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8.xml" ContentType="application/vnd.openxmlformats-officedocument.spreadsheetml.worksheet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IPtool_data" sheetId="1" state="visible" r:id="rId2"/>
    <sheet name="Intervention list" sheetId="2" state="visible" r:id="rId3"/>
    <sheet name="Country sheet" sheetId="3" state="visible" r:id="rId4"/>
    <sheet name="CET" sheetId="4" state="visible" r:id="rId5"/>
    <sheet name="DALYs" sheetId="5" state="visible" r:id="rId6"/>
    <sheet name="Spending" sheetId="6" state="visible" r:id="rId7"/>
    <sheet name="WB pop data" sheetId="7" state="visible" r:id="rId8"/>
    <sheet name="WHO region" sheetId="8" state="visible" r:id="rId9"/>
  </sheets>
  <externalReferences>
    <externalReference r:id="rId10"/>
  </externalReferences>
  <definedNames>
    <definedName function="false" hidden="true" localSheetId="6" name="_xlnm._FilterDatabase" vbProcedure="false">'WB pop data'!$A$2:$C$2</definedName>
    <definedName function="false" hidden="false" name="CET" vbProcedure="false">[1]CET!$A$2:$K$185</definedName>
    <definedName function="false" hidden="false" name="WB_data" vbProcedure="false">'WB pop data'!$A$2:$D$41</definedName>
    <definedName function="false" hidden="false" name="WHO_region" vbProcedure="false">'WHO region'!$A$1:$B$40</definedName>
    <definedName function="false" hidden="false" name="Worksheet" vbProcedure="false">'Country sheet'!$A$2:$N$41</definedName>
    <definedName function="false" hidden="false" localSheetId="0" name="_xlnm._FilterDatabase" vbProcedure="false">HIPtool_data!$A$1:$K$194</definedName>
    <definedName function="false" hidden="false" localSheetId="1" name="_xlnm._FilterDatabase" vbProcedure="false">'Intervention list'!$A$1:$P$1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Z1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added "Maternal conditions"</t>
        </r>
      </text>
    </comment>
    <comment ref="AZ1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 Perinatal conditions</t>
        </r>
      </text>
    </comment>
    <comment ref="AZ3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4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87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88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  <comment ref="AZ95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chnaged from "maternal conditions"</t>
        </r>
      </text>
    </comment>
    <comment ref="AZ119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removed SBA</t>
        </r>
      </text>
    </comment>
    <comment ref="AZ124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change this from "maternal conditions" to "Malnutrition (nutritional deficiencies)"</t>
        </r>
      </text>
    </comment>
    <comment ref="AZ161" authorId="0">
      <text>
        <r>
          <rPr>
            <b val="true"/>
            <sz val="9"/>
            <color rgb="FF000000"/>
            <rFont val="Calibri"/>
            <family val="2"/>
            <charset val="204"/>
          </rPr>
          <t xml:space="preserve">Hassan Haghparast Bidgoli:
</t>
        </r>
        <r>
          <rPr>
            <sz val="9"/>
            <color rgb="FF000000"/>
            <rFont val="Calibri"/>
            <family val="2"/>
            <charset val="204"/>
          </rPr>
          <t xml:space="preserve">I removed SBA and Perinatal conditions</t>
        </r>
      </text>
    </comment>
  </commentList>
</comments>
</file>

<file path=xl/sharedStrings.xml><?xml version="1.0" encoding="utf-8"?>
<sst xmlns="http://schemas.openxmlformats.org/spreadsheetml/2006/main" count="3231" uniqueCount="895">
  <si>
    <t xml:space="preserve">Active</t>
  </si>
  <si>
    <t xml:space="preserve">Short name</t>
  </si>
  <si>
    <t xml:space="preserve">Category 1</t>
  </si>
  <si>
    <t xml:space="preserve">Category 2</t>
  </si>
  <si>
    <t xml:space="preserve">Platform</t>
  </si>
  <si>
    <t xml:space="preserve">ICER</t>
  </si>
  <si>
    <t xml:space="preserve">Unit cost</t>
  </si>
  <si>
    <t xml:space="preserve">Spending</t>
  </si>
  <si>
    <t xml:space="preserve">Equity</t>
  </si>
  <si>
    <t xml:space="preserve">FRP</t>
  </si>
  <si>
    <t xml:space="preserve">Causes of burden (max coverage)</t>
  </si>
  <si>
    <t xml:space="preserve">Medical male circumcision</t>
  </si>
  <si>
    <t xml:space="preserve">Communicable</t>
  </si>
  <si>
    <t xml:space="preserve">HIV/AIDS</t>
  </si>
  <si>
    <t xml:space="preserve">Health center</t>
  </si>
  <si>
    <t xml:space="preserve">HIV/AIDS and sexually transmitted infections: 0.05</t>
  </si>
  <si>
    <t xml:space="preserve">PMTCT of HIV (Option B+) and syphilis</t>
  </si>
  <si>
    <t xml:space="preserve">HIV/AIDS: 0.2; Syphilis: 0.2</t>
  </si>
  <si>
    <t xml:space="preserve">Testing and counseling for HIV, STIs, hepatitis</t>
  </si>
  <si>
    <t xml:space="preserve">HIV/AIDS and sexually transmitted infections: 0.1</t>
  </si>
  <si>
    <t xml:space="preserve">ART care for PLHIV</t>
  </si>
  <si>
    <t xml:space="preserve">HIV/AIDS: 0.3</t>
  </si>
  <si>
    <t xml:space="preserve">HIV screening and care for active TB patients</t>
  </si>
  <si>
    <t xml:space="preserve">HIV/AIDS: 0.03</t>
  </si>
  <si>
    <t xml:space="preserve">HIV education and counseling</t>
  </si>
  <si>
    <t xml:space="preserve">Community</t>
  </si>
  <si>
    <t xml:space="preserve">Household HIV testing and counseling</t>
  </si>
  <si>
    <t xml:space="preserve">Community-based HIV services</t>
  </si>
  <si>
    <t xml:space="preserve">HIV/AIDS: 0.05</t>
  </si>
  <si>
    <t xml:space="preserve">PrEP for individuals at high risk of infection</t>
  </si>
  <si>
    <t xml:space="preserve">Case detection strategies for malaria</t>
  </si>
  <si>
    <t xml:space="preserve">Malaria</t>
  </si>
  <si>
    <t xml:space="preserve">Malaria: 0.05</t>
  </si>
  <si>
    <t xml:space="preserve">Mass drug administration (malaria)</t>
  </si>
  <si>
    <t xml:space="preserve">Malaria: 0.2</t>
  </si>
  <si>
    <t xml:space="preserve">Primaquine first-line malaria treatment</t>
  </si>
  <si>
    <t xml:space="preserve">Malaria: 0.1</t>
  </si>
  <si>
    <t xml:space="preserve">Provision of insecticide nets</t>
  </si>
  <si>
    <t xml:space="preserve">Malaria: 0.1; Dengue: 0.1; Zika virus: 0.1; Encephalitis: 0.1; Yellow fever: 0.1</t>
  </si>
  <si>
    <t xml:space="preserve">Severe malaria management</t>
  </si>
  <si>
    <t xml:space="preserve">First-level hospital</t>
  </si>
  <si>
    <t xml:space="preserve">Diagnosis of and treatment of malaria</t>
  </si>
  <si>
    <t xml:space="preserve">Malaria: 0.3</t>
  </si>
  <si>
    <t xml:space="preserve">IPT for malaria in infancy</t>
  </si>
  <si>
    <t xml:space="preserve">IPT for malaria in pregnancy</t>
  </si>
  <si>
    <t xml:space="preserve">Seasonal malaria chemoprophylaxis</t>
  </si>
  <si>
    <t xml:space="preserve">Indoor residual spraying</t>
  </si>
  <si>
    <t xml:space="preserve">Mass marketing of insecticide nets</t>
  </si>
  <si>
    <t xml:space="preserve">Presumptive treatment of febrile illness</t>
  </si>
  <si>
    <t xml:space="preserve">Integrated community case management</t>
  </si>
  <si>
    <t xml:space="preserve">Test for G6PD deficiency</t>
  </si>
  <si>
    <t xml:space="preserve">Malaria: 0.03</t>
  </si>
  <si>
    <t xml:space="preserve">Environmental management for malaria </t>
  </si>
  <si>
    <t xml:space="preserve">Lymphedema management</t>
  </si>
  <si>
    <t xml:space="preserve">NTDs</t>
  </si>
  <si>
    <t xml:space="preserve">Lymphatic filariasis: 0.1</t>
  </si>
  <si>
    <t xml:space="preserve">Mass drug administration (NTDs)</t>
  </si>
  <si>
    <t xml:space="preserve">Lymphatic filariasis: 0.1; Onchocerciasis: 0.1; Schistosomiasis: 0.1; Trachoma: 0.1; Food-borne trematodiases: 0.1</t>
  </si>
  <si>
    <t xml:space="preserve">Non-malaria vector management</t>
  </si>
  <si>
    <t xml:space="preserve">Population</t>
  </si>
  <si>
    <t xml:space="preserve">Chagas disease: 0.1; Dengue: 0.1; Visceral leishmaniasis: 0.1; Typhoid and paratyphoid: 0.1; Yellow fever: 0.1; Encephalitis: 0.1</t>
  </si>
  <si>
    <t xml:space="preserve">Surgery for trachomatous trichiasis</t>
  </si>
  <si>
    <t xml:space="preserve">Referral hospital</t>
  </si>
  <si>
    <t xml:space="preserve">Trachoma: 0.2; Other vision loss: 0.03</t>
  </si>
  <si>
    <t xml:space="preserve">Early detection and treatment of NTDs</t>
  </si>
  <si>
    <t xml:space="preserve">Chagas disease: 0.2; African trypanosomiasis: 0.2; Leprosy: 0.2; Leishmaniasis: 0.2</t>
  </si>
  <si>
    <t xml:space="preserve">Treatment for yaws</t>
  </si>
  <si>
    <t xml:space="preserve">Other neglected tropical diseases: 0.05</t>
  </si>
  <si>
    <t xml:space="preserve">Surgery for filarial hydrocele</t>
  </si>
  <si>
    <t xml:space="preserve">Lymphatic filariasis: 0.2</t>
  </si>
  <si>
    <t xml:space="preserve">Guidance during infectious outbreak</t>
  </si>
  <si>
    <t xml:space="preserve">Other</t>
  </si>
  <si>
    <t xml:space="preserve">Ebola: 0.03; Zika virus: 0.03; Other infectious diseases: 0.03</t>
  </si>
  <si>
    <t xml:space="preserve">Treatment of acute pharyngitis</t>
  </si>
  <si>
    <t xml:space="preserve">Upper respiratory infections: 0.3</t>
  </si>
  <si>
    <t xml:space="preserve">Management of sexual and tract infections</t>
  </si>
  <si>
    <t xml:space="preserve">Sexually transmitted infections excluding HIV: 0.1</t>
  </si>
  <si>
    <t xml:space="preserve">Hepatitis B and C testing and referral</t>
  </si>
  <si>
    <t xml:space="preserve">Acute hepatitis: 0.1; Cirrhosis and other chronic liver diseases due to hepatitis B: 0.1; Cirrhosis and other chronic liver diseases due to hepatitis C: 0.1; Liver cancer due to hepatitis B: 0.1; Liver cancer due to hepatitis C: 0.1</t>
  </si>
  <si>
    <t xml:space="preserve">Hepatitis B vaccination</t>
  </si>
  <si>
    <t xml:space="preserve">Acute hepatitis B: 0.1; Cirrhosis and other chronic liver diseases due to hepatitis B: 0.1; Liver cancer due to hepatitis B: 0.1</t>
  </si>
  <si>
    <t xml:space="preserve">Treatment eligibility for hepatitis B and C</t>
  </si>
  <si>
    <t xml:space="preserve">Acute hepatitis B: 0.03; Acute hepatitis C: 0.03</t>
  </si>
  <si>
    <t xml:space="preserve">Expedited treatment for common STIs</t>
  </si>
  <si>
    <t xml:space="preserve">Referral for DST and MDR-TB treatment</t>
  </si>
  <si>
    <t xml:space="preserve">Tuberculosis</t>
  </si>
  <si>
    <t xml:space="preserve">Tuberculosis: 0.05</t>
  </si>
  <si>
    <t xml:space="preserve">TB contact tracing</t>
  </si>
  <si>
    <t xml:space="preserve">Tuberculosis: 0.03</t>
  </si>
  <si>
    <t xml:space="preserve">TB ACF and linkage to care</t>
  </si>
  <si>
    <t xml:space="preserve">Specialized TB services</t>
  </si>
  <si>
    <t xml:space="preserve">Tuberculosis: 0.1</t>
  </si>
  <si>
    <t xml:space="preserve">Diagnosis of TB and first-line treatment </t>
  </si>
  <si>
    <t xml:space="preserve">Tuberculosis: 0.3</t>
  </si>
  <si>
    <t xml:space="preserve">Latent-TB screening and IPT for PLHIV</t>
  </si>
  <si>
    <t xml:space="preserve">Isoniazid Preventative Therapy for TB</t>
  </si>
  <si>
    <t xml:space="preserve">Colostomy</t>
  </si>
  <si>
    <t xml:space="preserve">NCDs</t>
  </si>
  <si>
    <t xml:space="preserve">Cancer</t>
  </si>
  <si>
    <t xml:space="preserve">Colon and rectum cancer: 0.2</t>
  </si>
  <si>
    <t xml:space="preserve">Treatment of early stage breast cancer</t>
  </si>
  <si>
    <t xml:space="preserve">Breast cancer: 0.3</t>
  </si>
  <si>
    <t xml:space="preserve">Care for early-stage cervical cancer</t>
  </si>
  <si>
    <t xml:space="preserve">Cervical cancer: 0.05</t>
  </si>
  <si>
    <t xml:space="preserve">Treatment of early stage colorectal cancer</t>
  </si>
  <si>
    <t xml:space="preserve">Colon and rectum cancer: 0.3</t>
  </si>
  <si>
    <t xml:space="preserve">Opportunistic screening for cervical cancer</t>
  </si>
  <si>
    <t xml:space="preserve">Cervical cancer: 0.2</t>
  </si>
  <si>
    <t xml:space="preserve">Treatment of early-stage childhood cancers</t>
  </si>
  <si>
    <t xml:space="preserve">Leukemia: 0.2; Other malignant neoplasms: 0.05</t>
  </si>
  <si>
    <t xml:space="preserve">Exercise programs</t>
  </si>
  <si>
    <t xml:space="preserve">Cardiovascular</t>
  </si>
  <si>
    <t xml:space="preserve">Cardiovascular diseases: 0.1</t>
  </si>
  <si>
    <t xml:space="preserve">Medical management of acute heart failure</t>
  </si>
  <si>
    <t xml:space="preserve">Other cardiovascular and circulatory diseases: 0.05</t>
  </si>
  <si>
    <t xml:space="preserve">Acute critical limb ischemia management</t>
  </si>
  <si>
    <t xml:space="preserve">Medical management of heart failure</t>
  </si>
  <si>
    <t xml:space="preserve">IHD, stroke and PVD management</t>
  </si>
  <si>
    <t xml:space="preserve">Cardiovascular diseases: 0.2</t>
  </si>
  <si>
    <t xml:space="preserve">Therapy for CVD risk factors</t>
  </si>
  <si>
    <t xml:space="preserve">Burr hole</t>
  </si>
  <si>
    <t xml:space="preserve">Intracerebral hemorrhage: 0.05</t>
  </si>
  <si>
    <t xml:space="preserve">Diabetes screening and care for at-risk adults</t>
  </si>
  <si>
    <t xml:space="preserve">Diabetes mellitus: 0.1</t>
  </si>
  <si>
    <t xml:space="preserve">Percutaneous coronary intervention</t>
  </si>
  <si>
    <t xml:space="preserve">Ischemic heart disease: 0.05</t>
  </si>
  <si>
    <t xml:space="preserve">Aspirin for acute myocardial infarction</t>
  </si>
  <si>
    <t xml:space="preserve">Ischemic heart disease: 0.1</t>
  </si>
  <si>
    <t xml:space="preserve">Management of acute coronary syndromes</t>
  </si>
  <si>
    <t xml:space="preserve">Opportunistic screening for hypertension</t>
  </si>
  <si>
    <t xml:space="preserve">Cardiovascular diseases: 0.05</t>
  </si>
  <si>
    <t xml:space="preserve">Cardiac and pulmonary rehabilitation</t>
  </si>
  <si>
    <t xml:space="preserve">Ischemic heart disease: 0.1; Cardiomyopathy and myocarditis: 0.1; Other cardiovascular and circulatory diseases: 0.1</t>
  </si>
  <si>
    <t xml:space="preserve">Elective surgery for orthopedic injuries</t>
  </si>
  <si>
    <t xml:space="preserve">Injuries</t>
  </si>
  <si>
    <t xml:space="preserve">Injuries: 0.1</t>
  </si>
  <si>
    <t xml:space="preserve">Mobilization activities </t>
  </si>
  <si>
    <t xml:space="preserve">Stroke: 0.05; Injuries: 0.05</t>
  </si>
  <si>
    <t xml:space="preserve">Non-displaced fractures management</t>
  </si>
  <si>
    <t xml:space="preserve">Injuries: 0.05</t>
  </si>
  <si>
    <t xml:space="preserve">Prevention of FGM </t>
  </si>
  <si>
    <t xml:space="preserve">Sexual violence: 0.05</t>
  </si>
  <si>
    <t xml:space="preserve">Resuscitation with advanced measures</t>
  </si>
  <si>
    <t xml:space="preserve">Resuscitation with basic measures</t>
  </si>
  <si>
    <t xml:space="preserve">Review of prosthetics, orthotics, and splints</t>
  </si>
  <si>
    <t xml:space="preserve">Injuries: 0.03</t>
  </si>
  <si>
    <t xml:space="preserve">Suturing laceration</t>
  </si>
  <si>
    <t xml:space="preserve">Injuries: 0.01</t>
  </si>
  <si>
    <t xml:space="preserve">Urgent surgery for orthopedic injuries</t>
  </si>
  <si>
    <t xml:space="preserve">Self-care interventions for disabilities</t>
  </si>
  <si>
    <t xml:space="preserve">Injuries: 0.05; Stroke: 0.05</t>
  </si>
  <si>
    <t xml:space="preserve">Training, retraining, and exercise programs</t>
  </si>
  <si>
    <t xml:space="preserve">Injuries: 0.05; Musculoskeletal disorders: 0.05</t>
  </si>
  <si>
    <t xml:space="preserve">Trauma-related amputations</t>
  </si>
  <si>
    <t xml:space="preserve">Basic skin grafting</t>
  </si>
  <si>
    <t xml:space="preserve">Fire, heat, and hot substances: 0.1</t>
  </si>
  <si>
    <t xml:space="preserve">Care for fractures</t>
  </si>
  <si>
    <t xml:space="preserve">Irrigation and debridement of open fractures</t>
  </si>
  <si>
    <t xml:space="preserve">Compression therapy</t>
  </si>
  <si>
    <t xml:space="preserve">Fire, heat, and hot substances: 0.03</t>
  </si>
  <si>
    <t xml:space="preserve">Escharotomy or fasciotomy</t>
  </si>
  <si>
    <t xml:space="preserve">Fire, heat, and hot substances: 0.05</t>
  </si>
  <si>
    <t xml:space="preserve">Fabrication of prosthetics, orthotics, and splints</t>
  </si>
  <si>
    <t xml:space="preserve">Intoxication/poisoning management</t>
  </si>
  <si>
    <t xml:space="preserve">Substance use disorders: 0.05; Poisonings: 0.2</t>
  </si>
  <si>
    <t xml:space="preserve">Tube thoracostomy</t>
  </si>
  <si>
    <t xml:space="preserve">Injuries: 0.02</t>
  </si>
  <si>
    <t xml:space="preserve">Education campaigns on GBV</t>
  </si>
  <si>
    <t xml:space="preserve">Interpersonal violence: 0.1</t>
  </si>
  <si>
    <t xml:space="preserve">Post gender-based violence care</t>
  </si>
  <si>
    <t xml:space="preserve">Basic management of MNIs and disorders</t>
  </si>
  <si>
    <t xml:space="preserve">Unintentional injuries: 0.03</t>
  </si>
  <si>
    <t xml:space="preserve">Support for caregivers of dementia patients</t>
  </si>
  <si>
    <t xml:space="preserve">Mental health</t>
  </si>
  <si>
    <t xml:space="preserve">Alzheimer's disease and other dementias: 0.05</t>
  </si>
  <si>
    <t xml:space="preserve">Psychosocial support and counseling</t>
  </si>
  <si>
    <t xml:space="preserve">Depressive disorders: 0.1; Bipolar disorder: 0.1; Anxiety disorders: 0.1; Attention-deficit/hyperactivity disorder: 0.1; Conduct disorder: 0.1</t>
  </si>
  <si>
    <t xml:space="preserve">Psychological and antidepressant therapy</t>
  </si>
  <si>
    <t xml:space="preserve">Screening and brief alcohol intervention</t>
  </si>
  <si>
    <t xml:space="preserve">Alcohol use disorders: 0.05</t>
  </si>
  <si>
    <t xml:space="preserve">Bipolar disorder management</t>
  </si>
  <si>
    <t xml:space="preserve">Bipolar disorder: 0.2</t>
  </si>
  <si>
    <t xml:space="preserve">Schizophrenia management</t>
  </si>
  <si>
    <t xml:space="preserve">Schizophrenia: 0.5</t>
  </si>
  <si>
    <t xml:space="preserve">Psychological treatment</t>
  </si>
  <si>
    <t xml:space="preserve">Acute management of swallowing dysfunction</t>
  </si>
  <si>
    <t xml:space="preserve">Stroke: 0.01; Nasopharynx cancer: 0.01; Other pharynx cancer: 0.01; Esophageal cancer: 0.01</t>
  </si>
  <si>
    <t xml:space="preserve">Basic assistive products</t>
  </si>
  <si>
    <t xml:space="preserve">Blindness and vision impairment: 0.1</t>
  </si>
  <si>
    <t xml:space="preserve">Identification of genetic disorders</t>
  </si>
  <si>
    <t xml:space="preserve">Congenital birth defects: 0.1</t>
  </si>
  <si>
    <t xml:space="preserve">Identification of lead poisoning</t>
  </si>
  <si>
    <t xml:space="preserve">Poisoning by other means: 0.05</t>
  </si>
  <si>
    <t xml:space="preserve">Individualized environmental modifications </t>
  </si>
  <si>
    <t xml:space="preserve">Injuries: 0.03; Stroke: 0.03; Musculoskeletal disorders: 0.03; Parkinson's disease: 0.03; Multiple sclerosis: 0.03; Motor neuron disease: 0.03</t>
  </si>
  <si>
    <t xml:space="preserve">Individualized interventions</t>
  </si>
  <si>
    <t xml:space="preserve">Musculoskeletal disorders: 0.01; Neurological disorders: 0.01</t>
  </si>
  <si>
    <t xml:space="preserve">Interventions for wheelchair users</t>
  </si>
  <si>
    <t xml:space="preserve">Life skills training in schools </t>
  </si>
  <si>
    <t xml:space="preserve">Depressive disorders: 0.01;  Anxiety disorders: 0.01; Conduct disorder: 0.01; Attention-deficit/hyperactivity disorder: 0.01; Autism spectrum disorders: 0.01; Idiopathic developmental intellectual disability: 0.01</t>
  </si>
  <si>
    <t xml:space="preserve">Screening for endocrine or metabolic disorders</t>
  </si>
  <si>
    <t xml:space="preserve">Digestive congenital anomalies: 0.05</t>
  </si>
  <si>
    <t xml:space="preserve">Treatment of caries</t>
  </si>
  <si>
    <t xml:space="preserve">Caries of deciduous teeth: 0.2; Caries of permanent teeth: 0.2</t>
  </si>
  <si>
    <t xml:space="preserve">Therapy for moderate to severe arthritis</t>
  </si>
  <si>
    <t xml:space="preserve">Rheumatoid arthritis: 0.05</t>
  </si>
  <si>
    <t xml:space="preserve">Drainage of superficial abscess</t>
  </si>
  <si>
    <t xml:space="preserve">Bacterial skin diseases: 0.05</t>
  </si>
  <si>
    <t xml:space="preserve">Repair of club foot</t>
  </si>
  <si>
    <t xml:space="preserve">Congenital musculoskeletal and limb anomalies: 0.1</t>
  </si>
  <si>
    <t xml:space="preserve">Cataract extraction</t>
  </si>
  <si>
    <t xml:space="preserve">Cataract: 0.5</t>
  </si>
  <si>
    <t xml:space="preserve">Repair of cleft lip and cleft palate</t>
  </si>
  <si>
    <t xml:space="preserve">Orofacial clefts: 0.5</t>
  </si>
  <si>
    <t xml:space="preserve">Hernia repair</t>
  </si>
  <si>
    <t xml:space="preserve">Inguinal, femoral, and abdominal hernia: 0.5</t>
  </si>
  <si>
    <t xml:space="preserve">Bowel obstruction management</t>
  </si>
  <si>
    <t xml:space="preserve">Paralytic ileus and intestinal obstruction: 0.2</t>
  </si>
  <si>
    <t xml:space="preserve">Relief of urinary obstruction</t>
  </si>
  <si>
    <t xml:space="preserve">Other urinary diseases: 0.2</t>
  </si>
  <si>
    <t xml:space="preserve">Repair of perforations</t>
  </si>
  <si>
    <t xml:space="preserve">Peptic ulcer disease: 0.05; Other intestinal infectious diseases: 0.05; Paralytic ileus and intestinal obstruction: 0.05</t>
  </si>
  <si>
    <t xml:space="preserve">Education on hygiene</t>
  </si>
  <si>
    <t xml:space="preserve">Diarrheal diseases: 0.1</t>
  </si>
  <si>
    <t xml:space="preserve">Tobacco cessation counseling</t>
  </si>
  <si>
    <t xml:space="preserve">Epilepsy management</t>
  </si>
  <si>
    <t xml:space="preserve">Epilepsy: 0.3</t>
  </si>
  <si>
    <t xml:space="preserve">Universal newborn screening for sickle cell</t>
  </si>
  <si>
    <t xml:space="preserve">Sickle cell disorders: 0.3</t>
  </si>
  <si>
    <t xml:space="preserve">Insertion of shunt for hydrocephalus</t>
  </si>
  <si>
    <t xml:space="preserve">Other neurological disorders: 0.01</t>
  </si>
  <si>
    <t xml:space="preserve">Dental extraction</t>
  </si>
  <si>
    <t xml:space="preserve">Caries of deciduous teeth: 0.1; Caries of permanent teeth: 0.1; Periodontal diseases: 0.1</t>
  </si>
  <si>
    <t xml:space="preserve">Drainage of dental abscess</t>
  </si>
  <si>
    <t xml:space="preserve">Caries of deciduous teeth: 0.05; Caries of permanent teeth: 0.05</t>
  </si>
  <si>
    <t xml:space="preserve">Education of schoolchildren on oral health</t>
  </si>
  <si>
    <t xml:space="preserve">Primary prevention of osteoporosis</t>
  </si>
  <si>
    <t xml:space="preserve">Other musculoskeletal disorders: 0.1</t>
  </si>
  <si>
    <t xml:space="preserve">Secondary prophylaxis for rheumatic fever</t>
  </si>
  <si>
    <t xml:space="preserve">Rheumatic heart disease: 0.05</t>
  </si>
  <si>
    <t xml:space="preserve">Self-managed treatment of migraine</t>
  </si>
  <si>
    <t xml:space="preserve">Migraine: 0.2</t>
  </si>
  <si>
    <t xml:space="preserve">Training and retraining for speech</t>
  </si>
  <si>
    <t xml:space="preserve">Stroke: 0.05; Parkinson's disease: 0.05</t>
  </si>
  <si>
    <t xml:space="preserve">Secondary prevention of osteoporosis</t>
  </si>
  <si>
    <t xml:space="preserve">Other musculoskeletal disorders: 0.05</t>
  </si>
  <si>
    <t xml:space="preserve">Osteomyelitis management</t>
  </si>
  <si>
    <t xml:space="preserve">Septic arthritis management</t>
  </si>
  <si>
    <t xml:space="preserve">Other musculoskeletal disorders: 0.03</t>
  </si>
  <si>
    <t xml:space="preserve">Retinopathy screening and treatment</t>
  </si>
  <si>
    <t xml:space="preserve">Diabetes mellitus: 0.05; Hypertensive heart disease: 0.05; Age-related macular degeneration: 0.1; Other vision loss: 0.1</t>
  </si>
  <si>
    <t xml:space="preserve">School-based education on health</t>
  </si>
  <si>
    <t xml:space="preserve">HIV/AIDS and sexually transmitted infections: 0.01; Nutritional deficiencies: 0.01; Cardiovascular diseases: 0.01; Eating disorders: 0.01; Substance use disorders: 0.01; Diabetes and kidney diseases: 0.01</t>
  </si>
  <si>
    <t xml:space="preserve">Inhaled corticosteroids and bronchodilators </t>
  </si>
  <si>
    <t xml:space="preserve">Chronic obstructive pulmonary disease: 0.1; Asthma: 0.1</t>
  </si>
  <si>
    <t xml:space="preserve">Vision prescreening, tests and glasses</t>
  </si>
  <si>
    <t xml:space="preserve">Blindness and vision impairment: 0.3</t>
  </si>
  <si>
    <t xml:space="preserve">Harm reduction services for PWID</t>
  </si>
  <si>
    <t xml:space="preserve">Substance use disorders: 0.1</t>
  </si>
  <si>
    <t xml:space="preserve">Screening and ACEi or ARBs for kidney disease</t>
  </si>
  <si>
    <t xml:space="preserve">Chronic kidney disease: 0.05</t>
  </si>
  <si>
    <t xml:space="preserve">Screening for congenital hearing loss</t>
  </si>
  <si>
    <t xml:space="preserve">Age-related and other hearing loss: 0.2; Blindness and vision impairment: 0.2</t>
  </si>
  <si>
    <t xml:space="preserve">Support in the use of assistive products</t>
  </si>
  <si>
    <t xml:space="preserve">Age-related and other hearing loss: 0.05; Blindness and vision impairment: 0.05</t>
  </si>
  <si>
    <t xml:space="preserve">Exercise-based pulmonary rehabilitation</t>
  </si>
  <si>
    <t xml:space="preserve">Pulmonary</t>
  </si>
  <si>
    <t xml:space="preserve">Chronic respiratory diseases: 0.05</t>
  </si>
  <si>
    <t xml:space="preserve">Acute ventilatory failure management</t>
  </si>
  <si>
    <t xml:space="preserve">Acute asthma and COPD management</t>
  </si>
  <si>
    <t xml:space="preserve">Chronic obstructive pulmonary disease: 0.5; Asthma: 0.5</t>
  </si>
  <si>
    <t xml:space="preserve">Appendectomy</t>
  </si>
  <si>
    <t xml:space="preserve">Surgery</t>
  </si>
  <si>
    <t xml:space="preserve">Appendicitis: 0.6</t>
  </si>
  <si>
    <t xml:space="preserve">Trauma laparotomy</t>
  </si>
  <si>
    <t xml:space="preserve">Removal of gallbladder</t>
  </si>
  <si>
    <t xml:space="preserve">Gallbladder and biliary diseases: 0.2; Gallbladder and biliary tract cancer: 0.2</t>
  </si>
  <si>
    <t xml:space="preserve">Surgery for ectopic pregnancy</t>
  </si>
  <si>
    <t xml:space="preserve">Ectopic pregnancy: 0.5</t>
  </si>
  <si>
    <t xml:space="preserve">Repair of anorectal malformations</t>
  </si>
  <si>
    <t xml:space="preserve">Digestive congenital anomalies: 0.4</t>
  </si>
  <si>
    <t xml:space="preserve">ECD rehabilitation interventions</t>
  </si>
  <si>
    <t xml:space="preserve">RMNCH+N</t>
  </si>
  <si>
    <t xml:space="preserve">Child health</t>
  </si>
  <si>
    <t xml:space="preserve">Autism spectrum disorders: 0.05; Attention-deficit/hyperactivity disorder: 0.05; Conduct disorder: 0.05; Idiopathic developmental intellectual disability: 0.05</t>
  </si>
  <si>
    <t xml:space="preserve">Parent training for high-risk families</t>
  </si>
  <si>
    <t xml:space="preserve">Treatment of neonatal pneumonia</t>
  </si>
  <si>
    <t xml:space="preserve">Neonatal sepsis and other neonatal infections: 0.1</t>
  </si>
  <si>
    <t xml:space="preserve">Integrated management of childhood illness</t>
  </si>
  <si>
    <t xml:space="preserve">Nutritional deficiencies: 0.05; Malaria: 0.05; Measles: 0.05; Lower respiratory infections: 0.05; Diarrheal diseases: 0.05</t>
  </si>
  <si>
    <t xml:space="preserve">Cotrimoxazole for children</t>
  </si>
  <si>
    <t xml:space="preserve">Antenatal and postpartum education</t>
  </si>
  <si>
    <t xml:space="preserve">Maternal and neonatal disorders: 0.05</t>
  </si>
  <si>
    <t xml:space="preserve">Counseling on kangaroo care for newborns</t>
  </si>
  <si>
    <t xml:space="preserve">Neonatal preterm birth: 0.1</t>
  </si>
  <si>
    <t xml:space="preserve">Full supportive care for preterm newborns</t>
  </si>
  <si>
    <t xml:space="preserve">Neonatal preterm birth: 0.3</t>
  </si>
  <si>
    <t xml:space="preserve">Counseling on providing thermal care</t>
  </si>
  <si>
    <t xml:space="preserve">Iron and folic acid for pregnant women</t>
  </si>
  <si>
    <t xml:space="preserve">Congenital birth defects: 0.05</t>
  </si>
  <si>
    <t xml:space="preserve">Care for severe childhood infections</t>
  </si>
  <si>
    <t xml:space="preserve">Lower respiratory infections: 0.05; Diarrheal diseases: 0.05; Malaria: 0.05</t>
  </si>
  <si>
    <t xml:space="preserve">Jaundice management with phototherapy</t>
  </si>
  <si>
    <t xml:space="preserve">Hemolytic disease and other neonatal jaundice: 0.1</t>
  </si>
  <si>
    <t xml:space="preserve">Management of newborn complications</t>
  </si>
  <si>
    <t xml:space="preserve">Neonatal sepsis and other neonatal infections: 0.05</t>
  </si>
  <si>
    <t xml:space="preserve">Promotion of breastfeeding</t>
  </si>
  <si>
    <t xml:space="preserve">Nutritional deficiencies: 0.1</t>
  </si>
  <si>
    <t xml:space="preserve">Preterm premature rupture management</t>
  </si>
  <si>
    <t xml:space="preserve">Preterm labor management</t>
  </si>
  <si>
    <t xml:space="preserve">Care for neonatal sepsis, pneumonia, meningitis</t>
  </si>
  <si>
    <t xml:space="preserve">Neonatal sepsis and other neonatal infections: 0.5</t>
  </si>
  <si>
    <t xml:space="preserve">Condoms and hormonal contraceptives</t>
  </si>
  <si>
    <t xml:space="preserve">Family planning</t>
  </si>
  <si>
    <t xml:space="preserve">Insertion and removal of contraceptives</t>
  </si>
  <si>
    <t xml:space="preserve">Pharmacological termination of pregnancy</t>
  </si>
  <si>
    <t xml:space="preserve">Maternal abortion and miscarriage: 0.2</t>
  </si>
  <si>
    <t xml:space="preserve">Provision of condoms</t>
  </si>
  <si>
    <t xml:space="preserve">Surgical termination of pregnancy </t>
  </si>
  <si>
    <t xml:space="preserve">Maternal abortion and miscarriage: 0.1</t>
  </si>
  <si>
    <t xml:space="preserve">Tubal ligation</t>
  </si>
  <si>
    <t xml:space="preserve">Maternal and neonatal disorders: 0.02</t>
  </si>
  <si>
    <t xml:space="preserve">Vasectomy</t>
  </si>
  <si>
    <t xml:space="preserve">Management of complications following FGM</t>
  </si>
  <si>
    <t xml:space="preserve">Maternal health</t>
  </si>
  <si>
    <t xml:space="preserve">Sexual violence: 0.2</t>
  </si>
  <si>
    <t xml:space="preserve">Low-risk labor and delivery</t>
  </si>
  <si>
    <t xml:space="preserve">Eclampsia management</t>
  </si>
  <si>
    <t xml:space="preserve">Maternal hypertensive disorders: 0.2</t>
  </si>
  <si>
    <t xml:space="preserve">Induction of labor post-term</t>
  </si>
  <si>
    <t xml:space="preserve">Maternal disorders: 0.05</t>
  </si>
  <si>
    <t xml:space="preserve">BEmNOC</t>
  </si>
  <si>
    <t xml:space="preserve">Maternal and neonatal disorders: 0.1</t>
  </si>
  <si>
    <t xml:space="preserve">Miscarriage and abortions management</t>
  </si>
  <si>
    <t xml:space="preserve">Maternal abortion and miscarriage: 0.5</t>
  </si>
  <si>
    <t xml:space="preserve">Maternal sepsis management</t>
  </si>
  <si>
    <t xml:space="preserve">Maternal sepsis and other maternal infections: 0.3</t>
  </si>
  <si>
    <t xml:space="preserve">Assisted vaginal delivery</t>
  </si>
  <si>
    <t xml:space="preserve">Maternal obstructed labor and uterine rupture: 0.3</t>
  </si>
  <si>
    <t xml:space="preserve">Hysterectomy</t>
  </si>
  <si>
    <t xml:space="preserve">Maternal hemorrhage: 0.1</t>
  </si>
  <si>
    <t xml:space="preserve">Diabetes screening and care in pregnancy</t>
  </si>
  <si>
    <t xml:space="preserve">Other maternal disorders: 0.05</t>
  </si>
  <si>
    <t xml:space="preserve">Repair of obstetric fistula</t>
  </si>
  <si>
    <t xml:space="preserve">Other maternal disorders: 0.1; Maternal obstructed labor and uterine rupture: 0.1</t>
  </si>
  <si>
    <t xml:space="preserve">Labor and delivery in high risk women</t>
  </si>
  <si>
    <t xml:space="preserve">Care for hypertensive disorders in pregnancy</t>
  </si>
  <si>
    <t xml:space="preserve">Maternal hypertensive disorders: 0.5</t>
  </si>
  <si>
    <t xml:space="preserve">Severe acute malnutrition management</t>
  </si>
  <si>
    <t xml:space="preserve">Nutrition</t>
  </si>
  <si>
    <t xml:space="preserve">Protein-energy malnutrition: 0.2</t>
  </si>
  <si>
    <t xml:space="preserve">Care for fetal growth restriction</t>
  </si>
  <si>
    <t xml:space="preserve">Acute severe malnutrition management</t>
  </si>
  <si>
    <t xml:space="preserve">Protein-energy malnutrition: 0.8</t>
  </si>
  <si>
    <t xml:space="preserve">Vitamin A and zinc for children</t>
  </si>
  <si>
    <t xml:space="preserve">Vitamin A deficiency: 0.3; Other nutritional deficiencies: 0.05</t>
  </si>
  <si>
    <t xml:space="preserve">WASH behavior change interventions</t>
  </si>
  <si>
    <t xml:space="preserve">Enteric infections: 0.3</t>
  </si>
  <si>
    <t xml:space="preserve">Childhood vaccination series</t>
  </si>
  <si>
    <t xml:space="preserve">Vaccination</t>
  </si>
  <si>
    <t xml:space="preserve">Child vaccines</t>
  </si>
  <si>
    <t xml:space="preserve">Diphtheria: 0.5; Whooping cough: 0.5; Tetanus: 0.8; Tuberculosis: 0.2; Measles: 0.8</t>
  </si>
  <si>
    <t xml:space="preserve">Rotavirus vaccination</t>
  </si>
  <si>
    <t xml:space="preserve">Other intestinal infectious diseases: 0.1</t>
  </si>
  <si>
    <t xml:space="preserve">Tetanus toxoid immunization</t>
  </si>
  <si>
    <t xml:space="preserve">Tetanus: 0.9</t>
  </si>
  <si>
    <t xml:space="preserve">Flu and pneumococcal vaccinations</t>
  </si>
  <si>
    <t xml:space="preserve">Other vaccines</t>
  </si>
  <si>
    <t xml:space="preserve">Pneumococcal meningitis: 0.2; Lower respiratory infections: 0.1</t>
  </si>
  <si>
    <t xml:space="preserve">Use of vaccines for endemic infections</t>
  </si>
  <si>
    <t xml:space="preserve">Typhoid and paratyphoid: 0.1; Dengue: 0.1; Yellow fever: 0.1; Encephalitis: 0.1</t>
  </si>
  <si>
    <t xml:space="preserve">Pneumococcus vaccination</t>
  </si>
  <si>
    <t xml:space="preserve">Pneumococcal meningitis: 0.2</t>
  </si>
  <si>
    <t xml:space="preserve">School based HPV vaccination for girls</t>
  </si>
  <si>
    <t xml:space="preserve">Cervical cancer: 0.3</t>
  </si>
  <si>
    <t xml:space="preserve">Causes of burden (max coverage) NOT USED</t>
  </si>
  <si>
    <t xml:space="preserve">EUHC unit cost for LICs (US$, 2012 )</t>
  </si>
  <si>
    <t xml:space="preserve">EUHC ICER (2012 US$  per DALY averted)</t>
  </si>
  <si>
    <r>
      <rPr>
        <b val="true"/>
        <sz val="12"/>
        <color rgb="FF000000"/>
        <rFont val="Calibri"/>
        <family val="2"/>
        <charset val="1"/>
      </rPr>
      <t xml:space="preserve">EUHC ICER (inflated to 2016)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</si>
  <si>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CET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</si>
  <si>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adjusted using GDP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</si>
  <si>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r>
      <rPr>
        <b val="true"/>
        <sz val="12"/>
        <color rgb="FF000000"/>
        <rFont val="Calibri"/>
        <family val="2"/>
        <charset val="1"/>
      </rPr>
      <t xml:space="preserve">EUHC ICER (with CET assumption included for missing data) - </t>
    </r>
    <r>
      <rPr>
        <i val="true"/>
        <sz val="12"/>
        <color rgb="FF000000"/>
        <rFont val="Calibri"/>
        <family val="2"/>
        <charset val="1"/>
      </rPr>
      <t xml:space="preserve">example</t>
    </r>
  </si>
  <si>
    <t xml:space="preserve">Total targeted DALYs</t>
  </si>
  <si>
    <t xml:space="preserve">Current coverage</t>
  </si>
  <si>
    <t xml:space="preserve">REFERENCE COVERAGES FOR LMIC</t>
  </si>
  <si>
    <t xml:space="preserve">Target coverage</t>
  </si>
  <si>
    <t xml:space="preserve">DALYs averted</t>
  </si>
  <si>
    <t xml:space="preserve">Effective coverage</t>
  </si>
  <si>
    <t xml:space="preserve">Maximal effective coverage</t>
  </si>
  <si>
    <t xml:space="preserve">Bounded mEC</t>
  </si>
  <si>
    <t xml:space="preserve">SELECT A COUNTRY:</t>
  </si>
  <si>
    <t xml:space="preserve">WARNING, do not select country!</t>
  </si>
  <si>
    <t xml:space="preserve">Reproductive health</t>
  </si>
  <si>
    <t xml:space="preserve">Nutritional deficiencies</t>
  </si>
  <si>
    <t xml:space="preserve">Non-communicable diseases</t>
  </si>
  <si>
    <t xml:space="preserve">Immunization programs</t>
  </si>
  <si>
    <t xml:space="preserve">All Other diseases &amp; conditions</t>
  </si>
  <si>
    <t xml:space="preserve">References for True/False:</t>
  </si>
  <si>
    <t xml:space="preserve">Acne vulgaris</t>
  </si>
  <si>
    <t xml:space="preserve">Acute glomerulonephritis</t>
  </si>
  <si>
    <t xml:space="preserve">Acute hepatitis</t>
  </si>
  <si>
    <t xml:space="preserve">Acute hepatitis A</t>
  </si>
  <si>
    <t xml:space="preserve">Acute hepatitis B</t>
  </si>
  <si>
    <t xml:space="preserve">Acute hepatitis C</t>
  </si>
  <si>
    <t xml:space="preserve">Acute hepatitis E</t>
  </si>
  <si>
    <t xml:space="preserve">Acute lymphoid leukemia</t>
  </si>
  <si>
    <t xml:space="preserve">Acute myeloid leukemia</t>
  </si>
  <si>
    <t xml:space="preserve">Adverse effects of medical treatment</t>
  </si>
  <si>
    <t xml:space="preserve">African trypanosomiasis</t>
  </si>
  <si>
    <t xml:space="preserve">Age-related and other hearing loss</t>
  </si>
  <si>
    <t xml:space="preserve">Age-related macular degeneration</t>
  </si>
  <si>
    <t xml:space="preserve">Alcohol use disorders</t>
  </si>
  <si>
    <t xml:space="preserve">Alcoholic cardiomyopathy</t>
  </si>
  <si>
    <t xml:space="preserve">All causes</t>
  </si>
  <si>
    <t xml:space="preserve">Alopecia areata</t>
  </si>
  <si>
    <t xml:space="preserve">Alzheimer's disease and other dementias</t>
  </si>
  <si>
    <t xml:space="preserve">Amphetamine use disorders</t>
  </si>
  <si>
    <t xml:space="preserve">Animal contact</t>
  </si>
  <si>
    <t xml:space="preserve">Anorexia nervosa</t>
  </si>
  <si>
    <t xml:space="preserve">Anxiety disorders</t>
  </si>
  <si>
    <t xml:space="preserve">Aortic aneurysm</t>
  </si>
  <si>
    <t xml:space="preserve">Appendicitis</t>
  </si>
  <si>
    <t xml:space="preserve">Asbestosis</t>
  </si>
  <si>
    <t xml:space="preserve">Ascariasis</t>
  </si>
  <si>
    <t xml:space="preserve">Asthma</t>
  </si>
  <si>
    <t xml:space="preserve">Atopic dermatitis</t>
  </si>
  <si>
    <t xml:space="preserve">Atrial fibrillation and flutter</t>
  </si>
  <si>
    <t xml:space="preserve">Attention-deficit/hyperactivity disorder</t>
  </si>
  <si>
    <t xml:space="preserve">Autism spectrum disorders</t>
  </si>
  <si>
    <t xml:space="preserve">Bacterial skin diseases</t>
  </si>
  <si>
    <t xml:space="preserve">Benign and in situ cervical and uterine neoplasms</t>
  </si>
  <si>
    <t xml:space="preserve">Benign and in situ intestinal neoplasms</t>
  </si>
  <si>
    <t xml:space="preserve">Benign prostatic hyperplasia</t>
  </si>
  <si>
    <t xml:space="preserve">Bipolar disorder</t>
  </si>
  <si>
    <t xml:space="preserve">Bladder cancer</t>
  </si>
  <si>
    <t xml:space="preserve">Blindness and vision impairment</t>
  </si>
  <si>
    <t xml:space="preserve">Brain and nervous system cancer</t>
  </si>
  <si>
    <t xml:space="preserve">Breast cancer</t>
  </si>
  <si>
    <t xml:space="preserve">Bulimia nervosa</t>
  </si>
  <si>
    <t xml:space="preserve">Cannabis use disorders</t>
  </si>
  <si>
    <t xml:space="preserve">Cardiomyopathy and myocarditis</t>
  </si>
  <si>
    <t xml:space="preserve">Cardiovascular diseases</t>
  </si>
  <si>
    <t xml:space="preserve">Caries of deciduous teeth</t>
  </si>
  <si>
    <t xml:space="preserve">Caries of permanent teeth</t>
  </si>
  <si>
    <t xml:space="preserve">Cataract</t>
  </si>
  <si>
    <t xml:space="preserve">Cellulitis</t>
  </si>
  <si>
    <t xml:space="preserve">Cervical cancer</t>
  </si>
  <si>
    <t xml:space="preserve">Chagas disease</t>
  </si>
  <si>
    <t xml:space="preserve">Chlamydial infection</t>
  </si>
  <si>
    <t xml:space="preserve">Chronic kidney disease</t>
  </si>
  <si>
    <t xml:space="preserve">Chronic kidney disease due to diabetes mellitus type 1</t>
  </si>
  <si>
    <t xml:space="preserve">Chronic kidney disease due to diabetes mellitus type 2</t>
  </si>
  <si>
    <t xml:space="preserve">Chronic kidney disease due to glomerulonephritis</t>
  </si>
  <si>
    <t xml:space="preserve">Chronic kidney disease due to hypertension</t>
  </si>
  <si>
    <t xml:space="preserve">Chronic kidney disease due to other and unspecified causes</t>
  </si>
  <si>
    <t xml:space="preserve">Chronic lymphoid leukemia</t>
  </si>
  <si>
    <t xml:space="preserve">Chronic myeloid leukemia</t>
  </si>
  <si>
    <t xml:space="preserve">Chronic obstructive pulmonary disease</t>
  </si>
  <si>
    <t xml:space="preserve">Chronic respiratory diseases</t>
  </si>
  <si>
    <t xml:space="preserve">Cirrhosis and other chronic liver diseases</t>
  </si>
  <si>
    <t xml:space="preserve">Cirrhosis and other chronic liver diseases due to alcohol use</t>
  </si>
  <si>
    <t xml:space="preserve">Cirrhosis and other chronic liver diseases due to hepatitis B</t>
  </si>
  <si>
    <t xml:space="preserve">Cirrhosis and other chronic liver diseases due to hepatitis C</t>
  </si>
  <si>
    <t xml:space="preserve">Cirrhosis and other chronic liver diseases due to other causes</t>
  </si>
  <si>
    <t xml:space="preserve">Cirrhosis due to NASH</t>
  </si>
  <si>
    <t xml:space="preserve">Coal workers pneumoconiosis</t>
  </si>
  <si>
    <t xml:space="preserve">Cocaine use disorders</t>
  </si>
  <si>
    <t xml:space="preserve">Colon and rectum cancer</t>
  </si>
  <si>
    <t xml:space="preserve">Communicable, maternal, neonatal, and nutritional diseases</t>
  </si>
  <si>
    <t xml:space="preserve">Conduct disorder</t>
  </si>
  <si>
    <t xml:space="preserve">Conflict and terrorism</t>
  </si>
  <si>
    <t xml:space="preserve">Congenital birth defects</t>
  </si>
  <si>
    <t xml:space="preserve">Congenital heart anomalies</t>
  </si>
  <si>
    <t xml:space="preserve">Congenital musculoskeletal and limb anomalies</t>
  </si>
  <si>
    <t xml:space="preserve">Contact dermatitis</t>
  </si>
  <si>
    <t xml:space="preserve">Cutaneous and mucocutaneous leishmaniasis</t>
  </si>
  <si>
    <t xml:space="preserve">Cyclist road injuries</t>
  </si>
  <si>
    <t xml:space="preserve">Cystic echinococcosis</t>
  </si>
  <si>
    <t xml:space="preserve">Cysticercosis</t>
  </si>
  <si>
    <t xml:space="preserve">Decubitus ulcer</t>
  </si>
  <si>
    <t xml:space="preserve">Dengue</t>
  </si>
  <si>
    <t xml:space="preserve">Depressive disorders</t>
  </si>
  <si>
    <t xml:space="preserve">Dermatitis</t>
  </si>
  <si>
    <t xml:space="preserve">Diabetes and kidney diseases</t>
  </si>
  <si>
    <t xml:space="preserve">Diabetes mellitus</t>
  </si>
  <si>
    <t xml:space="preserve">Diabetes mellitus type 1</t>
  </si>
  <si>
    <t xml:space="preserve">Diabetes mellitus type 2</t>
  </si>
  <si>
    <t xml:space="preserve">Diarrheal diseases</t>
  </si>
  <si>
    <t xml:space="preserve">Dietary iron deficiency</t>
  </si>
  <si>
    <t xml:space="preserve">Digestive congenital anomalies</t>
  </si>
  <si>
    <t xml:space="preserve">Digestive diseases</t>
  </si>
  <si>
    <t xml:space="preserve">Diphtheria</t>
  </si>
  <si>
    <t xml:space="preserve">Down syndrome</t>
  </si>
  <si>
    <t xml:space="preserve">Drowning</t>
  </si>
  <si>
    <t xml:space="preserve">Drug use disorders</t>
  </si>
  <si>
    <t xml:space="preserve">Drug-susceptible tuberculosis</t>
  </si>
  <si>
    <t xml:space="preserve">Dysthymia</t>
  </si>
  <si>
    <t xml:space="preserve">Eating disorders</t>
  </si>
  <si>
    <t xml:space="preserve">Ebola</t>
  </si>
  <si>
    <t xml:space="preserve">Ectopic pregnancy</t>
  </si>
  <si>
    <t xml:space="preserve">Edentulism and severe tooth loss</t>
  </si>
  <si>
    <t xml:space="preserve">Encephalitis</t>
  </si>
  <si>
    <t xml:space="preserve">Endocarditis</t>
  </si>
  <si>
    <t xml:space="preserve">Endocrine, metabolic, blood, and immune disorders</t>
  </si>
  <si>
    <t xml:space="preserve">Endometriosis</t>
  </si>
  <si>
    <t xml:space="preserve">Enteric infections</t>
  </si>
  <si>
    <t xml:space="preserve">Environmental heat and cold exposure</t>
  </si>
  <si>
    <t xml:space="preserve">Epilepsy</t>
  </si>
  <si>
    <t xml:space="preserve">Esophageal cancer</t>
  </si>
  <si>
    <t xml:space="preserve">Executions and police conflict</t>
  </si>
  <si>
    <t xml:space="preserve">Exposure to forces of nature</t>
  </si>
  <si>
    <t xml:space="preserve">Exposure to mechanical forces</t>
  </si>
  <si>
    <t xml:space="preserve">Extensively drug-resistant tuberculosis</t>
  </si>
  <si>
    <t xml:space="preserve">Falls</t>
  </si>
  <si>
    <t xml:space="preserve">Female infertility</t>
  </si>
  <si>
    <t xml:space="preserve">Fire, heat, and hot substances</t>
  </si>
  <si>
    <t xml:space="preserve">Food-borne trematodiases</t>
  </si>
  <si>
    <t xml:space="preserve">Foreign body</t>
  </si>
  <si>
    <t xml:space="preserve">Foreign body in eyes</t>
  </si>
  <si>
    <t xml:space="preserve">Foreign body in other body part</t>
  </si>
  <si>
    <t xml:space="preserve">Fungal skin diseases</t>
  </si>
  <si>
    <t xml:space="preserve">G6PD deficiency</t>
  </si>
  <si>
    <t xml:space="preserve">G6PD trait</t>
  </si>
  <si>
    <t xml:space="preserve">Gallbladder and biliary diseases</t>
  </si>
  <si>
    <t xml:space="preserve">Gallbladder and biliary tract cancer</t>
  </si>
  <si>
    <t xml:space="preserve">Gastritis and duodenitis</t>
  </si>
  <si>
    <t xml:space="preserve">Gastroesophageal reflux disease</t>
  </si>
  <si>
    <t xml:space="preserve">Genital herpes</t>
  </si>
  <si>
    <t xml:space="preserve">Genital prolapse</t>
  </si>
  <si>
    <t xml:space="preserve">Glaucoma</t>
  </si>
  <si>
    <t xml:space="preserve">Gonococcal infection</t>
  </si>
  <si>
    <t xml:space="preserve">Gout</t>
  </si>
  <si>
    <t xml:space="preserve">Guinea worm disease</t>
  </si>
  <si>
    <t xml:space="preserve">Gynecological diseases</t>
  </si>
  <si>
    <t xml:space="preserve">H influenzae type B meningitis</t>
  </si>
  <si>
    <t xml:space="preserve">HIV/AIDS - Drug-susceptible Tuberculosis</t>
  </si>
  <si>
    <t xml:space="preserve">HIV/AIDS - Extensively drug-resistant Tuberculosis</t>
  </si>
  <si>
    <t xml:space="preserve">HIV/AIDS - Multidrug-resistant Tuberculosis without extensive drug resistance</t>
  </si>
  <si>
    <t xml:space="preserve">HIV/AIDS and sexually transmitted infections</t>
  </si>
  <si>
    <t xml:space="preserve">HIV/AIDS resulting in other diseases</t>
  </si>
  <si>
    <t xml:space="preserve">Headache disorders</t>
  </si>
  <si>
    <t xml:space="preserve">Hemoglobinopathies and hemolytic anemias</t>
  </si>
  <si>
    <t xml:space="preserve">Hemolytic disease and other neonatal jaundice</t>
  </si>
  <si>
    <t xml:space="preserve">Hodgkin lymphoma</t>
  </si>
  <si>
    <t xml:space="preserve">Hookworm disease</t>
  </si>
  <si>
    <t xml:space="preserve">Hypertensive heart disease</t>
  </si>
  <si>
    <t xml:space="preserve">Idiopathic developmental intellectual disability</t>
  </si>
  <si>
    <t xml:space="preserve">Indirect maternal deaths</t>
  </si>
  <si>
    <t xml:space="preserve">Inflammatory bowel disease</t>
  </si>
  <si>
    <t xml:space="preserve">Inguinal, femoral, and abdominal hernia</t>
  </si>
  <si>
    <t xml:space="preserve">Interpersonal violence</t>
  </si>
  <si>
    <t xml:space="preserve">Interstitial lung disease and pulmonary sarcoidosis</t>
  </si>
  <si>
    <t xml:space="preserve">Intestinal nematode infections</t>
  </si>
  <si>
    <t xml:space="preserve">Intracerebral hemorrhage</t>
  </si>
  <si>
    <t xml:space="preserve">Invasive Non-typhoidal Salmonella (iNTS)</t>
  </si>
  <si>
    <t xml:space="preserve">Iodine deficiency</t>
  </si>
  <si>
    <t xml:space="preserve">Ischemic heart disease</t>
  </si>
  <si>
    <t xml:space="preserve">Ischemic stroke</t>
  </si>
  <si>
    <t xml:space="preserve">Kidney cancer</t>
  </si>
  <si>
    <t xml:space="preserve">Klinefelter syndrome</t>
  </si>
  <si>
    <t xml:space="preserve">Larynx cancer</t>
  </si>
  <si>
    <t xml:space="preserve">Late maternal deaths</t>
  </si>
  <si>
    <t xml:space="preserve">Latent tuberculosis infection</t>
  </si>
  <si>
    <t xml:space="preserve">Leishmaniasis</t>
  </si>
  <si>
    <t xml:space="preserve">Leprosy</t>
  </si>
  <si>
    <t xml:space="preserve">Leukemia</t>
  </si>
  <si>
    <t xml:space="preserve">Lip and oral cavity cancer</t>
  </si>
  <si>
    <t xml:space="preserve">Liver cancer</t>
  </si>
  <si>
    <t xml:space="preserve">Liver cancer due to NASH</t>
  </si>
  <si>
    <t xml:space="preserve">Liver cancer due to alcohol use</t>
  </si>
  <si>
    <t xml:space="preserve">Liver cancer due to hepatitis B</t>
  </si>
  <si>
    <t xml:space="preserve">Liver cancer due to hepatitis C</t>
  </si>
  <si>
    <t xml:space="preserve">Liver cancer due to other causes</t>
  </si>
  <si>
    <t xml:space="preserve">Low back pain</t>
  </si>
  <si>
    <t xml:space="preserve">Lower respiratory infections</t>
  </si>
  <si>
    <t xml:space="preserve">Lymphatic filariasis</t>
  </si>
  <si>
    <t xml:space="preserve">Major depressive disorder</t>
  </si>
  <si>
    <t xml:space="preserve">Male infertility</t>
  </si>
  <si>
    <t xml:space="preserve">Malignant skin melanoma</t>
  </si>
  <si>
    <t xml:space="preserve">Maternal abortion and miscarriage</t>
  </si>
  <si>
    <t xml:space="preserve">Maternal and neonatal disorders</t>
  </si>
  <si>
    <t xml:space="preserve">Maternal deaths aggravated by HIV/AIDS</t>
  </si>
  <si>
    <t xml:space="preserve">Maternal disorders</t>
  </si>
  <si>
    <t xml:space="preserve">Maternal hemorrhage</t>
  </si>
  <si>
    <t xml:space="preserve">Maternal hypertensive disorders</t>
  </si>
  <si>
    <t xml:space="preserve">Maternal obstructed labor and uterine rupture</t>
  </si>
  <si>
    <t xml:space="preserve">Maternal sepsis and other maternal infections</t>
  </si>
  <si>
    <t xml:space="preserve">Measles</t>
  </si>
  <si>
    <t xml:space="preserve">Meningitis</t>
  </si>
  <si>
    <t xml:space="preserve">Meningococcal meningitis</t>
  </si>
  <si>
    <t xml:space="preserve">Mental disorders</t>
  </si>
  <si>
    <t xml:space="preserve">Mesothelioma</t>
  </si>
  <si>
    <t xml:space="preserve">Migraine</t>
  </si>
  <si>
    <t xml:space="preserve">Motor neuron disease</t>
  </si>
  <si>
    <t xml:space="preserve">Motor vehicle road injuries</t>
  </si>
  <si>
    <t xml:space="preserve">Motorcyclist road injuries</t>
  </si>
  <si>
    <t xml:space="preserve">Multidrug-resistant tuberculosis without extensive drug resistance</t>
  </si>
  <si>
    <t xml:space="preserve">Multiple myeloma</t>
  </si>
  <si>
    <t xml:space="preserve">Multiple sclerosis</t>
  </si>
  <si>
    <t xml:space="preserve">Musculoskeletal disorders</t>
  </si>
  <si>
    <t xml:space="preserve">Myelodysplastic, myeloproliferative, and other hematopoietic neoplasms</t>
  </si>
  <si>
    <t xml:space="preserve">Myocarditis</t>
  </si>
  <si>
    <t xml:space="preserve">Nasopharynx cancer</t>
  </si>
  <si>
    <t xml:space="preserve">Near vision loss</t>
  </si>
  <si>
    <t xml:space="preserve">Neck pain</t>
  </si>
  <si>
    <t xml:space="preserve">Neglected tropical diseases and malaria</t>
  </si>
  <si>
    <t xml:space="preserve">Neonatal disorders</t>
  </si>
  <si>
    <t xml:space="preserve">Neonatal encephalopathy due to birth asphyxia and trauma</t>
  </si>
  <si>
    <t xml:space="preserve">Neonatal preterm birth</t>
  </si>
  <si>
    <t xml:space="preserve">Neonatal sepsis and other neonatal infections</t>
  </si>
  <si>
    <t xml:space="preserve">Neoplasms</t>
  </si>
  <si>
    <t xml:space="preserve">Neural tube defects</t>
  </si>
  <si>
    <t xml:space="preserve">Neurological disorders</t>
  </si>
  <si>
    <t xml:space="preserve">Non-Hodgkin lymphoma</t>
  </si>
  <si>
    <t xml:space="preserve">Non-melanoma skin cancer</t>
  </si>
  <si>
    <t xml:space="preserve">Non-melanoma skin cancer (basal-cell carcinoma)</t>
  </si>
  <si>
    <t xml:space="preserve">Non-melanoma skin cancer (squamous-cell carcinoma)</t>
  </si>
  <si>
    <t xml:space="preserve">Non-rheumatic calcific aortic valve disease</t>
  </si>
  <si>
    <t xml:space="preserve">Non-rheumatic degenerative mitral valve disease</t>
  </si>
  <si>
    <t xml:space="preserve">Non-rheumatic valvular heart disease</t>
  </si>
  <si>
    <t xml:space="preserve">Non-venomous animal contact</t>
  </si>
  <si>
    <t xml:space="preserve">Onchocerciasis</t>
  </si>
  <si>
    <t xml:space="preserve">Opioid use disorders</t>
  </si>
  <si>
    <t xml:space="preserve">Oral disorders</t>
  </si>
  <si>
    <t xml:space="preserve">Orofacial clefts</t>
  </si>
  <si>
    <t xml:space="preserve">Osteoarthritis</t>
  </si>
  <si>
    <t xml:space="preserve">Other benign and in situ neoplasms</t>
  </si>
  <si>
    <t xml:space="preserve">Other cardiomyopathy</t>
  </si>
  <si>
    <t xml:space="preserve">Other cardiovascular and circulatory diseases</t>
  </si>
  <si>
    <t xml:space="preserve">Other chromosomal abnormalities</t>
  </si>
  <si>
    <t xml:space="preserve">Other chronic respiratory diseases</t>
  </si>
  <si>
    <t xml:space="preserve">Other congenital birth defects</t>
  </si>
  <si>
    <t xml:space="preserve">Other digestive diseases</t>
  </si>
  <si>
    <t xml:space="preserve">Other drug use disorders</t>
  </si>
  <si>
    <t xml:space="preserve">Other exposure to mechanical forces</t>
  </si>
  <si>
    <t xml:space="preserve">Other gynecological diseases</t>
  </si>
  <si>
    <t xml:space="preserve">Other hemoglobinopathies and hemolytic anemias</t>
  </si>
  <si>
    <t xml:space="preserve">Other infectious diseases</t>
  </si>
  <si>
    <t xml:space="preserve">Other intestinal infectious diseases</t>
  </si>
  <si>
    <t xml:space="preserve">Other leukemia</t>
  </si>
  <si>
    <t xml:space="preserve">Other malignant neoplasms</t>
  </si>
  <si>
    <t xml:space="preserve">Other maternal disorders</t>
  </si>
  <si>
    <t xml:space="preserve">Other meningitis</t>
  </si>
  <si>
    <t xml:space="preserve">Other mental disorders</t>
  </si>
  <si>
    <t xml:space="preserve">Other musculoskeletal disorders</t>
  </si>
  <si>
    <t xml:space="preserve">Other neglected tropical diseases</t>
  </si>
  <si>
    <t xml:space="preserve">Other neonatal disorders</t>
  </si>
  <si>
    <t xml:space="preserve">Other neoplasms</t>
  </si>
  <si>
    <t xml:space="preserve">Other neurological disorders</t>
  </si>
  <si>
    <t xml:space="preserve">Other non-communicable diseases</t>
  </si>
  <si>
    <t xml:space="preserve">Other non-rheumatic valve diseases</t>
  </si>
  <si>
    <t xml:space="preserve">Other nutritional deficiencies</t>
  </si>
  <si>
    <t xml:space="preserve">Other oral disorders</t>
  </si>
  <si>
    <t xml:space="preserve">Other pharynx cancer</t>
  </si>
  <si>
    <t xml:space="preserve">Other pneumoconiosis</t>
  </si>
  <si>
    <t xml:space="preserve">Other road injuries</t>
  </si>
  <si>
    <t xml:space="preserve">Other sense organ diseases</t>
  </si>
  <si>
    <t xml:space="preserve">Other sexually transmitted infections</t>
  </si>
  <si>
    <t xml:space="preserve">Other skin and subcutaneous diseases</t>
  </si>
  <si>
    <t xml:space="preserve">Other transport injuries</t>
  </si>
  <si>
    <t xml:space="preserve">Other unintentional injuries</t>
  </si>
  <si>
    <t xml:space="preserve">Other unspecified infectious diseases</t>
  </si>
  <si>
    <t xml:space="preserve">Other urinary diseases</t>
  </si>
  <si>
    <t xml:space="preserve">Other vision loss</t>
  </si>
  <si>
    <t xml:space="preserve">Otitis media</t>
  </si>
  <si>
    <t xml:space="preserve">Ovarian cancer</t>
  </si>
  <si>
    <t xml:space="preserve">Pancreatic cancer</t>
  </si>
  <si>
    <t xml:space="preserve">Pancreatitis</t>
  </si>
  <si>
    <t xml:space="preserve">Paralytic ileus and intestinal obstruction</t>
  </si>
  <si>
    <t xml:space="preserve">Paratyphoid fever</t>
  </si>
  <si>
    <t xml:space="preserve">Parkinson's disease</t>
  </si>
  <si>
    <t xml:space="preserve">Pedestrian road injuries</t>
  </si>
  <si>
    <t xml:space="preserve">Peptic ulcer disease</t>
  </si>
  <si>
    <t xml:space="preserve">Periodontal diseases</t>
  </si>
  <si>
    <t xml:space="preserve">Peripheral artery disease</t>
  </si>
  <si>
    <t xml:space="preserve">Physical violence by firearm</t>
  </si>
  <si>
    <t xml:space="preserve">Physical violence by other means</t>
  </si>
  <si>
    <t xml:space="preserve">Physical violence by sharp object</t>
  </si>
  <si>
    <t xml:space="preserve">Pneumococcal meningitis</t>
  </si>
  <si>
    <t xml:space="preserve">Pneumoconiosis</t>
  </si>
  <si>
    <t xml:space="preserve">Poisoning by carbon monoxide</t>
  </si>
  <si>
    <t xml:space="preserve">Poisoning by other means</t>
  </si>
  <si>
    <t xml:space="preserve">Poisonings</t>
  </si>
  <si>
    <t xml:space="preserve">Polycystic ovarian syndrome</t>
  </si>
  <si>
    <t xml:space="preserve">Premenstrual syndrome</t>
  </si>
  <si>
    <t xml:space="preserve">Prostate cancer</t>
  </si>
  <si>
    <t xml:space="preserve">Protein-energy malnutrition</t>
  </si>
  <si>
    <t xml:space="preserve">Pruritus</t>
  </si>
  <si>
    <t xml:space="preserve">Psoriasis</t>
  </si>
  <si>
    <t xml:space="preserve">Pulmonary aspiration and foreign body in airway</t>
  </si>
  <si>
    <t xml:space="preserve">Pyoderma</t>
  </si>
  <si>
    <t xml:space="preserve">Rabies</t>
  </si>
  <si>
    <t xml:space="preserve">Refraction disorders</t>
  </si>
  <si>
    <t xml:space="preserve">Respiratory infections and tuberculosis</t>
  </si>
  <si>
    <t xml:space="preserve">Rheumatic heart disease</t>
  </si>
  <si>
    <t xml:space="preserve">Rheumatoid arthritis</t>
  </si>
  <si>
    <t xml:space="preserve">Road injuries</t>
  </si>
  <si>
    <t xml:space="preserve">Scabies</t>
  </si>
  <si>
    <t xml:space="preserve">Schistosomiasis</t>
  </si>
  <si>
    <t xml:space="preserve">Schizophrenia</t>
  </si>
  <si>
    <t xml:space="preserve">Seborrhoeic dermatitis</t>
  </si>
  <si>
    <t xml:space="preserve">Self-harm</t>
  </si>
  <si>
    <t xml:space="preserve">Self-harm and interpersonal violence</t>
  </si>
  <si>
    <t xml:space="preserve">Self-harm by firearm</t>
  </si>
  <si>
    <t xml:space="preserve">Self-harm by other specified means</t>
  </si>
  <si>
    <t xml:space="preserve">Sense organ diseases</t>
  </si>
  <si>
    <t xml:space="preserve">Sexual violence</t>
  </si>
  <si>
    <t xml:space="preserve">Sexually transmitted infections excluding HIV</t>
  </si>
  <si>
    <t xml:space="preserve">Sickle cell disorders</t>
  </si>
  <si>
    <t xml:space="preserve">Sickle cell trait</t>
  </si>
  <si>
    <t xml:space="preserve">Silicosis</t>
  </si>
  <si>
    <t xml:space="preserve">Skin and subcutaneous diseases</t>
  </si>
  <si>
    <t xml:space="preserve">Stomach cancer</t>
  </si>
  <si>
    <t xml:space="preserve">Stroke</t>
  </si>
  <si>
    <t xml:space="preserve">Subarachnoid hemorrhage</t>
  </si>
  <si>
    <t xml:space="preserve">Substance use disorders</t>
  </si>
  <si>
    <t xml:space="preserve">Sudden infant death syndrome</t>
  </si>
  <si>
    <t xml:space="preserve">Syphilis</t>
  </si>
  <si>
    <t xml:space="preserve">Tension-type headache</t>
  </si>
  <si>
    <t xml:space="preserve">Testicular cancer</t>
  </si>
  <si>
    <t xml:space="preserve">Tetanus</t>
  </si>
  <si>
    <t xml:space="preserve">Thalassemias</t>
  </si>
  <si>
    <t xml:space="preserve">Thalassemias trait</t>
  </si>
  <si>
    <t xml:space="preserve">Thyroid cancer</t>
  </si>
  <si>
    <t xml:space="preserve">Tracheal, bronchus, and lung cancer</t>
  </si>
  <si>
    <t xml:space="preserve">Trachoma</t>
  </si>
  <si>
    <t xml:space="preserve">Transport injuries</t>
  </si>
  <si>
    <t xml:space="preserve">Trichomoniasis</t>
  </si>
  <si>
    <t xml:space="preserve">Trichuriasis</t>
  </si>
  <si>
    <t xml:space="preserve">Turner syndrome</t>
  </si>
  <si>
    <t xml:space="preserve">Typhoid and paratyphoid</t>
  </si>
  <si>
    <t xml:space="preserve">Typhoid fever</t>
  </si>
  <si>
    <t xml:space="preserve">Unintentional firearm injuries</t>
  </si>
  <si>
    <t xml:space="preserve">Unintentional injuries</t>
  </si>
  <si>
    <t xml:space="preserve">Upper digestive system diseases</t>
  </si>
  <si>
    <t xml:space="preserve">Upper respiratory infections</t>
  </si>
  <si>
    <t xml:space="preserve">Urinary diseases and male infertility</t>
  </si>
  <si>
    <t xml:space="preserve">Urinary tract infections</t>
  </si>
  <si>
    <t xml:space="preserve">Urogenital congenital anomalies</t>
  </si>
  <si>
    <t xml:space="preserve">Urolithiasis</t>
  </si>
  <si>
    <t xml:space="preserve">Urticaria</t>
  </si>
  <si>
    <t xml:space="preserve">Uterine cancer</t>
  </si>
  <si>
    <t xml:space="preserve">Uterine fibroids</t>
  </si>
  <si>
    <t xml:space="preserve">Varicella and herpes zoster</t>
  </si>
  <si>
    <t xml:space="preserve">Vascular intestinal disorders</t>
  </si>
  <si>
    <t xml:space="preserve">Venomous animal contact</t>
  </si>
  <si>
    <t xml:space="preserve">Viral skin diseases</t>
  </si>
  <si>
    <t xml:space="preserve">Visceral leishmaniasis</t>
  </si>
  <si>
    <t xml:space="preserve">Vitamin A deficiency</t>
  </si>
  <si>
    <t xml:space="preserve">Whooping cough</t>
  </si>
  <si>
    <t xml:space="preserve">Yellow fever</t>
  </si>
  <si>
    <t xml:space="preserve">Zika virus</t>
  </si>
  <si>
    <t xml:space="preserve">Zambia</t>
  </si>
  <si>
    <t xml:space="preserve">Disease area(s) </t>
  </si>
  <si>
    <t xml:space="preserve">Original spending</t>
  </si>
  <si>
    <t xml:space="preserve">TOTALS per disease area:</t>
  </si>
  <si>
    <t xml:space="preserve">Cataract: 0.6</t>
  </si>
  <si>
    <t xml:space="preserve">Diphtheria: 0.5; Whooping cough: 0.5; Tetanus: 0.8; Tuberculosis: 0.2; Measles: 0.8;</t>
  </si>
  <si>
    <t xml:space="preserve">Fire, heat, and hot substances: 0.03;</t>
  </si>
  <si>
    <t xml:space="preserve">FINAL SPENDING MATRIX</t>
  </si>
  <si>
    <t xml:space="preserve">Diarrheal diseases: 0.1;</t>
  </si>
  <si>
    <t xml:space="preserve">Malaria: 0.05;</t>
  </si>
  <si>
    <t xml:space="preserve">Musculoskeletal disorders: 0.01; Neurological disorders: 0.01;</t>
  </si>
  <si>
    <t xml:space="preserve">Congenital musculoskeletal and limb anomalies: 0.5</t>
  </si>
  <si>
    <t xml:space="preserve">Rheumatoid arthritis: 0.1</t>
  </si>
  <si>
    <t xml:space="preserve">Inflation, consumer prices (annual %)</t>
  </si>
  <si>
    <t xml:space="preserve">Country</t>
  </si>
  <si>
    <t xml:space="preserve">Country code</t>
  </si>
  <si>
    <t xml:space="preserve">Population, total (2016)</t>
  </si>
  <si>
    <t xml:space="preserve">GDP per capita, 2016 (current US$)</t>
  </si>
  <si>
    <t xml:space="preserve">Income group</t>
  </si>
  <si>
    <t xml:space="preserve">Average inflation 2012-6</t>
  </si>
  <si>
    <t xml:space="preserve">ICER multiplier (CET)</t>
  </si>
  <si>
    <t xml:space="preserve">ICER multiplier (GDP)</t>
  </si>
  <si>
    <t xml:space="preserve">Missing ICERs value - HB of CET (2016, USD)</t>
  </si>
  <si>
    <t xml:space="preserve">LB of CET (2016, USD)</t>
  </si>
  <si>
    <t xml:space="preserve">WHO region</t>
  </si>
  <si>
    <t xml:space="preserve">Armenia</t>
  </si>
  <si>
    <t xml:space="preserve">Upper middle income</t>
  </si>
  <si>
    <t xml:space="preserve">Average of LIC/LMIC GDP per capita</t>
  </si>
  <si>
    <t xml:space="preserve">Benin</t>
  </si>
  <si>
    <t xml:space="preserve">Low income</t>
  </si>
  <si>
    <t xml:space="preserve">Bhutan</t>
  </si>
  <si>
    <t xml:space="preserve">Lower middle income</t>
  </si>
  <si>
    <t xml:space="preserve">Bosnia and Herzegovina</t>
  </si>
  <si>
    <t xml:space="preserve">Average of LIC/LMIC CETs (HB)</t>
  </si>
  <si>
    <t xml:space="preserve">Burkina Faso</t>
  </si>
  <si>
    <t xml:space="preserve">Burundi</t>
  </si>
  <si>
    <t xml:space="preserve">Cabo Verde</t>
  </si>
  <si>
    <t xml:space="preserve">WITH THE 192 COUNTRIES:</t>
  </si>
  <si>
    <t xml:space="preserve">Cambodia</t>
  </si>
  <si>
    <t xml:space="preserve">Congo, Dem. Rep.</t>
  </si>
  <si>
    <t xml:space="preserve">Congo, Rep.</t>
  </si>
  <si>
    <t xml:space="preserve">Cote d'Ivoire</t>
  </si>
  <si>
    <t xml:space="preserve">Ethiopia</t>
  </si>
  <si>
    <t xml:space="preserve">Gabon</t>
  </si>
  <si>
    <t xml:space="preserve">Gambia, The</t>
  </si>
  <si>
    <t xml:space="preserve">Ghana</t>
  </si>
  <si>
    <t xml:space="preserve">Guinea</t>
  </si>
  <si>
    <t xml:space="preserve">Guinea-Bissau</t>
  </si>
  <si>
    <t xml:space="preserve">Kenya</t>
  </si>
  <si>
    <t xml:space="preserve">Kyrgyz Republic</t>
  </si>
  <si>
    <t xml:space="preserve">Lao PDR</t>
  </si>
  <si>
    <t xml:space="preserve">Liberia</t>
  </si>
  <si>
    <t xml:space="preserve">Malawi</t>
  </si>
  <si>
    <t xml:space="preserve">Mali</t>
  </si>
  <si>
    <t xml:space="preserve">Mauritania</t>
  </si>
  <si>
    <t xml:space="preserve">Mauritius</t>
  </si>
  <si>
    <t xml:space="preserve">Namibia</t>
  </si>
  <si>
    <t xml:space="preserve">Niger</t>
  </si>
  <si>
    <t xml:space="preserve">Nigeria</t>
  </si>
  <si>
    <t xml:space="preserve">Philippines</t>
  </si>
  <si>
    <t xml:space="preserve">Samoa</t>
  </si>
  <si>
    <t xml:space="preserve">Sao Tome and Principe</t>
  </si>
  <si>
    <t xml:space="preserve">Senegal</t>
  </si>
  <si>
    <t xml:space="preserve">Sri Lanka</t>
  </si>
  <si>
    <t xml:space="preserve">Tajikistan</t>
  </si>
  <si>
    <t xml:space="preserve">Tanzania</t>
  </si>
  <si>
    <t xml:space="preserve">Togo</t>
  </si>
  <si>
    <t xml:space="preserve">Tunisia</t>
  </si>
  <si>
    <t xml:space="preserve">Uganda</t>
  </si>
  <si>
    <t xml:space="preserve">Woods B, Revill P, Sculpher M, Claxton K. Country-level cost-effectiveness thresholds: initial estimates and the need for further research. Value in Health. 2016 Dec 1;19(8):929-35.</t>
  </si>
  <si>
    <t xml:space="preserve">Cost-effectiveness threshold range </t>
  </si>
  <si>
    <t xml:space="preserve"> (USD, PPP adjusted)</t>
  </si>
  <si>
    <t xml:space="preserve"> (actual USD)</t>
  </si>
  <si>
    <t xml:space="preserve">GDP per capita, 2013 PPP (current international $), World Bank Sep19</t>
  </si>
  <si>
    <t xml:space="preserve">GDP per capita, 2013 (US $), World Bank Sep19</t>
  </si>
  <si>
    <t xml:space="preserve">Lower-bound % of GDP PPP</t>
  </si>
  <si>
    <t xml:space="preserve">Upper-bound % of GDP PPP</t>
  </si>
  <si>
    <t xml:space="preserve">Lower-bound % of GDP US$</t>
  </si>
  <si>
    <t xml:space="preserve">Upper-bound % of GDP US$</t>
  </si>
  <si>
    <t xml:space="preserve">LB</t>
  </si>
  <si>
    <t xml:space="preserve">HB</t>
  </si>
  <si>
    <t xml:space="preserve">Average LIC/LMIC CET</t>
  </si>
  <si>
    <t xml:space="preserve">Average UMIC CET</t>
  </si>
  <si>
    <t xml:space="preserve">Average HIC CET</t>
  </si>
  <si>
    <t xml:space="preserve">CET ratio between UMIC/HIC and LIC/LMICs</t>
  </si>
  <si>
    <t xml:space="preserve">High income</t>
  </si>
  <si>
    <t xml:space="preserve">Inf Par</t>
  </si>
  <si>
    <t xml:space="preserve">HIV/AIDS and STDs</t>
  </si>
  <si>
    <t xml:space="preserve">Tuberculosis (TB)</t>
  </si>
  <si>
    <t xml:space="preserve">Immunization Programs</t>
  </si>
  <si>
    <t xml:space="preserve">Prop Com</t>
  </si>
  <si>
    <t xml:space="preserve">Prop HC</t>
  </si>
  <si>
    <t xml:space="preserve">Prop FLH</t>
  </si>
  <si>
    <t xml:space="preserve">Prop SRH</t>
  </si>
  <si>
    <t xml:space="preserve">Prop Pop</t>
  </si>
  <si>
    <t xml:space="preserve">(Money is in Million 2016 PPP)</t>
  </si>
  <si>
    <t xml:space="preserve">World Bank data sourced 26 Sep 19: https://data.worldbank.org</t>
  </si>
  <si>
    <t xml:space="preserve">Country Name</t>
  </si>
  <si>
    <t xml:space="preserve">Country Code</t>
  </si>
  <si>
    <t xml:space="preserve">ARM</t>
  </si>
  <si>
    <t xml:space="preserve">BEN</t>
  </si>
  <si>
    <t xml:space="preserve">BTN</t>
  </si>
  <si>
    <t xml:space="preserve">BIH</t>
  </si>
  <si>
    <t xml:space="preserve">BFA</t>
  </si>
  <si>
    <t xml:space="preserve">BDI</t>
  </si>
  <si>
    <t xml:space="preserve">CPV</t>
  </si>
  <si>
    <t xml:space="preserve">KHM</t>
  </si>
  <si>
    <t xml:space="preserve">COD</t>
  </si>
  <si>
    <t xml:space="preserve">COG</t>
  </si>
  <si>
    <t xml:space="preserve">CIV</t>
  </si>
  <si>
    <t xml:space="preserve">ETH</t>
  </si>
  <si>
    <t xml:space="preserve">GAB</t>
  </si>
  <si>
    <t xml:space="preserve">GMB</t>
  </si>
  <si>
    <t xml:space="preserve">GHA</t>
  </si>
  <si>
    <t xml:space="preserve">GIN</t>
  </si>
  <si>
    <t xml:space="preserve">GNB</t>
  </si>
  <si>
    <t xml:space="preserve">KEN</t>
  </si>
  <si>
    <t xml:space="preserve">KGZ</t>
  </si>
  <si>
    <t xml:space="preserve">LAO</t>
  </si>
  <si>
    <t xml:space="preserve">LBR</t>
  </si>
  <si>
    <t xml:space="preserve">MWI</t>
  </si>
  <si>
    <t xml:space="preserve">MLI</t>
  </si>
  <si>
    <t xml:space="preserve">MRT</t>
  </si>
  <si>
    <t xml:space="preserve">MUS</t>
  </si>
  <si>
    <t xml:space="preserve">NAM</t>
  </si>
  <si>
    <t xml:space="preserve">NER</t>
  </si>
  <si>
    <t xml:space="preserve">NGA</t>
  </si>
  <si>
    <t xml:space="preserve">PHL</t>
  </si>
  <si>
    <t xml:space="preserve">WSM</t>
  </si>
  <si>
    <t xml:space="preserve">STP</t>
  </si>
  <si>
    <t xml:space="preserve">SEN</t>
  </si>
  <si>
    <t xml:space="preserve">LKA</t>
  </si>
  <si>
    <t xml:space="preserve">TJK</t>
  </si>
  <si>
    <t xml:space="preserve">TZA</t>
  </si>
  <si>
    <t xml:space="preserve">TGO</t>
  </si>
  <si>
    <t xml:space="preserve">TUN</t>
  </si>
  <si>
    <t xml:space="preserve">UGA</t>
  </si>
  <si>
    <t xml:space="preserve">ZMB</t>
  </si>
  <si>
    <t xml:space="preserve">EUR</t>
  </si>
  <si>
    <t xml:space="preserve">AFR</t>
  </si>
  <si>
    <t xml:space="preserve">SEA</t>
  </si>
  <si>
    <t xml:space="preserve">WPR</t>
  </si>
  <si>
    <t xml:space="preserve">EMR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</si>
</sst>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0"/>
    <numFmt numFmtId="167" formatCode="_(* #,##0.00_);_(* \(#,##0.00\);_(* \-??_);_(@_)"/>
    <numFmt numFmtId="168" formatCode="_(* #,##0_);_(* \(#,##0\);_(* \-??_);_(@_)"/>
    <numFmt numFmtId="169" formatCode="#,##0"/>
    <numFmt numFmtId="170" formatCode="_([$$-409]* #,##0.00_);_([$$-409]* \(#,##0.00\);_([$$-409]* \-??_);_(@_)"/>
    <numFmt numFmtId="171" formatCode="0.000"/>
    <numFmt numFmtId="172" formatCode="_(\£* #,##0.00_);_(\£* \(#,##0.00\);_(\£* \-??_);_(@_)"/>
    <numFmt numFmtId="173" formatCode="_-[$$-409]* #,##0.00_ ;_-[$$-409]* \-#,##0.00\ ;_-[$$-409]* \-??_ ;_-@_ "/>
    <numFmt numFmtId="174" formatCode="0%"/>
    <numFmt numFmtId="175" formatCode="_(* #,##0.0_);_(* \(#,##0.0\);_(* \-??_);_(@_)"/>
  </numFmts>
  <fonts count="1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name val="Calibri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b val="true"/>
      <sz val="9"/>
      <color rgb="FF000000"/>
      <name val="Calibri"/>
      <family val="2"/>
      <charset val="204"/>
    </font>
    <font>
      <sz val="9"/>
      <color rgb="FF000000"/>
      <name val="Calibri"/>
      <family val="2"/>
      <charset val="204"/>
    </font>
    <font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E2F0D9"/>
        <bgColor rgb="FFE2F0DB"/>
      </patternFill>
    </fill>
    <fill>
      <patternFill patternType="solid">
        <fgColor rgb="FFFFFF00"/>
        <bgColor rgb="FFFFFF00"/>
      </patternFill>
    </fill>
    <fill>
      <patternFill patternType="solid">
        <fgColor rgb="FFE2F0DB"/>
        <bgColor rgb="FFE2F0D9"/>
      </patternFill>
    </fill>
    <fill>
      <patternFill patternType="solid">
        <fgColor rgb="FF7FF085"/>
        <bgColor rgb="FFADB9CA"/>
      </patternFill>
    </fill>
    <fill>
      <patternFill patternType="solid">
        <fgColor rgb="FFFF7574"/>
        <bgColor rgb="FFFF6600"/>
      </patternFill>
    </fill>
    <fill>
      <patternFill patternType="solid">
        <fgColor rgb="FFADB9CA"/>
        <bgColor rgb="FFC9C9C9"/>
      </patternFill>
    </fill>
    <fill>
      <patternFill patternType="solid">
        <fgColor rgb="FFDBDBDB"/>
        <bgColor rgb="FFE7E6E6"/>
      </patternFill>
    </fill>
    <fill>
      <patternFill patternType="solid">
        <fgColor rgb="FF0070C0"/>
        <bgColor rgb="FF008080"/>
      </patternFill>
    </fill>
    <fill>
      <patternFill patternType="solid">
        <fgColor rgb="FFFBE5D6"/>
        <bgColor rgb="FFE7E6E6"/>
      </patternFill>
    </fill>
    <fill>
      <patternFill patternType="solid">
        <fgColor rgb="FFE7E6E6"/>
        <bgColor rgb="FFE2F0DB"/>
      </patternFill>
    </fill>
    <fill>
      <patternFill patternType="solid">
        <fgColor rgb="FFC9C9C9"/>
        <bgColor rgb="FFDBDBDB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3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4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4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5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8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3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4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5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6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0" fillId="0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5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7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1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11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1" borderId="1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1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2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8" fillId="1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6">
    <dxf/>
    <dxf/>
    <dxf/>
    <dxf/>
    <dxf/>
    <dxf/>
    <dxf/>
    <dxf/>
    <dxf/>
    <dxf/>
    <dxf/>
    <dxf/>
    <dxf/>
    <dxf/>
    <dxf/>
    <dxf/>
  </dxfs>
  <colors>
    <indexedColors>
      <rgbColor rgb="FF000000"/>
      <rgbColor rgb="FFFBE5D6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9C9C9"/>
      <rgbColor rgb="FF808080"/>
      <rgbColor rgb="FF9999FF"/>
      <rgbColor rgb="FF993366"/>
      <rgbColor rgb="FFE2F0DB"/>
      <rgbColor rgb="FFE7E6E6"/>
      <rgbColor rgb="FF660066"/>
      <rgbColor rgb="FFFF7574"/>
      <rgbColor rgb="FF0070C0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ADB9CA"/>
      <rgbColor rgb="FFFF99CC"/>
      <rgbColor rgb="FFCC99FF"/>
      <rgbColor rgb="FFFFCC99"/>
      <rgbColor rgb="FF3366FF"/>
      <rgbColor rgb="FF33CCCC"/>
      <rgbColor rgb="FF7FF085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iffk/unsw/hiptool-analyses/rapid/home/cliffk/unsw/hiptool-analyses/rapid/home/cliffk/unsw/hiptool-analyses/rapid/home/cliffk/unsw/hiptool-analyses/rapid/Users/Gerard/Desktop/Effective%20coverage_template_v1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ckground"/>
      <sheetName val="EUHC-GBD causes targeted"/>
      <sheetName val="Data collection sheet"/>
      <sheetName val="HIPtool upload sheet"/>
      <sheetName val="Effective coverage"/>
      <sheetName val="MEC-GBD"/>
      <sheetName val="Default coverage"/>
      <sheetName val="CET"/>
      <sheetName val="Macro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4"/>
  <sheetViews>
    <sheetView showFormulas="false" showGridLines="true" showRowColHeaders="true" showZeros="true" rightToLeft="false" tabSelected="true" showOutlineSymbols="true" defaultGridColor="true" view="normal" topLeftCell="A49" colorId="64" zoomScale="100" zoomScaleNormal="100" zoomScalePageLayoutView="100" workbookViewId="0">
      <selection pane="topLeft" activeCell="F65" activeCellId="0" sqref="F65"/>
    </sheetView>
  </sheetViews>
  <sheetFormatPr defaultRowHeight="15.75" zeroHeight="false" outlineLevelRow="0" outlineLevelCol="0"/>
  <cols>
    <col collapsed="false" customWidth="true" hidden="false" outlineLevel="0" max="1" min="1" style="0" width="8.6"/>
    <col collapsed="false" customWidth="true" hidden="false" outlineLevel="0" max="2" min="2" style="0" width="43.87"/>
    <col collapsed="false" customWidth="true" hidden="false" outlineLevel="0" max="3" min="3" style="0" width="15.55"/>
    <col collapsed="false" customWidth="true" hidden="false" outlineLevel="0" max="4" min="4" style="0" width="17.39"/>
    <col collapsed="false" customWidth="true" hidden="false" outlineLevel="0" max="5" min="5" style="0" width="19.61"/>
    <col collapsed="false" customWidth="true" hidden="false" outlineLevel="0" max="8" min="6" style="0" width="13.06"/>
    <col collapsed="false" customWidth="true" hidden="false" outlineLevel="0" max="9" min="9" style="0" width="7.62"/>
    <col collapsed="false" customWidth="true" hidden="false" outlineLevel="0" max="10" min="10" style="0" width="5.75"/>
    <col collapsed="false" customWidth="true" hidden="false" outlineLevel="0" max="11" min="11" style="0" width="63.6"/>
    <col collapsed="false" customWidth="true" hidden="false" outlineLevel="0" max="13" min="12" style="0" width="13.06"/>
    <col collapsed="false" customWidth="true" hidden="false" outlineLevel="0" max="1025" min="14" style="0" width="8.6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0" t="n">
        <v>1</v>
      </c>
      <c r="B2" s="0" t="s">
        <v>11</v>
      </c>
      <c r="C2" s="0" t="s">
        <v>12</v>
      </c>
      <c r="D2" s="0" t="s">
        <v>13</v>
      </c>
      <c r="E2" s="0" t="s">
        <v>14</v>
      </c>
      <c r="F2" s="2" t="n">
        <v>3.16</v>
      </c>
      <c r="G2" s="3" t="n">
        <v>32.6747542165491</v>
      </c>
      <c r="H2" s="0" t="n">
        <v>0</v>
      </c>
      <c r="I2" s="0" t="n">
        <v>1</v>
      </c>
      <c r="J2" s="0" t="n">
        <v>4</v>
      </c>
      <c r="K2" s="0" t="s">
        <v>15</v>
      </c>
    </row>
    <row r="3" customFormat="false" ht="15" hidden="false" customHeight="false" outlineLevel="0" collapsed="false">
      <c r="A3" s="0" t="n">
        <v>1</v>
      </c>
      <c r="B3" s="0" t="s">
        <v>16</v>
      </c>
      <c r="C3" s="0" t="s">
        <v>12</v>
      </c>
      <c r="D3" s="0" t="s">
        <v>13</v>
      </c>
      <c r="E3" s="0" t="s">
        <v>14</v>
      </c>
      <c r="F3" s="2" t="n">
        <v>9</v>
      </c>
      <c r="G3" s="3" t="n">
        <v>254.609026601605</v>
      </c>
      <c r="H3" s="0" t="n">
        <v>0</v>
      </c>
      <c r="I3" s="0" t="n">
        <v>1</v>
      </c>
      <c r="J3" s="0" t="n">
        <v>5</v>
      </c>
      <c r="K3" s="0" t="s">
        <v>17</v>
      </c>
    </row>
    <row r="4" customFormat="false" ht="15" hidden="false" customHeight="false" outlineLevel="0" collapsed="false">
      <c r="A4" s="0" t="n">
        <v>1</v>
      </c>
      <c r="B4" s="0" t="s">
        <v>18</v>
      </c>
      <c r="C4" s="0" t="s">
        <v>12</v>
      </c>
      <c r="D4" s="0" t="s">
        <v>13</v>
      </c>
      <c r="E4" s="0" t="s">
        <v>14</v>
      </c>
      <c r="F4" s="2" t="n">
        <v>17</v>
      </c>
      <c r="G4" s="3" t="n">
        <v>5.00671374087265</v>
      </c>
      <c r="H4" s="0" t="n">
        <v>0</v>
      </c>
      <c r="I4" s="0" t="n">
        <v>1</v>
      </c>
      <c r="J4" s="0" t="n">
        <v>3</v>
      </c>
      <c r="K4" s="0" t="s">
        <v>19</v>
      </c>
    </row>
    <row r="5" customFormat="false" ht="15" hidden="false" customHeight="false" outlineLevel="0" collapsed="false">
      <c r="A5" s="0" t="n">
        <v>1</v>
      </c>
      <c r="B5" s="0" t="s">
        <v>20</v>
      </c>
      <c r="C5" s="0" t="s">
        <v>12</v>
      </c>
      <c r="D5" s="0" t="s">
        <v>13</v>
      </c>
      <c r="E5" s="0" t="s">
        <v>14</v>
      </c>
      <c r="F5" s="4" t="n">
        <v>149.314243939645</v>
      </c>
      <c r="G5" s="3" t="n">
        <v>196.475987223095</v>
      </c>
      <c r="H5" s="0" t="n">
        <v>0</v>
      </c>
      <c r="I5" s="0" t="n">
        <v>1</v>
      </c>
      <c r="J5" s="0" t="n">
        <v>5</v>
      </c>
      <c r="K5" s="0" t="s">
        <v>21</v>
      </c>
    </row>
    <row r="6" customFormat="false" ht="15" hidden="false" customHeight="false" outlineLevel="0" collapsed="false">
      <c r="A6" s="0" t="n">
        <v>1</v>
      </c>
      <c r="B6" s="0" t="s">
        <v>22</v>
      </c>
      <c r="C6" s="0" t="s">
        <v>12</v>
      </c>
      <c r="D6" s="0" t="s">
        <v>13</v>
      </c>
      <c r="E6" s="0" t="s">
        <v>14</v>
      </c>
      <c r="F6" s="4" t="n">
        <v>2540.67518203552</v>
      </c>
      <c r="G6" s="3" t="n">
        <v>1.69335686488525</v>
      </c>
      <c r="H6" s="0" t="n">
        <v>0</v>
      </c>
      <c r="I6" s="0" t="n">
        <v>3</v>
      </c>
      <c r="J6" s="0" t="n">
        <v>2</v>
      </c>
      <c r="K6" s="0" t="s">
        <v>23</v>
      </c>
    </row>
    <row r="7" customFormat="false" ht="15" hidden="false" customHeight="false" outlineLevel="0" collapsed="false">
      <c r="A7" s="0" t="n">
        <v>1</v>
      </c>
      <c r="B7" s="0" t="s">
        <v>24</v>
      </c>
      <c r="C7" s="0" t="s">
        <v>12</v>
      </c>
      <c r="D7" s="0" t="s">
        <v>13</v>
      </c>
      <c r="E7" s="0" t="s">
        <v>25</v>
      </c>
      <c r="F7" s="4" t="n">
        <v>2766.97958300654</v>
      </c>
      <c r="G7" s="3" t="n">
        <v>0.248529494536535</v>
      </c>
      <c r="H7" s="0" t="n">
        <v>0</v>
      </c>
      <c r="I7" s="0" t="n">
        <v>1</v>
      </c>
      <c r="J7" s="0" t="n">
        <v>2</v>
      </c>
      <c r="K7" s="0" t="s">
        <v>23</v>
      </c>
    </row>
    <row r="8" customFormat="false" ht="15" hidden="false" customHeight="false" outlineLevel="0" collapsed="false">
      <c r="A8" s="0" t="n">
        <v>1</v>
      </c>
      <c r="B8" s="0" t="s">
        <v>26</v>
      </c>
      <c r="C8" s="0" t="s">
        <v>12</v>
      </c>
      <c r="D8" s="0" t="s">
        <v>13</v>
      </c>
      <c r="E8" s="0" t="s">
        <v>25</v>
      </c>
      <c r="F8" s="4" t="n">
        <v>3266.24908617973</v>
      </c>
      <c r="G8" s="3" t="n">
        <v>4.94456422750711</v>
      </c>
      <c r="H8" s="0" t="n">
        <v>0</v>
      </c>
      <c r="I8" s="0" t="n">
        <v>1</v>
      </c>
      <c r="J8" s="0" t="n">
        <v>3</v>
      </c>
      <c r="K8" s="0" t="s">
        <v>23</v>
      </c>
    </row>
    <row r="9" customFormat="false" ht="15" hidden="false" customHeight="false" outlineLevel="0" collapsed="false">
      <c r="A9" s="0" t="n">
        <v>1</v>
      </c>
      <c r="B9" s="0" t="s">
        <v>27</v>
      </c>
      <c r="C9" s="0" t="s">
        <v>12</v>
      </c>
      <c r="D9" s="0" t="s">
        <v>13</v>
      </c>
      <c r="E9" s="0" t="s">
        <v>25</v>
      </c>
      <c r="F9" s="4" t="n">
        <v>5599.28414773669</v>
      </c>
      <c r="G9" s="3" t="n">
        <v>18.2819842466941</v>
      </c>
      <c r="H9" s="0" t="n">
        <v>0</v>
      </c>
      <c r="I9" s="0" t="n">
        <v>1</v>
      </c>
      <c r="J9" s="0" t="n">
        <v>4</v>
      </c>
      <c r="K9" s="0" t="s">
        <v>28</v>
      </c>
    </row>
    <row r="10" customFormat="false" ht="15" hidden="false" customHeight="false" outlineLevel="0" collapsed="false">
      <c r="A10" s="0" t="n">
        <v>1</v>
      </c>
      <c r="B10" s="0" t="s">
        <v>29</v>
      </c>
      <c r="C10" s="0" t="s">
        <v>12</v>
      </c>
      <c r="D10" s="0" t="s">
        <v>13</v>
      </c>
      <c r="E10" s="0" t="s">
        <v>14</v>
      </c>
      <c r="F10" s="4" t="n">
        <v>29582.8845805421</v>
      </c>
      <c r="G10" s="3" t="n">
        <v>131.717796963478</v>
      </c>
      <c r="H10" s="0" t="n">
        <v>0</v>
      </c>
      <c r="I10" s="0" t="n">
        <v>1</v>
      </c>
      <c r="J10" s="0" t="n">
        <v>5</v>
      </c>
      <c r="K10" s="0" t="s">
        <v>28</v>
      </c>
    </row>
    <row r="11" customFormat="false" ht="15" hidden="false" customHeight="false" outlineLevel="0" collapsed="false">
      <c r="A11" s="0" t="n">
        <v>1</v>
      </c>
      <c r="B11" s="0" t="s">
        <v>30</v>
      </c>
      <c r="C11" s="0" t="s">
        <v>12</v>
      </c>
      <c r="D11" s="0" t="s">
        <v>31</v>
      </c>
      <c r="E11" s="0" t="s">
        <v>25</v>
      </c>
      <c r="F11" s="2" t="n">
        <v>6</v>
      </c>
      <c r="G11" s="3" t="n">
        <v>1.7790273640275</v>
      </c>
      <c r="H11" s="0" t="n">
        <v>0</v>
      </c>
      <c r="I11" s="0" t="n">
        <v>1</v>
      </c>
      <c r="J11" s="0" t="n">
        <v>1</v>
      </c>
      <c r="K11" s="0" t="s">
        <v>32</v>
      </c>
    </row>
    <row r="12" customFormat="false" ht="15" hidden="false" customHeight="false" outlineLevel="0" collapsed="false">
      <c r="A12" s="0" t="n">
        <v>1</v>
      </c>
      <c r="B12" s="0" t="s">
        <v>33</v>
      </c>
      <c r="C12" s="0" t="s">
        <v>12</v>
      </c>
      <c r="D12" s="0" t="s">
        <v>31</v>
      </c>
      <c r="E12" s="0" t="s">
        <v>25</v>
      </c>
      <c r="F12" s="2" t="n">
        <v>6</v>
      </c>
      <c r="G12" s="3" t="n">
        <v>0.809947584855794</v>
      </c>
      <c r="H12" s="0" t="n">
        <v>0</v>
      </c>
      <c r="I12" s="0" t="n">
        <v>1</v>
      </c>
      <c r="J12" s="0" t="n">
        <v>1</v>
      </c>
      <c r="K12" s="0" t="s">
        <v>34</v>
      </c>
    </row>
    <row r="13" customFormat="false" ht="15" hidden="false" customHeight="false" outlineLevel="0" collapsed="false">
      <c r="A13" s="0" t="n">
        <v>1</v>
      </c>
      <c r="B13" s="0" t="s">
        <v>35</v>
      </c>
      <c r="C13" s="0" t="s">
        <v>12</v>
      </c>
      <c r="D13" s="0" t="s">
        <v>31</v>
      </c>
      <c r="E13" s="0" t="s">
        <v>25</v>
      </c>
      <c r="F13" s="2" t="n">
        <v>6</v>
      </c>
      <c r="G13" s="3" t="n">
        <v>0.02023</v>
      </c>
      <c r="H13" s="0" t="n">
        <v>0</v>
      </c>
      <c r="I13" s="0" t="n">
        <v>1</v>
      </c>
      <c r="J13" s="0" t="n">
        <v>2</v>
      </c>
      <c r="K13" s="0" t="s">
        <v>36</v>
      </c>
    </row>
    <row r="14" customFormat="false" ht="15" hidden="false" customHeight="false" outlineLevel="0" collapsed="false">
      <c r="A14" s="0" t="n">
        <v>1</v>
      </c>
      <c r="B14" s="0" t="s">
        <v>37</v>
      </c>
      <c r="C14" s="0" t="s">
        <v>12</v>
      </c>
      <c r="D14" s="0" t="s">
        <v>31</v>
      </c>
      <c r="E14" s="0" t="s">
        <v>14</v>
      </c>
      <c r="F14" s="2" t="n">
        <v>27</v>
      </c>
      <c r="G14" s="3" t="n">
        <v>6.18161221105804</v>
      </c>
      <c r="H14" s="0" t="n">
        <v>0</v>
      </c>
      <c r="I14" s="0" t="n">
        <v>1</v>
      </c>
      <c r="J14" s="0" t="n">
        <v>2</v>
      </c>
      <c r="K14" s="0" t="s">
        <v>38</v>
      </c>
    </row>
    <row r="15" customFormat="false" ht="15" hidden="false" customHeight="false" outlineLevel="0" collapsed="false">
      <c r="A15" s="0" t="n">
        <v>1</v>
      </c>
      <c r="B15" s="0" t="s">
        <v>39</v>
      </c>
      <c r="C15" s="0" t="s">
        <v>12</v>
      </c>
      <c r="D15" s="0" t="s">
        <v>31</v>
      </c>
      <c r="E15" s="0" t="s">
        <v>40</v>
      </c>
      <c r="F15" s="2" t="n">
        <v>60</v>
      </c>
      <c r="G15" s="3" t="n">
        <v>31.9048270059666</v>
      </c>
      <c r="H15" s="0" t="n">
        <v>0</v>
      </c>
      <c r="I15" s="0" t="n">
        <v>1</v>
      </c>
      <c r="J15" s="0" t="n">
        <v>4</v>
      </c>
      <c r="K15" s="0" t="s">
        <v>34</v>
      </c>
    </row>
    <row r="16" customFormat="false" ht="15" hidden="false" customHeight="false" outlineLevel="0" collapsed="false">
      <c r="A16" s="0" t="n">
        <v>1</v>
      </c>
      <c r="B16" s="0" t="s">
        <v>41</v>
      </c>
      <c r="C16" s="0" t="s">
        <v>12</v>
      </c>
      <c r="D16" s="0" t="s">
        <v>31</v>
      </c>
      <c r="E16" s="0" t="s">
        <v>25</v>
      </c>
      <c r="F16" s="4" t="n">
        <v>72.3240869082655</v>
      </c>
      <c r="G16" s="3" t="n">
        <v>3.05094325722503</v>
      </c>
      <c r="H16" s="0" t="n">
        <v>0</v>
      </c>
      <c r="I16" s="0" t="n">
        <v>1</v>
      </c>
      <c r="J16" s="0" t="n">
        <v>3</v>
      </c>
      <c r="K16" s="0" t="s">
        <v>42</v>
      </c>
    </row>
    <row r="17" customFormat="false" ht="15" hidden="false" customHeight="false" outlineLevel="0" collapsed="false">
      <c r="A17" s="0" t="n">
        <v>1</v>
      </c>
      <c r="B17" s="0" t="s">
        <v>43</v>
      </c>
      <c r="C17" s="0" t="s">
        <v>12</v>
      </c>
      <c r="D17" s="0" t="s">
        <v>31</v>
      </c>
      <c r="E17" s="0" t="s">
        <v>25</v>
      </c>
      <c r="F17" s="4" t="n">
        <v>114.318718016291</v>
      </c>
      <c r="G17" s="3" t="n">
        <v>0.488276289068583</v>
      </c>
      <c r="H17" s="0" t="n">
        <v>0</v>
      </c>
      <c r="I17" s="0" t="n">
        <v>1</v>
      </c>
      <c r="J17" s="0" t="n">
        <v>1</v>
      </c>
      <c r="K17" s="0" t="s">
        <v>32</v>
      </c>
    </row>
    <row r="18" customFormat="false" ht="15" hidden="false" customHeight="false" outlineLevel="0" collapsed="false">
      <c r="A18" s="0" t="n">
        <v>1</v>
      </c>
      <c r="B18" s="0" t="s">
        <v>44</v>
      </c>
      <c r="C18" s="0" t="s">
        <v>12</v>
      </c>
      <c r="D18" s="0" t="s">
        <v>31</v>
      </c>
      <c r="E18" s="0" t="s">
        <v>25</v>
      </c>
      <c r="F18" s="4" t="n">
        <v>114.318718016291</v>
      </c>
      <c r="G18" s="3" t="n">
        <v>0.449524202634569</v>
      </c>
      <c r="H18" s="0" t="n">
        <v>0</v>
      </c>
      <c r="I18" s="0" t="n">
        <v>1</v>
      </c>
      <c r="J18" s="0" t="n">
        <v>1</v>
      </c>
      <c r="K18" s="0" t="s">
        <v>32</v>
      </c>
    </row>
    <row r="19" customFormat="false" ht="15" hidden="false" customHeight="false" outlineLevel="0" collapsed="false">
      <c r="A19" s="0" t="n">
        <v>1</v>
      </c>
      <c r="B19" s="0" t="s">
        <v>45</v>
      </c>
      <c r="C19" s="0" t="s">
        <v>12</v>
      </c>
      <c r="D19" s="0" t="s">
        <v>31</v>
      </c>
      <c r="E19" s="0" t="s">
        <v>25</v>
      </c>
      <c r="F19" s="4" t="n">
        <v>114.318718016291</v>
      </c>
      <c r="G19" s="3" t="n">
        <v>20.9468457982365</v>
      </c>
      <c r="H19" s="0" t="n">
        <v>0</v>
      </c>
      <c r="I19" s="0" t="n">
        <v>1</v>
      </c>
      <c r="J19" s="0" t="n">
        <v>3</v>
      </c>
      <c r="K19" s="0" t="s">
        <v>36</v>
      </c>
    </row>
    <row r="20" customFormat="false" ht="15" hidden="false" customHeight="false" outlineLevel="0" collapsed="false">
      <c r="A20" s="0" t="n">
        <v>1</v>
      </c>
      <c r="B20" s="0" t="s">
        <v>46</v>
      </c>
      <c r="C20" s="0" t="s">
        <v>12</v>
      </c>
      <c r="D20" s="0" t="s">
        <v>31</v>
      </c>
      <c r="E20" s="0" t="s">
        <v>25</v>
      </c>
      <c r="F20" s="4" t="n">
        <v>125.983893324075</v>
      </c>
      <c r="G20" s="3" t="n">
        <v>0.529645177708025</v>
      </c>
      <c r="H20" s="0" t="n">
        <v>0</v>
      </c>
      <c r="I20" s="0" t="n">
        <v>1</v>
      </c>
      <c r="J20" s="0" t="n">
        <v>1</v>
      </c>
      <c r="K20" s="0" t="s">
        <v>36</v>
      </c>
    </row>
    <row r="21" customFormat="false" ht="15" hidden="false" customHeight="false" outlineLevel="0" collapsed="false">
      <c r="A21" s="0" t="n">
        <v>1</v>
      </c>
      <c r="B21" s="0" t="s">
        <v>47</v>
      </c>
      <c r="C21" s="0" t="s">
        <v>12</v>
      </c>
      <c r="D21" s="0" t="s">
        <v>31</v>
      </c>
      <c r="E21" s="0" t="s">
        <v>25</v>
      </c>
      <c r="F21" s="4" t="n">
        <v>177.310664678328</v>
      </c>
      <c r="G21" s="3" t="n">
        <v>0.358232100588699</v>
      </c>
      <c r="H21" s="0" t="n">
        <v>0</v>
      </c>
      <c r="I21" s="0" t="n">
        <v>1</v>
      </c>
      <c r="J21" s="0" t="n">
        <v>1</v>
      </c>
      <c r="K21" s="0" t="s">
        <v>38</v>
      </c>
    </row>
    <row r="22" customFormat="false" ht="15" hidden="false" customHeight="false" outlineLevel="0" collapsed="false">
      <c r="A22" s="0" t="n">
        <v>1</v>
      </c>
      <c r="B22" s="0" t="s">
        <v>48</v>
      </c>
      <c r="C22" s="0" t="s">
        <v>12</v>
      </c>
      <c r="D22" s="0" t="s">
        <v>31</v>
      </c>
      <c r="E22" s="0" t="s">
        <v>25</v>
      </c>
      <c r="F22" s="4" t="n">
        <v>216.972260724796</v>
      </c>
      <c r="G22" s="3" t="n">
        <v>2.41245395765535</v>
      </c>
      <c r="H22" s="0" t="n">
        <v>0</v>
      </c>
      <c r="I22" s="0" t="n">
        <v>1</v>
      </c>
      <c r="J22" s="0" t="n">
        <v>3</v>
      </c>
      <c r="K22" s="0" t="s">
        <v>32</v>
      </c>
    </row>
    <row r="23" customFormat="false" ht="15" hidden="false" customHeight="false" outlineLevel="0" collapsed="false">
      <c r="A23" s="0" t="n">
        <v>1</v>
      </c>
      <c r="B23" s="0" t="s">
        <v>49</v>
      </c>
      <c r="C23" s="0" t="s">
        <v>12</v>
      </c>
      <c r="D23" s="0" t="s">
        <v>31</v>
      </c>
      <c r="E23" s="0" t="s">
        <v>25</v>
      </c>
      <c r="F23" s="2" t="n">
        <v>402.5</v>
      </c>
      <c r="G23" s="3" t="n">
        <v>8.90964860991571</v>
      </c>
      <c r="H23" s="0" t="n">
        <v>0</v>
      </c>
      <c r="I23" s="0" t="n">
        <v>2</v>
      </c>
      <c r="J23" s="0" t="n">
        <v>3</v>
      </c>
      <c r="K23" s="0" t="s">
        <v>32</v>
      </c>
    </row>
    <row r="24" customFormat="false" ht="15" hidden="false" customHeight="false" outlineLevel="0" collapsed="false">
      <c r="A24" s="0" t="n">
        <v>1</v>
      </c>
      <c r="B24" s="0" t="s">
        <v>50</v>
      </c>
      <c r="C24" s="0" t="s">
        <v>12</v>
      </c>
      <c r="D24" s="0" t="s">
        <v>31</v>
      </c>
      <c r="E24" s="0" t="s">
        <v>25</v>
      </c>
      <c r="F24" s="2" t="n">
        <v>402.5</v>
      </c>
      <c r="G24" s="3" t="n">
        <v>0.635</v>
      </c>
      <c r="H24" s="0" t="n">
        <v>0</v>
      </c>
      <c r="I24" s="0" t="n">
        <v>1</v>
      </c>
      <c r="J24" s="0" t="n">
        <v>2</v>
      </c>
      <c r="K24" s="0" t="s">
        <v>51</v>
      </c>
    </row>
    <row r="25" customFormat="false" ht="15" hidden="false" customHeight="false" outlineLevel="0" collapsed="false">
      <c r="A25" s="0" t="n">
        <v>1</v>
      </c>
      <c r="B25" s="0" t="s">
        <v>52</v>
      </c>
      <c r="C25" s="0" t="s">
        <v>12</v>
      </c>
      <c r="D25" s="0" t="s">
        <v>31</v>
      </c>
      <c r="E25" s="0" t="s">
        <v>25</v>
      </c>
      <c r="F25" s="4" t="n">
        <v>408.281135772467</v>
      </c>
      <c r="G25" s="3" t="n">
        <v>2.35583272879172</v>
      </c>
      <c r="H25" s="0" t="n">
        <v>0</v>
      </c>
      <c r="I25" s="0" t="n">
        <v>1</v>
      </c>
      <c r="J25" s="0" t="n">
        <v>2</v>
      </c>
      <c r="K25" s="0" t="s">
        <v>32</v>
      </c>
    </row>
    <row r="26" customFormat="false" ht="15" hidden="false" customHeight="false" outlineLevel="0" collapsed="false">
      <c r="A26" s="0" t="n">
        <v>1</v>
      </c>
      <c r="B26" s="0" t="s">
        <v>53</v>
      </c>
      <c r="C26" s="0" t="s">
        <v>12</v>
      </c>
      <c r="D26" s="0" t="s">
        <v>54</v>
      </c>
      <c r="E26" s="0" t="s">
        <v>25</v>
      </c>
      <c r="F26" s="4" t="n">
        <v>-1</v>
      </c>
      <c r="G26" s="3" t="n">
        <v>5.2529935346168</v>
      </c>
      <c r="H26" s="0" t="n">
        <v>0</v>
      </c>
      <c r="I26" s="0" t="n">
        <v>1</v>
      </c>
      <c r="J26" s="0" t="n">
        <v>2</v>
      </c>
      <c r="K26" s="0" t="s">
        <v>55</v>
      </c>
    </row>
    <row r="27" customFormat="false" ht="15" hidden="false" customHeight="false" outlineLevel="0" collapsed="false">
      <c r="A27" s="0" t="n">
        <v>1</v>
      </c>
      <c r="B27" s="0" t="s">
        <v>56</v>
      </c>
      <c r="C27" s="0" t="s">
        <v>12</v>
      </c>
      <c r="D27" s="0" t="s">
        <v>54</v>
      </c>
      <c r="E27" s="0" t="s">
        <v>25</v>
      </c>
      <c r="F27" s="2" t="n">
        <v>11</v>
      </c>
      <c r="G27" s="3" t="n">
        <v>0.454655978546122</v>
      </c>
      <c r="H27" s="0" t="n">
        <v>0</v>
      </c>
      <c r="I27" s="0" t="n">
        <v>1</v>
      </c>
      <c r="J27" s="0" t="n">
        <v>1</v>
      </c>
      <c r="K27" s="0" t="s">
        <v>57</v>
      </c>
    </row>
    <row r="28" customFormat="false" ht="15" hidden="false" customHeight="false" outlineLevel="0" collapsed="false">
      <c r="A28" s="0" t="n">
        <v>1</v>
      </c>
      <c r="B28" s="0" t="s">
        <v>58</v>
      </c>
      <c r="C28" s="0" t="s">
        <v>12</v>
      </c>
      <c r="D28" s="0" t="s">
        <v>54</v>
      </c>
      <c r="E28" s="0" t="s">
        <v>59</v>
      </c>
      <c r="F28" s="2" t="n">
        <v>18</v>
      </c>
      <c r="G28" s="3" t="n">
        <v>1.13736824697864</v>
      </c>
      <c r="H28" s="0" t="n">
        <v>0</v>
      </c>
      <c r="I28" s="0" t="n">
        <v>1</v>
      </c>
      <c r="J28" s="0" t="n">
        <v>1</v>
      </c>
      <c r="K28" s="0" t="s">
        <v>60</v>
      </c>
    </row>
    <row r="29" customFormat="false" ht="15" hidden="false" customHeight="false" outlineLevel="0" collapsed="false">
      <c r="A29" s="0" t="n">
        <v>1</v>
      </c>
      <c r="B29" s="0" t="s">
        <v>61</v>
      </c>
      <c r="C29" s="0" t="s">
        <v>12</v>
      </c>
      <c r="D29" s="0" t="s">
        <v>54</v>
      </c>
      <c r="E29" s="0" t="s">
        <v>62</v>
      </c>
      <c r="F29" s="4" t="n">
        <v>99.6905881803285</v>
      </c>
      <c r="G29" s="3" t="n">
        <v>200</v>
      </c>
      <c r="H29" s="0" t="n">
        <v>0</v>
      </c>
      <c r="I29" s="0" t="n">
        <v>1</v>
      </c>
      <c r="J29" s="0" t="n">
        <v>3</v>
      </c>
      <c r="K29" s="0" t="s">
        <v>63</v>
      </c>
    </row>
    <row r="30" customFormat="false" ht="15" hidden="false" customHeight="false" outlineLevel="0" collapsed="false">
      <c r="A30" s="0" t="n">
        <v>1</v>
      </c>
      <c r="B30" s="0" t="s">
        <v>64</v>
      </c>
      <c r="C30" s="0" t="s">
        <v>12</v>
      </c>
      <c r="D30" s="0" t="s">
        <v>54</v>
      </c>
      <c r="E30" s="0" t="s">
        <v>25</v>
      </c>
      <c r="F30" s="4" t="n">
        <v>146.981208878088</v>
      </c>
      <c r="G30" s="3" t="n">
        <v>171.594308479728</v>
      </c>
      <c r="H30" s="0" t="n">
        <v>0</v>
      </c>
      <c r="I30" s="0" t="n">
        <v>1</v>
      </c>
      <c r="J30" s="0" t="n">
        <v>5</v>
      </c>
      <c r="K30" s="0" t="s">
        <v>65</v>
      </c>
    </row>
    <row r="31" customFormat="false" ht="15" hidden="false" customHeight="false" outlineLevel="0" collapsed="false">
      <c r="A31" s="0" t="n">
        <v>1</v>
      </c>
      <c r="B31" s="0" t="s">
        <v>66</v>
      </c>
      <c r="C31" s="0" t="s">
        <v>12</v>
      </c>
      <c r="D31" s="0" t="s">
        <v>54</v>
      </c>
      <c r="E31" s="0" t="s">
        <v>25</v>
      </c>
      <c r="F31" s="4" t="n">
        <v>755.903359944452</v>
      </c>
      <c r="G31" s="3" t="n">
        <v>2.82552015239762</v>
      </c>
      <c r="H31" s="0" t="n">
        <v>0</v>
      </c>
      <c r="I31" s="0" t="n">
        <v>1</v>
      </c>
      <c r="J31" s="0" t="n">
        <v>2</v>
      </c>
      <c r="K31" s="0" t="s">
        <v>67</v>
      </c>
    </row>
    <row r="32" customFormat="false" ht="15" hidden="false" customHeight="false" outlineLevel="0" collapsed="false">
      <c r="A32" s="0" t="n">
        <v>1</v>
      </c>
      <c r="B32" s="0" t="s">
        <v>68</v>
      </c>
      <c r="C32" s="0" t="s">
        <v>12</v>
      </c>
      <c r="D32" s="0" t="s">
        <v>54</v>
      </c>
      <c r="E32" s="0" t="s">
        <v>40</v>
      </c>
      <c r="F32" s="2" t="n">
        <v>805</v>
      </c>
      <c r="G32" s="3" t="n">
        <v>161.221248957112</v>
      </c>
      <c r="H32" s="0" t="n">
        <v>0</v>
      </c>
      <c r="I32" s="0" t="n">
        <v>1</v>
      </c>
      <c r="J32" s="0" t="n">
        <v>4</v>
      </c>
      <c r="K32" s="0" t="s">
        <v>69</v>
      </c>
    </row>
    <row r="33" customFormat="false" ht="15" hidden="false" customHeight="false" outlineLevel="0" collapsed="false">
      <c r="A33" s="0" t="n">
        <v>1</v>
      </c>
      <c r="B33" s="0" t="s">
        <v>70</v>
      </c>
      <c r="C33" s="0" t="s">
        <v>12</v>
      </c>
      <c r="D33" s="0" t="s">
        <v>71</v>
      </c>
      <c r="E33" s="0" t="s">
        <v>25</v>
      </c>
      <c r="F33" s="4" t="n">
        <v>-1</v>
      </c>
      <c r="G33" s="3" t="n">
        <v>0.094</v>
      </c>
      <c r="H33" s="0" t="n">
        <v>0</v>
      </c>
      <c r="I33" s="0" t="n">
        <v>3</v>
      </c>
      <c r="J33" s="0" t="n">
        <v>1</v>
      </c>
      <c r="K33" s="0" t="s">
        <v>72</v>
      </c>
    </row>
    <row r="34" customFormat="false" ht="15" hidden="false" customHeight="false" outlineLevel="0" collapsed="false">
      <c r="A34" s="0" t="n">
        <v>1</v>
      </c>
      <c r="B34" s="0" t="s">
        <v>73</v>
      </c>
      <c r="C34" s="0" t="s">
        <v>12</v>
      </c>
      <c r="D34" s="0" t="s">
        <v>71</v>
      </c>
      <c r="E34" s="0" t="s">
        <v>14</v>
      </c>
      <c r="F34" s="4" t="n">
        <v>-1</v>
      </c>
      <c r="G34" s="3" t="n">
        <v>0.1288421625451</v>
      </c>
      <c r="H34" s="0" t="n">
        <v>0</v>
      </c>
      <c r="I34" s="0" t="n">
        <v>1</v>
      </c>
      <c r="J34" s="0" t="n">
        <v>1</v>
      </c>
      <c r="K34" s="0" t="s">
        <v>74</v>
      </c>
    </row>
    <row r="35" customFormat="false" ht="15" hidden="false" customHeight="false" outlineLevel="0" collapsed="false">
      <c r="A35" s="0" t="n">
        <v>1</v>
      </c>
      <c r="B35" s="0" t="s">
        <v>75</v>
      </c>
      <c r="C35" s="0" t="s">
        <v>12</v>
      </c>
      <c r="D35" s="0" t="s">
        <v>71</v>
      </c>
      <c r="E35" s="0" t="s">
        <v>14</v>
      </c>
      <c r="F35" s="4" t="n">
        <v>145.931343100387</v>
      </c>
      <c r="G35" s="3" t="n">
        <v>2.8590157106456</v>
      </c>
      <c r="H35" s="0" t="n">
        <v>0</v>
      </c>
      <c r="I35" s="0" t="n">
        <v>1</v>
      </c>
      <c r="J35" s="0" t="n">
        <v>3</v>
      </c>
      <c r="K35" s="0" t="s">
        <v>76</v>
      </c>
    </row>
    <row r="36" customFormat="false" ht="15" hidden="false" customHeight="false" outlineLevel="0" collapsed="false">
      <c r="A36" s="0" t="n">
        <v>1</v>
      </c>
      <c r="B36" s="0" t="s">
        <v>77</v>
      </c>
      <c r="C36" s="0" t="s">
        <v>12</v>
      </c>
      <c r="D36" s="0" t="s">
        <v>71</v>
      </c>
      <c r="E36" s="0" t="s">
        <v>14</v>
      </c>
      <c r="F36" s="2" t="n">
        <v>402.5</v>
      </c>
      <c r="G36" s="3" t="n">
        <v>9.24582937664779</v>
      </c>
      <c r="H36" s="0" t="n">
        <v>0</v>
      </c>
      <c r="I36" s="0" t="n">
        <v>1</v>
      </c>
      <c r="J36" s="0" t="n">
        <v>2</v>
      </c>
      <c r="K36" s="0" t="s">
        <v>78</v>
      </c>
    </row>
    <row r="37" customFormat="false" ht="15" hidden="false" customHeight="false" outlineLevel="0" collapsed="false">
      <c r="A37" s="0" t="n">
        <v>1</v>
      </c>
      <c r="B37" s="0" t="s">
        <v>79</v>
      </c>
      <c r="C37" s="0" t="s">
        <v>12</v>
      </c>
      <c r="D37" s="0" t="s">
        <v>71</v>
      </c>
      <c r="E37" s="0" t="s">
        <v>14</v>
      </c>
      <c r="F37" s="2" t="n">
        <v>402.5</v>
      </c>
      <c r="G37" s="3" t="n">
        <v>0.67</v>
      </c>
      <c r="H37" s="0" t="n">
        <v>0</v>
      </c>
      <c r="I37" s="0" t="n">
        <v>2</v>
      </c>
      <c r="J37" s="0" t="n">
        <v>1</v>
      </c>
      <c r="K37" s="0" t="s">
        <v>80</v>
      </c>
    </row>
    <row r="38" customFormat="false" ht="15" hidden="false" customHeight="false" outlineLevel="0" collapsed="false">
      <c r="A38" s="0" t="n">
        <v>1</v>
      </c>
      <c r="B38" s="0" t="s">
        <v>81</v>
      </c>
      <c r="C38" s="0" t="s">
        <v>12</v>
      </c>
      <c r="D38" s="0" t="s">
        <v>71</v>
      </c>
      <c r="E38" s="0" t="s">
        <v>14</v>
      </c>
      <c r="F38" s="2" t="n">
        <v>402.5</v>
      </c>
      <c r="G38" s="3" t="n">
        <v>231.395755879109</v>
      </c>
      <c r="H38" s="0" t="n">
        <v>0</v>
      </c>
      <c r="I38" s="0" t="n">
        <v>1</v>
      </c>
      <c r="J38" s="0" t="n">
        <v>4</v>
      </c>
      <c r="K38" s="0" t="s">
        <v>82</v>
      </c>
    </row>
    <row r="39" customFormat="false" ht="15" hidden="false" customHeight="false" outlineLevel="0" collapsed="false">
      <c r="A39" s="0" t="n">
        <v>1</v>
      </c>
      <c r="B39" s="0" t="s">
        <v>83</v>
      </c>
      <c r="C39" s="0" t="s">
        <v>12</v>
      </c>
      <c r="D39" s="0" t="s">
        <v>71</v>
      </c>
      <c r="E39" s="0" t="s">
        <v>14</v>
      </c>
      <c r="F39" s="4" t="n">
        <v>8305.60481914275</v>
      </c>
      <c r="G39" s="3" t="n">
        <v>2.9231015100251</v>
      </c>
      <c r="H39" s="0" t="n">
        <v>0</v>
      </c>
      <c r="I39" s="0" t="n">
        <v>1</v>
      </c>
      <c r="J39" s="0" t="n">
        <v>3</v>
      </c>
      <c r="K39" s="0" t="s">
        <v>76</v>
      </c>
    </row>
    <row r="40" customFormat="false" ht="15" hidden="false" customHeight="false" outlineLevel="0" collapsed="false">
      <c r="A40" s="0" t="n">
        <v>1</v>
      </c>
      <c r="B40" s="0" t="s">
        <v>84</v>
      </c>
      <c r="C40" s="0" t="s">
        <v>12</v>
      </c>
      <c r="D40" s="0" t="s">
        <v>85</v>
      </c>
      <c r="E40" s="0" t="s">
        <v>40</v>
      </c>
      <c r="F40" s="5" t="n">
        <v>17</v>
      </c>
      <c r="G40" s="3" t="n">
        <v>2836.9473133809</v>
      </c>
      <c r="H40" s="0" t="n">
        <v>0</v>
      </c>
      <c r="I40" s="0" t="n">
        <v>3</v>
      </c>
      <c r="J40" s="0" t="n">
        <v>4</v>
      </c>
      <c r="K40" s="0" t="s">
        <v>86</v>
      </c>
    </row>
    <row r="41" customFormat="false" ht="15" hidden="false" customHeight="false" outlineLevel="0" collapsed="false">
      <c r="A41" s="0" t="n">
        <v>1</v>
      </c>
      <c r="B41" s="0" t="s">
        <v>87</v>
      </c>
      <c r="C41" s="0" t="s">
        <v>12</v>
      </c>
      <c r="D41" s="0" t="s">
        <v>85</v>
      </c>
      <c r="E41" s="0" t="s">
        <v>25</v>
      </c>
      <c r="F41" s="2" t="n">
        <v>402.5</v>
      </c>
      <c r="G41" s="3" t="n">
        <v>2.16400235604225</v>
      </c>
      <c r="H41" s="0" t="n">
        <v>0</v>
      </c>
      <c r="I41" s="0" t="n">
        <v>3</v>
      </c>
      <c r="J41" s="0" t="n">
        <v>1</v>
      </c>
      <c r="K41" s="0" t="s">
        <v>88</v>
      </c>
    </row>
    <row r="42" customFormat="false" ht="15" hidden="false" customHeight="false" outlineLevel="0" collapsed="false">
      <c r="A42" s="0" t="n">
        <v>1</v>
      </c>
      <c r="B42" s="0" t="s">
        <v>89</v>
      </c>
      <c r="C42" s="0" t="s">
        <v>12</v>
      </c>
      <c r="D42" s="0" t="s">
        <v>85</v>
      </c>
      <c r="E42" s="0" t="s">
        <v>59</v>
      </c>
      <c r="F42" s="4" t="n">
        <v>769.901570313794</v>
      </c>
      <c r="G42" s="3" t="n">
        <v>272.95802203279</v>
      </c>
      <c r="H42" s="0" t="n">
        <v>0</v>
      </c>
      <c r="I42" s="0" t="n">
        <v>3</v>
      </c>
      <c r="J42" s="0" t="n">
        <v>4</v>
      </c>
      <c r="K42" s="0" t="s">
        <v>88</v>
      </c>
    </row>
    <row r="43" customFormat="false" ht="15" hidden="false" customHeight="false" outlineLevel="0" collapsed="false">
      <c r="A43" s="0" t="n">
        <v>1</v>
      </c>
      <c r="B43" s="0" t="s">
        <v>90</v>
      </c>
      <c r="C43" s="0" t="s">
        <v>12</v>
      </c>
      <c r="D43" s="0" t="s">
        <v>85</v>
      </c>
      <c r="E43" s="0" t="s">
        <v>62</v>
      </c>
      <c r="F43" s="2" t="n">
        <v>1610</v>
      </c>
      <c r="G43" s="3" t="n">
        <v>1864.30255997415</v>
      </c>
      <c r="H43" s="0" t="n">
        <v>0</v>
      </c>
      <c r="I43" s="0" t="n">
        <v>3</v>
      </c>
      <c r="J43" s="0" t="n">
        <v>4</v>
      </c>
      <c r="K43" s="0" t="s">
        <v>91</v>
      </c>
    </row>
    <row r="44" customFormat="false" ht="15" hidden="false" customHeight="false" outlineLevel="0" collapsed="false">
      <c r="A44" s="0" t="n">
        <v>1</v>
      </c>
      <c r="B44" s="0" t="s">
        <v>92</v>
      </c>
      <c r="C44" s="0" t="s">
        <v>12</v>
      </c>
      <c r="D44" s="0" t="s">
        <v>85</v>
      </c>
      <c r="E44" s="0" t="s">
        <v>14</v>
      </c>
      <c r="F44" s="4" t="n">
        <v>2407.69218352677</v>
      </c>
      <c r="G44" s="3" t="n">
        <v>111.26</v>
      </c>
      <c r="H44" s="0" t="n">
        <v>0</v>
      </c>
      <c r="I44" s="0" t="n">
        <v>3</v>
      </c>
      <c r="J44" s="0" t="n">
        <v>4</v>
      </c>
      <c r="K44" s="0" t="s">
        <v>93</v>
      </c>
    </row>
    <row r="45" customFormat="false" ht="15" hidden="false" customHeight="false" outlineLevel="0" collapsed="false">
      <c r="A45" s="0" t="n">
        <v>1</v>
      </c>
      <c r="B45" s="0" t="s">
        <v>94</v>
      </c>
      <c r="C45" s="0" t="s">
        <v>12</v>
      </c>
      <c r="D45" s="0" t="s">
        <v>85</v>
      </c>
      <c r="E45" s="0" t="s">
        <v>14</v>
      </c>
      <c r="F45" s="4" t="n">
        <v>5368.31367664255</v>
      </c>
      <c r="G45" s="3" t="n">
        <v>13.0206160398223</v>
      </c>
      <c r="H45" s="0" t="n">
        <v>0</v>
      </c>
      <c r="I45" s="0" t="n">
        <v>3</v>
      </c>
      <c r="J45" s="0" t="n">
        <v>3</v>
      </c>
      <c r="K45" s="0" t="s">
        <v>86</v>
      </c>
    </row>
    <row r="46" customFormat="false" ht="15" hidden="false" customHeight="false" outlineLevel="0" collapsed="false">
      <c r="A46" s="0" t="n">
        <v>1</v>
      </c>
      <c r="B46" s="0" t="s">
        <v>95</v>
      </c>
      <c r="C46" s="0" t="s">
        <v>12</v>
      </c>
      <c r="D46" s="0" t="s">
        <v>85</v>
      </c>
      <c r="E46" s="0" t="s">
        <v>14</v>
      </c>
      <c r="F46" s="4" t="n">
        <v>6126.55007164856</v>
      </c>
      <c r="G46" s="3" t="n">
        <v>73.1456650778993</v>
      </c>
      <c r="H46" s="0" t="n">
        <v>0</v>
      </c>
      <c r="I46" s="0" t="n">
        <v>3</v>
      </c>
      <c r="J46" s="0" t="n">
        <v>5</v>
      </c>
      <c r="K46" s="0" t="s">
        <v>86</v>
      </c>
    </row>
    <row r="47" customFormat="false" ht="15" hidden="false" customHeight="false" outlineLevel="0" collapsed="false">
      <c r="A47" s="0" t="n">
        <v>1</v>
      </c>
      <c r="B47" s="0" t="s">
        <v>96</v>
      </c>
      <c r="C47" s="0" t="s">
        <v>97</v>
      </c>
      <c r="D47" s="0" t="s">
        <v>98</v>
      </c>
      <c r="E47" s="0" t="s">
        <v>40</v>
      </c>
      <c r="F47" s="4" t="n">
        <v>110.21257630795</v>
      </c>
      <c r="G47" s="3" t="n">
        <v>161.221248957112</v>
      </c>
      <c r="H47" s="0" t="n">
        <v>0</v>
      </c>
      <c r="I47" s="0" t="n">
        <v>3</v>
      </c>
      <c r="J47" s="0" t="n">
        <v>5</v>
      </c>
      <c r="K47" s="0" t="s">
        <v>99</v>
      </c>
    </row>
    <row r="48" customFormat="false" ht="15" hidden="false" customHeight="false" outlineLevel="0" collapsed="false">
      <c r="A48" s="0" t="n">
        <v>1</v>
      </c>
      <c r="B48" s="0" t="s">
        <v>100</v>
      </c>
      <c r="C48" s="0" t="s">
        <v>97</v>
      </c>
      <c r="D48" s="0" t="s">
        <v>98</v>
      </c>
      <c r="E48" s="0" t="s">
        <v>62</v>
      </c>
      <c r="F48" s="4" t="n">
        <v>536.598064158099</v>
      </c>
      <c r="G48" s="3" t="n">
        <v>129.854341510739</v>
      </c>
      <c r="H48" s="0" t="n">
        <v>0</v>
      </c>
      <c r="I48" s="0" t="n">
        <v>1</v>
      </c>
      <c r="J48" s="0" t="n">
        <v>4</v>
      </c>
      <c r="K48" s="0" t="s">
        <v>101</v>
      </c>
    </row>
    <row r="49" customFormat="false" ht="15" hidden="false" customHeight="false" outlineLevel="0" collapsed="false">
      <c r="A49" s="0" t="n">
        <v>1</v>
      </c>
      <c r="B49" s="0" t="s">
        <v>102</v>
      </c>
      <c r="C49" s="0" t="s">
        <v>97</v>
      </c>
      <c r="D49" s="0" t="s">
        <v>98</v>
      </c>
      <c r="E49" s="0" t="s">
        <v>40</v>
      </c>
      <c r="F49" s="2" t="n">
        <v>805</v>
      </c>
      <c r="G49" s="3" t="n">
        <v>35.5773045507585</v>
      </c>
      <c r="H49" s="0" t="n">
        <v>0</v>
      </c>
      <c r="I49" s="0" t="n">
        <v>1</v>
      </c>
      <c r="J49" s="0" t="n">
        <v>2</v>
      </c>
      <c r="K49" s="0" t="s">
        <v>103</v>
      </c>
    </row>
    <row r="50" customFormat="false" ht="15" hidden="false" customHeight="false" outlineLevel="0" collapsed="false">
      <c r="A50" s="0" t="n">
        <v>1</v>
      </c>
      <c r="B50" s="0" t="s">
        <v>104</v>
      </c>
      <c r="C50" s="0" t="s">
        <v>97</v>
      </c>
      <c r="D50" s="0" t="s">
        <v>98</v>
      </c>
      <c r="E50" s="0" t="s">
        <v>62</v>
      </c>
      <c r="F50" s="4" t="n">
        <v>996.205971284818</v>
      </c>
      <c r="G50" s="3" t="n">
        <v>688.508012704429</v>
      </c>
      <c r="H50" s="0" t="n">
        <v>0</v>
      </c>
      <c r="I50" s="0" t="n">
        <v>1</v>
      </c>
      <c r="J50" s="0" t="n">
        <v>5</v>
      </c>
      <c r="K50" s="0" t="s">
        <v>105</v>
      </c>
    </row>
    <row r="51" customFormat="false" ht="15" hidden="false" customHeight="false" outlineLevel="0" collapsed="false">
      <c r="A51" s="0" t="n">
        <v>1</v>
      </c>
      <c r="B51" s="0" t="s">
        <v>106</v>
      </c>
      <c r="C51" s="0" t="s">
        <v>97</v>
      </c>
      <c r="D51" s="0" t="s">
        <v>98</v>
      </c>
      <c r="E51" s="0" t="s">
        <v>14</v>
      </c>
      <c r="F51" s="4" t="n">
        <v>1588.79687692028</v>
      </c>
      <c r="G51" s="3" t="n">
        <v>3.68379138108023</v>
      </c>
      <c r="H51" s="0" t="n">
        <v>0</v>
      </c>
      <c r="I51" s="0" t="n">
        <v>1</v>
      </c>
      <c r="J51" s="0" t="n">
        <v>2</v>
      </c>
      <c r="K51" s="0" t="s">
        <v>107</v>
      </c>
    </row>
    <row r="52" customFormat="false" ht="15" hidden="false" customHeight="false" outlineLevel="0" collapsed="false">
      <c r="A52" s="0" t="n">
        <v>1</v>
      </c>
      <c r="B52" s="0" t="s">
        <v>108</v>
      </c>
      <c r="C52" s="0" t="s">
        <v>97</v>
      </c>
      <c r="D52" s="0" t="s">
        <v>98</v>
      </c>
      <c r="E52" s="0" t="s">
        <v>62</v>
      </c>
      <c r="F52" s="4" t="n">
        <v>3590.54095973615</v>
      </c>
      <c r="G52" s="3" t="n">
        <v>2459.96135682262</v>
      </c>
      <c r="H52" s="0" t="n">
        <v>0</v>
      </c>
      <c r="I52" s="0" t="n">
        <v>3</v>
      </c>
      <c r="J52" s="0" t="n">
        <v>5</v>
      </c>
      <c r="K52" s="0" t="s">
        <v>109</v>
      </c>
    </row>
    <row r="53" customFormat="false" ht="15" hidden="false" customHeight="false" outlineLevel="0" collapsed="false">
      <c r="A53" s="0" t="n">
        <v>1</v>
      </c>
      <c r="B53" s="0" t="s">
        <v>110</v>
      </c>
      <c r="C53" s="0" t="s">
        <v>97</v>
      </c>
      <c r="D53" s="0" t="s">
        <v>111</v>
      </c>
      <c r="E53" s="0" t="s">
        <v>14</v>
      </c>
      <c r="F53" s="4" t="n">
        <v>-1</v>
      </c>
      <c r="G53" s="3" t="n">
        <v>5.2529935346168</v>
      </c>
      <c r="H53" s="0" t="n">
        <v>0</v>
      </c>
      <c r="I53" s="0" t="n">
        <v>1</v>
      </c>
      <c r="J53" s="0" t="n">
        <v>1</v>
      </c>
      <c r="K53" s="0" t="s">
        <v>112</v>
      </c>
    </row>
    <row r="54" customFormat="false" ht="15" hidden="false" customHeight="false" outlineLevel="0" collapsed="false">
      <c r="A54" s="0" t="n">
        <v>1</v>
      </c>
      <c r="B54" s="0" t="s">
        <v>113</v>
      </c>
      <c r="C54" s="0" t="s">
        <v>97</v>
      </c>
      <c r="D54" s="0" t="s">
        <v>111</v>
      </c>
      <c r="E54" s="0" t="s">
        <v>40</v>
      </c>
      <c r="F54" s="2" t="n">
        <v>13</v>
      </c>
      <c r="G54" s="3" t="n">
        <v>648.160978764663</v>
      </c>
      <c r="H54" s="0" t="n">
        <v>0</v>
      </c>
      <c r="I54" s="0" t="n">
        <v>3</v>
      </c>
      <c r="J54" s="0" t="n">
        <v>5</v>
      </c>
      <c r="K54" s="0" t="s">
        <v>114</v>
      </c>
    </row>
    <row r="55" customFormat="false" ht="15" hidden="false" customHeight="false" outlineLevel="0" collapsed="false">
      <c r="A55" s="0" t="n">
        <v>1</v>
      </c>
      <c r="B55" s="0" t="s">
        <v>115</v>
      </c>
      <c r="C55" s="0" t="s">
        <v>97</v>
      </c>
      <c r="D55" s="0" t="s">
        <v>111</v>
      </c>
      <c r="E55" s="0" t="s">
        <v>40</v>
      </c>
      <c r="F55" s="2" t="n">
        <v>18</v>
      </c>
      <c r="G55" s="3" t="n">
        <v>552.211030306633</v>
      </c>
      <c r="H55" s="0" t="n">
        <v>0</v>
      </c>
      <c r="I55" s="0" t="n">
        <v>1</v>
      </c>
      <c r="J55" s="0" t="n">
        <v>4</v>
      </c>
      <c r="K55" s="0" t="s">
        <v>114</v>
      </c>
    </row>
    <row r="56" customFormat="false" ht="15" hidden="false" customHeight="false" outlineLevel="0" collapsed="false">
      <c r="A56" s="0" t="n">
        <v>1</v>
      </c>
      <c r="B56" s="0" t="s">
        <v>116</v>
      </c>
      <c r="C56" s="0" t="s">
        <v>97</v>
      </c>
      <c r="D56" s="0" t="s">
        <v>111</v>
      </c>
      <c r="E56" s="0" t="s">
        <v>14</v>
      </c>
      <c r="F56" s="4" t="n">
        <v>401.282030587796</v>
      </c>
      <c r="G56" s="3" t="n">
        <v>244.399365837856</v>
      </c>
      <c r="H56" s="0" t="n">
        <v>0</v>
      </c>
      <c r="I56" s="0" t="n">
        <v>3</v>
      </c>
      <c r="J56" s="0" t="n">
        <v>4</v>
      </c>
      <c r="K56" s="0" t="s">
        <v>114</v>
      </c>
    </row>
    <row r="57" customFormat="false" ht="15" hidden="false" customHeight="false" outlineLevel="0" collapsed="false">
      <c r="A57" s="0" t="n">
        <v>1</v>
      </c>
      <c r="B57" s="0" t="s">
        <v>117</v>
      </c>
      <c r="C57" s="0" t="s">
        <v>97</v>
      </c>
      <c r="D57" s="0" t="s">
        <v>111</v>
      </c>
      <c r="E57" s="0" t="s">
        <v>14</v>
      </c>
      <c r="F57" s="2" t="n">
        <v>402.5</v>
      </c>
      <c r="G57" s="3" t="n">
        <v>64.3948940301859</v>
      </c>
      <c r="H57" s="0" t="n">
        <v>0</v>
      </c>
      <c r="I57" s="0" t="n">
        <v>1</v>
      </c>
      <c r="J57" s="0" t="n">
        <v>2</v>
      </c>
      <c r="K57" s="0" t="s">
        <v>118</v>
      </c>
    </row>
    <row r="58" customFormat="false" ht="15" hidden="false" customHeight="false" outlineLevel="0" collapsed="false">
      <c r="A58" s="0" t="n">
        <v>1</v>
      </c>
      <c r="B58" s="0" t="s">
        <v>119</v>
      </c>
      <c r="C58" s="0" t="s">
        <v>97</v>
      </c>
      <c r="D58" s="0" t="s">
        <v>111</v>
      </c>
      <c r="E58" s="0" t="s">
        <v>14</v>
      </c>
      <c r="F58" s="3" t="n">
        <v>771.459872776869</v>
      </c>
      <c r="G58" s="3" t="n">
        <v>19.2204746198632</v>
      </c>
      <c r="H58" s="0" t="n">
        <v>0</v>
      </c>
      <c r="I58" s="0" t="n">
        <v>1</v>
      </c>
      <c r="J58" s="0" t="n">
        <v>2</v>
      </c>
      <c r="K58" s="0" t="s">
        <v>112</v>
      </c>
    </row>
    <row r="59" customFormat="false" ht="15" hidden="false" customHeight="false" outlineLevel="0" collapsed="false">
      <c r="A59" s="0" t="n">
        <v>1</v>
      </c>
      <c r="B59" s="0" t="s">
        <v>120</v>
      </c>
      <c r="C59" s="0" t="s">
        <v>97</v>
      </c>
      <c r="D59" s="0" t="s">
        <v>111</v>
      </c>
      <c r="E59" s="0" t="s">
        <v>40</v>
      </c>
      <c r="F59" s="2" t="n">
        <v>805</v>
      </c>
      <c r="G59" s="3" t="n">
        <v>93.4321919425662</v>
      </c>
      <c r="H59" s="0" t="n">
        <v>0</v>
      </c>
      <c r="I59" s="0" t="n">
        <v>1</v>
      </c>
      <c r="J59" s="0" t="n">
        <v>5</v>
      </c>
      <c r="K59" s="0" t="s">
        <v>121</v>
      </c>
    </row>
    <row r="60" customFormat="false" ht="15" hidden="false" customHeight="false" outlineLevel="0" collapsed="false">
      <c r="A60" s="0" t="n">
        <v>1</v>
      </c>
      <c r="B60" s="0" t="s">
        <v>122</v>
      </c>
      <c r="C60" s="0" t="s">
        <v>97</v>
      </c>
      <c r="D60" s="0" t="s">
        <v>111</v>
      </c>
      <c r="E60" s="0" t="s">
        <v>14</v>
      </c>
      <c r="F60" s="2" t="n">
        <v>999</v>
      </c>
      <c r="G60" s="3" t="n">
        <v>73.6151855054635</v>
      </c>
      <c r="H60" s="0" t="n">
        <v>0</v>
      </c>
      <c r="I60" s="0" t="n">
        <v>1</v>
      </c>
      <c r="J60" s="0" t="n">
        <v>3</v>
      </c>
      <c r="K60" s="0" t="s">
        <v>123</v>
      </c>
    </row>
    <row r="61" customFormat="false" ht="15" hidden="false" customHeight="false" outlineLevel="0" collapsed="false">
      <c r="A61" s="0" t="n">
        <v>1</v>
      </c>
      <c r="B61" s="0" t="s">
        <v>124</v>
      </c>
      <c r="C61" s="0" t="s">
        <v>97</v>
      </c>
      <c r="D61" s="0" t="s">
        <v>111</v>
      </c>
      <c r="E61" s="0" t="s">
        <v>62</v>
      </c>
      <c r="F61" s="4" t="n">
        <v>1236.50858262518</v>
      </c>
      <c r="G61" s="3" t="n">
        <v>-1</v>
      </c>
      <c r="H61" s="0" t="n">
        <v>0</v>
      </c>
      <c r="I61" s="0" t="n">
        <v>1</v>
      </c>
      <c r="J61" s="0" t="n">
        <v>1</v>
      </c>
      <c r="K61" s="0" t="s">
        <v>125</v>
      </c>
    </row>
    <row r="62" customFormat="false" ht="15" hidden="false" customHeight="false" outlineLevel="0" collapsed="false">
      <c r="A62" s="0" t="n">
        <v>1</v>
      </c>
      <c r="B62" s="0" t="s">
        <v>126</v>
      </c>
      <c r="C62" s="0" t="s">
        <v>97</v>
      </c>
      <c r="D62" s="0" t="s">
        <v>111</v>
      </c>
      <c r="E62" s="0" t="s">
        <v>14</v>
      </c>
      <c r="F62" s="2" t="n">
        <v>1385.72</v>
      </c>
      <c r="G62" s="3" t="n">
        <v>0.0267576411075612</v>
      </c>
      <c r="H62" s="0" t="n">
        <v>0</v>
      </c>
      <c r="I62" s="0" t="n">
        <v>1</v>
      </c>
      <c r="J62" s="0" t="n">
        <v>1</v>
      </c>
      <c r="K62" s="0" t="s">
        <v>127</v>
      </c>
    </row>
    <row r="63" customFormat="false" ht="15" hidden="false" customHeight="false" outlineLevel="0" collapsed="false">
      <c r="A63" s="0" t="n">
        <v>1</v>
      </c>
      <c r="B63" s="0" t="s">
        <v>128</v>
      </c>
      <c r="C63" s="0" t="s">
        <v>97</v>
      </c>
      <c r="D63" s="0" t="s">
        <v>111</v>
      </c>
      <c r="E63" s="0" t="s">
        <v>40</v>
      </c>
      <c r="F63" s="4" t="n">
        <v>5902.57870573909</v>
      </c>
      <c r="G63" s="3" t="n">
        <v>451.409436079302</v>
      </c>
      <c r="H63" s="0" t="n">
        <v>0</v>
      </c>
      <c r="I63" s="0" t="n">
        <v>1</v>
      </c>
      <c r="J63" s="0" t="n">
        <v>4</v>
      </c>
      <c r="K63" s="0" t="s">
        <v>125</v>
      </c>
    </row>
    <row r="64" customFormat="false" ht="15" hidden="false" customHeight="false" outlineLevel="0" collapsed="false">
      <c r="A64" s="0" t="n">
        <v>1</v>
      </c>
      <c r="B64" s="0" t="s">
        <v>129</v>
      </c>
      <c r="C64" s="0" t="s">
        <v>97</v>
      </c>
      <c r="D64" s="0" t="s">
        <v>111</v>
      </c>
      <c r="E64" s="0" t="s">
        <v>14</v>
      </c>
      <c r="F64" s="4" t="n">
        <v>10249.0230254197</v>
      </c>
      <c r="G64" s="3" t="n">
        <v>1.47978126798612</v>
      </c>
      <c r="H64" s="0" t="n">
        <v>0</v>
      </c>
      <c r="I64" s="0" t="n">
        <v>1</v>
      </c>
      <c r="J64" s="0" t="n">
        <v>1</v>
      </c>
      <c r="K64" s="0" t="s">
        <v>130</v>
      </c>
    </row>
    <row r="65" customFormat="false" ht="15" hidden="false" customHeight="false" outlineLevel="0" collapsed="false">
      <c r="A65" s="0" t="n">
        <v>1</v>
      </c>
      <c r="B65" s="0" t="s">
        <v>131</v>
      </c>
      <c r="C65" s="0" t="s">
        <v>97</v>
      </c>
      <c r="D65" s="0" t="s">
        <v>111</v>
      </c>
      <c r="E65" s="0" t="s">
        <v>25</v>
      </c>
      <c r="F65" s="4" t="n">
        <v>45634.165804054</v>
      </c>
      <c r="G65" s="3" t="n">
        <v>5.2529935346168</v>
      </c>
      <c r="H65" s="0" t="n">
        <v>0</v>
      </c>
      <c r="I65" s="0" t="n">
        <v>1</v>
      </c>
      <c r="J65" s="0" t="n">
        <v>1</v>
      </c>
      <c r="K65" s="0" t="s">
        <v>132</v>
      </c>
    </row>
    <row r="66" customFormat="false" ht="15" hidden="false" customHeight="false" outlineLevel="0" collapsed="false">
      <c r="A66" s="0" t="n">
        <v>1</v>
      </c>
      <c r="B66" s="0" t="s">
        <v>133</v>
      </c>
      <c r="C66" s="0" t="s">
        <v>97</v>
      </c>
      <c r="D66" s="0" t="s">
        <v>134</v>
      </c>
      <c r="E66" s="0" t="s">
        <v>62</v>
      </c>
      <c r="F66" s="4" t="n">
        <v>-1</v>
      </c>
      <c r="G66" s="3" t="n">
        <v>100.790477051766</v>
      </c>
      <c r="H66" s="0" t="n">
        <v>0</v>
      </c>
      <c r="I66" s="0" t="n">
        <v>1</v>
      </c>
      <c r="J66" s="0" t="n">
        <v>4</v>
      </c>
      <c r="K66" s="0" t="s">
        <v>135</v>
      </c>
    </row>
    <row r="67" customFormat="false" ht="15" hidden="false" customHeight="false" outlineLevel="0" collapsed="false">
      <c r="A67" s="0" t="n">
        <v>1</v>
      </c>
      <c r="B67" s="0" t="s">
        <v>136</v>
      </c>
      <c r="C67" s="0" t="s">
        <v>97</v>
      </c>
      <c r="D67" s="0" t="s">
        <v>134</v>
      </c>
      <c r="E67" s="0" t="s">
        <v>40</v>
      </c>
      <c r="F67" s="4" t="n">
        <v>-1</v>
      </c>
      <c r="G67" s="3" t="n">
        <v>5.2529935346168</v>
      </c>
      <c r="H67" s="0" t="n">
        <v>0</v>
      </c>
      <c r="I67" s="0" t="n">
        <v>1</v>
      </c>
      <c r="J67" s="0" t="n">
        <v>2</v>
      </c>
      <c r="K67" s="0" t="s">
        <v>137</v>
      </c>
    </row>
    <row r="68" customFormat="false" ht="15" hidden="false" customHeight="false" outlineLevel="0" collapsed="false">
      <c r="A68" s="0" t="n">
        <v>1</v>
      </c>
      <c r="B68" s="0" t="s">
        <v>138</v>
      </c>
      <c r="C68" s="0" t="s">
        <v>97</v>
      </c>
      <c r="D68" s="0" t="s">
        <v>134</v>
      </c>
      <c r="E68" s="0" t="s">
        <v>14</v>
      </c>
      <c r="F68" s="4" t="n">
        <v>-1</v>
      </c>
      <c r="G68" s="3" t="n">
        <v>16.1221248957112</v>
      </c>
      <c r="H68" s="0" t="n">
        <v>0</v>
      </c>
      <c r="I68" s="0" t="n">
        <v>1</v>
      </c>
      <c r="J68" s="0" t="n">
        <v>4</v>
      </c>
      <c r="K68" s="0" t="s">
        <v>139</v>
      </c>
    </row>
    <row r="69" customFormat="false" ht="15" hidden="false" customHeight="false" outlineLevel="0" collapsed="false">
      <c r="A69" s="0" t="n">
        <v>1</v>
      </c>
      <c r="B69" s="0" t="s">
        <v>140</v>
      </c>
      <c r="C69" s="0" t="s">
        <v>97</v>
      </c>
      <c r="D69" s="0" t="s">
        <v>134</v>
      </c>
      <c r="E69" s="0" t="s">
        <v>25</v>
      </c>
      <c r="F69" s="4" t="n">
        <v>-1</v>
      </c>
      <c r="G69" s="3" t="n">
        <v>0.216918286898116</v>
      </c>
      <c r="H69" s="0" t="n">
        <v>0</v>
      </c>
      <c r="I69" s="0" t="n">
        <v>1</v>
      </c>
      <c r="J69" s="0" t="n">
        <v>1</v>
      </c>
      <c r="K69" s="0" t="s">
        <v>141</v>
      </c>
    </row>
    <row r="70" customFormat="false" ht="15" hidden="false" customHeight="false" outlineLevel="0" collapsed="false">
      <c r="A70" s="0" t="n">
        <v>1</v>
      </c>
      <c r="B70" s="0" t="s">
        <v>142</v>
      </c>
      <c r="C70" s="0" t="s">
        <v>97</v>
      </c>
      <c r="D70" s="0" t="s">
        <v>134</v>
      </c>
      <c r="E70" s="0" t="s">
        <v>40</v>
      </c>
      <c r="F70" s="4" t="n">
        <v>-1</v>
      </c>
      <c r="G70" s="3" t="n">
        <v>161.221248957112</v>
      </c>
      <c r="H70" s="0" t="n">
        <v>0</v>
      </c>
      <c r="I70" s="0" t="n">
        <v>3</v>
      </c>
      <c r="J70" s="0" t="n">
        <v>5</v>
      </c>
      <c r="K70" s="0" t="s">
        <v>139</v>
      </c>
    </row>
    <row r="71" customFormat="false" ht="15" hidden="false" customHeight="false" outlineLevel="0" collapsed="false">
      <c r="A71" s="0" t="n">
        <v>1</v>
      </c>
      <c r="B71" s="0" t="s">
        <v>143</v>
      </c>
      <c r="C71" s="0" t="s">
        <v>97</v>
      </c>
      <c r="D71" s="0" t="s">
        <v>134</v>
      </c>
      <c r="E71" s="0" t="s">
        <v>14</v>
      </c>
      <c r="F71" s="4" t="n">
        <v>-1</v>
      </c>
      <c r="G71" s="3" t="n">
        <v>16.1221248957112</v>
      </c>
      <c r="H71" s="0" t="n">
        <v>0</v>
      </c>
      <c r="I71" s="0" t="n">
        <v>3</v>
      </c>
      <c r="J71" s="0" t="n">
        <v>4</v>
      </c>
      <c r="K71" s="0" t="s">
        <v>139</v>
      </c>
    </row>
    <row r="72" customFormat="false" ht="15" hidden="false" customHeight="false" outlineLevel="0" collapsed="false">
      <c r="A72" s="0" t="n">
        <v>1</v>
      </c>
      <c r="B72" s="0" t="s">
        <v>144</v>
      </c>
      <c r="C72" s="0" t="s">
        <v>97</v>
      </c>
      <c r="D72" s="0" t="s">
        <v>134</v>
      </c>
      <c r="E72" s="0" t="s">
        <v>14</v>
      </c>
      <c r="F72" s="4" t="n">
        <v>-1</v>
      </c>
      <c r="G72" s="3" t="n">
        <v>5.2529935346168</v>
      </c>
      <c r="H72" s="0" t="n">
        <v>0</v>
      </c>
      <c r="I72" s="0" t="n">
        <v>1</v>
      </c>
      <c r="J72" s="0" t="n">
        <v>1</v>
      </c>
      <c r="K72" s="0" t="s">
        <v>145</v>
      </c>
    </row>
    <row r="73" customFormat="false" ht="15" hidden="false" customHeight="false" outlineLevel="0" collapsed="false">
      <c r="A73" s="0" t="n">
        <v>1</v>
      </c>
      <c r="B73" s="0" t="s">
        <v>146</v>
      </c>
      <c r="C73" s="0" t="s">
        <v>97</v>
      </c>
      <c r="D73" s="0" t="s">
        <v>134</v>
      </c>
      <c r="E73" s="0" t="s">
        <v>14</v>
      </c>
      <c r="F73" s="4" t="n">
        <v>-1</v>
      </c>
      <c r="G73" s="3" t="n">
        <v>16.1221248957112</v>
      </c>
      <c r="H73" s="0" t="n">
        <v>0</v>
      </c>
      <c r="I73" s="0" t="n">
        <v>1</v>
      </c>
      <c r="J73" s="0" t="n">
        <v>4</v>
      </c>
      <c r="K73" s="0" t="s">
        <v>147</v>
      </c>
    </row>
    <row r="74" customFormat="false" ht="15" hidden="false" customHeight="false" outlineLevel="0" collapsed="false">
      <c r="A74" s="0" t="n">
        <v>1</v>
      </c>
      <c r="B74" s="0" t="s">
        <v>148</v>
      </c>
      <c r="C74" s="0" t="s">
        <v>97</v>
      </c>
      <c r="D74" s="0" t="s">
        <v>134</v>
      </c>
      <c r="E74" s="0" t="s">
        <v>62</v>
      </c>
      <c r="F74" s="4" t="n">
        <v>-1</v>
      </c>
      <c r="G74" s="3" t="n">
        <v>100.790477051766</v>
      </c>
      <c r="H74" s="0" t="n">
        <v>0</v>
      </c>
      <c r="I74" s="0" t="n">
        <v>1</v>
      </c>
      <c r="J74" s="0" t="n">
        <v>5</v>
      </c>
      <c r="K74" s="0" t="s">
        <v>135</v>
      </c>
    </row>
    <row r="75" customFormat="false" ht="15" hidden="false" customHeight="false" outlineLevel="0" collapsed="false">
      <c r="A75" s="0" t="n">
        <v>1</v>
      </c>
      <c r="B75" s="0" t="s">
        <v>149</v>
      </c>
      <c r="C75" s="0" t="s">
        <v>97</v>
      </c>
      <c r="D75" s="0" t="s">
        <v>134</v>
      </c>
      <c r="E75" s="0" t="s">
        <v>25</v>
      </c>
      <c r="F75" s="2" t="n">
        <v>1</v>
      </c>
      <c r="G75" s="3" t="n">
        <v>5.2529935346168</v>
      </c>
      <c r="H75" s="0" t="n">
        <v>0</v>
      </c>
      <c r="I75" s="0" t="n">
        <v>1</v>
      </c>
      <c r="J75" s="0" t="n">
        <v>1</v>
      </c>
      <c r="K75" s="0" t="s">
        <v>150</v>
      </c>
    </row>
    <row r="76" customFormat="false" ht="15" hidden="false" customHeight="false" outlineLevel="0" collapsed="false">
      <c r="A76" s="0" t="n">
        <v>1</v>
      </c>
      <c r="B76" s="0" t="s">
        <v>151</v>
      </c>
      <c r="C76" s="0" t="s">
        <v>97</v>
      </c>
      <c r="D76" s="0" t="s">
        <v>134</v>
      </c>
      <c r="E76" s="0" t="s">
        <v>25</v>
      </c>
      <c r="F76" s="2" t="n">
        <v>1</v>
      </c>
      <c r="G76" s="3" t="n">
        <v>5.2529935346168</v>
      </c>
      <c r="H76" s="0" t="n">
        <v>0</v>
      </c>
      <c r="I76" s="0" t="n">
        <v>1</v>
      </c>
      <c r="J76" s="0" t="n">
        <v>1</v>
      </c>
      <c r="K76" s="0" t="s">
        <v>152</v>
      </c>
    </row>
    <row r="77" customFormat="false" ht="15" hidden="false" customHeight="false" outlineLevel="0" collapsed="false">
      <c r="A77" s="0" t="n">
        <v>1</v>
      </c>
      <c r="B77" s="0" t="s">
        <v>153</v>
      </c>
      <c r="C77" s="0" t="s">
        <v>97</v>
      </c>
      <c r="D77" s="0" t="s">
        <v>134</v>
      </c>
      <c r="E77" s="0" t="s">
        <v>40</v>
      </c>
      <c r="F77" s="2" t="n">
        <v>18</v>
      </c>
      <c r="G77" s="3" t="n">
        <v>161.221248957112</v>
      </c>
      <c r="H77" s="0" t="n">
        <v>0</v>
      </c>
      <c r="I77" s="0" t="n">
        <v>1</v>
      </c>
      <c r="J77" s="0" t="n">
        <v>5</v>
      </c>
      <c r="K77" s="0" t="s">
        <v>145</v>
      </c>
    </row>
    <row r="78" customFormat="false" ht="15" hidden="false" customHeight="false" outlineLevel="0" collapsed="false">
      <c r="A78" s="0" t="n">
        <v>1</v>
      </c>
      <c r="B78" s="0" t="s">
        <v>154</v>
      </c>
      <c r="C78" s="0" t="s">
        <v>97</v>
      </c>
      <c r="D78" s="0" t="s">
        <v>134</v>
      </c>
      <c r="E78" s="0" t="s">
        <v>40</v>
      </c>
      <c r="F78" s="4" t="n">
        <v>139.982103693417</v>
      </c>
      <c r="G78" s="3" t="n">
        <v>161.221248957112</v>
      </c>
      <c r="H78" s="0" t="n">
        <v>0</v>
      </c>
      <c r="I78" s="0" t="n">
        <v>1</v>
      </c>
      <c r="J78" s="0" t="n">
        <v>4</v>
      </c>
      <c r="K78" s="0" t="s">
        <v>155</v>
      </c>
    </row>
    <row r="79" customFormat="false" ht="15" hidden="false" customHeight="false" outlineLevel="0" collapsed="false">
      <c r="A79" s="0" t="n">
        <v>1</v>
      </c>
      <c r="B79" s="0" t="s">
        <v>156</v>
      </c>
      <c r="C79" s="0" t="s">
        <v>97</v>
      </c>
      <c r="D79" s="0" t="s">
        <v>134</v>
      </c>
      <c r="E79" s="0" t="s">
        <v>40</v>
      </c>
      <c r="F79" s="4" t="n">
        <v>160.97941924743</v>
      </c>
      <c r="G79" s="3" t="n">
        <v>161.221248957112</v>
      </c>
      <c r="H79" s="0" t="n">
        <v>0</v>
      </c>
      <c r="I79" s="0" t="n">
        <v>1</v>
      </c>
      <c r="J79" s="0" t="n">
        <v>5</v>
      </c>
      <c r="K79" s="0" t="s">
        <v>139</v>
      </c>
    </row>
    <row r="80" customFormat="false" ht="15" hidden="false" customHeight="false" outlineLevel="0" collapsed="false">
      <c r="A80" s="0" t="n">
        <v>1</v>
      </c>
      <c r="B80" s="0" t="s">
        <v>157</v>
      </c>
      <c r="C80" s="0" t="s">
        <v>97</v>
      </c>
      <c r="D80" s="0" t="s">
        <v>134</v>
      </c>
      <c r="E80" s="0" t="s">
        <v>40</v>
      </c>
      <c r="F80" s="4" t="n">
        <v>527.265923911871</v>
      </c>
      <c r="G80" s="3" t="n">
        <v>161.221248957112</v>
      </c>
      <c r="H80" s="0" t="n">
        <v>0</v>
      </c>
      <c r="I80" s="0" t="n">
        <v>1</v>
      </c>
      <c r="J80" s="0" t="n">
        <v>5</v>
      </c>
      <c r="K80" s="0" t="s">
        <v>139</v>
      </c>
    </row>
    <row r="81" customFormat="false" ht="15" hidden="false" customHeight="false" outlineLevel="0" collapsed="false">
      <c r="A81" s="0" t="n">
        <v>1</v>
      </c>
      <c r="B81" s="0" t="s">
        <v>158</v>
      </c>
      <c r="C81" s="0" t="s">
        <v>97</v>
      </c>
      <c r="D81" s="0" t="s">
        <v>134</v>
      </c>
      <c r="E81" s="0" t="s">
        <v>40</v>
      </c>
      <c r="F81" s="2" t="n">
        <v>805</v>
      </c>
      <c r="G81" s="3" t="n">
        <v>5.2529935346168</v>
      </c>
      <c r="H81" s="0" t="n">
        <v>0</v>
      </c>
      <c r="I81" s="0" t="n">
        <v>1</v>
      </c>
      <c r="J81" s="0" t="n">
        <v>1</v>
      </c>
      <c r="K81" s="0" t="s">
        <v>159</v>
      </c>
    </row>
    <row r="82" customFormat="false" ht="15" hidden="false" customHeight="false" outlineLevel="0" collapsed="false">
      <c r="A82" s="0" t="n">
        <v>1</v>
      </c>
      <c r="B82" s="0" t="s">
        <v>160</v>
      </c>
      <c r="C82" s="0" t="s">
        <v>97</v>
      </c>
      <c r="D82" s="0" t="s">
        <v>134</v>
      </c>
      <c r="E82" s="0" t="s">
        <v>40</v>
      </c>
      <c r="F82" s="2" t="n">
        <v>805</v>
      </c>
      <c r="G82" s="3" t="n">
        <v>93.4321919425662</v>
      </c>
      <c r="H82" s="0" t="n">
        <v>0</v>
      </c>
      <c r="I82" s="0" t="n">
        <v>1</v>
      </c>
      <c r="J82" s="0" t="n">
        <v>5</v>
      </c>
      <c r="K82" s="0" t="s">
        <v>161</v>
      </c>
    </row>
    <row r="83" customFormat="false" ht="15" hidden="false" customHeight="false" outlineLevel="0" collapsed="false">
      <c r="A83" s="0" t="n">
        <v>1</v>
      </c>
      <c r="B83" s="0" t="s">
        <v>162</v>
      </c>
      <c r="C83" s="0" t="s">
        <v>97</v>
      </c>
      <c r="D83" s="0" t="s">
        <v>134</v>
      </c>
      <c r="E83" s="0" t="s">
        <v>40</v>
      </c>
      <c r="F83" s="2" t="n">
        <v>805</v>
      </c>
      <c r="G83" s="3" t="n">
        <v>5.2529935346168</v>
      </c>
      <c r="H83" s="0" t="n">
        <v>0</v>
      </c>
      <c r="I83" s="0" t="n">
        <v>1</v>
      </c>
      <c r="J83" s="0" t="n">
        <v>1</v>
      </c>
      <c r="K83" s="0" t="s">
        <v>139</v>
      </c>
    </row>
    <row r="84" customFormat="false" ht="15" hidden="false" customHeight="false" outlineLevel="0" collapsed="false">
      <c r="A84" s="0" t="n">
        <v>1</v>
      </c>
      <c r="B84" s="0" t="s">
        <v>163</v>
      </c>
      <c r="C84" s="0" t="s">
        <v>97</v>
      </c>
      <c r="D84" s="0" t="s">
        <v>134</v>
      </c>
      <c r="E84" s="0" t="s">
        <v>40</v>
      </c>
      <c r="F84" s="2" t="n">
        <v>805</v>
      </c>
      <c r="G84" s="3" t="n">
        <v>56.27</v>
      </c>
      <c r="H84" s="0" t="n">
        <v>0</v>
      </c>
      <c r="I84" s="0" t="n">
        <v>2</v>
      </c>
      <c r="J84" s="0" t="n">
        <v>5</v>
      </c>
      <c r="K84" s="0" t="s">
        <v>164</v>
      </c>
    </row>
    <row r="85" customFormat="false" ht="15" hidden="false" customHeight="false" outlineLevel="0" collapsed="false">
      <c r="A85" s="0" t="n">
        <v>1</v>
      </c>
      <c r="B85" s="0" t="s">
        <v>165</v>
      </c>
      <c r="C85" s="0" t="s">
        <v>97</v>
      </c>
      <c r="D85" s="0" t="s">
        <v>134</v>
      </c>
      <c r="E85" s="0" t="s">
        <v>40</v>
      </c>
      <c r="F85" s="2" t="n">
        <v>805</v>
      </c>
      <c r="G85" s="3" t="n">
        <v>161.221248957112</v>
      </c>
      <c r="H85" s="0" t="n">
        <v>0</v>
      </c>
      <c r="I85" s="0" t="n">
        <v>1</v>
      </c>
      <c r="J85" s="0" t="n">
        <v>5</v>
      </c>
      <c r="K85" s="0" t="s">
        <v>166</v>
      </c>
    </row>
    <row r="86" customFormat="false" ht="15" hidden="false" customHeight="false" outlineLevel="0" collapsed="false">
      <c r="A86" s="0" t="n">
        <v>1</v>
      </c>
      <c r="B86" s="0" t="s">
        <v>167</v>
      </c>
      <c r="C86" s="0" t="s">
        <v>97</v>
      </c>
      <c r="D86" s="0" t="s">
        <v>134</v>
      </c>
      <c r="E86" s="0" t="s">
        <v>25</v>
      </c>
      <c r="F86" s="4" t="n">
        <v>6784.46595900761</v>
      </c>
      <c r="G86" s="3" t="n">
        <v>0.216918286898116</v>
      </c>
      <c r="H86" s="0" t="n">
        <v>0</v>
      </c>
      <c r="I86" s="0" t="n">
        <v>1</v>
      </c>
      <c r="J86" s="0" t="n">
        <v>1</v>
      </c>
      <c r="K86" s="0" t="s">
        <v>168</v>
      </c>
    </row>
    <row r="87" customFormat="false" ht="15" hidden="false" customHeight="false" outlineLevel="0" collapsed="false">
      <c r="A87" s="0" t="n">
        <v>1</v>
      </c>
      <c r="B87" s="0" t="s">
        <v>169</v>
      </c>
      <c r="C87" s="0" t="s">
        <v>97</v>
      </c>
      <c r="D87" s="0" t="s">
        <v>134</v>
      </c>
      <c r="E87" s="0" t="s">
        <v>14</v>
      </c>
      <c r="F87" s="4" t="n">
        <v>6784.46595900761</v>
      </c>
      <c r="G87" s="3" t="n">
        <v>2.89399063605202</v>
      </c>
      <c r="H87" s="0" t="n">
        <v>0</v>
      </c>
      <c r="I87" s="0" t="n">
        <v>1</v>
      </c>
      <c r="J87" s="0" t="n">
        <v>3</v>
      </c>
      <c r="K87" s="0" t="s">
        <v>141</v>
      </c>
    </row>
    <row r="88" customFormat="false" ht="15" hidden="false" customHeight="false" outlineLevel="0" collapsed="false">
      <c r="A88" s="0" t="n">
        <v>1</v>
      </c>
      <c r="B88" s="0" t="s">
        <v>170</v>
      </c>
      <c r="C88" s="0" t="s">
        <v>97</v>
      </c>
      <c r="D88" s="0" t="s">
        <v>134</v>
      </c>
      <c r="E88" s="0" t="s">
        <v>14</v>
      </c>
      <c r="F88" s="4" t="n">
        <v>13923.5532473719</v>
      </c>
      <c r="G88" s="3" t="n">
        <v>5.2529935346168</v>
      </c>
      <c r="H88" s="0" t="n">
        <v>0</v>
      </c>
      <c r="I88" s="0" t="n">
        <v>1</v>
      </c>
      <c r="J88" s="0" t="n">
        <v>1</v>
      </c>
      <c r="K88" s="0" t="s">
        <v>171</v>
      </c>
    </row>
    <row r="89" customFormat="false" ht="15" hidden="false" customHeight="false" outlineLevel="0" collapsed="false">
      <c r="A89" s="0" t="n">
        <v>1</v>
      </c>
      <c r="B89" s="0" t="s">
        <v>172</v>
      </c>
      <c r="C89" s="0" t="s">
        <v>97</v>
      </c>
      <c r="D89" s="0" t="s">
        <v>173</v>
      </c>
      <c r="E89" s="0" t="s">
        <v>14</v>
      </c>
      <c r="F89" s="4" t="n">
        <v>-1</v>
      </c>
      <c r="G89" s="3" t="n">
        <v>13.4315058237868</v>
      </c>
      <c r="H89" s="0" t="n">
        <v>0</v>
      </c>
      <c r="I89" s="0" t="n">
        <v>1</v>
      </c>
      <c r="J89" s="0" t="n">
        <v>2</v>
      </c>
      <c r="K89" s="0" t="s">
        <v>174</v>
      </c>
    </row>
    <row r="90" customFormat="false" ht="15" hidden="false" customHeight="false" outlineLevel="0" collapsed="false">
      <c r="A90" s="0" t="n">
        <v>1</v>
      </c>
      <c r="B90" s="0" t="s">
        <v>175</v>
      </c>
      <c r="C90" s="0" t="s">
        <v>97</v>
      </c>
      <c r="D90" s="0" t="s">
        <v>173</v>
      </c>
      <c r="E90" s="0" t="s">
        <v>14</v>
      </c>
      <c r="F90" s="2" t="n">
        <v>805</v>
      </c>
      <c r="G90" s="3" t="n">
        <v>64.3589475266797</v>
      </c>
      <c r="H90" s="0" t="n">
        <v>0</v>
      </c>
      <c r="I90" s="0" t="n">
        <v>3</v>
      </c>
      <c r="J90" s="0" t="n">
        <v>1</v>
      </c>
      <c r="K90" s="0" t="s">
        <v>176</v>
      </c>
    </row>
    <row r="91" customFormat="false" ht="15" hidden="false" customHeight="false" outlineLevel="0" collapsed="false">
      <c r="A91" s="0" t="n">
        <v>1</v>
      </c>
      <c r="B91" s="0" t="s">
        <v>177</v>
      </c>
      <c r="C91" s="0" t="s">
        <v>97</v>
      </c>
      <c r="D91" s="0" t="s">
        <v>173</v>
      </c>
      <c r="E91" s="0" t="s">
        <v>14</v>
      </c>
      <c r="F91" s="4" t="n">
        <v>1019.53632190039</v>
      </c>
      <c r="G91" s="3" t="n">
        <v>13.38</v>
      </c>
      <c r="H91" s="0" t="n">
        <v>0</v>
      </c>
      <c r="I91" s="0" t="n">
        <v>1</v>
      </c>
      <c r="J91" s="0" t="n">
        <v>3</v>
      </c>
      <c r="K91" s="0" t="s">
        <v>176</v>
      </c>
    </row>
    <row r="92" customFormat="false" ht="15" hidden="false" customHeight="false" outlineLevel="0" collapsed="false">
      <c r="A92" s="0" t="n">
        <v>1</v>
      </c>
      <c r="B92" s="0" t="s">
        <v>178</v>
      </c>
      <c r="C92" s="0" t="s">
        <v>97</v>
      </c>
      <c r="D92" s="0" t="s">
        <v>173</v>
      </c>
      <c r="E92" s="0" t="s">
        <v>14</v>
      </c>
      <c r="F92" s="4" t="n">
        <v>1941.08517121538</v>
      </c>
      <c r="G92" s="3" t="n">
        <v>3.61</v>
      </c>
      <c r="H92" s="0" t="n">
        <v>0</v>
      </c>
      <c r="I92" s="0" t="n">
        <v>1</v>
      </c>
      <c r="J92" s="0" t="n">
        <v>1</v>
      </c>
      <c r="K92" s="0" t="s">
        <v>179</v>
      </c>
    </row>
    <row r="93" customFormat="false" ht="15" hidden="false" customHeight="false" outlineLevel="0" collapsed="false">
      <c r="A93" s="0" t="n">
        <v>1</v>
      </c>
      <c r="B93" s="0" t="s">
        <v>180</v>
      </c>
      <c r="C93" s="0" t="s">
        <v>97</v>
      </c>
      <c r="D93" s="0" t="s">
        <v>173</v>
      </c>
      <c r="E93" s="0" t="s">
        <v>14</v>
      </c>
      <c r="F93" s="4" t="n">
        <v>3497.21955727387</v>
      </c>
      <c r="G93" s="3" t="n">
        <v>153.27</v>
      </c>
      <c r="H93" s="0" t="n">
        <v>0</v>
      </c>
      <c r="I93" s="0" t="n">
        <v>1</v>
      </c>
      <c r="J93" s="0" t="n">
        <v>4</v>
      </c>
      <c r="K93" s="0" t="s">
        <v>181</v>
      </c>
    </row>
    <row r="94" customFormat="false" ht="15" hidden="false" customHeight="false" outlineLevel="0" collapsed="false">
      <c r="A94" s="0" t="n">
        <v>1</v>
      </c>
      <c r="B94" s="0" t="s">
        <v>182</v>
      </c>
      <c r="C94" s="0" t="s">
        <v>97</v>
      </c>
      <c r="D94" s="0" t="s">
        <v>173</v>
      </c>
      <c r="E94" s="0" t="s">
        <v>14</v>
      </c>
      <c r="F94" s="4" t="n">
        <v>3497.21955727387</v>
      </c>
      <c r="G94" s="3" t="n">
        <v>82.57</v>
      </c>
      <c r="H94" s="0" t="n">
        <v>0</v>
      </c>
      <c r="I94" s="0" t="n">
        <v>2</v>
      </c>
      <c r="J94" s="0" t="n">
        <v>4</v>
      </c>
      <c r="K94" s="0" t="s">
        <v>183</v>
      </c>
    </row>
    <row r="95" customFormat="false" ht="15" hidden="false" customHeight="false" outlineLevel="0" collapsed="false">
      <c r="A95" s="0" t="n">
        <v>1</v>
      </c>
      <c r="B95" s="0" t="s">
        <v>184</v>
      </c>
      <c r="C95" s="0" t="s">
        <v>97</v>
      </c>
      <c r="D95" s="0" t="s">
        <v>173</v>
      </c>
      <c r="E95" s="0" t="s">
        <v>14</v>
      </c>
      <c r="F95" s="4" t="n">
        <v>26792.57464692</v>
      </c>
      <c r="G95" s="3" t="n">
        <v>35.44</v>
      </c>
      <c r="H95" s="0" t="n">
        <v>0</v>
      </c>
      <c r="I95" s="0" t="n">
        <v>1</v>
      </c>
      <c r="J95" s="0" t="n">
        <v>2</v>
      </c>
      <c r="K95" s="0" t="s">
        <v>176</v>
      </c>
    </row>
    <row r="96" customFormat="false" ht="15" hidden="false" customHeight="false" outlineLevel="0" collapsed="false">
      <c r="A96" s="0" t="n">
        <v>1</v>
      </c>
      <c r="B96" s="0" t="s">
        <v>185</v>
      </c>
      <c r="C96" s="0" t="s">
        <v>97</v>
      </c>
      <c r="D96" s="0" t="s">
        <v>71</v>
      </c>
      <c r="E96" s="0" t="s">
        <v>40</v>
      </c>
      <c r="F96" s="4" t="n">
        <v>-1</v>
      </c>
      <c r="G96" s="3" t="n">
        <v>5.2529935346168</v>
      </c>
      <c r="H96" s="0" t="n">
        <v>0</v>
      </c>
      <c r="I96" s="0" t="n">
        <v>1</v>
      </c>
      <c r="J96" s="0" t="n">
        <v>2</v>
      </c>
      <c r="K96" s="0" t="s">
        <v>186</v>
      </c>
    </row>
    <row r="97" customFormat="false" ht="15" hidden="false" customHeight="false" outlineLevel="0" collapsed="false">
      <c r="A97" s="0" t="n">
        <v>1</v>
      </c>
      <c r="B97" s="0" t="s">
        <v>187</v>
      </c>
      <c r="C97" s="0" t="s">
        <v>97</v>
      </c>
      <c r="D97" s="0" t="s">
        <v>71</v>
      </c>
      <c r="E97" s="0" t="s">
        <v>25</v>
      </c>
      <c r="F97" s="4" t="n">
        <v>-1</v>
      </c>
      <c r="G97" s="3" t="n">
        <v>5.2529935346168</v>
      </c>
      <c r="H97" s="0" t="n">
        <v>0</v>
      </c>
      <c r="I97" s="0" t="n">
        <v>1</v>
      </c>
      <c r="J97" s="0" t="n">
        <v>1</v>
      </c>
      <c r="K97" s="0" t="s">
        <v>188</v>
      </c>
    </row>
    <row r="98" customFormat="false" ht="15" hidden="false" customHeight="false" outlineLevel="0" collapsed="false">
      <c r="A98" s="0" t="n">
        <v>1</v>
      </c>
      <c r="B98" s="0" t="s">
        <v>189</v>
      </c>
      <c r="C98" s="0" t="s">
        <v>97</v>
      </c>
      <c r="D98" s="0" t="s">
        <v>71</v>
      </c>
      <c r="E98" s="0" t="s">
        <v>40</v>
      </c>
      <c r="F98" s="4" t="n">
        <v>-1</v>
      </c>
      <c r="G98" s="3" t="n">
        <v>39.8048181442168</v>
      </c>
      <c r="H98" s="0" t="n">
        <v>0</v>
      </c>
      <c r="I98" s="0" t="n">
        <v>3</v>
      </c>
      <c r="J98" s="0" t="n">
        <v>3</v>
      </c>
      <c r="K98" s="0" t="s">
        <v>190</v>
      </c>
    </row>
    <row r="99" customFormat="false" ht="15" hidden="false" customHeight="false" outlineLevel="0" collapsed="false">
      <c r="A99" s="0" t="n">
        <v>1</v>
      </c>
      <c r="B99" s="0" t="s">
        <v>191</v>
      </c>
      <c r="C99" s="0" t="s">
        <v>97</v>
      </c>
      <c r="D99" s="0" t="s">
        <v>71</v>
      </c>
      <c r="E99" s="0" t="s">
        <v>25</v>
      </c>
      <c r="F99" s="4" t="n">
        <v>-1</v>
      </c>
      <c r="G99" s="3" t="n">
        <v>0.216918286898116</v>
      </c>
      <c r="H99" s="0" t="n">
        <v>0</v>
      </c>
      <c r="I99" s="0" t="n">
        <v>3</v>
      </c>
      <c r="J99" s="0" t="n">
        <v>1</v>
      </c>
      <c r="K99" s="0" t="s">
        <v>192</v>
      </c>
    </row>
    <row r="100" customFormat="false" ht="15" hidden="false" customHeight="false" outlineLevel="0" collapsed="false">
      <c r="A100" s="0" t="n">
        <v>1</v>
      </c>
      <c r="B100" s="0" t="s">
        <v>193</v>
      </c>
      <c r="C100" s="0" t="s">
        <v>97</v>
      </c>
      <c r="D100" s="0" t="s">
        <v>71</v>
      </c>
      <c r="E100" s="0" t="s">
        <v>25</v>
      </c>
      <c r="F100" s="4" t="n">
        <v>-1</v>
      </c>
      <c r="G100" s="3" t="n">
        <v>5.2529935346168</v>
      </c>
      <c r="H100" s="0" t="n">
        <v>0</v>
      </c>
      <c r="I100" s="0" t="n">
        <v>1</v>
      </c>
      <c r="J100" s="0" t="n">
        <v>1</v>
      </c>
      <c r="K100" s="0" t="s">
        <v>194</v>
      </c>
    </row>
    <row r="101" customFormat="false" ht="15" hidden="false" customHeight="false" outlineLevel="0" collapsed="false">
      <c r="A101" s="0" t="n">
        <v>1</v>
      </c>
      <c r="B101" s="0" t="s">
        <v>195</v>
      </c>
      <c r="C101" s="0" t="s">
        <v>97</v>
      </c>
      <c r="D101" s="0" t="s">
        <v>71</v>
      </c>
      <c r="E101" s="0" t="s">
        <v>40</v>
      </c>
      <c r="F101" s="4" t="n">
        <v>-1</v>
      </c>
      <c r="G101" s="3" t="n">
        <v>5.2529935346168</v>
      </c>
      <c r="H101" s="0" t="n">
        <v>0</v>
      </c>
      <c r="I101" s="0" t="n">
        <v>1</v>
      </c>
      <c r="J101" s="0" t="n">
        <v>2</v>
      </c>
      <c r="K101" s="0" t="s">
        <v>196</v>
      </c>
    </row>
    <row r="102" customFormat="false" ht="15" hidden="false" customHeight="false" outlineLevel="0" collapsed="false">
      <c r="A102" s="0" t="n">
        <v>1</v>
      </c>
      <c r="B102" s="0" t="s">
        <v>197</v>
      </c>
      <c r="C102" s="0" t="s">
        <v>97</v>
      </c>
      <c r="D102" s="0" t="s">
        <v>71</v>
      </c>
      <c r="E102" s="0" t="s">
        <v>25</v>
      </c>
      <c r="F102" s="4" t="n">
        <v>-1</v>
      </c>
      <c r="G102" s="3" t="n">
        <v>5.2529935346168</v>
      </c>
      <c r="H102" s="0" t="n">
        <v>0</v>
      </c>
      <c r="I102" s="0" t="n">
        <v>1</v>
      </c>
      <c r="J102" s="0" t="n">
        <v>1</v>
      </c>
      <c r="K102" s="0" t="s">
        <v>194</v>
      </c>
    </row>
    <row r="103" customFormat="false" ht="15" hidden="false" customHeight="false" outlineLevel="0" collapsed="false">
      <c r="A103" s="0" t="n">
        <v>1</v>
      </c>
      <c r="B103" s="0" t="s">
        <v>198</v>
      </c>
      <c r="C103" s="0" t="s">
        <v>97</v>
      </c>
      <c r="D103" s="0" t="s">
        <v>71</v>
      </c>
      <c r="E103" s="0" t="s">
        <v>25</v>
      </c>
      <c r="F103" s="4" t="n">
        <v>-1</v>
      </c>
      <c r="G103" s="3" t="n">
        <v>3</v>
      </c>
      <c r="H103" s="0" t="n">
        <v>0</v>
      </c>
      <c r="I103" s="0" t="n">
        <v>3</v>
      </c>
      <c r="J103" s="0" t="n">
        <v>1</v>
      </c>
      <c r="K103" s="0" t="s">
        <v>199</v>
      </c>
    </row>
    <row r="104" customFormat="false" ht="15" hidden="false" customHeight="false" outlineLevel="0" collapsed="false">
      <c r="A104" s="0" t="n">
        <v>1</v>
      </c>
      <c r="B104" s="0" t="s">
        <v>200</v>
      </c>
      <c r="C104" s="0" t="s">
        <v>97</v>
      </c>
      <c r="D104" s="0" t="s">
        <v>71</v>
      </c>
      <c r="E104" s="0" t="s">
        <v>40</v>
      </c>
      <c r="F104" s="4" t="n">
        <v>-1</v>
      </c>
      <c r="G104" s="3" t="n">
        <v>556.002689144203</v>
      </c>
      <c r="H104" s="0" t="n">
        <v>0</v>
      </c>
      <c r="I104" s="0" t="n">
        <v>3</v>
      </c>
      <c r="J104" s="0" t="n">
        <v>4</v>
      </c>
      <c r="K104" s="0" t="s">
        <v>201</v>
      </c>
    </row>
    <row r="105" customFormat="false" ht="15" hidden="false" customHeight="false" outlineLevel="0" collapsed="false">
      <c r="A105" s="0" t="n">
        <v>1</v>
      </c>
      <c r="B105" s="0" t="s">
        <v>202</v>
      </c>
      <c r="C105" s="0" t="s">
        <v>97</v>
      </c>
      <c r="D105" s="0" t="s">
        <v>71</v>
      </c>
      <c r="E105" s="0" t="s">
        <v>14</v>
      </c>
      <c r="F105" s="4" t="n">
        <v>-1</v>
      </c>
      <c r="G105" s="3" t="n">
        <v>16.1221248957112</v>
      </c>
      <c r="H105" s="0" t="n">
        <v>0</v>
      </c>
      <c r="I105" s="0" t="n">
        <v>1</v>
      </c>
      <c r="J105" s="0" t="n">
        <v>2</v>
      </c>
      <c r="K105" s="0" t="s">
        <v>203</v>
      </c>
    </row>
    <row r="106" customFormat="false" ht="15" hidden="false" customHeight="false" outlineLevel="0" collapsed="false">
      <c r="A106" s="0" t="n">
        <v>1</v>
      </c>
      <c r="B106" s="0" t="s">
        <v>204</v>
      </c>
      <c r="C106" s="0" t="s">
        <v>97</v>
      </c>
      <c r="D106" s="0" t="s">
        <v>71</v>
      </c>
      <c r="E106" s="0" t="s">
        <v>40</v>
      </c>
      <c r="F106" s="2" t="n">
        <v>1</v>
      </c>
      <c r="G106" s="3" t="n">
        <v>82.5479020339438</v>
      </c>
      <c r="H106" s="0" t="n">
        <v>0</v>
      </c>
      <c r="I106" s="0" t="n">
        <v>1</v>
      </c>
      <c r="J106" s="0" t="n">
        <v>4</v>
      </c>
      <c r="K106" s="0" t="s">
        <v>205</v>
      </c>
    </row>
    <row r="107" customFormat="false" ht="15" hidden="false" customHeight="false" outlineLevel="0" collapsed="false">
      <c r="A107" s="0" t="n">
        <v>1</v>
      </c>
      <c r="B107" s="0" t="s">
        <v>206</v>
      </c>
      <c r="C107" s="0" t="s">
        <v>97</v>
      </c>
      <c r="D107" s="0" t="s">
        <v>71</v>
      </c>
      <c r="E107" s="0" t="s">
        <v>14</v>
      </c>
      <c r="F107" s="2" t="n">
        <v>5.29</v>
      </c>
      <c r="G107" s="3" t="n">
        <v>16.1221248957112</v>
      </c>
      <c r="H107" s="0" t="n">
        <v>0</v>
      </c>
      <c r="I107" s="0" t="n">
        <v>1</v>
      </c>
      <c r="J107" s="0" t="n">
        <v>3</v>
      </c>
      <c r="K107" s="0" t="s">
        <v>207</v>
      </c>
    </row>
    <row r="108" customFormat="false" ht="15" hidden="false" customHeight="false" outlineLevel="0" collapsed="false">
      <c r="A108" s="0" t="n">
        <v>1</v>
      </c>
      <c r="B108" s="0" t="s">
        <v>208</v>
      </c>
      <c r="C108" s="0" t="s">
        <v>97</v>
      </c>
      <c r="D108" s="0" t="s">
        <v>71</v>
      </c>
      <c r="E108" s="0" t="s">
        <v>62</v>
      </c>
      <c r="F108" s="2" t="n">
        <v>10</v>
      </c>
      <c r="G108" s="3" t="n">
        <v>200</v>
      </c>
      <c r="H108" s="0" t="n">
        <v>0</v>
      </c>
      <c r="I108" s="0" t="n">
        <v>3</v>
      </c>
      <c r="J108" s="0" t="n">
        <v>4</v>
      </c>
      <c r="K108" s="0" t="s">
        <v>209</v>
      </c>
    </row>
    <row r="109" customFormat="false" ht="15" hidden="false" customHeight="false" outlineLevel="0" collapsed="false">
      <c r="A109" s="0" t="n">
        <v>1</v>
      </c>
      <c r="B109" s="0" t="s">
        <v>210</v>
      </c>
      <c r="C109" s="0" t="s">
        <v>97</v>
      </c>
      <c r="D109" s="0" t="s">
        <v>71</v>
      </c>
      <c r="E109" s="0" t="s">
        <v>62</v>
      </c>
      <c r="F109" s="2" t="n">
        <v>20.49</v>
      </c>
      <c r="G109" s="3" t="n">
        <v>200</v>
      </c>
      <c r="H109" s="0" t="n">
        <v>0</v>
      </c>
      <c r="I109" s="0" t="n">
        <v>1</v>
      </c>
      <c r="J109" s="0" t="n">
        <v>3</v>
      </c>
      <c r="K109" s="0" t="s">
        <v>211</v>
      </c>
    </row>
    <row r="110" customFormat="false" ht="15" hidden="false" customHeight="false" outlineLevel="0" collapsed="false">
      <c r="A110" s="0" t="n">
        <v>1</v>
      </c>
      <c r="B110" s="0" t="s">
        <v>212</v>
      </c>
      <c r="C110" s="0" t="s">
        <v>97</v>
      </c>
      <c r="D110" s="0" t="s">
        <v>71</v>
      </c>
      <c r="E110" s="0" t="s">
        <v>62</v>
      </c>
      <c r="F110" s="4" t="n">
        <v>72.7440332193458</v>
      </c>
      <c r="G110" s="3" t="n">
        <v>200</v>
      </c>
      <c r="H110" s="0" t="n">
        <v>0</v>
      </c>
      <c r="I110" s="0" t="n">
        <v>1</v>
      </c>
      <c r="J110" s="0" t="n">
        <v>4</v>
      </c>
      <c r="K110" s="0" t="s">
        <v>213</v>
      </c>
    </row>
    <row r="111" customFormat="false" ht="15" hidden="false" customHeight="false" outlineLevel="0" collapsed="false">
      <c r="A111" s="0" t="n">
        <v>1</v>
      </c>
      <c r="B111" s="0" t="s">
        <v>214</v>
      </c>
      <c r="C111" s="0" t="s">
        <v>97</v>
      </c>
      <c r="D111" s="0" t="s">
        <v>71</v>
      </c>
      <c r="E111" s="0" t="s">
        <v>40</v>
      </c>
      <c r="F111" s="4" t="n">
        <v>77.7600586016932</v>
      </c>
      <c r="G111" s="3" t="n">
        <v>161.221248957112</v>
      </c>
      <c r="H111" s="0" t="n">
        <v>0</v>
      </c>
      <c r="I111" s="0" t="n">
        <v>1</v>
      </c>
      <c r="J111" s="0" t="n">
        <v>4</v>
      </c>
      <c r="K111" s="0" t="s">
        <v>215</v>
      </c>
    </row>
    <row r="112" customFormat="false" ht="15" hidden="false" customHeight="false" outlineLevel="0" collapsed="false">
      <c r="A112" s="0" t="n">
        <v>1</v>
      </c>
      <c r="B112" s="0" t="s">
        <v>216</v>
      </c>
      <c r="C112" s="0" t="s">
        <v>97</v>
      </c>
      <c r="D112" s="0" t="s">
        <v>71</v>
      </c>
      <c r="E112" s="0" t="s">
        <v>40</v>
      </c>
      <c r="F112" s="4" t="n">
        <v>110.21257630795</v>
      </c>
      <c r="G112" s="3" t="n">
        <v>161.221248957112</v>
      </c>
      <c r="H112" s="0" t="n">
        <v>0</v>
      </c>
      <c r="I112" s="0" t="n">
        <v>3</v>
      </c>
      <c r="J112" s="0" t="n">
        <v>5</v>
      </c>
      <c r="K112" s="0" t="s">
        <v>217</v>
      </c>
    </row>
    <row r="113" customFormat="false" ht="15" hidden="false" customHeight="false" outlineLevel="0" collapsed="false">
      <c r="A113" s="0" t="n">
        <v>1</v>
      </c>
      <c r="B113" s="0" t="s">
        <v>218</v>
      </c>
      <c r="C113" s="0" t="s">
        <v>97</v>
      </c>
      <c r="D113" s="0" t="s">
        <v>71</v>
      </c>
      <c r="E113" s="0" t="s">
        <v>40</v>
      </c>
      <c r="F113" s="4" t="n">
        <v>110.21257630795</v>
      </c>
      <c r="G113" s="3" t="n">
        <v>161.221248957112</v>
      </c>
      <c r="H113" s="0" t="n">
        <v>0</v>
      </c>
      <c r="I113" s="0" t="n">
        <v>1</v>
      </c>
      <c r="J113" s="0" t="n">
        <v>4</v>
      </c>
      <c r="K113" s="0" t="s">
        <v>219</v>
      </c>
    </row>
    <row r="114" customFormat="false" ht="15" hidden="false" customHeight="false" outlineLevel="0" collapsed="false">
      <c r="A114" s="0" t="n">
        <v>1</v>
      </c>
      <c r="B114" s="0" t="s">
        <v>220</v>
      </c>
      <c r="C114" s="0" t="s">
        <v>97</v>
      </c>
      <c r="D114" s="0" t="s">
        <v>71</v>
      </c>
      <c r="E114" s="0" t="s">
        <v>40</v>
      </c>
      <c r="F114" s="4" t="n">
        <v>110.21257630795</v>
      </c>
      <c r="G114" s="3" t="n">
        <v>161.221248957112</v>
      </c>
      <c r="H114" s="0" t="n">
        <v>0</v>
      </c>
      <c r="I114" s="0" t="n">
        <v>1</v>
      </c>
      <c r="J114" s="0" t="n">
        <v>4</v>
      </c>
      <c r="K114" s="0" t="s">
        <v>221</v>
      </c>
    </row>
    <row r="115" customFormat="false" ht="15" hidden="false" customHeight="false" outlineLevel="0" collapsed="false">
      <c r="A115" s="0" t="n">
        <v>1</v>
      </c>
      <c r="B115" s="0" t="s">
        <v>222</v>
      </c>
      <c r="C115" s="0" t="s">
        <v>97</v>
      </c>
      <c r="D115" s="0" t="s">
        <v>71</v>
      </c>
      <c r="E115" s="0" t="s">
        <v>25</v>
      </c>
      <c r="F115" s="4" t="n">
        <v>221.63833084791</v>
      </c>
      <c r="G115" s="3" t="n">
        <v>4.29259467929053</v>
      </c>
      <c r="H115" s="0" t="n">
        <v>0</v>
      </c>
      <c r="I115" s="0" t="n">
        <v>1</v>
      </c>
      <c r="J115" s="0" t="n">
        <v>3</v>
      </c>
      <c r="K115" s="0" t="s">
        <v>223</v>
      </c>
    </row>
    <row r="116" customFormat="false" ht="15" hidden="false" customHeight="false" outlineLevel="0" collapsed="false">
      <c r="A116" s="0" t="n">
        <v>1</v>
      </c>
      <c r="B116" s="0" t="s">
        <v>224</v>
      </c>
      <c r="C116" s="0" t="s">
        <v>97</v>
      </c>
      <c r="D116" s="0" t="s">
        <v>71</v>
      </c>
      <c r="E116" s="0" t="s">
        <v>14</v>
      </c>
      <c r="F116" s="4" t="n">
        <v>223.971365909467</v>
      </c>
      <c r="G116" s="3" t="n">
        <v>11.0878219498622</v>
      </c>
      <c r="H116" s="0" t="n">
        <v>0</v>
      </c>
      <c r="I116" s="0" t="n">
        <v>1</v>
      </c>
      <c r="J116" s="0" t="n">
        <v>1</v>
      </c>
      <c r="K116" s="0" t="s">
        <v>130</v>
      </c>
    </row>
    <row r="117" customFormat="false" ht="15" hidden="false" customHeight="false" outlineLevel="0" collapsed="false">
      <c r="A117" s="0" t="n">
        <v>1</v>
      </c>
      <c r="B117" s="0" t="s">
        <v>225</v>
      </c>
      <c r="C117" s="0" t="s">
        <v>97</v>
      </c>
      <c r="D117" s="0" t="s">
        <v>71</v>
      </c>
      <c r="E117" s="0" t="s">
        <v>14</v>
      </c>
      <c r="F117" s="4" t="n">
        <v>268.299032079049</v>
      </c>
      <c r="G117" s="3" t="n">
        <v>22.86</v>
      </c>
      <c r="H117" s="0" t="n">
        <v>0</v>
      </c>
      <c r="I117" s="0" t="n">
        <v>3</v>
      </c>
      <c r="J117" s="0" t="n">
        <v>4</v>
      </c>
      <c r="K117" s="0" t="s">
        <v>226</v>
      </c>
    </row>
    <row r="118" customFormat="false" ht="15" hidden="false" customHeight="false" outlineLevel="0" collapsed="false">
      <c r="A118" s="0" t="n">
        <v>1</v>
      </c>
      <c r="B118" s="0" t="s">
        <v>227</v>
      </c>
      <c r="C118" s="0" t="s">
        <v>97</v>
      </c>
      <c r="D118" s="0" t="s">
        <v>71</v>
      </c>
      <c r="E118" s="0" t="s">
        <v>40</v>
      </c>
      <c r="F118" s="4" t="n">
        <v>277.631172325277</v>
      </c>
      <c r="G118" s="3" t="n">
        <v>4.37400450817216</v>
      </c>
      <c r="H118" s="0" t="n">
        <v>0</v>
      </c>
      <c r="I118" s="0" t="n">
        <v>3</v>
      </c>
      <c r="J118" s="0" t="n">
        <v>2</v>
      </c>
      <c r="K118" s="0" t="s">
        <v>228</v>
      </c>
    </row>
    <row r="119" customFormat="false" ht="15" hidden="false" customHeight="false" outlineLevel="0" collapsed="false">
      <c r="A119" s="0" t="n">
        <v>1</v>
      </c>
      <c r="B119" s="0" t="s">
        <v>229</v>
      </c>
      <c r="C119" s="0" t="s">
        <v>97</v>
      </c>
      <c r="D119" s="0" t="s">
        <v>71</v>
      </c>
      <c r="E119" s="0" t="s">
        <v>62</v>
      </c>
      <c r="F119" s="4" t="n">
        <v>290.182900956454</v>
      </c>
      <c r="G119" s="3" t="n">
        <v>200</v>
      </c>
      <c r="H119" s="0" t="n">
        <v>0</v>
      </c>
      <c r="I119" s="0" t="n">
        <v>3</v>
      </c>
      <c r="J119" s="0" t="n">
        <v>4</v>
      </c>
      <c r="K119" s="0" t="s">
        <v>230</v>
      </c>
    </row>
    <row r="120" customFormat="false" ht="15" hidden="false" customHeight="false" outlineLevel="0" collapsed="false">
      <c r="A120" s="0" t="n">
        <v>1</v>
      </c>
      <c r="B120" s="0" t="s">
        <v>231</v>
      </c>
      <c r="C120" s="0" t="s">
        <v>97</v>
      </c>
      <c r="D120" s="0" t="s">
        <v>71</v>
      </c>
      <c r="E120" s="0" t="s">
        <v>14</v>
      </c>
      <c r="F120" s="2" t="n">
        <v>402.5</v>
      </c>
      <c r="G120" s="3" t="n">
        <v>16.1221248957112</v>
      </c>
      <c r="H120" s="0" t="n">
        <v>0</v>
      </c>
      <c r="I120" s="0" t="n">
        <v>1</v>
      </c>
      <c r="J120" s="0" t="n">
        <v>3</v>
      </c>
      <c r="K120" s="0" t="s">
        <v>232</v>
      </c>
    </row>
    <row r="121" customFormat="false" ht="15" hidden="false" customHeight="false" outlineLevel="0" collapsed="false">
      <c r="A121" s="0" t="n">
        <v>1</v>
      </c>
      <c r="B121" s="0" t="s">
        <v>233</v>
      </c>
      <c r="C121" s="0" t="s">
        <v>97</v>
      </c>
      <c r="D121" s="0" t="s">
        <v>71</v>
      </c>
      <c r="E121" s="0" t="s">
        <v>14</v>
      </c>
      <c r="F121" s="2" t="n">
        <v>402.5</v>
      </c>
      <c r="G121" s="3" t="n">
        <v>16.1221248957112</v>
      </c>
      <c r="H121" s="0" t="n">
        <v>0</v>
      </c>
      <c r="I121" s="0" t="n">
        <v>1</v>
      </c>
      <c r="J121" s="0" t="n">
        <v>3</v>
      </c>
      <c r="K121" s="0" t="s">
        <v>234</v>
      </c>
    </row>
    <row r="122" customFormat="false" ht="15" hidden="false" customHeight="false" outlineLevel="0" collapsed="false">
      <c r="A122" s="0" t="n">
        <v>1</v>
      </c>
      <c r="B122" s="0" t="s">
        <v>235</v>
      </c>
      <c r="C122" s="0" t="s">
        <v>97</v>
      </c>
      <c r="D122" s="0" t="s">
        <v>71</v>
      </c>
      <c r="E122" s="0" t="s">
        <v>25</v>
      </c>
      <c r="F122" s="2" t="n">
        <v>402.5</v>
      </c>
      <c r="G122" s="3" t="n">
        <v>0.5</v>
      </c>
      <c r="H122" s="0" t="n">
        <v>0</v>
      </c>
      <c r="I122" s="0" t="n">
        <v>1</v>
      </c>
      <c r="J122" s="0" t="n">
        <v>1</v>
      </c>
      <c r="K122" s="0" t="s">
        <v>232</v>
      </c>
    </row>
    <row r="123" customFormat="false" ht="15" hidden="false" customHeight="false" outlineLevel="0" collapsed="false">
      <c r="A123" s="0" t="n">
        <v>1</v>
      </c>
      <c r="B123" s="0" t="s">
        <v>236</v>
      </c>
      <c r="C123" s="0" t="s">
        <v>97</v>
      </c>
      <c r="D123" s="0" t="s">
        <v>71</v>
      </c>
      <c r="E123" s="0" t="s">
        <v>14</v>
      </c>
      <c r="F123" s="2" t="n">
        <v>402.5</v>
      </c>
      <c r="G123" s="3" t="n">
        <v>7.64199176657661</v>
      </c>
      <c r="H123" s="0" t="n">
        <v>0</v>
      </c>
      <c r="I123" s="0" t="n">
        <v>2</v>
      </c>
      <c r="J123" s="0" t="n">
        <v>1</v>
      </c>
      <c r="K123" s="0" t="s">
        <v>237</v>
      </c>
    </row>
    <row r="124" customFormat="false" ht="15" hidden="false" customHeight="false" outlineLevel="0" collapsed="false">
      <c r="A124" s="0" t="n">
        <v>1</v>
      </c>
      <c r="B124" s="0" t="s">
        <v>238</v>
      </c>
      <c r="C124" s="0" t="s">
        <v>97</v>
      </c>
      <c r="D124" s="0" t="s">
        <v>71</v>
      </c>
      <c r="E124" s="0" t="s">
        <v>14</v>
      </c>
      <c r="F124" s="2" t="n">
        <v>402.5</v>
      </c>
      <c r="G124" s="3" t="n">
        <v>0.1288421625451</v>
      </c>
      <c r="H124" s="0" t="n">
        <v>0</v>
      </c>
      <c r="I124" s="0" t="n">
        <v>1</v>
      </c>
      <c r="J124" s="0" t="n">
        <v>1</v>
      </c>
      <c r="K124" s="0" t="s">
        <v>239</v>
      </c>
    </row>
    <row r="125" customFormat="false" ht="15" hidden="false" customHeight="false" outlineLevel="0" collapsed="false">
      <c r="A125" s="0" t="n">
        <v>1</v>
      </c>
      <c r="B125" s="0" t="s">
        <v>240</v>
      </c>
      <c r="C125" s="0" t="s">
        <v>97</v>
      </c>
      <c r="D125" s="0" t="s">
        <v>71</v>
      </c>
      <c r="E125" s="0" t="s">
        <v>25</v>
      </c>
      <c r="F125" s="2" t="n">
        <v>402.5</v>
      </c>
      <c r="G125" s="3" t="n">
        <v>0.14</v>
      </c>
      <c r="H125" s="0" t="n">
        <v>0</v>
      </c>
      <c r="I125" s="0" t="n">
        <v>1</v>
      </c>
      <c r="J125" s="0" t="n">
        <v>1</v>
      </c>
      <c r="K125" s="0" t="s">
        <v>241</v>
      </c>
    </row>
    <row r="126" customFormat="false" ht="15" hidden="false" customHeight="false" outlineLevel="0" collapsed="false">
      <c r="A126" s="0" t="n">
        <v>1</v>
      </c>
      <c r="B126" s="0" t="s">
        <v>242</v>
      </c>
      <c r="C126" s="0" t="s">
        <v>97</v>
      </c>
      <c r="D126" s="0" t="s">
        <v>71</v>
      </c>
      <c r="E126" s="0" t="s">
        <v>25</v>
      </c>
      <c r="F126" s="2" t="n">
        <v>402.5</v>
      </c>
      <c r="G126" s="3" t="n">
        <v>5.2529935346168</v>
      </c>
      <c r="H126" s="0" t="n">
        <v>0</v>
      </c>
      <c r="I126" s="0" t="n">
        <v>1</v>
      </c>
      <c r="J126" s="0" t="n">
        <v>1</v>
      </c>
      <c r="K126" s="0" t="s">
        <v>243</v>
      </c>
    </row>
    <row r="127" customFormat="false" ht="15" hidden="false" customHeight="false" outlineLevel="0" collapsed="false">
      <c r="A127" s="0" t="n">
        <v>1</v>
      </c>
      <c r="B127" s="0" t="s">
        <v>244</v>
      </c>
      <c r="C127" s="0" t="s">
        <v>97</v>
      </c>
      <c r="D127" s="0" t="s">
        <v>71</v>
      </c>
      <c r="E127" s="0" t="s">
        <v>40</v>
      </c>
      <c r="F127" s="2" t="n">
        <v>805</v>
      </c>
      <c r="G127" s="3" t="n">
        <v>8.73690026590356</v>
      </c>
      <c r="H127" s="0" t="n">
        <v>0</v>
      </c>
      <c r="I127" s="0" t="n">
        <v>2</v>
      </c>
      <c r="J127" s="0" t="n">
        <v>1</v>
      </c>
      <c r="K127" s="0" t="s">
        <v>245</v>
      </c>
    </row>
    <row r="128" customFormat="false" ht="15" hidden="false" customHeight="false" outlineLevel="0" collapsed="false">
      <c r="A128" s="0" t="n">
        <v>1</v>
      </c>
      <c r="B128" s="0" t="s">
        <v>246</v>
      </c>
      <c r="C128" s="0" t="s">
        <v>97</v>
      </c>
      <c r="D128" s="0" t="s">
        <v>71</v>
      </c>
      <c r="E128" s="0" t="s">
        <v>40</v>
      </c>
      <c r="F128" s="4" t="n">
        <v>1027.23533760353</v>
      </c>
      <c r="G128" s="3" t="n">
        <v>161.221248957112</v>
      </c>
      <c r="H128" s="0" t="n">
        <v>0</v>
      </c>
      <c r="I128" s="0" t="n">
        <v>2</v>
      </c>
      <c r="J128" s="0" t="n">
        <v>5</v>
      </c>
      <c r="K128" s="0" t="s">
        <v>237</v>
      </c>
    </row>
    <row r="129" customFormat="false" ht="15" hidden="false" customHeight="false" outlineLevel="0" collapsed="false">
      <c r="A129" s="0" t="n">
        <v>1</v>
      </c>
      <c r="B129" s="0" t="s">
        <v>247</v>
      </c>
      <c r="C129" s="0" t="s">
        <v>97</v>
      </c>
      <c r="D129" s="0" t="s">
        <v>71</v>
      </c>
      <c r="E129" s="0" t="s">
        <v>40</v>
      </c>
      <c r="F129" s="4" t="n">
        <v>1027.23533760353</v>
      </c>
      <c r="G129" s="3" t="n">
        <v>161.221248957112</v>
      </c>
      <c r="H129" s="0" t="n">
        <v>0</v>
      </c>
      <c r="I129" s="0" t="n">
        <v>2</v>
      </c>
      <c r="J129" s="0" t="n">
        <v>5</v>
      </c>
      <c r="K129" s="0" t="s">
        <v>248</v>
      </c>
    </row>
    <row r="130" customFormat="false" ht="15" hidden="false" customHeight="false" outlineLevel="0" collapsed="false">
      <c r="A130" s="0" t="n">
        <v>1</v>
      </c>
      <c r="B130" s="0" t="s">
        <v>249</v>
      </c>
      <c r="C130" s="0" t="s">
        <v>97</v>
      </c>
      <c r="D130" s="0" t="s">
        <v>71</v>
      </c>
      <c r="E130" s="0" t="s">
        <v>62</v>
      </c>
      <c r="F130" s="4" t="n">
        <v>1471.21190981781</v>
      </c>
      <c r="G130" s="3" t="n">
        <v>12.5272346894811</v>
      </c>
      <c r="H130" s="0" t="n">
        <v>0</v>
      </c>
      <c r="I130" s="0" t="n">
        <v>1</v>
      </c>
      <c r="J130" s="0" t="n">
        <v>1</v>
      </c>
      <c r="K130" s="0" t="s">
        <v>250</v>
      </c>
    </row>
    <row r="131" customFormat="false" ht="15" hidden="false" customHeight="false" outlineLevel="0" collapsed="false">
      <c r="A131" s="0" t="n">
        <v>1</v>
      </c>
      <c r="B131" s="0" t="s">
        <v>251</v>
      </c>
      <c r="C131" s="0" t="s">
        <v>97</v>
      </c>
      <c r="D131" s="0" t="s">
        <v>71</v>
      </c>
      <c r="E131" s="0" t="s">
        <v>25</v>
      </c>
      <c r="F131" s="4" t="n">
        <v>1731.11201567526</v>
      </c>
      <c r="G131" s="3" t="n">
        <v>3</v>
      </c>
      <c r="H131" s="0" t="n">
        <v>0</v>
      </c>
      <c r="I131" s="0" t="n">
        <v>3</v>
      </c>
      <c r="J131" s="0" t="n">
        <v>1</v>
      </c>
      <c r="K131" s="0" t="s">
        <v>252</v>
      </c>
    </row>
    <row r="132" customFormat="false" ht="15" hidden="false" customHeight="false" outlineLevel="0" collapsed="false">
      <c r="A132" s="0" t="n">
        <v>1</v>
      </c>
      <c r="B132" s="0" t="s">
        <v>253</v>
      </c>
      <c r="C132" s="0" t="s">
        <v>97</v>
      </c>
      <c r="D132" s="0" t="s">
        <v>71</v>
      </c>
      <c r="E132" s="0" t="s">
        <v>14</v>
      </c>
      <c r="F132" s="4" t="n">
        <v>2566.33856771265</v>
      </c>
      <c r="G132" s="3" t="n">
        <v>50.9934752997298</v>
      </c>
      <c r="H132" s="0" t="n">
        <v>0</v>
      </c>
      <c r="I132" s="0" t="n">
        <v>1</v>
      </c>
      <c r="J132" s="0" t="n">
        <v>2</v>
      </c>
      <c r="K132" s="0" t="s">
        <v>254</v>
      </c>
    </row>
    <row r="133" customFormat="false" ht="15" hidden="false" customHeight="false" outlineLevel="0" collapsed="false">
      <c r="A133" s="0" t="n">
        <v>1</v>
      </c>
      <c r="B133" s="0" t="s">
        <v>255</v>
      </c>
      <c r="C133" s="0" t="s">
        <v>97</v>
      </c>
      <c r="D133" s="0" t="s">
        <v>71</v>
      </c>
      <c r="E133" s="0" t="s">
        <v>25</v>
      </c>
      <c r="F133" s="4" t="n">
        <v>7643.02286166057</v>
      </c>
      <c r="G133" s="3" t="n">
        <v>0.6</v>
      </c>
      <c r="H133" s="0" t="n">
        <v>0</v>
      </c>
      <c r="I133" s="0" t="n">
        <v>1</v>
      </c>
      <c r="J133" s="0" t="n">
        <v>1</v>
      </c>
      <c r="K133" s="0" t="s">
        <v>256</v>
      </c>
    </row>
    <row r="134" customFormat="false" ht="15" hidden="false" customHeight="false" outlineLevel="0" collapsed="false">
      <c r="A134" s="0" t="n">
        <v>1</v>
      </c>
      <c r="B134" s="0" t="s">
        <v>257</v>
      </c>
      <c r="C134" s="0" t="s">
        <v>97</v>
      </c>
      <c r="D134" s="0" t="s">
        <v>71</v>
      </c>
      <c r="E134" s="0" t="s">
        <v>25</v>
      </c>
      <c r="F134" s="4" t="n">
        <v>7755.00854461531</v>
      </c>
      <c r="G134" s="3" t="n">
        <v>5.302</v>
      </c>
      <c r="H134" s="0" t="n">
        <v>0</v>
      </c>
      <c r="I134" s="0" t="n">
        <v>2</v>
      </c>
      <c r="J134" s="0" t="n">
        <v>3</v>
      </c>
      <c r="K134" s="0" t="s">
        <v>258</v>
      </c>
    </row>
    <row r="135" customFormat="false" ht="15" hidden="false" customHeight="false" outlineLevel="0" collapsed="false">
      <c r="A135" s="0" t="n">
        <v>1</v>
      </c>
      <c r="B135" s="0" t="s">
        <v>259</v>
      </c>
      <c r="C135" s="0" t="s">
        <v>97</v>
      </c>
      <c r="D135" s="0" t="s">
        <v>71</v>
      </c>
      <c r="E135" s="0" t="s">
        <v>14</v>
      </c>
      <c r="F135" s="4" t="n">
        <v>11228.8977512736</v>
      </c>
      <c r="G135" s="3" t="n">
        <v>41.0569828173228</v>
      </c>
      <c r="H135" s="0" t="n">
        <v>0</v>
      </c>
      <c r="I135" s="0" t="n">
        <v>1</v>
      </c>
      <c r="J135" s="0" t="n">
        <v>2</v>
      </c>
      <c r="K135" s="0" t="s">
        <v>260</v>
      </c>
    </row>
    <row r="136" customFormat="false" ht="15" hidden="false" customHeight="false" outlineLevel="0" collapsed="false">
      <c r="A136" s="0" t="n">
        <v>1</v>
      </c>
      <c r="B136" s="0" t="s">
        <v>261</v>
      </c>
      <c r="C136" s="0" t="s">
        <v>97</v>
      </c>
      <c r="D136" s="0" t="s">
        <v>71</v>
      </c>
      <c r="E136" s="0" t="s">
        <v>14</v>
      </c>
      <c r="F136" s="4" t="n">
        <v>11427.205731506</v>
      </c>
      <c r="G136" s="3" t="n">
        <v>30.8430219943514</v>
      </c>
      <c r="H136" s="0" t="n">
        <v>0</v>
      </c>
      <c r="I136" s="0" t="n">
        <v>3</v>
      </c>
      <c r="J136" s="0" t="n">
        <v>3</v>
      </c>
      <c r="K136" s="0" t="s">
        <v>262</v>
      </c>
    </row>
    <row r="137" customFormat="false" ht="15" hidden="false" customHeight="false" outlineLevel="0" collapsed="false">
      <c r="A137" s="0" t="n">
        <v>1</v>
      </c>
      <c r="B137" s="0" t="s">
        <v>263</v>
      </c>
      <c r="C137" s="0" t="s">
        <v>97</v>
      </c>
      <c r="D137" s="0" t="s">
        <v>71</v>
      </c>
      <c r="E137" s="0" t="s">
        <v>40</v>
      </c>
      <c r="F137" s="4" t="n">
        <v>16711.5301459324</v>
      </c>
      <c r="G137" s="3" t="n">
        <v>5.2529935346168</v>
      </c>
      <c r="H137" s="0" t="n">
        <v>0</v>
      </c>
      <c r="I137" s="0" t="n">
        <v>1</v>
      </c>
      <c r="J137" s="0" t="n">
        <v>1</v>
      </c>
      <c r="K137" s="0" t="s">
        <v>264</v>
      </c>
    </row>
    <row r="138" customFormat="false" ht="15" hidden="false" customHeight="false" outlineLevel="0" collapsed="false">
      <c r="A138" s="0" t="n">
        <v>1</v>
      </c>
      <c r="B138" s="0" t="s">
        <v>265</v>
      </c>
      <c r="C138" s="0" t="s">
        <v>97</v>
      </c>
      <c r="D138" s="0" t="s">
        <v>266</v>
      </c>
      <c r="E138" s="0" t="s">
        <v>25</v>
      </c>
      <c r="F138" s="4" t="n">
        <v>-1</v>
      </c>
      <c r="G138" s="3" t="n">
        <v>5.2529935346168</v>
      </c>
      <c r="H138" s="0" t="n">
        <v>0</v>
      </c>
      <c r="I138" s="0" t="n">
        <v>1</v>
      </c>
      <c r="J138" s="0" t="n">
        <v>1</v>
      </c>
      <c r="K138" s="0" t="s">
        <v>267</v>
      </c>
    </row>
    <row r="139" customFormat="false" ht="15" hidden="false" customHeight="false" outlineLevel="0" collapsed="false">
      <c r="A139" s="0" t="n">
        <v>1</v>
      </c>
      <c r="B139" s="0" t="s">
        <v>268</v>
      </c>
      <c r="C139" s="0" t="s">
        <v>97</v>
      </c>
      <c r="D139" s="0" t="s">
        <v>266</v>
      </c>
      <c r="E139" s="0" t="s">
        <v>62</v>
      </c>
      <c r="F139" s="2" t="n">
        <v>1610</v>
      </c>
      <c r="G139" s="3" t="n">
        <v>217.889845951123</v>
      </c>
      <c r="H139" s="0" t="n">
        <v>0</v>
      </c>
      <c r="I139" s="0" t="n">
        <v>1</v>
      </c>
      <c r="J139" s="0" t="n">
        <v>4</v>
      </c>
      <c r="K139" s="0" t="s">
        <v>254</v>
      </c>
    </row>
    <row r="140" customFormat="false" ht="15" hidden="false" customHeight="false" outlineLevel="0" collapsed="false">
      <c r="A140" s="0" t="n">
        <v>1</v>
      </c>
      <c r="B140" s="0" t="s">
        <v>269</v>
      </c>
      <c r="C140" s="0" t="s">
        <v>97</v>
      </c>
      <c r="D140" s="0" t="s">
        <v>266</v>
      </c>
      <c r="E140" s="0" t="s">
        <v>40</v>
      </c>
      <c r="F140" s="4" t="n">
        <v>12803.6964178246</v>
      </c>
      <c r="G140" s="3" t="n">
        <v>106.156777790566</v>
      </c>
      <c r="H140" s="0" t="n">
        <v>0</v>
      </c>
      <c r="I140" s="0" t="n">
        <v>1</v>
      </c>
      <c r="J140" s="0" t="n">
        <v>4</v>
      </c>
      <c r="K140" s="0" t="s">
        <v>270</v>
      </c>
    </row>
    <row r="141" customFormat="false" ht="15" hidden="false" customHeight="false" outlineLevel="0" collapsed="false">
      <c r="A141" s="0" t="n">
        <v>1</v>
      </c>
      <c r="B141" s="0" t="s">
        <v>271</v>
      </c>
      <c r="C141" s="0" t="s">
        <v>97</v>
      </c>
      <c r="D141" s="0" t="s">
        <v>272</v>
      </c>
      <c r="E141" s="0" t="s">
        <v>40</v>
      </c>
      <c r="F141" s="2" t="n">
        <v>5</v>
      </c>
      <c r="G141" s="3" t="n">
        <v>161.221248957112</v>
      </c>
      <c r="H141" s="0" t="n">
        <v>0</v>
      </c>
      <c r="I141" s="0" t="n">
        <v>1</v>
      </c>
      <c r="J141" s="0" t="n">
        <v>6</v>
      </c>
      <c r="K141" s="0" t="s">
        <v>273</v>
      </c>
    </row>
    <row r="142" customFormat="false" ht="15" hidden="false" customHeight="false" outlineLevel="0" collapsed="false">
      <c r="A142" s="0" t="n">
        <v>1</v>
      </c>
      <c r="B142" s="0" t="s">
        <v>274</v>
      </c>
      <c r="C142" s="0" t="s">
        <v>97</v>
      </c>
      <c r="D142" s="0" t="s">
        <v>272</v>
      </c>
      <c r="E142" s="0" t="s">
        <v>40</v>
      </c>
      <c r="F142" s="2" t="n">
        <v>9</v>
      </c>
      <c r="G142" s="3" t="n">
        <v>161.221248957112</v>
      </c>
      <c r="H142" s="0" t="n">
        <v>0</v>
      </c>
      <c r="I142" s="0" t="n">
        <v>1</v>
      </c>
      <c r="J142" s="0" t="n">
        <v>5</v>
      </c>
      <c r="K142" s="0" t="s">
        <v>145</v>
      </c>
    </row>
    <row r="143" customFormat="false" ht="15" hidden="false" customHeight="false" outlineLevel="0" collapsed="false">
      <c r="A143" s="0" t="n">
        <v>1</v>
      </c>
      <c r="B143" s="0" t="s">
        <v>275</v>
      </c>
      <c r="C143" s="0" t="s">
        <v>97</v>
      </c>
      <c r="D143" s="0" t="s">
        <v>272</v>
      </c>
      <c r="E143" s="0" t="s">
        <v>40</v>
      </c>
      <c r="F143" s="4" t="n">
        <v>110.21257630795</v>
      </c>
      <c r="G143" s="3" t="n">
        <v>93.4321919425662</v>
      </c>
      <c r="H143" s="0" t="n">
        <v>0</v>
      </c>
      <c r="I143" s="0" t="n">
        <v>1</v>
      </c>
      <c r="J143" s="0" t="n">
        <v>4</v>
      </c>
      <c r="K143" s="0" t="s">
        <v>276</v>
      </c>
    </row>
    <row r="144" customFormat="false" ht="15" hidden="false" customHeight="false" outlineLevel="0" collapsed="false">
      <c r="A144" s="0" t="n">
        <v>1</v>
      </c>
      <c r="B144" s="0" t="s">
        <v>277</v>
      </c>
      <c r="C144" s="0" t="s">
        <v>97</v>
      </c>
      <c r="D144" s="0" t="s">
        <v>272</v>
      </c>
      <c r="E144" s="0" t="s">
        <v>40</v>
      </c>
      <c r="F144" s="4" t="n">
        <v>751.70389683365</v>
      </c>
      <c r="G144" s="3" t="n">
        <v>161.221248957112</v>
      </c>
      <c r="H144" s="0" t="n">
        <v>0</v>
      </c>
      <c r="I144" s="0" t="n">
        <v>1</v>
      </c>
      <c r="J144" s="0" t="n">
        <v>6</v>
      </c>
      <c r="K144" s="0" t="s">
        <v>278</v>
      </c>
    </row>
    <row r="145" customFormat="false" ht="15" hidden="false" customHeight="false" outlineLevel="0" collapsed="false">
      <c r="A145" s="0" t="n">
        <v>1</v>
      </c>
      <c r="B145" s="0" t="s">
        <v>279</v>
      </c>
      <c r="C145" s="0" t="s">
        <v>97</v>
      </c>
      <c r="D145" s="0" t="s">
        <v>272</v>
      </c>
      <c r="E145" s="0" t="s">
        <v>62</v>
      </c>
      <c r="F145" s="2" t="n">
        <v>1610</v>
      </c>
      <c r="G145" s="3" t="n">
        <v>200</v>
      </c>
      <c r="H145" s="0" t="n">
        <v>0</v>
      </c>
      <c r="I145" s="0" t="n">
        <v>3</v>
      </c>
      <c r="J145" s="0" t="n">
        <v>4</v>
      </c>
      <c r="K145" s="0" t="s">
        <v>280</v>
      </c>
    </row>
    <row r="146" customFormat="false" ht="15" hidden="false" customHeight="false" outlineLevel="0" collapsed="false">
      <c r="A146" s="0" t="n">
        <v>1</v>
      </c>
      <c r="B146" s="0" t="s">
        <v>281</v>
      </c>
      <c r="C146" s="0" t="s">
        <v>282</v>
      </c>
      <c r="D146" s="0" t="s">
        <v>283</v>
      </c>
      <c r="E146" s="0" t="s">
        <v>25</v>
      </c>
      <c r="F146" s="4" t="n">
        <v>-1</v>
      </c>
      <c r="G146" s="3" t="n">
        <v>5.2529935346168</v>
      </c>
      <c r="H146" s="0" t="n">
        <v>0</v>
      </c>
      <c r="I146" s="0" t="n">
        <v>1</v>
      </c>
      <c r="J146" s="0" t="n">
        <v>1</v>
      </c>
      <c r="K146" s="0" t="s">
        <v>284</v>
      </c>
    </row>
    <row r="147" customFormat="false" ht="15" hidden="false" customHeight="false" outlineLevel="0" collapsed="false">
      <c r="A147" s="0" t="n">
        <v>1</v>
      </c>
      <c r="B147" s="0" t="s">
        <v>285</v>
      </c>
      <c r="C147" s="0" t="s">
        <v>282</v>
      </c>
      <c r="D147" s="0" t="s">
        <v>283</v>
      </c>
      <c r="E147" s="0" t="s">
        <v>25</v>
      </c>
      <c r="F147" s="4" t="n">
        <v>-1</v>
      </c>
      <c r="G147" s="3" t="n">
        <v>3.02190822863816</v>
      </c>
      <c r="H147" s="0" t="n">
        <v>0</v>
      </c>
      <c r="I147" s="0" t="n">
        <v>1</v>
      </c>
      <c r="J147" s="0" t="n">
        <v>2</v>
      </c>
      <c r="K147" s="0" t="s">
        <v>168</v>
      </c>
    </row>
    <row r="148" customFormat="false" ht="15" hidden="false" customHeight="false" outlineLevel="0" collapsed="false">
      <c r="A148" s="0" t="n">
        <v>1</v>
      </c>
      <c r="B148" s="0" t="s">
        <v>286</v>
      </c>
      <c r="C148" s="0" t="s">
        <v>282</v>
      </c>
      <c r="D148" s="0" t="s">
        <v>283</v>
      </c>
      <c r="E148" s="0" t="s">
        <v>14</v>
      </c>
      <c r="F148" s="4" t="n">
        <v>84.7824941369796</v>
      </c>
      <c r="G148" s="3" t="n">
        <v>3.83211044720391</v>
      </c>
      <c r="H148" s="0" t="n">
        <v>0</v>
      </c>
      <c r="I148" s="0" t="n">
        <v>1</v>
      </c>
      <c r="J148" s="0" t="n">
        <v>3</v>
      </c>
      <c r="K148" s="0" t="s">
        <v>287</v>
      </c>
    </row>
    <row r="149" customFormat="false" ht="15" hidden="false" customHeight="false" outlineLevel="0" collapsed="false">
      <c r="A149" s="0" t="n">
        <v>1</v>
      </c>
      <c r="B149" s="0" t="s">
        <v>288</v>
      </c>
      <c r="C149" s="0" t="s">
        <v>282</v>
      </c>
      <c r="D149" s="0" t="s">
        <v>283</v>
      </c>
      <c r="E149" s="0" t="s">
        <v>14</v>
      </c>
      <c r="F149" s="4" t="n">
        <v>135.316033570303</v>
      </c>
      <c r="G149" s="3" t="n">
        <v>8.13174601679896</v>
      </c>
      <c r="H149" s="0" t="n">
        <v>0</v>
      </c>
      <c r="I149" s="0" t="n">
        <v>2</v>
      </c>
      <c r="J149" s="0" t="n">
        <v>3</v>
      </c>
      <c r="K149" s="0" t="s">
        <v>289</v>
      </c>
    </row>
    <row r="150" customFormat="false" ht="15" hidden="false" customHeight="false" outlineLevel="0" collapsed="false">
      <c r="A150" s="0" t="n">
        <v>1</v>
      </c>
      <c r="B150" s="0" t="s">
        <v>290</v>
      </c>
      <c r="C150" s="0" t="s">
        <v>282</v>
      </c>
      <c r="D150" s="0" t="s">
        <v>283</v>
      </c>
      <c r="E150" s="0" t="s">
        <v>25</v>
      </c>
      <c r="F150" s="4" t="n">
        <v>149.314243939645</v>
      </c>
      <c r="G150" s="3" t="n">
        <v>80.4431314610333</v>
      </c>
      <c r="H150" s="0" t="n">
        <v>0</v>
      </c>
      <c r="I150" s="0" t="n">
        <v>1</v>
      </c>
      <c r="J150" s="0" t="n">
        <v>5</v>
      </c>
      <c r="K150" s="0" t="s">
        <v>223</v>
      </c>
    </row>
    <row r="151" customFormat="false" ht="15" hidden="false" customHeight="false" outlineLevel="0" collapsed="false">
      <c r="A151" s="0" t="n">
        <v>1</v>
      </c>
      <c r="B151" s="0" t="s">
        <v>291</v>
      </c>
      <c r="C151" s="0" t="s">
        <v>282</v>
      </c>
      <c r="D151" s="0" t="s">
        <v>283</v>
      </c>
      <c r="E151" s="0" t="s">
        <v>25</v>
      </c>
      <c r="F151" s="2" t="n">
        <v>402.5</v>
      </c>
      <c r="G151" s="3" t="n">
        <v>0.248529494536535</v>
      </c>
      <c r="H151" s="0" t="n">
        <v>0</v>
      </c>
      <c r="I151" s="0" t="n">
        <v>3</v>
      </c>
      <c r="J151" s="0" t="n">
        <v>1</v>
      </c>
      <c r="K151" s="0" t="s">
        <v>292</v>
      </c>
    </row>
    <row r="152" customFormat="false" ht="15" hidden="false" customHeight="false" outlineLevel="0" collapsed="false">
      <c r="A152" s="0" t="n">
        <v>1</v>
      </c>
      <c r="B152" s="0" t="s">
        <v>293</v>
      </c>
      <c r="C152" s="0" t="s">
        <v>282</v>
      </c>
      <c r="D152" s="0" t="s">
        <v>283</v>
      </c>
      <c r="E152" s="0" t="s">
        <v>14</v>
      </c>
      <c r="F152" s="4" t="n">
        <v>552.929309588998</v>
      </c>
      <c r="G152" s="3" t="n">
        <v>2.37976446910698</v>
      </c>
      <c r="H152" s="0" t="n">
        <v>0</v>
      </c>
      <c r="I152" s="0" t="n">
        <v>3</v>
      </c>
      <c r="J152" s="0" t="n">
        <v>3</v>
      </c>
      <c r="K152" s="0" t="s">
        <v>294</v>
      </c>
    </row>
    <row r="153" customFormat="false" ht="15" hidden="false" customHeight="false" outlineLevel="0" collapsed="false">
      <c r="A153" s="0" t="n">
        <v>1</v>
      </c>
      <c r="B153" s="0" t="s">
        <v>295</v>
      </c>
      <c r="C153" s="0" t="s">
        <v>282</v>
      </c>
      <c r="D153" s="0" t="s">
        <v>283</v>
      </c>
      <c r="E153" s="0" t="s">
        <v>62</v>
      </c>
      <c r="F153" s="4" t="n">
        <v>552.929309588998</v>
      </c>
      <c r="G153" s="3" t="n">
        <v>80.319051204101</v>
      </c>
      <c r="H153" s="0" t="n">
        <v>0</v>
      </c>
      <c r="I153" s="0" t="n">
        <v>3</v>
      </c>
      <c r="J153" s="0" t="n">
        <v>6</v>
      </c>
      <c r="K153" s="0" t="s">
        <v>296</v>
      </c>
    </row>
    <row r="154" customFormat="false" ht="15" hidden="false" customHeight="false" outlineLevel="0" collapsed="false">
      <c r="A154" s="0" t="n">
        <v>1</v>
      </c>
      <c r="B154" s="0" t="s">
        <v>297</v>
      </c>
      <c r="C154" s="0" t="s">
        <v>282</v>
      </c>
      <c r="D154" s="0" t="s">
        <v>283</v>
      </c>
      <c r="E154" s="0" t="s">
        <v>25</v>
      </c>
      <c r="F154" s="4" t="n">
        <v>552.975970290229</v>
      </c>
      <c r="G154" s="3" t="n">
        <v>0.118814539054747</v>
      </c>
      <c r="H154" s="0" t="n">
        <v>0</v>
      </c>
      <c r="I154" s="0" t="n">
        <v>2</v>
      </c>
      <c r="J154" s="0" t="n">
        <v>2</v>
      </c>
      <c r="K154" s="0" t="s">
        <v>294</v>
      </c>
    </row>
    <row r="155" customFormat="false" ht="15" hidden="false" customHeight="false" outlineLevel="0" collapsed="false">
      <c r="A155" s="0" t="n">
        <v>1</v>
      </c>
      <c r="B155" s="0" t="s">
        <v>298</v>
      </c>
      <c r="C155" s="0" t="s">
        <v>282</v>
      </c>
      <c r="D155" s="0" t="s">
        <v>283</v>
      </c>
      <c r="E155" s="0" t="s">
        <v>25</v>
      </c>
      <c r="F155" s="4" t="n">
        <v>664.914992543731</v>
      </c>
      <c r="G155" s="3" t="n">
        <v>5.5265</v>
      </c>
      <c r="H155" s="0" t="n">
        <v>0</v>
      </c>
      <c r="I155" s="0" t="n">
        <v>1</v>
      </c>
      <c r="J155" s="0" t="n">
        <v>2</v>
      </c>
      <c r="K155" s="0" t="s">
        <v>299</v>
      </c>
    </row>
    <row r="156" customFormat="false" ht="15" hidden="false" customHeight="false" outlineLevel="0" collapsed="false">
      <c r="A156" s="0" t="n">
        <v>1</v>
      </c>
      <c r="B156" s="0" t="s">
        <v>300</v>
      </c>
      <c r="C156" s="0" t="s">
        <v>282</v>
      </c>
      <c r="D156" s="0" t="s">
        <v>283</v>
      </c>
      <c r="E156" s="0" t="s">
        <v>40</v>
      </c>
      <c r="F156" s="2" t="n">
        <v>805</v>
      </c>
      <c r="G156" s="3" t="n">
        <v>-1</v>
      </c>
      <c r="H156" s="0" t="n">
        <v>0</v>
      </c>
      <c r="I156" s="0" t="n">
        <v>2</v>
      </c>
      <c r="J156" s="0" t="n">
        <v>1</v>
      </c>
      <c r="K156" s="0" t="s">
        <v>301</v>
      </c>
    </row>
    <row r="157" customFormat="false" ht="15" hidden="false" customHeight="false" outlineLevel="0" collapsed="false">
      <c r="A157" s="0" t="n">
        <v>1</v>
      </c>
      <c r="B157" s="0" t="s">
        <v>302</v>
      </c>
      <c r="C157" s="0" t="s">
        <v>282</v>
      </c>
      <c r="D157" s="0" t="s">
        <v>283</v>
      </c>
      <c r="E157" s="0" t="s">
        <v>40</v>
      </c>
      <c r="F157" s="2" t="n">
        <v>805</v>
      </c>
      <c r="G157" s="3" t="n">
        <v>33.5561726577473</v>
      </c>
      <c r="H157" s="0" t="n">
        <v>0</v>
      </c>
      <c r="I157" s="0" t="n">
        <v>3</v>
      </c>
      <c r="J157" s="0" t="n">
        <v>5</v>
      </c>
      <c r="K157" s="0" t="s">
        <v>303</v>
      </c>
    </row>
    <row r="158" customFormat="false" ht="15" hidden="false" customHeight="false" outlineLevel="0" collapsed="false">
      <c r="A158" s="0" t="n">
        <v>1</v>
      </c>
      <c r="B158" s="0" t="s">
        <v>304</v>
      </c>
      <c r="C158" s="0" t="s">
        <v>282</v>
      </c>
      <c r="D158" s="0" t="s">
        <v>283</v>
      </c>
      <c r="E158" s="0" t="s">
        <v>40</v>
      </c>
      <c r="F158" s="2" t="n">
        <v>805</v>
      </c>
      <c r="G158" s="3" t="n">
        <v>-1</v>
      </c>
      <c r="H158" s="0" t="n">
        <v>0</v>
      </c>
      <c r="I158" s="0" t="n">
        <v>3</v>
      </c>
      <c r="J158" s="0" t="n">
        <v>3</v>
      </c>
      <c r="K158" s="0" t="s">
        <v>305</v>
      </c>
    </row>
    <row r="159" customFormat="false" ht="15" hidden="false" customHeight="false" outlineLevel="0" collapsed="false">
      <c r="A159" s="0" t="n">
        <v>1</v>
      </c>
      <c r="B159" s="0" t="s">
        <v>306</v>
      </c>
      <c r="C159" s="0" t="s">
        <v>282</v>
      </c>
      <c r="D159" s="0" t="s">
        <v>283</v>
      </c>
      <c r="E159" s="0" t="s">
        <v>25</v>
      </c>
      <c r="F159" s="4" t="n">
        <v>2813.64028423768</v>
      </c>
      <c r="G159" s="3" t="n">
        <v>0.118814539054747</v>
      </c>
      <c r="H159" s="0" t="n">
        <v>0</v>
      </c>
      <c r="I159" s="0" t="n">
        <v>1</v>
      </c>
      <c r="J159" s="0" t="n">
        <v>1</v>
      </c>
      <c r="K159" s="0" t="s">
        <v>307</v>
      </c>
    </row>
    <row r="160" customFormat="false" ht="15" hidden="false" customHeight="false" outlineLevel="0" collapsed="false">
      <c r="A160" s="0" t="n">
        <v>1</v>
      </c>
      <c r="B160" s="0" t="s">
        <v>308</v>
      </c>
      <c r="C160" s="0" t="s">
        <v>282</v>
      </c>
      <c r="D160" s="0" t="s">
        <v>283</v>
      </c>
      <c r="E160" s="0" t="s">
        <v>14</v>
      </c>
      <c r="F160" s="4" t="n">
        <v>3907.83372810789</v>
      </c>
      <c r="G160" s="3" t="n">
        <v>3.17429861464886</v>
      </c>
      <c r="H160" s="0" t="n">
        <v>0</v>
      </c>
      <c r="I160" s="0" t="n">
        <v>2</v>
      </c>
      <c r="J160" s="0" t="n">
        <v>3</v>
      </c>
      <c r="K160" s="0" t="s">
        <v>294</v>
      </c>
    </row>
    <row r="161" customFormat="false" ht="15" hidden="false" customHeight="false" outlineLevel="0" collapsed="false">
      <c r="A161" s="0" t="n">
        <v>1</v>
      </c>
      <c r="B161" s="0" t="s">
        <v>309</v>
      </c>
      <c r="C161" s="0" t="s">
        <v>282</v>
      </c>
      <c r="D161" s="0" t="s">
        <v>283</v>
      </c>
      <c r="E161" s="0" t="s">
        <v>40</v>
      </c>
      <c r="F161" s="4" t="n">
        <v>7787.67103547711</v>
      </c>
      <c r="G161" s="3" t="n">
        <v>26.9230596402336</v>
      </c>
      <c r="H161" s="0" t="n">
        <v>0</v>
      </c>
      <c r="I161" s="0" t="n">
        <v>3</v>
      </c>
      <c r="J161" s="0" t="n">
        <v>4</v>
      </c>
      <c r="K161" s="0" t="s">
        <v>294</v>
      </c>
    </row>
    <row r="162" customFormat="false" ht="15" hidden="false" customHeight="false" outlineLevel="0" collapsed="false">
      <c r="A162" s="0" t="n">
        <v>1</v>
      </c>
      <c r="B162" s="0" t="s">
        <v>310</v>
      </c>
      <c r="C162" s="0" t="s">
        <v>282</v>
      </c>
      <c r="D162" s="0" t="s">
        <v>283</v>
      </c>
      <c r="E162" s="0" t="s">
        <v>14</v>
      </c>
      <c r="F162" s="4" t="n">
        <v>12803.6964178246</v>
      </c>
      <c r="G162" s="3" t="n">
        <v>2.08859110922222</v>
      </c>
      <c r="H162" s="0" t="n">
        <v>0</v>
      </c>
      <c r="I162" s="0" t="n">
        <v>3</v>
      </c>
      <c r="J162" s="0" t="n">
        <v>3</v>
      </c>
      <c r="K162" s="0" t="s">
        <v>311</v>
      </c>
    </row>
    <row r="163" customFormat="false" ht="15" hidden="false" customHeight="false" outlineLevel="0" collapsed="false">
      <c r="A163" s="0" t="n">
        <v>1</v>
      </c>
      <c r="B163" s="0" t="s">
        <v>312</v>
      </c>
      <c r="C163" s="0" t="s">
        <v>282</v>
      </c>
      <c r="D163" s="0" t="s">
        <v>313</v>
      </c>
      <c r="E163" s="0" t="s">
        <v>14</v>
      </c>
      <c r="F163" s="2" t="n">
        <v>9.99</v>
      </c>
      <c r="G163" s="3" t="n">
        <v>3.9155617804681</v>
      </c>
      <c r="H163" s="0" t="n">
        <v>0</v>
      </c>
      <c r="I163" s="0" t="n">
        <v>3</v>
      </c>
      <c r="J163" s="0" t="n">
        <v>1</v>
      </c>
      <c r="K163" s="0" t="s">
        <v>292</v>
      </c>
    </row>
    <row r="164" customFormat="false" ht="15" hidden="false" customHeight="false" outlineLevel="0" collapsed="false">
      <c r="A164" s="0" t="n">
        <v>1</v>
      </c>
      <c r="B164" s="0" t="s">
        <v>314</v>
      </c>
      <c r="C164" s="0" t="s">
        <v>282</v>
      </c>
      <c r="D164" s="0" t="s">
        <v>313</v>
      </c>
      <c r="E164" s="0" t="s">
        <v>40</v>
      </c>
      <c r="F164" s="2" t="n">
        <v>402.5</v>
      </c>
      <c r="G164" s="3" t="n">
        <v>-1</v>
      </c>
      <c r="H164" s="0" t="n">
        <v>0</v>
      </c>
      <c r="I164" s="0" t="n">
        <v>3</v>
      </c>
      <c r="J164" s="0" t="n">
        <v>1</v>
      </c>
      <c r="K164" s="0" t="s">
        <v>292</v>
      </c>
    </row>
    <row r="165" customFormat="false" ht="15" hidden="false" customHeight="false" outlineLevel="0" collapsed="false">
      <c r="A165" s="0" t="n">
        <v>1</v>
      </c>
      <c r="B165" s="0" t="s">
        <v>315</v>
      </c>
      <c r="C165" s="0" t="s">
        <v>282</v>
      </c>
      <c r="D165" s="0" t="s">
        <v>313</v>
      </c>
      <c r="E165" s="0" t="s">
        <v>14</v>
      </c>
      <c r="F165" s="2" t="n">
        <v>402.5</v>
      </c>
      <c r="G165" s="3" t="n">
        <v>3.78620302005021</v>
      </c>
      <c r="H165" s="0" t="n">
        <v>0</v>
      </c>
      <c r="I165" s="0" t="n">
        <v>3</v>
      </c>
      <c r="J165" s="0" t="n">
        <v>1</v>
      </c>
      <c r="K165" s="0" t="s">
        <v>316</v>
      </c>
    </row>
    <row r="166" customFormat="false" ht="15" hidden="false" customHeight="false" outlineLevel="0" collapsed="false">
      <c r="A166" s="0" t="n">
        <v>1</v>
      </c>
      <c r="B166" s="0" t="s">
        <v>317</v>
      </c>
      <c r="C166" s="0" t="s">
        <v>282</v>
      </c>
      <c r="D166" s="0" t="s">
        <v>313</v>
      </c>
      <c r="E166" s="0" t="s">
        <v>25</v>
      </c>
      <c r="F166" s="2" t="n">
        <v>9.99</v>
      </c>
      <c r="G166" s="3" t="n">
        <v>1.7038647869189</v>
      </c>
      <c r="H166" s="0" t="n">
        <v>0</v>
      </c>
      <c r="I166" s="0" t="n">
        <v>1</v>
      </c>
      <c r="J166" s="0" t="n">
        <v>2</v>
      </c>
      <c r="K166" s="0" t="s">
        <v>15</v>
      </c>
    </row>
    <row r="167" customFormat="false" ht="15" hidden="false" customHeight="false" outlineLevel="0" collapsed="false">
      <c r="A167" s="0" t="n">
        <v>1</v>
      </c>
      <c r="B167" s="0" t="s">
        <v>318</v>
      </c>
      <c r="C167" s="0" t="s">
        <v>282</v>
      </c>
      <c r="D167" s="0" t="s">
        <v>313</v>
      </c>
      <c r="E167" s="0" t="s">
        <v>40</v>
      </c>
      <c r="F167" s="2" t="n">
        <v>805</v>
      </c>
      <c r="G167" s="3" t="n">
        <v>161.221248957112</v>
      </c>
      <c r="H167" s="0" t="n">
        <v>0</v>
      </c>
      <c r="I167" s="0" t="n">
        <v>3</v>
      </c>
      <c r="J167" s="0" t="n">
        <v>1</v>
      </c>
      <c r="K167" s="0" t="s">
        <v>319</v>
      </c>
    </row>
    <row r="168" customFormat="false" ht="15" hidden="false" customHeight="false" outlineLevel="0" collapsed="false">
      <c r="A168" s="0" t="n">
        <v>1</v>
      </c>
      <c r="B168" s="0" t="s">
        <v>320</v>
      </c>
      <c r="C168" s="0" t="s">
        <v>282</v>
      </c>
      <c r="D168" s="0" t="s">
        <v>313</v>
      </c>
      <c r="E168" s="0" t="s">
        <v>40</v>
      </c>
      <c r="F168" s="2" t="n">
        <v>805</v>
      </c>
      <c r="G168" s="3" t="n">
        <v>4.78629010909091</v>
      </c>
      <c r="H168" s="0" t="n">
        <v>0</v>
      </c>
      <c r="I168" s="0" t="n">
        <v>3</v>
      </c>
      <c r="J168" s="0" t="n">
        <v>1</v>
      </c>
      <c r="K168" s="0" t="s">
        <v>321</v>
      </c>
    </row>
    <row r="169" customFormat="false" ht="15" hidden="false" customHeight="false" outlineLevel="0" collapsed="false">
      <c r="A169" s="0" t="n">
        <v>1</v>
      </c>
      <c r="B169" s="0" t="s">
        <v>322</v>
      </c>
      <c r="C169" s="0" t="s">
        <v>282</v>
      </c>
      <c r="D169" s="0" t="s">
        <v>313</v>
      </c>
      <c r="E169" s="0" t="s">
        <v>40</v>
      </c>
      <c r="F169" s="2" t="n">
        <v>805</v>
      </c>
      <c r="G169" s="3" t="n">
        <v>9999</v>
      </c>
      <c r="H169" s="0" t="n">
        <v>0</v>
      </c>
      <c r="I169" s="0" t="n">
        <v>3</v>
      </c>
      <c r="J169" s="0" t="n">
        <v>1</v>
      </c>
      <c r="K169" s="0" t="s">
        <v>321</v>
      </c>
    </row>
    <row r="170" customFormat="false" ht="15" hidden="false" customHeight="false" outlineLevel="0" collapsed="false">
      <c r="A170" s="0" t="n">
        <v>1</v>
      </c>
      <c r="B170" s="0" t="s">
        <v>323</v>
      </c>
      <c r="C170" s="0" t="s">
        <v>282</v>
      </c>
      <c r="D170" s="0" t="s">
        <v>324</v>
      </c>
      <c r="E170" s="0" t="s">
        <v>14</v>
      </c>
      <c r="F170" s="4" t="n">
        <v>-1</v>
      </c>
      <c r="G170" s="3" t="n">
        <v>0.0116354406711628</v>
      </c>
      <c r="H170" s="0" t="n">
        <v>0</v>
      </c>
      <c r="I170" s="0" t="n">
        <v>1</v>
      </c>
      <c r="J170" s="0" t="n">
        <v>1</v>
      </c>
      <c r="K170" s="0" t="s">
        <v>325</v>
      </c>
    </row>
    <row r="171" customFormat="false" ht="15" hidden="false" customHeight="false" outlineLevel="0" collapsed="false">
      <c r="A171" s="0" t="n">
        <v>1</v>
      </c>
      <c r="B171" s="0" t="s">
        <v>326</v>
      </c>
      <c r="C171" s="0" t="s">
        <v>282</v>
      </c>
      <c r="D171" s="0" t="s">
        <v>324</v>
      </c>
      <c r="E171" s="0" t="s">
        <v>25</v>
      </c>
      <c r="F171" s="2" t="n">
        <v>0.05</v>
      </c>
      <c r="G171" s="3" t="n">
        <v>8.25149892285125</v>
      </c>
      <c r="H171" s="0" t="n">
        <v>0</v>
      </c>
      <c r="I171" s="0" t="n">
        <v>3</v>
      </c>
      <c r="J171" s="0" t="n">
        <v>4</v>
      </c>
      <c r="K171" s="0" t="s">
        <v>292</v>
      </c>
    </row>
    <row r="172" customFormat="false" ht="15" hidden="false" customHeight="false" outlineLevel="0" collapsed="false">
      <c r="A172" s="0" t="n">
        <v>1</v>
      </c>
      <c r="B172" s="0" t="s">
        <v>327</v>
      </c>
      <c r="C172" s="0" t="s">
        <v>282</v>
      </c>
      <c r="D172" s="0" t="s">
        <v>324</v>
      </c>
      <c r="E172" s="0" t="s">
        <v>40</v>
      </c>
      <c r="F172" s="2" t="n">
        <v>7</v>
      </c>
      <c r="G172" s="3" t="n">
        <v>39.8923136890773</v>
      </c>
      <c r="H172" s="0" t="n">
        <v>0</v>
      </c>
      <c r="I172" s="0" t="n">
        <v>3</v>
      </c>
      <c r="J172" s="0" t="n">
        <v>5</v>
      </c>
      <c r="K172" s="0" t="s">
        <v>328</v>
      </c>
    </row>
    <row r="173" customFormat="false" ht="15" hidden="false" customHeight="false" outlineLevel="0" collapsed="false">
      <c r="A173" s="0" t="n">
        <v>1</v>
      </c>
      <c r="B173" s="0" t="s">
        <v>329</v>
      </c>
      <c r="C173" s="0" t="s">
        <v>282</v>
      </c>
      <c r="D173" s="0" t="s">
        <v>324</v>
      </c>
      <c r="E173" s="0" t="s">
        <v>40</v>
      </c>
      <c r="F173" s="2" t="n">
        <v>117.15</v>
      </c>
      <c r="G173" s="3" t="n">
        <v>1.66230413569458</v>
      </c>
      <c r="H173" s="0" t="n">
        <v>0</v>
      </c>
      <c r="I173" s="0" t="n">
        <v>3</v>
      </c>
      <c r="J173" s="0" t="n">
        <v>2</v>
      </c>
      <c r="K173" s="0" t="s">
        <v>330</v>
      </c>
    </row>
    <row r="174" customFormat="false" ht="15" hidden="false" customHeight="false" outlineLevel="0" collapsed="false">
      <c r="A174" s="0" t="n">
        <v>1</v>
      </c>
      <c r="B174" s="0" t="s">
        <v>331</v>
      </c>
      <c r="C174" s="0" t="s">
        <v>282</v>
      </c>
      <c r="D174" s="0" t="s">
        <v>324</v>
      </c>
      <c r="E174" s="0" t="s">
        <v>14</v>
      </c>
      <c r="F174" s="4" t="n">
        <v>342.956154048872</v>
      </c>
      <c r="G174" s="3" t="n">
        <v>81.7520405208557</v>
      </c>
      <c r="H174" s="0" t="n">
        <v>0</v>
      </c>
      <c r="I174" s="0" t="n">
        <v>1</v>
      </c>
      <c r="J174" s="0" t="n">
        <v>6</v>
      </c>
      <c r="K174" s="0" t="s">
        <v>332</v>
      </c>
    </row>
    <row r="175" customFormat="false" ht="15" hidden="false" customHeight="false" outlineLevel="0" collapsed="false">
      <c r="A175" s="0" t="n">
        <v>1</v>
      </c>
      <c r="B175" s="0" t="s">
        <v>333</v>
      </c>
      <c r="C175" s="0" t="s">
        <v>282</v>
      </c>
      <c r="D175" s="0" t="s">
        <v>324</v>
      </c>
      <c r="E175" s="0" t="s">
        <v>14</v>
      </c>
      <c r="F175" s="2" t="n">
        <v>402.5</v>
      </c>
      <c r="G175" s="3" t="n">
        <v>9.61246984744635</v>
      </c>
      <c r="H175" s="0" t="n">
        <v>0</v>
      </c>
      <c r="I175" s="0" t="n">
        <v>1</v>
      </c>
      <c r="J175" s="0" t="n">
        <v>4</v>
      </c>
      <c r="K175" s="0" t="s">
        <v>334</v>
      </c>
    </row>
    <row r="176" customFormat="false" ht="15" hidden="false" customHeight="false" outlineLevel="0" collapsed="false">
      <c r="A176" s="0" t="n">
        <v>1</v>
      </c>
      <c r="B176" s="0" t="s">
        <v>335</v>
      </c>
      <c r="C176" s="0" t="s">
        <v>282</v>
      </c>
      <c r="D176" s="0" t="s">
        <v>324</v>
      </c>
      <c r="E176" s="0" t="s">
        <v>40</v>
      </c>
      <c r="F176" s="4" t="n">
        <v>443.276661695821</v>
      </c>
      <c r="G176" s="3" t="n">
        <v>67.2010299899567</v>
      </c>
      <c r="H176" s="0" t="n">
        <v>0</v>
      </c>
      <c r="I176" s="0" t="n">
        <v>1</v>
      </c>
      <c r="J176" s="0" t="n">
        <v>4</v>
      </c>
      <c r="K176" s="0" t="s">
        <v>336</v>
      </c>
    </row>
    <row r="177" customFormat="false" ht="15" hidden="false" customHeight="false" outlineLevel="0" collapsed="false">
      <c r="A177" s="0" t="n">
        <v>1</v>
      </c>
      <c r="B177" s="0" t="s">
        <v>337</v>
      </c>
      <c r="C177" s="0" t="s">
        <v>282</v>
      </c>
      <c r="D177" s="0" t="s">
        <v>324</v>
      </c>
      <c r="E177" s="0" t="s">
        <v>40</v>
      </c>
      <c r="F177" s="4" t="n">
        <v>751.70389683365</v>
      </c>
      <c r="G177" s="3" t="n">
        <v>161.221248957112</v>
      </c>
      <c r="H177" s="0" t="n">
        <v>0</v>
      </c>
      <c r="I177" s="0" t="n">
        <v>1</v>
      </c>
      <c r="J177" s="0" t="n">
        <v>6</v>
      </c>
      <c r="K177" s="0" t="s">
        <v>338</v>
      </c>
    </row>
    <row r="178" customFormat="false" ht="15" hidden="false" customHeight="false" outlineLevel="0" collapsed="false">
      <c r="A178" s="0" t="n">
        <v>1</v>
      </c>
      <c r="B178" s="0" t="s">
        <v>339</v>
      </c>
      <c r="C178" s="0" t="s">
        <v>282</v>
      </c>
      <c r="D178" s="0" t="s">
        <v>324</v>
      </c>
      <c r="E178" s="0" t="s">
        <v>40</v>
      </c>
      <c r="F178" s="4" t="n">
        <v>751.70389683365</v>
      </c>
      <c r="G178" s="3" t="n">
        <v>161.221248957112</v>
      </c>
      <c r="H178" s="0" t="n">
        <v>0</v>
      </c>
      <c r="I178" s="0" t="n">
        <v>1</v>
      </c>
      <c r="J178" s="0" t="n">
        <v>5</v>
      </c>
      <c r="K178" s="0" t="s">
        <v>340</v>
      </c>
    </row>
    <row r="179" customFormat="false" ht="15" hidden="false" customHeight="false" outlineLevel="0" collapsed="false">
      <c r="A179" s="0" t="n">
        <v>1</v>
      </c>
      <c r="B179" s="0" t="s">
        <v>341</v>
      </c>
      <c r="C179" s="0" t="s">
        <v>282</v>
      </c>
      <c r="D179" s="0" t="s">
        <v>324</v>
      </c>
      <c r="E179" s="0" t="s">
        <v>14</v>
      </c>
      <c r="F179" s="4" t="n">
        <v>999</v>
      </c>
      <c r="G179" s="3" t="n">
        <v>8.84516592550677</v>
      </c>
      <c r="H179" s="0" t="n">
        <v>0</v>
      </c>
      <c r="I179" s="0" t="n">
        <v>3</v>
      </c>
      <c r="J179" s="0" t="n">
        <v>2</v>
      </c>
      <c r="K179" s="0" t="s">
        <v>342</v>
      </c>
    </row>
    <row r="180" customFormat="false" ht="15" hidden="false" customHeight="false" outlineLevel="0" collapsed="false">
      <c r="A180" s="0" t="n">
        <v>1</v>
      </c>
      <c r="B180" s="0" t="s">
        <v>343</v>
      </c>
      <c r="C180" s="0" t="s">
        <v>282</v>
      </c>
      <c r="D180" s="0" t="s">
        <v>324</v>
      </c>
      <c r="E180" s="0" t="s">
        <v>62</v>
      </c>
      <c r="F180" s="2" t="n">
        <v>1610</v>
      </c>
      <c r="G180" s="3" t="n">
        <v>200</v>
      </c>
      <c r="H180" s="0" t="n">
        <v>0</v>
      </c>
      <c r="I180" s="0" t="n">
        <v>1</v>
      </c>
      <c r="J180" s="0" t="n">
        <v>5</v>
      </c>
      <c r="K180" s="0" t="s">
        <v>344</v>
      </c>
    </row>
    <row r="181" customFormat="false" ht="15" hidden="false" customHeight="false" outlineLevel="0" collapsed="false">
      <c r="A181" s="0" t="n">
        <v>1</v>
      </c>
      <c r="B181" s="0" t="s">
        <v>345</v>
      </c>
      <c r="C181" s="0" t="s">
        <v>282</v>
      </c>
      <c r="D181" s="0" t="s">
        <v>324</v>
      </c>
      <c r="E181" s="0" t="s">
        <v>40</v>
      </c>
      <c r="F181" s="4" t="n">
        <v>4759.39152557618</v>
      </c>
      <c r="G181" s="3" t="n">
        <v>242.664930440897</v>
      </c>
      <c r="H181" s="0" t="n">
        <v>0</v>
      </c>
      <c r="I181" s="0" t="n">
        <v>1</v>
      </c>
      <c r="J181" s="0" t="n">
        <v>6</v>
      </c>
      <c r="K181" s="0" t="s">
        <v>292</v>
      </c>
    </row>
    <row r="182" customFormat="false" ht="15" hidden="false" customHeight="false" outlineLevel="0" collapsed="false">
      <c r="A182" s="0" t="n">
        <v>1</v>
      </c>
      <c r="B182" s="0" t="s">
        <v>346</v>
      </c>
      <c r="C182" s="0" t="s">
        <v>282</v>
      </c>
      <c r="D182" s="0" t="s">
        <v>324</v>
      </c>
      <c r="E182" s="0" t="s">
        <v>14</v>
      </c>
      <c r="F182" s="4" t="n">
        <v>169842.619446285</v>
      </c>
      <c r="G182" s="3" t="n">
        <v>1.08380590765254</v>
      </c>
      <c r="H182" s="0" t="n">
        <v>0</v>
      </c>
      <c r="I182" s="0" t="n">
        <v>1</v>
      </c>
      <c r="J182" s="0" t="n">
        <v>1</v>
      </c>
      <c r="K182" s="0" t="s">
        <v>347</v>
      </c>
    </row>
    <row r="183" customFormat="false" ht="15" hidden="false" customHeight="false" outlineLevel="0" collapsed="false">
      <c r="A183" s="0" t="n">
        <v>1</v>
      </c>
      <c r="B183" s="0" t="s">
        <v>348</v>
      </c>
      <c r="C183" s="0" t="s">
        <v>282</v>
      </c>
      <c r="D183" s="0" t="s">
        <v>349</v>
      </c>
      <c r="E183" s="0" t="s">
        <v>40</v>
      </c>
      <c r="F183" s="2" t="n">
        <v>26</v>
      </c>
      <c r="G183" s="3" t="n">
        <v>-1</v>
      </c>
      <c r="H183" s="0" t="n">
        <v>0</v>
      </c>
      <c r="I183" s="0" t="n">
        <v>1</v>
      </c>
      <c r="J183" s="0" t="n">
        <v>1</v>
      </c>
      <c r="K183" s="0" t="s">
        <v>350</v>
      </c>
    </row>
    <row r="184" customFormat="false" ht="15" hidden="false" customHeight="false" outlineLevel="0" collapsed="false">
      <c r="A184" s="0" t="n">
        <v>1</v>
      </c>
      <c r="B184" s="0" t="s">
        <v>351</v>
      </c>
      <c r="C184" s="0" t="s">
        <v>282</v>
      </c>
      <c r="D184" s="0" t="s">
        <v>349</v>
      </c>
      <c r="E184" s="0" t="s">
        <v>40</v>
      </c>
      <c r="F184" s="2" t="n">
        <v>71.43</v>
      </c>
      <c r="G184" s="3" t="n">
        <v>231.277342991748</v>
      </c>
      <c r="H184" s="0" t="n">
        <v>0</v>
      </c>
      <c r="I184" s="0" t="n">
        <v>3</v>
      </c>
      <c r="J184" s="0" t="n">
        <v>5</v>
      </c>
      <c r="K184" s="0" t="s">
        <v>350</v>
      </c>
    </row>
    <row r="185" customFormat="false" ht="15" hidden="false" customHeight="false" outlineLevel="0" collapsed="false">
      <c r="A185" s="0" t="n">
        <v>1</v>
      </c>
      <c r="B185" s="0" t="s">
        <v>352</v>
      </c>
      <c r="C185" s="0" t="s">
        <v>282</v>
      </c>
      <c r="D185" s="0" t="s">
        <v>349</v>
      </c>
      <c r="E185" s="0" t="s">
        <v>25</v>
      </c>
      <c r="F185" s="4" t="n">
        <v>74.6571219698225</v>
      </c>
      <c r="G185" s="3" t="n">
        <v>47.6620708272368</v>
      </c>
      <c r="H185" s="0" t="n">
        <v>0</v>
      </c>
      <c r="I185" s="0" t="n">
        <v>1</v>
      </c>
      <c r="J185" s="0" t="n">
        <v>4</v>
      </c>
      <c r="K185" s="0" t="s">
        <v>353</v>
      </c>
    </row>
    <row r="186" customFormat="false" ht="15" hidden="false" customHeight="false" outlineLevel="0" collapsed="false">
      <c r="A186" s="0" t="n">
        <v>1</v>
      </c>
      <c r="B186" s="0" t="s">
        <v>354</v>
      </c>
      <c r="C186" s="0" t="s">
        <v>282</v>
      </c>
      <c r="D186" s="0" t="s">
        <v>349</v>
      </c>
      <c r="E186" s="0" t="s">
        <v>25</v>
      </c>
      <c r="F186" s="4" t="n">
        <v>205.307085417012</v>
      </c>
      <c r="G186" s="3" t="n">
        <v>2.06093227723751</v>
      </c>
      <c r="H186" s="0" t="n">
        <v>0</v>
      </c>
      <c r="I186" s="0" t="n">
        <v>1</v>
      </c>
      <c r="J186" s="0" t="n">
        <v>1</v>
      </c>
      <c r="K186" s="0" t="s">
        <v>355</v>
      </c>
    </row>
    <row r="187" customFormat="false" ht="15" hidden="false" customHeight="false" outlineLevel="0" collapsed="false">
      <c r="A187" s="0" t="n">
        <v>1</v>
      </c>
      <c r="B187" s="0" t="s">
        <v>356</v>
      </c>
      <c r="C187" s="0" t="s">
        <v>282</v>
      </c>
      <c r="D187" s="0" t="s">
        <v>349</v>
      </c>
      <c r="E187" s="0" t="s">
        <v>25</v>
      </c>
      <c r="F187" s="2" t="n">
        <v>402.5</v>
      </c>
      <c r="G187" s="3" t="n">
        <v>0.419423592955561</v>
      </c>
      <c r="H187" s="0" t="n">
        <v>0</v>
      </c>
      <c r="I187" s="0" t="n">
        <v>1</v>
      </c>
      <c r="J187" s="0" t="n">
        <v>2</v>
      </c>
      <c r="K187" s="0" t="s">
        <v>357</v>
      </c>
    </row>
    <row r="188" customFormat="false" ht="15" hidden="false" customHeight="false" outlineLevel="0" collapsed="false">
      <c r="A188" s="0" t="n">
        <v>1</v>
      </c>
      <c r="B188" s="0" t="s">
        <v>358</v>
      </c>
      <c r="C188" s="0" t="s">
        <v>359</v>
      </c>
      <c r="D188" s="0" t="s">
        <v>360</v>
      </c>
      <c r="E188" s="0" t="s">
        <v>25</v>
      </c>
      <c r="F188" s="2" t="n">
        <v>13</v>
      </c>
      <c r="G188" s="3" t="n">
        <v>8.31</v>
      </c>
      <c r="H188" s="0" t="n">
        <v>0</v>
      </c>
      <c r="I188" s="0" t="n">
        <v>2</v>
      </c>
      <c r="J188" s="0" t="n">
        <v>2</v>
      </c>
      <c r="K188" s="0" t="s">
        <v>361</v>
      </c>
    </row>
    <row r="189" customFormat="false" ht="15" hidden="false" customHeight="false" outlineLevel="0" collapsed="false">
      <c r="A189" s="0" t="n">
        <v>1</v>
      </c>
      <c r="B189" s="0" t="s">
        <v>362</v>
      </c>
      <c r="C189" s="0" t="s">
        <v>359</v>
      </c>
      <c r="D189" s="0" t="s">
        <v>360</v>
      </c>
      <c r="E189" s="0" t="s">
        <v>25</v>
      </c>
      <c r="F189" s="2" t="n">
        <v>103</v>
      </c>
      <c r="G189" s="3" t="n">
        <v>10.5</v>
      </c>
      <c r="H189" s="0" t="n">
        <v>0</v>
      </c>
      <c r="I189" s="0" t="n">
        <v>2</v>
      </c>
      <c r="J189" s="0" t="n">
        <v>2</v>
      </c>
      <c r="K189" s="0" t="s">
        <v>363</v>
      </c>
    </row>
    <row r="190" customFormat="false" ht="15" hidden="false" customHeight="false" outlineLevel="0" collapsed="false">
      <c r="A190" s="0" t="n">
        <v>1</v>
      </c>
      <c r="B190" s="0" t="s">
        <v>364</v>
      </c>
      <c r="C190" s="0" t="s">
        <v>359</v>
      </c>
      <c r="D190" s="0" t="s">
        <v>360</v>
      </c>
      <c r="E190" s="0" t="s">
        <v>25</v>
      </c>
      <c r="F190" s="4" t="n">
        <v>4269.45416264922</v>
      </c>
      <c r="G190" s="3" t="n">
        <v>0.7</v>
      </c>
      <c r="H190" s="0" t="n">
        <v>0</v>
      </c>
      <c r="I190" s="0" t="n">
        <v>3</v>
      </c>
      <c r="J190" s="0" t="n">
        <v>1</v>
      </c>
      <c r="K190" s="0" t="s">
        <v>365</v>
      </c>
    </row>
    <row r="191" customFormat="false" ht="15" hidden="false" customHeight="false" outlineLevel="0" collapsed="false">
      <c r="A191" s="0" t="n">
        <v>1</v>
      </c>
      <c r="B191" s="0" t="s">
        <v>366</v>
      </c>
      <c r="C191" s="0" t="s">
        <v>359</v>
      </c>
      <c r="D191" s="0" t="s">
        <v>367</v>
      </c>
      <c r="E191" s="0" t="s">
        <v>14</v>
      </c>
      <c r="F191" s="4" t="n">
        <v>49.99</v>
      </c>
      <c r="G191" s="3" t="n">
        <v>4.68679670663065</v>
      </c>
      <c r="H191" s="0" t="n">
        <v>0</v>
      </c>
      <c r="I191" s="0" t="n">
        <v>1</v>
      </c>
      <c r="J191" s="0" t="n">
        <v>1</v>
      </c>
      <c r="K191" s="0" t="s">
        <v>368</v>
      </c>
    </row>
    <row r="192" customFormat="false" ht="15" hidden="false" customHeight="false" outlineLevel="0" collapsed="false">
      <c r="A192" s="0" t="n">
        <v>1</v>
      </c>
      <c r="B192" s="0" t="s">
        <v>369</v>
      </c>
      <c r="C192" s="0" t="s">
        <v>359</v>
      </c>
      <c r="D192" s="0" t="s">
        <v>367</v>
      </c>
      <c r="E192" s="0" t="s">
        <v>14</v>
      </c>
      <c r="F192" s="4" t="n">
        <v>22</v>
      </c>
      <c r="G192" s="3" t="n">
        <v>9.99</v>
      </c>
      <c r="H192" s="0" t="n">
        <v>0</v>
      </c>
      <c r="I192" s="0" t="n">
        <v>2</v>
      </c>
      <c r="J192" s="0" t="n">
        <v>1</v>
      </c>
      <c r="K192" s="0" t="s">
        <v>370</v>
      </c>
    </row>
    <row r="193" customFormat="false" ht="15" hidden="false" customHeight="false" outlineLevel="0" collapsed="false">
      <c r="A193" s="0" t="n">
        <v>1</v>
      </c>
      <c r="B193" s="0" t="s">
        <v>371</v>
      </c>
      <c r="C193" s="0" t="s">
        <v>359</v>
      </c>
      <c r="D193" s="0" t="s">
        <v>367</v>
      </c>
      <c r="E193" s="0" t="s">
        <v>25</v>
      </c>
      <c r="F193" s="4" t="n">
        <v>240.302611340366</v>
      </c>
      <c r="G193" s="3" t="n">
        <v>10.5</v>
      </c>
      <c r="H193" s="0" t="n">
        <v>0</v>
      </c>
      <c r="I193" s="0" t="n">
        <v>2</v>
      </c>
      <c r="J193" s="0" t="n">
        <v>2</v>
      </c>
      <c r="K193" s="0" t="s">
        <v>372</v>
      </c>
    </row>
    <row r="194" customFormat="false" ht="15" hidden="false" customHeight="false" outlineLevel="0" collapsed="false">
      <c r="A194" s="0" t="n">
        <v>1</v>
      </c>
      <c r="B194" s="0" t="s">
        <v>373</v>
      </c>
      <c r="C194" s="0" t="s">
        <v>359</v>
      </c>
      <c r="D194" s="0" t="s">
        <v>367</v>
      </c>
      <c r="E194" s="0" t="s">
        <v>25</v>
      </c>
      <c r="F194" s="4" t="n">
        <v>242</v>
      </c>
      <c r="G194" s="3" t="n">
        <v>9.14300852251984</v>
      </c>
      <c r="H194" s="0" t="n">
        <v>0</v>
      </c>
      <c r="I194" s="0" t="n">
        <v>1</v>
      </c>
      <c r="J194" s="0" t="n">
        <v>1</v>
      </c>
      <c r="K194" s="0" t="s">
        <v>374</v>
      </c>
    </row>
  </sheetData>
  <conditionalFormatting sqref="F3">
    <cfRule type="expression" priority="2" aboveAverage="0" equalAverage="0" bottom="0" percent="0" rank="0" text="" dxfId="0">
      <formula>LEN(TRIM(F3))=0</formula>
    </cfRule>
  </conditionalFormatting>
  <conditionalFormatting sqref="F6">
    <cfRule type="expression" priority="3" aboveAverage="0" equalAverage="0" bottom="0" percent="0" rank="0" text="" dxfId="0">
      <formula>LEN(TRIM(F6))=0</formula>
    </cfRule>
  </conditionalFormatting>
  <conditionalFormatting sqref="F7">
    <cfRule type="expression" priority="4" aboveAverage="0" equalAverage="0" bottom="0" percent="0" rank="0" text="" dxfId="0">
      <formula>LEN(TRIM(F7))=0</formula>
    </cfRule>
  </conditionalFormatting>
  <conditionalFormatting sqref="F8">
    <cfRule type="expression" priority="5" aboveAverage="0" equalAverage="0" bottom="0" percent="0" rank="0" text="" dxfId="0">
      <formula>LEN(TRIM(F8))=0</formula>
    </cfRule>
  </conditionalFormatting>
  <conditionalFormatting sqref="F10">
    <cfRule type="expression" priority="6" aboveAverage="0" equalAverage="0" bottom="0" percent="0" rank="0" text="" dxfId="0">
      <formula>LEN(TRIM(F10))=0</formula>
    </cfRule>
  </conditionalFormatting>
  <conditionalFormatting sqref="F18">
    <cfRule type="expression" priority="7" aboveAverage="0" equalAverage="0" bottom="0" percent="0" rank="0" text="" dxfId="0">
      <formula>LEN(TRIM(F18))=0</formula>
    </cfRule>
  </conditionalFormatting>
  <conditionalFormatting sqref="F20:F21">
    <cfRule type="expression" priority="8" aboveAverage="0" equalAverage="0" bottom="0" percent="0" rank="0" text="" dxfId="0">
      <formula>LEN(TRIM(F20))=0</formula>
    </cfRule>
  </conditionalFormatting>
  <conditionalFormatting sqref="F25:F28">
    <cfRule type="expression" priority="9" aboveAverage="0" equalAverage="0" bottom="0" percent="0" rank="0" text="" dxfId="0">
      <formula>LEN(TRIM(F25))=0</formula>
    </cfRule>
  </conditionalFormatting>
  <conditionalFormatting sqref="F31:F32">
    <cfRule type="expression" priority="10" aboveAverage="0" equalAverage="0" bottom="0" percent="0" rank="0" text="" dxfId="0">
      <formula>LEN(TRIM(F31))=0</formula>
    </cfRule>
  </conditionalFormatting>
  <conditionalFormatting sqref="F36:F37">
    <cfRule type="expression" priority="11" aboveAverage="0" equalAverage="0" bottom="0" percent="0" rank="0" text="" dxfId="0">
      <formula>LEN(TRIM(F36))=0</formula>
    </cfRule>
  </conditionalFormatting>
  <conditionalFormatting sqref="F41:F42">
    <cfRule type="expression" priority="12" aboveAverage="0" equalAverage="0" bottom="0" percent="0" rank="0" text="" dxfId="0">
      <formula>LEN(TRIM(F41))=0</formula>
    </cfRule>
  </conditionalFormatting>
  <conditionalFormatting sqref="F45">
    <cfRule type="expression" priority="13" aboveAverage="0" equalAverage="0" bottom="0" percent="0" rank="0" text="" dxfId="0">
      <formula>LEN(TRIM(F45))=0</formula>
    </cfRule>
  </conditionalFormatting>
  <conditionalFormatting sqref="F47">
    <cfRule type="expression" priority="14" aboveAverage="0" equalAverage="0" bottom="0" percent="0" rank="0" text="" dxfId="0">
      <formula>LEN(TRIM(F47))=0</formula>
    </cfRule>
  </conditionalFormatting>
  <conditionalFormatting sqref="F52">
    <cfRule type="expression" priority="15" aboveAverage="0" equalAverage="0" bottom="0" percent="0" rank="0" text="" dxfId="0">
      <formula>LEN(TRIM(F52))=0</formula>
    </cfRule>
  </conditionalFormatting>
  <conditionalFormatting sqref="F56">
    <cfRule type="expression" priority="16" aboveAverage="0" equalAverage="0" bottom="0" percent="0" rank="0" text="" dxfId="0">
      <formula>LEN(TRIM(F56))=0</formula>
    </cfRule>
  </conditionalFormatting>
  <conditionalFormatting sqref="F61:F62">
    <cfRule type="expression" priority="17" aboveAverage="0" equalAverage="0" bottom="0" percent="0" rank="0" text="" dxfId="0">
      <formula>LEN(TRIM(F61))=0</formula>
    </cfRule>
  </conditionalFormatting>
  <conditionalFormatting sqref="F70">
    <cfRule type="expression" priority="18" aboveAverage="0" equalAverage="0" bottom="0" percent="0" rank="0" text="" dxfId="0">
      <formula>LEN(TRIM(F70))=0</formula>
    </cfRule>
  </conditionalFormatting>
  <conditionalFormatting sqref="F74">
    <cfRule type="expression" priority="19" aboveAverage="0" equalAverage="0" bottom="0" percent="0" rank="0" text="" dxfId="0">
      <formula>LEN(TRIM(F74))=0</formula>
    </cfRule>
  </conditionalFormatting>
  <conditionalFormatting sqref="F76">
    <cfRule type="expression" priority="20" aboveAverage="0" equalAverage="0" bottom="0" percent="0" rank="0" text="" dxfId="0">
      <formula>LEN(TRIM(F76))=0</formula>
    </cfRule>
  </conditionalFormatting>
  <conditionalFormatting sqref="F78">
    <cfRule type="expression" priority="21" aboveAverage="0" equalAverage="0" bottom="0" percent="0" rank="0" text="" dxfId="0">
      <formula>LEN(TRIM(F78))=0</formula>
    </cfRule>
  </conditionalFormatting>
  <conditionalFormatting sqref="F81">
    <cfRule type="expression" priority="22" aboveAverage="0" equalAverage="0" bottom="0" percent="0" rank="0" text="" dxfId="0">
      <formula>LEN(TRIM(F81))=0</formula>
    </cfRule>
  </conditionalFormatting>
  <conditionalFormatting sqref="F87">
    <cfRule type="expression" priority="23" aboveAverage="0" equalAverage="0" bottom="0" percent="0" rank="0" text="" dxfId="0">
      <formula>LEN(TRIM(F87))=0</formula>
    </cfRule>
  </conditionalFormatting>
  <conditionalFormatting sqref="F91">
    <cfRule type="expression" priority="24" aboveAverage="0" equalAverage="0" bottom="0" percent="0" rank="0" text="" dxfId="0">
      <formula>LEN(TRIM(F91))=0</formula>
    </cfRule>
  </conditionalFormatting>
  <conditionalFormatting sqref="F95">
    <cfRule type="expression" priority="25" aboveAverage="0" equalAverage="0" bottom="0" percent="0" rank="0" text="" dxfId="0">
      <formula>LEN(TRIM(F95))=0</formula>
    </cfRule>
  </conditionalFormatting>
  <conditionalFormatting sqref="F97:F98">
    <cfRule type="expression" priority="26" aboveAverage="0" equalAverage="0" bottom="0" percent="0" rank="0" text="" dxfId="0">
      <formula>LEN(TRIM(F97))=0</formula>
    </cfRule>
  </conditionalFormatting>
  <conditionalFormatting sqref="F101:F102">
    <cfRule type="expression" priority="27" aboveAverage="0" equalAverage="0" bottom="0" percent="0" rank="0" text="" dxfId="0">
      <formula>LEN(TRIM(F101))=0</formula>
    </cfRule>
  </conditionalFormatting>
  <conditionalFormatting sqref="F104">
    <cfRule type="expression" priority="28" aboveAverage="0" equalAverage="0" bottom="0" percent="0" rank="0" text="" dxfId="0">
      <formula>LEN(TRIM(F104))=0</formula>
    </cfRule>
  </conditionalFormatting>
  <conditionalFormatting sqref="F107">
    <cfRule type="expression" priority="29" aboveAverage="0" equalAverage="0" bottom="0" percent="0" rank="0" text="" dxfId="0">
      <formula>LEN(TRIM(F107))=0</formula>
    </cfRule>
  </conditionalFormatting>
  <conditionalFormatting sqref="F113">
    <cfRule type="expression" priority="30" aboveAverage="0" equalAverage="0" bottom="0" percent="0" rank="0" text="" dxfId="0">
      <formula>LEN(TRIM(F113))=0</formula>
    </cfRule>
  </conditionalFormatting>
  <conditionalFormatting sqref="F114">
    <cfRule type="expression" priority="31" aboveAverage="0" equalAverage="0" bottom="0" percent="0" rank="0" text="" dxfId="0">
      <formula>LEN(TRIM(F114))=0</formula>
    </cfRule>
  </conditionalFormatting>
  <conditionalFormatting sqref="F122">
    <cfRule type="expression" priority="32" aboveAverage="0" equalAverage="0" bottom="0" percent="0" rank="0" text="" dxfId="0">
      <formula>LEN(TRIM(F122))=0</formula>
    </cfRule>
  </conditionalFormatting>
  <conditionalFormatting sqref="F123">
    <cfRule type="expression" priority="33" aboveAverage="0" equalAverage="0" bottom="0" percent="0" rank="0" text="" dxfId="0">
      <formula>LEN(TRIM(F123))=0</formula>
    </cfRule>
  </conditionalFormatting>
  <conditionalFormatting sqref="F125">
    <cfRule type="expression" priority="34" aboveAverage="0" equalAverage="0" bottom="0" percent="0" rank="0" text="" dxfId="0">
      <formula>LEN(TRIM(F125))=0</formula>
    </cfRule>
  </conditionalFormatting>
  <conditionalFormatting sqref="F126">
    <cfRule type="expression" priority="35" aboveAverage="0" equalAverage="0" bottom="0" percent="0" rank="0" text="" dxfId="0">
      <formula>LEN(TRIM(F126))=0</formula>
    </cfRule>
  </conditionalFormatting>
  <conditionalFormatting sqref="F128">
    <cfRule type="expression" priority="36" aboveAverage="0" equalAverage="0" bottom="0" percent="0" rank="0" text="" dxfId="0">
      <formula>LEN(TRIM(F128))=0</formula>
    </cfRule>
  </conditionalFormatting>
  <conditionalFormatting sqref="F133">
    <cfRule type="expression" priority="37" aboveAverage="0" equalAverage="0" bottom="0" percent="0" rank="0" text="" dxfId="0">
      <formula>LEN(TRIM(F133))=0</formula>
    </cfRule>
  </conditionalFormatting>
  <conditionalFormatting sqref="F135:F136">
    <cfRule type="expression" priority="38" aboveAverage="0" equalAverage="0" bottom="0" percent="0" rank="0" text="" dxfId="0">
      <formula>LEN(TRIM(F135))=0</formula>
    </cfRule>
  </conditionalFormatting>
  <conditionalFormatting sqref="F142">
    <cfRule type="expression" priority="39" aboveAverage="0" equalAverage="0" bottom="0" percent="0" rank="0" text="" dxfId="0">
      <formula>LEN(TRIM(F142))=0</formula>
    </cfRule>
  </conditionalFormatting>
  <conditionalFormatting sqref="F151:F154">
    <cfRule type="expression" priority="40" aboveAverage="0" equalAverage="0" bottom="0" percent="0" rank="0" text="" dxfId="0">
      <formula>LEN(TRIM(F151))=0</formula>
    </cfRule>
  </conditionalFormatting>
  <conditionalFormatting sqref="F156:F158">
    <cfRule type="expression" priority="41" aboveAverage="0" equalAverage="0" bottom="0" percent="0" rank="0" text="" dxfId="0">
      <formula>LEN(TRIM(F156))=0</formula>
    </cfRule>
  </conditionalFormatting>
  <conditionalFormatting sqref="F162">
    <cfRule type="expression" priority="42" aboveAverage="0" equalAverage="0" bottom="0" percent="0" rank="0" text="" dxfId="0">
      <formula>LEN(TRIM(F162))=0</formula>
    </cfRule>
  </conditionalFormatting>
  <conditionalFormatting sqref="F164">
    <cfRule type="expression" priority="43" aboveAverage="0" equalAverage="0" bottom="0" percent="0" rank="0" text="" dxfId="0">
      <formula>LEN(TRIM(F164))=0</formula>
    </cfRule>
  </conditionalFormatting>
  <conditionalFormatting sqref="F167:F168">
    <cfRule type="expression" priority="44" aboveAverage="0" equalAverage="0" bottom="0" percent="0" rank="0" text="" dxfId="0">
      <formula>LEN(TRIM(F167))=0</formula>
    </cfRule>
  </conditionalFormatting>
  <conditionalFormatting sqref="F169">
    <cfRule type="expression" priority="45" aboveAverage="0" equalAverage="0" bottom="0" percent="0" rank="0" text="" dxfId="0">
      <formula>LEN(TRIM(F169))=0</formula>
    </cfRule>
  </conditionalFormatting>
  <conditionalFormatting sqref="F171:F172">
    <cfRule type="expression" priority="46" aboveAverage="0" equalAverage="0" bottom="0" percent="0" rank="0" text="" dxfId="0">
      <formula>LEN(TRIM(F171))=0</formula>
    </cfRule>
  </conditionalFormatting>
  <conditionalFormatting sqref="F174:F177">
    <cfRule type="expression" priority="47" aboveAverage="0" equalAverage="0" bottom="0" percent="0" rank="0" text="" dxfId="0">
      <formula>LEN(TRIM(F174))=0</formula>
    </cfRule>
  </conditionalFormatting>
  <conditionalFormatting sqref="F178">
    <cfRule type="expression" priority="48" aboveAverage="0" equalAverage="0" bottom="0" percent="0" rank="0" text="" dxfId="0">
      <formula>LEN(TRIM(F178))=0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OX195"/>
  <sheetViews>
    <sheetView showFormulas="false" showGridLines="true" showRowColHeaders="true" showZeros="true" rightToLeft="false" tabSelected="false" showOutlineSymbols="true" defaultGridColor="true" view="normal" topLeftCell="C127" colorId="64" zoomScale="100" zoomScaleNormal="100" zoomScalePageLayoutView="100" workbookViewId="0">
      <selection pane="topLeft" activeCell="G2" activeCellId="0" sqref="G2"/>
    </sheetView>
  </sheetViews>
  <sheetFormatPr defaultRowHeight="15.75" zeroHeight="false" outlineLevelRow="0" outlineLevelCol="0"/>
  <cols>
    <col collapsed="false" customWidth="true" hidden="false" outlineLevel="0" max="1" min="1" style="6" width="40.19"/>
    <col collapsed="false" customWidth="true" hidden="false" outlineLevel="0" max="2" min="2" style="6" width="19.38"/>
    <col collapsed="false" customWidth="true" hidden="false" outlineLevel="0" max="3" min="3" style="0" width="25.87"/>
    <col collapsed="false" customWidth="true" hidden="false" outlineLevel="0" max="5" min="4" style="7" width="66.5"/>
    <col collapsed="false" customWidth="true" hidden="false" outlineLevel="0" max="6" min="6" style="0" width="19.81"/>
    <col collapsed="false" customWidth="true" hidden="false" outlineLevel="0" max="7" min="7" style="8" width="12"/>
    <col collapsed="false" customWidth="true" hidden="false" outlineLevel="0" max="9" min="8" style="9" width="13.5"/>
    <col collapsed="false" customWidth="true" hidden="false" outlineLevel="0" max="11" min="10" style="9" width="10.5"/>
    <col collapsed="false" customWidth="true" hidden="false" outlineLevel="0" max="12" min="12" style="0" width="17.81"/>
    <col collapsed="false" customWidth="true" hidden="false" outlineLevel="0" max="13" min="13" style="0" width="9.26"/>
    <col collapsed="false" customWidth="true" hidden="false" outlineLevel="0" max="14" min="14" style="0" width="19.31"/>
    <col collapsed="false" customWidth="true" hidden="false" outlineLevel="0" max="15" min="15" style="0" width="11"/>
    <col collapsed="false" customWidth="true" hidden="false" outlineLevel="0" max="16" min="16" style="0" width="4.5"/>
    <col collapsed="false" customWidth="true" hidden="true" outlineLevel="0" max="19" min="17" style="0" width="10.5"/>
    <col collapsed="false" customWidth="true" hidden="true" outlineLevel="0" max="20" min="20" style="0" width="10.81"/>
    <col collapsed="false" customWidth="true" hidden="true" outlineLevel="0" max="24" min="21" style="0" width="10.5"/>
    <col collapsed="false" customWidth="true" hidden="false" outlineLevel="0" max="28" min="25" style="0" width="11"/>
    <col collapsed="false" customWidth="true" hidden="true" outlineLevel="0" max="29" min="29" style="0" width="10.19"/>
    <col collapsed="false" customWidth="true" hidden="true" outlineLevel="0" max="30" min="30" style="0" width="10.5"/>
    <col collapsed="false" customWidth="true" hidden="true" outlineLevel="0" max="31" min="31" style="0" width="7.5"/>
    <col collapsed="false" customWidth="true" hidden="true" outlineLevel="0" max="32" min="32" style="0" width="10.19"/>
    <col collapsed="false" customWidth="true" hidden="true" outlineLevel="0" max="33" min="33" style="0" width="10.5"/>
    <col collapsed="false" customWidth="true" hidden="true" outlineLevel="0" max="34" min="34" style="0" width="11.18"/>
    <col collapsed="false" customWidth="true" hidden="true" outlineLevel="0" max="35" min="35" style="0" width="7.5"/>
    <col collapsed="false" customWidth="true" hidden="true" outlineLevel="0" max="36" min="36" style="0" width="12.8"/>
    <col collapsed="false" customWidth="true" hidden="true" outlineLevel="0" max="37" min="37" style="0" width="10"/>
    <col collapsed="false" customWidth="true" hidden="true" outlineLevel="0" max="38" min="38" style="0" width="41.51"/>
    <col collapsed="false" customWidth="true" hidden="true" outlineLevel="0" max="40" min="39" style="0" width="23.51"/>
    <col collapsed="false" customWidth="true" hidden="true" outlineLevel="0" max="41" min="41" style="0" width="33.2"/>
    <col collapsed="false" customWidth="true" hidden="true" outlineLevel="0" max="43" min="42" style="0" width="14.82"/>
    <col collapsed="false" customWidth="true" hidden="true" outlineLevel="0" max="44" min="44" style="0" width="7.81"/>
    <col collapsed="false" customWidth="true" hidden="true" outlineLevel="0" max="45" min="45" style="0" width="17.81"/>
    <col collapsed="false" customWidth="true" hidden="true" outlineLevel="0" max="46" min="46" style="0" width="19.81"/>
    <col collapsed="false" customWidth="true" hidden="true" outlineLevel="0" max="47" min="47" style="0" width="24.82"/>
    <col collapsed="false" customWidth="true" hidden="true" outlineLevel="0" max="48" min="48" style="0" width="23.2"/>
    <col collapsed="false" customWidth="true" hidden="true" outlineLevel="0" max="49" min="49" style="0" width="20.8"/>
    <col collapsed="false" customWidth="true" hidden="true" outlineLevel="0" max="50" min="50" style="0" width="25.5"/>
    <col collapsed="false" customWidth="true" hidden="true" outlineLevel="0" max="51" min="51" style="0" width="17.81"/>
    <col collapsed="false" customWidth="true" hidden="true" outlineLevel="0" max="52" min="52" style="0" width="15.2"/>
    <col collapsed="false" customWidth="true" hidden="true" outlineLevel="0" max="415" min="53" style="0" width="10.5"/>
    <col collapsed="false" customWidth="true" hidden="false" outlineLevel="0" max="1025" min="416" style="0" width="11"/>
  </cols>
  <sheetData>
    <row r="1" customFormat="false" ht="63" hidden="false" customHeight="false" outlineLevel="0" collapsed="false">
      <c r="A1" s="10" t="s">
        <v>1</v>
      </c>
      <c r="B1" s="10" t="s">
        <v>2</v>
      </c>
      <c r="C1" s="11" t="s">
        <v>3</v>
      </c>
      <c r="D1" s="12" t="s">
        <v>10</v>
      </c>
      <c r="E1" s="12" t="s">
        <v>375</v>
      </c>
      <c r="F1" s="13" t="s">
        <v>4</v>
      </c>
      <c r="G1" s="14" t="s">
        <v>376</v>
      </c>
      <c r="H1" s="11" t="s">
        <v>377</v>
      </c>
      <c r="I1" s="11" t="s">
        <v>378</v>
      </c>
      <c r="J1" s="11" t="s">
        <v>379</v>
      </c>
      <c r="K1" s="11" t="s">
        <v>380</v>
      </c>
      <c r="L1" s="11" t="s">
        <v>381</v>
      </c>
      <c r="M1" s="15" t="s">
        <v>5</v>
      </c>
      <c r="N1" s="16" t="s">
        <v>7</v>
      </c>
      <c r="O1" s="16" t="s">
        <v>8</v>
      </c>
      <c r="P1" s="12" t="s">
        <v>9</v>
      </c>
      <c r="Q1" s="17" t="s">
        <v>382</v>
      </c>
      <c r="R1" s="18" t="s">
        <v>383</v>
      </c>
      <c r="S1" s="18" t="s">
        <v>384</v>
      </c>
      <c r="T1" s="18" t="s">
        <v>385</v>
      </c>
      <c r="U1" s="18" t="s">
        <v>386</v>
      </c>
      <c r="V1" s="18" t="s">
        <v>387</v>
      </c>
      <c r="W1" s="18" t="s">
        <v>388</v>
      </c>
      <c r="X1" s="19" t="s">
        <v>389</v>
      </c>
      <c r="Y1" s="20"/>
      <c r="Z1" s="19" t="s">
        <v>390</v>
      </c>
      <c r="AA1" s="0" t="s">
        <v>391</v>
      </c>
      <c r="AC1" s="21" t="s">
        <v>13</v>
      </c>
      <c r="AD1" s="21" t="s">
        <v>85</v>
      </c>
      <c r="AE1" s="21" t="s">
        <v>31</v>
      </c>
      <c r="AF1" s="21" t="s">
        <v>392</v>
      </c>
      <c r="AG1" s="21" t="s">
        <v>393</v>
      </c>
      <c r="AH1" s="21" t="s">
        <v>394</v>
      </c>
      <c r="AI1" s="21" t="s">
        <v>134</v>
      </c>
      <c r="AJ1" s="21" t="s">
        <v>395</v>
      </c>
      <c r="AK1" s="22" t="s">
        <v>396</v>
      </c>
      <c r="AN1" s="23" t="s">
        <v>397</v>
      </c>
      <c r="AO1" s="24" t="n">
        <f aca="false">ISNUMBER(1)</f>
        <v>1</v>
      </c>
      <c r="AP1" s="25" t="n">
        <f aca="false">ISNUMBER(a)</f>
        <v>0</v>
      </c>
      <c r="BC1" s="26" t="s">
        <v>398</v>
      </c>
      <c r="BD1" s="26" t="s">
        <v>399</v>
      </c>
      <c r="BE1" s="26" t="s">
        <v>400</v>
      </c>
      <c r="BF1" s="26" t="s">
        <v>401</v>
      </c>
      <c r="BG1" s="26" t="s">
        <v>402</v>
      </c>
      <c r="BH1" s="26" t="s">
        <v>403</v>
      </c>
      <c r="BI1" s="26" t="s">
        <v>404</v>
      </c>
      <c r="BJ1" s="26" t="s">
        <v>405</v>
      </c>
      <c r="BK1" s="26" t="s">
        <v>406</v>
      </c>
      <c r="BL1" s="26" t="s">
        <v>407</v>
      </c>
      <c r="BM1" s="26" t="s">
        <v>408</v>
      </c>
      <c r="BN1" s="26" t="s">
        <v>409</v>
      </c>
      <c r="BO1" s="26" t="s">
        <v>410</v>
      </c>
      <c r="BP1" s="26" t="s">
        <v>411</v>
      </c>
      <c r="BQ1" s="26" t="s">
        <v>412</v>
      </c>
      <c r="BR1" s="26" t="s">
        <v>413</v>
      </c>
      <c r="BS1" s="26" t="s">
        <v>414</v>
      </c>
      <c r="BT1" s="26" t="s">
        <v>415</v>
      </c>
      <c r="BU1" s="26" t="s">
        <v>416</v>
      </c>
      <c r="BV1" s="26" t="s">
        <v>417</v>
      </c>
      <c r="BW1" s="26" t="s">
        <v>418</v>
      </c>
      <c r="BX1" s="26" t="s">
        <v>419</v>
      </c>
      <c r="BY1" s="26" t="s">
        <v>420</v>
      </c>
      <c r="BZ1" s="26" t="s">
        <v>421</v>
      </c>
      <c r="CA1" s="26" t="s">
        <v>422</v>
      </c>
      <c r="CB1" s="26" t="s">
        <v>423</v>
      </c>
      <c r="CC1" s="26" t="s">
        <v>424</v>
      </c>
      <c r="CD1" s="26" t="s">
        <v>425</v>
      </c>
      <c r="CE1" s="26" t="s">
        <v>426</v>
      </c>
      <c r="CF1" s="26" t="s">
        <v>427</v>
      </c>
      <c r="CG1" s="26" t="s">
        <v>428</v>
      </c>
      <c r="CH1" s="26" t="s">
        <v>429</v>
      </c>
      <c r="CI1" s="26" t="s">
        <v>430</v>
      </c>
      <c r="CJ1" s="26" t="s">
        <v>431</v>
      </c>
      <c r="CK1" s="26" t="s">
        <v>432</v>
      </c>
      <c r="CL1" s="26" t="s">
        <v>433</v>
      </c>
      <c r="CM1" s="26" t="s">
        <v>434</v>
      </c>
      <c r="CN1" s="26" t="s">
        <v>435</v>
      </c>
      <c r="CO1" s="26" t="s">
        <v>436</v>
      </c>
      <c r="CP1" s="26" t="s">
        <v>437</v>
      </c>
      <c r="CQ1" s="26" t="s">
        <v>438</v>
      </c>
      <c r="CR1" s="26" t="s">
        <v>439</v>
      </c>
      <c r="CS1" s="26" t="s">
        <v>440</v>
      </c>
      <c r="CT1" s="26" t="s">
        <v>441</v>
      </c>
      <c r="CU1" s="26" t="s">
        <v>442</v>
      </c>
      <c r="CV1" s="26" t="s">
        <v>443</v>
      </c>
      <c r="CW1" s="26" t="s">
        <v>444</v>
      </c>
      <c r="CX1" s="26" t="s">
        <v>445</v>
      </c>
      <c r="CY1" s="26" t="s">
        <v>446</v>
      </c>
      <c r="CZ1" s="26" t="s">
        <v>447</v>
      </c>
      <c r="DA1" s="26" t="s">
        <v>448</v>
      </c>
      <c r="DB1" s="26" t="s">
        <v>449</v>
      </c>
      <c r="DC1" s="26" t="s">
        <v>450</v>
      </c>
      <c r="DD1" s="26" t="s">
        <v>451</v>
      </c>
      <c r="DE1" s="26" t="s">
        <v>452</v>
      </c>
      <c r="DF1" s="26" t="s">
        <v>453</v>
      </c>
      <c r="DG1" s="26" t="s">
        <v>454</v>
      </c>
      <c r="DH1" s="26" t="s">
        <v>455</v>
      </c>
      <c r="DI1" s="26" t="s">
        <v>456</v>
      </c>
      <c r="DJ1" s="26" t="s">
        <v>457</v>
      </c>
      <c r="DK1" s="26" t="s">
        <v>458</v>
      </c>
      <c r="DL1" s="26" t="s">
        <v>459</v>
      </c>
      <c r="DM1" s="26" t="s">
        <v>460</v>
      </c>
      <c r="DN1" s="26" t="s">
        <v>461</v>
      </c>
      <c r="DO1" s="26" t="s">
        <v>462</v>
      </c>
      <c r="DP1" s="26" t="s">
        <v>463</v>
      </c>
      <c r="DQ1" s="26" t="s">
        <v>464</v>
      </c>
      <c r="DR1" s="26" t="s">
        <v>465</v>
      </c>
      <c r="DS1" s="26" t="s">
        <v>466</v>
      </c>
      <c r="DT1" s="26" t="s">
        <v>467</v>
      </c>
      <c r="DU1" s="26" t="s">
        <v>468</v>
      </c>
      <c r="DV1" s="26" t="s">
        <v>469</v>
      </c>
      <c r="DW1" s="26" t="s">
        <v>470</v>
      </c>
      <c r="DX1" s="26" t="s">
        <v>471</v>
      </c>
      <c r="DY1" s="26" t="s">
        <v>472</v>
      </c>
      <c r="DZ1" s="26" t="s">
        <v>473</v>
      </c>
      <c r="EA1" s="26" t="s">
        <v>474</v>
      </c>
      <c r="EB1" s="26" t="s">
        <v>475</v>
      </c>
      <c r="EC1" s="26" t="s">
        <v>476</v>
      </c>
      <c r="ED1" s="26" t="s">
        <v>477</v>
      </c>
      <c r="EE1" s="26" t="s">
        <v>478</v>
      </c>
      <c r="EF1" s="26" t="s">
        <v>479</v>
      </c>
      <c r="EG1" s="26" t="s">
        <v>480</v>
      </c>
      <c r="EH1" s="26" t="s">
        <v>481</v>
      </c>
      <c r="EI1" s="26" t="s">
        <v>482</v>
      </c>
      <c r="EJ1" s="26" t="s">
        <v>483</v>
      </c>
      <c r="EK1" s="26" t="s">
        <v>484</v>
      </c>
      <c r="EL1" s="26" t="s">
        <v>485</v>
      </c>
      <c r="EM1" s="26" t="s">
        <v>486</v>
      </c>
      <c r="EN1" s="26" t="s">
        <v>487</v>
      </c>
      <c r="EO1" s="26" t="s">
        <v>488</v>
      </c>
      <c r="EP1" s="26" t="s">
        <v>489</v>
      </c>
      <c r="EQ1" s="26" t="s">
        <v>490</v>
      </c>
      <c r="ER1" s="26" t="s">
        <v>491</v>
      </c>
      <c r="ES1" s="26" t="s">
        <v>492</v>
      </c>
      <c r="ET1" s="26" t="s">
        <v>493</v>
      </c>
      <c r="EU1" s="26" t="s">
        <v>494</v>
      </c>
      <c r="EV1" s="26" t="s">
        <v>495</v>
      </c>
      <c r="EW1" s="26" t="s">
        <v>496</v>
      </c>
      <c r="EX1" s="26" t="s">
        <v>497</v>
      </c>
      <c r="EY1" s="26" t="s">
        <v>498</v>
      </c>
      <c r="EZ1" s="26" t="s">
        <v>499</v>
      </c>
      <c r="FA1" s="26" t="s">
        <v>500</v>
      </c>
      <c r="FB1" s="26" t="s">
        <v>501</v>
      </c>
      <c r="FC1" s="26" t="s">
        <v>502</v>
      </c>
      <c r="FD1" s="26" t="s">
        <v>503</v>
      </c>
      <c r="FE1" s="26" t="s">
        <v>504</v>
      </c>
      <c r="FF1" s="26" t="s">
        <v>505</v>
      </c>
      <c r="FG1" s="26" t="s">
        <v>506</v>
      </c>
      <c r="FH1" s="26" t="s">
        <v>507</v>
      </c>
      <c r="FI1" s="26" t="s">
        <v>508</v>
      </c>
      <c r="FJ1" s="26" t="s">
        <v>509</v>
      </c>
      <c r="FK1" s="26" t="s">
        <v>510</v>
      </c>
      <c r="FL1" s="26" t="s">
        <v>511</v>
      </c>
      <c r="FM1" s="26" t="s">
        <v>512</v>
      </c>
      <c r="FN1" s="26" t="s">
        <v>513</v>
      </c>
      <c r="FO1" s="26" t="s">
        <v>514</v>
      </c>
      <c r="FP1" s="26" t="s">
        <v>515</v>
      </c>
      <c r="FQ1" s="26" t="s">
        <v>516</v>
      </c>
      <c r="FR1" s="26" t="s">
        <v>517</v>
      </c>
      <c r="FS1" s="26" t="s">
        <v>518</v>
      </c>
      <c r="FT1" s="26" t="s">
        <v>519</v>
      </c>
      <c r="FU1" s="26" t="s">
        <v>520</v>
      </c>
      <c r="FV1" s="26" t="s">
        <v>521</v>
      </c>
      <c r="FW1" s="26" t="s">
        <v>522</v>
      </c>
      <c r="FX1" s="26" t="s">
        <v>523</v>
      </c>
      <c r="FY1" s="26" t="s">
        <v>524</v>
      </c>
      <c r="FZ1" s="26" t="s">
        <v>525</v>
      </c>
      <c r="GA1" s="26" t="s">
        <v>526</v>
      </c>
      <c r="GB1" s="26" t="s">
        <v>527</v>
      </c>
      <c r="GC1" s="26" t="s">
        <v>528</v>
      </c>
      <c r="GD1" s="26" t="s">
        <v>529</v>
      </c>
      <c r="GE1" s="26" t="s">
        <v>530</v>
      </c>
      <c r="GF1" s="26" t="s">
        <v>531</v>
      </c>
      <c r="GG1" s="26" t="s">
        <v>532</v>
      </c>
      <c r="GH1" s="26" t="s">
        <v>533</v>
      </c>
      <c r="GI1" s="26" t="s">
        <v>534</v>
      </c>
      <c r="GJ1" s="26" t="s">
        <v>13</v>
      </c>
      <c r="GK1" s="26" t="s">
        <v>535</v>
      </c>
      <c r="GL1" s="26" t="s">
        <v>536</v>
      </c>
      <c r="GM1" s="26" t="s">
        <v>537</v>
      </c>
      <c r="GN1" s="26" t="s">
        <v>538</v>
      </c>
      <c r="GO1" s="26" t="s">
        <v>539</v>
      </c>
      <c r="GP1" s="26" t="s">
        <v>540</v>
      </c>
      <c r="GQ1" s="26" t="s">
        <v>541</v>
      </c>
      <c r="GR1" s="26" t="s">
        <v>542</v>
      </c>
      <c r="GS1" s="26" t="s">
        <v>543</v>
      </c>
      <c r="GT1" s="26" t="s">
        <v>544</v>
      </c>
      <c r="GU1" s="26" t="s">
        <v>545</v>
      </c>
      <c r="GV1" s="26" t="s">
        <v>546</v>
      </c>
      <c r="GW1" s="26" t="s">
        <v>547</v>
      </c>
      <c r="GX1" s="26" t="s">
        <v>548</v>
      </c>
      <c r="GY1" s="26" t="s">
        <v>549</v>
      </c>
      <c r="GZ1" s="26" t="s">
        <v>134</v>
      </c>
      <c r="HA1" s="26" t="s">
        <v>550</v>
      </c>
      <c r="HB1" s="26" t="s">
        <v>551</v>
      </c>
      <c r="HC1" s="26" t="s">
        <v>552</v>
      </c>
      <c r="HD1" s="26" t="s">
        <v>553</v>
      </c>
      <c r="HE1" s="26" t="s">
        <v>554</v>
      </c>
      <c r="HF1" s="26" t="s">
        <v>555</v>
      </c>
      <c r="HG1" s="26" t="s">
        <v>556</v>
      </c>
      <c r="HH1" s="26" t="s">
        <v>557</v>
      </c>
      <c r="HI1" s="26" t="s">
        <v>558</v>
      </c>
      <c r="HJ1" s="26" t="s">
        <v>559</v>
      </c>
      <c r="HK1" s="26" t="s">
        <v>560</v>
      </c>
      <c r="HL1" s="26" t="s">
        <v>561</v>
      </c>
      <c r="HM1" s="26" t="s">
        <v>562</v>
      </c>
      <c r="HN1" s="26" t="s">
        <v>563</v>
      </c>
      <c r="HO1" s="26" t="s">
        <v>564</v>
      </c>
      <c r="HP1" s="26" t="s">
        <v>565</v>
      </c>
      <c r="HQ1" s="26" t="s">
        <v>566</v>
      </c>
      <c r="HR1" s="26" t="s">
        <v>567</v>
      </c>
      <c r="HS1" s="26" t="s">
        <v>568</v>
      </c>
      <c r="HT1" s="26" t="s">
        <v>569</v>
      </c>
      <c r="HU1" s="26" t="s">
        <v>570</v>
      </c>
      <c r="HV1" s="26" t="s">
        <v>571</v>
      </c>
      <c r="HW1" s="26" t="s">
        <v>572</v>
      </c>
      <c r="HX1" s="26" t="s">
        <v>573</v>
      </c>
      <c r="HY1" s="26" t="s">
        <v>574</v>
      </c>
      <c r="HZ1" s="26" t="s">
        <v>575</v>
      </c>
      <c r="IA1" s="26" t="s">
        <v>576</v>
      </c>
      <c r="IB1" s="26" t="s">
        <v>31</v>
      </c>
      <c r="IC1" s="26" t="s">
        <v>577</v>
      </c>
      <c r="ID1" s="26" t="s">
        <v>578</v>
      </c>
      <c r="IE1" s="26" t="s">
        <v>579</v>
      </c>
      <c r="IF1" s="26" t="s">
        <v>580</v>
      </c>
      <c r="IG1" s="26" t="s">
        <v>581</v>
      </c>
      <c r="IH1" s="26" t="s">
        <v>582</v>
      </c>
      <c r="II1" s="26" t="s">
        <v>583</v>
      </c>
      <c r="IJ1" s="26" t="s">
        <v>584</v>
      </c>
      <c r="IK1" s="26" t="s">
        <v>585</v>
      </c>
      <c r="IL1" s="26" t="s">
        <v>586</v>
      </c>
      <c r="IM1" s="26" t="s">
        <v>587</v>
      </c>
      <c r="IN1" s="26" t="s">
        <v>588</v>
      </c>
      <c r="IO1" s="26" t="s">
        <v>589</v>
      </c>
      <c r="IP1" s="26" t="s">
        <v>590</v>
      </c>
      <c r="IQ1" s="26" t="s">
        <v>591</v>
      </c>
      <c r="IR1" s="26" t="s">
        <v>592</v>
      </c>
      <c r="IS1" s="26" t="s">
        <v>593</v>
      </c>
      <c r="IT1" s="26" t="s">
        <v>594</v>
      </c>
      <c r="IU1" s="26" t="s">
        <v>595</v>
      </c>
      <c r="IV1" s="26" t="s">
        <v>596</v>
      </c>
      <c r="IW1" s="26" t="s">
        <v>597</v>
      </c>
      <c r="IX1" s="26" t="s">
        <v>598</v>
      </c>
      <c r="IY1" s="26" t="s">
        <v>599</v>
      </c>
      <c r="IZ1" s="26" t="s">
        <v>600</v>
      </c>
      <c r="JA1" s="26" t="s">
        <v>601</v>
      </c>
      <c r="JB1" s="26" t="s">
        <v>602</v>
      </c>
      <c r="JC1" s="26" t="s">
        <v>603</v>
      </c>
      <c r="JD1" s="26" t="s">
        <v>604</v>
      </c>
      <c r="JE1" s="26" t="s">
        <v>605</v>
      </c>
      <c r="JF1" s="26" t="s">
        <v>606</v>
      </c>
      <c r="JG1" s="26" t="s">
        <v>607</v>
      </c>
      <c r="JH1" s="26" t="s">
        <v>608</v>
      </c>
      <c r="JI1" s="26" t="s">
        <v>609</v>
      </c>
      <c r="JJ1" s="26" t="s">
        <v>610</v>
      </c>
      <c r="JK1" s="26" t="s">
        <v>611</v>
      </c>
      <c r="JL1" s="26" t="s">
        <v>612</v>
      </c>
      <c r="JM1" s="26" t="s">
        <v>613</v>
      </c>
      <c r="JN1" s="26" t="s">
        <v>394</v>
      </c>
      <c r="JO1" s="26" t="s">
        <v>614</v>
      </c>
      <c r="JP1" s="26" t="s">
        <v>615</v>
      </c>
      <c r="JQ1" s="26" t="s">
        <v>616</v>
      </c>
      <c r="JR1" s="26" t="s">
        <v>617</v>
      </c>
      <c r="JS1" s="26" t="s">
        <v>618</v>
      </c>
      <c r="JT1" s="26" t="s">
        <v>619</v>
      </c>
      <c r="JU1" s="26" t="s">
        <v>620</v>
      </c>
      <c r="JV1" s="26" t="s">
        <v>393</v>
      </c>
      <c r="JW1" s="26" t="s">
        <v>621</v>
      </c>
      <c r="JX1" s="26" t="s">
        <v>622</v>
      </c>
      <c r="JY1" s="26" t="s">
        <v>623</v>
      </c>
      <c r="JZ1" s="26" t="s">
        <v>624</v>
      </c>
      <c r="KA1" s="26" t="s">
        <v>625</v>
      </c>
      <c r="KB1" s="26" t="s">
        <v>626</v>
      </c>
      <c r="KC1" s="26" t="s">
        <v>627</v>
      </c>
      <c r="KD1" s="26" t="s">
        <v>628</v>
      </c>
      <c r="KE1" s="26" t="s">
        <v>629</v>
      </c>
      <c r="KF1" s="26" t="s">
        <v>630</v>
      </c>
      <c r="KG1" s="26" t="s">
        <v>631</v>
      </c>
      <c r="KH1" s="26" t="s">
        <v>632</v>
      </c>
      <c r="KI1" s="26" t="s">
        <v>633</v>
      </c>
      <c r="KJ1" s="26" t="s">
        <v>634</v>
      </c>
      <c r="KK1" s="26" t="s">
        <v>635</v>
      </c>
      <c r="KL1" s="26" t="s">
        <v>636</v>
      </c>
      <c r="KM1" s="26" t="s">
        <v>637</v>
      </c>
      <c r="KN1" s="26" t="s">
        <v>638</v>
      </c>
      <c r="KO1" s="26" t="s">
        <v>639</v>
      </c>
      <c r="KP1" s="26" t="s">
        <v>640</v>
      </c>
      <c r="KQ1" s="26" t="s">
        <v>641</v>
      </c>
      <c r="KR1" s="26" t="s">
        <v>642</v>
      </c>
      <c r="KS1" s="26" t="s">
        <v>643</v>
      </c>
      <c r="KT1" s="26" t="s">
        <v>644</v>
      </c>
      <c r="KU1" s="26" t="s">
        <v>645</v>
      </c>
      <c r="KV1" s="26" t="s">
        <v>646</v>
      </c>
      <c r="KW1" s="26" t="s">
        <v>647</v>
      </c>
      <c r="KX1" s="26" t="s">
        <v>648</v>
      </c>
      <c r="KY1" s="26" t="s">
        <v>649</v>
      </c>
      <c r="KZ1" s="26" t="s">
        <v>650</v>
      </c>
      <c r="LA1" s="26" t="s">
        <v>651</v>
      </c>
      <c r="LB1" s="26" t="s">
        <v>652</v>
      </c>
      <c r="LC1" s="26" t="s">
        <v>653</v>
      </c>
      <c r="LD1" s="26" t="s">
        <v>654</v>
      </c>
      <c r="LE1" s="26" t="s">
        <v>655</v>
      </c>
      <c r="LF1" s="26" t="s">
        <v>656</v>
      </c>
      <c r="LG1" s="26" t="s">
        <v>657</v>
      </c>
      <c r="LH1" s="26" t="s">
        <v>658</v>
      </c>
      <c r="LI1" s="26" t="s">
        <v>659</v>
      </c>
      <c r="LJ1" s="26" t="s">
        <v>660</v>
      </c>
      <c r="LK1" s="26" t="s">
        <v>661</v>
      </c>
      <c r="LL1" s="26" t="s">
        <v>662</v>
      </c>
      <c r="LM1" s="26" t="s">
        <v>663</v>
      </c>
      <c r="LN1" s="26" t="s">
        <v>664</v>
      </c>
      <c r="LO1" s="26" t="s">
        <v>665</v>
      </c>
      <c r="LP1" s="26" t="s">
        <v>666</v>
      </c>
      <c r="LQ1" s="26" t="s">
        <v>667</v>
      </c>
      <c r="LR1" s="26" t="s">
        <v>668</v>
      </c>
      <c r="LS1" s="26" t="s">
        <v>669</v>
      </c>
      <c r="LT1" s="26" t="s">
        <v>670</v>
      </c>
      <c r="LU1" s="26" t="s">
        <v>671</v>
      </c>
      <c r="LV1" s="26" t="s">
        <v>672</v>
      </c>
      <c r="LW1" s="26" t="s">
        <v>673</v>
      </c>
      <c r="LX1" s="26" t="s">
        <v>674</v>
      </c>
      <c r="LY1" s="26" t="s">
        <v>675</v>
      </c>
      <c r="LZ1" s="0" t="s">
        <v>676</v>
      </c>
      <c r="MA1" s="0" t="s">
        <v>677</v>
      </c>
      <c r="MB1" s="0" t="s">
        <v>678</v>
      </c>
      <c r="MC1" s="0" t="s">
        <v>679</v>
      </c>
      <c r="MD1" s="0" t="s">
        <v>680</v>
      </c>
      <c r="ME1" s="0" t="s">
        <v>681</v>
      </c>
      <c r="MF1" s="0" t="s">
        <v>682</v>
      </c>
      <c r="MG1" s="0" t="s">
        <v>683</v>
      </c>
      <c r="MH1" s="0" t="s">
        <v>684</v>
      </c>
      <c r="MI1" s="0" t="s">
        <v>685</v>
      </c>
      <c r="MJ1" s="0" t="s">
        <v>686</v>
      </c>
      <c r="MK1" s="0" t="s">
        <v>687</v>
      </c>
      <c r="ML1" s="0" t="s">
        <v>688</v>
      </c>
      <c r="MM1" s="0" t="s">
        <v>689</v>
      </c>
      <c r="MN1" s="0" t="s">
        <v>690</v>
      </c>
      <c r="MO1" s="0" t="s">
        <v>691</v>
      </c>
      <c r="MP1" s="0" t="s">
        <v>692</v>
      </c>
      <c r="MQ1" s="0" t="s">
        <v>693</v>
      </c>
      <c r="MR1" s="0" t="s">
        <v>694</v>
      </c>
      <c r="MS1" s="0" t="s">
        <v>695</v>
      </c>
      <c r="MT1" s="0" t="s">
        <v>696</v>
      </c>
      <c r="MU1" s="0" t="s">
        <v>697</v>
      </c>
      <c r="MV1" s="0" t="s">
        <v>698</v>
      </c>
      <c r="MW1" s="0" t="s">
        <v>699</v>
      </c>
      <c r="MX1" s="0" t="s">
        <v>700</v>
      </c>
      <c r="MY1" s="0" t="s">
        <v>701</v>
      </c>
      <c r="MZ1" s="0" t="s">
        <v>702</v>
      </c>
      <c r="NA1" s="0" t="s">
        <v>703</v>
      </c>
      <c r="NB1" s="0" t="s">
        <v>704</v>
      </c>
      <c r="NC1" s="0" t="s">
        <v>705</v>
      </c>
      <c r="ND1" s="0" t="s">
        <v>706</v>
      </c>
      <c r="NE1" s="0" t="s">
        <v>707</v>
      </c>
      <c r="NF1" s="0" t="s">
        <v>708</v>
      </c>
      <c r="NG1" s="0" t="s">
        <v>709</v>
      </c>
      <c r="NH1" s="0" t="s">
        <v>710</v>
      </c>
      <c r="NI1" s="0" t="s">
        <v>711</v>
      </c>
      <c r="NJ1" s="0" t="s">
        <v>712</v>
      </c>
      <c r="NK1" s="0" t="s">
        <v>713</v>
      </c>
      <c r="NL1" s="0" t="s">
        <v>714</v>
      </c>
      <c r="NM1" s="0" t="s">
        <v>715</v>
      </c>
      <c r="NN1" s="0" t="s">
        <v>716</v>
      </c>
      <c r="NO1" s="0" t="s">
        <v>717</v>
      </c>
      <c r="NP1" s="0" t="s">
        <v>718</v>
      </c>
      <c r="NQ1" s="0" t="s">
        <v>719</v>
      </c>
      <c r="NR1" s="0" t="s">
        <v>720</v>
      </c>
      <c r="NS1" s="0" t="s">
        <v>721</v>
      </c>
      <c r="NT1" s="0" t="s">
        <v>722</v>
      </c>
      <c r="NU1" s="0" t="s">
        <v>723</v>
      </c>
      <c r="NV1" s="0" t="s">
        <v>724</v>
      </c>
      <c r="NW1" s="0" t="s">
        <v>725</v>
      </c>
      <c r="NX1" s="0" t="s">
        <v>726</v>
      </c>
      <c r="NY1" s="0" t="s">
        <v>727</v>
      </c>
      <c r="NZ1" s="0" t="s">
        <v>728</v>
      </c>
      <c r="OA1" s="0" t="s">
        <v>85</v>
      </c>
      <c r="OB1" s="0" t="s">
        <v>729</v>
      </c>
      <c r="OC1" s="0" t="s">
        <v>730</v>
      </c>
      <c r="OD1" s="0" t="s">
        <v>731</v>
      </c>
      <c r="OE1" s="0" t="s">
        <v>732</v>
      </c>
      <c r="OF1" s="0" t="s">
        <v>733</v>
      </c>
      <c r="OG1" s="0" t="s">
        <v>734</v>
      </c>
      <c r="OH1" s="0" t="s">
        <v>735</v>
      </c>
      <c r="OI1" s="0" t="s">
        <v>736</v>
      </c>
      <c r="OJ1" s="0" t="s">
        <v>737</v>
      </c>
      <c r="OK1" s="0" t="s">
        <v>738</v>
      </c>
      <c r="OL1" s="0" t="s">
        <v>739</v>
      </c>
      <c r="OM1" s="0" t="s">
        <v>740</v>
      </c>
      <c r="ON1" s="0" t="s">
        <v>741</v>
      </c>
      <c r="OO1" s="0" t="s">
        <v>742</v>
      </c>
      <c r="OP1" s="0" t="s">
        <v>743</v>
      </c>
      <c r="OQ1" s="0" t="s">
        <v>744</v>
      </c>
      <c r="OR1" s="0" t="s">
        <v>745</v>
      </c>
      <c r="OS1" s="0" t="s">
        <v>746</v>
      </c>
      <c r="OT1" s="0" t="s">
        <v>747</v>
      </c>
      <c r="OU1" s="0" t="s">
        <v>748</v>
      </c>
      <c r="OV1" s="0" t="s">
        <v>749</v>
      </c>
      <c r="OW1" s="0" t="s">
        <v>750</v>
      </c>
      <c r="OX1" s="0" t="s">
        <v>751</v>
      </c>
    </row>
    <row r="2" customFormat="false" ht="15.75" hidden="false" customHeight="false" outlineLevel="0" collapsed="false">
      <c r="A2" s="6" t="s">
        <v>269</v>
      </c>
      <c r="B2" s="6" t="s">
        <v>97</v>
      </c>
      <c r="C2" s="26" t="s">
        <v>266</v>
      </c>
      <c r="D2" s="7" t="s">
        <v>270</v>
      </c>
      <c r="E2" s="7" t="str">
        <f aca="false">SUBSTITUTE(D2,0.2,X2)</f>
        <v>Chronic obstructive pulmonary disease: 0.5; Asthma: 0.5</v>
      </c>
      <c r="F2" s="0" t="s">
        <v>40</v>
      </c>
      <c r="G2" s="8" t="n">
        <v>106.156777790566</v>
      </c>
      <c r="H2" s="9" t="n">
        <v>5488</v>
      </c>
      <c r="I2" s="9" t="n">
        <f aca="false">IF(H2="","",(H2*(VLOOKUP($Z$2,Worksheet,11,0)^4)))</f>
        <v>7996.52734161569</v>
      </c>
      <c r="J2" s="9" t="n">
        <f aca="false">IF(I2="","",I2*VLOOKUP($Z$2,Worksheet,12,0))</f>
        <v>8962.58749247719</v>
      </c>
      <c r="K2" s="9" t="n">
        <f aca="false">IF(I2="","",I2*VLOOKUP($Z$2, Worksheet, 13, 0))</f>
        <v>7851.10241441494</v>
      </c>
      <c r="L2" s="9" t="n">
        <f aca="false">IF(J2="",VLOOKUP($Z$2, Worksheet, 14, 0),J2)</f>
        <v>8962.58749247719</v>
      </c>
      <c r="M2" s="9" t="n">
        <f aca="false">IF(L2&lt;VLOOKUP($Z$2,'Country sheet'!$A$3:$P$41,15,0), VLOOKUP($Z$2,'Country sheet'!$A$3:$P$41,15,0), L2)/0.7</f>
        <v>12803.6964178246</v>
      </c>
      <c r="N2" s="27" t="n">
        <f aca="false">IFERROR(IF(AC2=$AO$1,VLOOKUP(F2,AO$42:AX$46,MATCH(AC$1,AP$41:AX$41,0)+1,0)/COUNTIFS($F$2:$F$194,$F2,$AC$2:$AC$194,$AO$1),0),0) + IFERROR(IF(AD2=$AO$1,VLOOKUP(F2,AO$42:AX$46,MATCH(AD$1,AP$41:AX$41,0)+1,0)/COUNTIFS($F$2:$F$194,$F2,$AD$2:$AD$194,$AO$1),0),0) + IFERROR(IF(AE2=$AO$1,VLOOKUP(F2,AO$42:AX$46,MATCH(AE$1,AP$41:AX$41,0)+1,0)/COUNTIFS($F$2:$F$194,$F2,$AE$2:$AE$194,$AO$1),0),0) + IFERROR(IF(AF2=$AO$1,VLOOKUP(F2,AO$42:AX$46,MATCH(AF$1,AP$41:AX$41,0)+1,0)/COUNTIFS($F$2:$F$194,$F2,$AF$2:$AF$194,$AO$1),0),0) + IFERROR(IF(AG2=$AO$1,VLOOKUP(F2,AO$42:AX$46,MATCH(AG$1,AP$41:AX$41,0)+1,0)/COUNTIFS($F$2:$F$194,$F2,$AG$2:$AG$194,$AO$1),0),0) + IFERROR(IF(AH2=$AO$1,VLOOKUP(F2,AO$42:AX$46,MATCH(AH$1,AP$41:AX$41,0)+1,0)/COUNTIFS($F$2:$F$194,$F2,$AH$2:$AH$194,$AO$1),0),0) + IFERROR(IF(AI2=$AO$1,VLOOKUP(F2,AO$42:AX$46,MATCH(AI$1,AP$41:AX$41,0)+1,0)/COUNTIFS($F$2:$F$194,$F2,$AI$2:$AI$194,$AO$1),0),0) + IFERROR(IF(AJ2=$AO$1,VLOOKUP(F2,AO$42:AX$46,MATCH(AJ$1,AP$41:AX$41,0)+1,0)/COUNTIFS($F$2:$F$194,$F2,$AJ$2:$AJ$194,$AO$1),0),0) + IFERROR(IF(AK2=$AO$1,VLOOKUP(F2,AO$42:AX$46,MATCH(AK$1,AP$41:AX$41,0)+1,0)/COUNTIFS($F$2:$F$194,$F2,$AK$2:$AK$194,$AO$1),0),0)</f>
        <v>0</v>
      </c>
      <c r="O2" s="9" t="n">
        <v>1</v>
      </c>
      <c r="P2" s="9" t="n">
        <v>4</v>
      </c>
      <c r="Q2" s="0" t="n">
        <f aca="false">SUM(BC2:OX2)</f>
        <v>107561.511972218</v>
      </c>
      <c r="R2" s="0" t="n">
        <f aca="false">IF(VLOOKUP($Z$2,CET!$A$4:$L$42,12,0)="Low income",_xlfn.IFS(S2=0.2,0.1,S2=0.1,0.05,S2=0.5,0.4,S2=0.35,0.25),S2)</f>
        <v>0.2</v>
      </c>
      <c r="S2" s="0" t="n">
        <v>0.2</v>
      </c>
      <c r="T2" s="0" t="n">
        <v>0.8</v>
      </c>
      <c r="U2" s="0" t="n">
        <f aca="false">N2/M2</f>
        <v>0</v>
      </c>
      <c r="V2" s="0" t="n">
        <f aca="false">IFERROR(U2/Q2,0)</f>
        <v>0</v>
      </c>
      <c r="W2" s="0" t="n">
        <f aca="false">(T2/R2)*V2</f>
        <v>0</v>
      </c>
      <c r="X2" s="28" t="n">
        <f aca="false">IF(W2=0,0,IF(W2&lt;=0.8,IF(W2&lt;0.05,0.05,W2),0.8))</f>
        <v>0</v>
      </c>
      <c r="Y2" s="28"/>
      <c r="Z2" s="29" t="s">
        <v>752</v>
      </c>
      <c r="AC2" s="30" t="n">
        <f aca="false">ISNUMBER(FIND(AC$1,$C2))</f>
        <v>0</v>
      </c>
      <c r="AD2" s="31" t="n">
        <f aca="false">ISNUMBER(FIND(AD$1,$C2))</f>
        <v>0</v>
      </c>
      <c r="AE2" s="31" t="n">
        <f aca="false">ISNUMBER(FIND(AE$1,$C2))</f>
        <v>0</v>
      </c>
      <c r="AF2" s="31" t="n">
        <f aca="false">ISNUMBER(FIND(AF$1,$C2))</f>
        <v>0</v>
      </c>
      <c r="AG2" s="31" t="n">
        <f aca="false">ISNUMBER(FIND(AG$1,$C2))</f>
        <v>0</v>
      </c>
      <c r="AH2" s="31" t="n">
        <f aca="false">ISNUMBER(FIND(AH$1,$C2))</f>
        <v>0</v>
      </c>
      <c r="AI2" s="31" t="n">
        <f aca="false">ISNUMBER(FIND(AI$1,$C2))</f>
        <v>0</v>
      </c>
      <c r="AJ2" s="31" t="n">
        <f aca="false">ISNUMBER(FIND(AJ$1,$C2))</f>
        <v>0</v>
      </c>
      <c r="AK2" s="32" t="n">
        <f aca="false">ISNUMBER(FIND(AK$1,$C2))</f>
        <v>0</v>
      </c>
      <c r="AL2" s="6"/>
      <c r="AM2" s="33"/>
      <c r="BC2" s="0" t="n">
        <f aca="false">IF(ISNUMBER(FIND(BC$1,$D2))=$AO$1,1,0)*VLOOKUP($Z$2,DALYs!$A$2:$MW$40,'Intervention list'!BC$195+1,0)</f>
        <v>0</v>
      </c>
      <c r="BD2" s="0" t="n">
        <f aca="false">IF(ISNUMBER(FIND(BD$1,$D2))=$AO$1,1,0)*VLOOKUP($Z$2,DALYs!$A$2:$MW$40,'Intervention list'!BD$195+1,0)</f>
        <v>0</v>
      </c>
      <c r="BE2" s="0" t="n">
        <f aca="false">IF(ISNUMBER(FIND(BE$1,$D2))=$AO$1,1,0)*VLOOKUP($Z$2,DALYs!$A$2:$MW$40,'Intervention list'!BE$195+1,0)</f>
        <v>0</v>
      </c>
      <c r="BF2" s="0" t="n">
        <f aca="false">IF(ISNUMBER(FIND(BF$1,$D2))=$AO$1,1,0)*VLOOKUP($Z$2,DALYs!$A$2:$MW$40,'Intervention list'!BF$195+1,0)</f>
        <v>0</v>
      </c>
      <c r="BG2" s="0" t="n">
        <f aca="false">IF(ISNUMBER(FIND(BG$1,$D2))=$AO$1,1,0)*VLOOKUP($Z$2,DALYs!$A$2:$MW$40,'Intervention list'!BG$195+1,0)</f>
        <v>0</v>
      </c>
      <c r="BH2" s="0" t="n">
        <f aca="false">IF(ISNUMBER(FIND(BH$1,$D2))=$AO$1,1,0)*VLOOKUP($Z$2,DALYs!$A$2:$MW$40,'Intervention list'!BH$195+1,0)</f>
        <v>0</v>
      </c>
      <c r="BI2" s="0" t="n">
        <f aca="false">IF(ISNUMBER(FIND(BI$1,$D2))=$AO$1,1,0)*VLOOKUP($Z$2,DALYs!$A$2:$MW$40,'Intervention list'!BI$195+1,0)</f>
        <v>0</v>
      </c>
      <c r="BJ2" s="0" t="n">
        <f aca="false">IF(ISNUMBER(FIND(BJ$1,$D2))=$AO$1,1,0)*VLOOKUP($Z$2,DALYs!$A$2:$MW$40,'Intervention list'!BJ$195+1,0)</f>
        <v>0</v>
      </c>
      <c r="BK2" s="0" t="n">
        <f aca="false">IF(ISNUMBER(FIND(BK$1,$D2))=$AO$1,1,0)*VLOOKUP($Z$2,DALYs!$A$2:$MW$40,'Intervention list'!BK$195+1,0)</f>
        <v>0</v>
      </c>
      <c r="BL2" s="0" t="n">
        <f aca="false">IF(ISNUMBER(FIND(BL$1,$D2))=$AO$1,1,0)*VLOOKUP($Z$2,DALYs!$A$2:$MW$40,'Intervention list'!BL$195+1,0)</f>
        <v>0</v>
      </c>
      <c r="BM2" s="0" t="n">
        <f aca="false">IF(ISNUMBER(FIND(BM$1,$D2))=$AO$1,1,0)*VLOOKUP($Z$2,DALYs!$A$2:$MW$40,'Intervention list'!BM$195+1,0)</f>
        <v>0</v>
      </c>
      <c r="BN2" s="0" t="n">
        <f aca="false">IF(ISNUMBER(FIND(BN$1,$D2))=$AO$1,1,0)*VLOOKUP($Z$2,DALYs!$A$2:$MW$40,'Intervention list'!BN$195+1,0)</f>
        <v>0</v>
      </c>
      <c r="BO2" s="0" t="n">
        <f aca="false">IF(ISNUMBER(FIND(BO$1,$D2))=$AO$1,1,0)*VLOOKUP($Z$2,DALYs!$A$2:$MW$40,'Intervention list'!BO$195+1,0)</f>
        <v>0</v>
      </c>
      <c r="BP2" s="0" t="n">
        <f aca="false">IF(ISNUMBER(FIND(BP$1,$D2))=$AO$1,1,0)*VLOOKUP($Z$2,DALYs!$A$2:$MW$40,'Intervention list'!BP$195+1,0)</f>
        <v>0</v>
      </c>
      <c r="BQ2" s="0" t="n">
        <f aca="false">IF(ISNUMBER(FIND(BQ$1,$D2))=$AO$1,1,0)*VLOOKUP($Z$2,DALYs!$A$2:$MW$40,'Intervention list'!BQ$195+1,0)</f>
        <v>0</v>
      </c>
      <c r="BR2" s="0" t="n">
        <f aca="false">IF(ISNUMBER(FIND(BR$1,$D2))=$AO$1,1,0)*VLOOKUP($Z$2,DALYs!$A$2:$MW$40,'Intervention list'!BR$195+1,0)</f>
        <v>0</v>
      </c>
      <c r="BS2" s="0" t="n">
        <f aca="false">IF(ISNUMBER(FIND(BS$1,$D2))=$AO$1,1,0)*VLOOKUP($Z$2,DALYs!$A$2:$MW$40,'Intervention list'!BS$195+1,0)</f>
        <v>0</v>
      </c>
      <c r="BT2" s="0" t="n">
        <f aca="false">IF(ISNUMBER(FIND(BT$1,$D2))=$AO$1,1,0)*VLOOKUP($Z$2,DALYs!$A$2:$MW$40,'Intervention list'!BT$195+1,0)</f>
        <v>0</v>
      </c>
      <c r="BU2" s="0" t="n">
        <f aca="false">IF(ISNUMBER(FIND(BU$1,$D2))=$AO$1,1,0)*VLOOKUP($Z$2,DALYs!$A$2:$MW$40,'Intervention list'!BU$195+1,0)</f>
        <v>0</v>
      </c>
      <c r="BV2" s="0" t="n">
        <f aca="false">IF(ISNUMBER(FIND(BV$1,$D2))=$AO$1,1,0)*VLOOKUP($Z$2,DALYs!$A$2:$MW$40,'Intervention list'!BV$195+1,0)</f>
        <v>0</v>
      </c>
      <c r="BW2" s="0" t="n">
        <f aca="false">IF(ISNUMBER(FIND(BW$1,$D2))=$AO$1,1,0)*VLOOKUP($Z$2,DALYs!$A$2:$MW$40,'Intervention list'!BW$195+1,0)</f>
        <v>0</v>
      </c>
      <c r="BX2" s="0" t="n">
        <f aca="false">IF(ISNUMBER(FIND(BX$1,$D2))=$AO$1,1,0)*VLOOKUP($Z$2,DALYs!$A$2:$MW$40,'Intervention list'!BX$195+1,0)</f>
        <v>0</v>
      </c>
      <c r="BY2" s="0" t="n">
        <f aca="false">IF(ISNUMBER(FIND(BY$1,$D2))=$AO$1,1,0)*VLOOKUP($Z$2,DALYs!$A$2:$MW$40,'Intervention list'!BY$195+1,0)</f>
        <v>0</v>
      </c>
      <c r="BZ2" s="0" t="n">
        <f aca="false">IF(ISNUMBER(FIND(BZ$1,$D2))=$AO$1,1,0)*VLOOKUP($Z$2,DALYs!$A$2:$MW$40,'Intervention list'!BZ$195+1,0)</f>
        <v>0</v>
      </c>
      <c r="CA2" s="0" t="n">
        <f aca="false">IF(ISNUMBER(FIND(CA$1,$D2))=$AO$1,1,0)*VLOOKUP($Z$2,DALYs!$A$2:$MW$40,'Intervention list'!CA$195+1,0)</f>
        <v>0</v>
      </c>
      <c r="CB2" s="0" t="n">
        <f aca="false">IF(ISNUMBER(FIND(CB$1,$D2))=$AO$1,1,0)*VLOOKUP($Z$2,DALYs!$A$2:$MW$40,'Intervention list'!CB$195+1,0)</f>
        <v>0</v>
      </c>
      <c r="CC2" s="0" t="n">
        <f aca="false">IF(ISNUMBER(FIND(CC$1,$D2))=$AO$1,1,0)*VLOOKUP($Z$2,DALYs!$A$2:$MW$40,'Intervention list'!CC$195+1,0)</f>
        <v>53231.7368596333</v>
      </c>
      <c r="CD2" s="0" t="n">
        <f aca="false">IF(ISNUMBER(FIND(CD$1,$D2))=$AO$1,1,0)*VLOOKUP($Z$2,DALYs!$A$2:$MW$40,'Intervention list'!CD$195+1,0)</f>
        <v>0</v>
      </c>
      <c r="CE2" s="0" t="n">
        <f aca="false">IF(ISNUMBER(FIND(CE$1,$D2))=$AO$1,1,0)*VLOOKUP($Z$2,DALYs!$A$2:$MW$40,'Intervention list'!CE$195+1,0)</f>
        <v>0</v>
      </c>
      <c r="CF2" s="0" t="n">
        <f aca="false">IF(ISNUMBER(FIND(CF$1,$D2))=$AO$1,1,0)*VLOOKUP($Z$2,DALYs!$A$2:$MW$40,'Intervention list'!CF$195+1,0)</f>
        <v>0</v>
      </c>
      <c r="CG2" s="0" t="n">
        <f aca="false">IF(ISNUMBER(FIND(CG$1,$D2))=$AO$1,1,0)*VLOOKUP($Z$2,DALYs!$A$2:$MW$40,'Intervention list'!CG$195+1,0)</f>
        <v>0</v>
      </c>
      <c r="CH2" s="0" t="n">
        <f aca="false">IF(ISNUMBER(FIND(CH$1,$D2))=$AO$1,1,0)*VLOOKUP($Z$2,DALYs!$A$2:$MW$40,'Intervention list'!CH$195+1,0)</f>
        <v>0</v>
      </c>
      <c r="CI2" s="0" t="n">
        <f aca="false">IF(ISNUMBER(FIND(CI$1,$D2))=$AO$1,1,0)*VLOOKUP($Z$2,DALYs!$A$2:$MW$40,'Intervention list'!CI$195+1,0)</f>
        <v>0</v>
      </c>
      <c r="CJ2" s="0" t="n">
        <f aca="false">IF(ISNUMBER(FIND(CJ$1,$D2))=$AO$1,1,0)*VLOOKUP($Z$2,DALYs!$A$2:$MW$40,'Intervention list'!CJ$195+1,0)</f>
        <v>0</v>
      </c>
      <c r="CK2" s="0" t="n">
        <f aca="false">IF(ISNUMBER(FIND(CK$1,$D2))=$AO$1,1,0)*VLOOKUP($Z$2,DALYs!$A$2:$MW$40,'Intervention list'!CK$195+1,0)</f>
        <v>0</v>
      </c>
      <c r="CL2" s="0" t="n">
        <f aca="false">IF(ISNUMBER(FIND(CL$1,$D2))=$AO$1,1,0)*VLOOKUP($Z$2,DALYs!$A$2:$MW$40,'Intervention list'!CL$195+1,0)</f>
        <v>0</v>
      </c>
      <c r="CM2" s="0" t="n">
        <f aca="false">IF(ISNUMBER(FIND(CM$1,$D2))=$AO$1,1,0)*VLOOKUP($Z$2,DALYs!$A$2:$MW$40,'Intervention list'!CM$195+1,0)</f>
        <v>0</v>
      </c>
      <c r="CN2" s="0" t="n">
        <f aca="false">IF(ISNUMBER(FIND(CN$1,$D2))=$AO$1,1,0)*VLOOKUP($Z$2,DALYs!$A$2:$MW$40,'Intervention list'!CN$195+1,0)</f>
        <v>0</v>
      </c>
      <c r="CO2" s="0" t="n">
        <f aca="false">IF(ISNUMBER(FIND(CO$1,$D2))=$AO$1,1,0)*VLOOKUP($Z$2,DALYs!$A$2:$MW$40,'Intervention list'!CO$195+1,0)</f>
        <v>0</v>
      </c>
      <c r="CP2" s="0" t="n">
        <f aca="false">IF(ISNUMBER(FIND(CP$1,$D2))=$AO$1,1,0)*VLOOKUP($Z$2,DALYs!$A$2:$MW$40,'Intervention list'!CP$195+1,0)</f>
        <v>0</v>
      </c>
      <c r="CQ2" s="0" t="n">
        <f aca="false">IF(ISNUMBER(FIND(CQ$1,$D2))=$AO$1,1,0)*VLOOKUP($Z$2,DALYs!$A$2:$MW$40,'Intervention list'!CQ$195+1,0)</f>
        <v>0</v>
      </c>
      <c r="CR2" s="0" t="n">
        <f aca="false">IF(ISNUMBER(FIND(CR$1,$D2))=$AO$1,1,0)*VLOOKUP($Z$2,DALYs!$A$2:$MW$40,'Intervention list'!CR$195+1,0)</f>
        <v>0</v>
      </c>
      <c r="CS2" s="0" t="n">
        <f aca="false">IF(ISNUMBER(FIND(CS$1,$D2))=$AO$1,1,0)*VLOOKUP($Z$2,DALYs!$A$2:$MW$40,'Intervention list'!CS$195+1,0)</f>
        <v>0</v>
      </c>
      <c r="CT2" s="0" t="n">
        <f aca="false">IF(ISNUMBER(FIND(CT$1,$D2))=$AO$1,1,0)*VLOOKUP($Z$2,DALYs!$A$2:$MW$40,'Intervention list'!CT$195+1,0)</f>
        <v>0</v>
      </c>
      <c r="CU2" s="0" t="n">
        <f aca="false">IF(ISNUMBER(FIND(CU$1,$D2))=$AO$1,1,0)*VLOOKUP($Z$2,DALYs!$A$2:$MW$40,'Intervention list'!CU$195+1,0)</f>
        <v>0</v>
      </c>
      <c r="CV2" s="0" t="n">
        <f aca="false">IF(ISNUMBER(FIND(CV$1,$D2))=$AO$1,1,0)*VLOOKUP($Z$2,DALYs!$A$2:$MW$40,'Intervention list'!CV$195+1,0)</f>
        <v>0</v>
      </c>
      <c r="CW2" s="0" t="n">
        <f aca="false">IF(ISNUMBER(FIND(CW$1,$D2))=$AO$1,1,0)*VLOOKUP($Z$2,DALYs!$A$2:$MW$40,'Intervention list'!CW$195+1,0)</f>
        <v>0</v>
      </c>
      <c r="CX2" s="0" t="n">
        <f aca="false">IF(ISNUMBER(FIND(CX$1,$D2))=$AO$1,1,0)*VLOOKUP($Z$2,DALYs!$A$2:$MW$40,'Intervention list'!CX$195+1,0)</f>
        <v>0</v>
      </c>
      <c r="CY2" s="0" t="n">
        <f aca="false">IF(ISNUMBER(FIND(CY$1,$D2))=$AO$1,1,0)*VLOOKUP($Z$2,DALYs!$A$2:$MW$40,'Intervention list'!CY$195+1,0)</f>
        <v>0</v>
      </c>
      <c r="CZ2" s="0" t="n">
        <f aca="false">IF(ISNUMBER(FIND(CZ$1,$D2))=$AO$1,1,0)*VLOOKUP($Z$2,DALYs!$A$2:$MW$40,'Intervention list'!CZ$195+1,0)</f>
        <v>0</v>
      </c>
      <c r="DA2" s="0" t="n">
        <f aca="false">IF(ISNUMBER(FIND(DA$1,$D2))=$AO$1,1,0)*VLOOKUP($Z$2,DALYs!$A$2:$MW$40,'Intervention list'!DA$195+1,0)</f>
        <v>0</v>
      </c>
      <c r="DB2" s="0" t="n">
        <f aca="false">IF(ISNUMBER(FIND(DB$1,$D2))=$AO$1,1,0)*VLOOKUP($Z$2,DALYs!$A$2:$MW$40,'Intervention list'!DB$195+1,0)</f>
        <v>0</v>
      </c>
      <c r="DC2" s="0" t="n">
        <f aca="false">IF(ISNUMBER(FIND(DC$1,$D2))=$AO$1,1,0)*VLOOKUP($Z$2,DALYs!$A$2:$MW$40,'Intervention list'!DC$195+1,0)</f>
        <v>0</v>
      </c>
      <c r="DD2" s="0" t="n">
        <f aca="false">IF(ISNUMBER(FIND(DD$1,$D2))=$AO$1,1,0)*VLOOKUP($Z$2,DALYs!$A$2:$MW$40,'Intervention list'!DD$195+1,0)</f>
        <v>0</v>
      </c>
      <c r="DE2" s="0" t="n">
        <f aca="false">IF(ISNUMBER(FIND(DE$1,$D2))=$AO$1,1,0)*VLOOKUP($Z$2,DALYs!$A$2:$MW$40,'Intervention list'!DE$195+1,0)</f>
        <v>0</v>
      </c>
      <c r="DF2" s="0" t="n">
        <f aca="false">IF(ISNUMBER(FIND(DF$1,$D2))=$AO$1,1,0)*VLOOKUP($Z$2,DALYs!$A$2:$MW$40,'Intervention list'!DF$195+1,0)</f>
        <v>0</v>
      </c>
      <c r="DG2" s="0" t="n">
        <f aca="false">IF(ISNUMBER(FIND(DG$1,$D2))=$AO$1,1,0)*VLOOKUP($Z$2,DALYs!$A$2:$MW$40,'Intervention list'!DG$195+1,0)</f>
        <v>0</v>
      </c>
      <c r="DH2" s="0" t="n">
        <f aca="false">IF(ISNUMBER(FIND(DH$1,$D2))=$AO$1,1,0)*VLOOKUP($Z$2,DALYs!$A$2:$MW$40,'Intervention list'!DH$195+1,0)</f>
        <v>0</v>
      </c>
      <c r="DI2" s="0" t="n">
        <f aca="false">IF(ISNUMBER(FIND(DI$1,$D2))=$AO$1,1,0)*VLOOKUP($Z$2,DALYs!$A$2:$MW$40,'Intervention list'!DI$195+1,0)</f>
        <v>0</v>
      </c>
      <c r="DJ2" s="0" t="n">
        <f aca="false">IF(ISNUMBER(FIND(DJ$1,$D2))=$AO$1,1,0)*VLOOKUP($Z$2,DALYs!$A$2:$MW$40,'Intervention list'!DJ$195+1,0)</f>
        <v>54329.7751125845</v>
      </c>
      <c r="DK2" s="0" t="n">
        <f aca="false">IF(ISNUMBER(FIND(DK$1,$D2))=$AO$1,1,0)*VLOOKUP($Z$2,DALYs!$A$2:$MW$40,'Intervention list'!DK$195+1,0)</f>
        <v>0</v>
      </c>
      <c r="DL2" s="0" t="n">
        <f aca="false">IF(ISNUMBER(FIND(DL$1,$D2))=$AO$1,1,0)*VLOOKUP($Z$2,DALYs!$A$2:$MW$40,'Intervention list'!DL$195+1,0)</f>
        <v>0</v>
      </c>
      <c r="DM2" s="0" t="n">
        <f aca="false">IF(ISNUMBER(FIND(DM$1,$D2))=$AO$1,1,0)*VLOOKUP($Z$2,DALYs!$A$2:$MW$40,'Intervention list'!DM$195+1,0)</f>
        <v>0</v>
      </c>
      <c r="DN2" s="0" t="n">
        <f aca="false">IF(ISNUMBER(FIND(DN$1,$D2))=$AO$1,1,0)*VLOOKUP($Z$2,DALYs!$A$2:$MW$40,'Intervention list'!DN$195+1,0)</f>
        <v>0</v>
      </c>
      <c r="DO2" s="0" t="n">
        <f aca="false">IF(ISNUMBER(FIND(DO$1,$D2))=$AO$1,1,0)*VLOOKUP($Z$2,DALYs!$A$2:$MW$40,'Intervention list'!DO$195+1,0)</f>
        <v>0</v>
      </c>
      <c r="DP2" s="0" t="n">
        <f aca="false">IF(ISNUMBER(FIND(DP$1,$D2))=$AO$1,1,0)*VLOOKUP($Z$2,DALYs!$A$2:$MW$40,'Intervention list'!DP$195+1,0)</f>
        <v>0</v>
      </c>
      <c r="DQ2" s="0" t="n">
        <f aca="false">IF(ISNUMBER(FIND(DQ$1,$D2))=$AO$1,1,0)*VLOOKUP($Z$2,DALYs!$A$2:$MW$40,'Intervention list'!DQ$195+1,0)</f>
        <v>0</v>
      </c>
      <c r="DR2" s="0" t="n">
        <f aca="false">IF(ISNUMBER(FIND(DR$1,$D2))=$AO$1,1,0)*VLOOKUP($Z$2,DALYs!$A$2:$MW$40,'Intervention list'!DR$195+1,0)</f>
        <v>0</v>
      </c>
      <c r="DS2" s="0" t="n">
        <f aca="false">IF(ISNUMBER(FIND(DS$1,$D2))=$AO$1,1,0)*VLOOKUP($Z$2,DALYs!$A$2:$MW$40,'Intervention list'!DS$195+1,0)</f>
        <v>0</v>
      </c>
      <c r="DT2" s="0" t="n">
        <f aca="false">IF(ISNUMBER(FIND(DT$1,$D2))=$AO$1,1,0)*VLOOKUP($Z$2,DALYs!$A$2:$MW$40,'Intervention list'!DT$195+1,0)</f>
        <v>0</v>
      </c>
      <c r="DU2" s="0" t="n">
        <f aca="false">IF(ISNUMBER(FIND(DU$1,$D2))=$AO$1,1,0)*VLOOKUP($Z$2,DALYs!$A$2:$MW$40,'Intervention list'!DU$195+1,0)</f>
        <v>0</v>
      </c>
      <c r="DV2" s="0" t="n">
        <f aca="false">IF(ISNUMBER(FIND(DV$1,$D2))=$AO$1,1,0)*VLOOKUP($Z$2,DALYs!$A$2:$MW$40,'Intervention list'!DV$195+1,0)</f>
        <v>0</v>
      </c>
      <c r="DW2" s="0" t="n">
        <f aca="false">IF(ISNUMBER(FIND(DW$1,$D2))=$AO$1,1,0)*VLOOKUP($Z$2,DALYs!$A$2:$MW$40,'Intervention list'!DW$195+1,0)</f>
        <v>0</v>
      </c>
      <c r="DX2" s="0" t="n">
        <f aca="false">IF(ISNUMBER(FIND(DX$1,$D2))=$AO$1,1,0)*VLOOKUP($Z$2,DALYs!$A$2:$MW$40,'Intervention list'!DX$195+1,0)</f>
        <v>0</v>
      </c>
      <c r="DY2" s="0" t="n">
        <f aca="false">IF(ISNUMBER(FIND(DY$1,$D2))=$AO$1,1,0)*VLOOKUP($Z$2,DALYs!$A$2:$MW$40,'Intervention list'!DY$195+1,0)</f>
        <v>0</v>
      </c>
      <c r="DZ2" s="0" t="n">
        <f aca="false">IF(ISNUMBER(FIND(DZ$1,$D2))=$AO$1,1,0)*VLOOKUP($Z$2,DALYs!$A$2:$MW$40,'Intervention list'!DZ$195+1,0)</f>
        <v>0</v>
      </c>
      <c r="EA2" s="0" t="n">
        <f aca="false">IF(ISNUMBER(FIND(EA$1,$D2))=$AO$1,1,0)*VLOOKUP($Z$2,DALYs!$A$2:$MW$40,'Intervention list'!EA$195+1,0)</f>
        <v>0</v>
      </c>
      <c r="EB2" s="0" t="n">
        <f aca="false">IF(ISNUMBER(FIND(EB$1,$D2))=$AO$1,1,0)*VLOOKUP($Z$2,DALYs!$A$2:$MW$40,'Intervention list'!EB$195+1,0)</f>
        <v>0</v>
      </c>
      <c r="EC2" s="0" t="n">
        <f aca="false">IF(ISNUMBER(FIND(EC$1,$D2))=$AO$1,1,0)*VLOOKUP($Z$2,DALYs!$A$2:$MW$40,'Intervention list'!EC$195+1,0)</f>
        <v>0</v>
      </c>
      <c r="ED2" s="0" t="n">
        <f aca="false">IF(ISNUMBER(FIND(ED$1,$D2))=$AO$1,1,0)*VLOOKUP($Z$2,DALYs!$A$2:$MW$40,'Intervention list'!ED$195+1,0)</f>
        <v>0</v>
      </c>
      <c r="EE2" s="0" t="n">
        <f aca="false">IF(ISNUMBER(FIND(EE$1,$D2))=$AO$1,1,0)*VLOOKUP($Z$2,DALYs!$A$2:$MW$40,'Intervention list'!EE$195+1,0)</f>
        <v>0</v>
      </c>
      <c r="EF2" s="0" t="n">
        <f aca="false">IF(ISNUMBER(FIND(EF$1,$D2))=$AO$1,1,0)*VLOOKUP($Z$2,DALYs!$A$2:$MW$40,'Intervention list'!EF$195+1,0)</f>
        <v>0</v>
      </c>
      <c r="EG2" s="0" t="n">
        <f aca="false">IF(ISNUMBER(FIND(EG$1,$D2))=$AO$1,1,0)*VLOOKUP($Z$2,DALYs!$A$2:$MW$40,'Intervention list'!EG$195+1,0)</f>
        <v>0</v>
      </c>
      <c r="EH2" s="0" t="n">
        <f aca="false">IF(ISNUMBER(FIND(EH$1,$D2))=$AO$1,1,0)*VLOOKUP($Z$2,DALYs!$A$2:$MW$40,'Intervention list'!EH$195+1,0)</f>
        <v>0</v>
      </c>
      <c r="EI2" s="0" t="n">
        <f aca="false">IF(ISNUMBER(FIND(EI$1,$D2))=$AO$1,1,0)*VLOOKUP($Z$2,DALYs!$A$2:$MW$40,'Intervention list'!EI$195+1,0)</f>
        <v>0</v>
      </c>
      <c r="EJ2" s="0" t="n">
        <f aca="false">IF(ISNUMBER(FIND(EJ$1,$D2))=$AO$1,1,0)*VLOOKUP($Z$2,DALYs!$A$2:$MW$40,'Intervention list'!EJ$195+1,0)</f>
        <v>0</v>
      </c>
      <c r="EK2" s="0" t="n">
        <f aca="false">IF(ISNUMBER(FIND(EK$1,$D2))=$AO$1,1,0)*VLOOKUP($Z$2,DALYs!$A$2:$MW$40,'Intervention list'!EK$195+1,0)</f>
        <v>0</v>
      </c>
      <c r="EL2" s="0" t="n">
        <f aca="false">IF(ISNUMBER(FIND(EL$1,$D2))=$AO$1,1,0)*VLOOKUP($Z$2,DALYs!$A$2:$MW$40,'Intervention list'!EL$195+1,0)</f>
        <v>0</v>
      </c>
      <c r="EM2" s="0" t="n">
        <f aca="false">IF(ISNUMBER(FIND(EM$1,$D2))=$AO$1,1,0)*VLOOKUP($Z$2,DALYs!$A$2:$MW$40,'Intervention list'!EM$195+1,0)</f>
        <v>0</v>
      </c>
      <c r="EN2" s="0" t="n">
        <f aca="false">IF(ISNUMBER(FIND(EN$1,$D2))=$AO$1,1,0)*VLOOKUP($Z$2,DALYs!$A$2:$MW$40,'Intervention list'!EN$195+1,0)</f>
        <v>0</v>
      </c>
      <c r="EO2" s="0" t="n">
        <f aca="false">IF(ISNUMBER(FIND(EO$1,$D2))=$AO$1,1,0)*VLOOKUP($Z$2,DALYs!$A$2:$MW$40,'Intervention list'!EO$195+1,0)</f>
        <v>0</v>
      </c>
      <c r="EP2" s="0" t="n">
        <f aca="false">IF(ISNUMBER(FIND(EP$1,$D2))=$AO$1,1,0)*VLOOKUP($Z$2,DALYs!$A$2:$MW$40,'Intervention list'!EP$195+1,0)</f>
        <v>0</v>
      </c>
      <c r="EQ2" s="0" t="n">
        <f aca="false">IF(ISNUMBER(FIND(EQ$1,$D2))=$AO$1,1,0)*VLOOKUP($Z$2,DALYs!$A$2:$MW$40,'Intervention list'!EQ$195+1,0)</f>
        <v>0</v>
      </c>
      <c r="ER2" s="0" t="n">
        <f aca="false">IF(ISNUMBER(FIND(ER$1,$D2))=$AO$1,1,0)*VLOOKUP($Z$2,DALYs!$A$2:$MW$40,'Intervention list'!ER$195+1,0)</f>
        <v>0</v>
      </c>
      <c r="ES2" s="0" t="n">
        <f aca="false">IF(ISNUMBER(FIND(ES$1,$D2))=$AO$1,1,0)*VLOOKUP($Z$2,DALYs!$A$2:$MW$40,'Intervention list'!ES$195+1,0)</f>
        <v>0</v>
      </c>
      <c r="ET2" s="0" t="n">
        <f aca="false">IF(ISNUMBER(FIND(ET$1,$D2))=$AO$1,1,0)*VLOOKUP($Z$2,DALYs!$A$2:$MW$40,'Intervention list'!ET$195+1,0)</f>
        <v>0</v>
      </c>
      <c r="EU2" s="0" t="n">
        <f aca="false">IF(ISNUMBER(FIND(EU$1,$D2))=$AO$1,1,0)*VLOOKUP($Z$2,DALYs!$A$2:$MW$40,'Intervention list'!EU$195+1,0)</f>
        <v>0</v>
      </c>
      <c r="EV2" s="0" t="n">
        <f aca="false">IF(ISNUMBER(FIND(EV$1,$D2))=$AO$1,1,0)*VLOOKUP($Z$2,DALYs!$A$2:$MW$40,'Intervention list'!EV$195+1,0)</f>
        <v>0</v>
      </c>
      <c r="EW2" s="0" t="n">
        <f aca="false">IF(ISNUMBER(FIND(EW$1,$D2))=$AO$1,1,0)*VLOOKUP($Z$2,DALYs!$A$2:$MW$40,'Intervention list'!EW$195+1,0)</f>
        <v>0</v>
      </c>
      <c r="EX2" s="0" t="n">
        <f aca="false">IF(ISNUMBER(FIND(EX$1,$D2))=$AO$1,1,0)*VLOOKUP($Z$2,DALYs!$A$2:$MW$40,'Intervention list'!EX$195+1,0)</f>
        <v>0</v>
      </c>
      <c r="EY2" s="0" t="n">
        <f aca="false">IF(ISNUMBER(FIND(EY$1,$D2))=$AO$1,1,0)*VLOOKUP($Z$2,DALYs!$A$2:$MW$40,'Intervention list'!EY$195+1,0)</f>
        <v>0</v>
      </c>
      <c r="EZ2" s="0" t="n">
        <f aca="false">IF(ISNUMBER(FIND(EZ$1,$D2))=$AO$1,1,0)*VLOOKUP($Z$2,DALYs!$A$2:$MW$40,'Intervention list'!EZ$195+1,0)</f>
        <v>0</v>
      </c>
      <c r="FA2" s="0" t="n">
        <f aca="false">IF(ISNUMBER(FIND(FA$1,$D2))=$AO$1,1,0)*VLOOKUP($Z$2,DALYs!$A$2:$MW$40,'Intervention list'!FA$195+1,0)</f>
        <v>0</v>
      </c>
      <c r="FB2" s="0" t="n">
        <f aca="false">IF(ISNUMBER(FIND(FB$1,$D2))=$AO$1,1,0)*VLOOKUP($Z$2,DALYs!$A$2:$MW$40,'Intervention list'!FB$195+1,0)</f>
        <v>0</v>
      </c>
      <c r="FC2" s="0" t="n">
        <f aca="false">IF(ISNUMBER(FIND(FC$1,$D2))=$AO$1,1,0)*VLOOKUP($Z$2,DALYs!$A$2:$MW$40,'Intervention list'!FC$195+1,0)</f>
        <v>0</v>
      </c>
      <c r="FD2" s="0" t="n">
        <f aca="false">IF(ISNUMBER(FIND(FD$1,$D2))=$AO$1,1,0)*VLOOKUP($Z$2,DALYs!$A$2:$MW$40,'Intervention list'!FD$195+1,0)</f>
        <v>0</v>
      </c>
      <c r="FE2" s="0" t="n">
        <f aca="false">IF(ISNUMBER(FIND(FE$1,$D2))=$AO$1,1,0)*VLOOKUP($Z$2,DALYs!$A$2:$MW$40,'Intervention list'!FE$195+1,0)</f>
        <v>0</v>
      </c>
      <c r="FF2" s="0" t="n">
        <f aca="false">IF(ISNUMBER(FIND(FF$1,$D2))=$AO$1,1,0)*VLOOKUP($Z$2,DALYs!$A$2:$MW$40,'Intervention list'!FF$195+1,0)</f>
        <v>0</v>
      </c>
      <c r="FG2" s="0" t="n">
        <f aca="false">IF(ISNUMBER(FIND(FG$1,$D2))=$AO$1,1,0)*VLOOKUP($Z$2,DALYs!$A$2:$MW$40,'Intervention list'!FG$195+1,0)</f>
        <v>0</v>
      </c>
      <c r="FH2" s="0" t="n">
        <f aca="false">IF(ISNUMBER(FIND(FH$1,$D2))=$AO$1,1,0)*VLOOKUP($Z$2,DALYs!$A$2:$MW$40,'Intervention list'!FH$195+1,0)</f>
        <v>0</v>
      </c>
      <c r="FI2" s="0" t="n">
        <f aca="false">IF(ISNUMBER(FIND(FI$1,$D2))=$AO$1,1,0)*VLOOKUP($Z$2,DALYs!$A$2:$MW$40,'Intervention list'!FI$195+1,0)</f>
        <v>0</v>
      </c>
      <c r="FJ2" s="0" t="n">
        <f aca="false">IF(ISNUMBER(FIND(FJ$1,$D2))=$AO$1,1,0)*VLOOKUP($Z$2,DALYs!$A$2:$MW$40,'Intervention list'!FJ$195+1,0)</f>
        <v>0</v>
      </c>
      <c r="FK2" s="0" t="n">
        <f aca="false">IF(ISNUMBER(FIND(FK$1,$D2))=$AO$1,1,0)*VLOOKUP($Z$2,DALYs!$A$2:$MW$40,'Intervention list'!FK$195+1,0)</f>
        <v>0</v>
      </c>
      <c r="FL2" s="0" t="n">
        <f aca="false">IF(ISNUMBER(FIND(FL$1,$D2))=$AO$1,1,0)*VLOOKUP($Z$2,DALYs!$A$2:$MW$40,'Intervention list'!FL$195+1,0)</f>
        <v>0</v>
      </c>
      <c r="FM2" s="0" t="n">
        <f aca="false">IF(ISNUMBER(FIND(FM$1,$D2))=$AO$1,1,0)*VLOOKUP($Z$2,DALYs!$A$2:$MW$40,'Intervention list'!FM$195+1,0)</f>
        <v>0</v>
      </c>
      <c r="FN2" s="0" t="n">
        <f aca="false">IF(ISNUMBER(FIND(FN$1,$D2))=$AO$1,1,0)*VLOOKUP($Z$2,DALYs!$A$2:$MW$40,'Intervention list'!FN$195+1,0)</f>
        <v>0</v>
      </c>
      <c r="FO2" s="0" t="n">
        <f aca="false">IF(ISNUMBER(FIND(FO$1,$D2))=$AO$1,1,0)*VLOOKUP($Z$2,DALYs!$A$2:$MW$40,'Intervention list'!FO$195+1,0)</f>
        <v>0</v>
      </c>
      <c r="FP2" s="0" t="n">
        <f aca="false">IF(ISNUMBER(FIND(FP$1,$D2))=$AO$1,1,0)*VLOOKUP($Z$2,DALYs!$A$2:$MW$40,'Intervention list'!FP$195+1,0)</f>
        <v>0</v>
      </c>
      <c r="FQ2" s="0" t="n">
        <f aca="false">IF(ISNUMBER(FIND(FQ$1,$D2))=$AO$1,1,0)*VLOOKUP($Z$2,DALYs!$A$2:$MW$40,'Intervention list'!FQ$195+1,0)</f>
        <v>0</v>
      </c>
      <c r="FR2" s="0" t="n">
        <f aca="false">IF(ISNUMBER(FIND(FR$1,$D2))=$AO$1,1,0)*VLOOKUP($Z$2,DALYs!$A$2:$MW$40,'Intervention list'!FR$195+1,0)</f>
        <v>0</v>
      </c>
      <c r="FS2" s="0" t="n">
        <f aca="false">IF(ISNUMBER(FIND(FS$1,$D2))=$AO$1,1,0)*VLOOKUP($Z$2,DALYs!$A$2:$MW$40,'Intervention list'!FS$195+1,0)</f>
        <v>0</v>
      </c>
      <c r="FT2" s="0" t="n">
        <f aca="false">IF(ISNUMBER(FIND(FT$1,$D2))=$AO$1,1,0)*VLOOKUP($Z$2,DALYs!$A$2:$MW$40,'Intervention list'!FT$195+1,0)</f>
        <v>0</v>
      </c>
      <c r="FU2" s="0" t="n">
        <f aca="false">IF(ISNUMBER(FIND(FU$1,$D2))=$AO$1,1,0)*VLOOKUP($Z$2,DALYs!$A$2:$MW$40,'Intervention list'!FU$195+1,0)</f>
        <v>0</v>
      </c>
      <c r="FV2" s="0" t="n">
        <f aca="false">IF(ISNUMBER(FIND(FV$1,$D2))=$AO$1,1,0)*VLOOKUP($Z$2,DALYs!$A$2:$MW$40,'Intervention list'!FV$195+1,0)</f>
        <v>0</v>
      </c>
      <c r="FW2" s="0" t="n">
        <f aca="false">IF(ISNUMBER(FIND(FW$1,$D2))=$AO$1,1,0)*VLOOKUP($Z$2,DALYs!$A$2:$MW$40,'Intervention list'!FW$195+1,0)</f>
        <v>0</v>
      </c>
      <c r="FX2" s="0" t="n">
        <f aca="false">IF(ISNUMBER(FIND(FX$1,$D2))=$AO$1,1,0)*VLOOKUP($Z$2,DALYs!$A$2:$MW$40,'Intervention list'!FX$195+1,0)</f>
        <v>0</v>
      </c>
      <c r="FY2" s="0" t="n">
        <f aca="false">IF(ISNUMBER(FIND(FY$1,$D2))=$AO$1,1,0)*VLOOKUP($Z$2,DALYs!$A$2:$MW$40,'Intervention list'!FY$195+1,0)</f>
        <v>0</v>
      </c>
      <c r="FZ2" s="0" t="n">
        <f aca="false">IF(ISNUMBER(FIND(FZ$1,$D2))=$AO$1,1,0)*VLOOKUP($Z$2,DALYs!$A$2:$MW$40,'Intervention list'!FZ$195+1,0)</f>
        <v>0</v>
      </c>
      <c r="GA2" s="0" t="n">
        <f aca="false">IF(ISNUMBER(FIND(GA$1,$D2))=$AO$1,1,0)*VLOOKUP($Z$2,DALYs!$A$2:$MW$40,'Intervention list'!GA$195+1,0)</f>
        <v>0</v>
      </c>
      <c r="GB2" s="0" t="n">
        <f aca="false">IF(ISNUMBER(FIND(GB$1,$D2))=$AO$1,1,0)*VLOOKUP($Z$2,DALYs!$A$2:$MW$40,'Intervention list'!GB$195+1,0)</f>
        <v>0</v>
      </c>
      <c r="GC2" s="0" t="n">
        <f aca="false">IF(ISNUMBER(FIND(GC$1,$D2))=$AO$1,1,0)*VLOOKUP($Z$2,DALYs!$A$2:$MW$40,'Intervention list'!GC$195+1,0)</f>
        <v>0</v>
      </c>
      <c r="GD2" s="0" t="n">
        <f aca="false">IF(ISNUMBER(FIND(GD$1,$D2))=$AO$1,1,0)*VLOOKUP($Z$2,DALYs!$A$2:$MW$40,'Intervention list'!GD$195+1,0)</f>
        <v>0</v>
      </c>
      <c r="GE2" s="0" t="n">
        <f aca="false">IF(ISNUMBER(FIND(GE$1,$D2))=$AO$1,1,0)*VLOOKUP($Z$2,DALYs!$A$2:$MW$40,'Intervention list'!GE$195+1,0)</f>
        <v>0</v>
      </c>
      <c r="GF2" s="0" t="n">
        <f aca="false">IF(ISNUMBER(FIND(GF$1,$D2))=$AO$1,1,0)*VLOOKUP($Z$2,DALYs!$A$2:$MW$40,'Intervention list'!GF$195+1,0)</f>
        <v>0</v>
      </c>
      <c r="GG2" s="0" t="n">
        <f aca="false">IF(ISNUMBER(FIND(GG$1,$D2))=$AO$1,1,0)*VLOOKUP($Z$2,DALYs!$A$2:$MW$40,'Intervention list'!GG$195+1,0)</f>
        <v>0</v>
      </c>
      <c r="GH2" s="0" t="n">
        <f aca="false">IF(ISNUMBER(FIND(GH$1,$D2))=$AO$1,1,0)*VLOOKUP($Z$2,DALYs!$A$2:$MW$40,'Intervention list'!GH$195+1,0)</f>
        <v>0</v>
      </c>
      <c r="GI2" s="0" t="n">
        <f aca="false">IF(ISNUMBER(FIND(GI$1,$D2))=$AO$1,1,0)*VLOOKUP($Z$2,DALYs!$A$2:$MW$40,'Intervention list'!GI$195+1,0)</f>
        <v>0</v>
      </c>
      <c r="GJ2" s="0" t="n">
        <f aca="false">IF(ISNUMBER(FIND(GJ$1,$D2))=$AO$1,1,0)*VLOOKUP($Z$2,DALYs!$A$2:$MW$40,'Intervention list'!GJ$195+1,0)</f>
        <v>0</v>
      </c>
      <c r="GK2" s="0" t="n">
        <f aca="false">IF(ISNUMBER(FIND(GK$1,$D2))=$AO$1,1,0)*VLOOKUP($Z$2,DALYs!$A$2:$MW$40,'Intervention list'!GK$195+1,0)</f>
        <v>0</v>
      </c>
      <c r="GL2" s="0" t="n">
        <f aca="false">IF(ISNUMBER(FIND(GL$1,$D2))=$AO$1,1,0)*VLOOKUP($Z$2,DALYs!$A$2:$MW$40,'Intervention list'!GL$195+1,0)</f>
        <v>0</v>
      </c>
      <c r="GM2" s="0" t="n">
        <f aca="false">IF(ISNUMBER(FIND(GM$1,$D2))=$AO$1,1,0)*VLOOKUP($Z$2,DALYs!$A$2:$MW$40,'Intervention list'!GM$195+1,0)</f>
        <v>0</v>
      </c>
      <c r="GN2" s="0" t="n">
        <f aca="false">IF(ISNUMBER(FIND(GN$1,$D2))=$AO$1,1,0)*VLOOKUP($Z$2,DALYs!$A$2:$MW$40,'Intervention list'!GN$195+1,0)</f>
        <v>0</v>
      </c>
      <c r="GO2" s="0" t="n">
        <f aca="false">IF(ISNUMBER(FIND(GO$1,$D2))=$AO$1,1,0)*VLOOKUP($Z$2,DALYs!$A$2:$MW$40,'Intervention list'!GO$195+1,0)</f>
        <v>0</v>
      </c>
      <c r="GP2" s="0" t="n">
        <f aca="false">IF(ISNUMBER(FIND(GP$1,$D2))=$AO$1,1,0)*VLOOKUP($Z$2,DALYs!$A$2:$MW$40,'Intervention list'!GP$195+1,0)</f>
        <v>0</v>
      </c>
      <c r="GQ2" s="0" t="n">
        <f aca="false">IF(ISNUMBER(FIND(GQ$1,$D2))=$AO$1,1,0)*VLOOKUP($Z$2,DALYs!$A$2:$MW$40,'Intervention list'!GQ$195+1,0)</f>
        <v>0</v>
      </c>
      <c r="GR2" s="0" t="n">
        <f aca="false">IF(ISNUMBER(FIND(GR$1,$D2))=$AO$1,1,0)*VLOOKUP($Z$2,DALYs!$A$2:$MW$40,'Intervention list'!GR$195+1,0)</f>
        <v>0</v>
      </c>
      <c r="GS2" s="0" t="n">
        <f aca="false">IF(ISNUMBER(FIND(GS$1,$D2))=$AO$1,1,0)*VLOOKUP($Z$2,DALYs!$A$2:$MW$40,'Intervention list'!GS$195+1,0)</f>
        <v>0</v>
      </c>
      <c r="GT2" s="0" t="n">
        <f aca="false">IF(ISNUMBER(FIND(GT$1,$D2))=$AO$1,1,0)*VLOOKUP($Z$2,DALYs!$A$2:$MW$40,'Intervention list'!GT$195+1,0)</f>
        <v>0</v>
      </c>
      <c r="GU2" s="0" t="n">
        <f aca="false">IF(ISNUMBER(FIND(GU$1,$D2))=$AO$1,1,0)*VLOOKUP($Z$2,DALYs!$A$2:$MW$40,'Intervention list'!GU$195+1,0)</f>
        <v>0</v>
      </c>
      <c r="GV2" s="0" t="n">
        <f aca="false">IF(ISNUMBER(FIND(GV$1,$D2))=$AO$1,1,0)*VLOOKUP($Z$2,DALYs!$A$2:$MW$40,'Intervention list'!GV$195+1,0)</f>
        <v>0</v>
      </c>
      <c r="GW2" s="0" t="n">
        <f aca="false">IF(ISNUMBER(FIND(GW$1,$D2))=$AO$1,1,0)*VLOOKUP($Z$2,DALYs!$A$2:$MW$40,'Intervention list'!GW$195+1,0)</f>
        <v>0</v>
      </c>
      <c r="GX2" s="0" t="n">
        <f aca="false">IF(ISNUMBER(FIND(GX$1,$D2))=$AO$1,1,0)*VLOOKUP($Z$2,DALYs!$A$2:$MW$40,'Intervention list'!GX$195+1,0)</f>
        <v>0</v>
      </c>
      <c r="GY2" s="0" t="n">
        <f aca="false">IF(ISNUMBER(FIND(GY$1,$D2))=$AO$1,1,0)*VLOOKUP($Z$2,DALYs!$A$2:$MW$40,'Intervention list'!GY$195+1,0)</f>
        <v>0</v>
      </c>
      <c r="GZ2" s="0" t="n">
        <f aca="false">IF(ISNUMBER(FIND(GZ$1,$D2))=$AO$1,1,0)*VLOOKUP($Z$2,DALYs!$A$2:$MW$40,'Intervention list'!GZ$195+1,0)</f>
        <v>0</v>
      </c>
      <c r="HA2" s="0" t="n">
        <f aca="false">IF(ISNUMBER(FIND(HA$1,$D2))=$AO$1,1,0)*VLOOKUP($Z$2,DALYs!$A$2:$MW$40,'Intervention list'!HA$195+1,0)</f>
        <v>0</v>
      </c>
      <c r="HB2" s="0" t="n">
        <f aca="false">IF(ISNUMBER(FIND(HB$1,$D2))=$AO$1,1,0)*VLOOKUP($Z$2,DALYs!$A$2:$MW$40,'Intervention list'!HB$195+1,0)</f>
        <v>0</v>
      </c>
      <c r="HC2" s="0" t="n">
        <f aca="false">IF(ISNUMBER(FIND(HC$1,$D2))=$AO$1,1,0)*VLOOKUP($Z$2,DALYs!$A$2:$MW$40,'Intervention list'!HC$195+1,0)</f>
        <v>0</v>
      </c>
      <c r="HD2" s="0" t="n">
        <f aca="false">IF(ISNUMBER(FIND(HD$1,$D2))=$AO$1,1,0)*VLOOKUP($Z$2,DALYs!$A$2:$MW$40,'Intervention list'!HD$195+1,0)</f>
        <v>0</v>
      </c>
      <c r="HE2" s="0" t="n">
        <f aca="false">IF(ISNUMBER(FIND(HE$1,$D2))=$AO$1,1,0)*VLOOKUP($Z$2,DALYs!$A$2:$MW$40,'Intervention list'!HE$195+1,0)</f>
        <v>0</v>
      </c>
      <c r="HF2" s="0" t="n">
        <f aca="false">IF(ISNUMBER(FIND(HF$1,$D2))=$AO$1,1,0)*VLOOKUP($Z$2,DALYs!$A$2:$MW$40,'Intervention list'!HF$195+1,0)</f>
        <v>0</v>
      </c>
      <c r="HG2" s="0" t="n">
        <f aca="false">IF(ISNUMBER(FIND(HG$1,$D2))=$AO$1,1,0)*VLOOKUP($Z$2,DALYs!$A$2:$MW$40,'Intervention list'!HG$195+1,0)</f>
        <v>0</v>
      </c>
      <c r="HH2" s="0" t="n">
        <f aca="false">IF(ISNUMBER(FIND(HH$1,$D2))=$AO$1,1,0)*VLOOKUP($Z$2,DALYs!$A$2:$MW$40,'Intervention list'!HH$195+1,0)</f>
        <v>0</v>
      </c>
      <c r="HI2" s="0" t="n">
        <f aca="false">IF(ISNUMBER(FIND(HI$1,$D2))=$AO$1,1,0)*VLOOKUP($Z$2,DALYs!$A$2:$MW$40,'Intervention list'!HI$195+1,0)</f>
        <v>0</v>
      </c>
      <c r="HJ2" s="0" t="n">
        <f aca="false">IF(ISNUMBER(FIND(HJ$1,$D2))=$AO$1,1,0)*VLOOKUP($Z$2,DALYs!$A$2:$MW$40,'Intervention list'!HJ$195+1,0)</f>
        <v>0</v>
      </c>
      <c r="HK2" s="0" t="n">
        <f aca="false">IF(ISNUMBER(FIND(HK$1,$D2))=$AO$1,1,0)*VLOOKUP($Z$2,DALYs!$A$2:$MW$40,'Intervention list'!HK$195+1,0)</f>
        <v>0</v>
      </c>
      <c r="HL2" s="0" t="n">
        <f aca="false">IF(ISNUMBER(FIND(HL$1,$D2))=$AO$1,1,0)*VLOOKUP($Z$2,DALYs!$A$2:$MW$40,'Intervention list'!HL$195+1,0)</f>
        <v>0</v>
      </c>
      <c r="HM2" s="0" t="n">
        <f aca="false">IF(ISNUMBER(FIND(HM$1,$D2))=$AO$1,1,0)*VLOOKUP($Z$2,DALYs!$A$2:$MW$40,'Intervention list'!HM$195+1,0)</f>
        <v>0</v>
      </c>
      <c r="HN2" s="0" t="n">
        <f aca="false">IF(ISNUMBER(FIND(HN$1,$D2))=$AO$1,1,0)*VLOOKUP($Z$2,DALYs!$A$2:$MW$40,'Intervention list'!HN$195+1,0)</f>
        <v>0</v>
      </c>
      <c r="HO2" s="0" t="n">
        <f aca="false">IF(ISNUMBER(FIND(HO$1,$D2))=$AO$1,1,0)*VLOOKUP($Z$2,DALYs!$A$2:$MW$40,'Intervention list'!HO$195+1,0)</f>
        <v>0</v>
      </c>
      <c r="HP2" s="0" t="n">
        <f aca="false">IF(ISNUMBER(FIND(HP$1,$D2))=$AO$1,1,0)*VLOOKUP($Z$2,DALYs!$A$2:$MW$40,'Intervention list'!HP$195+1,0)</f>
        <v>0</v>
      </c>
      <c r="HQ2" s="0" t="n">
        <f aca="false">IF(ISNUMBER(FIND(HQ$1,$D2))=$AO$1,1,0)*VLOOKUP($Z$2,DALYs!$A$2:$MW$40,'Intervention list'!HQ$195+1,0)</f>
        <v>0</v>
      </c>
      <c r="HR2" s="0" t="n">
        <f aca="false">IF(ISNUMBER(FIND(HR$1,$D2))=$AO$1,1,0)*VLOOKUP($Z$2,DALYs!$A$2:$MW$40,'Intervention list'!HR$195+1,0)</f>
        <v>0</v>
      </c>
      <c r="HS2" s="0" t="n">
        <f aca="false">IF(ISNUMBER(FIND(HS$1,$D2))=$AO$1,1,0)*VLOOKUP($Z$2,DALYs!$A$2:$MW$40,'Intervention list'!HS$195+1,0)</f>
        <v>0</v>
      </c>
      <c r="HT2" s="0" t="n">
        <f aca="false">IF(ISNUMBER(FIND(HT$1,$D2))=$AO$1,1,0)*VLOOKUP($Z$2,DALYs!$A$2:$MW$40,'Intervention list'!HT$195+1,0)</f>
        <v>0</v>
      </c>
      <c r="HU2" s="0" t="n">
        <f aca="false">IF(ISNUMBER(FIND(HU$1,$D2))=$AO$1,1,0)*VLOOKUP($Z$2,DALYs!$A$2:$MW$40,'Intervention list'!HU$195+1,0)</f>
        <v>0</v>
      </c>
      <c r="HV2" s="0" t="n">
        <f aca="false">IF(ISNUMBER(FIND(HV$1,$D2))=$AO$1,1,0)*VLOOKUP($Z$2,DALYs!$A$2:$MW$40,'Intervention list'!HV$195+1,0)</f>
        <v>0</v>
      </c>
      <c r="HW2" s="0" t="n">
        <f aca="false">IF(ISNUMBER(FIND(HW$1,$D2))=$AO$1,1,0)*VLOOKUP($Z$2,DALYs!$A$2:$MW$40,'Intervention list'!HW$195+1,0)</f>
        <v>0</v>
      </c>
      <c r="HX2" s="0" t="n">
        <f aca="false">IF(ISNUMBER(FIND(HX$1,$D2))=$AO$1,1,0)*VLOOKUP($Z$2,DALYs!$A$2:$MW$40,'Intervention list'!HX$195+1,0)</f>
        <v>0</v>
      </c>
      <c r="HY2" s="0" t="n">
        <f aca="false">IF(ISNUMBER(FIND(HY$1,$D2))=$AO$1,1,0)*VLOOKUP($Z$2,DALYs!$A$2:$MW$40,'Intervention list'!HY$195+1,0)</f>
        <v>0</v>
      </c>
      <c r="HZ2" s="0" t="n">
        <f aca="false">IF(ISNUMBER(FIND(HZ$1,$D2))=$AO$1,1,0)*VLOOKUP($Z$2,DALYs!$A$2:$MW$40,'Intervention list'!HZ$195+1,0)</f>
        <v>0</v>
      </c>
      <c r="IA2" s="0" t="n">
        <f aca="false">IF(ISNUMBER(FIND(IA$1,$D2))=$AO$1,1,0)*VLOOKUP($Z$2,DALYs!$A$2:$MW$40,'Intervention list'!IA$195+1,0)</f>
        <v>0</v>
      </c>
      <c r="IB2" s="0" t="n">
        <f aca="false">IF(ISNUMBER(FIND(IB$1,$D2))=$AO$1,1,0)*VLOOKUP($Z$2,DALYs!$A$2:$MW$40,'Intervention list'!IB$195+1,0)</f>
        <v>0</v>
      </c>
      <c r="IC2" s="0" t="n">
        <f aca="false">IF(ISNUMBER(FIND(IC$1,$D2))=$AO$1,1,0)*VLOOKUP($Z$2,DALYs!$A$2:$MW$40,'Intervention list'!IC$195+1,0)</f>
        <v>0</v>
      </c>
      <c r="ID2" s="0" t="n">
        <f aca="false">IF(ISNUMBER(FIND(ID$1,$D2))=$AO$1,1,0)*VLOOKUP($Z$2,DALYs!$A$2:$MW$40,'Intervention list'!ID$195+1,0)</f>
        <v>0</v>
      </c>
      <c r="IE2" s="0" t="n">
        <f aca="false">IF(ISNUMBER(FIND(IE$1,$D2))=$AO$1,1,0)*VLOOKUP($Z$2,DALYs!$A$2:$MW$40,'Intervention list'!IE$195+1,0)</f>
        <v>0</v>
      </c>
      <c r="IF2" s="0" t="n">
        <f aca="false">IF(ISNUMBER(FIND(IF$1,$D2))=$AO$1,1,0)*VLOOKUP($Z$2,DALYs!$A$2:$MW$40,'Intervention list'!IF$195+1,0)</f>
        <v>0</v>
      </c>
      <c r="IG2" s="0" t="n">
        <f aca="false">IF(ISNUMBER(FIND(IG$1,$D2))=$AO$1,1,0)*VLOOKUP($Z$2,DALYs!$A$2:$MW$40,'Intervention list'!IG$195+1,0)</f>
        <v>0</v>
      </c>
      <c r="IH2" s="0" t="n">
        <f aca="false">IF(ISNUMBER(FIND(IH$1,$D2))=$AO$1,1,0)*VLOOKUP($Z$2,DALYs!$A$2:$MW$40,'Intervention list'!IH$195+1,0)</f>
        <v>0</v>
      </c>
      <c r="II2" s="0" t="n">
        <f aca="false">IF(ISNUMBER(FIND(II$1,$D2))=$AO$1,1,0)*VLOOKUP($Z$2,DALYs!$A$2:$MW$40,'Intervention list'!II$195+1,0)</f>
        <v>0</v>
      </c>
      <c r="IJ2" s="0" t="n">
        <f aca="false">IF(ISNUMBER(FIND(IJ$1,$D2))=$AO$1,1,0)*VLOOKUP($Z$2,DALYs!$A$2:$MW$40,'Intervention list'!IJ$195+1,0)</f>
        <v>0</v>
      </c>
      <c r="IK2" s="0" t="n">
        <f aca="false">IF(ISNUMBER(FIND(IK$1,$D2))=$AO$1,1,0)*VLOOKUP($Z$2,DALYs!$A$2:$MW$40,'Intervention list'!IK$195+1,0)</f>
        <v>0</v>
      </c>
      <c r="IL2" s="0" t="n">
        <f aca="false">IF(ISNUMBER(FIND(IL$1,$D2))=$AO$1,1,0)*VLOOKUP($Z$2,DALYs!$A$2:$MW$40,'Intervention list'!IL$195+1,0)</f>
        <v>0</v>
      </c>
      <c r="IM2" s="0" t="n">
        <f aca="false">IF(ISNUMBER(FIND(IM$1,$D2))=$AO$1,1,0)*VLOOKUP($Z$2,DALYs!$A$2:$MW$40,'Intervention list'!IM$195+1,0)</f>
        <v>0</v>
      </c>
      <c r="IN2" s="0" t="n">
        <f aca="false">IF(ISNUMBER(FIND(IN$1,$D2))=$AO$1,1,0)*VLOOKUP($Z$2,DALYs!$A$2:$MW$40,'Intervention list'!IN$195+1,0)</f>
        <v>0</v>
      </c>
      <c r="IO2" s="0" t="n">
        <f aca="false">IF(ISNUMBER(FIND(IO$1,$D2))=$AO$1,1,0)*VLOOKUP($Z$2,DALYs!$A$2:$MW$40,'Intervention list'!IO$195+1,0)</f>
        <v>0</v>
      </c>
      <c r="IP2" s="0" t="n">
        <f aca="false">IF(ISNUMBER(FIND(IP$1,$D2))=$AO$1,1,0)*VLOOKUP($Z$2,DALYs!$A$2:$MW$40,'Intervention list'!IP$195+1,0)</f>
        <v>0</v>
      </c>
      <c r="IQ2" s="0" t="n">
        <f aca="false">IF(ISNUMBER(FIND(IQ$1,$D2))=$AO$1,1,0)*VLOOKUP($Z$2,DALYs!$A$2:$MW$40,'Intervention list'!IQ$195+1,0)</f>
        <v>0</v>
      </c>
      <c r="IR2" s="0" t="n">
        <f aca="false">IF(ISNUMBER(FIND(IR$1,$D2))=$AO$1,1,0)*VLOOKUP($Z$2,DALYs!$A$2:$MW$40,'Intervention list'!IR$195+1,0)</f>
        <v>0</v>
      </c>
      <c r="IS2" s="0" t="n">
        <f aca="false">IF(ISNUMBER(FIND(IS$1,$D2))=$AO$1,1,0)*VLOOKUP($Z$2,DALYs!$A$2:$MW$40,'Intervention list'!IS$195+1,0)</f>
        <v>0</v>
      </c>
      <c r="IT2" s="0" t="n">
        <f aca="false">IF(ISNUMBER(FIND(IT$1,$D2))=$AO$1,1,0)*VLOOKUP($Z$2,DALYs!$A$2:$MW$40,'Intervention list'!IT$195+1,0)</f>
        <v>0</v>
      </c>
      <c r="IU2" s="0" t="n">
        <f aca="false">IF(ISNUMBER(FIND(IU$1,$D2))=$AO$1,1,0)*VLOOKUP($Z$2,DALYs!$A$2:$MW$40,'Intervention list'!IU$195+1,0)</f>
        <v>0</v>
      </c>
      <c r="IV2" s="0" t="n">
        <f aca="false">IF(ISNUMBER(FIND(IV$1,$D2))=$AO$1,1,0)*VLOOKUP($Z$2,DALYs!$A$2:$MW$40,'Intervention list'!IV$195+1,0)</f>
        <v>0</v>
      </c>
      <c r="IW2" s="0" t="n">
        <f aca="false">IF(ISNUMBER(FIND(IW$1,$D2))=$AO$1,1,0)*VLOOKUP($Z$2,DALYs!$A$2:$MW$40,'Intervention list'!IW$195+1,0)</f>
        <v>0</v>
      </c>
      <c r="IX2" s="0" t="n">
        <f aca="false">IF(ISNUMBER(FIND(IX$1,$D2))=$AO$1,1,0)*VLOOKUP($Z$2,DALYs!$A$2:$MW$40,'Intervention list'!IX$195+1,0)</f>
        <v>0</v>
      </c>
      <c r="IY2" s="0" t="n">
        <f aca="false">IF(ISNUMBER(FIND(IY$1,$D2))=$AO$1,1,0)*VLOOKUP($Z$2,DALYs!$A$2:$MW$40,'Intervention list'!IY$195+1,0)</f>
        <v>0</v>
      </c>
      <c r="IZ2" s="0" t="n">
        <f aca="false">IF(ISNUMBER(FIND(IZ$1,$D2))=$AO$1,1,0)*VLOOKUP($Z$2,DALYs!$A$2:$MW$40,'Intervention list'!IZ$195+1,0)</f>
        <v>0</v>
      </c>
      <c r="JA2" s="0" t="n">
        <f aca="false">IF(ISNUMBER(FIND(JA$1,$D2))=$AO$1,1,0)*VLOOKUP($Z$2,DALYs!$A$2:$MW$40,'Intervention list'!JA$195+1,0)</f>
        <v>0</v>
      </c>
      <c r="JB2" s="0" t="n">
        <f aca="false">IF(ISNUMBER(FIND(JB$1,$D2))=$AO$1,1,0)*VLOOKUP($Z$2,DALYs!$A$2:$MW$40,'Intervention list'!JB$195+1,0)</f>
        <v>0</v>
      </c>
      <c r="JC2" s="0" t="n">
        <f aca="false">IF(ISNUMBER(FIND(JC$1,$D2))=$AO$1,1,0)*VLOOKUP($Z$2,DALYs!$A$2:$MW$40,'Intervention list'!JC$195+1,0)</f>
        <v>0</v>
      </c>
      <c r="JD2" s="0" t="n">
        <f aca="false">IF(ISNUMBER(FIND(JD$1,$D2))=$AO$1,1,0)*VLOOKUP($Z$2,DALYs!$A$2:$MW$40,'Intervention list'!JD$195+1,0)</f>
        <v>0</v>
      </c>
      <c r="JE2" s="0" t="n">
        <f aca="false">IF(ISNUMBER(FIND(JE$1,$D2))=$AO$1,1,0)*VLOOKUP($Z$2,DALYs!$A$2:$MW$40,'Intervention list'!JE$195+1,0)</f>
        <v>0</v>
      </c>
      <c r="JF2" s="0" t="n">
        <f aca="false">IF(ISNUMBER(FIND(JF$1,$D2))=$AO$1,1,0)*VLOOKUP($Z$2,DALYs!$A$2:$MW$40,'Intervention list'!JF$195+1,0)</f>
        <v>0</v>
      </c>
      <c r="JG2" s="0" t="n">
        <f aca="false">IF(ISNUMBER(FIND(JG$1,$D2))=$AO$1,1,0)*VLOOKUP($Z$2,DALYs!$A$2:$MW$40,'Intervention list'!JG$195+1,0)</f>
        <v>0</v>
      </c>
      <c r="JH2" s="0" t="n">
        <f aca="false">IF(ISNUMBER(FIND(JH$1,$D2))=$AO$1,1,0)*VLOOKUP($Z$2,DALYs!$A$2:$MW$40,'Intervention list'!JH$195+1,0)</f>
        <v>0</v>
      </c>
      <c r="JI2" s="0" t="n">
        <f aca="false">IF(ISNUMBER(FIND(JI$1,$D2))=$AO$1,1,0)*VLOOKUP($Z$2,DALYs!$A$2:$MW$40,'Intervention list'!JI$195+1,0)</f>
        <v>0</v>
      </c>
      <c r="JJ2" s="0" t="n">
        <f aca="false">IF(ISNUMBER(FIND(JJ$1,$D2))=$AO$1,1,0)*VLOOKUP($Z$2,DALYs!$A$2:$MW$40,'Intervention list'!JJ$195+1,0)</f>
        <v>0</v>
      </c>
      <c r="JK2" s="0" t="n">
        <f aca="false">IF(ISNUMBER(FIND(JK$1,$D2))=$AO$1,1,0)*VLOOKUP($Z$2,DALYs!$A$2:$MW$40,'Intervention list'!JK$195+1,0)</f>
        <v>0</v>
      </c>
      <c r="JL2" s="0" t="n">
        <f aca="false">IF(ISNUMBER(FIND(JL$1,$D2))=$AO$1,1,0)*VLOOKUP($Z$2,DALYs!$A$2:$MW$40,'Intervention list'!JL$195+1,0)</f>
        <v>0</v>
      </c>
      <c r="JM2" s="0" t="n">
        <f aca="false">IF(ISNUMBER(FIND(JM$1,$D2))=$AO$1,1,0)*VLOOKUP($Z$2,DALYs!$A$2:$MW$40,'Intervention list'!JM$195+1,0)</f>
        <v>0</v>
      </c>
      <c r="JN2" s="0" t="n">
        <f aca="false">IF(ISNUMBER(FIND(JN$1,$D2))=$AO$1,1,0)*VLOOKUP($Z$2,DALYs!$A$2:$MW$40,'Intervention list'!JN$195+1,0)</f>
        <v>0</v>
      </c>
      <c r="JO2" s="0" t="n">
        <f aca="false">IF(ISNUMBER(FIND(JO$1,$D2))=$AO$1,1,0)*VLOOKUP($Z$2,DALYs!$A$2:$MW$40,'Intervention list'!JO$195+1,0)</f>
        <v>0</v>
      </c>
      <c r="JP2" s="0" t="n">
        <f aca="false">IF(ISNUMBER(FIND(JP$1,$D2))=$AO$1,1,0)*VLOOKUP($Z$2,DALYs!$A$2:$MW$40,'Intervention list'!JP$195+1,0)</f>
        <v>0</v>
      </c>
      <c r="JQ2" s="0" t="n">
        <f aca="false">IF(ISNUMBER(FIND(JQ$1,$D2))=$AO$1,1,0)*VLOOKUP($Z$2,DALYs!$A$2:$MW$40,'Intervention list'!JQ$195+1,0)</f>
        <v>0</v>
      </c>
      <c r="JR2" s="0" t="n">
        <f aca="false">IF(ISNUMBER(FIND(JR$1,$D2))=$AO$1,1,0)*VLOOKUP($Z$2,DALYs!$A$2:$MW$40,'Intervention list'!JR$195+1,0)</f>
        <v>0</v>
      </c>
      <c r="JS2" s="0" t="n">
        <f aca="false">IF(ISNUMBER(FIND(JS$1,$D2))=$AO$1,1,0)*VLOOKUP($Z$2,DALYs!$A$2:$MW$40,'Intervention list'!JS$195+1,0)</f>
        <v>0</v>
      </c>
      <c r="JT2" s="0" t="n">
        <f aca="false">IF(ISNUMBER(FIND(JT$1,$D2))=$AO$1,1,0)*VLOOKUP($Z$2,DALYs!$A$2:$MW$40,'Intervention list'!JT$195+1,0)</f>
        <v>0</v>
      </c>
      <c r="JU2" s="0" t="n">
        <f aca="false">IF(ISNUMBER(FIND(JU$1,$D2))=$AO$1,1,0)*VLOOKUP($Z$2,DALYs!$A$2:$MW$40,'Intervention list'!JU$195+1,0)</f>
        <v>0</v>
      </c>
      <c r="JV2" s="0" t="n">
        <f aca="false">IF(ISNUMBER(FIND(JV$1,$D2))=$AO$1,1,0)*VLOOKUP($Z$2,DALYs!$A$2:$MW$40,'Intervention list'!JV$195+1,0)</f>
        <v>0</v>
      </c>
      <c r="JW2" s="0" t="n">
        <f aca="false">IF(ISNUMBER(FIND(JW$1,$D2))=$AO$1,1,0)*VLOOKUP($Z$2,DALYs!$A$2:$MW$40,'Intervention list'!JW$195+1,0)</f>
        <v>0</v>
      </c>
      <c r="JX2" s="0" t="n">
        <f aca="false">IF(ISNUMBER(FIND(JX$1,$D2))=$AO$1,1,0)*VLOOKUP($Z$2,DALYs!$A$2:$MW$40,'Intervention list'!JX$195+1,0)</f>
        <v>0</v>
      </c>
      <c r="JY2" s="0" t="n">
        <f aca="false">IF(ISNUMBER(FIND(JY$1,$D2))=$AO$1,1,0)*VLOOKUP($Z$2,DALYs!$A$2:$MW$40,'Intervention list'!JY$195+1,0)</f>
        <v>0</v>
      </c>
      <c r="JZ2" s="0" t="n">
        <f aca="false">IF(ISNUMBER(FIND(JZ$1,$D2))=$AO$1,1,0)*VLOOKUP($Z$2,DALYs!$A$2:$MW$40,'Intervention list'!JZ$195+1,0)</f>
        <v>0</v>
      </c>
      <c r="KA2" s="0" t="n">
        <f aca="false">IF(ISNUMBER(FIND(KA$1,$D2))=$AO$1,1,0)*VLOOKUP($Z$2,DALYs!$A$2:$MW$40,'Intervention list'!KA$195+1,0)</f>
        <v>0</v>
      </c>
      <c r="KB2" s="0" t="n">
        <f aca="false">IF(ISNUMBER(FIND(KB$1,$D2))=$AO$1,1,0)*VLOOKUP($Z$2,DALYs!$A$2:$MW$40,'Intervention list'!KB$195+1,0)</f>
        <v>0</v>
      </c>
      <c r="KC2" s="0" t="n">
        <f aca="false">IF(ISNUMBER(FIND(KC$1,$D2))=$AO$1,1,0)*VLOOKUP($Z$2,DALYs!$A$2:$MW$40,'Intervention list'!KC$195+1,0)</f>
        <v>0</v>
      </c>
      <c r="KD2" s="0" t="n">
        <f aca="false">IF(ISNUMBER(FIND(KD$1,$D2))=$AO$1,1,0)*VLOOKUP($Z$2,DALYs!$A$2:$MW$40,'Intervention list'!KD$195+1,0)</f>
        <v>0</v>
      </c>
      <c r="KE2" s="0" t="n">
        <f aca="false">IF(ISNUMBER(FIND(KE$1,$D2))=$AO$1,1,0)*VLOOKUP($Z$2,DALYs!$A$2:$MW$40,'Intervention list'!KE$195+1,0)</f>
        <v>0</v>
      </c>
      <c r="KF2" s="0" t="n">
        <f aca="false">IF(ISNUMBER(FIND(KF$1,$D2))=$AO$1,1,0)*VLOOKUP($Z$2,DALYs!$A$2:$MW$40,'Intervention list'!KF$195+1,0)</f>
        <v>0</v>
      </c>
      <c r="KG2" s="0" t="n">
        <f aca="false">IF(ISNUMBER(FIND(KG$1,$D2))=$AO$1,1,0)*VLOOKUP($Z$2,DALYs!$A$2:$MW$40,'Intervention list'!KG$195+1,0)</f>
        <v>0</v>
      </c>
      <c r="KH2" s="0" t="n">
        <f aca="false">IF(ISNUMBER(FIND(KH$1,$D2))=$AO$1,1,0)*VLOOKUP($Z$2,DALYs!$A$2:$MW$40,'Intervention list'!KH$195+1,0)</f>
        <v>0</v>
      </c>
      <c r="KI2" s="0" t="n">
        <f aca="false">IF(ISNUMBER(FIND(KI$1,$D2))=$AO$1,1,0)*VLOOKUP($Z$2,DALYs!$A$2:$MW$40,'Intervention list'!KI$195+1,0)</f>
        <v>0</v>
      </c>
      <c r="KJ2" s="0" t="n">
        <f aca="false">IF(ISNUMBER(FIND(KJ$1,$D2))=$AO$1,1,0)*VLOOKUP($Z$2,DALYs!$A$2:$MW$40,'Intervention list'!KJ$195+1,0)</f>
        <v>0</v>
      </c>
      <c r="KK2" s="0" t="n">
        <f aca="false">IF(ISNUMBER(FIND(KK$1,$D2))=$AO$1,1,0)*VLOOKUP($Z$2,DALYs!$A$2:$MW$40,'Intervention list'!KK$195+1,0)</f>
        <v>0</v>
      </c>
      <c r="KL2" s="0" t="n">
        <f aca="false">IF(ISNUMBER(FIND(KL$1,$D2))=$AO$1,1,0)*VLOOKUP($Z$2,DALYs!$A$2:$MW$40,'Intervention list'!KL$195+1,0)</f>
        <v>0</v>
      </c>
      <c r="KM2" s="0" t="n">
        <f aca="false">IF(ISNUMBER(FIND(KM$1,$D2))=$AO$1,1,0)*VLOOKUP($Z$2,DALYs!$A$2:$MW$40,'Intervention list'!KM$195+1,0)</f>
        <v>0</v>
      </c>
      <c r="KN2" s="0" t="n">
        <f aca="false">IF(ISNUMBER(FIND(KN$1,$D2))=$AO$1,1,0)*VLOOKUP($Z$2,DALYs!$A$2:$MW$40,'Intervention list'!KN$195+1,0)</f>
        <v>0</v>
      </c>
      <c r="KO2" s="0" t="n">
        <f aca="false">IF(ISNUMBER(FIND(KO$1,$D2))=$AO$1,1,0)*VLOOKUP($Z$2,DALYs!$A$2:$MW$40,'Intervention list'!KO$195+1,0)</f>
        <v>0</v>
      </c>
      <c r="KP2" s="0" t="n">
        <f aca="false">IF(ISNUMBER(FIND(KP$1,$D2))=$AO$1,1,0)*VLOOKUP($Z$2,DALYs!$A$2:$MW$40,'Intervention list'!KP$195+1,0)</f>
        <v>0</v>
      </c>
      <c r="KQ2" s="0" t="n">
        <f aca="false">IF(ISNUMBER(FIND(KQ$1,$D2))=$AO$1,1,0)*VLOOKUP($Z$2,DALYs!$A$2:$MW$40,'Intervention list'!KQ$195+1,0)</f>
        <v>0</v>
      </c>
      <c r="KR2" s="0" t="n">
        <f aca="false">IF(ISNUMBER(FIND(KR$1,$D2))=$AO$1,1,0)*VLOOKUP($Z$2,DALYs!$A$2:$MW$40,'Intervention list'!KR$195+1,0)</f>
        <v>0</v>
      </c>
      <c r="KS2" s="0" t="n">
        <f aca="false">IF(ISNUMBER(FIND(KS$1,$D2))=$AO$1,1,0)*VLOOKUP($Z$2,DALYs!$A$2:$MW$40,'Intervention list'!KS$195+1,0)</f>
        <v>0</v>
      </c>
      <c r="KT2" s="0" t="n">
        <f aca="false">IF(ISNUMBER(FIND(KT$1,$D2))=$AO$1,1,0)*VLOOKUP($Z$2,DALYs!$A$2:$MW$40,'Intervention list'!KT$195+1,0)</f>
        <v>0</v>
      </c>
      <c r="KU2" s="0" t="n">
        <f aca="false">IF(ISNUMBER(FIND(KU$1,$D2))=$AO$1,1,0)*VLOOKUP($Z$2,DALYs!$A$2:$MW$40,'Intervention list'!KU$195+1,0)</f>
        <v>0</v>
      </c>
      <c r="KV2" s="0" t="n">
        <f aca="false">IF(ISNUMBER(FIND(KV$1,$D2))=$AO$1,1,0)*VLOOKUP($Z$2,DALYs!$A$2:$MW$40,'Intervention list'!KV$195+1,0)</f>
        <v>0</v>
      </c>
      <c r="KW2" s="0" t="n">
        <f aca="false">IF(ISNUMBER(FIND(KW$1,$D2))=$AO$1,1,0)*VLOOKUP($Z$2,DALYs!$A$2:$MW$40,'Intervention list'!KW$195+1,0)</f>
        <v>0</v>
      </c>
      <c r="KX2" s="0" t="n">
        <f aca="false">IF(ISNUMBER(FIND(KX$1,$D2))=$AO$1,1,0)*VLOOKUP($Z$2,DALYs!$A$2:$MW$40,'Intervention list'!KX$195+1,0)</f>
        <v>0</v>
      </c>
      <c r="KY2" s="0" t="n">
        <f aca="false">IF(ISNUMBER(FIND(KY$1,$D2))=$AO$1,1,0)*VLOOKUP($Z$2,DALYs!$A$2:$MW$40,'Intervention list'!KY$195+1,0)</f>
        <v>0</v>
      </c>
      <c r="KZ2" s="0" t="n">
        <f aca="false">IF(ISNUMBER(FIND(KZ$1,$D2))=$AO$1,1,0)*VLOOKUP($Z$2,DALYs!$A$2:$MW$40,'Intervention list'!KZ$195+1,0)</f>
        <v>0</v>
      </c>
      <c r="LA2" s="0" t="n">
        <f aca="false">IF(ISNUMBER(FIND(LA$1,$D2))=$AO$1,1,0)*VLOOKUP($Z$2,DALYs!$A$2:$MW$40,'Intervention list'!LA$195+1,0)</f>
        <v>0</v>
      </c>
      <c r="LB2" s="0" t="n">
        <f aca="false">IF(ISNUMBER(FIND(LB$1,$D2))=$AO$1,1,0)*VLOOKUP($Z$2,DALYs!$A$2:$MW$40,'Intervention list'!LB$195+1,0)</f>
        <v>0</v>
      </c>
      <c r="LC2" s="0" t="n">
        <f aca="false">IF(ISNUMBER(FIND(LC$1,$D2))=$AO$1,1,0)*VLOOKUP($Z$2,DALYs!$A$2:$MW$40,'Intervention list'!LC$195+1,0)</f>
        <v>0</v>
      </c>
      <c r="LD2" s="0" t="n">
        <f aca="false">IF(ISNUMBER(FIND(LD$1,$D2))=$AO$1,1,0)*VLOOKUP($Z$2,DALYs!$A$2:$MW$40,'Intervention list'!LD$195+1,0)</f>
        <v>0</v>
      </c>
      <c r="LE2" s="0" t="n">
        <f aca="false">IF(ISNUMBER(FIND(LE$1,$D2))=$AO$1,1,0)*VLOOKUP($Z$2,DALYs!$A$2:$MW$40,'Intervention list'!LE$195+1,0)</f>
        <v>0</v>
      </c>
      <c r="LF2" s="0" t="n">
        <f aca="false">IF(ISNUMBER(FIND(LF$1,$D2))=$AO$1,1,0)*VLOOKUP($Z$2,DALYs!$A$2:$MW$40,'Intervention list'!LF$195+1,0)</f>
        <v>0</v>
      </c>
      <c r="LG2" s="0" t="n">
        <f aca="false">IF(ISNUMBER(FIND(LG$1,$D2))=$AO$1,1,0)*VLOOKUP($Z$2,DALYs!$A$2:$MW$40,'Intervention list'!LG$195+1,0)</f>
        <v>0</v>
      </c>
      <c r="LH2" s="0" t="n">
        <f aca="false">IF(ISNUMBER(FIND(LH$1,$D2))=$AO$1,1,0)*VLOOKUP($Z$2,DALYs!$A$2:$MW$40,'Intervention list'!LH$195+1,0)</f>
        <v>0</v>
      </c>
      <c r="LI2" s="0" t="n">
        <f aca="false">IF(ISNUMBER(FIND(LI$1,$D2))=$AO$1,1,0)*VLOOKUP($Z$2,DALYs!$A$2:$MW$40,'Intervention list'!LI$195+1,0)</f>
        <v>0</v>
      </c>
      <c r="LJ2" s="0" t="n">
        <f aca="false">IF(ISNUMBER(FIND(LJ$1,$D2))=$AO$1,1,0)*VLOOKUP($Z$2,DALYs!$A$2:$MW$40,'Intervention list'!LJ$195+1,0)</f>
        <v>0</v>
      </c>
      <c r="LK2" s="0" t="n">
        <f aca="false">IF(ISNUMBER(FIND(LK$1,$D2))=$AO$1,1,0)*VLOOKUP($Z$2,DALYs!$A$2:$MW$40,'Intervention list'!LK$195+1,0)</f>
        <v>0</v>
      </c>
      <c r="LL2" s="0" t="n">
        <f aca="false">IF(ISNUMBER(FIND(LL$1,$D2))=$AO$1,1,0)*VLOOKUP($Z$2,DALYs!$A$2:$MW$40,'Intervention list'!LL$195+1,0)</f>
        <v>0</v>
      </c>
      <c r="LM2" s="0" t="n">
        <f aca="false">IF(ISNUMBER(FIND(LM$1,$D2))=$AO$1,1,0)*VLOOKUP($Z$2,DALYs!$A$2:$MW$40,'Intervention list'!LM$195+1,0)</f>
        <v>0</v>
      </c>
      <c r="LN2" s="0" t="n">
        <f aca="false">IF(ISNUMBER(FIND(LN$1,$D2))=$AO$1,1,0)*VLOOKUP($Z$2,DALYs!$A$2:$MW$40,'Intervention list'!LN$195+1,0)</f>
        <v>0</v>
      </c>
      <c r="LO2" s="0" t="n">
        <f aca="false">IF(ISNUMBER(FIND(LO$1,$D2))=$AO$1,1,0)*VLOOKUP($Z$2,DALYs!$A$2:$MW$40,'Intervention list'!LO$195+1,0)</f>
        <v>0</v>
      </c>
      <c r="LP2" s="0" t="n">
        <f aca="false">IF(ISNUMBER(FIND(LP$1,$D2))=$AO$1,1,0)*VLOOKUP($Z$2,DALYs!$A$2:$MW$40,'Intervention list'!LP$195+1,0)</f>
        <v>0</v>
      </c>
      <c r="LQ2" s="0" t="n">
        <f aca="false">IF(ISNUMBER(FIND(LQ$1,$D2))=$AO$1,1,0)*VLOOKUP($Z$2,DALYs!$A$2:$MW$40,'Intervention list'!LQ$195+1,0)</f>
        <v>0</v>
      </c>
      <c r="LR2" s="0" t="n">
        <f aca="false">IF(ISNUMBER(FIND(LR$1,$D2))=$AO$1,1,0)*VLOOKUP($Z$2,DALYs!$A$2:$MW$40,'Intervention list'!LR$195+1,0)</f>
        <v>0</v>
      </c>
      <c r="LS2" s="0" t="n">
        <f aca="false">IF(ISNUMBER(FIND(LS$1,$D2))=$AO$1,1,0)*VLOOKUP($Z$2,DALYs!$A$2:$MW$40,'Intervention list'!LS$195+1,0)</f>
        <v>0</v>
      </c>
      <c r="LT2" s="0" t="n">
        <f aca="false">IF(ISNUMBER(FIND(LT$1,$D2))=$AO$1,1,0)*VLOOKUP($Z$2,DALYs!$A$2:$MW$40,'Intervention list'!LT$195+1,0)</f>
        <v>0</v>
      </c>
      <c r="LU2" s="0" t="n">
        <f aca="false">IF(ISNUMBER(FIND(LU$1,$D2))=$AO$1,1,0)*VLOOKUP($Z$2,DALYs!$A$2:$MW$40,'Intervention list'!LU$195+1,0)</f>
        <v>0</v>
      </c>
      <c r="LV2" s="0" t="n">
        <f aca="false">IF(ISNUMBER(FIND(LV$1,$D2))=$AO$1,1,0)*VLOOKUP($Z$2,DALYs!$A$2:$MW$40,'Intervention list'!LV$195+1,0)</f>
        <v>0</v>
      </c>
      <c r="LW2" s="0" t="n">
        <f aca="false">IF(ISNUMBER(FIND(LW$1,$D2))=$AO$1,1,0)*VLOOKUP($Z$2,DALYs!$A$2:$MW$40,'Intervention list'!LW$195+1,0)</f>
        <v>0</v>
      </c>
      <c r="LX2" s="0" t="n">
        <f aca="false">IF(ISNUMBER(FIND(LX$1,$D2))=$AO$1,1,0)*VLOOKUP($Z$2,DALYs!$A$2:$MW$40,'Intervention list'!LX$195+1,0)</f>
        <v>0</v>
      </c>
      <c r="LY2" s="0" t="n">
        <f aca="false">IF(ISNUMBER(FIND(LY$1,$D2))=$AO$1,1,0)*VLOOKUP($Z$2,DALYs!$A$2:$MW$40,'Intervention list'!LY$195+1,0)</f>
        <v>0</v>
      </c>
      <c r="LZ2" s="0" t="n">
        <f aca="false">IF(ISNUMBER(FIND(LZ$1,$D2))=$AO$1,1,0)*VLOOKUP($Z$2,DALYs!$A$2:$MW$40,'Intervention list'!LZ$195+1,0)</f>
        <v>0</v>
      </c>
      <c r="MA2" s="0" t="n">
        <f aca="false">IF(ISNUMBER(FIND(MA$1,$D2))=$AO$1,1,0)*VLOOKUP($Z$2,DALYs!$A$2:$MW$40,'Intervention list'!MA$195+1,0)</f>
        <v>0</v>
      </c>
      <c r="MB2" s="0" t="n">
        <f aca="false">IF(ISNUMBER(FIND(MB$1,$D2))=$AO$1,1,0)*VLOOKUP($Z$2,DALYs!$A$2:$MW$40,'Intervention list'!MB$195+1,0)</f>
        <v>0</v>
      </c>
      <c r="MC2" s="0" t="n">
        <f aca="false">IF(ISNUMBER(FIND(MC$1,$D2))=$AO$1,1,0)*VLOOKUP($Z$2,DALYs!$A$2:$MW$40,'Intervention list'!MC$195+1,0)</f>
        <v>0</v>
      </c>
      <c r="MD2" s="0" t="n">
        <f aca="false">IF(ISNUMBER(FIND(MD$1,$D2))=$AO$1,1,0)*VLOOKUP($Z$2,DALYs!$A$2:$MW$40,'Intervention list'!MD$195+1,0)</f>
        <v>0</v>
      </c>
      <c r="ME2" s="0" t="n">
        <f aca="false">IF(ISNUMBER(FIND(ME$1,$D2))=$AO$1,1,0)*VLOOKUP($Z$2,DALYs!$A$2:$MW$40,'Intervention list'!ME$195+1,0)</f>
        <v>0</v>
      </c>
      <c r="MF2" s="0" t="n">
        <f aca="false">IF(ISNUMBER(FIND(MF$1,$D2))=$AO$1,1,0)*VLOOKUP($Z$2,DALYs!$A$2:$MW$40,'Intervention list'!MF$195+1,0)</f>
        <v>0</v>
      </c>
      <c r="MG2" s="0" t="n">
        <f aca="false">IF(ISNUMBER(FIND(MG$1,$D2))=$AO$1,1,0)*VLOOKUP($Z$2,DALYs!$A$2:$MW$40,'Intervention list'!MG$195+1,0)</f>
        <v>0</v>
      </c>
      <c r="MH2" s="0" t="n">
        <f aca="false">IF(ISNUMBER(FIND(MH$1,$D2))=$AO$1,1,0)*VLOOKUP($Z$2,DALYs!$A$2:$MW$40,'Intervention list'!MH$195+1,0)</f>
        <v>0</v>
      </c>
      <c r="MI2" s="0" t="n">
        <f aca="false">IF(ISNUMBER(FIND(MI$1,$D2))=$AO$1,1,0)*VLOOKUP($Z$2,DALYs!$A$2:$MW$40,'Intervention list'!MI$195+1,0)</f>
        <v>0</v>
      </c>
      <c r="MJ2" s="0" t="n">
        <f aca="false">IF(ISNUMBER(FIND(MJ$1,$D2))=$AO$1,1,0)*VLOOKUP($Z$2,DALYs!$A$2:$MW$40,'Intervention list'!MJ$195+1,0)</f>
        <v>0</v>
      </c>
      <c r="MK2" s="0" t="n">
        <f aca="false">IF(ISNUMBER(FIND(MK$1,$D2))=$AO$1,1,0)*VLOOKUP($Z$2,DALYs!$A$2:$MW$40,'Intervention list'!MK$195+1,0)</f>
        <v>0</v>
      </c>
      <c r="ML2" s="0" t="n">
        <f aca="false">IF(ISNUMBER(FIND(ML$1,$D2))=$AO$1,1,0)*VLOOKUP($Z$2,DALYs!$A$2:$MW$40,'Intervention list'!ML$195+1,0)</f>
        <v>0</v>
      </c>
      <c r="MM2" s="0" t="n">
        <f aca="false">IF(ISNUMBER(FIND(MM$1,$D2))=$AO$1,1,0)*VLOOKUP($Z$2,DALYs!$A$2:$MW$40,'Intervention list'!MM$195+1,0)</f>
        <v>0</v>
      </c>
      <c r="MN2" s="0" t="n">
        <f aca="false">IF(ISNUMBER(FIND(MN$1,$D2))=$AO$1,1,0)*VLOOKUP($Z$2,DALYs!$A$2:$MW$40,'Intervention list'!MN$195+1,0)</f>
        <v>0</v>
      </c>
      <c r="MO2" s="0" t="n">
        <f aca="false">IF(ISNUMBER(FIND(MO$1,$D2))=$AO$1,1,0)*VLOOKUP($Z$2,DALYs!$A$2:$MW$40,'Intervention list'!MO$195+1,0)</f>
        <v>0</v>
      </c>
      <c r="MP2" s="0" t="n">
        <f aca="false">IF(ISNUMBER(FIND(MP$1,$D2))=$AO$1,1,0)*VLOOKUP($Z$2,DALYs!$A$2:$MW$40,'Intervention list'!MP$195+1,0)</f>
        <v>0</v>
      </c>
      <c r="MQ2" s="0" t="n">
        <f aca="false">IF(ISNUMBER(FIND(MQ$1,$D2))=$AO$1,1,0)*VLOOKUP($Z$2,DALYs!$A$2:$MW$40,'Intervention list'!MQ$195+1,0)</f>
        <v>0</v>
      </c>
      <c r="MR2" s="0" t="n">
        <f aca="false">IF(ISNUMBER(FIND(MR$1,$D2))=$AO$1,1,0)*VLOOKUP($Z$2,DALYs!$A$2:$MW$40,'Intervention list'!MR$195+1,0)</f>
        <v>0</v>
      </c>
      <c r="MS2" s="0" t="n">
        <f aca="false">IF(ISNUMBER(FIND(MS$1,$D2))=$AO$1,1,0)*VLOOKUP($Z$2,DALYs!$A$2:$MW$40,'Intervention list'!MS$195+1,0)</f>
        <v>0</v>
      </c>
      <c r="MT2" s="0" t="n">
        <f aca="false">IF(ISNUMBER(FIND(MT$1,$D2))=$AO$1,1,0)*VLOOKUP($Z$2,DALYs!$A$2:$MW$40,'Intervention list'!MT$195+1,0)</f>
        <v>0</v>
      </c>
      <c r="MU2" s="0" t="n">
        <f aca="false">IF(ISNUMBER(FIND(MU$1,$D2))=$AO$1,1,0)*VLOOKUP($Z$2,DALYs!$A$2:$MW$40,'Intervention list'!MU$195+1,0)</f>
        <v>0</v>
      </c>
      <c r="MV2" s="0" t="n">
        <f aca="false">IF(ISNUMBER(FIND(MV$1,$D2))=$AO$1,1,0)*VLOOKUP($Z$2,DALYs!$A$2:$MW$40,'Intervention list'!MV$195+1,0)</f>
        <v>0</v>
      </c>
      <c r="MW2" s="0" t="n">
        <f aca="false">IF(ISNUMBER(FIND(MW$1,$D2))=$AO$1,1,0)*VLOOKUP($Z$2,DALYs!$A$2:$MW$40,'Intervention list'!MW$195+1,0)</f>
        <v>0</v>
      </c>
      <c r="MX2" s="0" t="n">
        <f aca="false">IF(ISNUMBER(FIND(MX$1,$D2))=$AO$1,1,0)*VLOOKUP($Z$2,DALYs!$A$2:$MW$40,'Intervention list'!MX$195+1,0)</f>
        <v>0</v>
      </c>
      <c r="MY2" s="0" t="n">
        <f aca="false">IF(ISNUMBER(FIND(MY$1,$D2))=$AO$1,1,0)*VLOOKUP($Z$2,DALYs!$A$2:$MW$40,'Intervention list'!MY$195+1,0)</f>
        <v>0</v>
      </c>
      <c r="MZ2" s="0" t="n">
        <f aca="false">IF(ISNUMBER(FIND(MZ$1,$D2))=$AO$1,1,0)*VLOOKUP($Z$2,DALYs!$A$2:$MW$40,'Intervention list'!MZ$195+1,0)</f>
        <v>0</v>
      </c>
      <c r="NA2" s="0" t="n">
        <f aca="false">IF(ISNUMBER(FIND(NA$1,$D2))=$AO$1,1,0)*VLOOKUP($Z$2,DALYs!$A$2:$MW$40,'Intervention list'!NA$195+1,0)</f>
        <v>0</v>
      </c>
      <c r="NB2" s="0" t="n">
        <f aca="false">IF(ISNUMBER(FIND(NB$1,$D2))=$AO$1,1,0)*VLOOKUP($Z$2,DALYs!$A$2:$MW$40,'Intervention list'!NB$195+1,0)</f>
        <v>0</v>
      </c>
      <c r="NC2" s="0" t="n">
        <f aca="false">IF(ISNUMBER(FIND(NC$1,$D2))=$AO$1,1,0)*VLOOKUP($Z$2,DALYs!$A$2:$MW$40,'Intervention list'!NC$195+1,0)</f>
        <v>0</v>
      </c>
      <c r="ND2" s="0" t="n">
        <f aca="false">IF(ISNUMBER(FIND(ND$1,$D2))=$AO$1,1,0)*VLOOKUP($Z$2,DALYs!$A$2:$MW$40,'Intervention list'!ND$195+1,0)</f>
        <v>0</v>
      </c>
      <c r="NE2" s="0" t="n">
        <f aca="false">IF(ISNUMBER(FIND(NE$1,$D2))=$AO$1,1,0)*VLOOKUP($Z$2,DALYs!$A$2:$MW$40,'Intervention list'!NE$195+1,0)</f>
        <v>0</v>
      </c>
      <c r="NF2" s="0" t="n">
        <f aca="false">IF(ISNUMBER(FIND(NF$1,$D2))=$AO$1,1,0)*VLOOKUP($Z$2,DALYs!$A$2:$MW$40,'Intervention list'!NF$195+1,0)</f>
        <v>0</v>
      </c>
      <c r="NG2" s="0" t="n">
        <f aca="false">IF(ISNUMBER(FIND(NG$1,$D2))=$AO$1,1,0)*VLOOKUP($Z$2,DALYs!$A$2:$MW$40,'Intervention list'!NG$195+1,0)</f>
        <v>0</v>
      </c>
      <c r="NH2" s="0" t="n">
        <f aca="false">IF(ISNUMBER(FIND(NH$1,$D2))=$AO$1,1,0)*VLOOKUP($Z$2,DALYs!$A$2:$MW$40,'Intervention list'!NH$195+1,0)</f>
        <v>0</v>
      </c>
      <c r="NI2" s="0" t="n">
        <f aca="false">IF(ISNUMBER(FIND(NI$1,$D2))=$AO$1,1,0)*VLOOKUP($Z$2,DALYs!$A$2:$MW$40,'Intervention list'!NI$195+1,0)</f>
        <v>0</v>
      </c>
      <c r="NJ2" s="0" t="n">
        <f aca="false">IF(ISNUMBER(FIND(NJ$1,$D2))=$AO$1,1,0)*VLOOKUP($Z$2,DALYs!$A$2:$MW$40,'Intervention list'!NJ$195+1,0)</f>
        <v>0</v>
      </c>
      <c r="NK2" s="0" t="n">
        <f aca="false">IF(ISNUMBER(FIND(NK$1,$D2))=$AO$1,1,0)*VLOOKUP($Z$2,DALYs!$A$2:$MW$40,'Intervention list'!NK$195+1,0)</f>
        <v>0</v>
      </c>
      <c r="NL2" s="0" t="n">
        <f aca="false">IF(ISNUMBER(FIND(NL$1,$D2))=$AO$1,1,0)*VLOOKUP($Z$2,DALYs!$A$2:$MW$40,'Intervention list'!NL$195+1,0)</f>
        <v>0</v>
      </c>
      <c r="NM2" s="0" t="n">
        <f aca="false">IF(ISNUMBER(FIND(NM$1,$D2))=$AO$1,1,0)*VLOOKUP($Z$2,DALYs!$A$2:$MW$40,'Intervention list'!NM$195+1,0)</f>
        <v>0</v>
      </c>
      <c r="NN2" s="0" t="n">
        <f aca="false">IF(ISNUMBER(FIND(NN$1,$D2))=$AO$1,1,0)*VLOOKUP($Z$2,DALYs!$A$2:$MW$40,'Intervention list'!NN$195+1,0)</f>
        <v>0</v>
      </c>
      <c r="NO2" s="0" t="n">
        <f aca="false">IF(ISNUMBER(FIND(NO$1,$D2))=$AO$1,1,0)*VLOOKUP($Z$2,DALYs!$A$2:$MW$40,'Intervention list'!NO$195+1,0)</f>
        <v>0</v>
      </c>
      <c r="NP2" s="0" t="n">
        <f aca="false">IF(ISNUMBER(FIND(NP$1,$D2))=$AO$1,1,0)*VLOOKUP($Z$2,DALYs!$A$2:$MW$40,'Intervention list'!NP$195+1,0)</f>
        <v>0</v>
      </c>
      <c r="NQ2" s="0" t="n">
        <f aca="false">IF(ISNUMBER(FIND(NQ$1,$D2))=$AO$1,1,0)*VLOOKUP($Z$2,DALYs!$A$2:$MW$40,'Intervention list'!NQ$195+1,0)</f>
        <v>0</v>
      </c>
      <c r="NR2" s="0" t="n">
        <f aca="false">IF(ISNUMBER(FIND(NR$1,$D2))=$AO$1,1,0)*VLOOKUP($Z$2,DALYs!$A$2:$MW$40,'Intervention list'!NR$195+1,0)</f>
        <v>0</v>
      </c>
      <c r="NS2" s="0" t="n">
        <f aca="false">IF(ISNUMBER(FIND(NS$1,$D2))=$AO$1,1,0)*VLOOKUP($Z$2,DALYs!$A$2:$MW$40,'Intervention list'!NS$195+1,0)</f>
        <v>0</v>
      </c>
      <c r="NT2" s="0" t="n">
        <f aca="false">IF(ISNUMBER(FIND(NT$1,$D2))=$AO$1,1,0)*VLOOKUP($Z$2,DALYs!$A$2:$MW$40,'Intervention list'!NT$195+1,0)</f>
        <v>0</v>
      </c>
      <c r="NU2" s="0" t="n">
        <f aca="false">IF(ISNUMBER(FIND(NU$1,$D2))=$AO$1,1,0)*VLOOKUP($Z$2,DALYs!$A$2:$MW$40,'Intervention list'!NU$195+1,0)</f>
        <v>0</v>
      </c>
      <c r="NV2" s="0" t="n">
        <f aca="false">IF(ISNUMBER(FIND(NV$1,$D2))=$AO$1,1,0)*VLOOKUP($Z$2,DALYs!$A$2:$MW$40,'Intervention list'!NV$195+1,0)</f>
        <v>0</v>
      </c>
      <c r="NW2" s="0" t="n">
        <f aca="false">IF(ISNUMBER(FIND(NW$1,$D2))=$AO$1,1,0)*VLOOKUP($Z$2,DALYs!$A$2:$MW$40,'Intervention list'!NW$195+1,0)</f>
        <v>0</v>
      </c>
      <c r="NX2" s="0" t="n">
        <f aca="false">IF(ISNUMBER(FIND(NX$1,$D2))=$AO$1,1,0)*VLOOKUP($Z$2,DALYs!$A$2:$MW$40,'Intervention list'!NX$195+1,0)</f>
        <v>0</v>
      </c>
      <c r="NY2" s="0" t="n">
        <f aca="false">IF(ISNUMBER(FIND(NY$1,$D2))=$AO$1,1,0)*VLOOKUP($Z$2,DALYs!$A$2:$MW$40,'Intervention list'!NY$195+1,0)</f>
        <v>0</v>
      </c>
      <c r="NZ2" s="0" t="n">
        <f aca="false">IF(ISNUMBER(FIND(NZ$1,$D2))=$AO$1,1,0)*VLOOKUP($Z$2,DALYs!$A$2:$MW$40,'Intervention list'!NZ$195+1,0)</f>
        <v>0</v>
      </c>
      <c r="OA2" s="0" t="n">
        <f aca="false">IF(ISNUMBER(FIND(OA$1,$D2))=$AO$1,1,0)*VLOOKUP($Z$2,DALYs!$A$2:$MW$40,'Intervention list'!OA$195+1,0)</f>
        <v>0</v>
      </c>
      <c r="OB2" s="0" t="n">
        <f aca="false">IF(ISNUMBER(FIND(OB$1,$D2))=$AO$1,1,0)*VLOOKUP($Z$2,DALYs!$A$2:$MW$40,'Intervention list'!OB$195+1,0)</f>
        <v>0</v>
      </c>
      <c r="OC2" s="0" t="n">
        <f aca="false">IF(ISNUMBER(FIND(OC$1,$D2))=$AO$1,1,0)*VLOOKUP($Z$2,DALYs!$A$2:$MW$40,'Intervention list'!OC$195+1,0)</f>
        <v>0</v>
      </c>
      <c r="OD2" s="0" t="n">
        <f aca="false">IF(ISNUMBER(FIND(OD$1,$D2))=$AO$1,1,0)*VLOOKUP($Z$2,DALYs!$A$2:$MW$40,'Intervention list'!OD$195+1,0)</f>
        <v>0</v>
      </c>
      <c r="OE2" s="0" t="n">
        <f aca="false">IF(ISNUMBER(FIND(OE$1,$D2))=$AO$1,1,0)*VLOOKUP($Z$2,DALYs!$A$2:$MW$40,'Intervention list'!OE$195+1,0)</f>
        <v>0</v>
      </c>
      <c r="OF2" s="0" t="n">
        <f aca="false">IF(ISNUMBER(FIND(OF$1,$D2))=$AO$1,1,0)*VLOOKUP($Z$2,DALYs!$A$2:$MW$40,'Intervention list'!OF$195+1,0)</f>
        <v>0</v>
      </c>
      <c r="OG2" s="0" t="n">
        <f aca="false">IF(ISNUMBER(FIND(OG$1,$D2))=$AO$1,1,0)*VLOOKUP($Z$2,DALYs!$A$2:$MW$40,'Intervention list'!OG$195+1,0)</f>
        <v>0</v>
      </c>
      <c r="OH2" s="0" t="n">
        <f aca="false">IF(ISNUMBER(FIND(OH$1,$D2))=$AO$1,1,0)*VLOOKUP($Z$2,DALYs!$A$2:$MW$40,'Intervention list'!OH$195+1,0)</f>
        <v>0</v>
      </c>
      <c r="OI2" s="0" t="n">
        <f aca="false">IF(ISNUMBER(FIND(OI$1,$D2))=$AO$1,1,0)*VLOOKUP($Z$2,DALYs!$A$2:$MW$40,'Intervention list'!OI$195+1,0)</f>
        <v>0</v>
      </c>
      <c r="OJ2" s="0" t="n">
        <f aca="false">IF(ISNUMBER(FIND(OJ$1,$D2))=$AO$1,1,0)*VLOOKUP($Z$2,DALYs!$A$2:$MW$40,'Intervention list'!OJ$195+1,0)</f>
        <v>0</v>
      </c>
      <c r="OK2" s="0" t="n">
        <f aca="false">IF(ISNUMBER(FIND(OK$1,$D2))=$AO$1,1,0)*VLOOKUP($Z$2,DALYs!$A$2:$MW$40,'Intervention list'!OK$195+1,0)</f>
        <v>0</v>
      </c>
      <c r="OL2" s="0" t="n">
        <f aca="false">IF(ISNUMBER(FIND(OL$1,$D2))=$AO$1,1,0)*VLOOKUP($Z$2,DALYs!$A$2:$MW$40,'Intervention list'!OL$195+1,0)</f>
        <v>0</v>
      </c>
      <c r="OM2" s="0" t="n">
        <f aca="false">IF(ISNUMBER(FIND(OM$1,$D2))=$AO$1,1,0)*VLOOKUP($Z$2,DALYs!$A$2:$MW$40,'Intervention list'!OM$195+1,0)</f>
        <v>0</v>
      </c>
      <c r="ON2" s="0" t="n">
        <f aca="false">IF(ISNUMBER(FIND(ON$1,$D2))=$AO$1,1,0)*VLOOKUP($Z$2,DALYs!$A$2:$MW$40,'Intervention list'!ON$195+1,0)</f>
        <v>0</v>
      </c>
      <c r="OO2" s="0" t="n">
        <f aca="false">IF(ISNUMBER(FIND(OO$1,$D2))=$AO$1,1,0)*VLOOKUP($Z$2,DALYs!$A$2:$MW$40,'Intervention list'!OO$195+1,0)</f>
        <v>0</v>
      </c>
      <c r="OP2" s="0" t="n">
        <f aca="false">IF(ISNUMBER(FIND(OP$1,$D2))=$AO$1,1,0)*VLOOKUP($Z$2,DALYs!$A$2:$MW$40,'Intervention list'!OP$195+1,0)</f>
        <v>0</v>
      </c>
      <c r="OQ2" s="0" t="n">
        <f aca="false">IF(ISNUMBER(FIND(OQ$1,$D2))=$AO$1,1,0)*VLOOKUP($Z$2,DALYs!$A$2:$MW$40,'Intervention list'!OQ$195+1,0)</f>
        <v>0</v>
      </c>
      <c r="OR2" s="0" t="n">
        <f aca="false">IF(ISNUMBER(FIND(OR$1,$D2))=$AO$1,1,0)*VLOOKUP($Z$2,DALYs!$A$2:$MW$40,'Intervention list'!OR$195+1,0)</f>
        <v>0</v>
      </c>
      <c r="OS2" s="0" t="n">
        <f aca="false">IF(ISNUMBER(FIND(OS$1,$D2))=$AO$1,1,0)*VLOOKUP($Z$2,DALYs!$A$2:$MW$40,'Intervention list'!OS$195+1,0)</f>
        <v>0</v>
      </c>
      <c r="OT2" s="0" t="n">
        <f aca="false">IF(ISNUMBER(FIND(OT$1,$D2))=$AO$1,1,0)*VLOOKUP($Z$2,DALYs!$A$2:$MW$40,'Intervention list'!OT$195+1,0)</f>
        <v>0</v>
      </c>
      <c r="OU2" s="0" t="n">
        <f aca="false">IF(ISNUMBER(FIND(OU$1,$D2))=$AO$1,1,0)*VLOOKUP($Z$2,DALYs!$A$2:$MW$40,'Intervention list'!OU$195+1,0)</f>
        <v>0</v>
      </c>
      <c r="OV2" s="0" t="n">
        <f aca="false">IF(ISNUMBER(FIND(OV$1,$D2))=$AO$1,1,0)*VLOOKUP($Z$2,DALYs!$A$2:$MW$40,'Intervention list'!OV$195+1,0)</f>
        <v>0</v>
      </c>
      <c r="OW2" s="0" t="n">
        <f aca="false">IF(ISNUMBER(FIND(OW$1,$D2))=$AO$1,1,0)*VLOOKUP($Z$2,DALYs!$A$2:$MW$40,'Intervention list'!OW$195+1,0)</f>
        <v>0</v>
      </c>
      <c r="OX2" s="0" t="n">
        <f aca="false">IF(ISNUMBER(FIND(OX$1,$D2))=$AO$1,1,0)*VLOOKUP($Z$2,DALYs!$A$2:$MW$40,'Intervention list'!OX$195+1,0)</f>
        <v>0</v>
      </c>
    </row>
    <row r="3" customFormat="false" ht="15.75" hidden="false" customHeight="false" outlineLevel="0" collapsed="false">
      <c r="A3" s="6" t="s">
        <v>115</v>
      </c>
      <c r="B3" s="6" t="s">
        <v>97</v>
      </c>
      <c r="C3" s="26" t="s">
        <v>111</v>
      </c>
      <c r="D3" s="7" t="s">
        <v>114</v>
      </c>
      <c r="E3" s="7" t="str">
        <f aca="false">SUBSTITUTE(D3,0.2,X3)</f>
        <v>Other cardiovascular and circulatory diseases: 0.05</v>
      </c>
      <c r="F3" s="0" t="s">
        <v>40</v>
      </c>
      <c r="G3" s="8" t="n">
        <v>552.211030306633</v>
      </c>
      <c r="H3" s="9" t="n">
        <v>18</v>
      </c>
      <c r="I3" s="9" t="n">
        <f aca="false">IF(H3="","",(H3*(VLOOKUP($Z$2,Worksheet,11,0)^4)))</f>
        <v>26.2276771408678</v>
      </c>
      <c r="J3" s="9" t="n">
        <f aca="false">IF(I3="","",I3*VLOOKUP($Z$2,Worksheet,12,0))</f>
        <v>29.3962417756176</v>
      </c>
      <c r="K3" s="9" t="n">
        <f aca="false">IF(I3="","",I3*VLOOKUP($Z$2, Worksheet, 13, 0))</f>
        <v>25.7507003388245</v>
      </c>
      <c r="L3" s="9" t="n">
        <f aca="false">IF(J3="",VLOOKUP($Z$2, Worksheet, 14, 0),J3)</f>
        <v>29.3962417756176</v>
      </c>
      <c r="M3" s="9" t="n">
        <f aca="false">IF(L3&lt;VLOOKUP($Z$2,'Country sheet'!$A$3:$P$41,15,0), VLOOKUP($Z$2,'Country sheet'!$A$3:$P$41,15,0), L3)/0.7</f>
        <v>66.2083230214262</v>
      </c>
      <c r="N3" s="27" t="n">
        <f aca="false">IFERROR(IF(AC3=$AO$1,VLOOKUP(F3,AO$42:AX$46,MATCH(AC$1,AP$41:AX$41,0)+1,0)/COUNTIFS($F$2:$F$194,$F3,$AC$2:$AC$194,$AO$1),0),0) + IFERROR(IF(AD3=$AO$1,VLOOKUP(F3,AO$42:AX$46,MATCH(AD$1,AP$41:AX$41,0)+1,0)/COUNTIFS($F$2:$F$194,$F3,$AD$2:$AD$194,$AO$1),0),0) + IFERROR(IF(AE3=$AO$1,VLOOKUP(F3,AO$42:AX$46,MATCH(AE$1,AP$41:AX$41,0)+1,0)/COUNTIFS($F$2:$F$194,$F3,$AE$2:$AE$194,$AO$1),0),0) + IFERROR(IF(AF3=$AO$1,VLOOKUP(F3,AO$42:AX$46,MATCH(AF$1,AP$41:AX$41,0)+1,0)/COUNTIFS($F$2:$F$194,$F3,$AF$2:$AF$194,$AO$1),0),0) + IFERROR(IF(AG3=$AO$1,VLOOKUP(F3,AO$42:AX$46,MATCH(AG$1,AP$41:AX$41,0)+1,0)/COUNTIFS($F$2:$F$194,$F3,$AG$2:$AG$194,$AO$1),0),0) + IFERROR(IF(AH3=$AO$1,VLOOKUP(F3,AO$42:AX$46,MATCH(AH$1,AP$41:AX$41,0)+1,0)/COUNTIFS($F$2:$F$194,$F3,$AH$2:$AH$194,$AO$1),0),0) + IFERROR(IF(AI3=$AO$1,VLOOKUP(F3,AO$42:AX$46,MATCH(AI$1,AP$41:AX$41,0)+1,0)/COUNTIFS($F$2:$F$194,$F3,$AI$2:$AI$194,$AO$1),0),0) + IFERROR(IF(AJ3=$AO$1,VLOOKUP(F3,AO$42:AX$46,MATCH(AJ$1,AP$41:AX$41,0)+1,0)/COUNTIFS($F$2:$F$194,$F3,$AJ$2:$AJ$194,$AO$1),0),0) + IFERROR(IF(AK3=$AO$1,VLOOKUP(F3,AO$42:AX$46,MATCH(AK$1,AP$41:AX$41,0)+1,0)/COUNTIFS($F$2:$F$194,$F3,$AK$2:$AK$194,$AO$1),0),0)</f>
        <v>0</v>
      </c>
      <c r="O3" s="9" t="n">
        <v>1</v>
      </c>
      <c r="P3" s="9" t="n">
        <v>4</v>
      </c>
      <c r="Q3" s="0" t="n">
        <f aca="false">SUM(BC3:OX3)</f>
        <v>16078.6905974847</v>
      </c>
      <c r="R3" s="0" t="n">
        <f aca="false">IF(VLOOKUP($Z$2,CET!$A$4:$L$42,12,0)="Low income",_xlfn.IFS(S3=0.2,0.1,S3=0.1,0.05,S3=0.5,0.4,S3=0.35,0.25),S3)</f>
        <v>0.2</v>
      </c>
      <c r="S3" s="0" t="n">
        <v>0.2</v>
      </c>
      <c r="T3" s="0" t="n">
        <v>0.8</v>
      </c>
      <c r="U3" s="0" t="n">
        <f aca="false">N3/M3</f>
        <v>0</v>
      </c>
      <c r="V3" s="0" t="n">
        <f aca="false">IFERROR(U3/Q3,0)</f>
        <v>0</v>
      </c>
      <c r="W3" s="0" t="n">
        <f aca="false">(T3/R3)*V3</f>
        <v>0</v>
      </c>
      <c r="X3" s="28" t="n">
        <f aca="false">IF(W3=0,0,IF(W3&lt;=0.8,IF(W3&lt;0.05,0.05,W3),0.8))</f>
        <v>0</v>
      </c>
      <c r="Y3" s="28"/>
      <c r="AC3" s="34" t="n">
        <f aca="false">ISNUMBER(FIND(AC$1,$C3))</f>
        <v>0</v>
      </c>
      <c r="AD3" s="33" t="n">
        <f aca="false">ISNUMBER(FIND(AD$1,$C3))</f>
        <v>0</v>
      </c>
      <c r="AE3" s="33" t="n">
        <f aca="false">ISNUMBER(FIND(AE$1,$C3))</f>
        <v>0</v>
      </c>
      <c r="AF3" s="33" t="n">
        <f aca="false">ISNUMBER(FIND(AF$1,$C3))</f>
        <v>0</v>
      </c>
      <c r="AG3" s="33" t="n">
        <f aca="false">ISNUMBER(FIND(AG$1,$C3))</f>
        <v>0</v>
      </c>
      <c r="AH3" s="33" t="n">
        <f aca="false">ISNUMBER(FIND(AH$1,$C3))</f>
        <v>0</v>
      </c>
      <c r="AI3" s="33" t="n">
        <f aca="false">ISNUMBER(FIND(AI$1,$C3))</f>
        <v>0</v>
      </c>
      <c r="AJ3" s="33" t="n">
        <f aca="false">ISNUMBER(FIND(AJ$1,$C3))</f>
        <v>0</v>
      </c>
      <c r="AK3" s="35" t="n">
        <f aca="false">ISNUMBER(FIND(AK$1,$C3))</f>
        <v>0</v>
      </c>
      <c r="AL3" s="6"/>
      <c r="AM3" s="33"/>
      <c r="AR3" s="36"/>
      <c r="AS3" s="36"/>
      <c r="AT3" s="36"/>
      <c r="AU3" s="36"/>
      <c r="AV3" s="36"/>
      <c r="AW3" s="36"/>
      <c r="BC3" s="0" t="n">
        <f aca="false">IF(ISNUMBER(FIND(BC$1,$D3))=$AO$1,1,0)*VLOOKUP($Z$2,DALYs!$A$2:$MW$40,'Intervention list'!BC$195+1,0)</f>
        <v>0</v>
      </c>
      <c r="BD3" s="0" t="n">
        <f aca="false">IF(ISNUMBER(FIND(BD$1,$D3))=$AO$1,1,0)*VLOOKUP($Z$2,DALYs!$A$2:$MW$40,'Intervention list'!BD$195+1,0)</f>
        <v>0</v>
      </c>
      <c r="BE3" s="0" t="n">
        <f aca="false">IF(ISNUMBER(FIND(BE$1,$D3))=$AO$1,1,0)*VLOOKUP($Z$2,DALYs!$A$2:$MW$40,'Intervention list'!BE$195+1,0)</f>
        <v>0</v>
      </c>
      <c r="BF3" s="0" t="n">
        <f aca="false">IF(ISNUMBER(FIND(BF$1,$D3))=$AO$1,1,0)*VLOOKUP($Z$2,DALYs!$A$2:$MW$40,'Intervention list'!BF$195+1,0)</f>
        <v>0</v>
      </c>
      <c r="BG3" s="0" t="n">
        <f aca="false">IF(ISNUMBER(FIND(BG$1,$D3))=$AO$1,1,0)*VLOOKUP($Z$2,DALYs!$A$2:$MW$40,'Intervention list'!BG$195+1,0)</f>
        <v>0</v>
      </c>
      <c r="BH3" s="0" t="n">
        <f aca="false">IF(ISNUMBER(FIND(BH$1,$D3))=$AO$1,1,0)*VLOOKUP($Z$2,DALYs!$A$2:$MW$40,'Intervention list'!BH$195+1,0)</f>
        <v>0</v>
      </c>
      <c r="BI3" s="0" t="n">
        <f aca="false">IF(ISNUMBER(FIND(BI$1,$D3))=$AO$1,1,0)*VLOOKUP($Z$2,DALYs!$A$2:$MW$40,'Intervention list'!BI$195+1,0)</f>
        <v>0</v>
      </c>
      <c r="BJ3" s="0" t="n">
        <f aca="false">IF(ISNUMBER(FIND(BJ$1,$D3))=$AO$1,1,0)*VLOOKUP($Z$2,DALYs!$A$2:$MW$40,'Intervention list'!BJ$195+1,0)</f>
        <v>0</v>
      </c>
      <c r="BK3" s="0" t="n">
        <f aca="false">IF(ISNUMBER(FIND(BK$1,$D3))=$AO$1,1,0)*VLOOKUP($Z$2,DALYs!$A$2:$MW$40,'Intervention list'!BK$195+1,0)</f>
        <v>0</v>
      </c>
      <c r="BL3" s="0" t="n">
        <f aca="false">IF(ISNUMBER(FIND(BL$1,$D3))=$AO$1,1,0)*VLOOKUP($Z$2,DALYs!$A$2:$MW$40,'Intervention list'!BL$195+1,0)</f>
        <v>0</v>
      </c>
      <c r="BM3" s="0" t="n">
        <f aca="false">IF(ISNUMBER(FIND(BM$1,$D3))=$AO$1,1,0)*VLOOKUP($Z$2,DALYs!$A$2:$MW$40,'Intervention list'!BM$195+1,0)</f>
        <v>0</v>
      </c>
      <c r="BN3" s="0" t="n">
        <f aca="false">IF(ISNUMBER(FIND(BN$1,$D3))=$AO$1,1,0)*VLOOKUP($Z$2,DALYs!$A$2:$MW$40,'Intervention list'!BN$195+1,0)</f>
        <v>0</v>
      </c>
      <c r="BO3" s="0" t="n">
        <f aca="false">IF(ISNUMBER(FIND(BO$1,$D3))=$AO$1,1,0)*VLOOKUP($Z$2,DALYs!$A$2:$MW$40,'Intervention list'!BO$195+1,0)</f>
        <v>0</v>
      </c>
      <c r="BP3" s="0" t="n">
        <f aca="false">IF(ISNUMBER(FIND(BP$1,$D3))=$AO$1,1,0)*VLOOKUP($Z$2,DALYs!$A$2:$MW$40,'Intervention list'!BP$195+1,0)</f>
        <v>0</v>
      </c>
      <c r="BQ3" s="0" t="n">
        <f aca="false">IF(ISNUMBER(FIND(BQ$1,$D3))=$AO$1,1,0)*VLOOKUP($Z$2,DALYs!$A$2:$MW$40,'Intervention list'!BQ$195+1,0)</f>
        <v>0</v>
      </c>
      <c r="BR3" s="0" t="n">
        <f aca="false">IF(ISNUMBER(FIND(BR$1,$D3))=$AO$1,1,0)*VLOOKUP($Z$2,DALYs!$A$2:$MW$40,'Intervention list'!BR$195+1,0)</f>
        <v>0</v>
      </c>
      <c r="BS3" s="0" t="n">
        <f aca="false">IF(ISNUMBER(FIND(BS$1,$D3))=$AO$1,1,0)*VLOOKUP($Z$2,DALYs!$A$2:$MW$40,'Intervention list'!BS$195+1,0)</f>
        <v>0</v>
      </c>
      <c r="BT3" s="0" t="n">
        <f aca="false">IF(ISNUMBER(FIND(BT$1,$D3))=$AO$1,1,0)*VLOOKUP($Z$2,DALYs!$A$2:$MW$40,'Intervention list'!BT$195+1,0)</f>
        <v>0</v>
      </c>
      <c r="BU3" s="0" t="n">
        <f aca="false">IF(ISNUMBER(FIND(BU$1,$D3))=$AO$1,1,0)*VLOOKUP($Z$2,DALYs!$A$2:$MW$40,'Intervention list'!BU$195+1,0)</f>
        <v>0</v>
      </c>
      <c r="BV3" s="0" t="n">
        <f aca="false">IF(ISNUMBER(FIND(BV$1,$D3))=$AO$1,1,0)*VLOOKUP($Z$2,DALYs!$A$2:$MW$40,'Intervention list'!BV$195+1,0)</f>
        <v>0</v>
      </c>
      <c r="BW3" s="0" t="n">
        <f aca="false">IF(ISNUMBER(FIND(BW$1,$D3))=$AO$1,1,0)*VLOOKUP($Z$2,DALYs!$A$2:$MW$40,'Intervention list'!BW$195+1,0)</f>
        <v>0</v>
      </c>
      <c r="BX3" s="0" t="n">
        <f aca="false">IF(ISNUMBER(FIND(BX$1,$D3))=$AO$1,1,0)*VLOOKUP($Z$2,DALYs!$A$2:$MW$40,'Intervention list'!BX$195+1,0)</f>
        <v>0</v>
      </c>
      <c r="BY3" s="0" t="n">
        <f aca="false">IF(ISNUMBER(FIND(BY$1,$D3))=$AO$1,1,0)*VLOOKUP($Z$2,DALYs!$A$2:$MW$40,'Intervention list'!BY$195+1,0)</f>
        <v>0</v>
      </c>
      <c r="BZ3" s="0" t="n">
        <f aca="false">IF(ISNUMBER(FIND(BZ$1,$D3))=$AO$1,1,0)*VLOOKUP($Z$2,DALYs!$A$2:$MW$40,'Intervention list'!BZ$195+1,0)</f>
        <v>0</v>
      </c>
      <c r="CA3" s="0" t="n">
        <f aca="false">IF(ISNUMBER(FIND(CA$1,$D3))=$AO$1,1,0)*VLOOKUP($Z$2,DALYs!$A$2:$MW$40,'Intervention list'!CA$195+1,0)</f>
        <v>0</v>
      </c>
      <c r="CB3" s="0" t="n">
        <f aca="false">IF(ISNUMBER(FIND(CB$1,$D3))=$AO$1,1,0)*VLOOKUP($Z$2,DALYs!$A$2:$MW$40,'Intervention list'!CB$195+1,0)</f>
        <v>0</v>
      </c>
      <c r="CC3" s="0" t="n">
        <f aca="false">IF(ISNUMBER(FIND(CC$1,$D3))=$AO$1,1,0)*VLOOKUP($Z$2,DALYs!$A$2:$MW$40,'Intervention list'!CC$195+1,0)</f>
        <v>0</v>
      </c>
      <c r="CD3" s="0" t="n">
        <f aca="false">IF(ISNUMBER(FIND(CD$1,$D3))=$AO$1,1,0)*VLOOKUP($Z$2,DALYs!$A$2:$MW$40,'Intervention list'!CD$195+1,0)</f>
        <v>0</v>
      </c>
      <c r="CE3" s="0" t="n">
        <f aca="false">IF(ISNUMBER(FIND(CE$1,$D3))=$AO$1,1,0)*VLOOKUP($Z$2,DALYs!$A$2:$MW$40,'Intervention list'!CE$195+1,0)</f>
        <v>0</v>
      </c>
      <c r="CF3" s="0" t="n">
        <f aca="false">IF(ISNUMBER(FIND(CF$1,$D3))=$AO$1,1,0)*VLOOKUP($Z$2,DALYs!$A$2:$MW$40,'Intervention list'!CF$195+1,0)</f>
        <v>0</v>
      </c>
      <c r="CG3" s="0" t="n">
        <f aca="false">IF(ISNUMBER(FIND(CG$1,$D3))=$AO$1,1,0)*VLOOKUP($Z$2,DALYs!$A$2:$MW$40,'Intervention list'!CG$195+1,0)</f>
        <v>0</v>
      </c>
      <c r="CH3" s="0" t="n">
        <f aca="false">IF(ISNUMBER(FIND(CH$1,$D3))=$AO$1,1,0)*VLOOKUP($Z$2,DALYs!$A$2:$MW$40,'Intervention list'!CH$195+1,0)</f>
        <v>0</v>
      </c>
      <c r="CI3" s="0" t="n">
        <f aca="false">IF(ISNUMBER(FIND(CI$1,$D3))=$AO$1,1,0)*VLOOKUP($Z$2,DALYs!$A$2:$MW$40,'Intervention list'!CI$195+1,0)</f>
        <v>0</v>
      </c>
      <c r="CJ3" s="0" t="n">
        <f aca="false">IF(ISNUMBER(FIND(CJ$1,$D3))=$AO$1,1,0)*VLOOKUP($Z$2,DALYs!$A$2:$MW$40,'Intervention list'!CJ$195+1,0)</f>
        <v>0</v>
      </c>
      <c r="CK3" s="0" t="n">
        <f aca="false">IF(ISNUMBER(FIND(CK$1,$D3))=$AO$1,1,0)*VLOOKUP($Z$2,DALYs!$A$2:$MW$40,'Intervention list'!CK$195+1,0)</f>
        <v>0</v>
      </c>
      <c r="CL3" s="0" t="n">
        <f aca="false">IF(ISNUMBER(FIND(CL$1,$D3))=$AO$1,1,0)*VLOOKUP($Z$2,DALYs!$A$2:$MW$40,'Intervention list'!CL$195+1,0)</f>
        <v>0</v>
      </c>
      <c r="CM3" s="0" t="n">
        <f aca="false">IF(ISNUMBER(FIND(CM$1,$D3))=$AO$1,1,0)*VLOOKUP($Z$2,DALYs!$A$2:$MW$40,'Intervention list'!CM$195+1,0)</f>
        <v>0</v>
      </c>
      <c r="CN3" s="0" t="n">
        <f aca="false">IF(ISNUMBER(FIND(CN$1,$D3))=$AO$1,1,0)*VLOOKUP($Z$2,DALYs!$A$2:$MW$40,'Intervention list'!CN$195+1,0)</f>
        <v>0</v>
      </c>
      <c r="CO3" s="0" t="n">
        <f aca="false">IF(ISNUMBER(FIND(CO$1,$D3))=$AO$1,1,0)*VLOOKUP($Z$2,DALYs!$A$2:$MW$40,'Intervention list'!CO$195+1,0)</f>
        <v>0</v>
      </c>
      <c r="CP3" s="0" t="n">
        <f aca="false">IF(ISNUMBER(FIND(CP$1,$D3))=$AO$1,1,0)*VLOOKUP($Z$2,DALYs!$A$2:$MW$40,'Intervention list'!CP$195+1,0)</f>
        <v>0</v>
      </c>
      <c r="CQ3" s="0" t="n">
        <f aca="false">IF(ISNUMBER(FIND(CQ$1,$D3))=$AO$1,1,0)*VLOOKUP($Z$2,DALYs!$A$2:$MW$40,'Intervention list'!CQ$195+1,0)</f>
        <v>0</v>
      </c>
      <c r="CR3" s="0" t="n">
        <f aca="false">IF(ISNUMBER(FIND(CR$1,$D3))=$AO$1,1,0)*VLOOKUP($Z$2,DALYs!$A$2:$MW$40,'Intervention list'!CR$195+1,0)</f>
        <v>0</v>
      </c>
      <c r="CS3" s="0" t="n">
        <f aca="false">IF(ISNUMBER(FIND(CS$1,$D3))=$AO$1,1,0)*VLOOKUP($Z$2,DALYs!$A$2:$MW$40,'Intervention list'!CS$195+1,0)</f>
        <v>0</v>
      </c>
      <c r="CT3" s="0" t="n">
        <f aca="false">IF(ISNUMBER(FIND(CT$1,$D3))=$AO$1,1,0)*VLOOKUP($Z$2,DALYs!$A$2:$MW$40,'Intervention list'!CT$195+1,0)</f>
        <v>0</v>
      </c>
      <c r="CU3" s="0" t="n">
        <f aca="false">IF(ISNUMBER(FIND(CU$1,$D3))=$AO$1,1,0)*VLOOKUP($Z$2,DALYs!$A$2:$MW$40,'Intervention list'!CU$195+1,0)</f>
        <v>0</v>
      </c>
      <c r="CV3" s="0" t="n">
        <f aca="false">IF(ISNUMBER(FIND(CV$1,$D3))=$AO$1,1,0)*VLOOKUP($Z$2,DALYs!$A$2:$MW$40,'Intervention list'!CV$195+1,0)</f>
        <v>0</v>
      </c>
      <c r="CW3" s="0" t="n">
        <f aca="false">IF(ISNUMBER(FIND(CW$1,$D3))=$AO$1,1,0)*VLOOKUP($Z$2,DALYs!$A$2:$MW$40,'Intervention list'!CW$195+1,0)</f>
        <v>0</v>
      </c>
      <c r="CX3" s="0" t="n">
        <f aca="false">IF(ISNUMBER(FIND(CX$1,$D3))=$AO$1,1,0)*VLOOKUP($Z$2,DALYs!$A$2:$MW$40,'Intervention list'!CX$195+1,0)</f>
        <v>0</v>
      </c>
      <c r="CY3" s="0" t="n">
        <f aca="false">IF(ISNUMBER(FIND(CY$1,$D3))=$AO$1,1,0)*VLOOKUP($Z$2,DALYs!$A$2:$MW$40,'Intervention list'!CY$195+1,0)</f>
        <v>0</v>
      </c>
      <c r="CZ3" s="0" t="n">
        <f aca="false">IF(ISNUMBER(FIND(CZ$1,$D3))=$AO$1,1,0)*VLOOKUP($Z$2,DALYs!$A$2:$MW$40,'Intervention list'!CZ$195+1,0)</f>
        <v>0</v>
      </c>
      <c r="DA3" s="0" t="n">
        <f aca="false">IF(ISNUMBER(FIND(DA$1,$D3))=$AO$1,1,0)*VLOOKUP($Z$2,DALYs!$A$2:$MW$40,'Intervention list'!DA$195+1,0)</f>
        <v>0</v>
      </c>
      <c r="DB3" s="0" t="n">
        <f aca="false">IF(ISNUMBER(FIND(DB$1,$D3))=$AO$1,1,0)*VLOOKUP($Z$2,DALYs!$A$2:$MW$40,'Intervention list'!DB$195+1,0)</f>
        <v>0</v>
      </c>
      <c r="DC3" s="0" t="n">
        <f aca="false">IF(ISNUMBER(FIND(DC$1,$D3))=$AO$1,1,0)*VLOOKUP($Z$2,DALYs!$A$2:$MW$40,'Intervention list'!DC$195+1,0)</f>
        <v>0</v>
      </c>
      <c r="DD3" s="0" t="n">
        <f aca="false">IF(ISNUMBER(FIND(DD$1,$D3))=$AO$1,1,0)*VLOOKUP($Z$2,DALYs!$A$2:$MW$40,'Intervention list'!DD$195+1,0)</f>
        <v>0</v>
      </c>
      <c r="DE3" s="0" t="n">
        <f aca="false">IF(ISNUMBER(FIND(DE$1,$D3))=$AO$1,1,0)*VLOOKUP($Z$2,DALYs!$A$2:$MW$40,'Intervention list'!DE$195+1,0)</f>
        <v>0</v>
      </c>
      <c r="DF3" s="0" t="n">
        <f aca="false">IF(ISNUMBER(FIND(DF$1,$D3))=$AO$1,1,0)*VLOOKUP($Z$2,DALYs!$A$2:$MW$40,'Intervention list'!DF$195+1,0)</f>
        <v>0</v>
      </c>
      <c r="DG3" s="0" t="n">
        <f aca="false">IF(ISNUMBER(FIND(DG$1,$D3))=$AO$1,1,0)*VLOOKUP($Z$2,DALYs!$A$2:$MW$40,'Intervention list'!DG$195+1,0)</f>
        <v>0</v>
      </c>
      <c r="DH3" s="0" t="n">
        <f aca="false">IF(ISNUMBER(FIND(DH$1,$D3))=$AO$1,1,0)*VLOOKUP($Z$2,DALYs!$A$2:$MW$40,'Intervention list'!DH$195+1,0)</f>
        <v>0</v>
      </c>
      <c r="DI3" s="0" t="n">
        <f aca="false">IF(ISNUMBER(FIND(DI$1,$D3))=$AO$1,1,0)*VLOOKUP($Z$2,DALYs!$A$2:$MW$40,'Intervention list'!DI$195+1,0)</f>
        <v>0</v>
      </c>
      <c r="DJ3" s="0" t="n">
        <f aca="false">IF(ISNUMBER(FIND(DJ$1,$D3))=$AO$1,1,0)*VLOOKUP($Z$2,DALYs!$A$2:$MW$40,'Intervention list'!DJ$195+1,0)</f>
        <v>0</v>
      </c>
      <c r="DK3" s="0" t="n">
        <f aca="false">IF(ISNUMBER(FIND(DK$1,$D3))=$AO$1,1,0)*VLOOKUP($Z$2,DALYs!$A$2:$MW$40,'Intervention list'!DK$195+1,0)</f>
        <v>0</v>
      </c>
      <c r="DL3" s="0" t="n">
        <f aca="false">IF(ISNUMBER(FIND(DL$1,$D3))=$AO$1,1,0)*VLOOKUP($Z$2,DALYs!$A$2:$MW$40,'Intervention list'!DL$195+1,0)</f>
        <v>0</v>
      </c>
      <c r="DM3" s="0" t="n">
        <f aca="false">IF(ISNUMBER(FIND(DM$1,$D3))=$AO$1,1,0)*VLOOKUP($Z$2,DALYs!$A$2:$MW$40,'Intervention list'!DM$195+1,0)</f>
        <v>0</v>
      </c>
      <c r="DN3" s="0" t="n">
        <f aca="false">IF(ISNUMBER(FIND(DN$1,$D3))=$AO$1,1,0)*VLOOKUP($Z$2,DALYs!$A$2:$MW$40,'Intervention list'!DN$195+1,0)</f>
        <v>0</v>
      </c>
      <c r="DO3" s="0" t="n">
        <f aca="false">IF(ISNUMBER(FIND(DO$1,$D3))=$AO$1,1,0)*VLOOKUP($Z$2,DALYs!$A$2:$MW$40,'Intervention list'!DO$195+1,0)</f>
        <v>0</v>
      </c>
      <c r="DP3" s="0" t="n">
        <f aca="false">IF(ISNUMBER(FIND(DP$1,$D3))=$AO$1,1,0)*VLOOKUP($Z$2,DALYs!$A$2:$MW$40,'Intervention list'!DP$195+1,0)</f>
        <v>0</v>
      </c>
      <c r="DQ3" s="0" t="n">
        <f aca="false">IF(ISNUMBER(FIND(DQ$1,$D3))=$AO$1,1,0)*VLOOKUP($Z$2,DALYs!$A$2:$MW$40,'Intervention list'!DQ$195+1,0)</f>
        <v>0</v>
      </c>
      <c r="DR3" s="0" t="n">
        <f aca="false">IF(ISNUMBER(FIND(DR$1,$D3))=$AO$1,1,0)*VLOOKUP($Z$2,DALYs!$A$2:$MW$40,'Intervention list'!DR$195+1,0)</f>
        <v>0</v>
      </c>
      <c r="DS3" s="0" t="n">
        <f aca="false">IF(ISNUMBER(FIND(DS$1,$D3))=$AO$1,1,0)*VLOOKUP($Z$2,DALYs!$A$2:$MW$40,'Intervention list'!DS$195+1,0)</f>
        <v>0</v>
      </c>
      <c r="DT3" s="0" t="n">
        <f aca="false">IF(ISNUMBER(FIND(DT$1,$D3))=$AO$1,1,0)*VLOOKUP($Z$2,DALYs!$A$2:$MW$40,'Intervention list'!DT$195+1,0)</f>
        <v>0</v>
      </c>
      <c r="DU3" s="0" t="n">
        <f aca="false">IF(ISNUMBER(FIND(DU$1,$D3))=$AO$1,1,0)*VLOOKUP($Z$2,DALYs!$A$2:$MW$40,'Intervention list'!DU$195+1,0)</f>
        <v>0</v>
      </c>
      <c r="DV3" s="0" t="n">
        <f aca="false">IF(ISNUMBER(FIND(DV$1,$D3))=$AO$1,1,0)*VLOOKUP($Z$2,DALYs!$A$2:$MW$40,'Intervention list'!DV$195+1,0)</f>
        <v>0</v>
      </c>
      <c r="DW3" s="0" t="n">
        <f aca="false">IF(ISNUMBER(FIND(DW$1,$D3))=$AO$1,1,0)*VLOOKUP($Z$2,DALYs!$A$2:$MW$40,'Intervention list'!DW$195+1,0)</f>
        <v>0</v>
      </c>
      <c r="DX3" s="0" t="n">
        <f aca="false">IF(ISNUMBER(FIND(DX$1,$D3))=$AO$1,1,0)*VLOOKUP($Z$2,DALYs!$A$2:$MW$40,'Intervention list'!DX$195+1,0)</f>
        <v>0</v>
      </c>
      <c r="DY3" s="0" t="n">
        <f aca="false">IF(ISNUMBER(FIND(DY$1,$D3))=$AO$1,1,0)*VLOOKUP($Z$2,DALYs!$A$2:$MW$40,'Intervention list'!DY$195+1,0)</f>
        <v>0</v>
      </c>
      <c r="DZ3" s="0" t="n">
        <f aca="false">IF(ISNUMBER(FIND(DZ$1,$D3))=$AO$1,1,0)*VLOOKUP($Z$2,DALYs!$A$2:$MW$40,'Intervention list'!DZ$195+1,0)</f>
        <v>0</v>
      </c>
      <c r="EA3" s="0" t="n">
        <f aca="false">IF(ISNUMBER(FIND(EA$1,$D3))=$AO$1,1,0)*VLOOKUP($Z$2,DALYs!$A$2:$MW$40,'Intervention list'!EA$195+1,0)</f>
        <v>0</v>
      </c>
      <c r="EB3" s="0" t="n">
        <f aca="false">IF(ISNUMBER(FIND(EB$1,$D3))=$AO$1,1,0)*VLOOKUP($Z$2,DALYs!$A$2:$MW$40,'Intervention list'!EB$195+1,0)</f>
        <v>0</v>
      </c>
      <c r="EC3" s="0" t="n">
        <f aca="false">IF(ISNUMBER(FIND(EC$1,$D3))=$AO$1,1,0)*VLOOKUP($Z$2,DALYs!$A$2:$MW$40,'Intervention list'!EC$195+1,0)</f>
        <v>0</v>
      </c>
      <c r="ED3" s="0" t="n">
        <f aca="false">IF(ISNUMBER(FIND(ED$1,$D3))=$AO$1,1,0)*VLOOKUP($Z$2,DALYs!$A$2:$MW$40,'Intervention list'!ED$195+1,0)</f>
        <v>0</v>
      </c>
      <c r="EE3" s="0" t="n">
        <f aca="false">IF(ISNUMBER(FIND(EE$1,$D3))=$AO$1,1,0)*VLOOKUP($Z$2,DALYs!$A$2:$MW$40,'Intervention list'!EE$195+1,0)</f>
        <v>0</v>
      </c>
      <c r="EF3" s="0" t="n">
        <f aca="false">IF(ISNUMBER(FIND(EF$1,$D3))=$AO$1,1,0)*VLOOKUP($Z$2,DALYs!$A$2:$MW$40,'Intervention list'!EF$195+1,0)</f>
        <v>0</v>
      </c>
      <c r="EG3" s="0" t="n">
        <f aca="false">IF(ISNUMBER(FIND(EG$1,$D3))=$AO$1,1,0)*VLOOKUP($Z$2,DALYs!$A$2:$MW$40,'Intervention list'!EG$195+1,0)</f>
        <v>0</v>
      </c>
      <c r="EH3" s="0" t="n">
        <f aca="false">IF(ISNUMBER(FIND(EH$1,$D3))=$AO$1,1,0)*VLOOKUP($Z$2,DALYs!$A$2:$MW$40,'Intervention list'!EH$195+1,0)</f>
        <v>0</v>
      </c>
      <c r="EI3" s="0" t="n">
        <f aca="false">IF(ISNUMBER(FIND(EI$1,$D3))=$AO$1,1,0)*VLOOKUP($Z$2,DALYs!$A$2:$MW$40,'Intervention list'!EI$195+1,0)</f>
        <v>0</v>
      </c>
      <c r="EJ3" s="0" t="n">
        <f aca="false">IF(ISNUMBER(FIND(EJ$1,$D3))=$AO$1,1,0)*VLOOKUP($Z$2,DALYs!$A$2:$MW$40,'Intervention list'!EJ$195+1,0)</f>
        <v>0</v>
      </c>
      <c r="EK3" s="0" t="n">
        <f aca="false">IF(ISNUMBER(FIND(EK$1,$D3))=$AO$1,1,0)*VLOOKUP($Z$2,DALYs!$A$2:$MW$40,'Intervention list'!EK$195+1,0)</f>
        <v>0</v>
      </c>
      <c r="EL3" s="0" t="n">
        <f aca="false">IF(ISNUMBER(FIND(EL$1,$D3))=$AO$1,1,0)*VLOOKUP($Z$2,DALYs!$A$2:$MW$40,'Intervention list'!EL$195+1,0)</f>
        <v>0</v>
      </c>
      <c r="EM3" s="0" t="n">
        <f aca="false">IF(ISNUMBER(FIND(EM$1,$D3))=$AO$1,1,0)*VLOOKUP($Z$2,DALYs!$A$2:$MW$40,'Intervention list'!EM$195+1,0)</f>
        <v>0</v>
      </c>
      <c r="EN3" s="0" t="n">
        <f aca="false">IF(ISNUMBER(FIND(EN$1,$D3))=$AO$1,1,0)*VLOOKUP($Z$2,DALYs!$A$2:$MW$40,'Intervention list'!EN$195+1,0)</f>
        <v>0</v>
      </c>
      <c r="EO3" s="0" t="n">
        <f aca="false">IF(ISNUMBER(FIND(EO$1,$D3))=$AO$1,1,0)*VLOOKUP($Z$2,DALYs!$A$2:$MW$40,'Intervention list'!EO$195+1,0)</f>
        <v>0</v>
      </c>
      <c r="EP3" s="0" t="n">
        <f aca="false">IF(ISNUMBER(FIND(EP$1,$D3))=$AO$1,1,0)*VLOOKUP($Z$2,DALYs!$A$2:$MW$40,'Intervention list'!EP$195+1,0)</f>
        <v>0</v>
      </c>
      <c r="EQ3" s="0" t="n">
        <f aca="false">IF(ISNUMBER(FIND(EQ$1,$D3))=$AO$1,1,0)*VLOOKUP($Z$2,DALYs!$A$2:$MW$40,'Intervention list'!EQ$195+1,0)</f>
        <v>0</v>
      </c>
      <c r="ER3" s="0" t="n">
        <f aca="false">IF(ISNUMBER(FIND(ER$1,$D3))=$AO$1,1,0)*VLOOKUP($Z$2,DALYs!$A$2:$MW$40,'Intervention list'!ER$195+1,0)</f>
        <v>0</v>
      </c>
      <c r="ES3" s="0" t="n">
        <f aca="false">IF(ISNUMBER(FIND(ES$1,$D3))=$AO$1,1,0)*VLOOKUP($Z$2,DALYs!$A$2:$MW$40,'Intervention list'!ES$195+1,0)</f>
        <v>0</v>
      </c>
      <c r="ET3" s="0" t="n">
        <f aca="false">IF(ISNUMBER(FIND(ET$1,$D3))=$AO$1,1,0)*VLOOKUP($Z$2,DALYs!$A$2:$MW$40,'Intervention list'!ET$195+1,0)</f>
        <v>0</v>
      </c>
      <c r="EU3" s="0" t="n">
        <f aca="false">IF(ISNUMBER(FIND(EU$1,$D3))=$AO$1,1,0)*VLOOKUP($Z$2,DALYs!$A$2:$MW$40,'Intervention list'!EU$195+1,0)</f>
        <v>0</v>
      </c>
      <c r="EV3" s="0" t="n">
        <f aca="false">IF(ISNUMBER(FIND(EV$1,$D3))=$AO$1,1,0)*VLOOKUP($Z$2,DALYs!$A$2:$MW$40,'Intervention list'!EV$195+1,0)</f>
        <v>0</v>
      </c>
      <c r="EW3" s="0" t="n">
        <f aca="false">IF(ISNUMBER(FIND(EW$1,$D3))=$AO$1,1,0)*VLOOKUP($Z$2,DALYs!$A$2:$MW$40,'Intervention list'!EW$195+1,0)</f>
        <v>0</v>
      </c>
      <c r="EX3" s="0" t="n">
        <f aca="false">IF(ISNUMBER(FIND(EX$1,$D3))=$AO$1,1,0)*VLOOKUP($Z$2,DALYs!$A$2:$MW$40,'Intervention list'!EX$195+1,0)</f>
        <v>0</v>
      </c>
      <c r="EY3" s="0" t="n">
        <f aca="false">IF(ISNUMBER(FIND(EY$1,$D3))=$AO$1,1,0)*VLOOKUP($Z$2,DALYs!$A$2:$MW$40,'Intervention list'!EY$195+1,0)</f>
        <v>0</v>
      </c>
      <c r="EZ3" s="0" t="n">
        <f aca="false">IF(ISNUMBER(FIND(EZ$1,$D3))=$AO$1,1,0)*VLOOKUP($Z$2,DALYs!$A$2:$MW$40,'Intervention list'!EZ$195+1,0)</f>
        <v>0</v>
      </c>
      <c r="FA3" s="0" t="n">
        <f aca="false">IF(ISNUMBER(FIND(FA$1,$D3))=$AO$1,1,0)*VLOOKUP($Z$2,DALYs!$A$2:$MW$40,'Intervention list'!FA$195+1,0)</f>
        <v>0</v>
      </c>
      <c r="FB3" s="0" t="n">
        <f aca="false">IF(ISNUMBER(FIND(FB$1,$D3))=$AO$1,1,0)*VLOOKUP($Z$2,DALYs!$A$2:$MW$40,'Intervention list'!FB$195+1,0)</f>
        <v>0</v>
      </c>
      <c r="FC3" s="0" t="n">
        <f aca="false">IF(ISNUMBER(FIND(FC$1,$D3))=$AO$1,1,0)*VLOOKUP($Z$2,DALYs!$A$2:$MW$40,'Intervention list'!FC$195+1,0)</f>
        <v>0</v>
      </c>
      <c r="FD3" s="0" t="n">
        <f aca="false">IF(ISNUMBER(FIND(FD$1,$D3))=$AO$1,1,0)*VLOOKUP($Z$2,DALYs!$A$2:$MW$40,'Intervention list'!FD$195+1,0)</f>
        <v>0</v>
      </c>
      <c r="FE3" s="0" t="n">
        <f aca="false">IF(ISNUMBER(FIND(FE$1,$D3))=$AO$1,1,0)*VLOOKUP($Z$2,DALYs!$A$2:$MW$40,'Intervention list'!FE$195+1,0)</f>
        <v>0</v>
      </c>
      <c r="FF3" s="0" t="n">
        <f aca="false">IF(ISNUMBER(FIND(FF$1,$D3))=$AO$1,1,0)*VLOOKUP($Z$2,DALYs!$A$2:$MW$40,'Intervention list'!FF$195+1,0)</f>
        <v>0</v>
      </c>
      <c r="FG3" s="0" t="n">
        <f aca="false">IF(ISNUMBER(FIND(FG$1,$D3))=$AO$1,1,0)*VLOOKUP($Z$2,DALYs!$A$2:$MW$40,'Intervention list'!FG$195+1,0)</f>
        <v>0</v>
      </c>
      <c r="FH3" s="0" t="n">
        <f aca="false">IF(ISNUMBER(FIND(FH$1,$D3))=$AO$1,1,0)*VLOOKUP($Z$2,DALYs!$A$2:$MW$40,'Intervention list'!FH$195+1,0)</f>
        <v>0</v>
      </c>
      <c r="FI3" s="0" t="n">
        <f aca="false">IF(ISNUMBER(FIND(FI$1,$D3))=$AO$1,1,0)*VLOOKUP($Z$2,DALYs!$A$2:$MW$40,'Intervention list'!FI$195+1,0)</f>
        <v>0</v>
      </c>
      <c r="FJ3" s="0" t="n">
        <f aca="false">IF(ISNUMBER(FIND(FJ$1,$D3))=$AO$1,1,0)*VLOOKUP($Z$2,DALYs!$A$2:$MW$40,'Intervention list'!FJ$195+1,0)</f>
        <v>0</v>
      </c>
      <c r="FK3" s="0" t="n">
        <f aca="false">IF(ISNUMBER(FIND(FK$1,$D3))=$AO$1,1,0)*VLOOKUP($Z$2,DALYs!$A$2:$MW$40,'Intervention list'!FK$195+1,0)</f>
        <v>0</v>
      </c>
      <c r="FL3" s="0" t="n">
        <f aca="false">IF(ISNUMBER(FIND(FL$1,$D3))=$AO$1,1,0)*VLOOKUP($Z$2,DALYs!$A$2:$MW$40,'Intervention list'!FL$195+1,0)</f>
        <v>0</v>
      </c>
      <c r="FM3" s="0" t="n">
        <f aca="false">IF(ISNUMBER(FIND(FM$1,$D3))=$AO$1,1,0)*VLOOKUP($Z$2,DALYs!$A$2:$MW$40,'Intervention list'!FM$195+1,0)</f>
        <v>0</v>
      </c>
      <c r="FN3" s="0" t="n">
        <f aca="false">IF(ISNUMBER(FIND(FN$1,$D3))=$AO$1,1,0)*VLOOKUP($Z$2,DALYs!$A$2:$MW$40,'Intervention list'!FN$195+1,0)</f>
        <v>0</v>
      </c>
      <c r="FO3" s="0" t="n">
        <f aca="false">IF(ISNUMBER(FIND(FO$1,$D3))=$AO$1,1,0)*VLOOKUP($Z$2,DALYs!$A$2:$MW$40,'Intervention list'!FO$195+1,0)</f>
        <v>0</v>
      </c>
      <c r="FP3" s="0" t="n">
        <f aca="false">IF(ISNUMBER(FIND(FP$1,$D3))=$AO$1,1,0)*VLOOKUP($Z$2,DALYs!$A$2:$MW$40,'Intervention list'!FP$195+1,0)</f>
        <v>0</v>
      </c>
      <c r="FQ3" s="0" t="n">
        <f aca="false">IF(ISNUMBER(FIND(FQ$1,$D3))=$AO$1,1,0)*VLOOKUP($Z$2,DALYs!$A$2:$MW$40,'Intervention list'!FQ$195+1,0)</f>
        <v>0</v>
      </c>
      <c r="FR3" s="0" t="n">
        <f aca="false">IF(ISNUMBER(FIND(FR$1,$D3))=$AO$1,1,0)*VLOOKUP($Z$2,DALYs!$A$2:$MW$40,'Intervention list'!FR$195+1,0)</f>
        <v>0</v>
      </c>
      <c r="FS3" s="0" t="n">
        <f aca="false">IF(ISNUMBER(FIND(FS$1,$D3))=$AO$1,1,0)*VLOOKUP($Z$2,DALYs!$A$2:$MW$40,'Intervention list'!FS$195+1,0)</f>
        <v>0</v>
      </c>
      <c r="FT3" s="0" t="n">
        <f aca="false">IF(ISNUMBER(FIND(FT$1,$D3))=$AO$1,1,0)*VLOOKUP($Z$2,DALYs!$A$2:$MW$40,'Intervention list'!FT$195+1,0)</f>
        <v>0</v>
      </c>
      <c r="FU3" s="0" t="n">
        <f aca="false">IF(ISNUMBER(FIND(FU$1,$D3))=$AO$1,1,0)*VLOOKUP($Z$2,DALYs!$A$2:$MW$40,'Intervention list'!FU$195+1,0)</f>
        <v>0</v>
      </c>
      <c r="FV3" s="0" t="n">
        <f aca="false">IF(ISNUMBER(FIND(FV$1,$D3))=$AO$1,1,0)*VLOOKUP($Z$2,DALYs!$A$2:$MW$40,'Intervention list'!FV$195+1,0)</f>
        <v>0</v>
      </c>
      <c r="FW3" s="0" t="n">
        <f aca="false">IF(ISNUMBER(FIND(FW$1,$D3))=$AO$1,1,0)*VLOOKUP($Z$2,DALYs!$A$2:$MW$40,'Intervention list'!FW$195+1,0)</f>
        <v>0</v>
      </c>
      <c r="FX3" s="0" t="n">
        <f aca="false">IF(ISNUMBER(FIND(FX$1,$D3))=$AO$1,1,0)*VLOOKUP($Z$2,DALYs!$A$2:$MW$40,'Intervention list'!FX$195+1,0)</f>
        <v>0</v>
      </c>
      <c r="FY3" s="0" t="n">
        <f aca="false">IF(ISNUMBER(FIND(FY$1,$D3))=$AO$1,1,0)*VLOOKUP($Z$2,DALYs!$A$2:$MW$40,'Intervention list'!FY$195+1,0)</f>
        <v>0</v>
      </c>
      <c r="FZ3" s="0" t="n">
        <f aca="false">IF(ISNUMBER(FIND(FZ$1,$D3))=$AO$1,1,0)*VLOOKUP($Z$2,DALYs!$A$2:$MW$40,'Intervention list'!FZ$195+1,0)</f>
        <v>0</v>
      </c>
      <c r="GA3" s="0" t="n">
        <f aca="false">IF(ISNUMBER(FIND(GA$1,$D3))=$AO$1,1,0)*VLOOKUP($Z$2,DALYs!$A$2:$MW$40,'Intervention list'!GA$195+1,0)</f>
        <v>0</v>
      </c>
      <c r="GB3" s="0" t="n">
        <f aca="false">IF(ISNUMBER(FIND(GB$1,$D3))=$AO$1,1,0)*VLOOKUP($Z$2,DALYs!$A$2:$MW$40,'Intervention list'!GB$195+1,0)</f>
        <v>0</v>
      </c>
      <c r="GC3" s="0" t="n">
        <f aca="false">IF(ISNUMBER(FIND(GC$1,$D3))=$AO$1,1,0)*VLOOKUP($Z$2,DALYs!$A$2:$MW$40,'Intervention list'!GC$195+1,0)</f>
        <v>0</v>
      </c>
      <c r="GD3" s="0" t="n">
        <f aca="false">IF(ISNUMBER(FIND(GD$1,$D3))=$AO$1,1,0)*VLOOKUP($Z$2,DALYs!$A$2:$MW$40,'Intervention list'!GD$195+1,0)</f>
        <v>0</v>
      </c>
      <c r="GE3" s="0" t="n">
        <f aca="false">IF(ISNUMBER(FIND(GE$1,$D3))=$AO$1,1,0)*VLOOKUP($Z$2,DALYs!$A$2:$MW$40,'Intervention list'!GE$195+1,0)</f>
        <v>0</v>
      </c>
      <c r="GF3" s="0" t="n">
        <f aca="false">IF(ISNUMBER(FIND(GF$1,$D3))=$AO$1,1,0)*VLOOKUP($Z$2,DALYs!$A$2:$MW$40,'Intervention list'!GF$195+1,0)</f>
        <v>0</v>
      </c>
      <c r="GG3" s="0" t="n">
        <f aca="false">IF(ISNUMBER(FIND(GG$1,$D3))=$AO$1,1,0)*VLOOKUP($Z$2,DALYs!$A$2:$MW$40,'Intervention list'!GG$195+1,0)</f>
        <v>0</v>
      </c>
      <c r="GH3" s="0" t="n">
        <f aca="false">IF(ISNUMBER(FIND(GH$1,$D3))=$AO$1,1,0)*VLOOKUP($Z$2,DALYs!$A$2:$MW$40,'Intervention list'!GH$195+1,0)</f>
        <v>0</v>
      </c>
      <c r="GI3" s="0" t="n">
        <f aca="false">IF(ISNUMBER(FIND(GI$1,$D3))=$AO$1,1,0)*VLOOKUP($Z$2,DALYs!$A$2:$MW$40,'Intervention list'!GI$195+1,0)</f>
        <v>0</v>
      </c>
      <c r="GJ3" s="0" t="n">
        <f aca="false">IF(ISNUMBER(FIND(GJ$1,$D3))=$AO$1,1,0)*VLOOKUP($Z$2,DALYs!$A$2:$MW$40,'Intervention list'!GJ$195+1,0)</f>
        <v>0</v>
      </c>
      <c r="GK3" s="0" t="n">
        <f aca="false">IF(ISNUMBER(FIND(GK$1,$D3))=$AO$1,1,0)*VLOOKUP($Z$2,DALYs!$A$2:$MW$40,'Intervention list'!GK$195+1,0)</f>
        <v>0</v>
      </c>
      <c r="GL3" s="0" t="n">
        <f aca="false">IF(ISNUMBER(FIND(GL$1,$D3))=$AO$1,1,0)*VLOOKUP($Z$2,DALYs!$A$2:$MW$40,'Intervention list'!GL$195+1,0)</f>
        <v>0</v>
      </c>
      <c r="GM3" s="0" t="n">
        <f aca="false">IF(ISNUMBER(FIND(GM$1,$D3))=$AO$1,1,0)*VLOOKUP($Z$2,DALYs!$A$2:$MW$40,'Intervention list'!GM$195+1,0)</f>
        <v>0</v>
      </c>
      <c r="GN3" s="0" t="n">
        <f aca="false">IF(ISNUMBER(FIND(GN$1,$D3))=$AO$1,1,0)*VLOOKUP($Z$2,DALYs!$A$2:$MW$40,'Intervention list'!GN$195+1,0)</f>
        <v>0</v>
      </c>
      <c r="GO3" s="0" t="n">
        <f aca="false">IF(ISNUMBER(FIND(GO$1,$D3))=$AO$1,1,0)*VLOOKUP($Z$2,DALYs!$A$2:$MW$40,'Intervention list'!GO$195+1,0)</f>
        <v>0</v>
      </c>
      <c r="GP3" s="0" t="n">
        <f aca="false">IF(ISNUMBER(FIND(GP$1,$D3))=$AO$1,1,0)*VLOOKUP($Z$2,DALYs!$A$2:$MW$40,'Intervention list'!GP$195+1,0)</f>
        <v>0</v>
      </c>
      <c r="GQ3" s="0" t="n">
        <f aca="false">IF(ISNUMBER(FIND(GQ$1,$D3))=$AO$1,1,0)*VLOOKUP($Z$2,DALYs!$A$2:$MW$40,'Intervention list'!GQ$195+1,0)</f>
        <v>0</v>
      </c>
      <c r="GR3" s="0" t="n">
        <f aca="false">IF(ISNUMBER(FIND(GR$1,$D3))=$AO$1,1,0)*VLOOKUP($Z$2,DALYs!$A$2:$MW$40,'Intervention list'!GR$195+1,0)</f>
        <v>0</v>
      </c>
      <c r="GS3" s="0" t="n">
        <f aca="false">IF(ISNUMBER(FIND(GS$1,$D3))=$AO$1,1,0)*VLOOKUP($Z$2,DALYs!$A$2:$MW$40,'Intervention list'!GS$195+1,0)</f>
        <v>0</v>
      </c>
      <c r="GT3" s="0" t="n">
        <f aca="false">IF(ISNUMBER(FIND(GT$1,$D3))=$AO$1,1,0)*VLOOKUP($Z$2,DALYs!$A$2:$MW$40,'Intervention list'!GT$195+1,0)</f>
        <v>0</v>
      </c>
      <c r="GU3" s="0" t="n">
        <f aca="false">IF(ISNUMBER(FIND(GU$1,$D3))=$AO$1,1,0)*VLOOKUP($Z$2,DALYs!$A$2:$MW$40,'Intervention list'!GU$195+1,0)</f>
        <v>0</v>
      </c>
      <c r="GV3" s="0" t="n">
        <f aca="false">IF(ISNUMBER(FIND(GV$1,$D3))=$AO$1,1,0)*VLOOKUP($Z$2,DALYs!$A$2:$MW$40,'Intervention list'!GV$195+1,0)</f>
        <v>0</v>
      </c>
      <c r="GW3" s="0" t="n">
        <f aca="false">IF(ISNUMBER(FIND(GW$1,$D3))=$AO$1,1,0)*VLOOKUP($Z$2,DALYs!$A$2:$MW$40,'Intervention list'!GW$195+1,0)</f>
        <v>0</v>
      </c>
      <c r="GX3" s="0" t="n">
        <f aca="false">IF(ISNUMBER(FIND(GX$1,$D3))=$AO$1,1,0)*VLOOKUP($Z$2,DALYs!$A$2:$MW$40,'Intervention list'!GX$195+1,0)</f>
        <v>0</v>
      </c>
      <c r="GY3" s="0" t="n">
        <f aca="false">IF(ISNUMBER(FIND(GY$1,$D3))=$AO$1,1,0)*VLOOKUP($Z$2,DALYs!$A$2:$MW$40,'Intervention list'!GY$195+1,0)</f>
        <v>0</v>
      </c>
      <c r="GZ3" s="0" t="n">
        <f aca="false">IF(ISNUMBER(FIND(GZ$1,$D3))=$AO$1,1,0)*VLOOKUP($Z$2,DALYs!$A$2:$MW$40,'Intervention list'!GZ$195+1,0)</f>
        <v>0</v>
      </c>
      <c r="HA3" s="0" t="n">
        <f aca="false">IF(ISNUMBER(FIND(HA$1,$D3))=$AO$1,1,0)*VLOOKUP($Z$2,DALYs!$A$2:$MW$40,'Intervention list'!HA$195+1,0)</f>
        <v>0</v>
      </c>
      <c r="HB3" s="0" t="n">
        <f aca="false">IF(ISNUMBER(FIND(HB$1,$D3))=$AO$1,1,0)*VLOOKUP($Z$2,DALYs!$A$2:$MW$40,'Intervention list'!HB$195+1,0)</f>
        <v>0</v>
      </c>
      <c r="HC3" s="0" t="n">
        <f aca="false">IF(ISNUMBER(FIND(HC$1,$D3))=$AO$1,1,0)*VLOOKUP($Z$2,DALYs!$A$2:$MW$40,'Intervention list'!HC$195+1,0)</f>
        <v>0</v>
      </c>
      <c r="HD3" s="0" t="n">
        <f aca="false">IF(ISNUMBER(FIND(HD$1,$D3))=$AO$1,1,0)*VLOOKUP($Z$2,DALYs!$A$2:$MW$40,'Intervention list'!HD$195+1,0)</f>
        <v>0</v>
      </c>
      <c r="HE3" s="0" t="n">
        <f aca="false">IF(ISNUMBER(FIND(HE$1,$D3))=$AO$1,1,0)*VLOOKUP($Z$2,DALYs!$A$2:$MW$40,'Intervention list'!HE$195+1,0)</f>
        <v>0</v>
      </c>
      <c r="HF3" s="0" t="n">
        <f aca="false">IF(ISNUMBER(FIND(HF$1,$D3))=$AO$1,1,0)*VLOOKUP($Z$2,DALYs!$A$2:$MW$40,'Intervention list'!HF$195+1,0)</f>
        <v>0</v>
      </c>
      <c r="HG3" s="0" t="n">
        <f aca="false">IF(ISNUMBER(FIND(HG$1,$D3))=$AO$1,1,0)*VLOOKUP($Z$2,DALYs!$A$2:$MW$40,'Intervention list'!HG$195+1,0)</f>
        <v>0</v>
      </c>
      <c r="HH3" s="0" t="n">
        <f aca="false">IF(ISNUMBER(FIND(HH$1,$D3))=$AO$1,1,0)*VLOOKUP($Z$2,DALYs!$A$2:$MW$40,'Intervention list'!HH$195+1,0)</f>
        <v>0</v>
      </c>
      <c r="HI3" s="0" t="n">
        <f aca="false">IF(ISNUMBER(FIND(HI$1,$D3))=$AO$1,1,0)*VLOOKUP($Z$2,DALYs!$A$2:$MW$40,'Intervention list'!HI$195+1,0)</f>
        <v>0</v>
      </c>
      <c r="HJ3" s="0" t="n">
        <f aca="false">IF(ISNUMBER(FIND(HJ$1,$D3))=$AO$1,1,0)*VLOOKUP($Z$2,DALYs!$A$2:$MW$40,'Intervention list'!HJ$195+1,0)</f>
        <v>0</v>
      </c>
      <c r="HK3" s="0" t="n">
        <f aca="false">IF(ISNUMBER(FIND(HK$1,$D3))=$AO$1,1,0)*VLOOKUP($Z$2,DALYs!$A$2:$MW$40,'Intervention list'!HK$195+1,0)</f>
        <v>0</v>
      </c>
      <c r="HL3" s="0" t="n">
        <f aca="false">IF(ISNUMBER(FIND(HL$1,$D3))=$AO$1,1,0)*VLOOKUP($Z$2,DALYs!$A$2:$MW$40,'Intervention list'!HL$195+1,0)</f>
        <v>0</v>
      </c>
      <c r="HM3" s="0" t="n">
        <f aca="false">IF(ISNUMBER(FIND(HM$1,$D3))=$AO$1,1,0)*VLOOKUP($Z$2,DALYs!$A$2:$MW$40,'Intervention list'!HM$195+1,0)</f>
        <v>0</v>
      </c>
      <c r="HN3" s="0" t="n">
        <f aca="false">IF(ISNUMBER(FIND(HN$1,$D3))=$AO$1,1,0)*VLOOKUP($Z$2,DALYs!$A$2:$MW$40,'Intervention list'!HN$195+1,0)</f>
        <v>0</v>
      </c>
      <c r="HO3" s="0" t="n">
        <f aca="false">IF(ISNUMBER(FIND(HO$1,$D3))=$AO$1,1,0)*VLOOKUP($Z$2,DALYs!$A$2:$MW$40,'Intervention list'!HO$195+1,0)</f>
        <v>0</v>
      </c>
      <c r="HP3" s="0" t="n">
        <f aca="false">IF(ISNUMBER(FIND(HP$1,$D3))=$AO$1,1,0)*VLOOKUP($Z$2,DALYs!$A$2:$MW$40,'Intervention list'!HP$195+1,0)</f>
        <v>0</v>
      </c>
      <c r="HQ3" s="0" t="n">
        <f aca="false">IF(ISNUMBER(FIND(HQ$1,$D3))=$AO$1,1,0)*VLOOKUP($Z$2,DALYs!$A$2:$MW$40,'Intervention list'!HQ$195+1,0)</f>
        <v>0</v>
      </c>
      <c r="HR3" s="0" t="n">
        <f aca="false">IF(ISNUMBER(FIND(HR$1,$D3))=$AO$1,1,0)*VLOOKUP($Z$2,DALYs!$A$2:$MW$40,'Intervention list'!HR$195+1,0)</f>
        <v>0</v>
      </c>
      <c r="HS3" s="0" t="n">
        <f aca="false">IF(ISNUMBER(FIND(HS$1,$D3))=$AO$1,1,0)*VLOOKUP($Z$2,DALYs!$A$2:$MW$40,'Intervention list'!HS$195+1,0)</f>
        <v>0</v>
      </c>
      <c r="HT3" s="0" t="n">
        <f aca="false">IF(ISNUMBER(FIND(HT$1,$D3))=$AO$1,1,0)*VLOOKUP($Z$2,DALYs!$A$2:$MW$40,'Intervention list'!HT$195+1,0)</f>
        <v>0</v>
      </c>
      <c r="HU3" s="0" t="n">
        <f aca="false">IF(ISNUMBER(FIND(HU$1,$D3))=$AO$1,1,0)*VLOOKUP($Z$2,DALYs!$A$2:$MW$40,'Intervention list'!HU$195+1,0)</f>
        <v>0</v>
      </c>
      <c r="HV3" s="0" t="n">
        <f aca="false">IF(ISNUMBER(FIND(HV$1,$D3))=$AO$1,1,0)*VLOOKUP($Z$2,DALYs!$A$2:$MW$40,'Intervention list'!HV$195+1,0)</f>
        <v>0</v>
      </c>
      <c r="HW3" s="0" t="n">
        <f aca="false">IF(ISNUMBER(FIND(HW$1,$D3))=$AO$1,1,0)*VLOOKUP($Z$2,DALYs!$A$2:$MW$40,'Intervention list'!HW$195+1,0)</f>
        <v>0</v>
      </c>
      <c r="HX3" s="0" t="n">
        <f aca="false">IF(ISNUMBER(FIND(HX$1,$D3))=$AO$1,1,0)*VLOOKUP($Z$2,DALYs!$A$2:$MW$40,'Intervention list'!HX$195+1,0)</f>
        <v>0</v>
      </c>
      <c r="HY3" s="0" t="n">
        <f aca="false">IF(ISNUMBER(FIND(HY$1,$D3))=$AO$1,1,0)*VLOOKUP($Z$2,DALYs!$A$2:$MW$40,'Intervention list'!HY$195+1,0)</f>
        <v>0</v>
      </c>
      <c r="HZ3" s="0" t="n">
        <f aca="false">IF(ISNUMBER(FIND(HZ$1,$D3))=$AO$1,1,0)*VLOOKUP($Z$2,DALYs!$A$2:$MW$40,'Intervention list'!HZ$195+1,0)</f>
        <v>0</v>
      </c>
      <c r="IA3" s="0" t="n">
        <f aca="false">IF(ISNUMBER(FIND(IA$1,$D3))=$AO$1,1,0)*VLOOKUP($Z$2,DALYs!$A$2:$MW$40,'Intervention list'!IA$195+1,0)</f>
        <v>0</v>
      </c>
      <c r="IB3" s="0" t="n">
        <f aca="false">IF(ISNUMBER(FIND(IB$1,$D3))=$AO$1,1,0)*VLOOKUP($Z$2,DALYs!$A$2:$MW$40,'Intervention list'!IB$195+1,0)</f>
        <v>0</v>
      </c>
      <c r="IC3" s="0" t="n">
        <f aca="false">IF(ISNUMBER(FIND(IC$1,$D3))=$AO$1,1,0)*VLOOKUP($Z$2,DALYs!$A$2:$MW$40,'Intervention list'!IC$195+1,0)</f>
        <v>0</v>
      </c>
      <c r="ID3" s="0" t="n">
        <f aca="false">IF(ISNUMBER(FIND(ID$1,$D3))=$AO$1,1,0)*VLOOKUP($Z$2,DALYs!$A$2:$MW$40,'Intervention list'!ID$195+1,0)</f>
        <v>0</v>
      </c>
      <c r="IE3" s="0" t="n">
        <f aca="false">IF(ISNUMBER(FIND(IE$1,$D3))=$AO$1,1,0)*VLOOKUP($Z$2,DALYs!$A$2:$MW$40,'Intervention list'!IE$195+1,0)</f>
        <v>0</v>
      </c>
      <c r="IF3" s="0" t="n">
        <f aca="false">IF(ISNUMBER(FIND(IF$1,$D3))=$AO$1,1,0)*VLOOKUP($Z$2,DALYs!$A$2:$MW$40,'Intervention list'!IF$195+1,0)</f>
        <v>0</v>
      </c>
      <c r="IG3" s="0" t="n">
        <f aca="false">IF(ISNUMBER(FIND(IG$1,$D3))=$AO$1,1,0)*VLOOKUP($Z$2,DALYs!$A$2:$MW$40,'Intervention list'!IG$195+1,0)</f>
        <v>0</v>
      </c>
      <c r="IH3" s="0" t="n">
        <f aca="false">IF(ISNUMBER(FIND(IH$1,$D3))=$AO$1,1,0)*VLOOKUP($Z$2,DALYs!$A$2:$MW$40,'Intervention list'!IH$195+1,0)</f>
        <v>0</v>
      </c>
      <c r="II3" s="0" t="n">
        <f aca="false">IF(ISNUMBER(FIND(II$1,$D3))=$AO$1,1,0)*VLOOKUP($Z$2,DALYs!$A$2:$MW$40,'Intervention list'!II$195+1,0)</f>
        <v>0</v>
      </c>
      <c r="IJ3" s="0" t="n">
        <f aca="false">IF(ISNUMBER(FIND(IJ$1,$D3))=$AO$1,1,0)*VLOOKUP($Z$2,DALYs!$A$2:$MW$40,'Intervention list'!IJ$195+1,0)</f>
        <v>0</v>
      </c>
      <c r="IK3" s="0" t="n">
        <f aca="false">IF(ISNUMBER(FIND(IK$1,$D3))=$AO$1,1,0)*VLOOKUP($Z$2,DALYs!$A$2:$MW$40,'Intervention list'!IK$195+1,0)</f>
        <v>0</v>
      </c>
      <c r="IL3" s="0" t="n">
        <f aca="false">IF(ISNUMBER(FIND(IL$1,$D3))=$AO$1,1,0)*VLOOKUP($Z$2,DALYs!$A$2:$MW$40,'Intervention list'!IL$195+1,0)</f>
        <v>0</v>
      </c>
      <c r="IM3" s="0" t="n">
        <f aca="false">IF(ISNUMBER(FIND(IM$1,$D3))=$AO$1,1,0)*VLOOKUP($Z$2,DALYs!$A$2:$MW$40,'Intervention list'!IM$195+1,0)</f>
        <v>0</v>
      </c>
      <c r="IN3" s="0" t="n">
        <f aca="false">IF(ISNUMBER(FIND(IN$1,$D3))=$AO$1,1,0)*VLOOKUP($Z$2,DALYs!$A$2:$MW$40,'Intervention list'!IN$195+1,0)</f>
        <v>0</v>
      </c>
      <c r="IO3" s="0" t="n">
        <f aca="false">IF(ISNUMBER(FIND(IO$1,$D3))=$AO$1,1,0)*VLOOKUP($Z$2,DALYs!$A$2:$MW$40,'Intervention list'!IO$195+1,0)</f>
        <v>0</v>
      </c>
      <c r="IP3" s="0" t="n">
        <f aca="false">IF(ISNUMBER(FIND(IP$1,$D3))=$AO$1,1,0)*VLOOKUP($Z$2,DALYs!$A$2:$MW$40,'Intervention list'!IP$195+1,0)</f>
        <v>0</v>
      </c>
      <c r="IQ3" s="0" t="n">
        <f aca="false">IF(ISNUMBER(FIND(IQ$1,$D3))=$AO$1,1,0)*VLOOKUP($Z$2,DALYs!$A$2:$MW$40,'Intervention list'!IQ$195+1,0)</f>
        <v>0</v>
      </c>
      <c r="IR3" s="0" t="n">
        <f aca="false">IF(ISNUMBER(FIND(IR$1,$D3))=$AO$1,1,0)*VLOOKUP($Z$2,DALYs!$A$2:$MW$40,'Intervention list'!IR$195+1,0)</f>
        <v>0</v>
      </c>
      <c r="IS3" s="0" t="n">
        <f aca="false">IF(ISNUMBER(FIND(IS$1,$D3))=$AO$1,1,0)*VLOOKUP($Z$2,DALYs!$A$2:$MW$40,'Intervention list'!IS$195+1,0)</f>
        <v>0</v>
      </c>
      <c r="IT3" s="0" t="n">
        <f aca="false">IF(ISNUMBER(FIND(IT$1,$D3))=$AO$1,1,0)*VLOOKUP($Z$2,DALYs!$A$2:$MW$40,'Intervention list'!IT$195+1,0)</f>
        <v>0</v>
      </c>
      <c r="IU3" s="0" t="n">
        <f aca="false">IF(ISNUMBER(FIND(IU$1,$D3))=$AO$1,1,0)*VLOOKUP($Z$2,DALYs!$A$2:$MW$40,'Intervention list'!IU$195+1,0)</f>
        <v>0</v>
      </c>
      <c r="IV3" s="0" t="n">
        <f aca="false">IF(ISNUMBER(FIND(IV$1,$D3))=$AO$1,1,0)*VLOOKUP($Z$2,DALYs!$A$2:$MW$40,'Intervention list'!IV$195+1,0)</f>
        <v>0</v>
      </c>
      <c r="IW3" s="0" t="n">
        <f aca="false">IF(ISNUMBER(FIND(IW$1,$D3))=$AO$1,1,0)*VLOOKUP($Z$2,DALYs!$A$2:$MW$40,'Intervention list'!IW$195+1,0)</f>
        <v>0</v>
      </c>
      <c r="IX3" s="0" t="n">
        <f aca="false">IF(ISNUMBER(FIND(IX$1,$D3))=$AO$1,1,0)*VLOOKUP($Z$2,DALYs!$A$2:$MW$40,'Intervention list'!IX$195+1,0)</f>
        <v>0</v>
      </c>
      <c r="IY3" s="0" t="n">
        <f aca="false">IF(ISNUMBER(FIND(IY$1,$D3))=$AO$1,1,0)*VLOOKUP($Z$2,DALYs!$A$2:$MW$40,'Intervention list'!IY$195+1,0)</f>
        <v>0</v>
      </c>
      <c r="IZ3" s="0" t="n">
        <f aca="false">IF(ISNUMBER(FIND(IZ$1,$D3))=$AO$1,1,0)*VLOOKUP($Z$2,DALYs!$A$2:$MW$40,'Intervention list'!IZ$195+1,0)</f>
        <v>0</v>
      </c>
      <c r="JA3" s="0" t="n">
        <f aca="false">IF(ISNUMBER(FIND(JA$1,$D3))=$AO$1,1,0)*VLOOKUP($Z$2,DALYs!$A$2:$MW$40,'Intervention list'!JA$195+1,0)</f>
        <v>0</v>
      </c>
      <c r="JB3" s="0" t="n">
        <f aca="false">IF(ISNUMBER(FIND(JB$1,$D3))=$AO$1,1,0)*VLOOKUP($Z$2,DALYs!$A$2:$MW$40,'Intervention list'!JB$195+1,0)</f>
        <v>0</v>
      </c>
      <c r="JC3" s="0" t="n">
        <f aca="false">IF(ISNUMBER(FIND(JC$1,$D3))=$AO$1,1,0)*VLOOKUP($Z$2,DALYs!$A$2:$MW$40,'Intervention list'!JC$195+1,0)</f>
        <v>0</v>
      </c>
      <c r="JD3" s="0" t="n">
        <f aca="false">IF(ISNUMBER(FIND(JD$1,$D3))=$AO$1,1,0)*VLOOKUP($Z$2,DALYs!$A$2:$MW$40,'Intervention list'!JD$195+1,0)</f>
        <v>0</v>
      </c>
      <c r="JE3" s="0" t="n">
        <f aca="false">IF(ISNUMBER(FIND(JE$1,$D3))=$AO$1,1,0)*VLOOKUP($Z$2,DALYs!$A$2:$MW$40,'Intervention list'!JE$195+1,0)</f>
        <v>0</v>
      </c>
      <c r="JF3" s="0" t="n">
        <f aca="false">IF(ISNUMBER(FIND(JF$1,$D3))=$AO$1,1,0)*VLOOKUP($Z$2,DALYs!$A$2:$MW$40,'Intervention list'!JF$195+1,0)</f>
        <v>0</v>
      </c>
      <c r="JG3" s="0" t="n">
        <f aca="false">IF(ISNUMBER(FIND(JG$1,$D3))=$AO$1,1,0)*VLOOKUP($Z$2,DALYs!$A$2:$MW$40,'Intervention list'!JG$195+1,0)</f>
        <v>0</v>
      </c>
      <c r="JH3" s="0" t="n">
        <f aca="false">IF(ISNUMBER(FIND(JH$1,$D3))=$AO$1,1,0)*VLOOKUP($Z$2,DALYs!$A$2:$MW$40,'Intervention list'!JH$195+1,0)</f>
        <v>0</v>
      </c>
      <c r="JI3" s="0" t="n">
        <f aca="false">IF(ISNUMBER(FIND(JI$1,$D3))=$AO$1,1,0)*VLOOKUP($Z$2,DALYs!$A$2:$MW$40,'Intervention list'!JI$195+1,0)</f>
        <v>0</v>
      </c>
      <c r="JJ3" s="0" t="n">
        <f aca="false">IF(ISNUMBER(FIND(JJ$1,$D3))=$AO$1,1,0)*VLOOKUP($Z$2,DALYs!$A$2:$MW$40,'Intervention list'!JJ$195+1,0)</f>
        <v>0</v>
      </c>
      <c r="JK3" s="0" t="n">
        <f aca="false">IF(ISNUMBER(FIND(JK$1,$D3))=$AO$1,1,0)*VLOOKUP($Z$2,DALYs!$A$2:$MW$40,'Intervention list'!JK$195+1,0)</f>
        <v>0</v>
      </c>
      <c r="JL3" s="0" t="n">
        <f aca="false">IF(ISNUMBER(FIND(JL$1,$D3))=$AO$1,1,0)*VLOOKUP($Z$2,DALYs!$A$2:$MW$40,'Intervention list'!JL$195+1,0)</f>
        <v>0</v>
      </c>
      <c r="JM3" s="0" t="n">
        <f aca="false">IF(ISNUMBER(FIND(JM$1,$D3))=$AO$1,1,0)*VLOOKUP($Z$2,DALYs!$A$2:$MW$40,'Intervention list'!JM$195+1,0)</f>
        <v>0</v>
      </c>
      <c r="JN3" s="0" t="n">
        <f aca="false">IF(ISNUMBER(FIND(JN$1,$D3))=$AO$1,1,0)*VLOOKUP($Z$2,DALYs!$A$2:$MW$40,'Intervention list'!JN$195+1,0)</f>
        <v>0</v>
      </c>
      <c r="JO3" s="0" t="n">
        <f aca="false">IF(ISNUMBER(FIND(JO$1,$D3))=$AO$1,1,0)*VLOOKUP($Z$2,DALYs!$A$2:$MW$40,'Intervention list'!JO$195+1,0)</f>
        <v>0</v>
      </c>
      <c r="JP3" s="0" t="n">
        <f aca="false">IF(ISNUMBER(FIND(JP$1,$D3))=$AO$1,1,0)*VLOOKUP($Z$2,DALYs!$A$2:$MW$40,'Intervention list'!JP$195+1,0)</f>
        <v>0</v>
      </c>
      <c r="JQ3" s="0" t="n">
        <f aca="false">IF(ISNUMBER(FIND(JQ$1,$D3))=$AO$1,1,0)*VLOOKUP($Z$2,DALYs!$A$2:$MW$40,'Intervention list'!JQ$195+1,0)</f>
        <v>0</v>
      </c>
      <c r="JR3" s="0" t="n">
        <f aca="false">IF(ISNUMBER(FIND(JR$1,$D3))=$AO$1,1,0)*VLOOKUP($Z$2,DALYs!$A$2:$MW$40,'Intervention list'!JR$195+1,0)</f>
        <v>0</v>
      </c>
      <c r="JS3" s="0" t="n">
        <f aca="false">IF(ISNUMBER(FIND(JS$1,$D3))=$AO$1,1,0)*VLOOKUP($Z$2,DALYs!$A$2:$MW$40,'Intervention list'!JS$195+1,0)</f>
        <v>0</v>
      </c>
      <c r="JT3" s="0" t="n">
        <f aca="false">IF(ISNUMBER(FIND(JT$1,$D3))=$AO$1,1,0)*VLOOKUP($Z$2,DALYs!$A$2:$MW$40,'Intervention list'!JT$195+1,0)</f>
        <v>0</v>
      </c>
      <c r="JU3" s="0" t="n">
        <f aca="false">IF(ISNUMBER(FIND(JU$1,$D3))=$AO$1,1,0)*VLOOKUP($Z$2,DALYs!$A$2:$MW$40,'Intervention list'!JU$195+1,0)</f>
        <v>0</v>
      </c>
      <c r="JV3" s="0" t="n">
        <f aca="false">IF(ISNUMBER(FIND(JV$1,$D3))=$AO$1,1,0)*VLOOKUP($Z$2,DALYs!$A$2:$MW$40,'Intervention list'!JV$195+1,0)</f>
        <v>0</v>
      </c>
      <c r="JW3" s="0" t="n">
        <f aca="false">IF(ISNUMBER(FIND(JW$1,$D3))=$AO$1,1,0)*VLOOKUP($Z$2,DALYs!$A$2:$MW$40,'Intervention list'!JW$195+1,0)</f>
        <v>0</v>
      </c>
      <c r="JX3" s="0" t="n">
        <f aca="false">IF(ISNUMBER(FIND(JX$1,$D3))=$AO$1,1,0)*VLOOKUP($Z$2,DALYs!$A$2:$MW$40,'Intervention list'!JX$195+1,0)</f>
        <v>0</v>
      </c>
      <c r="JY3" s="0" t="n">
        <f aca="false">IF(ISNUMBER(FIND(JY$1,$D3))=$AO$1,1,0)*VLOOKUP($Z$2,DALYs!$A$2:$MW$40,'Intervention list'!JY$195+1,0)</f>
        <v>0</v>
      </c>
      <c r="JZ3" s="0" t="n">
        <f aca="false">IF(ISNUMBER(FIND(JZ$1,$D3))=$AO$1,1,0)*VLOOKUP($Z$2,DALYs!$A$2:$MW$40,'Intervention list'!JZ$195+1,0)</f>
        <v>0</v>
      </c>
      <c r="KA3" s="0" t="n">
        <f aca="false">IF(ISNUMBER(FIND(KA$1,$D3))=$AO$1,1,0)*VLOOKUP($Z$2,DALYs!$A$2:$MW$40,'Intervention list'!KA$195+1,0)</f>
        <v>0</v>
      </c>
      <c r="KB3" s="0" t="n">
        <f aca="false">IF(ISNUMBER(FIND(KB$1,$D3))=$AO$1,1,0)*VLOOKUP($Z$2,DALYs!$A$2:$MW$40,'Intervention list'!KB$195+1,0)</f>
        <v>0</v>
      </c>
      <c r="KC3" s="0" t="n">
        <f aca="false">IF(ISNUMBER(FIND(KC$1,$D3))=$AO$1,1,0)*VLOOKUP($Z$2,DALYs!$A$2:$MW$40,'Intervention list'!KC$195+1,0)</f>
        <v>0</v>
      </c>
      <c r="KD3" s="0" t="n">
        <f aca="false">IF(ISNUMBER(FIND(KD$1,$D3))=$AO$1,1,0)*VLOOKUP($Z$2,DALYs!$A$2:$MW$40,'Intervention list'!KD$195+1,0)</f>
        <v>16078.6905974847</v>
      </c>
      <c r="KE3" s="0" t="n">
        <f aca="false">IF(ISNUMBER(FIND(KE$1,$D3))=$AO$1,1,0)*VLOOKUP($Z$2,DALYs!$A$2:$MW$40,'Intervention list'!KE$195+1,0)</f>
        <v>0</v>
      </c>
      <c r="KF3" s="0" t="n">
        <f aca="false">IF(ISNUMBER(FIND(KF$1,$D3))=$AO$1,1,0)*VLOOKUP($Z$2,DALYs!$A$2:$MW$40,'Intervention list'!KF$195+1,0)</f>
        <v>0</v>
      </c>
      <c r="KG3" s="0" t="n">
        <f aca="false">IF(ISNUMBER(FIND(KG$1,$D3))=$AO$1,1,0)*VLOOKUP($Z$2,DALYs!$A$2:$MW$40,'Intervention list'!KG$195+1,0)</f>
        <v>0</v>
      </c>
      <c r="KH3" s="0" t="n">
        <f aca="false">IF(ISNUMBER(FIND(KH$1,$D3))=$AO$1,1,0)*VLOOKUP($Z$2,DALYs!$A$2:$MW$40,'Intervention list'!KH$195+1,0)</f>
        <v>0</v>
      </c>
      <c r="KI3" s="0" t="n">
        <f aca="false">IF(ISNUMBER(FIND(KI$1,$D3))=$AO$1,1,0)*VLOOKUP($Z$2,DALYs!$A$2:$MW$40,'Intervention list'!KI$195+1,0)</f>
        <v>0</v>
      </c>
      <c r="KJ3" s="0" t="n">
        <f aca="false">IF(ISNUMBER(FIND(KJ$1,$D3))=$AO$1,1,0)*VLOOKUP($Z$2,DALYs!$A$2:$MW$40,'Intervention list'!KJ$195+1,0)</f>
        <v>0</v>
      </c>
      <c r="KK3" s="0" t="n">
        <f aca="false">IF(ISNUMBER(FIND(KK$1,$D3))=$AO$1,1,0)*VLOOKUP($Z$2,DALYs!$A$2:$MW$40,'Intervention list'!KK$195+1,0)</f>
        <v>0</v>
      </c>
      <c r="KL3" s="0" t="n">
        <f aca="false">IF(ISNUMBER(FIND(KL$1,$D3))=$AO$1,1,0)*VLOOKUP($Z$2,DALYs!$A$2:$MW$40,'Intervention list'!KL$195+1,0)</f>
        <v>0</v>
      </c>
      <c r="KM3" s="0" t="n">
        <f aca="false">IF(ISNUMBER(FIND(KM$1,$D3))=$AO$1,1,0)*VLOOKUP($Z$2,DALYs!$A$2:$MW$40,'Intervention list'!KM$195+1,0)</f>
        <v>0</v>
      </c>
      <c r="KN3" s="0" t="n">
        <f aca="false">IF(ISNUMBER(FIND(KN$1,$D3))=$AO$1,1,0)*VLOOKUP($Z$2,DALYs!$A$2:$MW$40,'Intervention list'!KN$195+1,0)</f>
        <v>0</v>
      </c>
      <c r="KO3" s="0" t="n">
        <f aca="false">IF(ISNUMBER(FIND(KO$1,$D3))=$AO$1,1,0)*VLOOKUP($Z$2,DALYs!$A$2:$MW$40,'Intervention list'!KO$195+1,0)</f>
        <v>0</v>
      </c>
      <c r="KP3" s="0" t="n">
        <f aca="false">IF(ISNUMBER(FIND(KP$1,$D3))=$AO$1,1,0)*VLOOKUP($Z$2,DALYs!$A$2:$MW$40,'Intervention list'!KP$195+1,0)</f>
        <v>0</v>
      </c>
      <c r="KQ3" s="0" t="n">
        <f aca="false">IF(ISNUMBER(FIND(KQ$1,$D3))=$AO$1,1,0)*VLOOKUP($Z$2,DALYs!$A$2:$MW$40,'Intervention list'!KQ$195+1,0)</f>
        <v>0</v>
      </c>
      <c r="KR3" s="0" t="n">
        <f aca="false">IF(ISNUMBER(FIND(KR$1,$D3))=$AO$1,1,0)*VLOOKUP($Z$2,DALYs!$A$2:$MW$40,'Intervention list'!KR$195+1,0)</f>
        <v>0</v>
      </c>
      <c r="KS3" s="0" t="n">
        <f aca="false">IF(ISNUMBER(FIND(KS$1,$D3))=$AO$1,1,0)*VLOOKUP($Z$2,DALYs!$A$2:$MW$40,'Intervention list'!KS$195+1,0)</f>
        <v>0</v>
      </c>
      <c r="KT3" s="0" t="n">
        <f aca="false">IF(ISNUMBER(FIND(KT$1,$D3))=$AO$1,1,0)*VLOOKUP($Z$2,DALYs!$A$2:$MW$40,'Intervention list'!KT$195+1,0)</f>
        <v>0</v>
      </c>
      <c r="KU3" s="0" t="n">
        <f aca="false">IF(ISNUMBER(FIND(KU$1,$D3))=$AO$1,1,0)*VLOOKUP($Z$2,DALYs!$A$2:$MW$40,'Intervention list'!KU$195+1,0)</f>
        <v>0</v>
      </c>
      <c r="KV3" s="0" t="n">
        <f aca="false">IF(ISNUMBER(FIND(KV$1,$D3))=$AO$1,1,0)*VLOOKUP($Z$2,DALYs!$A$2:$MW$40,'Intervention list'!KV$195+1,0)</f>
        <v>0</v>
      </c>
      <c r="KW3" s="0" t="n">
        <f aca="false">IF(ISNUMBER(FIND(KW$1,$D3))=$AO$1,1,0)*VLOOKUP($Z$2,DALYs!$A$2:$MW$40,'Intervention list'!KW$195+1,0)</f>
        <v>0</v>
      </c>
      <c r="KX3" s="0" t="n">
        <f aca="false">IF(ISNUMBER(FIND(KX$1,$D3))=$AO$1,1,0)*VLOOKUP($Z$2,DALYs!$A$2:$MW$40,'Intervention list'!KX$195+1,0)</f>
        <v>0</v>
      </c>
      <c r="KY3" s="0" t="n">
        <f aca="false">IF(ISNUMBER(FIND(KY$1,$D3))=$AO$1,1,0)*VLOOKUP($Z$2,DALYs!$A$2:$MW$40,'Intervention list'!KY$195+1,0)</f>
        <v>0</v>
      </c>
      <c r="KZ3" s="0" t="n">
        <f aca="false">IF(ISNUMBER(FIND(KZ$1,$D3))=$AO$1,1,0)*VLOOKUP($Z$2,DALYs!$A$2:$MW$40,'Intervention list'!KZ$195+1,0)</f>
        <v>0</v>
      </c>
      <c r="LA3" s="0" t="n">
        <f aca="false">IF(ISNUMBER(FIND(LA$1,$D3))=$AO$1,1,0)*VLOOKUP($Z$2,DALYs!$A$2:$MW$40,'Intervention list'!LA$195+1,0)</f>
        <v>0</v>
      </c>
      <c r="LB3" s="0" t="n">
        <f aca="false">IF(ISNUMBER(FIND(LB$1,$D3))=$AO$1,1,0)*VLOOKUP($Z$2,DALYs!$A$2:$MW$40,'Intervention list'!LB$195+1,0)</f>
        <v>0</v>
      </c>
      <c r="LC3" s="0" t="n">
        <f aca="false">IF(ISNUMBER(FIND(LC$1,$D3))=$AO$1,1,0)*VLOOKUP($Z$2,DALYs!$A$2:$MW$40,'Intervention list'!LC$195+1,0)</f>
        <v>0</v>
      </c>
      <c r="LD3" s="0" t="n">
        <f aca="false">IF(ISNUMBER(FIND(LD$1,$D3))=$AO$1,1,0)*VLOOKUP($Z$2,DALYs!$A$2:$MW$40,'Intervention list'!LD$195+1,0)</f>
        <v>0</v>
      </c>
      <c r="LE3" s="0" t="n">
        <f aca="false">IF(ISNUMBER(FIND(LE$1,$D3))=$AO$1,1,0)*VLOOKUP($Z$2,DALYs!$A$2:$MW$40,'Intervention list'!LE$195+1,0)</f>
        <v>0</v>
      </c>
      <c r="LF3" s="0" t="n">
        <f aca="false">IF(ISNUMBER(FIND(LF$1,$D3))=$AO$1,1,0)*VLOOKUP($Z$2,DALYs!$A$2:$MW$40,'Intervention list'!LF$195+1,0)</f>
        <v>0</v>
      </c>
      <c r="LG3" s="0" t="n">
        <f aca="false">IF(ISNUMBER(FIND(LG$1,$D3))=$AO$1,1,0)*VLOOKUP($Z$2,DALYs!$A$2:$MW$40,'Intervention list'!LG$195+1,0)</f>
        <v>0</v>
      </c>
      <c r="LH3" s="0" t="n">
        <f aca="false">IF(ISNUMBER(FIND(LH$1,$D3))=$AO$1,1,0)*VLOOKUP($Z$2,DALYs!$A$2:$MW$40,'Intervention list'!LH$195+1,0)</f>
        <v>0</v>
      </c>
      <c r="LI3" s="0" t="n">
        <f aca="false">IF(ISNUMBER(FIND(LI$1,$D3))=$AO$1,1,0)*VLOOKUP($Z$2,DALYs!$A$2:$MW$40,'Intervention list'!LI$195+1,0)</f>
        <v>0</v>
      </c>
      <c r="LJ3" s="0" t="n">
        <f aca="false">IF(ISNUMBER(FIND(LJ$1,$D3))=$AO$1,1,0)*VLOOKUP($Z$2,DALYs!$A$2:$MW$40,'Intervention list'!LJ$195+1,0)</f>
        <v>0</v>
      </c>
      <c r="LK3" s="0" t="n">
        <f aca="false">IF(ISNUMBER(FIND(LK$1,$D3))=$AO$1,1,0)*VLOOKUP($Z$2,DALYs!$A$2:$MW$40,'Intervention list'!LK$195+1,0)</f>
        <v>0</v>
      </c>
      <c r="LL3" s="0" t="n">
        <f aca="false">IF(ISNUMBER(FIND(LL$1,$D3))=$AO$1,1,0)*VLOOKUP($Z$2,DALYs!$A$2:$MW$40,'Intervention list'!LL$195+1,0)</f>
        <v>0</v>
      </c>
      <c r="LM3" s="0" t="n">
        <f aca="false">IF(ISNUMBER(FIND(LM$1,$D3))=$AO$1,1,0)*VLOOKUP($Z$2,DALYs!$A$2:$MW$40,'Intervention list'!LM$195+1,0)</f>
        <v>0</v>
      </c>
      <c r="LN3" s="0" t="n">
        <f aca="false">IF(ISNUMBER(FIND(LN$1,$D3))=$AO$1,1,0)*VLOOKUP($Z$2,DALYs!$A$2:$MW$40,'Intervention list'!LN$195+1,0)</f>
        <v>0</v>
      </c>
      <c r="LO3" s="0" t="n">
        <f aca="false">IF(ISNUMBER(FIND(LO$1,$D3))=$AO$1,1,0)*VLOOKUP($Z$2,DALYs!$A$2:$MW$40,'Intervention list'!LO$195+1,0)</f>
        <v>0</v>
      </c>
      <c r="LP3" s="0" t="n">
        <f aca="false">IF(ISNUMBER(FIND(LP$1,$D3))=$AO$1,1,0)*VLOOKUP($Z$2,DALYs!$A$2:$MW$40,'Intervention list'!LP$195+1,0)</f>
        <v>0</v>
      </c>
      <c r="LQ3" s="0" t="n">
        <f aca="false">IF(ISNUMBER(FIND(LQ$1,$D3))=$AO$1,1,0)*VLOOKUP($Z$2,DALYs!$A$2:$MW$40,'Intervention list'!LQ$195+1,0)</f>
        <v>0</v>
      </c>
      <c r="LR3" s="0" t="n">
        <f aca="false">IF(ISNUMBER(FIND(LR$1,$D3))=$AO$1,1,0)*VLOOKUP($Z$2,DALYs!$A$2:$MW$40,'Intervention list'!LR$195+1,0)</f>
        <v>0</v>
      </c>
      <c r="LS3" s="0" t="n">
        <f aca="false">IF(ISNUMBER(FIND(LS$1,$D3))=$AO$1,1,0)*VLOOKUP($Z$2,DALYs!$A$2:$MW$40,'Intervention list'!LS$195+1,0)</f>
        <v>0</v>
      </c>
      <c r="LT3" s="0" t="n">
        <f aca="false">IF(ISNUMBER(FIND(LT$1,$D3))=$AO$1,1,0)*VLOOKUP($Z$2,DALYs!$A$2:$MW$40,'Intervention list'!LT$195+1,0)</f>
        <v>0</v>
      </c>
      <c r="LU3" s="0" t="n">
        <f aca="false">IF(ISNUMBER(FIND(LU$1,$D3))=$AO$1,1,0)*VLOOKUP($Z$2,DALYs!$A$2:$MW$40,'Intervention list'!LU$195+1,0)</f>
        <v>0</v>
      </c>
      <c r="LV3" s="0" t="n">
        <f aca="false">IF(ISNUMBER(FIND(LV$1,$D3))=$AO$1,1,0)*VLOOKUP($Z$2,DALYs!$A$2:$MW$40,'Intervention list'!LV$195+1,0)</f>
        <v>0</v>
      </c>
      <c r="LW3" s="0" t="n">
        <f aca="false">IF(ISNUMBER(FIND(LW$1,$D3))=$AO$1,1,0)*VLOOKUP($Z$2,DALYs!$A$2:$MW$40,'Intervention list'!LW$195+1,0)</f>
        <v>0</v>
      </c>
      <c r="LX3" s="0" t="n">
        <f aca="false">IF(ISNUMBER(FIND(LX$1,$D3))=$AO$1,1,0)*VLOOKUP($Z$2,DALYs!$A$2:$MW$40,'Intervention list'!LX$195+1,0)</f>
        <v>0</v>
      </c>
      <c r="LY3" s="0" t="n">
        <f aca="false">IF(ISNUMBER(FIND(LY$1,$D3))=$AO$1,1,0)*VLOOKUP($Z$2,DALYs!$A$2:$MW$40,'Intervention list'!LY$195+1,0)</f>
        <v>0</v>
      </c>
      <c r="LZ3" s="0" t="n">
        <f aca="false">IF(ISNUMBER(FIND(LZ$1,$D3))=$AO$1,1,0)*VLOOKUP($Z$2,DALYs!$A$2:$MW$40,'Intervention list'!LZ$195+1,0)</f>
        <v>0</v>
      </c>
      <c r="MA3" s="0" t="n">
        <f aca="false">IF(ISNUMBER(FIND(MA$1,$D3))=$AO$1,1,0)*VLOOKUP($Z$2,DALYs!$A$2:$MW$40,'Intervention list'!MA$195+1,0)</f>
        <v>0</v>
      </c>
      <c r="MB3" s="0" t="n">
        <f aca="false">IF(ISNUMBER(FIND(MB$1,$D3))=$AO$1,1,0)*VLOOKUP($Z$2,DALYs!$A$2:$MW$40,'Intervention list'!MB$195+1,0)</f>
        <v>0</v>
      </c>
      <c r="MC3" s="0" t="n">
        <f aca="false">IF(ISNUMBER(FIND(MC$1,$D3))=$AO$1,1,0)*VLOOKUP($Z$2,DALYs!$A$2:$MW$40,'Intervention list'!MC$195+1,0)</f>
        <v>0</v>
      </c>
      <c r="MD3" s="0" t="n">
        <f aca="false">IF(ISNUMBER(FIND(MD$1,$D3))=$AO$1,1,0)*VLOOKUP($Z$2,DALYs!$A$2:$MW$40,'Intervention list'!MD$195+1,0)</f>
        <v>0</v>
      </c>
      <c r="ME3" s="0" t="n">
        <f aca="false">IF(ISNUMBER(FIND(ME$1,$D3))=$AO$1,1,0)*VLOOKUP($Z$2,DALYs!$A$2:$MW$40,'Intervention list'!ME$195+1,0)</f>
        <v>0</v>
      </c>
      <c r="MF3" s="0" t="n">
        <f aca="false">IF(ISNUMBER(FIND(MF$1,$D3))=$AO$1,1,0)*VLOOKUP($Z$2,DALYs!$A$2:$MW$40,'Intervention list'!MF$195+1,0)</f>
        <v>0</v>
      </c>
      <c r="MG3" s="0" t="n">
        <f aca="false">IF(ISNUMBER(FIND(MG$1,$D3))=$AO$1,1,0)*VLOOKUP($Z$2,DALYs!$A$2:$MW$40,'Intervention list'!MG$195+1,0)</f>
        <v>0</v>
      </c>
      <c r="MH3" s="0" t="n">
        <f aca="false">IF(ISNUMBER(FIND(MH$1,$D3))=$AO$1,1,0)*VLOOKUP($Z$2,DALYs!$A$2:$MW$40,'Intervention list'!MH$195+1,0)</f>
        <v>0</v>
      </c>
      <c r="MI3" s="0" t="n">
        <f aca="false">IF(ISNUMBER(FIND(MI$1,$D3))=$AO$1,1,0)*VLOOKUP($Z$2,DALYs!$A$2:$MW$40,'Intervention list'!MI$195+1,0)</f>
        <v>0</v>
      </c>
      <c r="MJ3" s="0" t="n">
        <f aca="false">IF(ISNUMBER(FIND(MJ$1,$D3))=$AO$1,1,0)*VLOOKUP($Z$2,DALYs!$A$2:$MW$40,'Intervention list'!MJ$195+1,0)</f>
        <v>0</v>
      </c>
      <c r="MK3" s="0" t="n">
        <f aca="false">IF(ISNUMBER(FIND(MK$1,$D3))=$AO$1,1,0)*VLOOKUP($Z$2,DALYs!$A$2:$MW$40,'Intervention list'!MK$195+1,0)</f>
        <v>0</v>
      </c>
      <c r="ML3" s="0" t="n">
        <f aca="false">IF(ISNUMBER(FIND(ML$1,$D3))=$AO$1,1,0)*VLOOKUP($Z$2,DALYs!$A$2:$MW$40,'Intervention list'!ML$195+1,0)</f>
        <v>0</v>
      </c>
      <c r="MM3" s="0" t="n">
        <f aca="false">IF(ISNUMBER(FIND(MM$1,$D3))=$AO$1,1,0)*VLOOKUP($Z$2,DALYs!$A$2:$MW$40,'Intervention list'!MM$195+1,0)</f>
        <v>0</v>
      </c>
      <c r="MN3" s="0" t="n">
        <f aca="false">IF(ISNUMBER(FIND(MN$1,$D3))=$AO$1,1,0)*VLOOKUP($Z$2,DALYs!$A$2:$MW$40,'Intervention list'!MN$195+1,0)</f>
        <v>0</v>
      </c>
      <c r="MO3" s="0" t="n">
        <f aca="false">IF(ISNUMBER(FIND(MO$1,$D3))=$AO$1,1,0)*VLOOKUP($Z$2,DALYs!$A$2:$MW$40,'Intervention list'!MO$195+1,0)</f>
        <v>0</v>
      </c>
      <c r="MP3" s="0" t="n">
        <f aca="false">IF(ISNUMBER(FIND(MP$1,$D3))=$AO$1,1,0)*VLOOKUP($Z$2,DALYs!$A$2:$MW$40,'Intervention list'!MP$195+1,0)</f>
        <v>0</v>
      </c>
      <c r="MQ3" s="0" t="n">
        <f aca="false">IF(ISNUMBER(FIND(MQ$1,$D3))=$AO$1,1,0)*VLOOKUP($Z$2,DALYs!$A$2:$MW$40,'Intervention list'!MQ$195+1,0)</f>
        <v>0</v>
      </c>
      <c r="MR3" s="0" t="n">
        <f aca="false">IF(ISNUMBER(FIND(MR$1,$D3))=$AO$1,1,0)*VLOOKUP($Z$2,DALYs!$A$2:$MW$40,'Intervention list'!MR$195+1,0)</f>
        <v>0</v>
      </c>
      <c r="MS3" s="0" t="n">
        <f aca="false">IF(ISNUMBER(FIND(MS$1,$D3))=$AO$1,1,0)*VLOOKUP($Z$2,DALYs!$A$2:$MW$40,'Intervention list'!MS$195+1,0)</f>
        <v>0</v>
      </c>
      <c r="MT3" s="0" t="n">
        <f aca="false">IF(ISNUMBER(FIND(MT$1,$D3))=$AO$1,1,0)*VLOOKUP($Z$2,DALYs!$A$2:$MW$40,'Intervention list'!MT$195+1,0)</f>
        <v>0</v>
      </c>
      <c r="MU3" s="0" t="n">
        <f aca="false">IF(ISNUMBER(FIND(MU$1,$D3))=$AO$1,1,0)*VLOOKUP($Z$2,DALYs!$A$2:$MW$40,'Intervention list'!MU$195+1,0)</f>
        <v>0</v>
      </c>
      <c r="MV3" s="0" t="n">
        <f aca="false">IF(ISNUMBER(FIND(MV$1,$D3))=$AO$1,1,0)*VLOOKUP($Z$2,DALYs!$A$2:$MW$40,'Intervention list'!MV$195+1,0)</f>
        <v>0</v>
      </c>
      <c r="MW3" s="0" t="n">
        <f aca="false">IF(ISNUMBER(FIND(MW$1,$D3))=$AO$1,1,0)*VLOOKUP($Z$2,DALYs!$A$2:$MW$40,'Intervention list'!MW$195+1,0)</f>
        <v>0</v>
      </c>
      <c r="MX3" s="0" t="n">
        <f aca="false">IF(ISNUMBER(FIND(MX$1,$D3))=$AO$1,1,0)*VLOOKUP($Z$2,DALYs!$A$2:$MW$40,'Intervention list'!MX$195+1,0)</f>
        <v>0</v>
      </c>
      <c r="MY3" s="0" t="n">
        <f aca="false">IF(ISNUMBER(FIND(MY$1,$D3))=$AO$1,1,0)*VLOOKUP($Z$2,DALYs!$A$2:$MW$40,'Intervention list'!MY$195+1,0)</f>
        <v>0</v>
      </c>
      <c r="MZ3" s="0" t="n">
        <f aca="false">IF(ISNUMBER(FIND(MZ$1,$D3))=$AO$1,1,0)*VLOOKUP($Z$2,DALYs!$A$2:$MW$40,'Intervention list'!MZ$195+1,0)</f>
        <v>0</v>
      </c>
      <c r="NA3" s="0" t="n">
        <f aca="false">IF(ISNUMBER(FIND(NA$1,$D3))=$AO$1,1,0)*VLOOKUP($Z$2,DALYs!$A$2:$MW$40,'Intervention list'!NA$195+1,0)</f>
        <v>0</v>
      </c>
      <c r="NB3" s="0" t="n">
        <f aca="false">IF(ISNUMBER(FIND(NB$1,$D3))=$AO$1,1,0)*VLOOKUP($Z$2,DALYs!$A$2:$MW$40,'Intervention list'!NB$195+1,0)</f>
        <v>0</v>
      </c>
      <c r="NC3" s="0" t="n">
        <f aca="false">IF(ISNUMBER(FIND(NC$1,$D3))=$AO$1,1,0)*VLOOKUP($Z$2,DALYs!$A$2:$MW$40,'Intervention list'!NC$195+1,0)</f>
        <v>0</v>
      </c>
      <c r="ND3" s="0" t="n">
        <f aca="false">IF(ISNUMBER(FIND(ND$1,$D3))=$AO$1,1,0)*VLOOKUP($Z$2,DALYs!$A$2:$MW$40,'Intervention list'!ND$195+1,0)</f>
        <v>0</v>
      </c>
      <c r="NE3" s="0" t="n">
        <f aca="false">IF(ISNUMBER(FIND(NE$1,$D3))=$AO$1,1,0)*VLOOKUP($Z$2,DALYs!$A$2:$MW$40,'Intervention list'!NE$195+1,0)</f>
        <v>0</v>
      </c>
      <c r="NF3" s="0" t="n">
        <f aca="false">IF(ISNUMBER(FIND(NF$1,$D3))=$AO$1,1,0)*VLOOKUP($Z$2,DALYs!$A$2:$MW$40,'Intervention list'!NF$195+1,0)</f>
        <v>0</v>
      </c>
      <c r="NG3" s="0" t="n">
        <f aca="false">IF(ISNUMBER(FIND(NG$1,$D3))=$AO$1,1,0)*VLOOKUP($Z$2,DALYs!$A$2:$MW$40,'Intervention list'!NG$195+1,0)</f>
        <v>0</v>
      </c>
      <c r="NH3" s="0" t="n">
        <f aca="false">IF(ISNUMBER(FIND(NH$1,$D3))=$AO$1,1,0)*VLOOKUP($Z$2,DALYs!$A$2:$MW$40,'Intervention list'!NH$195+1,0)</f>
        <v>0</v>
      </c>
      <c r="NI3" s="0" t="n">
        <f aca="false">IF(ISNUMBER(FIND(NI$1,$D3))=$AO$1,1,0)*VLOOKUP($Z$2,DALYs!$A$2:$MW$40,'Intervention list'!NI$195+1,0)</f>
        <v>0</v>
      </c>
      <c r="NJ3" s="0" t="n">
        <f aca="false">IF(ISNUMBER(FIND(NJ$1,$D3))=$AO$1,1,0)*VLOOKUP($Z$2,DALYs!$A$2:$MW$40,'Intervention list'!NJ$195+1,0)</f>
        <v>0</v>
      </c>
      <c r="NK3" s="0" t="n">
        <f aca="false">IF(ISNUMBER(FIND(NK$1,$D3))=$AO$1,1,0)*VLOOKUP($Z$2,DALYs!$A$2:$MW$40,'Intervention list'!NK$195+1,0)</f>
        <v>0</v>
      </c>
      <c r="NL3" s="0" t="n">
        <f aca="false">IF(ISNUMBER(FIND(NL$1,$D3))=$AO$1,1,0)*VLOOKUP($Z$2,DALYs!$A$2:$MW$40,'Intervention list'!NL$195+1,0)</f>
        <v>0</v>
      </c>
      <c r="NM3" s="0" t="n">
        <f aca="false">IF(ISNUMBER(FIND(NM$1,$D3))=$AO$1,1,0)*VLOOKUP($Z$2,DALYs!$A$2:$MW$40,'Intervention list'!NM$195+1,0)</f>
        <v>0</v>
      </c>
      <c r="NN3" s="0" t="n">
        <f aca="false">IF(ISNUMBER(FIND(NN$1,$D3))=$AO$1,1,0)*VLOOKUP($Z$2,DALYs!$A$2:$MW$40,'Intervention list'!NN$195+1,0)</f>
        <v>0</v>
      </c>
      <c r="NO3" s="0" t="n">
        <f aca="false">IF(ISNUMBER(FIND(NO$1,$D3))=$AO$1,1,0)*VLOOKUP($Z$2,DALYs!$A$2:$MW$40,'Intervention list'!NO$195+1,0)</f>
        <v>0</v>
      </c>
      <c r="NP3" s="0" t="n">
        <f aca="false">IF(ISNUMBER(FIND(NP$1,$D3))=$AO$1,1,0)*VLOOKUP($Z$2,DALYs!$A$2:$MW$40,'Intervention list'!NP$195+1,0)</f>
        <v>0</v>
      </c>
      <c r="NQ3" s="0" t="n">
        <f aca="false">IF(ISNUMBER(FIND(NQ$1,$D3))=$AO$1,1,0)*VLOOKUP($Z$2,DALYs!$A$2:$MW$40,'Intervention list'!NQ$195+1,0)</f>
        <v>0</v>
      </c>
      <c r="NR3" s="0" t="n">
        <f aca="false">IF(ISNUMBER(FIND(NR$1,$D3))=$AO$1,1,0)*VLOOKUP($Z$2,DALYs!$A$2:$MW$40,'Intervention list'!NR$195+1,0)</f>
        <v>0</v>
      </c>
      <c r="NS3" s="0" t="n">
        <f aca="false">IF(ISNUMBER(FIND(NS$1,$D3))=$AO$1,1,0)*VLOOKUP($Z$2,DALYs!$A$2:$MW$40,'Intervention list'!NS$195+1,0)</f>
        <v>0</v>
      </c>
      <c r="NT3" s="0" t="n">
        <f aca="false">IF(ISNUMBER(FIND(NT$1,$D3))=$AO$1,1,0)*VLOOKUP($Z$2,DALYs!$A$2:$MW$40,'Intervention list'!NT$195+1,0)</f>
        <v>0</v>
      </c>
      <c r="NU3" s="0" t="n">
        <f aca="false">IF(ISNUMBER(FIND(NU$1,$D3))=$AO$1,1,0)*VLOOKUP($Z$2,DALYs!$A$2:$MW$40,'Intervention list'!NU$195+1,0)</f>
        <v>0</v>
      </c>
      <c r="NV3" s="0" t="n">
        <f aca="false">IF(ISNUMBER(FIND(NV$1,$D3))=$AO$1,1,0)*VLOOKUP($Z$2,DALYs!$A$2:$MW$40,'Intervention list'!NV$195+1,0)</f>
        <v>0</v>
      </c>
      <c r="NW3" s="0" t="n">
        <f aca="false">IF(ISNUMBER(FIND(NW$1,$D3))=$AO$1,1,0)*VLOOKUP($Z$2,DALYs!$A$2:$MW$40,'Intervention list'!NW$195+1,0)</f>
        <v>0</v>
      </c>
      <c r="NX3" s="0" t="n">
        <f aca="false">IF(ISNUMBER(FIND(NX$1,$D3))=$AO$1,1,0)*VLOOKUP($Z$2,DALYs!$A$2:$MW$40,'Intervention list'!NX$195+1,0)</f>
        <v>0</v>
      </c>
      <c r="NY3" s="0" t="n">
        <f aca="false">IF(ISNUMBER(FIND(NY$1,$D3))=$AO$1,1,0)*VLOOKUP($Z$2,DALYs!$A$2:$MW$40,'Intervention list'!NY$195+1,0)</f>
        <v>0</v>
      </c>
      <c r="NZ3" s="0" t="n">
        <f aca="false">IF(ISNUMBER(FIND(NZ$1,$D3))=$AO$1,1,0)*VLOOKUP($Z$2,DALYs!$A$2:$MW$40,'Intervention list'!NZ$195+1,0)</f>
        <v>0</v>
      </c>
      <c r="OA3" s="0" t="n">
        <f aca="false">IF(ISNUMBER(FIND(OA$1,$D3))=$AO$1,1,0)*VLOOKUP($Z$2,DALYs!$A$2:$MW$40,'Intervention list'!OA$195+1,0)</f>
        <v>0</v>
      </c>
      <c r="OB3" s="0" t="n">
        <f aca="false">IF(ISNUMBER(FIND(OB$1,$D3))=$AO$1,1,0)*VLOOKUP($Z$2,DALYs!$A$2:$MW$40,'Intervention list'!OB$195+1,0)</f>
        <v>0</v>
      </c>
      <c r="OC3" s="0" t="n">
        <f aca="false">IF(ISNUMBER(FIND(OC$1,$D3))=$AO$1,1,0)*VLOOKUP($Z$2,DALYs!$A$2:$MW$40,'Intervention list'!OC$195+1,0)</f>
        <v>0</v>
      </c>
      <c r="OD3" s="0" t="n">
        <f aca="false">IF(ISNUMBER(FIND(OD$1,$D3))=$AO$1,1,0)*VLOOKUP($Z$2,DALYs!$A$2:$MW$40,'Intervention list'!OD$195+1,0)</f>
        <v>0</v>
      </c>
      <c r="OE3" s="0" t="n">
        <f aca="false">IF(ISNUMBER(FIND(OE$1,$D3))=$AO$1,1,0)*VLOOKUP($Z$2,DALYs!$A$2:$MW$40,'Intervention list'!OE$195+1,0)</f>
        <v>0</v>
      </c>
      <c r="OF3" s="0" t="n">
        <f aca="false">IF(ISNUMBER(FIND(OF$1,$D3))=$AO$1,1,0)*VLOOKUP($Z$2,DALYs!$A$2:$MW$40,'Intervention list'!OF$195+1,0)</f>
        <v>0</v>
      </c>
      <c r="OG3" s="0" t="n">
        <f aca="false">IF(ISNUMBER(FIND(OG$1,$D3))=$AO$1,1,0)*VLOOKUP($Z$2,DALYs!$A$2:$MW$40,'Intervention list'!OG$195+1,0)</f>
        <v>0</v>
      </c>
      <c r="OH3" s="0" t="n">
        <f aca="false">IF(ISNUMBER(FIND(OH$1,$D3))=$AO$1,1,0)*VLOOKUP($Z$2,DALYs!$A$2:$MW$40,'Intervention list'!OH$195+1,0)</f>
        <v>0</v>
      </c>
      <c r="OI3" s="0" t="n">
        <f aca="false">IF(ISNUMBER(FIND(OI$1,$D3))=$AO$1,1,0)*VLOOKUP($Z$2,DALYs!$A$2:$MW$40,'Intervention list'!OI$195+1,0)</f>
        <v>0</v>
      </c>
      <c r="OJ3" s="0" t="n">
        <f aca="false">IF(ISNUMBER(FIND(OJ$1,$D3))=$AO$1,1,0)*VLOOKUP($Z$2,DALYs!$A$2:$MW$40,'Intervention list'!OJ$195+1,0)</f>
        <v>0</v>
      </c>
      <c r="OK3" s="0" t="n">
        <f aca="false">IF(ISNUMBER(FIND(OK$1,$D3))=$AO$1,1,0)*VLOOKUP($Z$2,DALYs!$A$2:$MW$40,'Intervention list'!OK$195+1,0)</f>
        <v>0</v>
      </c>
      <c r="OL3" s="0" t="n">
        <f aca="false">IF(ISNUMBER(FIND(OL$1,$D3))=$AO$1,1,0)*VLOOKUP($Z$2,DALYs!$A$2:$MW$40,'Intervention list'!OL$195+1,0)</f>
        <v>0</v>
      </c>
      <c r="OM3" s="0" t="n">
        <f aca="false">IF(ISNUMBER(FIND(OM$1,$D3))=$AO$1,1,0)*VLOOKUP($Z$2,DALYs!$A$2:$MW$40,'Intervention list'!OM$195+1,0)</f>
        <v>0</v>
      </c>
      <c r="ON3" s="0" t="n">
        <f aca="false">IF(ISNUMBER(FIND(ON$1,$D3))=$AO$1,1,0)*VLOOKUP($Z$2,DALYs!$A$2:$MW$40,'Intervention list'!ON$195+1,0)</f>
        <v>0</v>
      </c>
      <c r="OO3" s="0" t="n">
        <f aca="false">IF(ISNUMBER(FIND(OO$1,$D3))=$AO$1,1,0)*VLOOKUP($Z$2,DALYs!$A$2:$MW$40,'Intervention list'!OO$195+1,0)</f>
        <v>0</v>
      </c>
      <c r="OP3" s="0" t="n">
        <f aca="false">IF(ISNUMBER(FIND(OP$1,$D3))=$AO$1,1,0)*VLOOKUP($Z$2,DALYs!$A$2:$MW$40,'Intervention list'!OP$195+1,0)</f>
        <v>0</v>
      </c>
      <c r="OQ3" s="0" t="n">
        <f aca="false">IF(ISNUMBER(FIND(OQ$1,$D3))=$AO$1,1,0)*VLOOKUP($Z$2,DALYs!$A$2:$MW$40,'Intervention list'!OQ$195+1,0)</f>
        <v>0</v>
      </c>
      <c r="OR3" s="0" t="n">
        <f aca="false">IF(ISNUMBER(FIND(OR$1,$D3))=$AO$1,1,0)*VLOOKUP($Z$2,DALYs!$A$2:$MW$40,'Intervention list'!OR$195+1,0)</f>
        <v>0</v>
      </c>
      <c r="OS3" s="0" t="n">
        <f aca="false">IF(ISNUMBER(FIND(OS$1,$D3))=$AO$1,1,0)*VLOOKUP($Z$2,DALYs!$A$2:$MW$40,'Intervention list'!OS$195+1,0)</f>
        <v>0</v>
      </c>
      <c r="OT3" s="0" t="n">
        <f aca="false">IF(ISNUMBER(FIND(OT$1,$D3))=$AO$1,1,0)*VLOOKUP($Z$2,DALYs!$A$2:$MW$40,'Intervention list'!OT$195+1,0)</f>
        <v>0</v>
      </c>
      <c r="OU3" s="0" t="n">
        <f aca="false">IF(ISNUMBER(FIND(OU$1,$D3))=$AO$1,1,0)*VLOOKUP($Z$2,DALYs!$A$2:$MW$40,'Intervention list'!OU$195+1,0)</f>
        <v>0</v>
      </c>
      <c r="OV3" s="0" t="n">
        <f aca="false">IF(ISNUMBER(FIND(OV$1,$D3))=$AO$1,1,0)*VLOOKUP($Z$2,DALYs!$A$2:$MW$40,'Intervention list'!OV$195+1,0)</f>
        <v>0</v>
      </c>
      <c r="OW3" s="0" t="n">
        <f aca="false">IF(ISNUMBER(FIND(OW$1,$D3))=$AO$1,1,0)*VLOOKUP($Z$2,DALYs!$A$2:$MW$40,'Intervention list'!OW$195+1,0)</f>
        <v>0</v>
      </c>
      <c r="OX3" s="0" t="n">
        <f aca="false">IF(ISNUMBER(FIND(OX$1,$D3))=$AO$1,1,0)*VLOOKUP($Z$2,DALYs!$A$2:$MW$40,'Intervention list'!OX$195+1,0)</f>
        <v>0</v>
      </c>
    </row>
    <row r="4" customFormat="false" ht="31.5" hidden="false" customHeight="false" outlineLevel="0" collapsed="false">
      <c r="A4" s="6" t="s">
        <v>185</v>
      </c>
      <c r="B4" s="6" t="s">
        <v>97</v>
      </c>
      <c r="C4" s="26" t="s">
        <v>71</v>
      </c>
      <c r="D4" s="7" t="s">
        <v>186</v>
      </c>
      <c r="E4" s="7" t="str">
        <f aca="false">SUBSTITUTE(D4,0.2,X4)</f>
        <v>Stroke: 0.01; Nasopharynx cancer: 0.01; Other pharynx cancer: 0.01; Esophageal cancer: 0.01</v>
      </c>
      <c r="F4" s="0" t="s">
        <v>40</v>
      </c>
      <c r="G4" s="8" t="n">
        <v>5.2529935346168</v>
      </c>
      <c r="H4" s="9" t="n">
        <v>0</v>
      </c>
      <c r="I4" s="9" t="n">
        <f aca="false">IF(H4="","",(H4*(VLOOKUP($Z$2,Worksheet,11,0)^4)))</f>
        <v>0</v>
      </c>
      <c r="J4" s="9" t="n">
        <f aca="false">IF(I4="","",I4*VLOOKUP($Z$2,Worksheet,12,0))</f>
        <v>0</v>
      </c>
      <c r="K4" s="9" t="n">
        <f aca="false">IF(I4="","",I4*VLOOKUP($Z$2, Worksheet, 13, 0))</f>
        <v>0</v>
      </c>
      <c r="L4" s="9" t="n">
        <f aca="false">IF(J4="",VLOOKUP($Z$2, Worksheet, 14, 0),J4)</f>
        <v>0</v>
      </c>
      <c r="M4" s="9" t="n">
        <f aca="false">IF(L4&lt;VLOOKUP($Z$2,'Country sheet'!$A$3:$P$41,15,0), VLOOKUP($Z$2,'Country sheet'!$A$3:$P$41,15,0), L4)/0.7</f>
        <v>66.2083230214262</v>
      </c>
      <c r="N4" s="27" t="n">
        <f aca="false">IFERROR(IF(AC4=$AO$1,VLOOKUP(F4,AO$42:AX$46,MATCH(AC$1,AP$41:AX$41,0)+1,0)/COUNTIFS($F$2:$F$194,$F4,$AC$2:$AC$194,$AO$1),0),0) + IFERROR(IF(AD4=$AO$1,VLOOKUP(F4,AO$42:AX$46,MATCH(AD$1,AP$41:AX$41,0)+1,0)/COUNTIFS($F$2:$F$194,$F4,$AD$2:$AD$194,$AO$1),0),0) + IFERROR(IF(AE4=$AO$1,VLOOKUP(F4,AO$42:AX$46,MATCH(AE$1,AP$41:AX$41,0)+1,0)/COUNTIFS($F$2:$F$194,$F4,$AE$2:$AE$194,$AO$1),0),0) + IFERROR(IF(AF4=$AO$1,VLOOKUP(F4,AO$42:AX$46,MATCH(AF$1,AP$41:AX$41,0)+1,0)/COUNTIFS($F$2:$F$194,$F4,$AF$2:$AF$194,$AO$1),0),0) + IFERROR(IF(AG4=$AO$1,VLOOKUP(F4,AO$42:AX$46,MATCH(AG$1,AP$41:AX$41,0)+1,0)/COUNTIFS($F$2:$F$194,$F4,$AG$2:$AG$194,$AO$1),0),0) + IFERROR(IF(AH4=$AO$1,VLOOKUP(F4,AO$42:AX$46,MATCH(AH$1,AP$41:AX$41,0)+1,0)/COUNTIFS($F$2:$F$194,$F4,$AH$2:$AH$194,$AO$1),0),0) + IFERROR(IF(AI4=$AO$1,VLOOKUP(F4,AO$42:AX$46,MATCH(AI$1,AP$41:AX$41,0)+1,0)/COUNTIFS($F$2:$F$194,$F4,$AI$2:$AI$194,$AO$1),0),0) + IFERROR(IF(AJ4=$AO$1,VLOOKUP(F4,AO$42:AX$46,MATCH(AJ$1,AP$41:AX$41,0)+1,0)/COUNTIFS($F$2:$F$194,$F4,$AJ$2:$AJ$194,$AO$1),0),0) + IFERROR(IF(AK4=$AO$1,VLOOKUP(F4,AO$42:AX$46,MATCH(AK$1,AP$41:AX$41,0)+1,0)/COUNTIFS($F$2:$F$194,$F4,$AK$2:$AK$194,$AO$1),0),0)</f>
        <v>0</v>
      </c>
      <c r="O4" s="9" t="n">
        <v>1</v>
      </c>
      <c r="P4" s="9" t="n">
        <v>2</v>
      </c>
      <c r="Q4" s="0" t="n">
        <f aca="false">SUM(BC4:OX4)</f>
        <v>122001.057102042</v>
      </c>
      <c r="R4" s="0" t="n">
        <f aca="false">IF(VLOOKUP($Z$2,CET!$A$4:$L$42,12,0)="Low income",_xlfn.IFS(S4=0.2,0.1,S4=0.1,0.05,S4=0.5,0.4,S4=0.35,0.25),S4)</f>
        <v>0.2</v>
      </c>
      <c r="S4" s="0" t="n">
        <v>0.2</v>
      </c>
      <c r="T4" s="0" t="n">
        <v>0.8</v>
      </c>
      <c r="U4" s="0" t="n">
        <f aca="false">N4/M4</f>
        <v>0</v>
      </c>
      <c r="V4" s="0" t="n">
        <f aca="false">IFERROR(U4/Q4,0)</f>
        <v>0</v>
      </c>
      <c r="W4" s="0" t="n">
        <f aca="false">(T4/R4)*V4</f>
        <v>0</v>
      </c>
      <c r="X4" s="28" t="n">
        <f aca="false">IF(W4=0,0,IF(W4&lt;=0.8,IF(W4&lt;0.05,0.05,W4),0.8))</f>
        <v>0</v>
      </c>
      <c r="Y4" s="28"/>
      <c r="AC4" s="34" t="n">
        <f aca="false">ISNUMBER(FIND(AC$1,$C4))</f>
        <v>0</v>
      </c>
      <c r="AD4" s="33" t="n">
        <f aca="false">ISNUMBER(FIND(AD$1,$C4))</f>
        <v>0</v>
      </c>
      <c r="AE4" s="33" t="n">
        <f aca="false">ISNUMBER(FIND(AE$1,$C4))</f>
        <v>0</v>
      </c>
      <c r="AF4" s="33" t="n">
        <f aca="false">ISNUMBER(FIND(AF$1,$C4))</f>
        <v>0</v>
      </c>
      <c r="AG4" s="33" t="n">
        <f aca="false">ISNUMBER(FIND(AG$1,$C4))</f>
        <v>0</v>
      </c>
      <c r="AH4" s="33" t="n">
        <f aca="false">ISNUMBER(FIND(AH$1,$C4))</f>
        <v>0</v>
      </c>
      <c r="AI4" s="33" t="n">
        <f aca="false">ISNUMBER(FIND(AI$1,$C4))</f>
        <v>0</v>
      </c>
      <c r="AJ4" s="33" t="n">
        <f aca="false">ISNUMBER(FIND(AJ$1,$C4))</f>
        <v>0</v>
      </c>
      <c r="AK4" s="35" t="n">
        <f aca="false">ISNUMBER(FIND(AK$1,$C4))</f>
        <v>0</v>
      </c>
      <c r="AL4" s="6"/>
      <c r="AM4" s="33"/>
      <c r="BC4" s="0" t="n">
        <f aca="false">IF(ISNUMBER(FIND(BC$1,$D4))=$AO$1,1,0)*VLOOKUP($Z$2,DALYs!$A$2:$MW$40,'Intervention list'!BC$195+1,0)</f>
        <v>0</v>
      </c>
      <c r="BD4" s="0" t="n">
        <f aca="false">IF(ISNUMBER(FIND(BD$1,$D4))=$AO$1,1,0)*VLOOKUP($Z$2,DALYs!$A$2:$MW$40,'Intervention list'!BD$195+1,0)</f>
        <v>0</v>
      </c>
      <c r="BE4" s="0" t="n">
        <f aca="false">IF(ISNUMBER(FIND(BE$1,$D4))=$AO$1,1,0)*VLOOKUP($Z$2,DALYs!$A$2:$MW$40,'Intervention list'!BE$195+1,0)</f>
        <v>0</v>
      </c>
      <c r="BF4" s="0" t="n">
        <f aca="false">IF(ISNUMBER(FIND(BF$1,$D4))=$AO$1,1,0)*VLOOKUP($Z$2,DALYs!$A$2:$MW$40,'Intervention list'!BF$195+1,0)</f>
        <v>0</v>
      </c>
      <c r="BG4" s="0" t="n">
        <f aca="false">IF(ISNUMBER(FIND(BG$1,$D4))=$AO$1,1,0)*VLOOKUP($Z$2,DALYs!$A$2:$MW$40,'Intervention list'!BG$195+1,0)</f>
        <v>0</v>
      </c>
      <c r="BH4" s="0" t="n">
        <f aca="false">IF(ISNUMBER(FIND(BH$1,$D4))=$AO$1,1,0)*VLOOKUP($Z$2,DALYs!$A$2:$MW$40,'Intervention list'!BH$195+1,0)</f>
        <v>0</v>
      </c>
      <c r="BI4" s="0" t="n">
        <f aca="false">IF(ISNUMBER(FIND(BI$1,$D4))=$AO$1,1,0)*VLOOKUP($Z$2,DALYs!$A$2:$MW$40,'Intervention list'!BI$195+1,0)</f>
        <v>0</v>
      </c>
      <c r="BJ4" s="0" t="n">
        <f aca="false">IF(ISNUMBER(FIND(BJ$1,$D4))=$AO$1,1,0)*VLOOKUP($Z$2,DALYs!$A$2:$MW$40,'Intervention list'!BJ$195+1,0)</f>
        <v>0</v>
      </c>
      <c r="BK4" s="0" t="n">
        <f aca="false">IF(ISNUMBER(FIND(BK$1,$D4))=$AO$1,1,0)*VLOOKUP($Z$2,DALYs!$A$2:$MW$40,'Intervention list'!BK$195+1,0)</f>
        <v>0</v>
      </c>
      <c r="BL4" s="0" t="n">
        <f aca="false">IF(ISNUMBER(FIND(BL$1,$D4))=$AO$1,1,0)*VLOOKUP($Z$2,DALYs!$A$2:$MW$40,'Intervention list'!BL$195+1,0)</f>
        <v>0</v>
      </c>
      <c r="BM4" s="0" t="n">
        <f aca="false">IF(ISNUMBER(FIND(BM$1,$D4))=$AO$1,1,0)*VLOOKUP($Z$2,DALYs!$A$2:$MW$40,'Intervention list'!BM$195+1,0)</f>
        <v>0</v>
      </c>
      <c r="BN4" s="0" t="n">
        <f aca="false">IF(ISNUMBER(FIND(BN$1,$D4))=$AO$1,1,0)*VLOOKUP($Z$2,DALYs!$A$2:$MW$40,'Intervention list'!BN$195+1,0)</f>
        <v>0</v>
      </c>
      <c r="BO4" s="0" t="n">
        <f aca="false">IF(ISNUMBER(FIND(BO$1,$D4))=$AO$1,1,0)*VLOOKUP($Z$2,DALYs!$A$2:$MW$40,'Intervention list'!BO$195+1,0)</f>
        <v>0</v>
      </c>
      <c r="BP4" s="0" t="n">
        <f aca="false">IF(ISNUMBER(FIND(BP$1,$D4))=$AO$1,1,0)*VLOOKUP($Z$2,DALYs!$A$2:$MW$40,'Intervention list'!BP$195+1,0)</f>
        <v>0</v>
      </c>
      <c r="BQ4" s="0" t="n">
        <f aca="false">IF(ISNUMBER(FIND(BQ$1,$D4))=$AO$1,1,0)*VLOOKUP($Z$2,DALYs!$A$2:$MW$40,'Intervention list'!BQ$195+1,0)</f>
        <v>0</v>
      </c>
      <c r="BR4" s="0" t="n">
        <f aca="false">IF(ISNUMBER(FIND(BR$1,$D4))=$AO$1,1,0)*VLOOKUP($Z$2,DALYs!$A$2:$MW$40,'Intervention list'!BR$195+1,0)</f>
        <v>0</v>
      </c>
      <c r="BS4" s="0" t="n">
        <f aca="false">IF(ISNUMBER(FIND(BS$1,$D4))=$AO$1,1,0)*VLOOKUP($Z$2,DALYs!$A$2:$MW$40,'Intervention list'!BS$195+1,0)</f>
        <v>0</v>
      </c>
      <c r="BT4" s="0" t="n">
        <f aca="false">IF(ISNUMBER(FIND(BT$1,$D4))=$AO$1,1,0)*VLOOKUP($Z$2,DALYs!$A$2:$MW$40,'Intervention list'!BT$195+1,0)</f>
        <v>0</v>
      </c>
      <c r="BU4" s="0" t="n">
        <f aca="false">IF(ISNUMBER(FIND(BU$1,$D4))=$AO$1,1,0)*VLOOKUP($Z$2,DALYs!$A$2:$MW$40,'Intervention list'!BU$195+1,0)</f>
        <v>0</v>
      </c>
      <c r="BV4" s="0" t="n">
        <f aca="false">IF(ISNUMBER(FIND(BV$1,$D4))=$AO$1,1,0)*VLOOKUP($Z$2,DALYs!$A$2:$MW$40,'Intervention list'!BV$195+1,0)</f>
        <v>0</v>
      </c>
      <c r="BW4" s="0" t="n">
        <f aca="false">IF(ISNUMBER(FIND(BW$1,$D4))=$AO$1,1,0)*VLOOKUP($Z$2,DALYs!$A$2:$MW$40,'Intervention list'!BW$195+1,0)</f>
        <v>0</v>
      </c>
      <c r="BX4" s="0" t="n">
        <f aca="false">IF(ISNUMBER(FIND(BX$1,$D4))=$AO$1,1,0)*VLOOKUP($Z$2,DALYs!$A$2:$MW$40,'Intervention list'!BX$195+1,0)</f>
        <v>0</v>
      </c>
      <c r="BY4" s="0" t="n">
        <f aca="false">IF(ISNUMBER(FIND(BY$1,$D4))=$AO$1,1,0)*VLOOKUP($Z$2,DALYs!$A$2:$MW$40,'Intervention list'!BY$195+1,0)</f>
        <v>0</v>
      </c>
      <c r="BZ4" s="0" t="n">
        <f aca="false">IF(ISNUMBER(FIND(BZ$1,$D4))=$AO$1,1,0)*VLOOKUP($Z$2,DALYs!$A$2:$MW$40,'Intervention list'!BZ$195+1,0)</f>
        <v>0</v>
      </c>
      <c r="CA4" s="0" t="n">
        <f aca="false">IF(ISNUMBER(FIND(CA$1,$D4))=$AO$1,1,0)*VLOOKUP($Z$2,DALYs!$A$2:$MW$40,'Intervention list'!CA$195+1,0)</f>
        <v>0</v>
      </c>
      <c r="CB4" s="0" t="n">
        <f aca="false">IF(ISNUMBER(FIND(CB$1,$D4))=$AO$1,1,0)*VLOOKUP($Z$2,DALYs!$A$2:$MW$40,'Intervention list'!CB$195+1,0)</f>
        <v>0</v>
      </c>
      <c r="CC4" s="0" t="n">
        <f aca="false">IF(ISNUMBER(FIND(CC$1,$D4))=$AO$1,1,0)*VLOOKUP($Z$2,DALYs!$A$2:$MW$40,'Intervention list'!CC$195+1,0)</f>
        <v>0</v>
      </c>
      <c r="CD4" s="0" t="n">
        <f aca="false">IF(ISNUMBER(FIND(CD$1,$D4))=$AO$1,1,0)*VLOOKUP($Z$2,DALYs!$A$2:$MW$40,'Intervention list'!CD$195+1,0)</f>
        <v>0</v>
      </c>
      <c r="CE4" s="0" t="n">
        <f aca="false">IF(ISNUMBER(FIND(CE$1,$D4))=$AO$1,1,0)*VLOOKUP($Z$2,DALYs!$A$2:$MW$40,'Intervention list'!CE$195+1,0)</f>
        <v>0</v>
      </c>
      <c r="CF4" s="0" t="n">
        <f aca="false">IF(ISNUMBER(FIND(CF$1,$D4))=$AO$1,1,0)*VLOOKUP($Z$2,DALYs!$A$2:$MW$40,'Intervention list'!CF$195+1,0)</f>
        <v>0</v>
      </c>
      <c r="CG4" s="0" t="n">
        <f aca="false">IF(ISNUMBER(FIND(CG$1,$D4))=$AO$1,1,0)*VLOOKUP($Z$2,DALYs!$A$2:$MW$40,'Intervention list'!CG$195+1,0)</f>
        <v>0</v>
      </c>
      <c r="CH4" s="0" t="n">
        <f aca="false">IF(ISNUMBER(FIND(CH$1,$D4))=$AO$1,1,0)*VLOOKUP($Z$2,DALYs!$A$2:$MW$40,'Intervention list'!CH$195+1,0)</f>
        <v>0</v>
      </c>
      <c r="CI4" s="0" t="n">
        <f aca="false">IF(ISNUMBER(FIND(CI$1,$D4))=$AO$1,1,0)*VLOOKUP($Z$2,DALYs!$A$2:$MW$40,'Intervention list'!CI$195+1,0)</f>
        <v>0</v>
      </c>
      <c r="CJ4" s="0" t="n">
        <f aca="false">IF(ISNUMBER(FIND(CJ$1,$D4))=$AO$1,1,0)*VLOOKUP($Z$2,DALYs!$A$2:$MW$40,'Intervention list'!CJ$195+1,0)</f>
        <v>0</v>
      </c>
      <c r="CK4" s="0" t="n">
        <f aca="false">IF(ISNUMBER(FIND(CK$1,$D4))=$AO$1,1,0)*VLOOKUP($Z$2,DALYs!$A$2:$MW$40,'Intervention list'!CK$195+1,0)</f>
        <v>0</v>
      </c>
      <c r="CL4" s="0" t="n">
        <f aca="false">IF(ISNUMBER(FIND(CL$1,$D4))=$AO$1,1,0)*VLOOKUP($Z$2,DALYs!$A$2:$MW$40,'Intervention list'!CL$195+1,0)</f>
        <v>0</v>
      </c>
      <c r="CM4" s="0" t="n">
        <f aca="false">IF(ISNUMBER(FIND(CM$1,$D4))=$AO$1,1,0)*VLOOKUP($Z$2,DALYs!$A$2:$MW$40,'Intervention list'!CM$195+1,0)</f>
        <v>0</v>
      </c>
      <c r="CN4" s="0" t="n">
        <f aca="false">IF(ISNUMBER(FIND(CN$1,$D4))=$AO$1,1,0)*VLOOKUP($Z$2,DALYs!$A$2:$MW$40,'Intervention list'!CN$195+1,0)</f>
        <v>0</v>
      </c>
      <c r="CO4" s="0" t="n">
        <f aca="false">IF(ISNUMBER(FIND(CO$1,$D4))=$AO$1,1,0)*VLOOKUP($Z$2,DALYs!$A$2:$MW$40,'Intervention list'!CO$195+1,0)</f>
        <v>0</v>
      </c>
      <c r="CP4" s="0" t="n">
        <f aca="false">IF(ISNUMBER(FIND(CP$1,$D4))=$AO$1,1,0)*VLOOKUP($Z$2,DALYs!$A$2:$MW$40,'Intervention list'!CP$195+1,0)</f>
        <v>0</v>
      </c>
      <c r="CQ4" s="0" t="n">
        <f aca="false">IF(ISNUMBER(FIND(CQ$1,$D4))=$AO$1,1,0)*VLOOKUP($Z$2,DALYs!$A$2:$MW$40,'Intervention list'!CQ$195+1,0)</f>
        <v>0</v>
      </c>
      <c r="CR4" s="0" t="n">
        <f aca="false">IF(ISNUMBER(FIND(CR$1,$D4))=$AO$1,1,0)*VLOOKUP($Z$2,DALYs!$A$2:$MW$40,'Intervention list'!CR$195+1,0)</f>
        <v>0</v>
      </c>
      <c r="CS4" s="0" t="n">
        <f aca="false">IF(ISNUMBER(FIND(CS$1,$D4))=$AO$1,1,0)*VLOOKUP($Z$2,DALYs!$A$2:$MW$40,'Intervention list'!CS$195+1,0)</f>
        <v>0</v>
      </c>
      <c r="CT4" s="0" t="n">
        <f aca="false">IF(ISNUMBER(FIND(CT$1,$D4))=$AO$1,1,0)*VLOOKUP($Z$2,DALYs!$A$2:$MW$40,'Intervention list'!CT$195+1,0)</f>
        <v>0</v>
      </c>
      <c r="CU4" s="0" t="n">
        <f aca="false">IF(ISNUMBER(FIND(CU$1,$D4))=$AO$1,1,0)*VLOOKUP($Z$2,DALYs!$A$2:$MW$40,'Intervention list'!CU$195+1,0)</f>
        <v>0</v>
      </c>
      <c r="CV4" s="0" t="n">
        <f aca="false">IF(ISNUMBER(FIND(CV$1,$D4))=$AO$1,1,0)*VLOOKUP($Z$2,DALYs!$A$2:$MW$40,'Intervention list'!CV$195+1,0)</f>
        <v>0</v>
      </c>
      <c r="CW4" s="0" t="n">
        <f aca="false">IF(ISNUMBER(FIND(CW$1,$D4))=$AO$1,1,0)*VLOOKUP($Z$2,DALYs!$A$2:$MW$40,'Intervention list'!CW$195+1,0)</f>
        <v>0</v>
      </c>
      <c r="CX4" s="0" t="n">
        <f aca="false">IF(ISNUMBER(FIND(CX$1,$D4))=$AO$1,1,0)*VLOOKUP($Z$2,DALYs!$A$2:$MW$40,'Intervention list'!CX$195+1,0)</f>
        <v>0</v>
      </c>
      <c r="CY4" s="0" t="n">
        <f aca="false">IF(ISNUMBER(FIND(CY$1,$D4))=$AO$1,1,0)*VLOOKUP($Z$2,DALYs!$A$2:$MW$40,'Intervention list'!CY$195+1,0)</f>
        <v>0</v>
      </c>
      <c r="CZ4" s="0" t="n">
        <f aca="false">IF(ISNUMBER(FIND(CZ$1,$D4))=$AO$1,1,0)*VLOOKUP($Z$2,DALYs!$A$2:$MW$40,'Intervention list'!CZ$195+1,0)</f>
        <v>0</v>
      </c>
      <c r="DA4" s="0" t="n">
        <f aca="false">IF(ISNUMBER(FIND(DA$1,$D4))=$AO$1,1,0)*VLOOKUP($Z$2,DALYs!$A$2:$MW$40,'Intervention list'!DA$195+1,0)</f>
        <v>0</v>
      </c>
      <c r="DB4" s="0" t="n">
        <f aca="false">IF(ISNUMBER(FIND(DB$1,$D4))=$AO$1,1,0)*VLOOKUP($Z$2,DALYs!$A$2:$MW$40,'Intervention list'!DB$195+1,0)</f>
        <v>0</v>
      </c>
      <c r="DC4" s="0" t="n">
        <f aca="false">IF(ISNUMBER(FIND(DC$1,$D4))=$AO$1,1,0)*VLOOKUP($Z$2,DALYs!$A$2:$MW$40,'Intervention list'!DC$195+1,0)</f>
        <v>0</v>
      </c>
      <c r="DD4" s="0" t="n">
        <f aca="false">IF(ISNUMBER(FIND(DD$1,$D4))=$AO$1,1,0)*VLOOKUP($Z$2,DALYs!$A$2:$MW$40,'Intervention list'!DD$195+1,0)</f>
        <v>0</v>
      </c>
      <c r="DE4" s="0" t="n">
        <f aca="false">IF(ISNUMBER(FIND(DE$1,$D4))=$AO$1,1,0)*VLOOKUP($Z$2,DALYs!$A$2:$MW$40,'Intervention list'!DE$195+1,0)</f>
        <v>0</v>
      </c>
      <c r="DF4" s="0" t="n">
        <f aca="false">IF(ISNUMBER(FIND(DF$1,$D4))=$AO$1,1,0)*VLOOKUP($Z$2,DALYs!$A$2:$MW$40,'Intervention list'!DF$195+1,0)</f>
        <v>0</v>
      </c>
      <c r="DG4" s="0" t="n">
        <f aca="false">IF(ISNUMBER(FIND(DG$1,$D4))=$AO$1,1,0)*VLOOKUP($Z$2,DALYs!$A$2:$MW$40,'Intervention list'!DG$195+1,0)</f>
        <v>0</v>
      </c>
      <c r="DH4" s="0" t="n">
        <f aca="false">IF(ISNUMBER(FIND(DH$1,$D4))=$AO$1,1,0)*VLOOKUP($Z$2,DALYs!$A$2:$MW$40,'Intervention list'!DH$195+1,0)</f>
        <v>0</v>
      </c>
      <c r="DI4" s="0" t="n">
        <f aca="false">IF(ISNUMBER(FIND(DI$1,$D4))=$AO$1,1,0)*VLOOKUP($Z$2,DALYs!$A$2:$MW$40,'Intervention list'!DI$195+1,0)</f>
        <v>0</v>
      </c>
      <c r="DJ4" s="0" t="n">
        <f aca="false">IF(ISNUMBER(FIND(DJ$1,$D4))=$AO$1,1,0)*VLOOKUP($Z$2,DALYs!$A$2:$MW$40,'Intervention list'!DJ$195+1,0)</f>
        <v>0</v>
      </c>
      <c r="DK4" s="0" t="n">
        <f aca="false">IF(ISNUMBER(FIND(DK$1,$D4))=$AO$1,1,0)*VLOOKUP($Z$2,DALYs!$A$2:$MW$40,'Intervention list'!DK$195+1,0)</f>
        <v>0</v>
      </c>
      <c r="DL4" s="0" t="n">
        <f aca="false">IF(ISNUMBER(FIND(DL$1,$D4))=$AO$1,1,0)*VLOOKUP($Z$2,DALYs!$A$2:$MW$40,'Intervention list'!DL$195+1,0)</f>
        <v>0</v>
      </c>
      <c r="DM4" s="0" t="n">
        <f aca="false">IF(ISNUMBER(FIND(DM$1,$D4))=$AO$1,1,0)*VLOOKUP($Z$2,DALYs!$A$2:$MW$40,'Intervention list'!DM$195+1,0)</f>
        <v>0</v>
      </c>
      <c r="DN4" s="0" t="n">
        <f aca="false">IF(ISNUMBER(FIND(DN$1,$D4))=$AO$1,1,0)*VLOOKUP($Z$2,DALYs!$A$2:$MW$40,'Intervention list'!DN$195+1,0)</f>
        <v>0</v>
      </c>
      <c r="DO4" s="0" t="n">
        <f aca="false">IF(ISNUMBER(FIND(DO$1,$D4))=$AO$1,1,0)*VLOOKUP($Z$2,DALYs!$A$2:$MW$40,'Intervention list'!DO$195+1,0)</f>
        <v>0</v>
      </c>
      <c r="DP4" s="0" t="n">
        <f aca="false">IF(ISNUMBER(FIND(DP$1,$D4))=$AO$1,1,0)*VLOOKUP($Z$2,DALYs!$A$2:$MW$40,'Intervention list'!DP$195+1,0)</f>
        <v>0</v>
      </c>
      <c r="DQ4" s="0" t="n">
        <f aca="false">IF(ISNUMBER(FIND(DQ$1,$D4))=$AO$1,1,0)*VLOOKUP($Z$2,DALYs!$A$2:$MW$40,'Intervention list'!DQ$195+1,0)</f>
        <v>0</v>
      </c>
      <c r="DR4" s="0" t="n">
        <f aca="false">IF(ISNUMBER(FIND(DR$1,$D4))=$AO$1,1,0)*VLOOKUP($Z$2,DALYs!$A$2:$MW$40,'Intervention list'!DR$195+1,0)</f>
        <v>0</v>
      </c>
      <c r="DS4" s="0" t="n">
        <f aca="false">IF(ISNUMBER(FIND(DS$1,$D4))=$AO$1,1,0)*VLOOKUP($Z$2,DALYs!$A$2:$MW$40,'Intervention list'!DS$195+1,0)</f>
        <v>0</v>
      </c>
      <c r="DT4" s="0" t="n">
        <f aca="false">IF(ISNUMBER(FIND(DT$1,$D4))=$AO$1,1,0)*VLOOKUP($Z$2,DALYs!$A$2:$MW$40,'Intervention list'!DT$195+1,0)</f>
        <v>0</v>
      </c>
      <c r="DU4" s="0" t="n">
        <f aca="false">IF(ISNUMBER(FIND(DU$1,$D4))=$AO$1,1,0)*VLOOKUP($Z$2,DALYs!$A$2:$MW$40,'Intervention list'!DU$195+1,0)</f>
        <v>0</v>
      </c>
      <c r="DV4" s="0" t="n">
        <f aca="false">IF(ISNUMBER(FIND(DV$1,$D4))=$AO$1,1,0)*VLOOKUP($Z$2,DALYs!$A$2:$MW$40,'Intervention list'!DV$195+1,0)</f>
        <v>0</v>
      </c>
      <c r="DW4" s="0" t="n">
        <f aca="false">IF(ISNUMBER(FIND(DW$1,$D4))=$AO$1,1,0)*VLOOKUP($Z$2,DALYs!$A$2:$MW$40,'Intervention list'!DW$195+1,0)</f>
        <v>0</v>
      </c>
      <c r="DX4" s="0" t="n">
        <f aca="false">IF(ISNUMBER(FIND(DX$1,$D4))=$AO$1,1,0)*VLOOKUP($Z$2,DALYs!$A$2:$MW$40,'Intervention list'!DX$195+1,0)</f>
        <v>0</v>
      </c>
      <c r="DY4" s="0" t="n">
        <f aca="false">IF(ISNUMBER(FIND(DY$1,$D4))=$AO$1,1,0)*VLOOKUP($Z$2,DALYs!$A$2:$MW$40,'Intervention list'!DY$195+1,0)</f>
        <v>0</v>
      </c>
      <c r="DZ4" s="0" t="n">
        <f aca="false">IF(ISNUMBER(FIND(DZ$1,$D4))=$AO$1,1,0)*VLOOKUP($Z$2,DALYs!$A$2:$MW$40,'Intervention list'!DZ$195+1,0)</f>
        <v>0</v>
      </c>
      <c r="EA4" s="0" t="n">
        <f aca="false">IF(ISNUMBER(FIND(EA$1,$D4))=$AO$1,1,0)*VLOOKUP($Z$2,DALYs!$A$2:$MW$40,'Intervention list'!EA$195+1,0)</f>
        <v>0</v>
      </c>
      <c r="EB4" s="0" t="n">
        <f aca="false">IF(ISNUMBER(FIND(EB$1,$D4))=$AO$1,1,0)*VLOOKUP($Z$2,DALYs!$A$2:$MW$40,'Intervention list'!EB$195+1,0)</f>
        <v>0</v>
      </c>
      <c r="EC4" s="0" t="n">
        <f aca="false">IF(ISNUMBER(FIND(EC$1,$D4))=$AO$1,1,0)*VLOOKUP($Z$2,DALYs!$A$2:$MW$40,'Intervention list'!EC$195+1,0)</f>
        <v>0</v>
      </c>
      <c r="ED4" s="0" t="n">
        <f aca="false">IF(ISNUMBER(FIND(ED$1,$D4))=$AO$1,1,0)*VLOOKUP($Z$2,DALYs!$A$2:$MW$40,'Intervention list'!ED$195+1,0)</f>
        <v>0</v>
      </c>
      <c r="EE4" s="0" t="n">
        <f aca="false">IF(ISNUMBER(FIND(EE$1,$D4))=$AO$1,1,0)*VLOOKUP($Z$2,DALYs!$A$2:$MW$40,'Intervention list'!EE$195+1,0)</f>
        <v>0</v>
      </c>
      <c r="EF4" s="0" t="n">
        <f aca="false">IF(ISNUMBER(FIND(EF$1,$D4))=$AO$1,1,0)*VLOOKUP($Z$2,DALYs!$A$2:$MW$40,'Intervention list'!EF$195+1,0)</f>
        <v>0</v>
      </c>
      <c r="EG4" s="0" t="n">
        <f aca="false">IF(ISNUMBER(FIND(EG$1,$D4))=$AO$1,1,0)*VLOOKUP($Z$2,DALYs!$A$2:$MW$40,'Intervention list'!EG$195+1,0)</f>
        <v>0</v>
      </c>
      <c r="EH4" s="0" t="n">
        <f aca="false">IF(ISNUMBER(FIND(EH$1,$D4))=$AO$1,1,0)*VLOOKUP($Z$2,DALYs!$A$2:$MW$40,'Intervention list'!EH$195+1,0)</f>
        <v>0</v>
      </c>
      <c r="EI4" s="0" t="n">
        <f aca="false">IF(ISNUMBER(FIND(EI$1,$D4))=$AO$1,1,0)*VLOOKUP($Z$2,DALYs!$A$2:$MW$40,'Intervention list'!EI$195+1,0)</f>
        <v>0</v>
      </c>
      <c r="EJ4" s="0" t="n">
        <f aca="false">IF(ISNUMBER(FIND(EJ$1,$D4))=$AO$1,1,0)*VLOOKUP($Z$2,DALYs!$A$2:$MW$40,'Intervention list'!EJ$195+1,0)</f>
        <v>0</v>
      </c>
      <c r="EK4" s="0" t="n">
        <f aca="false">IF(ISNUMBER(FIND(EK$1,$D4))=$AO$1,1,0)*VLOOKUP($Z$2,DALYs!$A$2:$MW$40,'Intervention list'!EK$195+1,0)</f>
        <v>0</v>
      </c>
      <c r="EL4" s="0" t="n">
        <f aca="false">IF(ISNUMBER(FIND(EL$1,$D4))=$AO$1,1,0)*VLOOKUP($Z$2,DALYs!$A$2:$MW$40,'Intervention list'!EL$195+1,0)</f>
        <v>0</v>
      </c>
      <c r="EM4" s="0" t="n">
        <f aca="false">IF(ISNUMBER(FIND(EM$1,$D4))=$AO$1,1,0)*VLOOKUP($Z$2,DALYs!$A$2:$MW$40,'Intervention list'!EM$195+1,0)</f>
        <v>0</v>
      </c>
      <c r="EN4" s="0" t="n">
        <f aca="false">IF(ISNUMBER(FIND(EN$1,$D4))=$AO$1,1,0)*VLOOKUP($Z$2,DALYs!$A$2:$MW$40,'Intervention list'!EN$195+1,0)</f>
        <v>0</v>
      </c>
      <c r="EO4" s="0" t="n">
        <f aca="false">IF(ISNUMBER(FIND(EO$1,$D4))=$AO$1,1,0)*VLOOKUP($Z$2,DALYs!$A$2:$MW$40,'Intervention list'!EO$195+1,0)</f>
        <v>0</v>
      </c>
      <c r="EP4" s="0" t="n">
        <f aca="false">IF(ISNUMBER(FIND(EP$1,$D4))=$AO$1,1,0)*VLOOKUP($Z$2,DALYs!$A$2:$MW$40,'Intervention list'!EP$195+1,0)</f>
        <v>0</v>
      </c>
      <c r="EQ4" s="0" t="n">
        <f aca="false">IF(ISNUMBER(FIND(EQ$1,$D4))=$AO$1,1,0)*VLOOKUP($Z$2,DALYs!$A$2:$MW$40,'Intervention list'!EQ$195+1,0)</f>
        <v>0</v>
      </c>
      <c r="ER4" s="0" t="n">
        <f aca="false">IF(ISNUMBER(FIND(ER$1,$D4))=$AO$1,1,0)*VLOOKUP($Z$2,DALYs!$A$2:$MW$40,'Intervention list'!ER$195+1,0)</f>
        <v>0</v>
      </c>
      <c r="ES4" s="0" t="n">
        <f aca="false">IF(ISNUMBER(FIND(ES$1,$D4))=$AO$1,1,0)*VLOOKUP($Z$2,DALYs!$A$2:$MW$40,'Intervention list'!ES$195+1,0)</f>
        <v>0</v>
      </c>
      <c r="ET4" s="0" t="n">
        <f aca="false">IF(ISNUMBER(FIND(ET$1,$D4))=$AO$1,1,0)*VLOOKUP($Z$2,DALYs!$A$2:$MW$40,'Intervention list'!ET$195+1,0)</f>
        <v>0</v>
      </c>
      <c r="EU4" s="0" t="n">
        <f aca="false">IF(ISNUMBER(FIND(EU$1,$D4))=$AO$1,1,0)*VLOOKUP($Z$2,DALYs!$A$2:$MW$40,'Intervention list'!EU$195+1,0)</f>
        <v>0</v>
      </c>
      <c r="EV4" s="0" t="n">
        <f aca="false">IF(ISNUMBER(FIND(EV$1,$D4))=$AO$1,1,0)*VLOOKUP($Z$2,DALYs!$A$2:$MW$40,'Intervention list'!EV$195+1,0)</f>
        <v>0</v>
      </c>
      <c r="EW4" s="0" t="n">
        <f aca="false">IF(ISNUMBER(FIND(EW$1,$D4))=$AO$1,1,0)*VLOOKUP($Z$2,DALYs!$A$2:$MW$40,'Intervention list'!EW$195+1,0)</f>
        <v>0</v>
      </c>
      <c r="EX4" s="0" t="n">
        <f aca="false">IF(ISNUMBER(FIND(EX$1,$D4))=$AO$1,1,0)*VLOOKUP($Z$2,DALYs!$A$2:$MW$40,'Intervention list'!EX$195+1,0)</f>
        <v>0</v>
      </c>
      <c r="EY4" s="0" t="n">
        <f aca="false">IF(ISNUMBER(FIND(EY$1,$D4))=$AO$1,1,0)*VLOOKUP($Z$2,DALYs!$A$2:$MW$40,'Intervention list'!EY$195+1,0)</f>
        <v>0</v>
      </c>
      <c r="EZ4" s="0" t="n">
        <f aca="false">IF(ISNUMBER(FIND(EZ$1,$D4))=$AO$1,1,0)*VLOOKUP($Z$2,DALYs!$A$2:$MW$40,'Intervention list'!EZ$195+1,0)</f>
        <v>0</v>
      </c>
      <c r="FA4" s="0" t="n">
        <f aca="false">IF(ISNUMBER(FIND(FA$1,$D4))=$AO$1,1,0)*VLOOKUP($Z$2,DALYs!$A$2:$MW$40,'Intervention list'!FA$195+1,0)</f>
        <v>0</v>
      </c>
      <c r="FB4" s="0" t="n">
        <f aca="false">IF(ISNUMBER(FIND(FB$1,$D4))=$AO$1,1,0)*VLOOKUP($Z$2,DALYs!$A$2:$MW$40,'Intervention list'!FB$195+1,0)</f>
        <v>0</v>
      </c>
      <c r="FC4" s="0" t="n">
        <f aca="false">IF(ISNUMBER(FIND(FC$1,$D4))=$AO$1,1,0)*VLOOKUP($Z$2,DALYs!$A$2:$MW$40,'Intervention list'!FC$195+1,0)</f>
        <v>0</v>
      </c>
      <c r="FD4" s="0" t="n">
        <f aca="false">IF(ISNUMBER(FIND(FD$1,$D4))=$AO$1,1,0)*VLOOKUP($Z$2,DALYs!$A$2:$MW$40,'Intervention list'!FD$195+1,0)</f>
        <v>0</v>
      </c>
      <c r="FE4" s="0" t="n">
        <f aca="false">IF(ISNUMBER(FIND(FE$1,$D4))=$AO$1,1,0)*VLOOKUP($Z$2,DALYs!$A$2:$MW$40,'Intervention list'!FE$195+1,0)</f>
        <v>0</v>
      </c>
      <c r="FF4" s="0" t="n">
        <f aca="false">IF(ISNUMBER(FIND(FF$1,$D4))=$AO$1,1,0)*VLOOKUP($Z$2,DALYs!$A$2:$MW$40,'Intervention list'!FF$195+1,0)</f>
        <v>0</v>
      </c>
      <c r="FG4" s="0" t="n">
        <f aca="false">IF(ISNUMBER(FIND(FG$1,$D4))=$AO$1,1,0)*VLOOKUP($Z$2,DALYs!$A$2:$MW$40,'Intervention list'!FG$195+1,0)</f>
        <v>0</v>
      </c>
      <c r="FH4" s="0" t="n">
        <f aca="false">IF(ISNUMBER(FIND(FH$1,$D4))=$AO$1,1,0)*VLOOKUP($Z$2,DALYs!$A$2:$MW$40,'Intervention list'!FH$195+1,0)</f>
        <v>0</v>
      </c>
      <c r="FI4" s="0" t="n">
        <f aca="false">IF(ISNUMBER(FIND(FI$1,$D4))=$AO$1,1,0)*VLOOKUP($Z$2,DALYs!$A$2:$MW$40,'Intervention list'!FI$195+1,0)</f>
        <v>8743.03026409769</v>
      </c>
      <c r="FJ4" s="0" t="n">
        <f aca="false">IF(ISNUMBER(FIND(FJ$1,$D4))=$AO$1,1,0)*VLOOKUP($Z$2,DALYs!$A$2:$MW$40,'Intervention list'!FJ$195+1,0)</f>
        <v>0</v>
      </c>
      <c r="FK4" s="0" t="n">
        <f aca="false">IF(ISNUMBER(FIND(FK$1,$D4))=$AO$1,1,0)*VLOOKUP($Z$2,DALYs!$A$2:$MW$40,'Intervention list'!FK$195+1,0)</f>
        <v>0</v>
      </c>
      <c r="FL4" s="0" t="n">
        <f aca="false">IF(ISNUMBER(FIND(FL$1,$D4))=$AO$1,1,0)*VLOOKUP($Z$2,DALYs!$A$2:$MW$40,'Intervention list'!FL$195+1,0)</f>
        <v>0</v>
      </c>
      <c r="FM4" s="0" t="n">
        <f aca="false">IF(ISNUMBER(FIND(FM$1,$D4))=$AO$1,1,0)*VLOOKUP($Z$2,DALYs!$A$2:$MW$40,'Intervention list'!FM$195+1,0)</f>
        <v>0</v>
      </c>
      <c r="FN4" s="0" t="n">
        <f aca="false">IF(ISNUMBER(FIND(FN$1,$D4))=$AO$1,1,0)*VLOOKUP($Z$2,DALYs!$A$2:$MW$40,'Intervention list'!FN$195+1,0)</f>
        <v>0</v>
      </c>
      <c r="FO4" s="0" t="n">
        <f aca="false">IF(ISNUMBER(FIND(FO$1,$D4))=$AO$1,1,0)*VLOOKUP($Z$2,DALYs!$A$2:$MW$40,'Intervention list'!FO$195+1,0)</f>
        <v>0</v>
      </c>
      <c r="FP4" s="0" t="n">
        <f aca="false">IF(ISNUMBER(FIND(FP$1,$D4))=$AO$1,1,0)*VLOOKUP($Z$2,DALYs!$A$2:$MW$40,'Intervention list'!FP$195+1,0)</f>
        <v>0</v>
      </c>
      <c r="FQ4" s="0" t="n">
        <f aca="false">IF(ISNUMBER(FIND(FQ$1,$D4))=$AO$1,1,0)*VLOOKUP($Z$2,DALYs!$A$2:$MW$40,'Intervention list'!FQ$195+1,0)</f>
        <v>0</v>
      </c>
      <c r="FR4" s="0" t="n">
        <f aca="false">IF(ISNUMBER(FIND(FR$1,$D4))=$AO$1,1,0)*VLOOKUP($Z$2,DALYs!$A$2:$MW$40,'Intervention list'!FR$195+1,0)</f>
        <v>0</v>
      </c>
      <c r="FS4" s="0" t="n">
        <f aca="false">IF(ISNUMBER(FIND(FS$1,$D4))=$AO$1,1,0)*VLOOKUP($Z$2,DALYs!$A$2:$MW$40,'Intervention list'!FS$195+1,0)</f>
        <v>0</v>
      </c>
      <c r="FT4" s="0" t="n">
        <f aca="false">IF(ISNUMBER(FIND(FT$1,$D4))=$AO$1,1,0)*VLOOKUP($Z$2,DALYs!$A$2:$MW$40,'Intervention list'!FT$195+1,0)</f>
        <v>0</v>
      </c>
      <c r="FU4" s="0" t="n">
        <f aca="false">IF(ISNUMBER(FIND(FU$1,$D4))=$AO$1,1,0)*VLOOKUP($Z$2,DALYs!$A$2:$MW$40,'Intervention list'!FU$195+1,0)</f>
        <v>0</v>
      </c>
      <c r="FV4" s="0" t="n">
        <f aca="false">IF(ISNUMBER(FIND(FV$1,$D4))=$AO$1,1,0)*VLOOKUP($Z$2,DALYs!$A$2:$MW$40,'Intervention list'!FV$195+1,0)</f>
        <v>0</v>
      </c>
      <c r="FW4" s="0" t="n">
        <f aca="false">IF(ISNUMBER(FIND(FW$1,$D4))=$AO$1,1,0)*VLOOKUP($Z$2,DALYs!$A$2:$MW$40,'Intervention list'!FW$195+1,0)</f>
        <v>0</v>
      </c>
      <c r="FX4" s="0" t="n">
        <f aca="false">IF(ISNUMBER(FIND(FX$1,$D4))=$AO$1,1,0)*VLOOKUP($Z$2,DALYs!$A$2:$MW$40,'Intervention list'!FX$195+1,0)</f>
        <v>0</v>
      </c>
      <c r="FY4" s="0" t="n">
        <f aca="false">IF(ISNUMBER(FIND(FY$1,$D4))=$AO$1,1,0)*VLOOKUP($Z$2,DALYs!$A$2:$MW$40,'Intervention list'!FY$195+1,0)</f>
        <v>0</v>
      </c>
      <c r="FZ4" s="0" t="n">
        <f aca="false">IF(ISNUMBER(FIND(FZ$1,$D4))=$AO$1,1,0)*VLOOKUP($Z$2,DALYs!$A$2:$MW$40,'Intervention list'!FZ$195+1,0)</f>
        <v>0</v>
      </c>
      <c r="GA4" s="0" t="n">
        <f aca="false">IF(ISNUMBER(FIND(GA$1,$D4))=$AO$1,1,0)*VLOOKUP($Z$2,DALYs!$A$2:$MW$40,'Intervention list'!GA$195+1,0)</f>
        <v>0</v>
      </c>
      <c r="GB4" s="0" t="n">
        <f aca="false">IF(ISNUMBER(FIND(GB$1,$D4))=$AO$1,1,0)*VLOOKUP($Z$2,DALYs!$A$2:$MW$40,'Intervention list'!GB$195+1,0)</f>
        <v>0</v>
      </c>
      <c r="GC4" s="0" t="n">
        <f aca="false">IF(ISNUMBER(FIND(GC$1,$D4))=$AO$1,1,0)*VLOOKUP($Z$2,DALYs!$A$2:$MW$40,'Intervention list'!GC$195+1,0)</f>
        <v>0</v>
      </c>
      <c r="GD4" s="0" t="n">
        <f aca="false">IF(ISNUMBER(FIND(GD$1,$D4))=$AO$1,1,0)*VLOOKUP($Z$2,DALYs!$A$2:$MW$40,'Intervention list'!GD$195+1,0)</f>
        <v>0</v>
      </c>
      <c r="GE4" s="0" t="n">
        <f aca="false">IF(ISNUMBER(FIND(GE$1,$D4))=$AO$1,1,0)*VLOOKUP($Z$2,DALYs!$A$2:$MW$40,'Intervention list'!GE$195+1,0)</f>
        <v>0</v>
      </c>
      <c r="GF4" s="0" t="n">
        <f aca="false">IF(ISNUMBER(FIND(GF$1,$D4))=$AO$1,1,0)*VLOOKUP($Z$2,DALYs!$A$2:$MW$40,'Intervention list'!GF$195+1,0)</f>
        <v>0</v>
      </c>
      <c r="GG4" s="0" t="n">
        <f aca="false">IF(ISNUMBER(FIND(GG$1,$D4))=$AO$1,1,0)*VLOOKUP($Z$2,DALYs!$A$2:$MW$40,'Intervention list'!GG$195+1,0)</f>
        <v>0</v>
      </c>
      <c r="GH4" s="0" t="n">
        <f aca="false">IF(ISNUMBER(FIND(GH$1,$D4))=$AO$1,1,0)*VLOOKUP($Z$2,DALYs!$A$2:$MW$40,'Intervention list'!GH$195+1,0)</f>
        <v>0</v>
      </c>
      <c r="GI4" s="0" t="n">
        <f aca="false">IF(ISNUMBER(FIND(GI$1,$D4))=$AO$1,1,0)*VLOOKUP($Z$2,DALYs!$A$2:$MW$40,'Intervention list'!GI$195+1,0)</f>
        <v>0</v>
      </c>
      <c r="GJ4" s="0" t="n">
        <f aca="false">IF(ISNUMBER(FIND(GJ$1,$D4))=$AO$1,1,0)*VLOOKUP($Z$2,DALYs!$A$2:$MW$40,'Intervention list'!GJ$195+1,0)</f>
        <v>0</v>
      </c>
      <c r="GK4" s="0" t="n">
        <f aca="false">IF(ISNUMBER(FIND(GK$1,$D4))=$AO$1,1,0)*VLOOKUP($Z$2,DALYs!$A$2:$MW$40,'Intervention list'!GK$195+1,0)</f>
        <v>0</v>
      </c>
      <c r="GL4" s="0" t="n">
        <f aca="false">IF(ISNUMBER(FIND(GL$1,$D4))=$AO$1,1,0)*VLOOKUP($Z$2,DALYs!$A$2:$MW$40,'Intervention list'!GL$195+1,0)</f>
        <v>0</v>
      </c>
      <c r="GM4" s="0" t="n">
        <f aca="false">IF(ISNUMBER(FIND(GM$1,$D4))=$AO$1,1,0)*VLOOKUP($Z$2,DALYs!$A$2:$MW$40,'Intervention list'!GM$195+1,0)</f>
        <v>0</v>
      </c>
      <c r="GN4" s="0" t="n">
        <f aca="false">IF(ISNUMBER(FIND(GN$1,$D4))=$AO$1,1,0)*VLOOKUP($Z$2,DALYs!$A$2:$MW$40,'Intervention list'!GN$195+1,0)</f>
        <v>0</v>
      </c>
      <c r="GO4" s="0" t="n">
        <f aca="false">IF(ISNUMBER(FIND(GO$1,$D4))=$AO$1,1,0)*VLOOKUP($Z$2,DALYs!$A$2:$MW$40,'Intervention list'!GO$195+1,0)</f>
        <v>0</v>
      </c>
      <c r="GP4" s="0" t="n">
        <f aca="false">IF(ISNUMBER(FIND(GP$1,$D4))=$AO$1,1,0)*VLOOKUP($Z$2,DALYs!$A$2:$MW$40,'Intervention list'!GP$195+1,0)</f>
        <v>0</v>
      </c>
      <c r="GQ4" s="0" t="n">
        <f aca="false">IF(ISNUMBER(FIND(GQ$1,$D4))=$AO$1,1,0)*VLOOKUP($Z$2,DALYs!$A$2:$MW$40,'Intervention list'!GQ$195+1,0)</f>
        <v>0</v>
      </c>
      <c r="GR4" s="0" t="n">
        <f aca="false">IF(ISNUMBER(FIND(GR$1,$D4))=$AO$1,1,0)*VLOOKUP($Z$2,DALYs!$A$2:$MW$40,'Intervention list'!GR$195+1,0)</f>
        <v>0</v>
      </c>
      <c r="GS4" s="0" t="n">
        <f aca="false">IF(ISNUMBER(FIND(GS$1,$D4))=$AO$1,1,0)*VLOOKUP($Z$2,DALYs!$A$2:$MW$40,'Intervention list'!GS$195+1,0)</f>
        <v>0</v>
      </c>
      <c r="GT4" s="0" t="n">
        <f aca="false">IF(ISNUMBER(FIND(GT$1,$D4))=$AO$1,1,0)*VLOOKUP($Z$2,DALYs!$A$2:$MW$40,'Intervention list'!GT$195+1,0)</f>
        <v>0</v>
      </c>
      <c r="GU4" s="0" t="n">
        <f aca="false">IF(ISNUMBER(FIND(GU$1,$D4))=$AO$1,1,0)*VLOOKUP($Z$2,DALYs!$A$2:$MW$40,'Intervention list'!GU$195+1,0)</f>
        <v>0</v>
      </c>
      <c r="GV4" s="0" t="n">
        <f aca="false">IF(ISNUMBER(FIND(GV$1,$D4))=$AO$1,1,0)*VLOOKUP($Z$2,DALYs!$A$2:$MW$40,'Intervention list'!GV$195+1,0)</f>
        <v>0</v>
      </c>
      <c r="GW4" s="0" t="n">
        <f aca="false">IF(ISNUMBER(FIND(GW$1,$D4))=$AO$1,1,0)*VLOOKUP($Z$2,DALYs!$A$2:$MW$40,'Intervention list'!GW$195+1,0)</f>
        <v>0</v>
      </c>
      <c r="GX4" s="0" t="n">
        <f aca="false">IF(ISNUMBER(FIND(GX$1,$D4))=$AO$1,1,0)*VLOOKUP($Z$2,DALYs!$A$2:$MW$40,'Intervention list'!GX$195+1,0)</f>
        <v>0</v>
      </c>
      <c r="GY4" s="0" t="n">
        <f aca="false">IF(ISNUMBER(FIND(GY$1,$D4))=$AO$1,1,0)*VLOOKUP($Z$2,DALYs!$A$2:$MW$40,'Intervention list'!GY$195+1,0)</f>
        <v>0</v>
      </c>
      <c r="GZ4" s="0" t="n">
        <f aca="false">IF(ISNUMBER(FIND(GZ$1,$D4))=$AO$1,1,0)*VLOOKUP($Z$2,DALYs!$A$2:$MW$40,'Intervention list'!GZ$195+1,0)</f>
        <v>0</v>
      </c>
      <c r="HA4" s="0" t="n">
        <f aca="false">IF(ISNUMBER(FIND(HA$1,$D4))=$AO$1,1,0)*VLOOKUP($Z$2,DALYs!$A$2:$MW$40,'Intervention list'!HA$195+1,0)</f>
        <v>0</v>
      </c>
      <c r="HB4" s="0" t="n">
        <f aca="false">IF(ISNUMBER(FIND(HB$1,$D4))=$AO$1,1,0)*VLOOKUP($Z$2,DALYs!$A$2:$MW$40,'Intervention list'!HB$195+1,0)</f>
        <v>0</v>
      </c>
      <c r="HC4" s="0" t="n">
        <f aca="false">IF(ISNUMBER(FIND(HC$1,$D4))=$AO$1,1,0)*VLOOKUP($Z$2,DALYs!$A$2:$MW$40,'Intervention list'!HC$195+1,0)</f>
        <v>0</v>
      </c>
      <c r="HD4" s="0" t="n">
        <f aca="false">IF(ISNUMBER(FIND(HD$1,$D4))=$AO$1,1,0)*VLOOKUP($Z$2,DALYs!$A$2:$MW$40,'Intervention list'!HD$195+1,0)</f>
        <v>0</v>
      </c>
      <c r="HE4" s="0" t="n">
        <f aca="false">IF(ISNUMBER(FIND(HE$1,$D4))=$AO$1,1,0)*VLOOKUP($Z$2,DALYs!$A$2:$MW$40,'Intervention list'!HE$195+1,0)</f>
        <v>0</v>
      </c>
      <c r="HF4" s="0" t="n">
        <f aca="false">IF(ISNUMBER(FIND(HF$1,$D4))=$AO$1,1,0)*VLOOKUP($Z$2,DALYs!$A$2:$MW$40,'Intervention list'!HF$195+1,0)</f>
        <v>0</v>
      </c>
      <c r="HG4" s="0" t="n">
        <f aca="false">IF(ISNUMBER(FIND(HG$1,$D4))=$AO$1,1,0)*VLOOKUP($Z$2,DALYs!$A$2:$MW$40,'Intervention list'!HG$195+1,0)</f>
        <v>0</v>
      </c>
      <c r="HH4" s="0" t="n">
        <f aca="false">IF(ISNUMBER(FIND(HH$1,$D4))=$AO$1,1,0)*VLOOKUP($Z$2,DALYs!$A$2:$MW$40,'Intervention list'!HH$195+1,0)</f>
        <v>0</v>
      </c>
      <c r="HI4" s="0" t="n">
        <f aca="false">IF(ISNUMBER(FIND(HI$1,$D4))=$AO$1,1,0)*VLOOKUP($Z$2,DALYs!$A$2:$MW$40,'Intervention list'!HI$195+1,0)</f>
        <v>0</v>
      </c>
      <c r="HJ4" s="0" t="n">
        <f aca="false">IF(ISNUMBER(FIND(HJ$1,$D4))=$AO$1,1,0)*VLOOKUP($Z$2,DALYs!$A$2:$MW$40,'Intervention list'!HJ$195+1,0)</f>
        <v>0</v>
      </c>
      <c r="HK4" s="0" t="n">
        <f aca="false">IF(ISNUMBER(FIND(HK$1,$D4))=$AO$1,1,0)*VLOOKUP($Z$2,DALYs!$A$2:$MW$40,'Intervention list'!HK$195+1,0)</f>
        <v>0</v>
      </c>
      <c r="HL4" s="0" t="n">
        <f aca="false">IF(ISNUMBER(FIND(HL$1,$D4))=$AO$1,1,0)*VLOOKUP($Z$2,DALYs!$A$2:$MW$40,'Intervention list'!HL$195+1,0)</f>
        <v>0</v>
      </c>
      <c r="HM4" s="0" t="n">
        <f aca="false">IF(ISNUMBER(FIND(HM$1,$D4))=$AO$1,1,0)*VLOOKUP($Z$2,DALYs!$A$2:$MW$40,'Intervention list'!HM$195+1,0)</f>
        <v>0</v>
      </c>
      <c r="HN4" s="0" t="n">
        <f aca="false">IF(ISNUMBER(FIND(HN$1,$D4))=$AO$1,1,0)*VLOOKUP($Z$2,DALYs!$A$2:$MW$40,'Intervention list'!HN$195+1,0)</f>
        <v>0</v>
      </c>
      <c r="HO4" s="0" t="n">
        <f aca="false">IF(ISNUMBER(FIND(HO$1,$D4))=$AO$1,1,0)*VLOOKUP($Z$2,DALYs!$A$2:$MW$40,'Intervention list'!HO$195+1,0)</f>
        <v>0</v>
      </c>
      <c r="HP4" s="0" t="n">
        <f aca="false">IF(ISNUMBER(FIND(HP$1,$D4))=$AO$1,1,0)*VLOOKUP($Z$2,DALYs!$A$2:$MW$40,'Intervention list'!HP$195+1,0)</f>
        <v>0</v>
      </c>
      <c r="HQ4" s="0" t="n">
        <f aca="false">IF(ISNUMBER(FIND(HQ$1,$D4))=$AO$1,1,0)*VLOOKUP($Z$2,DALYs!$A$2:$MW$40,'Intervention list'!HQ$195+1,0)</f>
        <v>0</v>
      </c>
      <c r="HR4" s="0" t="n">
        <f aca="false">IF(ISNUMBER(FIND(HR$1,$D4))=$AO$1,1,0)*VLOOKUP($Z$2,DALYs!$A$2:$MW$40,'Intervention list'!HR$195+1,0)</f>
        <v>0</v>
      </c>
      <c r="HS4" s="0" t="n">
        <f aca="false">IF(ISNUMBER(FIND(HS$1,$D4))=$AO$1,1,0)*VLOOKUP($Z$2,DALYs!$A$2:$MW$40,'Intervention list'!HS$195+1,0)</f>
        <v>0</v>
      </c>
      <c r="HT4" s="0" t="n">
        <f aca="false">IF(ISNUMBER(FIND(HT$1,$D4))=$AO$1,1,0)*VLOOKUP($Z$2,DALYs!$A$2:$MW$40,'Intervention list'!HT$195+1,0)</f>
        <v>0</v>
      </c>
      <c r="HU4" s="0" t="n">
        <f aca="false">IF(ISNUMBER(FIND(HU$1,$D4))=$AO$1,1,0)*VLOOKUP($Z$2,DALYs!$A$2:$MW$40,'Intervention list'!HU$195+1,0)</f>
        <v>0</v>
      </c>
      <c r="HV4" s="0" t="n">
        <f aca="false">IF(ISNUMBER(FIND(HV$1,$D4))=$AO$1,1,0)*VLOOKUP($Z$2,DALYs!$A$2:$MW$40,'Intervention list'!HV$195+1,0)</f>
        <v>0</v>
      </c>
      <c r="HW4" s="0" t="n">
        <f aca="false">IF(ISNUMBER(FIND(HW$1,$D4))=$AO$1,1,0)*VLOOKUP($Z$2,DALYs!$A$2:$MW$40,'Intervention list'!HW$195+1,0)</f>
        <v>0</v>
      </c>
      <c r="HX4" s="0" t="n">
        <f aca="false">IF(ISNUMBER(FIND(HX$1,$D4))=$AO$1,1,0)*VLOOKUP($Z$2,DALYs!$A$2:$MW$40,'Intervention list'!HX$195+1,0)</f>
        <v>0</v>
      </c>
      <c r="HY4" s="0" t="n">
        <f aca="false">IF(ISNUMBER(FIND(HY$1,$D4))=$AO$1,1,0)*VLOOKUP($Z$2,DALYs!$A$2:$MW$40,'Intervention list'!HY$195+1,0)</f>
        <v>0</v>
      </c>
      <c r="HZ4" s="0" t="n">
        <f aca="false">IF(ISNUMBER(FIND(HZ$1,$D4))=$AO$1,1,0)*VLOOKUP($Z$2,DALYs!$A$2:$MW$40,'Intervention list'!HZ$195+1,0)</f>
        <v>0</v>
      </c>
      <c r="IA4" s="0" t="n">
        <f aca="false">IF(ISNUMBER(FIND(IA$1,$D4))=$AO$1,1,0)*VLOOKUP($Z$2,DALYs!$A$2:$MW$40,'Intervention list'!IA$195+1,0)</f>
        <v>0</v>
      </c>
      <c r="IB4" s="0" t="n">
        <f aca="false">IF(ISNUMBER(FIND(IB$1,$D4))=$AO$1,1,0)*VLOOKUP($Z$2,DALYs!$A$2:$MW$40,'Intervention list'!IB$195+1,0)</f>
        <v>0</v>
      </c>
      <c r="IC4" s="0" t="n">
        <f aca="false">IF(ISNUMBER(FIND(IC$1,$D4))=$AO$1,1,0)*VLOOKUP($Z$2,DALYs!$A$2:$MW$40,'Intervention list'!IC$195+1,0)</f>
        <v>0</v>
      </c>
      <c r="ID4" s="0" t="n">
        <f aca="false">IF(ISNUMBER(FIND(ID$1,$D4))=$AO$1,1,0)*VLOOKUP($Z$2,DALYs!$A$2:$MW$40,'Intervention list'!ID$195+1,0)</f>
        <v>0</v>
      </c>
      <c r="IE4" s="0" t="n">
        <f aca="false">IF(ISNUMBER(FIND(IE$1,$D4))=$AO$1,1,0)*VLOOKUP($Z$2,DALYs!$A$2:$MW$40,'Intervention list'!IE$195+1,0)</f>
        <v>0</v>
      </c>
      <c r="IF4" s="0" t="n">
        <f aca="false">IF(ISNUMBER(FIND(IF$1,$D4))=$AO$1,1,0)*VLOOKUP($Z$2,DALYs!$A$2:$MW$40,'Intervention list'!IF$195+1,0)</f>
        <v>0</v>
      </c>
      <c r="IG4" s="0" t="n">
        <f aca="false">IF(ISNUMBER(FIND(IG$1,$D4))=$AO$1,1,0)*VLOOKUP($Z$2,DALYs!$A$2:$MW$40,'Intervention list'!IG$195+1,0)</f>
        <v>0</v>
      </c>
      <c r="IH4" s="0" t="n">
        <f aca="false">IF(ISNUMBER(FIND(IH$1,$D4))=$AO$1,1,0)*VLOOKUP($Z$2,DALYs!$A$2:$MW$40,'Intervention list'!IH$195+1,0)</f>
        <v>0</v>
      </c>
      <c r="II4" s="0" t="n">
        <f aca="false">IF(ISNUMBER(FIND(II$1,$D4))=$AO$1,1,0)*VLOOKUP($Z$2,DALYs!$A$2:$MW$40,'Intervention list'!II$195+1,0)</f>
        <v>0</v>
      </c>
      <c r="IJ4" s="0" t="n">
        <f aca="false">IF(ISNUMBER(FIND(IJ$1,$D4))=$AO$1,1,0)*VLOOKUP($Z$2,DALYs!$A$2:$MW$40,'Intervention list'!IJ$195+1,0)</f>
        <v>0</v>
      </c>
      <c r="IK4" s="0" t="n">
        <f aca="false">IF(ISNUMBER(FIND(IK$1,$D4))=$AO$1,1,0)*VLOOKUP($Z$2,DALYs!$A$2:$MW$40,'Intervention list'!IK$195+1,0)</f>
        <v>0</v>
      </c>
      <c r="IL4" s="0" t="n">
        <f aca="false">IF(ISNUMBER(FIND(IL$1,$D4))=$AO$1,1,0)*VLOOKUP($Z$2,DALYs!$A$2:$MW$40,'Intervention list'!IL$195+1,0)</f>
        <v>0</v>
      </c>
      <c r="IM4" s="0" t="n">
        <f aca="false">IF(ISNUMBER(FIND(IM$1,$D4))=$AO$1,1,0)*VLOOKUP($Z$2,DALYs!$A$2:$MW$40,'Intervention list'!IM$195+1,0)</f>
        <v>0</v>
      </c>
      <c r="IN4" s="0" t="n">
        <f aca="false">IF(ISNUMBER(FIND(IN$1,$D4))=$AO$1,1,0)*VLOOKUP($Z$2,DALYs!$A$2:$MW$40,'Intervention list'!IN$195+1,0)</f>
        <v>0</v>
      </c>
      <c r="IO4" s="0" t="n">
        <f aca="false">IF(ISNUMBER(FIND(IO$1,$D4))=$AO$1,1,0)*VLOOKUP($Z$2,DALYs!$A$2:$MW$40,'Intervention list'!IO$195+1,0)</f>
        <v>0</v>
      </c>
      <c r="IP4" s="0" t="n">
        <f aca="false">IF(ISNUMBER(FIND(IP$1,$D4))=$AO$1,1,0)*VLOOKUP($Z$2,DALYs!$A$2:$MW$40,'Intervention list'!IP$195+1,0)</f>
        <v>0</v>
      </c>
      <c r="IQ4" s="0" t="n">
        <f aca="false">IF(ISNUMBER(FIND(IQ$1,$D4))=$AO$1,1,0)*VLOOKUP($Z$2,DALYs!$A$2:$MW$40,'Intervention list'!IQ$195+1,0)</f>
        <v>0</v>
      </c>
      <c r="IR4" s="0" t="n">
        <f aca="false">IF(ISNUMBER(FIND(IR$1,$D4))=$AO$1,1,0)*VLOOKUP($Z$2,DALYs!$A$2:$MW$40,'Intervention list'!IR$195+1,0)</f>
        <v>0</v>
      </c>
      <c r="IS4" s="0" t="n">
        <f aca="false">IF(ISNUMBER(FIND(IS$1,$D4))=$AO$1,1,0)*VLOOKUP($Z$2,DALYs!$A$2:$MW$40,'Intervention list'!IS$195+1,0)</f>
        <v>0</v>
      </c>
      <c r="IT4" s="0" t="n">
        <f aca="false">IF(ISNUMBER(FIND(IT$1,$D4))=$AO$1,1,0)*VLOOKUP($Z$2,DALYs!$A$2:$MW$40,'Intervention list'!IT$195+1,0)</f>
        <v>0</v>
      </c>
      <c r="IU4" s="0" t="n">
        <f aca="false">IF(ISNUMBER(FIND(IU$1,$D4))=$AO$1,1,0)*VLOOKUP($Z$2,DALYs!$A$2:$MW$40,'Intervention list'!IU$195+1,0)</f>
        <v>0</v>
      </c>
      <c r="IV4" s="0" t="n">
        <f aca="false">IF(ISNUMBER(FIND(IV$1,$D4))=$AO$1,1,0)*VLOOKUP($Z$2,DALYs!$A$2:$MW$40,'Intervention list'!IV$195+1,0)</f>
        <v>0</v>
      </c>
      <c r="IW4" s="0" t="n">
        <f aca="false">IF(ISNUMBER(FIND(IW$1,$D4))=$AO$1,1,0)*VLOOKUP($Z$2,DALYs!$A$2:$MW$40,'Intervention list'!IW$195+1,0)</f>
        <v>0</v>
      </c>
      <c r="IX4" s="0" t="n">
        <f aca="false">IF(ISNUMBER(FIND(IX$1,$D4))=$AO$1,1,0)*VLOOKUP($Z$2,DALYs!$A$2:$MW$40,'Intervention list'!IX$195+1,0)</f>
        <v>0</v>
      </c>
      <c r="IY4" s="0" t="n">
        <f aca="false">IF(ISNUMBER(FIND(IY$1,$D4))=$AO$1,1,0)*VLOOKUP($Z$2,DALYs!$A$2:$MW$40,'Intervention list'!IY$195+1,0)</f>
        <v>0</v>
      </c>
      <c r="IZ4" s="0" t="n">
        <f aca="false">IF(ISNUMBER(FIND(IZ$1,$D4))=$AO$1,1,0)*VLOOKUP($Z$2,DALYs!$A$2:$MW$40,'Intervention list'!IZ$195+1,0)</f>
        <v>0</v>
      </c>
      <c r="JA4" s="0" t="n">
        <f aca="false">IF(ISNUMBER(FIND(JA$1,$D4))=$AO$1,1,0)*VLOOKUP($Z$2,DALYs!$A$2:$MW$40,'Intervention list'!JA$195+1,0)</f>
        <v>0</v>
      </c>
      <c r="JB4" s="0" t="n">
        <f aca="false">IF(ISNUMBER(FIND(JB$1,$D4))=$AO$1,1,0)*VLOOKUP($Z$2,DALYs!$A$2:$MW$40,'Intervention list'!JB$195+1,0)</f>
        <v>3414.14659767994</v>
      </c>
      <c r="JC4" s="0" t="n">
        <f aca="false">IF(ISNUMBER(FIND(JC$1,$D4))=$AO$1,1,0)*VLOOKUP($Z$2,DALYs!$A$2:$MW$40,'Intervention list'!JC$195+1,0)</f>
        <v>0</v>
      </c>
      <c r="JD4" s="0" t="n">
        <f aca="false">IF(ISNUMBER(FIND(JD$1,$D4))=$AO$1,1,0)*VLOOKUP($Z$2,DALYs!$A$2:$MW$40,'Intervention list'!JD$195+1,0)</f>
        <v>0</v>
      </c>
      <c r="JE4" s="0" t="n">
        <f aca="false">IF(ISNUMBER(FIND(JE$1,$D4))=$AO$1,1,0)*VLOOKUP($Z$2,DALYs!$A$2:$MW$40,'Intervention list'!JE$195+1,0)</f>
        <v>0</v>
      </c>
      <c r="JF4" s="0" t="n">
        <f aca="false">IF(ISNUMBER(FIND(JF$1,$D4))=$AO$1,1,0)*VLOOKUP($Z$2,DALYs!$A$2:$MW$40,'Intervention list'!JF$195+1,0)</f>
        <v>0</v>
      </c>
      <c r="JG4" s="0" t="n">
        <f aca="false">IF(ISNUMBER(FIND(JG$1,$D4))=$AO$1,1,0)*VLOOKUP($Z$2,DALYs!$A$2:$MW$40,'Intervention list'!JG$195+1,0)</f>
        <v>0</v>
      </c>
      <c r="JH4" s="0" t="n">
        <f aca="false">IF(ISNUMBER(FIND(JH$1,$D4))=$AO$1,1,0)*VLOOKUP($Z$2,DALYs!$A$2:$MW$40,'Intervention list'!JH$195+1,0)</f>
        <v>0</v>
      </c>
      <c r="JI4" s="0" t="n">
        <f aca="false">IF(ISNUMBER(FIND(JI$1,$D4))=$AO$1,1,0)*VLOOKUP($Z$2,DALYs!$A$2:$MW$40,'Intervention list'!JI$195+1,0)</f>
        <v>0</v>
      </c>
      <c r="JJ4" s="0" t="n">
        <f aca="false">IF(ISNUMBER(FIND(JJ$1,$D4))=$AO$1,1,0)*VLOOKUP($Z$2,DALYs!$A$2:$MW$40,'Intervention list'!JJ$195+1,0)</f>
        <v>0</v>
      </c>
      <c r="JK4" s="0" t="n">
        <f aca="false">IF(ISNUMBER(FIND(JK$1,$D4))=$AO$1,1,0)*VLOOKUP($Z$2,DALYs!$A$2:$MW$40,'Intervention list'!JK$195+1,0)</f>
        <v>0</v>
      </c>
      <c r="JL4" s="0" t="n">
        <f aca="false">IF(ISNUMBER(FIND(JL$1,$D4))=$AO$1,1,0)*VLOOKUP($Z$2,DALYs!$A$2:$MW$40,'Intervention list'!JL$195+1,0)</f>
        <v>0</v>
      </c>
      <c r="JM4" s="0" t="n">
        <f aca="false">IF(ISNUMBER(FIND(JM$1,$D4))=$AO$1,1,0)*VLOOKUP($Z$2,DALYs!$A$2:$MW$40,'Intervention list'!JM$195+1,0)</f>
        <v>0</v>
      </c>
      <c r="JN4" s="0" t="n">
        <f aca="false">IF(ISNUMBER(FIND(JN$1,$D4))=$AO$1,1,0)*VLOOKUP($Z$2,DALYs!$A$2:$MW$40,'Intervention list'!JN$195+1,0)</f>
        <v>0</v>
      </c>
      <c r="JO4" s="0" t="n">
        <f aca="false">IF(ISNUMBER(FIND(JO$1,$D4))=$AO$1,1,0)*VLOOKUP($Z$2,DALYs!$A$2:$MW$40,'Intervention list'!JO$195+1,0)</f>
        <v>0</v>
      </c>
      <c r="JP4" s="0" t="n">
        <f aca="false">IF(ISNUMBER(FIND(JP$1,$D4))=$AO$1,1,0)*VLOOKUP($Z$2,DALYs!$A$2:$MW$40,'Intervention list'!JP$195+1,0)</f>
        <v>0</v>
      </c>
      <c r="JQ4" s="0" t="n">
        <f aca="false">IF(ISNUMBER(FIND(JQ$1,$D4))=$AO$1,1,0)*VLOOKUP($Z$2,DALYs!$A$2:$MW$40,'Intervention list'!JQ$195+1,0)</f>
        <v>0</v>
      </c>
      <c r="JR4" s="0" t="n">
        <f aca="false">IF(ISNUMBER(FIND(JR$1,$D4))=$AO$1,1,0)*VLOOKUP($Z$2,DALYs!$A$2:$MW$40,'Intervention list'!JR$195+1,0)</f>
        <v>0</v>
      </c>
      <c r="JS4" s="0" t="n">
        <f aca="false">IF(ISNUMBER(FIND(JS$1,$D4))=$AO$1,1,0)*VLOOKUP($Z$2,DALYs!$A$2:$MW$40,'Intervention list'!JS$195+1,0)</f>
        <v>0</v>
      </c>
      <c r="JT4" s="0" t="n">
        <f aca="false">IF(ISNUMBER(FIND(JT$1,$D4))=$AO$1,1,0)*VLOOKUP($Z$2,DALYs!$A$2:$MW$40,'Intervention list'!JT$195+1,0)</f>
        <v>0</v>
      </c>
      <c r="JU4" s="0" t="n">
        <f aca="false">IF(ISNUMBER(FIND(JU$1,$D4))=$AO$1,1,0)*VLOOKUP($Z$2,DALYs!$A$2:$MW$40,'Intervention list'!JU$195+1,0)</f>
        <v>0</v>
      </c>
      <c r="JV4" s="0" t="n">
        <f aca="false">IF(ISNUMBER(FIND(JV$1,$D4))=$AO$1,1,0)*VLOOKUP($Z$2,DALYs!$A$2:$MW$40,'Intervention list'!JV$195+1,0)</f>
        <v>0</v>
      </c>
      <c r="JW4" s="0" t="n">
        <f aca="false">IF(ISNUMBER(FIND(JW$1,$D4))=$AO$1,1,0)*VLOOKUP($Z$2,DALYs!$A$2:$MW$40,'Intervention list'!JW$195+1,0)</f>
        <v>0</v>
      </c>
      <c r="JX4" s="0" t="n">
        <f aca="false">IF(ISNUMBER(FIND(JX$1,$D4))=$AO$1,1,0)*VLOOKUP($Z$2,DALYs!$A$2:$MW$40,'Intervention list'!JX$195+1,0)</f>
        <v>0</v>
      </c>
      <c r="JY4" s="0" t="n">
        <f aca="false">IF(ISNUMBER(FIND(JY$1,$D4))=$AO$1,1,0)*VLOOKUP($Z$2,DALYs!$A$2:$MW$40,'Intervention list'!JY$195+1,0)</f>
        <v>0</v>
      </c>
      <c r="JZ4" s="0" t="n">
        <f aca="false">IF(ISNUMBER(FIND(JZ$1,$D4))=$AO$1,1,0)*VLOOKUP($Z$2,DALYs!$A$2:$MW$40,'Intervention list'!JZ$195+1,0)</f>
        <v>0</v>
      </c>
      <c r="KA4" s="0" t="n">
        <f aca="false">IF(ISNUMBER(FIND(KA$1,$D4))=$AO$1,1,0)*VLOOKUP($Z$2,DALYs!$A$2:$MW$40,'Intervention list'!KA$195+1,0)</f>
        <v>0</v>
      </c>
      <c r="KB4" s="0" t="n">
        <f aca="false">IF(ISNUMBER(FIND(KB$1,$D4))=$AO$1,1,0)*VLOOKUP($Z$2,DALYs!$A$2:$MW$40,'Intervention list'!KB$195+1,0)</f>
        <v>0</v>
      </c>
      <c r="KC4" s="0" t="n">
        <f aca="false">IF(ISNUMBER(FIND(KC$1,$D4))=$AO$1,1,0)*VLOOKUP($Z$2,DALYs!$A$2:$MW$40,'Intervention list'!KC$195+1,0)</f>
        <v>0</v>
      </c>
      <c r="KD4" s="0" t="n">
        <f aca="false">IF(ISNUMBER(FIND(KD$1,$D4))=$AO$1,1,0)*VLOOKUP($Z$2,DALYs!$A$2:$MW$40,'Intervention list'!KD$195+1,0)</f>
        <v>0</v>
      </c>
      <c r="KE4" s="0" t="n">
        <f aca="false">IF(ISNUMBER(FIND(KE$1,$D4))=$AO$1,1,0)*VLOOKUP($Z$2,DALYs!$A$2:$MW$40,'Intervention list'!KE$195+1,0)</f>
        <v>0</v>
      </c>
      <c r="KF4" s="0" t="n">
        <f aca="false">IF(ISNUMBER(FIND(KF$1,$D4))=$AO$1,1,0)*VLOOKUP($Z$2,DALYs!$A$2:$MW$40,'Intervention list'!KF$195+1,0)</f>
        <v>0</v>
      </c>
      <c r="KG4" s="0" t="n">
        <f aca="false">IF(ISNUMBER(FIND(KG$1,$D4))=$AO$1,1,0)*VLOOKUP($Z$2,DALYs!$A$2:$MW$40,'Intervention list'!KG$195+1,0)</f>
        <v>0</v>
      </c>
      <c r="KH4" s="0" t="n">
        <f aca="false">IF(ISNUMBER(FIND(KH$1,$D4))=$AO$1,1,0)*VLOOKUP($Z$2,DALYs!$A$2:$MW$40,'Intervention list'!KH$195+1,0)</f>
        <v>0</v>
      </c>
      <c r="KI4" s="0" t="n">
        <f aca="false">IF(ISNUMBER(FIND(KI$1,$D4))=$AO$1,1,0)*VLOOKUP($Z$2,DALYs!$A$2:$MW$40,'Intervention list'!KI$195+1,0)</f>
        <v>0</v>
      </c>
      <c r="KJ4" s="0" t="n">
        <f aca="false">IF(ISNUMBER(FIND(KJ$1,$D4))=$AO$1,1,0)*VLOOKUP($Z$2,DALYs!$A$2:$MW$40,'Intervention list'!KJ$195+1,0)</f>
        <v>0</v>
      </c>
      <c r="KK4" s="0" t="n">
        <f aca="false">IF(ISNUMBER(FIND(KK$1,$D4))=$AO$1,1,0)*VLOOKUP($Z$2,DALYs!$A$2:$MW$40,'Intervention list'!KK$195+1,0)</f>
        <v>0</v>
      </c>
      <c r="KL4" s="0" t="n">
        <f aca="false">IF(ISNUMBER(FIND(KL$1,$D4))=$AO$1,1,0)*VLOOKUP($Z$2,DALYs!$A$2:$MW$40,'Intervention list'!KL$195+1,0)</f>
        <v>0</v>
      </c>
      <c r="KM4" s="0" t="n">
        <f aca="false">IF(ISNUMBER(FIND(KM$1,$D4))=$AO$1,1,0)*VLOOKUP($Z$2,DALYs!$A$2:$MW$40,'Intervention list'!KM$195+1,0)</f>
        <v>0</v>
      </c>
      <c r="KN4" s="0" t="n">
        <f aca="false">IF(ISNUMBER(FIND(KN$1,$D4))=$AO$1,1,0)*VLOOKUP($Z$2,DALYs!$A$2:$MW$40,'Intervention list'!KN$195+1,0)</f>
        <v>0</v>
      </c>
      <c r="KO4" s="0" t="n">
        <f aca="false">IF(ISNUMBER(FIND(KO$1,$D4))=$AO$1,1,0)*VLOOKUP($Z$2,DALYs!$A$2:$MW$40,'Intervention list'!KO$195+1,0)</f>
        <v>0</v>
      </c>
      <c r="KP4" s="0" t="n">
        <f aca="false">IF(ISNUMBER(FIND(KP$1,$D4))=$AO$1,1,0)*VLOOKUP($Z$2,DALYs!$A$2:$MW$40,'Intervention list'!KP$195+1,0)</f>
        <v>0</v>
      </c>
      <c r="KQ4" s="0" t="n">
        <f aca="false">IF(ISNUMBER(FIND(KQ$1,$D4))=$AO$1,1,0)*VLOOKUP($Z$2,DALYs!$A$2:$MW$40,'Intervention list'!KQ$195+1,0)</f>
        <v>0</v>
      </c>
      <c r="KR4" s="0" t="n">
        <f aca="false">IF(ISNUMBER(FIND(KR$1,$D4))=$AO$1,1,0)*VLOOKUP($Z$2,DALYs!$A$2:$MW$40,'Intervention list'!KR$195+1,0)</f>
        <v>0</v>
      </c>
      <c r="KS4" s="0" t="n">
        <f aca="false">IF(ISNUMBER(FIND(KS$1,$D4))=$AO$1,1,0)*VLOOKUP($Z$2,DALYs!$A$2:$MW$40,'Intervention list'!KS$195+1,0)</f>
        <v>0</v>
      </c>
      <c r="KT4" s="0" t="n">
        <f aca="false">IF(ISNUMBER(FIND(KT$1,$D4))=$AO$1,1,0)*VLOOKUP($Z$2,DALYs!$A$2:$MW$40,'Intervention list'!KT$195+1,0)</f>
        <v>0</v>
      </c>
      <c r="KU4" s="0" t="n">
        <f aca="false">IF(ISNUMBER(FIND(KU$1,$D4))=$AO$1,1,0)*VLOOKUP($Z$2,DALYs!$A$2:$MW$40,'Intervention list'!KU$195+1,0)</f>
        <v>0</v>
      </c>
      <c r="KV4" s="0" t="n">
        <f aca="false">IF(ISNUMBER(FIND(KV$1,$D4))=$AO$1,1,0)*VLOOKUP($Z$2,DALYs!$A$2:$MW$40,'Intervention list'!KV$195+1,0)</f>
        <v>0</v>
      </c>
      <c r="KW4" s="0" t="n">
        <f aca="false">IF(ISNUMBER(FIND(KW$1,$D4))=$AO$1,1,0)*VLOOKUP($Z$2,DALYs!$A$2:$MW$40,'Intervention list'!KW$195+1,0)</f>
        <v>0</v>
      </c>
      <c r="KX4" s="0" t="n">
        <f aca="false">IF(ISNUMBER(FIND(KX$1,$D4))=$AO$1,1,0)*VLOOKUP($Z$2,DALYs!$A$2:$MW$40,'Intervention list'!KX$195+1,0)</f>
        <v>0</v>
      </c>
      <c r="KY4" s="0" t="n">
        <f aca="false">IF(ISNUMBER(FIND(KY$1,$D4))=$AO$1,1,0)*VLOOKUP($Z$2,DALYs!$A$2:$MW$40,'Intervention list'!KY$195+1,0)</f>
        <v>0</v>
      </c>
      <c r="KZ4" s="0" t="n">
        <f aca="false">IF(ISNUMBER(FIND(KZ$1,$D4))=$AO$1,1,0)*VLOOKUP($Z$2,DALYs!$A$2:$MW$40,'Intervention list'!KZ$195+1,0)</f>
        <v>0</v>
      </c>
      <c r="LA4" s="0" t="n">
        <f aca="false">IF(ISNUMBER(FIND(LA$1,$D4))=$AO$1,1,0)*VLOOKUP($Z$2,DALYs!$A$2:$MW$40,'Intervention list'!LA$195+1,0)</f>
        <v>0</v>
      </c>
      <c r="LB4" s="0" t="n">
        <f aca="false">IF(ISNUMBER(FIND(LB$1,$D4))=$AO$1,1,0)*VLOOKUP($Z$2,DALYs!$A$2:$MW$40,'Intervention list'!LB$195+1,0)</f>
        <v>0</v>
      </c>
      <c r="LC4" s="0" t="n">
        <f aca="false">IF(ISNUMBER(FIND(LC$1,$D4))=$AO$1,1,0)*VLOOKUP($Z$2,DALYs!$A$2:$MW$40,'Intervention list'!LC$195+1,0)</f>
        <v>2294.15228894351</v>
      </c>
      <c r="LD4" s="0" t="n">
        <f aca="false">IF(ISNUMBER(FIND(LD$1,$D4))=$AO$1,1,0)*VLOOKUP($Z$2,DALYs!$A$2:$MW$40,'Intervention list'!LD$195+1,0)</f>
        <v>0</v>
      </c>
      <c r="LE4" s="0" t="n">
        <f aca="false">IF(ISNUMBER(FIND(LE$1,$D4))=$AO$1,1,0)*VLOOKUP($Z$2,DALYs!$A$2:$MW$40,'Intervention list'!LE$195+1,0)</f>
        <v>0</v>
      </c>
      <c r="LF4" s="0" t="n">
        <f aca="false">IF(ISNUMBER(FIND(LF$1,$D4))=$AO$1,1,0)*VLOOKUP($Z$2,DALYs!$A$2:$MW$40,'Intervention list'!LF$195+1,0)</f>
        <v>0</v>
      </c>
      <c r="LG4" s="0" t="n">
        <f aca="false">IF(ISNUMBER(FIND(LG$1,$D4))=$AO$1,1,0)*VLOOKUP($Z$2,DALYs!$A$2:$MW$40,'Intervention list'!LG$195+1,0)</f>
        <v>0</v>
      </c>
      <c r="LH4" s="0" t="n">
        <f aca="false">IF(ISNUMBER(FIND(LH$1,$D4))=$AO$1,1,0)*VLOOKUP($Z$2,DALYs!$A$2:$MW$40,'Intervention list'!LH$195+1,0)</f>
        <v>0</v>
      </c>
      <c r="LI4" s="0" t="n">
        <f aca="false">IF(ISNUMBER(FIND(LI$1,$D4))=$AO$1,1,0)*VLOOKUP($Z$2,DALYs!$A$2:$MW$40,'Intervention list'!LI$195+1,0)</f>
        <v>0</v>
      </c>
      <c r="LJ4" s="0" t="n">
        <f aca="false">IF(ISNUMBER(FIND(LJ$1,$D4))=$AO$1,1,0)*VLOOKUP($Z$2,DALYs!$A$2:$MW$40,'Intervention list'!LJ$195+1,0)</f>
        <v>0</v>
      </c>
      <c r="LK4" s="0" t="n">
        <f aca="false">IF(ISNUMBER(FIND(LK$1,$D4))=$AO$1,1,0)*VLOOKUP($Z$2,DALYs!$A$2:$MW$40,'Intervention list'!LK$195+1,0)</f>
        <v>0</v>
      </c>
      <c r="LL4" s="0" t="n">
        <f aca="false">IF(ISNUMBER(FIND(LL$1,$D4))=$AO$1,1,0)*VLOOKUP($Z$2,DALYs!$A$2:$MW$40,'Intervention list'!LL$195+1,0)</f>
        <v>0</v>
      </c>
      <c r="LM4" s="0" t="n">
        <f aca="false">IF(ISNUMBER(FIND(LM$1,$D4))=$AO$1,1,0)*VLOOKUP($Z$2,DALYs!$A$2:$MW$40,'Intervention list'!LM$195+1,0)</f>
        <v>0</v>
      </c>
      <c r="LN4" s="0" t="n">
        <f aca="false">IF(ISNUMBER(FIND(LN$1,$D4))=$AO$1,1,0)*VLOOKUP($Z$2,DALYs!$A$2:$MW$40,'Intervention list'!LN$195+1,0)</f>
        <v>0</v>
      </c>
      <c r="LO4" s="0" t="n">
        <f aca="false">IF(ISNUMBER(FIND(LO$1,$D4))=$AO$1,1,0)*VLOOKUP($Z$2,DALYs!$A$2:$MW$40,'Intervention list'!LO$195+1,0)</f>
        <v>0</v>
      </c>
      <c r="LP4" s="0" t="n">
        <f aca="false">IF(ISNUMBER(FIND(LP$1,$D4))=$AO$1,1,0)*VLOOKUP($Z$2,DALYs!$A$2:$MW$40,'Intervention list'!LP$195+1,0)</f>
        <v>0</v>
      </c>
      <c r="LQ4" s="0" t="n">
        <f aca="false">IF(ISNUMBER(FIND(LQ$1,$D4))=$AO$1,1,0)*VLOOKUP($Z$2,DALYs!$A$2:$MW$40,'Intervention list'!LQ$195+1,0)</f>
        <v>0</v>
      </c>
      <c r="LR4" s="0" t="n">
        <f aca="false">IF(ISNUMBER(FIND(LR$1,$D4))=$AO$1,1,0)*VLOOKUP($Z$2,DALYs!$A$2:$MW$40,'Intervention list'!LR$195+1,0)</f>
        <v>0</v>
      </c>
      <c r="LS4" s="0" t="n">
        <f aca="false">IF(ISNUMBER(FIND(LS$1,$D4))=$AO$1,1,0)*VLOOKUP($Z$2,DALYs!$A$2:$MW$40,'Intervention list'!LS$195+1,0)</f>
        <v>0</v>
      </c>
      <c r="LT4" s="0" t="n">
        <f aca="false">IF(ISNUMBER(FIND(LT$1,$D4))=$AO$1,1,0)*VLOOKUP($Z$2,DALYs!$A$2:$MW$40,'Intervention list'!LT$195+1,0)</f>
        <v>0</v>
      </c>
      <c r="LU4" s="0" t="n">
        <f aca="false">IF(ISNUMBER(FIND(LU$1,$D4))=$AO$1,1,0)*VLOOKUP($Z$2,DALYs!$A$2:$MW$40,'Intervention list'!LU$195+1,0)</f>
        <v>0</v>
      </c>
      <c r="LV4" s="0" t="n">
        <f aca="false">IF(ISNUMBER(FIND(LV$1,$D4))=$AO$1,1,0)*VLOOKUP($Z$2,DALYs!$A$2:$MW$40,'Intervention list'!LV$195+1,0)</f>
        <v>0</v>
      </c>
      <c r="LW4" s="0" t="n">
        <f aca="false">IF(ISNUMBER(FIND(LW$1,$D4))=$AO$1,1,0)*VLOOKUP($Z$2,DALYs!$A$2:$MW$40,'Intervention list'!LW$195+1,0)</f>
        <v>0</v>
      </c>
      <c r="LX4" s="0" t="n">
        <f aca="false">IF(ISNUMBER(FIND(LX$1,$D4))=$AO$1,1,0)*VLOOKUP($Z$2,DALYs!$A$2:$MW$40,'Intervention list'!LX$195+1,0)</f>
        <v>0</v>
      </c>
      <c r="LY4" s="0" t="n">
        <f aca="false">IF(ISNUMBER(FIND(LY$1,$D4))=$AO$1,1,0)*VLOOKUP($Z$2,DALYs!$A$2:$MW$40,'Intervention list'!LY$195+1,0)</f>
        <v>0</v>
      </c>
      <c r="LZ4" s="0" t="n">
        <f aca="false">IF(ISNUMBER(FIND(LZ$1,$D4))=$AO$1,1,0)*VLOOKUP($Z$2,DALYs!$A$2:$MW$40,'Intervention list'!LZ$195+1,0)</f>
        <v>0</v>
      </c>
      <c r="MA4" s="0" t="n">
        <f aca="false">IF(ISNUMBER(FIND(MA$1,$D4))=$AO$1,1,0)*VLOOKUP($Z$2,DALYs!$A$2:$MW$40,'Intervention list'!MA$195+1,0)</f>
        <v>0</v>
      </c>
      <c r="MB4" s="0" t="n">
        <f aca="false">IF(ISNUMBER(FIND(MB$1,$D4))=$AO$1,1,0)*VLOOKUP($Z$2,DALYs!$A$2:$MW$40,'Intervention list'!MB$195+1,0)</f>
        <v>0</v>
      </c>
      <c r="MC4" s="0" t="n">
        <f aca="false">IF(ISNUMBER(FIND(MC$1,$D4))=$AO$1,1,0)*VLOOKUP($Z$2,DALYs!$A$2:$MW$40,'Intervention list'!MC$195+1,0)</f>
        <v>0</v>
      </c>
      <c r="MD4" s="0" t="n">
        <f aca="false">IF(ISNUMBER(FIND(MD$1,$D4))=$AO$1,1,0)*VLOOKUP($Z$2,DALYs!$A$2:$MW$40,'Intervention list'!MD$195+1,0)</f>
        <v>0</v>
      </c>
      <c r="ME4" s="0" t="n">
        <f aca="false">IF(ISNUMBER(FIND(ME$1,$D4))=$AO$1,1,0)*VLOOKUP($Z$2,DALYs!$A$2:$MW$40,'Intervention list'!ME$195+1,0)</f>
        <v>0</v>
      </c>
      <c r="MF4" s="0" t="n">
        <f aca="false">IF(ISNUMBER(FIND(MF$1,$D4))=$AO$1,1,0)*VLOOKUP($Z$2,DALYs!$A$2:$MW$40,'Intervention list'!MF$195+1,0)</f>
        <v>0</v>
      </c>
      <c r="MG4" s="0" t="n">
        <f aca="false">IF(ISNUMBER(FIND(MG$1,$D4))=$AO$1,1,0)*VLOOKUP($Z$2,DALYs!$A$2:$MW$40,'Intervention list'!MG$195+1,0)</f>
        <v>0</v>
      </c>
      <c r="MH4" s="0" t="n">
        <f aca="false">IF(ISNUMBER(FIND(MH$1,$D4))=$AO$1,1,0)*VLOOKUP($Z$2,DALYs!$A$2:$MW$40,'Intervention list'!MH$195+1,0)</f>
        <v>0</v>
      </c>
      <c r="MI4" s="0" t="n">
        <f aca="false">IF(ISNUMBER(FIND(MI$1,$D4))=$AO$1,1,0)*VLOOKUP($Z$2,DALYs!$A$2:$MW$40,'Intervention list'!MI$195+1,0)</f>
        <v>0</v>
      </c>
      <c r="MJ4" s="0" t="n">
        <f aca="false">IF(ISNUMBER(FIND(MJ$1,$D4))=$AO$1,1,0)*VLOOKUP($Z$2,DALYs!$A$2:$MW$40,'Intervention list'!MJ$195+1,0)</f>
        <v>0</v>
      </c>
      <c r="MK4" s="0" t="n">
        <f aca="false">IF(ISNUMBER(FIND(MK$1,$D4))=$AO$1,1,0)*VLOOKUP($Z$2,DALYs!$A$2:$MW$40,'Intervention list'!MK$195+1,0)</f>
        <v>0</v>
      </c>
      <c r="ML4" s="0" t="n">
        <f aca="false">IF(ISNUMBER(FIND(ML$1,$D4))=$AO$1,1,0)*VLOOKUP($Z$2,DALYs!$A$2:$MW$40,'Intervention list'!ML$195+1,0)</f>
        <v>0</v>
      </c>
      <c r="MM4" s="0" t="n">
        <f aca="false">IF(ISNUMBER(FIND(MM$1,$D4))=$AO$1,1,0)*VLOOKUP($Z$2,DALYs!$A$2:$MW$40,'Intervention list'!MM$195+1,0)</f>
        <v>0</v>
      </c>
      <c r="MN4" s="0" t="n">
        <f aca="false">IF(ISNUMBER(FIND(MN$1,$D4))=$AO$1,1,0)*VLOOKUP($Z$2,DALYs!$A$2:$MW$40,'Intervention list'!MN$195+1,0)</f>
        <v>0</v>
      </c>
      <c r="MO4" s="0" t="n">
        <f aca="false">IF(ISNUMBER(FIND(MO$1,$D4))=$AO$1,1,0)*VLOOKUP($Z$2,DALYs!$A$2:$MW$40,'Intervention list'!MO$195+1,0)</f>
        <v>0</v>
      </c>
      <c r="MP4" s="0" t="n">
        <f aca="false">IF(ISNUMBER(FIND(MP$1,$D4))=$AO$1,1,0)*VLOOKUP($Z$2,DALYs!$A$2:$MW$40,'Intervention list'!MP$195+1,0)</f>
        <v>0</v>
      </c>
      <c r="MQ4" s="0" t="n">
        <f aca="false">IF(ISNUMBER(FIND(MQ$1,$D4))=$AO$1,1,0)*VLOOKUP($Z$2,DALYs!$A$2:$MW$40,'Intervention list'!MQ$195+1,0)</f>
        <v>0</v>
      </c>
      <c r="MR4" s="0" t="n">
        <f aca="false">IF(ISNUMBER(FIND(MR$1,$D4))=$AO$1,1,0)*VLOOKUP($Z$2,DALYs!$A$2:$MW$40,'Intervention list'!MR$195+1,0)</f>
        <v>0</v>
      </c>
      <c r="MS4" s="0" t="n">
        <f aca="false">IF(ISNUMBER(FIND(MS$1,$D4))=$AO$1,1,0)*VLOOKUP($Z$2,DALYs!$A$2:$MW$40,'Intervention list'!MS$195+1,0)</f>
        <v>0</v>
      </c>
      <c r="MT4" s="0" t="n">
        <f aca="false">IF(ISNUMBER(FIND(MT$1,$D4))=$AO$1,1,0)*VLOOKUP($Z$2,DALYs!$A$2:$MW$40,'Intervention list'!MT$195+1,0)</f>
        <v>0</v>
      </c>
      <c r="MU4" s="0" t="n">
        <f aca="false">IF(ISNUMBER(FIND(MU$1,$D4))=$AO$1,1,0)*VLOOKUP($Z$2,DALYs!$A$2:$MW$40,'Intervention list'!MU$195+1,0)</f>
        <v>0</v>
      </c>
      <c r="MV4" s="0" t="n">
        <f aca="false">IF(ISNUMBER(FIND(MV$1,$D4))=$AO$1,1,0)*VLOOKUP($Z$2,DALYs!$A$2:$MW$40,'Intervention list'!MV$195+1,0)</f>
        <v>0</v>
      </c>
      <c r="MW4" s="0" t="n">
        <f aca="false">IF(ISNUMBER(FIND(MW$1,$D4))=$AO$1,1,0)*VLOOKUP($Z$2,DALYs!$A$2:$MW$40,'Intervention list'!MW$195+1,0)</f>
        <v>0</v>
      </c>
      <c r="MX4" s="0" t="n">
        <f aca="false">IF(ISNUMBER(FIND(MX$1,$D4))=$AO$1,1,0)*VLOOKUP($Z$2,DALYs!$A$2:$MW$40,'Intervention list'!MX$195+1,0)</f>
        <v>0</v>
      </c>
      <c r="MY4" s="0" t="n">
        <f aca="false">IF(ISNUMBER(FIND(MY$1,$D4))=$AO$1,1,0)*VLOOKUP($Z$2,DALYs!$A$2:$MW$40,'Intervention list'!MY$195+1,0)</f>
        <v>0</v>
      </c>
      <c r="MZ4" s="0" t="n">
        <f aca="false">IF(ISNUMBER(FIND(MZ$1,$D4))=$AO$1,1,0)*VLOOKUP($Z$2,DALYs!$A$2:$MW$40,'Intervention list'!MZ$195+1,0)</f>
        <v>0</v>
      </c>
      <c r="NA4" s="0" t="n">
        <f aca="false">IF(ISNUMBER(FIND(NA$1,$D4))=$AO$1,1,0)*VLOOKUP($Z$2,DALYs!$A$2:$MW$40,'Intervention list'!NA$195+1,0)</f>
        <v>0</v>
      </c>
      <c r="NB4" s="0" t="n">
        <f aca="false">IF(ISNUMBER(FIND(NB$1,$D4))=$AO$1,1,0)*VLOOKUP($Z$2,DALYs!$A$2:$MW$40,'Intervention list'!NB$195+1,0)</f>
        <v>0</v>
      </c>
      <c r="NC4" s="0" t="n">
        <f aca="false">IF(ISNUMBER(FIND(NC$1,$D4))=$AO$1,1,0)*VLOOKUP($Z$2,DALYs!$A$2:$MW$40,'Intervention list'!NC$195+1,0)</f>
        <v>0</v>
      </c>
      <c r="ND4" s="0" t="n">
        <f aca="false">IF(ISNUMBER(FIND(ND$1,$D4))=$AO$1,1,0)*VLOOKUP($Z$2,DALYs!$A$2:$MW$40,'Intervention list'!ND$195+1,0)</f>
        <v>0</v>
      </c>
      <c r="NE4" s="0" t="n">
        <f aca="false">IF(ISNUMBER(FIND(NE$1,$D4))=$AO$1,1,0)*VLOOKUP($Z$2,DALYs!$A$2:$MW$40,'Intervention list'!NE$195+1,0)</f>
        <v>0</v>
      </c>
      <c r="NF4" s="0" t="n">
        <f aca="false">IF(ISNUMBER(FIND(NF$1,$D4))=$AO$1,1,0)*VLOOKUP($Z$2,DALYs!$A$2:$MW$40,'Intervention list'!NF$195+1,0)</f>
        <v>0</v>
      </c>
      <c r="NG4" s="0" t="n">
        <f aca="false">IF(ISNUMBER(FIND(NG$1,$D4))=$AO$1,1,0)*VLOOKUP($Z$2,DALYs!$A$2:$MW$40,'Intervention list'!NG$195+1,0)</f>
        <v>0</v>
      </c>
      <c r="NH4" s="0" t="n">
        <f aca="false">IF(ISNUMBER(FIND(NH$1,$D4))=$AO$1,1,0)*VLOOKUP($Z$2,DALYs!$A$2:$MW$40,'Intervention list'!NH$195+1,0)</f>
        <v>0</v>
      </c>
      <c r="NI4" s="0" t="n">
        <f aca="false">IF(ISNUMBER(FIND(NI$1,$D4))=$AO$1,1,0)*VLOOKUP($Z$2,DALYs!$A$2:$MW$40,'Intervention list'!NI$195+1,0)</f>
        <v>0</v>
      </c>
      <c r="NJ4" s="0" t="n">
        <f aca="false">IF(ISNUMBER(FIND(NJ$1,$D4))=$AO$1,1,0)*VLOOKUP($Z$2,DALYs!$A$2:$MW$40,'Intervention list'!NJ$195+1,0)</f>
        <v>0</v>
      </c>
      <c r="NK4" s="0" t="n">
        <f aca="false">IF(ISNUMBER(FIND(NK$1,$D4))=$AO$1,1,0)*VLOOKUP($Z$2,DALYs!$A$2:$MW$40,'Intervention list'!NK$195+1,0)</f>
        <v>107549.727951321</v>
      </c>
      <c r="NL4" s="0" t="n">
        <f aca="false">IF(ISNUMBER(FIND(NL$1,$D4))=$AO$1,1,0)*VLOOKUP($Z$2,DALYs!$A$2:$MW$40,'Intervention list'!NL$195+1,0)</f>
        <v>0</v>
      </c>
      <c r="NM4" s="0" t="n">
        <f aca="false">IF(ISNUMBER(FIND(NM$1,$D4))=$AO$1,1,0)*VLOOKUP($Z$2,DALYs!$A$2:$MW$40,'Intervention list'!NM$195+1,0)</f>
        <v>0</v>
      </c>
      <c r="NN4" s="0" t="n">
        <f aca="false">IF(ISNUMBER(FIND(NN$1,$D4))=$AO$1,1,0)*VLOOKUP($Z$2,DALYs!$A$2:$MW$40,'Intervention list'!NN$195+1,0)</f>
        <v>0</v>
      </c>
      <c r="NO4" s="0" t="n">
        <f aca="false">IF(ISNUMBER(FIND(NO$1,$D4))=$AO$1,1,0)*VLOOKUP($Z$2,DALYs!$A$2:$MW$40,'Intervention list'!NO$195+1,0)</f>
        <v>0</v>
      </c>
      <c r="NP4" s="0" t="n">
        <f aca="false">IF(ISNUMBER(FIND(NP$1,$D4))=$AO$1,1,0)*VLOOKUP($Z$2,DALYs!$A$2:$MW$40,'Intervention list'!NP$195+1,0)</f>
        <v>0</v>
      </c>
      <c r="NQ4" s="0" t="n">
        <f aca="false">IF(ISNUMBER(FIND(NQ$1,$D4))=$AO$1,1,0)*VLOOKUP($Z$2,DALYs!$A$2:$MW$40,'Intervention list'!NQ$195+1,0)</f>
        <v>0</v>
      </c>
      <c r="NR4" s="0" t="n">
        <f aca="false">IF(ISNUMBER(FIND(NR$1,$D4))=$AO$1,1,0)*VLOOKUP($Z$2,DALYs!$A$2:$MW$40,'Intervention list'!NR$195+1,0)</f>
        <v>0</v>
      </c>
      <c r="NS4" s="0" t="n">
        <f aca="false">IF(ISNUMBER(FIND(NS$1,$D4))=$AO$1,1,0)*VLOOKUP($Z$2,DALYs!$A$2:$MW$40,'Intervention list'!NS$195+1,0)</f>
        <v>0</v>
      </c>
      <c r="NT4" s="0" t="n">
        <f aca="false">IF(ISNUMBER(FIND(NT$1,$D4))=$AO$1,1,0)*VLOOKUP($Z$2,DALYs!$A$2:$MW$40,'Intervention list'!NT$195+1,0)</f>
        <v>0</v>
      </c>
      <c r="NU4" s="0" t="n">
        <f aca="false">IF(ISNUMBER(FIND(NU$1,$D4))=$AO$1,1,0)*VLOOKUP($Z$2,DALYs!$A$2:$MW$40,'Intervention list'!NU$195+1,0)</f>
        <v>0</v>
      </c>
      <c r="NV4" s="0" t="n">
        <f aca="false">IF(ISNUMBER(FIND(NV$1,$D4))=$AO$1,1,0)*VLOOKUP($Z$2,DALYs!$A$2:$MW$40,'Intervention list'!NV$195+1,0)</f>
        <v>0</v>
      </c>
      <c r="NW4" s="0" t="n">
        <f aca="false">IF(ISNUMBER(FIND(NW$1,$D4))=$AO$1,1,0)*VLOOKUP($Z$2,DALYs!$A$2:$MW$40,'Intervention list'!NW$195+1,0)</f>
        <v>0</v>
      </c>
      <c r="NX4" s="0" t="n">
        <f aca="false">IF(ISNUMBER(FIND(NX$1,$D4))=$AO$1,1,0)*VLOOKUP($Z$2,DALYs!$A$2:$MW$40,'Intervention list'!NX$195+1,0)</f>
        <v>0</v>
      </c>
      <c r="NY4" s="0" t="n">
        <f aca="false">IF(ISNUMBER(FIND(NY$1,$D4))=$AO$1,1,0)*VLOOKUP($Z$2,DALYs!$A$2:$MW$40,'Intervention list'!NY$195+1,0)</f>
        <v>0</v>
      </c>
      <c r="NZ4" s="0" t="n">
        <f aca="false">IF(ISNUMBER(FIND(NZ$1,$D4))=$AO$1,1,0)*VLOOKUP($Z$2,DALYs!$A$2:$MW$40,'Intervention list'!NZ$195+1,0)</f>
        <v>0</v>
      </c>
      <c r="OA4" s="0" t="n">
        <f aca="false">IF(ISNUMBER(FIND(OA$1,$D4))=$AO$1,1,0)*VLOOKUP($Z$2,DALYs!$A$2:$MW$40,'Intervention list'!OA$195+1,0)</f>
        <v>0</v>
      </c>
      <c r="OB4" s="0" t="n">
        <f aca="false">IF(ISNUMBER(FIND(OB$1,$D4))=$AO$1,1,0)*VLOOKUP($Z$2,DALYs!$A$2:$MW$40,'Intervention list'!OB$195+1,0)</f>
        <v>0</v>
      </c>
      <c r="OC4" s="0" t="n">
        <f aca="false">IF(ISNUMBER(FIND(OC$1,$D4))=$AO$1,1,0)*VLOOKUP($Z$2,DALYs!$A$2:$MW$40,'Intervention list'!OC$195+1,0)</f>
        <v>0</v>
      </c>
      <c r="OD4" s="0" t="n">
        <f aca="false">IF(ISNUMBER(FIND(OD$1,$D4))=$AO$1,1,0)*VLOOKUP($Z$2,DALYs!$A$2:$MW$40,'Intervention list'!OD$195+1,0)</f>
        <v>0</v>
      </c>
      <c r="OE4" s="0" t="n">
        <f aca="false">IF(ISNUMBER(FIND(OE$1,$D4))=$AO$1,1,0)*VLOOKUP($Z$2,DALYs!$A$2:$MW$40,'Intervention list'!OE$195+1,0)</f>
        <v>0</v>
      </c>
      <c r="OF4" s="0" t="n">
        <f aca="false">IF(ISNUMBER(FIND(OF$1,$D4))=$AO$1,1,0)*VLOOKUP($Z$2,DALYs!$A$2:$MW$40,'Intervention list'!OF$195+1,0)</f>
        <v>0</v>
      </c>
      <c r="OG4" s="0" t="n">
        <f aca="false">IF(ISNUMBER(FIND(OG$1,$D4))=$AO$1,1,0)*VLOOKUP($Z$2,DALYs!$A$2:$MW$40,'Intervention list'!OG$195+1,0)</f>
        <v>0</v>
      </c>
      <c r="OH4" s="0" t="n">
        <f aca="false">IF(ISNUMBER(FIND(OH$1,$D4))=$AO$1,1,0)*VLOOKUP($Z$2,DALYs!$A$2:$MW$40,'Intervention list'!OH$195+1,0)</f>
        <v>0</v>
      </c>
      <c r="OI4" s="0" t="n">
        <f aca="false">IF(ISNUMBER(FIND(OI$1,$D4))=$AO$1,1,0)*VLOOKUP($Z$2,DALYs!$A$2:$MW$40,'Intervention list'!OI$195+1,0)</f>
        <v>0</v>
      </c>
      <c r="OJ4" s="0" t="n">
        <f aca="false">IF(ISNUMBER(FIND(OJ$1,$D4))=$AO$1,1,0)*VLOOKUP($Z$2,DALYs!$A$2:$MW$40,'Intervention list'!OJ$195+1,0)</f>
        <v>0</v>
      </c>
      <c r="OK4" s="0" t="n">
        <f aca="false">IF(ISNUMBER(FIND(OK$1,$D4))=$AO$1,1,0)*VLOOKUP($Z$2,DALYs!$A$2:$MW$40,'Intervention list'!OK$195+1,0)</f>
        <v>0</v>
      </c>
      <c r="OL4" s="0" t="n">
        <f aca="false">IF(ISNUMBER(FIND(OL$1,$D4))=$AO$1,1,0)*VLOOKUP($Z$2,DALYs!$A$2:$MW$40,'Intervention list'!OL$195+1,0)</f>
        <v>0</v>
      </c>
      <c r="OM4" s="0" t="n">
        <f aca="false">IF(ISNUMBER(FIND(OM$1,$D4))=$AO$1,1,0)*VLOOKUP($Z$2,DALYs!$A$2:$MW$40,'Intervention list'!OM$195+1,0)</f>
        <v>0</v>
      </c>
      <c r="ON4" s="0" t="n">
        <f aca="false">IF(ISNUMBER(FIND(ON$1,$D4))=$AO$1,1,0)*VLOOKUP($Z$2,DALYs!$A$2:$MW$40,'Intervention list'!ON$195+1,0)</f>
        <v>0</v>
      </c>
      <c r="OO4" s="0" t="n">
        <f aca="false">IF(ISNUMBER(FIND(OO$1,$D4))=$AO$1,1,0)*VLOOKUP($Z$2,DALYs!$A$2:$MW$40,'Intervention list'!OO$195+1,0)</f>
        <v>0</v>
      </c>
      <c r="OP4" s="0" t="n">
        <f aca="false">IF(ISNUMBER(FIND(OP$1,$D4))=$AO$1,1,0)*VLOOKUP($Z$2,DALYs!$A$2:$MW$40,'Intervention list'!OP$195+1,0)</f>
        <v>0</v>
      </c>
      <c r="OQ4" s="0" t="n">
        <f aca="false">IF(ISNUMBER(FIND(OQ$1,$D4))=$AO$1,1,0)*VLOOKUP($Z$2,DALYs!$A$2:$MW$40,'Intervention list'!OQ$195+1,0)</f>
        <v>0</v>
      </c>
      <c r="OR4" s="0" t="n">
        <f aca="false">IF(ISNUMBER(FIND(OR$1,$D4))=$AO$1,1,0)*VLOOKUP($Z$2,DALYs!$A$2:$MW$40,'Intervention list'!OR$195+1,0)</f>
        <v>0</v>
      </c>
      <c r="OS4" s="0" t="n">
        <f aca="false">IF(ISNUMBER(FIND(OS$1,$D4))=$AO$1,1,0)*VLOOKUP($Z$2,DALYs!$A$2:$MW$40,'Intervention list'!OS$195+1,0)</f>
        <v>0</v>
      </c>
      <c r="OT4" s="0" t="n">
        <f aca="false">IF(ISNUMBER(FIND(OT$1,$D4))=$AO$1,1,0)*VLOOKUP($Z$2,DALYs!$A$2:$MW$40,'Intervention list'!OT$195+1,0)</f>
        <v>0</v>
      </c>
      <c r="OU4" s="0" t="n">
        <f aca="false">IF(ISNUMBER(FIND(OU$1,$D4))=$AO$1,1,0)*VLOOKUP($Z$2,DALYs!$A$2:$MW$40,'Intervention list'!OU$195+1,0)</f>
        <v>0</v>
      </c>
      <c r="OV4" s="0" t="n">
        <f aca="false">IF(ISNUMBER(FIND(OV$1,$D4))=$AO$1,1,0)*VLOOKUP($Z$2,DALYs!$A$2:$MW$40,'Intervention list'!OV$195+1,0)</f>
        <v>0</v>
      </c>
      <c r="OW4" s="0" t="n">
        <f aca="false">IF(ISNUMBER(FIND(OW$1,$D4))=$AO$1,1,0)*VLOOKUP($Z$2,DALYs!$A$2:$MW$40,'Intervention list'!OW$195+1,0)</f>
        <v>0</v>
      </c>
      <c r="OX4" s="0" t="n">
        <f aca="false">IF(ISNUMBER(FIND(OX$1,$D4))=$AO$1,1,0)*VLOOKUP($Z$2,DALYs!$A$2:$MW$40,'Intervention list'!OX$195+1,0)</f>
        <v>0</v>
      </c>
    </row>
    <row r="5" customFormat="false" ht="15.75" hidden="false" customHeight="false" outlineLevel="0" collapsed="false">
      <c r="A5" s="6" t="s">
        <v>352</v>
      </c>
      <c r="B5" s="6" t="s">
        <v>282</v>
      </c>
      <c r="C5" s="26" t="s">
        <v>349</v>
      </c>
      <c r="D5" s="7" t="s">
        <v>353</v>
      </c>
      <c r="E5" s="7" t="str">
        <f aca="false">SUBSTITUTE(D5,0.2,X5)</f>
        <v>Protein-energy malnutrition: 0.8</v>
      </c>
      <c r="F5" s="0" t="s">
        <v>25</v>
      </c>
      <c r="G5" s="8" t="n">
        <v>47.6620708272368</v>
      </c>
      <c r="H5" s="9" t="n">
        <v>32</v>
      </c>
      <c r="I5" s="9" t="n">
        <f aca="false">IF(H5="","",(H5*(VLOOKUP($Z$2,Worksheet,11,0)^4)))</f>
        <v>46.626981583765</v>
      </c>
      <c r="J5" s="9" t="n">
        <f aca="false">IF(I5="","",I5*VLOOKUP($Z$2,Worksheet,12,0))</f>
        <v>52.2599853788757</v>
      </c>
      <c r="K5" s="9" t="n">
        <f aca="false">IF(I5="","",I5*VLOOKUP($Z$2, Worksheet, 13, 0))</f>
        <v>45.7790228245769</v>
      </c>
      <c r="L5" s="9" t="n">
        <f aca="false">IF(J5="",VLOOKUP($Z$2, Worksheet, 14, 0),J5)</f>
        <v>52.2599853788757</v>
      </c>
      <c r="M5" s="9" t="n">
        <f aca="false">IF(L5&lt;VLOOKUP($Z$2,'Country sheet'!$A$3:$P$41,15,0), VLOOKUP($Z$2,'Country sheet'!$A$3:$P$41,15,0), L5)/0.7</f>
        <v>74.6571219698225</v>
      </c>
      <c r="N5" s="27" t="n">
        <f aca="false">IFERROR(IF(AC5=$AO$1,VLOOKUP(F5,AO$42:AX$46,MATCH(AC$1,AP$41:AX$41,0)+1,0)/COUNTIFS($F$2:$F$194,$F5,$AC$2:$AC$194,$AO$1),0),0) + IFERROR(IF(AD5=$AO$1,VLOOKUP(F5,AO$42:AX$46,MATCH(AD$1,AP$41:AX$41,0)+1,0)/COUNTIFS($F$2:$F$194,$F5,$AD$2:$AD$194,$AO$1),0),0) + IFERROR(IF(AE5=$AO$1,VLOOKUP(F5,AO$42:AX$46,MATCH(AE$1,AP$41:AX$41,0)+1,0)/COUNTIFS($F$2:$F$194,$F5,$AE$2:$AE$194,$AO$1),0),0) + IFERROR(IF(AF5=$AO$1,VLOOKUP(F5,AO$42:AX$46,MATCH(AF$1,AP$41:AX$41,0)+1,0)/COUNTIFS($F$2:$F$194,$F5,$AF$2:$AF$194,$AO$1),0),0) + IFERROR(IF(AG5=$AO$1,VLOOKUP(F5,AO$42:AX$46,MATCH(AG$1,AP$41:AX$41,0)+1,0)/COUNTIFS($F$2:$F$194,$F5,$AG$2:$AG$194,$AO$1),0),0) + IFERROR(IF(AH5=$AO$1,VLOOKUP(F5,AO$42:AX$46,MATCH(AH$1,AP$41:AX$41,0)+1,0)/COUNTIFS($F$2:$F$194,$F5,$AH$2:$AH$194,$AO$1),0),0) + IFERROR(IF(AI5=$AO$1,VLOOKUP(F5,AO$42:AX$46,MATCH(AI$1,AP$41:AX$41,0)+1,0)/COUNTIFS($F$2:$F$194,$F5,$AI$2:$AI$194,$AO$1),0),0) + IFERROR(IF(AJ5=$AO$1,VLOOKUP(F5,AO$42:AX$46,MATCH(AJ$1,AP$41:AX$41,0)+1,0)/COUNTIFS($F$2:$F$194,$F5,$AJ$2:$AJ$194,$AO$1),0),0) + IFERROR(IF(AK5=$AO$1,VLOOKUP(F5,AO$42:AX$46,MATCH(AK$1,AP$41:AX$41,0)+1,0)/COUNTIFS($F$2:$F$194,$F5,$AK$2:$AK$194,$AO$1),0),0)</f>
        <v>0</v>
      </c>
      <c r="O5" s="9" t="n">
        <v>1</v>
      </c>
      <c r="P5" s="9" t="n">
        <v>4</v>
      </c>
      <c r="Q5" s="0" t="n">
        <f aca="false">SUM(BC5:OX5)</f>
        <v>190522.440095738</v>
      </c>
      <c r="R5" s="0" t="n">
        <f aca="false">IF(VLOOKUP($Z$2,CET!$A$4:$L$42,12,0)="Low income",_xlfn.IFS(S5=0.2,0.1,S5=0.1,0.05,S5=0.5,0.4,S5=0.35,0.25),S5)</f>
        <v>0.5</v>
      </c>
      <c r="S5" s="0" t="n">
        <v>0.5</v>
      </c>
      <c r="T5" s="0" t="n">
        <v>0.8</v>
      </c>
      <c r="U5" s="0" t="n">
        <f aca="false">N5/M5</f>
        <v>0</v>
      </c>
      <c r="V5" s="0" t="n">
        <f aca="false">IFERROR(U5/Q5,0)</f>
        <v>0</v>
      </c>
      <c r="W5" s="0" t="n">
        <f aca="false">(T5/R5)*V5</f>
        <v>0</v>
      </c>
      <c r="X5" s="28" t="n">
        <f aca="false">IF(W5=0,0,IF(W5&lt;=0.8,IF(W5&lt;0.05,0.05,W5),0.8))</f>
        <v>0</v>
      </c>
      <c r="Y5" s="28"/>
      <c r="AC5" s="34" t="n">
        <f aca="false">ISNUMBER(FIND(AC$1,$C5))</f>
        <v>0</v>
      </c>
      <c r="AD5" s="33" t="n">
        <f aca="false">ISNUMBER(FIND(AD$1,$C5))</f>
        <v>0</v>
      </c>
      <c r="AE5" s="33" t="n">
        <f aca="false">ISNUMBER(FIND(AE$1,$C5))</f>
        <v>0</v>
      </c>
      <c r="AF5" s="33" t="n">
        <f aca="false">ISNUMBER(FIND(AF$1,$C5))</f>
        <v>0</v>
      </c>
      <c r="AG5" s="33" t="n">
        <f aca="false">ISNUMBER(FIND(AG$1,$C5))</f>
        <v>0</v>
      </c>
      <c r="AH5" s="33" t="n">
        <f aca="false">ISNUMBER(FIND(AH$1,$C5))</f>
        <v>0</v>
      </c>
      <c r="AI5" s="33" t="n">
        <f aca="false">ISNUMBER(FIND(AI$1,$C5))</f>
        <v>0</v>
      </c>
      <c r="AJ5" s="33" t="n">
        <f aca="false">ISNUMBER(FIND(AJ$1,$C5))</f>
        <v>0</v>
      </c>
      <c r="AK5" s="35" t="n">
        <f aca="false">ISNUMBER(FIND(AK$1,$C5))</f>
        <v>0</v>
      </c>
      <c r="AL5" s="6"/>
      <c r="AM5" s="33"/>
      <c r="AP5" s="37"/>
      <c r="AQ5" s="38"/>
      <c r="AR5" s="38"/>
      <c r="AS5" s="38"/>
      <c r="AT5" s="38"/>
      <c r="AU5" s="39" t="s">
        <v>753</v>
      </c>
      <c r="AV5" s="38"/>
      <c r="AW5" s="38"/>
      <c r="AX5" s="40"/>
      <c r="AZ5" s="41"/>
      <c r="BC5" s="0" t="n">
        <f aca="false">IF(ISNUMBER(FIND(BC$1,$D5))=$AO$1,1,0)*VLOOKUP($Z$2,DALYs!$A$2:$MW$40,'Intervention list'!BC$195+1,0)</f>
        <v>0</v>
      </c>
      <c r="BD5" s="0" t="n">
        <f aca="false">IF(ISNUMBER(FIND(BD$1,$D5))=$AO$1,1,0)*VLOOKUP($Z$2,DALYs!$A$2:$MW$40,'Intervention list'!BD$195+1,0)</f>
        <v>0</v>
      </c>
      <c r="BE5" s="0" t="n">
        <f aca="false">IF(ISNUMBER(FIND(BE$1,$D5))=$AO$1,1,0)*VLOOKUP($Z$2,DALYs!$A$2:$MW$40,'Intervention list'!BE$195+1,0)</f>
        <v>0</v>
      </c>
      <c r="BF5" s="0" t="n">
        <f aca="false">IF(ISNUMBER(FIND(BF$1,$D5))=$AO$1,1,0)*VLOOKUP($Z$2,DALYs!$A$2:$MW$40,'Intervention list'!BF$195+1,0)</f>
        <v>0</v>
      </c>
      <c r="BG5" s="0" t="n">
        <f aca="false">IF(ISNUMBER(FIND(BG$1,$D5))=$AO$1,1,0)*VLOOKUP($Z$2,DALYs!$A$2:$MW$40,'Intervention list'!BG$195+1,0)</f>
        <v>0</v>
      </c>
      <c r="BH5" s="0" t="n">
        <f aca="false">IF(ISNUMBER(FIND(BH$1,$D5))=$AO$1,1,0)*VLOOKUP($Z$2,DALYs!$A$2:$MW$40,'Intervention list'!BH$195+1,0)</f>
        <v>0</v>
      </c>
      <c r="BI5" s="0" t="n">
        <f aca="false">IF(ISNUMBER(FIND(BI$1,$D5))=$AO$1,1,0)*VLOOKUP($Z$2,DALYs!$A$2:$MW$40,'Intervention list'!BI$195+1,0)</f>
        <v>0</v>
      </c>
      <c r="BJ5" s="0" t="n">
        <f aca="false">IF(ISNUMBER(FIND(BJ$1,$D5))=$AO$1,1,0)*VLOOKUP($Z$2,DALYs!$A$2:$MW$40,'Intervention list'!BJ$195+1,0)</f>
        <v>0</v>
      </c>
      <c r="BK5" s="0" t="n">
        <f aca="false">IF(ISNUMBER(FIND(BK$1,$D5))=$AO$1,1,0)*VLOOKUP($Z$2,DALYs!$A$2:$MW$40,'Intervention list'!BK$195+1,0)</f>
        <v>0</v>
      </c>
      <c r="BL5" s="0" t="n">
        <f aca="false">IF(ISNUMBER(FIND(BL$1,$D5))=$AO$1,1,0)*VLOOKUP($Z$2,DALYs!$A$2:$MW$40,'Intervention list'!BL$195+1,0)</f>
        <v>0</v>
      </c>
      <c r="BM5" s="0" t="n">
        <f aca="false">IF(ISNUMBER(FIND(BM$1,$D5))=$AO$1,1,0)*VLOOKUP($Z$2,DALYs!$A$2:$MW$40,'Intervention list'!BM$195+1,0)</f>
        <v>0</v>
      </c>
      <c r="BN5" s="0" t="n">
        <f aca="false">IF(ISNUMBER(FIND(BN$1,$D5))=$AO$1,1,0)*VLOOKUP($Z$2,DALYs!$A$2:$MW$40,'Intervention list'!BN$195+1,0)</f>
        <v>0</v>
      </c>
      <c r="BO5" s="0" t="n">
        <f aca="false">IF(ISNUMBER(FIND(BO$1,$D5))=$AO$1,1,0)*VLOOKUP($Z$2,DALYs!$A$2:$MW$40,'Intervention list'!BO$195+1,0)</f>
        <v>0</v>
      </c>
      <c r="BP5" s="0" t="n">
        <f aca="false">IF(ISNUMBER(FIND(BP$1,$D5))=$AO$1,1,0)*VLOOKUP($Z$2,DALYs!$A$2:$MW$40,'Intervention list'!BP$195+1,0)</f>
        <v>0</v>
      </c>
      <c r="BQ5" s="0" t="n">
        <f aca="false">IF(ISNUMBER(FIND(BQ$1,$D5))=$AO$1,1,0)*VLOOKUP($Z$2,DALYs!$A$2:$MW$40,'Intervention list'!BQ$195+1,0)</f>
        <v>0</v>
      </c>
      <c r="BR5" s="0" t="n">
        <f aca="false">IF(ISNUMBER(FIND(BR$1,$D5))=$AO$1,1,0)*VLOOKUP($Z$2,DALYs!$A$2:$MW$40,'Intervention list'!BR$195+1,0)</f>
        <v>0</v>
      </c>
      <c r="BS5" s="0" t="n">
        <f aca="false">IF(ISNUMBER(FIND(BS$1,$D5))=$AO$1,1,0)*VLOOKUP($Z$2,DALYs!$A$2:$MW$40,'Intervention list'!BS$195+1,0)</f>
        <v>0</v>
      </c>
      <c r="BT5" s="0" t="n">
        <f aca="false">IF(ISNUMBER(FIND(BT$1,$D5))=$AO$1,1,0)*VLOOKUP($Z$2,DALYs!$A$2:$MW$40,'Intervention list'!BT$195+1,0)</f>
        <v>0</v>
      </c>
      <c r="BU5" s="0" t="n">
        <f aca="false">IF(ISNUMBER(FIND(BU$1,$D5))=$AO$1,1,0)*VLOOKUP($Z$2,DALYs!$A$2:$MW$40,'Intervention list'!BU$195+1,0)</f>
        <v>0</v>
      </c>
      <c r="BV5" s="0" t="n">
        <f aca="false">IF(ISNUMBER(FIND(BV$1,$D5))=$AO$1,1,0)*VLOOKUP($Z$2,DALYs!$A$2:$MW$40,'Intervention list'!BV$195+1,0)</f>
        <v>0</v>
      </c>
      <c r="BW5" s="0" t="n">
        <f aca="false">IF(ISNUMBER(FIND(BW$1,$D5))=$AO$1,1,0)*VLOOKUP($Z$2,DALYs!$A$2:$MW$40,'Intervention list'!BW$195+1,0)</f>
        <v>0</v>
      </c>
      <c r="BX5" s="0" t="n">
        <f aca="false">IF(ISNUMBER(FIND(BX$1,$D5))=$AO$1,1,0)*VLOOKUP($Z$2,DALYs!$A$2:$MW$40,'Intervention list'!BX$195+1,0)</f>
        <v>0</v>
      </c>
      <c r="BY5" s="0" t="n">
        <f aca="false">IF(ISNUMBER(FIND(BY$1,$D5))=$AO$1,1,0)*VLOOKUP($Z$2,DALYs!$A$2:$MW$40,'Intervention list'!BY$195+1,0)</f>
        <v>0</v>
      </c>
      <c r="BZ5" s="0" t="n">
        <f aca="false">IF(ISNUMBER(FIND(BZ$1,$D5))=$AO$1,1,0)*VLOOKUP($Z$2,DALYs!$A$2:$MW$40,'Intervention list'!BZ$195+1,0)</f>
        <v>0</v>
      </c>
      <c r="CA5" s="0" t="n">
        <f aca="false">IF(ISNUMBER(FIND(CA$1,$D5))=$AO$1,1,0)*VLOOKUP($Z$2,DALYs!$A$2:$MW$40,'Intervention list'!CA$195+1,0)</f>
        <v>0</v>
      </c>
      <c r="CB5" s="0" t="n">
        <f aca="false">IF(ISNUMBER(FIND(CB$1,$D5))=$AO$1,1,0)*VLOOKUP($Z$2,DALYs!$A$2:$MW$40,'Intervention list'!CB$195+1,0)</f>
        <v>0</v>
      </c>
      <c r="CC5" s="0" t="n">
        <f aca="false">IF(ISNUMBER(FIND(CC$1,$D5))=$AO$1,1,0)*VLOOKUP($Z$2,DALYs!$A$2:$MW$40,'Intervention list'!CC$195+1,0)</f>
        <v>0</v>
      </c>
      <c r="CD5" s="0" t="n">
        <f aca="false">IF(ISNUMBER(FIND(CD$1,$D5))=$AO$1,1,0)*VLOOKUP($Z$2,DALYs!$A$2:$MW$40,'Intervention list'!CD$195+1,0)</f>
        <v>0</v>
      </c>
      <c r="CE5" s="0" t="n">
        <f aca="false">IF(ISNUMBER(FIND(CE$1,$D5))=$AO$1,1,0)*VLOOKUP($Z$2,DALYs!$A$2:$MW$40,'Intervention list'!CE$195+1,0)</f>
        <v>0</v>
      </c>
      <c r="CF5" s="0" t="n">
        <f aca="false">IF(ISNUMBER(FIND(CF$1,$D5))=$AO$1,1,0)*VLOOKUP($Z$2,DALYs!$A$2:$MW$40,'Intervention list'!CF$195+1,0)</f>
        <v>0</v>
      </c>
      <c r="CG5" s="0" t="n">
        <f aca="false">IF(ISNUMBER(FIND(CG$1,$D5))=$AO$1,1,0)*VLOOKUP($Z$2,DALYs!$A$2:$MW$40,'Intervention list'!CG$195+1,0)</f>
        <v>0</v>
      </c>
      <c r="CH5" s="0" t="n">
        <f aca="false">IF(ISNUMBER(FIND(CH$1,$D5))=$AO$1,1,0)*VLOOKUP($Z$2,DALYs!$A$2:$MW$40,'Intervention list'!CH$195+1,0)</f>
        <v>0</v>
      </c>
      <c r="CI5" s="0" t="n">
        <f aca="false">IF(ISNUMBER(FIND(CI$1,$D5))=$AO$1,1,0)*VLOOKUP($Z$2,DALYs!$A$2:$MW$40,'Intervention list'!CI$195+1,0)</f>
        <v>0</v>
      </c>
      <c r="CJ5" s="0" t="n">
        <f aca="false">IF(ISNUMBER(FIND(CJ$1,$D5))=$AO$1,1,0)*VLOOKUP($Z$2,DALYs!$A$2:$MW$40,'Intervention list'!CJ$195+1,0)</f>
        <v>0</v>
      </c>
      <c r="CK5" s="0" t="n">
        <f aca="false">IF(ISNUMBER(FIND(CK$1,$D5))=$AO$1,1,0)*VLOOKUP($Z$2,DALYs!$A$2:$MW$40,'Intervention list'!CK$195+1,0)</f>
        <v>0</v>
      </c>
      <c r="CL5" s="0" t="n">
        <f aca="false">IF(ISNUMBER(FIND(CL$1,$D5))=$AO$1,1,0)*VLOOKUP($Z$2,DALYs!$A$2:$MW$40,'Intervention list'!CL$195+1,0)</f>
        <v>0</v>
      </c>
      <c r="CM5" s="0" t="n">
        <f aca="false">IF(ISNUMBER(FIND(CM$1,$D5))=$AO$1,1,0)*VLOOKUP($Z$2,DALYs!$A$2:$MW$40,'Intervention list'!CM$195+1,0)</f>
        <v>0</v>
      </c>
      <c r="CN5" s="0" t="n">
        <f aca="false">IF(ISNUMBER(FIND(CN$1,$D5))=$AO$1,1,0)*VLOOKUP($Z$2,DALYs!$A$2:$MW$40,'Intervention list'!CN$195+1,0)</f>
        <v>0</v>
      </c>
      <c r="CO5" s="0" t="n">
        <f aca="false">IF(ISNUMBER(FIND(CO$1,$D5))=$AO$1,1,0)*VLOOKUP($Z$2,DALYs!$A$2:$MW$40,'Intervention list'!CO$195+1,0)</f>
        <v>0</v>
      </c>
      <c r="CP5" s="0" t="n">
        <f aca="false">IF(ISNUMBER(FIND(CP$1,$D5))=$AO$1,1,0)*VLOOKUP($Z$2,DALYs!$A$2:$MW$40,'Intervention list'!CP$195+1,0)</f>
        <v>0</v>
      </c>
      <c r="CQ5" s="0" t="n">
        <f aca="false">IF(ISNUMBER(FIND(CQ$1,$D5))=$AO$1,1,0)*VLOOKUP($Z$2,DALYs!$A$2:$MW$40,'Intervention list'!CQ$195+1,0)</f>
        <v>0</v>
      </c>
      <c r="CR5" s="0" t="n">
        <f aca="false">IF(ISNUMBER(FIND(CR$1,$D5))=$AO$1,1,0)*VLOOKUP($Z$2,DALYs!$A$2:$MW$40,'Intervention list'!CR$195+1,0)</f>
        <v>0</v>
      </c>
      <c r="CS5" s="0" t="n">
        <f aca="false">IF(ISNUMBER(FIND(CS$1,$D5))=$AO$1,1,0)*VLOOKUP($Z$2,DALYs!$A$2:$MW$40,'Intervention list'!CS$195+1,0)</f>
        <v>0</v>
      </c>
      <c r="CT5" s="0" t="n">
        <f aca="false">IF(ISNUMBER(FIND(CT$1,$D5))=$AO$1,1,0)*VLOOKUP($Z$2,DALYs!$A$2:$MW$40,'Intervention list'!CT$195+1,0)</f>
        <v>0</v>
      </c>
      <c r="CU5" s="0" t="n">
        <f aca="false">IF(ISNUMBER(FIND(CU$1,$D5))=$AO$1,1,0)*VLOOKUP($Z$2,DALYs!$A$2:$MW$40,'Intervention list'!CU$195+1,0)</f>
        <v>0</v>
      </c>
      <c r="CV5" s="0" t="n">
        <f aca="false">IF(ISNUMBER(FIND(CV$1,$D5))=$AO$1,1,0)*VLOOKUP($Z$2,DALYs!$A$2:$MW$40,'Intervention list'!CV$195+1,0)</f>
        <v>0</v>
      </c>
      <c r="CW5" s="0" t="n">
        <f aca="false">IF(ISNUMBER(FIND(CW$1,$D5))=$AO$1,1,0)*VLOOKUP($Z$2,DALYs!$A$2:$MW$40,'Intervention list'!CW$195+1,0)</f>
        <v>0</v>
      </c>
      <c r="CX5" s="0" t="n">
        <f aca="false">IF(ISNUMBER(FIND(CX$1,$D5))=$AO$1,1,0)*VLOOKUP($Z$2,DALYs!$A$2:$MW$40,'Intervention list'!CX$195+1,0)</f>
        <v>0</v>
      </c>
      <c r="CY5" s="0" t="n">
        <f aca="false">IF(ISNUMBER(FIND(CY$1,$D5))=$AO$1,1,0)*VLOOKUP($Z$2,DALYs!$A$2:$MW$40,'Intervention list'!CY$195+1,0)</f>
        <v>0</v>
      </c>
      <c r="CZ5" s="0" t="n">
        <f aca="false">IF(ISNUMBER(FIND(CZ$1,$D5))=$AO$1,1,0)*VLOOKUP($Z$2,DALYs!$A$2:$MW$40,'Intervention list'!CZ$195+1,0)</f>
        <v>0</v>
      </c>
      <c r="DA5" s="0" t="n">
        <f aca="false">IF(ISNUMBER(FIND(DA$1,$D5))=$AO$1,1,0)*VLOOKUP($Z$2,DALYs!$A$2:$MW$40,'Intervention list'!DA$195+1,0)</f>
        <v>0</v>
      </c>
      <c r="DB5" s="0" t="n">
        <f aca="false">IF(ISNUMBER(FIND(DB$1,$D5))=$AO$1,1,0)*VLOOKUP($Z$2,DALYs!$A$2:$MW$40,'Intervention list'!DB$195+1,0)</f>
        <v>0</v>
      </c>
      <c r="DC5" s="0" t="n">
        <f aca="false">IF(ISNUMBER(FIND(DC$1,$D5))=$AO$1,1,0)*VLOOKUP($Z$2,DALYs!$A$2:$MW$40,'Intervention list'!DC$195+1,0)</f>
        <v>0</v>
      </c>
      <c r="DD5" s="0" t="n">
        <f aca="false">IF(ISNUMBER(FIND(DD$1,$D5))=$AO$1,1,0)*VLOOKUP($Z$2,DALYs!$A$2:$MW$40,'Intervention list'!DD$195+1,0)</f>
        <v>0</v>
      </c>
      <c r="DE5" s="0" t="n">
        <f aca="false">IF(ISNUMBER(FIND(DE$1,$D5))=$AO$1,1,0)*VLOOKUP($Z$2,DALYs!$A$2:$MW$40,'Intervention list'!DE$195+1,0)</f>
        <v>0</v>
      </c>
      <c r="DF5" s="0" t="n">
        <f aca="false">IF(ISNUMBER(FIND(DF$1,$D5))=$AO$1,1,0)*VLOOKUP($Z$2,DALYs!$A$2:$MW$40,'Intervention list'!DF$195+1,0)</f>
        <v>0</v>
      </c>
      <c r="DG5" s="0" t="n">
        <f aca="false">IF(ISNUMBER(FIND(DG$1,$D5))=$AO$1,1,0)*VLOOKUP($Z$2,DALYs!$A$2:$MW$40,'Intervention list'!DG$195+1,0)</f>
        <v>0</v>
      </c>
      <c r="DH5" s="0" t="n">
        <f aca="false">IF(ISNUMBER(FIND(DH$1,$D5))=$AO$1,1,0)*VLOOKUP($Z$2,DALYs!$A$2:$MW$40,'Intervention list'!DH$195+1,0)</f>
        <v>0</v>
      </c>
      <c r="DI5" s="0" t="n">
        <f aca="false">IF(ISNUMBER(FIND(DI$1,$D5))=$AO$1,1,0)*VLOOKUP($Z$2,DALYs!$A$2:$MW$40,'Intervention list'!DI$195+1,0)</f>
        <v>0</v>
      </c>
      <c r="DJ5" s="0" t="n">
        <f aca="false">IF(ISNUMBER(FIND(DJ$1,$D5))=$AO$1,1,0)*VLOOKUP($Z$2,DALYs!$A$2:$MW$40,'Intervention list'!DJ$195+1,0)</f>
        <v>0</v>
      </c>
      <c r="DK5" s="0" t="n">
        <f aca="false">IF(ISNUMBER(FIND(DK$1,$D5))=$AO$1,1,0)*VLOOKUP($Z$2,DALYs!$A$2:$MW$40,'Intervention list'!DK$195+1,0)</f>
        <v>0</v>
      </c>
      <c r="DL5" s="0" t="n">
        <f aca="false">IF(ISNUMBER(FIND(DL$1,$D5))=$AO$1,1,0)*VLOOKUP($Z$2,DALYs!$A$2:$MW$40,'Intervention list'!DL$195+1,0)</f>
        <v>0</v>
      </c>
      <c r="DM5" s="0" t="n">
        <f aca="false">IF(ISNUMBER(FIND(DM$1,$D5))=$AO$1,1,0)*VLOOKUP($Z$2,DALYs!$A$2:$MW$40,'Intervention list'!DM$195+1,0)</f>
        <v>0</v>
      </c>
      <c r="DN5" s="0" t="n">
        <f aca="false">IF(ISNUMBER(FIND(DN$1,$D5))=$AO$1,1,0)*VLOOKUP($Z$2,DALYs!$A$2:$MW$40,'Intervention list'!DN$195+1,0)</f>
        <v>0</v>
      </c>
      <c r="DO5" s="0" t="n">
        <f aca="false">IF(ISNUMBER(FIND(DO$1,$D5))=$AO$1,1,0)*VLOOKUP($Z$2,DALYs!$A$2:$MW$40,'Intervention list'!DO$195+1,0)</f>
        <v>0</v>
      </c>
      <c r="DP5" s="0" t="n">
        <f aca="false">IF(ISNUMBER(FIND(DP$1,$D5))=$AO$1,1,0)*VLOOKUP($Z$2,DALYs!$A$2:$MW$40,'Intervention list'!DP$195+1,0)</f>
        <v>0</v>
      </c>
      <c r="DQ5" s="0" t="n">
        <f aca="false">IF(ISNUMBER(FIND(DQ$1,$D5))=$AO$1,1,0)*VLOOKUP($Z$2,DALYs!$A$2:$MW$40,'Intervention list'!DQ$195+1,0)</f>
        <v>0</v>
      </c>
      <c r="DR5" s="0" t="n">
        <f aca="false">IF(ISNUMBER(FIND(DR$1,$D5))=$AO$1,1,0)*VLOOKUP($Z$2,DALYs!$A$2:$MW$40,'Intervention list'!DR$195+1,0)</f>
        <v>0</v>
      </c>
      <c r="DS5" s="0" t="n">
        <f aca="false">IF(ISNUMBER(FIND(DS$1,$D5))=$AO$1,1,0)*VLOOKUP($Z$2,DALYs!$A$2:$MW$40,'Intervention list'!DS$195+1,0)</f>
        <v>0</v>
      </c>
      <c r="DT5" s="0" t="n">
        <f aca="false">IF(ISNUMBER(FIND(DT$1,$D5))=$AO$1,1,0)*VLOOKUP($Z$2,DALYs!$A$2:$MW$40,'Intervention list'!DT$195+1,0)</f>
        <v>0</v>
      </c>
      <c r="DU5" s="0" t="n">
        <f aca="false">IF(ISNUMBER(FIND(DU$1,$D5))=$AO$1,1,0)*VLOOKUP($Z$2,DALYs!$A$2:$MW$40,'Intervention list'!DU$195+1,0)</f>
        <v>0</v>
      </c>
      <c r="DV5" s="0" t="n">
        <f aca="false">IF(ISNUMBER(FIND(DV$1,$D5))=$AO$1,1,0)*VLOOKUP($Z$2,DALYs!$A$2:$MW$40,'Intervention list'!DV$195+1,0)</f>
        <v>0</v>
      </c>
      <c r="DW5" s="0" t="n">
        <f aca="false">IF(ISNUMBER(FIND(DW$1,$D5))=$AO$1,1,0)*VLOOKUP($Z$2,DALYs!$A$2:$MW$40,'Intervention list'!DW$195+1,0)</f>
        <v>0</v>
      </c>
      <c r="DX5" s="0" t="n">
        <f aca="false">IF(ISNUMBER(FIND(DX$1,$D5))=$AO$1,1,0)*VLOOKUP($Z$2,DALYs!$A$2:$MW$40,'Intervention list'!DX$195+1,0)</f>
        <v>0</v>
      </c>
      <c r="DY5" s="0" t="n">
        <f aca="false">IF(ISNUMBER(FIND(DY$1,$D5))=$AO$1,1,0)*VLOOKUP($Z$2,DALYs!$A$2:$MW$40,'Intervention list'!DY$195+1,0)</f>
        <v>0</v>
      </c>
      <c r="DZ5" s="0" t="n">
        <f aca="false">IF(ISNUMBER(FIND(DZ$1,$D5))=$AO$1,1,0)*VLOOKUP($Z$2,DALYs!$A$2:$MW$40,'Intervention list'!DZ$195+1,0)</f>
        <v>0</v>
      </c>
      <c r="EA5" s="0" t="n">
        <f aca="false">IF(ISNUMBER(FIND(EA$1,$D5))=$AO$1,1,0)*VLOOKUP($Z$2,DALYs!$A$2:$MW$40,'Intervention list'!EA$195+1,0)</f>
        <v>0</v>
      </c>
      <c r="EB5" s="0" t="n">
        <f aca="false">IF(ISNUMBER(FIND(EB$1,$D5))=$AO$1,1,0)*VLOOKUP($Z$2,DALYs!$A$2:$MW$40,'Intervention list'!EB$195+1,0)</f>
        <v>0</v>
      </c>
      <c r="EC5" s="0" t="n">
        <f aca="false">IF(ISNUMBER(FIND(EC$1,$D5))=$AO$1,1,0)*VLOOKUP($Z$2,DALYs!$A$2:$MW$40,'Intervention list'!EC$195+1,0)</f>
        <v>0</v>
      </c>
      <c r="ED5" s="0" t="n">
        <f aca="false">IF(ISNUMBER(FIND(ED$1,$D5))=$AO$1,1,0)*VLOOKUP($Z$2,DALYs!$A$2:$MW$40,'Intervention list'!ED$195+1,0)</f>
        <v>0</v>
      </c>
      <c r="EE5" s="0" t="n">
        <f aca="false">IF(ISNUMBER(FIND(EE$1,$D5))=$AO$1,1,0)*VLOOKUP($Z$2,DALYs!$A$2:$MW$40,'Intervention list'!EE$195+1,0)</f>
        <v>0</v>
      </c>
      <c r="EF5" s="0" t="n">
        <f aca="false">IF(ISNUMBER(FIND(EF$1,$D5))=$AO$1,1,0)*VLOOKUP($Z$2,DALYs!$A$2:$MW$40,'Intervention list'!EF$195+1,0)</f>
        <v>0</v>
      </c>
      <c r="EG5" s="0" t="n">
        <f aca="false">IF(ISNUMBER(FIND(EG$1,$D5))=$AO$1,1,0)*VLOOKUP($Z$2,DALYs!$A$2:$MW$40,'Intervention list'!EG$195+1,0)</f>
        <v>0</v>
      </c>
      <c r="EH5" s="0" t="n">
        <f aca="false">IF(ISNUMBER(FIND(EH$1,$D5))=$AO$1,1,0)*VLOOKUP($Z$2,DALYs!$A$2:$MW$40,'Intervention list'!EH$195+1,0)</f>
        <v>0</v>
      </c>
      <c r="EI5" s="0" t="n">
        <f aca="false">IF(ISNUMBER(FIND(EI$1,$D5))=$AO$1,1,0)*VLOOKUP($Z$2,DALYs!$A$2:$MW$40,'Intervention list'!EI$195+1,0)</f>
        <v>0</v>
      </c>
      <c r="EJ5" s="0" t="n">
        <f aca="false">IF(ISNUMBER(FIND(EJ$1,$D5))=$AO$1,1,0)*VLOOKUP($Z$2,DALYs!$A$2:$MW$40,'Intervention list'!EJ$195+1,0)</f>
        <v>0</v>
      </c>
      <c r="EK5" s="0" t="n">
        <f aca="false">IF(ISNUMBER(FIND(EK$1,$D5))=$AO$1,1,0)*VLOOKUP($Z$2,DALYs!$A$2:$MW$40,'Intervention list'!EK$195+1,0)</f>
        <v>0</v>
      </c>
      <c r="EL5" s="0" t="n">
        <f aca="false">IF(ISNUMBER(FIND(EL$1,$D5))=$AO$1,1,0)*VLOOKUP($Z$2,DALYs!$A$2:$MW$40,'Intervention list'!EL$195+1,0)</f>
        <v>0</v>
      </c>
      <c r="EM5" s="0" t="n">
        <f aca="false">IF(ISNUMBER(FIND(EM$1,$D5))=$AO$1,1,0)*VLOOKUP($Z$2,DALYs!$A$2:$MW$40,'Intervention list'!EM$195+1,0)</f>
        <v>0</v>
      </c>
      <c r="EN5" s="0" t="n">
        <f aca="false">IF(ISNUMBER(FIND(EN$1,$D5))=$AO$1,1,0)*VLOOKUP($Z$2,DALYs!$A$2:$MW$40,'Intervention list'!EN$195+1,0)</f>
        <v>0</v>
      </c>
      <c r="EO5" s="0" t="n">
        <f aca="false">IF(ISNUMBER(FIND(EO$1,$D5))=$AO$1,1,0)*VLOOKUP($Z$2,DALYs!$A$2:$MW$40,'Intervention list'!EO$195+1,0)</f>
        <v>0</v>
      </c>
      <c r="EP5" s="0" t="n">
        <f aca="false">IF(ISNUMBER(FIND(EP$1,$D5))=$AO$1,1,0)*VLOOKUP($Z$2,DALYs!$A$2:$MW$40,'Intervention list'!EP$195+1,0)</f>
        <v>0</v>
      </c>
      <c r="EQ5" s="0" t="n">
        <f aca="false">IF(ISNUMBER(FIND(EQ$1,$D5))=$AO$1,1,0)*VLOOKUP($Z$2,DALYs!$A$2:$MW$40,'Intervention list'!EQ$195+1,0)</f>
        <v>0</v>
      </c>
      <c r="ER5" s="0" t="n">
        <f aca="false">IF(ISNUMBER(FIND(ER$1,$D5))=$AO$1,1,0)*VLOOKUP($Z$2,DALYs!$A$2:$MW$40,'Intervention list'!ER$195+1,0)</f>
        <v>0</v>
      </c>
      <c r="ES5" s="0" t="n">
        <f aca="false">IF(ISNUMBER(FIND(ES$1,$D5))=$AO$1,1,0)*VLOOKUP($Z$2,DALYs!$A$2:$MW$40,'Intervention list'!ES$195+1,0)</f>
        <v>0</v>
      </c>
      <c r="ET5" s="0" t="n">
        <f aca="false">IF(ISNUMBER(FIND(ET$1,$D5))=$AO$1,1,0)*VLOOKUP($Z$2,DALYs!$A$2:$MW$40,'Intervention list'!ET$195+1,0)</f>
        <v>0</v>
      </c>
      <c r="EU5" s="0" t="n">
        <f aca="false">IF(ISNUMBER(FIND(EU$1,$D5))=$AO$1,1,0)*VLOOKUP($Z$2,DALYs!$A$2:$MW$40,'Intervention list'!EU$195+1,0)</f>
        <v>0</v>
      </c>
      <c r="EV5" s="0" t="n">
        <f aca="false">IF(ISNUMBER(FIND(EV$1,$D5))=$AO$1,1,0)*VLOOKUP($Z$2,DALYs!$A$2:$MW$40,'Intervention list'!EV$195+1,0)</f>
        <v>0</v>
      </c>
      <c r="EW5" s="0" t="n">
        <f aca="false">IF(ISNUMBER(FIND(EW$1,$D5))=$AO$1,1,0)*VLOOKUP($Z$2,DALYs!$A$2:$MW$40,'Intervention list'!EW$195+1,0)</f>
        <v>0</v>
      </c>
      <c r="EX5" s="0" t="n">
        <f aca="false">IF(ISNUMBER(FIND(EX$1,$D5))=$AO$1,1,0)*VLOOKUP($Z$2,DALYs!$A$2:$MW$40,'Intervention list'!EX$195+1,0)</f>
        <v>0</v>
      </c>
      <c r="EY5" s="0" t="n">
        <f aca="false">IF(ISNUMBER(FIND(EY$1,$D5))=$AO$1,1,0)*VLOOKUP($Z$2,DALYs!$A$2:$MW$40,'Intervention list'!EY$195+1,0)</f>
        <v>0</v>
      </c>
      <c r="EZ5" s="0" t="n">
        <f aca="false">IF(ISNUMBER(FIND(EZ$1,$D5))=$AO$1,1,0)*VLOOKUP($Z$2,DALYs!$A$2:$MW$40,'Intervention list'!EZ$195+1,0)</f>
        <v>0</v>
      </c>
      <c r="FA5" s="0" t="n">
        <f aca="false">IF(ISNUMBER(FIND(FA$1,$D5))=$AO$1,1,0)*VLOOKUP($Z$2,DALYs!$A$2:$MW$40,'Intervention list'!FA$195+1,0)</f>
        <v>0</v>
      </c>
      <c r="FB5" s="0" t="n">
        <f aca="false">IF(ISNUMBER(FIND(FB$1,$D5))=$AO$1,1,0)*VLOOKUP($Z$2,DALYs!$A$2:$MW$40,'Intervention list'!FB$195+1,0)</f>
        <v>0</v>
      </c>
      <c r="FC5" s="0" t="n">
        <f aca="false">IF(ISNUMBER(FIND(FC$1,$D5))=$AO$1,1,0)*VLOOKUP($Z$2,DALYs!$A$2:$MW$40,'Intervention list'!FC$195+1,0)</f>
        <v>0</v>
      </c>
      <c r="FD5" s="0" t="n">
        <f aca="false">IF(ISNUMBER(FIND(FD$1,$D5))=$AO$1,1,0)*VLOOKUP($Z$2,DALYs!$A$2:$MW$40,'Intervention list'!FD$195+1,0)</f>
        <v>0</v>
      </c>
      <c r="FE5" s="0" t="n">
        <f aca="false">IF(ISNUMBER(FIND(FE$1,$D5))=$AO$1,1,0)*VLOOKUP($Z$2,DALYs!$A$2:$MW$40,'Intervention list'!FE$195+1,0)</f>
        <v>0</v>
      </c>
      <c r="FF5" s="0" t="n">
        <f aca="false">IF(ISNUMBER(FIND(FF$1,$D5))=$AO$1,1,0)*VLOOKUP($Z$2,DALYs!$A$2:$MW$40,'Intervention list'!FF$195+1,0)</f>
        <v>0</v>
      </c>
      <c r="FG5" s="0" t="n">
        <f aca="false">IF(ISNUMBER(FIND(FG$1,$D5))=$AO$1,1,0)*VLOOKUP($Z$2,DALYs!$A$2:$MW$40,'Intervention list'!FG$195+1,0)</f>
        <v>0</v>
      </c>
      <c r="FH5" s="0" t="n">
        <f aca="false">IF(ISNUMBER(FIND(FH$1,$D5))=$AO$1,1,0)*VLOOKUP($Z$2,DALYs!$A$2:$MW$40,'Intervention list'!FH$195+1,0)</f>
        <v>0</v>
      </c>
      <c r="FI5" s="0" t="n">
        <f aca="false">IF(ISNUMBER(FIND(FI$1,$D5))=$AO$1,1,0)*VLOOKUP($Z$2,DALYs!$A$2:$MW$40,'Intervention list'!FI$195+1,0)</f>
        <v>0</v>
      </c>
      <c r="FJ5" s="0" t="n">
        <f aca="false">IF(ISNUMBER(FIND(FJ$1,$D5))=$AO$1,1,0)*VLOOKUP($Z$2,DALYs!$A$2:$MW$40,'Intervention list'!FJ$195+1,0)</f>
        <v>0</v>
      </c>
      <c r="FK5" s="0" t="n">
        <f aca="false">IF(ISNUMBER(FIND(FK$1,$D5))=$AO$1,1,0)*VLOOKUP($Z$2,DALYs!$A$2:$MW$40,'Intervention list'!FK$195+1,0)</f>
        <v>0</v>
      </c>
      <c r="FL5" s="0" t="n">
        <f aca="false">IF(ISNUMBER(FIND(FL$1,$D5))=$AO$1,1,0)*VLOOKUP($Z$2,DALYs!$A$2:$MW$40,'Intervention list'!FL$195+1,0)</f>
        <v>0</v>
      </c>
      <c r="FM5" s="0" t="n">
        <f aca="false">IF(ISNUMBER(FIND(FM$1,$D5))=$AO$1,1,0)*VLOOKUP($Z$2,DALYs!$A$2:$MW$40,'Intervention list'!FM$195+1,0)</f>
        <v>0</v>
      </c>
      <c r="FN5" s="0" t="n">
        <f aca="false">IF(ISNUMBER(FIND(FN$1,$D5))=$AO$1,1,0)*VLOOKUP($Z$2,DALYs!$A$2:$MW$40,'Intervention list'!FN$195+1,0)</f>
        <v>0</v>
      </c>
      <c r="FO5" s="0" t="n">
        <f aca="false">IF(ISNUMBER(FIND(FO$1,$D5))=$AO$1,1,0)*VLOOKUP($Z$2,DALYs!$A$2:$MW$40,'Intervention list'!FO$195+1,0)</f>
        <v>0</v>
      </c>
      <c r="FP5" s="0" t="n">
        <f aca="false">IF(ISNUMBER(FIND(FP$1,$D5))=$AO$1,1,0)*VLOOKUP($Z$2,DALYs!$A$2:$MW$40,'Intervention list'!FP$195+1,0)</f>
        <v>0</v>
      </c>
      <c r="FQ5" s="0" t="n">
        <f aca="false">IF(ISNUMBER(FIND(FQ$1,$D5))=$AO$1,1,0)*VLOOKUP($Z$2,DALYs!$A$2:$MW$40,'Intervention list'!FQ$195+1,0)</f>
        <v>0</v>
      </c>
      <c r="FR5" s="0" t="n">
        <f aca="false">IF(ISNUMBER(FIND(FR$1,$D5))=$AO$1,1,0)*VLOOKUP($Z$2,DALYs!$A$2:$MW$40,'Intervention list'!FR$195+1,0)</f>
        <v>0</v>
      </c>
      <c r="FS5" s="0" t="n">
        <f aca="false">IF(ISNUMBER(FIND(FS$1,$D5))=$AO$1,1,0)*VLOOKUP($Z$2,DALYs!$A$2:$MW$40,'Intervention list'!FS$195+1,0)</f>
        <v>0</v>
      </c>
      <c r="FT5" s="0" t="n">
        <f aca="false">IF(ISNUMBER(FIND(FT$1,$D5))=$AO$1,1,0)*VLOOKUP($Z$2,DALYs!$A$2:$MW$40,'Intervention list'!FT$195+1,0)</f>
        <v>0</v>
      </c>
      <c r="FU5" s="0" t="n">
        <f aca="false">IF(ISNUMBER(FIND(FU$1,$D5))=$AO$1,1,0)*VLOOKUP($Z$2,DALYs!$A$2:$MW$40,'Intervention list'!FU$195+1,0)</f>
        <v>0</v>
      </c>
      <c r="FV5" s="0" t="n">
        <f aca="false">IF(ISNUMBER(FIND(FV$1,$D5))=$AO$1,1,0)*VLOOKUP($Z$2,DALYs!$A$2:$MW$40,'Intervention list'!FV$195+1,0)</f>
        <v>0</v>
      </c>
      <c r="FW5" s="0" t="n">
        <f aca="false">IF(ISNUMBER(FIND(FW$1,$D5))=$AO$1,1,0)*VLOOKUP($Z$2,DALYs!$A$2:$MW$40,'Intervention list'!FW$195+1,0)</f>
        <v>0</v>
      </c>
      <c r="FX5" s="0" t="n">
        <f aca="false">IF(ISNUMBER(FIND(FX$1,$D5))=$AO$1,1,0)*VLOOKUP($Z$2,DALYs!$A$2:$MW$40,'Intervention list'!FX$195+1,0)</f>
        <v>0</v>
      </c>
      <c r="FY5" s="0" t="n">
        <f aca="false">IF(ISNUMBER(FIND(FY$1,$D5))=$AO$1,1,0)*VLOOKUP($Z$2,DALYs!$A$2:$MW$40,'Intervention list'!FY$195+1,0)</f>
        <v>0</v>
      </c>
      <c r="FZ5" s="0" t="n">
        <f aca="false">IF(ISNUMBER(FIND(FZ$1,$D5))=$AO$1,1,0)*VLOOKUP($Z$2,DALYs!$A$2:$MW$40,'Intervention list'!FZ$195+1,0)</f>
        <v>0</v>
      </c>
      <c r="GA5" s="0" t="n">
        <f aca="false">IF(ISNUMBER(FIND(GA$1,$D5))=$AO$1,1,0)*VLOOKUP($Z$2,DALYs!$A$2:$MW$40,'Intervention list'!GA$195+1,0)</f>
        <v>0</v>
      </c>
      <c r="GB5" s="0" t="n">
        <f aca="false">IF(ISNUMBER(FIND(GB$1,$D5))=$AO$1,1,0)*VLOOKUP($Z$2,DALYs!$A$2:$MW$40,'Intervention list'!GB$195+1,0)</f>
        <v>0</v>
      </c>
      <c r="GC5" s="0" t="n">
        <f aca="false">IF(ISNUMBER(FIND(GC$1,$D5))=$AO$1,1,0)*VLOOKUP($Z$2,DALYs!$A$2:$MW$40,'Intervention list'!GC$195+1,0)</f>
        <v>0</v>
      </c>
      <c r="GD5" s="0" t="n">
        <f aca="false">IF(ISNUMBER(FIND(GD$1,$D5))=$AO$1,1,0)*VLOOKUP($Z$2,DALYs!$A$2:$MW$40,'Intervention list'!GD$195+1,0)</f>
        <v>0</v>
      </c>
      <c r="GE5" s="0" t="n">
        <f aca="false">IF(ISNUMBER(FIND(GE$1,$D5))=$AO$1,1,0)*VLOOKUP($Z$2,DALYs!$A$2:$MW$40,'Intervention list'!GE$195+1,0)</f>
        <v>0</v>
      </c>
      <c r="GF5" s="0" t="n">
        <f aca="false">IF(ISNUMBER(FIND(GF$1,$D5))=$AO$1,1,0)*VLOOKUP($Z$2,DALYs!$A$2:$MW$40,'Intervention list'!GF$195+1,0)</f>
        <v>0</v>
      </c>
      <c r="GG5" s="0" t="n">
        <f aca="false">IF(ISNUMBER(FIND(GG$1,$D5))=$AO$1,1,0)*VLOOKUP($Z$2,DALYs!$A$2:$MW$40,'Intervention list'!GG$195+1,0)</f>
        <v>0</v>
      </c>
      <c r="GH5" s="0" t="n">
        <f aca="false">IF(ISNUMBER(FIND(GH$1,$D5))=$AO$1,1,0)*VLOOKUP($Z$2,DALYs!$A$2:$MW$40,'Intervention list'!GH$195+1,0)</f>
        <v>0</v>
      </c>
      <c r="GI5" s="0" t="n">
        <f aca="false">IF(ISNUMBER(FIND(GI$1,$D5))=$AO$1,1,0)*VLOOKUP($Z$2,DALYs!$A$2:$MW$40,'Intervention list'!GI$195+1,0)</f>
        <v>0</v>
      </c>
      <c r="GJ5" s="0" t="n">
        <f aca="false">IF(ISNUMBER(FIND(GJ$1,$D5))=$AO$1,1,0)*VLOOKUP($Z$2,DALYs!$A$2:$MW$40,'Intervention list'!GJ$195+1,0)</f>
        <v>0</v>
      </c>
      <c r="GK5" s="0" t="n">
        <f aca="false">IF(ISNUMBER(FIND(GK$1,$D5))=$AO$1,1,0)*VLOOKUP($Z$2,DALYs!$A$2:$MW$40,'Intervention list'!GK$195+1,0)</f>
        <v>0</v>
      </c>
      <c r="GL5" s="0" t="n">
        <f aca="false">IF(ISNUMBER(FIND(GL$1,$D5))=$AO$1,1,0)*VLOOKUP($Z$2,DALYs!$A$2:$MW$40,'Intervention list'!GL$195+1,0)</f>
        <v>0</v>
      </c>
      <c r="GM5" s="0" t="n">
        <f aca="false">IF(ISNUMBER(FIND(GM$1,$D5))=$AO$1,1,0)*VLOOKUP($Z$2,DALYs!$A$2:$MW$40,'Intervention list'!GM$195+1,0)</f>
        <v>0</v>
      </c>
      <c r="GN5" s="0" t="n">
        <f aca="false">IF(ISNUMBER(FIND(GN$1,$D5))=$AO$1,1,0)*VLOOKUP($Z$2,DALYs!$A$2:$MW$40,'Intervention list'!GN$195+1,0)</f>
        <v>0</v>
      </c>
      <c r="GO5" s="0" t="n">
        <f aca="false">IF(ISNUMBER(FIND(GO$1,$D5))=$AO$1,1,0)*VLOOKUP($Z$2,DALYs!$A$2:$MW$40,'Intervention list'!GO$195+1,0)</f>
        <v>0</v>
      </c>
      <c r="GP5" s="0" t="n">
        <f aca="false">IF(ISNUMBER(FIND(GP$1,$D5))=$AO$1,1,0)*VLOOKUP($Z$2,DALYs!$A$2:$MW$40,'Intervention list'!GP$195+1,0)</f>
        <v>0</v>
      </c>
      <c r="GQ5" s="0" t="n">
        <f aca="false">IF(ISNUMBER(FIND(GQ$1,$D5))=$AO$1,1,0)*VLOOKUP($Z$2,DALYs!$A$2:$MW$40,'Intervention list'!GQ$195+1,0)</f>
        <v>0</v>
      </c>
      <c r="GR5" s="0" t="n">
        <f aca="false">IF(ISNUMBER(FIND(GR$1,$D5))=$AO$1,1,0)*VLOOKUP($Z$2,DALYs!$A$2:$MW$40,'Intervention list'!GR$195+1,0)</f>
        <v>0</v>
      </c>
      <c r="GS5" s="0" t="n">
        <f aca="false">IF(ISNUMBER(FIND(GS$1,$D5))=$AO$1,1,0)*VLOOKUP($Z$2,DALYs!$A$2:$MW$40,'Intervention list'!GS$195+1,0)</f>
        <v>0</v>
      </c>
      <c r="GT5" s="0" t="n">
        <f aca="false">IF(ISNUMBER(FIND(GT$1,$D5))=$AO$1,1,0)*VLOOKUP($Z$2,DALYs!$A$2:$MW$40,'Intervention list'!GT$195+1,0)</f>
        <v>0</v>
      </c>
      <c r="GU5" s="0" t="n">
        <f aca="false">IF(ISNUMBER(FIND(GU$1,$D5))=$AO$1,1,0)*VLOOKUP($Z$2,DALYs!$A$2:$MW$40,'Intervention list'!GU$195+1,0)</f>
        <v>0</v>
      </c>
      <c r="GV5" s="0" t="n">
        <f aca="false">IF(ISNUMBER(FIND(GV$1,$D5))=$AO$1,1,0)*VLOOKUP($Z$2,DALYs!$A$2:$MW$40,'Intervention list'!GV$195+1,0)</f>
        <v>0</v>
      </c>
      <c r="GW5" s="0" t="n">
        <f aca="false">IF(ISNUMBER(FIND(GW$1,$D5))=$AO$1,1,0)*VLOOKUP($Z$2,DALYs!$A$2:$MW$40,'Intervention list'!GW$195+1,0)</f>
        <v>0</v>
      </c>
      <c r="GX5" s="0" t="n">
        <f aca="false">IF(ISNUMBER(FIND(GX$1,$D5))=$AO$1,1,0)*VLOOKUP($Z$2,DALYs!$A$2:$MW$40,'Intervention list'!GX$195+1,0)</f>
        <v>0</v>
      </c>
      <c r="GY5" s="0" t="n">
        <f aca="false">IF(ISNUMBER(FIND(GY$1,$D5))=$AO$1,1,0)*VLOOKUP($Z$2,DALYs!$A$2:$MW$40,'Intervention list'!GY$195+1,0)</f>
        <v>0</v>
      </c>
      <c r="GZ5" s="0" t="n">
        <f aca="false">IF(ISNUMBER(FIND(GZ$1,$D5))=$AO$1,1,0)*VLOOKUP($Z$2,DALYs!$A$2:$MW$40,'Intervention list'!GZ$195+1,0)</f>
        <v>0</v>
      </c>
      <c r="HA5" s="0" t="n">
        <f aca="false">IF(ISNUMBER(FIND(HA$1,$D5))=$AO$1,1,0)*VLOOKUP($Z$2,DALYs!$A$2:$MW$40,'Intervention list'!HA$195+1,0)</f>
        <v>0</v>
      </c>
      <c r="HB5" s="0" t="n">
        <f aca="false">IF(ISNUMBER(FIND(HB$1,$D5))=$AO$1,1,0)*VLOOKUP($Z$2,DALYs!$A$2:$MW$40,'Intervention list'!HB$195+1,0)</f>
        <v>0</v>
      </c>
      <c r="HC5" s="0" t="n">
        <f aca="false">IF(ISNUMBER(FIND(HC$1,$D5))=$AO$1,1,0)*VLOOKUP($Z$2,DALYs!$A$2:$MW$40,'Intervention list'!HC$195+1,0)</f>
        <v>0</v>
      </c>
      <c r="HD5" s="0" t="n">
        <f aca="false">IF(ISNUMBER(FIND(HD$1,$D5))=$AO$1,1,0)*VLOOKUP($Z$2,DALYs!$A$2:$MW$40,'Intervention list'!HD$195+1,0)</f>
        <v>0</v>
      </c>
      <c r="HE5" s="0" t="n">
        <f aca="false">IF(ISNUMBER(FIND(HE$1,$D5))=$AO$1,1,0)*VLOOKUP($Z$2,DALYs!$A$2:$MW$40,'Intervention list'!HE$195+1,0)</f>
        <v>0</v>
      </c>
      <c r="HF5" s="0" t="n">
        <f aca="false">IF(ISNUMBER(FIND(HF$1,$D5))=$AO$1,1,0)*VLOOKUP($Z$2,DALYs!$A$2:$MW$40,'Intervention list'!HF$195+1,0)</f>
        <v>0</v>
      </c>
      <c r="HG5" s="0" t="n">
        <f aca="false">IF(ISNUMBER(FIND(HG$1,$D5))=$AO$1,1,0)*VLOOKUP($Z$2,DALYs!$A$2:$MW$40,'Intervention list'!HG$195+1,0)</f>
        <v>0</v>
      </c>
      <c r="HH5" s="0" t="n">
        <f aca="false">IF(ISNUMBER(FIND(HH$1,$D5))=$AO$1,1,0)*VLOOKUP($Z$2,DALYs!$A$2:$MW$40,'Intervention list'!HH$195+1,0)</f>
        <v>0</v>
      </c>
      <c r="HI5" s="0" t="n">
        <f aca="false">IF(ISNUMBER(FIND(HI$1,$D5))=$AO$1,1,0)*VLOOKUP($Z$2,DALYs!$A$2:$MW$40,'Intervention list'!HI$195+1,0)</f>
        <v>0</v>
      </c>
      <c r="HJ5" s="0" t="n">
        <f aca="false">IF(ISNUMBER(FIND(HJ$1,$D5))=$AO$1,1,0)*VLOOKUP($Z$2,DALYs!$A$2:$MW$40,'Intervention list'!HJ$195+1,0)</f>
        <v>0</v>
      </c>
      <c r="HK5" s="0" t="n">
        <f aca="false">IF(ISNUMBER(FIND(HK$1,$D5))=$AO$1,1,0)*VLOOKUP($Z$2,DALYs!$A$2:$MW$40,'Intervention list'!HK$195+1,0)</f>
        <v>0</v>
      </c>
      <c r="HL5" s="0" t="n">
        <f aca="false">IF(ISNUMBER(FIND(HL$1,$D5))=$AO$1,1,0)*VLOOKUP($Z$2,DALYs!$A$2:$MW$40,'Intervention list'!HL$195+1,0)</f>
        <v>0</v>
      </c>
      <c r="HM5" s="0" t="n">
        <f aca="false">IF(ISNUMBER(FIND(HM$1,$D5))=$AO$1,1,0)*VLOOKUP($Z$2,DALYs!$A$2:$MW$40,'Intervention list'!HM$195+1,0)</f>
        <v>0</v>
      </c>
      <c r="HN5" s="0" t="n">
        <f aca="false">IF(ISNUMBER(FIND(HN$1,$D5))=$AO$1,1,0)*VLOOKUP($Z$2,DALYs!$A$2:$MW$40,'Intervention list'!HN$195+1,0)</f>
        <v>0</v>
      </c>
      <c r="HO5" s="0" t="n">
        <f aca="false">IF(ISNUMBER(FIND(HO$1,$D5))=$AO$1,1,0)*VLOOKUP($Z$2,DALYs!$A$2:$MW$40,'Intervention list'!HO$195+1,0)</f>
        <v>0</v>
      </c>
      <c r="HP5" s="0" t="n">
        <f aca="false">IF(ISNUMBER(FIND(HP$1,$D5))=$AO$1,1,0)*VLOOKUP($Z$2,DALYs!$A$2:$MW$40,'Intervention list'!HP$195+1,0)</f>
        <v>0</v>
      </c>
      <c r="HQ5" s="0" t="n">
        <f aca="false">IF(ISNUMBER(FIND(HQ$1,$D5))=$AO$1,1,0)*VLOOKUP($Z$2,DALYs!$A$2:$MW$40,'Intervention list'!HQ$195+1,0)</f>
        <v>0</v>
      </c>
      <c r="HR5" s="0" t="n">
        <f aca="false">IF(ISNUMBER(FIND(HR$1,$D5))=$AO$1,1,0)*VLOOKUP($Z$2,DALYs!$A$2:$MW$40,'Intervention list'!HR$195+1,0)</f>
        <v>0</v>
      </c>
      <c r="HS5" s="0" t="n">
        <f aca="false">IF(ISNUMBER(FIND(HS$1,$D5))=$AO$1,1,0)*VLOOKUP($Z$2,DALYs!$A$2:$MW$40,'Intervention list'!HS$195+1,0)</f>
        <v>0</v>
      </c>
      <c r="HT5" s="0" t="n">
        <f aca="false">IF(ISNUMBER(FIND(HT$1,$D5))=$AO$1,1,0)*VLOOKUP($Z$2,DALYs!$A$2:$MW$40,'Intervention list'!HT$195+1,0)</f>
        <v>0</v>
      </c>
      <c r="HU5" s="0" t="n">
        <f aca="false">IF(ISNUMBER(FIND(HU$1,$D5))=$AO$1,1,0)*VLOOKUP($Z$2,DALYs!$A$2:$MW$40,'Intervention list'!HU$195+1,0)</f>
        <v>0</v>
      </c>
      <c r="HV5" s="0" t="n">
        <f aca="false">IF(ISNUMBER(FIND(HV$1,$D5))=$AO$1,1,0)*VLOOKUP($Z$2,DALYs!$A$2:$MW$40,'Intervention list'!HV$195+1,0)</f>
        <v>0</v>
      </c>
      <c r="HW5" s="0" t="n">
        <f aca="false">IF(ISNUMBER(FIND(HW$1,$D5))=$AO$1,1,0)*VLOOKUP($Z$2,DALYs!$A$2:$MW$40,'Intervention list'!HW$195+1,0)</f>
        <v>0</v>
      </c>
      <c r="HX5" s="0" t="n">
        <f aca="false">IF(ISNUMBER(FIND(HX$1,$D5))=$AO$1,1,0)*VLOOKUP($Z$2,DALYs!$A$2:$MW$40,'Intervention list'!HX$195+1,0)</f>
        <v>0</v>
      </c>
      <c r="HY5" s="0" t="n">
        <f aca="false">IF(ISNUMBER(FIND(HY$1,$D5))=$AO$1,1,0)*VLOOKUP($Z$2,DALYs!$A$2:$MW$40,'Intervention list'!HY$195+1,0)</f>
        <v>0</v>
      </c>
      <c r="HZ5" s="0" t="n">
        <f aca="false">IF(ISNUMBER(FIND(HZ$1,$D5))=$AO$1,1,0)*VLOOKUP($Z$2,DALYs!$A$2:$MW$40,'Intervention list'!HZ$195+1,0)</f>
        <v>0</v>
      </c>
      <c r="IA5" s="0" t="n">
        <f aca="false">IF(ISNUMBER(FIND(IA$1,$D5))=$AO$1,1,0)*VLOOKUP($Z$2,DALYs!$A$2:$MW$40,'Intervention list'!IA$195+1,0)</f>
        <v>0</v>
      </c>
      <c r="IB5" s="0" t="n">
        <f aca="false">IF(ISNUMBER(FIND(IB$1,$D5))=$AO$1,1,0)*VLOOKUP($Z$2,DALYs!$A$2:$MW$40,'Intervention list'!IB$195+1,0)</f>
        <v>0</v>
      </c>
      <c r="IC5" s="0" t="n">
        <f aca="false">IF(ISNUMBER(FIND(IC$1,$D5))=$AO$1,1,0)*VLOOKUP($Z$2,DALYs!$A$2:$MW$40,'Intervention list'!IC$195+1,0)</f>
        <v>0</v>
      </c>
      <c r="ID5" s="0" t="n">
        <f aca="false">IF(ISNUMBER(FIND(ID$1,$D5))=$AO$1,1,0)*VLOOKUP($Z$2,DALYs!$A$2:$MW$40,'Intervention list'!ID$195+1,0)</f>
        <v>0</v>
      </c>
      <c r="IE5" s="0" t="n">
        <f aca="false">IF(ISNUMBER(FIND(IE$1,$D5))=$AO$1,1,0)*VLOOKUP($Z$2,DALYs!$A$2:$MW$40,'Intervention list'!IE$195+1,0)</f>
        <v>0</v>
      </c>
      <c r="IF5" s="0" t="n">
        <f aca="false">IF(ISNUMBER(FIND(IF$1,$D5))=$AO$1,1,0)*VLOOKUP($Z$2,DALYs!$A$2:$MW$40,'Intervention list'!IF$195+1,0)</f>
        <v>0</v>
      </c>
      <c r="IG5" s="0" t="n">
        <f aca="false">IF(ISNUMBER(FIND(IG$1,$D5))=$AO$1,1,0)*VLOOKUP($Z$2,DALYs!$A$2:$MW$40,'Intervention list'!IG$195+1,0)</f>
        <v>0</v>
      </c>
      <c r="IH5" s="0" t="n">
        <f aca="false">IF(ISNUMBER(FIND(IH$1,$D5))=$AO$1,1,0)*VLOOKUP($Z$2,DALYs!$A$2:$MW$40,'Intervention list'!IH$195+1,0)</f>
        <v>0</v>
      </c>
      <c r="II5" s="0" t="n">
        <f aca="false">IF(ISNUMBER(FIND(II$1,$D5))=$AO$1,1,0)*VLOOKUP($Z$2,DALYs!$A$2:$MW$40,'Intervention list'!II$195+1,0)</f>
        <v>0</v>
      </c>
      <c r="IJ5" s="0" t="n">
        <f aca="false">IF(ISNUMBER(FIND(IJ$1,$D5))=$AO$1,1,0)*VLOOKUP($Z$2,DALYs!$A$2:$MW$40,'Intervention list'!IJ$195+1,0)</f>
        <v>0</v>
      </c>
      <c r="IK5" s="0" t="n">
        <f aca="false">IF(ISNUMBER(FIND(IK$1,$D5))=$AO$1,1,0)*VLOOKUP($Z$2,DALYs!$A$2:$MW$40,'Intervention list'!IK$195+1,0)</f>
        <v>0</v>
      </c>
      <c r="IL5" s="0" t="n">
        <f aca="false">IF(ISNUMBER(FIND(IL$1,$D5))=$AO$1,1,0)*VLOOKUP($Z$2,DALYs!$A$2:$MW$40,'Intervention list'!IL$195+1,0)</f>
        <v>0</v>
      </c>
      <c r="IM5" s="0" t="n">
        <f aca="false">IF(ISNUMBER(FIND(IM$1,$D5))=$AO$1,1,0)*VLOOKUP($Z$2,DALYs!$A$2:$MW$40,'Intervention list'!IM$195+1,0)</f>
        <v>0</v>
      </c>
      <c r="IN5" s="0" t="n">
        <f aca="false">IF(ISNUMBER(FIND(IN$1,$D5))=$AO$1,1,0)*VLOOKUP($Z$2,DALYs!$A$2:$MW$40,'Intervention list'!IN$195+1,0)</f>
        <v>0</v>
      </c>
      <c r="IO5" s="0" t="n">
        <f aca="false">IF(ISNUMBER(FIND(IO$1,$D5))=$AO$1,1,0)*VLOOKUP($Z$2,DALYs!$A$2:$MW$40,'Intervention list'!IO$195+1,0)</f>
        <v>0</v>
      </c>
      <c r="IP5" s="0" t="n">
        <f aca="false">IF(ISNUMBER(FIND(IP$1,$D5))=$AO$1,1,0)*VLOOKUP($Z$2,DALYs!$A$2:$MW$40,'Intervention list'!IP$195+1,0)</f>
        <v>0</v>
      </c>
      <c r="IQ5" s="0" t="n">
        <f aca="false">IF(ISNUMBER(FIND(IQ$1,$D5))=$AO$1,1,0)*VLOOKUP($Z$2,DALYs!$A$2:$MW$40,'Intervention list'!IQ$195+1,0)</f>
        <v>0</v>
      </c>
      <c r="IR5" s="0" t="n">
        <f aca="false">IF(ISNUMBER(FIND(IR$1,$D5))=$AO$1,1,0)*VLOOKUP($Z$2,DALYs!$A$2:$MW$40,'Intervention list'!IR$195+1,0)</f>
        <v>0</v>
      </c>
      <c r="IS5" s="0" t="n">
        <f aca="false">IF(ISNUMBER(FIND(IS$1,$D5))=$AO$1,1,0)*VLOOKUP($Z$2,DALYs!$A$2:$MW$40,'Intervention list'!IS$195+1,0)</f>
        <v>0</v>
      </c>
      <c r="IT5" s="0" t="n">
        <f aca="false">IF(ISNUMBER(FIND(IT$1,$D5))=$AO$1,1,0)*VLOOKUP($Z$2,DALYs!$A$2:$MW$40,'Intervention list'!IT$195+1,0)</f>
        <v>0</v>
      </c>
      <c r="IU5" s="0" t="n">
        <f aca="false">IF(ISNUMBER(FIND(IU$1,$D5))=$AO$1,1,0)*VLOOKUP($Z$2,DALYs!$A$2:$MW$40,'Intervention list'!IU$195+1,0)</f>
        <v>0</v>
      </c>
      <c r="IV5" s="0" t="n">
        <f aca="false">IF(ISNUMBER(FIND(IV$1,$D5))=$AO$1,1,0)*VLOOKUP($Z$2,DALYs!$A$2:$MW$40,'Intervention list'!IV$195+1,0)</f>
        <v>0</v>
      </c>
      <c r="IW5" s="0" t="n">
        <f aca="false">IF(ISNUMBER(FIND(IW$1,$D5))=$AO$1,1,0)*VLOOKUP($Z$2,DALYs!$A$2:$MW$40,'Intervention list'!IW$195+1,0)</f>
        <v>0</v>
      </c>
      <c r="IX5" s="0" t="n">
        <f aca="false">IF(ISNUMBER(FIND(IX$1,$D5))=$AO$1,1,0)*VLOOKUP($Z$2,DALYs!$A$2:$MW$40,'Intervention list'!IX$195+1,0)</f>
        <v>0</v>
      </c>
      <c r="IY5" s="0" t="n">
        <f aca="false">IF(ISNUMBER(FIND(IY$1,$D5))=$AO$1,1,0)*VLOOKUP($Z$2,DALYs!$A$2:$MW$40,'Intervention list'!IY$195+1,0)</f>
        <v>0</v>
      </c>
      <c r="IZ5" s="0" t="n">
        <f aca="false">IF(ISNUMBER(FIND(IZ$1,$D5))=$AO$1,1,0)*VLOOKUP($Z$2,DALYs!$A$2:$MW$40,'Intervention list'!IZ$195+1,0)</f>
        <v>0</v>
      </c>
      <c r="JA5" s="0" t="n">
        <f aca="false">IF(ISNUMBER(FIND(JA$1,$D5))=$AO$1,1,0)*VLOOKUP($Z$2,DALYs!$A$2:$MW$40,'Intervention list'!JA$195+1,0)</f>
        <v>0</v>
      </c>
      <c r="JB5" s="0" t="n">
        <f aca="false">IF(ISNUMBER(FIND(JB$1,$D5))=$AO$1,1,0)*VLOOKUP($Z$2,DALYs!$A$2:$MW$40,'Intervention list'!JB$195+1,0)</f>
        <v>0</v>
      </c>
      <c r="JC5" s="0" t="n">
        <f aca="false">IF(ISNUMBER(FIND(JC$1,$D5))=$AO$1,1,0)*VLOOKUP($Z$2,DALYs!$A$2:$MW$40,'Intervention list'!JC$195+1,0)</f>
        <v>0</v>
      </c>
      <c r="JD5" s="0" t="n">
        <f aca="false">IF(ISNUMBER(FIND(JD$1,$D5))=$AO$1,1,0)*VLOOKUP($Z$2,DALYs!$A$2:$MW$40,'Intervention list'!JD$195+1,0)</f>
        <v>0</v>
      </c>
      <c r="JE5" s="0" t="n">
        <f aca="false">IF(ISNUMBER(FIND(JE$1,$D5))=$AO$1,1,0)*VLOOKUP($Z$2,DALYs!$A$2:$MW$40,'Intervention list'!JE$195+1,0)</f>
        <v>0</v>
      </c>
      <c r="JF5" s="0" t="n">
        <f aca="false">IF(ISNUMBER(FIND(JF$1,$D5))=$AO$1,1,0)*VLOOKUP($Z$2,DALYs!$A$2:$MW$40,'Intervention list'!JF$195+1,0)</f>
        <v>0</v>
      </c>
      <c r="JG5" s="0" t="n">
        <f aca="false">IF(ISNUMBER(FIND(JG$1,$D5))=$AO$1,1,0)*VLOOKUP($Z$2,DALYs!$A$2:$MW$40,'Intervention list'!JG$195+1,0)</f>
        <v>0</v>
      </c>
      <c r="JH5" s="0" t="n">
        <f aca="false">IF(ISNUMBER(FIND(JH$1,$D5))=$AO$1,1,0)*VLOOKUP($Z$2,DALYs!$A$2:$MW$40,'Intervention list'!JH$195+1,0)</f>
        <v>0</v>
      </c>
      <c r="JI5" s="0" t="n">
        <f aca="false">IF(ISNUMBER(FIND(JI$1,$D5))=$AO$1,1,0)*VLOOKUP($Z$2,DALYs!$A$2:$MW$40,'Intervention list'!JI$195+1,0)</f>
        <v>0</v>
      </c>
      <c r="JJ5" s="0" t="n">
        <f aca="false">IF(ISNUMBER(FIND(JJ$1,$D5))=$AO$1,1,0)*VLOOKUP($Z$2,DALYs!$A$2:$MW$40,'Intervention list'!JJ$195+1,0)</f>
        <v>0</v>
      </c>
      <c r="JK5" s="0" t="n">
        <f aca="false">IF(ISNUMBER(FIND(JK$1,$D5))=$AO$1,1,0)*VLOOKUP($Z$2,DALYs!$A$2:$MW$40,'Intervention list'!JK$195+1,0)</f>
        <v>0</v>
      </c>
      <c r="JL5" s="0" t="n">
        <f aca="false">IF(ISNUMBER(FIND(JL$1,$D5))=$AO$1,1,0)*VLOOKUP($Z$2,DALYs!$A$2:$MW$40,'Intervention list'!JL$195+1,0)</f>
        <v>0</v>
      </c>
      <c r="JM5" s="0" t="n">
        <f aca="false">IF(ISNUMBER(FIND(JM$1,$D5))=$AO$1,1,0)*VLOOKUP($Z$2,DALYs!$A$2:$MW$40,'Intervention list'!JM$195+1,0)</f>
        <v>0</v>
      </c>
      <c r="JN5" s="0" t="n">
        <f aca="false">IF(ISNUMBER(FIND(JN$1,$D5))=$AO$1,1,0)*VLOOKUP($Z$2,DALYs!$A$2:$MW$40,'Intervention list'!JN$195+1,0)</f>
        <v>0</v>
      </c>
      <c r="JO5" s="0" t="n">
        <f aca="false">IF(ISNUMBER(FIND(JO$1,$D5))=$AO$1,1,0)*VLOOKUP($Z$2,DALYs!$A$2:$MW$40,'Intervention list'!JO$195+1,0)</f>
        <v>0</v>
      </c>
      <c r="JP5" s="0" t="n">
        <f aca="false">IF(ISNUMBER(FIND(JP$1,$D5))=$AO$1,1,0)*VLOOKUP($Z$2,DALYs!$A$2:$MW$40,'Intervention list'!JP$195+1,0)</f>
        <v>0</v>
      </c>
      <c r="JQ5" s="0" t="n">
        <f aca="false">IF(ISNUMBER(FIND(JQ$1,$D5))=$AO$1,1,0)*VLOOKUP($Z$2,DALYs!$A$2:$MW$40,'Intervention list'!JQ$195+1,0)</f>
        <v>0</v>
      </c>
      <c r="JR5" s="0" t="n">
        <f aca="false">IF(ISNUMBER(FIND(JR$1,$D5))=$AO$1,1,0)*VLOOKUP($Z$2,DALYs!$A$2:$MW$40,'Intervention list'!JR$195+1,0)</f>
        <v>0</v>
      </c>
      <c r="JS5" s="0" t="n">
        <f aca="false">IF(ISNUMBER(FIND(JS$1,$D5))=$AO$1,1,0)*VLOOKUP($Z$2,DALYs!$A$2:$MW$40,'Intervention list'!JS$195+1,0)</f>
        <v>0</v>
      </c>
      <c r="JT5" s="0" t="n">
        <f aca="false">IF(ISNUMBER(FIND(JT$1,$D5))=$AO$1,1,0)*VLOOKUP($Z$2,DALYs!$A$2:$MW$40,'Intervention list'!JT$195+1,0)</f>
        <v>0</v>
      </c>
      <c r="JU5" s="0" t="n">
        <f aca="false">IF(ISNUMBER(FIND(JU$1,$D5))=$AO$1,1,0)*VLOOKUP($Z$2,DALYs!$A$2:$MW$40,'Intervention list'!JU$195+1,0)</f>
        <v>0</v>
      </c>
      <c r="JV5" s="0" t="n">
        <f aca="false">IF(ISNUMBER(FIND(JV$1,$D5))=$AO$1,1,0)*VLOOKUP($Z$2,DALYs!$A$2:$MW$40,'Intervention list'!JV$195+1,0)</f>
        <v>0</v>
      </c>
      <c r="JW5" s="0" t="n">
        <f aca="false">IF(ISNUMBER(FIND(JW$1,$D5))=$AO$1,1,0)*VLOOKUP($Z$2,DALYs!$A$2:$MW$40,'Intervention list'!JW$195+1,0)</f>
        <v>0</v>
      </c>
      <c r="JX5" s="0" t="n">
        <f aca="false">IF(ISNUMBER(FIND(JX$1,$D5))=$AO$1,1,0)*VLOOKUP($Z$2,DALYs!$A$2:$MW$40,'Intervention list'!JX$195+1,0)</f>
        <v>0</v>
      </c>
      <c r="JY5" s="0" t="n">
        <f aca="false">IF(ISNUMBER(FIND(JY$1,$D5))=$AO$1,1,0)*VLOOKUP($Z$2,DALYs!$A$2:$MW$40,'Intervention list'!JY$195+1,0)</f>
        <v>0</v>
      </c>
      <c r="JZ5" s="0" t="n">
        <f aca="false">IF(ISNUMBER(FIND(JZ$1,$D5))=$AO$1,1,0)*VLOOKUP($Z$2,DALYs!$A$2:$MW$40,'Intervention list'!JZ$195+1,0)</f>
        <v>0</v>
      </c>
      <c r="KA5" s="0" t="n">
        <f aca="false">IF(ISNUMBER(FIND(KA$1,$D5))=$AO$1,1,0)*VLOOKUP($Z$2,DALYs!$A$2:$MW$40,'Intervention list'!KA$195+1,0)</f>
        <v>0</v>
      </c>
      <c r="KB5" s="0" t="n">
        <f aca="false">IF(ISNUMBER(FIND(KB$1,$D5))=$AO$1,1,0)*VLOOKUP($Z$2,DALYs!$A$2:$MW$40,'Intervention list'!KB$195+1,0)</f>
        <v>0</v>
      </c>
      <c r="KC5" s="0" t="n">
        <f aca="false">IF(ISNUMBER(FIND(KC$1,$D5))=$AO$1,1,0)*VLOOKUP($Z$2,DALYs!$A$2:$MW$40,'Intervention list'!KC$195+1,0)</f>
        <v>0</v>
      </c>
      <c r="KD5" s="0" t="n">
        <f aca="false">IF(ISNUMBER(FIND(KD$1,$D5))=$AO$1,1,0)*VLOOKUP($Z$2,DALYs!$A$2:$MW$40,'Intervention list'!KD$195+1,0)</f>
        <v>0</v>
      </c>
      <c r="KE5" s="0" t="n">
        <f aca="false">IF(ISNUMBER(FIND(KE$1,$D5))=$AO$1,1,0)*VLOOKUP($Z$2,DALYs!$A$2:$MW$40,'Intervention list'!KE$195+1,0)</f>
        <v>0</v>
      </c>
      <c r="KF5" s="0" t="n">
        <f aca="false">IF(ISNUMBER(FIND(KF$1,$D5))=$AO$1,1,0)*VLOOKUP($Z$2,DALYs!$A$2:$MW$40,'Intervention list'!KF$195+1,0)</f>
        <v>0</v>
      </c>
      <c r="KG5" s="0" t="n">
        <f aca="false">IF(ISNUMBER(FIND(KG$1,$D5))=$AO$1,1,0)*VLOOKUP($Z$2,DALYs!$A$2:$MW$40,'Intervention list'!KG$195+1,0)</f>
        <v>0</v>
      </c>
      <c r="KH5" s="0" t="n">
        <f aca="false">IF(ISNUMBER(FIND(KH$1,$D5))=$AO$1,1,0)*VLOOKUP($Z$2,DALYs!$A$2:$MW$40,'Intervention list'!KH$195+1,0)</f>
        <v>0</v>
      </c>
      <c r="KI5" s="0" t="n">
        <f aca="false">IF(ISNUMBER(FIND(KI$1,$D5))=$AO$1,1,0)*VLOOKUP($Z$2,DALYs!$A$2:$MW$40,'Intervention list'!KI$195+1,0)</f>
        <v>0</v>
      </c>
      <c r="KJ5" s="0" t="n">
        <f aca="false">IF(ISNUMBER(FIND(KJ$1,$D5))=$AO$1,1,0)*VLOOKUP($Z$2,DALYs!$A$2:$MW$40,'Intervention list'!KJ$195+1,0)</f>
        <v>0</v>
      </c>
      <c r="KK5" s="0" t="n">
        <f aca="false">IF(ISNUMBER(FIND(KK$1,$D5))=$AO$1,1,0)*VLOOKUP($Z$2,DALYs!$A$2:$MW$40,'Intervention list'!KK$195+1,0)</f>
        <v>0</v>
      </c>
      <c r="KL5" s="0" t="n">
        <f aca="false">IF(ISNUMBER(FIND(KL$1,$D5))=$AO$1,1,0)*VLOOKUP($Z$2,DALYs!$A$2:$MW$40,'Intervention list'!KL$195+1,0)</f>
        <v>0</v>
      </c>
      <c r="KM5" s="0" t="n">
        <f aca="false">IF(ISNUMBER(FIND(KM$1,$D5))=$AO$1,1,0)*VLOOKUP($Z$2,DALYs!$A$2:$MW$40,'Intervention list'!KM$195+1,0)</f>
        <v>0</v>
      </c>
      <c r="KN5" s="0" t="n">
        <f aca="false">IF(ISNUMBER(FIND(KN$1,$D5))=$AO$1,1,0)*VLOOKUP($Z$2,DALYs!$A$2:$MW$40,'Intervention list'!KN$195+1,0)</f>
        <v>0</v>
      </c>
      <c r="KO5" s="0" t="n">
        <f aca="false">IF(ISNUMBER(FIND(KO$1,$D5))=$AO$1,1,0)*VLOOKUP($Z$2,DALYs!$A$2:$MW$40,'Intervention list'!KO$195+1,0)</f>
        <v>0</v>
      </c>
      <c r="KP5" s="0" t="n">
        <f aca="false">IF(ISNUMBER(FIND(KP$1,$D5))=$AO$1,1,0)*VLOOKUP($Z$2,DALYs!$A$2:$MW$40,'Intervention list'!KP$195+1,0)</f>
        <v>0</v>
      </c>
      <c r="KQ5" s="0" t="n">
        <f aca="false">IF(ISNUMBER(FIND(KQ$1,$D5))=$AO$1,1,0)*VLOOKUP($Z$2,DALYs!$A$2:$MW$40,'Intervention list'!KQ$195+1,0)</f>
        <v>0</v>
      </c>
      <c r="KR5" s="0" t="n">
        <f aca="false">IF(ISNUMBER(FIND(KR$1,$D5))=$AO$1,1,0)*VLOOKUP($Z$2,DALYs!$A$2:$MW$40,'Intervention list'!KR$195+1,0)</f>
        <v>0</v>
      </c>
      <c r="KS5" s="0" t="n">
        <f aca="false">IF(ISNUMBER(FIND(KS$1,$D5))=$AO$1,1,0)*VLOOKUP($Z$2,DALYs!$A$2:$MW$40,'Intervention list'!KS$195+1,0)</f>
        <v>0</v>
      </c>
      <c r="KT5" s="0" t="n">
        <f aca="false">IF(ISNUMBER(FIND(KT$1,$D5))=$AO$1,1,0)*VLOOKUP($Z$2,DALYs!$A$2:$MW$40,'Intervention list'!KT$195+1,0)</f>
        <v>0</v>
      </c>
      <c r="KU5" s="0" t="n">
        <f aca="false">IF(ISNUMBER(FIND(KU$1,$D5))=$AO$1,1,0)*VLOOKUP($Z$2,DALYs!$A$2:$MW$40,'Intervention list'!KU$195+1,0)</f>
        <v>0</v>
      </c>
      <c r="KV5" s="0" t="n">
        <f aca="false">IF(ISNUMBER(FIND(KV$1,$D5))=$AO$1,1,0)*VLOOKUP($Z$2,DALYs!$A$2:$MW$40,'Intervention list'!KV$195+1,0)</f>
        <v>0</v>
      </c>
      <c r="KW5" s="0" t="n">
        <f aca="false">IF(ISNUMBER(FIND(KW$1,$D5))=$AO$1,1,0)*VLOOKUP($Z$2,DALYs!$A$2:$MW$40,'Intervention list'!KW$195+1,0)</f>
        <v>0</v>
      </c>
      <c r="KX5" s="0" t="n">
        <f aca="false">IF(ISNUMBER(FIND(KX$1,$D5))=$AO$1,1,0)*VLOOKUP($Z$2,DALYs!$A$2:$MW$40,'Intervention list'!KX$195+1,0)</f>
        <v>0</v>
      </c>
      <c r="KY5" s="0" t="n">
        <f aca="false">IF(ISNUMBER(FIND(KY$1,$D5))=$AO$1,1,0)*VLOOKUP($Z$2,DALYs!$A$2:$MW$40,'Intervention list'!KY$195+1,0)</f>
        <v>0</v>
      </c>
      <c r="KZ5" s="0" t="n">
        <f aca="false">IF(ISNUMBER(FIND(KZ$1,$D5))=$AO$1,1,0)*VLOOKUP($Z$2,DALYs!$A$2:$MW$40,'Intervention list'!KZ$195+1,0)</f>
        <v>0</v>
      </c>
      <c r="LA5" s="0" t="n">
        <f aca="false">IF(ISNUMBER(FIND(LA$1,$D5))=$AO$1,1,0)*VLOOKUP($Z$2,DALYs!$A$2:$MW$40,'Intervention list'!LA$195+1,0)</f>
        <v>0</v>
      </c>
      <c r="LB5" s="0" t="n">
        <f aca="false">IF(ISNUMBER(FIND(LB$1,$D5))=$AO$1,1,0)*VLOOKUP($Z$2,DALYs!$A$2:$MW$40,'Intervention list'!LB$195+1,0)</f>
        <v>0</v>
      </c>
      <c r="LC5" s="0" t="n">
        <f aca="false">IF(ISNUMBER(FIND(LC$1,$D5))=$AO$1,1,0)*VLOOKUP($Z$2,DALYs!$A$2:$MW$40,'Intervention list'!LC$195+1,0)</f>
        <v>0</v>
      </c>
      <c r="LD5" s="0" t="n">
        <f aca="false">IF(ISNUMBER(FIND(LD$1,$D5))=$AO$1,1,0)*VLOOKUP($Z$2,DALYs!$A$2:$MW$40,'Intervention list'!LD$195+1,0)</f>
        <v>0</v>
      </c>
      <c r="LE5" s="0" t="n">
        <f aca="false">IF(ISNUMBER(FIND(LE$1,$D5))=$AO$1,1,0)*VLOOKUP($Z$2,DALYs!$A$2:$MW$40,'Intervention list'!LE$195+1,0)</f>
        <v>0</v>
      </c>
      <c r="LF5" s="0" t="n">
        <f aca="false">IF(ISNUMBER(FIND(LF$1,$D5))=$AO$1,1,0)*VLOOKUP($Z$2,DALYs!$A$2:$MW$40,'Intervention list'!LF$195+1,0)</f>
        <v>0</v>
      </c>
      <c r="LG5" s="0" t="n">
        <f aca="false">IF(ISNUMBER(FIND(LG$1,$D5))=$AO$1,1,0)*VLOOKUP($Z$2,DALYs!$A$2:$MW$40,'Intervention list'!LG$195+1,0)</f>
        <v>0</v>
      </c>
      <c r="LH5" s="0" t="n">
        <f aca="false">IF(ISNUMBER(FIND(LH$1,$D5))=$AO$1,1,0)*VLOOKUP($Z$2,DALYs!$A$2:$MW$40,'Intervention list'!LH$195+1,0)</f>
        <v>0</v>
      </c>
      <c r="LI5" s="0" t="n">
        <f aca="false">IF(ISNUMBER(FIND(LI$1,$D5))=$AO$1,1,0)*VLOOKUP($Z$2,DALYs!$A$2:$MW$40,'Intervention list'!LI$195+1,0)</f>
        <v>0</v>
      </c>
      <c r="LJ5" s="0" t="n">
        <f aca="false">IF(ISNUMBER(FIND(LJ$1,$D5))=$AO$1,1,0)*VLOOKUP($Z$2,DALYs!$A$2:$MW$40,'Intervention list'!LJ$195+1,0)</f>
        <v>0</v>
      </c>
      <c r="LK5" s="0" t="n">
        <f aca="false">IF(ISNUMBER(FIND(LK$1,$D5))=$AO$1,1,0)*VLOOKUP($Z$2,DALYs!$A$2:$MW$40,'Intervention list'!LK$195+1,0)</f>
        <v>0</v>
      </c>
      <c r="LL5" s="0" t="n">
        <f aca="false">IF(ISNUMBER(FIND(LL$1,$D5))=$AO$1,1,0)*VLOOKUP($Z$2,DALYs!$A$2:$MW$40,'Intervention list'!LL$195+1,0)</f>
        <v>0</v>
      </c>
      <c r="LM5" s="0" t="n">
        <f aca="false">IF(ISNUMBER(FIND(LM$1,$D5))=$AO$1,1,0)*VLOOKUP($Z$2,DALYs!$A$2:$MW$40,'Intervention list'!LM$195+1,0)</f>
        <v>0</v>
      </c>
      <c r="LN5" s="0" t="n">
        <f aca="false">IF(ISNUMBER(FIND(LN$1,$D5))=$AO$1,1,0)*VLOOKUP($Z$2,DALYs!$A$2:$MW$40,'Intervention list'!LN$195+1,0)</f>
        <v>0</v>
      </c>
      <c r="LO5" s="0" t="n">
        <f aca="false">IF(ISNUMBER(FIND(LO$1,$D5))=$AO$1,1,0)*VLOOKUP($Z$2,DALYs!$A$2:$MW$40,'Intervention list'!LO$195+1,0)</f>
        <v>0</v>
      </c>
      <c r="LP5" s="0" t="n">
        <f aca="false">IF(ISNUMBER(FIND(LP$1,$D5))=$AO$1,1,0)*VLOOKUP($Z$2,DALYs!$A$2:$MW$40,'Intervention list'!LP$195+1,0)</f>
        <v>0</v>
      </c>
      <c r="LQ5" s="0" t="n">
        <f aca="false">IF(ISNUMBER(FIND(LQ$1,$D5))=$AO$1,1,0)*VLOOKUP($Z$2,DALYs!$A$2:$MW$40,'Intervention list'!LQ$195+1,0)</f>
        <v>0</v>
      </c>
      <c r="LR5" s="0" t="n">
        <f aca="false">IF(ISNUMBER(FIND(LR$1,$D5))=$AO$1,1,0)*VLOOKUP($Z$2,DALYs!$A$2:$MW$40,'Intervention list'!LR$195+1,0)</f>
        <v>0</v>
      </c>
      <c r="LS5" s="0" t="n">
        <f aca="false">IF(ISNUMBER(FIND(LS$1,$D5))=$AO$1,1,0)*VLOOKUP($Z$2,DALYs!$A$2:$MW$40,'Intervention list'!LS$195+1,0)</f>
        <v>0</v>
      </c>
      <c r="LT5" s="0" t="n">
        <f aca="false">IF(ISNUMBER(FIND(LT$1,$D5))=$AO$1,1,0)*VLOOKUP($Z$2,DALYs!$A$2:$MW$40,'Intervention list'!LT$195+1,0)</f>
        <v>0</v>
      </c>
      <c r="LU5" s="0" t="n">
        <f aca="false">IF(ISNUMBER(FIND(LU$1,$D5))=$AO$1,1,0)*VLOOKUP($Z$2,DALYs!$A$2:$MW$40,'Intervention list'!LU$195+1,0)</f>
        <v>0</v>
      </c>
      <c r="LV5" s="0" t="n">
        <f aca="false">IF(ISNUMBER(FIND(LV$1,$D5))=$AO$1,1,0)*VLOOKUP($Z$2,DALYs!$A$2:$MW$40,'Intervention list'!LV$195+1,0)</f>
        <v>0</v>
      </c>
      <c r="LW5" s="0" t="n">
        <f aca="false">IF(ISNUMBER(FIND(LW$1,$D5))=$AO$1,1,0)*VLOOKUP($Z$2,DALYs!$A$2:$MW$40,'Intervention list'!LW$195+1,0)</f>
        <v>0</v>
      </c>
      <c r="LX5" s="0" t="n">
        <f aca="false">IF(ISNUMBER(FIND(LX$1,$D5))=$AO$1,1,0)*VLOOKUP($Z$2,DALYs!$A$2:$MW$40,'Intervention list'!LX$195+1,0)</f>
        <v>0</v>
      </c>
      <c r="LY5" s="0" t="n">
        <f aca="false">IF(ISNUMBER(FIND(LY$1,$D5))=$AO$1,1,0)*VLOOKUP($Z$2,DALYs!$A$2:$MW$40,'Intervention list'!LY$195+1,0)</f>
        <v>0</v>
      </c>
      <c r="LZ5" s="0" t="n">
        <f aca="false">IF(ISNUMBER(FIND(LZ$1,$D5))=$AO$1,1,0)*VLOOKUP($Z$2,DALYs!$A$2:$MW$40,'Intervention list'!LZ$195+1,0)</f>
        <v>0</v>
      </c>
      <c r="MA5" s="0" t="n">
        <f aca="false">IF(ISNUMBER(FIND(MA$1,$D5))=$AO$1,1,0)*VLOOKUP($Z$2,DALYs!$A$2:$MW$40,'Intervention list'!MA$195+1,0)</f>
        <v>0</v>
      </c>
      <c r="MB5" s="0" t="n">
        <f aca="false">IF(ISNUMBER(FIND(MB$1,$D5))=$AO$1,1,0)*VLOOKUP($Z$2,DALYs!$A$2:$MW$40,'Intervention list'!MB$195+1,0)</f>
        <v>0</v>
      </c>
      <c r="MC5" s="0" t="n">
        <f aca="false">IF(ISNUMBER(FIND(MC$1,$D5))=$AO$1,1,0)*VLOOKUP($Z$2,DALYs!$A$2:$MW$40,'Intervention list'!MC$195+1,0)</f>
        <v>0</v>
      </c>
      <c r="MD5" s="0" t="n">
        <f aca="false">IF(ISNUMBER(FIND(MD$1,$D5))=$AO$1,1,0)*VLOOKUP($Z$2,DALYs!$A$2:$MW$40,'Intervention list'!MD$195+1,0)</f>
        <v>0</v>
      </c>
      <c r="ME5" s="0" t="n">
        <f aca="false">IF(ISNUMBER(FIND(ME$1,$D5))=$AO$1,1,0)*VLOOKUP($Z$2,DALYs!$A$2:$MW$40,'Intervention list'!ME$195+1,0)</f>
        <v>0</v>
      </c>
      <c r="MF5" s="0" t="n">
        <f aca="false">IF(ISNUMBER(FIND(MF$1,$D5))=$AO$1,1,0)*VLOOKUP($Z$2,DALYs!$A$2:$MW$40,'Intervention list'!MF$195+1,0)</f>
        <v>0</v>
      </c>
      <c r="MG5" s="0" t="n">
        <f aca="false">IF(ISNUMBER(FIND(MG$1,$D5))=$AO$1,1,0)*VLOOKUP($Z$2,DALYs!$A$2:$MW$40,'Intervention list'!MG$195+1,0)</f>
        <v>0</v>
      </c>
      <c r="MH5" s="0" t="n">
        <f aca="false">IF(ISNUMBER(FIND(MH$1,$D5))=$AO$1,1,0)*VLOOKUP($Z$2,DALYs!$A$2:$MW$40,'Intervention list'!MH$195+1,0)</f>
        <v>0</v>
      </c>
      <c r="MI5" s="0" t="n">
        <f aca="false">IF(ISNUMBER(FIND(MI$1,$D5))=$AO$1,1,0)*VLOOKUP($Z$2,DALYs!$A$2:$MW$40,'Intervention list'!MI$195+1,0)</f>
        <v>0</v>
      </c>
      <c r="MJ5" s="0" t="n">
        <f aca="false">IF(ISNUMBER(FIND(MJ$1,$D5))=$AO$1,1,0)*VLOOKUP($Z$2,DALYs!$A$2:$MW$40,'Intervention list'!MJ$195+1,0)</f>
        <v>190522.440095738</v>
      </c>
      <c r="MK5" s="0" t="n">
        <f aca="false">IF(ISNUMBER(FIND(MK$1,$D5))=$AO$1,1,0)*VLOOKUP($Z$2,DALYs!$A$2:$MW$40,'Intervention list'!MK$195+1,0)</f>
        <v>0</v>
      </c>
      <c r="ML5" s="0" t="n">
        <f aca="false">IF(ISNUMBER(FIND(ML$1,$D5))=$AO$1,1,0)*VLOOKUP($Z$2,DALYs!$A$2:$MW$40,'Intervention list'!ML$195+1,0)</f>
        <v>0</v>
      </c>
      <c r="MM5" s="0" t="n">
        <f aca="false">IF(ISNUMBER(FIND(MM$1,$D5))=$AO$1,1,0)*VLOOKUP($Z$2,DALYs!$A$2:$MW$40,'Intervention list'!MM$195+1,0)</f>
        <v>0</v>
      </c>
      <c r="MN5" s="0" t="n">
        <f aca="false">IF(ISNUMBER(FIND(MN$1,$D5))=$AO$1,1,0)*VLOOKUP($Z$2,DALYs!$A$2:$MW$40,'Intervention list'!MN$195+1,0)</f>
        <v>0</v>
      </c>
      <c r="MO5" s="0" t="n">
        <f aca="false">IF(ISNUMBER(FIND(MO$1,$D5))=$AO$1,1,0)*VLOOKUP($Z$2,DALYs!$A$2:$MW$40,'Intervention list'!MO$195+1,0)</f>
        <v>0</v>
      </c>
      <c r="MP5" s="0" t="n">
        <f aca="false">IF(ISNUMBER(FIND(MP$1,$D5))=$AO$1,1,0)*VLOOKUP($Z$2,DALYs!$A$2:$MW$40,'Intervention list'!MP$195+1,0)</f>
        <v>0</v>
      </c>
      <c r="MQ5" s="0" t="n">
        <f aca="false">IF(ISNUMBER(FIND(MQ$1,$D5))=$AO$1,1,0)*VLOOKUP($Z$2,DALYs!$A$2:$MW$40,'Intervention list'!MQ$195+1,0)</f>
        <v>0</v>
      </c>
      <c r="MR5" s="0" t="n">
        <f aca="false">IF(ISNUMBER(FIND(MR$1,$D5))=$AO$1,1,0)*VLOOKUP($Z$2,DALYs!$A$2:$MW$40,'Intervention list'!MR$195+1,0)</f>
        <v>0</v>
      </c>
      <c r="MS5" s="0" t="n">
        <f aca="false">IF(ISNUMBER(FIND(MS$1,$D5))=$AO$1,1,0)*VLOOKUP($Z$2,DALYs!$A$2:$MW$40,'Intervention list'!MS$195+1,0)</f>
        <v>0</v>
      </c>
      <c r="MT5" s="0" t="n">
        <f aca="false">IF(ISNUMBER(FIND(MT$1,$D5))=$AO$1,1,0)*VLOOKUP($Z$2,DALYs!$A$2:$MW$40,'Intervention list'!MT$195+1,0)</f>
        <v>0</v>
      </c>
      <c r="MU5" s="0" t="n">
        <f aca="false">IF(ISNUMBER(FIND(MU$1,$D5))=$AO$1,1,0)*VLOOKUP($Z$2,DALYs!$A$2:$MW$40,'Intervention list'!MU$195+1,0)</f>
        <v>0</v>
      </c>
      <c r="MV5" s="0" t="n">
        <f aca="false">IF(ISNUMBER(FIND(MV$1,$D5))=$AO$1,1,0)*VLOOKUP($Z$2,DALYs!$A$2:$MW$40,'Intervention list'!MV$195+1,0)</f>
        <v>0</v>
      </c>
      <c r="MW5" s="0" t="n">
        <f aca="false">IF(ISNUMBER(FIND(MW$1,$D5))=$AO$1,1,0)*VLOOKUP($Z$2,DALYs!$A$2:$MW$40,'Intervention list'!MW$195+1,0)</f>
        <v>0</v>
      </c>
      <c r="MX5" s="0" t="n">
        <f aca="false">IF(ISNUMBER(FIND(MX$1,$D5))=$AO$1,1,0)*VLOOKUP($Z$2,DALYs!$A$2:$MW$40,'Intervention list'!MX$195+1,0)</f>
        <v>0</v>
      </c>
      <c r="MY5" s="0" t="n">
        <f aca="false">IF(ISNUMBER(FIND(MY$1,$D5))=$AO$1,1,0)*VLOOKUP($Z$2,DALYs!$A$2:$MW$40,'Intervention list'!MY$195+1,0)</f>
        <v>0</v>
      </c>
      <c r="MZ5" s="0" t="n">
        <f aca="false">IF(ISNUMBER(FIND(MZ$1,$D5))=$AO$1,1,0)*VLOOKUP($Z$2,DALYs!$A$2:$MW$40,'Intervention list'!MZ$195+1,0)</f>
        <v>0</v>
      </c>
      <c r="NA5" s="0" t="n">
        <f aca="false">IF(ISNUMBER(FIND(NA$1,$D5))=$AO$1,1,0)*VLOOKUP($Z$2,DALYs!$A$2:$MW$40,'Intervention list'!NA$195+1,0)</f>
        <v>0</v>
      </c>
      <c r="NB5" s="0" t="n">
        <f aca="false">IF(ISNUMBER(FIND(NB$1,$D5))=$AO$1,1,0)*VLOOKUP($Z$2,DALYs!$A$2:$MW$40,'Intervention list'!NB$195+1,0)</f>
        <v>0</v>
      </c>
      <c r="NC5" s="0" t="n">
        <f aca="false">IF(ISNUMBER(FIND(NC$1,$D5))=$AO$1,1,0)*VLOOKUP($Z$2,DALYs!$A$2:$MW$40,'Intervention list'!NC$195+1,0)</f>
        <v>0</v>
      </c>
      <c r="ND5" s="0" t="n">
        <f aca="false">IF(ISNUMBER(FIND(ND$1,$D5))=$AO$1,1,0)*VLOOKUP($Z$2,DALYs!$A$2:$MW$40,'Intervention list'!ND$195+1,0)</f>
        <v>0</v>
      </c>
      <c r="NE5" s="0" t="n">
        <f aca="false">IF(ISNUMBER(FIND(NE$1,$D5))=$AO$1,1,0)*VLOOKUP($Z$2,DALYs!$A$2:$MW$40,'Intervention list'!NE$195+1,0)</f>
        <v>0</v>
      </c>
      <c r="NF5" s="0" t="n">
        <f aca="false">IF(ISNUMBER(FIND(NF$1,$D5))=$AO$1,1,0)*VLOOKUP($Z$2,DALYs!$A$2:$MW$40,'Intervention list'!NF$195+1,0)</f>
        <v>0</v>
      </c>
      <c r="NG5" s="0" t="n">
        <f aca="false">IF(ISNUMBER(FIND(NG$1,$D5))=$AO$1,1,0)*VLOOKUP($Z$2,DALYs!$A$2:$MW$40,'Intervention list'!NG$195+1,0)</f>
        <v>0</v>
      </c>
      <c r="NH5" s="0" t="n">
        <f aca="false">IF(ISNUMBER(FIND(NH$1,$D5))=$AO$1,1,0)*VLOOKUP($Z$2,DALYs!$A$2:$MW$40,'Intervention list'!NH$195+1,0)</f>
        <v>0</v>
      </c>
      <c r="NI5" s="0" t="n">
        <f aca="false">IF(ISNUMBER(FIND(NI$1,$D5))=$AO$1,1,0)*VLOOKUP($Z$2,DALYs!$A$2:$MW$40,'Intervention list'!NI$195+1,0)</f>
        <v>0</v>
      </c>
      <c r="NJ5" s="0" t="n">
        <f aca="false">IF(ISNUMBER(FIND(NJ$1,$D5))=$AO$1,1,0)*VLOOKUP($Z$2,DALYs!$A$2:$MW$40,'Intervention list'!NJ$195+1,0)</f>
        <v>0</v>
      </c>
      <c r="NK5" s="0" t="n">
        <f aca="false">IF(ISNUMBER(FIND(NK$1,$D5))=$AO$1,1,0)*VLOOKUP($Z$2,DALYs!$A$2:$MW$40,'Intervention list'!NK$195+1,0)</f>
        <v>0</v>
      </c>
      <c r="NL5" s="0" t="n">
        <f aca="false">IF(ISNUMBER(FIND(NL$1,$D5))=$AO$1,1,0)*VLOOKUP($Z$2,DALYs!$A$2:$MW$40,'Intervention list'!NL$195+1,0)</f>
        <v>0</v>
      </c>
      <c r="NM5" s="0" t="n">
        <f aca="false">IF(ISNUMBER(FIND(NM$1,$D5))=$AO$1,1,0)*VLOOKUP($Z$2,DALYs!$A$2:$MW$40,'Intervention list'!NM$195+1,0)</f>
        <v>0</v>
      </c>
      <c r="NN5" s="0" t="n">
        <f aca="false">IF(ISNUMBER(FIND(NN$1,$D5))=$AO$1,1,0)*VLOOKUP($Z$2,DALYs!$A$2:$MW$40,'Intervention list'!NN$195+1,0)</f>
        <v>0</v>
      </c>
      <c r="NO5" s="0" t="n">
        <f aca="false">IF(ISNUMBER(FIND(NO$1,$D5))=$AO$1,1,0)*VLOOKUP($Z$2,DALYs!$A$2:$MW$40,'Intervention list'!NO$195+1,0)</f>
        <v>0</v>
      </c>
      <c r="NP5" s="0" t="n">
        <f aca="false">IF(ISNUMBER(FIND(NP$1,$D5))=$AO$1,1,0)*VLOOKUP($Z$2,DALYs!$A$2:$MW$40,'Intervention list'!NP$195+1,0)</f>
        <v>0</v>
      </c>
      <c r="NQ5" s="0" t="n">
        <f aca="false">IF(ISNUMBER(FIND(NQ$1,$D5))=$AO$1,1,0)*VLOOKUP($Z$2,DALYs!$A$2:$MW$40,'Intervention list'!NQ$195+1,0)</f>
        <v>0</v>
      </c>
      <c r="NR5" s="0" t="n">
        <f aca="false">IF(ISNUMBER(FIND(NR$1,$D5))=$AO$1,1,0)*VLOOKUP($Z$2,DALYs!$A$2:$MW$40,'Intervention list'!NR$195+1,0)</f>
        <v>0</v>
      </c>
      <c r="NS5" s="0" t="n">
        <f aca="false">IF(ISNUMBER(FIND(NS$1,$D5))=$AO$1,1,0)*VLOOKUP($Z$2,DALYs!$A$2:$MW$40,'Intervention list'!NS$195+1,0)</f>
        <v>0</v>
      </c>
      <c r="NT5" s="0" t="n">
        <f aca="false">IF(ISNUMBER(FIND(NT$1,$D5))=$AO$1,1,0)*VLOOKUP($Z$2,DALYs!$A$2:$MW$40,'Intervention list'!NT$195+1,0)</f>
        <v>0</v>
      </c>
      <c r="NU5" s="0" t="n">
        <f aca="false">IF(ISNUMBER(FIND(NU$1,$D5))=$AO$1,1,0)*VLOOKUP($Z$2,DALYs!$A$2:$MW$40,'Intervention list'!NU$195+1,0)</f>
        <v>0</v>
      </c>
      <c r="NV5" s="0" t="n">
        <f aca="false">IF(ISNUMBER(FIND(NV$1,$D5))=$AO$1,1,0)*VLOOKUP($Z$2,DALYs!$A$2:$MW$40,'Intervention list'!NV$195+1,0)</f>
        <v>0</v>
      </c>
      <c r="NW5" s="0" t="n">
        <f aca="false">IF(ISNUMBER(FIND(NW$1,$D5))=$AO$1,1,0)*VLOOKUP($Z$2,DALYs!$A$2:$MW$40,'Intervention list'!NW$195+1,0)</f>
        <v>0</v>
      </c>
      <c r="NX5" s="0" t="n">
        <f aca="false">IF(ISNUMBER(FIND(NX$1,$D5))=$AO$1,1,0)*VLOOKUP($Z$2,DALYs!$A$2:$MW$40,'Intervention list'!NX$195+1,0)</f>
        <v>0</v>
      </c>
      <c r="NY5" s="0" t="n">
        <f aca="false">IF(ISNUMBER(FIND(NY$1,$D5))=$AO$1,1,0)*VLOOKUP($Z$2,DALYs!$A$2:$MW$40,'Intervention list'!NY$195+1,0)</f>
        <v>0</v>
      </c>
      <c r="NZ5" s="0" t="n">
        <f aca="false">IF(ISNUMBER(FIND(NZ$1,$D5))=$AO$1,1,0)*VLOOKUP($Z$2,DALYs!$A$2:$MW$40,'Intervention list'!NZ$195+1,0)</f>
        <v>0</v>
      </c>
      <c r="OA5" s="0" t="n">
        <f aca="false">IF(ISNUMBER(FIND(OA$1,$D5))=$AO$1,1,0)*VLOOKUP($Z$2,DALYs!$A$2:$MW$40,'Intervention list'!OA$195+1,0)</f>
        <v>0</v>
      </c>
      <c r="OB5" s="0" t="n">
        <f aca="false">IF(ISNUMBER(FIND(OB$1,$D5))=$AO$1,1,0)*VLOOKUP($Z$2,DALYs!$A$2:$MW$40,'Intervention list'!OB$195+1,0)</f>
        <v>0</v>
      </c>
      <c r="OC5" s="0" t="n">
        <f aca="false">IF(ISNUMBER(FIND(OC$1,$D5))=$AO$1,1,0)*VLOOKUP($Z$2,DALYs!$A$2:$MW$40,'Intervention list'!OC$195+1,0)</f>
        <v>0</v>
      </c>
      <c r="OD5" s="0" t="n">
        <f aca="false">IF(ISNUMBER(FIND(OD$1,$D5))=$AO$1,1,0)*VLOOKUP($Z$2,DALYs!$A$2:$MW$40,'Intervention list'!OD$195+1,0)</f>
        <v>0</v>
      </c>
      <c r="OE5" s="0" t="n">
        <f aca="false">IF(ISNUMBER(FIND(OE$1,$D5))=$AO$1,1,0)*VLOOKUP($Z$2,DALYs!$A$2:$MW$40,'Intervention list'!OE$195+1,0)</f>
        <v>0</v>
      </c>
      <c r="OF5" s="0" t="n">
        <f aca="false">IF(ISNUMBER(FIND(OF$1,$D5))=$AO$1,1,0)*VLOOKUP($Z$2,DALYs!$A$2:$MW$40,'Intervention list'!OF$195+1,0)</f>
        <v>0</v>
      </c>
      <c r="OG5" s="0" t="n">
        <f aca="false">IF(ISNUMBER(FIND(OG$1,$D5))=$AO$1,1,0)*VLOOKUP($Z$2,DALYs!$A$2:$MW$40,'Intervention list'!OG$195+1,0)</f>
        <v>0</v>
      </c>
      <c r="OH5" s="0" t="n">
        <f aca="false">IF(ISNUMBER(FIND(OH$1,$D5))=$AO$1,1,0)*VLOOKUP($Z$2,DALYs!$A$2:$MW$40,'Intervention list'!OH$195+1,0)</f>
        <v>0</v>
      </c>
      <c r="OI5" s="0" t="n">
        <f aca="false">IF(ISNUMBER(FIND(OI$1,$D5))=$AO$1,1,0)*VLOOKUP($Z$2,DALYs!$A$2:$MW$40,'Intervention list'!OI$195+1,0)</f>
        <v>0</v>
      </c>
      <c r="OJ5" s="0" t="n">
        <f aca="false">IF(ISNUMBER(FIND(OJ$1,$D5))=$AO$1,1,0)*VLOOKUP($Z$2,DALYs!$A$2:$MW$40,'Intervention list'!OJ$195+1,0)</f>
        <v>0</v>
      </c>
      <c r="OK5" s="0" t="n">
        <f aca="false">IF(ISNUMBER(FIND(OK$1,$D5))=$AO$1,1,0)*VLOOKUP($Z$2,DALYs!$A$2:$MW$40,'Intervention list'!OK$195+1,0)</f>
        <v>0</v>
      </c>
      <c r="OL5" s="0" t="n">
        <f aca="false">IF(ISNUMBER(FIND(OL$1,$D5))=$AO$1,1,0)*VLOOKUP($Z$2,DALYs!$A$2:$MW$40,'Intervention list'!OL$195+1,0)</f>
        <v>0</v>
      </c>
      <c r="OM5" s="0" t="n">
        <f aca="false">IF(ISNUMBER(FIND(OM$1,$D5))=$AO$1,1,0)*VLOOKUP($Z$2,DALYs!$A$2:$MW$40,'Intervention list'!OM$195+1,0)</f>
        <v>0</v>
      </c>
      <c r="ON5" s="0" t="n">
        <f aca="false">IF(ISNUMBER(FIND(ON$1,$D5))=$AO$1,1,0)*VLOOKUP($Z$2,DALYs!$A$2:$MW$40,'Intervention list'!ON$195+1,0)</f>
        <v>0</v>
      </c>
      <c r="OO5" s="0" t="n">
        <f aca="false">IF(ISNUMBER(FIND(OO$1,$D5))=$AO$1,1,0)*VLOOKUP($Z$2,DALYs!$A$2:$MW$40,'Intervention list'!OO$195+1,0)</f>
        <v>0</v>
      </c>
      <c r="OP5" s="0" t="n">
        <f aca="false">IF(ISNUMBER(FIND(OP$1,$D5))=$AO$1,1,0)*VLOOKUP($Z$2,DALYs!$A$2:$MW$40,'Intervention list'!OP$195+1,0)</f>
        <v>0</v>
      </c>
      <c r="OQ5" s="0" t="n">
        <f aca="false">IF(ISNUMBER(FIND(OQ$1,$D5))=$AO$1,1,0)*VLOOKUP($Z$2,DALYs!$A$2:$MW$40,'Intervention list'!OQ$195+1,0)</f>
        <v>0</v>
      </c>
      <c r="OR5" s="0" t="n">
        <f aca="false">IF(ISNUMBER(FIND(OR$1,$D5))=$AO$1,1,0)*VLOOKUP($Z$2,DALYs!$A$2:$MW$40,'Intervention list'!OR$195+1,0)</f>
        <v>0</v>
      </c>
      <c r="OS5" s="0" t="n">
        <f aca="false">IF(ISNUMBER(FIND(OS$1,$D5))=$AO$1,1,0)*VLOOKUP($Z$2,DALYs!$A$2:$MW$40,'Intervention list'!OS$195+1,0)</f>
        <v>0</v>
      </c>
      <c r="OT5" s="0" t="n">
        <f aca="false">IF(ISNUMBER(FIND(OT$1,$D5))=$AO$1,1,0)*VLOOKUP($Z$2,DALYs!$A$2:$MW$40,'Intervention list'!OT$195+1,0)</f>
        <v>0</v>
      </c>
      <c r="OU5" s="0" t="n">
        <f aca="false">IF(ISNUMBER(FIND(OU$1,$D5))=$AO$1,1,0)*VLOOKUP($Z$2,DALYs!$A$2:$MW$40,'Intervention list'!OU$195+1,0)</f>
        <v>0</v>
      </c>
      <c r="OV5" s="0" t="n">
        <f aca="false">IF(ISNUMBER(FIND(OV$1,$D5))=$AO$1,1,0)*VLOOKUP($Z$2,DALYs!$A$2:$MW$40,'Intervention list'!OV$195+1,0)</f>
        <v>0</v>
      </c>
      <c r="OW5" s="0" t="n">
        <f aca="false">IF(ISNUMBER(FIND(OW$1,$D5))=$AO$1,1,0)*VLOOKUP($Z$2,DALYs!$A$2:$MW$40,'Intervention list'!OW$195+1,0)</f>
        <v>0</v>
      </c>
      <c r="OX5" s="0" t="n">
        <f aca="false">IF(ISNUMBER(FIND(OX$1,$D5))=$AO$1,1,0)*VLOOKUP($Z$2,DALYs!$A$2:$MW$40,'Intervention list'!OX$195+1,0)</f>
        <v>0</v>
      </c>
    </row>
    <row r="6" customFormat="false" ht="15.75" hidden="false" customHeight="false" outlineLevel="0" collapsed="false">
      <c r="A6" s="6" t="s">
        <v>268</v>
      </c>
      <c r="B6" s="6" t="s">
        <v>97</v>
      </c>
      <c r="C6" s="26" t="s">
        <v>266</v>
      </c>
      <c r="D6" s="7" t="s">
        <v>254</v>
      </c>
      <c r="E6" s="7" t="str">
        <f aca="false">SUBSTITUTE(D6,0.2,X6)</f>
        <v>Chronic obstructive pulmonary disease: 0.1; Asthma: 0.1</v>
      </c>
      <c r="F6" s="0" t="s">
        <v>62</v>
      </c>
      <c r="G6" s="8" t="n">
        <v>217.889845951123</v>
      </c>
      <c r="H6" s="9" t="n">
        <v>0</v>
      </c>
      <c r="I6" s="9" t="n">
        <f aca="false">IF(H6="","",(H6*(VLOOKUP($Z$2,Worksheet,11,0)^4)))</f>
        <v>0</v>
      </c>
      <c r="J6" s="9" t="n">
        <f aca="false">IF(I6="","",I6*VLOOKUP($Z$2,Worksheet,12,0))</f>
        <v>0</v>
      </c>
      <c r="K6" s="9" t="n">
        <f aca="false">IF(I6="","",I6*VLOOKUP($Z$2, Worksheet, 13, 0))</f>
        <v>0</v>
      </c>
      <c r="L6" s="9" t="n">
        <f aca="false">IF(J6="",VLOOKUP($Z$2, Worksheet, 14, 0),J6)</f>
        <v>0</v>
      </c>
      <c r="M6" s="9" t="n">
        <f aca="false">IF(L6&lt;VLOOKUP($Z$2,'Country sheet'!$A$3:$P$41,15,0), VLOOKUP($Z$2,'Country sheet'!$A$3:$P$41,15,0), L6)/0.7</f>
        <v>66.2083230214262</v>
      </c>
      <c r="N6" s="27" t="n">
        <f aca="false">IFERROR(IF(AC6=$AO$1,VLOOKUP(F6,AO$42:AX$46,MATCH(AC$1,AP$41:AX$41,0)+1,0)/COUNTIFS($F$2:$F$194,$F6,$AC$2:$AC$194,$AO$1),0),0) + IFERROR(IF(AD6=$AO$1,VLOOKUP(F6,AO$42:AX$46,MATCH(AD$1,AP$41:AX$41,0)+1,0)/COUNTIFS($F$2:$F$194,$F6,$AD$2:$AD$194,$AO$1),0),0) + IFERROR(IF(AE6=$AO$1,VLOOKUP(F6,AO$42:AX$46,MATCH(AE$1,AP$41:AX$41,0)+1,0)/COUNTIFS($F$2:$F$194,$F6,$AE$2:$AE$194,$AO$1),0),0) + IFERROR(IF(AF6=$AO$1,VLOOKUP(F6,AO$42:AX$46,MATCH(AF$1,AP$41:AX$41,0)+1,0)/COUNTIFS($F$2:$F$194,$F6,$AF$2:$AF$194,$AO$1),0),0) + IFERROR(IF(AG6=$AO$1,VLOOKUP(F6,AO$42:AX$46,MATCH(AG$1,AP$41:AX$41,0)+1,0)/COUNTIFS($F$2:$F$194,$F6,$AG$2:$AG$194,$AO$1),0),0) + IFERROR(IF(AH6=$AO$1,VLOOKUP(F6,AO$42:AX$46,MATCH(AH$1,AP$41:AX$41,0)+1,0)/COUNTIFS($F$2:$F$194,$F6,$AH$2:$AH$194,$AO$1),0),0) + IFERROR(IF(AI6=$AO$1,VLOOKUP(F6,AO$42:AX$46,MATCH(AI$1,AP$41:AX$41,0)+1,0)/COUNTIFS($F$2:$F$194,$F6,$AI$2:$AI$194,$AO$1),0),0) + IFERROR(IF(AJ6=$AO$1,VLOOKUP(F6,AO$42:AX$46,MATCH(AJ$1,AP$41:AX$41,0)+1,0)/COUNTIFS($F$2:$F$194,$F6,$AJ$2:$AJ$194,$AO$1),0),0) + IFERROR(IF(AK6=$AO$1,VLOOKUP(F6,AO$42:AX$46,MATCH(AK$1,AP$41:AX$41,0)+1,0)/COUNTIFS($F$2:$F$194,$F6,$AK$2:$AK$194,$AO$1),0),0)</f>
        <v>0</v>
      </c>
      <c r="O6" s="9" t="n">
        <v>1</v>
      </c>
      <c r="P6" s="9" t="n">
        <v>4</v>
      </c>
      <c r="Q6" s="0" t="n">
        <f aca="false">SUM(BC6:OX6)</f>
        <v>107561.511972218</v>
      </c>
      <c r="R6" s="0" t="n">
        <f aca="false">IF(VLOOKUP($Z$2,CET!$A$4:$L$42,12,0)="Low income",_xlfn.IFS(S6=0.2,0.1,S6=0.1,0.05,S6=0.5,0.4,S6=0.35,0.25),S6)</f>
        <v>0.2</v>
      </c>
      <c r="S6" s="0" t="n">
        <v>0.2</v>
      </c>
      <c r="T6" s="0" t="n">
        <v>0.8</v>
      </c>
      <c r="U6" s="0" t="n">
        <f aca="false">N6/M6</f>
        <v>0</v>
      </c>
      <c r="V6" s="0" t="n">
        <f aca="false">IFERROR(U6/Q6,0)</f>
        <v>0</v>
      </c>
      <c r="W6" s="0" t="n">
        <f aca="false">(T6/R6)*V6</f>
        <v>0</v>
      </c>
      <c r="X6" s="28" t="n">
        <f aca="false">IF(W6=0,0,IF(W6&lt;=0.8,IF(W6&lt;0.05,0.05,W6),0.8))</f>
        <v>0</v>
      </c>
      <c r="Y6" s="28"/>
      <c r="AC6" s="34" t="n">
        <f aca="false">ISNUMBER(FIND(AC$1,$C6))</f>
        <v>0</v>
      </c>
      <c r="AD6" s="33" t="n">
        <f aca="false">ISNUMBER(FIND(AD$1,$C6))</f>
        <v>0</v>
      </c>
      <c r="AE6" s="33" t="n">
        <f aca="false">ISNUMBER(FIND(AE$1,$C6))</f>
        <v>0</v>
      </c>
      <c r="AF6" s="33" t="n">
        <f aca="false">ISNUMBER(FIND(AF$1,$C6))</f>
        <v>0</v>
      </c>
      <c r="AG6" s="33" t="n">
        <f aca="false">ISNUMBER(FIND(AG$1,$C6))</f>
        <v>0</v>
      </c>
      <c r="AH6" s="33" t="n">
        <f aca="false">ISNUMBER(FIND(AH$1,$C6))</f>
        <v>0</v>
      </c>
      <c r="AI6" s="33" t="n">
        <f aca="false">ISNUMBER(FIND(AI$1,$C6))</f>
        <v>0</v>
      </c>
      <c r="AJ6" s="33" t="n">
        <f aca="false">ISNUMBER(FIND(AJ$1,$C6))</f>
        <v>0</v>
      </c>
      <c r="AK6" s="35" t="n">
        <f aca="false">ISNUMBER(FIND(AK$1,$C6))</f>
        <v>0</v>
      </c>
      <c r="AL6" s="6"/>
      <c r="AM6" s="33"/>
      <c r="AP6" s="42" t="s">
        <v>13</v>
      </c>
      <c r="AQ6" s="43" t="s">
        <v>85</v>
      </c>
      <c r="AR6" s="43" t="s">
        <v>31</v>
      </c>
      <c r="AS6" s="43" t="s">
        <v>392</v>
      </c>
      <c r="AT6" s="43" t="s">
        <v>393</v>
      </c>
      <c r="AU6" s="43" t="s">
        <v>394</v>
      </c>
      <c r="AV6" s="43" t="s">
        <v>134</v>
      </c>
      <c r="AW6" s="43" t="s">
        <v>395</v>
      </c>
      <c r="AX6" s="44" t="s">
        <v>396</v>
      </c>
      <c r="BC6" s="0" t="n">
        <f aca="false">IF(ISNUMBER(FIND(BC$1,$D6))=$AO$1,1,0)*VLOOKUP($Z$2,DALYs!$A$2:$MW$40,'Intervention list'!BC$195+1,0)</f>
        <v>0</v>
      </c>
      <c r="BD6" s="0" t="n">
        <f aca="false">IF(ISNUMBER(FIND(BD$1,$D6))=$AO$1,1,0)*VLOOKUP($Z$2,DALYs!$A$2:$MW$40,'Intervention list'!BD$195+1,0)</f>
        <v>0</v>
      </c>
      <c r="BE6" s="0" t="n">
        <f aca="false">IF(ISNUMBER(FIND(BE$1,$D6))=$AO$1,1,0)*VLOOKUP($Z$2,DALYs!$A$2:$MW$40,'Intervention list'!BE$195+1,0)</f>
        <v>0</v>
      </c>
      <c r="BF6" s="0" t="n">
        <f aca="false">IF(ISNUMBER(FIND(BF$1,$D6))=$AO$1,1,0)*VLOOKUP($Z$2,DALYs!$A$2:$MW$40,'Intervention list'!BF$195+1,0)</f>
        <v>0</v>
      </c>
      <c r="BG6" s="0" t="n">
        <f aca="false">IF(ISNUMBER(FIND(BG$1,$D6))=$AO$1,1,0)*VLOOKUP($Z$2,DALYs!$A$2:$MW$40,'Intervention list'!BG$195+1,0)</f>
        <v>0</v>
      </c>
      <c r="BH6" s="0" t="n">
        <f aca="false">IF(ISNUMBER(FIND(BH$1,$D6))=$AO$1,1,0)*VLOOKUP($Z$2,DALYs!$A$2:$MW$40,'Intervention list'!BH$195+1,0)</f>
        <v>0</v>
      </c>
      <c r="BI6" s="0" t="n">
        <f aca="false">IF(ISNUMBER(FIND(BI$1,$D6))=$AO$1,1,0)*VLOOKUP($Z$2,DALYs!$A$2:$MW$40,'Intervention list'!BI$195+1,0)</f>
        <v>0</v>
      </c>
      <c r="BJ6" s="0" t="n">
        <f aca="false">IF(ISNUMBER(FIND(BJ$1,$D6))=$AO$1,1,0)*VLOOKUP($Z$2,DALYs!$A$2:$MW$40,'Intervention list'!BJ$195+1,0)</f>
        <v>0</v>
      </c>
      <c r="BK6" s="0" t="n">
        <f aca="false">IF(ISNUMBER(FIND(BK$1,$D6))=$AO$1,1,0)*VLOOKUP($Z$2,DALYs!$A$2:$MW$40,'Intervention list'!BK$195+1,0)</f>
        <v>0</v>
      </c>
      <c r="BL6" s="0" t="n">
        <f aca="false">IF(ISNUMBER(FIND(BL$1,$D6))=$AO$1,1,0)*VLOOKUP($Z$2,DALYs!$A$2:$MW$40,'Intervention list'!BL$195+1,0)</f>
        <v>0</v>
      </c>
      <c r="BM6" s="0" t="n">
        <f aca="false">IF(ISNUMBER(FIND(BM$1,$D6))=$AO$1,1,0)*VLOOKUP($Z$2,DALYs!$A$2:$MW$40,'Intervention list'!BM$195+1,0)</f>
        <v>0</v>
      </c>
      <c r="BN6" s="0" t="n">
        <f aca="false">IF(ISNUMBER(FIND(BN$1,$D6))=$AO$1,1,0)*VLOOKUP($Z$2,DALYs!$A$2:$MW$40,'Intervention list'!BN$195+1,0)</f>
        <v>0</v>
      </c>
      <c r="BO6" s="0" t="n">
        <f aca="false">IF(ISNUMBER(FIND(BO$1,$D6))=$AO$1,1,0)*VLOOKUP($Z$2,DALYs!$A$2:$MW$40,'Intervention list'!BO$195+1,0)</f>
        <v>0</v>
      </c>
      <c r="BP6" s="0" t="n">
        <f aca="false">IF(ISNUMBER(FIND(BP$1,$D6))=$AO$1,1,0)*VLOOKUP($Z$2,DALYs!$A$2:$MW$40,'Intervention list'!BP$195+1,0)</f>
        <v>0</v>
      </c>
      <c r="BQ6" s="0" t="n">
        <f aca="false">IF(ISNUMBER(FIND(BQ$1,$D6))=$AO$1,1,0)*VLOOKUP($Z$2,DALYs!$A$2:$MW$40,'Intervention list'!BQ$195+1,0)</f>
        <v>0</v>
      </c>
      <c r="BR6" s="0" t="n">
        <f aca="false">IF(ISNUMBER(FIND(BR$1,$D6))=$AO$1,1,0)*VLOOKUP($Z$2,DALYs!$A$2:$MW$40,'Intervention list'!BR$195+1,0)</f>
        <v>0</v>
      </c>
      <c r="BS6" s="0" t="n">
        <f aca="false">IF(ISNUMBER(FIND(BS$1,$D6))=$AO$1,1,0)*VLOOKUP($Z$2,DALYs!$A$2:$MW$40,'Intervention list'!BS$195+1,0)</f>
        <v>0</v>
      </c>
      <c r="BT6" s="0" t="n">
        <f aca="false">IF(ISNUMBER(FIND(BT$1,$D6))=$AO$1,1,0)*VLOOKUP($Z$2,DALYs!$A$2:$MW$40,'Intervention list'!BT$195+1,0)</f>
        <v>0</v>
      </c>
      <c r="BU6" s="0" t="n">
        <f aca="false">IF(ISNUMBER(FIND(BU$1,$D6))=$AO$1,1,0)*VLOOKUP($Z$2,DALYs!$A$2:$MW$40,'Intervention list'!BU$195+1,0)</f>
        <v>0</v>
      </c>
      <c r="BV6" s="0" t="n">
        <f aca="false">IF(ISNUMBER(FIND(BV$1,$D6))=$AO$1,1,0)*VLOOKUP($Z$2,DALYs!$A$2:$MW$40,'Intervention list'!BV$195+1,0)</f>
        <v>0</v>
      </c>
      <c r="BW6" s="0" t="n">
        <f aca="false">IF(ISNUMBER(FIND(BW$1,$D6))=$AO$1,1,0)*VLOOKUP($Z$2,DALYs!$A$2:$MW$40,'Intervention list'!BW$195+1,0)</f>
        <v>0</v>
      </c>
      <c r="BX6" s="0" t="n">
        <f aca="false">IF(ISNUMBER(FIND(BX$1,$D6))=$AO$1,1,0)*VLOOKUP($Z$2,DALYs!$A$2:$MW$40,'Intervention list'!BX$195+1,0)</f>
        <v>0</v>
      </c>
      <c r="BY6" s="0" t="n">
        <f aca="false">IF(ISNUMBER(FIND(BY$1,$D6))=$AO$1,1,0)*VLOOKUP($Z$2,DALYs!$A$2:$MW$40,'Intervention list'!BY$195+1,0)</f>
        <v>0</v>
      </c>
      <c r="BZ6" s="0" t="n">
        <f aca="false">IF(ISNUMBER(FIND(BZ$1,$D6))=$AO$1,1,0)*VLOOKUP($Z$2,DALYs!$A$2:$MW$40,'Intervention list'!BZ$195+1,0)</f>
        <v>0</v>
      </c>
      <c r="CA6" s="0" t="n">
        <f aca="false">IF(ISNUMBER(FIND(CA$1,$D6))=$AO$1,1,0)*VLOOKUP($Z$2,DALYs!$A$2:$MW$40,'Intervention list'!CA$195+1,0)</f>
        <v>0</v>
      </c>
      <c r="CB6" s="0" t="n">
        <f aca="false">IF(ISNUMBER(FIND(CB$1,$D6))=$AO$1,1,0)*VLOOKUP($Z$2,DALYs!$A$2:$MW$40,'Intervention list'!CB$195+1,0)</f>
        <v>0</v>
      </c>
      <c r="CC6" s="0" t="n">
        <f aca="false">IF(ISNUMBER(FIND(CC$1,$D6))=$AO$1,1,0)*VLOOKUP($Z$2,DALYs!$A$2:$MW$40,'Intervention list'!CC$195+1,0)</f>
        <v>53231.7368596333</v>
      </c>
      <c r="CD6" s="0" t="n">
        <f aca="false">IF(ISNUMBER(FIND(CD$1,$D6))=$AO$1,1,0)*VLOOKUP($Z$2,DALYs!$A$2:$MW$40,'Intervention list'!CD$195+1,0)</f>
        <v>0</v>
      </c>
      <c r="CE6" s="0" t="n">
        <f aca="false">IF(ISNUMBER(FIND(CE$1,$D6))=$AO$1,1,0)*VLOOKUP($Z$2,DALYs!$A$2:$MW$40,'Intervention list'!CE$195+1,0)</f>
        <v>0</v>
      </c>
      <c r="CF6" s="0" t="n">
        <f aca="false">IF(ISNUMBER(FIND(CF$1,$D6))=$AO$1,1,0)*VLOOKUP($Z$2,DALYs!$A$2:$MW$40,'Intervention list'!CF$195+1,0)</f>
        <v>0</v>
      </c>
      <c r="CG6" s="0" t="n">
        <f aca="false">IF(ISNUMBER(FIND(CG$1,$D6))=$AO$1,1,0)*VLOOKUP($Z$2,DALYs!$A$2:$MW$40,'Intervention list'!CG$195+1,0)</f>
        <v>0</v>
      </c>
      <c r="CH6" s="0" t="n">
        <f aca="false">IF(ISNUMBER(FIND(CH$1,$D6))=$AO$1,1,0)*VLOOKUP($Z$2,DALYs!$A$2:$MW$40,'Intervention list'!CH$195+1,0)</f>
        <v>0</v>
      </c>
      <c r="CI6" s="0" t="n">
        <f aca="false">IF(ISNUMBER(FIND(CI$1,$D6))=$AO$1,1,0)*VLOOKUP($Z$2,DALYs!$A$2:$MW$40,'Intervention list'!CI$195+1,0)</f>
        <v>0</v>
      </c>
      <c r="CJ6" s="0" t="n">
        <f aca="false">IF(ISNUMBER(FIND(CJ$1,$D6))=$AO$1,1,0)*VLOOKUP($Z$2,DALYs!$A$2:$MW$40,'Intervention list'!CJ$195+1,0)</f>
        <v>0</v>
      </c>
      <c r="CK6" s="0" t="n">
        <f aca="false">IF(ISNUMBER(FIND(CK$1,$D6))=$AO$1,1,0)*VLOOKUP($Z$2,DALYs!$A$2:$MW$40,'Intervention list'!CK$195+1,0)</f>
        <v>0</v>
      </c>
      <c r="CL6" s="0" t="n">
        <f aca="false">IF(ISNUMBER(FIND(CL$1,$D6))=$AO$1,1,0)*VLOOKUP($Z$2,DALYs!$A$2:$MW$40,'Intervention list'!CL$195+1,0)</f>
        <v>0</v>
      </c>
      <c r="CM6" s="0" t="n">
        <f aca="false">IF(ISNUMBER(FIND(CM$1,$D6))=$AO$1,1,0)*VLOOKUP($Z$2,DALYs!$A$2:$MW$40,'Intervention list'!CM$195+1,0)</f>
        <v>0</v>
      </c>
      <c r="CN6" s="0" t="n">
        <f aca="false">IF(ISNUMBER(FIND(CN$1,$D6))=$AO$1,1,0)*VLOOKUP($Z$2,DALYs!$A$2:$MW$40,'Intervention list'!CN$195+1,0)</f>
        <v>0</v>
      </c>
      <c r="CO6" s="0" t="n">
        <f aca="false">IF(ISNUMBER(FIND(CO$1,$D6))=$AO$1,1,0)*VLOOKUP($Z$2,DALYs!$A$2:$MW$40,'Intervention list'!CO$195+1,0)</f>
        <v>0</v>
      </c>
      <c r="CP6" s="0" t="n">
        <f aca="false">IF(ISNUMBER(FIND(CP$1,$D6))=$AO$1,1,0)*VLOOKUP($Z$2,DALYs!$A$2:$MW$40,'Intervention list'!CP$195+1,0)</f>
        <v>0</v>
      </c>
      <c r="CQ6" s="0" t="n">
        <f aca="false">IF(ISNUMBER(FIND(CQ$1,$D6))=$AO$1,1,0)*VLOOKUP($Z$2,DALYs!$A$2:$MW$40,'Intervention list'!CQ$195+1,0)</f>
        <v>0</v>
      </c>
      <c r="CR6" s="0" t="n">
        <f aca="false">IF(ISNUMBER(FIND(CR$1,$D6))=$AO$1,1,0)*VLOOKUP($Z$2,DALYs!$A$2:$MW$40,'Intervention list'!CR$195+1,0)</f>
        <v>0</v>
      </c>
      <c r="CS6" s="0" t="n">
        <f aca="false">IF(ISNUMBER(FIND(CS$1,$D6))=$AO$1,1,0)*VLOOKUP($Z$2,DALYs!$A$2:$MW$40,'Intervention list'!CS$195+1,0)</f>
        <v>0</v>
      </c>
      <c r="CT6" s="0" t="n">
        <f aca="false">IF(ISNUMBER(FIND(CT$1,$D6))=$AO$1,1,0)*VLOOKUP($Z$2,DALYs!$A$2:$MW$40,'Intervention list'!CT$195+1,0)</f>
        <v>0</v>
      </c>
      <c r="CU6" s="0" t="n">
        <f aca="false">IF(ISNUMBER(FIND(CU$1,$D6))=$AO$1,1,0)*VLOOKUP($Z$2,DALYs!$A$2:$MW$40,'Intervention list'!CU$195+1,0)</f>
        <v>0</v>
      </c>
      <c r="CV6" s="0" t="n">
        <f aca="false">IF(ISNUMBER(FIND(CV$1,$D6))=$AO$1,1,0)*VLOOKUP($Z$2,DALYs!$A$2:$MW$40,'Intervention list'!CV$195+1,0)</f>
        <v>0</v>
      </c>
      <c r="CW6" s="0" t="n">
        <f aca="false">IF(ISNUMBER(FIND(CW$1,$D6))=$AO$1,1,0)*VLOOKUP($Z$2,DALYs!$A$2:$MW$40,'Intervention list'!CW$195+1,0)</f>
        <v>0</v>
      </c>
      <c r="CX6" s="0" t="n">
        <f aca="false">IF(ISNUMBER(FIND(CX$1,$D6))=$AO$1,1,0)*VLOOKUP($Z$2,DALYs!$A$2:$MW$40,'Intervention list'!CX$195+1,0)</f>
        <v>0</v>
      </c>
      <c r="CY6" s="0" t="n">
        <f aca="false">IF(ISNUMBER(FIND(CY$1,$D6))=$AO$1,1,0)*VLOOKUP($Z$2,DALYs!$A$2:$MW$40,'Intervention list'!CY$195+1,0)</f>
        <v>0</v>
      </c>
      <c r="CZ6" s="0" t="n">
        <f aca="false">IF(ISNUMBER(FIND(CZ$1,$D6))=$AO$1,1,0)*VLOOKUP($Z$2,DALYs!$A$2:$MW$40,'Intervention list'!CZ$195+1,0)</f>
        <v>0</v>
      </c>
      <c r="DA6" s="0" t="n">
        <f aca="false">IF(ISNUMBER(FIND(DA$1,$D6))=$AO$1,1,0)*VLOOKUP($Z$2,DALYs!$A$2:$MW$40,'Intervention list'!DA$195+1,0)</f>
        <v>0</v>
      </c>
      <c r="DB6" s="0" t="n">
        <f aca="false">IF(ISNUMBER(FIND(DB$1,$D6))=$AO$1,1,0)*VLOOKUP($Z$2,DALYs!$A$2:$MW$40,'Intervention list'!DB$195+1,0)</f>
        <v>0</v>
      </c>
      <c r="DC6" s="0" t="n">
        <f aca="false">IF(ISNUMBER(FIND(DC$1,$D6))=$AO$1,1,0)*VLOOKUP($Z$2,DALYs!$A$2:$MW$40,'Intervention list'!DC$195+1,0)</f>
        <v>0</v>
      </c>
      <c r="DD6" s="0" t="n">
        <f aca="false">IF(ISNUMBER(FIND(DD$1,$D6))=$AO$1,1,0)*VLOOKUP($Z$2,DALYs!$A$2:$MW$40,'Intervention list'!DD$195+1,0)</f>
        <v>0</v>
      </c>
      <c r="DE6" s="0" t="n">
        <f aca="false">IF(ISNUMBER(FIND(DE$1,$D6))=$AO$1,1,0)*VLOOKUP($Z$2,DALYs!$A$2:$MW$40,'Intervention list'!DE$195+1,0)</f>
        <v>0</v>
      </c>
      <c r="DF6" s="0" t="n">
        <f aca="false">IF(ISNUMBER(FIND(DF$1,$D6))=$AO$1,1,0)*VLOOKUP($Z$2,DALYs!$A$2:$MW$40,'Intervention list'!DF$195+1,0)</f>
        <v>0</v>
      </c>
      <c r="DG6" s="0" t="n">
        <f aca="false">IF(ISNUMBER(FIND(DG$1,$D6))=$AO$1,1,0)*VLOOKUP($Z$2,DALYs!$A$2:$MW$40,'Intervention list'!DG$195+1,0)</f>
        <v>0</v>
      </c>
      <c r="DH6" s="0" t="n">
        <f aca="false">IF(ISNUMBER(FIND(DH$1,$D6))=$AO$1,1,0)*VLOOKUP($Z$2,DALYs!$A$2:$MW$40,'Intervention list'!DH$195+1,0)</f>
        <v>0</v>
      </c>
      <c r="DI6" s="0" t="n">
        <f aca="false">IF(ISNUMBER(FIND(DI$1,$D6))=$AO$1,1,0)*VLOOKUP($Z$2,DALYs!$A$2:$MW$40,'Intervention list'!DI$195+1,0)</f>
        <v>0</v>
      </c>
      <c r="DJ6" s="0" t="n">
        <f aca="false">IF(ISNUMBER(FIND(DJ$1,$D6))=$AO$1,1,0)*VLOOKUP($Z$2,DALYs!$A$2:$MW$40,'Intervention list'!DJ$195+1,0)</f>
        <v>54329.7751125845</v>
      </c>
      <c r="DK6" s="0" t="n">
        <f aca="false">IF(ISNUMBER(FIND(DK$1,$D6))=$AO$1,1,0)*VLOOKUP($Z$2,DALYs!$A$2:$MW$40,'Intervention list'!DK$195+1,0)</f>
        <v>0</v>
      </c>
      <c r="DL6" s="0" t="n">
        <f aca="false">IF(ISNUMBER(FIND(DL$1,$D6))=$AO$1,1,0)*VLOOKUP($Z$2,DALYs!$A$2:$MW$40,'Intervention list'!DL$195+1,0)</f>
        <v>0</v>
      </c>
      <c r="DM6" s="0" t="n">
        <f aca="false">IF(ISNUMBER(FIND(DM$1,$D6))=$AO$1,1,0)*VLOOKUP($Z$2,DALYs!$A$2:$MW$40,'Intervention list'!DM$195+1,0)</f>
        <v>0</v>
      </c>
      <c r="DN6" s="0" t="n">
        <f aca="false">IF(ISNUMBER(FIND(DN$1,$D6))=$AO$1,1,0)*VLOOKUP($Z$2,DALYs!$A$2:$MW$40,'Intervention list'!DN$195+1,0)</f>
        <v>0</v>
      </c>
      <c r="DO6" s="0" t="n">
        <f aca="false">IF(ISNUMBER(FIND(DO$1,$D6))=$AO$1,1,0)*VLOOKUP($Z$2,DALYs!$A$2:$MW$40,'Intervention list'!DO$195+1,0)</f>
        <v>0</v>
      </c>
      <c r="DP6" s="0" t="n">
        <f aca="false">IF(ISNUMBER(FIND(DP$1,$D6))=$AO$1,1,0)*VLOOKUP($Z$2,DALYs!$A$2:$MW$40,'Intervention list'!DP$195+1,0)</f>
        <v>0</v>
      </c>
      <c r="DQ6" s="0" t="n">
        <f aca="false">IF(ISNUMBER(FIND(DQ$1,$D6))=$AO$1,1,0)*VLOOKUP($Z$2,DALYs!$A$2:$MW$40,'Intervention list'!DQ$195+1,0)</f>
        <v>0</v>
      </c>
      <c r="DR6" s="0" t="n">
        <f aca="false">IF(ISNUMBER(FIND(DR$1,$D6))=$AO$1,1,0)*VLOOKUP($Z$2,DALYs!$A$2:$MW$40,'Intervention list'!DR$195+1,0)</f>
        <v>0</v>
      </c>
      <c r="DS6" s="0" t="n">
        <f aca="false">IF(ISNUMBER(FIND(DS$1,$D6))=$AO$1,1,0)*VLOOKUP($Z$2,DALYs!$A$2:$MW$40,'Intervention list'!DS$195+1,0)</f>
        <v>0</v>
      </c>
      <c r="DT6" s="0" t="n">
        <f aca="false">IF(ISNUMBER(FIND(DT$1,$D6))=$AO$1,1,0)*VLOOKUP($Z$2,DALYs!$A$2:$MW$40,'Intervention list'!DT$195+1,0)</f>
        <v>0</v>
      </c>
      <c r="DU6" s="0" t="n">
        <f aca="false">IF(ISNUMBER(FIND(DU$1,$D6))=$AO$1,1,0)*VLOOKUP($Z$2,DALYs!$A$2:$MW$40,'Intervention list'!DU$195+1,0)</f>
        <v>0</v>
      </c>
      <c r="DV6" s="0" t="n">
        <f aca="false">IF(ISNUMBER(FIND(DV$1,$D6))=$AO$1,1,0)*VLOOKUP($Z$2,DALYs!$A$2:$MW$40,'Intervention list'!DV$195+1,0)</f>
        <v>0</v>
      </c>
      <c r="DW6" s="0" t="n">
        <f aca="false">IF(ISNUMBER(FIND(DW$1,$D6))=$AO$1,1,0)*VLOOKUP($Z$2,DALYs!$A$2:$MW$40,'Intervention list'!DW$195+1,0)</f>
        <v>0</v>
      </c>
      <c r="DX6" s="0" t="n">
        <f aca="false">IF(ISNUMBER(FIND(DX$1,$D6))=$AO$1,1,0)*VLOOKUP($Z$2,DALYs!$A$2:$MW$40,'Intervention list'!DX$195+1,0)</f>
        <v>0</v>
      </c>
      <c r="DY6" s="0" t="n">
        <f aca="false">IF(ISNUMBER(FIND(DY$1,$D6))=$AO$1,1,0)*VLOOKUP($Z$2,DALYs!$A$2:$MW$40,'Intervention list'!DY$195+1,0)</f>
        <v>0</v>
      </c>
      <c r="DZ6" s="0" t="n">
        <f aca="false">IF(ISNUMBER(FIND(DZ$1,$D6))=$AO$1,1,0)*VLOOKUP($Z$2,DALYs!$A$2:$MW$40,'Intervention list'!DZ$195+1,0)</f>
        <v>0</v>
      </c>
      <c r="EA6" s="0" t="n">
        <f aca="false">IF(ISNUMBER(FIND(EA$1,$D6))=$AO$1,1,0)*VLOOKUP($Z$2,DALYs!$A$2:$MW$40,'Intervention list'!EA$195+1,0)</f>
        <v>0</v>
      </c>
      <c r="EB6" s="0" t="n">
        <f aca="false">IF(ISNUMBER(FIND(EB$1,$D6))=$AO$1,1,0)*VLOOKUP($Z$2,DALYs!$A$2:$MW$40,'Intervention list'!EB$195+1,0)</f>
        <v>0</v>
      </c>
      <c r="EC6" s="0" t="n">
        <f aca="false">IF(ISNUMBER(FIND(EC$1,$D6))=$AO$1,1,0)*VLOOKUP($Z$2,DALYs!$A$2:$MW$40,'Intervention list'!EC$195+1,0)</f>
        <v>0</v>
      </c>
      <c r="ED6" s="0" t="n">
        <f aca="false">IF(ISNUMBER(FIND(ED$1,$D6))=$AO$1,1,0)*VLOOKUP($Z$2,DALYs!$A$2:$MW$40,'Intervention list'!ED$195+1,0)</f>
        <v>0</v>
      </c>
      <c r="EE6" s="0" t="n">
        <f aca="false">IF(ISNUMBER(FIND(EE$1,$D6))=$AO$1,1,0)*VLOOKUP($Z$2,DALYs!$A$2:$MW$40,'Intervention list'!EE$195+1,0)</f>
        <v>0</v>
      </c>
      <c r="EF6" s="0" t="n">
        <f aca="false">IF(ISNUMBER(FIND(EF$1,$D6))=$AO$1,1,0)*VLOOKUP($Z$2,DALYs!$A$2:$MW$40,'Intervention list'!EF$195+1,0)</f>
        <v>0</v>
      </c>
      <c r="EG6" s="0" t="n">
        <f aca="false">IF(ISNUMBER(FIND(EG$1,$D6))=$AO$1,1,0)*VLOOKUP($Z$2,DALYs!$A$2:$MW$40,'Intervention list'!EG$195+1,0)</f>
        <v>0</v>
      </c>
      <c r="EH6" s="0" t="n">
        <f aca="false">IF(ISNUMBER(FIND(EH$1,$D6))=$AO$1,1,0)*VLOOKUP($Z$2,DALYs!$A$2:$MW$40,'Intervention list'!EH$195+1,0)</f>
        <v>0</v>
      </c>
      <c r="EI6" s="0" t="n">
        <f aca="false">IF(ISNUMBER(FIND(EI$1,$D6))=$AO$1,1,0)*VLOOKUP($Z$2,DALYs!$A$2:$MW$40,'Intervention list'!EI$195+1,0)</f>
        <v>0</v>
      </c>
      <c r="EJ6" s="0" t="n">
        <f aca="false">IF(ISNUMBER(FIND(EJ$1,$D6))=$AO$1,1,0)*VLOOKUP($Z$2,DALYs!$A$2:$MW$40,'Intervention list'!EJ$195+1,0)</f>
        <v>0</v>
      </c>
      <c r="EK6" s="0" t="n">
        <f aca="false">IF(ISNUMBER(FIND(EK$1,$D6))=$AO$1,1,0)*VLOOKUP($Z$2,DALYs!$A$2:$MW$40,'Intervention list'!EK$195+1,0)</f>
        <v>0</v>
      </c>
      <c r="EL6" s="0" t="n">
        <f aca="false">IF(ISNUMBER(FIND(EL$1,$D6))=$AO$1,1,0)*VLOOKUP($Z$2,DALYs!$A$2:$MW$40,'Intervention list'!EL$195+1,0)</f>
        <v>0</v>
      </c>
      <c r="EM6" s="0" t="n">
        <f aca="false">IF(ISNUMBER(FIND(EM$1,$D6))=$AO$1,1,0)*VLOOKUP($Z$2,DALYs!$A$2:$MW$40,'Intervention list'!EM$195+1,0)</f>
        <v>0</v>
      </c>
      <c r="EN6" s="0" t="n">
        <f aca="false">IF(ISNUMBER(FIND(EN$1,$D6))=$AO$1,1,0)*VLOOKUP($Z$2,DALYs!$A$2:$MW$40,'Intervention list'!EN$195+1,0)</f>
        <v>0</v>
      </c>
      <c r="EO6" s="0" t="n">
        <f aca="false">IF(ISNUMBER(FIND(EO$1,$D6))=$AO$1,1,0)*VLOOKUP($Z$2,DALYs!$A$2:$MW$40,'Intervention list'!EO$195+1,0)</f>
        <v>0</v>
      </c>
      <c r="EP6" s="0" t="n">
        <f aca="false">IF(ISNUMBER(FIND(EP$1,$D6))=$AO$1,1,0)*VLOOKUP($Z$2,DALYs!$A$2:$MW$40,'Intervention list'!EP$195+1,0)</f>
        <v>0</v>
      </c>
      <c r="EQ6" s="0" t="n">
        <f aca="false">IF(ISNUMBER(FIND(EQ$1,$D6))=$AO$1,1,0)*VLOOKUP($Z$2,DALYs!$A$2:$MW$40,'Intervention list'!EQ$195+1,0)</f>
        <v>0</v>
      </c>
      <c r="ER6" s="0" t="n">
        <f aca="false">IF(ISNUMBER(FIND(ER$1,$D6))=$AO$1,1,0)*VLOOKUP($Z$2,DALYs!$A$2:$MW$40,'Intervention list'!ER$195+1,0)</f>
        <v>0</v>
      </c>
      <c r="ES6" s="0" t="n">
        <f aca="false">IF(ISNUMBER(FIND(ES$1,$D6))=$AO$1,1,0)*VLOOKUP($Z$2,DALYs!$A$2:$MW$40,'Intervention list'!ES$195+1,0)</f>
        <v>0</v>
      </c>
      <c r="ET6" s="0" t="n">
        <f aca="false">IF(ISNUMBER(FIND(ET$1,$D6))=$AO$1,1,0)*VLOOKUP($Z$2,DALYs!$A$2:$MW$40,'Intervention list'!ET$195+1,0)</f>
        <v>0</v>
      </c>
      <c r="EU6" s="0" t="n">
        <f aca="false">IF(ISNUMBER(FIND(EU$1,$D6))=$AO$1,1,0)*VLOOKUP($Z$2,DALYs!$A$2:$MW$40,'Intervention list'!EU$195+1,0)</f>
        <v>0</v>
      </c>
      <c r="EV6" s="0" t="n">
        <f aca="false">IF(ISNUMBER(FIND(EV$1,$D6))=$AO$1,1,0)*VLOOKUP($Z$2,DALYs!$A$2:$MW$40,'Intervention list'!EV$195+1,0)</f>
        <v>0</v>
      </c>
      <c r="EW6" s="0" t="n">
        <f aca="false">IF(ISNUMBER(FIND(EW$1,$D6))=$AO$1,1,0)*VLOOKUP($Z$2,DALYs!$A$2:$MW$40,'Intervention list'!EW$195+1,0)</f>
        <v>0</v>
      </c>
      <c r="EX6" s="0" t="n">
        <f aca="false">IF(ISNUMBER(FIND(EX$1,$D6))=$AO$1,1,0)*VLOOKUP($Z$2,DALYs!$A$2:$MW$40,'Intervention list'!EX$195+1,0)</f>
        <v>0</v>
      </c>
      <c r="EY6" s="0" t="n">
        <f aca="false">IF(ISNUMBER(FIND(EY$1,$D6))=$AO$1,1,0)*VLOOKUP($Z$2,DALYs!$A$2:$MW$40,'Intervention list'!EY$195+1,0)</f>
        <v>0</v>
      </c>
      <c r="EZ6" s="0" t="n">
        <f aca="false">IF(ISNUMBER(FIND(EZ$1,$D6))=$AO$1,1,0)*VLOOKUP($Z$2,DALYs!$A$2:$MW$40,'Intervention list'!EZ$195+1,0)</f>
        <v>0</v>
      </c>
      <c r="FA6" s="0" t="n">
        <f aca="false">IF(ISNUMBER(FIND(FA$1,$D6))=$AO$1,1,0)*VLOOKUP($Z$2,DALYs!$A$2:$MW$40,'Intervention list'!FA$195+1,0)</f>
        <v>0</v>
      </c>
      <c r="FB6" s="0" t="n">
        <f aca="false">IF(ISNUMBER(FIND(FB$1,$D6))=$AO$1,1,0)*VLOOKUP($Z$2,DALYs!$A$2:$MW$40,'Intervention list'!FB$195+1,0)</f>
        <v>0</v>
      </c>
      <c r="FC6" s="0" t="n">
        <f aca="false">IF(ISNUMBER(FIND(FC$1,$D6))=$AO$1,1,0)*VLOOKUP($Z$2,DALYs!$A$2:$MW$40,'Intervention list'!FC$195+1,0)</f>
        <v>0</v>
      </c>
      <c r="FD6" s="0" t="n">
        <f aca="false">IF(ISNUMBER(FIND(FD$1,$D6))=$AO$1,1,0)*VLOOKUP($Z$2,DALYs!$A$2:$MW$40,'Intervention list'!FD$195+1,0)</f>
        <v>0</v>
      </c>
      <c r="FE6" s="0" t="n">
        <f aca="false">IF(ISNUMBER(FIND(FE$1,$D6))=$AO$1,1,0)*VLOOKUP($Z$2,DALYs!$A$2:$MW$40,'Intervention list'!FE$195+1,0)</f>
        <v>0</v>
      </c>
      <c r="FF6" s="0" t="n">
        <f aca="false">IF(ISNUMBER(FIND(FF$1,$D6))=$AO$1,1,0)*VLOOKUP($Z$2,DALYs!$A$2:$MW$40,'Intervention list'!FF$195+1,0)</f>
        <v>0</v>
      </c>
      <c r="FG6" s="0" t="n">
        <f aca="false">IF(ISNUMBER(FIND(FG$1,$D6))=$AO$1,1,0)*VLOOKUP($Z$2,DALYs!$A$2:$MW$40,'Intervention list'!FG$195+1,0)</f>
        <v>0</v>
      </c>
      <c r="FH6" s="0" t="n">
        <f aca="false">IF(ISNUMBER(FIND(FH$1,$D6))=$AO$1,1,0)*VLOOKUP($Z$2,DALYs!$A$2:$MW$40,'Intervention list'!FH$195+1,0)</f>
        <v>0</v>
      </c>
      <c r="FI6" s="0" t="n">
        <f aca="false">IF(ISNUMBER(FIND(FI$1,$D6))=$AO$1,1,0)*VLOOKUP($Z$2,DALYs!$A$2:$MW$40,'Intervention list'!FI$195+1,0)</f>
        <v>0</v>
      </c>
      <c r="FJ6" s="0" t="n">
        <f aca="false">IF(ISNUMBER(FIND(FJ$1,$D6))=$AO$1,1,0)*VLOOKUP($Z$2,DALYs!$A$2:$MW$40,'Intervention list'!FJ$195+1,0)</f>
        <v>0</v>
      </c>
      <c r="FK6" s="0" t="n">
        <f aca="false">IF(ISNUMBER(FIND(FK$1,$D6))=$AO$1,1,0)*VLOOKUP($Z$2,DALYs!$A$2:$MW$40,'Intervention list'!FK$195+1,0)</f>
        <v>0</v>
      </c>
      <c r="FL6" s="0" t="n">
        <f aca="false">IF(ISNUMBER(FIND(FL$1,$D6))=$AO$1,1,0)*VLOOKUP($Z$2,DALYs!$A$2:$MW$40,'Intervention list'!FL$195+1,0)</f>
        <v>0</v>
      </c>
      <c r="FM6" s="0" t="n">
        <f aca="false">IF(ISNUMBER(FIND(FM$1,$D6))=$AO$1,1,0)*VLOOKUP($Z$2,DALYs!$A$2:$MW$40,'Intervention list'!FM$195+1,0)</f>
        <v>0</v>
      </c>
      <c r="FN6" s="0" t="n">
        <f aca="false">IF(ISNUMBER(FIND(FN$1,$D6))=$AO$1,1,0)*VLOOKUP($Z$2,DALYs!$A$2:$MW$40,'Intervention list'!FN$195+1,0)</f>
        <v>0</v>
      </c>
      <c r="FO6" s="0" t="n">
        <f aca="false">IF(ISNUMBER(FIND(FO$1,$D6))=$AO$1,1,0)*VLOOKUP($Z$2,DALYs!$A$2:$MW$40,'Intervention list'!FO$195+1,0)</f>
        <v>0</v>
      </c>
      <c r="FP6" s="0" t="n">
        <f aca="false">IF(ISNUMBER(FIND(FP$1,$D6))=$AO$1,1,0)*VLOOKUP($Z$2,DALYs!$A$2:$MW$40,'Intervention list'!FP$195+1,0)</f>
        <v>0</v>
      </c>
      <c r="FQ6" s="0" t="n">
        <f aca="false">IF(ISNUMBER(FIND(FQ$1,$D6))=$AO$1,1,0)*VLOOKUP($Z$2,DALYs!$A$2:$MW$40,'Intervention list'!FQ$195+1,0)</f>
        <v>0</v>
      </c>
      <c r="FR6" s="0" t="n">
        <f aca="false">IF(ISNUMBER(FIND(FR$1,$D6))=$AO$1,1,0)*VLOOKUP($Z$2,DALYs!$A$2:$MW$40,'Intervention list'!FR$195+1,0)</f>
        <v>0</v>
      </c>
      <c r="FS6" s="0" t="n">
        <f aca="false">IF(ISNUMBER(FIND(FS$1,$D6))=$AO$1,1,0)*VLOOKUP($Z$2,DALYs!$A$2:$MW$40,'Intervention list'!FS$195+1,0)</f>
        <v>0</v>
      </c>
      <c r="FT6" s="0" t="n">
        <f aca="false">IF(ISNUMBER(FIND(FT$1,$D6))=$AO$1,1,0)*VLOOKUP($Z$2,DALYs!$A$2:$MW$40,'Intervention list'!FT$195+1,0)</f>
        <v>0</v>
      </c>
      <c r="FU6" s="0" t="n">
        <f aca="false">IF(ISNUMBER(FIND(FU$1,$D6))=$AO$1,1,0)*VLOOKUP($Z$2,DALYs!$A$2:$MW$40,'Intervention list'!FU$195+1,0)</f>
        <v>0</v>
      </c>
      <c r="FV6" s="0" t="n">
        <f aca="false">IF(ISNUMBER(FIND(FV$1,$D6))=$AO$1,1,0)*VLOOKUP($Z$2,DALYs!$A$2:$MW$40,'Intervention list'!FV$195+1,0)</f>
        <v>0</v>
      </c>
      <c r="FW6" s="0" t="n">
        <f aca="false">IF(ISNUMBER(FIND(FW$1,$D6))=$AO$1,1,0)*VLOOKUP($Z$2,DALYs!$A$2:$MW$40,'Intervention list'!FW$195+1,0)</f>
        <v>0</v>
      </c>
      <c r="FX6" s="0" t="n">
        <f aca="false">IF(ISNUMBER(FIND(FX$1,$D6))=$AO$1,1,0)*VLOOKUP($Z$2,DALYs!$A$2:$MW$40,'Intervention list'!FX$195+1,0)</f>
        <v>0</v>
      </c>
      <c r="FY6" s="0" t="n">
        <f aca="false">IF(ISNUMBER(FIND(FY$1,$D6))=$AO$1,1,0)*VLOOKUP($Z$2,DALYs!$A$2:$MW$40,'Intervention list'!FY$195+1,0)</f>
        <v>0</v>
      </c>
      <c r="FZ6" s="0" t="n">
        <f aca="false">IF(ISNUMBER(FIND(FZ$1,$D6))=$AO$1,1,0)*VLOOKUP($Z$2,DALYs!$A$2:$MW$40,'Intervention list'!FZ$195+1,0)</f>
        <v>0</v>
      </c>
      <c r="GA6" s="0" t="n">
        <f aca="false">IF(ISNUMBER(FIND(GA$1,$D6))=$AO$1,1,0)*VLOOKUP($Z$2,DALYs!$A$2:$MW$40,'Intervention list'!GA$195+1,0)</f>
        <v>0</v>
      </c>
      <c r="GB6" s="0" t="n">
        <f aca="false">IF(ISNUMBER(FIND(GB$1,$D6))=$AO$1,1,0)*VLOOKUP($Z$2,DALYs!$A$2:$MW$40,'Intervention list'!GB$195+1,0)</f>
        <v>0</v>
      </c>
      <c r="GC6" s="0" t="n">
        <f aca="false">IF(ISNUMBER(FIND(GC$1,$D6))=$AO$1,1,0)*VLOOKUP($Z$2,DALYs!$A$2:$MW$40,'Intervention list'!GC$195+1,0)</f>
        <v>0</v>
      </c>
      <c r="GD6" s="0" t="n">
        <f aca="false">IF(ISNUMBER(FIND(GD$1,$D6))=$AO$1,1,0)*VLOOKUP($Z$2,DALYs!$A$2:$MW$40,'Intervention list'!GD$195+1,0)</f>
        <v>0</v>
      </c>
      <c r="GE6" s="0" t="n">
        <f aca="false">IF(ISNUMBER(FIND(GE$1,$D6))=$AO$1,1,0)*VLOOKUP($Z$2,DALYs!$A$2:$MW$40,'Intervention list'!GE$195+1,0)</f>
        <v>0</v>
      </c>
      <c r="GF6" s="0" t="n">
        <f aca="false">IF(ISNUMBER(FIND(GF$1,$D6))=$AO$1,1,0)*VLOOKUP($Z$2,DALYs!$A$2:$MW$40,'Intervention list'!GF$195+1,0)</f>
        <v>0</v>
      </c>
      <c r="GG6" s="0" t="n">
        <f aca="false">IF(ISNUMBER(FIND(GG$1,$D6))=$AO$1,1,0)*VLOOKUP($Z$2,DALYs!$A$2:$MW$40,'Intervention list'!GG$195+1,0)</f>
        <v>0</v>
      </c>
      <c r="GH6" s="0" t="n">
        <f aca="false">IF(ISNUMBER(FIND(GH$1,$D6))=$AO$1,1,0)*VLOOKUP($Z$2,DALYs!$A$2:$MW$40,'Intervention list'!GH$195+1,0)</f>
        <v>0</v>
      </c>
      <c r="GI6" s="0" t="n">
        <f aca="false">IF(ISNUMBER(FIND(GI$1,$D6))=$AO$1,1,0)*VLOOKUP($Z$2,DALYs!$A$2:$MW$40,'Intervention list'!GI$195+1,0)</f>
        <v>0</v>
      </c>
      <c r="GJ6" s="0" t="n">
        <f aca="false">IF(ISNUMBER(FIND(GJ$1,$D6))=$AO$1,1,0)*VLOOKUP($Z$2,DALYs!$A$2:$MW$40,'Intervention list'!GJ$195+1,0)</f>
        <v>0</v>
      </c>
      <c r="GK6" s="0" t="n">
        <f aca="false">IF(ISNUMBER(FIND(GK$1,$D6))=$AO$1,1,0)*VLOOKUP($Z$2,DALYs!$A$2:$MW$40,'Intervention list'!GK$195+1,0)</f>
        <v>0</v>
      </c>
      <c r="GL6" s="0" t="n">
        <f aca="false">IF(ISNUMBER(FIND(GL$1,$D6))=$AO$1,1,0)*VLOOKUP($Z$2,DALYs!$A$2:$MW$40,'Intervention list'!GL$195+1,0)</f>
        <v>0</v>
      </c>
      <c r="GM6" s="0" t="n">
        <f aca="false">IF(ISNUMBER(FIND(GM$1,$D6))=$AO$1,1,0)*VLOOKUP($Z$2,DALYs!$A$2:$MW$40,'Intervention list'!GM$195+1,0)</f>
        <v>0</v>
      </c>
      <c r="GN6" s="0" t="n">
        <f aca="false">IF(ISNUMBER(FIND(GN$1,$D6))=$AO$1,1,0)*VLOOKUP($Z$2,DALYs!$A$2:$MW$40,'Intervention list'!GN$195+1,0)</f>
        <v>0</v>
      </c>
      <c r="GO6" s="0" t="n">
        <f aca="false">IF(ISNUMBER(FIND(GO$1,$D6))=$AO$1,1,0)*VLOOKUP($Z$2,DALYs!$A$2:$MW$40,'Intervention list'!GO$195+1,0)</f>
        <v>0</v>
      </c>
      <c r="GP6" s="0" t="n">
        <f aca="false">IF(ISNUMBER(FIND(GP$1,$D6))=$AO$1,1,0)*VLOOKUP($Z$2,DALYs!$A$2:$MW$40,'Intervention list'!GP$195+1,0)</f>
        <v>0</v>
      </c>
      <c r="GQ6" s="0" t="n">
        <f aca="false">IF(ISNUMBER(FIND(GQ$1,$D6))=$AO$1,1,0)*VLOOKUP($Z$2,DALYs!$A$2:$MW$40,'Intervention list'!GQ$195+1,0)</f>
        <v>0</v>
      </c>
      <c r="GR6" s="0" t="n">
        <f aca="false">IF(ISNUMBER(FIND(GR$1,$D6))=$AO$1,1,0)*VLOOKUP($Z$2,DALYs!$A$2:$MW$40,'Intervention list'!GR$195+1,0)</f>
        <v>0</v>
      </c>
      <c r="GS6" s="0" t="n">
        <f aca="false">IF(ISNUMBER(FIND(GS$1,$D6))=$AO$1,1,0)*VLOOKUP($Z$2,DALYs!$A$2:$MW$40,'Intervention list'!GS$195+1,0)</f>
        <v>0</v>
      </c>
      <c r="GT6" s="0" t="n">
        <f aca="false">IF(ISNUMBER(FIND(GT$1,$D6))=$AO$1,1,0)*VLOOKUP($Z$2,DALYs!$A$2:$MW$40,'Intervention list'!GT$195+1,0)</f>
        <v>0</v>
      </c>
      <c r="GU6" s="0" t="n">
        <f aca="false">IF(ISNUMBER(FIND(GU$1,$D6))=$AO$1,1,0)*VLOOKUP($Z$2,DALYs!$A$2:$MW$40,'Intervention list'!GU$195+1,0)</f>
        <v>0</v>
      </c>
      <c r="GV6" s="0" t="n">
        <f aca="false">IF(ISNUMBER(FIND(GV$1,$D6))=$AO$1,1,0)*VLOOKUP($Z$2,DALYs!$A$2:$MW$40,'Intervention list'!GV$195+1,0)</f>
        <v>0</v>
      </c>
      <c r="GW6" s="0" t="n">
        <f aca="false">IF(ISNUMBER(FIND(GW$1,$D6))=$AO$1,1,0)*VLOOKUP($Z$2,DALYs!$A$2:$MW$40,'Intervention list'!GW$195+1,0)</f>
        <v>0</v>
      </c>
      <c r="GX6" s="0" t="n">
        <f aca="false">IF(ISNUMBER(FIND(GX$1,$D6))=$AO$1,1,0)*VLOOKUP($Z$2,DALYs!$A$2:$MW$40,'Intervention list'!GX$195+1,0)</f>
        <v>0</v>
      </c>
      <c r="GY6" s="0" t="n">
        <f aca="false">IF(ISNUMBER(FIND(GY$1,$D6))=$AO$1,1,0)*VLOOKUP($Z$2,DALYs!$A$2:$MW$40,'Intervention list'!GY$195+1,0)</f>
        <v>0</v>
      </c>
      <c r="GZ6" s="0" t="n">
        <f aca="false">IF(ISNUMBER(FIND(GZ$1,$D6))=$AO$1,1,0)*VLOOKUP($Z$2,DALYs!$A$2:$MW$40,'Intervention list'!GZ$195+1,0)</f>
        <v>0</v>
      </c>
      <c r="HA6" s="0" t="n">
        <f aca="false">IF(ISNUMBER(FIND(HA$1,$D6))=$AO$1,1,0)*VLOOKUP($Z$2,DALYs!$A$2:$MW$40,'Intervention list'!HA$195+1,0)</f>
        <v>0</v>
      </c>
      <c r="HB6" s="0" t="n">
        <f aca="false">IF(ISNUMBER(FIND(HB$1,$D6))=$AO$1,1,0)*VLOOKUP($Z$2,DALYs!$A$2:$MW$40,'Intervention list'!HB$195+1,0)</f>
        <v>0</v>
      </c>
      <c r="HC6" s="0" t="n">
        <f aca="false">IF(ISNUMBER(FIND(HC$1,$D6))=$AO$1,1,0)*VLOOKUP($Z$2,DALYs!$A$2:$MW$40,'Intervention list'!HC$195+1,0)</f>
        <v>0</v>
      </c>
      <c r="HD6" s="0" t="n">
        <f aca="false">IF(ISNUMBER(FIND(HD$1,$D6))=$AO$1,1,0)*VLOOKUP($Z$2,DALYs!$A$2:$MW$40,'Intervention list'!HD$195+1,0)</f>
        <v>0</v>
      </c>
      <c r="HE6" s="0" t="n">
        <f aca="false">IF(ISNUMBER(FIND(HE$1,$D6))=$AO$1,1,0)*VLOOKUP($Z$2,DALYs!$A$2:$MW$40,'Intervention list'!HE$195+1,0)</f>
        <v>0</v>
      </c>
      <c r="HF6" s="0" t="n">
        <f aca="false">IF(ISNUMBER(FIND(HF$1,$D6))=$AO$1,1,0)*VLOOKUP($Z$2,DALYs!$A$2:$MW$40,'Intervention list'!HF$195+1,0)</f>
        <v>0</v>
      </c>
      <c r="HG6" s="0" t="n">
        <f aca="false">IF(ISNUMBER(FIND(HG$1,$D6))=$AO$1,1,0)*VLOOKUP($Z$2,DALYs!$A$2:$MW$40,'Intervention list'!HG$195+1,0)</f>
        <v>0</v>
      </c>
      <c r="HH6" s="0" t="n">
        <f aca="false">IF(ISNUMBER(FIND(HH$1,$D6))=$AO$1,1,0)*VLOOKUP($Z$2,DALYs!$A$2:$MW$40,'Intervention list'!HH$195+1,0)</f>
        <v>0</v>
      </c>
      <c r="HI6" s="0" t="n">
        <f aca="false">IF(ISNUMBER(FIND(HI$1,$D6))=$AO$1,1,0)*VLOOKUP($Z$2,DALYs!$A$2:$MW$40,'Intervention list'!HI$195+1,0)</f>
        <v>0</v>
      </c>
      <c r="HJ6" s="0" t="n">
        <f aca="false">IF(ISNUMBER(FIND(HJ$1,$D6))=$AO$1,1,0)*VLOOKUP($Z$2,DALYs!$A$2:$MW$40,'Intervention list'!HJ$195+1,0)</f>
        <v>0</v>
      </c>
      <c r="HK6" s="0" t="n">
        <f aca="false">IF(ISNUMBER(FIND(HK$1,$D6))=$AO$1,1,0)*VLOOKUP($Z$2,DALYs!$A$2:$MW$40,'Intervention list'!HK$195+1,0)</f>
        <v>0</v>
      </c>
      <c r="HL6" s="0" t="n">
        <f aca="false">IF(ISNUMBER(FIND(HL$1,$D6))=$AO$1,1,0)*VLOOKUP($Z$2,DALYs!$A$2:$MW$40,'Intervention list'!HL$195+1,0)</f>
        <v>0</v>
      </c>
      <c r="HM6" s="0" t="n">
        <f aca="false">IF(ISNUMBER(FIND(HM$1,$D6))=$AO$1,1,0)*VLOOKUP($Z$2,DALYs!$A$2:$MW$40,'Intervention list'!HM$195+1,0)</f>
        <v>0</v>
      </c>
      <c r="HN6" s="0" t="n">
        <f aca="false">IF(ISNUMBER(FIND(HN$1,$D6))=$AO$1,1,0)*VLOOKUP($Z$2,DALYs!$A$2:$MW$40,'Intervention list'!HN$195+1,0)</f>
        <v>0</v>
      </c>
      <c r="HO6" s="0" t="n">
        <f aca="false">IF(ISNUMBER(FIND(HO$1,$D6))=$AO$1,1,0)*VLOOKUP($Z$2,DALYs!$A$2:$MW$40,'Intervention list'!HO$195+1,0)</f>
        <v>0</v>
      </c>
      <c r="HP6" s="0" t="n">
        <f aca="false">IF(ISNUMBER(FIND(HP$1,$D6))=$AO$1,1,0)*VLOOKUP($Z$2,DALYs!$A$2:$MW$40,'Intervention list'!HP$195+1,0)</f>
        <v>0</v>
      </c>
      <c r="HQ6" s="0" t="n">
        <f aca="false">IF(ISNUMBER(FIND(HQ$1,$D6))=$AO$1,1,0)*VLOOKUP($Z$2,DALYs!$A$2:$MW$40,'Intervention list'!HQ$195+1,0)</f>
        <v>0</v>
      </c>
      <c r="HR6" s="0" t="n">
        <f aca="false">IF(ISNUMBER(FIND(HR$1,$D6))=$AO$1,1,0)*VLOOKUP($Z$2,DALYs!$A$2:$MW$40,'Intervention list'!HR$195+1,0)</f>
        <v>0</v>
      </c>
      <c r="HS6" s="0" t="n">
        <f aca="false">IF(ISNUMBER(FIND(HS$1,$D6))=$AO$1,1,0)*VLOOKUP($Z$2,DALYs!$A$2:$MW$40,'Intervention list'!HS$195+1,0)</f>
        <v>0</v>
      </c>
      <c r="HT6" s="0" t="n">
        <f aca="false">IF(ISNUMBER(FIND(HT$1,$D6))=$AO$1,1,0)*VLOOKUP($Z$2,DALYs!$A$2:$MW$40,'Intervention list'!HT$195+1,0)</f>
        <v>0</v>
      </c>
      <c r="HU6" s="0" t="n">
        <f aca="false">IF(ISNUMBER(FIND(HU$1,$D6))=$AO$1,1,0)*VLOOKUP($Z$2,DALYs!$A$2:$MW$40,'Intervention list'!HU$195+1,0)</f>
        <v>0</v>
      </c>
      <c r="HV6" s="0" t="n">
        <f aca="false">IF(ISNUMBER(FIND(HV$1,$D6))=$AO$1,1,0)*VLOOKUP($Z$2,DALYs!$A$2:$MW$40,'Intervention list'!HV$195+1,0)</f>
        <v>0</v>
      </c>
      <c r="HW6" s="0" t="n">
        <f aca="false">IF(ISNUMBER(FIND(HW$1,$D6))=$AO$1,1,0)*VLOOKUP($Z$2,DALYs!$A$2:$MW$40,'Intervention list'!HW$195+1,0)</f>
        <v>0</v>
      </c>
      <c r="HX6" s="0" t="n">
        <f aca="false">IF(ISNUMBER(FIND(HX$1,$D6))=$AO$1,1,0)*VLOOKUP($Z$2,DALYs!$A$2:$MW$40,'Intervention list'!HX$195+1,0)</f>
        <v>0</v>
      </c>
      <c r="HY6" s="0" t="n">
        <f aca="false">IF(ISNUMBER(FIND(HY$1,$D6))=$AO$1,1,0)*VLOOKUP($Z$2,DALYs!$A$2:$MW$40,'Intervention list'!HY$195+1,0)</f>
        <v>0</v>
      </c>
      <c r="HZ6" s="0" t="n">
        <f aca="false">IF(ISNUMBER(FIND(HZ$1,$D6))=$AO$1,1,0)*VLOOKUP($Z$2,DALYs!$A$2:$MW$40,'Intervention list'!HZ$195+1,0)</f>
        <v>0</v>
      </c>
      <c r="IA6" s="0" t="n">
        <f aca="false">IF(ISNUMBER(FIND(IA$1,$D6))=$AO$1,1,0)*VLOOKUP($Z$2,DALYs!$A$2:$MW$40,'Intervention list'!IA$195+1,0)</f>
        <v>0</v>
      </c>
      <c r="IB6" s="0" t="n">
        <f aca="false">IF(ISNUMBER(FIND(IB$1,$D6))=$AO$1,1,0)*VLOOKUP($Z$2,DALYs!$A$2:$MW$40,'Intervention list'!IB$195+1,0)</f>
        <v>0</v>
      </c>
      <c r="IC6" s="0" t="n">
        <f aca="false">IF(ISNUMBER(FIND(IC$1,$D6))=$AO$1,1,0)*VLOOKUP($Z$2,DALYs!$A$2:$MW$40,'Intervention list'!IC$195+1,0)</f>
        <v>0</v>
      </c>
      <c r="ID6" s="0" t="n">
        <f aca="false">IF(ISNUMBER(FIND(ID$1,$D6))=$AO$1,1,0)*VLOOKUP($Z$2,DALYs!$A$2:$MW$40,'Intervention list'!ID$195+1,0)</f>
        <v>0</v>
      </c>
      <c r="IE6" s="0" t="n">
        <f aca="false">IF(ISNUMBER(FIND(IE$1,$D6))=$AO$1,1,0)*VLOOKUP($Z$2,DALYs!$A$2:$MW$40,'Intervention list'!IE$195+1,0)</f>
        <v>0</v>
      </c>
      <c r="IF6" s="0" t="n">
        <f aca="false">IF(ISNUMBER(FIND(IF$1,$D6))=$AO$1,1,0)*VLOOKUP($Z$2,DALYs!$A$2:$MW$40,'Intervention list'!IF$195+1,0)</f>
        <v>0</v>
      </c>
      <c r="IG6" s="0" t="n">
        <f aca="false">IF(ISNUMBER(FIND(IG$1,$D6))=$AO$1,1,0)*VLOOKUP($Z$2,DALYs!$A$2:$MW$40,'Intervention list'!IG$195+1,0)</f>
        <v>0</v>
      </c>
      <c r="IH6" s="0" t="n">
        <f aca="false">IF(ISNUMBER(FIND(IH$1,$D6))=$AO$1,1,0)*VLOOKUP($Z$2,DALYs!$A$2:$MW$40,'Intervention list'!IH$195+1,0)</f>
        <v>0</v>
      </c>
      <c r="II6" s="0" t="n">
        <f aca="false">IF(ISNUMBER(FIND(II$1,$D6))=$AO$1,1,0)*VLOOKUP($Z$2,DALYs!$A$2:$MW$40,'Intervention list'!II$195+1,0)</f>
        <v>0</v>
      </c>
      <c r="IJ6" s="0" t="n">
        <f aca="false">IF(ISNUMBER(FIND(IJ$1,$D6))=$AO$1,1,0)*VLOOKUP($Z$2,DALYs!$A$2:$MW$40,'Intervention list'!IJ$195+1,0)</f>
        <v>0</v>
      </c>
      <c r="IK6" s="0" t="n">
        <f aca="false">IF(ISNUMBER(FIND(IK$1,$D6))=$AO$1,1,0)*VLOOKUP($Z$2,DALYs!$A$2:$MW$40,'Intervention list'!IK$195+1,0)</f>
        <v>0</v>
      </c>
      <c r="IL6" s="0" t="n">
        <f aca="false">IF(ISNUMBER(FIND(IL$1,$D6))=$AO$1,1,0)*VLOOKUP($Z$2,DALYs!$A$2:$MW$40,'Intervention list'!IL$195+1,0)</f>
        <v>0</v>
      </c>
      <c r="IM6" s="0" t="n">
        <f aca="false">IF(ISNUMBER(FIND(IM$1,$D6))=$AO$1,1,0)*VLOOKUP($Z$2,DALYs!$A$2:$MW$40,'Intervention list'!IM$195+1,0)</f>
        <v>0</v>
      </c>
      <c r="IN6" s="0" t="n">
        <f aca="false">IF(ISNUMBER(FIND(IN$1,$D6))=$AO$1,1,0)*VLOOKUP($Z$2,DALYs!$A$2:$MW$40,'Intervention list'!IN$195+1,0)</f>
        <v>0</v>
      </c>
      <c r="IO6" s="0" t="n">
        <f aca="false">IF(ISNUMBER(FIND(IO$1,$D6))=$AO$1,1,0)*VLOOKUP($Z$2,DALYs!$A$2:$MW$40,'Intervention list'!IO$195+1,0)</f>
        <v>0</v>
      </c>
      <c r="IP6" s="0" t="n">
        <f aca="false">IF(ISNUMBER(FIND(IP$1,$D6))=$AO$1,1,0)*VLOOKUP($Z$2,DALYs!$A$2:$MW$40,'Intervention list'!IP$195+1,0)</f>
        <v>0</v>
      </c>
      <c r="IQ6" s="0" t="n">
        <f aca="false">IF(ISNUMBER(FIND(IQ$1,$D6))=$AO$1,1,0)*VLOOKUP($Z$2,DALYs!$A$2:$MW$40,'Intervention list'!IQ$195+1,0)</f>
        <v>0</v>
      </c>
      <c r="IR6" s="0" t="n">
        <f aca="false">IF(ISNUMBER(FIND(IR$1,$D6))=$AO$1,1,0)*VLOOKUP($Z$2,DALYs!$A$2:$MW$40,'Intervention list'!IR$195+1,0)</f>
        <v>0</v>
      </c>
      <c r="IS6" s="0" t="n">
        <f aca="false">IF(ISNUMBER(FIND(IS$1,$D6))=$AO$1,1,0)*VLOOKUP($Z$2,DALYs!$A$2:$MW$40,'Intervention list'!IS$195+1,0)</f>
        <v>0</v>
      </c>
      <c r="IT6" s="0" t="n">
        <f aca="false">IF(ISNUMBER(FIND(IT$1,$D6))=$AO$1,1,0)*VLOOKUP($Z$2,DALYs!$A$2:$MW$40,'Intervention list'!IT$195+1,0)</f>
        <v>0</v>
      </c>
      <c r="IU6" s="0" t="n">
        <f aca="false">IF(ISNUMBER(FIND(IU$1,$D6))=$AO$1,1,0)*VLOOKUP($Z$2,DALYs!$A$2:$MW$40,'Intervention list'!IU$195+1,0)</f>
        <v>0</v>
      </c>
      <c r="IV6" s="0" t="n">
        <f aca="false">IF(ISNUMBER(FIND(IV$1,$D6))=$AO$1,1,0)*VLOOKUP($Z$2,DALYs!$A$2:$MW$40,'Intervention list'!IV$195+1,0)</f>
        <v>0</v>
      </c>
      <c r="IW6" s="0" t="n">
        <f aca="false">IF(ISNUMBER(FIND(IW$1,$D6))=$AO$1,1,0)*VLOOKUP($Z$2,DALYs!$A$2:$MW$40,'Intervention list'!IW$195+1,0)</f>
        <v>0</v>
      </c>
      <c r="IX6" s="0" t="n">
        <f aca="false">IF(ISNUMBER(FIND(IX$1,$D6))=$AO$1,1,0)*VLOOKUP($Z$2,DALYs!$A$2:$MW$40,'Intervention list'!IX$195+1,0)</f>
        <v>0</v>
      </c>
      <c r="IY6" s="0" t="n">
        <f aca="false">IF(ISNUMBER(FIND(IY$1,$D6))=$AO$1,1,0)*VLOOKUP($Z$2,DALYs!$A$2:$MW$40,'Intervention list'!IY$195+1,0)</f>
        <v>0</v>
      </c>
      <c r="IZ6" s="0" t="n">
        <f aca="false">IF(ISNUMBER(FIND(IZ$1,$D6))=$AO$1,1,0)*VLOOKUP($Z$2,DALYs!$A$2:$MW$40,'Intervention list'!IZ$195+1,0)</f>
        <v>0</v>
      </c>
      <c r="JA6" s="0" t="n">
        <f aca="false">IF(ISNUMBER(FIND(JA$1,$D6))=$AO$1,1,0)*VLOOKUP($Z$2,DALYs!$A$2:$MW$40,'Intervention list'!JA$195+1,0)</f>
        <v>0</v>
      </c>
      <c r="JB6" s="0" t="n">
        <f aca="false">IF(ISNUMBER(FIND(JB$1,$D6))=$AO$1,1,0)*VLOOKUP($Z$2,DALYs!$A$2:$MW$40,'Intervention list'!JB$195+1,0)</f>
        <v>0</v>
      </c>
      <c r="JC6" s="0" t="n">
        <f aca="false">IF(ISNUMBER(FIND(JC$1,$D6))=$AO$1,1,0)*VLOOKUP($Z$2,DALYs!$A$2:$MW$40,'Intervention list'!JC$195+1,0)</f>
        <v>0</v>
      </c>
      <c r="JD6" s="0" t="n">
        <f aca="false">IF(ISNUMBER(FIND(JD$1,$D6))=$AO$1,1,0)*VLOOKUP($Z$2,DALYs!$A$2:$MW$40,'Intervention list'!JD$195+1,0)</f>
        <v>0</v>
      </c>
      <c r="JE6" s="0" t="n">
        <f aca="false">IF(ISNUMBER(FIND(JE$1,$D6))=$AO$1,1,0)*VLOOKUP($Z$2,DALYs!$A$2:$MW$40,'Intervention list'!JE$195+1,0)</f>
        <v>0</v>
      </c>
      <c r="JF6" s="0" t="n">
        <f aca="false">IF(ISNUMBER(FIND(JF$1,$D6))=$AO$1,1,0)*VLOOKUP($Z$2,DALYs!$A$2:$MW$40,'Intervention list'!JF$195+1,0)</f>
        <v>0</v>
      </c>
      <c r="JG6" s="0" t="n">
        <f aca="false">IF(ISNUMBER(FIND(JG$1,$D6))=$AO$1,1,0)*VLOOKUP($Z$2,DALYs!$A$2:$MW$40,'Intervention list'!JG$195+1,0)</f>
        <v>0</v>
      </c>
      <c r="JH6" s="0" t="n">
        <f aca="false">IF(ISNUMBER(FIND(JH$1,$D6))=$AO$1,1,0)*VLOOKUP($Z$2,DALYs!$A$2:$MW$40,'Intervention list'!JH$195+1,0)</f>
        <v>0</v>
      </c>
      <c r="JI6" s="0" t="n">
        <f aca="false">IF(ISNUMBER(FIND(JI$1,$D6))=$AO$1,1,0)*VLOOKUP($Z$2,DALYs!$A$2:$MW$40,'Intervention list'!JI$195+1,0)</f>
        <v>0</v>
      </c>
      <c r="JJ6" s="0" t="n">
        <f aca="false">IF(ISNUMBER(FIND(JJ$1,$D6))=$AO$1,1,0)*VLOOKUP($Z$2,DALYs!$A$2:$MW$40,'Intervention list'!JJ$195+1,0)</f>
        <v>0</v>
      </c>
      <c r="JK6" s="0" t="n">
        <f aca="false">IF(ISNUMBER(FIND(JK$1,$D6))=$AO$1,1,0)*VLOOKUP($Z$2,DALYs!$A$2:$MW$40,'Intervention list'!JK$195+1,0)</f>
        <v>0</v>
      </c>
      <c r="JL6" s="0" t="n">
        <f aca="false">IF(ISNUMBER(FIND(JL$1,$D6))=$AO$1,1,0)*VLOOKUP($Z$2,DALYs!$A$2:$MW$40,'Intervention list'!JL$195+1,0)</f>
        <v>0</v>
      </c>
      <c r="JM6" s="0" t="n">
        <f aca="false">IF(ISNUMBER(FIND(JM$1,$D6))=$AO$1,1,0)*VLOOKUP($Z$2,DALYs!$A$2:$MW$40,'Intervention list'!JM$195+1,0)</f>
        <v>0</v>
      </c>
      <c r="JN6" s="0" t="n">
        <f aca="false">IF(ISNUMBER(FIND(JN$1,$D6))=$AO$1,1,0)*VLOOKUP($Z$2,DALYs!$A$2:$MW$40,'Intervention list'!JN$195+1,0)</f>
        <v>0</v>
      </c>
      <c r="JO6" s="0" t="n">
        <f aca="false">IF(ISNUMBER(FIND(JO$1,$D6))=$AO$1,1,0)*VLOOKUP($Z$2,DALYs!$A$2:$MW$40,'Intervention list'!JO$195+1,0)</f>
        <v>0</v>
      </c>
      <c r="JP6" s="0" t="n">
        <f aca="false">IF(ISNUMBER(FIND(JP$1,$D6))=$AO$1,1,0)*VLOOKUP($Z$2,DALYs!$A$2:$MW$40,'Intervention list'!JP$195+1,0)</f>
        <v>0</v>
      </c>
      <c r="JQ6" s="0" t="n">
        <f aca="false">IF(ISNUMBER(FIND(JQ$1,$D6))=$AO$1,1,0)*VLOOKUP($Z$2,DALYs!$A$2:$MW$40,'Intervention list'!JQ$195+1,0)</f>
        <v>0</v>
      </c>
      <c r="JR6" s="0" t="n">
        <f aca="false">IF(ISNUMBER(FIND(JR$1,$D6))=$AO$1,1,0)*VLOOKUP($Z$2,DALYs!$A$2:$MW$40,'Intervention list'!JR$195+1,0)</f>
        <v>0</v>
      </c>
      <c r="JS6" s="0" t="n">
        <f aca="false">IF(ISNUMBER(FIND(JS$1,$D6))=$AO$1,1,0)*VLOOKUP($Z$2,DALYs!$A$2:$MW$40,'Intervention list'!JS$195+1,0)</f>
        <v>0</v>
      </c>
      <c r="JT6" s="0" t="n">
        <f aca="false">IF(ISNUMBER(FIND(JT$1,$D6))=$AO$1,1,0)*VLOOKUP($Z$2,DALYs!$A$2:$MW$40,'Intervention list'!JT$195+1,0)</f>
        <v>0</v>
      </c>
      <c r="JU6" s="0" t="n">
        <f aca="false">IF(ISNUMBER(FIND(JU$1,$D6))=$AO$1,1,0)*VLOOKUP($Z$2,DALYs!$A$2:$MW$40,'Intervention list'!JU$195+1,0)</f>
        <v>0</v>
      </c>
      <c r="JV6" s="0" t="n">
        <f aca="false">IF(ISNUMBER(FIND(JV$1,$D6))=$AO$1,1,0)*VLOOKUP($Z$2,DALYs!$A$2:$MW$40,'Intervention list'!JV$195+1,0)</f>
        <v>0</v>
      </c>
      <c r="JW6" s="0" t="n">
        <f aca="false">IF(ISNUMBER(FIND(JW$1,$D6))=$AO$1,1,0)*VLOOKUP($Z$2,DALYs!$A$2:$MW$40,'Intervention list'!JW$195+1,0)</f>
        <v>0</v>
      </c>
      <c r="JX6" s="0" t="n">
        <f aca="false">IF(ISNUMBER(FIND(JX$1,$D6))=$AO$1,1,0)*VLOOKUP($Z$2,DALYs!$A$2:$MW$40,'Intervention list'!JX$195+1,0)</f>
        <v>0</v>
      </c>
      <c r="JY6" s="0" t="n">
        <f aca="false">IF(ISNUMBER(FIND(JY$1,$D6))=$AO$1,1,0)*VLOOKUP($Z$2,DALYs!$A$2:$MW$40,'Intervention list'!JY$195+1,0)</f>
        <v>0</v>
      </c>
      <c r="JZ6" s="0" t="n">
        <f aca="false">IF(ISNUMBER(FIND(JZ$1,$D6))=$AO$1,1,0)*VLOOKUP($Z$2,DALYs!$A$2:$MW$40,'Intervention list'!JZ$195+1,0)</f>
        <v>0</v>
      </c>
      <c r="KA6" s="0" t="n">
        <f aca="false">IF(ISNUMBER(FIND(KA$1,$D6))=$AO$1,1,0)*VLOOKUP($Z$2,DALYs!$A$2:$MW$40,'Intervention list'!KA$195+1,0)</f>
        <v>0</v>
      </c>
      <c r="KB6" s="0" t="n">
        <f aca="false">IF(ISNUMBER(FIND(KB$1,$D6))=$AO$1,1,0)*VLOOKUP($Z$2,DALYs!$A$2:$MW$40,'Intervention list'!KB$195+1,0)</f>
        <v>0</v>
      </c>
      <c r="KC6" s="0" t="n">
        <f aca="false">IF(ISNUMBER(FIND(KC$1,$D6))=$AO$1,1,0)*VLOOKUP($Z$2,DALYs!$A$2:$MW$40,'Intervention list'!KC$195+1,0)</f>
        <v>0</v>
      </c>
      <c r="KD6" s="0" t="n">
        <f aca="false">IF(ISNUMBER(FIND(KD$1,$D6))=$AO$1,1,0)*VLOOKUP($Z$2,DALYs!$A$2:$MW$40,'Intervention list'!KD$195+1,0)</f>
        <v>0</v>
      </c>
      <c r="KE6" s="0" t="n">
        <f aca="false">IF(ISNUMBER(FIND(KE$1,$D6))=$AO$1,1,0)*VLOOKUP($Z$2,DALYs!$A$2:$MW$40,'Intervention list'!KE$195+1,0)</f>
        <v>0</v>
      </c>
      <c r="KF6" s="0" t="n">
        <f aca="false">IF(ISNUMBER(FIND(KF$1,$D6))=$AO$1,1,0)*VLOOKUP($Z$2,DALYs!$A$2:$MW$40,'Intervention list'!KF$195+1,0)</f>
        <v>0</v>
      </c>
      <c r="KG6" s="0" t="n">
        <f aca="false">IF(ISNUMBER(FIND(KG$1,$D6))=$AO$1,1,0)*VLOOKUP($Z$2,DALYs!$A$2:$MW$40,'Intervention list'!KG$195+1,0)</f>
        <v>0</v>
      </c>
      <c r="KH6" s="0" t="n">
        <f aca="false">IF(ISNUMBER(FIND(KH$1,$D6))=$AO$1,1,0)*VLOOKUP($Z$2,DALYs!$A$2:$MW$40,'Intervention list'!KH$195+1,0)</f>
        <v>0</v>
      </c>
      <c r="KI6" s="0" t="n">
        <f aca="false">IF(ISNUMBER(FIND(KI$1,$D6))=$AO$1,1,0)*VLOOKUP($Z$2,DALYs!$A$2:$MW$40,'Intervention list'!KI$195+1,0)</f>
        <v>0</v>
      </c>
      <c r="KJ6" s="0" t="n">
        <f aca="false">IF(ISNUMBER(FIND(KJ$1,$D6))=$AO$1,1,0)*VLOOKUP($Z$2,DALYs!$A$2:$MW$40,'Intervention list'!KJ$195+1,0)</f>
        <v>0</v>
      </c>
      <c r="KK6" s="0" t="n">
        <f aca="false">IF(ISNUMBER(FIND(KK$1,$D6))=$AO$1,1,0)*VLOOKUP($Z$2,DALYs!$A$2:$MW$40,'Intervention list'!KK$195+1,0)</f>
        <v>0</v>
      </c>
      <c r="KL6" s="0" t="n">
        <f aca="false">IF(ISNUMBER(FIND(KL$1,$D6))=$AO$1,1,0)*VLOOKUP($Z$2,DALYs!$A$2:$MW$40,'Intervention list'!KL$195+1,0)</f>
        <v>0</v>
      </c>
      <c r="KM6" s="0" t="n">
        <f aca="false">IF(ISNUMBER(FIND(KM$1,$D6))=$AO$1,1,0)*VLOOKUP($Z$2,DALYs!$A$2:$MW$40,'Intervention list'!KM$195+1,0)</f>
        <v>0</v>
      </c>
      <c r="KN6" s="0" t="n">
        <f aca="false">IF(ISNUMBER(FIND(KN$1,$D6))=$AO$1,1,0)*VLOOKUP($Z$2,DALYs!$A$2:$MW$40,'Intervention list'!KN$195+1,0)</f>
        <v>0</v>
      </c>
      <c r="KO6" s="0" t="n">
        <f aca="false">IF(ISNUMBER(FIND(KO$1,$D6))=$AO$1,1,0)*VLOOKUP($Z$2,DALYs!$A$2:$MW$40,'Intervention list'!KO$195+1,0)</f>
        <v>0</v>
      </c>
      <c r="KP6" s="0" t="n">
        <f aca="false">IF(ISNUMBER(FIND(KP$1,$D6))=$AO$1,1,0)*VLOOKUP($Z$2,DALYs!$A$2:$MW$40,'Intervention list'!KP$195+1,0)</f>
        <v>0</v>
      </c>
      <c r="KQ6" s="0" t="n">
        <f aca="false">IF(ISNUMBER(FIND(KQ$1,$D6))=$AO$1,1,0)*VLOOKUP($Z$2,DALYs!$A$2:$MW$40,'Intervention list'!KQ$195+1,0)</f>
        <v>0</v>
      </c>
      <c r="KR6" s="0" t="n">
        <f aca="false">IF(ISNUMBER(FIND(KR$1,$D6))=$AO$1,1,0)*VLOOKUP($Z$2,DALYs!$A$2:$MW$40,'Intervention list'!KR$195+1,0)</f>
        <v>0</v>
      </c>
      <c r="KS6" s="0" t="n">
        <f aca="false">IF(ISNUMBER(FIND(KS$1,$D6))=$AO$1,1,0)*VLOOKUP($Z$2,DALYs!$A$2:$MW$40,'Intervention list'!KS$195+1,0)</f>
        <v>0</v>
      </c>
      <c r="KT6" s="0" t="n">
        <f aca="false">IF(ISNUMBER(FIND(KT$1,$D6))=$AO$1,1,0)*VLOOKUP($Z$2,DALYs!$A$2:$MW$40,'Intervention list'!KT$195+1,0)</f>
        <v>0</v>
      </c>
      <c r="KU6" s="0" t="n">
        <f aca="false">IF(ISNUMBER(FIND(KU$1,$D6))=$AO$1,1,0)*VLOOKUP($Z$2,DALYs!$A$2:$MW$40,'Intervention list'!KU$195+1,0)</f>
        <v>0</v>
      </c>
      <c r="KV6" s="0" t="n">
        <f aca="false">IF(ISNUMBER(FIND(KV$1,$D6))=$AO$1,1,0)*VLOOKUP($Z$2,DALYs!$A$2:$MW$40,'Intervention list'!KV$195+1,0)</f>
        <v>0</v>
      </c>
      <c r="KW6" s="0" t="n">
        <f aca="false">IF(ISNUMBER(FIND(KW$1,$D6))=$AO$1,1,0)*VLOOKUP($Z$2,DALYs!$A$2:$MW$40,'Intervention list'!KW$195+1,0)</f>
        <v>0</v>
      </c>
      <c r="KX6" s="0" t="n">
        <f aca="false">IF(ISNUMBER(FIND(KX$1,$D6))=$AO$1,1,0)*VLOOKUP($Z$2,DALYs!$A$2:$MW$40,'Intervention list'!KX$195+1,0)</f>
        <v>0</v>
      </c>
      <c r="KY6" s="0" t="n">
        <f aca="false">IF(ISNUMBER(FIND(KY$1,$D6))=$AO$1,1,0)*VLOOKUP($Z$2,DALYs!$A$2:$MW$40,'Intervention list'!KY$195+1,0)</f>
        <v>0</v>
      </c>
      <c r="KZ6" s="0" t="n">
        <f aca="false">IF(ISNUMBER(FIND(KZ$1,$D6))=$AO$1,1,0)*VLOOKUP($Z$2,DALYs!$A$2:$MW$40,'Intervention list'!KZ$195+1,0)</f>
        <v>0</v>
      </c>
      <c r="LA6" s="0" t="n">
        <f aca="false">IF(ISNUMBER(FIND(LA$1,$D6))=$AO$1,1,0)*VLOOKUP($Z$2,DALYs!$A$2:$MW$40,'Intervention list'!LA$195+1,0)</f>
        <v>0</v>
      </c>
      <c r="LB6" s="0" t="n">
        <f aca="false">IF(ISNUMBER(FIND(LB$1,$D6))=$AO$1,1,0)*VLOOKUP($Z$2,DALYs!$A$2:$MW$40,'Intervention list'!LB$195+1,0)</f>
        <v>0</v>
      </c>
      <c r="LC6" s="0" t="n">
        <f aca="false">IF(ISNUMBER(FIND(LC$1,$D6))=$AO$1,1,0)*VLOOKUP($Z$2,DALYs!$A$2:$MW$40,'Intervention list'!LC$195+1,0)</f>
        <v>0</v>
      </c>
      <c r="LD6" s="0" t="n">
        <f aca="false">IF(ISNUMBER(FIND(LD$1,$D6))=$AO$1,1,0)*VLOOKUP($Z$2,DALYs!$A$2:$MW$40,'Intervention list'!LD$195+1,0)</f>
        <v>0</v>
      </c>
      <c r="LE6" s="0" t="n">
        <f aca="false">IF(ISNUMBER(FIND(LE$1,$D6))=$AO$1,1,0)*VLOOKUP($Z$2,DALYs!$A$2:$MW$40,'Intervention list'!LE$195+1,0)</f>
        <v>0</v>
      </c>
      <c r="LF6" s="0" t="n">
        <f aca="false">IF(ISNUMBER(FIND(LF$1,$D6))=$AO$1,1,0)*VLOOKUP($Z$2,DALYs!$A$2:$MW$40,'Intervention list'!LF$195+1,0)</f>
        <v>0</v>
      </c>
      <c r="LG6" s="0" t="n">
        <f aca="false">IF(ISNUMBER(FIND(LG$1,$D6))=$AO$1,1,0)*VLOOKUP($Z$2,DALYs!$A$2:$MW$40,'Intervention list'!LG$195+1,0)</f>
        <v>0</v>
      </c>
      <c r="LH6" s="0" t="n">
        <f aca="false">IF(ISNUMBER(FIND(LH$1,$D6))=$AO$1,1,0)*VLOOKUP($Z$2,DALYs!$A$2:$MW$40,'Intervention list'!LH$195+1,0)</f>
        <v>0</v>
      </c>
      <c r="LI6" s="0" t="n">
        <f aca="false">IF(ISNUMBER(FIND(LI$1,$D6))=$AO$1,1,0)*VLOOKUP($Z$2,DALYs!$A$2:$MW$40,'Intervention list'!LI$195+1,0)</f>
        <v>0</v>
      </c>
      <c r="LJ6" s="0" t="n">
        <f aca="false">IF(ISNUMBER(FIND(LJ$1,$D6))=$AO$1,1,0)*VLOOKUP($Z$2,DALYs!$A$2:$MW$40,'Intervention list'!LJ$195+1,0)</f>
        <v>0</v>
      </c>
      <c r="LK6" s="0" t="n">
        <f aca="false">IF(ISNUMBER(FIND(LK$1,$D6))=$AO$1,1,0)*VLOOKUP($Z$2,DALYs!$A$2:$MW$40,'Intervention list'!LK$195+1,0)</f>
        <v>0</v>
      </c>
      <c r="LL6" s="0" t="n">
        <f aca="false">IF(ISNUMBER(FIND(LL$1,$D6))=$AO$1,1,0)*VLOOKUP($Z$2,DALYs!$A$2:$MW$40,'Intervention list'!LL$195+1,0)</f>
        <v>0</v>
      </c>
      <c r="LM6" s="0" t="n">
        <f aca="false">IF(ISNUMBER(FIND(LM$1,$D6))=$AO$1,1,0)*VLOOKUP($Z$2,DALYs!$A$2:$MW$40,'Intervention list'!LM$195+1,0)</f>
        <v>0</v>
      </c>
      <c r="LN6" s="0" t="n">
        <f aca="false">IF(ISNUMBER(FIND(LN$1,$D6))=$AO$1,1,0)*VLOOKUP($Z$2,DALYs!$A$2:$MW$40,'Intervention list'!LN$195+1,0)</f>
        <v>0</v>
      </c>
      <c r="LO6" s="0" t="n">
        <f aca="false">IF(ISNUMBER(FIND(LO$1,$D6))=$AO$1,1,0)*VLOOKUP($Z$2,DALYs!$A$2:$MW$40,'Intervention list'!LO$195+1,0)</f>
        <v>0</v>
      </c>
      <c r="LP6" s="0" t="n">
        <f aca="false">IF(ISNUMBER(FIND(LP$1,$D6))=$AO$1,1,0)*VLOOKUP($Z$2,DALYs!$A$2:$MW$40,'Intervention list'!LP$195+1,0)</f>
        <v>0</v>
      </c>
      <c r="LQ6" s="0" t="n">
        <f aca="false">IF(ISNUMBER(FIND(LQ$1,$D6))=$AO$1,1,0)*VLOOKUP($Z$2,DALYs!$A$2:$MW$40,'Intervention list'!LQ$195+1,0)</f>
        <v>0</v>
      </c>
      <c r="LR6" s="0" t="n">
        <f aca="false">IF(ISNUMBER(FIND(LR$1,$D6))=$AO$1,1,0)*VLOOKUP($Z$2,DALYs!$A$2:$MW$40,'Intervention list'!LR$195+1,0)</f>
        <v>0</v>
      </c>
      <c r="LS6" s="0" t="n">
        <f aca="false">IF(ISNUMBER(FIND(LS$1,$D6))=$AO$1,1,0)*VLOOKUP($Z$2,DALYs!$A$2:$MW$40,'Intervention list'!LS$195+1,0)</f>
        <v>0</v>
      </c>
      <c r="LT6" s="0" t="n">
        <f aca="false">IF(ISNUMBER(FIND(LT$1,$D6))=$AO$1,1,0)*VLOOKUP($Z$2,DALYs!$A$2:$MW$40,'Intervention list'!LT$195+1,0)</f>
        <v>0</v>
      </c>
      <c r="LU6" s="0" t="n">
        <f aca="false">IF(ISNUMBER(FIND(LU$1,$D6))=$AO$1,1,0)*VLOOKUP($Z$2,DALYs!$A$2:$MW$40,'Intervention list'!LU$195+1,0)</f>
        <v>0</v>
      </c>
      <c r="LV6" s="0" t="n">
        <f aca="false">IF(ISNUMBER(FIND(LV$1,$D6))=$AO$1,1,0)*VLOOKUP($Z$2,DALYs!$A$2:$MW$40,'Intervention list'!LV$195+1,0)</f>
        <v>0</v>
      </c>
      <c r="LW6" s="0" t="n">
        <f aca="false">IF(ISNUMBER(FIND(LW$1,$D6))=$AO$1,1,0)*VLOOKUP($Z$2,DALYs!$A$2:$MW$40,'Intervention list'!LW$195+1,0)</f>
        <v>0</v>
      </c>
      <c r="LX6" s="0" t="n">
        <f aca="false">IF(ISNUMBER(FIND(LX$1,$D6))=$AO$1,1,0)*VLOOKUP($Z$2,DALYs!$A$2:$MW$40,'Intervention list'!LX$195+1,0)</f>
        <v>0</v>
      </c>
      <c r="LY6" s="0" t="n">
        <f aca="false">IF(ISNUMBER(FIND(LY$1,$D6))=$AO$1,1,0)*VLOOKUP($Z$2,DALYs!$A$2:$MW$40,'Intervention list'!LY$195+1,0)</f>
        <v>0</v>
      </c>
      <c r="LZ6" s="0" t="n">
        <f aca="false">IF(ISNUMBER(FIND(LZ$1,$D6))=$AO$1,1,0)*VLOOKUP($Z$2,DALYs!$A$2:$MW$40,'Intervention list'!LZ$195+1,0)</f>
        <v>0</v>
      </c>
      <c r="MA6" s="0" t="n">
        <f aca="false">IF(ISNUMBER(FIND(MA$1,$D6))=$AO$1,1,0)*VLOOKUP($Z$2,DALYs!$A$2:$MW$40,'Intervention list'!MA$195+1,0)</f>
        <v>0</v>
      </c>
      <c r="MB6" s="0" t="n">
        <f aca="false">IF(ISNUMBER(FIND(MB$1,$D6))=$AO$1,1,0)*VLOOKUP($Z$2,DALYs!$A$2:$MW$40,'Intervention list'!MB$195+1,0)</f>
        <v>0</v>
      </c>
      <c r="MC6" s="0" t="n">
        <f aca="false">IF(ISNUMBER(FIND(MC$1,$D6))=$AO$1,1,0)*VLOOKUP($Z$2,DALYs!$A$2:$MW$40,'Intervention list'!MC$195+1,0)</f>
        <v>0</v>
      </c>
      <c r="MD6" s="0" t="n">
        <f aca="false">IF(ISNUMBER(FIND(MD$1,$D6))=$AO$1,1,0)*VLOOKUP($Z$2,DALYs!$A$2:$MW$40,'Intervention list'!MD$195+1,0)</f>
        <v>0</v>
      </c>
      <c r="ME6" s="0" t="n">
        <f aca="false">IF(ISNUMBER(FIND(ME$1,$D6))=$AO$1,1,0)*VLOOKUP($Z$2,DALYs!$A$2:$MW$40,'Intervention list'!ME$195+1,0)</f>
        <v>0</v>
      </c>
      <c r="MF6" s="0" t="n">
        <f aca="false">IF(ISNUMBER(FIND(MF$1,$D6))=$AO$1,1,0)*VLOOKUP($Z$2,DALYs!$A$2:$MW$40,'Intervention list'!MF$195+1,0)</f>
        <v>0</v>
      </c>
      <c r="MG6" s="0" t="n">
        <f aca="false">IF(ISNUMBER(FIND(MG$1,$D6))=$AO$1,1,0)*VLOOKUP($Z$2,DALYs!$A$2:$MW$40,'Intervention list'!MG$195+1,0)</f>
        <v>0</v>
      </c>
      <c r="MH6" s="0" t="n">
        <f aca="false">IF(ISNUMBER(FIND(MH$1,$D6))=$AO$1,1,0)*VLOOKUP($Z$2,DALYs!$A$2:$MW$40,'Intervention list'!MH$195+1,0)</f>
        <v>0</v>
      </c>
      <c r="MI6" s="0" t="n">
        <f aca="false">IF(ISNUMBER(FIND(MI$1,$D6))=$AO$1,1,0)*VLOOKUP($Z$2,DALYs!$A$2:$MW$40,'Intervention list'!MI$195+1,0)</f>
        <v>0</v>
      </c>
      <c r="MJ6" s="0" t="n">
        <f aca="false">IF(ISNUMBER(FIND(MJ$1,$D6))=$AO$1,1,0)*VLOOKUP($Z$2,DALYs!$A$2:$MW$40,'Intervention list'!MJ$195+1,0)</f>
        <v>0</v>
      </c>
      <c r="MK6" s="0" t="n">
        <f aca="false">IF(ISNUMBER(FIND(MK$1,$D6))=$AO$1,1,0)*VLOOKUP($Z$2,DALYs!$A$2:$MW$40,'Intervention list'!MK$195+1,0)</f>
        <v>0</v>
      </c>
      <c r="ML6" s="0" t="n">
        <f aca="false">IF(ISNUMBER(FIND(ML$1,$D6))=$AO$1,1,0)*VLOOKUP($Z$2,DALYs!$A$2:$MW$40,'Intervention list'!ML$195+1,0)</f>
        <v>0</v>
      </c>
      <c r="MM6" s="0" t="n">
        <f aca="false">IF(ISNUMBER(FIND(MM$1,$D6))=$AO$1,1,0)*VLOOKUP($Z$2,DALYs!$A$2:$MW$40,'Intervention list'!MM$195+1,0)</f>
        <v>0</v>
      </c>
      <c r="MN6" s="0" t="n">
        <f aca="false">IF(ISNUMBER(FIND(MN$1,$D6))=$AO$1,1,0)*VLOOKUP($Z$2,DALYs!$A$2:$MW$40,'Intervention list'!MN$195+1,0)</f>
        <v>0</v>
      </c>
      <c r="MO6" s="0" t="n">
        <f aca="false">IF(ISNUMBER(FIND(MO$1,$D6))=$AO$1,1,0)*VLOOKUP($Z$2,DALYs!$A$2:$MW$40,'Intervention list'!MO$195+1,0)</f>
        <v>0</v>
      </c>
      <c r="MP6" s="0" t="n">
        <f aca="false">IF(ISNUMBER(FIND(MP$1,$D6))=$AO$1,1,0)*VLOOKUP($Z$2,DALYs!$A$2:$MW$40,'Intervention list'!MP$195+1,0)</f>
        <v>0</v>
      </c>
      <c r="MQ6" s="0" t="n">
        <f aca="false">IF(ISNUMBER(FIND(MQ$1,$D6))=$AO$1,1,0)*VLOOKUP($Z$2,DALYs!$A$2:$MW$40,'Intervention list'!MQ$195+1,0)</f>
        <v>0</v>
      </c>
      <c r="MR6" s="0" t="n">
        <f aca="false">IF(ISNUMBER(FIND(MR$1,$D6))=$AO$1,1,0)*VLOOKUP($Z$2,DALYs!$A$2:$MW$40,'Intervention list'!MR$195+1,0)</f>
        <v>0</v>
      </c>
      <c r="MS6" s="0" t="n">
        <f aca="false">IF(ISNUMBER(FIND(MS$1,$D6))=$AO$1,1,0)*VLOOKUP($Z$2,DALYs!$A$2:$MW$40,'Intervention list'!MS$195+1,0)</f>
        <v>0</v>
      </c>
      <c r="MT6" s="0" t="n">
        <f aca="false">IF(ISNUMBER(FIND(MT$1,$D6))=$AO$1,1,0)*VLOOKUP($Z$2,DALYs!$A$2:$MW$40,'Intervention list'!MT$195+1,0)</f>
        <v>0</v>
      </c>
      <c r="MU6" s="0" t="n">
        <f aca="false">IF(ISNUMBER(FIND(MU$1,$D6))=$AO$1,1,0)*VLOOKUP($Z$2,DALYs!$A$2:$MW$40,'Intervention list'!MU$195+1,0)</f>
        <v>0</v>
      </c>
      <c r="MV6" s="0" t="n">
        <f aca="false">IF(ISNUMBER(FIND(MV$1,$D6))=$AO$1,1,0)*VLOOKUP($Z$2,DALYs!$A$2:$MW$40,'Intervention list'!MV$195+1,0)</f>
        <v>0</v>
      </c>
      <c r="MW6" s="0" t="n">
        <f aca="false">IF(ISNUMBER(FIND(MW$1,$D6))=$AO$1,1,0)*VLOOKUP($Z$2,DALYs!$A$2:$MW$40,'Intervention list'!MW$195+1,0)</f>
        <v>0</v>
      </c>
      <c r="MX6" s="0" t="n">
        <f aca="false">IF(ISNUMBER(FIND(MX$1,$D6))=$AO$1,1,0)*VLOOKUP($Z$2,DALYs!$A$2:$MW$40,'Intervention list'!MX$195+1,0)</f>
        <v>0</v>
      </c>
      <c r="MY6" s="0" t="n">
        <f aca="false">IF(ISNUMBER(FIND(MY$1,$D6))=$AO$1,1,0)*VLOOKUP($Z$2,DALYs!$A$2:$MW$40,'Intervention list'!MY$195+1,0)</f>
        <v>0</v>
      </c>
      <c r="MZ6" s="0" t="n">
        <f aca="false">IF(ISNUMBER(FIND(MZ$1,$D6))=$AO$1,1,0)*VLOOKUP($Z$2,DALYs!$A$2:$MW$40,'Intervention list'!MZ$195+1,0)</f>
        <v>0</v>
      </c>
      <c r="NA6" s="0" t="n">
        <f aca="false">IF(ISNUMBER(FIND(NA$1,$D6))=$AO$1,1,0)*VLOOKUP($Z$2,DALYs!$A$2:$MW$40,'Intervention list'!NA$195+1,0)</f>
        <v>0</v>
      </c>
      <c r="NB6" s="0" t="n">
        <f aca="false">IF(ISNUMBER(FIND(NB$1,$D6))=$AO$1,1,0)*VLOOKUP($Z$2,DALYs!$A$2:$MW$40,'Intervention list'!NB$195+1,0)</f>
        <v>0</v>
      </c>
      <c r="NC6" s="0" t="n">
        <f aca="false">IF(ISNUMBER(FIND(NC$1,$D6))=$AO$1,1,0)*VLOOKUP($Z$2,DALYs!$A$2:$MW$40,'Intervention list'!NC$195+1,0)</f>
        <v>0</v>
      </c>
      <c r="ND6" s="0" t="n">
        <f aca="false">IF(ISNUMBER(FIND(ND$1,$D6))=$AO$1,1,0)*VLOOKUP($Z$2,DALYs!$A$2:$MW$40,'Intervention list'!ND$195+1,0)</f>
        <v>0</v>
      </c>
      <c r="NE6" s="0" t="n">
        <f aca="false">IF(ISNUMBER(FIND(NE$1,$D6))=$AO$1,1,0)*VLOOKUP($Z$2,DALYs!$A$2:$MW$40,'Intervention list'!NE$195+1,0)</f>
        <v>0</v>
      </c>
      <c r="NF6" s="0" t="n">
        <f aca="false">IF(ISNUMBER(FIND(NF$1,$D6))=$AO$1,1,0)*VLOOKUP($Z$2,DALYs!$A$2:$MW$40,'Intervention list'!NF$195+1,0)</f>
        <v>0</v>
      </c>
      <c r="NG6" s="0" t="n">
        <f aca="false">IF(ISNUMBER(FIND(NG$1,$D6))=$AO$1,1,0)*VLOOKUP($Z$2,DALYs!$A$2:$MW$40,'Intervention list'!NG$195+1,0)</f>
        <v>0</v>
      </c>
      <c r="NH6" s="0" t="n">
        <f aca="false">IF(ISNUMBER(FIND(NH$1,$D6))=$AO$1,1,0)*VLOOKUP($Z$2,DALYs!$A$2:$MW$40,'Intervention list'!NH$195+1,0)</f>
        <v>0</v>
      </c>
      <c r="NI6" s="0" t="n">
        <f aca="false">IF(ISNUMBER(FIND(NI$1,$D6))=$AO$1,1,0)*VLOOKUP($Z$2,DALYs!$A$2:$MW$40,'Intervention list'!NI$195+1,0)</f>
        <v>0</v>
      </c>
      <c r="NJ6" s="0" t="n">
        <f aca="false">IF(ISNUMBER(FIND(NJ$1,$D6))=$AO$1,1,0)*VLOOKUP($Z$2,DALYs!$A$2:$MW$40,'Intervention list'!NJ$195+1,0)</f>
        <v>0</v>
      </c>
      <c r="NK6" s="0" t="n">
        <f aca="false">IF(ISNUMBER(FIND(NK$1,$D6))=$AO$1,1,0)*VLOOKUP($Z$2,DALYs!$A$2:$MW$40,'Intervention list'!NK$195+1,0)</f>
        <v>0</v>
      </c>
      <c r="NL6" s="0" t="n">
        <f aca="false">IF(ISNUMBER(FIND(NL$1,$D6))=$AO$1,1,0)*VLOOKUP($Z$2,DALYs!$A$2:$MW$40,'Intervention list'!NL$195+1,0)</f>
        <v>0</v>
      </c>
      <c r="NM6" s="0" t="n">
        <f aca="false">IF(ISNUMBER(FIND(NM$1,$D6))=$AO$1,1,0)*VLOOKUP($Z$2,DALYs!$A$2:$MW$40,'Intervention list'!NM$195+1,0)</f>
        <v>0</v>
      </c>
      <c r="NN6" s="0" t="n">
        <f aca="false">IF(ISNUMBER(FIND(NN$1,$D6))=$AO$1,1,0)*VLOOKUP($Z$2,DALYs!$A$2:$MW$40,'Intervention list'!NN$195+1,0)</f>
        <v>0</v>
      </c>
      <c r="NO6" s="0" t="n">
        <f aca="false">IF(ISNUMBER(FIND(NO$1,$D6))=$AO$1,1,0)*VLOOKUP($Z$2,DALYs!$A$2:$MW$40,'Intervention list'!NO$195+1,0)</f>
        <v>0</v>
      </c>
      <c r="NP6" s="0" t="n">
        <f aca="false">IF(ISNUMBER(FIND(NP$1,$D6))=$AO$1,1,0)*VLOOKUP($Z$2,DALYs!$A$2:$MW$40,'Intervention list'!NP$195+1,0)</f>
        <v>0</v>
      </c>
      <c r="NQ6" s="0" t="n">
        <f aca="false">IF(ISNUMBER(FIND(NQ$1,$D6))=$AO$1,1,0)*VLOOKUP($Z$2,DALYs!$A$2:$MW$40,'Intervention list'!NQ$195+1,0)</f>
        <v>0</v>
      </c>
      <c r="NR6" s="0" t="n">
        <f aca="false">IF(ISNUMBER(FIND(NR$1,$D6))=$AO$1,1,0)*VLOOKUP($Z$2,DALYs!$A$2:$MW$40,'Intervention list'!NR$195+1,0)</f>
        <v>0</v>
      </c>
      <c r="NS6" s="0" t="n">
        <f aca="false">IF(ISNUMBER(FIND(NS$1,$D6))=$AO$1,1,0)*VLOOKUP($Z$2,DALYs!$A$2:$MW$40,'Intervention list'!NS$195+1,0)</f>
        <v>0</v>
      </c>
      <c r="NT6" s="0" t="n">
        <f aca="false">IF(ISNUMBER(FIND(NT$1,$D6))=$AO$1,1,0)*VLOOKUP($Z$2,DALYs!$A$2:$MW$40,'Intervention list'!NT$195+1,0)</f>
        <v>0</v>
      </c>
      <c r="NU6" s="0" t="n">
        <f aca="false">IF(ISNUMBER(FIND(NU$1,$D6))=$AO$1,1,0)*VLOOKUP($Z$2,DALYs!$A$2:$MW$40,'Intervention list'!NU$195+1,0)</f>
        <v>0</v>
      </c>
      <c r="NV6" s="0" t="n">
        <f aca="false">IF(ISNUMBER(FIND(NV$1,$D6))=$AO$1,1,0)*VLOOKUP($Z$2,DALYs!$A$2:$MW$40,'Intervention list'!NV$195+1,0)</f>
        <v>0</v>
      </c>
      <c r="NW6" s="0" t="n">
        <f aca="false">IF(ISNUMBER(FIND(NW$1,$D6))=$AO$1,1,0)*VLOOKUP($Z$2,DALYs!$A$2:$MW$40,'Intervention list'!NW$195+1,0)</f>
        <v>0</v>
      </c>
      <c r="NX6" s="0" t="n">
        <f aca="false">IF(ISNUMBER(FIND(NX$1,$D6))=$AO$1,1,0)*VLOOKUP($Z$2,DALYs!$A$2:$MW$40,'Intervention list'!NX$195+1,0)</f>
        <v>0</v>
      </c>
      <c r="NY6" s="0" t="n">
        <f aca="false">IF(ISNUMBER(FIND(NY$1,$D6))=$AO$1,1,0)*VLOOKUP($Z$2,DALYs!$A$2:$MW$40,'Intervention list'!NY$195+1,0)</f>
        <v>0</v>
      </c>
      <c r="NZ6" s="0" t="n">
        <f aca="false">IF(ISNUMBER(FIND(NZ$1,$D6))=$AO$1,1,0)*VLOOKUP($Z$2,DALYs!$A$2:$MW$40,'Intervention list'!NZ$195+1,0)</f>
        <v>0</v>
      </c>
      <c r="OA6" s="0" t="n">
        <f aca="false">IF(ISNUMBER(FIND(OA$1,$D6))=$AO$1,1,0)*VLOOKUP($Z$2,DALYs!$A$2:$MW$40,'Intervention list'!OA$195+1,0)</f>
        <v>0</v>
      </c>
      <c r="OB6" s="0" t="n">
        <f aca="false">IF(ISNUMBER(FIND(OB$1,$D6))=$AO$1,1,0)*VLOOKUP($Z$2,DALYs!$A$2:$MW$40,'Intervention list'!OB$195+1,0)</f>
        <v>0</v>
      </c>
      <c r="OC6" s="0" t="n">
        <f aca="false">IF(ISNUMBER(FIND(OC$1,$D6))=$AO$1,1,0)*VLOOKUP($Z$2,DALYs!$A$2:$MW$40,'Intervention list'!OC$195+1,0)</f>
        <v>0</v>
      </c>
      <c r="OD6" s="0" t="n">
        <f aca="false">IF(ISNUMBER(FIND(OD$1,$D6))=$AO$1,1,0)*VLOOKUP($Z$2,DALYs!$A$2:$MW$40,'Intervention list'!OD$195+1,0)</f>
        <v>0</v>
      </c>
      <c r="OE6" s="0" t="n">
        <f aca="false">IF(ISNUMBER(FIND(OE$1,$D6))=$AO$1,1,0)*VLOOKUP($Z$2,DALYs!$A$2:$MW$40,'Intervention list'!OE$195+1,0)</f>
        <v>0</v>
      </c>
      <c r="OF6" s="0" t="n">
        <f aca="false">IF(ISNUMBER(FIND(OF$1,$D6))=$AO$1,1,0)*VLOOKUP($Z$2,DALYs!$A$2:$MW$40,'Intervention list'!OF$195+1,0)</f>
        <v>0</v>
      </c>
      <c r="OG6" s="0" t="n">
        <f aca="false">IF(ISNUMBER(FIND(OG$1,$D6))=$AO$1,1,0)*VLOOKUP($Z$2,DALYs!$A$2:$MW$40,'Intervention list'!OG$195+1,0)</f>
        <v>0</v>
      </c>
      <c r="OH6" s="0" t="n">
        <f aca="false">IF(ISNUMBER(FIND(OH$1,$D6))=$AO$1,1,0)*VLOOKUP($Z$2,DALYs!$A$2:$MW$40,'Intervention list'!OH$195+1,0)</f>
        <v>0</v>
      </c>
      <c r="OI6" s="0" t="n">
        <f aca="false">IF(ISNUMBER(FIND(OI$1,$D6))=$AO$1,1,0)*VLOOKUP($Z$2,DALYs!$A$2:$MW$40,'Intervention list'!OI$195+1,0)</f>
        <v>0</v>
      </c>
      <c r="OJ6" s="0" t="n">
        <f aca="false">IF(ISNUMBER(FIND(OJ$1,$D6))=$AO$1,1,0)*VLOOKUP($Z$2,DALYs!$A$2:$MW$40,'Intervention list'!OJ$195+1,0)</f>
        <v>0</v>
      </c>
      <c r="OK6" s="0" t="n">
        <f aca="false">IF(ISNUMBER(FIND(OK$1,$D6))=$AO$1,1,0)*VLOOKUP($Z$2,DALYs!$A$2:$MW$40,'Intervention list'!OK$195+1,0)</f>
        <v>0</v>
      </c>
      <c r="OL6" s="0" t="n">
        <f aca="false">IF(ISNUMBER(FIND(OL$1,$D6))=$AO$1,1,0)*VLOOKUP($Z$2,DALYs!$A$2:$MW$40,'Intervention list'!OL$195+1,0)</f>
        <v>0</v>
      </c>
      <c r="OM6" s="0" t="n">
        <f aca="false">IF(ISNUMBER(FIND(OM$1,$D6))=$AO$1,1,0)*VLOOKUP($Z$2,DALYs!$A$2:$MW$40,'Intervention list'!OM$195+1,0)</f>
        <v>0</v>
      </c>
      <c r="ON6" s="0" t="n">
        <f aca="false">IF(ISNUMBER(FIND(ON$1,$D6))=$AO$1,1,0)*VLOOKUP($Z$2,DALYs!$A$2:$MW$40,'Intervention list'!ON$195+1,0)</f>
        <v>0</v>
      </c>
      <c r="OO6" s="0" t="n">
        <f aca="false">IF(ISNUMBER(FIND(OO$1,$D6))=$AO$1,1,0)*VLOOKUP($Z$2,DALYs!$A$2:$MW$40,'Intervention list'!OO$195+1,0)</f>
        <v>0</v>
      </c>
      <c r="OP6" s="0" t="n">
        <f aca="false">IF(ISNUMBER(FIND(OP$1,$D6))=$AO$1,1,0)*VLOOKUP($Z$2,DALYs!$A$2:$MW$40,'Intervention list'!OP$195+1,0)</f>
        <v>0</v>
      </c>
      <c r="OQ6" s="0" t="n">
        <f aca="false">IF(ISNUMBER(FIND(OQ$1,$D6))=$AO$1,1,0)*VLOOKUP($Z$2,DALYs!$A$2:$MW$40,'Intervention list'!OQ$195+1,0)</f>
        <v>0</v>
      </c>
      <c r="OR6" s="0" t="n">
        <f aca="false">IF(ISNUMBER(FIND(OR$1,$D6))=$AO$1,1,0)*VLOOKUP($Z$2,DALYs!$A$2:$MW$40,'Intervention list'!OR$195+1,0)</f>
        <v>0</v>
      </c>
      <c r="OS6" s="0" t="n">
        <f aca="false">IF(ISNUMBER(FIND(OS$1,$D6))=$AO$1,1,0)*VLOOKUP($Z$2,DALYs!$A$2:$MW$40,'Intervention list'!OS$195+1,0)</f>
        <v>0</v>
      </c>
      <c r="OT6" s="0" t="n">
        <f aca="false">IF(ISNUMBER(FIND(OT$1,$D6))=$AO$1,1,0)*VLOOKUP($Z$2,DALYs!$A$2:$MW$40,'Intervention list'!OT$195+1,0)</f>
        <v>0</v>
      </c>
      <c r="OU6" s="0" t="n">
        <f aca="false">IF(ISNUMBER(FIND(OU$1,$D6))=$AO$1,1,0)*VLOOKUP($Z$2,DALYs!$A$2:$MW$40,'Intervention list'!OU$195+1,0)</f>
        <v>0</v>
      </c>
      <c r="OV6" s="0" t="n">
        <f aca="false">IF(ISNUMBER(FIND(OV$1,$D6))=$AO$1,1,0)*VLOOKUP($Z$2,DALYs!$A$2:$MW$40,'Intervention list'!OV$195+1,0)</f>
        <v>0</v>
      </c>
      <c r="OW6" s="0" t="n">
        <f aca="false">IF(ISNUMBER(FIND(OW$1,$D6))=$AO$1,1,0)*VLOOKUP($Z$2,DALYs!$A$2:$MW$40,'Intervention list'!OW$195+1,0)</f>
        <v>0</v>
      </c>
      <c r="OX6" s="0" t="n">
        <f aca="false">IF(ISNUMBER(FIND(OX$1,$D6))=$AO$1,1,0)*VLOOKUP($Z$2,DALYs!$A$2:$MW$40,'Intervention list'!OX$195+1,0)</f>
        <v>0</v>
      </c>
    </row>
    <row r="7" customFormat="false" ht="15.75" hidden="false" customHeight="false" outlineLevel="0" collapsed="false">
      <c r="A7" s="6" t="s">
        <v>291</v>
      </c>
      <c r="B7" s="6" t="s">
        <v>282</v>
      </c>
      <c r="C7" s="26" t="s">
        <v>283</v>
      </c>
      <c r="D7" s="7" t="s">
        <v>292</v>
      </c>
      <c r="E7" s="7" t="str">
        <f aca="false">SUBSTITUTE(D7,0.2,X7)</f>
        <v>Maternal and neonatal disorders: 0.05</v>
      </c>
      <c r="F7" s="0" t="s">
        <v>25</v>
      </c>
      <c r="G7" s="8" t="n">
        <v>0.248529494536535</v>
      </c>
      <c r="H7" s="9" t="n">
        <v>0</v>
      </c>
      <c r="I7" s="9" t="n">
        <f aca="false">IF(H7="","",(H7*(VLOOKUP($Z$2,Worksheet,11,0)^4)))</f>
        <v>0</v>
      </c>
      <c r="J7" s="9" t="n">
        <f aca="false">IF(I7="","",I7*VLOOKUP($Z$2,Worksheet,12,0))</f>
        <v>0</v>
      </c>
      <c r="K7" s="9" t="n">
        <f aca="false">IF(I7="","",I7*VLOOKUP($Z$2, Worksheet, 13, 0))</f>
        <v>0</v>
      </c>
      <c r="L7" s="9" t="n">
        <f aca="false">IF(J7="",VLOOKUP($Z$2, Worksheet, 14, 0),J7)</f>
        <v>0</v>
      </c>
      <c r="M7" s="9" t="n">
        <f aca="false">IF(L7&lt;VLOOKUP($Z$2,'Country sheet'!$A$3:$P$41,15,0), VLOOKUP($Z$2,'Country sheet'!$A$3:$P$41,15,0), L7)/0.7</f>
        <v>66.2083230214262</v>
      </c>
      <c r="N7" s="27" t="n">
        <f aca="false">IFERROR(IF(AC7=$AO$1,VLOOKUP(F7,AO$42:AX$46,MATCH(AC$1,AP$41:AX$41,0)+1,0)/COUNTIFS($F$2:$F$194,$F7,$AC$2:$AC$194,$AO$1),0),0) + IFERROR(IF(AD7=$AO$1,VLOOKUP(F7,AO$42:AX$46,MATCH(AD$1,AP$41:AX$41,0)+1,0)/COUNTIFS($F$2:$F$194,$F7,$AD$2:$AD$194,$AO$1),0),0) + IFERROR(IF(AE7=$AO$1,VLOOKUP(F7,AO$42:AX$46,MATCH(AE$1,AP$41:AX$41,0)+1,0)/COUNTIFS($F$2:$F$194,$F7,$AE$2:$AE$194,$AO$1),0),0) + IFERROR(IF(AF7=$AO$1,VLOOKUP(F7,AO$42:AX$46,MATCH(AF$1,AP$41:AX$41,0)+1,0)/COUNTIFS($F$2:$F$194,$F7,$AF$2:$AF$194,$AO$1),0),0) + IFERROR(IF(AG7=$AO$1,VLOOKUP(F7,AO$42:AX$46,MATCH(AG$1,AP$41:AX$41,0)+1,0)/COUNTIFS($F$2:$F$194,$F7,$AG$2:$AG$194,$AO$1),0),0) + IFERROR(IF(AH7=$AO$1,VLOOKUP(F7,AO$42:AX$46,MATCH(AH$1,AP$41:AX$41,0)+1,0)/COUNTIFS($F$2:$F$194,$F7,$AH$2:$AH$194,$AO$1),0),0) + IFERROR(IF(AI7=$AO$1,VLOOKUP(F7,AO$42:AX$46,MATCH(AI$1,AP$41:AX$41,0)+1,0)/COUNTIFS($F$2:$F$194,$F7,$AI$2:$AI$194,$AO$1),0),0) + IFERROR(IF(AJ7=$AO$1,VLOOKUP(F7,AO$42:AX$46,MATCH(AJ$1,AP$41:AX$41,0)+1,0)/COUNTIFS($F$2:$F$194,$F7,$AJ$2:$AJ$194,$AO$1),0),0) + IFERROR(IF(AK7=$AO$1,VLOOKUP(F7,AO$42:AX$46,MATCH(AK$1,AP$41:AX$41,0)+1,0)/COUNTIFS($F$2:$F$194,$F7,$AK$2:$AK$194,$AO$1),0),0)</f>
        <v>0</v>
      </c>
      <c r="O7" s="9" t="n">
        <v>3</v>
      </c>
      <c r="P7" s="9" t="n">
        <v>1</v>
      </c>
      <c r="Q7" s="0" t="n">
        <f aca="false">SUM(BC7:OX7)</f>
        <v>957792.756439382</v>
      </c>
      <c r="R7" s="0" t="n">
        <f aca="false">IF(VLOOKUP($Z$2,CET!$A$4:$L$42,12,0)="Low income",_xlfn.IFS(S7=0.2,0.1,S7=0.1,0.05,S7=0.5,0.4,S7=0.35,0.25),S7)</f>
        <v>0.5</v>
      </c>
      <c r="S7" s="0" t="n">
        <v>0.5</v>
      </c>
      <c r="T7" s="0" t="n">
        <v>0.8</v>
      </c>
      <c r="U7" s="0" t="n">
        <f aca="false">N7/M7</f>
        <v>0</v>
      </c>
      <c r="V7" s="0" t="n">
        <f aca="false">IFERROR(U7/Q7,0)</f>
        <v>0</v>
      </c>
      <c r="W7" s="0" t="n">
        <f aca="false">(T7/R7)*V7</f>
        <v>0</v>
      </c>
      <c r="X7" s="28" t="n">
        <f aca="false">IF(W7=0,0,IF(W7&lt;=0.8,IF(W7&lt;0.05,0.05,W7),0.8))</f>
        <v>0</v>
      </c>
      <c r="Y7" s="28"/>
      <c r="AC7" s="34" t="n">
        <f aca="false">ISNUMBER(FIND(AC$1,$C7))</f>
        <v>0</v>
      </c>
      <c r="AD7" s="33" t="n">
        <f aca="false">ISNUMBER(FIND(AD$1,$C7))</f>
        <v>0</v>
      </c>
      <c r="AE7" s="33" t="n">
        <f aca="false">ISNUMBER(FIND(AE$1,$C7))</f>
        <v>0</v>
      </c>
      <c r="AF7" s="33" t="n">
        <f aca="false">ISNUMBER(FIND(AF$1,$C7))</f>
        <v>0</v>
      </c>
      <c r="AG7" s="33" t="n">
        <f aca="false">ISNUMBER(FIND(AG$1,$C7))</f>
        <v>0</v>
      </c>
      <c r="AH7" s="33" t="n">
        <f aca="false">ISNUMBER(FIND(AH$1,$C7))</f>
        <v>0</v>
      </c>
      <c r="AI7" s="33" t="n">
        <f aca="false">ISNUMBER(FIND(AI$1,$C7))</f>
        <v>0</v>
      </c>
      <c r="AJ7" s="33" t="n">
        <f aca="false">ISNUMBER(FIND(AJ$1,$C7))</f>
        <v>0</v>
      </c>
      <c r="AK7" s="35" t="n">
        <f aca="false">ISNUMBER(FIND(AK$1,$C7))</f>
        <v>0</v>
      </c>
      <c r="AL7" s="6"/>
      <c r="AM7" s="33"/>
      <c r="AN7" s="45"/>
      <c r="AO7" s="46" t="s">
        <v>25</v>
      </c>
      <c r="AP7" s="30" t="n">
        <f aca="false">IF(COUNTIFS(AC$2:AC$194,$AO$1,$F$2:$F$194,$AO7)&gt;0,1,0)</f>
        <v>1</v>
      </c>
      <c r="AQ7" s="31" t="n">
        <f aca="false">IF(COUNTIFS(AD$2:AD$194,$AO$1,$F$2:$F$194,$AO7)&gt;0,1,0)</f>
        <v>1</v>
      </c>
      <c r="AR7" s="31" t="n">
        <f aca="false">IF(COUNTIFS(AE$2:AE$194,$AO$1,$F$2:$F$194,$AO7)&gt;0,1,0)</f>
        <v>1</v>
      </c>
      <c r="AS7" s="31" t="n">
        <f aca="false">IF(COUNTIFS(AF$2:AF$194,$AO$1,$F$2:$F$194,$AO7)&gt;0,1,0)</f>
        <v>0</v>
      </c>
      <c r="AT7" s="31" t="n">
        <f aca="false">IF(COUNTIFS(AG$2:AG$194,$AO$1,$F$2:$F$194,$AO7)&gt;0,1,0)</f>
        <v>0</v>
      </c>
      <c r="AU7" s="31" t="n">
        <f aca="false">IF(COUNTIFS(AH$2:AH$194,$AO$1,$F$2:$F$194,$AO7)&gt;0,1,0)</f>
        <v>0</v>
      </c>
      <c r="AV7" s="31" t="n">
        <f aca="false">IF(COUNTIFS(AI$2:AI$194,$AO$1,$F$2:$F$194,$AO7)&gt;0,1,0)</f>
        <v>1</v>
      </c>
      <c r="AW7" s="31" t="n">
        <f aca="false">IF(COUNTIFS(AJ$2:AJ$194,$AO$1,$F$2:$F$194,$AO7)&gt;0,1,0)</f>
        <v>0</v>
      </c>
      <c r="AX7" s="32" t="n">
        <f aca="false">IF(COUNTIFS(AK$2:AK$194,$AO$1,$F$2:$F$194,$AO7)&gt;0,1,0)</f>
        <v>0</v>
      </c>
      <c r="AZ7" s="36"/>
      <c r="BC7" s="0" t="n">
        <f aca="false">IF(ISNUMBER(FIND(BC$1,$D7))=$AO$1,1,0)*VLOOKUP($Z$2,DALYs!$A$2:$MW$40,'Intervention list'!BC$195+1,0)</f>
        <v>0</v>
      </c>
      <c r="BD7" s="0" t="n">
        <f aca="false">IF(ISNUMBER(FIND(BD$1,$D7))=$AO$1,1,0)*VLOOKUP($Z$2,DALYs!$A$2:$MW$40,'Intervention list'!BD$195+1,0)</f>
        <v>0</v>
      </c>
      <c r="BE7" s="0" t="n">
        <f aca="false">IF(ISNUMBER(FIND(BE$1,$D7))=$AO$1,1,0)*VLOOKUP($Z$2,DALYs!$A$2:$MW$40,'Intervention list'!BE$195+1,0)</f>
        <v>0</v>
      </c>
      <c r="BF7" s="0" t="n">
        <f aca="false">IF(ISNUMBER(FIND(BF$1,$D7))=$AO$1,1,0)*VLOOKUP($Z$2,DALYs!$A$2:$MW$40,'Intervention list'!BF$195+1,0)</f>
        <v>0</v>
      </c>
      <c r="BG7" s="0" t="n">
        <f aca="false">IF(ISNUMBER(FIND(BG$1,$D7))=$AO$1,1,0)*VLOOKUP($Z$2,DALYs!$A$2:$MW$40,'Intervention list'!BG$195+1,0)</f>
        <v>0</v>
      </c>
      <c r="BH7" s="0" t="n">
        <f aca="false">IF(ISNUMBER(FIND(BH$1,$D7))=$AO$1,1,0)*VLOOKUP($Z$2,DALYs!$A$2:$MW$40,'Intervention list'!BH$195+1,0)</f>
        <v>0</v>
      </c>
      <c r="BI7" s="0" t="n">
        <f aca="false">IF(ISNUMBER(FIND(BI$1,$D7))=$AO$1,1,0)*VLOOKUP($Z$2,DALYs!$A$2:$MW$40,'Intervention list'!BI$195+1,0)</f>
        <v>0</v>
      </c>
      <c r="BJ7" s="0" t="n">
        <f aca="false">IF(ISNUMBER(FIND(BJ$1,$D7))=$AO$1,1,0)*VLOOKUP($Z$2,DALYs!$A$2:$MW$40,'Intervention list'!BJ$195+1,0)</f>
        <v>0</v>
      </c>
      <c r="BK7" s="0" t="n">
        <f aca="false">IF(ISNUMBER(FIND(BK$1,$D7))=$AO$1,1,0)*VLOOKUP($Z$2,DALYs!$A$2:$MW$40,'Intervention list'!BK$195+1,0)</f>
        <v>0</v>
      </c>
      <c r="BL7" s="0" t="n">
        <f aca="false">IF(ISNUMBER(FIND(BL$1,$D7))=$AO$1,1,0)*VLOOKUP($Z$2,DALYs!$A$2:$MW$40,'Intervention list'!BL$195+1,0)</f>
        <v>0</v>
      </c>
      <c r="BM7" s="0" t="n">
        <f aca="false">IF(ISNUMBER(FIND(BM$1,$D7))=$AO$1,1,0)*VLOOKUP($Z$2,DALYs!$A$2:$MW$40,'Intervention list'!BM$195+1,0)</f>
        <v>0</v>
      </c>
      <c r="BN7" s="0" t="n">
        <f aca="false">IF(ISNUMBER(FIND(BN$1,$D7))=$AO$1,1,0)*VLOOKUP($Z$2,DALYs!$A$2:$MW$40,'Intervention list'!BN$195+1,0)</f>
        <v>0</v>
      </c>
      <c r="BO7" s="0" t="n">
        <f aca="false">IF(ISNUMBER(FIND(BO$1,$D7))=$AO$1,1,0)*VLOOKUP($Z$2,DALYs!$A$2:$MW$40,'Intervention list'!BO$195+1,0)</f>
        <v>0</v>
      </c>
      <c r="BP7" s="0" t="n">
        <f aca="false">IF(ISNUMBER(FIND(BP$1,$D7))=$AO$1,1,0)*VLOOKUP($Z$2,DALYs!$A$2:$MW$40,'Intervention list'!BP$195+1,0)</f>
        <v>0</v>
      </c>
      <c r="BQ7" s="0" t="n">
        <f aca="false">IF(ISNUMBER(FIND(BQ$1,$D7))=$AO$1,1,0)*VLOOKUP($Z$2,DALYs!$A$2:$MW$40,'Intervention list'!BQ$195+1,0)</f>
        <v>0</v>
      </c>
      <c r="BR7" s="0" t="n">
        <f aca="false">IF(ISNUMBER(FIND(BR$1,$D7))=$AO$1,1,0)*VLOOKUP($Z$2,DALYs!$A$2:$MW$40,'Intervention list'!BR$195+1,0)</f>
        <v>0</v>
      </c>
      <c r="BS7" s="0" t="n">
        <f aca="false">IF(ISNUMBER(FIND(BS$1,$D7))=$AO$1,1,0)*VLOOKUP($Z$2,DALYs!$A$2:$MW$40,'Intervention list'!BS$195+1,0)</f>
        <v>0</v>
      </c>
      <c r="BT7" s="0" t="n">
        <f aca="false">IF(ISNUMBER(FIND(BT$1,$D7))=$AO$1,1,0)*VLOOKUP($Z$2,DALYs!$A$2:$MW$40,'Intervention list'!BT$195+1,0)</f>
        <v>0</v>
      </c>
      <c r="BU7" s="0" t="n">
        <f aca="false">IF(ISNUMBER(FIND(BU$1,$D7))=$AO$1,1,0)*VLOOKUP($Z$2,DALYs!$A$2:$MW$40,'Intervention list'!BU$195+1,0)</f>
        <v>0</v>
      </c>
      <c r="BV7" s="0" t="n">
        <f aca="false">IF(ISNUMBER(FIND(BV$1,$D7))=$AO$1,1,0)*VLOOKUP($Z$2,DALYs!$A$2:$MW$40,'Intervention list'!BV$195+1,0)</f>
        <v>0</v>
      </c>
      <c r="BW7" s="0" t="n">
        <f aca="false">IF(ISNUMBER(FIND(BW$1,$D7))=$AO$1,1,0)*VLOOKUP($Z$2,DALYs!$A$2:$MW$40,'Intervention list'!BW$195+1,0)</f>
        <v>0</v>
      </c>
      <c r="BX7" s="0" t="n">
        <f aca="false">IF(ISNUMBER(FIND(BX$1,$D7))=$AO$1,1,0)*VLOOKUP($Z$2,DALYs!$A$2:$MW$40,'Intervention list'!BX$195+1,0)</f>
        <v>0</v>
      </c>
      <c r="BY7" s="0" t="n">
        <f aca="false">IF(ISNUMBER(FIND(BY$1,$D7))=$AO$1,1,0)*VLOOKUP($Z$2,DALYs!$A$2:$MW$40,'Intervention list'!BY$195+1,0)</f>
        <v>0</v>
      </c>
      <c r="BZ7" s="0" t="n">
        <f aca="false">IF(ISNUMBER(FIND(BZ$1,$D7))=$AO$1,1,0)*VLOOKUP($Z$2,DALYs!$A$2:$MW$40,'Intervention list'!BZ$195+1,0)</f>
        <v>0</v>
      </c>
      <c r="CA7" s="0" t="n">
        <f aca="false">IF(ISNUMBER(FIND(CA$1,$D7))=$AO$1,1,0)*VLOOKUP($Z$2,DALYs!$A$2:$MW$40,'Intervention list'!CA$195+1,0)</f>
        <v>0</v>
      </c>
      <c r="CB7" s="0" t="n">
        <f aca="false">IF(ISNUMBER(FIND(CB$1,$D7))=$AO$1,1,0)*VLOOKUP($Z$2,DALYs!$A$2:$MW$40,'Intervention list'!CB$195+1,0)</f>
        <v>0</v>
      </c>
      <c r="CC7" s="0" t="n">
        <f aca="false">IF(ISNUMBER(FIND(CC$1,$D7))=$AO$1,1,0)*VLOOKUP($Z$2,DALYs!$A$2:$MW$40,'Intervention list'!CC$195+1,0)</f>
        <v>0</v>
      </c>
      <c r="CD7" s="0" t="n">
        <f aca="false">IF(ISNUMBER(FIND(CD$1,$D7))=$AO$1,1,0)*VLOOKUP($Z$2,DALYs!$A$2:$MW$40,'Intervention list'!CD$195+1,0)</f>
        <v>0</v>
      </c>
      <c r="CE7" s="0" t="n">
        <f aca="false">IF(ISNUMBER(FIND(CE$1,$D7))=$AO$1,1,0)*VLOOKUP($Z$2,DALYs!$A$2:$MW$40,'Intervention list'!CE$195+1,0)</f>
        <v>0</v>
      </c>
      <c r="CF7" s="0" t="n">
        <f aca="false">IF(ISNUMBER(FIND(CF$1,$D7))=$AO$1,1,0)*VLOOKUP($Z$2,DALYs!$A$2:$MW$40,'Intervention list'!CF$195+1,0)</f>
        <v>0</v>
      </c>
      <c r="CG7" s="0" t="n">
        <f aca="false">IF(ISNUMBER(FIND(CG$1,$D7))=$AO$1,1,0)*VLOOKUP($Z$2,DALYs!$A$2:$MW$40,'Intervention list'!CG$195+1,0)</f>
        <v>0</v>
      </c>
      <c r="CH7" s="0" t="n">
        <f aca="false">IF(ISNUMBER(FIND(CH$1,$D7))=$AO$1,1,0)*VLOOKUP($Z$2,DALYs!$A$2:$MW$40,'Intervention list'!CH$195+1,0)</f>
        <v>0</v>
      </c>
      <c r="CI7" s="0" t="n">
        <f aca="false">IF(ISNUMBER(FIND(CI$1,$D7))=$AO$1,1,0)*VLOOKUP($Z$2,DALYs!$A$2:$MW$40,'Intervention list'!CI$195+1,0)</f>
        <v>0</v>
      </c>
      <c r="CJ7" s="0" t="n">
        <f aca="false">IF(ISNUMBER(FIND(CJ$1,$D7))=$AO$1,1,0)*VLOOKUP($Z$2,DALYs!$A$2:$MW$40,'Intervention list'!CJ$195+1,0)</f>
        <v>0</v>
      </c>
      <c r="CK7" s="0" t="n">
        <f aca="false">IF(ISNUMBER(FIND(CK$1,$D7))=$AO$1,1,0)*VLOOKUP($Z$2,DALYs!$A$2:$MW$40,'Intervention list'!CK$195+1,0)</f>
        <v>0</v>
      </c>
      <c r="CL7" s="0" t="n">
        <f aca="false">IF(ISNUMBER(FIND(CL$1,$D7))=$AO$1,1,0)*VLOOKUP($Z$2,DALYs!$A$2:$MW$40,'Intervention list'!CL$195+1,0)</f>
        <v>0</v>
      </c>
      <c r="CM7" s="0" t="n">
        <f aca="false">IF(ISNUMBER(FIND(CM$1,$D7))=$AO$1,1,0)*VLOOKUP($Z$2,DALYs!$A$2:$MW$40,'Intervention list'!CM$195+1,0)</f>
        <v>0</v>
      </c>
      <c r="CN7" s="0" t="n">
        <f aca="false">IF(ISNUMBER(FIND(CN$1,$D7))=$AO$1,1,0)*VLOOKUP($Z$2,DALYs!$A$2:$MW$40,'Intervention list'!CN$195+1,0)</f>
        <v>0</v>
      </c>
      <c r="CO7" s="0" t="n">
        <f aca="false">IF(ISNUMBER(FIND(CO$1,$D7))=$AO$1,1,0)*VLOOKUP($Z$2,DALYs!$A$2:$MW$40,'Intervention list'!CO$195+1,0)</f>
        <v>0</v>
      </c>
      <c r="CP7" s="0" t="n">
        <f aca="false">IF(ISNUMBER(FIND(CP$1,$D7))=$AO$1,1,0)*VLOOKUP($Z$2,DALYs!$A$2:$MW$40,'Intervention list'!CP$195+1,0)</f>
        <v>0</v>
      </c>
      <c r="CQ7" s="0" t="n">
        <f aca="false">IF(ISNUMBER(FIND(CQ$1,$D7))=$AO$1,1,0)*VLOOKUP($Z$2,DALYs!$A$2:$MW$40,'Intervention list'!CQ$195+1,0)</f>
        <v>0</v>
      </c>
      <c r="CR7" s="0" t="n">
        <f aca="false">IF(ISNUMBER(FIND(CR$1,$D7))=$AO$1,1,0)*VLOOKUP($Z$2,DALYs!$A$2:$MW$40,'Intervention list'!CR$195+1,0)</f>
        <v>0</v>
      </c>
      <c r="CS7" s="0" t="n">
        <f aca="false">IF(ISNUMBER(FIND(CS$1,$D7))=$AO$1,1,0)*VLOOKUP($Z$2,DALYs!$A$2:$MW$40,'Intervention list'!CS$195+1,0)</f>
        <v>0</v>
      </c>
      <c r="CT7" s="0" t="n">
        <f aca="false">IF(ISNUMBER(FIND(CT$1,$D7))=$AO$1,1,0)*VLOOKUP($Z$2,DALYs!$A$2:$MW$40,'Intervention list'!CT$195+1,0)</f>
        <v>0</v>
      </c>
      <c r="CU7" s="0" t="n">
        <f aca="false">IF(ISNUMBER(FIND(CU$1,$D7))=$AO$1,1,0)*VLOOKUP($Z$2,DALYs!$A$2:$MW$40,'Intervention list'!CU$195+1,0)</f>
        <v>0</v>
      </c>
      <c r="CV7" s="0" t="n">
        <f aca="false">IF(ISNUMBER(FIND(CV$1,$D7))=$AO$1,1,0)*VLOOKUP($Z$2,DALYs!$A$2:$MW$40,'Intervention list'!CV$195+1,0)</f>
        <v>0</v>
      </c>
      <c r="CW7" s="0" t="n">
        <f aca="false">IF(ISNUMBER(FIND(CW$1,$D7))=$AO$1,1,0)*VLOOKUP($Z$2,DALYs!$A$2:$MW$40,'Intervention list'!CW$195+1,0)</f>
        <v>0</v>
      </c>
      <c r="CX7" s="0" t="n">
        <f aca="false">IF(ISNUMBER(FIND(CX$1,$D7))=$AO$1,1,0)*VLOOKUP($Z$2,DALYs!$A$2:$MW$40,'Intervention list'!CX$195+1,0)</f>
        <v>0</v>
      </c>
      <c r="CY7" s="0" t="n">
        <f aca="false">IF(ISNUMBER(FIND(CY$1,$D7))=$AO$1,1,0)*VLOOKUP($Z$2,DALYs!$A$2:$MW$40,'Intervention list'!CY$195+1,0)</f>
        <v>0</v>
      </c>
      <c r="CZ7" s="0" t="n">
        <f aca="false">IF(ISNUMBER(FIND(CZ$1,$D7))=$AO$1,1,0)*VLOOKUP($Z$2,DALYs!$A$2:$MW$40,'Intervention list'!CZ$195+1,0)</f>
        <v>0</v>
      </c>
      <c r="DA7" s="0" t="n">
        <f aca="false">IF(ISNUMBER(FIND(DA$1,$D7))=$AO$1,1,0)*VLOOKUP($Z$2,DALYs!$A$2:$MW$40,'Intervention list'!DA$195+1,0)</f>
        <v>0</v>
      </c>
      <c r="DB7" s="0" t="n">
        <f aca="false">IF(ISNUMBER(FIND(DB$1,$D7))=$AO$1,1,0)*VLOOKUP($Z$2,DALYs!$A$2:$MW$40,'Intervention list'!DB$195+1,0)</f>
        <v>0</v>
      </c>
      <c r="DC7" s="0" t="n">
        <f aca="false">IF(ISNUMBER(FIND(DC$1,$D7))=$AO$1,1,0)*VLOOKUP($Z$2,DALYs!$A$2:$MW$40,'Intervention list'!DC$195+1,0)</f>
        <v>0</v>
      </c>
      <c r="DD7" s="0" t="n">
        <f aca="false">IF(ISNUMBER(FIND(DD$1,$D7))=$AO$1,1,0)*VLOOKUP($Z$2,DALYs!$A$2:$MW$40,'Intervention list'!DD$195+1,0)</f>
        <v>0</v>
      </c>
      <c r="DE7" s="0" t="n">
        <f aca="false">IF(ISNUMBER(FIND(DE$1,$D7))=$AO$1,1,0)*VLOOKUP($Z$2,DALYs!$A$2:$MW$40,'Intervention list'!DE$195+1,0)</f>
        <v>0</v>
      </c>
      <c r="DF7" s="0" t="n">
        <f aca="false">IF(ISNUMBER(FIND(DF$1,$D7))=$AO$1,1,0)*VLOOKUP($Z$2,DALYs!$A$2:$MW$40,'Intervention list'!DF$195+1,0)</f>
        <v>0</v>
      </c>
      <c r="DG7" s="0" t="n">
        <f aca="false">IF(ISNUMBER(FIND(DG$1,$D7))=$AO$1,1,0)*VLOOKUP($Z$2,DALYs!$A$2:$MW$40,'Intervention list'!DG$195+1,0)</f>
        <v>0</v>
      </c>
      <c r="DH7" s="0" t="n">
        <f aca="false">IF(ISNUMBER(FIND(DH$1,$D7))=$AO$1,1,0)*VLOOKUP($Z$2,DALYs!$A$2:$MW$40,'Intervention list'!DH$195+1,0)</f>
        <v>0</v>
      </c>
      <c r="DI7" s="0" t="n">
        <f aca="false">IF(ISNUMBER(FIND(DI$1,$D7))=$AO$1,1,0)*VLOOKUP($Z$2,DALYs!$A$2:$MW$40,'Intervention list'!DI$195+1,0)</f>
        <v>0</v>
      </c>
      <c r="DJ7" s="0" t="n">
        <f aca="false">IF(ISNUMBER(FIND(DJ$1,$D7))=$AO$1,1,0)*VLOOKUP($Z$2,DALYs!$A$2:$MW$40,'Intervention list'!DJ$195+1,0)</f>
        <v>0</v>
      </c>
      <c r="DK7" s="0" t="n">
        <f aca="false">IF(ISNUMBER(FIND(DK$1,$D7))=$AO$1,1,0)*VLOOKUP($Z$2,DALYs!$A$2:$MW$40,'Intervention list'!DK$195+1,0)</f>
        <v>0</v>
      </c>
      <c r="DL7" s="0" t="n">
        <f aca="false">IF(ISNUMBER(FIND(DL$1,$D7))=$AO$1,1,0)*VLOOKUP($Z$2,DALYs!$A$2:$MW$40,'Intervention list'!DL$195+1,0)</f>
        <v>0</v>
      </c>
      <c r="DM7" s="0" t="n">
        <f aca="false">IF(ISNUMBER(FIND(DM$1,$D7))=$AO$1,1,0)*VLOOKUP($Z$2,DALYs!$A$2:$MW$40,'Intervention list'!DM$195+1,0)</f>
        <v>0</v>
      </c>
      <c r="DN7" s="0" t="n">
        <f aca="false">IF(ISNUMBER(FIND(DN$1,$D7))=$AO$1,1,0)*VLOOKUP($Z$2,DALYs!$A$2:$MW$40,'Intervention list'!DN$195+1,0)</f>
        <v>0</v>
      </c>
      <c r="DO7" s="0" t="n">
        <f aca="false">IF(ISNUMBER(FIND(DO$1,$D7))=$AO$1,1,0)*VLOOKUP($Z$2,DALYs!$A$2:$MW$40,'Intervention list'!DO$195+1,0)</f>
        <v>0</v>
      </c>
      <c r="DP7" s="0" t="n">
        <f aca="false">IF(ISNUMBER(FIND(DP$1,$D7))=$AO$1,1,0)*VLOOKUP($Z$2,DALYs!$A$2:$MW$40,'Intervention list'!DP$195+1,0)</f>
        <v>0</v>
      </c>
      <c r="DQ7" s="0" t="n">
        <f aca="false">IF(ISNUMBER(FIND(DQ$1,$D7))=$AO$1,1,0)*VLOOKUP($Z$2,DALYs!$A$2:$MW$40,'Intervention list'!DQ$195+1,0)</f>
        <v>0</v>
      </c>
      <c r="DR7" s="0" t="n">
        <f aca="false">IF(ISNUMBER(FIND(DR$1,$D7))=$AO$1,1,0)*VLOOKUP($Z$2,DALYs!$A$2:$MW$40,'Intervention list'!DR$195+1,0)</f>
        <v>0</v>
      </c>
      <c r="DS7" s="0" t="n">
        <f aca="false">IF(ISNUMBER(FIND(DS$1,$D7))=$AO$1,1,0)*VLOOKUP($Z$2,DALYs!$A$2:$MW$40,'Intervention list'!DS$195+1,0)</f>
        <v>0</v>
      </c>
      <c r="DT7" s="0" t="n">
        <f aca="false">IF(ISNUMBER(FIND(DT$1,$D7))=$AO$1,1,0)*VLOOKUP($Z$2,DALYs!$A$2:$MW$40,'Intervention list'!DT$195+1,0)</f>
        <v>0</v>
      </c>
      <c r="DU7" s="0" t="n">
        <f aca="false">IF(ISNUMBER(FIND(DU$1,$D7))=$AO$1,1,0)*VLOOKUP($Z$2,DALYs!$A$2:$MW$40,'Intervention list'!DU$195+1,0)</f>
        <v>0</v>
      </c>
      <c r="DV7" s="0" t="n">
        <f aca="false">IF(ISNUMBER(FIND(DV$1,$D7))=$AO$1,1,0)*VLOOKUP($Z$2,DALYs!$A$2:$MW$40,'Intervention list'!DV$195+1,0)</f>
        <v>0</v>
      </c>
      <c r="DW7" s="0" t="n">
        <f aca="false">IF(ISNUMBER(FIND(DW$1,$D7))=$AO$1,1,0)*VLOOKUP($Z$2,DALYs!$A$2:$MW$40,'Intervention list'!DW$195+1,0)</f>
        <v>0</v>
      </c>
      <c r="DX7" s="0" t="n">
        <f aca="false">IF(ISNUMBER(FIND(DX$1,$D7))=$AO$1,1,0)*VLOOKUP($Z$2,DALYs!$A$2:$MW$40,'Intervention list'!DX$195+1,0)</f>
        <v>0</v>
      </c>
      <c r="DY7" s="0" t="n">
        <f aca="false">IF(ISNUMBER(FIND(DY$1,$D7))=$AO$1,1,0)*VLOOKUP($Z$2,DALYs!$A$2:$MW$40,'Intervention list'!DY$195+1,0)</f>
        <v>0</v>
      </c>
      <c r="DZ7" s="0" t="n">
        <f aca="false">IF(ISNUMBER(FIND(DZ$1,$D7))=$AO$1,1,0)*VLOOKUP($Z$2,DALYs!$A$2:$MW$40,'Intervention list'!DZ$195+1,0)</f>
        <v>0</v>
      </c>
      <c r="EA7" s="0" t="n">
        <f aca="false">IF(ISNUMBER(FIND(EA$1,$D7))=$AO$1,1,0)*VLOOKUP($Z$2,DALYs!$A$2:$MW$40,'Intervention list'!EA$195+1,0)</f>
        <v>0</v>
      </c>
      <c r="EB7" s="0" t="n">
        <f aca="false">IF(ISNUMBER(FIND(EB$1,$D7))=$AO$1,1,0)*VLOOKUP($Z$2,DALYs!$A$2:$MW$40,'Intervention list'!EB$195+1,0)</f>
        <v>0</v>
      </c>
      <c r="EC7" s="0" t="n">
        <f aca="false">IF(ISNUMBER(FIND(EC$1,$D7))=$AO$1,1,0)*VLOOKUP($Z$2,DALYs!$A$2:$MW$40,'Intervention list'!EC$195+1,0)</f>
        <v>0</v>
      </c>
      <c r="ED7" s="0" t="n">
        <f aca="false">IF(ISNUMBER(FIND(ED$1,$D7))=$AO$1,1,0)*VLOOKUP($Z$2,DALYs!$A$2:$MW$40,'Intervention list'!ED$195+1,0)</f>
        <v>0</v>
      </c>
      <c r="EE7" s="0" t="n">
        <f aca="false">IF(ISNUMBER(FIND(EE$1,$D7))=$AO$1,1,0)*VLOOKUP($Z$2,DALYs!$A$2:$MW$40,'Intervention list'!EE$195+1,0)</f>
        <v>0</v>
      </c>
      <c r="EF7" s="0" t="n">
        <f aca="false">IF(ISNUMBER(FIND(EF$1,$D7))=$AO$1,1,0)*VLOOKUP($Z$2,DALYs!$A$2:$MW$40,'Intervention list'!EF$195+1,0)</f>
        <v>0</v>
      </c>
      <c r="EG7" s="0" t="n">
        <f aca="false">IF(ISNUMBER(FIND(EG$1,$D7))=$AO$1,1,0)*VLOOKUP($Z$2,DALYs!$A$2:$MW$40,'Intervention list'!EG$195+1,0)</f>
        <v>0</v>
      </c>
      <c r="EH7" s="0" t="n">
        <f aca="false">IF(ISNUMBER(FIND(EH$1,$D7))=$AO$1,1,0)*VLOOKUP($Z$2,DALYs!$A$2:$MW$40,'Intervention list'!EH$195+1,0)</f>
        <v>0</v>
      </c>
      <c r="EI7" s="0" t="n">
        <f aca="false">IF(ISNUMBER(FIND(EI$1,$D7))=$AO$1,1,0)*VLOOKUP($Z$2,DALYs!$A$2:$MW$40,'Intervention list'!EI$195+1,0)</f>
        <v>0</v>
      </c>
      <c r="EJ7" s="0" t="n">
        <f aca="false">IF(ISNUMBER(FIND(EJ$1,$D7))=$AO$1,1,0)*VLOOKUP($Z$2,DALYs!$A$2:$MW$40,'Intervention list'!EJ$195+1,0)</f>
        <v>0</v>
      </c>
      <c r="EK7" s="0" t="n">
        <f aca="false">IF(ISNUMBER(FIND(EK$1,$D7))=$AO$1,1,0)*VLOOKUP($Z$2,DALYs!$A$2:$MW$40,'Intervention list'!EK$195+1,0)</f>
        <v>0</v>
      </c>
      <c r="EL7" s="0" t="n">
        <f aca="false">IF(ISNUMBER(FIND(EL$1,$D7))=$AO$1,1,0)*VLOOKUP($Z$2,DALYs!$A$2:$MW$40,'Intervention list'!EL$195+1,0)</f>
        <v>0</v>
      </c>
      <c r="EM7" s="0" t="n">
        <f aca="false">IF(ISNUMBER(FIND(EM$1,$D7))=$AO$1,1,0)*VLOOKUP($Z$2,DALYs!$A$2:$MW$40,'Intervention list'!EM$195+1,0)</f>
        <v>0</v>
      </c>
      <c r="EN7" s="0" t="n">
        <f aca="false">IF(ISNUMBER(FIND(EN$1,$D7))=$AO$1,1,0)*VLOOKUP($Z$2,DALYs!$A$2:$MW$40,'Intervention list'!EN$195+1,0)</f>
        <v>0</v>
      </c>
      <c r="EO7" s="0" t="n">
        <f aca="false">IF(ISNUMBER(FIND(EO$1,$D7))=$AO$1,1,0)*VLOOKUP($Z$2,DALYs!$A$2:$MW$40,'Intervention list'!EO$195+1,0)</f>
        <v>0</v>
      </c>
      <c r="EP7" s="0" t="n">
        <f aca="false">IF(ISNUMBER(FIND(EP$1,$D7))=$AO$1,1,0)*VLOOKUP($Z$2,DALYs!$A$2:$MW$40,'Intervention list'!EP$195+1,0)</f>
        <v>0</v>
      </c>
      <c r="EQ7" s="0" t="n">
        <f aca="false">IF(ISNUMBER(FIND(EQ$1,$D7))=$AO$1,1,0)*VLOOKUP($Z$2,DALYs!$A$2:$MW$40,'Intervention list'!EQ$195+1,0)</f>
        <v>0</v>
      </c>
      <c r="ER7" s="0" t="n">
        <f aca="false">IF(ISNUMBER(FIND(ER$1,$D7))=$AO$1,1,0)*VLOOKUP($Z$2,DALYs!$A$2:$MW$40,'Intervention list'!ER$195+1,0)</f>
        <v>0</v>
      </c>
      <c r="ES7" s="0" t="n">
        <f aca="false">IF(ISNUMBER(FIND(ES$1,$D7))=$AO$1,1,0)*VLOOKUP($Z$2,DALYs!$A$2:$MW$40,'Intervention list'!ES$195+1,0)</f>
        <v>0</v>
      </c>
      <c r="ET7" s="0" t="n">
        <f aca="false">IF(ISNUMBER(FIND(ET$1,$D7))=$AO$1,1,0)*VLOOKUP($Z$2,DALYs!$A$2:$MW$40,'Intervention list'!ET$195+1,0)</f>
        <v>0</v>
      </c>
      <c r="EU7" s="0" t="n">
        <f aca="false">IF(ISNUMBER(FIND(EU$1,$D7))=$AO$1,1,0)*VLOOKUP($Z$2,DALYs!$A$2:$MW$40,'Intervention list'!EU$195+1,0)</f>
        <v>0</v>
      </c>
      <c r="EV7" s="0" t="n">
        <f aca="false">IF(ISNUMBER(FIND(EV$1,$D7))=$AO$1,1,0)*VLOOKUP($Z$2,DALYs!$A$2:$MW$40,'Intervention list'!EV$195+1,0)</f>
        <v>0</v>
      </c>
      <c r="EW7" s="0" t="n">
        <f aca="false">IF(ISNUMBER(FIND(EW$1,$D7))=$AO$1,1,0)*VLOOKUP($Z$2,DALYs!$A$2:$MW$40,'Intervention list'!EW$195+1,0)</f>
        <v>0</v>
      </c>
      <c r="EX7" s="0" t="n">
        <f aca="false">IF(ISNUMBER(FIND(EX$1,$D7))=$AO$1,1,0)*VLOOKUP($Z$2,DALYs!$A$2:$MW$40,'Intervention list'!EX$195+1,0)</f>
        <v>0</v>
      </c>
      <c r="EY7" s="0" t="n">
        <f aca="false">IF(ISNUMBER(FIND(EY$1,$D7))=$AO$1,1,0)*VLOOKUP($Z$2,DALYs!$A$2:$MW$40,'Intervention list'!EY$195+1,0)</f>
        <v>0</v>
      </c>
      <c r="EZ7" s="0" t="n">
        <f aca="false">IF(ISNUMBER(FIND(EZ$1,$D7))=$AO$1,1,0)*VLOOKUP($Z$2,DALYs!$A$2:$MW$40,'Intervention list'!EZ$195+1,0)</f>
        <v>0</v>
      </c>
      <c r="FA7" s="0" t="n">
        <f aca="false">IF(ISNUMBER(FIND(FA$1,$D7))=$AO$1,1,0)*VLOOKUP($Z$2,DALYs!$A$2:$MW$40,'Intervention list'!FA$195+1,0)</f>
        <v>0</v>
      </c>
      <c r="FB7" s="0" t="n">
        <f aca="false">IF(ISNUMBER(FIND(FB$1,$D7))=$AO$1,1,0)*VLOOKUP($Z$2,DALYs!$A$2:$MW$40,'Intervention list'!FB$195+1,0)</f>
        <v>0</v>
      </c>
      <c r="FC7" s="0" t="n">
        <f aca="false">IF(ISNUMBER(FIND(FC$1,$D7))=$AO$1,1,0)*VLOOKUP($Z$2,DALYs!$A$2:$MW$40,'Intervention list'!FC$195+1,0)</f>
        <v>0</v>
      </c>
      <c r="FD7" s="0" t="n">
        <f aca="false">IF(ISNUMBER(FIND(FD$1,$D7))=$AO$1,1,0)*VLOOKUP($Z$2,DALYs!$A$2:$MW$40,'Intervention list'!FD$195+1,0)</f>
        <v>0</v>
      </c>
      <c r="FE7" s="0" t="n">
        <f aca="false">IF(ISNUMBER(FIND(FE$1,$D7))=$AO$1,1,0)*VLOOKUP($Z$2,DALYs!$A$2:$MW$40,'Intervention list'!FE$195+1,0)</f>
        <v>0</v>
      </c>
      <c r="FF7" s="0" t="n">
        <f aca="false">IF(ISNUMBER(FIND(FF$1,$D7))=$AO$1,1,0)*VLOOKUP($Z$2,DALYs!$A$2:$MW$40,'Intervention list'!FF$195+1,0)</f>
        <v>0</v>
      </c>
      <c r="FG7" s="0" t="n">
        <f aca="false">IF(ISNUMBER(FIND(FG$1,$D7))=$AO$1,1,0)*VLOOKUP($Z$2,DALYs!$A$2:$MW$40,'Intervention list'!FG$195+1,0)</f>
        <v>0</v>
      </c>
      <c r="FH7" s="0" t="n">
        <f aca="false">IF(ISNUMBER(FIND(FH$1,$D7))=$AO$1,1,0)*VLOOKUP($Z$2,DALYs!$A$2:$MW$40,'Intervention list'!FH$195+1,0)</f>
        <v>0</v>
      </c>
      <c r="FI7" s="0" t="n">
        <f aca="false">IF(ISNUMBER(FIND(FI$1,$D7))=$AO$1,1,0)*VLOOKUP($Z$2,DALYs!$A$2:$MW$40,'Intervention list'!FI$195+1,0)</f>
        <v>0</v>
      </c>
      <c r="FJ7" s="0" t="n">
        <f aca="false">IF(ISNUMBER(FIND(FJ$1,$D7))=$AO$1,1,0)*VLOOKUP($Z$2,DALYs!$A$2:$MW$40,'Intervention list'!FJ$195+1,0)</f>
        <v>0</v>
      </c>
      <c r="FK7" s="0" t="n">
        <f aca="false">IF(ISNUMBER(FIND(FK$1,$D7))=$AO$1,1,0)*VLOOKUP($Z$2,DALYs!$A$2:$MW$40,'Intervention list'!FK$195+1,0)</f>
        <v>0</v>
      </c>
      <c r="FL7" s="0" t="n">
        <f aca="false">IF(ISNUMBER(FIND(FL$1,$D7))=$AO$1,1,0)*VLOOKUP($Z$2,DALYs!$A$2:$MW$40,'Intervention list'!FL$195+1,0)</f>
        <v>0</v>
      </c>
      <c r="FM7" s="0" t="n">
        <f aca="false">IF(ISNUMBER(FIND(FM$1,$D7))=$AO$1,1,0)*VLOOKUP($Z$2,DALYs!$A$2:$MW$40,'Intervention list'!FM$195+1,0)</f>
        <v>0</v>
      </c>
      <c r="FN7" s="0" t="n">
        <f aca="false">IF(ISNUMBER(FIND(FN$1,$D7))=$AO$1,1,0)*VLOOKUP($Z$2,DALYs!$A$2:$MW$40,'Intervention list'!FN$195+1,0)</f>
        <v>0</v>
      </c>
      <c r="FO7" s="0" t="n">
        <f aca="false">IF(ISNUMBER(FIND(FO$1,$D7))=$AO$1,1,0)*VLOOKUP($Z$2,DALYs!$A$2:$MW$40,'Intervention list'!FO$195+1,0)</f>
        <v>0</v>
      </c>
      <c r="FP7" s="0" t="n">
        <f aca="false">IF(ISNUMBER(FIND(FP$1,$D7))=$AO$1,1,0)*VLOOKUP($Z$2,DALYs!$A$2:$MW$40,'Intervention list'!FP$195+1,0)</f>
        <v>0</v>
      </c>
      <c r="FQ7" s="0" t="n">
        <f aca="false">IF(ISNUMBER(FIND(FQ$1,$D7))=$AO$1,1,0)*VLOOKUP($Z$2,DALYs!$A$2:$MW$40,'Intervention list'!FQ$195+1,0)</f>
        <v>0</v>
      </c>
      <c r="FR7" s="0" t="n">
        <f aca="false">IF(ISNUMBER(FIND(FR$1,$D7))=$AO$1,1,0)*VLOOKUP($Z$2,DALYs!$A$2:$MW$40,'Intervention list'!FR$195+1,0)</f>
        <v>0</v>
      </c>
      <c r="FS7" s="0" t="n">
        <f aca="false">IF(ISNUMBER(FIND(FS$1,$D7))=$AO$1,1,0)*VLOOKUP($Z$2,DALYs!$A$2:$MW$40,'Intervention list'!FS$195+1,0)</f>
        <v>0</v>
      </c>
      <c r="FT7" s="0" t="n">
        <f aca="false">IF(ISNUMBER(FIND(FT$1,$D7))=$AO$1,1,0)*VLOOKUP($Z$2,DALYs!$A$2:$MW$40,'Intervention list'!FT$195+1,0)</f>
        <v>0</v>
      </c>
      <c r="FU7" s="0" t="n">
        <f aca="false">IF(ISNUMBER(FIND(FU$1,$D7))=$AO$1,1,0)*VLOOKUP($Z$2,DALYs!$A$2:$MW$40,'Intervention list'!FU$195+1,0)</f>
        <v>0</v>
      </c>
      <c r="FV7" s="0" t="n">
        <f aca="false">IF(ISNUMBER(FIND(FV$1,$D7))=$AO$1,1,0)*VLOOKUP($Z$2,DALYs!$A$2:$MW$40,'Intervention list'!FV$195+1,0)</f>
        <v>0</v>
      </c>
      <c r="FW7" s="0" t="n">
        <f aca="false">IF(ISNUMBER(FIND(FW$1,$D7))=$AO$1,1,0)*VLOOKUP($Z$2,DALYs!$A$2:$MW$40,'Intervention list'!FW$195+1,0)</f>
        <v>0</v>
      </c>
      <c r="FX7" s="0" t="n">
        <f aca="false">IF(ISNUMBER(FIND(FX$1,$D7))=$AO$1,1,0)*VLOOKUP($Z$2,DALYs!$A$2:$MW$40,'Intervention list'!FX$195+1,0)</f>
        <v>0</v>
      </c>
      <c r="FY7" s="0" t="n">
        <f aca="false">IF(ISNUMBER(FIND(FY$1,$D7))=$AO$1,1,0)*VLOOKUP($Z$2,DALYs!$A$2:$MW$40,'Intervention list'!FY$195+1,0)</f>
        <v>0</v>
      </c>
      <c r="FZ7" s="0" t="n">
        <f aca="false">IF(ISNUMBER(FIND(FZ$1,$D7))=$AO$1,1,0)*VLOOKUP($Z$2,DALYs!$A$2:$MW$40,'Intervention list'!FZ$195+1,0)</f>
        <v>0</v>
      </c>
      <c r="GA7" s="0" t="n">
        <f aca="false">IF(ISNUMBER(FIND(GA$1,$D7))=$AO$1,1,0)*VLOOKUP($Z$2,DALYs!$A$2:$MW$40,'Intervention list'!GA$195+1,0)</f>
        <v>0</v>
      </c>
      <c r="GB7" s="0" t="n">
        <f aca="false">IF(ISNUMBER(FIND(GB$1,$D7))=$AO$1,1,0)*VLOOKUP($Z$2,DALYs!$A$2:$MW$40,'Intervention list'!GB$195+1,0)</f>
        <v>0</v>
      </c>
      <c r="GC7" s="0" t="n">
        <f aca="false">IF(ISNUMBER(FIND(GC$1,$D7))=$AO$1,1,0)*VLOOKUP($Z$2,DALYs!$A$2:$MW$40,'Intervention list'!GC$195+1,0)</f>
        <v>0</v>
      </c>
      <c r="GD7" s="0" t="n">
        <f aca="false">IF(ISNUMBER(FIND(GD$1,$D7))=$AO$1,1,0)*VLOOKUP($Z$2,DALYs!$A$2:$MW$40,'Intervention list'!GD$195+1,0)</f>
        <v>0</v>
      </c>
      <c r="GE7" s="0" t="n">
        <f aca="false">IF(ISNUMBER(FIND(GE$1,$D7))=$AO$1,1,0)*VLOOKUP($Z$2,DALYs!$A$2:$MW$40,'Intervention list'!GE$195+1,0)</f>
        <v>0</v>
      </c>
      <c r="GF7" s="0" t="n">
        <f aca="false">IF(ISNUMBER(FIND(GF$1,$D7))=$AO$1,1,0)*VLOOKUP($Z$2,DALYs!$A$2:$MW$40,'Intervention list'!GF$195+1,0)</f>
        <v>0</v>
      </c>
      <c r="GG7" s="0" t="n">
        <f aca="false">IF(ISNUMBER(FIND(GG$1,$D7))=$AO$1,1,0)*VLOOKUP($Z$2,DALYs!$A$2:$MW$40,'Intervention list'!GG$195+1,0)</f>
        <v>0</v>
      </c>
      <c r="GH7" s="0" t="n">
        <f aca="false">IF(ISNUMBER(FIND(GH$1,$D7))=$AO$1,1,0)*VLOOKUP($Z$2,DALYs!$A$2:$MW$40,'Intervention list'!GH$195+1,0)</f>
        <v>0</v>
      </c>
      <c r="GI7" s="0" t="n">
        <f aca="false">IF(ISNUMBER(FIND(GI$1,$D7))=$AO$1,1,0)*VLOOKUP($Z$2,DALYs!$A$2:$MW$40,'Intervention list'!GI$195+1,0)</f>
        <v>0</v>
      </c>
      <c r="GJ7" s="0" t="n">
        <f aca="false">IF(ISNUMBER(FIND(GJ$1,$D7))=$AO$1,1,0)*VLOOKUP($Z$2,DALYs!$A$2:$MW$40,'Intervention list'!GJ$195+1,0)</f>
        <v>0</v>
      </c>
      <c r="GK7" s="0" t="n">
        <f aca="false">IF(ISNUMBER(FIND(GK$1,$D7))=$AO$1,1,0)*VLOOKUP($Z$2,DALYs!$A$2:$MW$40,'Intervention list'!GK$195+1,0)</f>
        <v>0</v>
      </c>
      <c r="GL7" s="0" t="n">
        <f aca="false">IF(ISNUMBER(FIND(GL$1,$D7))=$AO$1,1,0)*VLOOKUP($Z$2,DALYs!$A$2:$MW$40,'Intervention list'!GL$195+1,0)</f>
        <v>0</v>
      </c>
      <c r="GM7" s="0" t="n">
        <f aca="false">IF(ISNUMBER(FIND(GM$1,$D7))=$AO$1,1,0)*VLOOKUP($Z$2,DALYs!$A$2:$MW$40,'Intervention list'!GM$195+1,0)</f>
        <v>0</v>
      </c>
      <c r="GN7" s="0" t="n">
        <f aca="false">IF(ISNUMBER(FIND(GN$1,$D7))=$AO$1,1,0)*VLOOKUP($Z$2,DALYs!$A$2:$MW$40,'Intervention list'!GN$195+1,0)</f>
        <v>0</v>
      </c>
      <c r="GO7" s="0" t="n">
        <f aca="false">IF(ISNUMBER(FIND(GO$1,$D7))=$AO$1,1,0)*VLOOKUP($Z$2,DALYs!$A$2:$MW$40,'Intervention list'!GO$195+1,0)</f>
        <v>0</v>
      </c>
      <c r="GP7" s="0" t="n">
        <f aca="false">IF(ISNUMBER(FIND(GP$1,$D7))=$AO$1,1,0)*VLOOKUP($Z$2,DALYs!$A$2:$MW$40,'Intervention list'!GP$195+1,0)</f>
        <v>0</v>
      </c>
      <c r="GQ7" s="0" t="n">
        <f aca="false">IF(ISNUMBER(FIND(GQ$1,$D7))=$AO$1,1,0)*VLOOKUP($Z$2,DALYs!$A$2:$MW$40,'Intervention list'!GQ$195+1,0)</f>
        <v>0</v>
      </c>
      <c r="GR7" s="0" t="n">
        <f aca="false">IF(ISNUMBER(FIND(GR$1,$D7))=$AO$1,1,0)*VLOOKUP($Z$2,DALYs!$A$2:$MW$40,'Intervention list'!GR$195+1,0)</f>
        <v>0</v>
      </c>
      <c r="GS7" s="0" t="n">
        <f aca="false">IF(ISNUMBER(FIND(GS$1,$D7))=$AO$1,1,0)*VLOOKUP($Z$2,DALYs!$A$2:$MW$40,'Intervention list'!GS$195+1,0)</f>
        <v>0</v>
      </c>
      <c r="GT7" s="0" t="n">
        <f aca="false">IF(ISNUMBER(FIND(GT$1,$D7))=$AO$1,1,0)*VLOOKUP($Z$2,DALYs!$A$2:$MW$40,'Intervention list'!GT$195+1,0)</f>
        <v>0</v>
      </c>
      <c r="GU7" s="0" t="n">
        <f aca="false">IF(ISNUMBER(FIND(GU$1,$D7))=$AO$1,1,0)*VLOOKUP($Z$2,DALYs!$A$2:$MW$40,'Intervention list'!GU$195+1,0)</f>
        <v>0</v>
      </c>
      <c r="GV7" s="0" t="n">
        <f aca="false">IF(ISNUMBER(FIND(GV$1,$D7))=$AO$1,1,0)*VLOOKUP($Z$2,DALYs!$A$2:$MW$40,'Intervention list'!GV$195+1,0)</f>
        <v>0</v>
      </c>
      <c r="GW7" s="0" t="n">
        <f aca="false">IF(ISNUMBER(FIND(GW$1,$D7))=$AO$1,1,0)*VLOOKUP($Z$2,DALYs!$A$2:$MW$40,'Intervention list'!GW$195+1,0)</f>
        <v>0</v>
      </c>
      <c r="GX7" s="0" t="n">
        <f aca="false">IF(ISNUMBER(FIND(GX$1,$D7))=$AO$1,1,0)*VLOOKUP($Z$2,DALYs!$A$2:$MW$40,'Intervention list'!GX$195+1,0)</f>
        <v>0</v>
      </c>
      <c r="GY7" s="0" t="n">
        <f aca="false">IF(ISNUMBER(FIND(GY$1,$D7))=$AO$1,1,0)*VLOOKUP($Z$2,DALYs!$A$2:$MW$40,'Intervention list'!GY$195+1,0)</f>
        <v>0</v>
      </c>
      <c r="GZ7" s="0" t="n">
        <f aca="false">IF(ISNUMBER(FIND(GZ$1,$D7))=$AO$1,1,0)*VLOOKUP($Z$2,DALYs!$A$2:$MW$40,'Intervention list'!GZ$195+1,0)</f>
        <v>0</v>
      </c>
      <c r="HA7" s="0" t="n">
        <f aca="false">IF(ISNUMBER(FIND(HA$1,$D7))=$AO$1,1,0)*VLOOKUP($Z$2,DALYs!$A$2:$MW$40,'Intervention list'!HA$195+1,0)</f>
        <v>0</v>
      </c>
      <c r="HB7" s="0" t="n">
        <f aca="false">IF(ISNUMBER(FIND(HB$1,$D7))=$AO$1,1,0)*VLOOKUP($Z$2,DALYs!$A$2:$MW$40,'Intervention list'!HB$195+1,0)</f>
        <v>0</v>
      </c>
      <c r="HC7" s="0" t="n">
        <f aca="false">IF(ISNUMBER(FIND(HC$1,$D7))=$AO$1,1,0)*VLOOKUP($Z$2,DALYs!$A$2:$MW$40,'Intervention list'!HC$195+1,0)</f>
        <v>0</v>
      </c>
      <c r="HD7" s="0" t="n">
        <f aca="false">IF(ISNUMBER(FIND(HD$1,$D7))=$AO$1,1,0)*VLOOKUP($Z$2,DALYs!$A$2:$MW$40,'Intervention list'!HD$195+1,0)</f>
        <v>0</v>
      </c>
      <c r="HE7" s="0" t="n">
        <f aca="false">IF(ISNUMBER(FIND(HE$1,$D7))=$AO$1,1,0)*VLOOKUP($Z$2,DALYs!$A$2:$MW$40,'Intervention list'!HE$195+1,0)</f>
        <v>0</v>
      </c>
      <c r="HF7" s="0" t="n">
        <f aca="false">IF(ISNUMBER(FIND(HF$1,$D7))=$AO$1,1,0)*VLOOKUP($Z$2,DALYs!$A$2:$MW$40,'Intervention list'!HF$195+1,0)</f>
        <v>0</v>
      </c>
      <c r="HG7" s="0" t="n">
        <f aca="false">IF(ISNUMBER(FIND(HG$1,$D7))=$AO$1,1,0)*VLOOKUP($Z$2,DALYs!$A$2:$MW$40,'Intervention list'!HG$195+1,0)</f>
        <v>0</v>
      </c>
      <c r="HH7" s="0" t="n">
        <f aca="false">IF(ISNUMBER(FIND(HH$1,$D7))=$AO$1,1,0)*VLOOKUP($Z$2,DALYs!$A$2:$MW$40,'Intervention list'!HH$195+1,0)</f>
        <v>0</v>
      </c>
      <c r="HI7" s="0" t="n">
        <f aca="false">IF(ISNUMBER(FIND(HI$1,$D7))=$AO$1,1,0)*VLOOKUP($Z$2,DALYs!$A$2:$MW$40,'Intervention list'!HI$195+1,0)</f>
        <v>0</v>
      </c>
      <c r="HJ7" s="0" t="n">
        <f aca="false">IF(ISNUMBER(FIND(HJ$1,$D7))=$AO$1,1,0)*VLOOKUP($Z$2,DALYs!$A$2:$MW$40,'Intervention list'!HJ$195+1,0)</f>
        <v>0</v>
      </c>
      <c r="HK7" s="0" t="n">
        <f aca="false">IF(ISNUMBER(FIND(HK$1,$D7))=$AO$1,1,0)*VLOOKUP($Z$2,DALYs!$A$2:$MW$40,'Intervention list'!HK$195+1,0)</f>
        <v>0</v>
      </c>
      <c r="HL7" s="0" t="n">
        <f aca="false">IF(ISNUMBER(FIND(HL$1,$D7))=$AO$1,1,0)*VLOOKUP($Z$2,DALYs!$A$2:$MW$40,'Intervention list'!HL$195+1,0)</f>
        <v>0</v>
      </c>
      <c r="HM7" s="0" t="n">
        <f aca="false">IF(ISNUMBER(FIND(HM$1,$D7))=$AO$1,1,0)*VLOOKUP($Z$2,DALYs!$A$2:$MW$40,'Intervention list'!HM$195+1,0)</f>
        <v>0</v>
      </c>
      <c r="HN7" s="0" t="n">
        <f aca="false">IF(ISNUMBER(FIND(HN$1,$D7))=$AO$1,1,0)*VLOOKUP($Z$2,DALYs!$A$2:$MW$40,'Intervention list'!HN$195+1,0)</f>
        <v>0</v>
      </c>
      <c r="HO7" s="0" t="n">
        <f aca="false">IF(ISNUMBER(FIND(HO$1,$D7))=$AO$1,1,0)*VLOOKUP($Z$2,DALYs!$A$2:$MW$40,'Intervention list'!HO$195+1,0)</f>
        <v>0</v>
      </c>
      <c r="HP7" s="0" t="n">
        <f aca="false">IF(ISNUMBER(FIND(HP$1,$D7))=$AO$1,1,0)*VLOOKUP($Z$2,DALYs!$A$2:$MW$40,'Intervention list'!HP$195+1,0)</f>
        <v>0</v>
      </c>
      <c r="HQ7" s="0" t="n">
        <f aca="false">IF(ISNUMBER(FIND(HQ$1,$D7))=$AO$1,1,0)*VLOOKUP($Z$2,DALYs!$A$2:$MW$40,'Intervention list'!HQ$195+1,0)</f>
        <v>0</v>
      </c>
      <c r="HR7" s="0" t="n">
        <f aca="false">IF(ISNUMBER(FIND(HR$1,$D7))=$AO$1,1,0)*VLOOKUP($Z$2,DALYs!$A$2:$MW$40,'Intervention list'!HR$195+1,0)</f>
        <v>0</v>
      </c>
      <c r="HS7" s="0" t="n">
        <f aca="false">IF(ISNUMBER(FIND(HS$1,$D7))=$AO$1,1,0)*VLOOKUP($Z$2,DALYs!$A$2:$MW$40,'Intervention list'!HS$195+1,0)</f>
        <v>0</v>
      </c>
      <c r="HT7" s="0" t="n">
        <f aca="false">IF(ISNUMBER(FIND(HT$1,$D7))=$AO$1,1,0)*VLOOKUP($Z$2,DALYs!$A$2:$MW$40,'Intervention list'!HT$195+1,0)</f>
        <v>0</v>
      </c>
      <c r="HU7" s="0" t="n">
        <f aca="false">IF(ISNUMBER(FIND(HU$1,$D7))=$AO$1,1,0)*VLOOKUP($Z$2,DALYs!$A$2:$MW$40,'Intervention list'!HU$195+1,0)</f>
        <v>0</v>
      </c>
      <c r="HV7" s="0" t="n">
        <f aca="false">IF(ISNUMBER(FIND(HV$1,$D7))=$AO$1,1,0)*VLOOKUP($Z$2,DALYs!$A$2:$MW$40,'Intervention list'!HV$195+1,0)</f>
        <v>0</v>
      </c>
      <c r="HW7" s="0" t="n">
        <f aca="false">IF(ISNUMBER(FIND(HW$1,$D7))=$AO$1,1,0)*VLOOKUP($Z$2,DALYs!$A$2:$MW$40,'Intervention list'!HW$195+1,0)</f>
        <v>0</v>
      </c>
      <c r="HX7" s="0" t="n">
        <f aca="false">IF(ISNUMBER(FIND(HX$1,$D7))=$AO$1,1,0)*VLOOKUP($Z$2,DALYs!$A$2:$MW$40,'Intervention list'!HX$195+1,0)</f>
        <v>0</v>
      </c>
      <c r="HY7" s="0" t="n">
        <f aca="false">IF(ISNUMBER(FIND(HY$1,$D7))=$AO$1,1,0)*VLOOKUP($Z$2,DALYs!$A$2:$MW$40,'Intervention list'!HY$195+1,0)</f>
        <v>0</v>
      </c>
      <c r="HZ7" s="0" t="n">
        <f aca="false">IF(ISNUMBER(FIND(HZ$1,$D7))=$AO$1,1,0)*VLOOKUP($Z$2,DALYs!$A$2:$MW$40,'Intervention list'!HZ$195+1,0)</f>
        <v>0</v>
      </c>
      <c r="IA7" s="0" t="n">
        <f aca="false">IF(ISNUMBER(FIND(IA$1,$D7))=$AO$1,1,0)*VLOOKUP($Z$2,DALYs!$A$2:$MW$40,'Intervention list'!IA$195+1,0)</f>
        <v>0</v>
      </c>
      <c r="IB7" s="0" t="n">
        <f aca="false">IF(ISNUMBER(FIND(IB$1,$D7))=$AO$1,1,0)*VLOOKUP($Z$2,DALYs!$A$2:$MW$40,'Intervention list'!IB$195+1,0)</f>
        <v>0</v>
      </c>
      <c r="IC7" s="0" t="n">
        <f aca="false">IF(ISNUMBER(FIND(IC$1,$D7))=$AO$1,1,0)*VLOOKUP($Z$2,DALYs!$A$2:$MW$40,'Intervention list'!IC$195+1,0)</f>
        <v>0</v>
      </c>
      <c r="ID7" s="0" t="n">
        <f aca="false">IF(ISNUMBER(FIND(ID$1,$D7))=$AO$1,1,0)*VLOOKUP($Z$2,DALYs!$A$2:$MW$40,'Intervention list'!ID$195+1,0)</f>
        <v>0</v>
      </c>
      <c r="IE7" s="0" t="n">
        <f aca="false">IF(ISNUMBER(FIND(IE$1,$D7))=$AO$1,1,0)*VLOOKUP($Z$2,DALYs!$A$2:$MW$40,'Intervention list'!IE$195+1,0)</f>
        <v>0</v>
      </c>
      <c r="IF7" s="0" t="n">
        <f aca="false">IF(ISNUMBER(FIND(IF$1,$D7))=$AO$1,1,0)*VLOOKUP($Z$2,DALYs!$A$2:$MW$40,'Intervention list'!IF$195+1,0)</f>
        <v>957792.756439382</v>
      </c>
      <c r="IG7" s="0" t="n">
        <f aca="false">IF(ISNUMBER(FIND(IG$1,$D7))=$AO$1,1,0)*VLOOKUP($Z$2,DALYs!$A$2:$MW$40,'Intervention list'!IG$195+1,0)</f>
        <v>0</v>
      </c>
      <c r="IH7" s="0" t="n">
        <f aca="false">IF(ISNUMBER(FIND(IH$1,$D7))=$AO$1,1,0)*VLOOKUP($Z$2,DALYs!$A$2:$MW$40,'Intervention list'!IH$195+1,0)</f>
        <v>0</v>
      </c>
      <c r="II7" s="0" t="n">
        <f aca="false">IF(ISNUMBER(FIND(II$1,$D7))=$AO$1,1,0)*VLOOKUP($Z$2,DALYs!$A$2:$MW$40,'Intervention list'!II$195+1,0)</f>
        <v>0</v>
      </c>
      <c r="IJ7" s="0" t="n">
        <f aca="false">IF(ISNUMBER(FIND(IJ$1,$D7))=$AO$1,1,0)*VLOOKUP($Z$2,DALYs!$A$2:$MW$40,'Intervention list'!IJ$195+1,0)</f>
        <v>0</v>
      </c>
      <c r="IK7" s="0" t="n">
        <f aca="false">IF(ISNUMBER(FIND(IK$1,$D7))=$AO$1,1,0)*VLOOKUP($Z$2,DALYs!$A$2:$MW$40,'Intervention list'!IK$195+1,0)</f>
        <v>0</v>
      </c>
      <c r="IL7" s="0" t="n">
        <f aca="false">IF(ISNUMBER(FIND(IL$1,$D7))=$AO$1,1,0)*VLOOKUP($Z$2,DALYs!$A$2:$MW$40,'Intervention list'!IL$195+1,0)</f>
        <v>0</v>
      </c>
      <c r="IM7" s="0" t="n">
        <f aca="false">IF(ISNUMBER(FIND(IM$1,$D7))=$AO$1,1,0)*VLOOKUP($Z$2,DALYs!$A$2:$MW$40,'Intervention list'!IM$195+1,0)</f>
        <v>0</v>
      </c>
      <c r="IN7" s="0" t="n">
        <f aca="false">IF(ISNUMBER(FIND(IN$1,$D7))=$AO$1,1,0)*VLOOKUP($Z$2,DALYs!$A$2:$MW$40,'Intervention list'!IN$195+1,0)</f>
        <v>0</v>
      </c>
      <c r="IO7" s="0" t="n">
        <f aca="false">IF(ISNUMBER(FIND(IO$1,$D7))=$AO$1,1,0)*VLOOKUP($Z$2,DALYs!$A$2:$MW$40,'Intervention list'!IO$195+1,0)</f>
        <v>0</v>
      </c>
      <c r="IP7" s="0" t="n">
        <f aca="false">IF(ISNUMBER(FIND(IP$1,$D7))=$AO$1,1,0)*VLOOKUP($Z$2,DALYs!$A$2:$MW$40,'Intervention list'!IP$195+1,0)</f>
        <v>0</v>
      </c>
      <c r="IQ7" s="0" t="n">
        <f aca="false">IF(ISNUMBER(FIND(IQ$1,$D7))=$AO$1,1,0)*VLOOKUP($Z$2,DALYs!$A$2:$MW$40,'Intervention list'!IQ$195+1,0)</f>
        <v>0</v>
      </c>
      <c r="IR7" s="0" t="n">
        <f aca="false">IF(ISNUMBER(FIND(IR$1,$D7))=$AO$1,1,0)*VLOOKUP($Z$2,DALYs!$A$2:$MW$40,'Intervention list'!IR$195+1,0)</f>
        <v>0</v>
      </c>
      <c r="IS7" s="0" t="n">
        <f aca="false">IF(ISNUMBER(FIND(IS$1,$D7))=$AO$1,1,0)*VLOOKUP($Z$2,DALYs!$A$2:$MW$40,'Intervention list'!IS$195+1,0)</f>
        <v>0</v>
      </c>
      <c r="IT7" s="0" t="n">
        <f aca="false">IF(ISNUMBER(FIND(IT$1,$D7))=$AO$1,1,0)*VLOOKUP($Z$2,DALYs!$A$2:$MW$40,'Intervention list'!IT$195+1,0)</f>
        <v>0</v>
      </c>
      <c r="IU7" s="0" t="n">
        <f aca="false">IF(ISNUMBER(FIND(IU$1,$D7))=$AO$1,1,0)*VLOOKUP($Z$2,DALYs!$A$2:$MW$40,'Intervention list'!IU$195+1,0)</f>
        <v>0</v>
      </c>
      <c r="IV7" s="0" t="n">
        <f aca="false">IF(ISNUMBER(FIND(IV$1,$D7))=$AO$1,1,0)*VLOOKUP($Z$2,DALYs!$A$2:$MW$40,'Intervention list'!IV$195+1,0)</f>
        <v>0</v>
      </c>
      <c r="IW7" s="0" t="n">
        <f aca="false">IF(ISNUMBER(FIND(IW$1,$D7))=$AO$1,1,0)*VLOOKUP($Z$2,DALYs!$A$2:$MW$40,'Intervention list'!IW$195+1,0)</f>
        <v>0</v>
      </c>
      <c r="IX7" s="0" t="n">
        <f aca="false">IF(ISNUMBER(FIND(IX$1,$D7))=$AO$1,1,0)*VLOOKUP($Z$2,DALYs!$A$2:$MW$40,'Intervention list'!IX$195+1,0)</f>
        <v>0</v>
      </c>
      <c r="IY7" s="0" t="n">
        <f aca="false">IF(ISNUMBER(FIND(IY$1,$D7))=$AO$1,1,0)*VLOOKUP($Z$2,DALYs!$A$2:$MW$40,'Intervention list'!IY$195+1,0)</f>
        <v>0</v>
      </c>
      <c r="IZ7" s="0" t="n">
        <f aca="false">IF(ISNUMBER(FIND(IZ$1,$D7))=$AO$1,1,0)*VLOOKUP($Z$2,DALYs!$A$2:$MW$40,'Intervention list'!IZ$195+1,0)</f>
        <v>0</v>
      </c>
      <c r="JA7" s="0" t="n">
        <f aca="false">IF(ISNUMBER(FIND(JA$1,$D7))=$AO$1,1,0)*VLOOKUP($Z$2,DALYs!$A$2:$MW$40,'Intervention list'!JA$195+1,0)</f>
        <v>0</v>
      </c>
      <c r="JB7" s="0" t="n">
        <f aca="false">IF(ISNUMBER(FIND(JB$1,$D7))=$AO$1,1,0)*VLOOKUP($Z$2,DALYs!$A$2:$MW$40,'Intervention list'!JB$195+1,0)</f>
        <v>0</v>
      </c>
      <c r="JC7" s="0" t="n">
        <f aca="false">IF(ISNUMBER(FIND(JC$1,$D7))=$AO$1,1,0)*VLOOKUP($Z$2,DALYs!$A$2:$MW$40,'Intervention list'!JC$195+1,0)</f>
        <v>0</v>
      </c>
      <c r="JD7" s="0" t="n">
        <f aca="false">IF(ISNUMBER(FIND(JD$1,$D7))=$AO$1,1,0)*VLOOKUP($Z$2,DALYs!$A$2:$MW$40,'Intervention list'!JD$195+1,0)</f>
        <v>0</v>
      </c>
      <c r="JE7" s="0" t="n">
        <f aca="false">IF(ISNUMBER(FIND(JE$1,$D7))=$AO$1,1,0)*VLOOKUP($Z$2,DALYs!$A$2:$MW$40,'Intervention list'!JE$195+1,0)</f>
        <v>0</v>
      </c>
      <c r="JF7" s="0" t="n">
        <f aca="false">IF(ISNUMBER(FIND(JF$1,$D7))=$AO$1,1,0)*VLOOKUP($Z$2,DALYs!$A$2:$MW$40,'Intervention list'!JF$195+1,0)</f>
        <v>0</v>
      </c>
      <c r="JG7" s="0" t="n">
        <f aca="false">IF(ISNUMBER(FIND(JG$1,$D7))=$AO$1,1,0)*VLOOKUP($Z$2,DALYs!$A$2:$MW$40,'Intervention list'!JG$195+1,0)</f>
        <v>0</v>
      </c>
      <c r="JH7" s="0" t="n">
        <f aca="false">IF(ISNUMBER(FIND(JH$1,$D7))=$AO$1,1,0)*VLOOKUP($Z$2,DALYs!$A$2:$MW$40,'Intervention list'!JH$195+1,0)</f>
        <v>0</v>
      </c>
      <c r="JI7" s="0" t="n">
        <f aca="false">IF(ISNUMBER(FIND(JI$1,$D7))=$AO$1,1,0)*VLOOKUP($Z$2,DALYs!$A$2:$MW$40,'Intervention list'!JI$195+1,0)</f>
        <v>0</v>
      </c>
      <c r="JJ7" s="0" t="n">
        <f aca="false">IF(ISNUMBER(FIND(JJ$1,$D7))=$AO$1,1,0)*VLOOKUP($Z$2,DALYs!$A$2:$MW$40,'Intervention list'!JJ$195+1,0)</f>
        <v>0</v>
      </c>
      <c r="JK7" s="0" t="n">
        <f aca="false">IF(ISNUMBER(FIND(JK$1,$D7))=$AO$1,1,0)*VLOOKUP($Z$2,DALYs!$A$2:$MW$40,'Intervention list'!JK$195+1,0)</f>
        <v>0</v>
      </c>
      <c r="JL7" s="0" t="n">
        <f aca="false">IF(ISNUMBER(FIND(JL$1,$D7))=$AO$1,1,0)*VLOOKUP($Z$2,DALYs!$A$2:$MW$40,'Intervention list'!JL$195+1,0)</f>
        <v>0</v>
      </c>
      <c r="JM7" s="0" t="n">
        <f aca="false">IF(ISNUMBER(FIND(JM$1,$D7))=$AO$1,1,0)*VLOOKUP($Z$2,DALYs!$A$2:$MW$40,'Intervention list'!JM$195+1,0)</f>
        <v>0</v>
      </c>
      <c r="JN7" s="0" t="n">
        <f aca="false">IF(ISNUMBER(FIND(JN$1,$D7))=$AO$1,1,0)*VLOOKUP($Z$2,DALYs!$A$2:$MW$40,'Intervention list'!JN$195+1,0)</f>
        <v>0</v>
      </c>
      <c r="JO7" s="0" t="n">
        <f aca="false">IF(ISNUMBER(FIND(JO$1,$D7))=$AO$1,1,0)*VLOOKUP($Z$2,DALYs!$A$2:$MW$40,'Intervention list'!JO$195+1,0)</f>
        <v>0</v>
      </c>
      <c r="JP7" s="0" t="n">
        <f aca="false">IF(ISNUMBER(FIND(JP$1,$D7))=$AO$1,1,0)*VLOOKUP($Z$2,DALYs!$A$2:$MW$40,'Intervention list'!JP$195+1,0)</f>
        <v>0</v>
      </c>
      <c r="JQ7" s="0" t="n">
        <f aca="false">IF(ISNUMBER(FIND(JQ$1,$D7))=$AO$1,1,0)*VLOOKUP($Z$2,DALYs!$A$2:$MW$40,'Intervention list'!JQ$195+1,0)</f>
        <v>0</v>
      </c>
      <c r="JR7" s="0" t="n">
        <f aca="false">IF(ISNUMBER(FIND(JR$1,$D7))=$AO$1,1,0)*VLOOKUP($Z$2,DALYs!$A$2:$MW$40,'Intervention list'!JR$195+1,0)</f>
        <v>0</v>
      </c>
      <c r="JS7" s="0" t="n">
        <f aca="false">IF(ISNUMBER(FIND(JS$1,$D7))=$AO$1,1,0)*VLOOKUP($Z$2,DALYs!$A$2:$MW$40,'Intervention list'!JS$195+1,0)</f>
        <v>0</v>
      </c>
      <c r="JT7" s="0" t="n">
        <f aca="false">IF(ISNUMBER(FIND(JT$1,$D7))=$AO$1,1,0)*VLOOKUP($Z$2,DALYs!$A$2:$MW$40,'Intervention list'!JT$195+1,0)</f>
        <v>0</v>
      </c>
      <c r="JU7" s="0" t="n">
        <f aca="false">IF(ISNUMBER(FIND(JU$1,$D7))=$AO$1,1,0)*VLOOKUP($Z$2,DALYs!$A$2:$MW$40,'Intervention list'!JU$195+1,0)</f>
        <v>0</v>
      </c>
      <c r="JV7" s="0" t="n">
        <f aca="false">IF(ISNUMBER(FIND(JV$1,$D7))=$AO$1,1,0)*VLOOKUP($Z$2,DALYs!$A$2:$MW$40,'Intervention list'!JV$195+1,0)</f>
        <v>0</v>
      </c>
      <c r="JW7" s="0" t="n">
        <f aca="false">IF(ISNUMBER(FIND(JW$1,$D7))=$AO$1,1,0)*VLOOKUP($Z$2,DALYs!$A$2:$MW$40,'Intervention list'!JW$195+1,0)</f>
        <v>0</v>
      </c>
      <c r="JX7" s="0" t="n">
        <f aca="false">IF(ISNUMBER(FIND(JX$1,$D7))=$AO$1,1,0)*VLOOKUP($Z$2,DALYs!$A$2:$MW$40,'Intervention list'!JX$195+1,0)</f>
        <v>0</v>
      </c>
      <c r="JY7" s="0" t="n">
        <f aca="false">IF(ISNUMBER(FIND(JY$1,$D7))=$AO$1,1,0)*VLOOKUP($Z$2,DALYs!$A$2:$MW$40,'Intervention list'!JY$195+1,0)</f>
        <v>0</v>
      </c>
      <c r="JZ7" s="0" t="n">
        <f aca="false">IF(ISNUMBER(FIND(JZ$1,$D7))=$AO$1,1,0)*VLOOKUP($Z$2,DALYs!$A$2:$MW$40,'Intervention list'!JZ$195+1,0)</f>
        <v>0</v>
      </c>
      <c r="KA7" s="0" t="n">
        <f aca="false">IF(ISNUMBER(FIND(KA$1,$D7))=$AO$1,1,0)*VLOOKUP($Z$2,DALYs!$A$2:$MW$40,'Intervention list'!KA$195+1,0)</f>
        <v>0</v>
      </c>
      <c r="KB7" s="0" t="n">
        <f aca="false">IF(ISNUMBER(FIND(KB$1,$D7))=$AO$1,1,0)*VLOOKUP($Z$2,DALYs!$A$2:$MW$40,'Intervention list'!KB$195+1,0)</f>
        <v>0</v>
      </c>
      <c r="KC7" s="0" t="n">
        <f aca="false">IF(ISNUMBER(FIND(KC$1,$D7))=$AO$1,1,0)*VLOOKUP($Z$2,DALYs!$A$2:$MW$40,'Intervention list'!KC$195+1,0)</f>
        <v>0</v>
      </c>
      <c r="KD7" s="0" t="n">
        <f aca="false">IF(ISNUMBER(FIND(KD$1,$D7))=$AO$1,1,0)*VLOOKUP($Z$2,DALYs!$A$2:$MW$40,'Intervention list'!KD$195+1,0)</f>
        <v>0</v>
      </c>
      <c r="KE7" s="0" t="n">
        <f aca="false">IF(ISNUMBER(FIND(KE$1,$D7))=$AO$1,1,0)*VLOOKUP($Z$2,DALYs!$A$2:$MW$40,'Intervention list'!KE$195+1,0)</f>
        <v>0</v>
      </c>
      <c r="KF7" s="0" t="n">
        <f aca="false">IF(ISNUMBER(FIND(KF$1,$D7))=$AO$1,1,0)*VLOOKUP($Z$2,DALYs!$A$2:$MW$40,'Intervention list'!KF$195+1,0)</f>
        <v>0</v>
      </c>
      <c r="KG7" s="0" t="n">
        <f aca="false">IF(ISNUMBER(FIND(KG$1,$D7))=$AO$1,1,0)*VLOOKUP($Z$2,DALYs!$A$2:$MW$40,'Intervention list'!KG$195+1,0)</f>
        <v>0</v>
      </c>
      <c r="KH7" s="0" t="n">
        <f aca="false">IF(ISNUMBER(FIND(KH$1,$D7))=$AO$1,1,0)*VLOOKUP($Z$2,DALYs!$A$2:$MW$40,'Intervention list'!KH$195+1,0)</f>
        <v>0</v>
      </c>
      <c r="KI7" s="0" t="n">
        <f aca="false">IF(ISNUMBER(FIND(KI$1,$D7))=$AO$1,1,0)*VLOOKUP($Z$2,DALYs!$A$2:$MW$40,'Intervention list'!KI$195+1,0)</f>
        <v>0</v>
      </c>
      <c r="KJ7" s="0" t="n">
        <f aca="false">IF(ISNUMBER(FIND(KJ$1,$D7))=$AO$1,1,0)*VLOOKUP($Z$2,DALYs!$A$2:$MW$40,'Intervention list'!KJ$195+1,0)</f>
        <v>0</v>
      </c>
      <c r="KK7" s="0" t="n">
        <f aca="false">IF(ISNUMBER(FIND(KK$1,$D7))=$AO$1,1,0)*VLOOKUP($Z$2,DALYs!$A$2:$MW$40,'Intervention list'!KK$195+1,0)</f>
        <v>0</v>
      </c>
      <c r="KL7" s="0" t="n">
        <f aca="false">IF(ISNUMBER(FIND(KL$1,$D7))=$AO$1,1,0)*VLOOKUP($Z$2,DALYs!$A$2:$MW$40,'Intervention list'!KL$195+1,0)</f>
        <v>0</v>
      </c>
      <c r="KM7" s="0" t="n">
        <f aca="false">IF(ISNUMBER(FIND(KM$1,$D7))=$AO$1,1,0)*VLOOKUP($Z$2,DALYs!$A$2:$MW$40,'Intervention list'!KM$195+1,0)</f>
        <v>0</v>
      </c>
      <c r="KN7" s="0" t="n">
        <f aca="false">IF(ISNUMBER(FIND(KN$1,$D7))=$AO$1,1,0)*VLOOKUP($Z$2,DALYs!$A$2:$MW$40,'Intervention list'!KN$195+1,0)</f>
        <v>0</v>
      </c>
      <c r="KO7" s="0" t="n">
        <f aca="false">IF(ISNUMBER(FIND(KO$1,$D7))=$AO$1,1,0)*VLOOKUP($Z$2,DALYs!$A$2:$MW$40,'Intervention list'!KO$195+1,0)</f>
        <v>0</v>
      </c>
      <c r="KP7" s="0" t="n">
        <f aca="false">IF(ISNUMBER(FIND(KP$1,$D7))=$AO$1,1,0)*VLOOKUP($Z$2,DALYs!$A$2:$MW$40,'Intervention list'!KP$195+1,0)</f>
        <v>0</v>
      </c>
      <c r="KQ7" s="0" t="n">
        <f aca="false">IF(ISNUMBER(FIND(KQ$1,$D7))=$AO$1,1,0)*VLOOKUP($Z$2,DALYs!$A$2:$MW$40,'Intervention list'!KQ$195+1,0)</f>
        <v>0</v>
      </c>
      <c r="KR7" s="0" t="n">
        <f aca="false">IF(ISNUMBER(FIND(KR$1,$D7))=$AO$1,1,0)*VLOOKUP($Z$2,DALYs!$A$2:$MW$40,'Intervention list'!KR$195+1,0)</f>
        <v>0</v>
      </c>
      <c r="KS7" s="0" t="n">
        <f aca="false">IF(ISNUMBER(FIND(KS$1,$D7))=$AO$1,1,0)*VLOOKUP($Z$2,DALYs!$A$2:$MW$40,'Intervention list'!KS$195+1,0)</f>
        <v>0</v>
      </c>
      <c r="KT7" s="0" t="n">
        <f aca="false">IF(ISNUMBER(FIND(KT$1,$D7))=$AO$1,1,0)*VLOOKUP($Z$2,DALYs!$A$2:$MW$40,'Intervention list'!KT$195+1,0)</f>
        <v>0</v>
      </c>
      <c r="KU7" s="0" t="n">
        <f aca="false">IF(ISNUMBER(FIND(KU$1,$D7))=$AO$1,1,0)*VLOOKUP($Z$2,DALYs!$A$2:$MW$40,'Intervention list'!KU$195+1,0)</f>
        <v>0</v>
      </c>
      <c r="KV7" s="0" t="n">
        <f aca="false">IF(ISNUMBER(FIND(KV$1,$D7))=$AO$1,1,0)*VLOOKUP($Z$2,DALYs!$A$2:$MW$40,'Intervention list'!KV$195+1,0)</f>
        <v>0</v>
      </c>
      <c r="KW7" s="0" t="n">
        <f aca="false">IF(ISNUMBER(FIND(KW$1,$D7))=$AO$1,1,0)*VLOOKUP($Z$2,DALYs!$A$2:$MW$40,'Intervention list'!KW$195+1,0)</f>
        <v>0</v>
      </c>
      <c r="KX7" s="0" t="n">
        <f aca="false">IF(ISNUMBER(FIND(KX$1,$D7))=$AO$1,1,0)*VLOOKUP($Z$2,DALYs!$A$2:$MW$40,'Intervention list'!KX$195+1,0)</f>
        <v>0</v>
      </c>
      <c r="KY7" s="0" t="n">
        <f aca="false">IF(ISNUMBER(FIND(KY$1,$D7))=$AO$1,1,0)*VLOOKUP($Z$2,DALYs!$A$2:$MW$40,'Intervention list'!KY$195+1,0)</f>
        <v>0</v>
      </c>
      <c r="KZ7" s="0" t="n">
        <f aca="false">IF(ISNUMBER(FIND(KZ$1,$D7))=$AO$1,1,0)*VLOOKUP($Z$2,DALYs!$A$2:$MW$40,'Intervention list'!KZ$195+1,0)</f>
        <v>0</v>
      </c>
      <c r="LA7" s="0" t="n">
        <f aca="false">IF(ISNUMBER(FIND(LA$1,$D7))=$AO$1,1,0)*VLOOKUP($Z$2,DALYs!$A$2:$MW$40,'Intervention list'!LA$195+1,0)</f>
        <v>0</v>
      </c>
      <c r="LB7" s="0" t="n">
        <f aca="false">IF(ISNUMBER(FIND(LB$1,$D7))=$AO$1,1,0)*VLOOKUP($Z$2,DALYs!$A$2:$MW$40,'Intervention list'!LB$195+1,0)</f>
        <v>0</v>
      </c>
      <c r="LC7" s="0" t="n">
        <f aca="false">IF(ISNUMBER(FIND(LC$1,$D7))=$AO$1,1,0)*VLOOKUP($Z$2,DALYs!$A$2:$MW$40,'Intervention list'!LC$195+1,0)</f>
        <v>0</v>
      </c>
      <c r="LD7" s="0" t="n">
        <f aca="false">IF(ISNUMBER(FIND(LD$1,$D7))=$AO$1,1,0)*VLOOKUP($Z$2,DALYs!$A$2:$MW$40,'Intervention list'!LD$195+1,0)</f>
        <v>0</v>
      </c>
      <c r="LE7" s="0" t="n">
        <f aca="false">IF(ISNUMBER(FIND(LE$1,$D7))=$AO$1,1,0)*VLOOKUP($Z$2,DALYs!$A$2:$MW$40,'Intervention list'!LE$195+1,0)</f>
        <v>0</v>
      </c>
      <c r="LF7" s="0" t="n">
        <f aca="false">IF(ISNUMBER(FIND(LF$1,$D7))=$AO$1,1,0)*VLOOKUP($Z$2,DALYs!$A$2:$MW$40,'Intervention list'!LF$195+1,0)</f>
        <v>0</v>
      </c>
      <c r="LG7" s="0" t="n">
        <f aca="false">IF(ISNUMBER(FIND(LG$1,$D7))=$AO$1,1,0)*VLOOKUP($Z$2,DALYs!$A$2:$MW$40,'Intervention list'!LG$195+1,0)</f>
        <v>0</v>
      </c>
      <c r="LH7" s="0" t="n">
        <f aca="false">IF(ISNUMBER(FIND(LH$1,$D7))=$AO$1,1,0)*VLOOKUP($Z$2,DALYs!$A$2:$MW$40,'Intervention list'!LH$195+1,0)</f>
        <v>0</v>
      </c>
      <c r="LI7" s="0" t="n">
        <f aca="false">IF(ISNUMBER(FIND(LI$1,$D7))=$AO$1,1,0)*VLOOKUP($Z$2,DALYs!$A$2:$MW$40,'Intervention list'!LI$195+1,0)</f>
        <v>0</v>
      </c>
      <c r="LJ7" s="0" t="n">
        <f aca="false">IF(ISNUMBER(FIND(LJ$1,$D7))=$AO$1,1,0)*VLOOKUP($Z$2,DALYs!$A$2:$MW$40,'Intervention list'!LJ$195+1,0)</f>
        <v>0</v>
      </c>
      <c r="LK7" s="0" t="n">
        <f aca="false">IF(ISNUMBER(FIND(LK$1,$D7))=$AO$1,1,0)*VLOOKUP($Z$2,DALYs!$A$2:$MW$40,'Intervention list'!LK$195+1,0)</f>
        <v>0</v>
      </c>
      <c r="LL7" s="0" t="n">
        <f aca="false">IF(ISNUMBER(FIND(LL$1,$D7))=$AO$1,1,0)*VLOOKUP($Z$2,DALYs!$A$2:$MW$40,'Intervention list'!LL$195+1,0)</f>
        <v>0</v>
      </c>
      <c r="LM7" s="0" t="n">
        <f aca="false">IF(ISNUMBER(FIND(LM$1,$D7))=$AO$1,1,0)*VLOOKUP($Z$2,DALYs!$A$2:$MW$40,'Intervention list'!LM$195+1,0)</f>
        <v>0</v>
      </c>
      <c r="LN7" s="0" t="n">
        <f aca="false">IF(ISNUMBER(FIND(LN$1,$D7))=$AO$1,1,0)*VLOOKUP($Z$2,DALYs!$A$2:$MW$40,'Intervention list'!LN$195+1,0)</f>
        <v>0</v>
      </c>
      <c r="LO7" s="0" t="n">
        <f aca="false">IF(ISNUMBER(FIND(LO$1,$D7))=$AO$1,1,0)*VLOOKUP($Z$2,DALYs!$A$2:$MW$40,'Intervention list'!LO$195+1,0)</f>
        <v>0</v>
      </c>
      <c r="LP7" s="0" t="n">
        <f aca="false">IF(ISNUMBER(FIND(LP$1,$D7))=$AO$1,1,0)*VLOOKUP($Z$2,DALYs!$A$2:$MW$40,'Intervention list'!LP$195+1,0)</f>
        <v>0</v>
      </c>
      <c r="LQ7" s="0" t="n">
        <f aca="false">IF(ISNUMBER(FIND(LQ$1,$D7))=$AO$1,1,0)*VLOOKUP($Z$2,DALYs!$A$2:$MW$40,'Intervention list'!LQ$195+1,0)</f>
        <v>0</v>
      </c>
      <c r="LR7" s="0" t="n">
        <f aca="false">IF(ISNUMBER(FIND(LR$1,$D7))=$AO$1,1,0)*VLOOKUP($Z$2,DALYs!$A$2:$MW$40,'Intervention list'!LR$195+1,0)</f>
        <v>0</v>
      </c>
      <c r="LS7" s="0" t="n">
        <f aca="false">IF(ISNUMBER(FIND(LS$1,$D7))=$AO$1,1,0)*VLOOKUP($Z$2,DALYs!$A$2:$MW$40,'Intervention list'!LS$195+1,0)</f>
        <v>0</v>
      </c>
      <c r="LT7" s="0" t="n">
        <f aca="false">IF(ISNUMBER(FIND(LT$1,$D7))=$AO$1,1,0)*VLOOKUP($Z$2,DALYs!$A$2:$MW$40,'Intervention list'!LT$195+1,0)</f>
        <v>0</v>
      </c>
      <c r="LU7" s="0" t="n">
        <f aca="false">IF(ISNUMBER(FIND(LU$1,$D7))=$AO$1,1,0)*VLOOKUP($Z$2,DALYs!$A$2:$MW$40,'Intervention list'!LU$195+1,0)</f>
        <v>0</v>
      </c>
      <c r="LV7" s="0" t="n">
        <f aca="false">IF(ISNUMBER(FIND(LV$1,$D7))=$AO$1,1,0)*VLOOKUP($Z$2,DALYs!$A$2:$MW$40,'Intervention list'!LV$195+1,0)</f>
        <v>0</v>
      </c>
      <c r="LW7" s="0" t="n">
        <f aca="false">IF(ISNUMBER(FIND(LW$1,$D7))=$AO$1,1,0)*VLOOKUP($Z$2,DALYs!$A$2:$MW$40,'Intervention list'!LW$195+1,0)</f>
        <v>0</v>
      </c>
      <c r="LX7" s="0" t="n">
        <f aca="false">IF(ISNUMBER(FIND(LX$1,$D7))=$AO$1,1,0)*VLOOKUP($Z$2,DALYs!$A$2:$MW$40,'Intervention list'!LX$195+1,0)</f>
        <v>0</v>
      </c>
      <c r="LY7" s="0" t="n">
        <f aca="false">IF(ISNUMBER(FIND(LY$1,$D7))=$AO$1,1,0)*VLOOKUP($Z$2,DALYs!$A$2:$MW$40,'Intervention list'!LY$195+1,0)</f>
        <v>0</v>
      </c>
      <c r="LZ7" s="0" t="n">
        <f aca="false">IF(ISNUMBER(FIND(LZ$1,$D7))=$AO$1,1,0)*VLOOKUP($Z$2,DALYs!$A$2:$MW$40,'Intervention list'!LZ$195+1,0)</f>
        <v>0</v>
      </c>
      <c r="MA7" s="0" t="n">
        <f aca="false">IF(ISNUMBER(FIND(MA$1,$D7))=$AO$1,1,0)*VLOOKUP($Z$2,DALYs!$A$2:$MW$40,'Intervention list'!MA$195+1,0)</f>
        <v>0</v>
      </c>
      <c r="MB7" s="0" t="n">
        <f aca="false">IF(ISNUMBER(FIND(MB$1,$D7))=$AO$1,1,0)*VLOOKUP($Z$2,DALYs!$A$2:$MW$40,'Intervention list'!MB$195+1,0)</f>
        <v>0</v>
      </c>
      <c r="MC7" s="0" t="n">
        <f aca="false">IF(ISNUMBER(FIND(MC$1,$D7))=$AO$1,1,0)*VLOOKUP($Z$2,DALYs!$A$2:$MW$40,'Intervention list'!MC$195+1,0)</f>
        <v>0</v>
      </c>
      <c r="MD7" s="0" t="n">
        <f aca="false">IF(ISNUMBER(FIND(MD$1,$D7))=$AO$1,1,0)*VLOOKUP($Z$2,DALYs!$A$2:$MW$40,'Intervention list'!MD$195+1,0)</f>
        <v>0</v>
      </c>
      <c r="ME7" s="0" t="n">
        <f aca="false">IF(ISNUMBER(FIND(ME$1,$D7))=$AO$1,1,0)*VLOOKUP($Z$2,DALYs!$A$2:$MW$40,'Intervention list'!ME$195+1,0)</f>
        <v>0</v>
      </c>
      <c r="MF7" s="0" t="n">
        <f aca="false">IF(ISNUMBER(FIND(MF$1,$D7))=$AO$1,1,0)*VLOOKUP($Z$2,DALYs!$A$2:$MW$40,'Intervention list'!MF$195+1,0)</f>
        <v>0</v>
      </c>
      <c r="MG7" s="0" t="n">
        <f aca="false">IF(ISNUMBER(FIND(MG$1,$D7))=$AO$1,1,0)*VLOOKUP($Z$2,DALYs!$A$2:$MW$40,'Intervention list'!MG$195+1,0)</f>
        <v>0</v>
      </c>
      <c r="MH7" s="0" t="n">
        <f aca="false">IF(ISNUMBER(FIND(MH$1,$D7))=$AO$1,1,0)*VLOOKUP($Z$2,DALYs!$A$2:$MW$40,'Intervention list'!MH$195+1,0)</f>
        <v>0</v>
      </c>
      <c r="MI7" s="0" t="n">
        <f aca="false">IF(ISNUMBER(FIND(MI$1,$D7))=$AO$1,1,0)*VLOOKUP($Z$2,DALYs!$A$2:$MW$40,'Intervention list'!MI$195+1,0)</f>
        <v>0</v>
      </c>
      <c r="MJ7" s="0" t="n">
        <f aca="false">IF(ISNUMBER(FIND(MJ$1,$D7))=$AO$1,1,0)*VLOOKUP($Z$2,DALYs!$A$2:$MW$40,'Intervention list'!MJ$195+1,0)</f>
        <v>0</v>
      </c>
      <c r="MK7" s="0" t="n">
        <f aca="false">IF(ISNUMBER(FIND(MK$1,$D7))=$AO$1,1,0)*VLOOKUP($Z$2,DALYs!$A$2:$MW$40,'Intervention list'!MK$195+1,0)</f>
        <v>0</v>
      </c>
      <c r="ML7" s="0" t="n">
        <f aca="false">IF(ISNUMBER(FIND(ML$1,$D7))=$AO$1,1,0)*VLOOKUP($Z$2,DALYs!$A$2:$MW$40,'Intervention list'!ML$195+1,0)</f>
        <v>0</v>
      </c>
      <c r="MM7" s="0" t="n">
        <f aca="false">IF(ISNUMBER(FIND(MM$1,$D7))=$AO$1,1,0)*VLOOKUP($Z$2,DALYs!$A$2:$MW$40,'Intervention list'!MM$195+1,0)</f>
        <v>0</v>
      </c>
      <c r="MN7" s="0" t="n">
        <f aca="false">IF(ISNUMBER(FIND(MN$1,$D7))=$AO$1,1,0)*VLOOKUP($Z$2,DALYs!$A$2:$MW$40,'Intervention list'!MN$195+1,0)</f>
        <v>0</v>
      </c>
      <c r="MO7" s="0" t="n">
        <f aca="false">IF(ISNUMBER(FIND(MO$1,$D7))=$AO$1,1,0)*VLOOKUP($Z$2,DALYs!$A$2:$MW$40,'Intervention list'!MO$195+1,0)</f>
        <v>0</v>
      </c>
      <c r="MP7" s="0" t="n">
        <f aca="false">IF(ISNUMBER(FIND(MP$1,$D7))=$AO$1,1,0)*VLOOKUP($Z$2,DALYs!$A$2:$MW$40,'Intervention list'!MP$195+1,0)</f>
        <v>0</v>
      </c>
      <c r="MQ7" s="0" t="n">
        <f aca="false">IF(ISNUMBER(FIND(MQ$1,$D7))=$AO$1,1,0)*VLOOKUP($Z$2,DALYs!$A$2:$MW$40,'Intervention list'!MQ$195+1,0)</f>
        <v>0</v>
      </c>
      <c r="MR7" s="0" t="n">
        <f aca="false">IF(ISNUMBER(FIND(MR$1,$D7))=$AO$1,1,0)*VLOOKUP($Z$2,DALYs!$A$2:$MW$40,'Intervention list'!MR$195+1,0)</f>
        <v>0</v>
      </c>
      <c r="MS7" s="0" t="n">
        <f aca="false">IF(ISNUMBER(FIND(MS$1,$D7))=$AO$1,1,0)*VLOOKUP($Z$2,DALYs!$A$2:$MW$40,'Intervention list'!MS$195+1,0)</f>
        <v>0</v>
      </c>
      <c r="MT7" s="0" t="n">
        <f aca="false">IF(ISNUMBER(FIND(MT$1,$D7))=$AO$1,1,0)*VLOOKUP($Z$2,DALYs!$A$2:$MW$40,'Intervention list'!MT$195+1,0)</f>
        <v>0</v>
      </c>
      <c r="MU7" s="0" t="n">
        <f aca="false">IF(ISNUMBER(FIND(MU$1,$D7))=$AO$1,1,0)*VLOOKUP($Z$2,DALYs!$A$2:$MW$40,'Intervention list'!MU$195+1,0)</f>
        <v>0</v>
      </c>
      <c r="MV7" s="0" t="n">
        <f aca="false">IF(ISNUMBER(FIND(MV$1,$D7))=$AO$1,1,0)*VLOOKUP($Z$2,DALYs!$A$2:$MW$40,'Intervention list'!MV$195+1,0)</f>
        <v>0</v>
      </c>
      <c r="MW7" s="0" t="n">
        <f aca="false">IF(ISNUMBER(FIND(MW$1,$D7))=$AO$1,1,0)*VLOOKUP($Z$2,DALYs!$A$2:$MW$40,'Intervention list'!MW$195+1,0)</f>
        <v>0</v>
      </c>
      <c r="MX7" s="0" t="n">
        <f aca="false">IF(ISNUMBER(FIND(MX$1,$D7))=$AO$1,1,0)*VLOOKUP($Z$2,DALYs!$A$2:$MW$40,'Intervention list'!MX$195+1,0)</f>
        <v>0</v>
      </c>
      <c r="MY7" s="0" t="n">
        <f aca="false">IF(ISNUMBER(FIND(MY$1,$D7))=$AO$1,1,0)*VLOOKUP($Z$2,DALYs!$A$2:$MW$40,'Intervention list'!MY$195+1,0)</f>
        <v>0</v>
      </c>
      <c r="MZ7" s="0" t="n">
        <f aca="false">IF(ISNUMBER(FIND(MZ$1,$D7))=$AO$1,1,0)*VLOOKUP($Z$2,DALYs!$A$2:$MW$40,'Intervention list'!MZ$195+1,0)</f>
        <v>0</v>
      </c>
      <c r="NA7" s="0" t="n">
        <f aca="false">IF(ISNUMBER(FIND(NA$1,$D7))=$AO$1,1,0)*VLOOKUP($Z$2,DALYs!$A$2:$MW$40,'Intervention list'!NA$195+1,0)</f>
        <v>0</v>
      </c>
      <c r="NB7" s="0" t="n">
        <f aca="false">IF(ISNUMBER(FIND(NB$1,$D7))=$AO$1,1,0)*VLOOKUP($Z$2,DALYs!$A$2:$MW$40,'Intervention list'!NB$195+1,0)</f>
        <v>0</v>
      </c>
      <c r="NC7" s="0" t="n">
        <f aca="false">IF(ISNUMBER(FIND(NC$1,$D7))=$AO$1,1,0)*VLOOKUP($Z$2,DALYs!$A$2:$MW$40,'Intervention list'!NC$195+1,0)</f>
        <v>0</v>
      </c>
      <c r="ND7" s="0" t="n">
        <f aca="false">IF(ISNUMBER(FIND(ND$1,$D7))=$AO$1,1,0)*VLOOKUP($Z$2,DALYs!$A$2:$MW$40,'Intervention list'!ND$195+1,0)</f>
        <v>0</v>
      </c>
      <c r="NE7" s="0" t="n">
        <f aca="false">IF(ISNUMBER(FIND(NE$1,$D7))=$AO$1,1,0)*VLOOKUP($Z$2,DALYs!$A$2:$MW$40,'Intervention list'!NE$195+1,0)</f>
        <v>0</v>
      </c>
      <c r="NF7" s="0" t="n">
        <f aca="false">IF(ISNUMBER(FIND(NF$1,$D7))=$AO$1,1,0)*VLOOKUP($Z$2,DALYs!$A$2:$MW$40,'Intervention list'!NF$195+1,0)</f>
        <v>0</v>
      </c>
      <c r="NG7" s="0" t="n">
        <f aca="false">IF(ISNUMBER(FIND(NG$1,$D7))=$AO$1,1,0)*VLOOKUP($Z$2,DALYs!$A$2:$MW$40,'Intervention list'!NG$195+1,0)</f>
        <v>0</v>
      </c>
      <c r="NH7" s="0" t="n">
        <f aca="false">IF(ISNUMBER(FIND(NH$1,$D7))=$AO$1,1,0)*VLOOKUP($Z$2,DALYs!$A$2:$MW$40,'Intervention list'!NH$195+1,0)</f>
        <v>0</v>
      </c>
      <c r="NI7" s="0" t="n">
        <f aca="false">IF(ISNUMBER(FIND(NI$1,$D7))=$AO$1,1,0)*VLOOKUP($Z$2,DALYs!$A$2:$MW$40,'Intervention list'!NI$195+1,0)</f>
        <v>0</v>
      </c>
      <c r="NJ7" s="0" t="n">
        <f aca="false">IF(ISNUMBER(FIND(NJ$1,$D7))=$AO$1,1,0)*VLOOKUP($Z$2,DALYs!$A$2:$MW$40,'Intervention list'!NJ$195+1,0)</f>
        <v>0</v>
      </c>
      <c r="NK7" s="0" t="n">
        <f aca="false">IF(ISNUMBER(FIND(NK$1,$D7))=$AO$1,1,0)*VLOOKUP($Z$2,DALYs!$A$2:$MW$40,'Intervention list'!NK$195+1,0)</f>
        <v>0</v>
      </c>
      <c r="NL7" s="0" t="n">
        <f aca="false">IF(ISNUMBER(FIND(NL$1,$D7))=$AO$1,1,0)*VLOOKUP($Z$2,DALYs!$A$2:$MW$40,'Intervention list'!NL$195+1,0)</f>
        <v>0</v>
      </c>
      <c r="NM7" s="0" t="n">
        <f aca="false">IF(ISNUMBER(FIND(NM$1,$D7))=$AO$1,1,0)*VLOOKUP($Z$2,DALYs!$A$2:$MW$40,'Intervention list'!NM$195+1,0)</f>
        <v>0</v>
      </c>
      <c r="NN7" s="0" t="n">
        <f aca="false">IF(ISNUMBER(FIND(NN$1,$D7))=$AO$1,1,0)*VLOOKUP($Z$2,DALYs!$A$2:$MW$40,'Intervention list'!NN$195+1,0)</f>
        <v>0</v>
      </c>
      <c r="NO7" s="0" t="n">
        <f aca="false">IF(ISNUMBER(FIND(NO$1,$D7))=$AO$1,1,0)*VLOOKUP($Z$2,DALYs!$A$2:$MW$40,'Intervention list'!NO$195+1,0)</f>
        <v>0</v>
      </c>
      <c r="NP7" s="0" t="n">
        <f aca="false">IF(ISNUMBER(FIND(NP$1,$D7))=$AO$1,1,0)*VLOOKUP($Z$2,DALYs!$A$2:$MW$40,'Intervention list'!NP$195+1,0)</f>
        <v>0</v>
      </c>
      <c r="NQ7" s="0" t="n">
        <f aca="false">IF(ISNUMBER(FIND(NQ$1,$D7))=$AO$1,1,0)*VLOOKUP($Z$2,DALYs!$A$2:$MW$40,'Intervention list'!NQ$195+1,0)</f>
        <v>0</v>
      </c>
      <c r="NR7" s="0" t="n">
        <f aca="false">IF(ISNUMBER(FIND(NR$1,$D7))=$AO$1,1,0)*VLOOKUP($Z$2,DALYs!$A$2:$MW$40,'Intervention list'!NR$195+1,0)</f>
        <v>0</v>
      </c>
      <c r="NS7" s="0" t="n">
        <f aca="false">IF(ISNUMBER(FIND(NS$1,$D7))=$AO$1,1,0)*VLOOKUP($Z$2,DALYs!$A$2:$MW$40,'Intervention list'!NS$195+1,0)</f>
        <v>0</v>
      </c>
      <c r="NT7" s="0" t="n">
        <f aca="false">IF(ISNUMBER(FIND(NT$1,$D7))=$AO$1,1,0)*VLOOKUP($Z$2,DALYs!$A$2:$MW$40,'Intervention list'!NT$195+1,0)</f>
        <v>0</v>
      </c>
      <c r="NU7" s="0" t="n">
        <f aca="false">IF(ISNUMBER(FIND(NU$1,$D7))=$AO$1,1,0)*VLOOKUP($Z$2,DALYs!$A$2:$MW$40,'Intervention list'!NU$195+1,0)</f>
        <v>0</v>
      </c>
      <c r="NV7" s="0" t="n">
        <f aca="false">IF(ISNUMBER(FIND(NV$1,$D7))=$AO$1,1,0)*VLOOKUP($Z$2,DALYs!$A$2:$MW$40,'Intervention list'!NV$195+1,0)</f>
        <v>0</v>
      </c>
      <c r="NW7" s="0" t="n">
        <f aca="false">IF(ISNUMBER(FIND(NW$1,$D7))=$AO$1,1,0)*VLOOKUP($Z$2,DALYs!$A$2:$MW$40,'Intervention list'!NW$195+1,0)</f>
        <v>0</v>
      </c>
      <c r="NX7" s="0" t="n">
        <f aca="false">IF(ISNUMBER(FIND(NX$1,$D7))=$AO$1,1,0)*VLOOKUP($Z$2,DALYs!$A$2:$MW$40,'Intervention list'!NX$195+1,0)</f>
        <v>0</v>
      </c>
      <c r="NY7" s="0" t="n">
        <f aca="false">IF(ISNUMBER(FIND(NY$1,$D7))=$AO$1,1,0)*VLOOKUP($Z$2,DALYs!$A$2:$MW$40,'Intervention list'!NY$195+1,0)</f>
        <v>0</v>
      </c>
      <c r="NZ7" s="0" t="n">
        <f aca="false">IF(ISNUMBER(FIND(NZ$1,$D7))=$AO$1,1,0)*VLOOKUP($Z$2,DALYs!$A$2:$MW$40,'Intervention list'!NZ$195+1,0)</f>
        <v>0</v>
      </c>
      <c r="OA7" s="0" t="n">
        <f aca="false">IF(ISNUMBER(FIND(OA$1,$D7))=$AO$1,1,0)*VLOOKUP($Z$2,DALYs!$A$2:$MW$40,'Intervention list'!OA$195+1,0)</f>
        <v>0</v>
      </c>
      <c r="OB7" s="0" t="n">
        <f aca="false">IF(ISNUMBER(FIND(OB$1,$D7))=$AO$1,1,0)*VLOOKUP($Z$2,DALYs!$A$2:$MW$40,'Intervention list'!OB$195+1,0)</f>
        <v>0</v>
      </c>
      <c r="OC7" s="0" t="n">
        <f aca="false">IF(ISNUMBER(FIND(OC$1,$D7))=$AO$1,1,0)*VLOOKUP($Z$2,DALYs!$A$2:$MW$40,'Intervention list'!OC$195+1,0)</f>
        <v>0</v>
      </c>
      <c r="OD7" s="0" t="n">
        <f aca="false">IF(ISNUMBER(FIND(OD$1,$D7))=$AO$1,1,0)*VLOOKUP($Z$2,DALYs!$A$2:$MW$40,'Intervention list'!OD$195+1,0)</f>
        <v>0</v>
      </c>
      <c r="OE7" s="0" t="n">
        <f aca="false">IF(ISNUMBER(FIND(OE$1,$D7))=$AO$1,1,0)*VLOOKUP($Z$2,DALYs!$A$2:$MW$40,'Intervention list'!OE$195+1,0)</f>
        <v>0</v>
      </c>
      <c r="OF7" s="0" t="n">
        <f aca="false">IF(ISNUMBER(FIND(OF$1,$D7))=$AO$1,1,0)*VLOOKUP($Z$2,DALYs!$A$2:$MW$40,'Intervention list'!OF$195+1,0)</f>
        <v>0</v>
      </c>
      <c r="OG7" s="0" t="n">
        <f aca="false">IF(ISNUMBER(FIND(OG$1,$D7))=$AO$1,1,0)*VLOOKUP($Z$2,DALYs!$A$2:$MW$40,'Intervention list'!OG$195+1,0)</f>
        <v>0</v>
      </c>
      <c r="OH7" s="0" t="n">
        <f aca="false">IF(ISNUMBER(FIND(OH$1,$D7))=$AO$1,1,0)*VLOOKUP($Z$2,DALYs!$A$2:$MW$40,'Intervention list'!OH$195+1,0)</f>
        <v>0</v>
      </c>
      <c r="OI7" s="0" t="n">
        <f aca="false">IF(ISNUMBER(FIND(OI$1,$D7))=$AO$1,1,0)*VLOOKUP($Z$2,DALYs!$A$2:$MW$40,'Intervention list'!OI$195+1,0)</f>
        <v>0</v>
      </c>
      <c r="OJ7" s="0" t="n">
        <f aca="false">IF(ISNUMBER(FIND(OJ$1,$D7))=$AO$1,1,0)*VLOOKUP($Z$2,DALYs!$A$2:$MW$40,'Intervention list'!OJ$195+1,0)</f>
        <v>0</v>
      </c>
      <c r="OK7" s="0" t="n">
        <f aca="false">IF(ISNUMBER(FIND(OK$1,$D7))=$AO$1,1,0)*VLOOKUP($Z$2,DALYs!$A$2:$MW$40,'Intervention list'!OK$195+1,0)</f>
        <v>0</v>
      </c>
      <c r="OL7" s="0" t="n">
        <f aca="false">IF(ISNUMBER(FIND(OL$1,$D7))=$AO$1,1,0)*VLOOKUP($Z$2,DALYs!$A$2:$MW$40,'Intervention list'!OL$195+1,0)</f>
        <v>0</v>
      </c>
      <c r="OM7" s="0" t="n">
        <f aca="false">IF(ISNUMBER(FIND(OM$1,$D7))=$AO$1,1,0)*VLOOKUP($Z$2,DALYs!$A$2:$MW$40,'Intervention list'!OM$195+1,0)</f>
        <v>0</v>
      </c>
      <c r="ON7" s="0" t="n">
        <f aca="false">IF(ISNUMBER(FIND(ON$1,$D7))=$AO$1,1,0)*VLOOKUP($Z$2,DALYs!$A$2:$MW$40,'Intervention list'!ON$195+1,0)</f>
        <v>0</v>
      </c>
      <c r="OO7" s="0" t="n">
        <f aca="false">IF(ISNUMBER(FIND(OO$1,$D7))=$AO$1,1,0)*VLOOKUP($Z$2,DALYs!$A$2:$MW$40,'Intervention list'!OO$195+1,0)</f>
        <v>0</v>
      </c>
      <c r="OP7" s="0" t="n">
        <f aca="false">IF(ISNUMBER(FIND(OP$1,$D7))=$AO$1,1,0)*VLOOKUP($Z$2,DALYs!$A$2:$MW$40,'Intervention list'!OP$195+1,0)</f>
        <v>0</v>
      </c>
      <c r="OQ7" s="0" t="n">
        <f aca="false">IF(ISNUMBER(FIND(OQ$1,$D7))=$AO$1,1,0)*VLOOKUP($Z$2,DALYs!$A$2:$MW$40,'Intervention list'!OQ$195+1,0)</f>
        <v>0</v>
      </c>
      <c r="OR7" s="0" t="n">
        <f aca="false">IF(ISNUMBER(FIND(OR$1,$D7))=$AO$1,1,0)*VLOOKUP($Z$2,DALYs!$A$2:$MW$40,'Intervention list'!OR$195+1,0)</f>
        <v>0</v>
      </c>
      <c r="OS7" s="0" t="n">
        <f aca="false">IF(ISNUMBER(FIND(OS$1,$D7))=$AO$1,1,0)*VLOOKUP($Z$2,DALYs!$A$2:$MW$40,'Intervention list'!OS$195+1,0)</f>
        <v>0</v>
      </c>
      <c r="OT7" s="0" t="n">
        <f aca="false">IF(ISNUMBER(FIND(OT$1,$D7))=$AO$1,1,0)*VLOOKUP($Z$2,DALYs!$A$2:$MW$40,'Intervention list'!OT$195+1,0)</f>
        <v>0</v>
      </c>
      <c r="OU7" s="0" t="n">
        <f aca="false">IF(ISNUMBER(FIND(OU$1,$D7))=$AO$1,1,0)*VLOOKUP($Z$2,DALYs!$A$2:$MW$40,'Intervention list'!OU$195+1,0)</f>
        <v>0</v>
      </c>
      <c r="OV7" s="0" t="n">
        <f aca="false">IF(ISNUMBER(FIND(OV$1,$D7))=$AO$1,1,0)*VLOOKUP($Z$2,DALYs!$A$2:$MW$40,'Intervention list'!OV$195+1,0)</f>
        <v>0</v>
      </c>
      <c r="OW7" s="0" t="n">
        <f aca="false">IF(ISNUMBER(FIND(OW$1,$D7))=$AO$1,1,0)*VLOOKUP($Z$2,DALYs!$A$2:$MW$40,'Intervention list'!OW$195+1,0)</f>
        <v>0</v>
      </c>
      <c r="OX7" s="0" t="n">
        <f aca="false">IF(ISNUMBER(FIND(OX$1,$D7))=$AO$1,1,0)*VLOOKUP($Z$2,DALYs!$A$2:$MW$40,'Intervention list'!OX$195+1,0)</f>
        <v>0</v>
      </c>
    </row>
    <row r="8" customFormat="false" ht="15.75" hidden="false" customHeight="false" outlineLevel="0" collapsed="false">
      <c r="A8" s="6" t="s">
        <v>271</v>
      </c>
      <c r="B8" s="6" t="s">
        <v>97</v>
      </c>
      <c r="C8" s="26" t="s">
        <v>272</v>
      </c>
      <c r="D8" s="7" t="s">
        <v>273</v>
      </c>
      <c r="E8" s="7" t="str">
        <f aca="false">SUBSTITUTE(D8,0.2,X8)</f>
        <v>Appendicitis: 0.6</v>
      </c>
      <c r="F8" s="0" t="s">
        <v>40</v>
      </c>
      <c r="G8" s="8" t="n">
        <v>161.221248957112</v>
      </c>
      <c r="H8" s="9" t="n">
        <v>5</v>
      </c>
      <c r="I8" s="9" t="n">
        <f aca="false">IF(H8="","",(H8*(VLOOKUP($Z$2,Worksheet,11,0)^4)))</f>
        <v>7.28546587246328</v>
      </c>
      <c r="J8" s="9" t="n">
        <f aca="false">IF(I8="","",I8*VLOOKUP($Z$2,Worksheet,12,0))</f>
        <v>8.16562271544933</v>
      </c>
      <c r="K8" s="9" t="n">
        <f aca="false">IF(I8="","",I8*VLOOKUP($Z$2, Worksheet, 13, 0))</f>
        <v>7.15297231634014</v>
      </c>
      <c r="L8" s="9" t="n">
        <f aca="false">IF(J8="",VLOOKUP($Z$2, Worksheet, 14, 0),J8)</f>
        <v>8.16562271544933</v>
      </c>
      <c r="M8" s="9" t="n">
        <f aca="false">IF(L8&lt;VLOOKUP($Z$2,'Country sheet'!$A$3:$P$41,15,0), VLOOKUP($Z$2,'Country sheet'!$A$3:$P$41,15,0), L8)/0.7</f>
        <v>66.2083230214262</v>
      </c>
      <c r="N8" s="27" t="n">
        <f aca="false">IFERROR(IF(AC8=$AO$1,VLOOKUP(F8,AO$42:AX$46,MATCH(AC$1,AP$41:AX$41,0)+1,0)/COUNTIFS($F$2:$F$194,$F8,$AC$2:$AC$194,$AO$1),0),0) + IFERROR(IF(AD8=$AO$1,VLOOKUP(F8,AO$42:AX$46,MATCH(AD$1,AP$41:AX$41,0)+1,0)/COUNTIFS($F$2:$F$194,$F8,$AD$2:$AD$194,$AO$1),0),0) + IFERROR(IF(AE8=$AO$1,VLOOKUP(F8,AO$42:AX$46,MATCH(AE$1,AP$41:AX$41,0)+1,0)/COUNTIFS($F$2:$F$194,$F8,$AE$2:$AE$194,$AO$1),0),0) + IFERROR(IF(AF8=$AO$1,VLOOKUP(F8,AO$42:AX$46,MATCH(AF$1,AP$41:AX$41,0)+1,0)/COUNTIFS($F$2:$F$194,$F8,$AF$2:$AF$194,$AO$1),0),0) + IFERROR(IF(AG8=$AO$1,VLOOKUP(F8,AO$42:AX$46,MATCH(AG$1,AP$41:AX$41,0)+1,0)/COUNTIFS($F$2:$F$194,$F8,$AG$2:$AG$194,$AO$1),0),0) + IFERROR(IF(AH8=$AO$1,VLOOKUP(F8,AO$42:AX$46,MATCH(AH$1,AP$41:AX$41,0)+1,0)/COUNTIFS($F$2:$F$194,$F8,$AH$2:$AH$194,$AO$1),0),0) + IFERROR(IF(AI8=$AO$1,VLOOKUP(F8,AO$42:AX$46,MATCH(AI$1,AP$41:AX$41,0)+1,0)/COUNTIFS($F$2:$F$194,$F8,$AI$2:$AI$194,$AO$1),0),0) + IFERROR(IF(AJ8=$AO$1,VLOOKUP(F8,AO$42:AX$46,MATCH(AJ$1,AP$41:AX$41,0)+1,0)/COUNTIFS($F$2:$F$194,$F8,$AJ$2:$AJ$194,$AO$1),0),0) + IFERROR(IF(AK8=$AO$1,VLOOKUP(F8,AO$42:AX$46,MATCH(AK$1,AP$41:AX$41,0)+1,0)/COUNTIFS($F$2:$F$194,$F8,$AK$2:$AK$194,$AO$1),0),0)</f>
        <v>0</v>
      </c>
      <c r="O8" s="9" t="n">
        <v>1</v>
      </c>
      <c r="P8" s="9" t="n">
        <v>6</v>
      </c>
      <c r="Q8" s="0" t="n">
        <f aca="false">SUM(BC8:OX8)</f>
        <v>7405.94524297577</v>
      </c>
      <c r="R8" s="0" t="n">
        <f aca="false">IF(VLOOKUP($Z$2,CET!$A$4:$L$42,12,0)="Low income",_xlfn.IFS(S8=0.2,0.1,S8=0.1,0.05,S8=0.5,0.4,S8=0.35,0.25),S8)</f>
        <v>0.2</v>
      </c>
      <c r="S8" s="0" t="n">
        <v>0.2</v>
      </c>
      <c r="T8" s="0" t="n">
        <v>0.8</v>
      </c>
      <c r="U8" s="0" t="n">
        <f aca="false">N8/M8</f>
        <v>0</v>
      </c>
      <c r="V8" s="0" t="n">
        <f aca="false">IFERROR(U8/Q8,0)</f>
        <v>0</v>
      </c>
      <c r="W8" s="0" t="n">
        <f aca="false">(T8/R8)*V8</f>
        <v>0</v>
      </c>
      <c r="X8" s="28" t="n">
        <f aca="false">IF(W8=0,0,IF(W8&lt;=0.8,IF(W8&lt;0.05,0.05,W8),0.8))</f>
        <v>0</v>
      </c>
      <c r="Y8" s="28"/>
      <c r="AC8" s="34" t="n">
        <f aca="false">ISNUMBER(FIND(AC$1,$C8))</f>
        <v>0</v>
      </c>
      <c r="AD8" s="33" t="n">
        <f aca="false">ISNUMBER(FIND(AD$1,$C8))</f>
        <v>0</v>
      </c>
      <c r="AE8" s="33" t="n">
        <f aca="false">ISNUMBER(FIND(AE$1,$C8))</f>
        <v>0</v>
      </c>
      <c r="AF8" s="33" t="n">
        <f aca="false">ISNUMBER(FIND(AF$1,$C8))</f>
        <v>0</v>
      </c>
      <c r="AG8" s="33" t="n">
        <f aca="false">ISNUMBER(FIND(AG$1,$C8))</f>
        <v>0</v>
      </c>
      <c r="AH8" s="33" t="n">
        <f aca="false">ISNUMBER(FIND(AH$1,$C8))</f>
        <v>0</v>
      </c>
      <c r="AI8" s="33" t="n">
        <f aca="false">ISNUMBER(FIND(AI$1,$C8))</f>
        <v>0</v>
      </c>
      <c r="AJ8" s="33" t="n">
        <f aca="false">ISNUMBER(FIND(AJ$1,$C8))</f>
        <v>0</v>
      </c>
      <c r="AK8" s="35" t="n">
        <f aca="false">ISNUMBER(FIND(AK$1,$C8))</f>
        <v>0</v>
      </c>
      <c r="AL8" s="6"/>
      <c r="AM8" s="33"/>
      <c r="AN8" s="47"/>
      <c r="AO8" s="48" t="s">
        <v>14</v>
      </c>
      <c r="AP8" s="34" t="n">
        <f aca="false">IF(COUNTIFS(AC$2:AC$194,$AO$1,$F$2:$F$194,$AO8)&gt;0,1,0)</f>
        <v>1</v>
      </c>
      <c r="AQ8" s="33" t="n">
        <f aca="false">IF(COUNTIFS(AD$2:AD$194,$AO$1,$F$2:$F$194,$AO8)&gt;0,1,0)</f>
        <v>1</v>
      </c>
      <c r="AR8" s="33" t="n">
        <f aca="false">IF(COUNTIFS(AE$2:AE$194,$AO$1,$F$2:$F$194,$AO8)&gt;0,1,0)</f>
        <v>1</v>
      </c>
      <c r="AS8" s="33" t="n">
        <f aca="false">IF(COUNTIFS(AF$2:AF$194,$AO$1,$F$2:$F$194,$AO8)&gt;0,1,0)</f>
        <v>0</v>
      </c>
      <c r="AT8" s="33" t="n">
        <f aca="false">IF(COUNTIFS(AG$2:AG$194,$AO$1,$F$2:$F$194,$AO8)&gt;0,1,0)</f>
        <v>0</v>
      </c>
      <c r="AU8" s="33" t="n">
        <f aca="false">IF(COUNTIFS(AH$2:AH$194,$AO$1,$F$2:$F$194,$AO8)&gt;0,1,0)</f>
        <v>0</v>
      </c>
      <c r="AV8" s="33" t="n">
        <f aca="false">IF(COUNTIFS(AI$2:AI$194,$AO$1,$F$2:$F$194,$AO8)&gt;0,1,0)</f>
        <v>1</v>
      </c>
      <c r="AW8" s="33" t="n">
        <f aca="false">IF(COUNTIFS(AJ$2:AJ$194,$AO$1,$F$2:$F$194,$AO8)&gt;0,1,0)</f>
        <v>0</v>
      </c>
      <c r="AX8" s="35" t="n">
        <f aca="false">IF(COUNTIFS(AK$2:AK$194,$AO$1,$F$2:$F$194,$AO8)&gt;0,1,0)</f>
        <v>0</v>
      </c>
      <c r="BC8" s="0" t="n">
        <f aca="false">IF(ISNUMBER(FIND(BC$1,$D8))=$AO$1,1,0)*VLOOKUP($Z$2,DALYs!$A$2:$MW$40,'Intervention list'!BC$195+1,0)</f>
        <v>0</v>
      </c>
      <c r="BD8" s="0" t="n">
        <f aca="false">IF(ISNUMBER(FIND(BD$1,$D8))=$AO$1,1,0)*VLOOKUP($Z$2,DALYs!$A$2:$MW$40,'Intervention list'!BD$195+1,0)</f>
        <v>0</v>
      </c>
      <c r="BE8" s="0" t="n">
        <f aca="false">IF(ISNUMBER(FIND(BE$1,$D8))=$AO$1,1,0)*VLOOKUP($Z$2,DALYs!$A$2:$MW$40,'Intervention list'!BE$195+1,0)</f>
        <v>0</v>
      </c>
      <c r="BF8" s="0" t="n">
        <f aca="false">IF(ISNUMBER(FIND(BF$1,$D8))=$AO$1,1,0)*VLOOKUP($Z$2,DALYs!$A$2:$MW$40,'Intervention list'!BF$195+1,0)</f>
        <v>0</v>
      </c>
      <c r="BG8" s="0" t="n">
        <f aca="false">IF(ISNUMBER(FIND(BG$1,$D8))=$AO$1,1,0)*VLOOKUP($Z$2,DALYs!$A$2:$MW$40,'Intervention list'!BG$195+1,0)</f>
        <v>0</v>
      </c>
      <c r="BH8" s="0" t="n">
        <f aca="false">IF(ISNUMBER(FIND(BH$1,$D8))=$AO$1,1,0)*VLOOKUP($Z$2,DALYs!$A$2:$MW$40,'Intervention list'!BH$195+1,0)</f>
        <v>0</v>
      </c>
      <c r="BI8" s="0" t="n">
        <f aca="false">IF(ISNUMBER(FIND(BI$1,$D8))=$AO$1,1,0)*VLOOKUP($Z$2,DALYs!$A$2:$MW$40,'Intervention list'!BI$195+1,0)</f>
        <v>0</v>
      </c>
      <c r="BJ8" s="0" t="n">
        <f aca="false">IF(ISNUMBER(FIND(BJ$1,$D8))=$AO$1,1,0)*VLOOKUP($Z$2,DALYs!$A$2:$MW$40,'Intervention list'!BJ$195+1,0)</f>
        <v>0</v>
      </c>
      <c r="BK8" s="0" t="n">
        <f aca="false">IF(ISNUMBER(FIND(BK$1,$D8))=$AO$1,1,0)*VLOOKUP($Z$2,DALYs!$A$2:$MW$40,'Intervention list'!BK$195+1,0)</f>
        <v>0</v>
      </c>
      <c r="BL8" s="0" t="n">
        <f aca="false">IF(ISNUMBER(FIND(BL$1,$D8))=$AO$1,1,0)*VLOOKUP($Z$2,DALYs!$A$2:$MW$40,'Intervention list'!BL$195+1,0)</f>
        <v>0</v>
      </c>
      <c r="BM8" s="0" t="n">
        <f aca="false">IF(ISNUMBER(FIND(BM$1,$D8))=$AO$1,1,0)*VLOOKUP($Z$2,DALYs!$A$2:$MW$40,'Intervention list'!BM$195+1,0)</f>
        <v>0</v>
      </c>
      <c r="BN8" s="0" t="n">
        <f aca="false">IF(ISNUMBER(FIND(BN$1,$D8))=$AO$1,1,0)*VLOOKUP($Z$2,DALYs!$A$2:$MW$40,'Intervention list'!BN$195+1,0)</f>
        <v>0</v>
      </c>
      <c r="BO8" s="0" t="n">
        <f aca="false">IF(ISNUMBER(FIND(BO$1,$D8))=$AO$1,1,0)*VLOOKUP($Z$2,DALYs!$A$2:$MW$40,'Intervention list'!BO$195+1,0)</f>
        <v>0</v>
      </c>
      <c r="BP8" s="0" t="n">
        <f aca="false">IF(ISNUMBER(FIND(BP$1,$D8))=$AO$1,1,0)*VLOOKUP($Z$2,DALYs!$A$2:$MW$40,'Intervention list'!BP$195+1,0)</f>
        <v>0</v>
      </c>
      <c r="BQ8" s="0" t="n">
        <f aca="false">IF(ISNUMBER(FIND(BQ$1,$D8))=$AO$1,1,0)*VLOOKUP($Z$2,DALYs!$A$2:$MW$40,'Intervention list'!BQ$195+1,0)</f>
        <v>0</v>
      </c>
      <c r="BR8" s="0" t="n">
        <f aca="false">IF(ISNUMBER(FIND(BR$1,$D8))=$AO$1,1,0)*VLOOKUP($Z$2,DALYs!$A$2:$MW$40,'Intervention list'!BR$195+1,0)</f>
        <v>0</v>
      </c>
      <c r="BS8" s="0" t="n">
        <f aca="false">IF(ISNUMBER(FIND(BS$1,$D8))=$AO$1,1,0)*VLOOKUP($Z$2,DALYs!$A$2:$MW$40,'Intervention list'!BS$195+1,0)</f>
        <v>0</v>
      </c>
      <c r="BT8" s="0" t="n">
        <f aca="false">IF(ISNUMBER(FIND(BT$1,$D8))=$AO$1,1,0)*VLOOKUP($Z$2,DALYs!$A$2:$MW$40,'Intervention list'!BT$195+1,0)</f>
        <v>0</v>
      </c>
      <c r="BU8" s="0" t="n">
        <f aca="false">IF(ISNUMBER(FIND(BU$1,$D8))=$AO$1,1,0)*VLOOKUP($Z$2,DALYs!$A$2:$MW$40,'Intervention list'!BU$195+1,0)</f>
        <v>0</v>
      </c>
      <c r="BV8" s="0" t="n">
        <f aca="false">IF(ISNUMBER(FIND(BV$1,$D8))=$AO$1,1,0)*VLOOKUP($Z$2,DALYs!$A$2:$MW$40,'Intervention list'!BV$195+1,0)</f>
        <v>0</v>
      </c>
      <c r="BW8" s="0" t="n">
        <f aca="false">IF(ISNUMBER(FIND(BW$1,$D8))=$AO$1,1,0)*VLOOKUP($Z$2,DALYs!$A$2:$MW$40,'Intervention list'!BW$195+1,0)</f>
        <v>0</v>
      </c>
      <c r="BX8" s="0" t="n">
        <f aca="false">IF(ISNUMBER(FIND(BX$1,$D8))=$AO$1,1,0)*VLOOKUP($Z$2,DALYs!$A$2:$MW$40,'Intervention list'!BX$195+1,0)</f>
        <v>0</v>
      </c>
      <c r="BY8" s="0" t="n">
        <f aca="false">IF(ISNUMBER(FIND(BY$1,$D8))=$AO$1,1,0)*VLOOKUP($Z$2,DALYs!$A$2:$MW$40,'Intervention list'!BY$195+1,0)</f>
        <v>0</v>
      </c>
      <c r="BZ8" s="0" t="n">
        <f aca="false">IF(ISNUMBER(FIND(BZ$1,$D8))=$AO$1,1,0)*VLOOKUP($Z$2,DALYs!$A$2:$MW$40,'Intervention list'!BZ$195+1,0)</f>
        <v>7405.94524297577</v>
      </c>
      <c r="CA8" s="0" t="n">
        <f aca="false">IF(ISNUMBER(FIND(CA$1,$D8))=$AO$1,1,0)*VLOOKUP($Z$2,DALYs!$A$2:$MW$40,'Intervention list'!CA$195+1,0)</f>
        <v>0</v>
      </c>
      <c r="CB8" s="0" t="n">
        <f aca="false">IF(ISNUMBER(FIND(CB$1,$D8))=$AO$1,1,0)*VLOOKUP($Z$2,DALYs!$A$2:$MW$40,'Intervention list'!CB$195+1,0)</f>
        <v>0</v>
      </c>
      <c r="CC8" s="0" t="n">
        <f aca="false">IF(ISNUMBER(FIND(CC$1,$D8))=$AO$1,1,0)*VLOOKUP($Z$2,DALYs!$A$2:$MW$40,'Intervention list'!CC$195+1,0)</f>
        <v>0</v>
      </c>
      <c r="CD8" s="0" t="n">
        <f aca="false">IF(ISNUMBER(FIND(CD$1,$D8))=$AO$1,1,0)*VLOOKUP($Z$2,DALYs!$A$2:$MW$40,'Intervention list'!CD$195+1,0)</f>
        <v>0</v>
      </c>
      <c r="CE8" s="0" t="n">
        <f aca="false">IF(ISNUMBER(FIND(CE$1,$D8))=$AO$1,1,0)*VLOOKUP($Z$2,DALYs!$A$2:$MW$40,'Intervention list'!CE$195+1,0)</f>
        <v>0</v>
      </c>
      <c r="CF8" s="0" t="n">
        <f aca="false">IF(ISNUMBER(FIND(CF$1,$D8))=$AO$1,1,0)*VLOOKUP($Z$2,DALYs!$A$2:$MW$40,'Intervention list'!CF$195+1,0)</f>
        <v>0</v>
      </c>
      <c r="CG8" s="0" t="n">
        <f aca="false">IF(ISNUMBER(FIND(CG$1,$D8))=$AO$1,1,0)*VLOOKUP($Z$2,DALYs!$A$2:$MW$40,'Intervention list'!CG$195+1,0)</f>
        <v>0</v>
      </c>
      <c r="CH8" s="0" t="n">
        <f aca="false">IF(ISNUMBER(FIND(CH$1,$D8))=$AO$1,1,0)*VLOOKUP($Z$2,DALYs!$A$2:$MW$40,'Intervention list'!CH$195+1,0)</f>
        <v>0</v>
      </c>
      <c r="CI8" s="0" t="n">
        <f aca="false">IF(ISNUMBER(FIND(CI$1,$D8))=$AO$1,1,0)*VLOOKUP($Z$2,DALYs!$A$2:$MW$40,'Intervention list'!CI$195+1,0)</f>
        <v>0</v>
      </c>
      <c r="CJ8" s="0" t="n">
        <f aca="false">IF(ISNUMBER(FIND(CJ$1,$D8))=$AO$1,1,0)*VLOOKUP($Z$2,DALYs!$A$2:$MW$40,'Intervention list'!CJ$195+1,0)</f>
        <v>0</v>
      </c>
      <c r="CK8" s="0" t="n">
        <f aca="false">IF(ISNUMBER(FIND(CK$1,$D8))=$AO$1,1,0)*VLOOKUP($Z$2,DALYs!$A$2:$MW$40,'Intervention list'!CK$195+1,0)</f>
        <v>0</v>
      </c>
      <c r="CL8" s="0" t="n">
        <f aca="false">IF(ISNUMBER(FIND(CL$1,$D8))=$AO$1,1,0)*VLOOKUP($Z$2,DALYs!$A$2:$MW$40,'Intervention list'!CL$195+1,0)</f>
        <v>0</v>
      </c>
      <c r="CM8" s="0" t="n">
        <f aca="false">IF(ISNUMBER(FIND(CM$1,$D8))=$AO$1,1,0)*VLOOKUP($Z$2,DALYs!$A$2:$MW$40,'Intervention list'!CM$195+1,0)</f>
        <v>0</v>
      </c>
      <c r="CN8" s="0" t="n">
        <f aca="false">IF(ISNUMBER(FIND(CN$1,$D8))=$AO$1,1,0)*VLOOKUP($Z$2,DALYs!$A$2:$MW$40,'Intervention list'!CN$195+1,0)</f>
        <v>0</v>
      </c>
      <c r="CO8" s="0" t="n">
        <f aca="false">IF(ISNUMBER(FIND(CO$1,$D8))=$AO$1,1,0)*VLOOKUP($Z$2,DALYs!$A$2:$MW$40,'Intervention list'!CO$195+1,0)</f>
        <v>0</v>
      </c>
      <c r="CP8" s="0" t="n">
        <f aca="false">IF(ISNUMBER(FIND(CP$1,$D8))=$AO$1,1,0)*VLOOKUP($Z$2,DALYs!$A$2:$MW$40,'Intervention list'!CP$195+1,0)</f>
        <v>0</v>
      </c>
      <c r="CQ8" s="0" t="n">
        <f aca="false">IF(ISNUMBER(FIND(CQ$1,$D8))=$AO$1,1,0)*VLOOKUP($Z$2,DALYs!$A$2:$MW$40,'Intervention list'!CQ$195+1,0)</f>
        <v>0</v>
      </c>
      <c r="CR8" s="0" t="n">
        <f aca="false">IF(ISNUMBER(FIND(CR$1,$D8))=$AO$1,1,0)*VLOOKUP($Z$2,DALYs!$A$2:$MW$40,'Intervention list'!CR$195+1,0)</f>
        <v>0</v>
      </c>
      <c r="CS8" s="0" t="n">
        <f aca="false">IF(ISNUMBER(FIND(CS$1,$D8))=$AO$1,1,0)*VLOOKUP($Z$2,DALYs!$A$2:$MW$40,'Intervention list'!CS$195+1,0)</f>
        <v>0</v>
      </c>
      <c r="CT8" s="0" t="n">
        <f aca="false">IF(ISNUMBER(FIND(CT$1,$D8))=$AO$1,1,0)*VLOOKUP($Z$2,DALYs!$A$2:$MW$40,'Intervention list'!CT$195+1,0)</f>
        <v>0</v>
      </c>
      <c r="CU8" s="0" t="n">
        <f aca="false">IF(ISNUMBER(FIND(CU$1,$D8))=$AO$1,1,0)*VLOOKUP($Z$2,DALYs!$A$2:$MW$40,'Intervention list'!CU$195+1,0)</f>
        <v>0</v>
      </c>
      <c r="CV8" s="0" t="n">
        <f aca="false">IF(ISNUMBER(FIND(CV$1,$D8))=$AO$1,1,0)*VLOOKUP($Z$2,DALYs!$A$2:$MW$40,'Intervention list'!CV$195+1,0)</f>
        <v>0</v>
      </c>
      <c r="CW8" s="0" t="n">
        <f aca="false">IF(ISNUMBER(FIND(CW$1,$D8))=$AO$1,1,0)*VLOOKUP($Z$2,DALYs!$A$2:$MW$40,'Intervention list'!CW$195+1,0)</f>
        <v>0</v>
      </c>
      <c r="CX8" s="0" t="n">
        <f aca="false">IF(ISNUMBER(FIND(CX$1,$D8))=$AO$1,1,0)*VLOOKUP($Z$2,DALYs!$A$2:$MW$40,'Intervention list'!CX$195+1,0)</f>
        <v>0</v>
      </c>
      <c r="CY8" s="0" t="n">
        <f aca="false">IF(ISNUMBER(FIND(CY$1,$D8))=$AO$1,1,0)*VLOOKUP($Z$2,DALYs!$A$2:$MW$40,'Intervention list'!CY$195+1,0)</f>
        <v>0</v>
      </c>
      <c r="CZ8" s="0" t="n">
        <f aca="false">IF(ISNUMBER(FIND(CZ$1,$D8))=$AO$1,1,0)*VLOOKUP($Z$2,DALYs!$A$2:$MW$40,'Intervention list'!CZ$195+1,0)</f>
        <v>0</v>
      </c>
      <c r="DA8" s="0" t="n">
        <f aca="false">IF(ISNUMBER(FIND(DA$1,$D8))=$AO$1,1,0)*VLOOKUP($Z$2,DALYs!$A$2:$MW$40,'Intervention list'!DA$195+1,0)</f>
        <v>0</v>
      </c>
      <c r="DB8" s="0" t="n">
        <f aca="false">IF(ISNUMBER(FIND(DB$1,$D8))=$AO$1,1,0)*VLOOKUP($Z$2,DALYs!$A$2:$MW$40,'Intervention list'!DB$195+1,0)</f>
        <v>0</v>
      </c>
      <c r="DC8" s="0" t="n">
        <f aca="false">IF(ISNUMBER(FIND(DC$1,$D8))=$AO$1,1,0)*VLOOKUP($Z$2,DALYs!$A$2:$MW$40,'Intervention list'!DC$195+1,0)</f>
        <v>0</v>
      </c>
      <c r="DD8" s="0" t="n">
        <f aca="false">IF(ISNUMBER(FIND(DD$1,$D8))=$AO$1,1,0)*VLOOKUP($Z$2,DALYs!$A$2:$MW$40,'Intervention list'!DD$195+1,0)</f>
        <v>0</v>
      </c>
      <c r="DE8" s="0" t="n">
        <f aca="false">IF(ISNUMBER(FIND(DE$1,$D8))=$AO$1,1,0)*VLOOKUP($Z$2,DALYs!$A$2:$MW$40,'Intervention list'!DE$195+1,0)</f>
        <v>0</v>
      </c>
      <c r="DF8" s="0" t="n">
        <f aca="false">IF(ISNUMBER(FIND(DF$1,$D8))=$AO$1,1,0)*VLOOKUP($Z$2,DALYs!$A$2:$MW$40,'Intervention list'!DF$195+1,0)</f>
        <v>0</v>
      </c>
      <c r="DG8" s="0" t="n">
        <f aca="false">IF(ISNUMBER(FIND(DG$1,$D8))=$AO$1,1,0)*VLOOKUP($Z$2,DALYs!$A$2:$MW$40,'Intervention list'!DG$195+1,0)</f>
        <v>0</v>
      </c>
      <c r="DH8" s="0" t="n">
        <f aca="false">IF(ISNUMBER(FIND(DH$1,$D8))=$AO$1,1,0)*VLOOKUP($Z$2,DALYs!$A$2:$MW$40,'Intervention list'!DH$195+1,0)</f>
        <v>0</v>
      </c>
      <c r="DI8" s="0" t="n">
        <f aca="false">IF(ISNUMBER(FIND(DI$1,$D8))=$AO$1,1,0)*VLOOKUP($Z$2,DALYs!$A$2:$MW$40,'Intervention list'!DI$195+1,0)</f>
        <v>0</v>
      </c>
      <c r="DJ8" s="0" t="n">
        <f aca="false">IF(ISNUMBER(FIND(DJ$1,$D8))=$AO$1,1,0)*VLOOKUP($Z$2,DALYs!$A$2:$MW$40,'Intervention list'!DJ$195+1,0)</f>
        <v>0</v>
      </c>
      <c r="DK8" s="0" t="n">
        <f aca="false">IF(ISNUMBER(FIND(DK$1,$D8))=$AO$1,1,0)*VLOOKUP($Z$2,DALYs!$A$2:$MW$40,'Intervention list'!DK$195+1,0)</f>
        <v>0</v>
      </c>
      <c r="DL8" s="0" t="n">
        <f aca="false">IF(ISNUMBER(FIND(DL$1,$D8))=$AO$1,1,0)*VLOOKUP($Z$2,DALYs!$A$2:$MW$40,'Intervention list'!DL$195+1,0)</f>
        <v>0</v>
      </c>
      <c r="DM8" s="0" t="n">
        <f aca="false">IF(ISNUMBER(FIND(DM$1,$D8))=$AO$1,1,0)*VLOOKUP($Z$2,DALYs!$A$2:$MW$40,'Intervention list'!DM$195+1,0)</f>
        <v>0</v>
      </c>
      <c r="DN8" s="0" t="n">
        <f aca="false">IF(ISNUMBER(FIND(DN$1,$D8))=$AO$1,1,0)*VLOOKUP($Z$2,DALYs!$A$2:$MW$40,'Intervention list'!DN$195+1,0)</f>
        <v>0</v>
      </c>
      <c r="DO8" s="0" t="n">
        <f aca="false">IF(ISNUMBER(FIND(DO$1,$D8))=$AO$1,1,0)*VLOOKUP($Z$2,DALYs!$A$2:$MW$40,'Intervention list'!DO$195+1,0)</f>
        <v>0</v>
      </c>
      <c r="DP8" s="0" t="n">
        <f aca="false">IF(ISNUMBER(FIND(DP$1,$D8))=$AO$1,1,0)*VLOOKUP($Z$2,DALYs!$A$2:$MW$40,'Intervention list'!DP$195+1,0)</f>
        <v>0</v>
      </c>
      <c r="DQ8" s="0" t="n">
        <f aca="false">IF(ISNUMBER(FIND(DQ$1,$D8))=$AO$1,1,0)*VLOOKUP($Z$2,DALYs!$A$2:$MW$40,'Intervention list'!DQ$195+1,0)</f>
        <v>0</v>
      </c>
      <c r="DR8" s="0" t="n">
        <f aca="false">IF(ISNUMBER(FIND(DR$1,$D8))=$AO$1,1,0)*VLOOKUP($Z$2,DALYs!$A$2:$MW$40,'Intervention list'!DR$195+1,0)</f>
        <v>0</v>
      </c>
      <c r="DS8" s="0" t="n">
        <f aca="false">IF(ISNUMBER(FIND(DS$1,$D8))=$AO$1,1,0)*VLOOKUP($Z$2,DALYs!$A$2:$MW$40,'Intervention list'!DS$195+1,0)</f>
        <v>0</v>
      </c>
      <c r="DT8" s="0" t="n">
        <f aca="false">IF(ISNUMBER(FIND(DT$1,$D8))=$AO$1,1,0)*VLOOKUP($Z$2,DALYs!$A$2:$MW$40,'Intervention list'!DT$195+1,0)</f>
        <v>0</v>
      </c>
      <c r="DU8" s="0" t="n">
        <f aca="false">IF(ISNUMBER(FIND(DU$1,$D8))=$AO$1,1,0)*VLOOKUP($Z$2,DALYs!$A$2:$MW$40,'Intervention list'!DU$195+1,0)</f>
        <v>0</v>
      </c>
      <c r="DV8" s="0" t="n">
        <f aca="false">IF(ISNUMBER(FIND(DV$1,$D8))=$AO$1,1,0)*VLOOKUP($Z$2,DALYs!$A$2:$MW$40,'Intervention list'!DV$195+1,0)</f>
        <v>0</v>
      </c>
      <c r="DW8" s="0" t="n">
        <f aca="false">IF(ISNUMBER(FIND(DW$1,$D8))=$AO$1,1,0)*VLOOKUP($Z$2,DALYs!$A$2:$MW$40,'Intervention list'!DW$195+1,0)</f>
        <v>0</v>
      </c>
      <c r="DX8" s="0" t="n">
        <f aca="false">IF(ISNUMBER(FIND(DX$1,$D8))=$AO$1,1,0)*VLOOKUP($Z$2,DALYs!$A$2:$MW$40,'Intervention list'!DX$195+1,0)</f>
        <v>0</v>
      </c>
      <c r="DY8" s="0" t="n">
        <f aca="false">IF(ISNUMBER(FIND(DY$1,$D8))=$AO$1,1,0)*VLOOKUP($Z$2,DALYs!$A$2:$MW$40,'Intervention list'!DY$195+1,0)</f>
        <v>0</v>
      </c>
      <c r="DZ8" s="0" t="n">
        <f aca="false">IF(ISNUMBER(FIND(DZ$1,$D8))=$AO$1,1,0)*VLOOKUP($Z$2,DALYs!$A$2:$MW$40,'Intervention list'!DZ$195+1,0)</f>
        <v>0</v>
      </c>
      <c r="EA8" s="0" t="n">
        <f aca="false">IF(ISNUMBER(FIND(EA$1,$D8))=$AO$1,1,0)*VLOOKUP($Z$2,DALYs!$A$2:$MW$40,'Intervention list'!EA$195+1,0)</f>
        <v>0</v>
      </c>
      <c r="EB8" s="0" t="n">
        <f aca="false">IF(ISNUMBER(FIND(EB$1,$D8))=$AO$1,1,0)*VLOOKUP($Z$2,DALYs!$A$2:$MW$40,'Intervention list'!EB$195+1,0)</f>
        <v>0</v>
      </c>
      <c r="EC8" s="0" t="n">
        <f aca="false">IF(ISNUMBER(FIND(EC$1,$D8))=$AO$1,1,0)*VLOOKUP($Z$2,DALYs!$A$2:$MW$40,'Intervention list'!EC$195+1,0)</f>
        <v>0</v>
      </c>
      <c r="ED8" s="0" t="n">
        <f aca="false">IF(ISNUMBER(FIND(ED$1,$D8))=$AO$1,1,0)*VLOOKUP($Z$2,DALYs!$A$2:$MW$40,'Intervention list'!ED$195+1,0)</f>
        <v>0</v>
      </c>
      <c r="EE8" s="0" t="n">
        <f aca="false">IF(ISNUMBER(FIND(EE$1,$D8))=$AO$1,1,0)*VLOOKUP($Z$2,DALYs!$A$2:$MW$40,'Intervention list'!EE$195+1,0)</f>
        <v>0</v>
      </c>
      <c r="EF8" s="0" t="n">
        <f aca="false">IF(ISNUMBER(FIND(EF$1,$D8))=$AO$1,1,0)*VLOOKUP($Z$2,DALYs!$A$2:$MW$40,'Intervention list'!EF$195+1,0)</f>
        <v>0</v>
      </c>
      <c r="EG8" s="0" t="n">
        <f aca="false">IF(ISNUMBER(FIND(EG$1,$D8))=$AO$1,1,0)*VLOOKUP($Z$2,DALYs!$A$2:$MW$40,'Intervention list'!EG$195+1,0)</f>
        <v>0</v>
      </c>
      <c r="EH8" s="0" t="n">
        <f aca="false">IF(ISNUMBER(FIND(EH$1,$D8))=$AO$1,1,0)*VLOOKUP($Z$2,DALYs!$A$2:$MW$40,'Intervention list'!EH$195+1,0)</f>
        <v>0</v>
      </c>
      <c r="EI8" s="0" t="n">
        <f aca="false">IF(ISNUMBER(FIND(EI$1,$D8))=$AO$1,1,0)*VLOOKUP($Z$2,DALYs!$A$2:$MW$40,'Intervention list'!EI$195+1,0)</f>
        <v>0</v>
      </c>
      <c r="EJ8" s="0" t="n">
        <f aca="false">IF(ISNUMBER(FIND(EJ$1,$D8))=$AO$1,1,0)*VLOOKUP($Z$2,DALYs!$A$2:$MW$40,'Intervention list'!EJ$195+1,0)</f>
        <v>0</v>
      </c>
      <c r="EK8" s="0" t="n">
        <f aca="false">IF(ISNUMBER(FIND(EK$1,$D8))=$AO$1,1,0)*VLOOKUP($Z$2,DALYs!$A$2:$MW$40,'Intervention list'!EK$195+1,0)</f>
        <v>0</v>
      </c>
      <c r="EL8" s="0" t="n">
        <f aca="false">IF(ISNUMBER(FIND(EL$1,$D8))=$AO$1,1,0)*VLOOKUP($Z$2,DALYs!$A$2:$MW$40,'Intervention list'!EL$195+1,0)</f>
        <v>0</v>
      </c>
      <c r="EM8" s="0" t="n">
        <f aca="false">IF(ISNUMBER(FIND(EM$1,$D8))=$AO$1,1,0)*VLOOKUP($Z$2,DALYs!$A$2:$MW$40,'Intervention list'!EM$195+1,0)</f>
        <v>0</v>
      </c>
      <c r="EN8" s="0" t="n">
        <f aca="false">IF(ISNUMBER(FIND(EN$1,$D8))=$AO$1,1,0)*VLOOKUP($Z$2,DALYs!$A$2:$MW$40,'Intervention list'!EN$195+1,0)</f>
        <v>0</v>
      </c>
      <c r="EO8" s="0" t="n">
        <f aca="false">IF(ISNUMBER(FIND(EO$1,$D8))=$AO$1,1,0)*VLOOKUP($Z$2,DALYs!$A$2:$MW$40,'Intervention list'!EO$195+1,0)</f>
        <v>0</v>
      </c>
      <c r="EP8" s="0" t="n">
        <f aca="false">IF(ISNUMBER(FIND(EP$1,$D8))=$AO$1,1,0)*VLOOKUP($Z$2,DALYs!$A$2:$MW$40,'Intervention list'!EP$195+1,0)</f>
        <v>0</v>
      </c>
      <c r="EQ8" s="0" t="n">
        <f aca="false">IF(ISNUMBER(FIND(EQ$1,$D8))=$AO$1,1,0)*VLOOKUP($Z$2,DALYs!$A$2:$MW$40,'Intervention list'!EQ$195+1,0)</f>
        <v>0</v>
      </c>
      <c r="ER8" s="0" t="n">
        <f aca="false">IF(ISNUMBER(FIND(ER$1,$D8))=$AO$1,1,0)*VLOOKUP($Z$2,DALYs!$A$2:$MW$40,'Intervention list'!ER$195+1,0)</f>
        <v>0</v>
      </c>
      <c r="ES8" s="0" t="n">
        <f aca="false">IF(ISNUMBER(FIND(ES$1,$D8))=$AO$1,1,0)*VLOOKUP($Z$2,DALYs!$A$2:$MW$40,'Intervention list'!ES$195+1,0)</f>
        <v>0</v>
      </c>
      <c r="ET8" s="0" t="n">
        <f aca="false">IF(ISNUMBER(FIND(ET$1,$D8))=$AO$1,1,0)*VLOOKUP($Z$2,DALYs!$A$2:$MW$40,'Intervention list'!ET$195+1,0)</f>
        <v>0</v>
      </c>
      <c r="EU8" s="0" t="n">
        <f aca="false">IF(ISNUMBER(FIND(EU$1,$D8))=$AO$1,1,0)*VLOOKUP($Z$2,DALYs!$A$2:$MW$40,'Intervention list'!EU$195+1,0)</f>
        <v>0</v>
      </c>
      <c r="EV8" s="0" t="n">
        <f aca="false">IF(ISNUMBER(FIND(EV$1,$D8))=$AO$1,1,0)*VLOOKUP($Z$2,DALYs!$A$2:$MW$40,'Intervention list'!EV$195+1,0)</f>
        <v>0</v>
      </c>
      <c r="EW8" s="0" t="n">
        <f aca="false">IF(ISNUMBER(FIND(EW$1,$D8))=$AO$1,1,0)*VLOOKUP($Z$2,DALYs!$A$2:$MW$40,'Intervention list'!EW$195+1,0)</f>
        <v>0</v>
      </c>
      <c r="EX8" s="0" t="n">
        <f aca="false">IF(ISNUMBER(FIND(EX$1,$D8))=$AO$1,1,0)*VLOOKUP($Z$2,DALYs!$A$2:$MW$40,'Intervention list'!EX$195+1,0)</f>
        <v>0</v>
      </c>
      <c r="EY8" s="0" t="n">
        <f aca="false">IF(ISNUMBER(FIND(EY$1,$D8))=$AO$1,1,0)*VLOOKUP($Z$2,DALYs!$A$2:$MW$40,'Intervention list'!EY$195+1,0)</f>
        <v>0</v>
      </c>
      <c r="EZ8" s="0" t="n">
        <f aca="false">IF(ISNUMBER(FIND(EZ$1,$D8))=$AO$1,1,0)*VLOOKUP($Z$2,DALYs!$A$2:$MW$40,'Intervention list'!EZ$195+1,0)</f>
        <v>0</v>
      </c>
      <c r="FA8" s="0" t="n">
        <f aca="false">IF(ISNUMBER(FIND(FA$1,$D8))=$AO$1,1,0)*VLOOKUP($Z$2,DALYs!$A$2:$MW$40,'Intervention list'!FA$195+1,0)</f>
        <v>0</v>
      </c>
      <c r="FB8" s="0" t="n">
        <f aca="false">IF(ISNUMBER(FIND(FB$1,$D8))=$AO$1,1,0)*VLOOKUP($Z$2,DALYs!$A$2:$MW$40,'Intervention list'!FB$195+1,0)</f>
        <v>0</v>
      </c>
      <c r="FC8" s="0" t="n">
        <f aca="false">IF(ISNUMBER(FIND(FC$1,$D8))=$AO$1,1,0)*VLOOKUP($Z$2,DALYs!$A$2:$MW$40,'Intervention list'!FC$195+1,0)</f>
        <v>0</v>
      </c>
      <c r="FD8" s="0" t="n">
        <f aca="false">IF(ISNUMBER(FIND(FD$1,$D8))=$AO$1,1,0)*VLOOKUP($Z$2,DALYs!$A$2:$MW$40,'Intervention list'!FD$195+1,0)</f>
        <v>0</v>
      </c>
      <c r="FE8" s="0" t="n">
        <f aca="false">IF(ISNUMBER(FIND(FE$1,$D8))=$AO$1,1,0)*VLOOKUP($Z$2,DALYs!$A$2:$MW$40,'Intervention list'!FE$195+1,0)</f>
        <v>0</v>
      </c>
      <c r="FF8" s="0" t="n">
        <f aca="false">IF(ISNUMBER(FIND(FF$1,$D8))=$AO$1,1,0)*VLOOKUP($Z$2,DALYs!$A$2:$MW$40,'Intervention list'!FF$195+1,0)</f>
        <v>0</v>
      </c>
      <c r="FG8" s="0" t="n">
        <f aca="false">IF(ISNUMBER(FIND(FG$1,$D8))=$AO$1,1,0)*VLOOKUP($Z$2,DALYs!$A$2:$MW$40,'Intervention list'!FG$195+1,0)</f>
        <v>0</v>
      </c>
      <c r="FH8" s="0" t="n">
        <f aca="false">IF(ISNUMBER(FIND(FH$1,$D8))=$AO$1,1,0)*VLOOKUP($Z$2,DALYs!$A$2:$MW$40,'Intervention list'!FH$195+1,0)</f>
        <v>0</v>
      </c>
      <c r="FI8" s="0" t="n">
        <f aca="false">IF(ISNUMBER(FIND(FI$1,$D8))=$AO$1,1,0)*VLOOKUP($Z$2,DALYs!$A$2:$MW$40,'Intervention list'!FI$195+1,0)</f>
        <v>0</v>
      </c>
      <c r="FJ8" s="0" t="n">
        <f aca="false">IF(ISNUMBER(FIND(FJ$1,$D8))=$AO$1,1,0)*VLOOKUP($Z$2,DALYs!$A$2:$MW$40,'Intervention list'!FJ$195+1,0)</f>
        <v>0</v>
      </c>
      <c r="FK8" s="0" t="n">
        <f aca="false">IF(ISNUMBER(FIND(FK$1,$D8))=$AO$1,1,0)*VLOOKUP($Z$2,DALYs!$A$2:$MW$40,'Intervention list'!FK$195+1,0)</f>
        <v>0</v>
      </c>
      <c r="FL8" s="0" t="n">
        <f aca="false">IF(ISNUMBER(FIND(FL$1,$D8))=$AO$1,1,0)*VLOOKUP($Z$2,DALYs!$A$2:$MW$40,'Intervention list'!FL$195+1,0)</f>
        <v>0</v>
      </c>
      <c r="FM8" s="0" t="n">
        <f aca="false">IF(ISNUMBER(FIND(FM$1,$D8))=$AO$1,1,0)*VLOOKUP($Z$2,DALYs!$A$2:$MW$40,'Intervention list'!FM$195+1,0)</f>
        <v>0</v>
      </c>
      <c r="FN8" s="0" t="n">
        <f aca="false">IF(ISNUMBER(FIND(FN$1,$D8))=$AO$1,1,0)*VLOOKUP($Z$2,DALYs!$A$2:$MW$40,'Intervention list'!FN$195+1,0)</f>
        <v>0</v>
      </c>
      <c r="FO8" s="0" t="n">
        <f aca="false">IF(ISNUMBER(FIND(FO$1,$D8))=$AO$1,1,0)*VLOOKUP($Z$2,DALYs!$A$2:$MW$40,'Intervention list'!FO$195+1,0)</f>
        <v>0</v>
      </c>
      <c r="FP8" s="0" t="n">
        <f aca="false">IF(ISNUMBER(FIND(FP$1,$D8))=$AO$1,1,0)*VLOOKUP($Z$2,DALYs!$A$2:$MW$40,'Intervention list'!FP$195+1,0)</f>
        <v>0</v>
      </c>
      <c r="FQ8" s="0" t="n">
        <f aca="false">IF(ISNUMBER(FIND(FQ$1,$D8))=$AO$1,1,0)*VLOOKUP($Z$2,DALYs!$A$2:$MW$40,'Intervention list'!FQ$195+1,0)</f>
        <v>0</v>
      </c>
      <c r="FR8" s="0" t="n">
        <f aca="false">IF(ISNUMBER(FIND(FR$1,$D8))=$AO$1,1,0)*VLOOKUP($Z$2,DALYs!$A$2:$MW$40,'Intervention list'!FR$195+1,0)</f>
        <v>0</v>
      </c>
      <c r="FS8" s="0" t="n">
        <f aca="false">IF(ISNUMBER(FIND(FS$1,$D8))=$AO$1,1,0)*VLOOKUP($Z$2,DALYs!$A$2:$MW$40,'Intervention list'!FS$195+1,0)</f>
        <v>0</v>
      </c>
      <c r="FT8" s="0" t="n">
        <f aca="false">IF(ISNUMBER(FIND(FT$1,$D8))=$AO$1,1,0)*VLOOKUP($Z$2,DALYs!$A$2:$MW$40,'Intervention list'!FT$195+1,0)</f>
        <v>0</v>
      </c>
      <c r="FU8" s="0" t="n">
        <f aca="false">IF(ISNUMBER(FIND(FU$1,$D8))=$AO$1,1,0)*VLOOKUP($Z$2,DALYs!$A$2:$MW$40,'Intervention list'!FU$195+1,0)</f>
        <v>0</v>
      </c>
      <c r="FV8" s="0" t="n">
        <f aca="false">IF(ISNUMBER(FIND(FV$1,$D8))=$AO$1,1,0)*VLOOKUP($Z$2,DALYs!$A$2:$MW$40,'Intervention list'!FV$195+1,0)</f>
        <v>0</v>
      </c>
      <c r="FW8" s="0" t="n">
        <f aca="false">IF(ISNUMBER(FIND(FW$1,$D8))=$AO$1,1,0)*VLOOKUP($Z$2,DALYs!$A$2:$MW$40,'Intervention list'!FW$195+1,0)</f>
        <v>0</v>
      </c>
      <c r="FX8" s="0" t="n">
        <f aca="false">IF(ISNUMBER(FIND(FX$1,$D8))=$AO$1,1,0)*VLOOKUP($Z$2,DALYs!$A$2:$MW$40,'Intervention list'!FX$195+1,0)</f>
        <v>0</v>
      </c>
      <c r="FY8" s="0" t="n">
        <f aca="false">IF(ISNUMBER(FIND(FY$1,$D8))=$AO$1,1,0)*VLOOKUP($Z$2,DALYs!$A$2:$MW$40,'Intervention list'!FY$195+1,0)</f>
        <v>0</v>
      </c>
      <c r="FZ8" s="0" t="n">
        <f aca="false">IF(ISNUMBER(FIND(FZ$1,$D8))=$AO$1,1,0)*VLOOKUP($Z$2,DALYs!$A$2:$MW$40,'Intervention list'!FZ$195+1,0)</f>
        <v>0</v>
      </c>
      <c r="GA8" s="0" t="n">
        <f aca="false">IF(ISNUMBER(FIND(GA$1,$D8))=$AO$1,1,0)*VLOOKUP($Z$2,DALYs!$A$2:$MW$40,'Intervention list'!GA$195+1,0)</f>
        <v>0</v>
      </c>
      <c r="GB8" s="0" t="n">
        <f aca="false">IF(ISNUMBER(FIND(GB$1,$D8))=$AO$1,1,0)*VLOOKUP($Z$2,DALYs!$A$2:$MW$40,'Intervention list'!GB$195+1,0)</f>
        <v>0</v>
      </c>
      <c r="GC8" s="0" t="n">
        <f aca="false">IF(ISNUMBER(FIND(GC$1,$D8))=$AO$1,1,0)*VLOOKUP($Z$2,DALYs!$A$2:$MW$40,'Intervention list'!GC$195+1,0)</f>
        <v>0</v>
      </c>
      <c r="GD8" s="0" t="n">
        <f aca="false">IF(ISNUMBER(FIND(GD$1,$D8))=$AO$1,1,0)*VLOOKUP($Z$2,DALYs!$A$2:$MW$40,'Intervention list'!GD$195+1,0)</f>
        <v>0</v>
      </c>
      <c r="GE8" s="0" t="n">
        <f aca="false">IF(ISNUMBER(FIND(GE$1,$D8))=$AO$1,1,0)*VLOOKUP($Z$2,DALYs!$A$2:$MW$40,'Intervention list'!GE$195+1,0)</f>
        <v>0</v>
      </c>
      <c r="GF8" s="0" t="n">
        <f aca="false">IF(ISNUMBER(FIND(GF$1,$D8))=$AO$1,1,0)*VLOOKUP($Z$2,DALYs!$A$2:$MW$40,'Intervention list'!GF$195+1,0)</f>
        <v>0</v>
      </c>
      <c r="GG8" s="0" t="n">
        <f aca="false">IF(ISNUMBER(FIND(GG$1,$D8))=$AO$1,1,0)*VLOOKUP($Z$2,DALYs!$A$2:$MW$40,'Intervention list'!GG$195+1,0)</f>
        <v>0</v>
      </c>
      <c r="GH8" s="0" t="n">
        <f aca="false">IF(ISNUMBER(FIND(GH$1,$D8))=$AO$1,1,0)*VLOOKUP($Z$2,DALYs!$A$2:$MW$40,'Intervention list'!GH$195+1,0)</f>
        <v>0</v>
      </c>
      <c r="GI8" s="0" t="n">
        <f aca="false">IF(ISNUMBER(FIND(GI$1,$D8))=$AO$1,1,0)*VLOOKUP($Z$2,DALYs!$A$2:$MW$40,'Intervention list'!GI$195+1,0)</f>
        <v>0</v>
      </c>
      <c r="GJ8" s="0" t="n">
        <f aca="false">IF(ISNUMBER(FIND(GJ$1,$D8))=$AO$1,1,0)*VLOOKUP($Z$2,DALYs!$A$2:$MW$40,'Intervention list'!GJ$195+1,0)</f>
        <v>0</v>
      </c>
      <c r="GK8" s="0" t="n">
        <f aca="false">IF(ISNUMBER(FIND(GK$1,$D8))=$AO$1,1,0)*VLOOKUP($Z$2,DALYs!$A$2:$MW$40,'Intervention list'!GK$195+1,0)</f>
        <v>0</v>
      </c>
      <c r="GL8" s="0" t="n">
        <f aca="false">IF(ISNUMBER(FIND(GL$1,$D8))=$AO$1,1,0)*VLOOKUP($Z$2,DALYs!$A$2:$MW$40,'Intervention list'!GL$195+1,0)</f>
        <v>0</v>
      </c>
      <c r="GM8" s="0" t="n">
        <f aca="false">IF(ISNUMBER(FIND(GM$1,$D8))=$AO$1,1,0)*VLOOKUP($Z$2,DALYs!$A$2:$MW$40,'Intervention list'!GM$195+1,0)</f>
        <v>0</v>
      </c>
      <c r="GN8" s="0" t="n">
        <f aca="false">IF(ISNUMBER(FIND(GN$1,$D8))=$AO$1,1,0)*VLOOKUP($Z$2,DALYs!$A$2:$MW$40,'Intervention list'!GN$195+1,0)</f>
        <v>0</v>
      </c>
      <c r="GO8" s="0" t="n">
        <f aca="false">IF(ISNUMBER(FIND(GO$1,$D8))=$AO$1,1,0)*VLOOKUP($Z$2,DALYs!$A$2:$MW$40,'Intervention list'!GO$195+1,0)</f>
        <v>0</v>
      </c>
      <c r="GP8" s="0" t="n">
        <f aca="false">IF(ISNUMBER(FIND(GP$1,$D8))=$AO$1,1,0)*VLOOKUP($Z$2,DALYs!$A$2:$MW$40,'Intervention list'!GP$195+1,0)</f>
        <v>0</v>
      </c>
      <c r="GQ8" s="0" t="n">
        <f aca="false">IF(ISNUMBER(FIND(GQ$1,$D8))=$AO$1,1,0)*VLOOKUP($Z$2,DALYs!$A$2:$MW$40,'Intervention list'!GQ$195+1,0)</f>
        <v>0</v>
      </c>
      <c r="GR8" s="0" t="n">
        <f aca="false">IF(ISNUMBER(FIND(GR$1,$D8))=$AO$1,1,0)*VLOOKUP($Z$2,DALYs!$A$2:$MW$40,'Intervention list'!GR$195+1,0)</f>
        <v>0</v>
      </c>
      <c r="GS8" s="0" t="n">
        <f aca="false">IF(ISNUMBER(FIND(GS$1,$D8))=$AO$1,1,0)*VLOOKUP($Z$2,DALYs!$A$2:$MW$40,'Intervention list'!GS$195+1,0)</f>
        <v>0</v>
      </c>
      <c r="GT8" s="0" t="n">
        <f aca="false">IF(ISNUMBER(FIND(GT$1,$D8))=$AO$1,1,0)*VLOOKUP($Z$2,DALYs!$A$2:$MW$40,'Intervention list'!GT$195+1,0)</f>
        <v>0</v>
      </c>
      <c r="GU8" s="0" t="n">
        <f aca="false">IF(ISNUMBER(FIND(GU$1,$D8))=$AO$1,1,0)*VLOOKUP($Z$2,DALYs!$A$2:$MW$40,'Intervention list'!GU$195+1,0)</f>
        <v>0</v>
      </c>
      <c r="GV8" s="0" t="n">
        <f aca="false">IF(ISNUMBER(FIND(GV$1,$D8))=$AO$1,1,0)*VLOOKUP($Z$2,DALYs!$A$2:$MW$40,'Intervention list'!GV$195+1,0)</f>
        <v>0</v>
      </c>
      <c r="GW8" s="0" t="n">
        <f aca="false">IF(ISNUMBER(FIND(GW$1,$D8))=$AO$1,1,0)*VLOOKUP($Z$2,DALYs!$A$2:$MW$40,'Intervention list'!GW$195+1,0)</f>
        <v>0</v>
      </c>
      <c r="GX8" s="0" t="n">
        <f aca="false">IF(ISNUMBER(FIND(GX$1,$D8))=$AO$1,1,0)*VLOOKUP($Z$2,DALYs!$A$2:$MW$40,'Intervention list'!GX$195+1,0)</f>
        <v>0</v>
      </c>
      <c r="GY8" s="0" t="n">
        <f aca="false">IF(ISNUMBER(FIND(GY$1,$D8))=$AO$1,1,0)*VLOOKUP($Z$2,DALYs!$A$2:$MW$40,'Intervention list'!GY$195+1,0)</f>
        <v>0</v>
      </c>
      <c r="GZ8" s="0" t="n">
        <f aca="false">IF(ISNUMBER(FIND(GZ$1,$D8))=$AO$1,1,0)*VLOOKUP($Z$2,DALYs!$A$2:$MW$40,'Intervention list'!GZ$195+1,0)</f>
        <v>0</v>
      </c>
      <c r="HA8" s="0" t="n">
        <f aca="false">IF(ISNUMBER(FIND(HA$1,$D8))=$AO$1,1,0)*VLOOKUP($Z$2,DALYs!$A$2:$MW$40,'Intervention list'!HA$195+1,0)</f>
        <v>0</v>
      </c>
      <c r="HB8" s="0" t="n">
        <f aca="false">IF(ISNUMBER(FIND(HB$1,$D8))=$AO$1,1,0)*VLOOKUP($Z$2,DALYs!$A$2:$MW$40,'Intervention list'!HB$195+1,0)</f>
        <v>0</v>
      </c>
      <c r="HC8" s="0" t="n">
        <f aca="false">IF(ISNUMBER(FIND(HC$1,$D8))=$AO$1,1,0)*VLOOKUP($Z$2,DALYs!$A$2:$MW$40,'Intervention list'!HC$195+1,0)</f>
        <v>0</v>
      </c>
      <c r="HD8" s="0" t="n">
        <f aca="false">IF(ISNUMBER(FIND(HD$1,$D8))=$AO$1,1,0)*VLOOKUP($Z$2,DALYs!$A$2:$MW$40,'Intervention list'!HD$195+1,0)</f>
        <v>0</v>
      </c>
      <c r="HE8" s="0" t="n">
        <f aca="false">IF(ISNUMBER(FIND(HE$1,$D8))=$AO$1,1,0)*VLOOKUP($Z$2,DALYs!$A$2:$MW$40,'Intervention list'!HE$195+1,0)</f>
        <v>0</v>
      </c>
      <c r="HF8" s="0" t="n">
        <f aca="false">IF(ISNUMBER(FIND(HF$1,$D8))=$AO$1,1,0)*VLOOKUP($Z$2,DALYs!$A$2:$MW$40,'Intervention list'!HF$195+1,0)</f>
        <v>0</v>
      </c>
      <c r="HG8" s="0" t="n">
        <f aca="false">IF(ISNUMBER(FIND(HG$1,$D8))=$AO$1,1,0)*VLOOKUP($Z$2,DALYs!$A$2:$MW$40,'Intervention list'!HG$195+1,0)</f>
        <v>0</v>
      </c>
      <c r="HH8" s="0" t="n">
        <f aca="false">IF(ISNUMBER(FIND(HH$1,$D8))=$AO$1,1,0)*VLOOKUP($Z$2,DALYs!$A$2:$MW$40,'Intervention list'!HH$195+1,0)</f>
        <v>0</v>
      </c>
      <c r="HI8" s="0" t="n">
        <f aca="false">IF(ISNUMBER(FIND(HI$1,$D8))=$AO$1,1,0)*VLOOKUP($Z$2,DALYs!$A$2:$MW$40,'Intervention list'!HI$195+1,0)</f>
        <v>0</v>
      </c>
      <c r="HJ8" s="0" t="n">
        <f aca="false">IF(ISNUMBER(FIND(HJ$1,$D8))=$AO$1,1,0)*VLOOKUP($Z$2,DALYs!$A$2:$MW$40,'Intervention list'!HJ$195+1,0)</f>
        <v>0</v>
      </c>
      <c r="HK8" s="0" t="n">
        <f aca="false">IF(ISNUMBER(FIND(HK$1,$D8))=$AO$1,1,0)*VLOOKUP($Z$2,DALYs!$A$2:$MW$40,'Intervention list'!HK$195+1,0)</f>
        <v>0</v>
      </c>
      <c r="HL8" s="0" t="n">
        <f aca="false">IF(ISNUMBER(FIND(HL$1,$D8))=$AO$1,1,0)*VLOOKUP($Z$2,DALYs!$A$2:$MW$40,'Intervention list'!HL$195+1,0)</f>
        <v>0</v>
      </c>
      <c r="HM8" s="0" t="n">
        <f aca="false">IF(ISNUMBER(FIND(HM$1,$D8))=$AO$1,1,0)*VLOOKUP($Z$2,DALYs!$A$2:$MW$40,'Intervention list'!HM$195+1,0)</f>
        <v>0</v>
      </c>
      <c r="HN8" s="0" t="n">
        <f aca="false">IF(ISNUMBER(FIND(HN$1,$D8))=$AO$1,1,0)*VLOOKUP($Z$2,DALYs!$A$2:$MW$40,'Intervention list'!HN$195+1,0)</f>
        <v>0</v>
      </c>
      <c r="HO8" s="0" t="n">
        <f aca="false">IF(ISNUMBER(FIND(HO$1,$D8))=$AO$1,1,0)*VLOOKUP($Z$2,DALYs!$A$2:$MW$40,'Intervention list'!HO$195+1,0)</f>
        <v>0</v>
      </c>
      <c r="HP8" s="0" t="n">
        <f aca="false">IF(ISNUMBER(FIND(HP$1,$D8))=$AO$1,1,0)*VLOOKUP($Z$2,DALYs!$A$2:$MW$40,'Intervention list'!HP$195+1,0)</f>
        <v>0</v>
      </c>
      <c r="HQ8" s="0" t="n">
        <f aca="false">IF(ISNUMBER(FIND(HQ$1,$D8))=$AO$1,1,0)*VLOOKUP($Z$2,DALYs!$A$2:$MW$40,'Intervention list'!HQ$195+1,0)</f>
        <v>0</v>
      </c>
      <c r="HR8" s="0" t="n">
        <f aca="false">IF(ISNUMBER(FIND(HR$1,$D8))=$AO$1,1,0)*VLOOKUP($Z$2,DALYs!$A$2:$MW$40,'Intervention list'!HR$195+1,0)</f>
        <v>0</v>
      </c>
      <c r="HS8" s="0" t="n">
        <f aca="false">IF(ISNUMBER(FIND(HS$1,$D8))=$AO$1,1,0)*VLOOKUP($Z$2,DALYs!$A$2:$MW$40,'Intervention list'!HS$195+1,0)</f>
        <v>0</v>
      </c>
      <c r="HT8" s="0" t="n">
        <f aca="false">IF(ISNUMBER(FIND(HT$1,$D8))=$AO$1,1,0)*VLOOKUP($Z$2,DALYs!$A$2:$MW$40,'Intervention list'!HT$195+1,0)</f>
        <v>0</v>
      </c>
      <c r="HU8" s="0" t="n">
        <f aca="false">IF(ISNUMBER(FIND(HU$1,$D8))=$AO$1,1,0)*VLOOKUP($Z$2,DALYs!$A$2:$MW$40,'Intervention list'!HU$195+1,0)</f>
        <v>0</v>
      </c>
      <c r="HV8" s="0" t="n">
        <f aca="false">IF(ISNUMBER(FIND(HV$1,$D8))=$AO$1,1,0)*VLOOKUP($Z$2,DALYs!$A$2:$MW$40,'Intervention list'!HV$195+1,0)</f>
        <v>0</v>
      </c>
      <c r="HW8" s="0" t="n">
        <f aca="false">IF(ISNUMBER(FIND(HW$1,$D8))=$AO$1,1,0)*VLOOKUP($Z$2,DALYs!$A$2:$MW$40,'Intervention list'!HW$195+1,0)</f>
        <v>0</v>
      </c>
      <c r="HX8" s="0" t="n">
        <f aca="false">IF(ISNUMBER(FIND(HX$1,$D8))=$AO$1,1,0)*VLOOKUP($Z$2,DALYs!$A$2:$MW$40,'Intervention list'!HX$195+1,0)</f>
        <v>0</v>
      </c>
      <c r="HY8" s="0" t="n">
        <f aca="false">IF(ISNUMBER(FIND(HY$1,$D8))=$AO$1,1,0)*VLOOKUP($Z$2,DALYs!$A$2:$MW$40,'Intervention list'!HY$195+1,0)</f>
        <v>0</v>
      </c>
      <c r="HZ8" s="0" t="n">
        <f aca="false">IF(ISNUMBER(FIND(HZ$1,$D8))=$AO$1,1,0)*VLOOKUP($Z$2,DALYs!$A$2:$MW$40,'Intervention list'!HZ$195+1,0)</f>
        <v>0</v>
      </c>
      <c r="IA8" s="0" t="n">
        <f aca="false">IF(ISNUMBER(FIND(IA$1,$D8))=$AO$1,1,0)*VLOOKUP($Z$2,DALYs!$A$2:$MW$40,'Intervention list'!IA$195+1,0)</f>
        <v>0</v>
      </c>
      <c r="IB8" s="0" t="n">
        <f aca="false">IF(ISNUMBER(FIND(IB$1,$D8))=$AO$1,1,0)*VLOOKUP($Z$2,DALYs!$A$2:$MW$40,'Intervention list'!IB$195+1,0)</f>
        <v>0</v>
      </c>
      <c r="IC8" s="0" t="n">
        <f aca="false">IF(ISNUMBER(FIND(IC$1,$D8))=$AO$1,1,0)*VLOOKUP($Z$2,DALYs!$A$2:$MW$40,'Intervention list'!IC$195+1,0)</f>
        <v>0</v>
      </c>
      <c r="ID8" s="0" t="n">
        <f aca="false">IF(ISNUMBER(FIND(ID$1,$D8))=$AO$1,1,0)*VLOOKUP($Z$2,DALYs!$A$2:$MW$40,'Intervention list'!ID$195+1,0)</f>
        <v>0</v>
      </c>
      <c r="IE8" s="0" t="n">
        <f aca="false">IF(ISNUMBER(FIND(IE$1,$D8))=$AO$1,1,0)*VLOOKUP($Z$2,DALYs!$A$2:$MW$40,'Intervention list'!IE$195+1,0)</f>
        <v>0</v>
      </c>
      <c r="IF8" s="0" t="n">
        <f aca="false">IF(ISNUMBER(FIND(IF$1,$D8))=$AO$1,1,0)*VLOOKUP($Z$2,DALYs!$A$2:$MW$40,'Intervention list'!IF$195+1,0)</f>
        <v>0</v>
      </c>
      <c r="IG8" s="0" t="n">
        <f aca="false">IF(ISNUMBER(FIND(IG$1,$D8))=$AO$1,1,0)*VLOOKUP($Z$2,DALYs!$A$2:$MW$40,'Intervention list'!IG$195+1,0)</f>
        <v>0</v>
      </c>
      <c r="IH8" s="0" t="n">
        <f aca="false">IF(ISNUMBER(FIND(IH$1,$D8))=$AO$1,1,0)*VLOOKUP($Z$2,DALYs!$A$2:$MW$40,'Intervention list'!IH$195+1,0)</f>
        <v>0</v>
      </c>
      <c r="II8" s="0" t="n">
        <f aca="false">IF(ISNUMBER(FIND(II$1,$D8))=$AO$1,1,0)*VLOOKUP($Z$2,DALYs!$A$2:$MW$40,'Intervention list'!II$195+1,0)</f>
        <v>0</v>
      </c>
      <c r="IJ8" s="0" t="n">
        <f aca="false">IF(ISNUMBER(FIND(IJ$1,$D8))=$AO$1,1,0)*VLOOKUP($Z$2,DALYs!$A$2:$MW$40,'Intervention list'!IJ$195+1,0)</f>
        <v>0</v>
      </c>
      <c r="IK8" s="0" t="n">
        <f aca="false">IF(ISNUMBER(FIND(IK$1,$D8))=$AO$1,1,0)*VLOOKUP($Z$2,DALYs!$A$2:$MW$40,'Intervention list'!IK$195+1,0)</f>
        <v>0</v>
      </c>
      <c r="IL8" s="0" t="n">
        <f aca="false">IF(ISNUMBER(FIND(IL$1,$D8))=$AO$1,1,0)*VLOOKUP($Z$2,DALYs!$A$2:$MW$40,'Intervention list'!IL$195+1,0)</f>
        <v>0</v>
      </c>
      <c r="IM8" s="0" t="n">
        <f aca="false">IF(ISNUMBER(FIND(IM$1,$D8))=$AO$1,1,0)*VLOOKUP($Z$2,DALYs!$A$2:$MW$40,'Intervention list'!IM$195+1,0)</f>
        <v>0</v>
      </c>
      <c r="IN8" s="0" t="n">
        <f aca="false">IF(ISNUMBER(FIND(IN$1,$D8))=$AO$1,1,0)*VLOOKUP($Z$2,DALYs!$A$2:$MW$40,'Intervention list'!IN$195+1,0)</f>
        <v>0</v>
      </c>
      <c r="IO8" s="0" t="n">
        <f aca="false">IF(ISNUMBER(FIND(IO$1,$D8))=$AO$1,1,0)*VLOOKUP($Z$2,DALYs!$A$2:$MW$40,'Intervention list'!IO$195+1,0)</f>
        <v>0</v>
      </c>
      <c r="IP8" s="0" t="n">
        <f aca="false">IF(ISNUMBER(FIND(IP$1,$D8))=$AO$1,1,0)*VLOOKUP($Z$2,DALYs!$A$2:$MW$40,'Intervention list'!IP$195+1,0)</f>
        <v>0</v>
      </c>
      <c r="IQ8" s="0" t="n">
        <f aca="false">IF(ISNUMBER(FIND(IQ$1,$D8))=$AO$1,1,0)*VLOOKUP($Z$2,DALYs!$A$2:$MW$40,'Intervention list'!IQ$195+1,0)</f>
        <v>0</v>
      </c>
      <c r="IR8" s="0" t="n">
        <f aca="false">IF(ISNUMBER(FIND(IR$1,$D8))=$AO$1,1,0)*VLOOKUP($Z$2,DALYs!$A$2:$MW$40,'Intervention list'!IR$195+1,0)</f>
        <v>0</v>
      </c>
      <c r="IS8" s="0" t="n">
        <f aca="false">IF(ISNUMBER(FIND(IS$1,$D8))=$AO$1,1,0)*VLOOKUP($Z$2,DALYs!$A$2:$MW$40,'Intervention list'!IS$195+1,0)</f>
        <v>0</v>
      </c>
      <c r="IT8" s="0" t="n">
        <f aca="false">IF(ISNUMBER(FIND(IT$1,$D8))=$AO$1,1,0)*VLOOKUP($Z$2,DALYs!$A$2:$MW$40,'Intervention list'!IT$195+1,0)</f>
        <v>0</v>
      </c>
      <c r="IU8" s="0" t="n">
        <f aca="false">IF(ISNUMBER(FIND(IU$1,$D8))=$AO$1,1,0)*VLOOKUP($Z$2,DALYs!$A$2:$MW$40,'Intervention list'!IU$195+1,0)</f>
        <v>0</v>
      </c>
      <c r="IV8" s="0" t="n">
        <f aca="false">IF(ISNUMBER(FIND(IV$1,$D8))=$AO$1,1,0)*VLOOKUP($Z$2,DALYs!$A$2:$MW$40,'Intervention list'!IV$195+1,0)</f>
        <v>0</v>
      </c>
      <c r="IW8" s="0" t="n">
        <f aca="false">IF(ISNUMBER(FIND(IW$1,$D8))=$AO$1,1,0)*VLOOKUP($Z$2,DALYs!$A$2:$MW$40,'Intervention list'!IW$195+1,0)</f>
        <v>0</v>
      </c>
      <c r="IX8" s="0" t="n">
        <f aca="false">IF(ISNUMBER(FIND(IX$1,$D8))=$AO$1,1,0)*VLOOKUP($Z$2,DALYs!$A$2:$MW$40,'Intervention list'!IX$195+1,0)</f>
        <v>0</v>
      </c>
      <c r="IY8" s="0" t="n">
        <f aca="false">IF(ISNUMBER(FIND(IY$1,$D8))=$AO$1,1,0)*VLOOKUP($Z$2,DALYs!$A$2:$MW$40,'Intervention list'!IY$195+1,0)</f>
        <v>0</v>
      </c>
      <c r="IZ8" s="0" t="n">
        <f aca="false">IF(ISNUMBER(FIND(IZ$1,$D8))=$AO$1,1,0)*VLOOKUP($Z$2,DALYs!$A$2:$MW$40,'Intervention list'!IZ$195+1,0)</f>
        <v>0</v>
      </c>
      <c r="JA8" s="0" t="n">
        <f aca="false">IF(ISNUMBER(FIND(JA$1,$D8))=$AO$1,1,0)*VLOOKUP($Z$2,DALYs!$A$2:$MW$40,'Intervention list'!JA$195+1,0)</f>
        <v>0</v>
      </c>
      <c r="JB8" s="0" t="n">
        <f aca="false">IF(ISNUMBER(FIND(JB$1,$D8))=$AO$1,1,0)*VLOOKUP($Z$2,DALYs!$A$2:$MW$40,'Intervention list'!JB$195+1,0)</f>
        <v>0</v>
      </c>
      <c r="JC8" s="0" t="n">
        <f aca="false">IF(ISNUMBER(FIND(JC$1,$D8))=$AO$1,1,0)*VLOOKUP($Z$2,DALYs!$A$2:$MW$40,'Intervention list'!JC$195+1,0)</f>
        <v>0</v>
      </c>
      <c r="JD8" s="0" t="n">
        <f aca="false">IF(ISNUMBER(FIND(JD$1,$D8))=$AO$1,1,0)*VLOOKUP($Z$2,DALYs!$A$2:$MW$40,'Intervention list'!JD$195+1,0)</f>
        <v>0</v>
      </c>
      <c r="JE8" s="0" t="n">
        <f aca="false">IF(ISNUMBER(FIND(JE$1,$D8))=$AO$1,1,0)*VLOOKUP($Z$2,DALYs!$A$2:$MW$40,'Intervention list'!JE$195+1,0)</f>
        <v>0</v>
      </c>
      <c r="JF8" s="0" t="n">
        <f aca="false">IF(ISNUMBER(FIND(JF$1,$D8))=$AO$1,1,0)*VLOOKUP($Z$2,DALYs!$A$2:$MW$40,'Intervention list'!JF$195+1,0)</f>
        <v>0</v>
      </c>
      <c r="JG8" s="0" t="n">
        <f aca="false">IF(ISNUMBER(FIND(JG$1,$D8))=$AO$1,1,0)*VLOOKUP($Z$2,DALYs!$A$2:$MW$40,'Intervention list'!JG$195+1,0)</f>
        <v>0</v>
      </c>
      <c r="JH8" s="0" t="n">
        <f aca="false">IF(ISNUMBER(FIND(JH$1,$D8))=$AO$1,1,0)*VLOOKUP($Z$2,DALYs!$A$2:$MW$40,'Intervention list'!JH$195+1,0)</f>
        <v>0</v>
      </c>
      <c r="JI8" s="0" t="n">
        <f aca="false">IF(ISNUMBER(FIND(JI$1,$D8))=$AO$1,1,0)*VLOOKUP($Z$2,DALYs!$A$2:$MW$40,'Intervention list'!JI$195+1,0)</f>
        <v>0</v>
      </c>
      <c r="JJ8" s="0" t="n">
        <f aca="false">IF(ISNUMBER(FIND(JJ$1,$D8))=$AO$1,1,0)*VLOOKUP($Z$2,DALYs!$A$2:$MW$40,'Intervention list'!JJ$195+1,0)</f>
        <v>0</v>
      </c>
      <c r="JK8" s="0" t="n">
        <f aca="false">IF(ISNUMBER(FIND(JK$1,$D8))=$AO$1,1,0)*VLOOKUP($Z$2,DALYs!$A$2:$MW$40,'Intervention list'!JK$195+1,0)</f>
        <v>0</v>
      </c>
      <c r="JL8" s="0" t="n">
        <f aca="false">IF(ISNUMBER(FIND(JL$1,$D8))=$AO$1,1,0)*VLOOKUP($Z$2,DALYs!$A$2:$MW$40,'Intervention list'!JL$195+1,0)</f>
        <v>0</v>
      </c>
      <c r="JM8" s="0" t="n">
        <f aca="false">IF(ISNUMBER(FIND(JM$1,$D8))=$AO$1,1,0)*VLOOKUP($Z$2,DALYs!$A$2:$MW$40,'Intervention list'!JM$195+1,0)</f>
        <v>0</v>
      </c>
      <c r="JN8" s="0" t="n">
        <f aca="false">IF(ISNUMBER(FIND(JN$1,$D8))=$AO$1,1,0)*VLOOKUP($Z$2,DALYs!$A$2:$MW$40,'Intervention list'!JN$195+1,0)</f>
        <v>0</v>
      </c>
      <c r="JO8" s="0" t="n">
        <f aca="false">IF(ISNUMBER(FIND(JO$1,$D8))=$AO$1,1,0)*VLOOKUP($Z$2,DALYs!$A$2:$MW$40,'Intervention list'!JO$195+1,0)</f>
        <v>0</v>
      </c>
      <c r="JP8" s="0" t="n">
        <f aca="false">IF(ISNUMBER(FIND(JP$1,$D8))=$AO$1,1,0)*VLOOKUP($Z$2,DALYs!$A$2:$MW$40,'Intervention list'!JP$195+1,0)</f>
        <v>0</v>
      </c>
      <c r="JQ8" s="0" t="n">
        <f aca="false">IF(ISNUMBER(FIND(JQ$1,$D8))=$AO$1,1,0)*VLOOKUP($Z$2,DALYs!$A$2:$MW$40,'Intervention list'!JQ$195+1,0)</f>
        <v>0</v>
      </c>
      <c r="JR8" s="0" t="n">
        <f aca="false">IF(ISNUMBER(FIND(JR$1,$D8))=$AO$1,1,0)*VLOOKUP($Z$2,DALYs!$A$2:$MW$40,'Intervention list'!JR$195+1,0)</f>
        <v>0</v>
      </c>
      <c r="JS8" s="0" t="n">
        <f aca="false">IF(ISNUMBER(FIND(JS$1,$D8))=$AO$1,1,0)*VLOOKUP($Z$2,DALYs!$A$2:$MW$40,'Intervention list'!JS$195+1,0)</f>
        <v>0</v>
      </c>
      <c r="JT8" s="0" t="n">
        <f aca="false">IF(ISNUMBER(FIND(JT$1,$D8))=$AO$1,1,0)*VLOOKUP($Z$2,DALYs!$A$2:$MW$40,'Intervention list'!JT$195+1,0)</f>
        <v>0</v>
      </c>
      <c r="JU8" s="0" t="n">
        <f aca="false">IF(ISNUMBER(FIND(JU$1,$D8))=$AO$1,1,0)*VLOOKUP($Z$2,DALYs!$A$2:$MW$40,'Intervention list'!JU$195+1,0)</f>
        <v>0</v>
      </c>
      <c r="JV8" s="0" t="n">
        <f aca="false">IF(ISNUMBER(FIND(JV$1,$D8))=$AO$1,1,0)*VLOOKUP($Z$2,DALYs!$A$2:$MW$40,'Intervention list'!JV$195+1,0)</f>
        <v>0</v>
      </c>
      <c r="JW8" s="0" t="n">
        <f aca="false">IF(ISNUMBER(FIND(JW$1,$D8))=$AO$1,1,0)*VLOOKUP($Z$2,DALYs!$A$2:$MW$40,'Intervention list'!JW$195+1,0)</f>
        <v>0</v>
      </c>
      <c r="JX8" s="0" t="n">
        <f aca="false">IF(ISNUMBER(FIND(JX$1,$D8))=$AO$1,1,0)*VLOOKUP($Z$2,DALYs!$A$2:$MW$40,'Intervention list'!JX$195+1,0)</f>
        <v>0</v>
      </c>
      <c r="JY8" s="0" t="n">
        <f aca="false">IF(ISNUMBER(FIND(JY$1,$D8))=$AO$1,1,0)*VLOOKUP($Z$2,DALYs!$A$2:$MW$40,'Intervention list'!JY$195+1,0)</f>
        <v>0</v>
      </c>
      <c r="JZ8" s="0" t="n">
        <f aca="false">IF(ISNUMBER(FIND(JZ$1,$D8))=$AO$1,1,0)*VLOOKUP($Z$2,DALYs!$A$2:$MW$40,'Intervention list'!JZ$195+1,0)</f>
        <v>0</v>
      </c>
      <c r="KA8" s="0" t="n">
        <f aca="false">IF(ISNUMBER(FIND(KA$1,$D8))=$AO$1,1,0)*VLOOKUP($Z$2,DALYs!$A$2:$MW$40,'Intervention list'!KA$195+1,0)</f>
        <v>0</v>
      </c>
      <c r="KB8" s="0" t="n">
        <f aca="false">IF(ISNUMBER(FIND(KB$1,$D8))=$AO$1,1,0)*VLOOKUP($Z$2,DALYs!$A$2:$MW$40,'Intervention list'!KB$195+1,0)</f>
        <v>0</v>
      </c>
      <c r="KC8" s="0" t="n">
        <f aca="false">IF(ISNUMBER(FIND(KC$1,$D8))=$AO$1,1,0)*VLOOKUP($Z$2,DALYs!$A$2:$MW$40,'Intervention list'!KC$195+1,0)</f>
        <v>0</v>
      </c>
      <c r="KD8" s="0" t="n">
        <f aca="false">IF(ISNUMBER(FIND(KD$1,$D8))=$AO$1,1,0)*VLOOKUP($Z$2,DALYs!$A$2:$MW$40,'Intervention list'!KD$195+1,0)</f>
        <v>0</v>
      </c>
      <c r="KE8" s="0" t="n">
        <f aca="false">IF(ISNUMBER(FIND(KE$1,$D8))=$AO$1,1,0)*VLOOKUP($Z$2,DALYs!$A$2:$MW$40,'Intervention list'!KE$195+1,0)</f>
        <v>0</v>
      </c>
      <c r="KF8" s="0" t="n">
        <f aca="false">IF(ISNUMBER(FIND(KF$1,$D8))=$AO$1,1,0)*VLOOKUP($Z$2,DALYs!$A$2:$MW$40,'Intervention list'!KF$195+1,0)</f>
        <v>0</v>
      </c>
      <c r="KG8" s="0" t="n">
        <f aca="false">IF(ISNUMBER(FIND(KG$1,$D8))=$AO$1,1,0)*VLOOKUP($Z$2,DALYs!$A$2:$MW$40,'Intervention list'!KG$195+1,0)</f>
        <v>0</v>
      </c>
      <c r="KH8" s="0" t="n">
        <f aca="false">IF(ISNUMBER(FIND(KH$1,$D8))=$AO$1,1,0)*VLOOKUP($Z$2,DALYs!$A$2:$MW$40,'Intervention list'!KH$195+1,0)</f>
        <v>0</v>
      </c>
      <c r="KI8" s="0" t="n">
        <f aca="false">IF(ISNUMBER(FIND(KI$1,$D8))=$AO$1,1,0)*VLOOKUP($Z$2,DALYs!$A$2:$MW$40,'Intervention list'!KI$195+1,0)</f>
        <v>0</v>
      </c>
      <c r="KJ8" s="0" t="n">
        <f aca="false">IF(ISNUMBER(FIND(KJ$1,$D8))=$AO$1,1,0)*VLOOKUP($Z$2,DALYs!$A$2:$MW$40,'Intervention list'!KJ$195+1,0)</f>
        <v>0</v>
      </c>
      <c r="KK8" s="0" t="n">
        <f aca="false">IF(ISNUMBER(FIND(KK$1,$D8))=$AO$1,1,0)*VLOOKUP($Z$2,DALYs!$A$2:$MW$40,'Intervention list'!KK$195+1,0)</f>
        <v>0</v>
      </c>
      <c r="KL8" s="0" t="n">
        <f aca="false">IF(ISNUMBER(FIND(KL$1,$D8))=$AO$1,1,0)*VLOOKUP($Z$2,DALYs!$A$2:$MW$40,'Intervention list'!KL$195+1,0)</f>
        <v>0</v>
      </c>
      <c r="KM8" s="0" t="n">
        <f aca="false">IF(ISNUMBER(FIND(KM$1,$D8))=$AO$1,1,0)*VLOOKUP($Z$2,DALYs!$A$2:$MW$40,'Intervention list'!KM$195+1,0)</f>
        <v>0</v>
      </c>
      <c r="KN8" s="0" t="n">
        <f aca="false">IF(ISNUMBER(FIND(KN$1,$D8))=$AO$1,1,0)*VLOOKUP($Z$2,DALYs!$A$2:$MW$40,'Intervention list'!KN$195+1,0)</f>
        <v>0</v>
      </c>
      <c r="KO8" s="0" t="n">
        <f aca="false">IF(ISNUMBER(FIND(KO$1,$D8))=$AO$1,1,0)*VLOOKUP($Z$2,DALYs!$A$2:$MW$40,'Intervention list'!KO$195+1,0)</f>
        <v>0</v>
      </c>
      <c r="KP8" s="0" t="n">
        <f aca="false">IF(ISNUMBER(FIND(KP$1,$D8))=$AO$1,1,0)*VLOOKUP($Z$2,DALYs!$A$2:$MW$40,'Intervention list'!KP$195+1,0)</f>
        <v>0</v>
      </c>
      <c r="KQ8" s="0" t="n">
        <f aca="false">IF(ISNUMBER(FIND(KQ$1,$D8))=$AO$1,1,0)*VLOOKUP($Z$2,DALYs!$A$2:$MW$40,'Intervention list'!KQ$195+1,0)</f>
        <v>0</v>
      </c>
      <c r="KR8" s="0" t="n">
        <f aca="false">IF(ISNUMBER(FIND(KR$1,$D8))=$AO$1,1,0)*VLOOKUP($Z$2,DALYs!$A$2:$MW$40,'Intervention list'!KR$195+1,0)</f>
        <v>0</v>
      </c>
      <c r="KS8" s="0" t="n">
        <f aca="false">IF(ISNUMBER(FIND(KS$1,$D8))=$AO$1,1,0)*VLOOKUP($Z$2,DALYs!$A$2:$MW$40,'Intervention list'!KS$195+1,0)</f>
        <v>0</v>
      </c>
      <c r="KT8" s="0" t="n">
        <f aca="false">IF(ISNUMBER(FIND(KT$1,$D8))=$AO$1,1,0)*VLOOKUP($Z$2,DALYs!$A$2:$MW$40,'Intervention list'!KT$195+1,0)</f>
        <v>0</v>
      </c>
      <c r="KU8" s="0" t="n">
        <f aca="false">IF(ISNUMBER(FIND(KU$1,$D8))=$AO$1,1,0)*VLOOKUP($Z$2,DALYs!$A$2:$MW$40,'Intervention list'!KU$195+1,0)</f>
        <v>0</v>
      </c>
      <c r="KV8" s="0" t="n">
        <f aca="false">IF(ISNUMBER(FIND(KV$1,$D8))=$AO$1,1,0)*VLOOKUP($Z$2,DALYs!$A$2:$MW$40,'Intervention list'!KV$195+1,0)</f>
        <v>0</v>
      </c>
      <c r="KW8" s="0" t="n">
        <f aca="false">IF(ISNUMBER(FIND(KW$1,$D8))=$AO$1,1,0)*VLOOKUP($Z$2,DALYs!$A$2:$MW$40,'Intervention list'!KW$195+1,0)</f>
        <v>0</v>
      </c>
      <c r="KX8" s="0" t="n">
        <f aca="false">IF(ISNUMBER(FIND(KX$1,$D8))=$AO$1,1,0)*VLOOKUP($Z$2,DALYs!$A$2:$MW$40,'Intervention list'!KX$195+1,0)</f>
        <v>0</v>
      </c>
      <c r="KY8" s="0" t="n">
        <f aca="false">IF(ISNUMBER(FIND(KY$1,$D8))=$AO$1,1,0)*VLOOKUP($Z$2,DALYs!$A$2:$MW$40,'Intervention list'!KY$195+1,0)</f>
        <v>0</v>
      </c>
      <c r="KZ8" s="0" t="n">
        <f aca="false">IF(ISNUMBER(FIND(KZ$1,$D8))=$AO$1,1,0)*VLOOKUP($Z$2,DALYs!$A$2:$MW$40,'Intervention list'!KZ$195+1,0)</f>
        <v>0</v>
      </c>
      <c r="LA8" s="0" t="n">
        <f aca="false">IF(ISNUMBER(FIND(LA$1,$D8))=$AO$1,1,0)*VLOOKUP($Z$2,DALYs!$A$2:$MW$40,'Intervention list'!LA$195+1,0)</f>
        <v>0</v>
      </c>
      <c r="LB8" s="0" t="n">
        <f aca="false">IF(ISNUMBER(FIND(LB$1,$D8))=$AO$1,1,0)*VLOOKUP($Z$2,DALYs!$A$2:$MW$40,'Intervention list'!LB$195+1,0)</f>
        <v>0</v>
      </c>
      <c r="LC8" s="0" t="n">
        <f aca="false">IF(ISNUMBER(FIND(LC$1,$D8))=$AO$1,1,0)*VLOOKUP($Z$2,DALYs!$A$2:$MW$40,'Intervention list'!LC$195+1,0)</f>
        <v>0</v>
      </c>
      <c r="LD8" s="0" t="n">
        <f aca="false">IF(ISNUMBER(FIND(LD$1,$D8))=$AO$1,1,0)*VLOOKUP($Z$2,DALYs!$A$2:$MW$40,'Intervention list'!LD$195+1,0)</f>
        <v>0</v>
      </c>
      <c r="LE8" s="0" t="n">
        <f aca="false">IF(ISNUMBER(FIND(LE$1,$D8))=$AO$1,1,0)*VLOOKUP($Z$2,DALYs!$A$2:$MW$40,'Intervention list'!LE$195+1,0)</f>
        <v>0</v>
      </c>
      <c r="LF8" s="0" t="n">
        <f aca="false">IF(ISNUMBER(FIND(LF$1,$D8))=$AO$1,1,0)*VLOOKUP($Z$2,DALYs!$A$2:$MW$40,'Intervention list'!LF$195+1,0)</f>
        <v>0</v>
      </c>
      <c r="LG8" s="0" t="n">
        <f aca="false">IF(ISNUMBER(FIND(LG$1,$D8))=$AO$1,1,0)*VLOOKUP($Z$2,DALYs!$A$2:$MW$40,'Intervention list'!LG$195+1,0)</f>
        <v>0</v>
      </c>
      <c r="LH8" s="0" t="n">
        <f aca="false">IF(ISNUMBER(FIND(LH$1,$D8))=$AO$1,1,0)*VLOOKUP($Z$2,DALYs!$A$2:$MW$40,'Intervention list'!LH$195+1,0)</f>
        <v>0</v>
      </c>
      <c r="LI8" s="0" t="n">
        <f aca="false">IF(ISNUMBER(FIND(LI$1,$D8))=$AO$1,1,0)*VLOOKUP($Z$2,DALYs!$A$2:$MW$40,'Intervention list'!LI$195+1,0)</f>
        <v>0</v>
      </c>
      <c r="LJ8" s="0" t="n">
        <f aca="false">IF(ISNUMBER(FIND(LJ$1,$D8))=$AO$1,1,0)*VLOOKUP($Z$2,DALYs!$A$2:$MW$40,'Intervention list'!LJ$195+1,0)</f>
        <v>0</v>
      </c>
      <c r="LK8" s="0" t="n">
        <f aca="false">IF(ISNUMBER(FIND(LK$1,$D8))=$AO$1,1,0)*VLOOKUP($Z$2,DALYs!$A$2:$MW$40,'Intervention list'!LK$195+1,0)</f>
        <v>0</v>
      </c>
      <c r="LL8" s="0" t="n">
        <f aca="false">IF(ISNUMBER(FIND(LL$1,$D8))=$AO$1,1,0)*VLOOKUP($Z$2,DALYs!$A$2:$MW$40,'Intervention list'!LL$195+1,0)</f>
        <v>0</v>
      </c>
      <c r="LM8" s="0" t="n">
        <f aca="false">IF(ISNUMBER(FIND(LM$1,$D8))=$AO$1,1,0)*VLOOKUP($Z$2,DALYs!$A$2:$MW$40,'Intervention list'!LM$195+1,0)</f>
        <v>0</v>
      </c>
      <c r="LN8" s="0" t="n">
        <f aca="false">IF(ISNUMBER(FIND(LN$1,$D8))=$AO$1,1,0)*VLOOKUP($Z$2,DALYs!$A$2:$MW$40,'Intervention list'!LN$195+1,0)</f>
        <v>0</v>
      </c>
      <c r="LO8" s="0" t="n">
        <f aca="false">IF(ISNUMBER(FIND(LO$1,$D8))=$AO$1,1,0)*VLOOKUP($Z$2,DALYs!$A$2:$MW$40,'Intervention list'!LO$195+1,0)</f>
        <v>0</v>
      </c>
      <c r="LP8" s="0" t="n">
        <f aca="false">IF(ISNUMBER(FIND(LP$1,$D8))=$AO$1,1,0)*VLOOKUP($Z$2,DALYs!$A$2:$MW$40,'Intervention list'!LP$195+1,0)</f>
        <v>0</v>
      </c>
      <c r="LQ8" s="0" t="n">
        <f aca="false">IF(ISNUMBER(FIND(LQ$1,$D8))=$AO$1,1,0)*VLOOKUP($Z$2,DALYs!$A$2:$MW$40,'Intervention list'!LQ$195+1,0)</f>
        <v>0</v>
      </c>
      <c r="LR8" s="0" t="n">
        <f aca="false">IF(ISNUMBER(FIND(LR$1,$D8))=$AO$1,1,0)*VLOOKUP($Z$2,DALYs!$A$2:$MW$40,'Intervention list'!LR$195+1,0)</f>
        <v>0</v>
      </c>
      <c r="LS8" s="0" t="n">
        <f aca="false">IF(ISNUMBER(FIND(LS$1,$D8))=$AO$1,1,0)*VLOOKUP($Z$2,DALYs!$A$2:$MW$40,'Intervention list'!LS$195+1,0)</f>
        <v>0</v>
      </c>
      <c r="LT8" s="0" t="n">
        <f aca="false">IF(ISNUMBER(FIND(LT$1,$D8))=$AO$1,1,0)*VLOOKUP($Z$2,DALYs!$A$2:$MW$40,'Intervention list'!LT$195+1,0)</f>
        <v>0</v>
      </c>
      <c r="LU8" s="0" t="n">
        <f aca="false">IF(ISNUMBER(FIND(LU$1,$D8))=$AO$1,1,0)*VLOOKUP($Z$2,DALYs!$A$2:$MW$40,'Intervention list'!LU$195+1,0)</f>
        <v>0</v>
      </c>
      <c r="LV8" s="0" t="n">
        <f aca="false">IF(ISNUMBER(FIND(LV$1,$D8))=$AO$1,1,0)*VLOOKUP($Z$2,DALYs!$A$2:$MW$40,'Intervention list'!LV$195+1,0)</f>
        <v>0</v>
      </c>
      <c r="LW8" s="0" t="n">
        <f aca="false">IF(ISNUMBER(FIND(LW$1,$D8))=$AO$1,1,0)*VLOOKUP($Z$2,DALYs!$A$2:$MW$40,'Intervention list'!LW$195+1,0)</f>
        <v>0</v>
      </c>
      <c r="LX8" s="0" t="n">
        <f aca="false">IF(ISNUMBER(FIND(LX$1,$D8))=$AO$1,1,0)*VLOOKUP($Z$2,DALYs!$A$2:$MW$40,'Intervention list'!LX$195+1,0)</f>
        <v>0</v>
      </c>
      <c r="LY8" s="0" t="n">
        <f aca="false">IF(ISNUMBER(FIND(LY$1,$D8))=$AO$1,1,0)*VLOOKUP($Z$2,DALYs!$A$2:$MW$40,'Intervention list'!LY$195+1,0)</f>
        <v>0</v>
      </c>
      <c r="LZ8" s="0" t="n">
        <f aca="false">IF(ISNUMBER(FIND(LZ$1,$D8))=$AO$1,1,0)*VLOOKUP($Z$2,DALYs!$A$2:$MW$40,'Intervention list'!LZ$195+1,0)</f>
        <v>0</v>
      </c>
      <c r="MA8" s="0" t="n">
        <f aca="false">IF(ISNUMBER(FIND(MA$1,$D8))=$AO$1,1,0)*VLOOKUP($Z$2,DALYs!$A$2:$MW$40,'Intervention list'!MA$195+1,0)</f>
        <v>0</v>
      </c>
      <c r="MB8" s="0" t="n">
        <f aca="false">IF(ISNUMBER(FIND(MB$1,$D8))=$AO$1,1,0)*VLOOKUP($Z$2,DALYs!$A$2:$MW$40,'Intervention list'!MB$195+1,0)</f>
        <v>0</v>
      </c>
      <c r="MC8" s="0" t="n">
        <f aca="false">IF(ISNUMBER(FIND(MC$1,$D8))=$AO$1,1,0)*VLOOKUP($Z$2,DALYs!$A$2:$MW$40,'Intervention list'!MC$195+1,0)</f>
        <v>0</v>
      </c>
      <c r="MD8" s="0" t="n">
        <f aca="false">IF(ISNUMBER(FIND(MD$1,$D8))=$AO$1,1,0)*VLOOKUP($Z$2,DALYs!$A$2:$MW$40,'Intervention list'!MD$195+1,0)</f>
        <v>0</v>
      </c>
      <c r="ME8" s="0" t="n">
        <f aca="false">IF(ISNUMBER(FIND(ME$1,$D8))=$AO$1,1,0)*VLOOKUP($Z$2,DALYs!$A$2:$MW$40,'Intervention list'!ME$195+1,0)</f>
        <v>0</v>
      </c>
      <c r="MF8" s="0" t="n">
        <f aca="false">IF(ISNUMBER(FIND(MF$1,$D8))=$AO$1,1,0)*VLOOKUP($Z$2,DALYs!$A$2:$MW$40,'Intervention list'!MF$195+1,0)</f>
        <v>0</v>
      </c>
      <c r="MG8" s="0" t="n">
        <f aca="false">IF(ISNUMBER(FIND(MG$1,$D8))=$AO$1,1,0)*VLOOKUP($Z$2,DALYs!$A$2:$MW$40,'Intervention list'!MG$195+1,0)</f>
        <v>0</v>
      </c>
      <c r="MH8" s="0" t="n">
        <f aca="false">IF(ISNUMBER(FIND(MH$1,$D8))=$AO$1,1,0)*VLOOKUP($Z$2,DALYs!$A$2:$MW$40,'Intervention list'!MH$195+1,0)</f>
        <v>0</v>
      </c>
      <c r="MI8" s="0" t="n">
        <f aca="false">IF(ISNUMBER(FIND(MI$1,$D8))=$AO$1,1,0)*VLOOKUP($Z$2,DALYs!$A$2:$MW$40,'Intervention list'!MI$195+1,0)</f>
        <v>0</v>
      </c>
      <c r="MJ8" s="0" t="n">
        <f aca="false">IF(ISNUMBER(FIND(MJ$1,$D8))=$AO$1,1,0)*VLOOKUP($Z$2,DALYs!$A$2:$MW$40,'Intervention list'!MJ$195+1,0)</f>
        <v>0</v>
      </c>
      <c r="MK8" s="0" t="n">
        <f aca="false">IF(ISNUMBER(FIND(MK$1,$D8))=$AO$1,1,0)*VLOOKUP($Z$2,DALYs!$A$2:$MW$40,'Intervention list'!MK$195+1,0)</f>
        <v>0</v>
      </c>
      <c r="ML8" s="0" t="n">
        <f aca="false">IF(ISNUMBER(FIND(ML$1,$D8))=$AO$1,1,0)*VLOOKUP($Z$2,DALYs!$A$2:$MW$40,'Intervention list'!ML$195+1,0)</f>
        <v>0</v>
      </c>
      <c r="MM8" s="0" t="n">
        <f aca="false">IF(ISNUMBER(FIND(MM$1,$D8))=$AO$1,1,0)*VLOOKUP($Z$2,DALYs!$A$2:$MW$40,'Intervention list'!MM$195+1,0)</f>
        <v>0</v>
      </c>
      <c r="MN8" s="0" t="n">
        <f aca="false">IF(ISNUMBER(FIND(MN$1,$D8))=$AO$1,1,0)*VLOOKUP($Z$2,DALYs!$A$2:$MW$40,'Intervention list'!MN$195+1,0)</f>
        <v>0</v>
      </c>
      <c r="MO8" s="0" t="n">
        <f aca="false">IF(ISNUMBER(FIND(MO$1,$D8))=$AO$1,1,0)*VLOOKUP($Z$2,DALYs!$A$2:$MW$40,'Intervention list'!MO$195+1,0)</f>
        <v>0</v>
      </c>
      <c r="MP8" s="0" t="n">
        <f aca="false">IF(ISNUMBER(FIND(MP$1,$D8))=$AO$1,1,0)*VLOOKUP($Z$2,DALYs!$A$2:$MW$40,'Intervention list'!MP$195+1,0)</f>
        <v>0</v>
      </c>
      <c r="MQ8" s="0" t="n">
        <f aca="false">IF(ISNUMBER(FIND(MQ$1,$D8))=$AO$1,1,0)*VLOOKUP($Z$2,DALYs!$A$2:$MW$40,'Intervention list'!MQ$195+1,0)</f>
        <v>0</v>
      </c>
      <c r="MR8" s="0" t="n">
        <f aca="false">IF(ISNUMBER(FIND(MR$1,$D8))=$AO$1,1,0)*VLOOKUP($Z$2,DALYs!$A$2:$MW$40,'Intervention list'!MR$195+1,0)</f>
        <v>0</v>
      </c>
      <c r="MS8" s="0" t="n">
        <f aca="false">IF(ISNUMBER(FIND(MS$1,$D8))=$AO$1,1,0)*VLOOKUP($Z$2,DALYs!$A$2:$MW$40,'Intervention list'!MS$195+1,0)</f>
        <v>0</v>
      </c>
      <c r="MT8" s="0" t="n">
        <f aca="false">IF(ISNUMBER(FIND(MT$1,$D8))=$AO$1,1,0)*VLOOKUP($Z$2,DALYs!$A$2:$MW$40,'Intervention list'!MT$195+1,0)</f>
        <v>0</v>
      </c>
      <c r="MU8" s="0" t="n">
        <f aca="false">IF(ISNUMBER(FIND(MU$1,$D8))=$AO$1,1,0)*VLOOKUP($Z$2,DALYs!$A$2:$MW$40,'Intervention list'!MU$195+1,0)</f>
        <v>0</v>
      </c>
      <c r="MV8" s="0" t="n">
        <f aca="false">IF(ISNUMBER(FIND(MV$1,$D8))=$AO$1,1,0)*VLOOKUP($Z$2,DALYs!$A$2:$MW$40,'Intervention list'!MV$195+1,0)</f>
        <v>0</v>
      </c>
      <c r="MW8" s="0" t="n">
        <f aca="false">IF(ISNUMBER(FIND(MW$1,$D8))=$AO$1,1,0)*VLOOKUP($Z$2,DALYs!$A$2:$MW$40,'Intervention list'!MW$195+1,0)</f>
        <v>0</v>
      </c>
      <c r="MX8" s="0" t="n">
        <f aca="false">IF(ISNUMBER(FIND(MX$1,$D8))=$AO$1,1,0)*VLOOKUP($Z$2,DALYs!$A$2:$MW$40,'Intervention list'!MX$195+1,0)</f>
        <v>0</v>
      </c>
      <c r="MY8" s="0" t="n">
        <f aca="false">IF(ISNUMBER(FIND(MY$1,$D8))=$AO$1,1,0)*VLOOKUP($Z$2,DALYs!$A$2:$MW$40,'Intervention list'!MY$195+1,0)</f>
        <v>0</v>
      </c>
      <c r="MZ8" s="0" t="n">
        <f aca="false">IF(ISNUMBER(FIND(MZ$1,$D8))=$AO$1,1,0)*VLOOKUP($Z$2,DALYs!$A$2:$MW$40,'Intervention list'!MZ$195+1,0)</f>
        <v>0</v>
      </c>
      <c r="NA8" s="0" t="n">
        <f aca="false">IF(ISNUMBER(FIND(NA$1,$D8))=$AO$1,1,0)*VLOOKUP($Z$2,DALYs!$A$2:$MW$40,'Intervention list'!NA$195+1,0)</f>
        <v>0</v>
      </c>
      <c r="NB8" s="0" t="n">
        <f aca="false">IF(ISNUMBER(FIND(NB$1,$D8))=$AO$1,1,0)*VLOOKUP($Z$2,DALYs!$A$2:$MW$40,'Intervention list'!NB$195+1,0)</f>
        <v>0</v>
      </c>
      <c r="NC8" s="0" t="n">
        <f aca="false">IF(ISNUMBER(FIND(NC$1,$D8))=$AO$1,1,0)*VLOOKUP($Z$2,DALYs!$A$2:$MW$40,'Intervention list'!NC$195+1,0)</f>
        <v>0</v>
      </c>
      <c r="ND8" s="0" t="n">
        <f aca="false">IF(ISNUMBER(FIND(ND$1,$D8))=$AO$1,1,0)*VLOOKUP($Z$2,DALYs!$A$2:$MW$40,'Intervention list'!ND$195+1,0)</f>
        <v>0</v>
      </c>
      <c r="NE8" s="0" t="n">
        <f aca="false">IF(ISNUMBER(FIND(NE$1,$D8))=$AO$1,1,0)*VLOOKUP($Z$2,DALYs!$A$2:$MW$40,'Intervention list'!NE$195+1,0)</f>
        <v>0</v>
      </c>
      <c r="NF8" s="0" t="n">
        <f aca="false">IF(ISNUMBER(FIND(NF$1,$D8))=$AO$1,1,0)*VLOOKUP($Z$2,DALYs!$A$2:$MW$40,'Intervention list'!NF$195+1,0)</f>
        <v>0</v>
      </c>
      <c r="NG8" s="0" t="n">
        <f aca="false">IF(ISNUMBER(FIND(NG$1,$D8))=$AO$1,1,0)*VLOOKUP($Z$2,DALYs!$A$2:$MW$40,'Intervention list'!NG$195+1,0)</f>
        <v>0</v>
      </c>
      <c r="NH8" s="0" t="n">
        <f aca="false">IF(ISNUMBER(FIND(NH$1,$D8))=$AO$1,1,0)*VLOOKUP($Z$2,DALYs!$A$2:$MW$40,'Intervention list'!NH$195+1,0)</f>
        <v>0</v>
      </c>
      <c r="NI8" s="0" t="n">
        <f aca="false">IF(ISNUMBER(FIND(NI$1,$D8))=$AO$1,1,0)*VLOOKUP($Z$2,DALYs!$A$2:$MW$40,'Intervention list'!NI$195+1,0)</f>
        <v>0</v>
      </c>
      <c r="NJ8" s="0" t="n">
        <f aca="false">IF(ISNUMBER(FIND(NJ$1,$D8))=$AO$1,1,0)*VLOOKUP($Z$2,DALYs!$A$2:$MW$40,'Intervention list'!NJ$195+1,0)</f>
        <v>0</v>
      </c>
      <c r="NK8" s="0" t="n">
        <f aca="false">IF(ISNUMBER(FIND(NK$1,$D8))=$AO$1,1,0)*VLOOKUP($Z$2,DALYs!$A$2:$MW$40,'Intervention list'!NK$195+1,0)</f>
        <v>0</v>
      </c>
      <c r="NL8" s="0" t="n">
        <f aca="false">IF(ISNUMBER(FIND(NL$1,$D8))=$AO$1,1,0)*VLOOKUP($Z$2,DALYs!$A$2:$MW$40,'Intervention list'!NL$195+1,0)</f>
        <v>0</v>
      </c>
      <c r="NM8" s="0" t="n">
        <f aca="false">IF(ISNUMBER(FIND(NM$1,$D8))=$AO$1,1,0)*VLOOKUP($Z$2,DALYs!$A$2:$MW$40,'Intervention list'!NM$195+1,0)</f>
        <v>0</v>
      </c>
      <c r="NN8" s="0" t="n">
        <f aca="false">IF(ISNUMBER(FIND(NN$1,$D8))=$AO$1,1,0)*VLOOKUP($Z$2,DALYs!$A$2:$MW$40,'Intervention list'!NN$195+1,0)</f>
        <v>0</v>
      </c>
      <c r="NO8" s="0" t="n">
        <f aca="false">IF(ISNUMBER(FIND(NO$1,$D8))=$AO$1,1,0)*VLOOKUP($Z$2,DALYs!$A$2:$MW$40,'Intervention list'!NO$195+1,0)</f>
        <v>0</v>
      </c>
      <c r="NP8" s="0" t="n">
        <f aca="false">IF(ISNUMBER(FIND(NP$1,$D8))=$AO$1,1,0)*VLOOKUP($Z$2,DALYs!$A$2:$MW$40,'Intervention list'!NP$195+1,0)</f>
        <v>0</v>
      </c>
      <c r="NQ8" s="0" t="n">
        <f aca="false">IF(ISNUMBER(FIND(NQ$1,$D8))=$AO$1,1,0)*VLOOKUP($Z$2,DALYs!$A$2:$MW$40,'Intervention list'!NQ$195+1,0)</f>
        <v>0</v>
      </c>
      <c r="NR8" s="0" t="n">
        <f aca="false">IF(ISNUMBER(FIND(NR$1,$D8))=$AO$1,1,0)*VLOOKUP($Z$2,DALYs!$A$2:$MW$40,'Intervention list'!NR$195+1,0)</f>
        <v>0</v>
      </c>
      <c r="NS8" s="0" t="n">
        <f aca="false">IF(ISNUMBER(FIND(NS$1,$D8))=$AO$1,1,0)*VLOOKUP($Z$2,DALYs!$A$2:$MW$40,'Intervention list'!NS$195+1,0)</f>
        <v>0</v>
      </c>
      <c r="NT8" s="0" t="n">
        <f aca="false">IF(ISNUMBER(FIND(NT$1,$D8))=$AO$1,1,0)*VLOOKUP($Z$2,DALYs!$A$2:$MW$40,'Intervention list'!NT$195+1,0)</f>
        <v>0</v>
      </c>
      <c r="NU8" s="0" t="n">
        <f aca="false">IF(ISNUMBER(FIND(NU$1,$D8))=$AO$1,1,0)*VLOOKUP($Z$2,DALYs!$A$2:$MW$40,'Intervention list'!NU$195+1,0)</f>
        <v>0</v>
      </c>
      <c r="NV8" s="0" t="n">
        <f aca="false">IF(ISNUMBER(FIND(NV$1,$D8))=$AO$1,1,0)*VLOOKUP($Z$2,DALYs!$A$2:$MW$40,'Intervention list'!NV$195+1,0)</f>
        <v>0</v>
      </c>
      <c r="NW8" s="0" t="n">
        <f aca="false">IF(ISNUMBER(FIND(NW$1,$D8))=$AO$1,1,0)*VLOOKUP($Z$2,DALYs!$A$2:$MW$40,'Intervention list'!NW$195+1,0)</f>
        <v>0</v>
      </c>
      <c r="NX8" s="0" t="n">
        <f aca="false">IF(ISNUMBER(FIND(NX$1,$D8))=$AO$1,1,0)*VLOOKUP($Z$2,DALYs!$A$2:$MW$40,'Intervention list'!NX$195+1,0)</f>
        <v>0</v>
      </c>
      <c r="NY8" s="0" t="n">
        <f aca="false">IF(ISNUMBER(FIND(NY$1,$D8))=$AO$1,1,0)*VLOOKUP($Z$2,DALYs!$A$2:$MW$40,'Intervention list'!NY$195+1,0)</f>
        <v>0</v>
      </c>
      <c r="NZ8" s="0" t="n">
        <f aca="false">IF(ISNUMBER(FIND(NZ$1,$D8))=$AO$1,1,0)*VLOOKUP($Z$2,DALYs!$A$2:$MW$40,'Intervention list'!NZ$195+1,0)</f>
        <v>0</v>
      </c>
      <c r="OA8" s="0" t="n">
        <f aca="false">IF(ISNUMBER(FIND(OA$1,$D8))=$AO$1,1,0)*VLOOKUP($Z$2,DALYs!$A$2:$MW$40,'Intervention list'!OA$195+1,0)</f>
        <v>0</v>
      </c>
      <c r="OB8" s="0" t="n">
        <f aca="false">IF(ISNUMBER(FIND(OB$1,$D8))=$AO$1,1,0)*VLOOKUP($Z$2,DALYs!$A$2:$MW$40,'Intervention list'!OB$195+1,0)</f>
        <v>0</v>
      </c>
      <c r="OC8" s="0" t="n">
        <f aca="false">IF(ISNUMBER(FIND(OC$1,$D8))=$AO$1,1,0)*VLOOKUP($Z$2,DALYs!$A$2:$MW$40,'Intervention list'!OC$195+1,0)</f>
        <v>0</v>
      </c>
      <c r="OD8" s="0" t="n">
        <f aca="false">IF(ISNUMBER(FIND(OD$1,$D8))=$AO$1,1,0)*VLOOKUP($Z$2,DALYs!$A$2:$MW$40,'Intervention list'!OD$195+1,0)</f>
        <v>0</v>
      </c>
      <c r="OE8" s="0" t="n">
        <f aca="false">IF(ISNUMBER(FIND(OE$1,$D8))=$AO$1,1,0)*VLOOKUP($Z$2,DALYs!$A$2:$MW$40,'Intervention list'!OE$195+1,0)</f>
        <v>0</v>
      </c>
      <c r="OF8" s="0" t="n">
        <f aca="false">IF(ISNUMBER(FIND(OF$1,$D8))=$AO$1,1,0)*VLOOKUP($Z$2,DALYs!$A$2:$MW$40,'Intervention list'!OF$195+1,0)</f>
        <v>0</v>
      </c>
      <c r="OG8" s="0" t="n">
        <f aca="false">IF(ISNUMBER(FIND(OG$1,$D8))=$AO$1,1,0)*VLOOKUP($Z$2,DALYs!$A$2:$MW$40,'Intervention list'!OG$195+1,0)</f>
        <v>0</v>
      </c>
      <c r="OH8" s="0" t="n">
        <f aca="false">IF(ISNUMBER(FIND(OH$1,$D8))=$AO$1,1,0)*VLOOKUP($Z$2,DALYs!$A$2:$MW$40,'Intervention list'!OH$195+1,0)</f>
        <v>0</v>
      </c>
      <c r="OI8" s="0" t="n">
        <f aca="false">IF(ISNUMBER(FIND(OI$1,$D8))=$AO$1,1,0)*VLOOKUP($Z$2,DALYs!$A$2:$MW$40,'Intervention list'!OI$195+1,0)</f>
        <v>0</v>
      </c>
      <c r="OJ8" s="0" t="n">
        <f aca="false">IF(ISNUMBER(FIND(OJ$1,$D8))=$AO$1,1,0)*VLOOKUP($Z$2,DALYs!$A$2:$MW$40,'Intervention list'!OJ$195+1,0)</f>
        <v>0</v>
      </c>
      <c r="OK8" s="0" t="n">
        <f aca="false">IF(ISNUMBER(FIND(OK$1,$D8))=$AO$1,1,0)*VLOOKUP($Z$2,DALYs!$A$2:$MW$40,'Intervention list'!OK$195+1,0)</f>
        <v>0</v>
      </c>
      <c r="OL8" s="0" t="n">
        <f aca="false">IF(ISNUMBER(FIND(OL$1,$D8))=$AO$1,1,0)*VLOOKUP($Z$2,DALYs!$A$2:$MW$40,'Intervention list'!OL$195+1,0)</f>
        <v>0</v>
      </c>
      <c r="OM8" s="0" t="n">
        <f aca="false">IF(ISNUMBER(FIND(OM$1,$D8))=$AO$1,1,0)*VLOOKUP($Z$2,DALYs!$A$2:$MW$40,'Intervention list'!OM$195+1,0)</f>
        <v>0</v>
      </c>
      <c r="ON8" s="0" t="n">
        <f aca="false">IF(ISNUMBER(FIND(ON$1,$D8))=$AO$1,1,0)*VLOOKUP($Z$2,DALYs!$A$2:$MW$40,'Intervention list'!ON$195+1,0)</f>
        <v>0</v>
      </c>
      <c r="OO8" s="0" t="n">
        <f aca="false">IF(ISNUMBER(FIND(OO$1,$D8))=$AO$1,1,0)*VLOOKUP($Z$2,DALYs!$A$2:$MW$40,'Intervention list'!OO$195+1,0)</f>
        <v>0</v>
      </c>
      <c r="OP8" s="0" t="n">
        <f aca="false">IF(ISNUMBER(FIND(OP$1,$D8))=$AO$1,1,0)*VLOOKUP($Z$2,DALYs!$A$2:$MW$40,'Intervention list'!OP$195+1,0)</f>
        <v>0</v>
      </c>
      <c r="OQ8" s="0" t="n">
        <f aca="false">IF(ISNUMBER(FIND(OQ$1,$D8))=$AO$1,1,0)*VLOOKUP($Z$2,DALYs!$A$2:$MW$40,'Intervention list'!OQ$195+1,0)</f>
        <v>0</v>
      </c>
      <c r="OR8" s="0" t="n">
        <f aca="false">IF(ISNUMBER(FIND(OR$1,$D8))=$AO$1,1,0)*VLOOKUP($Z$2,DALYs!$A$2:$MW$40,'Intervention list'!OR$195+1,0)</f>
        <v>0</v>
      </c>
      <c r="OS8" s="0" t="n">
        <f aca="false">IF(ISNUMBER(FIND(OS$1,$D8))=$AO$1,1,0)*VLOOKUP($Z$2,DALYs!$A$2:$MW$40,'Intervention list'!OS$195+1,0)</f>
        <v>0</v>
      </c>
      <c r="OT8" s="0" t="n">
        <f aca="false">IF(ISNUMBER(FIND(OT$1,$D8))=$AO$1,1,0)*VLOOKUP($Z$2,DALYs!$A$2:$MW$40,'Intervention list'!OT$195+1,0)</f>
        <v>0</v>
      </c>
      <c r="OU8" s="0" t="n">
        <f aca="false">IF(ISNUMBER(FIND(OU$1,$D8))=$AO$1,1,0)*VLOOKUP($Z$2,DALYs!$A$2:$MW$40,'Intervention list'!OU$195+1,0)</f>
        <v>0</v>
      </c>
      <c r="OV8" s="0" t="n">
        <f aca="false">IF(ISNUMBER(FIND(OV$1,$D8))=$AO$1,1,0)*VLOOKUP($Z$2,DALYs!$A$2:$MW$40,'Intervention list'!OV$195+1,0)</f>
        <v>0</v>
      </c>
      <c r="OW8" s="0" t="n">
        <f aca="false">IF(ISNUMBER(FIND(OW$1,$D8))=$AO$1,1,0)*VLOOKUP($Z$2,DALYs!$A$2:$MW$40,'Intervention list'!OW$195+1,0)</f>
        <v>0</v>
      </c>
      <c r="OX8" s="0" t="n">
        <f aca="false">IF(ISNUMBER(FIND(OX$1,$D8))=$AO$1,1,0)*VLOOKUP($Z$2,DALYs!$A$2:$MW$40,'Intervention list'!OX$195+1,0)</f>
        <v>0</v>
      </c>
    </row>
    <row r="9" customFormat="false" ht="15.75" hidden="false" customHeight="false" outlineLevel="0" collapsed="false">
      <c r="A9" s="6" t="s">
        <v>20</v>
      </c>
      <c r="B9" s="6" t="s">
        <v>12</v>
      </c>
      <c r="C9" s="26" t="s">
        <v>13</v>
      </c>
      <c r="D9" s="7" t="s">
        <v>21</v>
      </c>
      <c r="E9" s="7" t="str">
        <f aca="false">SUBSTITUTE(D9,0.2,X9)</f>
        <v>HIV/AIDS: 0.3</v>
      </c>
      <c r="F9" s="0" t="s">
        <v>14</v>
      </c>
      <c r="G9" s="8" t="n">
        <v>196.475987223095</v>
      </c>
      <c r="H9" s="9" t="n">
        <v>64</v>
      </c>
      <c r="I9" s="9" t="n">
        <f aca="false">IF(H9="","",(H9*(VLOOKUP($Z$2,Worksheet,11,0)^4)))</f>
        <v>93.2539631675299</v>
      </c>
      <c r="J9" s="9" t="n">
        <f aca="false">IF(I9="","",I9*VLOOKUP($Z$2,Worksheet,12,0))</f>
        <v>104.519970757751</v>
      </c>
      <c r="K9" s="9" t="n">
        <f aca="false">IF(I9="","",I9*VLOOKUP($Z$2, Worksheet, 13, 0))</f>
        <v>91.5580456491538</v>
      </c>
      <c r="L9" s="9" t="n">
        <f aca="false">IF(J9="",VLOOKUP($Z$2, Worksheet, 14, 0),J9)</f>
        <v>104.519970757751</v>
      </c>
      <c r="M9" s="9" t="n">
        <f aca="false">IF(L9&lt;VLOOKUP($Z$2,'Country sheet'!$A$3:$P$41,15,0), VLOOKUP($Z$2,'Country sheet'!$A$3:$P$41,15,0), L9)/0.7</f>
        <v>149.314243939645</v>
      </c>
      <c r="N9" s="27" t="n">
        <f aca="false">IFERROR(IF(AC9=$AO$1,VLOOKUP(F9,AO$42:AX$46,MATCH(AC$1,AP$41:AX$41,0)+1,0)/COUNTIFS($F$2:$F$194,$F9,$AC$2:$AC$194,$AO$1),0),0) + IFERROR(IF(AD9=$AO$1,VLOOKUP(F9,AO$42:AX$46,MATCH(AD$1,AP$41:AX$41,0)+1,0)/COUNTIFS($F$2:$F$194,$F9,$AD$2:$AD$194,$AO$1),0),0) + IFERROR(IF(AE9=$AO$1,VLOOKUP(F9,AO$42:AX$46,MATCH(AE$1,AP$41:AX$41,0)+1,0)/COUNTIFS($F$2:$F$194,$F9,$AE$2:$AE$194,$AO$1),0),0) + IFERROR(IF(AF9=$AO$1,VLOOKUP(F9,AO$42:AX$46,MATCH(AF$1,AP$41:AX$41,0)+1,0)/COUNTIFS($F$2:$F$194,$F9,$AF$2:$AF$194,$AO$1),0),0) + IFERROR(IF(AG9=$AO$1,VLOOKUP(F9,AO$42:AX$46,MATCH(AG$1,AP$41:AX$41,0)+1,0)/COUNTIFS($F$2:$F$194,$F9,$AG$2:$AG$194,$AO$1),0),0) + IFERROR(IF(AH9=$AO$1,VLOOKUP(F9,AO$42:AX$46,MATCH(AH$1,AP$41:AX$41,0)+1,0)/COUNTIFS($F$2:$F$194,$F9,$AH$2:$AH$194,$AO$1),0),0) + IFERROR(IF(AI9=$AO$1,VLOOKUP(F9,AO$42:AX$46,MATCH(AI$1,AP$41:AX$41,0)+1,0)/COUNTIFS($F$2:$F$194,$F9,$AI$2:$AI$194,$AO$1),0),0) + IFERROR(IF(AJ9=$AO$1,VLOOKUP(F9,AO$42:AX$46,MATCH(AJ$1,AP$41:AX$41,0)+1,0)/COUNTIFS($F$2:$F$194,$F9,$AJ$2:$AJ$194,$AO$1),0),0) + IFERROR(IF(AK9=$AO$1,VLOOKUP(F9,AO$42:AX$46,MATCH(AK$1,AP$41:AX$41,0)+1,0)/COUNTIFS($F$2:$F$194,$F9,$AK$2:$AK$194,$AO$1),0),0)</f>
        <v>165875453.050747</v>
      </c>
      <c r="O9" s="9" t="n">
        <v>1</v>
      </c>
      <c r="P9" s="9" t="n">
        <v>5</v>
      </c>
      <c r="Q9" s="0" t="n">
        <f aca="false">SUM(BC9:OX9)</f>
        <v>1458297.09172245</v>
      </c>
      <c r="R9" s="0" t="n">
        <f aca="false">IF(VLOOKUP($Z$2,CET!$A$4:$L$42,12,0)="Low income",_xlfn.IFS(S9=0.2,0.1,S9=0.1,0.05,S9=0.5,0.4,S9=0.35,0.25),S9)</f>
        <v>0.5</v>
      </c>
      <c r="S9" s="0" t="n">
        <v>0.5</v>
      </c>
      <c r="T9" s="0" t="n">
        <v>0.8</v>
      </c>
      <c r="U9" s="0" t="n">
        <f aca="false">N9/M9</f>
        <v>1110915.13223478</v>
      </c>
      <c r="V9" s="0" t="n">
        <f aca="false">IFERROR(U9/Q9,0)</f>
        <v>0.761789307912995</v>
      </c>
      <c r="W9" s="0" t="n">
        <f aca="false">(T9/R9)*V9</f>
        <v>1.21886289266079</v>
      </c>
      <c r="X9" s="28" t="n">
        <f aca="false">IF(W9=0,0,IF(W9&lt;=0.8,IF(W9&lt;0.05,0.05,W9),0.8))</f>
        <v>0.8</v>
      </c>
      <c r="Y9" s="28"/>
      <c r="AC9" s="34" t="n">
        <f aca="false">ISNUMBER(FIND(AC$1,$C9))</f>
        <v>1</v>
      </c>
      <c r="AD9" s="33" t="n">
        <f aca="false">ISNUMBER(FIND(AD$1,$C9))</f>
        <v>0</v>
      </c>
      <c r="AE9" s="33" t="n">
        <f aca="false">ISNUMBER(FIND(AE$1,$C9))</f>
        <v>0</v>
      </c>
      <c r="AF9" s="33" t="n">
        <f aca="false">ISNUMBER(FIND(AF$1,$C9))</f>
        <v>0</v>
      </c>
      <c r="AG9" s="33" t="n">
        <f aca="false">ISNUMBER(FIND(AG$1,$C9))</f>
        <v>0</v>
      </c>
      <c r="AH9" s="33" t="n">
        <f aca="false">ISNUMBER(FIND(AH$1,$C9))</f>
        <v>0</v>
      </c>
      <c r="AI9" s="33" t="n">
        <f aca="false">ISNUMBER(FIND(AI$1,$C9))</f>
        <v>0</v>
      </c>
      <c r="AJ9" s="33" t="n">
        <f aca="false">ISNUMBER(FIND(AJ$1,$C9))</f>
        <v>0</v>
      </c>
      <c r="AK9" s="35" t="n">
        <f aca="false">ISNUMBER(FIND(AK$1,$C9))</f>
        <v>0</v>
      </c>
      <c r="AL9" s="6"/>
      <c r="AM9" s="33"/>
      <c r="AN9" s="49" t="s">
        <v>4</v>
      </c>
      <c r="AO9" s="48" t="s">
        <v>40</v>
      </c>
      <c r="AP9" s="34" t="n">
        <f aca="false">IF(COUNTIFS(AC$2:AC$194,$AO$1,$F$2:$F$194,$AO9)&gt;0,1,0)</f>
        <v>0</v>
      </c>
      <c r="AQ9" s="33" t="n">
        <f aca="false">IF(COUNTIFS(AD$2:AD$194,$AO$1,$F$2:$F$194,$AO9)&gt;0,1,0)</f>
        <v>1</v>
      </c>
      <c r="AR9" s="33" t="n">
        <f aca="false">IF(COUNTIFS(AE$2:AE$194,$AO$1,$F$2:$F$194,$AO9)&gt;0,1,0)</f>
        <v>1</v>
      </c>
      <c r="AS9" s="33" t="n">
        <f aca="false">IF(COUNTIFS(AF$2:AF$194,$AO$1,$F$2:$F$194,$AO9)&gt;0,1,0)</f>
        <v>0</v>
      </c>
      <c r="AT9" s="33" t="n">
        <f aca="false">IF(COUNTIFS(AG$2:AG$194,$AO$1,$F$2:$F$194,$AO9)&gt;0,1,0)</f>
        <v>0</v>
      </c>
      <c r="AU9" s="33" t="n">
        <f aca="false">IF(COUNTIFS(AH$2:AH$194,$AO$1,$F$2:$F$194,$AO9)&gt;0,1,0)</f>
        <v>0</v>
      </c>
      <c r="AV9" s="33" t="n">
        <f aca="false">IF(COUNTIFS(AI$2:AI$194,$AO$1,$F$2:$F$194,$AO9)&gt;0,1,0)</f>
        <v>1</v>
      </c>
      <c r="AW9" s="33" t="n">
        <f aca="false">IF(COUNTIFS(AJ$2:AJ$194,$AO$1,$F$2:$F$194,$AO9)&gt;0,1,0)</f>
        <v>0</v>
      </c>
      <c r="AX9" s="35" t="n">
        <f aca="false">IF(COUNTIFS(AK$2:AK$194,$AO$1,$F$2:$F$194,$AO9)&gt;0,1,0)</f>
        <v>0</v>
      </c>
      <c r="AZ9" s="50"/>
      <c r="BC9" s="0" t="n">
        <f aca="false">IF(ISNUMBER(FIND(BC$1,$D9))=$AO$1,1,0)*VLOOKUP($Z$2,DALYs!$A$2:$MW$40,'Intervention list'!BC$195+1,0)</f>
        <v>0</v>
      </c>
      <c r="BD9" s="0" t="n">
        <f aca="false">IF(ISNUMBER(FIND(BD$1,$D9))=$AO$1,1,0)*VLOOKUP($Z$2,DALYs!$A$2:$MW$40,'Intervention list'!BD$195+1,0)</f>
        <v>0</v>
      </c>
      <c r="BE9" s="0" t="n">
        <f aca="false">IF(ISNUMBER(FIND(BE$1,$D9))=$AO$1,1,0)*VLOOKUP($Z$2,DALYs!$A$2:$MW$40,'Intervention list'!BE$195+1,0)</f>
        <v>0</v>
      </c>
      <c r="BF9" s="0" t="n">
        <f aca="false">IF(ISNUMBER(FIND(BF$1,$D9))=$AO$1,1,0)*VLOOKUP($Z$2,DALYs!$A$2:$MW$40,'Intervention list'!BF$195+1,0)</f>
        <v>0</v>
      </c>
      <c r="BG9" s="0" t="n">
        <f aca="false">IF(ISNUMBER(FIND(BG$1,$D9))=$AO$1,1,0)*VLOOKUP($Z$2,DALYs!$A$2:$MW$40,'Intervention list'!BG$195+1,0)</f>
        <v>0</v>
      </c>
      <c r="BH9" s="0" t="n">
        <f aca="false">IF(ISNUMBER(FIND(BH$1,$D9))=$AO$1,1,0)*VLOOKUP($Z$2,DALYs!$A$2:$MW$40,'Intervention list'!BH$195+1,0)</f>
        <v>0</v>
      </c>
      <c r="BI9" s="0" t="n">
        <f aca="false">IF(ISNUMBER(FIND(BI$1,$D9))=$AO$1,1,0)*VLOOKUP($Z$2,DALYs!$A$2:$MW$40,'Intervention list'!BI$195+1,0)</f>
        <v>0</v>
      </c>
      <c r="BJ9" s="0" t="n">
        <f aca="false">IF(ISNUMBER(FIND(BJ$1,$D9))=$AO$1,1,0)*VLOOKUP($Z$2,DALYs!$A$2:$MW$40,'Intervention list'!BJ$195+1,0)</f>
        <v>0</v>
      </c>
      <c r="BK9" s="0" t="n">
        <f aca="false">IF(ISNUMBER(FIND(BK$1,$D9))=$AO$1,1,0)*VLOOKUP($Z$2,DALYs!$A$2:$MW$40,'Intervention list'!BK$195+1,0)</f>
        <v>0</v>
      </c>
      <c r="BL9" s="0" t="n">
        <f aca="false">IF(ISNUMBER(FIND(BL$1,$D9))=$AO$1,1,0)*VLOOKUP($Z$2,DALYs!$A$2:$MW$40,'Intervention list'!BL$195+1,0)</f>
        <v>0</v>
      </c>
      <c r="BM9" s="0" t="n">
        <f aca="false">IF(ISNUMBER(FIND(BM$1,$D9))=$AO$1,1,0)*VLOOKUP($Z$2,DALYs!$A$2:$MW$40,'Intervention list'!BM$195+1,0)</f>
        <v>0</v>
      </c>
      <c r="BN9" s="0" t="n">
        <f aca="false">IF(ISNUMBER(FIND(BN$1,$D9))=$AO$1,1,0)*VLOOKUP($Z$2,DALYs!$A$2:$MW$40,'Intervention list'!BN$195+1,0)</f>
        <v>0</v>
      </c>
      <c r="BO9" s="0" t="n">
        <f aca="false">IF(ISNUMBER(FIND(BO$1,$D9))=$AO$1,1,0)*VLOOKUP($Z$2,DALYs!$A$2:$MW$40,'Intervention list'!BO$195+1,0)</f>
        <v>0</v>
      </c>
      <c r="BP9" s="0" t="n">
        <f aca="false">IF(ISNUMBER(FIND(BP$1,$D9))=$AO$1,1,0)*VLOOKUP($Z$2,DALYs!$A$2:$MW$40,'Intervention list'!BP$195+1,0)</f>
        <v>0</v>
      </c>
      <c r="BQ9" s="0" t="n">
        <f aca="false">IF(ISNUMBER(FIND(BQ$1,$D9))=$AO$1,1,0)*VLOOKUP($Z$2,DALYs!$A$2:$MW$40,'Intervention list'!BQ$195+1,0)</f>
        <v>0</v>
      </c>
      <c r="BR9" s="0" t="n">
        <f aca="false">IF(ISNUMBER(FIND(BR$1,$D9))=$AO$1,1,0)*VLOOKUP($Z$2,DALYs!$A$2:$MW$40,'Intervention list'!BR$195+1,0)</f>
        <v>0</v>
      </c>
      <c r="BS9" s="0" t="n">
        <f aca="false">IF(ISNUMBER(FIND(BS$1,$D9))=$AO$1,1,0)*VLOOKUP($Z$2,DALYs!$A$2:$MW$40,'Intervention list'!BS$195+1,0)</f>
        <v>0</v>
      </c>
      <c r="BT9" s="0" t="n">
        <f aca="false">IF(ISNUMBER(FIND(BT$1,$D9))=$AO$1,1,0)*VLOOKUP($Z$2,DALYs!$A$2:$MW$40,'Intervention list'!BT$195+1,0)</f>
        <v>0</v>
      </c>
      <c r="BU9" s="0" t="n">
        <f aca="false">IF(ISNUMBER(FIND(BU$1,$D9))=$AO$1,1,0)*VLOOKUP($Z$2,DALYs!$A$2:$MW$40,'Intervention list'!BU$195+1,0)</f>
        <v>0</v>
      </c>
      <c r="BV9" s="0" t="n">
        <f aca="false">IF(ISNUMBER(FIND(BV$1,$D9))=$AO$1,1,0)*VLOOKUP($Z$2,DALYs!$A$2:$MW$40,'Intervention list'!BV$195+1,0)</f>
        <v>0</v>
      </c>
      <c r="BW9" s="0" t="n">
        <f aca="false">IF(ISNUMBER(FIND(BW$1,$D9))=$AO$1,1,0)*VLOOKUP($Z$2,DALYs!$A$2:$MW$40,'Intervention list'!BW$195+1,0)</f>
        <v>0</v>
      </c>
      <c r="BX9" s="0" t="n">
        <f aca="false">IF(ISNUMBER(FIND(BX$1,$D9))=$AO$1,1,0)*VLOOKUP($Z$2,DALYs!$A$2:$MW$40,'Intervention list'!BX$195+1,0)</f>
        <v>0</v>
      </c>
      <c r="BY9" s="0" t="n">
        <f aca="false">IF(ISNUMBER(FIND(BY$1,$D9))=$AO$1,1,0)*VLOOKUP($Z$2,DALYs!$A$2:$MW$40,'Intervention list'!BY$195+1,0)</f>
        <v>0</v>
      </c>
      <c r="BZ9" s="0" t="n">
        <f aca="false">IF(ISNUMBER(FIND(BZ$1,$D9))=$AO$1,1,0)*VLOOKUP($Z$2,DALYs!$A$2:$MW$40,'Intervention list'!BZ$195+1,0)</f>
        <v>0</v>
      </c>
      <c r="CA9" s="0" t="n">
        <f aca="false">IF(ISNUMBER(FIND(CA$1,$D9))=$AO$1,1,0)*VLOOKUP($Z$2,DALYs!$A$2:$MW$40,'Intervention list'!CA$195+1,0)</f>
        <v>0</v>
      </c>
      <c r="CB9" s="0" t="n">
        <f aca="false">IF(ISNUMBER(FIND(CB$1,$D9))=$AO$1,1,0)*VLOOKUP($Z$2,DALYs!$A$2:$MW$40,'Intervention list'!CB$195+1,0)</f>
        <v>0</v>
      </c>
      <c r="CC9" s="0" t="n">
        <f aca="false">IF(ISNUMBER(FIND(CC$1,$D9))=$AO$1,1,0)*VLOOKUP($Z$2,DALYs!$A$2:$MW$40,'Intervention list'!CC$195+1,0)</f>
        <v>0</v>
      </c>
      <c r="CD9" s="0" t="n">
        <f aca="false">IF(ISNUMBER(FIND(CD$1,$D9))=$AO$1,1,0)*VLOOKUP($Z$2,DALYs!$A$2:$MW$40,'Intervention list'!CD$195+1,0)</f>
        <v>0</v>
      </c>
      <c r="CE9" s="0" t="n">
        <f aca="false">IF(ISNUMBER(FIND(CE$1,$D9))=$AO$1,1,0)*VLOOKUP($Z$2,DALYs!$A$2:$MW$40,'Intervention list'!CE$195+1,0)</f>
        <v>0</v>
      </c>
      <c r="CF9" s="0" t="n">
        <f aca="false">IF(ISNUMBER(FIND(CF$1,$D9))=$AO$1,1,0)*VLOOKUP($Z$2,DALYs!$A$2:$MW$40,'Intervention list'!CF$195+1,0)</f>
        <v>0</v>
      </c>
      <c r="CG9" s="0" t="n">
        <f aca="false">IF(ISNUMBER(FIND(CG$1,$D9))=$AO$1,1,0)*VLOOKUP($Z$2,DALYs!$A$2:$MW$40,'Intervention list'!CG$195+1,0)</f>
        <v>0</v>
      </c>
      <c r="CH9" s="0" t="n">
        <f aca="false">IF(ISNUMBER(FIND(CH$1,$D9))=$AO$1,1,0)*VLOOKUP($Z$2,DALYs!$A$2:$MW$40,'Intervention list'!CH$195+1,0)</f>
        <v>0</v>
      </c>
      <c r="CI9" s="0" t="n">
        <f aca="false">IF(ISNUMBER(FIND(CI$1,$D9))=$AO$1,1,0)*VLOOKUP($Z$2,DALYs!$A$2:$MW$40,'Intervention list'!CI$195+1,0)</f>
        <v>0</v>
      </c>
      <c r="CJ9" s="0" t="n">
        <f aca="false">IF(ISNUMBER(FIND(CJ$1,$D9))=$AO$1,1,0)*VLOOKUP($Z$2,DALYs!$A$2:$MW$40,'Intervention list'!CJ$195+1,0)</f>
        <v>0</v>
      </c>
      <c r="CK9" s="0" t="n">
        <f aca="false">IF(ISNUMBER(FIND(CK$1,$D9))=$AO$1,1,0)*VLOOKUP($Z$2,DALYs!$A$2:$MW$40,'Intervention list'!CK$195+1,0)</f>
        <v>0</v>
      </c>
      <c r="CL9" s="0" t="n">
        <f aca="false">IF(ISNUMBER(FIND(CL$1,$D9))=$AO$1,1,0)*VLOOKUP($Z$2,DALYs!$A$2:$MW$40,'Intervention list'!CL$195+1,0)</f>
        <v>0</v>
      </c>
      <c r="CM9" s="0" t="n">
        <f aca="false">IF(ISNUMBER(FIND(CM$1,$D9))=$AO$1,1,0)*VLOOKUP($Z$2,DALYs!$A$2:$MW$40,'Intervention list'!CM$195+1,0)</f>
        <v>0</v>
      </c>
      <c r="CN9" s="0" t="n">
        <f aca="false">IF(ISNUMBER(FIND(CN$1,$D9))=$AO$1,1,0)*VLOOKUP($Z$2,DALYs!$A$2:$MW$40,'Intervention list'!CN$195+1,0)</f>
        <v>0</v>
      </c>
      <c r="CO9" s="0" t="n">
        <f aca="false">IF(ISNUMBER(FIND(CO$1,$D9))=$AO$1,1,0)*VLOOKUP($Z$2,DALYs!$A$2:$MW$40,'Intervention list'!CO$195+1,0)</f>
        <v>0</v>
      </c>
      <c r="CP9" s="0" t="n">
        <f aca="false">IF(ISNUMBER(FIND(CP$1,$D9))=$AO$1,1,0)*VLOOKUP($Z$2,DALYs!$A$2:$MW$40,'Intervention list'!CP$195+1,0)</f>
        <v>0</v>
      </c>
      <c r="CQ9" s="0" t="n">
        <f aca="false">IF(ISNUMBER(FIND(CQ$1,$D9))=$AO$1,1,0)*VLOOKUP($Z$2,DALYs!$A$2:$MW$40,'Intervention list'!CQ$195+1,0)</f>
        <v>0</v>
      </c>
      <c r="CR9" s="0" t="n">
        <f aca="false">IF(ISNUMBER(FIND(CR$1,$D9))=$AO$1,1,0)*VLOOKUP($Z$2,DALYs!$A$2:$MW$40,'Intervention list'!CR$195+1,0)</f>
        <v>0</v>
      </c>
      <c r="CS9" s="0" t="n">
        <f aca="false">IF(ISNUMBER(FIND(CS$1,$D9))=$AO$1,1,0)*VLOOKUP($Z$2,DALYs!$A$2:$MW$40,'Intervention list'!CS$195+1,0)</f>
        <v>0</v>
      </c>
      <c r="CT9" s="0" t="n">
        <f aca="false">IF(ISNUMBER(FIND(CT$1,$D9))=$AO$1,1,0)*VLOOKUP($Z$2,DALYs!$A$2:$MW$40,'Intervention list'!CT$195+1,0)</f>
        <v>0</v>
      </c>
      <c r="CU9" s="0" t="n">
        <f aca="false">IF(ISNUMBER(FIND(CU$1,$D9))=$AO$1,1,0)*VLOOKUP($Z$2,DALYs!$A$2:$MW$40,'Intervention list'!CU$195+1,0)</f>
        <v>0</v>
      </c>
      <c r="CV9" s="0" t="n">
        <f aca="false">IF(ISNUMBER(FIND(CV$1,$D9))=$AO$1,1,0)*VLOOKUP($Z$2,DALYs!$A$2:$MW$40,'Intervention list'!CV$195+1,0)</f>
        <v>0</v>
      </c>
      <c r="CW9" s="0" t="n">
        <f aca="false">IF(ISNUMBER(FIND(CW$1,$D9))=$AO$1,1,0)*VLOOKUP($Z$2,DALYs!$A$2:$MW$40,'Intervention list'!CW$195+1,0)</f>
        <v>0</v>
      </c>
      <c r="CX9" s="0" t="n">
        <f aca="false">IF(ISNUMBER(FIND(CX$1,$D9))=$AO$1,1,0)*VLOOKUP($Z$2,DALYs!$A$2:$MW$40,'Intervention list'!CX$195+1,0)</f>
        <v>0</v>
      </c>
      <c r="CY9" s="0" t="n">
        <f aca="false">IF(ISNUMBER(FIND(CY$1,$D9))=$AO$1,1,0)*VLOOKUP($Z$2,DALYs!$A$2:$MW$40,'Intervention list'!CY$195+1,0)</f>
        <v>0</v>
      </c>
      <c r="CZ9" s="0" t="n">
        <f aca="false">IF(ISNUMBER(FIND(CZ$1,$D9))=$AO$1,1,0)*VLOOKUP($Z$2,DALYs!$A$2:$MW$40,'Intervention list'!CZ$195+1,0)</f>
        <v>0</v>
      </c>
      <c r="DA9" s="0" t="n">
        <f aca="false">IF(ISNUMBER(FIND(DA$1,$D9))=$AO$1,1,0)*VLOOKUP($Z$2,DALYs!$A$2:$MW$40,'Intervention list'!DA$195+1,0)</f>
        <v>0</v>
      </c>
      <c r="DB9" s="0" t="n">
        <f aca="false">IF(ISNUMBER(FIND(DB$1,$D9))=$AO$1,1,0)*VLOOKUP($Z$2,DALYs!$A$2:$MW$40,'Intervention list'!DB$195+1,0)</f>
        <v>0</v>
      </c>
      <c r="DC9" s="0" t="n">
        <f aca="false">IF(ISNUMBER(FIND(DC$1,$D9))=$AO$1,1,0)*VLOOKUP($Z$2,DALYs!$A$2:$MW$40,'Intervention list'!DC$195+1,0)</f>
        <v>0</v>
      </c>
      <c r="DD9" s="0" t="n">
        <f aca="false">IF(ISNUMBER(FIND(DD$1,$D9))=$AO$1,1,0)*VLOOKUP($Z$2,DALYs!$A$2:$MW$40,'Intervention list'!DD$195+1,0)</f>
        <v>0</v>
      </c>
      <c r="DE9" s="0" t="n">
        <f aca="false">IF(ISNUMBER(FIND(DE$1,$D9))=$AO$1,1,0)*VLOOKUP($Z$2,DALYs!$A$2:$MW$40,'Intervention list'!DE$195+1,0)</f>
        <v>0</v>
      </c>
      <c r="DF9" s="0" t="n">
        <f aca="false">IF(ISNUMBER(FIND(DF$1,$D9))=$AO$1,1,0)*VLOOKUP($Z$2,DALYs!$A$2:$MW$40,'Intervention list'!DF$195+1,0)</f>
        <v>0</v>
      </c>
      <c r="DG9" s="0" t="n">
        <f aca="false">IF(ISNUMBER(FIND(DG$1,$D9))=$AO$1,1,0)*VLOOKUP($Z$2,DALYs!$A$2:$MW$40,'Intervention list'!DG$195+1,0)</f>
        <v>0</v>
      </c>
      <c r="DH9" s="0" t="n">
        <f aca="false">IF(ISNUMBER(FIND(DH$1,$D9))=$AO$1,1,0)*VLOOKUP($Z$2,DALYs!$A$2:$MW$40,'Intervention list'!DH$195+1,0)</f>
        <v>0</v>
      </c>
      <c r="DI9" s="0" t="n">
        <f aca="false">IF(ISNUMBER(FIND(DI$1,$D9))=$AO$1,1,0)*VLOOKUP($Z$2,DALYs!$A$2:$MW$40,'Intervention list'!DI$195+1,0)</f>
        <v>0</v>
      </c>
      <c r="DJ9" s="0" t="n">
        <f aca="false">IF(ISNUMBER(FIND(DJ$1,$D9))=$AO$1,1,0)*VLOOKUP($Z$2,DALYs!$A$2:$MW$40,'Intervention list'!DJ$195+1,0)</f>
        <v>0</v>
      </c>
      <c r="DK9" s="0" t="n">
        <f aca="false">IF(ISNUMBER(FIND(DK$1,$D9))=$AO$1,1,0)*VLOOKUP($Z$2,DALYs!$A$2:$MW$40,'Intervention list'!DK$195+1,0)</f>
        <v>0</v>
      </c>
      <c r="DL9" s="0" t="n">
        <f aca="false">IF(ISNUMBER(FIND(DL$1,$D9))=$AO$1,1,0)*VLOOKUP($Z$2,DALYs!$A$2:$MW$40,'Intervention list'!DL$195+1,0)</f>
        <v>0</v>
      </c>
      <c r="DM9" s="0" t="n">
        <f aca="false">IF(ISNUMBER(FIND(DM$1,$D9))=$AO$1,1,0)*VLOOKUP($Z$2,DALYs!$A$2:$MW$40,'Intervention list'!DM$195+1,0)</f>
        <v>0</v>
      </c>
      <c r="DN9" s="0" t="n">
        <f aca="false">IF(ISNUMBER(FIND(DN$1,$D9))=$AO$1,1,0)*VLOOKUP($Z$2,DALYs!$A$2:$MW$40,'Intervention list'!DN$195+1,0)</f>
        <v>0</v>
      </c>
      <c r="DO9" s="0" t="n">
        <f aca="false">IF(ISNUMBER(FIND(DO$1,$D9))=$AO$1,1,0)*VLOOKUP($Z$2,DALYs!$A$2:$MW$40,'Intervention list'!DO$195+1,0)</f>
        <v>0</v>
      </c>
      <c r="DP9" s="0" t="n">
        <f aca="false">IF(ISNUMBER(FIND(DP$1,$D9))=$AO$1,1,0)*VLOOKUP($Z$2,DALYs!$A$2:$MW$40,'Intervention list'!DP$195+1,0)</f>
        <v>0</v>
      </c>
      <c r="DQ9" s="0" t="n">
        <f aca="false">IF(ISNUMBER(FIND(DQ$1,$D9))=$AO$1,1,0)*VLOOKUP($Z$2,DALYs!$A$2:$MW$40,'Intervention list'!DQ$195+1,0)</f>
        <v>0</v>
      </c>
      <c r="DR9" s="0" t="n">
        <f aca="false">IF(ISNUMBER(FIND(DR$1,$D9))=$AO$1,1,0)*VLOOKUP($Z$2,DALYs!$A$2:$MW$40,'Intervention list'!DR$195+1,0)</f>
        <v>0</v>
      </c>
      <c r="DS9" s="0" t="n">
        <f aca="false">IF(ISNUMBER(FIND(DS$1,$D9))=$AO$1,1,0)*VLOOKUP($Z$2,DALYs!$A$2:$MW$40,'Intervention list'!DS$195+1,0)</f>
        <v>0</v>
      </c>
      <c r="DT9" s="0" t="n">
        <f aca="false">IF(ISNUMBER(FIND(DT$1,$D9))=$AO$1,1,0)*VLOOKUP($Z$2,DALYs!$A$2:$MW$40,'Intervention list'!DT$195+1,0)</f>
        <v>0</v>
      </c>
      <c r="DU9" s="0" t="n">
        <f aca="false">IF(ISNUMBER(FIND(DU$1,$D9))=$AO$1,1,0)*VLOOKUP($Z$2,DALYs!$A$2:$MW$40,'Intervention list'!DU$195+1,0)</f>
        <v>0</v>
      </c>
      <c r="DV9" s="0" t="n">
        <f aca="false">IF(ISNUMBER(FIND(DV$1,$D9))=$AO$1,1,0)*VLOOKUP($Z$2,DALYs!$A$2:$MW$40,'Intervention list'!DV$195+1,0)</f>
        <v>0</v>
      </c>
      <c r="DW9" s="0" t="n">
        <f aca="false">IF(ISNUMBER(FIND(DW$1,$D9))=$AO$1,1,0)*VLOOKUP($Z$2,DALYs!$A$2:$MW$40,'Intervention list'!DW$195+1,0)</f>
        <v>0</v>
      </c>
      <c r="DX9" s="0" t="n">
        <f aca="false">IF(ISNUMBER(FIND(DX$1,$D9))=$AO$1,1,0)*VLOOKUP($Z$2,DALYs!$A$2:$MW$40,'Intervention list'!DX$195+1,0)</f>
        <v>0</v>
      </c>
      <c r="DY9" s="0" t="n">
        <f aca="false">IF(ISNUMBER(FIND(DY$1,$D9))=$AO$1,1,0)*VLOOKUP($Z$2,DALYs!$A$2:$MW$40,'Intervention list'!DY$195+1,0)</f>
        <v>0</v>
      </c>
      <c r="DZ9" s="0" t="n">
        <f aca="false">IF(ISNUMBER(FIND(DZ$1,$D9))=$AO$1,1,0)*VLOOKUP($Z$2,DALYs!$A$2:$MW$40,'Intervention list'!DZ$195+1,0)</f>
        <v>0</v>
      </c>
      <c r="EA9" s="0" t="n">
        <f aca="false">IF(ISNUMBER(FIND(EA$1,$D9))=$AO$1,1,0)*VLOOKUP($Z$2,DALYs!$A$2:$MW$40,'Intervention list'!EA$195+1,0)</f>
        <v>0</v>
      </c>
      <c r="EB9" s="0" t="n">
        <f aca="false">IF(ISNUMBER(FIND(EB$1,$D9))=$AO$1,1,0)*VLOOKUP($Z$2,DALYs!$A$2:$MW$40,'Intervention list'!EB$195+1,0)</f>
        <v>0</v>
      </c>
      <c r="EC9" s="0" t="n">
        <f aca="false">IF(ISNUMBER(FIND(EC$1,$D9))=$AO$1,1,0)*VLOOKUP($Z$2,DALYs!$A$2:$MW$40,'Intervention list'!EC$195+1,0)</f>
        <v>0</v>
      </c>
      <c r="ED9" s="0" t="n">
        <f aca="false">IF(ISNUMBER(FIND(ED$1,$D9))=$AO$1,1,0)*VLOOKUP($Z$2,DALYs!$A$2:$MW$40,'Intervention list'!ED$195+1,0)</f>
        <v>0</v>
      </c>
      <c r="EE9" s="0" t="n">
        <f aca="false">IF(ISNUMBER(FIND(EE$1,$D9))=$AO$1,1,0)*VLOOKUP($Z$2,DALYs!$A$2:$MW$40,'Intervention list'!EE$195+1,0)</f>
        <v>0</v>
      </c>
      <c r="EF9" s="0" t="n">
        <f aca="false">IF(ISNUMBER(FIND(EF$1,$D9))=$AO$1,1,0)*VLOOKUP($Z$2,DALYs!$A$2:$MW$40,'Intervention list'!EF$195+1,0)</f>
        <v>0</v>
      </c>
      <c r="EG9" s="0" t="n">
        <f aca="false">IF(ISNUMBER(FIND(EG$1,$D9))=$AO$1,1,0)*VLOOKUP($Z$2,DALYs!$A$2:$MW$40,'Intervention list'!EG$195+1,0)</f>
        <v>0</v>
      </c>
      <c r="EH9" s="0" t="n">
        <f aca="false">IF(ISNUMBER(FIND(EH$1,$D9))=$AO$1,1,0)*VLOOKUP($Z$2,DALYs!$A$2:$MW$40,'Intervention list'!EH$195+1,0)</f>
        <v>0</v>
      </c>
      <c r="EI9" s="0" t="n">
        <f aca="false">IF(ISNUMBER(FIND(EI$1,$D9))=$AO$1,1,0)*VLOOKUP($Z$2,DALYs!$A$2:$MW$40,'Intervention list'!EI$195+1,0)</f>
        <v>0</v>
      </c>
      <c r="EJ9" s="0" t="n">
        <f aca="false">IF(ISNUMBER(FIND(EJ$1,$D9))=$AO$1,1,0)*VLOOKUP($Z$2,DALYs!$A$2:$MW$40,'Intervention list'!EJ$195+1,0)</f>
        <v>0</v>
      </c>
      <c r="EK9" s="0" t="n">
        <f aca="false">IF(ISNUMBER(FIND(EK$1,$D9))=$AO$1,1,0)*VLOOKUP($Z$2,DALYs!$A$2:$MW$40,'Intervention list'!EK$195+1,0)</f>
        <v>0</v>
      </c>
      <c r="EL9" s="0" t="n">
        <f aca="false">IF(ISNUMBER(FIND(EL$1,$D9))=$AO$1,1,0)*VLOOKUP($Z$2,DALYs!$A$2:$MW$40,'Intervention list'!EL$195+1,0)</f>
        <v>0</v>
      </c>
      <c r="EM9" s="0" t="n">
        <f aca="false">IF(ISNUMBER(FIND(EM$1,$D9))=$AO$1,1,0)*VLOOKUP($Z$2,DALYs!$A$2:$MW$40,'Intervention list'!EM$195+1,0)</f>
        <v>0</v>
      </c>
      <c r="EN9" s="0" t="n">
        <f aca="false">IF(ISNUMBER(FIND(EN$1,$D9))=$AO$1,1,0)*VLOOKUP($Z$2,DALYs!$A$2:$MW$40,'Intervention list'!EN$195+1,0)</f>
        <v>0</v>
      </c>
      <c r="EO9" s="0" t="n">
        <f aca="false">IF(ISNUMBER(FIND(EO$1,$D9))=$AO$1,1,0)*VLOOKUP($Z$2,DALYs!$A$2:$MW$40,'Intervention list'!EO$195+1,0)</f>
        <v>0</v>
      </c>
      <c r="EP9" s="0" t="n">
        <f aca="false">IF(ISNUMBER(FIND(EP$1,$D9))=$AO$1,1,0)*VLOOKUP($Z$2,DALYs!$A$2:$MW$40,'Intervention list'!EP$195+1,0)</f>
        <v>0</v>
      </c>
      <c r="EQ9" s="0" t="n">
        <f aca="false">IF(ISNUMBER(FIND(EQ$1,$D9))=$AO$1,1,0)*VLOOKUP($Z$2,DALYs!$A$2:$MW$40,'Intervention list'!EQ$195+1,0)</f>
        <v>0</v>
      </c>
      <c r="ER9" s="0" t="n">
        <f aca="false">IF(ISNUMBER(FIND(ER$1,$D9))=$AO$1,1,0)*VLOOKUP($Z$2,DALYs!$A$2:$MW$40,'Intervention list'!ER$195+1,0)</f>
        <v>0</v>
      </c>
      <c r="ES9" s="0" t="n">
        <f aca="false">IF(ISNUMBER(FIND(ES$1,$D9))=$AO$1,1,0)*VLOOKUP($Z$2,DALYs!$A$2:$MW$40,'Intervention list'!ES$195+1,0)</f>
        <v>0</v>
      </c>
      <c r="ET9" s="0" t="n">
        <f aca="false">IF(ISNUMBER(FIND(ET$1,$D9))=$AO$1,1,0)*VLOOKUP($Z$2,DALYs!$A$2:$MW$40,'Intervention list'!ET$195+1,0)</f>
        <v>0</v>
      </c>
      <c r="EU9" s="0" t="n">
        <f aca="false">IF(ISNUMBER(FIND(EU$1,$D9))=$AO$1,1,0)*VLOOKUP($Z$2,DALYs!$A$2:$MW$40,'Intervention list'!EU$195+1,0)</f>
        <v>0</v>
      </c>
      <c r="EV9" s="0" t="n">
        <f aca="false">IF(ISNUMBER(FIND(EV$1,$D9))=$AO$1,1,0)*VLOOKUP($Z$2,DALYs!$A$2:$MW$40,'Intervention list'!EV$195+1,0)</f>
        <v>0</v>
      </c>
      <c r="EW9" s="0" t="n">
        <f aca="false">IF(ISNUMBER(FIND(EW$1,$D9))=$AO$1,1,0)*VLOOKUP($Z$2,DALYs!$A$2:$MW$40,'Intervention list'!EW$195+1,0)</f>
        <v>0</v>
      </c>
      <c r="EX9" s="0" t="n">
        <f aca="false">IF(ISNUMBER(FIND(EX$1,$D9))=$AO$1,1,0)*VLOOKUP($Z$2,DALYs!$A$2:$MW$40,'Intervention list'!EX$195+1,0)</f>
        <v>0</v>
      </c>
      <c r="EY9" s="0" t="n">
        <f aca="false">IF(ISNUMBER(FIND(EY$1,$D9))=$AO$1,1,0)*VLOOKUP($Z$2,DALYs!$A$2:$MW$40,'Intervention list'!EY$195+1,0)</f>
        <v>0</v>
      </c>
      <c r="EZ9" s="0" t="n">
        <f aca="false">IF(ISNUMBER(FIND(EZ$1,$D9))=$AO$1,1,0)*VLOOKUP($Z$2,DALYs!$A$2:$MW$40,'Intervention list'!EZ$195+1,0)</f>
        <v>0</v>
      </c>
      <c r="FA9" s="0" t="n">
        <f aca="false">IF(ISNUMBER(FIND(FA$1,$D9))=$AO$1,1,0)*VLOOKUP($Z$2,DALYs!$A$2:$MW$40,'Intervention list'!FA$195+1,0)</f>
        <v>0</v>
      </c>
      <c r="FB9" s="0" t="n">
        <f aca="false">IF(ISNUMBER(FIND(FB$1,$D9))=$AO$1,1,0)*VLOOKUP($Z$2,DALYs!$A$2:$MW$40,'Intervention list'!FB$195+1,0)</f>
        <v>0</v>
      </c>
      <c r="FC9" s="0" t="n">
        <f aca="false">IF(ISNUMBER(FIND(FC$1,$D9))=$AO$1,1,0)*VLOOKUP($Z$2,DALYs!$A$2:$MW$40,'Intervention list'!FC$195+1,0)</f>
        <v>0</v>
      </c>
      <c r="FD9" s="0" t="n">
        <f aca="false">IF(ISNUMBER(FIND(FD$1,$D9))=$AO$1,1,0)*VLOOKUP($Z$2,DALYs!$A$2:$MW$40,'Intervention list'!FD$195+1,0)</f>
        <v>0</v>
      </c>
      <c r="FE9" s="0" t="n">
        <f aca="false">IF(ISNUMBER(FIND(FE$1,$D9))=$AO$1,1,0)*VLOOKUP($Z$2,DALYs!$A$2:$MW$40,'Intervention list'!FE$195+1,0)</f>
        <v>0</v>
      </c>
      <c r="FF9" s="0" t="n">
        <f aca="false">IF(ISNUMBER(FIND(FF$1,$D9))=$AO$1,1,0)*VLOOKUP($Z$2,DALYs!$A$2:$MW$40,'Intervention list'!FF$195+1,0)</f>
        <v>0</v>
      </c>
      <c r="FG9" s="0" t="n">
        <f aca="false">IF(ISNUMBER(FIND(FG$1,$D9))=$AO$1,1,0)*VLOOKUP($Z$2,DALYs!$A$2:$MW$40,'Intervention list'!FG$195+1,0)</f>
        <v>0</v>
      </c>
      <c r="FH9" s="0" t="n">
        <f aca="false">IF(ISNUMBER(FIND(FH$1,$D9))=$AO$1,1,0)*VLOOKUP($Z$2,DALYs!$A$2:$MW$40,'Intervention list'!FH$195+1,0)</f>
        <v>0</v>
      </c>
      <c r="FI9" s="0" t="n">
        <f aca="false">IF(ISNUMBER(FIND(FI$1,$D9))=$AO$1,1,0)*VLOOKUP($Z$2,DALYs!$A$2:$MW$40,'Intervention list'!FI$195+1,0)</f>
        <v>0</v>
      </c>
      <c r="FJ9" s="0" t="n">
        <f aca="false">IF(ISNUMBER(FIND(FJ$1,$D9))=$AO$1,1,0)*VLOOKUP($Z$2,DALYs!$A$2:$MW$40,'Intervention list'!FJ$195+1,0)</f>
        <v>0</v>
      </c>
      <c r="FK9" s="0" t="n">
        <f aca="false">IF(ISNUMBER(FIND(FK$1,$D9))=$AO$1,1,0)*VLOOKUP($Z$2,DALYs!$A$2:$MW$40,'Intervention list'!FK$195+1,0)</f>
        <v>0</v>
      </c>
      <c r="FL9" s="0" t="n">
        <f aca="false">IF(ISNUMBER(FIND(FL$1,$D9))=$AO$1,1,0)*VLOOKUP($Z$2,DALYs!$A$2:$MW$40,'Intervention list'!FL$195+1,0)</f>
        <v>0</v>
      </c>
      <c r="FM9" s="0" t="n">
        <f aca="false">IF(ISNUMBER(FIND(FM$1,$D9))=$AO$1,1,0)*VLOOKUP($Z$2,DALYs!$A$2:$MW$40,'Intervention list'!FM$195+1,0)</f>
        <v>0</v>
      </c>
      <c r="FN9" s="0" t="n">
        <f aca="false">IF(ISNUMBER(FIND(FN$1,$D9))=$AO$1,1,0)*VLOOKUP($Z$2,DALYs!$A$2:$MW$40,'Intervention list'!FN$195+1,0)</f>
        <v>0</v>
      </c>
      <c r="FO9" s="0" t="n">
        <f aca="false">IF(ISNUMBER(FIND(FO$1,$D9))=$AO$1,1,0)*VLOOKUP($Z$2,DALYs!$A$2:$MW$40,'Intervention list'!FO$195+1,0)</f>
        <v>0</v>
      </c>
      <c r="FP9" s="0" t="n">
        <f aca="false">IF(ISNUMBER(FIND(FP$1,$D9))=$AO$1,1,0)*VLOOKUP($Z$2,DALYs!$A$2:$MW$40,'Intervention list'!FP$195+1,0)</f>
        <v>0</v>
      </c>
      <c r="FQ9" s="0" t="n">
        <f aca="false">IF(ISNUMBER(FIND(FQ$1,$D9))=$AO$1,1,0)*VLOOKUP($Z$2,DALYs!$A$2:$MW$40,'Intervention list'!FQ$195+1,0)</f>
        <v>0</v>
      </c>
      <c r="FR9" s="0" t="n">
        <f aca="false">IF(ISNUMBER(FIND(FR$1,$D9))=$AO$1,1,0)*VLOOKUP($Z$2,DALYs!$A$2:$MW$40,'Intervention list'!FR$195+1,0)</f>
        <v>0</v>
      </c>
      <c r="FS9" s="0" t="n">
        <f aca="false">IF(ISNUMBER(FIND(FS$1,$D9))=$AO$1,1,0)*VLOOKUP($Z$2,DALYs!$A$2:$MW$40,'Intervention list'!FS$195+1,0)</f>
        <v>0</v>
      </c>
      <c r="FT9" s="0" t="n">
        <f aca="false">IF(ISNUMBER(FIND(FT$1,$D9))=$AO$1,1,0)*VLOOKUP($Z$2,DALYs!$A$2:$MW$40,'Intervention list'!FT$195+1,0)</f>
        <v>0</v>
      </c>
      <c r="FU9" s="0" t="n">
        <f aca="false">IF(ISNUMBER(FIND(FU$1,$D9))=$AO$1,1,0)*VLOOKUP($Z$2,DALYs!$A$2:$MW$40,'Intervention list'!FU$195+1,0)</f>
        <v>0</v>
      </c>
      <c r="FV9" s="0" t="n">
        <f aca="false">IF(ISNUMBER(FIND(FV$1,$D9))=$AO$1,1,0)*VLOOKUP($Z$2,DALYs!$A$2:$MW$40,'Intervention list'!FV$195+1,0)</f>
        <v>0</v>
      </c>
      <c r="FW9" s="0" t="n">
        <f aca="false">IF(ISNUMBER(FIND(FW$1,$D9))=$AO$1,1,0)*VLOOKUP($Z$2,DALYs!$A$2:$MW$40,'Intervention list'!FW$195+1,0)</f>
        <v>0</v>
      </c>
      <c r="FX9" s="0" t="n">
        <f aca="false">IF(ISNUMBER(FIND(FX$1,$D9))=$AO$1,1,0)*VLOOKUP($Z$2,DALYs!$A$2:$MW$40,'Intervention list'!FX$195+1,0)</f>
        <v>0</v>
      </c>
      <c r="FY9" s="0" t="n">
        <f aca="false">IF(ISNUMBER(FIND(FY$1,$D9))=$AO$1,1,0)*VLOOKUP($Z$2,DALYs!$A$2:$MW$40,'Intervention list'!FY$195+1,0)</f>
        <v>0</v>
      </c>
      <c r="FZ9" s="0" t="n">
        <f aca="false">IF(ISNUMBER(FIND(FZ$1,$D9))=$AO$1,1,0)*VLOOKUP($Z$2,DALYs!$A$2:$MW$40,'Intervention list'!FZ$195+1,0)</f>
        <v>0</v>
      </c>
      <c r="GA9" s="0" t="n">
        <f aca="false">IF(ISNUMBER(FIND(GA$1,$D9))=$AO$1,1,0)*VLOOKUP($Z$2,DALYs!$A$2:$MW$40,'Intervention list'!GA$195+1,0)</f>
        <v>0</v>
      </c>
      <c r="GB9" s="0" t="n">
        <f aca="false">IF(ISNUMBER(FIND(GB$1,$D9))=$AO$1,1,0)*VLOOKUP($Z$2,DALYs!$A$2:$MW$40,'Intervention list'!GB$195+1,0)</f>
        <v>0</v>
      </c>
      <c r="GC9" s="0" t="n">
        <f aca="false">IF(ISNUMBER(FIND(GC$1,$D9))=$AO$1,1,0)*VLOOKUP($Z$2,DALYs!$A$2:$MW$40,'Intervention list'!GC$195+1,0)</f>
        <v>0</v>
      </c>
      <c r="GD9" s="0" t="n">
        <f aca="false">IF(ISNUMBER(FIND(GD$1,$D9))=$AO$1,1,0)*VLOOKUP($Z$2,DALYs!$A$2:$MW$40,'Intervention list'!GD$195+1,0)</f>
        <v>0</v>
      </c>
      <c r="GE9" s="0" t="n">
        <f aca="false">IF(ISNUMBER(FIND(GE$1,$D9))=$AO$1,1,0)*VLOOKUP($Z$2,DALYs!$A$2:$MW$40,'Intervention list'!GE$195+1,0)</f>
        <v>0</v>
      </c>
      <c r="GF9" s="0" t="n">
        <f aca="false">IF(ISNUMBER(FIND(GF$1,$D9))=$AO$1,1,0)*VLOOKUP($Z$2,DALYs!$A$2:$MW$40,'Intervention list'!GF$195+1,0)</f>
        <v>0</v>
      </c>
      <c r="GG9" s="0" t="n">
        <f aca="false">IF(ISNUMBER(FIND(GG$1,$D9))=$AO$1,1,0)*VLOOKUP($Z$2,DALYs!$A$2:$MW$40,'Intervention list'!GG$195+1,0)</f>
        <v>0</v>
      </c>
      <c r="GH9" s="0" t="n">
        <f aca="false">IF(ISNUMBER(FIND(GH$1,$D9))=$AO$1,1,0)*VLOOKUP($Z$2,DALYs!$A$2:$MW$40,'Intervention list'!GH$195+1,0)</f>
        <v>0</v>
      </c>
      <c r="GI9" s="0" t="n">
        <f aca="false">IF(ISNUMBER(FIND(GI$1,$D9))=$AO$1,1,0)*VLOOKUP($Z$2,DALYs!$A$2:$MW$40,'Intervention list'!GI$195+1,0)</f>
        <v>0</v>
      </c>
      <c r="GJ9" s="0" t="n">
        <f aca="false">IF(ISNUMBER(FIND(GJ$1,$D9))=$AO$1,1,0)*VLOOKUP($Z$2,DALYs!$A$2:$MW$40,'Intervention list'!GJ$195+1,0)</f>
        <v>1458297.09172245</v>
      </c>
      <c r="GK9" s="0" t="n">
        <f aca="false">IF(ISNUMBER(FIND(GK$1,$D9))=$AO$1,1,0)*VLOOKUP($Z$2,DALYs!$A$2:$MW$40,'Intervention list'!GK$195+1,0)</f>
        <v>0</v>
      </c>
      <c r="GL9" s="0" t="n">
        <f aca="false">IF(ISNUMBER(FIND(GL$1,$D9))=$AO$1,1,0)*VLOOKUP($Z$2,DALYs!$A$2:$MW$40,'Intervention list'!GL$195+1,0)</f>
        <v>0</v>
      </c>
      <c r="GM9" s="0" t="n">
        <f aca="false">IF(ISNUMBER(FIND(GM$1,$D9))=$AO$1,1,0)*VLOOKUP($Z$2,DALYs!$A$2:$MW$40,'Intervention list'!GM$195+1,0)</f>
        <v>0</v>
      </c>
      <c r="GN9" s="0" t="n">
        <f aca="false">IF(ISNUMBER(FIND(GN$1,$D9))=$AO$1,1,0)*VLOOKUP($Z$2,DALYs!$A$2:$MW$40,'Intervention list'!GN$195+1,0)</f>
        <v>0</v>
      </c>
      <c r="GO9" s="0" t="n">
        <f aca="false">IF(ISNUMBER(FIND(GO$1,$D9))=$AO$1,1,0)*VLOOKUP($Z$2,DALYs!$A$2:$MW$40,'Intervention list'!GO$195+1,0)</f>
        <v>0</v>
      </c>
      <c r="GP9" s="0" t="n">
        <f aca="false">IF(ISNUMBER(FIND(GP$1,$D9))=$AO$1,1,0)*VLOOKUP($Z$2,DALYs!$A$2:$MW$40,'Intervention list'!GP$195+1,0)</f>
        <v>0</v>
      </c>
      <c r="GQ9" s="0" t="n">
        <f aca="false">IF(ISNUMBER(FIND(GQ$1,$D9))=$AO$1,1,0)*VLOOKUP($Z$2,DALYs!$A$2:$MW$40,'Intervention list'!GQ$195+1,0)</f>
        <v>0</v>
      </c>
      <c r="GR9" s="0" t="n">
        <f aca="false">IF(ISNUMBER(FIND(GR$1,$D9))=$AO$1,1,0)*VLOOKUP($Z$2,DALYs!$A$2:$MW$40,'Intervention list'!GR$195+1,0)</f>
        <v>0</v>
      </c>
      <c r="GS9" s="0" t="n">
        <f aca="false">IF(ISNUMBER(FIND(GS$1,$D9))=$AO$1,1,0)*VLOOKUP($Z$2,DALYs!$A$2:$MW$40,'Intervention list'!GS$195+1,0)</f>
        <v>0</v>
      </c>
      <c r="GT9" s="0" t="n">
        <f aca="false">IF(ISNUMBER(FIND(GT$1,$D9))=$AO$1,1,0)*VLOOKUP($Z$2,DALYs!$A$2:$MW$40,'Intervention list'!GT$195+1,0)</f>
        <v>0</v>
      </c>
      <c r="GU9" s="0" t="n">
        <f aca="false">IF(ISNUMBER(FIND(GU$1,$D9))=$AO$1,1,0)*VLOOKUP($Z$2,DALYs!$A$2:$MW$40,'Intervention list'!GU$195+1,0)</f>
        <v>0</v>
      </c>
      <c r="GV9" s="0" t="n">
        <f aca="false">IF(ISNUMBER(FIND(GV$1,$D9))=$AO$1,1,0)*VLOOKUP($Z$2,DALYs!$A$2:$MW$40,'Intervention list'!GV$195+1,0)</f>
        <v>0</v>
      </c>
      <c r="GW9" s="0" t="n">
        <f aca="false">IF(ISNUMBER(FIND(GW$1,$D9))=$AO$1,1,0)*VLOOKUP($Z$2,DALYs!$A$2:$MW$40,'Intervention list'!GW$195+1,0)</f>
        <v>0</v>
      </c>
      <c r="GX9" s="0" t="n">
        <f aca="false">IF(ISNUMBER(FIND(GX$1,$D9))=$AO$1,1,0)*VLOOKUP($Z$2,DALYs!$A$2:$MW$40,'Intervention list'!GX$195+1,0)</f>
        <v>0</v>
      </c>
      <c r="GY9" s="0" t="n">
        <f aca="false">IF(ISNUMBER(FIND(GY$1,$D9))=$AO$1,1,0)*VLOOKUP($Z$2,DALYs!$A$2:$MW$40,'Intervention list'!GY$195+1,0)</f>
        <v>0</v>
      </c>
      <c r="GZ9" s="0" t="n">
        <f aca="false">IF(ISNUMBER(FIND(GZ$1,$D9))=$AO$1,1,0)*VLOOKUP($Z$2,DALYs!$A$2:$MW$40,'Intervention list'!GZ$195+1,0)</f>
        <v>0</v>
      </c>
      <c r="HA9" s="0" t="n">
        <f aca="false">IF(ISNUMBER(FIND(HA$1,$D9))=$AO$1,1,0)*VLOOKUP($Z$2,DALYs!$A$2:$MW$40,'Intervention list'!HA$195+1,0)</f>
        <v>0</v>
      </c>
      <c r="HB9" s="0" t="n">
        <f aca="false">IF(ISNUMBER(FIND(HB$1,$D9))=$AO$1,1,0)*VLOOKUP($Z$2,DALYs!$A$2:$MW$40,'Intervention list'!HB$195+1,0)</f>
        <v>0</v>
      </c>
      <c r="HC9" s="0" t="n">
        <f aca="false">IF(ISNUMBER(FIND(HC$1,$D9))=$AO$1,1,0)*VLOOKUP($Z$2,DALYs!$A$2:$MW$40,'Intervention list'!HC$195+1,0)</f>
        <v>0</v>
      </c>
      <c r="HD9" s="0" t="n">
        <f aca="false">IF(ISNUMBER(FIND(HD$1,$D9))=$AO$1,1,0)*VLOOKUP($Z$2,DALYs!$A$2:$MW$40,'Intervention list'!HD$195+1,0)</f>
        <v>0</v>
      </c>
      <c r="HE9" s="0" t="n">
        <f aca="false">IF(ISNUMBER(FIND(HE$1,$D9))=$AO$1,1,0)*VLOOKUP($Z$2,DALYs!$A$2:$MW$40,'Intervention list'!HE$195+1,0)</f>
        <v>0</v>
      </c>
      <c r="HF9" s="0" t="n">
        <f aca="false">IF(ISNUMBER(FIND(HF$1,$D9))=$AO$1,1,0)*VLOOKUP($Z$2,DALYs!$A$2:$MW$40,'Intervention list'!HF$195+1,0)</f>
        <v>0</v>
      </c>
      <c r="HG9" s="0" t="n">
        <f aca="false">IF(ISNUMBER(FIND(HG$1,$D9))=$AO$1,1,0)*VLOOKUP($Z$2,DALYs!$A$2:$MW$40,'Intervention list'!HG$195+1,0)</f>
        <v>0</v>
      </c>
      <c r="HH9" s="0" t="n">
        <f aca="false">IF(ISNUMBER(FIND(HH$1,$D9))=$AO$1,1,0)*VLOOKUP($Z$2,DALYs!$A$2:$MW$40,'Intervention list'!HH$195+1,0)</f>
        <v>0</v>
      </c>
      <c r="HI9" s="0" t="n">
        <f aca="false">IF(ISNUMBER(FIND(HI$1,$D9))=$AO$1,1,0)*VLOOKUP($Z$2,DALYs!$A$2:$MW$40,'Intervention list'!HI$195+1,0)</f>
        <v>0</v>
      </c>
      <c r="HJ9" s="0" t="n">
        <f aca="false">IF(ISNUMBER(FIND(HJ$1,$D9))=$AO$1,1,0)*VLOOKUP($Z$2,DALYs!$A$2:$MW$40,'Intervention list'!HJ$195+1,0)</f>
        <v>0</v>
      </c>
      <c r="HK9" s="0" t="n">
        <f aca="false">IF(ISNUMBER(FIND(HK$1,$D9))=$AO$1,1,0)*VLOOKUP($Z$2,DALYs!$A$2:$MW$40,'Intervention list'!HK$195+1,0)</f>
        <v>0</v>
      </c>
      <c r="HL9" s="0" t="n">
        <f aca="false">IF(ISNUMBER(FIND(HL$1,$D9))=$AO$1,1,0)*VLOOKUP($Z$2,DALYs!$A$2:$MW$40,'Intervention list'!HL$195+1,0)</f>
        <v>0</v>
      </c>
      <c r="HM9" s="0" t="n">
        <f aca="false">IF(ISNUMBER(FIND(HM$1,$D9))=$AO$1,1,0)*VLOOKUP($Z$2,DALYs!$A$2:$MW$40,'Intervention list'!HM$195+1,0)</f>
        <v>0</v>
      </c>
      <c r="HN9" s="0" t="n">
        <f aca="false">IF(ISNUMBER(FIND(HN$1,$D9))=$AO$1,1,0)*VLOOKUP($Z$2,DALYs!$A$2:$MW$40,'Intervention list'!HN$195+1,0)</f>
        <v>0</v>
      </c>
      <c r="HO9" s="0" t="n">
        <f aca="false">IF(ISNUMBER(FIND(HO$1,$D9))=$AO$1,1,0)*VLOOKUP($Z$2,DALYs!$A$2:$MW$40,'Intervention list'!HO$195+1,0)</f>
        <v>0</v>
      </c>
      <c r="HP9" s="0" t="n">
        <f aca="false">IF(ISNUMBER(FIND(HP$1,$D9))=$AO$1,1,0)*VLOOKUP($Z$2,DALYs!$A$2:$MW$40,'Intervention list'!HP$195+1,0)</f>
        <v>0</v>
      </c>
      <c r="HQ9" s="0" t="n">
        <f aca="false">IF(ISNUMBER(FIND(HQ$1,$D9))=$AO$1,1,0)*VLOOKUP($Z$2,DALYs!$A$2:$MW$40,'Intervention list'!HQ$195+1,0)</f>
        <v>0</v>
      </c>
      <c r="HR9" s="0" t="n">
        <f aca="false">IF(ISNUMBER(FIND(HR$1,$D9))=$AO$1,1,0)*VLOOKUP($Z$2,DALYs!$A$2:$MW$40,'Intervention list'!HR$195+1,0)</f>
        <v>0</v>
      </c>
      <c r="HS9" s="0" t="n">
        <f aca="false">IF(ISNUMBER(FIND(HS$1,$D9))=$AO$1,1,0)*VLOOKUP($Z$2,DALYs!$A$2:$MW$40,'Intervention list'!HS$195+1,0)</f>
        <v>0</v>
      </c>
      <c r="HT9" s="0" t="n">
        <f aca="false">IF(ISNUMBER(FIND(HT$1,$D9))=$AO$1,1,0)*VLOOKUP($Z$2,DALYs!$A$2:$MW$40,'Intervention list'!HT$195+1,0)</f>
        <v>0</v>
      </c>
      <c r="HU9" s="0" t="n">
        <f aca="false">IF(ISNUMBER(FIND(HU$1,$D9))=$AO$1,1,0)*VLOOKUP($Z$2,DALYs!$A$2:$MW$40,'Intervention list'!HU$195+1,0)</f>
        <v>0</v>
      </c>
      <c r="HV9" s="0" t="n">
        <f aca="false">IF(ISNUMBER(FIND(HV$1,$D9))=$AO$1,1,0)*VLOOKUP($Z$2,DALYs!$A$2:$MW$40,'Intervention list'!HV$195+1,0)</f>
        <v>0</v>
      </c>
      <c r="HW9" s="0" t="n">
        <f aca="false">IF(ISNUMBER(FIND(HW$1,$D9))=$AO$1,1,0)*VLOOKUP($Z$2,DALYs!$A$2:$MW$40,'Intervention list'!HW$195+1,0)</f>
        <v>0</v>
      </c>
      <c r="HX9" s="0" t="n">
        <f aca="false">IF(ISNUMBER(FIND(HX$1,$D9))=$AO$1,1,0)*VLOOKUP($Z$2,DALYs!$A$2:$MW$40,'Intervention list'!HX$195+1,0)</f>
        <v>0</v>
      </c>
      <c r="HY9" s="0" t="n">
        <f aca="false">IF(ISNUMBER(FIND(HY$1,$D9))=$AO$1,1,0)*VLOOKUP($Z$2,DALYs!$A$2:$MW$40,'Intervention list'!HY$195+1,0)</f>
        <v>0</v>
      </c>
      <c r="HZ9" s="0" t="n">
        <f aca="false">IF(ISNUMBER(FIND(HZ$1,$D9))=$AO$1,1,0)*VLOOKUP($Z$2,DALYs!$A$2:$MW$40,'Intervention list'!HZ$195+1,0)</f>
        <v>0</v>
      </c>
      <c r="IA9" s="0" t="n">
        <f aca="false">IF(ISNUMBER(FIND(IA$1,$D9))=$AO$1,1,0)*VLOOKUP($Z$2,DALYs!$A$2:$MW$40,'Intervention list'!IA$195+1,0)</f>
        <v>0</v>
      </c>
      <c r="IB9" s="0" t="n">
        <f aca="false">IF(ISNUMBER(FIND(IB$1,$D9))=$AO$1,1,0)*VLOOKUP($Z$2,DALYs!$A$2:$MW$40,'Intervention list'!IB$195+1,0)</f>
        <v>0</v>
      </c>
      <c r="IC9" s="0" t="n">
        <f aca="false">IF(ISNUMBER(FIND(IC$1,$D9))=$AO$1,1,0)*VLOOKUP($Z$2,DALYs!$A$2:$MW$40,'Intervention list'!IC$195+1,0)</f>
        <v>0</v>
      </c>
      <c r="ID9" s="0" t="n">
        <f aca="false">IF(ISNUMBER(FIND(ID$1,$D9))=$AO$1,1,0)*VLOOKUP($Z$2,DALYs!$A$2:$MW$40,'Intervention list'!ID$195+1,0)</f>
        <v>0</v>
      </c>
      <c r="IE9" s="0" t="n">
        <f aca="false">IF(ISNUMBER(FIND(IE$1,$D9))=$AO$1,1,0)*VLOOKUP($Z$2,DALYs!$A$2:$MW$40,'Intervention list'!IE$195+1,0)</f>
        <v>0</v>
      </c>
      <c r="IF9" s="0" t="n">
        <f aca="false">IF(ISNUMBER(FIND(IF$1,$D9))=$AO$1,1,0)*VLOOKUP($Z$2,DALYs!$A$2:$MW$40,'Intervention list'!IF$195+1,0)</f>
        <v>0</v>
      </c>
      <c r="IG9" s="0" t="n">
        <f aca="false">IF(ISNUMBER(FIND(IG$1,$D9))=$AO$1,1,0)*VLOOKUP($Z$2,DALYs!$A$2:$MW$40,'Intervention list'!IG$195+1,0)</f>
        <v>0</v>
      </c>
      <c r="IH9" s="0" t="n">
        <f aca="false">IF(ISNUMBER(FIND(IH$1,$D9))=$AO$1,1,0)*VLOOKUP($Z$2,DALYs!$A$2:$MW$40,'Intervention list'!IH$195+1,0)</f>
        <v>0</v>
      </c>
      <c r="II9" s="0" t="n">
        <f aca="false">IF(ISNUMBER(FIND(II$1,$D9))=$AO$1,1,0)*VLOOKUP($Z$2,DALYs!$A$2:$MW$40,'Intervention list'!II$195+1,0)</f>
        <v>0</v>
      </c>
      <c r="IJ9" s="0" t="n">
        <f aca="false">IF(ISNUMBER(FIND(IJ$1,$D9))=$AO$1,1,0)*VLOOKUP($Z$2,DALYs!$A$2:$MW$40,'Intervention list'!IJ$195+1,0)</f>
        <v>0</v>
      </c>
      <c r="IK9" s="0" t="n">
        <f aca="false">IF(ISNUMBER(FIND(IK$1,$D9))=$AO$1,1,0)*VLOOKUP($Z$2,DALYs!$A$2:$MW$40,'Intervention list'!IK$195+1,0)</f>
        <v>0</v>
      </c>
      <c r="IL9" s="0" t="n">
        <f aca="false">IF(ISNUMBER(FIND(IL$1,$D9))=$AO$1,1,0)*VLOOKUP($Z$2,DALYs!$A$2:$MW$40,'Intervention list'!IL$195+1,0)</f>
        <v>0</v>
      </c>
      <c r="IM9" s="0" t="n">
        <f aca="false">IF(ISNUMBER(FIND(IM$1,$D9))=$AO$1,1,0)*VLOOKUP($Z$2,DALYs!$A$2:$MW$40,'Intervention list'!IM$195+1,0)</f>
        <v>0</v>
      </c>
      <c r="IN9" s="0" t="n">
        <f aca="false">IF(ISNUMBER(FIND(IN$1,$D9))=$AO$1,1,0)*VLOOKUP($Z$2,DALYs!$A$2:$MW$40,'Intervention list'!IN$195+1,0)</f>
        <v>0</v>
      </c>
      <c r="IO9" s="0" t="n">
        <f aca="false">IF(ISNUMBER(FIND(IO$1,$D9))=$AO$1,1,0)*VLOOKUP($Z$2,DALYs!$A$2:$MW$40,'Intervention list'!IO$195+1,0)</f>
        <v>0</v>
      </c>
      <c r="IP9" s="0" t="n">
        <f aca="false">IF(ISNUMBER(FIND(IP$1,$D9))=$AO$1,1,0)*VLOOKUP($Z$2,DALYs!$A$2:$MW$40,'Intervention list'!IP$195+1,0)</f>
        <v>0</v>
      </c>
      <c r="IQ9" s="0" t="n">
        <f aca="false">IF(ISNUMBER(FIND(IQ$1,$D9))=$AO$1,1,0)*VLOOKUP($Z$2,DALYs!$A$2:$MW$40,'Intervention list'!IQ$195+1,0)</f>
        <v>0</v>
      </c>
      <c r="IR9" s="0" t="n">
        <f aca="false">IF(ISNUMBER(FIND(IR$1,$D9))=$AO$1,1,0)*VLOOKUP($Z$2,DALYs!$A$2:$MW$40,'Intervention list'!IR$195+1,0)</f>
        <v>0</v>
      </c>
      <c r="IS9" s="0" t="n">
        <f aca="false">IF(ISNUMBER(FIND(IS$1,$D9))=$AO$1,1,0)*VLOOKUP($Z$2,DALYs!$A$2:$MW$40,'Intervention list'!IS$195+1,0)</f>
        <v>0</v>
      </c>
      <c r="IT9" s="0" t="n">
        <f aca="false">IF(ISNUMBER(FIND(IT$1,$D9))=$AO$1,1,0)*VLOOKUP($Z$2,DALYs!$A$2:$MW$40,'Intervention list'!IT$195+1,0)</f>
        <v>0</v>
      </c>
      <c r="IU9" s="0" t="n">
        <f aca="false">IF(ISNUMBER(FIND(IU$1,$D9))=$AO$1,1,0)*VLOOKUP($Z$2,DALYs!$A$2:$MW$40,'Intervention list'!IU$195+1,0)</f>
        <v>0</v>
      </c>
      <c r="IV9" s="0" t="n">
        <f aca="false">IF(ISNUMBER(FIND(IV$1,$D9))=$AO$1,1,0)*VLOOKUP($Z$2,DALYs!$A$2:$MW$40,'Intervention list'!IV$195+1,0)</f>
        <v>0</v>
      </c>
      <c r="IW9" s="0" t="n">
        <f aca="false">IF(ISNUMBER(FIND(IW$1,$D9))=$AO$1,1,0)*VLOOKUP($Z$2,DALYs!$A$2:$MW$40,'Intervention list'!IW$195+1,0)</f>
        <v>0</v>
      </c>
      <c r="IX9" s="0" t="n">
        <f aca="false">IF(ISNUMBER(FIND(IX$1,$D9))=$AO$1,1,0)*VLOOKUP($Z$2,DALYs!$A$2:$MW$40,'Intervention list'!IX$195+1,0)</f>
        <v>0</v>
      </c>
      <c r="IY9" s="0" t="n">
        <f aca="false">IF(ISNUMBER(FIND(IY$1,$D9))=$AO$1,1,0)*VLOOKUP($Z$2,DALYs!$A$2:$MW$40,'Intervention list'!IY$195+1,0)</f>
        <v>0</v>
      </c>
      <c r="IZ9" s="0" t="n">
        <f aca="false">IF(ISNUMBER(FIND(IZ$1,$D9))=$AO$1,1,0)*VLOOKUP($Z$2,DALYs!$A$2:$MW$40,'Intervention list'!IZ$195+1,0)</f>
        <v>0</v>
      </c>
      <c r="JA9" s="0" t="n">
        <f aca="false">IF(ISNUMBER(FIND(JA$1,$D9))=$AO$1,1,0)*VLOOKUP($Z$2,DALYs!$A$2:$MW$40,'Intervention list'!JA$195+1,0)</f>
        <v>0</v>
      </c>
      <c r="JB9" s="0" t="n">
        <f aca="false">IF(ISNUMBER(FIND(JB$1,$D9))=$AO$1,1,0)*VLOOKUP($Z$2,DALYs!$A$2:$MW$40,'Intervention list'!JB$195+1,0)</f>
        <v>0</v>
      </c>
      <c r="JC9" s="0" t="n">
        <f aca="false">IF(ISNUMBER(FIND(JC$1,$D9))=$AO$1,1,0)*VLOOKUP($Z$2,DALYs!$A$2:$MW$40,'Intervention list'!JC$195+1,0)</f>
        <v>0</v>
      </c>
      <c r="JD9" s="0" t="n">
        <f aca="false">IF(ISNUMBER(FIND(JD$1,$D9))=$AO$1,1,0)*VLOOKUP($Z$2,DALYs!$A$2:$MW$40,'Intervention list'!JD$195+1,0)</f>
        <v>0</v>
      </c>
      <c r="JE9" s="0" t="n">
        <f aca="false">IF(ISNUMBER(FIND(JE$1,$D9))=$AO$1,1,0)*VLOOKUP($Z$2,DALYs!$A$2:$MW$40,'Intervention list'!JE$195+1,0)</f>
        <v>0</v>
      </c>
      <c r="JF9" s="0" t="n">
        <f aca="false">IF(ISNUMBER(FIND(JF$1,$D9))=$AO$1,1,0)*VLOOKUP($Z$2,DALYs!$A$2:$MW$40,'Intervention list'!JF$195+1,0)</f>
        <v>0</v>
      </c>
      <c r="JG9" s="0" t="n">
        <f aca="false">IF(ISNUMBER(FIND(JG$1,$D9))=$AO$1,1,0)*VLOOKUP($Z$2,DALYs!$A$2:$MW$40,'Intervention list'!JG$195+1,0)</f>
        <v>0</v>
      </c>
      <c r="JH9" s="0" t="n">
        <f aca="false">IF(ISNUMBER(FIND(JH$1,$D9))=$AO$1,1,0)*VLOOKUP($Z$2,DALYs!$A$2:$MW$40,'Intervention list'!JH$195+1,0)</f>
        <v>0</v>
      </c>
      <c r="JI9" s="0" t="n">
        <f aca="false">IF(ISNUMBER(FIND(JI$1,$D9))=$AO$1,1,0)*VLOOKUP($Z$2,DALYs!$A$2:$MW$40,'Intervention list'!JI$195+1,0)</f>
        <v>0</v>
      </c>
      <c r="JJ9" s="0" t="n">
        <f aca="false">IF(ISNUMBER(FIND(JJ$1,$D9))=$AO$1,1,0)*VLOOKUP($Z$2,DALYs!$A$2:$MW$40,'Intervention list'!JJ$195+1,0)</f>
        <v>0</v>
      </c>
      <c r="JK9" s="0" t="n">
        <f aca="false">IF(ISNUMBER(FIND(JK$1,$D9))=$AO$1,1,0)*VLOOKUP($Z$2,DALYs!$A$2:$MW$40,'Intervention list'!JK$195+1,0)</f>
        <v>0</v>
      </c>
      <c r="JL9" s="0" t="n">
        <f aca="false">IF(ISNUMBER(FIND(JL$1,$D9))=$AO$1,1,0)*VLOOKUP($Z$2,DALYs!$A$2:$MW$40,'Intervention list'!JL$195+1,0)</f>
        <v>0</v>
      </c>
      <c r="JM9" s="0" t="n">
        <f aca="false">IF(ISNUMBER(FIND(JM$1,$D9))=$AO$1,1,0)*VLOOKUP($Z$2,DALYs!$A$2:$MW$40,'Intervention list'!JM$195+1,0)</f>
        <v>0</v>
      </c>
      <c r="JN9" s="0" t="n">
        <f aca="false">IF(ISNUMBER(FIND(JN$1,$D9))=$AO$1,1,0)*VLOOKUP($Z$2,DALYs!$A$2:$MW$40,'Intervention list'!JN$195+1,0)</f>
        <v>0</v>
      </c>
      <c r="JO9" s="0" t="n">
        <f aca="false">IF(ISNUMBER(FIND(JO$1,$D9))=$AO$1,1,0)*VLOOKUP($Z$2,DALYs!$A$2:$MW$40,'Intervention list'!JO$195+1,0)</f>
        <v>0</v>
      </c>
      <c r="JP9" s="0" t="n">
        <f aca="false">IF(ISNUMBER(FIND(JP$1,$D9))=$AO$1,1,0)*VLOOKUP($Z$2,DALYs!$A$2:$MW$40,'Intervention list'!JP$195+1,0)</f>
        <v>0</v>
      </c>
      <c r="JQ9" s="0" t="n">
        <f aca="false">IF(ISNUMBER(FIND(JQ$1,$D9))=$AO$1,1,0)*VLOOKUP($Z$2,DALYs!$A$2:$MW$40,'Intervention list'!JQ$195+1,0)</f>
        <v>0</v>
      </c>
      <c r="JR9" s="0" t="n">
        <f aca="false">IF(ISNUMBER(FIND(JR$1,$D9))=$AO$1,1,0)*VLOOKUP($Z$2,DALYs!$A$2:$MW$40,'Intervention list'!JR$195+1,0)</f>
        <v>0</v>
      </c>
      <c r="JS9" s="0" t="n">
        <f aca="false">IF(ISNUMBER(FIND(JS$1,$D9))=$AO$1,1,0)*VLOOKUP($Z$2,DALYs!$A$2:$MW$40,'Intervention list'!JS$195+1,0)</f>
        <v>0</v>
      </c>
      <c r="JT9" s="0" t="n">
        <f aca="false">IF(ISNUMBER(FIND(JT$1,$D9))=$AO$1,1,0)*VLOOKUP($Z$2,DALYs!$A$2:$MW$40,'Intervention list'!JT$195+1,0)</f>
        <v>0</v>
      </c>
      <c r="JU9" s="0" t="n">
        <f aca="false">IF(ISNUMBER(FIND(JU$1,$D9))=$AO$1,1,0)*VLOOKUP($Z$2,DALYs!$A$2:$MW$40,'Intervention list'!JU$195+1,0)</f>
        <v>0</v>
      </c>
      <c r="JV9" s="0" t="n">
        <f aca="false">IF(ISNUMBER(FIND(JV$1,$D9))=$AO$1,1,0)*VLOOKUP($Z$2,DALYs!$A$2:$MW$40,'Intervention list'!JV$195+1,0)</f>
        <v>0</v>
      </c>
      <c r="JW9" s="0" t="n">
        <f aca="false">IF(ISNUMBER(FIND(JW$1,$D9))=$AO$1,1,0)*VLOOKUP($Z$2,DALYs!$A$2:$MW$40,'Intervention list'!JW$195+1,0)</f>
        <v>0</v>
      </c>
      <c r="JX9" s="0" t="n">
        <f aca="false">IF(ISNUMBER(FIND(JX$1,$D9))=$AO$1,1,0)*VLOOKUP($Z$2,DALYs!$A$2:$MW$40,'Intervention list'!JX$195+1,0)</f>
        <v>0</v>
      </c>
      <c r="JY9" s="0" t="n">
        <f aca="false">IF(ISNUMBER(FIND(JY$1,$D9))=$AO$1,1,0)*VLOOKUP($Z$2,DALYs!$A$2:$MW$40,'Intervention list'!JY$195+1,0)</f>
        <v>0</v>
      </c>
      <c r="JZ9" s="0" t="n">
        <f aca="false">IF(ISNUMBER(FIND(JZ$1,$D9))=$AO$1,1,0)*VLOOKUP($Z$2,DALYs!$A$2:$MW$40,'Intervention list'!JZ$195+1,0)</f>
        <v>0</v>
      </c>
      <c r="KA9" s="0" t="n">
        <f aca="false">IF(ISNUMBER(FIND(KA$1,$D9))=$AO$1,1,0)*VLOOKUP($Z$2,DALYs!$A$2:$MW$40,'Intervention list'!KA$195+1,0)</f>
        <v>0</v>
      </c>
      <c r="KB9" s="0" t="n">
        <f aca="false">IF(ISNUMBER(FIND(KB$1,$D9))=$AO$1,1,0)*VLOOKUP($Z$2,DALYs!$A$2:$MW$40,'Intervention list'!KB$195+1,0)</f>
        <v>0</v>
      </c>
      <c r="KC9" s="0" t="n">
        <f aca="false">IF(ISNUMBER(FIND(KC$1,$D9))=$AO$1,1,0)*VLOOKUP($Z$2,DALYs!$A$2:$MW$40,'Intervention list'!KC$195+1,0)</f>
        <v>0</v>
      </c>
      <c r="KD9" s="0" t="n">
        <f aca="false">IF(ISNUMBER(FIND(KD$1,$D9))=$AO$1,1,0)*VLOOKUP($Z$2,DALYs!$A$2:$MW$40,'Intervention list'!KD$195+1,0)</f>
        <v>0</v>
      </c>
      <c r="KE9" s="0" t="n">
        <f aca="false">IF(ISNUMBER(FIND(KE$1,$D9))=$AO$1,1,0)*VLOOKUP($Z$2,DALYs!$A$2:$MW$40,'Intervention list'!KE$195+1,0)</f>
        <v>0</v>
      </c>
      <c r="KF9" s="0" t="n">
        <f aca="false">IF(ISNUMBER(FIND(KF$1,$D9))=$AO$1,1,0)*VLOOKUP($Z$2,DALYs!$A$2:$MW$40,'Intervention list'!KF$195+1,0)</f>
        <v>0</v>
      </c>
      <c r="KG9" s="0" t="n">
        <f aca="false">IF(ISNUMBER(FIND(KG$1,$D9))=$AO$1,1,0)*VLOOKUP($Z$2,DALYs!$A$2:$MW$40,'Intervention list'!KG$195+1,0)</f>
        <v>0</v>
      </c>
      <c r="KH9" s="0" t="n">
        <f aca="false">IF(ISNUMBER(FIND(KH$1,$D9))=$AO$1,1,0)*VLOOKUP($Z$2,DALYs!$A$2:$MW$40,'Intervention list'!KH$195+1,0)</f>
        <v>0</v>
      </c>
      <c r="KI9" s="0" t="n">
        <f aca="false">IF(ISNUMBER(FIND(KI$1,$D9))=$AO$1,1,0)*VLOOKUP($Z$2,DALYs!$A$2:$MW$40,'Intervention list'!KI$195+1,0)</f>
        <v>0</v>
      </c>
      <c r="KJ9" s="0" t="n">
        <f aca="false">IF(ISNUMBER(FIND(KJ$1,$D9))=$AO$1,1,0)*VLOOKUP($Z$2,DALYs!$A$2:$MW$40,'Intervention list'!KJ$195+1,0)</f>
        <v>0</v>
      </c>
      <c r="KK9" s="0" t="n">
        <f aca="false">IF(ISNUMBER(FIND(KK$1,$D9))=$AO$1,1,0)*VLOOKUP($Z$2,DALYs!$A$2:$MW$40,'Intervention list'!KK$195+1,0)</f>
        <v>0</v>
      </c>
      <c r="KL9" s="0" t="n">
        <f aca="false">IF(ISNUMBER(FIND(KL$1,$D9))=$AO$1,1,0)*VLOOKUP($Z$2,DALYs!$A$2:$MW$40,'Intervention list'!KL$195+1,0)</f>
        <v>0</v>
      </c>
      <c r="KM9" s="0" t="n">
        <f aca="false">IF(ISNUMBER(FIND(KM$1,$D9))=$AO$1,1,0)*VLOOKUP($Z$2,DALYs!$A$2:$MW$40,'Intervention list'!KM$195+1,0)</f>
        <v>0</v>
      </c>
      <c r="KN9" s="0" t="n">
        <f aca="false">IF(ISNUMBER(FIND(KN$1,$D9))=$AO$1,1,0)*VLOOKUP($Z$2,DALYs!$A$2:$MW$40,'Intervention list'!KN$195+1,0)</f>
        <v>0</v>
      </c>
      <c r="KO9" s="0" t="n">
        <f aca="false">IF(ISNUMBER(FIND(KO$1,$D9))=$AO$1,1,0)*VLOOKUP($Z$2,DALYs!$A$2:$MW$40,'Intervention list'!KO$195+1,0)</f>
        <v>0</v>
      </c>
      <c r="KP9" s="0" t="n">
        <f aca="false">IF(ISNUMBER(FIND(KP$1,$D9))=$AO$1,1,0)*VLOOKUP($Z$2,DALYs!$A$2:$MW$40,'Intervention list'!KP$195+1,0)</f>
        <v>0</v>
      </c>
      <c r="KQ9" s="0" t="n">
        <f aca="false">IF(ISNUMBER(FIND(KQ$1,$D9))=$AO$1,1,0)*VLOOKUP($Z$2,DALYs!$A$2:$MW$40,'Intervention list'!KQ$195+1,0)</f>
        <v>0</v>
      </c>
      <c r="KR9" s="0" t="n">
        <f aca="false">IF(ISNUMBER(FIND(KR$1,$D9))=$AO$1,1,0)*VLOOKUP($Z$2,DALYs!$A$2:$MW$40,'Intervention list'!KR$195+1,0)</f>
        <v>0</v>
      </c>
      <c r="KS9" s="0" t="n">
        <f aca="false">IF(ISNUMBER(FIND(KS$1,$D9))=$AO$1,1,0)*VLOOKUP($Z$2,DALYs!$A$2:$MW$40,'Intervention list'!KS$195+1,0)</f>
        <v>0</v>
      </c>
      <c r="KT9" s="0" t="n">
        <f aca="false">IF(ISNUMBER(FIND(KT$1,$D9))=$AO$1,1,0)*VLOOKUP($Z$2,DALYs!$A$2:$MW$40,'Intervention list'!KT$195+1,0)</f>
        <v>0</v>
      </c>
      <c r="KU9" s="0" t="n">
        <f aca="false">IF(ISNUMBER(FIND(KU$1,$D9))=$AO$1,1,0)*VLOOKUP($Z$2,DALYs!$A$2:$MW$40,'Intervention list'!KU$195+1,0)</f>
        <v>0</v>
      </c>
      <c r="KV9" s="0" t="n">
        <f aca="false">IF(ISNUMBER(FIND(KV$1,$D9))=$AO$1,1,0)*VLOOKUP($Z$2,DALYs!$A$2:$MW$40,'Intervention list'!KV$195+1,0)</f>
        <v>0</v>
      </c>
      <c r="KW9" s="0" t="n">
        <f aca="false">IF(ISNUMBER(FIND(KW$1,$D9))=$AO$1,1,0)*VLOOKUP($Z$2,DALYs!$A$2:$MW$40,'Intervention list'!KW$195+1,0)</f>
        <v>0</v>
      </c>
      <c r="KX9" s="0" t="n">
        <f aca="false">IF(ISNUMBER(FIND(KX$1,$D9))=$AO$1,1,0)*VLOOKUP($Z$2,DALYs!$A$2:$MW$40,'Intervention list'!KX$195+1,0)</f>
        <v>0</v>
      </c>
      <c r="KY9" s="0" t="n">
        <f aca="false">IF(ISNUMBER(FIND(KY$1,$D9))=$AO$1,1,0)*VLOOKUP($Z$2,DALYs!$A$2:$MW$40,'Intervention list'!KY$195+1,0)</f>
        <v>0</v>
      </c>
      <c r="KZ9" s="0" t="n">
        <f aca="false">IF(ISNUMBER(FIND(KZ$1,$D9))=$AO$1,1,0)*VLOOKUP($Z$2,DALYs!$A$2:$MW$40,'Intervention list'!KZ$195+1,0)</f>
        <v>0</v>
      </c>
      <c r="LA9" s="0" t="n">
        <f aca="false">IF(ISNUMBER(FIND(LA$1,$D9))=$AO$1,1,0)*VLOOKUP($Z$2,DALYs!$A$2:$MW$40,'Intervention list'!LA$195+1,0)</f>
        <v>0</v>
      </c>
      <c r="LB9" s="0" t="n">
        <f aca="false">IF(ISNUMBER(FIND(LB$1,$D9))=$AO$1,1,0)*VLOOKUP($Z$2,DALYs!$A$2:$MW$40,'Intervention list'!LB$195+1,0)</f>
        <v>0</v>
      </c>
      <c r="LC9" s="0" t="n">
        <f aca="false">IF(ISNUMBER(FIND(LC$1,$D9))=$AO$1,1,0)*VLOOKUP($Z$2,DALYs!$A$2:$MW$40,'Intervention list'!LC$195+1,0)</f>
        <v>0</v>
      </c>
      <c r="LD9" s="0" t="n">
        <f aca="false">IF(ISNUMBER(FIND(LD$1,$D9))=$AO$1,1,0)*VLOOKUP($Z$2,DALYs!$A$2:$MW$40,'Intervention list'!LD$195+1,0)</f>
        <v>0</v>
      </c>
      <c r="LE9" s="0" t="n">
        <f aca="false">IF(ISNUMBER(FIND(LE$1,$D9))=$AO$1,1,0)*VLOOKUP($Z$2,DALYs!$A$2:$MW$40,'Intervention list'!LE$195+1,0)</f>
        <v>0</v>
      </c>
      <c r="LF9" s="0" t="n">
        <f aca="false">IF(ISNUMBER(FIND(LF$1,$D9))=$AO$1,1,0)*VLOOKUP($Z$2,DALYs!$A$2:$MW$40,'Intervention list'!LF$195+1,0)</f>
        <v>0</v>
      </c>
      <c r="LG9" s="0" t="n">
        <f aca="false">IF(ISNUMBER(FIND(LG$1,$D9))=$AO$1,1,0)*VLOOKUP($Z$2,DALYs!$A$2:$MW$40,'Intervention list'!LG$195+1,0)</f>
        <v>0</v>
      </c>
      <c r="LH9" s="0" t="n">
        <f aca="false">IF(ISNUMBER(FIND(LH$1,$D9))=$AO$1,1,0)*VLOOKUP($Z$2,DALYs!$A$2:$MW$40,'Intervention list'!LH$195+1,0)</f>
        <v>0</v>
      </c>
      <c r="LI9" s="0" t="n">
        <f aca="false">IF(ISNUMBER(FIND(LI$1,$D9))=$AO$1,1,0)*VLOOKUP($Z$2,DALYs!$A$2:$MW$40,'Intervention list'!LI$195+1,0)</f>
        <v>0</v>
      </c>
      <c r="LJ9" s="0" t="n">
        <f aca="false">IF(ISNUMBER(FIND(LJ$1,$D9))=$AO$1,1,0)*VLOOKUP($Z$2,DALYs!$A$2:$MW$40,'Intervention list'!LJ$195+1,0)</f>
        <v>0</v>
      </c>
      <c r="LK9" s="0" t="n">
        <f aca="false">IF(ISNUMBER(FIND(LK$1,$D9))=$AO$1,1,0)*VLOOKUP($Z$2,DALYs!$A$2:$MW$40,'Intervention list'!LK$195+1,0)</f>
        <v>0</v>
      </c>
      <c r="LL9" s="0" t="n">
        <f aca="false">IF(ISNUMBER(FIND(LL$1,$D9))=$AO$1,1,0)*VLOOKUP($Z$2,DALYs!$A$2:$MW$40,'Intervention list'!LL$195+1,0)</f>
        <v>0</v>
      </c>
      <c r="LM9" s="0" t="n">
        <f aca="false">IF(ISNUMBER(FIND(LM$1,$D9))=$AO$1,1,0)*VLOOKUP($Z$2,DALYs!$A$2:$MW$40,'Intervention list'!LM$195+1,0)</f>
        <v>0</v>
      </c>
      <c r="LN9" s="0" t="n">
        <f aca="false">IF(ISNUMBER(FIND(LN$1,$D9))=$AO$1,1,0)*VLOOKUP($Z$2,DALYs!$A$2:$MW$40,'Intervention list'!LN$195+1,0)</f>
        <v>0</v>
      </c>
      <c r="LO9" s="0" t="n">
        <f aca="false">IF(ISNUMBER(FIND(LO$1,$D9))=$AO$1,1,0)*VLOOKUP($Z$2,DALYs!$A$2:$MW$40,'Intervention list'!LO$195+1,0)</f>
        <v>0</v>
      </c>
      <c r="LP9" s="0" t="n">
        <f aca="false">IF(ISNUMBER(FIND(LP$1,$D9))=$AO$1,1,0)*VLOOKUP($Z$2,DALYs!$A$2:$MW$40,'Intervention list'!LP$195+1,0)</f>
        <v>0</v>
      </c>
      <c r="LQ9" s="0" t="n">
        <f aca="false">IF(ISNUMBER(FIND(LQ$1,$D9))=$AO$1,1,0)*VLOOKUP($Z$2,DALYs!$A$2:$MW$40,'Intervention list'!LQ$195+1,0)</f>
        <v>0</v>
      </c>
      <c r="LR9" s="0" t="n">
        <f aca="false">IF(ISNUMBER(FIND(LR$1,$D9))=$AO$1,1,0)*VLOOKUP($Z$2,DALYs!$A$2:$MW$40,'Intervention list'!LR$195+1,0)</f>
        <v>0</v>
      </c>
      <c r="LS9" s="0" t="n">
        <f aca="false">IF(ISNUMBER(FIND(LS$1,$D9))=$AO$1,1,0)*VLOOKUP($Z$2,DALYs!$A$2:$MW$40,'Intervention list'!LS$195+1,0)</f>
        <v>0</v>
      </c>
      <c r="LT9" s="0" t="n">
        <f aca="false">IF(ISNUMBER(FIND(LT$1,$D9))=$AO$1,1,0)*VLOOKUP($Z$2,DALYs!$A$2:$MW$40,'Intervention list'!LT$195+1,0)</f>
        <v>0</v>
      </c>
      <c r="LU9" s="0" t="n">
        <f aca="false">IF(ISNUMBER(FIND(LU$1,$D9))=$AO$1,1,0)*VLOOKUP($Z$2,DALYs!$A$2:$MW$40,'Intervention list'!LU$195+1,0)</f>
        <v>0</v>
      </c>
      <c r="LV9" s="0" t="n">
        <f aca="false">IF(ISNUMBER(FIND(LV$1,$D9))=$AO$1,1,0)*VLOOKUP($Z$2,DALYs!$A$2:$MW$40,'Intervention list'!LV$195+1,0)</f>
        <v>0</v>
      </c>
      <c r="LW9" s="0" t="n">
        <f aca="false">IF(ISNUMBER(FIND(LW$1,$D9))=$AO$1,1,0)*VLOOKUP($Z$2,DALYs!$A$2:$MW$40,'Intervention list'!LW$195+1,0)</f>
        <v>0</v>
      </c>
      <c r="LX9" s="0" t="n">
        <f aca="false">IF(ISNUMBER(FIND(LX$1,$D9))=$AO$1,1,0)*VLOOKUP($Z$2,DALYs!$A$2:$MW$40,'Intervention list'!LX$195+1,0)</f>
        <v>0</v>
      </c>
      <c r="LY9" s="0" t="n">
        <f aca="false">IF(ISNUMBER(FIND(LY$1,$D9))=$AO$1,1,0)*VLOOKUP($Z$2,DALYs!$A$2:$MW$40,'Intervention list'!LY$195+1,0)</f>
        <v>0</v>
      </c>
      <c r="LZ9" s="0" t="n">
        <f aca="false">IF(ISNUMBER(FIND(LZ$1,$D9))=$AO$1,1,0)*VLOOKUP($Z$2,DALYs!$A$2:$MW$40,'Intervention list'!LZ$195+1,0)</f>
        <v>0</v>
      </c>
      <c r="MA9" s="0" t="n">
        <f aca="false">IF(ISNUMBER(FIND(MA$1,$D9))=$AO$1,1,0)*VLOOKUP($Z$2,DALYs!$A$2:$MW$40,'Intervention list'!MA$195+1,0)</f>
        <v>0</v>
      </c>
      <c r="MB9" s="0" t="n">
        <f aca="false">IF(ISNUMBER(FIND(MB$1,$D9))=$AO$1,1,0)*VLOOKUP($Z$2,DALYs!$A$2:$MW$40,'Intervention list'!MB$195+1,0)</f>
        <v>0</v>
      </c>
      <c r="MC9" s="0" t="n">
        <f aca="false">IF(ISNUMBER(FIND(MC$1,$D9))=$AO$1,1,0)*VLOOKUP($Z$2,DALYs!$A$2:$MW$40,'Intervention list'!MC$195+1,0)</f>
        <v>0</v>
      </c>
      <c r="MD9" s="0" t="n">
        <f aca="false">IF(ISNUMBER(FIND(MD$1,$D9))=$AO$1,1,0)*VLOOKUP($Z$2,DALYs!$A$2:$MW$40,'Intervention list'!MD$195+1,0)</f>
        <v>0</v>
      </c>
      <c r="ME9" s="0" t="n">
        <f aca="false">IF(ISNUMBER(FIND(ME$1,$D9))=$AO$1,1,0)*VLOOKUP($Z$2,DALYs!$A$2:$MW$40,'Intervention list'!ME$195+1,0)</f>
        <v>0</v>
      </c>
      <c r="MF9" s="0" t="n">
        <f aca="false">IF(ISNUMBER(FIND(MF$1,$D9))=$AO$1,1,0)*VLOOKUP($Z$2,DALYs!$A$2:$MW$40,'Intervention list'!MF$195+1,0)</f>
        <v>0</v>
      </c>
      <c r="MG9" s="0" t="n">
        <f aca="false">IF(ISNUMBER(FIND(MG$1,$D9))=$AO$1,1,0)*VLOOKUP($Z$2,DALYs!$A$2:$MW$40,'Intervention list'!MG$195+1,0)</f>
        <v>0</v>
      </c>
      <c r="MH9" s="0" t="n">
        <f aca="false">IF(ISNUMBER(FIND(MH$1,$D9))=$AO$1,1,0)*VLOOKUP($Z$2,DALYs!$A$2:$MW$40,'Intervention list'!MH$195+1,0)</f>
        <v>0</v>
      </c>
      <c r="MI9" s="0" t="n">
        <f aca="false">IF(ISNUMBER(FIND(MI$1,$D9))=$AO$1,1,0)*VLOOKUP($Z$2,DALYs!$A$2:$MW$40,'Intervention list'!MI$195+1,0)</f>
        <v>0</v>
      </c>
      <c r="MJ9" s="0" t="n">
        <f aca="false">IF(ISNUMBER(FIND(MJ$1,$D9))=$AO$1,1,0)*VLOOKUP($Z$2,DALYs!$A$2:$MW$40,'Intervention list'!MJ$195+1,0)</f>
        <v>0</v>
      </c>
      <c r="MK9" s="0" t="n">
        <f aca="false">IF(ISNUMBER(FIND(MK$1,$D9))=$AO$1,1,0)*VLOOKUP($Z$2,DALYs!$A$2:$MW$40,'Intervention list'!MK$195+1,0)</f>
        <v>0</v>
      </c>
      <c r="ML9" s="0" t="n">
        <f aca="false">IF(ISNUMBER(FIND(ML$1,$D9))=$AO$1,1,0)*VLOOKUP($Z$2,DALYs!$A$2:$MW$40,'Intervention list'!ML$195+1,0)</f>
        <v>0</v>
      </c>
      <c r="MM9" s="0" t="n">
        <f aca="false">IF(ISNUMBER(FIND(MM$1,$D9))=$AO$1,1,0)*VLOOKUP($Z$2,DALYs!$A$2:$MW$40,'Intervention list'!MM$195+1,0)</f>
        <v>0</v>
      </c>
      <c r="MN9" s="0" t="n">
        <f aca="false">IF(ISNUMBER(FIND(MN$1,$D9))=$AO$1,1,0)*VLOOKUP($Z$2,DALYs!$A$2:$MW$40,'Intervention list'!MN$195+1,0)</f>
        <v>0</v>
      </c>
      <c r="MO9" s="0" t="n">
        <f aca="false">IF(ISNUMBER(FIND(MO$1,$D9))=$AO$1,1,0)*VLOOKUP($Z$2,DALYs!$A$2:$MW$40,'Intervention list'!MO$195+1,0)</f>
        <v>0</v>
      </c>
      <c r="MP9" s="0" t="n">
        <f aca="false">IF(ISNUMBER(FIND(MP$1,$D9))=$AO$1,1,0)*VLOOKUP($Z$2,DALYs!$A$2:$MW$40,'Intervention list'!MP$195+1,0)</f>
        <v>0</v>
      </c>
      <c r="MQ9" s="0" t="n">
        <f aca="false">IF(ISNUMBER(FIND(MQ$1,$D9))=$AO$1,1,0)*VLOOKUP($Z$2,DALYs!$A$2:$MW$40,'Intervention list'!MQ$195+1,0)</f>
        <v>0</v>
      </c>
      <c r="MR9" s="0" t="n">
        <f aca="false">IF(ISNUMBER(FIND(MR$1,$D9))=$AO$1,1,0)*VLOOKUP($Z$2,DALYs!$A$2:$MW$40,'Intervention list'!MR$195+1,0)</f>
        <v>0</v>
      </c>
      <c r="MS9" s="0" t="n">
        <f aca="false">IF(ISNUMBER(FIND(MS$1,$D9))=$AO$1,1,0)*VLOOKUP($Z$2,DALYs!$A$2:$MW$40,'Intervention list'!MS$195+1,0)</f>
        <v>0</v>
      </c>
      <c r="MT9" s="0" t="n">
        <f aca="false">IF(ISNUMBER(FIND(MT$1,$D9))=$AO$1,1,0)*VLOOKUP($Z$2,DALYs!$A$2:$MW$40,'Intervention list'!MT$195+1,0)</f>
        <v>0</v>
      </c>
      <c r="MU9" s="0" t="n">
        <f aca="false">IF(ISNUMBER(FIND(MU$1,$D9))=$AO$1,1,0)*VLOOKUP($Z$2,DALYs!$A$2:$MW$40,'Intervention list'!MU$195+1,0)</f>
        <v>0</v>
      </c>
      <c r="MV9" s="0" t="n">
        <f aca="false">IF(ISNUMBER(FIND(MV$1,$D9))=$AO$1,1,0)*VLOOKUP($Z$2,DALYs!$A$2:$MW$40,'Intervention list'!MV$195+1,0)</f>
        <v>0</v>
      </c>
      <c r="MW9" s="0" t="n">
        <f aca="false">IF(ISNUMBER(FIND(MW$1,$D9))=$AO$1,1,0)*VLOOKUP($Z$2,DALYs!$A$2:$MW$40,'Intervention list'!MW$195+1,0)</f>
        <v>0</v>
      </c>
      <c r="MX9" s="0" t="n">
        <f aca="false">IF(ISNUMBER(FIND(MX$1,$D9))=$AO$1,1,0)*VLOOKUP($Z$2,DALYs!$A$2:$MW$40,'Intervention list'!MX$195+1,0)</f>
        <v>0</v>
      </c>
      <c r="MY9" s="0" t="n">
        <f aca="false">IF(ISNUMBER(FIND(MY$1,$D9))=$AO$1,1,0)*VLOOKUP($Z$2,DALYs!$A$2:$MW$40,'Intervention list'!MY$195+1,0)</f>
        <v>0</v>
      </c>
      <c r="MZ9" s="0" t="n">
        <f aca="false">IF(ISNUMBER(FIND(MZ$1,$D9))=$AO$1,1,0)*VLOOKUP($Z$2,DALYs!$A$2:$MW$40,'Intervention list'!MZ$195+1,0)</f>
        <v>0</v>
      </c>
      <c r="NA9" s="0" t="n">
        <f aca="false">IF(ISNUMBER(FIND(NA$1,$D9))=$AO$1,1,0)*VLOOKUP($Z$2,DALYs!$A$2:$MW$40,'Intervention list'!NA$195+1,0)</f>
        <v>0</v>
      </c>
      <c r="NB9" s="0" t="n">
        <f aca="false">IF(ISNUMBER(FIND(NB$1,$D9))=$AO$1,1,0)*VLOOKUP($Z$2,DALYs!$A$2:$MW$40,'Intervention list'!NB$195+1,0)</f>
        <v>0</v>
      </c>
      <c r="NC9" s="0" t="n">
        <f aca="false">IF(ISNUMBER(FIND(NC$1,$D9))=$AO$1,1,0)*VLOOKUP($Z$2,DALYs!$A$2:$MW$40,'Intervention list'!NC$195+1,0)</f>
        <v>0</v>
      </c>
      <c r="ND9" s="0" t="n">
        <f aca="false">IF(ISNUMBER(FIND(ND$1,$D9))=$AO$1,1,0)*VLOOKUP($Z$2,DALYs!$A$2:$MW$40,'Intervention list'!ND$195+1,0)</f>
        <v>0</v>
      </c>
      <c r="NE9" s="0" t="n">
        <f aca="false">IF(ISNUMBER(FIND(NE$1,$D9))=$AO$1,1,0)*VLOOKUP($Z$2,DALYs!$A$2:$MW$40,'Intervention list'!NE$195+1,0)</f>
        <v>0</v>
      </c>
      <c r="NF9" s="0" t="n">
        <f aca="false">IF(ISNUMBER(FIND(NF$1,$D9))=$AO$1,1,0)*VLOOKUP($Z$2,DALYs!$A$2:$MW$40,'Intervention list'!NF$195+1,0)</f>
        <v>0</v>
      </c>
      <c r="NG9" s="0" t="n">
        <f aca="false">IF(ISNUMBER(FIND(NG$1,$D9))=$AO$1,1,0)*VLOOKUP($Z$2,DALYs!$A$2:$MW$40,'Intervention list'!NG$195+1,0)</f>
        <v>0</v>
      </c>
      <c r="NH9" s="0" t="n">
        <f aca="false">IF(ISNUMBER(FIND(NH$1,$D9))=$AO$1,1,0)*VLOOKUP($Z$2,DALYs!$A$2:$MW$40,'Intervention list'!NH$195+1,0)</f>
        <v>0</v>
      </c>
      <c r="NI9" s="0" t="n">
        <f aca="false">IF(ISNUMBER(FIND(NI$1,$D9))=$AO$1,1,0)*VLOOKUP($Z$2,DALYs!$A$2:$MW$40,'Intervention list'!NI$195+1,0)</f>
        <v>0</v>
      </c>
      <c r="NJ9" s="0" t="n">
        <f aca="false">IF(ISNUMBER(FIND(NJ$1,$D9))=$AO$1,1,0)*VLOOKUP($Z$2,DALYs!$A$2:$MW$40,'Intervention list'!NJ$195+1,0)</f>
        <v>0</v>
      </c>
      <c r="NK9" s="0" t="n">
        <f aca="false">IF(ISNUMBER(FIND(NK$1,$D9))=$AO$1,1,0)*VLOOKUP($Z$2,DALYs!$A$2:$MW$40,'Intervention list'!NK$195+1,0)</f>
        <v>0</v>
      </c>
      <c r="NL9" s="0" t="n">
        <f aca="false">IF(ISNUMBER(FIND(NL$1,$D9))=$AO$1,1,0)*VLOOKUP($Z$2,DALYs!$A$2:$MW$40,'Intervention list'!NL$195+1,0)</f>
        <v>0</v>
      </c>
      <c r="NM9" s="0" t="n">
        <f aca="false">IF(ISNUMBER(FIND(NM$1,$D9))=$AO$1,1,0)*VLOOKUP($Z$2,DALYs!$A$2:$MW$40,'Intervention list'!NM$195+1,0)</f>
        <v>0</v>
      </c>
      <c r="NN9" s="0" t="n">
        <f aca="false">IF(ISNUMBER(FIND(NN$1,$D9))=$AO$1,1,0)*VLOOKUP($Z$2,DALYs!$A$2:$MW$40,'Intervention list'!NN$195+1,0)</f>
        <v>0</v>
      </c>
      <c r="NO9" s="0" t="n">
        <f aca="false">IF(ISNUMBER(FIND(NO$1,$D9))=$AO$1,1,0)*VLOOKUP($Z$2,DALYs!$A$2:$MW$40,'Intervention list'!NO$195+1,0)</f>
        <v>0</v>
      </c>
      <c r="NP9" s="0" t="n">
        <f aca="false">IF(ISNUMBER(FIND(NP$1,$D9))=$AO$1,1,0)*VLOOKUP($Z$2,DALYs!$A$2:$MW$40,'Intervention list'!NP$195+1,0)</f>
        <v>0</v>
      </c>
      <c r="NQ9" s="0" t="n">
        <f aca="false">IF(ISNUMBER(FIND(NQ$1,$D9))=$AO$1,1,0)*VLOOKUP($Z$2,DALYs!$A$2:$MW$40,'Intervention list'!NQ$195+1,0)</f>
        <v>0</v>
      </c>
      <c r="NR9" s="0" t="n">
        <f aca="false">IF(ISNUMBER(FIND(NR$1,$D9))=$AO$1,1,0)*VLOOKUP($Z$2,DALYs!$A$2:$MW$40,'Intervention list'!NR$195+1,0)</f>
        <v>0</v>
      </c>
      <c r="NS9" s="0" t="n">
        <f aca="false">IF(ISNUMBER(FIND(NS$1,$D9))=$AO$1,1,0)*VLOOKUP($Z$2,DALYs!$A$2:$MW$40,'Intervention list'!NS$195+1,0)</f>
        <v>0</v>
      </c>
      <c r="NT9" s="0" t="n">
        <f aca="false">IF(ISNUMBER(FIND(NT$1,$D9))=$AO$1,1,0)*VLOOKUP($Z$2,DALYs!$A$2:$MW$40,'Intervention list'!NT$195+1,0)</f>
        <v>0</v>
      </c>
      <c r="NU9" s="0" t="n">
        <f aca="false">IF(ISNUMBER(FIND(NU$1,$D9))=$AO$1,1,0)*VLOOKUP($Z$2,DALYs!$A$2:$MW$40,'Intervention list'!NU$195+1,0)</f>
        <v>0</v>
      </c>
      <c r="NV9" s="0" t="n">
        <f aca="false">IF(ISNUMBER(FIND(NV$1,$D9))=$AO$1,1,0)*VLOOKUP($Z$2,DALYs!$A$2:$MW$40,'Intervention list'!NV$195+1,0)</f>
        <v>0</v>
      </c>
      <c r="NW9" s="0" t="n">
        <f aca="false">IF(ISNUMBER(FIND(NW$1,$D9))=$AO$1,1,0)*VLOOKUP($Z$2,DALYs!$A$2:$MW$40,'Intervention list'!NW$195+1,0)</f>
        <v>0</v>
      </c>
      <c r="NX9" s="0" t="n">
        <f aca="false">IF(ISNUMBER(FIND(NX$1,$D9))=$AO$1,1,0)*VLOOKUP($Z$2,DALYs!$A$2:$MW$40,'Intervention list'!NX$195+1,0)</f>
        <v>0</v>
      </c>
      <c r="NY9" s="0" t="n">
        <f aca="false">IF(ISNUMBER(FIND(NY$1,$D9))=$AO$1,1,0)*VLOOKUP($Z$2,DALYs!$A$2:$MW$40,'Intervention list'!NY$195+1,0)</f>
        <v>0</v>
      </c>
      <c r="NZ9" s="0" t="n">
        <f aca="false">IF(ISNUMBER(FIND(NZ$1,$D9))=$AO$1,1,0)*VLOOKUP($Z$2,DALYs!$A$2:$MW$40,'Intervention list'!NZ$195+1,0)</f>
        <v>0</v>
      </c>
      <c r="OA9" s="0" t="n">
        <f aca="false">IF(ISNUMBER(FIND(OA$1,$D9))=$AO$1,1,0)*VLOOKUP($Z$2,DALYs!$A$2:$MW$40,'Intervention list'!OA$195+1,0)</f>
        <v>0</v>
      </c>
      <c r="OB9" s="0" t="n">
        <f aca="false">IF(ISNUMBER(FIND(OB$1,$D9))=$AO$1,1,0)*VLOOKUP($Z$2,DALYs!$A$2:$MW$40,'Intervention list'!OB$195+1,0)</f>
        <v>0</v>
      </c>
      <c r="OC9" s="0" t="n">
        <f aca="false">IF(ISNUMBER(FIND(OC$1,$D9))=$AO$1,1,0)*VLOOKUP($Z$2,DALYs!$A$2:$MW$40,'Intervention list'!OC$195+1,0)</f>
        <v>0</v>
      </c>
      <c r="OD9" s="0" t="n">
        <f aca="false">IF(ISNUMBER(FIND(OD$1,$D9))=$AO$1,1,0)*VLOOKUP($Z$2,DALYs!$A$2:$MW$40,'Intervention list'!OD$195+1,0)</f>
        <v>0</v>
      </c>
      <c r="OE9" s="0" t="n">
        <f aca="false">IF(ISNUMBER(FIND(OE$1,$D9))=$AO$1,1,0)*VLOOKUP($Z$2,DALYs!$A$2:$MW$40,'Intervention list'!OE$195+1,0)</f>
        <v>0</v>
      </c>
      <c r="OF9" s="0" t="n">
        <f aca="false">IF(ISNUMBER(FIND(OF$1,$D9))=$AO$1,1,0)*VLOOKUP($Z$2,DALYs!$A$2:$MW$40,'Intervention list'!OF$195+1,0)</f>
        <v>0</v>
      </c>
      <c r="OG9" s="0" t="n">
        <f aca="false">IF(ISNUMBER(FIND(OG$1,$D9))=$AO$1,1,0)*VLOOKUP($Z$2,DALYs!$A$2:$MW$40,'Intervention list'!OG$195+1,0)</f>
        <v>0</v>
      </c>
      <c r="OH9" s="0" t="n">
        <f aca="false">IF(ISNUMBER(FIND(OH$1,$D9))=$AO$1,1,0)*VLOOKUP($Z$2,DALYs!$A$2:$MW$40,'Intervention list'!OH$195+1,0)</f>
        <v>0</v>
      </c>
      <c r="OI9" s="0" t="n">
        <f aca="false">IF(ISNUMBER(FIND(OI$1,$D9))=$AO$1,1,0)*VLOOKUP($Z$2,DALYs!$A$2:$MW$40,'Intervention list'!OI$195+1,0)</f>
        <v>0</v>
      </c>
      <c r="OJ9" s="0" t="n">
        <f aca="false">IF(ISNUMBER(FIND(OJ$1,$D9))=$AO$1,1,0)*VLOOKUP($Z$2,DALYs!$A$2:$MW$40,'Intervention list'!OJ$195+1,0)</f>
        <v>0</v>
      </c>
      <c r="OK9" s="0" t="n">
        <f aca="false">IF(ISNUMBER(FIND(OK$1,$D9))=$AO$1,1,0)*VLOOKUP($Z$2,DALYs!$A$2:$MW$40,'Intervention list'!OK$195+1,0)</f>
        <v>0</v>
      </c>
      <c r="OL9" s="0" t="n">
        <f aca="false">IF(ISNUMBER(FIND(OL$1,$D9))=$AO$1,1,0)*VLOOKUP($Z$2,DALYs!$A$2:$MW$40,'Intervention list'!OL$195+1,0)</f>
        <v>0</v>
      </c>
      <c r="OM9" s="0" t="n">
        <f aca="false">IF(ISNUMBER(FIND(OM$1,$D9))=$AO$1,1,0)*VLOOKUP($Z$2,DALYs!$A$2:$MW$40,'Intervention list'!OM$195+1,0)</f>
        <v>0</v>
      </c>
      <c r="ON9" s="0" t="n">
        <f aca="false">IF(ISNUMBER(FIND(ON$1,$D9))=$AO$1,1,0)*VLOOKUP($Z$2,DALYs!$A$2:$MW$40,'Intervention list'!ON$195+1,0)</f>
        <v>0</v>
      </c>
      <c r="OO9" s="0" t="n">
        <f aca="false">IF(ISNUMBER(FIND(OO$1,$D9))=$AO$1,1,0)*VLOOKUP($Z$2,DALYs!$A$2:$MW$40,'Intervention list'!OO$195+1,0)</f>
        <v>0</v>
      </c>
      <c r="OP9" s="0" t="n">
        <f aca="false">IF(ISNUMBER(FIND(OP$1,$D9))=$AO$1,1,0)*VLOOKUP($Z$2,DALYs!$A$2:$MW$40,'Intervention list'!OP$195+1,0)</f>
        <v>0</v>
      </c>
      <c r="OQ9" s="0" t="n">
        <f aca="false">IF(ISNUMBER(FIND(OQ$1,$D9))=$AO$1,1,0)*VLOOKUP($Z$2,DALYs!$A$2:$MW$40,'Intervention list'!OQ$195+1,0)</f>
        <v>0</v>
      </c>
      <c r="OR9" s="0" t="n">
        <f aca="false">IF(ISNUMBER(FIND(OR$1,$D9))=$AO$1,1,0)*VLOOKUP($Z$2,DALYs!$A$2:$MW$40,'Intervention list'!OR$195+1,0)</f>
        <v>0</v>
      </c>
      <c r="OS9" s="0" t="n">
        <f aca="false">IF(ISNUMBER(FIND(OS$1,$D9))=$AO$1,1,0)*VLOOKUP($Z$2,DALYs!$A$2:$MW$40,'Intervention list'!OS$195+1,0)</f>
        <v>0</v>
      </c>
      <c r="OT9" s="0" t="n">
        <f aca="false">IF(ISNUMBER(FIND(OT$1,$D9))=$AO$1,1,0)*VLOOKUP($Z$2,DALYs!$A$2:$MW$40,'Intervention list'!OT$195+1,0)</f>
        <v>0</v>
      </c>
      <c r="OU9" s="0" t="n">
        <f aca="false">IF(ISNUMBER(FIND(OU$1,$D9))=$AO$1,1,0)*VLOOKUP($Z$2,DALYs!$A$2:$MW$40,'Intervention list'!OU$195+1,0)</f>
        <v>0</v>
      </c>
      <c r="OV9" s="0" t="n">
        <f aca="false">IF(ISNUMBER(FIND(OV$1,$D9))=$AO$1,1,0)*VLOOKUP($Z$2,DALYs!$A$2:$MW$40,'Intervention list'!OV$195+1,0)</f>
        <v>0</v>
      </c>
      <c r="OW9" s="0" t="n">
        <f aca="false">IF(ISNUMBER(FIND(OW$1,$D9))=$AO$1,1,0)*VLOOKUP($Z$2,DALYs!$A$2:$MW$40,'Intervention list'!OW$195+1,0)</f>
        <v>0</v>
      </c>
      <c r="OX9" s="0" t="n">
        <f aca="false">IF(ISNUMBER(FIND(OX$1,$D9))=$AO$1,1,0)*VLOOKUP($Z$2,DALYs!$A$2:$MW$40,'Intervention list'!OX$195+1,0)</f>
        <v>0</v>
      </c>
    </row>
    <row r="10" customFormat="false" ht="15.75" hidden="false" customHeight="false" outlineLevel="0" collapsed="false">
      <c r="A10" s="6" t="s">
        <v>126</v>
      </c>
      <c r="B10" s="6" t="s">
        <v>97</v>
      </c>
      <c r="C10" s="26" t="s">
        <v>111</v>
      </c>
      <c r="D10" s="7" t="s">
        <v>127</v>
      </c>
      <c r="E10" s="7" t="str">
        <f aca="false">SUBSTITUTE(D10,0.2,X10)</f>
        <v>Ischemic heart disease: 0.1</v>
      </c>
      <c r="F10" s="0" t="s">
        <v>14</v>
      </c>
      <c r="G10" s="8" t="n">
        <v>0.0267576411075612</v>
      </c>
      <c r="H10" s="9" t="n">
        <v>0</v>
      </c>
      <c r="I10" s="9" t="n">
        <f aca="false">IF(H10="","",(H10*(VLOOKUP($Z$2,Worksheet,11,0)^4)))</f>
        <v>0</v>
      </c>
      <c r="J10" s="9" t="n">
        <f aca="false">IF(I10="","",I10*VLOOKUP($Z$2,Worksheet,12,0))</f>
        <v>0</v>
      </c>
      <c r="K10" s="9" t="n">
        <f aca="false">IF(I10="","",I10*VLOOKUP($Z$2, Worksheet, 13, 0))</f>
        <v>0</v>
      </c>
      <c r="L10" s="9" t="n">
        <f aca="false">IF(J10="",VLOOKUP($Z$2, Worksheet, 14, 0),J10)</f>
        <v>0</v>
      </c>
      <c r="M10" s="9" t="n">
        <f aca="false">IF(L10&lt;VLOOKUP($Z$2,'Country sheet'!$A$3:$P$41,15,0), VLOOKUP($Z$2,'Country sheet'!$A$3:$P$41,15,0), L10)/0.7</f>
        <v>66.2083230214262</v>
      </c>
      <c r="N10" s="27" t="n">
        <f aca="false">IFERROR(IF(AC10=$AO$1,VLOOKUP(F10,AO$42:AX$46,MATCH(AC$1,AP$41:AX$41,0)+1,0)/COUNTIFS($F$2:$F$194,$F10,$AC$2:$AC$194,$AO$1),0),0) + IFERROR(IF(AD10=$AO$1,VLOOKUP(F10,AO$42:AX$46,MATCH(AD$1,AP$41:AX$41,0)+1,0)/COUNTIFS($F$2:$F$194,$F10,$AD$2:$AD$194,$AO$1),0),0) + IFERROR(IF(AE10=$AO$1,VLOOKUP(F10,AO$42:AX$46,MATCH(AE$1,AP$41:AX$41,0)+1,0)/COUNTIFS($F$2:$F$194,$F10,$AE$2:$AE$194,$AO$1),0),0) + IFERROR(IF(AF10=$AO$1,VLOOKUP(F10,AO$42:AX$46,MATCH(AF$1,AP$41:AX$41,0)+1,0)/COUNTIFS($F$2:$F$194,$F10,$AF$2:$AF$194,$AO$1),0),0) + IFERROR(IF(AG10=$AO$1,VLOOKUP(F10,AO$42:AX$46,MATCH(AG$1,AP$41:AX$41,0)+1,0)/COUNTIFS($F$2:$F$194,$F10,$AG$2:$AG$194,$AO$1),0),0) + IFERROR(IF(AH10=$AO$1,VLOOKUP(F10,AO$42:AX$46,MATCH(AH$1,AP$41:AX$41,0)+1,0)/COUNTIFS($F$2:$F$194,$F10,$AH$2:$AH$194,$AO$1),0),0) + IFERROR(IF(AI10=$AO$1,VLOOKUP(F10,AO$42:AX$46,MATCH(AI$1,AP$41:AX$41,0)+1,0)/COUNTIFS($F$2:$F$194,$F10,$AI$2:$AI$194,$AO$1),0),0) + IFERROR(IF(AJ10=$AO$1,VLOOKUP(F10,AO$42:AX$46,MATCH(AJ$1,AP$41:AX$41,0)+1,0)/COUNTIFS($F$2:$F$194,$F10,$AJ$2:$AJ$194,$AO$1),0),0) + IFERROR(IF(AK10=$AO$1,VLOOKUP(F10,AO$42:AX$46,MATCH(AK$1,AP$41:AX$41,0)+1,0)/COUNTIFS($F$2:$F$194,$F10,$AK$2:$AK$194,$AO$1),0),0)</f>
        <v>0</v>
      </c>
      <c r="O10" s="9" t="n">
        <v>1</v>
      </c>
      <c r="P10" s="9" t="n">
        <v>1</v>
      </c>
      <c r="Q10" s="0" t="n">
        <f aca="false">SUM(BC10:OX10)</f>
        <v>136737.127776081</v>
      </c>
      <c r="R10" s="0" t="n">
        <f aca="false">IF(VLOOKUP($Z$2,CET!$A$4:$L$42,12,0)="Low income",_xlfn.IFS(S10=0.2,0.1,S10=0.1,0.05,S10=0.5,0.4,S10=0.35,0.25),S10)</f>
        <v>0.2</v>
      </c>
      <c r="S10" s="0" t="n">
        <v>0.2</v>
      </c>
      <c r="T10" s="0" t="n">
        <v>0.8</v>
      </c>
      <c r="U10" s="0" t="n">
        <f aca="false">N10/M10</f>
        <v>0</v>
      </c>
      <c r="V10" s="0" t="n">
        <f aca="false">IFERROR(U10/Q10,0)</f>
        <v>0</v>
      </c>
      <c r="W10" s="0" t="n">
        <f aca="false">(T10/R10)*V10</f>
        <v>0</v>
      </c>
      <c r="X10" s="28" t="n">
        <f aca="false">IF(W10=0,0,IF(W10&lt;=0.8,IF(W10&lt;0.05,0.05,W10),0.8))</f>
        <v>0</v>
      </c>
      <c r="Y10" s="28"/>
      <c r="AC10" s="34" t="n">
        <f aca="false">ISNUMBER(FIND(AC$1,$C10))</f>
        <v>0</v>
      </c>
      <c r="AD10" s="33" t="n">
        <f aca="false">ISNUMBER(FIND(AD$1,$C10))</f>
        <v>0</v>
      </c>
      <c r="AE10" s="33" t="n">
        <f aca="false">ISNUMBER(FIND(AE$1,$C10))</f>
        <v>0</v>
      </c>
      <c r="AF10" s="33" t="n">
        <f aca="false">ISNUMBER(FIND(AF$1,$C10))</f>
        <v>0</v>
      </c>
      <c r="AG10" s="33" t="n">
        <f aca="false">ISNUMBER(FIND(AG$1,$C10))</f>
        <v>0</v>
      </c>
      <c r="AH10" s="33" t="n">
        <f aca="false">ISNUMBER(FIND(AH$1,$C10))</f>
        <v>0</v>
      </c>
      <c r="AI10" s="33" t="n">
        <f aca="false">ISNUMBER(FIND(AI$1,$C10))</f>
        <v>0</v>
      </c>
      <c r="AJ10" s="33" t="n">
        <f aca="false">ISNUMBER(FIND(AJ$1,$C10))</f>
        <v>0</v>
      </c>
      <c r="AK10" s="35" t="n">
        <f aca="false">ISNUMBER(FIND(AK$1,$C10))</f>
        <v>0</v>
      </c>
      <c r="AL10" s="6"/>
      <c r="AM10" s="33"/>
      <c r="AN10" s="47"/>
      <c r="AO10" s="48" t="s">
        <v>62</v>
      </c>
      <c r="AP10" s="34" t="n">
        <f aca="false">IF(COUNTIFS(AC$2:AC$194,$AO$1,$F$2:$F$194,$AO10)&gt;0,1,0)</f>
        <v>0</v>
      </c>
      <c r="AQ10" s="33" t="n">
        <f aca="false">IF(COUNTIFS(AD$2:AD$194,$AO$1,$F$2:$F$194,$AO10)&gt;0,1,0)</f>
        <v>1</v>
      </c>
      <c r="AR10" s="33" t="n">
        <f aca="false">IF(COUNTIFS(AE$2:AE$194,$AO$1,$F$2:$F$194,$AO10)&gt;0,1,0)</f>
        <v>0</v>
      </c>
      <c r="AS10" s="33" t="n">
        <f aca="false">IF(COUNTIFS(AF$2:AF$194,$AO$1,$F$2:$F$194,$AO10)&gt;0,1,0)</f>
        <v>0</v>
      </c>
      <c r="AT10" s="33" t="n">
        <f aca="false">IF(COUNTIFS(AG$2:AG$194,$AO$1,$F$2:$F$194,$AO10)&gt;0,1,0)</f>
        <v>0</v>
      </c>
      <c r="AU10" s="33" t="n">
        <f aca="false">IF(COUNTIFS(AH$2:AH$194,$AO$1,$F$2:$F$194,$AO10)&gt;0,1,0)</f>
        <v>0</v>
      </c>
      <c r="AV10" s="33" t="n">
        <f aca="false">IF(COUNTIFS(AI$2:AI$194,$AO$1,$F$2:$F$194,$AO10)&gt;0,1,0)</f>
        <v>1</v>
      </c>
      <c r="AW10" s="33" t="n">
        <f aca="false">IF(COUNTIFS(AJ$2:AJ$194,$AO$1,$F$2:$F$194,$AO10)&gt;0,1,0)</f>
        <v>0</v>
      </c>
      <c r="AX10" s="35" t="n">
        <f aca="false">IF(COUNTIFS(AK$2:AK$194,$AO$1,$F$2:$F$194,$AO10)&gt;0,1,0)</f>
        <v>0</v>
      </c>
      <c r="BC10" s="0" t="n">
        <f aca="false">IF(ISNUMBER(FIND(BC$1,$D10))=$AO$1,1,0)*VLOOKUP($Z$2,DALYs!$A$2:$MW$40,'Intervention list'!BC$195+1,0)</f>
        <v>0</v>
      </c>
      <c r="BD10" s="0" t="n">
        <f aca="false">IF(ISNUMBER(FIND(BD$1,$D10))=$AO$1,1,0)*VLOOKUP($Z$2,DALYs!$A$2:$MW$40,'Intervention list'!BD$195+1,0)</f>
        <v>0</v>
      </c>
      <c r="BE10" s="0" t="n">
        <f aca="false">IF(ISNUMBER(FIND(BE$1,$D10))=$AO$1,1,0)*VLOOKUP($Z$2,DALYs!$A$2:$MW$40,'Intervention list'!BE$195+1,0)</f>
        <v>0</v>
      </c>
      <c r="BF10" s="0" t="n">
        <f aca="false">IF(ISNUMBER(FIND(BF$1,$D10))=$AO$1,1,0)*VLOOKUP($Z$2,DALYs!$A$2:$MW$40,'Intervention list'!BF$195+1,0)</f>
        <v>0</v>
      </c>
      <c r="BG10" s="0" t="n">
        <f aca="false">IF(ISNUMBER(FIND(BG$1,$D10))=$AO$1,1,0)*VLOOKUP($Z$2,DALYs!$A$2:$MW$40,'Intervention list'!BG$195+1,0)</f>
        <v>0</v>
      </c>
      <c r="BH10" s="0" t="n">
        <f aca="false">IF(ISNUMBER(FIND(BH$1,$D10))=$AO$1,1,0)*VLOOKUP($Z$2,DALYs!$A$2:$MW$40,'Intervention list'!BH$195+1,0)</f>
        <v>0</v>
      </c>
      <c r="BI10" s="0" t="n">
        <f aca="false">IF(ISNUMBER(FIND(BI$1,$D10))=$AO$1,1,0)*VLOOKUP($Z$2,DALYs!$A$2:$MW$40,'Intervention list'!BI$195+1,0)</f>
        <v>0</v>
      </c>
      <c r="BJ10" s="0" t="n">
        <f aca="false">IF(ISNUMBER(FIND(BJ$1,$D10))=$AO$1,1,0)*VLOOKUP($Z$2,DALYs!$A$2:$MW$40,'Intervention list'!BJ$195+1,0)</f>
        <v>0</v>
      </c>
      <c r="BK10" s="0" t="n">
        <f aca="false">IF(ISNUMBER(FIND(BK$1,$D10))=$AO$1,1,0)*VLOOKUP($Z$2,DALYs!$A$2:$MW$40,'Intervention list'!BK$195+1,0)</f>
        <v>0</v>
      </c>
      <c r="BL10" s="0" t="n">
        <f aca="false">IF(ISNUMBER(FIND(BL$1,$D10))=$AO$1,1,0)*VLOOKUP($Z$2,DALYs!$A$2:$MW$40,'Intervention list'!BL$195+1,0)</f>
        <v>0</v>
      </c>
      <c r="BM10" s="0" t="n">
        <f aca="false">IF(ISNUMBER(FIND(BM$1,$D10))=$AO$1,1,0)*VLOOKUP($Z$2,DALYs!$A$2:$MW$40,'Intervention list'!BM$195+1,0)</f>
        <v>0</v>
      </c>
      <c r="BN10" s="0" t="n">
        <f aca="false">IF(ISNUMBER(FIND(BN$1,$D10))=$AO$1,1,0)*VLOOKUP($Z$2,DALYs!$A$2:$MW$40,'Intervention list'!BN$195+1,0)</f>
        <v>0</v>
      </c>
      <c r="BO10" s="0" t="n">
        <f aca="false">IF(ISNUMBER(FIND(BO$1,$D10))=$AO$1,1,0)*VLOOKUP($Z$2,DALYs!$A$2:$MW$40,'Intervention list'!BO$195+1,0)</f>
        <v>0</v>
      </c>
      <c r="BP10" s="0" t="n">
        <f aca="false">IF(ISNUMBER(FIND(BP$1,$D10))=$AO$1,1,0)*VLOOKUP($Z$2,DALYs!$A$2:$MW$40,'Intervention list'!BP$195+1,0)</f>
        <v>0</v>
      </c>
      <c r="BQ10" s="0" t="n">
        <f aca="false">IF(ISNUMBER(FIND(BQ$1,$D10))=$AO$1,1,0)*VLOOKUP($Z$2,DALYs!$A$2:$MW$40,'Intervention list'!BQ$195+1,0)</f>
        <v>0</v>
      </c>
      <c r="BR10" s="0" t="n">
        <f aca="false">IF(ISNUMBER(FIND(BR$1,$D10))=$AO$1,1,0)*VLOOKUP($Z$2,DALYs!$A$2:$MW$40,'Intervention list'!BR$195+1,0)</f>
        <v>0</v>
      </c>
      <c r="BS10" s="0" t="n">
        <f aca="false">IF(ISNUMBER(FIND(BS$1,$D10))=$AO$1,1,0)*VLOOKUP($Z$2,DALYs!$A$2:$MW$40,'Intervention list'!BS$195+1,0)</f>
        <v>0</v>
      </c>
      <c r="BT10" s="0" t="n">
        <f aca="false">IF(ISNUMBER(FIND(BT$1,$D10))=$AO$1,1,0)*VLOOKUP($Z$2,DALYs!$A$2:$MW$40,'Intervention list'!BT$195+1,0)</f>
        <v>0</v>
      </c>
      <c r="BU10" s="0" t="n">
        <f aca="false">IF(ISNUMBER(FIND(BU$1,$D10))=$AO$1,1,0)*VLOOKUP($Z$2,DALYs!$A$2:$MW$40,'Intervention list'!BU$195+1,0)</f>
        <v>0</v>
      </c>
      <c r="BV10" s="0" t="n">
        <f aca="false">IF(ISNUMBER(FIND(BV$1,$D10))=$AO$1,1,0)*VLOOKUP($Z$2,DALYs!$A$2:$MW$40,'Intervention list'!BV$195+1,0)</f>
        <v>0</v>
      </c>
      <c r="BW10" s="0" t="n">
        <f aca="false">IF(ISNUMBER(FIND(BW$1,$D10))=$AO$1,1,0)*VLOOKUP($Z$2,DALYs!$A$2:$MW$40,'Intervention list'!BW$195+1,0)</f>
        <v>0</v>
      </c>
      <c r="BX10" s="0" t="n">
        <f aca="false">IF(ISNUMBER(FIND(BX$1,$D10))=$AO$1,1,0)*VLOOKUP($Z$2,DALYs!$A$2:$MW$40,'Intervention list'!BX$195+1,0)</f>
        <v>0</v>
      </c>
      <c r="BY10" s="0" t="n">
        <f aca="false">IF(ISNUMBER(FIND(BY$1,$D10))=$AO$1,1,0)*VLOOKUP($Z$2,DALYs!$A$2:$MW$40,'Intervention list'!BY$195+1,0)</f>
        <v>0</v>
      </c>
      <c r="BZ10" s="0" t="n">
        <f aca="false">IF(ISNUMBER(FIND(BZ$1,$D10))=$AO$1,1,0)*VLOOKUP($Z$2,DALYs!$A$2:$MW$40,'Intervention list'!BZ$195+1,0)</f>
        <v>0</v>
      </c>
      <c r="CA10" s="0" t="n">
        <f aca="false">IF(ISNUMBER(FIND(CA$1,$D10))=$AO$1,1,0)*VLOOKUP($Z$2,DALYs!$A$2:$MW$40,'Intervention list'!CA$195+1,0)</f>
        <v>0</v>
      </c>
      <c r="CB10" s="0" t="n">
        <f aca="false">IF(ISNUMBER(FIND(CB$1,$D10))=$AO$1,1,0)*VLOOKUP($Z$2,DALYs!$A$2:$MW$40,'Intervention list'!CB$195+1,0)</f>
        <v>0</v>
      </c>
      <c r="CC10" s="0" t="n">
        <f aca="false">IF(ISNUMBER(FIND(CC$1,$D10))=$AO$1,1,0)*VLOOKUP($Z$2,DALYs!$A$2:$MW$40,'Intervention list'!CC$195+1,0)</f>
        <v>0</v>
      </c>
      <c r="CD10" s="0" t="n">
        <f aca="false">IF(ISNUMBER(FIND(CD$1,$D10))=$AO$1,1,0)*VLOOKUP($Z$2,DALYs!$A$2:$MW$40,'Intervention list'!CD$195+1,0)</f>
        <v>0</v>
      </c>
      <c r="CE10" s="0" t="n">
        <f aca="false">IF(ISNUMBER(FIND(CE$1,$D10))=$AO$1,1,0)*VLOOKUP($Z$2,DALYs!$A$2:$MW$40,'Intervention list'!CE$195+1,0)</f>
        <v>0</v>
      </c>
      <c r="CF10" s="0" t="n">
        <f aca="false">IF(ISNUMBER(FIND(CF$1,$D10))=$AO$1,1,0)*VLOOKUP($Z$2,DALYs!$A$2:$MW$40,'Intervention list'!CF$195+1,0)</f>
        <v>0</v>
      </c>
      <c r="CG10" s="0" t="n">
        <f aca="false">IF(ISNUMBER(FIND(CG$1,$D10))=$AO$1,1,0)*VLOOKUP($Z$2,DALYs!$A$2:$MW$40,'Intervention list'!CG$195+1,0)</f>
        <v>0</v>
      </c>
      <c r="CH10" s="0" t="n">
        <f aca="false">IF(ISNUMBER(FIND(CH$1,$D10))=$AO$1,1,0)*VLOOKUP($Z$2,DALYs!$A$2:$MW$40,'Intervention list'!CH$195+1,0)</f>
        <v>0</v>
      </c>
      <c r="CI10" s="0" t="n">
        <f aca="false">IF(ISNUMBER(FIND(CI$1,$D10))=$AO$1,1,0)*VLOOKUP($Z$2,DALYs!$A$2:$MW$40,'Intervention list'!CI$195+1,0)</f>
        <v>0</v>
      </c>
      <c r="CJ10" s="0" t="n">
        <f aca="false">IF(ISNUMBER(FIND(CJ$1,$D10))=$AO$1,1,0)*VLOOKUP($Z$2,DALYs!$A$2:$MW$40,'Intervention list'!CJ$195+1,0)</f>
        <v>0</v>
      </c>
      <c r="CK10" s="0" t="n">
        <f aca="false">IF(ISNUMBER(FIND(CK$1,$D10))=$AO$1,1,0)*VLOOKUP($Z$2,DALYs!$A$2:$MW$40,'Intervention list'!CK$195+1,0)</f>
        <v>0</v>
      </c>
      <c r="CL10" s="0" t="n">
        <f aca="false">IF(ISNUMBER(FIND(CL$1,$D10))=$AO$1,1,0)*VLOOKUP($Z$2,DALYs!$A$2:$MW$40,'Intervention list'!CL$195+1,0)</f>
        <v>0</v>
      </c>
      <c r="CM10" s="0" t="n">
        <f aca="false">IF(ISNUMBER(FIND(CM$1,$D10))=$AO$1,1,0)*VLOOKUP($Z$2,DALYs!$A$2:$MW$40,'Intervention list'!CM$195+1,0)</f>
        <v>0</v>
      </c>
      <c r="CN10" s="0" t="n">
        <f aca="false">IF(ISNUMBER(FIND(CN$1,$D10))=$AO$1,1,0)*VLOOKUP($Z$2,DALYs!$A$2:$MW$40,'Intervention list'!CN$195+1,0)</f>
        <v>0</v>
      </c>
      <c r="CO10" s="0" t="n">
        <f aca="false">IF(ISNUMBER(FIND(CO$1,$D10))=$AO$1,1,0)*VLOOKUP($Z$2,DALYs!$A$2:$MW$40,'Intervention list'!CO$195+1,0)</f>
        <v>0</v>
      </c>
      <c r="CP10" s="0" t="n">
        <f aca="false">IF(ISNUMBER(FIND(CP$1,$D10))=$AO$1,1,0)*VLOOKUP($Z$2,DALYs!$A$2:$MW$40,'Intervention list'!CP$195+1,0)</f>
        <v>0</v>
      </c>
      <c r="CQ10" s="0" t="n">
        <f aca="false">IF(ISNUMBER(FIND(CQ$1,$D10))=$AO$1,1,0)*VLOOKUP($Z$2,DALYs!$A$2:$MW$40,'Intervention list'!CQ$195+1,0)</f>
        <v>0</v>
      </c>
      <c r="CR10" s="0" t="n">
        <f aca="false">IF(ISNUMBER(FIND(CR$1,$D10))=$AO$1,1,0)*VLOOKUP($Z$2,DALYs!$A$2:$MW$40,'Intervention list'!CR$195+1,0)</f>
        <v>0</v>
      </c>
      <c r="CS10" s="0" t="n">
        <f aca="false">IF(ISNUMBER(FIND(CS$1,$D10))=$AO$1,1,0)*VLOOKUP($Z$2,DALYs!$A$2:$MW$40,'Intervention list'!CS$195+1,0)</f>
        <v>0</v>
      </c>
      <c r="CT10" s="0" t="n">
        <f aca="false">IF(ISNUMBER(FIND(CT$1,$D10))=$AO$1,1,0)*VLOOKUP($Z$2,DALYs!$A$2:$MW$40,'Intervention list'!CT$195+1,0)</f>
        <v>0</v>
      </c>
      <c r="CU10" s="0" t="n">
        <f aca="false">IF(ISNUMBER(FIND(CU$1,$D10))=$AO$1,1,0)*VLOOKUP($Z$2,DALYs!$A$2:$MW$40,'Intervention list'!CU$195+1,0)</f>
        <v>0</v>
      </c>
      <c r="CV10" s="0" t="n">
        <f aca="false">IF(ISNUMBER(FIND(CV$1,$D10))=$AO$1,1,0)*VLOOKUP($Z$2,DALYs!$A$2:$MW$40,'Intervention list'!CV$195+1,0)</f>
        <v>0</v>
      </c>
      <c r="CW10" s="0" t="n">
        <f aca="false">IF(ISNUMBER(FIND(CW$1,$D10))=$AO$1,1,0)*VLOOKUP($Z$2,DALYs!$A$2:$MW$40,'Intervention list'!CW$195+1,0)</f>
        <v>0</v>
      </c>
      <c r="CX10" s="0" t="n">
        <f aca="false">IF(ISNUMBER(FIND(CX$1,$D10))=$AO$1,1,0)*VLOOKUP($Z$2,DALYs!$A$2:$MW$40,'Intervention list'!CX$195+1,0)</f>
        <v>0</v>
      </c>
      <c r="CY10" s="0" t="n">
        <f aca="false">IF(ISNUMBER(FIND(CY$1,$D10))=$AO$1,1,0)*VLOOKUP($Z$2,DALYs!$A$2:$MW$40,'Intervention list'!CY$195+1,0)</f>
        <v>0</v>
      </c>
      <c r="CZ10" s="0" t="n">
        <f aca="false">IF(ISNUMBER(FIND(CZ$1,$D10))=$AO$1,1,0)*VLOOKUP($Z$2,DALYs!$A$2:$MW$40,'Intervention list'!CZ$195+1,0)</f>
        <v>0</v>
      </c>
      <c r="DA10" s="0" t="n">
        <f aca="false">IF(ISNUMBER(FIND(DA$1,$D10))=$AO$1,1,0)*VLOOKUP($Z$2,DALYs!$A$2:$MW$40,'Intervention list'!DA$195+1,0)</f>
        <v>0</v>
      </c>
      <c r="DB10" s="0" t="n">
        <f aca="false">IF(ISNUMBER(FIND(DB$1,$D10))=$AO$1,1,0)*VLOOKUP($Z$2,DALYs!$A$2:$MW$40,'Intervention list'!DB$195+1,0)</f>
        <v>0</v>
      </c>
      <c r="DC10" s="0" t="n">
        <f aca="false">IF(ISNUMBER(FIND(DC$1,$D10))=$AO$1,1,0)*VLOOKUP($Z$2,DALYs!$A$2:$MW$40,'Intervention list'!DC$195+1,0)</f>
        <v>0</v>
      </c>
      <c r="DD10" s="0" t="n">
        <f aca="false">IF(ISNUMBER(FIND(DD$1,$D10))=$AO$1,1,0)*VLOOKUP($Z$2,DALYs!$A$2:$MW$40,'Intervention list'!DD$195+1,0)</f>
        <v>0</v>
      </c>
      <c r="DE10" s="0" t="n">
        <f aca="false">IF(ISNUMBER(FIND(DE$1,$D10))=$AO$1,1,0)*VLOOKUP($Z$2,DALYs!$A$2:$MW$40,'Intervention list'!DE$195+1,0)</f>
        <v>0</v>
      </c>
      <c r="DF10" s="0" t="n">
        <f aca="false">IF(ISNUMBER(FIND(DF$1,$D10))=$AO$1,1,0)*VLOOKUP($Z$2,DALYs!$A$2:$MW$40,'Intervention list'!DF$195+1,0)</f>
        <v>0</v>
      </c>
      <c r="DG10" s="0" t="n">
        <f aca="false">IF(ISNUMBER(FIND(DG$1,$D10))=$AO$1,1,0)*VLOOKUP($Z$2,DALYs!$A$2:$MW$40,'Intervention list'!DG$195+1,0)</f>
        <v>0</v>
      </c>
      <c r="DH10" s="0" t="n">
        <f aca="false">IF(ISNUMBER(FIND(DH$1,$D10))=$AO$1,1,0)*VLOOKUP($Z$2,DALYs!$A$2:$MW$40,'Intervention list'!DH$195+1,0)</f>
        <v>0</v>
      </c>
      <c r="DI10" s="0" t="n">
        <f aca="false">IF(ISNUMBER(FIND(DI$1,$D10))=$AO$1,1,0)*VLOOKUP($Z$2,DALYs!$A$2:$MW$40,'Intervention list'!DI$195+1,0)</f>
        <v>0</v>
      </c>
      <c r="DJ10" s="0" t="n">
        <f aca="false">IF(ISNUMBER(FIND(DJ$1,$D10))=$AO$1,1,0)*VLOOKUP($Z$2,DALYs!$A$2:$MW$40,'Intervention list'!DJ$195+1,0)</f>
        <v>0</v>
      </c>
      <c r="DK10" s="0" t="n">
        <f aca="false">IF(ISNUMBER(FIND(DK$1,$D10))=$AO$1,1,0)*VLOOKUP($Z$2,DALYs!$A$2:$MW$40,'Intervention list'!DK$195+1,0)</f>
        <v>0</v>
      </c>
      <c r="DL10" s="0" t="n">
        <f aca="false">IF(ISNUMBER(FIND(DL$1,$D10))=$AO$1,1,0)*VLOOKUP($Z$2,DALYs!$A$2:$MW$40,'Intervention list'!DL$195+1,0)</f>
        <v>0</v>
      </c>
      <c r="DM10" s="0" t="n">
        <f aca="false">IF(ISNUMBER(FIND(DM$1,$D10))=$AO$1,1,0)*VLOOKUP($Z$2,DALYs!$A$2:$MW$40,'Intervention list'!DM$195+1,0)</f>
        <v>0</v>
      </c>
      <c r="DN10" s="0" t="n">
        <f aca="false">IF(ISNUMBER(FIND(DN$1,$D10))=$AO$1,1,0)*VLOOKUP($Z$2,DALYs!$A$2:$MW$40,'Intervention list'!DN$195+1,0)</f>
        <v>0</v>
      </c>
      <c r="DO10" s="0" t="n">
        <f aca="false">IF(ISNUMBER(FIND(DO$1,$D10))=$AO$1,1,0)*VLOOKUP($Z$2,DALYs!$A$2:$MW$40,'Intervention list'!DO$195+1,0)</f>
        <v>0</v>
      </c>
      <c r="DP10" s="0" t="n">
        <f aca="false">IF(ISNUMBER(FIND(DP$1,$D10))=$AO$1,1,0)*VLOOKUP($Z$2,DALYs!$A$2:$MW$40,'Intervention list'!DP$195+1,0)</f>
        <v>0</v>
      </c>
      <c r="DQ10" s="0" t="n">
        <f aca="false">IF(ISNUMBER(FIND(DQ$1,$D10))=$AO$1,1,0)*VLOOKUP($Z$2,DALYs!$A$2:$MW$40,'Intervention list'!DQ$195+1,0)</f>
        <v>0</v>
      </c>
      <c r="DR10" s="0" t="n">
        <f aca="false">IF(ISNUMBER(FIND(DR$1,$D10))=$AO$1,1,0)*VLOOKUP($Z$2,DALYs!$A$2:$MW$40,'Intervention list'!DR$195+1,0)</f>
        <v>0</v>
      </c>
      <c r="DS10" s="0" t="n">
        <f aca="false">IF(ISNUMBER(FIND(DS$1,$D10))=$AO$1,1,0)*VLOOKUP($Z$2,DALYs!$A$2:$MW$40,'Intervention list'!DS$195+1,0)</f>
        <v>0</v>
      </c>
      <c r="DT10" s="0" t="n">
        <f aca="false">IF(ISNUMBER(FIND(DT$1,$D10))=$AO$1,1,0)*VLOOKUP($Z$2,DALYs!$A$2:$MW$40,'Intervention list'!DT$195+1,0)</f>
        <v>0</v>
      </c>
      <c r="DU10" s="0" t="n">
        <f aca="false">IF(ISNUMBER(FIND(DU$1,$D10))=$AO$1,1,0)*VLOOKUP($Z$2,DALYs!$A$2:$MW$40,'Intervention list'!DU$195+1,0)</f>
        <v>0</v>
      </c>
      <c r="DV10" s="0" t="n">
        <f aca="false">IF(ISNUMBER(FIND(DV$1,$D10))=$AO$1,1,0)*VLOOKUP($Z$2,DALYs!$A$2:$MW$40,'Intervention list'!DV$195+1,0)</f>
        <v>0</v>
      </c>
      <c r="DW10" s="0" t="n">
        <f aca="false">IF(ISNUMBER(FIND(DW$1,$D10))=$AO$1,1,0)*VLOOKUP($Z$2,DALYs!$A$2:$MW$40,'Intervention list'!DW$195+1,0)</f>
        <v>0</v>
      </c>
      <c r="DX10" s="0" t="n">
        <f aca="false">IF(ISNUMBER(FIND(DX$1,$D10))=$AO$1,1,0)*VLOOKUP($Z$2,DALYs!$A$2:$MW$40,'Intervention list'!DX$195+1,0)</f>
        <v>0</v>
      </c>
      <c r="DY10" s="0" t="n">
        <f aca="false">IF(ISNUMBER(FIND(DY$1,$D10))=$AO$1,1,0)*VLOOKUP($Z$2,DALYs!$A$2:$MW$40,'Intervention list'!DY$195+1,0)</f>
        <v>0</v>
      </c>
      <c r="DZ10" s="0" t="n">
        <f aca="false">IF(ISNUMBER(FIND(DZ$1,$D10))=$AO$1,1,0)*VLOOKUP($Z$2,DALYs!$A$2:$MW$40,'Intervention list'!DZ$195+1,0)</f>
        <v>0</v>
      </c>
      <c r="EA10" s="0" t="n">
        <f aca="false">IF(ISNUMBER(FIND(EA$1,$D10))=$AO$1,1,0)*VLOOKUP($Z$2,DALYs!$A$2:$MW$40,'Intervention list'!EA$195+1,0)</f>
        <v>0</v>
      </c>
      <c r="EB10" s="0" t="n">
        <f aca="false">IF(ISNUMBER(FIND(EB$1,$D10))=$AO$1,1,0)*VLOOKUP($Z$2,DALYs!$A$2:$MW$40,'Intervention list'!EB$195+1,0)</f>
        <v>0</v>
      </c>
      <c r="EC10" s="0" t="n">
        <f aca="false">IF(ISNUMBER(FIND(EC$1,$D10))=$AO$1,1,0)*VLOOKUP($Z$2,DALYs!$A$2:$MW$40,'Intervention list'!EC$195+1,0)</f>
        <v>0</v>
      </c>
      <c r="ED10" s="0" t="n">
        <f aca="false">IF(ISNUMBER(FIND(ED$1,$D10))=$AO$1,1,0)*VLOOKUP($Z$2,DALYs!$A$2:$MW$40,'Intervention list'!ED$195+1,0)</f>
        <v>0</v>
      </c>
      <c r="EE10" s="0" t="n">
        <f aca="false">IF(ISNUMBER(FIND(EE$1,$D10))=$AO$1,1,0)*VLOOKUP($Z$2,DALYs!$A$2:$MW$40,'Intervention list'!EE$195+1,0)</f>
        <v>0</v>
      </c>
      <c r="EF10" s="0" t="n">
        <f aca="false">IF(ISNUMBER(FIND(EF$1,$D10))=$AO$1,1,0)*VLOOKUP($Z$2,DALYs!$A$2:$MW$40,'Intervention list'!EF$195+1,0)</f>
        <v>0</v>
      </c>
      <c r="EG10" s="0" t="n">
        <f aca="false">IF(ISNUMBER(FIND(EG$1,$D10))=$AO$1,1,0)*VLOOKUP($Z$2,DALYs!$A$2:$MW$40,'Intervention list'!EG$195+1,0)</f>
        <v>0</v>
      </c>
      <c r="EH10" s="0" t="n">
        <f aca="false">IF(ISNUMBER(FIND(EH$1,$D10))=$AO$1,1,0)*VLOOKUP($Z$2,DALYs!$A$2:$MW$40,'Intervention list'!EH$195+1,0)</f>
        <v>0</v>
      </c>
      <c r="EI10" s="0" t="n">
        <f aca="false">IF(ISNUMBER(FIND(EI$1,$D10))=$AO$1,1,0)*VLOOKUP($Z$2,DALYs!$A$2:$MW$40,'Intervention list'!EI$195+1,0)</f>
        <v>0</v>
      </c>
      <c r="EJ10" s="0" t="n">
        <f aca="false">IF(ISNUMBER(FIND(EJ$1,$D10))=$AO$1,1,0)*VLOOKUP($Z$2,DALYs!$A$2:$MW$40,'Intervention list'!EJ$195+1,0)</f>
        <v>0</v>
      </c>
      <c r="EK10" s="0" t="n">
        <f aca="false">IF(ISNUMBER(FIND(EK$1,$D10))=$AO$1,1,0)*VLOOKUP($Z$2,DALYs!$A$2:$MW$40,'Intervention list'!EK$195+1,0)</f>
        <v>0</v>
      </c>
      <c r="EL10" s="0" t="n">
        <f aca="false">IF(ISNUMBER(FIND(EL$1,$D10))=$AO$1,1,0)*VLOOKUP($Z$2,DALYs!$A$2:$MW$40,'Intervention list'!EL$195+1,0)</f>
        <v>0</v>
      </c>
      <c r="EM10" s="0" t="n">
        <f aca="false">IF(ISNUMBER(FIND(EM$1,$D10))=$AO$1,1,0)*VLOOKUP($Z$2,DALYs!$A$2:$MW$40,'Intervention list'!EM$195+1,0)</f>
        <v>0</v>
      </c>
      <c r="EN10" s="0" t="n">
        <f aca="false">IF(ISNUMBER(FIND(EN$1,$D10))=$AO$1,1,0)*VLOOKUP($Z$2,DALYs!$A$2:$MW$40,'Intervention list'!EN$195+1,0)</f>
        <v>0</v>
      </c>
      <c r="EO10" s="0" t="n">
        <f aca="false">IF(ISNUMBER(FIND(EO$1,$D10))=$AO$1,1,0)*VLOOKUP($Z$2,DALYs!$A$2:$MW$40,'Intervention list'!EO$195+1,0)</f>
        <v>0</v>
      </c>
      <c r="EP10" s="0" t="n">
        <f aca="false">IF(ISNUMBER(FIND(EP$1,$D10))=$AO$1,1,0)*VLOOKUP($Z$2,DALYs!$A$2:$MW$40,'Intervention list'!EP$195+1,0)</f>
        <v>0</v>
      </c>
      <c r="EQ10" s="0" t="n">
        <f aca="false">IF(ISNUMBER(FIND(EQ$1,$D10))=$AO$1,1,0)*VLOOKUP($Z$2,DALYs!$A$2:$MW$40,'Intervention list'!EQ$195+1,0)</f>
        <v>0</v>
      </c>
      <c r="ER10" s="0" t="n">
        <f aca="false">IF(ISNUMBER(FIND(ER$1,$D10))=$AO$1,1,0)*VLOOKUP($Z$2,DALYs!$A$2:$MW$40,'Intervention list'!ER$195+1,0)</f>
        <v>0</v>
      </c>
      <c r="ES10" s="0" t="n">
        <f aca="false">IF(ISNUMBER(FIND(ES$1,$D10))=$AO$1,1,0)*VLOOKUP($Z$2,DALYs!$A$2:$MW$40,'Intervention list'!ES$195+1,0)</f>
        <v>0</v>
      </c>
      <c r="ET10" s="0" t="n">
        <f aca="false">IF(ISNUMBER(FIND(ET$1,$D10))=$AO$1,1,0)*VLOOKUP($Z$2,DALYs!$A$2:$MW$40,'Intervention list'!ET$195+1,0)</f>
        <v>0</v>
      </c>
      <c r="EU10" s="0" t="n">
        <f aca="false">IF(ISNUMBER(FIND(EU$1,$D10))=$AO$1,1,0)*VLOOKUP($Z$2,DALYs!$A$2:$MW$40,'Intervention list'!EU$195+1,0)</f>
        <v>0</v>
      </c>
      <c r="EV10" s="0" t="n">
        <f aca="false">IF(ISNUMBER(FIND(EV$1,$D10))=$AO$1,1,0)*VLOOKUP($Z$2,DALYs!$A$2:$MW$40,'Intervention list'!EV$195+1,0)</f>
        <v>0</v>
      </c>
      <c r="EW10" s="0" t="n">
        <f aca="false">IF(ISNUMBER(FIND(EW$1,$D10))=$AO$1,1,0)*VLOOKUP($Z$2,DALYs!$A$2:$MW$40,'Intervention list'!EW$195+1,0)</f>
        <v>0</v>
      </c>
      <c r="EX10" s="0" t="n">
        <f aca="false">IF(ISNUMBER(FIND(EX$1,$D10))=$AO$1,1,0)*VLOOKUP($Z$2,DALYs!$A$2:$MW$40,'Intervention list'!EX$195+1,0)</f>
        <v>0</v>
      </c>
      <c r="EY10" s="0" t="n">
        <f aca="false">IF(ISNUMBER(FIND(EY$1,$D10))=$AO$1,1,0)*VLOOKUP($Z$2,DALYs!$A$2:$MW$40,'Intervention list'!EY$195+1,0)</f>
        <v>0</v>
      </c>
      <c r="EZ10" s="0" t="n">
        <f aca="false">IF(ISNUMBER(FIND(EZ$1,$D10))=$AO$1,1,0)*VLOOKUP($Z$2,DALYs!$A$2:$MW$40,'Intervention list'!EZ$195+1,0)</f>
        <v>0</v>
      </c>
      <c r="FA10" s="0" t="n">
        <f aca="false">IF(ISNUMBER(FIND(FA$1,$D10))=$AO$1,1,0)*VLOOKUP($Z$2,DALYs!$A$2:$MW$40,'Intervention list'!FA$195+1,0)</f>
        <v>0</v>
      </c>
      <c r="FB10" s="0" t="n">
        <f aca="false">IF(ISNUMBER(FIND(FB$1,$D10))=$AO$1,1,0)*VLOOKUP($Z$2,DALYs!$A$2:$MW$40,'Intervention list'!FB$195+1,0)</f>
        <v>0</v>
      </c>
      <c r="FC10" s="0" t="n">
        <f aca="false">IF(ISNUMBER(FIND(FC$1,$D10))=$AO$1,1,0)*VLOOKUP($Z$2,DALYs!$A$2:$MW$40,'Intervention list'!FC$195+1,0)</f>
        <v>0</v>
      </c>
      <c r="FD10" s="0" t="n">
        <f aca="false">IF(ISNUMBER(FIND(FD$1,$D10))=$AO$1,1,0)*VLOOKUP($Z$2,DALYs!$A$2:$MW$40,'Intervention list'!FD$195+1,0)</f>
        <v>0</v>
      </c>
      <c r="FE10" s="0" t="n">
        <f aca="false">IF(ISNUMBER(FIND(FE$1,$D10))=$AO$1,1,0)*VLOOKUP($Z$2,DALYs!$A$2:$MW$40,'Intervention list'!FE$195+1,0)</f>
        <v>0</v>
      </c>
      <c r="FF10" s="0" t="n">
        <f aca="false">IF(ISNUMBER(FIND(FF$1,$D10))=$AO$1,1,0)*VLOOKUP($Z$2,DALYs!$A$2:$MW$40,'Intervention list'!FF$195+1,0)</f>
        <v>0</v>
      </c>
      <c r="FG10" s="0" t="n">
        <f aca="false">IF(ISNUMBER(FIND(FG$1,$D10))=$AO$1,1,0)*VLOOKUP($Z$2,DALYs!$A$2:$MW$40,'Intervention list'!FG$195+1,0)</f>
        <v>0</v>
      </c>
      <c r="FH10" s="0" t="n">
        <f aca="false">IF(ISNUMBER(FIND(FH$1,$D10))=$AO$1,1,0)*VLOOKUP($Z$2,DALYs!$A$2:$MW$40,'Intervention list'!FH$195+1,0)</f>
        <v>0</v>
      </c>
      <c r="FI10" s="0" t="n">
        <f aca="false">IF(ISNUMBER(FIND(FI$1,$D10))=$AO$1,1,0)*VLOOKUP($Z$2,DALYs!$A$2:$MW$40,'Intervention list'!FI$195+1,0)</f>
        <v>0</v>
      </c>
      <c r="FJ10" s="0" t="n">
        <f aca="false">IF(ISNUMBER(FIND(FJ$1,$D10))=$AO$1,1,0)*VLOOKUP($Z$2,DALYs!$A$2:$MW$40,'Intervention list'!FJ$195+1,0)</f>
        <v>0</v>
      </c>
      <c r="FK10" s="0" t="n">
        <f aca="false">IF(ISNUMBER(FIND(FK$1,$D10))=$AO$1,1,0)*VLOOKUP($Z$2,DALYs!$A$2:$MW$40,'Intervention list'!FK$195+1,0)</f>
        <v>0</v>
      </c>
      <c r="FL10" s="0" t="n">
        <f aca="false">IF(ISNUMBER(FIND(FL$1,$D10))=$AO$1,1,0)*VLOOKUP($Z$2,DALYs!$A$2:$MW$40,'Intervention list'!FL$195+1,0)</f>
        <v>0</v>
      </c>
      <c r="FM10" s="0" t="n">
        <f aca="false">IF(ISNUMBER(FIND(FM$1,$D10))=$AO$1,1,0)*VLOOKUP($Z$2,DALYs!$A$2:$MW$40,'Intervention list'!FM$195+1,0)</f>
        <v>0</v>
      </c>
      <c r="FN10" s="0" t="n">
        <f aca="false">IF(ISNUMBER(FIND(FN$1,$D10))=$AO$1,1,0)*VLOOKUP($Z$2,DALYs!$A$2:$MW$40,'Intervention list'!FN$195+1,0)</f>
        <v>0</v>
      </c>
      <c r="FO10" s="0" t="n">
        <f aca="false">IF(ISNUMBER(FIND(FO$1,$D10))=$AO$1,1,0)*VLOOKUP($Z$2,DALYs!$A$2:$MW$40,'Intervention list'!FO$195+1,0)</f>
        <v>0</v>
      </c>
      <c r="FP10" s="0" t="n">
        <f aca="false">IF(ISNUMBER(FIND(FP$1,$D10))=$AO$1,1,0)*VLOOKUP($Z$2,DALYs!$A$2:$MW$40,'Intervention list'!FP$195+1,0)</f>
        <v>0</v>
      </c>
      <c r="FQ10" s="0" t="n">
        <f aca="false">IF(ISNUMBER(FIND(FQ$1,$D10))=$AO$1,1,0)*VLOOKUP($Z$2,DALYs!$A$2:$MW$40,'Intervention list'!FQ$195+1,0)</f>
        <v>0</v>
      </c>
      <c r="FR10" s="0" t="n">
        <f aca="false">IF(ISNUMBER(FIND(FR$1,$D10))=$AO$1,1,0)*VLOOKUP($Z$2,DALYs!$A$2:$MW$40,'Intervention list'!FR$195+1,0)</f>
        <v>0</v>
      </c>
      <c r="FS10" s="0" t="n">
        <f aca="false">IF(ISNUMBER(FIND(FS$1,$D10))=$AO$1,1,0)*VLOOKUP($Z$2,DALYs!$A$2:$MW$40,'Intervention list'!FS$195+1,0)</f>
        <v>0</v>
      </c>
      <c r="FT10" s="0" t="n">
        <f aca="false">IF(ISNUMBER(FIND(FT$1,$D10))=$AO$1,1,0)*VLOOKUP($Z$2,DALYs!$A$2:$MW$40,'Intervention list'!FT$195+1,0)</f>
        <v>0</v>
      </c>
      <c r="FU10" s="0" t="n">
        <f aca="false">IF(ISNUMBER(FIND(FU$1,$D10))=$AO$1,1,0)*VLOOKUP($Z$2,DALYs!$A$2:$MW$40,'Intervention list'!FU$195+1,0)</f>
        <v>0</v>
      </c>
      <c r="FV10" s="0" t="n">
        <f aca="false">IF(ISNUMBER(FIND(FV$1,$D10))=$AO$1,1,0)*VLOOKUP($Z$2,DALYs!$A$2:$MW$40,'Intervention list'!FV$195+1,0)</f>
        <v>0</v>
      </c>
      <c r="FW10" s="0" t="n">
        <f aca="false">IF(ISNUMBER(FIND(FW$1,$D10))=$AO$1,1,0)*VLOOKUP($Z$2,DALYs!$A$2:$MW$40,'Intervention list'!FW$195+1,0)</f>
        <v>0</v>
      </c>
      <c r="FX10" s="0" t="n">
        <f aca="false">IF(ISNUMBER(FIND(FX$1,$D10))=$AO$1,1,0)*VLOOKUP($Z$2,DALYs!$A$2:$MW$40,'Intervention list'!FX$195+1,0)</f>
        <v>0</v>
      </c>
      <c r="FY10" s="0" t="n">
        <f aca="false">IF(ISNUMBER(FIND(FY$1,$D10))=$AO$1,1,0)*VLOOKUP($Z$2,DALYs!$A$2:$MW$40,'Intervention list'!FY$195+1,0)</f>
        <v>0</v>
      </c>
      <c r="FZ10" s="0" t="n">
        <f aca="false">IF(ISNUMBER(FIND(FZ$1,$D10))=$AO$1,1,0)*VLOOKUP($Z$2,DALYs!$A$2:$MW$40,'Intervention list'!FZ$195+1,0)</f>
        <v>0</v>
      </c>
      <c r="GA10" s="0" t="n">
        <f aca="false">IF(ISNUMBER(FIND(GA$1,$D10))=$AO$1,1,0)*VLOOKUP($Z$2,DALYs!$A$2:$MW$40,'Intervention list'!GA$195+1,0)</f>
        <v>0</v>
      </c>
      <c r="GB10" s="0" t="n">
        <f aca="false">IF(ISNUMBER(FIND(GB$1,$D10))=$AO$1,1,0)*VLOOKUP($Z$2,DALYs!$A$2:$MW$40,'Intervention list'!GB$195+1,0)</f>
        <v>0</v>
      </c>
      <c r="GC10" s="0" t="n">
        <f aca="false">IF(ISNUMBER(FIND(GC$1,$D10))=$AO$1,1,0)*VLOOKUP($Z$2,DALYs!$A$2:$MW$40,'Intervention list'!GC$195+1,0)</f>
        <v>0</v>
      </c>
      <c r="GD10" s="0" t="n">
        <f aca="false">IF(ISNUMBER(FIND(GD$1,$D10))=$AO$1,1,0)*VLOOKUP($Z$2,DALYs!$A$2:$MW$40,'Intervention list'!GD$195+1,0)</f>
        <v>0</v>
      </c>
      <c r="GE10" s="0" t="n">
        <f aca="false">IF(ISNUMBER(FIND(GE$1,$D10))=$AO$1,1,0)*VLOOKUP($Z$2,DALYs!$A$2:$MW$40,'Intervention list'!GE$195+1,0)</f>
        <v>0</v>
      </c>
      <c r="GF10" s="0" t="n">
        <f aca="false">IF(ISNUMBER(FIND(GF$1,$D10))=$AO$1,1,0)*VLOOKUP($Z$2,DALYs!$A$2:$MW$40,'Intervention list'!GF$195+1,0)</f>
        <v>0</v>
      </c>
      <c r="GG10" s="0" t="n">
        <f aca="false">IF(ISNUMBER(FIND(GG$1,$D10))=$AO$1,1,0)*VLOOKUP($Z$2,DALYs!$A$2:$MW$40,'Intervention list'!GG$195+1,0)</f>
        <v>0</v>
      </c>
      <c r="GH10" s="0" t="n">
        <f aca="false">IF(ISNUMBER(FIND(GH$1,$D10))=$AO$1,1,0)*VLOOKUP($Z$2,DALYs!$A$2:$MW$40,'Intervention list'!GH$195+1,0)</f>
        <v>0</v>
      </c>
      <c r="GI10" s="0" t="n">
        <f aca="false">IF(ISNUMBER(FIND(GI$1,$D10))=$AO$1,1,0)*VLOOKUP($Z$2,DALYs!$A$2:$MW$40,'Intervention list'!GI$195+1,0)</f>
        <v>0</v>
      </c>
      <c r="GJ10" s="0" t="n">
        <f aca="false">IF(ISNUMBER(FIND(GJ$1,$D10))=$AO$1,1,0)*VLOOKUP($Z$2,DALYs!$A$2:$MW$40,'Intervention list'!GJ$195+1,0)</f>
        <v>0</v>
      </c>
      <c r="GK10" s="0" t="n">
        <f aca="false">IF(ISNUMBER(FIND(GK$1,$D10))=$AO$1,1,0)*VLOOKUP($Z$2,DALYs!$A$2:$MW$40,'Intervention list'!GK$195+1,0)</f>
        <v>0</v>
      </c>
      <c r="GL10" s="0" t="n">
        <f aca="false">IF(ISNUMBER(FIND(GL$1,$D10))=$AO$1,1,0)*VLOOKUP($Z$2,DALYs!$A$2:$MW$40,'Intervention list'!GL$195+1,0)</f>
        <v>0</v>
      </c>
      <c r="GM10" s="0" t="n">
        <f aca="false">IF(ISNUMBER(FIND(GM$1,$D10))=$AO$1,1,0)*VLOOKUP($Z$2,DALYs!$A$2:$MW$40,'Intervention list'!GM$195+1,0)</f>
        <v>0</v>
      </c>
      <c r="GN10" s="0" t="n">
        <f aca="false">IF(ISNUMBER(FIND(GN$1,$D10))=$AO$1,1,0)*VLOOKUP($Z$2,DALYs!$A$2:$MW$40,'Intervention list'!GN$195+1,0)</f>
        <v>0</v>
      </c>
      <c r="GO10" s="0" t="n">
        <f aca="false">IF(ISNUMBER(FIND(GO$1,$D10))=$AO$1,1,0)*VLOOKUP($Z$2,DALYs!$A$2:$MW$40,'Intervention list'!GO$195+1,0)</f>
        <v>0</v>
      </c>
      <c r="GP10" s="0" t="n">
        <f aca="false">IF(ISNUMBER(FIND(GP$1,$D10))=$AO$1,1,0)*VLOOKUP($Z$2,DALYs!$A$2:$MW$40,'Intervention list'!GP$195+1,0)</f>
        <v>0</v>
      </c>
      <c r="GQ10" s="0" t="n">
        <f aca="false">IF(ISNUMBER(FIND(GQ$1,$D10))=$AO$1,1,0)*VLOOKUP($Z$2,DALYs!$A$2:$MW$40,'Intervention list'!GQ$195+1,0)</f>
        <v>0</v>
      </c>
      <c r="GR10" s="0" t="n">
        <f aca="false">IF(ISNUMBER(FIND(GR$1,$D10))=$AO$1,1,0)*VLOOKUP($Z$2,DALYs!$A$2:$MW$40,'Intervention list'!GR$195+1,0)</f>
        <v>0</v>
      </c>
      <c r="GS10" s="0" t="n">
        <f aca="false">IF(ISNUMBER(FIND(GS$1,$D10))=$AO$1,1,0)*VLOOKUP($Z$2,DALYs!$A$2:$MW$40,'Intervention list'!GS$195+1,0)</f>
        <v>0</v>
      </c>
      <c r="GT10" s="0" t="n">
        <f aca="false">IF(ISNUMBER(FIND(GT$1,$D10))=$AO$1,1,0)*VLOOKUP($Z$2,DALYs!$A$2:$MW$40,'Intervention list'!GT$195+1,0)</f>
        <v>0</v>
      </c>
      <c r="GU10" s="0" t="n">
        <f aca="false">IF(ISNUMBER(FIND(GU$1,$D10))=$AO$1,1,0)*VLOOKUP($Z$2,DALYs!$A$2:$MW$40,'Intervention list'!GU$195+1,0)</f>
        <v>0</v>
      </c>
      <c r="GV10" s="0" t="n">
        <f aca="false">IF(ISNUMBER(FIND(GV$1,$D10))=$AO$1,1,0)*VLOOKUP($Z$2,DALYs!$A$2:$MW$40,'Intervention list'!GV$195+1,0)</f>
        <v>0</v>
      </c>
      <c r="GW10" s="0" t="n">
        <f aca="false">IF(ISNUMBER(FIND(GW$1,$D10))=$AO$1,1,0)*VLOOKUP($Z$2,DALYs!$A$2:$MW$40,'Intervention list'!GW$195+1,0)</f>
        <v>0</v>
      </c>
      <c r="GX10" s="0" t="n">
        <f aca="false">IF(ISNUMBER(FIND(GX$1,$D10))=$AO$1,1,0)*VLOOKUP($Z$2,DALYs!$A$2:$MW$40,'Intervention list'!GX$195+1,0)</f>
        <v>0</v>
      </c>
      <c r="GY10" s="0" t="n">
        <f aca="false">IF(ISNUMBER(FIND(GY$1,$D10))=$AO$1,1,0)*VLOOKUP($Z$2,DALYs!$A$2:$MW$40,'Intervention list'!GY$195+1,0)</f>
        <v>0</v>
      </c>
      <c r="GZ10" s="0" t="n">
        <f aca="false">IF(ISNUMBER(FIND(GZ$1,$D10))=$AO$1,1,0)*VLOOKUP($Z$2,DALYs!$A$2:$MW$40,'Intervention list'!GZ$195+1,0)</f>
        <v>0</v>
      </c>
      <c r="HA10" s="0" t="n">
        <f aca="false">IF(ISNUMBER(FIND(HA$1,$D10))=$AO$1,1,0)*VLOOKUP($Z$2,DALYs!$A$2:$MW$40,'Intervention list'!HA$195+1,0)</f>
        <v>0</v>
      </c>
      <c r="HB10" s="0" t="n">
        <f aca="false">IF(ISNUMBER(FIND(HB$1,$D10))=$AO$1,1,0)*VLOOKUP($Z$2,DALYs!$A$2:$MW$40,'Intervention list'!HB$195+1,0)</f>
        <v>0</v>
      </c>
      <c r="HC10" s="0" t="n">
        <f aca="false">IF(ISNUMBER(FIND(HC$1,$D10))=$AO$1,1,0)*VLOOKUP($Z$2,DALYs!$A$2:$MW$40,'Intervention list'!HC$195+1,0)</f>
        <v>0</v>
      </c>
      <c r="HD10" s="0" t="n">
        <f aca="false">IF(ISNUMBER(FIND(HD$1,$D10))=$AO$1,1,0)*VLOOKUP($Z$2,DALYs!$A$2:$MW$40,'Intervention list'!HD$195+1,0)</f>
        <v>0</v>
      </c>
      <c r="HE10" s="0" t="n">
        <f aca="false">IF(ISNUMBER(FIND(HE$1,$D10))=$AO$1,1,0)*VLOOKUP($Z$2,DALYs!$A$2:$MW$40,'Intervention list'!HE$195+1,0)</f>
        <v>0</v>
      </c>
      <c r="HF10" s="0" t="n">
        <f aca="false">IF(ISNUMBER(FIND(HF$1,$D10))=$AO$1,1,0)*VLOOKUP($Z$2,DALYs!$A$2:$MW$40,'Intervention list'!HF$195+1,0)</f>
        <v>0</v>
      </c>
      <c r="HG10" s="0" t="n">
        <f aca="false">IF(ISNUMBER(FIND(HG$1,$D10))=$AO$1,1,0)*VLOOKUP($Z$2,DALYs!$A$2:$MW$40,'Intervention list'!HG$195+1,0)</f>
        <v>136737.127776081</v>
      </c>
      <c r="HH10" s="0" t="n">
        <f aca="false">IF(ISNUMBER(FIND(HH$1,$D10))=$AO$1,1,0)*VLOOKUP($Z$2,DALYs!$A$2:$MW$40,'Intervention list'!HH$195+1,0)</f>
        <v>0</v>
      </c>
      <c r="HI10" s="0" t="n">
        <f aca="false">IF(ISNUMBER(FIND(HI$1,$D10))=$AO$1,1,0)*VLOOKUP($Z$2,DALYs!$A$2:$MW$40,'Intervention list'!HI$195+1,0)</f>
        <v>0</v>
      </c>
      <c r="HJ10" s="0" t="n">
        <f aca="false">IF(ISNUMBER(FIND(HJ$1,$D10))=$AO$1,1,0)*VLOOKUP($Z$2,DALYs!$A$2:$MW$40,'Intervention list'!HJ$195+1,0)</f>
        <v>0</v>
      </c>
      <c r="HK10" s="0" t="n">
        <f aca="false">IF(ISNUMBER(FIND(HK$1,$D10))=$AO$1,1,0)*VLOOKUP($Z$2,DALYs!$A$2:$MW$40,'Intervention list'!HK$195+1,0)</f>
        <v>0</v>
      </c>
      <c r="HL10" s="0" t="n">
        <f aca="false">IF(ISNUMBER(FIND(HL$1,$D10))=$AO$1,1,0)*VLOOKUP($Z$2,DALYs!$A$2:$MW$40,'Intervention list'!HL$195+1,0)</f>
        <v>0</v>
      </c>
      <c r="HM10" s="0" t="n">
        <f aca="false">IF(ISNUMBER(FIND(HM$1,$D10))=$AO$1,1,0)*VLOOKUP($Z$2,DALYs!$A$2:$MW$40,'Intervention list'!HM$195+1,0)</f>
        <v>0</v>
      </c>
      <c r="HN10" s="0" t="n">
        <f aca="false">IF(ISNUMBER(FIND(HN$1,$D10))=$AO$1,1,0)*VLOOKUP($Z$2,DALYs!$A$2:$MW$40,'Intervention list'!HN$195+1,0)</f>
        <v>0</v>
      </c>
      <c r="HO10" s="0" t="n">
        <f aca="false">IF(ISNUMBER(FIND(HO$1,$D10))=$AO$1,1,0)*VLOOKUP($Z$2,DALYs!$A$2:$MW$40,'Intervention list'!HO$195+1,0)</f>
        <v>0</v>
      </c>
      <c r="HP10" s="0" t="n">
        <f aca="false">IF(ISNUMBER(FIND(HP$1,$D10))=$AO$1,1,0)*VLOOKUP($Z$2,DALYs!$A$2:$MW$40,'Intervention list'!HP$195+1,0)</f>
        <v>0</v>
      </c>
      <c r="HQ10" s="0" t="n">
        <f aca="false">IF(ISNUMBER(FIND(HQ$1,$D10))=$AO$1,1,0)*VLOOKUP($Z$2,DALYs!$A$2:$MW$40,'Intervention list'!HQ$195+1,0)</f>
        <v>0</v>
      </c>
      <c r="HR10" s="0" t="n">
        <f aca="false">IF(ISNUMBER(FIND(HR$1,$D10))=$AO$1,1,0)*VLOOKUP($Z$2,DALYs!$A$2:$MW$40,'Intervention list'!HR$195+1,0)</f>
        <v>0</v>
      </c>
      <c r="HS10" s="0" t="n">
        <f aca="false">IF(ISNUMBER(FIND(HS$1,$D10))=$AO$1,1,0)*VLOOKUP($Z$2,DALYs!$A$2:$MW$40,'Intervention list'!HS$195+1,0)</f>
        <v>0</v>
      </c>
      <c r="HT10" s="0" t="n">
        <f aca="false">IF(ISNUMBER(FIND(HT$1,$D10))=$AO$1,1,0)*VLOOKUP($Z$2,DALYs!$A$2:$MW$40,'Intervention list'!HT$195+1,0)</f>
        <v>0</v>
      </c>
      <c r="HU10" s="0" t="n">
        <f aca="false">IF(ISNUMBER(FIND(HU$1,$D10))=$AO$1,1,0)*VLOOKUP($Z$2,DALYs!$A$2:$MW$40,'Intervention list'!HU$195+1,0)</f>
        <v>0</v>
      </c>
      <c r="HV10" s="0" t="n">
        <f aca="false">IF(ISNUMBER(FIND(HV$1,$D10))=$AO$1,1,0)*VLOOKUP($Z$2,DALYs!$A$2:$MW$40,'Intervention list'!HV$195+1,0)</f>
        <v>0</v>
      </c>
      <c r="HW10" s="0" t="n">
        <f aca="false">IF(ISNUMBER(FIND(HW$1,$D10))=$AO$1,1,0)*VLOOKUP($Z$2,DALYs!$A$2:$MW$40,'Intervention list'!HW$195+1,0)</f>
        <v>0</v>
      </c>
      <c r="HX10" s="0" t="n">
        <f aca="false">IF(ISNUMBER(FIND(HX$1,$D10))=$AO$1,1,0)*VLOOKUP($Z$2,DALYs!$A$2:$MW$40,'Intervention list'!HX$195+1,0)</f>
        <v>0</v>
      </c>
      <c r="HY10" s="0" t="n">
        <f aca="false">IF(ISNUMBER(FIND(HY$1,$D10))=$AO$1,1,0)*VLOOKUP($Z$2,DALYs!$A$2:$MW$40,'Intervention list'!HY$195+1,0)</f>
        <v>0</v>
      </c>
      <c r="HZ10" s="0" t="n">
        <f aca="false">IF(ISNUMBER(FIND(HZ$1,$D10))=$AO$1,1,0)*VLOOKUP($Z$2,DALYs!$A$2:$MW$40,'Intervention list'!HZ$195+1,0)</f>
        <v>0</v>
      </c>
      <c r="IA10" s="0" t="n">
        <f aca="false">IF(ISNUMBER(FIND(IA$1,$D10))=$AO$1,1,0)*VLOOKUP($Z$2,DALYs!$A$2:$MW$40,'Intervention list'!IA$195+1,0)</f>
        <v>0</v>
      </c>
      <c r="IB10" s="0" t="n">
        <f aca="false">IF(ISNUMBER(FIND(IB$1,$D10))=$AO$1,1,0)*VLOOKUP($Z$2,DALYs!$A$2:$MW$40,'Intervention list'!IB$195+1,0)</f>
        <v>0</v>
      </c>
      <c r="IC10" s="0" t="n">
        <f aca="false">IF(ISNUMBER(FIND(IC$1,$D10))=$AO$1,1,0)*VLOOKUP($Z$2,DALYs!$A$2:$MW$40,'Intervention list'!IC$195+1,0)</f>
        <v>0</v>
      </c>
      <c r="ID10" s="0" t="n">
        <f aca="false">IF(ISNUMBER(FIND(ID$1,$D10))=$AO$1,1,0)*VLOOKUP($Z$2,DALYs!$A$2:$MW$40,'Intervention list'!ID$195+1,0)</f>
        <v>0</v>
      </c>
      <c r="IE10" s="0" t="n">
        <f aca="false">IF(ISNUMBER(FIND(IE$1,$D10))=$AO$1,1,0)*VLOOKUP($Z$2,DALYs!$A$2:$MW$40,'Intervention list'!IE$195+1,0)</f>
        <v>0</v>
      </c>
      <c r="IF10" s="0" t="n">
        <f aca="false">IF(ISNUMBER(FIND(IF$1,$D10))=$AO$1,1,0)*VLOOKUP($Z$2,DALYs!$A$2:$MW$40,'Intervention list'!IF$195+1,0)</f>
        <v>0</v>
      </c>
      <c r="IG10" s="0" t="n">
        <f aca="false">IF(ISNUMBER(FIND(IG$1,$D10))=$AO$1,1,0)*VLOOKUP($Z$2,DALYs!$A$2:$MW$40,'Intervention list'!IG$195+1,0)</f>
        <v>0</v>
      </c>
      <c r="IH10" s="0" t="n">
        <f aca="false">IF(ISNUMBER(FIND(IH$1,$D10))=$AO$1,1,0)*VLOOKUP($Z$2,DALYs!$A$2:$MW$40,'Intervention list'!IH$195+1,0)</f>
        <v>0</v>
      </c>
      <c r="II10" s="0" t="n">
        <f aca="false">IF(ISNUMBER(FIND(II$1,$D10))=$AO$1,1,0)*VLOOKUP($Z$2,DALYs!$A$2:$MW$40,'Intervention list'!II$195+1,0)</f>
        <v>0</v>
      </c>
      <c r="IJ10" s="0" t="n">
        <f aca="false">IF(ISNUMBER(FIND(IJ$1,$D10))=$AO$1,1,0)*VLOOKUP($Z$2,DALYs!$A$2:$MW$40,'Intervention list'!IJ$195+1,0)</f>
        <v>0</v>
      </c>
      <c r="IK10" s="0" t="n">
        <f aca="false">IF(ISNUMBER(FIND(IK$1,$D10))=$AO$1,1,0)*VLOOKUP($Z$2,DALYs!$A$2:$MW$40,'Intervention list'!IK$195+1,0)</f>
        <v>0</v>
      </c>
      <c r="IL10" s="0" t="n">
        <f aca="false">IF(ISNUMBER(FIND(IL$1,$D10))=$AO$1,1,0)*VLOOKUP($Z$2,DALYs!$A$2:$MW$40,'Intervention list'!IL$195+1,0)</f>
        <v>0</v>
      </c>
      <c r="IM10" s="0" t="n">
        <f aca="false">IF(ISNUMBER(FIND(IM$1,$D10))=$AO$1,1,0)*VLOOKUP($Z$2,DALYs!$A$2:$MW$40,'Intervention list'!IM$195+1,0)</f>
        <v>0</v>
      </c>
      <c r="IN10" s="0" t="n">
        <f aca="false">IF(ISNUMBER(FIND(IN$1,$D10))=$AO$1,1,0)*VLOOKUP($Z$2,DALYs!$A$2:$MW$40,'Intervention list'!IN$195+1,0)</f>
        <v>0</v>
      </c>
      <c r="IO10" s="0" t="n">
        <f aca="false">IF(ISNUMBER(FIND(IO$1,$D10))=$AO$1,1,0)*VLOOKUP($Z$2,DALYs!$A$2:$MW$40,'Intervention list'!IO$195+1,0)</f>
        <v>0</v>
      </c>
      <c r="IP10" s="0" t="n">
        <f aca="false">IF(ISNUMBER(FIND(IP$1,$D10))=$AO$1,1,0)*VLOOKUP($Z$2,DALYs!$A$2:$MW$40,'Intervention list'!IP$195+1,0)</f>
        <v>0</v>
      </c>
      <c r="IQ10" s="0" t="n">
        <f aca="false">IF(ISNUMBER(FIND(IQ$1,$D10))=$AO$1,1,0)*VLOOKUP($Z$2,DALYs!$A$2:$MW$40,'Intervention list'!IQ$195+1,0)</f>
        <v>0</v>
      </c>
      <c r="IR10" s="0" t="n">
        <f aca="false">IF(ISNUMBER(FIND(IR$1,$D10))=$AO$1,1,0)*VLOOKUP($Z$2,DALYs!$A$2:$MW$40,'Intervention list'!IR$195+1,0)</f>
        <v>0</v>
      </c>
      <c r="IS10" s="0" t="n">
        <f aca="false">IF(ISNUMBER(FIND(IS$1,$D10))=$AO$1,1,0)*VLOOKUP($Z$2,DALYs!$A$2:$MW$40,'Intervention list'!IS$195+1,0)</f>
        <v>0</v>
      </c>
      <c r="IT10" s="0" t="n">
        <f aca="false">IF(ISNUMBER(FIND(IT$1,$D10))=$AO$1,1,0)*VLOOKUP($Z$2,DALYs!$A$2:$MW$40,'Intervention list'!IT$195+1,0)</f>
        <v>0</v>
      </c>
      <c r="IU10" s="0" t="n">
        <f aca="false">IF(ISNUMBER(FIND(IU$1,$D10))=$AO$1,1,0)*VLOOKUP($Z$2,DALYs!$A$2:$MW$40,'Intervention list'!IU$195+1,0)</f>
        <v>0</v>
      </c>
      <c r="IV10" s="0" t="n">
        <f aca="false">IF(ISNUMBER(FIND(IV$1,$D10))=$AO$1,1,0)*VLOOKUP($Z$2,DALYs!$A$2:$MW$40,'Intervention list'!IV$195+1,0)</f>
        <v>0</v>
      </c>
      <c r="IW10" s="0" t="n">
        <f aca="false">IF(ISNUMBER(FIND(IW$1,$D10))=$AO$1,1,0)*VLOOKUP($Z$2,DALYs!$A$2:$MW$40,'Intervention list'!IW$195+1,0)</f>
        <v>0</v>
      </c>
      <c r="IX10" s="0" t="n">
        <f aca="false">IF(ISNUMBER(FIND(IX$1,$D10))=$AO$1,1,0)*VLOOKUP($Z$2,DALYs!$A$2:$MW$40,'Intervention list'!IX$195+1,0)</f>
        <v>0</v>
      </c>
      <c r="IY10" s="0" t="n">
        <f aca="false">IF(ISNUMBER(FIND(IY$1,$D10))=$AO$1,1,0)*VLOOKUP($Z$2,DALYs!$A$2:$MW$40,'Intervention list'!IY$195+1,0)</f>
        <v>0</v>
      </c>
      <c r="IZ10" s="0" t="n">
        <f aca="false">IF(ISNUMBER(FIND(IZ$1,$D10))=$AO$1,1,0)*VLOOKUP($Z$2,DALYs!$A$2:$MW$40,'Intervention list'!IZ$195+1,0)</f>
        <v>0</v>
      </c>
      <c r="JA10" s="0" t="n">
        <f aca="false">IF(ISNUMBER(FIND(JA$1,$D10))=$AO$1,1,0)*VLOOKUP($Z$2,DALYs!$A$2:$MW$40,'Intervention list'!JA$195+1,0)</f>
        <v>0</v>
      </c>
      <c r="JB10" s="0" t="n">
        <f aca="false">IF(ISNUMBER(FIND(JB$1,$D10))=$AO$1,1,0)*VLOOKUP($Z$2,DALYs!$A$2:$MW$40,'Intervention list'!JB$195+1,0)</f>
        <v>0</v>
      </c>
      <c r="JC10" s="0" t="n">
        <f aca="false">IF(ISNUMBER(FIND(JC$1,$D10))=$AO$1,1,0)*VLOOKUP($Z$2,DALYs!$A$2:$MW$40,'Intervention list'!JC$195+1,0)</f>
        <v>0</v>
      </c>
      <c r="JD10" s="0" t="n">
        <f aca="false">IF(ISNUMBER(FIND(JD$1,$D10))=$AO$1,1,0)*VLOOKUP($Z$2,DALYs!$A$2:$MW$40,'Intervention list'!JD$195+1,0)</f>
        <v>0</v>
      </c>
      <c r="JE10" s="0" t="n">
        <f aca="false">IF(ISNUMBER(FIND(JE$1,$D10))=$AO$1,1,0)*VLOOKUP($Z$2,DALYs!$A$2:$MW$40,'Intervention list'!JE$195+1,0)</f>
        <v>0</v>
      </c>
      <c r="JF10" s="0" t="n">
        <f aca="false">IF(ISNUMBER(FIND(JF$1,$D10))=$AO$1,1,0)*VLOOKUP($Z$2,DALYs!$A$2:$MW$40,'Intervention list'!JF$195+1,0)</f>
        <v>0</v>
      </c>
      <c r="JG10" s="0" t="n">
        <f aca="false">IF(ISNUMBER(FIND(JG$1,$D10))=$AO$1,1,0)*VLOOKUP($Z$2,DALYs!$A$2:$MW$40,'Intervention list'!JG$195+1,0)</f>
        <v>0</v>
      </c>
      <c r="JH10" s="0" t="n">
        <f aca="false">IF(ISNUMBER(FIND(JH$1,$D10))=$AO$1,1,0)*VLOOKUP($Z$2,DALYs!$A$2:$MW$40,'Intervention list'!JH$195+1,0)</f>
        <v>0</v>
      </c>
      <c r="JI10" s="0" t="n">
        <f aca="false">IF(ISNUMBER(FIND(JI$1,$D10))=$AO$1,1,0)*VLOOKUP($Z$2,DALYs!$A$2:$MW$40,'Intervention list'!JI$195+1,0)</f>
        <v>0</v>
      </c>
      <c r="JJ10" s="0" t="n">
        <f aca="false">IF(ISNUMBER(FIND(JJ$1,$D10))=$AO$1,1,0)*VLOOKUP($Z$2,DALYs!$A$2:$MW$40,'Intervention list'!JJ$195+1,0)</f>
        <v>0</v>
      </c>
      <c r="JK10" s="0" t="n">
        <f aca="false">IF(ISNUMBER(FIND(JK$1,$D10))=$AO$1,1,0)*VLOOKUP($Z$2,DALYs!$A$2:$MW$40,'Intervention list'!JK$195+1,0)</f>
        <v>0</v>
      </c>
      <c r="JL10" s="0" t="n">
        <f aca="false">IF(ISNUMBER(FIND(JL$1,$D10))=$AO$1,1,0)*VLOOKUP($Z$2,DALYs!$A$2:$MW$40,'Intervention list'!JL$195+1,0)</f>
        <v>0</v>
      </c>
      <c r="JM10" s="0" t="n">
        <f aca="false">IF(ISNUMBER(FIND(JM$1,$D10))=$AO$1,1,0)*VLOOKUP($Z$2,DALYs!$A$2:$MW$40,'Intervention list'!JM$195+1,0)</f>
        <v>0</v>
      </c>
      <c r="JN10" s="0" t="n">
        <f aca="false">IF(ISNUMBER(FIND(JN$1,$D10))=$AO$1,1,0)*VLOOKUP($Z$2,DALYs!$A$2:$MW$40,'Intervention list'!JN$195+1,0)</f>
        <v>0</v>
      </c>
      <c r="JO10" s="0" t="n">
        <f aca="false">IF(ISNUMBER(FIND(JO$1,$D10))=$AO$1,1,0)*VLOOKUP($Z$2,DALYs!$A$2:$MW$40,'Intervention list'!JO$195+1,0)</f>
        <v>0</v>
      </c>
      <c r="JP10" s="0" t="n">
        <f aca="false">IF(ISNUMBER(FIND(JP$1,$D10))=$AO$1,1,0)*VLOOKUP($Z$2,DALYs!$A$2:$MW$40,'Intervention list'!JP$195+1,0)</f>
        <v>0</v>
      </c>
      <c r="JQ10" s="0" t="n">
        <f aca="false">IF(ISNUMBER(FIND(JQ$1,$D10))=$AO$1,1,0)*VLOOKUP($Z$2,DALYs!$A$2:$MW$40,'Intervention list'!JQ$195+1,0)</f>
        <v>0</v>
      </c>
      <c r="JR10" s="0" t="n">
        <f aca="false">IF(ISNUMBER(FIND(JR$1,$D10))=$AO$1,1,0)*VLOOKUP($Z$2,DALYs!$A$2:$MW$40,'Intervention list'!JR$195+1,0)</f>
        <v>0</v>
      </c>
      <c r="JS10" s="0" t="n">
        <f aca="false">IF(ISNUMBER(FIND(JS$1,$D10))=$AO$1,1,0)*VLOOKUP($Z$2,DALYs!$A$2:$MW$40,'Intervention list'!JS$195+1,0)</f>
        <v>0</v>
      </c>
      <c r="JT10" s="0" t="n">
        <f aca="false">IF(ISNUMBER(FIND(JT$1,$D10))=$AO$1,1,0)*VLOOKUP($Z$2,DALYs!$A$2:$MW$40,'Intervention list'!JT$195+1,0)</f>
        <v>0</v>
      </c>
      <c r="JU10" s="0" t="n">
        <f aca="false">IF(ISNUMBER(FIND(JU$1,$D10))=$AO$1,1,0)*VLOOKUP($Z$2,DALYs!$A$2:$MW$40,'Intervention list'!JU$195+1,0)</f>
        <v>0</v>
      </c>
      <c r="JV10" s="0" t="n">
        <f aca="false">IF(ISNUMBER(FIND(JV$1,$D10))=$AO$1,1,0)*VLOOKUP($Z$2,DALYs!$A$2:$MW$40,'Intervention list'!JV$195+1,0)</f>
        <v>0</v>
      </c>
      <c r="JW10" s="0" t="n">
        <f aca="false">IF(ISNUMBER(FIND(JW$1,$D10))=$AO$1,1,0)*VLOOKUP($Z$2,DALYs!$A$2:$MW$40,'Intervention list'!JW$195+1,0)</f>
        <v>0</v>
      </c>
      <c r="JX10" s="0" t="n">
        <f aca="false">IF(ISNUMBER(FIND(JX$1,$D10))=$AO$1,1,0)*VLOOKUP($Z$2,DALYs!$A$2:$MW$40,'Intervention list'!JX$195+1,0)</f>
        <v>0</v>
      </c>
      <c r="JY10" s="0" t="n">
        <f aca="false">IF(ISNUMBER(FIND(JY$1,$D10))=$AO$1,1,0)*VLOOKUP($Z$2,DALYs!$A$2:$MW$40,'Intervention list'!JY$195+1,0)</f>
        <v>0</v>
      </c>
      <c r="JZ10" s="0" t="n">
        <f aca="false">IF(ISNUMBER(FIND(JZ$1,$D10))=$AO$1,1,0)*VLOOKUP($Z$2,DALYs!$A$2:$MW$40,'Intervention list'!JZ$195+1,0)</f>
        <v>0</v>
      </c>
      <c r="KA10" s="0" t="n">
        <f aca="false">IF(ISNUMBER(FIND(KA$1,$D10))=$AO$1,1,0)*VLOOKUP($Z$2,DALYs!$A$2:$MW$40,'Intervention list'!KA$195+1,0)</f>
        <v>0</v>
      </c>
      <c r="KB10" s="0" t="n">
        <f aca="false">IF(ISNUMBER(FIND(KB$1,$D10))=$AO$1,1,0)*VLOOKUP($Z$2,DALYs!$A$2:$MW$40,'Intervention list'!KB$195+1,0)</f>
        <v>0</v>
      </c>
      <c r="KC10" s="0" t="n">
        <f aca="false">IF(ISNUMBER(FIND(KC$1,$D10))=$AO$1,1,0)*VLOOKUP($Z$2,DALYs!$A$2:$MW$40,'Intervention list'!KC$195+1,0)</f>
        <v>0</v>
      </c>
      <c r="KD10" s="0" t="n">
        <f aca="false">IF(ISNUMBER(FIND(KD$1,$D10))=$AO$1,1,0)*VLOOKUP($Z$2,DALYs!$A$2:$MW$40,'Intervention list'!KD$195+1,0)</f>
        <v>0</v>
      </c>
      <c r="KE10" s="0" t="n">
        <f aca="false">IF(ISNUMBER(FIND(KE$1,$D10))=$AO$1,1,0)*VLOOKUP($Z$2,DALYs!$A$2:$MW$40,'Intervention list'!KE$195+1,0)</f>
        <v>0</v>
      </c>
      <c r="KF10" s="0" t="n">
        <f aca="false">IF(ISNUMBER(FIND(KF$1,$D10))=$AO$1,1,0)*VLOOKUP($Z$2,DALYs!$A$2:$MW$40,'Intervention list'!KF$195+1,0)</f>
        <v>0</v>
      </c>
      <c r="KG10" s="0" t="n">
        <f aca="false">IF(ISNUMBER(FIND(KG$1,$D10))=$AO$1,1,0)*VLOOKUP($Z$2,DALYs!$A$2:$MW$40,'Intervention list'!KG$195+1,0)</f>
        <v>0</v>
      </c>
      <c r="KH10" s="0" t="n">
        <f aca="false">IF(ISNUMBER(FIND(KH$1,$D10))=$AO$1,1,0)*VLOOKUP($Z$2,DALYs!$A$2:$MW$40,'Intervention list'!KH$195+1,0)</f>
        <v>0</v>
      </c>
      <c r="KI10" s="0" t="n">
        <f aca="false">IF(ISNUMBER(FIND(KI$1,$D10))=$AO$1,1,0)*VLOOKUP($Z$2,DALYs!$A$2:$MW$40,'Intervention list'!KI$195+1,0)</f>
        <v>0</v>
      </c>
      <c r="KJ10" s="0" t="n">
        <f aca="false">IF(ISNUMBER(FIND(KJ$1,$D10))=$AO$1,1,0)*VLOOKUP($Z$2,DALYs!$A$2:$MW$40,'Intervention list'!KJ$195+1,0)</f>
        <v>0</v>
      </c>
      <c r="KK10" s="0" t="n">
        <f aca="false">IF(ISNUMBER(FIND(KK$1,$D10))=$AO$1,1,0)*VLOOKUP($Z$2,DALYs!$A$2:$MW$40,'Intervention list'!KK$195+1,0)</f>
        <v>0</v>
      </c>
      <c r="KL10" s="0" t="n">
        <f aca="false">IF(ISNUMBER(FIND(KL$1,$D10))=$AO$1,1,0)*VLOOKUP($Z$2,DALYs!$A$2:$MW$40,'Intervention list'!KL$195+1,0)</f>
        <v>0</v>
      </c>
      <c r="KM10" s="0" t="n">
        <f aca="false">IF(ISNUMBER(FIND(KM$1,$D10))=$AO$1,1,0)*VLOOKUP($Z$2,DALYs!$A$2:$MW$40,'Intervention list'!KM$195+1,0)</f>
        <v>0</v>
      </c>
      <c r="KN10" s="0" t="n">
        <f aca="false">IF(ISNUMBER(FIND(KN$1,$D10))=$AO$1,1,0)*VLOOKUP($Z$2,DALYs!$A$2:$MW$40,'Intervention list'!KN$195+1,0)</f>
        <v>0</v>
      </c>
      <c r="KO10" s="0" t="n">
        <f aca="false">IF(ISNUMBER(FIND(KO$1,$D10))=$AO$1,1,0)*VLOOKUP($Z$2,DALYs!$A$2:$MW$40,'Intervention list'!KO$195+1,0)</f>
        <v>0</v>
      </c>
      <c r="KP10" s="0" t="n">
        <f aca="false">IF(ISNUMBER(FIND(KP$1,$D10))=$AO$1,1,0)*VLOOKUP($Z$2,DALYs!$A$2:$MW$40,'Intervention list'!KP$195+1,0)</f>
        <v>0</v>
      </c>
      <c r="KQ10" s="0" t="n">
        <f aca="false">IF(ISNUMBER(FIND(KQ$1,$D10))=$AO$1,1,0)*VLOOKUP($Z$2,DALYs!$A$2:$MW$40,'Intervention list'!KQ$195+1,0)</f>
        <v>0</v>
      </c>
      <c r="KR10" s="0" t="n">
        <f aca="false">IF(ISNUMBER(FIND(KR$1,$D10))=$AO$1,1,0)*VLOOKUP($Z$2,DALYs!$A$2:$MW$40,'Intervention list'!KR$195+1,0)</f>
        <v>0</v>
      </c>
      <c r="KS10" s="0" t="n">
        <f aca="false">IF(ISNUMBER(FIND(KS$1,$D10))=$AO$1,1,0)*VLOOKUP($Z$2,DALYs!$A$2:$MW$40,'Intervention list'!KS$195+1,0)</f>
        <v>0</v>
      </c>
      <c r="KT10" s="0" t="n">
        <f aca="false">IF(ISNUMBER(FIND(KT$1,$D10))=$AO$1,1,0)*VLOOKUP($Z$2,DALYs!$A$2:$MW$40,'Intervention list'!KT$195+1,0)</f>
        <v>0</v>
      </c>
      <c r="KU10" s="0" t="n">
        <f aca="false">IF(ISNUMBER(FIND(KU$1,$D10))=$AO$1,1,0)*VLOOKUP($Z$2,DALYs!$A$2:$MW$40,'Intervention list'!KU$195+1,0)</f>
        <v>0</v>
      </c>
      <c r="KV10" s="0" t="n">
        <f aca="false">IF(ISNUMBER(FIND(KV$1,$D10))=$AO$1,1,0)*VLOOKUP($Z$2,DALYs!$A$2:$MW$40,'Intervention list'!KV$195+1,0)</f>
        <v>0</v>
      </c>
      <c r="KW10" s="0" t="n">
        <f aca="false">IF(ISNUMBER(FIND(KW$1,$D10))=$AO$1,1,0)*VLOOKUP($Z$2,DALYs!$A$2:$MW$40,'Intervention list'!KW$195+1,0)</f>
        <v>0</v>
      </c>
      <c r="KX10" s="0" t="n">
        <f aca="false">IF(ISNUMBER(FIND(KX$1,$D10))=$AO$1,1,0)*VLOOKUP($Z$2,DALYs!$A$2:$MW$40,'Intervention list'!KX$195+1,0)</f>
        <v>0</v>
      </c>
      <c r="KY10" s="0" t="n">
        <f aca="false">IF(ISNUMBER(FIND(KY$1,$D10))=$AO$1,1,0)*VLOOKUP($Z$2,DALYs!$A$2:$MW$40,'Intervention list'!KY$195+1,0)</f>
        <v>0</v>
      </c>
      <c r="KZ10" s="0" t="n">
        <f aca="false">IF(ISNUMBER(FIND(KZ$1,$D10))=$AO$1,1,0)*VLOOKUP($Z$2,DALYs!$A$2:$MW$40,'Intervention list'!KZ$195+1,0)</f>
        <v>0</v>
      </c>
      <c r="LA10" s="0" t="n">
        <f aca="false">IF(ISNUMBER(FIND(LA$1,$D10))=$AO$1,1,0)*VLOOKUP($Z$2,DALYs!$A$2:$MW$40,'Intervention list'!LA$195+1,0)</f>
        <v>0</v>
      </c>
      <c r="LB10" s="0" t="n">
        <f aca="false">IF(ISNUMBER(FIND(LB$1,$D10))=$AO$1,1,0)*VLOOKUP($Z$2,DALYs!$A$2:$MW$40,'Intervention list'!LB$195+1,0)</f>
        <v>0</v>
      </c>
      <c r="LC10" s="0" t="n">
        <f aca="false">IF(ISNUMBER(FIND(LC$1,$D10))=$AO$1,1,0)*VLOOKUP($Z$2,DALYs!$A$2:$MW$40,'Intervention list'!LC$195+1,0)</f>
        <v>0</v>
      </c>
      <c r="LD10" s="0" t="n">
        <f aca="false">IF(ISNUMBER(FIND(LD$1,$D10))=$AO$1,1,0)*VLOOKUP($Z$2,DALYs!$A$2:$MW$40,'Intervention list'!LD$195+1,0)</f>
        <v>0</v>
      </c>
      <c r="LE10" s="0" t="n">
        <f aca="false">IF(ISNUMBER(FIND(LE$1,$D10))=$AO$1,1,0)*VLOOKUP($Z$2,DALYs!$A$2:$MW$40,'Intervention list'!LE$195+1,0)</f>
        <v>0</v>
      </c>
      <c r="LF10" s="0" t="n">
        <f aca="false">IF(ISNUMBER(FIND(LF$1,$D10))=$AO$1,1,0)*VLOOKUP($Z$2,DALYs!$A$2:$MW$40,'Intervention list'!LF$195+1,0)</f>
        <v>0</v>
      </c>
      <c r="LG10" s="0" t="n">
        <f aca="false">IF(ISNUMBER(FIND(LG$1,$D10))=$AO$1,1,0)*VLOOKUP($Z$2,DALYs!$A$2:$MW$40,'Intervention list'!LG$195+1,0)</f>
        <v>0</v>
      </c>
      <c r="LH10" s="0" t="n">
        <f aca="false">IF(ISNUMBER(FIND(LH$1,$D10))=$AO$1,1,0)*VLOOKUP($Z$2,DALYs!$A$2:$MW$40,'Intervention list'!LH$195+1,0)</f>
        <v>0</v>
      </c>
      <c r="LI10" s="0" t="n">
        <f aca="false">IF(ISNUMBER(FIND(LI$1,$D10))=$AO$1,1,0)*VLOOKUP($Z$2,DALYs!$A$2:$MW$40,'Intervention list'!LI$195+1,0)</f>
        <v>0</v>
      </c>
      <c r="LJ10" s="0" t="n">
        <f aca="false">IF(ISNUMBER(FIND(LJ$1,$D10))=$AO$1,1,0)*VLOOKUP($Z$2,DALYs!$A$2:$MW$40,'Intervention list'!LJ$195+1,0)</f>
        <v>0</v>
      </c>
      <c r="LK10" s="0" t="n">
        <f aca="false">IF(ISNUMBER(FIND(LK$1,$D10))=$AO$1,1,0)*VLOOKUP($Z$2,DALYs!$A$2:$MW$40,'Intervention list'!LK$195+1,0)</f>
        <v>0</v>
      </c>
      <c r="LL10" s="0" t="n">
        <f aca="false">IF(ISNUMBER(FIND(LL$1,$D10))=$AO$1,1,0)*VLOOKUP($Z$2,DALYs!$A$2:$MW$40,'Intervention list'!LL$195+1,0)</f>
        <v>0</v>
      </c>
      <c r="LM10" s="0" t="n">
        <f aca="false">IF(ISNUMBER(FIND(LM$1,$D10))=$AO$1,1,0)*VLOOKUP($Z$2,DALYs!$A$2:$MW$40,'Intervention list'!LM$195+1,0)</f>
        <v>0</v>
      </c>
      <c r="LN10" s="0" t="n">
        <f aca="false">IF(ISNUMBER(FIND(LN$1,$D10))=$AO$1,1,0)*VLOOKUP($Z$2,DALYs!$A$2:$MW$40,'Intervention list'!LN$195+1,0)</f>
        <v>0</v>
      </c>
      <c r="LO10" s="0" t="n">
        <f aca="false">IF(ISNUMBER(FIND(LO$1,$D10))=$AO$1,1,0)*VLOOKUP($Z$2,DALYs!$A$2:$MW$40,'Intervention list'!LO$195+1,0)</f>
        <v>0</v>
      </c>
      <c r="LP10" s="0" t="n">
        <f aca="false">IF(ISNUMBER(FIND(LP$1,$D10))=$AO$1,1,0)*VLOOKUP($Z$2,DALYs!$A$2:$MW$40,'Intervention list'!LP$195+1,0)</f>
        <v>0</v>
      </c>
      <c r="LQ10" s="0" t="n">
        <f aca="false">IF(ISNUMBER(FIND(LQ$1,$D10))=$AO$1,1,0)*VLOOKUP($Z$2,DALYs!$A$2:$MW$40,'Intervention list'!LQ$195+1,0)</f>
        <v>0</v>
      </c>
      <c r="LR10" s="0" t="n">
        <f aca="false">IF(ISNUMBER(FIND(LR$1,$D10))=$AO$1,1,0)*VLOOKUP($Z$2,DALYs!$A$2:$MW$40,'Intervention list'!LR$195+1,0)</f>
        <v>0</v>
      </c>
      <c r="LS10" s="0" t="n">
        <f aca="false">IF(ISNUMBER(FIND(LS$1,$D10))=$AO$1,1,0)*VLOOKUP($Z$2,DALYs!$A$2:$MW$40,'Intervention list'!LS$195+1,0)</f>
        <v>0</v>
      </c>
      <c r="LT10" s="0" t="n">
        <f aca="false">IF(ISNUMBER(FIND(LT$1,$D10))=$AO$1,1,0)*VLOOKUP($Z$2,DALYs!$A$2:$MW$40,'Intervention list'!LT$195+1,0)</f>
        <v>0</v>
      </c>
      <c r="LU10" s="0" t="n">
        <f aca="false">IF(ISNUMBER(FIND(LU$1,$D10))=$AO$1,1,0)*VLOOKUP($Z$2,DALYs!$A$2:$MW$40,'Intervention list'!LU$195+1,0)</f>
        <v>0</v>
      </c>
      <c r="LV10" s="0" t="n">
        <f aca="false">IF(ISNUMBER(FIND(LV$1,$D10))=$AO$1,1,0)*VLOOKUP($Z$2,DALYs!$A$2:$MW$40,'Intervention list'!LV$195+1,0)</f>
        <v>0</v>
      </c>
      <c r="LW10" s="0" t="n">
        <f aca="false">IF(ISNUMBER(FIND(LW$1,$D10))=$AO$1,1,0)*VLOOKUP($Z$2,DALYs!$A$2:$MW$40,'Intervention list'!LW$195+1,0)</f>
        <v>0</v>
      </c>
      <c r="LX10" s="0" t="n">
        <f aca="false">IF(ISNUMBER(FIND(LX$1,$D10))=$AO$1,1,0)*VLOOKUP($Z$2,DALYs!$A$2:$MW$40,'Intervention list'!LX$195+1,0)</f>
        <v>0</v>
      </c>
      <c r="LY10" s="0" t="n">
        <f aca="false">IF(ISNUMBER(FIND(LY$1,$D10))=$AO$1,1,0)*VLOOKUP($Z$2,DALYs!$A$2:$MW$40,'Intervention list'!LY$195+1,0)</f>
        <v>0</v>
      </c>
      <c r="LZ10" s="0" t="n">
        <f aca="false">IF(ISNUMBER(FIND(LZ$1,$D10))=$AO$1,1,0)*VLOOKUP($Z$2,DALYs!$A$2:$MW$40,'Intervention list'!LZ$195+1,0)</f>
        <v>0</v>
      </c>
      <c r="MA10" s="0" t="n">
        <f aca="false">IF(ISNUMBER(FIND(MA$1,$D10))=$AO$1,1,0)*VLOOKUP($Z$2,DALYs!$A$2:$MW$40,'Intervention list'!MA$195+1,0)</f>
        <v>0</v>
      </c>
      <c r="MB10" s="0" t="n">
        <f aca="false">IF(ISNUMBER(FIND(MB$1,$D10))=$AO$1,1,0)*VLOOKUP($Z$2,DALYs!$A$2:$MW$40,'Intervention list'!MB$195+1,0)</f>
        <v>0</v>
      </c>
      <c r="MC10" s="0" t="n">
        <f aca="false">IF(ISNUMBER(FIND(MC$1,$D10))=$AO$1,1,0)*VLOOKUP($Z$2,DALYs!$A$2:$MW$40,'Intervention list'!MC$195+1,0)</f>
        <v>0</v>
      </c>
      <c r="MD10" s="0" t="n">
        <f aca="false">IF(ISNUMBER(FIND(MD$1,$D10))=$AO$1,1,0)*VLOOKUP($Z$2,DALYs!$A$2:$MW$40,'Intervention list'!MD$195+1,0)</f>
        <v>0</v>
      </c>
      <c r="ME10" s="0" t="n">
        <f aca="false">IF(ISNUMBER(FIND(ME$1,$D10))=$AO$1,1,0)*VLOOKUP($Z$2,DALYs!$A$2:$MW$40,'Intervention list'!ME$195+1,0)</f>
        <v>0</v>
      </c>
      <c r="MF10" s="0" t="n">
        <f aca="false">IF(ISNUMBER(FIND(MF$1,$D10))=$AO$1,1,0)*VLOOKUP($Z$2,DALYs!$A$2:$MW$40,'Intervention list'!MF$195+1,0)</f>
        <v>0</v>
      </c>
      <c r="MG10" s="0" t="n">
        <f aca="false">IF(ISNUMBER(FIND(MG$1,$D10))=$AO$1,1,0)*VLOOKUP($Z$2,DALYs!$A$2:$MW$40,'Intervention list'!MG$195+1,0)</f>
        <v>0</v>
      </c>
      <c r="MH10" s="0" t="n">
        <f aca="false">IF(ISNUMBER(FIND(MH$1,$D10))=$AO$1,1,0)*VLOOKUP($Z$2,DALYs!$A$2:$MW$40,'Intervention list'!MH$195+1,0)</f>
        <v>0</v>
      </c>
      <c r="MI10" s="0" t="n">
        <f aca="false">IF(ISNUMBER(FIND(MI$1,$D10))=$AO$1,1,0)*VLOOKUP($Z$2,DALYs!$A$2:$MW$40,'Intervention list'!MI$195+1,0)</f>
        <v>0</v>
      </c>
      <c r="MJ10" s="0" t="n">
        <f aca="false">IF(ISNUMBER(FIND(MJ$1,$D10))=$AO$1,1,0)*VLOOKUP($Z$2,DALYs!$A$2:$MW$40,'Intervention list'!MJ$195+1,0)</f>
        <v>0</v>
      </c>
      <c r="MK10" s="0" t="n">
        <f aca="false">IF(ISNUMBER(FIND(MK$1,$D10))=$AO$1,1,0)*VLOOKUP($Z$2,DALYs!$A$2:$MW$40,'Intervention list'!MK$195+1,0)</f>
        <v>0</v>
      </c>
      <c r="ML10" s="0" t="n">
        <f aca="false">IF(ISNUMBER(FIND(ML$1,$D10))=$AO$1,1,0)*VLOOKUP($Z$2,DALYs!$A$2:$MW$40,'Intervention list'!ML$195+1,0)</f>
        <v>0</v>
      </c>
      <c r="MM10" s="0" t="n">
        <f aca="false">IF(ISNUMBER(FIND(MM$1,$D10))=$AO$1,1,0)*VLOOKUP($Z$2,DALYs!$A$2:$MW$40,'Intervention list'!MM$195+1,0)</f>
        <v>0</v>
      </c>
      <c r="MN10" s="0" t="n">
        <f aca="false">IF(ISNUMBER(FIND(MN$1,$D10))=$AO$1,1,0)*VLOOKUP($Z$2,DALYs!$A$2:$MW$40,'Intervention list'!MN$195+1,0)</f>
        <v>0</v>
      </c>
      <c r="MO10" s="0" t="n">
        <f aca="false">IF(ISNUMBER(FIND(MO$1,$D10))=$AO$1,1,0)*VLOOKUP($Z$2,DALYs!$A$2:$MW$40,'Intervention list'!MO$195+1,0)</f>
        <v>0</v>
      </c>
      <c r="MP10" s="0" t="n">
        <f aca="false">IF(ISNUMBER(FIND(MP$1,$D10))=$AO$1,1,0)*VLOOKUP($Z$2,DALYs!$A$2:$MW$40,'Intervention list'!MP$195+1,0)</f>
        <v>0</v>
      </c>
      <c r="MQ10" s="0" t="n">
        <f aca="false">IF(ISNUMBER(FIND(MQ$1,$D10))=$AO$1,1,0)*VLOOKUP($Z$2,DALYs!$A$2:$MW$40,'Intervention list'!MQ$195+1,0)</f>
        <v>0</v>
      </c>
      <c r="MR10" s="0" t="n">
        <f aca="false">IF(ISNUMBER(FIND(MR$1,$D10))=$AO$1,1,0)*VLOOKUP($Z$2,DALYs!$A$2:$MW$40,'Intervention list'!MR$195+1,0)</f>
        <v>0</v>
      </c>
      <c r="MS10" s="0" t="n">
        <f aca="false">IF(ISNUMBER(FIND(MS$1,$D10))=$AO$1,1,0)*VLOOKUP($Z$2,DALYs!$A$2:$MW$40,'Intervention list'!MS$195+1,0)</f>
        <v>0</v>
      </c>
      <c r="MT10" s="0" t="n">
        <f aca="false">IF(ISNUMBER(FIND(MT$1,$D10))=$AO$1,1,0)*VLOOKUP($Z$2,DALYs!$A$2:$MW$40,'Intervention list'!MT$195+1,0)</f>
        <v>0</v>
      </c>
      <c r="MU10" s="0" t="n">
        <f aca="false">IF(ISNUMBER(FIND(MU$1,$D10))=$AO$1,1,0)*VLOOKUP($Z$2,DALYs!$A$2:$MW$40,'Intervention list'!MU$195+1,0)</f>
        <v>0</v>
      </c>
      <c r="MV10" s="0" t="n">
        <f aca="false">IF(ISNUMBER(FIND(MV$1,$D10))=$AO$1,1,0)*VLOOKUP($Z$2,DALYs!$A$2:$MW$40,'Intervention list'!MV$195+1,0)</f>
        <v>0</v>
      </c>
      <c r="MW10" s="0" t="n">
        <f aca="false">IF(ISNUMBER(FIND(MW$1,$D10))=$AO$1,1,0)*VLOOKUP($Z$2,DALYs!$A$2:$MW$40,'Intervention list'!MW$195+1,0)</f>
        <v>0</v>
      </c>
      <c r="MX10" s="0" t="n">
        <f aca="false">IF(ISNUMBER(FIND(MX$1,$D10))=$AO$1,1,0)*VLOOKUP($Z$2,DALYs!$A$2:$MW$40,'Intervention list'!MX$195+1,0)</f>
        <v>0</v>
      </c>
      <c r="MY10" s="0" t="n">
        <f aca="false">IF(ISNUMBER(FIND(MY$1,$D10))=$AO$1,1,0)*VLOOKUP($Z$2,DALYs!$A$2:$MW$40,'Intervention list'!MY$195+1,0)</f>
        <v>0</v>
      </c>
      <c r="MZ10" s="0" t="n">
        <f aca="false">IF(ISNUMBER(FIND(MZ$1,$D10))=$AO$1,1,0)*VLOOKUP($Z$2,DALYs!$A$2:$MW$40,'Intervention list'!MZ$195+1,0)</f>
        <v>0</v>
      </c>
      <c r="NA10" s="0" t="n">
        <f aca="false">IF(ISNUMBER(FIND(NA$1,$D10))=$AO$1,1,0)*VLOOKUP($Z$2,DALYs!$A$2:$MW$40,'Intervention list'!NA$195+1,0)</f>
        <v>0</v>
      </c>
      <c r="NB10" s="0" t="n">
        <f aca="false">IF(ISNUMBER(FIND(NB$1,$D10))=$AO$1,1,0)*VLOOKUP($Z$2,DALYs!$A$2:$MW$40,'Intervention list'!NB$195+1,0)</f>
        <v>0</v>
      </c>
      <c r="NC10" s="0" t="n">
        <f aca="false">IF(ISNUMBER(FIND(NC$1,$D10))=$AO$1,1,0)*VLOOKUP($Z$2,DALYs!$A$2:$MW$40,'Intervention list'!NC$195+1,0)</f>
        <v>0</v>
      </c>
      <c r="ND10" s="0" t="n">
        <f aca="false">IF(ISNUMBER(FIND(ND$1,$D10))=$AO$1,1,0)*VLOOKUP($Z$2,DALYs!$A$2:$MW$40,'Intervention list'!ND$195+1,0)</f>
        <v>0</v>
      </c>
      <c r="NE10" s="0" t="n">
        <f aca="false">IF(ISNUMBER(FIND(NE$1,$D10))=$AO$1,1,0)*VLOOKUP($Z$2,DALYs!$A$2:$MW$40,'Intervention list'!NE$195+1,0)</f>
        <v>0</v>
      </c>
      <c r="NF10" s="0" t="n">
        <f aca="false">IF(ISNUMBER(FIND(NF$1,$D10))=$AO$1,1,0)*VLOOKUP($Z$2,DALYs!$A$2:$MW$40,'Intervention list'!NF$195+1,0)</f>
        <v>0</v>
      </c>
      <c r="NG10" s="0" t="n">
        <f aca="false">IF(ISNUMBER(FIND(NG$1,$D10))=$AO$1,1,0)*VLOOKUP($Z$2,DALYs!$A$2:$MW$40,'Intervention list'!NG$195+1,0)</f>
        <v>0</v>
      </c>
      <c r="NH10" s="0" t="n">
        <f aca="false">IF(ISNUMBER(FIND(NH$1,$D10))=$AO$1,1,0)*VLOOKUP($Z$2,DALYs!$A$2:$MW$40,'Intervention list'!NH$195+1,0)</f>
        <v>0</v>
      </c>
      <c r="NI10" s="0" t="n">
        <f aca="false">IF(ISNUMBER(FIND(NI$1,$D10))=$AO$1,1,0)*VLOOKUP($Z$2,DALYs!$A$2:$MW$40,'Intervention list'!NI$195+1,0)</f>
        <v>0</v>
      </c>
      <c r="NJ10" s="0" t="n">
        <f aca="false">IF(ISNUMBER(FIND(NJ$1,$D10))=$AO$1,1,0)*VLOOKUP($Z$2,DALYs!$A$2:$MW$40,'Intervention list'!NJ$195+1,0)</f>
        <v>0</v>
      </c>
      <c r="NK10" s="0" t="n">
        <f aca="false">IF(ISNUMBER(FIND(NK$1,$D10))=$AO$1,1,0)*VLOOKUP($Z$2,DALYs!$A$2:$MW$40,'Intervention list'!NK$195+1,0)</f>
        <v>0</v>
      </c>
      <c r="NL10" s="0" t="n">
        <f aca="false">IF(ISNUMBER(FIND(NL$1,$D10))=$AO$1,1,0)*VLOOKUP($Z$2,DALYs!$A$2:$MW$40,'Intervention list'!NL$195+1,0)</f>
        <v>0</v>
      </c>
      <c r="NM10" s="0" t="n">
        <f aca="false">IF(ISNUMBER(FIND(NM$1,$D10))=$AO$1,1,0)*VLOOKUP($Z$2,DALYs!$A$2:$MW$40,'Intervention list'!NM$195+1,0)</f>
        <v>0</v>
      </c>
      <c r="NN10" s="0" t="n">
        <f aca="false">IF(ISNUMBER(FIND(NN$1,$D10))=$AO$1,1,0)*VLOOKUP($Z$2,DALYs!$A$2:$MW$40,'Intervention list'!NN$195+1,0)</f>
        <v>0</v>
      </c>
      <c r="NO10" s="0" t="n">
        <f aca="false">IF(ISNUMBER(FIND(NO$1,$D10))=$AO$1,1,0)*VLOOKUP($Z$2,DALYs!$A$2:$MW$40,'Intervention list'!NO$195+1,0)</f>
        <v>0</v>
      </c>
      <c r="NP10" s="0" t="n">
        <f aca="false">IF(ISNUMBER(FIND(NP$1,$D10))=$AO$1,1,0)*VLOOKUP($Z$2,DALYs!$A$2:$MW$40,'Intervention list'!NP$195+1,0)</f>
        <v>0</v>
      </c>
      <c r="NQ10" s="0" t="n">
        <f aca="false">IF(ISNUMBER(FIND(NQ$1,$D10))=$AO$1,1,0)*VLOOKUP($Z$2,DALYs!$A$2:$MW$40,'Intervention list'!NQ$195+1,0)</f>
        <v>0</v>
      </c>
      <c r="NR10" s="0" t="n">
        <f aca="false">IF(ISNUMBER(FIND(NR$1,$D10))=$AO$1,1,0)*VLOOKUP($Z$2,DALYs!$A$2:$MW$40,'Intervention list'!NR$195+1,0)</f>
        <v>0</v>
      </c>
      <c r="NS10" s="0" t="n">
        <f aca="false">IF(ISNUMBER(FIND(NS$1,$D10))=$AO$1,1,0)*VLOOKUP($Z$2,DALYs!$A$2:$MW$40,'Intervention list'!NS$195+1,0)</f>
        <v>0</v>
      </c>
      <c r="NT10" s="0" t="n">
        <f aca="false">IF(ISNUMBER(FIND(NT$1,$D10))=$AO$1,1,0)*VLOOKUP($Z$2,DALYs!$A$2:$MW$40,'Intervention list'!NT$195+1,0)</f>
        <v>0</v>
      </c>
      <c r="NU10" s="0" t="n">
        <f aca="false">IF(ISNUMBER(FIND(NU$1,$D10))=$AO$1,1,0)*VLOOKUP($Z$2,DALYs!$A$2:$MW$40,'Intervention list'!NU$195+1,0)</f>
        <v>0</v>
      </c>
      <c r="NV10" s="0" t="n">
        <f aca="false">IF(ISNUMBER(FIND(NV$1,$D10))=$AO$1,1,0)*VLOOKUP($Z$2,DALYs!$A$2:$MW$40,'Intervention list'!NV$195+1,0)</f>
        <v>0</v>
      </c>
      <c r="NW10" s="0" t="n">
        <f aca="false">IF(ISNUMBER(FIND(NW$1,$D10))=$AO$1,1,0)*VLOOKUP($Z$2,DALYs!$A$2:$MW$40,'Intervention list'!NW$195+1,0)</f>
        <v>0</v>
      </c>
      <c r="NX10" s="0" t="n">
        <f aca="false">IF(ISNUMBER(FIND(NX$1,$D10))=$AO$1,1,0)*VLOOKUP($Z$2,DALYs!$A$2:$MW$40,'Intervention list'!NX$195+1,0)</f>
        <v>0</v>
      </c>
      <c r="NY10" s="0" t="n">
        <f aca="false">IF(ISNUMBER(FIND(NY$1,$D10))=$AO$1,1,0)*VLOOKUP($Z$2,DALYs!$A$2:$MW$40,'Intervention list'!NY$195+1,0)</f>
        <v>0</v>
      </c>
      <c r="NZ10" s="0" t="n">
        <f aca="false">IF(ISNUMBER(FIND(NZ$1,$D10))=$AO$1,1,0)*VLOOKUP($Z$2,DALYs!$A$2:$MW$40,'Intervention list'!NZ$195+1,0)</f>
        <v>0</v>
      </c>
      <c r="OA10" s="0" t="n">
        <f aca="false">IF(ISNUMBER(FIND(OA$1,$D10))=$AO$1,1,0)*VLOOKUP($Z$2,DALYs!$A$2:$MW$40,'Intervention list'!OA$195+1,0)</f>
        <v>0</v>
      </c>
      <c r="OB10" s="0" t="n">
        <f aca="false">IF(ISNUMBER(FIND(OB$1,$D10))=$AO$1,1,0)*VLOOKUP($Z$2,DALYs!$A$2:$MW$40,'Intervention list'!OB$195+1,0)</f>
        <v>0</v>
      </c>
      <c r="OC10" s="0" t="n">
        <f aca="false">IF(ISNUMBER(FIND(OC$1,$D10))=$AO$1,1,0)*VLOOKUP($Z$2,DALYs!$A$2:$MW$40,'Intervention list'!OC$195+1,0)</f>
        <v>0</v>
      </c>
      <c r="OD10" s="0" t="n">
        <f aca="false">IF(ISNUMBER(FIND(OD$1,$D10))=$AO$1,1,0)*VLOOKUP($Z$2,DALYs!$A$2:$MW$40,'Intervention list'!OD$195+1,0)</f>
        <v>0</v>
      </c>
      <c r="OE10" s="0" t="n">
        <f aca="false">IF(ISNUMBER(FIND(OE$1,$D10))=$AO$1,1,0)*VLOOKUP($Z$2,DALYs!$A$2:$MW$40,'Intervention list'!OE$195+1,0)</f>
        <v>0</v>
      </c>
      <c r="OF10" s="0" t="n">
        <f aca="false">IF(ISNUMBER(FIND(OF$1,$D10))=$AO$1,1,0)*VLOOKUP($Z$2,DALYs!$A$2:$MW$40,'Intervention list'!OF$195+1,0)</f>
        <v>0</v>
      </c>
      <c r="OG10" s="0" t="n">
        <f aca="false">IF(ISNUMBER(FIND(OG$1,$D10))=$AO$1,1,0)*VLOOKUP($Z$2,DALYs!$A$2:$MW$40,'Intervention list'!OG$195+1,0)</f>
        <v>0</v>
      </c>
      <c r="OH10" s="0" t="n">
        <f aca="false">IF(ISNUMBER(FIND(OH$1,$D10))=$AO$1,1,0)*VLOOKUP($Z$2,DALYs!$A$2:$MW$40,'Intervention list'!OH$195+1,0)</f>
        <v>0</v>
      </c>
      <c r="OI10" s="0" t="n">
        <f aca="false">IF(ISNUMBER(FIND(OI$1,$D10))=$AO$1,1,0)*VLOOKUP($Z$2,DALYs!$A$2:$MW$40,'Intervention list'!OI$195+1,0)</f>
        <v>0</v>
      </c>
      <c r="OJ10" s="0" t="n">
        <f aca="false">IF(ISNUMBER(FIND(OJ$1,$D10))=$AO$1,1,0)*VLOOKUP($Z$2,DALYs!$A$2:$MW$40,'Intervention list'!OJ$195+1,0)</f>
        <v>0</v>
      </c>
      <c r="OK10" s="0" t="n">
        <f aca="false">IF(ISNUMBER(FIND(OK$1,$D10))=$AO$1,1,0)*VLOOKUP($Z$2,DALYs!$A$2:$MW$40,'Intervention list'!OK$195+1,0)</f>
        <v>0</v>
      </c>
      <c r="OL10" s="0" t="n">
        <f aca="false">IF(ISNUMBER(FIND(OL$1,$D10))=$AO$1,1,0)*VLOOKUP($Z$2,DALYs!$A$2:$MW$40,'Intervention list'!OL$195+1,0)</f>
        <v>0</v>
      </c>
      <c r="OM10" s="0" t="n">
        <f aca="false">IF(ISNUMBER(FIND(OM$1,$D10))=$AO$1,1,0)*VLOOKUP($Z$2,DALYs!$A$2:$MW$40,'Intervention list'!OM$195+1,0)</f>
        <v>0</v>
      </c>
      <c r="ON10" s="0" t="n">
        <f aca="false">IF(ISNUMBER(FIND(ON$1,$D10))=$AO$1,1,0)*VLOOKUP($Z$2,DALYs!$A$2:$MW$40,'Intervention list'!ON$195+1,0)</f>
        <v>0</v>
      </c>
      <c r="OO10" s="0" t="n">
        <f aca="false">IF(ISNUMBER(FIND(OO$1,$D10))=$AO$1,1,0)*VLOOKUP($Z$2,DALYs!$A$2:$MW$40,'Intervention list'!OO$195+1,0)</f>
        <v>0</v>
      </c>
      <c r="OP10" s="0" t="n">
        <f aca="false">IF(ISNUMBER(FIND(OP$1,$D10))=$AO$1,1,0)*VLOOKUP($Z$2,DALYs!$A$2:$MW$40,'Intervention list'!OP$195+1,0)</f>
        <v>0</v>
      </c>
      <c r="OQ10" s="0" t="n">
        <f aca="false">IF(ISNUMBER(FIND(OQ$1,$D10))=$AO$1,1,0)*VLOOKUP($Z$2,DALYs!$A$2:$MW$40,'Intervention list'!OQ$195+1,0)</f>
        <v>0</v>
      </c>
      <c r="OR10" s="0" t="n">
        <f aca="false">IF(ISNUMBER(FIND(OR$1,$D10))=$AO$1,1,0)*VLOOKUP($Z$2,DALYs!$A$2:$MW$40,'Intervention list'!OR$195+1,0)</f>
        <v>0</v>
      </c>
      <c r="OS10" s="0" t="n">
        <f aca="false">IF(ISNUMBER(FIND(OS$1,$D10))=$AO$1,1,0)*VLOOKUP($Z$2,DALYs!$A$2:$MW$40,'Intervention list'!OS$195+1,0)</f>
        <v>0</v>
      </c>
      <c r="OT10" s="0" t="n">
        <f aca="false">IF(ISNUMBER(FIND(OT$1,$D10))=$AO$1,1,0)*VLOOKUP($Z$2,DALYs!$A$2:$MW$40,'Intervention list'!OT$195+1,0)</f>
        <v>0</v>
      </c>
      <c r="OU10" s="0" t="n">
        <f aca="false">IF(ISNUMBER(FIND(OU$1,$D10))=$AO$1,1,0)*VLOOKUP($Z$2,DALYs!$A$2:$MW$40,'Intervention list'!OU$195+1,0)</f>
        <v>0</v>
      </c>
      <c r="OV10" s="0" t="n">
        <f aca="false">IF(ISNUMBER(FIND(OV$1,$D10))=$AO$1,1,0)*VLOOKUP($Z$2,DALYs!$A$2:$MW$40,'Intervention list'!OV$195+1,0)</f>
        <v>0</v>
      </c>
      <c r="OW10" s="0" t="n">
        <f aca="false">IF(ISNUMBER(FIND(OW$1,$D10))=$AO$1,1,0)*VLOOKUP($Z$2,DALYs!$A$2:$MW$40,'Intervention list'!OW$195+1,0)</f>
        <v>0</v>
      </c>
      <c r="OX10" s="0" t="n">
        <f aca="false">IF(ISNUMBER(FIND(OX$1,$D10))=$AO$1,1,0)*VLOOKUP($Z$2,DALYs!$A$2:$MW$40,'Intervention list'!OX$195+1,0)</f>
        <v>0</v>
      </c>
    </row>
    <row r="11" customFormat="false" ht="15.75" hidden="false" customHeight="false" outlineLevel="0" collapsed="false">
      <c r="A11" s="6" t="s">
        <v>337</v>
      </c>
      <c r="B11" s="6" t="s">
        <v>282</v>
      </c>
      <c r="C11" s="26" t="s">
        <v>324</v>
      </c>
      <c r="D11" s="7" t="s">
        <v>338</v>
      </c>
      <c r="E11" s="7" t="str">
        <f aca="false">SUBSTITUTE(D11,0.2,X11)</f>
        <v>Maternal obstructed labor and uterine rupture: 0.3</v>
      </c>
      <c r="F11" s="0" t="s">
        <v>40</v>
      </c>
      <c r="G11" s="8" t="n">
        <v>161.221248957112</v>
      </c>
      <c r="H11" s="9" t="n">
        <v>322.2</v>
      </c>
      <c r="I11" s="9" t="n">
        <f aca="false">IF(H11="","",(H11*(VLOOKUP($Z$2,Worksheet,11,0)^4)))</f>
        <v>469.475420821533</v>
      </c>
      <c r="J11" s="9" t="n">
        <f aca="false">IF(I11="","",I11*VLOOKUP($Z$2,Worksheet,12,0))</f>
        <v>526.192727783555</v>
      </c>
      <c r="K11" s="9" t="n">
        <f aca="false">IF(I11="","",I11*VLOOKUP($Z$2, Worksheet, 13, 0))</f>
        <v>460.937536064959</v>
      </c>
      <c r="L11" s="9" t="n">
        <f aca="false">IF(J11="",VLOOKUP($Z$2, Worksheet, 14, 0),J11)</f>
        <v>526.192727783555</v>
      </c>
      <c r="M11" s="9" t="n">
        <f aca="false">IF(L11&lt;VLOOKUP($Z$2,'Country sheet'!$A$3:$P$41,15,0), VLOOKUP($Z$2,'Country sheet'!$A$3:$P$41,15,0), L11)/0.7</f>
        <v>751.70389683365</v>
      </c>
      <c r="N11" s="27" t="n">
        <f aca="false">IFERROR(IF(AC11=$AO$1,VLOOKUP(F11,AO$42:AX$46,MATCH(AC$1,AP$41:AX$41,0)+1,0)/COUNTIFS($F$2:$F$194,$F11,$AC$2:$AC$194,$AO$1),0),0) + IFERROR(IF(AD11=$AO$1,VLOOKUP(F11,AO$42:AX$46,MATCH(AD$1,AP$41:AX$41,0)+1,0)/COUNTIFS($F$2:$F$194,$F11,$AD$2:$AD$194,$AO$1),0),0) + IFERROR(IF(AE11=$AO$1,VLOOKUP(F11,AO$42:AX$46,MATCH(AE$1,AP$41:AX$41,0)+1,0)/COUNTIFS($F$2:$F$194,$F11,$AE$2:$AE$194,$AO$1),0),0) + IFERROR(IF(AF11=$AO$1,VLOOKUP(F11,AO$42:AX$46,MATCH(AF$1,AP$41:AX$41,0)+1,0)/COUNTIFS($F$2:$F$194,$F11,$AF$2:$AF$194,$AO$1),0),0) + IFERROR(IF(AG11=$AO$1,VLOOKUP(F11,AO$42:AX$46,MATCH(AG$1,AP$41:AX$41,0)+1,0)/COUNTIFS($F$2:$F$194,$F11,$AG$2:$AG$194,$AO$1),0),0) + IFERROR(IF(AH11=$AO$1,VLOOKUP(F11,AO$42:AX$46,MATCH(AH$1,AP$41:AX$41,0)+1,0)/COUNTIFS($F$2:$F$194,$F11,$AH$2:$AH$194,$AO$1),0),0) + IFERROR(IF(AI11=$AO$1,VLOOKUP(F11,AO$42:AX$46,MATCH(AI$1,AP$41:AX$41,0)+1,0)/COUNTIFS($F$2:$F$194,$F11,$AI$2:$AI$194,$AO$1),0),0) + IFERROR(IF(AJ11=$AO$1,VLOOKUP(F11,AO$42:AX$46,MATCH(AJ$1,AP$41:AX$41,0)+1,0)/COUNTIFS($F$2:$F$194,$F11,$AJ$2:$AJ$194,$AO$1),0),0) + IFERROR(IF(AK11=$AO$1,VLOOKUP(F11,AO$42:AX$46,MATCH(AK$1,AP$41:AX$41,0)+1,0)/COUNTIFS($F$2:$F$194,$F11,$AK$2:$AK$194,$AO$1),0),0)</f>
        <v>0</v>
      </c>
      <c r="O11" s="9" t="n">
        <v>1</v>
      </c>
      <c r="P11" s="9" t="n">
        <v>6</v>
      </c>
      <c r="Q11" s="0" t="n">
        <f aca="false">SUM(BC11:OX11)</f>
        <v>6818.15871374147</v>
      </c>
      <c r="R11" s="0" t="n">
        <f aca="false">IF(VLOOKUP($Z$2,CET!$A$4:$L$42,12,0)="Low income",_xlfn.IFS(S11=0.2,0.1,S11=0.1,0.05,S11=0.5,0.4,S11=0.35,0.25),S11)</f>
        <v>0.5</v>
      </c>
      <c r="S11" s="0" t="n">
        <v>0.5</v>
      </c>
      <c r="T11" s="0" t="n">
        <v>0.8</v>
      </c>
      <c r="U11" s="0" t="n">
        <f aca="false">N11/M11</f>
        <v>0</v>
      </c>
      <c r="V11" s="0" t="n">
        <f aca="false">IFERROR(U11/Q11,0)</f>
        <v>0</v>
      </c>
      <c r="W11" s="0" t="n">
        <f aca="false">(T11/R11)*V11</f>
        <v>0</v>
      </c>
      <c r="X11" s="28" t="n">
        <f aca="false">IF(W11=0,0,IF(W11&lt;=0.8,IF(W11&lt;0.05,0.05,W11),0.8))</f>
        <v>0</v>
      </c>
      <c r="Y11" s="28"/>
      <c r="AC11" s="34" t="n">
        <f aca="false">ISNUMBER(FIND(AC$1,$C11))</f>
        <v>0</v>
      </c>
      <c r="AD11" s="33" t="n">
        <f aca="false">ISNUMBER(FIND(AD$1,$C11))</f>
        <v>0</v>
      </c>
      <c r="AE11" s="33" t="n">
        <f aca="false">ISNUMBER(FIND(AE$1,$C11))</f>
        <v>0</v>
      </c>
      <c r="AF11" s="33" t="n">
        <f aca="false">ISNUMBER(FIND(AF$1,$C11))</f>
        <v>0</v>
      </c>
      <c r="AG11" s="33" t="n">
        <f aca="false">ISNUMBER(FIND(AG$1,$C11))</f>
        <v>0</v>
      </c>
      <c r="AH11" s="33" t="n">
        <f aca="false">ISNUMBER(FIND(AH$1,$C11))</f>
        <v>0</v>
      </c>
      <c r="AI11" s="33" t="n">
        <f aca="false">ISNUMBER(FIND(AI$1,$C11))</f>
        <v>0</v>
      </c>
      <c r="AJ11" s="33" t="n">
        <f aca="false">ISNUMBER(FIND(AJ$1,$C11))</f>
        <v>0</v>
      </c>
      <c r="AK11" s="35" t="n">
        <f aca="false">ISNUMBER(FIND(AK$1,$C11))</f>
        <v>0</v>
      </c>
      <c r="AL11" s="6"/>
      <c r="AM11" s="33"/>
      <c r="AN11" s="51"/>
      <c r="AO11" s="52" t="s">
        <v>59</v>
      </c>
      <c r="AP11" s="53" t="n">
        <f aca="false">IF(COUNTIFS(AC$2:AC$194,$AO$1,$F$2:$F$194,$AO11)&gt;0,1,0)</f>
        <v>0</v>
      </c>
      <c r="AQ11" s="54" t="n">
        <f aca="false">IF(COUNTIFS(AD$2:AD$194,$AO$1,$F$2:$F$194,$AO11)&gt;0,1,0)</f>
        <v>1</v>
      </c>
      <c r="AR11" s="54" t="n">
        <f aca="false">IF(COUNTIFS(AE$2:AE$194,$AO$1,$F$2:$F$194,$AO11)&gt;0,1,0)</f>
        <v>0</v>
      </c>
      <c r="AS11" s="54" t="n">
        <f aca="false">IF(COUNTIFS(AF$2:AF$194,$AO$1,$F$2:$F$194,$AO11)&gt;0,1,0)</f>
        <v>0</v>
      </c>
      <c r="AT11" s="54" t="n">
        <f aca="false">IF(COUNTIFS(AG$2:AG$194,$AO$1,$F$2:$F$194,$AO11)&gt;0,1,0)</f>
        <v>0</v>
      </c>
      <c r="AU11" s="54" t="n">
        <f aca="false">IF(COUNTIFS(AH$2:AH$194,$AO$1,$F$2:$F$194,$AO11)&gt;0,1,0)</f>
        <v>0</v>
      </c>
      <c r="AV11" s="54" t="n">
        <f aca="false">IF(COUNTIFS(AI$2:AI$194,$AO$1,$F$2:$F$194,$AO11)&gt;0,1,0)</f>
        <v>0</v>
      </c>
      <c r="AW11" s="54" t="n">
        <f aca="false">IF(COUNTIFS(AJ$2:AJ$194,$AO$1,$F$2:$F$194,$AO11)&gt;0,1,0)</f>
        <v>0</v>
      </c>
      <c r="AX11" s="55" t="n">
        <f aca="false">IF(COUNTIFS(AK$2:AK$194,$AO$1,$F$2:$F$194,$AO11)&gt;0,1,0)</f>
        <v>0</v>
      </c>
      <c r="AZ11" s="50"/>
      <c r="BC11" s="0" t="n">
        <f aca="false">IF(ISNUMBER(FIND(BC$1,$D11))=$AO$1,1,0)*VLOOKUP($Z$2,DALYs!$A$2:$MW$40,'Intervention list'!BC$195+1,0)</f>
        <v>0</v>
      </c>
      <c r="BD11" s="0" t="n">
        <f aca="false">IF(ISNUMBER(FIND(BD$1,$D11))=$AO$1,1,0)*VLOOKUP($Z$2,DALYs!$A$2:$MW$40,'Intervention list'!BD$195+1,0)</f>
        <v>0</v>
      </c>
      <c r="BE11" s="0" t="n">
        <f aca="false">IF(ISNUMBER(FIND(BE$1,$D11))=$AO$1,1,0)*VLOOKUP($Z$2,DALYs!$A$2:$MW$40,'Intervention list'!BE$195+1,0)</f>
        <v>0</v>
      </c>
      <c r="BF11" s="0" t="n">
        <f aca="false">IF(ISNUMBER(FIND(BF$1,$D11))=$AO$1,1,0)*VLOOKUP($Z$2,DALYs!$A$2:$MW$40,'Intervention list'!BF$195+1,0)</f>
        <v>0</v>
      </c>
      <c r="BG11" s="0" t="n">
        <f aca="false">IF(ISNUMBER(FIND(BG$1,$D11))=$AO$1,1,0)*VLOOKUP($Z$2,DALYs!$A$2:$MW$40,'Intervention list'!BG$195+1,0)</f>
        <v>0</v>
      </c>
      <c r="BH11" s="0" t="n">
        <f aca="false">IF(ISNUMBER(FIND(BH$1,$D11))=$AO$1,1,0)*VLOOKUP($Z$2,DALYs!$A$2:$MW$40,'Intervention list'!BH$195+1,0)</f>
        <v>0</v>
      </c>
      <c r="BI11" s="0" t="n">
        <f aca="false">IF(ISNUMBER(FIND(BI$1,$D11))=$AO$1,1,0)*VLOOKUP($Z$2,DALYs!$A$2:$MW$40,'Intervention list'!BI$195+1,0)</f>
        <v>0</v>
      </c>
      <c r="BJ11" s="0" t="n">
        <f aca="false">IF(ISNUMBER(FIND(BJ$1,$D11))=$AO$1,1,0)*VLOOKUP($Z$2,DALYs!$A$2:$MW$40,'Intervention list'!BJ$195+1,0)</f>
        <v>0</v>
      </c>
      <c r="BK11" s="0" t="n">
        <f aca="false">IF(ISNUMBER(FIND(BK$1,$D11))=$AO$1,1,0)*VLOOKUP($Z$2,DALYs!$A$2:$MW$40,'Intervention list'!BK$195+1,0)</f>
        <v>0</v>
      </c>
      <c r="BL11" s="0" t="n">
        <f aca="false">IF(ISNUMBER(FIND(BL$1,$D11))=$AO$1,1,0)*VLOOKUP($Z$2,DALYs!$A$2:$MW$40,'Intervention list'!BL$195+1,0)</f>
        <v>0</v>
      </c>
      <c r="BM11" s="0" t="n">
        <f aca="false">IF(ISNUMBER(FIND(BM$1,$D11))=$AO$1,1,0)*VLOOKUP($Z$2,DALYs!$A$2:$MW$40,'Intervention list'!BM$195+1,0)</f>
        <v>0</v>
      </c>
      <c r="BN11" s="0" t="n">
        <f aca="false">IF(ISNUMBER(FIND(BN$1,$D11))=$AO$1,1,0)*VLOOKUP($Z$2,DALYs!$A$2:$MW$40,'Intervention list'!BN$195+1,0)</f>
        <v>0</v>
      </c>
      <c r="BO11" s="0" t="n">
        <f aca="false">IF(ISNUMBER(FIND(BO$1,$D11))=$AO$1,1,0)*VLOOKUP($Z$2,DALYs!$A$2:$MW$40,'Intervention list'!BO$195+1,0)</f>
        <v>0</v>
      </c>
      <c r="BP11" s="0" t="n">
        <f aca="false">IF(ISNUMBER(FIND(BP$1,$D11))=$AO$1,1,0)*VLOOKUP($Z$2,DALYs!$A$2:$MW$40,'Intervention list'!BP$195+1,0)</f>
        <v>0</v>
      </c>
      <c r="BQ11" s="0" t="n">
        <f aca="false">IF(ISNUMBER(FIND(BQ$1,$D11))=$AO$1,1,0)*VLOOKUP($Z$2,DALYs!$A$2:$MW$40,'Intervention list'!BQ$195+1,0)</f>
        <v>0</v>
      </c>
      <c r="BR11" s="0" t="n">
        <f aca="false">IF(ISNUMBER(FIND(BR$1,$D11))=$AO$1,1,0)*VLOOKUP($Z$2,DALYs!$A$2:$MW$40,'Intervention list'!BR$195+1,0)</f>
        <v>0</v>
      </c>
      <c r="BS11" s="0" t="n">
        <f aca="false">IF(ISNUMBER(FIND(BS$1,$D11))=$AO$1,1,0)*VLOOKUP($Z$2,DALYs!$A$2:$MW$40,'Intervention list'!BS$195+1,0)</f>
        <v>0</v>
      </c>
      <c r="BT11" s="0" t="n">
        <f aca="false">IF(ISNUMBER(FIND(BT$1,$D11))=$AO$1,1,0)*VLOOKUP($Z$2,DALYs!$A$2:$MW$40,'Intervention list'!BT$195+1,0)</f>
        <v>0</v>
      </c>
      <c r="BU11" s="0" t="n">
        <f aca="false">IF(ISNUMBER(FIND(BU$1,$D11))=$AO$1,1,0)*VLOOKUP($Z$2,DALYs!$A$2:$MW$40,'Intervention list'!BU$195+1,0)</f>
        <v>0</v>
      </c>
      <c r="BV11" s="0" t="n">
        <f aca="false">IF(ISNUMBER(FIND(BV$1,$D11))=$AO$1,1,0)*VLOOKUP($Z$2,DALYs!$A$2:$MW$40,'Intervention list'!BV$195+1,0)</f>
        <v>0</v>
      </c>
      <c r="BW11" s="0" t="n">
        <f aca="false">IF(ISNUMBER(FIND(BW$1,$D11))=$AO$1,1,0)*VLOOKUP($Z$2,DALYs!$A$2:$MW$40,'Intervention list'!BW$195+1,0)</f>
        <v>0</v>
      </c>
      <c r="BX11" s="0" t="n">
        <f aca="false">IF(ISNUMBER(FIND(BX$1,$D11))=$AO$1,1,0)*VLOOKUP($Z$2,DALYs!$A$2:$MW$40,'Intervention list'!BX$195+1,0)</f>
        <v>0</v>
      </c>
      <c r="BY11" s="0" t="n">
        <f aca="false">IF(ISNUMBER(FIND(BY$1,$D11))=$AO$1,1,0)*VLOOKUP($Z$2,DALYs!$A$2:$MW$40,'Intervention list'!BY$195+1,0)</f>
        <v>0</v>
      </c>
      <c r="BZ11" s="0" t="n">
        <f aca="false">IF(ISNUMBER(FIND(BZ$1,$D11))=$AO$1,1,0)*VLOOKUP($Z$2,DALYs!$A$2:$MW$40,'Intervention list'!BZ$195+1,0)</f>
        <v>0</v>
      </c>
      <c r="CA11" s="0" t="n">
        <f aca="false">IF(ISNUMBER(FIND(CA$1,$D11))=$AO$1,1,0)*VLOOKUP($Z$2,DALYs!$A$2:$MW$40,'Intervention list'!CA$195+1,0)</f>
        <v>0</v>
      </c>
      <c r="CB11" s="0" t="n">
        <f aca="false">IF(ISNUMBER(FIND(CB$1,$D11))=$AO$1,1,0)*VLOOKUP($Z$2,DALYs!$A$2:$MW$40,'Intervention list'!CB$195+1,0)</f>
        <v>0</v>
      </c>
      <c r="CC11" s="0" t="n">
        <f aca="false">IF(ISNUMBER(FIND(CC$1,$D11))=$AO$1,1,0)*VLOOKUP($Z$2,DALYs!$A$2:$MW$40,'Intervention list'!CC$195+1,0)</f>
        <v>0</v>
      </c>
      <c r="CD11" s="0" t="n">
        <f aca="false">IF(ISNUMBER(FIND(CD$1,$D11))=$AO$1,1,0)*VLOOKUP($Z$2,DALYs!$A$2:$MW$40,'Intervention list'!CD$195+1,0)</f>
        <v>0</v>
      </c>
      <c r="CE11" s="0" t="n">
        <f aca="false">IF(ISNUMBER(FIND(CE$1,$D11))=$AO$1,1,0)*VLOOKUP($Z$2,DALYs!$A$2:$MW$40,'Intervention list'!CE$195+1,0)</f>
        <v>0</v>
      </c>
      <c r="CF11" s="0" t="n">
        <f aca="false">IF(ISNUMBER(FIND(CF$1,$D11))=$AO$1,1,0)*VLOOKUP($Z$2,DALYs!$A$2:$MW$40,'Intervention list'!CF$195+1,0)</f>
        <v>0</v>
      </c>
      <c r="CG11" s="0" t="n">
        <f aca="false">IF(ISNUMBER(FIND(CG$1,$D11))=$AO$1,1,0)*VLOOKUP($Z$2,DALYs!$A$2:$MW$40,'Intervention list'!CG$195+1,0)</f>
        <v>0</v>
      </c>
      <c r="CH11" s="0" t="n">
        <f aca="false">IF(ISNUMBER(FIND(CH$1,$D11))=$AO$1,1,0)*VLOOKUP($Z$2,DALYs!$A$2:$MW$40,'Intervention list'!CH$195+1,0)</f>
        <v>0</v>
      </c>
      <c r="CI11" s="0" t="n">
        <f aca="false">IF(ISNUMBER(FIND(CI$1,$D11))=$AO$1,1,0)*VLOOKUP($Z$2,DALYs!$A$2:$MW$40,'Intervention list'!CI$195+1,0)</f>
        <v>0</v>
      </c>
      <c r="CJ11" s="0" t="n">
        <f aca="false">IF(ISNUMBER(FIND(CJ$1,$D11))=$AO$1,1,0)*VLOOKUP($Z$2,DALYs!$A$2:$MW$40,'Intervention list'!CJ$195+1,0)</f>
        <v>0</v>
      </c>
      <c r="CK11" s="0" t="n">
        <f aca="false">IF(ISNUMBER(FIND(CK$1,$D11))=$AO$1,1,0)*VLOOKUP($Z$2,DALYs!$A$2:$MW$40,'Intervention list'!CK$195+1,0)</f>
        <v>0</v>
      </c>
      <c r="CL11" s="0" t="n">
        <f aca="false">IF(ISNUMBER(FIND(CL$1,$D11))=$AO$1,1,0)*VLOOKUP($Z$2,DALYs!$A$2:$MW$40,'Intervention list'!CL$195+1,0)</f>
        <v>0</v>
      </c>
      <c r="CM11" s="0" t="n">
        <f aca="false">IF(ISNUMBER(FIND(CM$1,$D11))=$AO$1,1,0)*VLOOKUP($Z$2,DALYs!$A$2:$MW$40,'Intervention list'!CM$195+1,0)</f>
        <v>0</v>
      </c>
      <c r="CN11" s="0" t="n">
        <f aca="false">IF(ISNUMBER(FIND(CN$1,$D11))=$AO$1,1,0)*VLOOKUP($Z$2,DALYs!$A$2:$MW$40,'Intervention list'!CN$195+1,0)</f>
        <v>0</v>
      </c>
      <c r="CO11" s="0" t="n">
        <f aca="false">IF(ISNUMBER(FIND(CO$1,$D11))=$AO$1,1,0)*VLOOKUP($Z$2,DALYs!$A$2:$MW$40,'Intervention list'!CO$195+1,0)</f>
        <v>0</v>
      </c>
      <c r="CP11" s="0" t="n">
        <f aca="false">IF(ISNUMBER(FIND(CP$1,$D11))=$AO$1,1,0)*VLOOKUP($Z$2,DALYs!$A$2:$MW$40,'Intervention list'!CP$195+1,0)</f>
        <v>0</v>
      </c>
      <c r="CQ11" s="0" t="n">
        <f aca="false">IF(ISNUMBER(FIND(CQ$1,$D11))=$AO$1,1,0)*VLOOKUP($Z$2,DALYs!$A$2:$MW$40,'Intervention list'!CQ$195+1,0)</f>
        <v>0</v>
      </c>
      <c r="CR11" s="0" t="n">
        <f aca="false">IF(ISNUMBER(FIND(CR$1,$D11))=$AO$1,1,0)*VLOOKUP($Z$2,DALYs!$A$2:$MW$40,'Intervention list'!CR$195+1,0)</f>
        <v>0</v>
      </c>
      <c r="CS11" s="0" t="n">
        <f aca="false">IF(ISNUMBER(FIND(CS$1,$D11))=$AO$1,1,0)*VLOOKUP($Z$2,DALYs!$A$2:$MW$40,'Intervention list'!CS$195+1,0)</f>
        <v>0</v>
      </c>
      <c r="CT11" s="0" t="n">
        <f aca="false">IF(ISNUMBER(FIND(CT$1,$D11))=$AO$1,1,0)*VLOOKUP($Z$2,DALYs!$A$2:$MW$40,'Intervention list'!CT$195+1,0)</f>
        <v>0</v>
      </c>
      <c r="CU11" s="0" t="n">
        <f aca="false">IF(ISNUMBER(FIND(CU$1,$D11))=$AO$1,1,0)*VLOOKUP($Z$2,DALYs!$A$2:$MW$40,'Intervention list'!CU$195+1,0)</f>
        <v>0</v>
      </c>
      <c r="CV11" s="0" t="n">
        <f aca="false">IF(ISNUMBER(FIND(CV$1,$D11))=$AO$1,1,0)*VLOOKUP($Z$2,DALYs!$A$2:$MW$40,'Intervention list'!CV$195+1,0)</f>
        <v>0</v>
      </c>
      <c r="CW11" s="0" t="n">
        <f aca="false">IF(ISNUMBER(FIND(CW$1,$D11))=$AO$1,1,0)*VLOOKUP($Z$2,DALYs!$A$2:$MW$40,'Intervention list'!CW$195+1,0)</f>
        <v>0</v>
      </c>
      <c r="CX11" s="0" t="n">
        <f aca="false">IF(ISNUMBER(FIND(CX$1,$D11))=$AO$1,1,0)*VLOOKUP($Z$2,DALYs!$A$2:$MW$40,'Intervention list'!CX$195+1,0)</f>
        <v>0</v>
      </c>
      <c r="CY11" s="0" t="n">
        <f aca="false">IF(ISNUMBER(FIND(CY$1,$D11))=$AO$1,1,0)*VLOOKUP($Z$2,DALYs!$A$2:$MW$40,'Intervention list'!CY$195+1,0)</f>
        <v>0</v>
      </c>
      <c r="CZ11" s="0" t="n">
        <f aca="false">IF(ISNUMBER(FIND(CZ$1,$D11))=$AO$1,1,0)*VLOOKUP($Z$2,DALYs!$A$2:$MW$40,'Intervention list'!CZ$195+1,0)</f>
        <v>0</v>
      </c>
      <c r="DA11" s="0" t="n">
        <f aca="false">IF(ISNUMBER(FIND(DA$1,$D11))=$AO$1,1,0)*VLOOKUP($Z$2,DALYs!$A$2:$MW$40,'Intervention list'!DA$195+1,0)</f>
        <v>0</v>
      </c>
      <c r="DB11" s="0" t="n">
        <f aca="false">IF(ISNUMBER(FIND(DB$1,$D11))=$AO$1,1,0)*VLOOKUP($Z$2,DALYs!$A$2:$MW$40,'Intervention list'!DB$195+1,0)</f>
        <v>0</v>
      </c>
      <c r="DC11" s="0" t="n">
        <f aca="false">IF(ISNUMBER(FIND(DC$1,$D11))=$AO$1,1,0)*VLOOKUP($Z$2,DALYs!$A$2:$MW$40,'Intervention list'!DC$195+1,0)</f>
        <v>0</v>
      </c>
      <c r="DD11" s="0" t="n">
        <f aca="false">IF(ISNUMBER(FIND(DD$1,$D11))=$AO$1,1,0)*VLOOKUP($Z$2,DALYs!$A$2:$MW$40,'Intervention list'!DD$195+1,0)</f>
        <v>0</v>
      </c>
      <c r="DE11" s="0" t="n">
        <f aca="false">IF(ISNUMBER(FIND(DE$1,$D11))=$AO$1,1,0)*VLOOKUP($Z$2,DALYs!$A$2:$MW$40,'Intervention list'!DE$195+1,0)</f>
        <v>0</v>
      </c>
      <c r="DF11" s="0" t="n">
        <f aca="false">IF(ISNUMBER(FIND(DF$1,$D11))=$AO$1,1,0)*VLOOKUP($Z$2,DALYs!$A$2:$MW$40,'Intervention list'!DF$195+1,0)</f>
        <v>0</v>
      </c>
      <c r="DG11" s="0" t="n">
        <f aca="false">IF(ISNUMBER(FIND(DG$1,$D11))=$AO$1,1,0)*VLOOKUP($Z$2,DALYs!$A$2:$MW$40,'Intervention list'!DG$195+1,0)</f>
        <v>0</v>
      </c>
      <c r="DH11" s="0" t="n">
        <f aca="false">IF(ISNUMBER(FIND(DH$1,$D11))=$AO$1,1,0)*VLOOKUP($Z$2,DALYs!$A$2:$MW$40,'Intervention list'!DH$195+1,0)</f>
        <v>0</v>
      </c>
      <c r="DI11" s="0" t="n">
        <f aca="false">IF(ISNUMBER(FIND(DI$1,$D11))=$AO$1,1,0)*VLOOKUP($Z$2,DALYs!$A$2:$MW$40,'Intervention list'!DI$195+1,0)</f>
        <v>0</v>
      </c>
      <c r="DJ11" s="0" t="n">
        <f aca="false">IF(ISNUMBER(FIND(DJ$1,$D11))=$AO$1,1,0)*VLOOKUP($Z$2,DALYs!$A$2:$MW$40,'Intervention list'!DJ$195+1,0)</f>
        <v>0</v>
      </c>
      <c r="DK11" s="0" t="n">
        <f aca="false">IF(ISNUMBER(FIND(DK$1,$D11))=$AO$1,1,0)*VLOOKUP($Z$2,DALYs!$A$2:$MW$40,'Intervention list'!DK$195+1,0)</f>
        <v>0</v>
      </c>
      <c r="DL11" s="0" t="n">
        <f aca="false">IF(ISNUMBER(FIND(DL$1,$D11))=$AO$1,1,0)*VLOOKUP($Z$2,DALYs!$A$2:$MW$40,'Intervention list'!DL$195+1,0)</f>
        <v>0</v>
      </c>
      <c r="DM11" s="0" t="n">
        <f aca="false">IF(ISNUMBER(FIND(DM$1,$D11))=$AO$1,1,0)*VLOOKUP($Z$2,DALYs!$A$2:$MW$40,'Intervention list'!DM$195+1,0)</f>
        <v>0</v>
      </c>
      <c r="DN11" s="0" t="n">
        <f aca="false">IF(ISNUMBER(FIND(DN$1,$D11))=$AO$1,1,0)*VLOOKUP($Z$2,DALYs!$A$2:$MW$40,'Intervention list'!DN$195+1,0)</f>
        <v>0</v>
      </c>
      <c r="DO11" s="0" t="n">
        <f aca="false">IF(ISNUMBER(FIND(DO$1,$D11))=$AO$1,1,0)*VLOOKUP($Z$2,DALYs!$A$2:$MW$40,'Intervention list'!DO$195+1,0)</f>
        <v>0</v>
      </c>
      <c r="DP11" s="0" t="n">
        <f aca="false">IF(ISNUMBER(FIND(DP$1,$D11))=$AO$1,1,0)*VLOOKUP($Z$2,DALYs!$A$2:$MW$40,'Intervention list'!DP$195+1,0)</f>
        <v>0</v>
      </c>
      <c r="DQ11" s="0" t="n">
        <f aca="false">IF(ISNUMBER(FIND(DQ$1,$D11))=$AO$1,1,0)*VLOOKUP($Z$2,DALYs!$A$2:$MW$40,'Intervention list'!DQ$195+1,0)</f>
        <v>0</v>
      </c>
      <c r="DR11" s="0" t="n">
        <f aca="false">IF(ISNUMBER(FIND(DR$1,$D11))=$AO$1,1,0)*VLOOKUP($Z$2,DALYs!$A$2:$MW$40,'Intervention list'!DR$195+1,0)</f>
        <v>0</v>
      </c>
      <c r="DS11" s="0" t="n">
        <f aca="false">IF(ISNUMBER(FIND(DS$1,$D11))=$AO$1,1,0)*VLOOKUP($Z$2,DALYs!$A$2:$MW$40,'Intervention list'!DS$195+1,0)</f>
        <v>0</v>
      </c>
      <c r="DT11" s="0" t="n">
        <f aca="false">IF(ISNUMBER(FIND(DT$1,$D11))=$AO$1,1,0)*VLOOKUP($Z$2,DALYs!$A$2:$MW$40,'Intervention list'!DT$195+1,0)</f>
        <v>0</v>
      </c>
      <c r="DU11" s="0" t="n">
        <f aca="false">IF(ISNUMBER(FIND(DU$1,$D11))=$AO$1,1,0)*VLOOKUP($Z$2,DALYs!$A$2:$MW$40,'Intervention list'!DU$195+1,0)</f>
        <v>0</v>
      </c>
      <c r="DV11" s="0" t="n">
        <f aca="false">IF(ISNUMBER(FIND(DV$1,$D11))=$AO$1,1,0)*VLOOKUP($Z$2,DALYs!$A$2:$MW$40,'Intervention list'!DV$195+1,0)</f>
        <v>0</v>
      </c>
      <c r="DW11" s="0" t="n">
        <f aca="false">IF(ISNUMBER(FIND(DW$1,$D11))=$AO$1,1,0)*VLOOKUP($Z$2,DALYs!$A$2:$MW$40,'Intervention list'!DW$195+1,0)</f>
        <v>0</v>
      </c>
      <c r="DX11" s="0" t="n">
        <f aca="false">IF(ISNUMBER(FIND(DX$1,$D11))=$AO$1,1,0)*VLOOKUP($Z$2,DALYs!$A$2:$MW$40,'Intervention list'!DX$195+1,0)</f>
        <v>0</v>
      </c>
      <c r="DY11" s="0" t="n">
        <f aca="false">IF(ISNUMBER(FIND(DY$1,$D11))=$AO$1,1,0)*VLOOKUP($Z$2,DALYs!$A$2:$MW$40,'Intervention list'!DY$195+1,0)</f>
        <v>0</v>
      </c>
      <c r="DZ11" s="0" t="n">
        <f aca="false">IF(ISNUMBER(FIND(DZ$1,$D11))=$AO$1,1,0)*VLOOKUP($Z$2,DALYs!$A$2:$MW$40,'Intervention list'!DZ$195+1,0)</f>
        <v>0</v>
      </c>
      <c r="EA11" s="0" t="n">
        <f aca="false">IF(ISNUMBER(FIND(EA$1,$D11))=$AO$1,1,0)*VLOOKUP($Z$2,DALYs!$A$2:$MW$40,'Intervention list'!EA$195+1,0)</f>
        <v>0</v>
      </c>
      <c r="EB11" s="0" t="n">
        <f aca="false">IF(ISNUMBER(FIND(EB$1,$D11))=$AO$1,1,0)*VLOOKUP($Z$2,DALYs!$A$2:$MW$40,'Intervention list'!EB$195+1,0)</f>
        <v>0</v>
      </c>
      <c r="EC11" s="0" t="n">
        <f aca="false">IF(ISNUMBER(FIND(EC$1,$D11))=$AO$1,1,0)*VLOOKUP($Z$2,DALYs!$A$2:$MW$40,'Intervention list'!EC$195+1,0)</f>
        <v>0</v>
      </c>
      <c r="ED11" s="0" t="n">
        <f aca="false">IF(ISNUMBER(FIND(ED$1,$D11))=$AO$1,1,0)*VLOOKUP($Z$2,DALYs!$A$2:$MW$40,'Intervention list'!ED$195+1,0)</f>
        <v>0</v>
      </c>
      <c r="EE11" s="0" t="n">
        <f aca="false">IF(ISNUMBER(FIND(EE$1,$D11))=$AO$1,1,0)*VLOOKUP($Z$2,DALYs!$A$2:$MW$40,'Intervention list'!EE$195+1,0)</f>
        <v>0</v>
      </c>
      <c r="EF11" s="0" t="n">
        <f aca="false">IF(ISNUMBER(FIND(EF$1,$D11))=$AO$1,1,0)*VLOOKUP($Z$2,DALYs!$A$2:$MW$40,'Intervention list'!EF$195+1,0)</f>
        <v>0</v>
      </c>
      <c r="EG11" s="0" t="n">
        <f aca="false">IF(ISNUMBER(FIND(EG$1,$D11))=$AO$1,1,0)*VLOOKUP($Z$2,DALYs!$A$2:$MW$40,'Intervention list'!EG$195+1,0)</f>
        <v>0</v>
      </c>
      <c r="EH11" s="0" t="n">
        <f aca="false">IF(ISNUMBER(FIND(EH$1,$D11))=$AO$1,1,0)*VLOOKUP($Z$2,DALYs!$A$2:$MW$40,'Intervention list'!EH$195+1,0)</f>
        <v>0</v>
      </c>
      <c r="EI11" s="0" t="n">
        <f aca="false">IF(ISNUMBER(FIND(EI$1,$D11))=$AO$1,1,0)*VLOOKUP($Z$2,DALYs!$A$2:$MW$40,'Intervention list'!EI$195+1,0)</f>
        <v>0</v>
      </c>
      <c r="EJ11" s="0" t="n">
        <f aca="false">IF(ISNUMBER(FIND(EJ$1,$D11))=$AO$1,1,0)*VLOOKUP($Z$2,DALYs!$A$2:$MW$40,'Intervention list'!EJ$195+1,0)</f>
        <v>0</v>
      </c>
      <c r="EK11" s="0" t="n">
        <f aca="false">IF(ISNUMBER(FIND(EK$1,$D11))=$AO$1,1,0)*VLOOKUP($Z$2,DALYs!$A$2:$MW$40,'Intervention list'!EK$195+1,0)</f>
        <v>0</v>
      </c>
      <c r="EL11" s="0" t="n">
        <f aca="false">IF(ISNUMBER(FIND(EL$1,$D11))=$AO$1,1,0)*VLOOKUP($Z$2,DALYs!$A$2:$MW$40,'Intervention list'!EL$195+1,0)</f>
        <v>0</v>
      </c>
      <c r="EM11" s="0" t="n">
        <f aca="false">IF(ISNUMBER(FIND(EM$1,$D11))=$AO$1,1,0)*VLOOKUP($Z$2,DALYs!$A$2:$MW$40,'Intervention list'!EM$195+1,0)</f>
        <v>0</v>
      </c>
      <c r="EN11" s="0" t="n">
        <f aca="false">IF(ISNUMBER(FIND(EN$1,$D11))=$AO$1,1,0)*VLOOKUP($Z$2,DALYs!$A$2:$MW$40,'Intervention list'!EN$195+1,0)</f>
        <v>0</v>
      </c>
      <c r="EO11" s="0" t="n">
        <f aca="false">IF(ISNUMBER(FIND(EO$1,$D11))=$AO$1,1,0)*VLOOKUP($Z$2,DALYs!$A$2:$MW$40,'Intervention list'!EO$195+1,0)</f>
        <v>0</v>
      </c>
      <c r="EP11" s="0" t="n">
        <f aca="false">IF(ISNUMBER(FIND(EP$1,$D11))=$AO$1,1,0)*VLOOKUP($Z$2,DALYs!$A$2:$MW$40,'Intervention list'!EP$195+1,0)</f>
        <v>0</v>
      </c>
      <c r="EQ11" s="0" t="n">
        <f aca="false">IF(ISNUMBER(FIND(EQ$1,$D11))=$AO$1,1,0)*VLOOKUP($Z$2,DALYs!$A$2:$MW$40,'Intervention list'!EQ$195+1,0)</f>
        <v>0</v>
      </c>
      <c r="ER11" s="0" t="n">
        <f aca="false">IF(ISNUMBER(FIND(ER$1,$D11))=$AO$1,1,0)*VLOOKUP($Z$2,DALYs!$A$2:$MW$40,'Intervention list'!ER$195+1,0)</f>
        <v>0</v>
      </c>
      <c r="ES11" s="0" t="n">
        <f aca="false">IF(ISNUMBER(FIND(ES$1,$D11))=$AO$1,1,0)*VLOOKUP($Z$2,DALYs!$A$2:$MW$40,'Intervention list'!ES$195+1,0)</f>
        <v>0</v>
      </c>
      <c r="ET11" s="0" t="n">
        <f aca="false">IF(ISNUMBER(FIND(ET$1,$D11))=$AO$1,1,0)*VLOOKUP($Z$2,DALYs!$A$2:$MW$40,'Intervention list'!ET$195+1,0)</f>
        <v>0</v>
      </c>
      <c r="EU11" s="0" t="n">
        <f aca="false">IF(ISNUMBER(FIND(EU$1,$D11))=$AO$1,1,0)*VLOOKUP($Z$2,DALYs!$A$2:$MW$40,'Intervention list'!EU$195+1,0)</f>
        <v>0</v>
      </c>
      <c r="EV11" s="0" t="n">
        <f aca="false">IF(ISNUMBER(FIND(EV$1,$D11))=$AO$1,1,0)*VLOOKUP($Z$2,DALYs!$A$2:$MW$40,'Intervention list'!EV$195+1,0)</f>
        <v>0</v>
      </c>
      <c r="EW11" s="0" t="n">
        <f aca="false">IF(ISNUMBER(FIND(EW$1,$D11))=$AO$1,1,0)*VLOOKUP($Z$2,DALYs!$A$2:$MW$40,'Intervention list'!EW$195+1,0)</f>
        <v>0</v>
      </c>
      <c r="EX11" s="0" t="n">
        <f aca="false">IF(ISNUMBER(FIND(EX$1,$D11))=$AO$1,1,0)*VLOOKUP($Z$2,DALYs!$A$2:$MW$40,'Intervention list'!EX$195+1,0)</f>
        <v>0</v>
      </c>
      <c r="EY11" s="0" t="n">
        <f aca="false">IF(ISNUMBER(FIND(EY$1,$D11))=$AO$1,1,0)*VLOOKUP($Z$2,DALYs!$A$2:$MW$40,'Intervention list'!EY$195+1,0)</f>
        <v>0</v>
      </c>
      <c r="EZ11" s="0" t="n">
        <f aca="false">IF(ISNUMBER(FIND(EZ$1,$D11))=$AO$1,1,0)*VLOOKUP($Z$2,DALYs!$A$2:$MW$40,'Intervention list'!EZ$195+1,0)</f>
        <v>0</v>
      </c>
      <c r="FA11" s="0" t="n">
        <f aca="false">IF(ISNUMBER(FIND(FA$1,$D11))=$AO$1,1,0)*VLOOKUP($Z$2,DALYs!$A$2:$MW$40,'Intervention list'!FA$195+1,0)</f>
        <v>0</v>
      </c>
      <c r="FB11" s="0" t="n">
        <f aca="false">IF(ISNUMBER(FIND(FB$1,$D11))=$AO$1,1,0)*VLOOKUP($Z$2,DALYs!$A$2:$MW$40,'Intervention list'!FB$195+1,0)</f>
        <v>0</v>
      </c>
      <c r="FC11" s="0" t="n">
        <f aca="false">IF(ISNUMBER(FIND(FC$1,$D11))=$AO$1,1,0)*VLOOKUP($Z$2,DALYs!$A$2:$MW$40,'Intervention list'!FC$195+1,0)</f>
        <v>0</v>
      </c>
      <c r="FD11" s="0" t="n">
        <f aca="false">IF(ISNUMBER(FIND(FD$1,$D11))=$AO$1,1,0)*VLOOKUP($Z$2,DALYs!$A$2:$MW$40,'Intervention list'!FD$195+1,0)</f>
        <v>0</v>
      </c>
      <c r="FE11" s="0" t="n">
        <f aca="false">IF(ISNUMBER(FIND(FE$1,$D11))=$AO$1,1,0)*VLOOKUP($Z$2,DALYs!$A$2:$MW$40,'Intervention list'!FE$195+1,0)</f>
        <v>0</v>
      </c>
      <c r="FF11" s="0" t="n">
        <f aca="false">IF(ISNUMBER(FIND(FF$1,$D11))=$AO$1,1,0)*VLOOKUP($Z$2,DALYs!$A$2:$MW$40,'Intervention list'!FF$195+1,0)</f>
        <v>0</v>
      </c>
      <c r="FG11" s="0" t="n">
        <f aca="false">IF(ISNUMBER(FIND(FG$1,$D11))=$AO$1,1,0)*VLOOKUP($Z$2,DALYs!$A$2:$MW$40,'Intervention list'!FG$195+1,0)</f>
        <v>0</v>
      </c>
      <c r="FH11" s="0" t="n">
        <f aca="false">IF(ISNUMBER(FIND(FH$1,$D11))=$AO$1,1,0)*VLOOKUP($Z$2,DALYs!$A$2:$MW$40,'Intervention list'!FH$195+1,0)</f>
        <v>0</v>
      </c>
      <c r="FI11" s="0" t="n">
        <f aca="false">IF(ISNUMBER(FIND(FI$1,$D11))=$AO$1,1,0)*VLOOKUP($Z$2,DALYs!$A$2:$MW$40,'Intervention list'!FI$195+1,0)</f>
        <v>0</v>
      </c>
      <c r="FJ11" s="0" t="n">
        <f aca="false">IF(ISNUMBER(FIND(FJ$1,$D11))=$AO$1,1,0)*VLOOKUP($Z$2,DALYs!$A$2:$MW$40,'Intervention list'!FJ$195+1,0)</f>
        <v>0</v>
      </c>
      <c r="FK11" s="0" t="n">
        <f aca="false">IF(ISNUMBER(FIND(FK$1,$D11))=$AO$1,1,0)*VLOOKUP($Z$2,DALYs!$A$2:$MW$40,'Intervention list'!FK$195+1,0)</f>
        <v>0</v>
      </c>
      <c r="FL11" s="0" t="n">
        <f aca="false">IF(ISNUMBER(FIND(FL$1,$D11))=$AO$1,1,0)*VLOOKUP($Z$2,DALYs!$A$2:$MW$40,'Intervention list'!FL$195+1,0)</f>
        <v>0</v>
      </c>
      <c r="FM11" s="0" t="n">
        <f aca="false">IF(ISNUMBER(FIND(FM$1,$D11))=$AO$1,1,0)*VLOOKUP($Z$2,DALYs!$A$2:$MW$40,'Intervention list'!FM$195+1,0)</f>
        <v>0</v>
      </c>
      <c r="FN11" s="0" t="n">
        <f aca="false">IF(ISNUMBER(FIND(FN$1,$D11))=$AO$1,1,0)*VLOOKUP($Z$2,DALYs!$A$2:$MW$40,'Intervention list'!FN$195+1,0)</f>
        <v>0</v>
      </c>
      <c r="FO11" s="0" t="n">
        <f aca="false">IF(ISNUMBER(FIND(FO$1,$D11))=$AO$1,1,0)*VLOOKUP($Z$2,DALYs!$A$2:$MW$40,'Intervention list'!FO$195+1,0)</f>
        <v>0</v>
      </c>
      <c r="FP11" s="0" t="n">
        <f aca="false">IF(ISNUMBER(FIND(FP$1,$D11))=$AO$1,1,0)*VLOOKUP($Z$2,DALYs!$A$2:$MW$40,'Intervention list'!FP$195+1,0)</f>
        <v>0</v>
      </c>
      <c r="FQ11" s="0" t="n">
        <f aca="false">IF(ISNUMBER(FIND(FQ$1,$D11))=$AO$1,1,0)*VLOOKUP($Z$2,DALYs!$A$2:$MW$40,'Intervention list'!FQ$195+1,0)</f>
        <v>0</v>
      </c>
      <c r="FR11" s="0" t="n">
        <f aca="false">IF(ISNUMBER(FIND(FR$1,$D11))=$AO$1,1,0)*VLOOKUP($Z$2,DALYs!$A$2:$MW$40,'Intervention list'!FR$195+1,0)</f>
        <v>0</v>
      </c>
      <c r="FS11" s="0" t="n">
        <f aca="false">IF(ISNUMBER(FIND(FS$1,$D11))=$AO$1,1,0)*VLOOKUP($Z$2,DALYs!$A$2:$MW$40,'Intervention list'!FS$195+1,0)</f>
        <v>0</v>
      </c>
      <c r="FT11" s="0" t="n">
        <f aca="false">IF(ISNUMBER(FIND(FT$1,$D11))=$AO$1,1,0)*VLOOKUP($Z$2,DALYs!$A$2:$MW$40,'Intervention list'!FT$195+1,0)</f>
        <v>0</v>
      </c>
      <c r="FU11" s="0" t="n">
        <f aca="false">IF(ISNUMBER(FIND(FU$1,$D11))=$AO$1,1,0)*VLOOKUP($Z$2,DALYs!$A$2:$MW$40,'Intervention list'!FU$195+1,0)</f>
        <v>0</v>
      </c>
      <c r="FV11" s="0" t="n">
        <f aca="false">IF(ISNUMBER(FIND(FV$1,$D11))=$AO$1,1,0)*VLOOKUP($Z$2,DALYs!$A$2:$MW$40,'Intervention list'!FV$195+1,0)</f>
        <v>0</v>
      </c>
      <c r="FW11" s="0" t="n">
        <f aca="false">IF(ISNUMBER(FIND(FW$1,$D11))=$AO$1,1,0)*VLOOKUP($Z$2,DALYs!$A$2:$MW$40,'Intervention list'!FW$195+1,0)</f>
        <v>0</v>
      </c>
      <c r="FX11" s="0" t="n">
        <f aca="false">IF(ISNUMBER(FIND(FX$1,$D11))=$AO$1,1,0)*VLOOKUP($Z$2,DALYs!$A$2:$MW$40,'Intervention list'!FX$195+1,0)</f>
        <v>0</v>
      </c>
      <c r="FY11" s="0" t="n">
        <f aca="false">IF(ISNUMBER(FIND(FY$1,$D11))=$AO$1,1,0)*VLOOKUP($Z$2,DALYs!$A$2:$MW$40,'Intervention list'!FY$195+1,0)</f>
        <v>0</v>
      </c>
      <c r="FZ11" s="0" t="n">
        <f aca="false">IF(ISNUMBER(FIND(FZ$1,$D11))=$AO$1,1,0)*VLOOKUP($Z$2,DALYs!$A$2:$MW$40,'Intervention list'!FZ$195+1,0)</f>
        <v>0</v>
      </c>
      <c r="GA11" s="0" t="n">
        <f aca="false">IF(ISNUMBER(FIND(GA$1,$D11))=$AO$1,1,0)*VLOOKUP($Z$2,DALYs!$A$2:$MW$40,'Intervention list'!GA$195+1,0)</f>
        <v>0</v>
      </c>
      <c r="GB11" s="0" t="n">
        <f aca="false">IF(ISNUMBER(FIND(GB$1,$D11))=$AO$1,1,0)*VLOOKUP($Z$2,DALYs!$A$2:$MW$40,'Intervention list'!GB$195+1,0)</f>
        <v>0</v>
      </c>
      <c r="GC11" s="0" t="n">
        <f aca="false">IF(ISNUMBER(FIND(GC$1,$D11))=$AO$1,1,0)*VLOOKUP($Z$2,DALYs!$A$2:$MW$40,'Intervention list'!GC$195+1,0)</f>
        <v>0</v>
      </c>
      <c r="GD11" s="0" t="n">
        <f aca="false">IF(ISNUMBER(FIND(GD$1,$D11))=$AO$1,1,0)*VLOOKUP($Z$2,DALYs!$A$2:$MW$40,'Intervention list'!GD$195+1,0)</f>
        <v>0</v>
      </c>
      <c r="GE11" s="0" t="n">
        <f aca="false">IF(ISNUMBER(FIND(GE$1,$D11))=$AO$1,1,0)*VLOOKUP($Z$2,DALYs!$A$2:$MW$40,'Intervention list'!GE$195+1,0)</f>
        <v>0</v>
      </c>
      <c r="GF11" s="0" t="n">
        <f aca="false">IF(ISNUMBER(FIND(GF$1,$D11))=$AO$1,1,0)*VLOOKUP($Z$2,DALYs!$A$2:$MW$40,'Intervention list'!GF$195+1,0)</f>
        <v>0</v>
      </c>
      <c r="GG11" s="0" t="n">
        <f aca="false">IF(ISNUMBER(FIND(GG$1,$D11))=$AO$1,1,0)*VLOOKUP($Z$2,DALYs!$A$2:$MW$40,'Intervention list'!GG$195+1,0)</f>
        <v>0</v>
      </c>
      <c r="GH11" s="0" t="n">
        <f aca="false">IF(ISNUMBER(FIND(GH$1,$D11))=$AO$1,1,0)*VLOOKUP($Z$2,DALYs!$A$2:$MW$40,'Intervention list'!GH$195+1,0)</f>
        <v>0</v>
      </c>
      <c r="GI11" s="0" t="n">
        <f aca="false">IF(ISNUMBER(FIND(GI$1,$D11))=$AO$1,1,0)*VLOOKUP($Z$2,DALYs!$A$2:$MW$40,'Intervention list'!GI$195+1,0)</f>
        <v>0</v>
      </c>
      <c r="GJ11" s="0" t="n">
        <f aca="false">IF(ISNUMBER(FIND(GJ$1,$D11))=$AO$1,1,0)*VLOOKUP($Z$2,DALYs!$A$2:$MW$40,'Intervention list'!GJ$195+1,0)</f>
        <v>0</v>
      </c>
      <c r="GK11" s="0" t="n">
        <f aca="false">IF(ISNUMBER(FIND(GK$1,$D11))=$AO$1,1,0)*VLOOKUP($Z$2,DALYs!$A$2:$MW$40,'Intervention list'!GK$195+1,0)</f>
        <v>0</v>
      </c>
      <c r="GL11" s="0" t="n">
        <f aca="false">IF(ISNUMBER(FIND(GL$1,$D11))=$AO$1,1,0)*VLOOKUP($Z$2,DALYs!$A$2:$MW$40,'Intervention list'!GL$195+1,0)</f>
        <v>0</v>
      </c>
      <c r="GM11" s="0" t="n">
        <f aca="false">IF(ISNUMBER(FIND(GM$1,$D11))=$AO$1,1,0)*VLOOKUP($Z$2,DALYs!$A$2:$MW$40,'Intervention list'!GM$195+1,0)</f>
        <v>0</v>
      </c>
      <c r="GN11" s="0" t="n">
        <f aca="false">IF(ISNUMBER(FIND(GN$1,$D11))=$AO$1,1,0)*VLOOKUP($Z$2,DALYs!$A$2:$MW$40,'Intervention list'!GN$195+1,0)</f>
        <v>0</v>
      </c>
      <c r="GO11" s="0" t="n">
        <f aca="false">IF(ISNUMBER(FIND(GO$1,$D11))=$AO$1,1,0)*VLOOKUP($Z$2,DALYs!$A$2:$MW$40,'Intervention list'!GO$195+1,0)</f>
        <v>0</v>
      </c>
      <c r="GP11" s="0" t="n">
        <f aca="false">IF(ISNUMBER(FIND(GP$1,$D11))=$AO$1,1,0)*VLOOKUP($Z$2,DALYs!$A$2:$MW$40,'Intervention list'!GP$195+1,0)</f>
        <v>0</v>
      </c>
      <c r="GQ11" s="0" t="n">
        <f aca="false">IF(ISNUMBER(FIND(GQ$1,$D11))=$AO$1,1,0)*VLOOKUP($Z$2,DALYs!$A$2:$MW$40,'Intervention list'!GQ$195+1,0)</f>
        <v>0</v>
      </c>
      <c r="GR11" s="0" t="n">
        <f aca="false">IF(ISNUMBER(FIND(GR$1,$D11))=$AO$1,1,0)*VLOOKUP($Z$2,DALYs!$A$2:$MW$40,'Intervention list'!GR$195+1,0)</f>
        <v>0</v>
      </c>
      <c r="GS11" s="0" t="n">
        <f aca="false">IF(ISNUMBER(FIND(GS$1,$D11))=$AO$1,1,0)*VLOOKUP($Z$2,DALYs!$A$2:$MW$40,'Intervention list'!GS$195+1,0)</f>
        <v>0</v>
      </c>
      <c r="GT11" s="0" t="n">
        <f aca="false">IF(ISNUMBER(FIND(GT$1,$D11))=$AO$1,1,0)*VLOOKUP($Z$2,DALYs!$A$2:$MW$40,'Intervention list'!GT$195+1,0)</f>
        <v>0</v>
      </c>
      <c r="GU11" s="0" t="n">
        <f aca="false">IF(ISNUMBER(FIND(GU$1,$D11))=$AO$1,1,0)*VLOOKUP($Z$2,DALYs!$A$2:$MW$40,'Intervention list'!GU$195+1,0)</f>
        <v>0</v>
      </c>
      <c r="GV11" s="0" t="n">
        <f aca="false">IF(ISNUMBER(FIND(GV$1,$D11))=$AO$1,1,0)*VLOOKUP($Z$2,DALYs!$A$2:$MW$40,'Intervention list'!GV$195+1,0)</f>
        <v>0</v>
      </c>
      <c r="GW11" s="0" t="n">
        <f aca="false">IF(ISNUMBER(FIND(GW$1,$D11))=$AO$1,1,0)*VLOOKUP($Z$2,DALYs!$A$2:$MW$40,'Intervention list'!GW$195+1,0)</f>
        <v>0</v>
      </c>
      <c r="GX11" s="0" t="n">
        <f aca="false">IF(ISNUMBER(FIND(GX$1,$D11))=$AO$1,1,0)*VLOOKUP($Z$2,DALYs!$A$2:$MW$40,'Intervention list'!GX$195+1,0)</f>
        <v>0</v>
      </c>
      <c r="GY11" s="0" t="n">
        <f aca="false">IF(ISNUMBER(FIND(GY$1,$D11))=$AO$1,1,0)*VLOOKUP($Z$2,DALYs!$A$2:$MW$40,'Intervention list'!GY$195+1,0)</f>
        <v>0</v>
      </c>
      <c r="GZ11" s="0" t="n">
        <f aca="false">IF(ISNUMBER(FIND(GZ$1,$D11))=$AO$1,1,0)*VLOOKUP($Z$2,DALYs!$A$2:$MW$40,'Intervention list'!GZ$195+1,0)</f>
        <v>0</v>
      </c>
      <c r="HA11" s="0" t="n">
        <f aca="false">IF(ISNUMBER(FIND(HA$1,$D11))=$AO$1,1,0)*VLOOKUP($Z$2,DALYs!$A$2:$MW$40,'Intervention list'!HA$195+1,0)</f>
        <v>0</v>
      </c>
      <c r="HB11" s="0" t="n">
        <f aca="false">IF(ISNUMBER(FIND(HB$1,$D11))=$AO$1,1,0)*VLOOKUP($Z$2,DALYs!$A$2:$MW$40,'Intervention list'!HB$195+1,0)</f>
        <v>0</v>
      </c>
      <c r="HC11" s="0" t="n">
        <f aca="false">IF(ISNUMBER(FIND(HC$1,$D11))=$AO$1,1,0)*VLOOKUP($Z$2,DALYs!$A$2:$MW$40,'Intervention list'!HC$195+1,0)</f>
        <v>0</v>
      </c>
      <c r="HD11" s="0" t="n">
        <f aca="false">IF(ISNUMBER(FIND(HD$1,$D11))=$AO$1,1,0)*VLOOKUP($Z$2,DALYs!$A$2:$MW$40,'Intervention list'!HD$195+1,0)</f>
        <v>0</v>
      </c>
      <c r="HE11" s="0" t="n">
        <f aca="false">IF(ISNUMBER(FIND(HE$1,$D11))=$AO$1,1,0)*VLOOKUP($Z$2,DALYs!$A$2:$MW$40,'Intervention list'!HE$195+1,0)</f>
        <v>0</v>
      </c>
      <c r="HF11" s="0" t="n">
        <f aca="false">IF(ISNUMBER(FIND(HF$1,$D11))=$AO$1,1,0)*VLOOKUP($Z$2,DALYs!$A$2:$MW$40,'Intervention list'!HF$195+1,0)</f>
        <v>0</v>
      </c>
      <c r="HG11" s="0" t="n">
        <f aca="false">IF(ISNUMBER(FIND(HG$1,$D11))=$AO$1,1,0)*VLOOKUP($Z$2,DALYs!$A$2:$MW$40,'Intervention list'!HG$195+1,0)</f>
        <v>0</v>
      </c>
      <c r="HH11" s="0" t="n">
        <f aca="false">IF(ISNUMBER(FIND(HH$1,$D11))=$AO$1,1,0)*VLOOKUP($Z$2,DALYs!$A$2:$MW$40,'Intervention list'!HH$195+1,0)</f>
        <v>0</v>
      </c>
      <c r="HI11" s="0" t="n">
        <f aca="false">IF(ISNUMBER(FIND(HI$1,$D11))=$AO$1,1,0)*VLOOKUP($Z$2,DALYs!$A$2:$MW$40,'Intervention list'!HI$195+1,0)</f>
        <v>0</v>
      </c>
      <c r="HJ11" s="0" t="n">
        <f aca="false">IF(ISNUMBER(FIND(HJ$1,$D11))=$AO$1,1,0)*VLOOKUP($Z$2,DALYs!$A$2:$MW$40,'Intervention list'!HJ$195+1,0)</f>
        <v>0</v>
      </c>
      <c r="HK11" s="0" t="n">
        <f aca="false">IF(ISNUMBER(FIND(HK$1,$D11))=$AO$1,1,0)*VLOOKUP($Z$2,DALYs!$A$2:$MW$40,'Intervention list'!HK$195+1,0)</f>
        <v>0</v>
      </c>
      <c r="HL11" s="0" t="n">
        <f aca="false">IF(ISNUMBER(FIND(HL$1,$D11))=$AO$1,1,0)*VLOOKUP($Z$2,DALYs!$A$2:$MW$40,'Intervention list'!HL$195+1,0)</f>
        <v>0</v>
      </c>
      <c r="HM11" s="0" t="n">
        <f aca="false">IF(ISNUMBER(FIND(HM$1,$D11))=$AO$1,1,0)*VLOOKUP($Z$2,DALYs!$A$2:$MW$40,'Intervention list'!HM$195+1,0)</f>
        <v>0</v>
      </c>
      <c r="HN11" s="0" t="n">
        <f aca="false">IF(ISNUMBER(FIND(HN$1,$D11))=$AO$1,1,0)*VLOOKUP($Z$2,DALYs!$A$2:$MW$40,'Intervention list'!HN$195+1,0)</f>
        <v>0</v>
      </c>
      <c r="HO11" s="0" t="n">
        <f aca="false">IF(ISNUMBER(FIND(HO$1,$D11))=$AO$1,1,0)*VLOOKUP($Z$2,DALYs!$A$2:$MW$40,'Intervention list'!HO$195+1,0)</f>
        <v>0</v>
      </c>
      <c r="HP11" s="0" t="n">
        <f aca="false">IF(ISNUMBER(FIND(HP$1,$D11))=$AO$1,1,0)*VLOOKUP($Z$2,DALYs!$A$2:$MW$40,'Intervention list'!HP$195+1,0)</f>
        <v>0</v>
      </c>
      <c r="HQ11" s="0" t="n">
        <f aca="false">IF(ISNUMBER(FIND(HQ$1,$D11))=$AO$1,1,0)*VLOOKUP($Z$2,DALYs!$A$2:$MW$40,'Intervention list'!HQ$195+1,0)</f>
        <v>0</v>
      </c>
      <c r="HR11" s="0" t="n">
        <f aca="false">IF(ISNUMBER(FIND(HR$1,$D11))=$AO$1,1,0)*VLOOKUP($Z$2,DALYs!$A$2:$MW$40,'Intervention list'!HR$195+1,0)</f>
        <v>0</v>
      </c>
      <c r="HS11" s="0" t="n">
        <f aca="false">IF(ISNUMBER(FIND(HS$1,$D11))=$AO$1,1,0)*VLOOKUP($Z$2,DALYs!$A$2:$MW$40,'Intervention list'!HS$195+1,0)</f>
        <v>0</v>
      </c>
      <c r="HT11" s="0" t="n">
        <f aca="false">IF(ISNUMBER(FIND(HT$1,$D11))=$AO$1,1,0)*VLOOKUP($Z$2,DALYs!$A$2:$MW$40,'Intervention list'!HT$195+1,0)</f>
        <v>0</v>
      </c>
      <c r="HU11" s="0" t="n">
        <f aca="false">IF(ISNUMBER(FIND(HU$1,$D11))=$AO$1,1,0)*VLOOKUP($Z$2,DALYs!$A$2:$MW$40,'Intervention list'!HU$195+1,0)</f>
        <v>0</v>
      </c>
      <c r="HV11" s="0" t="n">
        <f aca="false">IF(ISNUMBER(FIND(HV$1,$D11))=$AO$1,1,0)*VLOOKUP($Z$2,DALYs!$A$2:$MW$40,'Intervention list'!HV$195+1,0)</f>
        <v>0</v>
      </c>
      <c r="HW11" s="0" t="n">
        <f aca="false">IF(ISNUMBER(FIND(HW$1,$D11))=$AO$1,1,0)*VLOOKUP($Z$2,DALYs!$A$2:$MW$40,'Intervention list'!HW$195+1,0)</f>
        <v>0</v>
      </c>
      <c r="HX11" s="0" t="n">
        <f aca="false">IF(ISNUMBER(FIND(HX$1,$D11))=$AO$1,1,0)*VLOOKUP($Z$2,DALYs!$A$2:$MW$40,'Intervention list'!HX$195+1,0)</f>
        <v>0</v>
      </c>
      <c r="HY11" s="0" t="n">
        <f aca="false">IF(ISNUMBER(FIND(HY$1,$D11))=$AO$1,1,0)*VLOOKUP($Z$2,DALYs!$A$2:$MW$40,'Intervention list'!HY$195+1,0)</f>
        <v>0</v>
      </c>
      <c r="HZ11" s="0" t="n">
        <f aca="false">IF(ISNUMBER(FIND(HZ$1,$D11))=$AO$1,1,0)*VLOOKUP($Z$2,DALYs!$A$2:$MW$40,'Intervention list'!HZ$195+1,0)</f>
        <v>0</v>
      </c>
      <c r="IA11" s="0" t="n">
        <f aca="false">IF(ISNUMBER(FIND(IA$1,$D11))=$AO$1,1,0)*VLOOKUP($Z$2,DALYs!$A$2:$MW$40,'Intervention list'!IA$195+1,0)</f>
        <v>0</v>
      </c>
      <c r="IB11" s="0" t="n">
        <f aca="false">IF(ISNUMBER(FIND(IB$1,$D11))=$AO$1,1,0)*VLOOKUP($Z$2,DALYs!$A$2:$MW$40,'Intervention list'!IB$195+1,0)</f>
        <v>0</v>
      </c>
      <c r="IC11" s="0" t="n">
        <f aca="false">IF(ISNUMBER(FIND(IC$1,$D11))=$AO$1,1,0)*VLOOKUP($Z$2,DALYs!$A$2:$MW$40,'Intervention list'!IC$195+1,0)</f>
        <v>0</v>
      </c>
      <c r="ID11" s="0" t="n">
        <f aca="false">IF(ISNUMBER(FIND(ID$1,$D11))=$AO$1,1,0)*VLOOKUP($Z$2,DALYs!$A$2:$MW$40,'Intervention list'!ID$195+1,0)</f>
        <v>0</v>
      </c>
      <c r="IE11" s="0" t="n">
        <f aca="false">IF(ISNUMBER(FIND(IE$1,$D11))=$AO$1,1,0)*VLOOKUP($Z$2,DALYs!$A$2:$MW$40,'Intervention list'!IE$195+1,0)</f>
        <v>0</v>
      </c>
      <c r="IF11" s="0" t="n">
        <f aca="false">IF(ISNUMBER(FIND(IF$1,$D11))=$AO$1,1,0)*VLOOKUP($Z$2,DALYs!$A$2:$MW$40,'Intervention list'!IF$195+1,0)</f>
        <v>0</v>
      </c>
      <c r="IG11" s="0" t="n">
        <f aca="false">IF(ISNUMBER(FIND(IG$1,$D11))=$AO$1,1,0)*VLOOKUP($Z$2,DALYs!$A$2:$MW$40,'Intervention list'!IG$195+1,0)</f>
        <v>0</v>
      </c>
      <c r="IH11" s="0" t="n">
        <f aca="false">IF(ISNUMBER(FIND(IH$1,$D11))=$AO$1,1,0)*VLOOKUP($Z$2,DALYs!$A$2:$MW$40,'Intervention list'!IH$195+1,0)</f>
        <v>0</v>
      </c>
      <c r="II11" s="0" t="n">
        <f aca="false">IF(ISNUMBER(FIND(II$1,$D11))=$AO$1,1,0)*VLOOKUP($Z$2,DALYs!$A$2:$MW$40,'Intervention list'!II$195+1,0)</f>
        <v>0</v>
      </c>
      <c r="IJ11" s="0" t="n">
        <f aca="false">IF(ISNUMBER(FIND(IJ$1,$D11))=$AO$1,1,0)*VLOOKUP($Z$2,DALYs!$A$2:$MW$40,'Intervention list'!IJ$195+1,0)</f>
        <v>0</v>
      </c>
      <c r="IK11" s="0" t="n">
        <f aca="false">IF(ISNUMBER(FIND(IK$1,$D11))=$AO$1,1,0)*VLOOKUP($Z$2,DALYs!$A$2:$MW$40,'Intervention list'!IK$195+1,0)</f>
        <v>6818.15871374147</v>
      </c>
      <c r="IL11" s="0" t="n">
        <f aca="false">IF(ISNUMBER(FIND(IL$1,$D11))=$AO$1,1,0)*VLOOKUP($Z$2,DALYs!$A$2:$MW$40,'Intervention list'!IL$195+1,0)</f>
        <v>0</v>
      </c>
      <c r="IM11" s="0" t="n">
        <f aca="false">IF(ISNUMBER(FIND(IM$1,$D11))=$AO$1,1,0)*VLOOKUP($Z$2,DALYs!$A$2:$MW$40,'Intervention list'!IM$195+1,0)</f>
        <v>0</v>
      </c>
      <c r="IN11" s="0" t="n">
        <f aca="false">IF(ISNUMBER(FIND(IN$1,$D11))=$AO$1,1,0)*VLOOKUP($Z$2,DALYs!$A$2:$MW$40,'Intervention list'!IN$195+1,0)</f>
        <v>0</v>
      </c>
      <c r="IO11" s="0" t="n">
        <f aca="false">IF(ISNUMBER(FIND(IO$1,$D11))=$AO$1,1,0)*VLOOKUP($Z$2,DALYs!$A$2:$MW$40,'Intervention list'!IO$195+1,0)</f>
        <v>0</v>
      </c>
      <c r="IP11" s="0" t="n">
        <f aca="false">IF(ISNUMBER(FIND(IP$1,$D11))=$AO$1,1,0)*VLOOKUP($Z$2,DALYs!$A$2:$MW$40,'Intervention list'!IP$195+1,0)</f>
        <v>0</v>
      </c>
      <c r="IQ11" s="0" t="n">
        <f aca="false">IF(ISNUMBER(FIND(IQ$1,$D11))=$AO$1,1,0)*VLOOKUP($Z$2,DALYs!$A$2:$MW$40,'Intervention list'!IQ$195+1,0)</f>
        <v>0</v>
      </c>
      <c r="IR11" s="0" t="n">
        <f aca="false">IF(ISNUMBER(FIND(IR$1,$D11))=$AO$1,1,0)*VLOOKUP($Z$2,DALYs!$A$2:$MW$40,'Intervention list'!IR$195+1,0)</f>
        <v>0</v>
      </c>
      <c r="IS11" s="0" t="n">
        <f aca="false">IF(ISNUMBER(FIND(IS$1,$D11))=$AO$1,1,0)*VLOOKUP($Z$2,DALYs!$A$2:$MW$40,'Intervention list'!IS$195+1,0)</f>
        <v>0</v>
      </c>
      <c r="IT11" s="0" t="n">
        <f aca="false">IF(ISNUMBER(FIND(IT$1,$D11))=$AO$1,1,0)*VLOOKUP($Z$2,DALYs!$A$2:$MW$40,'Intervention list'!IT$195+1,0)</f>
        <v>0</v>
      </c>
      <c r="IU11" s="0" t="n">
        <f aca="false">IF(ISNUMBER(FIND(IU$1,$D11))=$AO$1,1,0)*VLOOKUP($Z$2,DALYs!$A$2:$MW$40,'Intervention list'!IU$195+1,0)</f>
        <v>0</v>
      </c>
      <c r="IV11" s="0" t="n">
        <f aca="false">IF(ISNUMBER(FIND(IV$1,$D11))=$AO$1,1,0)*VLOOKUP($Z$2,DALYs!$A$2:$MW$40,'Intervention list'!IV$195+1,0)</f>
        <v>0</v>
      </c>
      <c r="IW11" s="0" t="n">
        <f aca="false">IF(ISNUMBER(FIND(IW$1,$D11))=$AO$1,1,0)*VLOOKUP($Z$2,DALYs!$A$2:$MW$40,'Intervention list'!IW$195+1,0)</f>
        <v>0</v>
      </c>
      <c r="IX11" s="0" t="n">
        <f aca="false">IF(ISNUMBER(FIND(IX$1,$D11))=$AO$1,1,0)*VLOOKUP($Z$2,DALYs!$A$2:$MW$40,'Intervention list'!IX$195+1,0)</f>
        <v>0</v>
      </c>
      <c r="IY11" s="0" t="n">
        <f aca="false">IF(ISNUMBER(FIND(IY$1,$D11))=$AO$1,1,0)*VLOOKUP($Z$2,DALYs!$A$2:$MW$40,'Intervention list'!IY$195+1,0)</f>
        <v>0</v>
      </c>
      <c r="IZ11" s="0" t="n">
        <f aca="false">IF(ISNUMBER(FIND(IZ$1,$D11))=$AO$1,1,0)*VLOOKUP($Z$2,DALYs!$A$2:$MW$40,'Intervention list'!IZ$195+1,0)</f>
        <v>0</v>
      </c>
      <c r="JA11" s="0" t="n">
        <f aca="false">IF(ISNUMBER(FIND(JA$1,$D11))=$AO$1,1,0)*VLOOKUP($Z$2,DALYs!$A$2:$MW$40,'Intervention list'!JA$195+1,0)</f>
        <v>0</v>
      </c>
      <c r="JB11" s="0" t="n">
        <f aca="false">IF(ISNUMBER(FIND(JB$1,$D11))=$AO$1,1,0)*VLOOKUP($Z$2,DALYs!$A$2:$MW$40,'Intervention list'!JB$195+1,0)</f>
        <v>0</v>
      </c>
      <c r="JC11" s="0" t="n">
        <f aca="false">IF(ISNUMBER(FIND(JC$1,$D11))=$AO$1,1,0)*VLOOKUP($Z$2,DALYs!$A$2:$MW$40,'Intervention list'!JC$195+1,0)</f>
        <v>0</v>
      </c>
      <c r="JD11" s="0" t="n">
        <f aca="false">IF(ISNUMBER(FIND(JD$1,$D11))=$AO$1,1,0)*VLOOKUP($Z$2,DALYs!$A$2:$MW$40,'Intervention list'!JD$195+1,0)</f>
        <v>0</v>
      </c>
      <c r="JE11" s="0" t="n">
        <f aca="false">IF(ISNUMBER(FIND(JE$1,$D11))=$AO$1,1,0)*VLOOKUP($Z$2,DALYs!$A$2:$MW$40,'Intervention list'!JE$195+1,0)</f>
        <v>0</v>
      </c>
      <c r="JF11" s="0" t="n">
        <f aca="false">IF(ISNUMBER(FIND(JF$1,$D11))=$AO$1,1,0)*VLOOKUP($Z$2,DALYs!$A$2:$MW$40,'Intervention list'!JF$195+1,0)</f>
        <v>0</v>
      </c>
      <c r="JG11" s="0" t="n">
        <f aca="false">IF(ISNUMBER(FIND(JG$1,$D11))=$AO$1,1,0)*VLOOKUP($Z$2,DALYs!$A$2:$MW$40,'Intervention list'!JG$195+1,0)</f>
        <v>0</v>
      </c>
      <c r="JH11" s="0" t="n">
        <f aca="false">IF(ISNUMBER(FIND(JH$1,$D11))=$AO$1,1,0)*VLOOKUP($Z$2,DALYs!$A$2:$MW$40,'Intervention list'!JH$195+1,0)</f>
        <v>0</v>
      </c>
      <c r="JI11" s="0" t="n">
        <f aca="false">IF(ISNUMBER(FIND(JI$1,$D11))=$AO$1,1,0)*VLOOKUP($Z$2,DALYs!$A$2:$MW$40,'Intervention list'!JI$195+1,0)</f>
        <v>0</v>
      </c>
      <c r="JJ11" s="0" t="n">
        <f aca="false">IF(ISNUMBER(FIND(JJ$1,$D11))=$AO$1,1,0)*VLOOKUP($Z$2,DALYs!$A$2:$MW$40,'Intervention list'!JJ$195+1,0)</f>
        <v>0</v>
      </c>
      <c r="JK11" s="0" t="n">
        <f aca="false">IF(ISNUMBER(FIND(JK$1,$D11))=$AO$1,1,0)*VLOOKUP($Z$2,DALYs!$A$2:$MW$40,'Intervention list'!JK$195+1,0)</f>
        <v>0</v>
      </c>
      <c r="JL11" s="0" t="n">
        <f aca="false">IF(ISNUMBER(FIND(JL$1,$D11))=$AO$1,1,0)*VLOOKUP($Z$2,DALYs!$A$2:$MW$40,'Intervention list'!JL$195+1,0)</f>
        <v>0</v>
      </c>
      <c r="JM11" s="0" t="n">
        <f aca="false">IF(ISNUMBER(FIND(JM$1,$D11))=$AO$1,1,0)*VLOOKUP($Z$2,DALYs!$A$2:$MW$40,'Intervention list'!JM$195+1,0)</f>
        <v>0</v>
      </c>
      <c r="JN11" s="0" t="n">
        <f aca="false">IF(ISNUMBER(FIND(JN$1,$D11))=$AO$1,1,0)*VLOOKUP($Z$2,DALYs!$A$2:$MW$40,'Intervention list'!JN$195+1,0)</f>
        <v>0</v>
      </c>
      <c r="JO11" s="0" t="n">
        <f aca="false">IF(ISNUMBER(FIND(JO$1,$D11))=$AO$1,1,0)*VLOOKUP($Z$2,DALYs!$A$2:$MW$40,'Intervention list'!JO$195+1,0)</f>
        <v>0</v>
      </c>
      <c r="JP11" s="0" t="n">
        <f aca="false">IF(ISNUMBER(FIND(JP$1,$D11))=$AO$1,1,0)*VLOOKUP($Z$2,DALYs!$A$2:$MW$40,'Intervention list'!JP$195+1,0)</f>
        <v>0</v>
      </c>
      <c r="JQ11" s="0" t="n">
        <f aca="false">IF(ISNUMBER(FIND(JQ$1,$D11))=$AO$1,1,0)*VLOOKUP($Z$2,DALYs!$A$2:$MW$40,'Intervention list'!JQ$195+1,0)</f>
        <v>0</v>
      </c>
      <c r="JR11" s="0" t="n">
        <f aca="false">IF(ISNUMBER(FIND(JR$1,$D11))=$AO$1,1,0)*VLOOKUP($Z$2,DALYs!$A$2:$MW$40,'Intervention list'!JR$195+1,0)</f>
        <v>0</v>
      </c>
      <c r="JS11" s="0" t="n">
        <f aca="false">IF(ISNUMBER(FIND(JS$1,$D11))=$AO$1,1,0)*VLOOKUP($Z$2,DALYs!$A$2:$MW$40,'Intervention list'!JS$195+1,0)</f>
        <v>0</v>
      </c>
      <c r="JT11" s="0" t="n">
        <f aca="false">IF(ISNUMBER(FIND(JT$1,$D11))=$AO$1,1,0)*VLOOKUP($Z$2,DALYs!$A$2:$MW$40,'Intervention list'!JT$195+1,0)</f>
        <v>0</v>
      </c>
      <c r="JU11" s="0" t="n">
        <f aca="false">IF(ISNUMBER(FIND(JU$1,$D11))=$AO$1,1,0)*VLOOKUP($Z$2,DALYs!$A$2:$MW$40,'Intervention list'!JU$195+1,0)</f>
        <v>0</v>
      </c>
      <c r="JV11" s="0" t="n">
        <f aca="false">IF(ISNUMBER(FIND(JV$1,$D11))=$AO$1,1,0)*VLOOKUP($Z$2,DALYs!$A$2:$MW$40,'Intervention list'!JV$195+1,0)</f>
        <v>0</v>
      </c>
      <c r="JW11" s="0" t="n">
        <f aca="false">IF(ISNUMBER(FIND(JW$1,$D11))=$AO$1,1,0)*VLOOKUP($Z$2,DALYs!$A$2:$MW$40,'Intervention list'!JW$195+1,0)</f>
        <v>0</v>
      </c>
      <c r="JX11" s="0" t="n">
        <f aca="false">IF(ISNUMBER(FIND(JX$1,$D11))=$AO$1,1,0)*VLOOKUP($Z$2,DALYs!$A$2:$MW$40,'Intervention list'!JX$195+1,0)</f>
        <v>0</v>
      </c>
      <c r="JY11" s="0" t="n">
        <f aca="false">IF(ISNUMBER(FIND(JY$1,$D11))=$AO$1,1,0)*VLOOKUP($Z$2,DALYs!$A$2:$MW$40,'Intervention list'!JY$195+1,0)</f>
        <v>0</v>
      </c>
      <c r="JZ11" s="0" t="n">
        <f aca="false">IF(ISNUMBER(FIND(JZ$1,$D11))=$AO$1,1,0)*VLOOKUP($Z$2,DALYs!$A$2:$MW$40,'Intervention list'!JZ$195+1,0)</f>
        <v>0</v>
      </c>
      <c r="KA11" s="0" t="n">
        <f aca="false">IF(ISNUMBER(FIND(KA$1,$D11))=$AO$1,1,0)*VLOOKUP($Z$2,DALYs!$A$2:$MW$40,'Intervention list'!KA$195+1,0)</f>
        <v>0</v>
      </c>
      <c r="KB11" s="0" t="n">
        <f aca="false">IF(ISNUMBER(FIND(KB$1,$D11))=$AO$1,1,0)*VLOOKUP($Z$2,DALYs!$A$2:$MW$40,'Intervention list'!KB$195+1,0)</f>
        <v>0</v>
      </c>
      <c r="KC11" s="0" t="n">
        <f aca="false">IF(ISNUMBER(FIND(KC$1,$D11))=$AO$1,1,0)*VLOOKUP($Z$2,DALYs!$A$2:$MW$40,'Intervention list'!KC$195+1,0)</f>
        <v>0</v>
      </c>
      <c r="KD11" s="0" t="n">
        <f aca="false">IF(ISNUMBER(FIND(KD$1,$D11))=$AO$1,1,0)*VLOOKUP($Z$2,DALYs!$A$2:$MW$40,'Intervention list'!KD$195+1,0)</f>
        <v>0</v>
      </c>
      <c r="KE11" s="0" t="n">
        <f aca="false">IF(ISNUMBER(FIND(KE$1,$D11))=$AO$1,1,0)*VLOOKUP($Z$2,DALYs!$A$2:$MW$40,'Intervention list'!KE$195+1,0)</f>
        <v>0</v>
      </c>
      <c r="KF11" s="0" t="n">
        <f aca="false">IF(ISNUMBER(FIND(KF$1,$D11))=$AO$1,1,0)*VLOOKUP($Z$2,DALYs!$A$2:$MW$40,'Intervention list'!KF$195+1,0)</f>
        <v>0</v>
      </c>
      <c r="KG11" s="0" t="n">
        <f aca="false">IF(ISNUMBER(FIND(KG$1,$D11))=$AO$1,1,0)*VLOOKUP($Z$2,DALYs!$A$2:$MW$40,'Intervention list'!KG$195+1,0)</f>
        <v>0</v>
      </c>
      <c r="KH11" s="0" t="n">
        <f aca="false">IF(ISNUMBER(FIND(KH$1,$D11))=$AO$1,1,0)*VLOOKUP($Z$2,DALYs!$A$2:$MW$40,'Intervention list'!KH$195+1,0)</f>
        <v>0</v>
      </c>
      <c r="KI11" s="0" t="n">
        <f aca="false">IF(ISNUMBER(FIND(KI$1,$D11))=$AO$1,1,0)*VLOOKUP($Z$2,DALYs!$A$2:$MW$40,'Intervention list'!KI$195+1,0)</f>
        <v>0</v>
      </c>
      <c r="KJ11" s="0" t="n">
        <f aca="false">IF(ISNUMBER(FIND(KJ$1,$D11))=$AO$1,1,0)*VLOOKUP($Z$2,DALYs!$A$2:$MW$40,'Intervention list'!KJ$195+1,0)</f>
        <v>0</v>
      </c>
      <c r="KK11" s="0" t="n">
        <f aca="false">IF(ISNUMBER(FIND(KK$1,$D11))=$AO$1,1,0)*VLOOKUP($Z$2,DALYs!$A$2:$MW$40,'Intervention list'!KK$195+1,0)</f>
        <v>0</v>
      </c>
      <c r="KL11" s="0" t="n">
        <f aca="false">IF(ISNUMBER(FIND(KL$1,$D11))=$AO$1,1,0)*VLOOKUP($Z$2,DALYs!$A$2:$MW$40,'Intervention list'!KL$195+1,0)</f>
        <v>0</v>
      </c>
      <c r="KM11" s="0" t="n">
        <f aca="false">IF(ISNUMBER(FIND(KM$1,$D11))=$AO$1,1,0)*VLOOKUP($Z$2,DALYs!$A$2:$MW$40,'Intervention list'!KM$195+1,0)</f>
        <v>0</v>
      </c>
      <c r="KN11" s="0" t="n">
        <f aca="false">IF(ISNUMBER(FIND(KN$1,$D11))=$AO$1,1,0)*VLOOKUP($Z$2,DALYs!$A$2:$MW$40,'Intervention list'!KN$195+1,0)</f>
        <v>0</v>
      </c>
      <c r="KO11" s="0" t="n">
        <f aca="false">IF(ISNUMBER(FIND(KO$1,$D11))=$AO$1,1,0)*VLOOKUP($Z$2,DALYs!$A$2:$MW$40,'Intervention list'!KO$195+1,0)</f>
        <v>0</v>
      </c>
      <c r="KP11" s="0" t="n">
        <f aca="false">IF(ISNUMBER(FIND(KP$1,$D11))=$AO$1,1,0)*VLOOKUP($Z$2,DALYs!$A$2:$MW$40,'Intervention list'!KP$195+1,0)</f>
        <v>0</v>
      </c>
      <c r="KQ11" s="0" t="n">
        <f aca="false">IF(ISNUMBER(FIND(KQ$1,$D11))=$AO$1,1,0)*VLOOKUP($Z$2,DALYs!$A$2:$MW$40,'Intervention list'!KQ$195+1,0)</f>
        <v>0</v>
      </c>
      <c r="KR11" s="0" t="n">
        <f aca="false">IF(ISNUMBER(FIND(KR$1,$D11))=$AO$1,1,0)*VLOOKUP($Z$2,DALYs!$A$2:$MW$40,'Intervention list'!KR$195+1,0)</f>
        <v>0</v>
      </c>
      <c r="KS11" s="0" t="n">
        <f aca="false">IF(ISNUMBER(FIND(KS$1,$D11))=$AO$1,1,0)*VLOOKUP($Z$2,DALYs!$A$2:$MW$40,'Intervention list'!KS$195+1,0)</f>
        <v>0</v>
      </c>
      <c r="KT11" s="0" t="n">
        <f aca="false">IF(ISNUMBER(FIND(KT$1,$D11))=$AO$1,1,0)*VLOOKUP($Z$2,DALYs!$A$2:$MW$40,'Intervention list'!KT$195+1,0)</f>
        <v>0</v>
      </c>
      <c r="KU11" s="0" t="n">
        <f aca="false">IF(ISNUMBER(FIND(KU$1,$D11))=$AO$1,1,0)*VLOOKUP($Z$2,DALYs!$A$2:$MW$40,'Intervention list'!KU$195+1,0)</f>
        <v>0</v>
      </c>
      <c r="KV11" s="0" t="n">
        <f aca="false">IF(ISNUMBER(FIND(KV$1,$D11))=$AO$1,1,0)*VLOOKUP($Z$2,DALYs!$A$2:$MW$40,'Intervention list'!KV$195+1,0)</f>
        <v>0</v>
      </c>
      <c r="KW11" s="0" t="n">
        <f aca="false">IF(ISNUMBER(FIND(KW$1,$D11))=$AO$1,1,0)*VLOOKUP($Z$2,DALYs!$A$2:$MW$40,'Intervention list'!KW$195+1,0)</f>
        <v>0</v>
      </c>
      <c r="KX11" s="0" t="n">
        <f aca="false">IF(ISNUMBER(FIND(KX$1,$D11))=$AO$1,1,0)*VLOOKUP($Z$2,DALYs!$A$2:$MW$40,'Intervention list'!KX$195+1,0)</f>
        <v>0</v>
      </c>
      <c r="KY11" s="0" t="n">
        <f aca="false">IF(ISNUMBER(FIND(KY$1,$D11))=$AO$1,1,0)*VLOOKUP($Z$2,DALYs!$A$2:$MW$40,'Intervention list'!KY$195+1,0)</f>
        <v>0</v>
      </c>
      <c r="KZ11" s="0" t="n">
        <f aca="false">IF(ISNUMBER(FIND(KZ$1,$D11))=$AO$1,1,0)*VLOOKUP($Z$2,DALYs!$A$2:$MW$40,'Intervention list'!KZ$195+1,0)</f>
        <v>0</v>
      </c>
      <c r="LA11" s="0" t="n">
        <f aca="false">IF(ISNUMBER(FIND(LA$1,$D11))=$AO$1,1,0)*VLOOKUP($Z$2,DALYs!$A$2:$MW$40,'Intervention list'!LA$195+1,0)</f>
        <v>0</v>
      </c>
      <c r="LB11" s="0" t="n">
        <f aca="false">IF(ISNUMBER(FIND(LB$1,$D11))=$AO$1,1,0)*VLOOKUP($Z$2,DALYs!$A$2:$MW$40,'Intervention list'!LB$195+1,0)</f>
        <v>0</v>
      </c>
      <c r="LC11" s="0" t="n">
        <f aca="false">IF(ISNUMBER(FIND(LC$1,$D11))=$AO$1,1,0)*VLOOKUP($Z$2,DALYs!$A$2:$MW$40,'Intervention list'!LC$195+1,0)</f>
        <v>0</v>
      </c>
      <c r="LD11" s="0" t="n">
        <f aca="false">IF(ISNUMBER(FIND(LD$1,$D11))=$AO$1,1,0)*VLOOKUP($Z$2,DALYs!$A$2:$MW$40,'Intervention list'!LD$195+1,0)</f>
        <v>0</v>
      </c>
      <c r="LE11" s="0" t="n">
        <f aca="false">IF(ISNUMBER(FIND(LE$1,$D11))=$AO$1,1,0)*VLOOKUP($Z$2,DALYs!$A$2:$MW$40,'Intervention list'!LE$195+1,0)</f>
        <v>0</v>
      </c>
      <c r="LF11" s="0" t="n">
        <f aca="false">IF(ISNUMBER(FIND(LF$1,$D11))=$AO$1,1,0)*VLOOKUP($Z$2,DALYs!$A$2:$MW$40,'Intervention list'!LF$195+1,0)</f>
        <v>0</v>
      </c>
      <c r="LG11" s="0" t="n">
        <f aca="false">IF(ISNUMBER(FIND(LG$1,$D11))=$AO$1,1,0)*VLOOKUP($Z$2,DALYs!$A$2:$MW$40,'Intervention list'!LG$195+1,0)</f>
        <v>0</v>
      </c>
      <c r="LH11" s="0" t="n">
        <f aca="false">IF(ISNUMBER(FIND(LH$1,$D11))=$AO$1,1,0)*VLOOKUP($Z$2,DALYs!$A$2:$MW$40,'Intervention list'!LH$195+1,0)</f>
        <v>0</v>
      </c>
      <c r="LI11" s="0" t="n">
        <f aca="false">IF(ISNUMBER(FIND(LI$1,$D11))=$AO$1,1,0)*VLOOKUP($Z$2,DALYs!$A$2:$MW$40,'Intervention list'!LI$195+1,0)</f>
        <v>0</v>
      </c>
      <c r="LJ11" s="0" t="n">
        <f aca="false">IF(ISNUMBER(FIND(LJ$1,$D11))=$AO$1,1,0)*VLOOKUP($Z$2,DALYs!$A$2:$MW$40,'Intervention list'!LJ$195+1,0)</f>
        <v>0</v>
      </c>
      <c r="LK11" s="0" t="n">
        <f aca="false">IF(ISNUMBER(FIND(LK$1,$D11))=$AO$1,1,0)*VLOOKUP($Z$2,DALYs!$A$2:$MW$40,'Intervention list'!LK$195+1,0)</f>
        <v>0</v>
      </c>
      <c r="LL11" s="0" t="n">
        <f aca="false">IF(ISNUMBER(FIND(LL$1,$D11))=$AO$1,1,0)*VLOOKUP($Z$2,DALYs!$A$2:$MW$40,'Intervention list'!LL$195+1,0)</f>
        <v>0</v>
      </c>
      <c r="LM11" s="0" t="n">
        <f aca="false">IF(ISNUMBER(FIND(LM$1,$D11))=$AO$1,1,0)*VLOOKUP($Z$2,DALYs!$A$2:$MW$40,'Intervention list'!LM$195+1,0)</f>
        <v>0</v>
      </c>
      <c r="LN11" s="0" t="n">
        <f aca="false">IF(ISNUMBER(FIND(LN$1,$D11))=$AO$1,1,0)*VLOOKUP($Z$2,DALYs!$A$2:$MW$40,'Intervention list'!LN$195+1,0)</f>
        <v>0</v>
      </c>
      <c r="LO11" s="0" t="n">
        <f aca="false">IF(ISNUMBER(FIND(LO$1,$D11))=$AO$1,1,0)*VLOOKUP($Z$2,DALYs!$A$2:$MW$40,'Intervention list'!LO$195+1,0)</f>
        <v>0</v>
      </c>
      <c r="LP11" s="0" t="n">
        <f aca="false">IF(ISNUMBER(FIND(LP$1,$D11))=$AO$1,1,0)*VLOOKUP($Z$2,DALYs!$A$2:$MW$40,'Intervention list'!LP$195+1,0)</f>
        <v>0</v>
      </c>
      <c r="LQ11" s="0" t="n">
        <f aca="false">IF(ISNUMBER(FIND(LQ$1,$D11))=$AO$1,1,0)*VLOOKUP($Z$2,DALYs!$A$2:$MW$40,'Intervention list'!LQ$195+1,0)</f>
        <v>0</v>
      </c>
      <c r="LR11" s="0" t="n">
        <f aca="false">IF(ISNUMBER(FIND(LR$1,$D11))=$AO$1,1,0)*VLOOKUP($Z$2,DALYs!$A$2:$MW$40,'Intervention list'!LR$195+1,0)</f>
        <v>0</v>
      </c>
      <c r="LS11" s="0" t="n">
        <f aca="false">IF(ISNUMBER(FIND(LS$1,$D11))=$AO$1,1,0)*VLOOKUP($Z$2,DALYs!$A$2:$MW$40,'Intervention list'!LS$195+1,0)</f>
        <v>0</v>
      </c>
      <c r="LT11" s="0" t="n">
        <f aca="false">IF(ISNUMBER(FIND(LT$1,$D11))=$AO$1,1,0)*VLOOKUP($Z$2,DALYs!$A$2:$MW$40,'Intervention list'!LT$195+1,0)</f>
        <v>0</v>
      </c>
      <c r="LU11" s="0" t="n">
        <f aca="false">IF(ISNUMBER(FIND(LU$1,$D11))=$AO$1,1,0)*VLOOKUP($Z$2,DALYs!$A$2:$MW$40,'Intervention list'!LU$195+1,0)</f>
        <v>0</v>
      </c>
      <c r="LV11" s="0" t="n">
        <f aca="false">IF(ISNUMBER(FIND(LV$1,$D11))=$AO$1,1,0)*VLOOKUP($Z$2,DALYs!$A$2:$MW$40,'Intervention list'!LV$195+1,0)</f>
        <v>0</v>
      </c>
      <c r="LW11" s="0" t="n">
        <f aca="false">IF(ISNUMBER(FIND(LW$1,$D11))=$AO$1,1,0)*VLOOKUP($Z$2,DALYs!$A$2:$MW$40,'Intervention list'!LW$195+1,0)</f>
        <v>0</v>
      </c>
      <c r="LX11" s="0" t="n">
        <f aca="false">IF(ISNUMBER(FIND(LX$1,$D11))=$AO$1,1,0)*VLOOKUP($Z$2,DALYs!$A$2:$MW$40,'Intervention list'!LX$195+1,0)</f>
        <v>0</v>
      </c>
      <c r="LY11" s="0" t="n">
        <f aca="false">IF(ISNUMBER(FIND(LY$1,$D11))=$AO$1,1,0)*VLOOKUP($Z$2,DALYs!$A$2:$MW$40,'Intervention list'!LY$195+1,0)</f>
        <v>0</v>
      </c>
      <c r="LZ11" s="0" t="n">
        <f aca="false">IF(ISNUMBER(FIND(LZ$1,$D11))=$AO$1,1,0)*VLOOKUP($Z$2,DALYs!$A$2:$MW$40,'Intervention list'!LZ$195+1,0)</f>
        <v>0</v>
      </c>
      <c r="MA11" s="0" t="n">
        <f aca="false">IF(ISNUMBER(FIND(MA$1,$D11))=$AO$1,1,0)*VLOOKUP($Z$2,DALYs!$A$2:$MW$40,'Intervention list'!MA$195+1,0)</f>
        <v>0</v>
      </c>
      <c r="MB11" s="0" t="n">
        <f aca="false">IF(ISNUMBER(FIND(MB$1,$D11))=$AO$1,1,0)*VLOOKUP($Z$2,DALYs!$A$2:$MW$40,'Intervention list'!MB$195+1,0)</f>
        <v>0</v>
      </c>
      <c r="MC11" s="0" t="n">
        <f aca="false">IF(ISNUMBER(FIND(MC$1,$D11))=$AO$1,1,0)*VLOOKUP($Z$2,DALYs!$A$2:$MW$40,'Intervention list'!MC$195+1,0)</f>
        <v>0</v>
      </c>
      <c r="MD11" s="0" t="n">
        <f aca="false">IF(ISNUMBER(FIND(MD$1,$D11))=$AO$1,1,0)*VLOOKUP($Z$2,DALYs!$A$2:$MW$40,'Intervention list'!MD$195+1,0)</f>
        <v>0</v>
      </c>
      <c r="ME11" s="0" t="n">
        <f aca="false">IF(ISNUMBER(FIND(ME$1,$D11))=$AO$1,1,0)*VLOOKUP($Z$2,DALYs!$A$2:$MW$40,'Intervention list'!ME$195+1,0)</f>
        <v>0</v>
      </c>
      <c r="MF11" s="0" t="n">
        <f aca="false">IF(ISNUMBER(FIND(MF$1,$D11))=$AO$1,1,0)*VLOOKUP($Z$2,DALYs!$A$2:$MW$40,'Intervention list'!MF$195+1,0)</f>
        <v>0</v>
      </c>
      <c r="MG11" s="0" t="n">
        <f aca="false">IF(ISNUMBER(FIND(MG$1,$D11))=$AO$1,1,0)*VLOOKUP($Z$2,DALYs!$A$2:$MW$40,'Intervention list'!MG$195+1,0)</f>
        <v>0</v>
      </c>
      <c r="MH11" s="0" t="n">
        <f aca="false">IF(ISNUMBER(FIND(MH$1,$D11))=$AO$1,1,0)*VLOOKUP($Z$2,DALYs!$A$2:$MW$40,'Intervention list'!MH$195+1,0)</f>
        <v>0</v>
      </c>
      <c r="MI11" s="0" t="n">
        <f aca="false">IF(ISNUMBER(FIND(MI$1,$D11))=$AO$1,1,0)*VLOOKUP($Z$2,DALYs!$A$2:$MW$40,'Intervention list'!MI$195+1,0)</f>
        <v>0</v>
      </c>
      <c r="MJ11" s="0" t="n">
        <f aca="false">IF(ISNUMBER(FIND(MJ$1,$D11))=$AO$1,1,0)*VLOOKUP($Z$2,DALYs!$A$2:$MW$40,'Intervention list'!MJ$195+1,0)</f>
        <v>0</v>
      </c>
      <c r="MK11" s="0" t="n">
        <f aca="false">IF(ISNUMBER(FIND(MK$1,$D11))=$AO$1,1,0)*VLOOKUP($Z$2,DALYs!$A$2:$MW$40,'Intervention list'!MK$195+1,0)</f>
        <v>0</v>
      </c>
      <c r="ML11" s="0" t="n">
        <f aca="false">IF(ISNUMBER(FIND(ML$1,$D11))=$AO$1,1,0)*VLOOKUP($Z$2,DALYs!$A$2:$MW$40,'Intervention list'!ML$195+1,0)</f>
        <v>0</v>
      </c>
      <c r="MM11" s="0" t="n">
        <f aca="false">IF(ISNUMBER(FIND(MM$1,$D11))=$AO$1,1,0)*VLOOKUP($Z$2,DALYs!$A$2:$MW$40,'Intervention list'!MM$195+1,0)</f>
        <v>0</v>
      </c>
      <c r="MN11" s="0" t="n">
        <f aca="false">IF(ISNUMBER(FIND(MN$1,$D11))=$AO$1,1,0)*VLOOKUP($Z$2,DALYs!$A$2:$MW$40,'Intervention list'!MN$195+1,0)</f>
        <v>0</v>
      </c>
      <c r="MO11" s="0" t="n">
        <f aca="false">IF(ISNUMBER(FIND(MO$1,$D11))=$AO$1,1,0)*VLOOKUP($Z$2,DALYs!$A$2:$MW$40,'Intervention list'!MO$195+1,0)</f>
        <v>0</v>
      </c>
      <c r="MP11" s="0" t="n">
        <f aca="false">IF(ISNUMBER(FIND(MP$1,$D11))=$AO$1,1,0)*VLOOKUP($Z$2,DALYs!$A$2:$MW$40,'Intervention list'!MP$195+1,0)</f>
        <v>0</v>
      </c>
      <c r="MQ11" s="0" t="n">
        <f aca="false">IF(ISNUMBER(FIND(MQ$1,$D11))=$AO$1,1,0)*VLOOKUP($Z$2,DALYs!$A$2:$MW$40,'Intervention list'!MQ$195+1,0)</f>
        <v>0</v>
      </c>
      <c r="MR11" s="0" t="n">
        <f aca="false">IF(ISNUMBER(FIND(MR$1,$D11))=$AO$1,1,0)*VLOOKUP($Z$2,DALYs!$A$2:$MW$40,'Intervention list'!MR$195+1,0)</f>
        <v>0</v>
      </c>
      <c r="MS11" s="0" t="n">
        <f aca="false">IF(ISNUMBER(FIND(MS$1,$D11))=$AO$1,1,0)*VLOOKUP($Z$2,DALYs!$A$2:$MW$40,'Intervention list'!MS$195+1,0)</f>
        <v>0</v>
      </c>
      <c r="MT11" s="0" t="n">
        <f aca="false">IF(ISNUMBER(FIND(MT$1,$D11))=$AO$1,1,0)*VLOOKUP($Z$2,DALYs!$A$2:$MW$40,'Intervention list'!MT$195+1,0)</f>
        <v>0</v>
      </c>
      <c r="MU11" s="0" t="n">
        <f aca="false">IF(ISNUMBER(FIND(MU$1,$D11))=$AO$1,1,0)*VLOOKUP($Z$2,DALYs!$A$2:$MW$40,'Intervention list'!MU$195+1,0)</f>
        <v>0</v>
      </c>
      <c r="MV11" s="0" t="n">
        <f aca="false">IF(ISNUMBER(FIND(MV$1,$D11))=$AO$1,1,0)*VLOOKUP($Z$2,DALYs!$A$2:$MW$40,'Intervention list'!MV$195+1,0)</f>
        <v>0</v>
      </c>
      <c r="MW11" s="0" t="n">
        <f aca="false">IF(ISNUMBER(FIND(MW$1,$D11))=$AO$1,1,0)*VLOOKUP($Z$2,DALYs!$A$2:$MW$40,'Intervention list'!MW$195+1,0)</f>
        <v>0</v>
      </c>
      <c r="MX11" s="0" t="n">
        <f aca="false">IF(ISNUMBER(FIND(MX$1,$D11))=$AO$1,1,0)*VLOOKUP($Z$2,DALYs!$A$2:$MW$40,'Intervention list'!MX$195+1,0)</f>
        <v>0</v>
      </c>
      <c r="MY11" s="0" t="n">
        <f aca="false">IF(ISNUMBER(FIND(MY$1,$D11))=$AO$1,1,0)*VLOOKUP($Z$2,DALYs!$A$2:$MW$40,'Intervention list'!MY$195+1,0)</f>
        <v>0</v>
      </c>
      <c r="MZ11" s="0" t="n">
        <f aca="false">IF(ISNUMBER(FIND(MZ$1,$D11))=$AO$1,1,0)*VLOOKUP($Z$2,DALYs!$A$2:$MW$40,'Intervention list'!MZ$195+1,0)</f>
        <v>0</v>
      </c>
      <c r="NA11" s="0" t="n">
        <f aca="false">IF(ISNUMBER(FIND(NA$1,$D11))=$AO$1,1,0)*VLOOKUP($Z$2,DALYs!$A$2:$MW$40,'Intervention list'!NA$195+1,0)</f>
        <v>0</v>
      </c>
      <c r="NB11" s="0" t="n">
        <f aca="false">IF(ISNUMBER(FIND(NB$1,$D11))=$AO$1,1,0)*VLOOKUP($Z$2,DALYs!$A$2:$MW$40,'Intervention list'!NB$195+1,0)</f>
        <v>0</v>
      </c>
      <c r="NC11" s="0" t="n">
        <f aca="false">IF(ISNUMBER(FIND(NC$1,$D11))=$AO$1,1,0)*VLOOKUP($Z$2,DALYs!$A$2:$MW$40,'Intervention list'!NC$195+1,0)</f>
        <v>0</v>
      </c>
      <c r="ND11" s="0" t="n">
        <f aca="false">IF(ISNUMBER(FIND(ND$1,$D11))=$AO$1,1,0)*VLOOKUP($Z$2,DALYs!$A$2:$MW$40,'Intervention list'!ND$195+1,0)</f>
        <v>0</v>
      </c>
      <c r="NE11" s="0" t="n">
        <f aca="false">IF(ISNUMBER(FIND(NE$1,$D11))=$AO$1,1,0)*VLOOKUP($Z$2,DALYs!$A$2:$MW$40,'Intervention list'!NE$195+1,0)</f>
        <v>0</v>
      </c>
      <c r="NF11" s="0" t="n">
        <f aca="false">IF(ISNUMBER(FIND(NF$1,$D11))=$AO$1,1,0)*VLOOKUP($Z$2,DALYs!$A$2:$MW$40,'Intervention list'!NF$195+1,0)</f>
        <v>0</v>
      </c>
      <c r="NG11" s="0" t="n">
        <f aca="false">IF(ISNUMBER(FIND(NG$1,$D11))=$AO$1,1,0)*VLOOKUP($Z$2,DALYs!$A$2:$MW$40,'Intervention list'!NG$195+1,0)</f>
        <v>0</v>
      </c>
      <c r="NH11" s="0" t="n">
        <f aca="false">IF(ISNUMBER(FIND(NH$1,$D11))=$AO$1,1,0)*VLOOKUP($Z$2,DALYs!$A$2:$MW$40,'Intervention list'!NH$195+1,0)</f>
        <v>0</v>
      </c>
      <c r="NI11" s="0" t="n">
        <f aca="false">IF(ISNUMBER(FIND(NI$1,$D11))=$AO$1,1,0)*VLOOKUP($Z$2,DALYs!$A$2:$MW$40,'Intervention list'!NI$195+1,0)</f>
        <v>0</v>
      </c>
      <c r="NJ11" s="0" t="n">
        <f aca="false">IF(ISNUMBER(FIND(NJ$1,$D11))=$AO$1,1,0)*VLOOKUP($Z$2,DALYs!$A$2:$MW$40,'Intervention list'!NJ$195+1,0)</f>
        <v>0</v>
      </c>
      <c r="NK11" s="0" t="n">
        <f aca="false">IF(ISNUMBER(FIND(NK$1,$D11))=$AO$1,1,0)*VLOOKUP($Z$2,DALYs!$A$2:$MW$40,'Intervention list'!NK$195+1,0)</f>
        <v>0</v>
      </c>
      <c r="NL11" s="0" t="n">
        <f aca="false">IF(ISNUMBER(FIND(NL$1,$D11))=$AO$1,1,0)*VLOOKUP($Z$2,DALYs!$A$2:$MW$40,'Intervention list'!NL$195+1,0)</f>
        <v>0</v>
      </c>
      <c r="NM11" s="0" t="n">
        <f aca="false">IF(ISNUMBER(FIND(NM$1,$D11))=$AO$1,1,0)*VLOOKUP($Z$2,DALYs!$A$2:$MW$40,'Intervention list'!NM$195+1,0)</f>
        <v>0</v>
      </c>
      <c r="NN11" s="0" t="n">
        <f aca="false">IF(ISNUMBER(FIND(NN$1,$D11))=$AO$1,1,0)*VLOOKUP($Z$2,DALYs!$A$2:$MW$40,'Intervention list'!NN$195+1,0)</f>
        <v>0</v>
      </c>
      <c r="NO11" s="0" t="n">
        <f aca="false">IF(ISNUMBER(FIND(NO$1,$D11))=$AO$1,1,0)*VLOOKUP($Z$2,DALYs!$A$2:$MW$40,'Intervention list'!NO$195+1,0)</f>
        <v>0</v>
      </c>
      <c r="NP11" s="0" t="n">
        <f aca="false">IF(ISNUMBER(FIND(NP$1,$D11))=$AO$1,1,0)*VLOOKUP($Z$2,DALYs!$A$2:$MW$40,'Intervention list'!NP$195+1,0)</f>
        <v>0</v>
      </c>
      <c r="NQ11" s="0" t="n">
        <f aca="false">IF(ISNUMBER(FIND(NQ$1,$D11))=$AO$1,1,0)*VLOOKUP($Z$2,DALYs!$A$2:$MW$40,'Intervention list'!NQ$195+1,0)</f>
        <v>0</v>
      </c>
      <c r="NR11" s="0" t="n">
        <f aca="false">IF(ISNUMBER(FIND(NR$1,$D11))=$AO$1,1,0)*VLOOKUP($Z$2,DALYs!$A$2:$MW$40,'Intervention list'!NR$195+1,0)</f>
        <v>0</v>
      </c>
      <c r="NS11" s="0" t="n">
        <f aca="false">IF(ISNUMBER(FIND(NS$1,$D11))=$AO$1,1,0)*VLOOKUP($Z$2,DALYs!$A$2:$MW$40,'Intervention list'!NS$195+1,0)</f>
        <v>0</v>
      </c>
      <c r="NT11" s="0" t="n">
        <f aca="false">IF(ISNUMBER(FIND(NT$1,$D11))=$AO$1,1,0)*VLOOKUP($Z$2,DALYs!$A$2:$MW$40,'Intervention list'!NT$195+1,0)</f>
        <v>0</v>
      </c>
      <c r="NU11" s="0" t="n">
        <f aca="false">IF(ISNUMBER(FIND(NU$1,$D11))=$AO$1,1,0)*VLOOKUP($Z$2,DALYs!$A$2:$MW$40,'Intervention list'!NU$195+1,0)</f>
        <v>0</v>
      </c>
      <c r="NV11" s="0" t="n">
        <f aca="false">IF(ISNUMBER(FIND(NV$1,$D11))=$AO$1,1,0)*VLOOKUP($Z$2,DALYs!$A$2:$MW$40,'Intervention list'!NV$195+1,0)</f>
        <v>0</v>
      </c>
      <c r="NW11" s="0" t="n">
        <f aca="false">IF(ISNUMBER(FIND(NW$1,$D11))=$AO$1,1,0)*VLOOKUP($Z$2,DALYs!$A$2:$MW$40,'Intervention list'!NW$195+1,0)</f>
        <v>0</v>
      </c>
      <c r="NX11" s="0" t="n">
        <f aca="false">IF(ISNUMBER(FIND(NX$1,$D11))=$AO$1,1,0)*VLOOKUP($Z$2,DALYs!$A$2:$MW$40,'Intervention list'!NX$195+1,0)</f>
        <v>0</v>
      </c>
      <c r="NY11" s="0" t="n">
        <f aca="false">IF(ISNUMBER(FIND(NY$1,$D11))=$AO$1,1,0)*VLOOKUP($Z$2,DALYs!$A$2:$MW$40,'Intervention list'!NY$195+1,0)</f>
        <v>0</v>
      </c>
      <c r="NZ11" s="0" t="n">
        <f aca="false">IF(ISNUMBER(FIND(NZ$1,$D11))=$AO$1,1,0)*VLOOKUP($Z$2,DALYs!$A$2:$MW$40,'Intervention list'!NZ$195+1,0)</f>
        <v>0</v>
      </c>
      <c r="OA11" s="0" t="n">
        <f aca="false">IF(ISNUMBER(FIND(OA$1,$D11))=$AO$1,1,0)*VLOOKUP($Z$2,DALYs!$A$2:$MW$40,'Intervention list'!OA$195+1,0)</f>
        <v>0</v>
      </c>
      <c r="OB11" s="0" t="n">
        <f aca="false">IF(ISNUMBER(FIND(OB$1,$D11))=$AO$1,1,0)*VLOOKUP($Z$2,DALYs!$A$2:$MW$40,'Intervention list'!OB$195+1,0)</f>
        <v>0</v>
      </c>
      <c r="OC11" s="0" t="n">
        <f aca="false">IF(ISNUMBER(FIND(OC$1,$D11))=$AO$1,1,0)*VLOOKUP($Z$2,DALYs!$A$2:$MW$40,'Intervention list'!OC$195+1,0)</f>
        <v>0</v>
      </c>
      <c r="OD11" s="0" t="n">
        <f aca="false">IF(ISNUMBER(FIND(OD$1,$D11))=$AO$1,1,0)*VLOOKUP($Z$2,DALYs!$A$2:$MW$40,'Intervention list'!OD$195+1,0)</f>
        <v>0</v>
      </c>
      <c r="OE11" s="0" t="n">
        <f aca="false">IF(ISNUMBER(FIND(OE$1,$D11))=$AO$1,1,0)*VLOOKUP($Z$2,DALYs!$A$2:$MW$40,'Intervention list'!OE$195+1,0)</f>
        <v>0</v>
      </c>
      <c r="OF11" s="0" t="n">
        <f aca="false">IF(ISNUMBER(FIND(OF$1,$D11))=$AO$1,1,0)*VLOOKUP($Z$2,DALYs!$A$2:$MW$40,'Intervention list'!OF$195+1,0)</f>
        <v>0</v>
      </c>
      <c r="OG11" s="0" t="n">
        <f aca="false">IF(ISNUMBER(FIND(OG$1,$D11))=$AO$1,1,0)*VLOOKUP($Z$2,DALYs!$A$2:$MW$40,'Intervention list'!OG$195+1,0)</f>
        <v>0</v>
      </c>
      <c r="OH11" s="0" t="n">
        <f aca="false">IF(ISNUMBER(FIND(OH$1,$D11))=$AO$1,1,0)*VLOOKUP($Z$2,DALYs!$A$2:$MW$40,'Intervention list'!OH$195+1,0)</f>
        <v>0</v>
      </c>
      <c r="OI11" s="0" t="n">
        <f aca="false">IF(ISNUMBER(FIND(OI$1,$D11))=$AO$1,1,0)*VLOOKUP($Z$2,DALYs!$A$2:$MW$40,'Intervention list'!OI$195+1,0)</f>
        <v>0</v>
      </c>
      <c r="OJ11" s="0" t="n">
        <f aca="false">IF(ISNUMBER(FIND(OJ$1,$D11))=$AO$1,1,0)*VLOOKUP($Z$2,DALYs!$A$2:$MW$40,'Intervention list'!OJ$195+1,0)</f>
        <v>0</v>
      </c>
      <c r="OK11" s="0" t="n">
        <f aca="false">IF(ISNUMBER(FIND(OK$1,$D11))=$AO$1,1,0)*VLOOKUP($Z$2,DALYs!$A$2:$MW$40,'Intervention list'!OK$195+1,0)</f>
        <v>0</v>
      </c>
      <c r="OL11" s="0" t="n">
        <f aca="false">IF(ISNUMBER(FIND(OL$1,$D11))=$AO$1,1,0)*VLOOKUP($Z$2,DALYs!$A$2:$MW$40,'Intervention list'!OL$195+1,0)</f>
        <v>0</v>
      </c>
      <c r="OM11" s="0" t="n">
        <f aca="false">IF(ISNUMBER(FIND(OM$1,$D11))=$AO$1,1,0)*VLOOKUP($Z$2,DALYs!$A$2:$MW$40,'Intervention list'!OM$195+1,0)</f>
        <v>0</v>
      </c>
      <c r="ON11" s="0" t="n">
        <f aca="false">IF(ISNUMBER(FIND(ON$1,$D11))=$AO$1,1,0)*VLOOKUP($Z$2,DALYs!$A$2:$MW$40,'Intervention list'!ON$195+1,0)</f>
        <v>0</v>
      </c>
      <c r="OO11" s="0" t="n">
        <f aca="false">IF(ISNUMBER(FIND(OO$1,$D11))=$AO$1,1,0)*VLOOKUP($Z$2,DALYs!$A$2:$MW$40,'Intervention list'!OO$195+1,0)</f>
        <v>0</v>
      </c>
      <c r="OP11" s="0" t="n">
        <f aca="false">IF(ISNUMBER(FIND(OP$1,$D11))=$AO$1,1,0)*VLOOKUP($Z$2,DALYs!$A$2:$MW$40,'Intervention list'!OP$195+1,0)</f>
        <v>0</v>
      </c>
      <c r="OQ11" s="0" t="n">
        <f aca="false">IF(ISNUMBER(FIND(OQ$1,$D11))=$AO$1,1,0)*VLOOKUP($Z$2,DALYs!$A$2:$MW$40,'Intervention list'!OQ$195+1,0)</f>
        <v>0</v>
      </c>
      <c r="OR11" s="0" t="n">
        <f aca="false">IF(ISNUMBER(FIND(OR$1,$D11))=$AO$1,1,0)*VLOOKUP($Z$2,DALYs!$A$2:$MW$40,'Intervention list'!OR$195+1,0)</f>
        <v>0</v>
      </c>
      <c r="OS11" s="0" t="n">
        <f aca="false">IF(ISNUMBER(FIND(OS$1,$D11))=$AO$1,1,0)*VLOOKUP($Z$2,DALYs!$A$2:$MW$40,'Intervention list'!OS$195+1,0)</f>
        <v>0</v>
      </c>
      <c r="OT11" s="0" t="n">
        <f aca="false">IF(ISNUMBER(FIND(OT$1,$D11))=$AO$1,1,0)*VLOOKUP($Z$2,DALYs!$A$2:$MW$40,'Intervention list'!OT$195+1,0)</f>
        <v>0</v>
      </c>
      <c r="OU11" s="0" t="n">
        <f aca="false">IF(ISNUMBER(FIND(OU$1,$D11))=$AO$1,1,0)*VLOOKUP($Z$2,DALYs!$A$2:$MW$40,'Intervention list'!OU$195+1,0)</f>
        <v>0</v>
      </c>
      <c r="OV11" s="0" t="n">
        <f aca="false">IF(ISNUMBER(FIND(OV$1,$D11))=$AO$1,1,0)*VLOOKUP($Z$2,DALYs!$A$2:$MW$40,'Intervention list'!OV$195+1,0)</f>
        <v>0</v>
      </c>
      <c r="OW11" s="0" t="n">
        <f aca="false">IF(ISNUMBER(FIND(OW$1,$D11))=$AO$1,1,0)*VLOOKUP($Z$2,DALYs!$A$2:$MW$40,'Intervention list'!OW$195+1,0)</f>
        <v>0</v>
      </c>
      <c r="OX11" s="0" t="n">
        <f aca="false">IF(ISNUMBER(FIND(OX$1,$D11))=$AO$1,1,0)*VLOOKUP($Z$2,DALYs!$A$2:$MW$40,'Intervention list'!OX$195+1,0)</f>
        <v>0</v>
      </c>
    </row>
    <row r="12" customFormat="false" ht="15.75" hidden="false" customHeight="false" outlineLevel="0" collapsed="false">
      <c r="A12" s="6" t="s">
        <v>187</v>
      </c>
      <c r="B12" s="6" t="s">
        <v>97</v>
      </c>
      <c r="C12" s="0" t="s">
        <v>71</v>
      </c>
      <c r="D12" s="7" t="s">
        <v>188</v>
      </c>
      <c r="E12" s="7" t="str">
        <f aca="false">SUBSTITUTE(D12,0.2,X12)</f>
        <v>Blindness and vision impairment: 0.1</v>
      </c>
      <c r="F12" s="0" t="s">
        <v>25</v>
      </c>
      <c r="G12" s="8" t="n">
        <v>5.2529935346168</v>
      </c>
      <c r="H12" s="9" t="n">
        <v>0</v>
      </c>
      <c r="I12" s="9" t="n">
        <f aca="false">IF(H12="","",(H12*(VLOOKUP($Z$2,Worksheet,11,0)^4)))</f>
        <v>0</v>
      </c>
      <c r="J12" s="9" t="n">
        <f aca="false">IF(I12="","",I12*VLOOKUP($Z$2,Worksheet,12,0))</f>
        <v>0</v>
      </c>
      <c r="K12" s="9" t="n">
        <f aca="false">IF(I12="","",I12*VLOOKUP($Z$2, Worksheet, 13, 0))</f>
        <v>0</v>
      </c>
      <c r="L12" s="9" t="n">
        <f aca="false">IF(J12="",VLOOKUP($Z$2, Worksheet, 14, 0),J12)</f>
        <v>0</v>
      </c>
      <c r="M12" s="9" t="n">
        <f aca="false">IF(L12&lt;VLOOKUP($Z$2,'Country sheet'!$A$3:$P$41,15,0), VLOOKUP($Z$2,'Country sheet'!$A$3:$P$41,15,0), L12)/0.7</f>
        <v>66.2083230214262</v>
      </c>
      <c r="N12" s="27" t="n">
        <f aca="false">IFERROR(IF(AC12=$AO$1,VLOOKUP(F12,AO$42:AX$46,MATCH(AC$1,AP$41:AX$41,0)+1,0)/COUNTIFS($F$2:$F$194,$F12,$AC$2:$AC$194,$AO$1),0),0) + IFERROR(IF(AD12=$AO$1,VLOOKUP(F12,AO$42:AX$46,MATCH(AD$1,AP$41:AX$41,0)+1,0)/COUNTIFS($F$2:$F$194,$F12,$AD$2:$AD$194,$AO$1),0),0) + IFERROR(IF(AE12=$AO$1,VLOOKUP(F12,AO$42:AX$46,MATCH(AE$1,AP$41:AX$41,0)+1,0)/COUNTIFS($F$2:$F$194,$F12,$AE$2:$AE$194,$AO$1),0),0) + IFERROR(IF(AF12=$AO$1,VLOOKUP(F12,AO$42:AX$46,MATCH(AF$1,AP$41:AX$41,0)+1,0)/COUNTIFS($F$2:$F$194,$F12,$AF$2:$AF$194,$AO$1),0),0) + IFERROR(IF(AG12=$AO$1,VLOOKUP(F12,AO$42:AX$46,MATCH(AG$1,AP$41:AX$41,0)+1,0)/COUNTIFS($F$2:$F$194,$F12,$AG$2:$AG$194,$AO$1),0),0) + IFERROR(IF(AH12=$AO$1,VLOOKUP(F12,AO$42:AX$46,MATCH(AH$1,AP$41:AX$41,0)+1,0)/COUNTIFS($F$2:$F$194,$F12,$AH$2:$AH$194,$AO$1),0),0) + IFERROR(IF(AI12=$AO$1,VLOOKUP(F12,AO$42:AX$46,MATCH(AI$1,AP$41:AX$41,0)+1,0)/COUNTIFS($F$2:$F$194,$F12,$AI$2:$AI$194,$AO$1),0),0) + IFERROR(IF(AJ12=$AO$1,VLOOKUP(F12,AO$42:AX$46,MATCH(AJ$1,AP$41:AX$41,0)+1,0)/COUNTIFS($F$2:$F$194,$F12,$AJ$2:$AJ$194,$AO$1),0),0) + IFERROR(IF(AK12=$AO$1,VLOOKUP(F12,AO$42:AX$46,MATCH(AK$1,AP$41:AX$41,0)+1,0)/COUNTIFS($F$2:$F$194,$F12,$AK$2:$AK$194,$AO$1),0),0)</f>
        <v>0</v>
      </c>
      <c r="O12" s="0" t="n">
        <v>1</v>
      </c>
      <c r="P12" s="0" t="n">
        <v>1</v>
      </c>
      <c r="Q12" s="0" t="n">
        <f aca="false">SUM(BC12:OX12)</f>
        <v>31108.1323544418</v>
      </c>
      <c r="R12" s="0" t="n">
        <f aca="false">IF(VLOOKUP($Z$2,CET!$A$4:$L$42,12,0)="Low income",_xlfn.IFS(S12=0.2,0.1,S12=0.1,0.05,S12=0.5,0.4,S12=0.35,0.25),S12)</f>
        <v>0.2</v>
      </c>
      <c r="S12" s="0" t="n">
        <v>0.2</v>
      </c>
      <c r="T12" s="0" t="n">
        <v>0.8</v>
      </c>
      <c r="U12" s="0" t="n">
        <f aca="false">N12/M12</f>
        <v>0</v>
      </c>
      <c r="V12" s="0" t="n">
        <f aca="false">IFERROR(U12/Q12,0)</f>
        <v>0</v>
      </c>
      <c r="W12" s="0" t="n">
        <f aca="false">(T12/R12)*V12</f>
        <v>0</v>
      </c>
      <c r="X12" s="28" t="n">
        <f aca="false">IF(W12=0,0,IF(W12&lt;=0.8,IF(W12&lt;0.05,0.05,W12),0.8))</f>
        <v>0</v>
      </c>
      <c r="Y12" s="28"/>
      <c r="AC12" s="34" t="n">
        <f aca="false">ISNUMBER(FIND(AC$1,$C12))</f>
        <v>0</v>
      </c>
      <c r="AD12" s="33" t="n">
        <f aca="false">ISNUMBER(FIND(AD$1,$C12))</f>
        <v>0</v>
      </c>
      <c r="AE12" s="33" t="n">
        <f aca="false">ISNUMBER(FIND(AE$1,$C12))</f>
        <v>0</v>
      </c>
      <c r="AF12" s="33" t="n">
        <f aca="false">ISNUMBER(FIND(AF$1,$C12))</f>
        <v>0</v>
      </c>
      <c r="AG12" s="33" t="n">
        <f aca="false">ISNUMBER(FIND(AG$1,$C12))</f>
        <v>0</v>
      </c>
      <c r="AH12" s="33" t="n">
        <f aca="false">ISNUMBER(FIND(AH$1,$C12))</f>
        <v>0</v>
      </c>
      <c r="AI12" s="33" t="n">
        <f aca="false">ISNUMBER(FIND(AI$1,$C12))</f>
        <v>0</v>
      </c>
      <c r="AJ12" s="33" t="n">
        <f aca="false">ISNUMBER(FIND(AJ$1,$C12))</f>
        <v>0</v>
      </c>
      <c r="AK12" s="35" t="n">
        <f aca="false">ISNUMBER(FIND(AK$1,$C12))</f>
        <v>0</v>
      </c>
      <c r="AL12" s="6"/>
      <c r="AM12" s="33"/>
      <c r="BC12" s="0" t="n">
        <f aca="false">IF(ISNUMBER(FIND(BC$1,$D12))=$AO$1,1,0)*VLOOKUP($Z$2,DALYs!$A$2:$MW$40,'Intervention list'!BC$195+1,0)</f>
        <v>0</v>
      </c>
      <c r="BD12" s="0" t="n">
        <f aca="false">IF(ISNUMBER(FIND(BD$1,$D12))=$AO$1,1,0)*VLOOKUP($Z$2,DALYs!$A$2:$MW$40,'Intervention list'!BD$195+1,0)</f>
        <v>0</v>
      </c>
      <c r="BE12" s="0" t="n">
        <f aca="false">IF(ISNUMBER(FIND(BE$1,$D12))=$AO$1,1,0)*VLOOKUP($Z$2,DALYs!$A$2:$MW$40,'Intervention list'!BE$195+1,0)</f>
        <v>0</v>
      </c>
      <c r="BF12" s="0" t="n">
        <f aca="false">IF(ISNUMBER(FIND(BF$1,$D12))=$AO$1,1,0)*VLOOKUP($Z$2,DALYs!$A$2:$MW$40,'Intervention list'!BF$195+1,0)</f>
        <v>0</v>
      </c>
      <c r="BG12" s="0" t="n">
        <f aca="false">IF(ISNUMBER(FIND(BG$1,$D12))=$AO$1,1,0)*VLOOKUP($Z$2,DALYs!$A$2:$MW$40,'Intervention list'!BG$195+1,0)</f>
        <v>0</v>
      </c>
      <c r="BH12" s="0" t="n">
        <f aca="false">IF(ISNUMBER(FIND(BH$1,$D12))=$AO$1,1,0)*VLOOKUP($Z$2,DALYs!$A$2:$MW$40,'Intervention list'!BH$195+1,0)</f>
        <v>0</v>
      </c>
      <c r="BI12" s="0" t="n">
        <f aca="false">IF(ISNUMBER(FIND(BI$1,$D12))=$AO$1,1,0)*VLOOKUP($Z$2,DALYs!$A$2:$MW$40,'Intervention list'!BI$195+1,0)</f>
        <v>0</v>
      </c>
      <c r="BJ12" s="0" t="n">
        <f aca="false">IF(ISNUMBER(FIND(BJ$1,$D12))=$AO$1,1,0)*VLOOKUP($Z$2,DALYs!$A$2:$MW$40,'Intervention list'!BJ$195+1,0)</f>
        <v>0</v>
      </c>
      <c r="BK12" s="0" t="n">
        <f aca="false">IF(ISNUMBER(FIND(BK$1,$D12))=$AO$1,1,0)*VLOOKUP($Z$2,DALYs!$A$2:$MW$40,'Intervention list'!BK$195+1,0)</f>
        <v>0</v>
      </c>
      <c r="BL12" s="0" t="n">
        <f aca="false">IF(ISNUMBER(FIND(BL$1,$D12))=$AO$1,1,0)*VLOOKUP($Z$2,DALYs!$A$2:$MW$40,'Intervention list'!BL$195+1,0)</f>
        <v>0</v>
      </c>
      <c r="BM12" s="0" t="n">
        <f aca="false">IF(ISNUMBER(FIND(BM$1,$D12))=$AO$1,1,0)*VLOOKUP($Z$2,DALYs!$A$2:$MW$40,'Intervention list'!BM$195+1,0)</f>
        <v>0</v>
      </c>
      <c r="BN12" s="0" t="n">
        <f aca="false">IF(ISNUMBER(FIND(BN$1,$D12))=$AO$1,1,0)*VLOOKUP($Z$2,DALYs!$A$2:$MW$40,'Intervention list'!BN$195+1,0)</f>
        <v>0</v>
      </c>
      <c r="BO12" s="0" t="n">
        <f aca="false">IF(ISNUMBER(FIND(BO$1,$D12))=$AO$1,1,0)*VLOOKUP($Z$2,DALYs!$A$2:$MW$40,'Intervention list'!BO$195+1,0)</f>
        <v>0</v>
      </c>
      <c r="BP12" s="0" t="n">
        <f aca="false">IF(ISNUMBER(FIND(BP$1,$D12))=$AO$1,1,0)*VLOOKUP($Z$2,DALYs!$A$2:$MW$40,'Intervention list'!BP$195+1,0)</f>
        <v>0</v>
      </c>
      <c r="BQ12" s="0" t="n">
        <f aca="false">IF(ISNUMBER(FIND(BQ$1,$D12))=$AO$1,1,0)*VLOOKUP($Z$2,DALYs!$A$2:$MW$40,'Intervention list'!BQ$195+1,0)</f>
        <v>0</v>
      </c>
      <c r="BR12" s="0" t="n">
        <f aca="false">IF(ISNUMBER(FIND(BR$1,$D12))=$AO$1,1,0)*VLOOKUP($Z$2,DALYs!$A$2:$MW$40,'Intervention list'!BR$195+1,0)</f>
        <v>0</v>
      </c>
      <c r="BS12" s="0" t="n">
        <f aca="false">IF(ISNUMBER(FIND(BS$1,$D12))=$AO$1,1,0)*VLOOKUP($Z$2,DALYs!$A$2:$MW$40,'Intervention list'!BS$195+1,0)</f>
        <v>0</v>
      </c>
      <c r="BT12" s="0" t="n">
        <f aca="false">IF(ISNUMBER(FIND(BT$1,$D12))=$AO$1,1,0)*VLOOKUP($Z$2,DALYs!$A$2:$MW$40,'Intervention list'!BT$195+1,0)</f>
        <v>0</v>
      </c>
      <c r="BU12" s="0" t="n">
        <f aca="false">IF(ISNUMBER(FIND(BU$1,$D12))=$AO$1,1,0)*VLOOKUP($Z$2,DALYs!$A$2:$MW$40,'Intervention list'!BU$195+1,0)</f>
        <v>0</v>
      </c>
      <c r="BV12" s="0" t="n">
        <f aca="false">IF(ISNUMBER(FIND(BV$1,$D12))=$AO$1,1,0)*VLOOKUP($Z$2,DALYs!$A$2:$MW$40,'Intervention list'!BV$195+1,0)</f>
        <v>0</v>
      </c>
      <c r="BW12" s="0" t="n">
        <f aca="false">IF(ISNUMBER(FIND(BW$1,$D12))=$AO$1,1,0)*VLOOKUP($Z$2,DALYs!$A$2:$MW$40,'Intervention list'!BW$195+1,0)</f>
        <v>0</v>
      </c>
      <c r="BX12" s="0" t="n">
        <f aca="false">IF(ISNUMBER(FIND(BX$1,$D12))=$AO$1,1,0)*VLOOKUP($Z$2,DALYs!$A$2:$MW$40,'Intervention list'!BX$195+1,0)</f>
        <v>0</v>
      </c>
      <c r="BY12" s="0" t="n">
        <f aca="false">IF(ISNUMBER(FIND(BY$1,$D12))=$AO$1,1,0)*VLOOKUP($Z$2,DALYs!$A$2:$MW$40,'Intervention list'!BY$195+1,0)</f>
        <v>0</v>
      </c>
      <c r="BZ12" s="0" t="n">
        <f aca="false">IF(ISNUMBER(FIND(BZ$1,$D12))=$AO$1,1,0)*VLOOKUP($Z$2,DALYs!$A$2:$MW$40,'Intervention list'!BZ$195+1,0)</f>
        <v>0</v>
      </c>
      <c r="CA12" s="0" t="n">
        <f aca="false">IF(ISNUMBER(FIND(CA$1,$D12))=$AO$1,1,0)*VLOOKUP($Z$2,DALYs!$A$2:$MW$40,'Intervention list'!CA$195+1,0)</f>
        <v>0</v>
      </c>
      <c r="CB12" s="0" t="n">
        <f aca="false">IF(ISNUMBER(FIND(CB$1,$D12))=$AO$1,1,0)*VLOOKUP($Z$2,DALYs!$A$2:$MW$40,'Intervention list'!CB$195+1,0)</f>
        <v>0</v>
      </c>
      <c r="CC12" s="0" t="n">
        <f aca="false">IF(ISNUMBER(FIND(CC$1,$D12))=$AO$1,1,0)*VLOOKUP($Z$2,DALYs!$A$2:$MW$40,'Intervention list'!CC$195+1,0)</f>
        <v>0</v>
      </c>
      <c r="CD12" s="0" t="n">
        <f aca="false">IF(ISNUMBER(FIND(CD$1,$D12))=$AO$1,1,0)*VLOOKUP($Z$2,DALYs!$A$2:$MW$40,'Intervention list'!CD$195+1,0)</f>
        <v>0</v>
      </c>
      <c r="CE12" s="0" t="n">
        <f aca="false">IF(ISNUMBER(FIND(CE$1,$D12))=$AO$1,1,0)*VLOOKUP($Z$2,DALYs!$A$2:$MW$40,'Intervention list'!CE$195+1,0)</f>
        <v>0</v>
      </c>
      <c r="CF12" s="0" t="n">
        <f aca="false">IF(ISNUMBER(FIND(CF$1,$D12))=$AO$1,1,0)*VLOOKUP($Z$2,DALYs!$A$2:$MW$40,'Intervention list'!CF$195+1,0)</f>
        <v>0</v>
      </c>
      <c r="CG12" s="0" t="n">
        <f aca="false">IF(ISNUMBER(FIND(CG$1,$D12))=$AO$1,1,0)*VLOOKUP($Z$2,DALYs!$A$2:$MW$40,'Intervention list'!CG$195+1,0)</f>
        <v>0</v>
      </c>
      <c r="CH12" s="0" t="n">
        <f aca="false">IF(ISNUMBER(FIND(CH$1,$D12))=$AO$1,1,0)*VLOOKUP($Z$2,DALYs!$A$2:$MW$40,'Intervention list'!CH$195+1,0)</f>
        <v>0</v>
      </c>
      <c r="CI12" s="0" t="n">
        <f aca="false">IF(ISNUMBER(FIND(CI$1,$D12))=$AO$1,1,0)*VLOOKUP($Z$2,DALYs!$A$2:$MW$40,'Intervention list'!CI$195+1,0)</f>
        <v>0</v>
      </c>
      <c r="CJ12" s="0" t="n">
        <f aca="false">IF(ISNUMBER(FIND(CJ$1,$D12))=$AO$1,1,0)*VLOOKUP($Z$2,DALYs!$A$2:$MW$40,'Intervention list'!CJ$195+1,0)</f>
        <v>0</v>
      </c>
      <c r="CK12" s="0" t="n">
        <f aca="false">IF(ISNUMBER(FIND(CK$1,$D12))=$AO$1,1,0)*VLOOKUP($Z$2,DALYs!$A$2:$MW$40,'Intervention list'!CK$195+1,0)</f>
        <v>0</v>
      </c>
      <c r="CL12" s="0" t="n">
        <f aca="false">IF(ISNUMBER(FIND(CL$1,$D12))=$AO$1,1,0)*VLOOKUP($Z$2,DALYs!$A$2:$MW$40,'Intervention list'!CL$195+1,0)</f>
        <v>0</v>
      </c>
      <c r="CM12" s="0" t="n">
        <f aca="false">IF(ISNUMBER(FIND(CM$1,$D12))=$AO$1,1,0)*VLOOKUP($Z$2,DALYs!$A$2:$MW$40,'Intervention list'!CM$195+1,0)</f>
        <v>0</v>
      </c>
      <c r="CN12" s="0" t="n">
        <f aca="false">IF(ISNUMBER(FIND(CN$1,$D12))=$AO$1,1,0)*VLOOKUP($Z$2,DALYs!$A$2:$MW$40,'Intervention list'!CN$195+1,0)</f>
        <v>31108.1323544418</v>
      </c>
      <c r="CO12" s="0" t="n">
        <f aca="false">IF(ISNUMBER(FIND(CO$1,$D12))=$AO$1,1,0)*VLOOKUP($Z$2,DALYs!$A$2:$MW$40,'Intervention list'!CO$195+1,0)</f>
        <v>0</v>
      </c>
      <c r="CP12" s="0" t="n">
        <f aca="false">IF(ISNUMBER(FIND(CP$1,$D12))=$AO$1,1,0)*VLOOKUP($Z$2,DALYs!$A$2:$MW$40,'Intervention list'!CP$195+1,0)</f>
        <v>0</v>
      </c>
      <c r="CQ12" s="0" t="n">
        <f aca="false">IF(ISNUMBER(FIND(CQ$1,$D12))=$AO$1,1,0)*VLOOKUP($Z$2,DALYs!$A$2:$MW$40,'Intervention list'!CQ$195+1,0)</f>
        <v>0</v>
      </c>
      <c r="CR12" s="0" t="n">
        <f aca="false">IF(ISNUMBER(FIND(CR$1,$D12))=$AO$1,1,0)*VLOOKUP($Z$2,DALYs!$A$2:$MW$40,'Intervention list'!CR$195+1,0)</f>
        <v>0</v>
      </c>
      <c r="CS12" s="0" t="n">
        <f aca="false">IF(ISNUMBER(FIND(CS$1,$D12))=$AO$1,1,0)*VLOOKUP($Z$2,DALYs!$A$2:$MW$40,'Intervention list'!CS$195+1,0)</f>
        <v>0</v>
      </c>
      <c r="CT12" s="0" t="n">
        <f aca="false">IF(ISNUMBER(FIND(CT$1,$D12))=$AO$1,1,0)*VLOOKUP($Z$2,DALYs!$A$2:$MW$40,'Intervention list'!CT$195+1,0)</f>
        <v>0</v>
      </c>
      <c r="CU12" s="0" t="n">
        <f aca="false">IF(ISNUMBER(FIND(CU$1,$D12))=$AO$1,1,0)*VLOOKUP($Z$2,DALYs!$A$2:$MW$40,'Intervention list'!CU$195+1,0)</f>
        <v>0</v>
      </c>
      <c r="CV12" s="0" t="n">
        <f aca="false">IF(ISNUMBER(FIND(CV$1,$D12))=$AO$1,1,0)*VLOOKUP($Z$2,DALYs!$A$2:$MW$40,'Intervention list'!CV$195+1,0)</f>
        <v>0</v>
      </c>
      <c r="CW12" s="0" t="n">
        <f aca="false">IF(ISNUMBER(FIND(CW$1,$D12))=$AO$1,1,0)*VLOOKUP($Z$2,DALYs!$A$2:$MW$40,'Intervention list'!CW$195+1,0)</f>
        <v>0</v>
      </c>
      <c r="CX12" s="0" t="n">
        <f aca="false">IF(ISNUMBER(FIND(CX$1,$D12))=$AO$1,1,0)*VLOOKUP($Z$2,DALYs!$A$2:$MW$40,'Intervention list'!CX$195+1,0)</f>
        <v>0</v>
      </c>
      <c r="CY12" s="0" t="n">
        <f aca="false">IF(ISNUMBER(FIND(CY$1,$D12))=$AO$1,1,0)*VLOOKUP($Z$2,DALYs!$A$2:$MW$40,'Intervention list'!CY$195+1,0)</f>
        <v>0</v>
      </c>
      <c r="CZ12" s="0" t="n">
        <f aca="false">IF(ISNUMBER(FIND(CZ$1,$D12))=$AO$1,1,0)*VLOOKUP($Z$2,DALYs!$A$2:$MW$40,'Intervention list'!CZ$195+1,0)</f>
        <v>0</v>
      </c>
      <c r="DA12" s="0" t="n">
        <f aca="false">IF(ISNUMBER(FIND(DA$1,$D12))=$AO$1,1,0)*VLOOKUP($Z$2,DALYs!$A$2:$MW$40,'Intervention list'!DA$195+1,0)</f>
        <v>0</v>
      </c>
      <c r="DB12" s="0" t="n">
        <f aca="false">IF(ISNUMBER(FIND(DB$1,$D12))=$AO$1,1,0)*VLOOKUP($Z$2,DALYs!$A$2:$MW$40,'Intervention list'!DB$195+1,0)</f>
        <v>0</v>
      </c>
      <c r="DC12" s="0" t="n">
        <f aca="false">IF(ISNUMBER(FIND(DC$1,$D12))=$AO$1,1,0)*VLOOKUP($Z$2,DALYs!$A$2:$MW$40,'Intervention list'!DC$195+1,0)</f>
        <v>0</v>
      </c>
      <c r="DD12" s="0" t="n">
        <f aca="false">IF(ISNUMBER(FIND(DD$1,$D12))=$AO$1,1,0)*VLOOKUP($Z$2,DALYs!$A$2:$MW$40,'Intervention list'!DD$195+1,0)</f>
        <v>0</v>
      </c>
      <c r="DE12" s="0" t="n">
        <f aca="false">IF(ISNUMBER(FIND(DE$1,$D12))=$AO$1,1,0)*VLOOKUP($Z$2,DALYs!$A$2:$MW$40,'Intervention list'!DE$195+1,0)</f>
        <v>0</v>
      </c>
      <c r="DF12" s="0" t="n">
        <f aca="false">IF(ISNUMBER(FIND(DF$1,$D12))=$AO$1,1,0)*VLOOKUP($Z$2,DALYs!$A$2:$MW$40,'Intervention list'!DF$195+1,0)</f>
        <v>0</v>
      </c>
      <c r="DG12" s="0" t="n">
        <f aca="false">IF(ISNUMBER(FIND(DG$1,$D12))=$AO$1,1,0)*VLOOKUP($Z$2,DALYs!$A$2:$MW$40,'Intervention list'!DG$195+1,0)</f>
        <v>0</v>
      </c>
      <c r="DH12" s="0" t="n">
        <f aca="false">IF(ISNUMBER(FIND(DH$1,$D12))=$AO$1,1,0)*VLOOKUP($Z$2,DALYs!$A$2:$MW$40,'Intervention list'!DH$195+1,0)</f>
        <v>0</v>
      </c>
      <c r="DI12" s="0" t="n">
        <f aca="false">IF(ISNUMBER(FIND(DI$1,$D12))=$AO$1,1,0)*VLOOKUP($Z$2,DALYs!$A$2:$MW$40,'Intervention list'!DI$195+1,0)</f>
        <v>0</v>
      </c>
      <c r="DJ12" s="0" t="n">
        <f aca="false">IF(ISNUMBER(FIND(DJ$1,$D12))=$AO$1,1,0)*VLOOKUP($Z$2,DALYs!$A$2:$MW$40,'Intervention list'!DJ$195+1,0)</f>
        <v>0</v>
      </c>
      <c r="DK12" s="0" t="n">
        <f aca="false">IF(ISNUMBER(FIND(DK$1,$D12))=$AO$1,1,0)*VLOOKUP($Z$2,DALYs!$A$2:$MW$40,'Intervention list'!DK$195+1,0)</f>
        <v>0</v>
      </c>
      <c r="DL12" s="0" t="n">
        <f aca="false">IF(ISNUMBER(FIND(DL$1,$D12))=$AO$1,1,0)*VLOOKUP($Z$2,DALYs!$A$2:$MW$40,'Intervention list'!DL$195+1,0)</f>
        <v>0</v>
      </c>
      <c r="DM12" s="0" t="n">
        <f aca="false">IF(ISNUMBER(FIND(DM$1,$D12))=$AO$1,1,0)*VLOOKUP($Z$2,DALYs!$A$2:$MW$40,'Intervention list'!DM$195+1,0)</f>
        <v>0</v>
      </c>
      <c r="DN12" s="0" t="n">
        <f aca="false">IF(ISNUMBER(FIND(DN$1,$D12))=$AO$1,1,0)*VLOOKUP($Z$2,DALYs!$A$2:$MW$40,'Intervention list'!DN$195+1,0)</f>
        <v>0</v>
      </c>
      <c r="DO12" s="0" t="n">
        <f aca="false">IF(ISNUMBER(FIND(DO$1,$D12))=$AO$1,1,0)*VLOOKUP($Z$2,DALYs!$A$2:$MW$40,'Intervention list'!DO$195+1,0)</f>
        <v>0</v>
      </c>
      <c r="DP12" s="0" t="n">
        <f aca="false">IF(ISNUMBER(FIND(DP$1,$D12))=$AO$1,1,0)*VLOOKUP($Z$2,DALYs!$A$2:$MW$40,'Intervention list'!DP$195+1,0)</f>
        <v>0</v>
      </c>
      <c r="DQ12" s="0" t="n">
        <f aca="false">IF(ISNUMBER(FIND(DQ$1,$D12))=$AO$1,1,0)*VLOOKUP($Z$2,DALYs!$A$2:$MW$40,'Intervention list'!DQ$195+1,0)</f>
        <v>0</v>
      </c>
      <c r="DR12" s="0" t="n">
        <f aca="false">IF(ISNUMBER(FIND(DR$1,$D12))=$AO$1,1,0)*VLOOKUP($Z$2,DALYs!$A$2:$MW$40,'Intervention list'!DR$195+1,0)</f>
        <v>0</v>
      </c>
      <c r="DS12" s="0" t="n">
        <f aca="false">IF(ISNUMBER(FIND(DS$1,$D12))=$AO$1,1,0)*VLOOKUP($Z$2,DALYs!$A$2:$MW$40,'Intervention list'!DS$195+1,0)</f>
        <v>0</v>
      </c>
      <c r="DT12" s="0" t="n">
        <f aca="false">IF(ISNUMBER(FIND(DT$1,$D12))=$AO$1,1,0)*VLOOKUP($Z$2,DALYs!$A$2:$MW$40,'Intervention list'!DT$195+1,0)</f>
        <v>0</v>
      </c>
      <c r="DU12" s="0" t="n">
        <f aca="false">IF(ISNUMBER(FIND(DU$1,$D12))=$AO$1,1,0)*VLOOKUP($Z$2,DALYs!$A$2:$MW$40,'Intervention list'!DU$195+1,0)</f>
        <v>0</v>
      </c>
      <c r="DV12" s="0" t="n">
        <f aca="false">IF(ISNUMBER(FIND(DV$1,$D12))=$AO$1,1,0)*VLOOKUP($Z$2,DALYs!$A$2:$MW$40,'Intervention list'!DV$195+1,0)</f>
        <v>0</v>
      </c>
      <c r="DW12" s="0" t="n">
        <f aca="false">IF(ISNUMBER(FIND(DW$1,$D12))=$AO$1,1,0)*VLOOKUP($Z$2,DALYs!$A$2:$MW$40,'Intervention list'!DW$195+1,0)</f>
        <v>0</v>
      </c>
      <c r="DX12" s="0" t="n">
        <f aca="false">IF(ISNUMBER(FIND(DX$1,$D12))=$AO$1,1,0)*VLOOKUP($Z$2,DALYs!$A$2:$MW$40,'Intervention list'!DX$195+1,0)</f>
        <v>0</v>
      </c>
      <c r="DY12" s="0" t="n">
        <f aca="false">IF(ISNUMBER(FIND(DY$1,$D12))=$AO$1,1,0)*VLOOKUP($Z$2,DALYs!$A$2:$MW$40,'Intervention list'!DY$195+1,0)</f>
        <v>0</v>
      </c>
      <c r="DZ12" s="0" t="n">
        <f aca="false">IF(ISNUMBER(FIND(DZ$1,$D12))=$AO$1,1,0)*VLOOKUP($Z$2,DALYs!$A$2:$MW$40,'Intervention list'!DZ$195+1,0)</f>
        <v>0</v>
      </c>
      <c r="EA12" s="0" t="n">
        <f aca="false">IF(ISNUMBER(FIND(EA$1,$D12))=$AO$1,1,0)*VLOOKUP($Z$2,DALYs!$A$2:$MW$40,'Intervention list'!EA$195+1,0)</f>
        <v>0</v>
      </c>
      <c r="EB12" s="0" t="n">
        <f aca="false">IF(ISNUMBER(FIND(EB$1,$D12))=$AO$1,1,0)*VLOOKUP($Z$2,DALYs!$A$2:$MW$40,'Intervention list'!EB$195+1,0)</f>
        <v>0</v>
      </c>
      <c r="EC12" s="0" t="n">
        <f aca="false">IF(ISNUMBER(FIND(EC$1,$D12))=$AO$1,1,0)*VLOOKUP($Z$2,DALYs!$A$2:$MW$40,'Intervention list'!EC$195+1,0)</f>
        <v>0</v>
      </c>
      <c r="ED12" s="0" t="n">
        <f aca="false">IF(ISNUMBER(FIND(ED$1,$D12))=$AO$1,1,0)*VLOOKUP($Z$2,DALYs!$A$2:$MW$40,'Intervention list'!ED$195+1,0)</f>
        <v>0</v>
      </c>
      <c r="EE12" s="0" t="n">
        <f aca="false">IF(ISNUMBER(FIND(EE$1,$D12))=$AO$1,1,0)*VLOOKUP($Z$2,DALYs!$A$2:$MW$40,'Intervention list'!EE$195+1,0)</f>
        <v>0</v>
      </c>
      <c r="EF12" s="0" t="n">
        <f aca="false">IF(ISNUMBER(FIND(EF$1,$D12))=$AO$1,1,0)*VLOOKUP($Z$2,DALYs!$A$2:$MW$40,'Intervention list'!EF$195+1,0)</f>
        <v>0</v>
      </c>
      <c r="EG12" s="0" t="n">
        <f aca="false">IF(ISNUMBER(FIND(EG$1,$D12))=$AO$1,1,0)*VLOOKUP($Z$2,DALYs!$A$2:$MW$40,'Intervention list'!EG$195+1,0)</f>
        <v>0</v>
      </c>
      <c r="EH12" s="0" t="n">
        <f aca="false">IF(ISNUMBER(FIND(EH$1,$D12))=$AO$1,1,0)*VLOOKUP($Z$2,DALYs!$A$2:$MW$40,'Intervention list'!EH$195+1,0)</f>
        <v>0</v>
      </c>
      <c r="EI12" s="0" t="n">
        <f aca="false">IF(ISNUMBER(FIND(EI$1,$D12))=$AO$1,1,0)*VLOOKUP($Z$2,DALYs!$A$2:$MW$40,'Intervention list'!EI$195+1,0)</f>
        <v>0</v>
      </c>
      <c r="EJ12" s="0" t="n">
        <f aca="false">IF(ISNUMBER(FIND(EJ$1,$D12))=$AO$1,1,0)*VLOOKUP($Z$2,DALYs!$A$2:$MW$40,'Intervention list'!EJ$195+1,0)</f>
        <v>0</v>
      </c>
      <c r="EK12" s="0" t="n">
        <f aca="false">IF(ISNUMBER(FIND(EK$1,$D12))=$AO$1,1,0)*VLOOKUP($Z$2,DALYs!$A$2:$MW$40,'Intervention list'!EK$195+1,0)</f>
        <v>0</v>
      </c>
      <c r="EL12" s="0" t="n">
        <f aca="false">IF(ISNUMBER(FIND(EL$1,$D12))=$AO$1,1,0)*VLOOKUP($Z$2,DALYs!$A$2:$MW$40,'Intervention list'!EL$195+1,0)</f>
        <v>0</v>
      </c>
      <c r="EM12" s="0" t="n">
        <f aca="false">IF(ISNUMBER(FIND(EM$1,$D12))=$AO$1,1,0)*VLOOKUP($Z$2,DALYs!$A$2:$MW$40,'Intervention list'!EM$195+1,0)</f>
        <v>0</v>
      </c>
      <c r="EN12" s="0" t="n">
        <f aca="false">IF(ISNUMBER(FIND(EN$1,$D12))=$AO$1,1,0)*VLOOKUP($Z$2,DALYs!$A$2:$MW$40,'Intervention list'!EN$195+1,0)</f>
        <v>0</v>
      </c>
      <c r="EO12" s="0" t="n">
        <f aca="false">IF(ISNUMBER(FIND(EO$1,$D12))=$AO$1,1,0)*VLOOKUP($Z$2,DALYs!$A$2:$MW$40,'Intervention list'!EO$195+1,0)</f>
        <v>0</v>
      </c>
      <c r="EP12" s="0" t="n">
        <f aca="false">IF(ISNUMBER(FIND(EP$1,$D12))=$AO$1,1,0)*VLOOKUP($Z$2,DALYs!$A$2:$MW$40,'Intervention list'!EP$195+1,0)</f>
        <v>0</v>
      </c>
      <c r="EQ12" s="0" t="n">
        <f aca="false">IF(ISNUMBER(FIND(EQ$1,$D12))=$AO$1,1,0)*VLOOKUP($Z$2,DALYs!$A$2:$MW$40,'Intervention list'!EQ$195+1,0)</f>
        <v>0</v>
      </c>
      <c r="ER12" s="0" t="n">
        <f aca="false">IF(ISNUMBER(FIND(ER$1,$D12))=$AO$1,1,0)*VLOOKUP($Z$2,DALYs!$A$2:$MW$40,'Intervention list'!ER$195+1,0)</f>
        <v>0</v>
      </c>
      <c r="ES12" s="0" t="n">
        <f aca="false">IF(ISNUMBER(FIND(ES$1,$D12))=$AO$1,1,0)*VLOOKUP($Z$2,DALYs!$A$2:$MW$40,'Intervention list'!ES$195+1,0)</f>
        <v>0</v>
      </c>
      <c r="ET12" s="0" t="n">
        <f aca="false">IF(ISNUMBER(FIND(ET$1,$D12))=$AO$1,1,0)*VLOOKUP($Z$2,DALYs!$A$2:$MW$40,'Intervention list'!ET$195+1,0)</f>
        <v>0</v>
      </c>
      <c r="EU12" s="0" t="n">
        <f aca="false">IF(ISNUMBER(FIND(EU$1,$D12))=$AO$1,1,0)*VLOOKUP($Z$2,DALYs!$A$2:$MW$40,'Intervention list'!EU$195+1,0)</f>
        <v>0</v>
      </c>
      <c r="EV12" s="0" t="n">
        <f aca="false">IF(ISNUMBER(FIND(EV$1,$D12))=$AO$1,1,0)*VLOOKUP($Z$2,DALYs!$A$2:$MW$40,'Intervention list'!EV$195+1,0)</f>
        <v>0</v>
      </c>
      <c r="EW12" s="0" t="n">
        <f aca="false">IF(ISNUMBER(FIND(EW$1,$D12))=$AO$1,1,0)*VLOOKUP($Z$2,DALYs!$A$2:$MW$40,'Intervention list'!EW$195+1,0)</f>
        <v>0</v>
      </c>
      <c r="EX12" s="0" t="n">
        <f aca="false">IF(ISNUMBER(FIND(EX$1,$D12))=$AO$1,1,0)*VLOOKUP($Z$2,DALYs!$A$2:$MW$40,'Intervention list'!EX$195+1,0)</f>
        <v>0</v>
      </c>
      <c r="EY12" s="0" t="n">
        <f aca="false">IF(ISNUMBER(FIND(EY$1,$D12))=$AO$1,1,0)*VLOOKUP($Z$2,DALYs!$A$2:$MW$40,'Intervention list'!EY$195+1,0)</f>
        <v>0</v>
      </c>
      <c r="EZ12" s="0" t="n">
        <f aca="false">IF(ISNUMBER(FIND(EZ$1,$D12))=$AO$1,1,0)*VLOOKUP($Z$2,DALYs!$A$2:$MW$40,'Intervention list'!EZ$195+1,0)</f>
        <v>0</v>
      </c>
      <c r="FA12" s="0" t="n">
        <f aca="false">IF(ISNUMBER(FIND(FA$1,$D12))=$AO$1,1,0)*VLOOKUP($Z$2,DALYs!$A$2:$MW$40,'Intervention list'!FA$195+1,0)</f>
        <v>0</v>
      </c>
      <c r="FB12" s="0" t="n">
        <f aca="false">IF(ISNUMBER(FIND(FB$1,$D12))=$AO$1,1,0)*VLOOKUP($Z$2,DALYs!$A$2:$MW$40,'Intervention list'!FB$195+1,0)</f>
        <v>0</v>
      </c>
      <c r="FC12" s="0" t="n">
        <f aca="false">IF(ISNUMBER(FIND(FC$1,$D12))=$AO$1,1,0)*VLOOKUP($Z$2,DALYs!$A$2:$MW$40,'Intervention list'!FC$195+1,0)</f>
        <v>0</v>
      </c>
      <c r="FD12" s="0" t="n">
        <f aca="false">IF(ISNUMBER(FIND(FD$1,$D12))=$AO$1,1,0)*VLOOKUP($Z$2,DALYs!$A$2:$MW$40,'Intervention list'!FD$195+1,0)</f>
        <v>0</v>
      </c>
      <c r="FE12" s="0" t="n">
        <f aca="false">IF(ISNUMBER(FIND(FE$1,$D12))=$AO$1,1,0)*VLOOKUP($Z$2,DALYs!$A$2:$MW$40,'Intervention list'!FE$195+1,0)</f>
        <v>0</v>
      </c>
      <c r="FF12" s="0" t="n">
        <f aca="false">IF(ISNUMBER(FIND(FF$1,$D12))=$AO$1,1,0)*VLOOKUP($Z$2,DALYs!$A$2:$MW$40,'Intervention list'!FF$195+1,0)</f>
        <v>0</v>
      </c>
      <c r="FG12" s="0" t="n">
        <f aca="false">IF(ISNUMBER(FIND(FG$1,$D12))=$AO$1,1,0)*VLOOKUP($Z$2,DALYs!$A$2:$MW$40,'Intervention list'!FG$195+1,0)</f>
        <v>0</v>
      </c>
      <c r="FH12" s="0" t="n">
        <f aca="false">IF(ISNUMBER(FIND(FH$1,$D12))=$AO$1,1,0)*VLOOKUP($Z$2,DALYs!$A$2:$MW$40,'Intervention list'!FH$195+1,0)</f>
        <v>0</v>
      </c>
      <c r="FI12" s="0" t="n">
        <f aca="false">IF(ISNUMBER(FIND(FI$1,$D12))=$AO$1,1,0)*VLOOKUP($Z$2,DALYs!$A$2:$MW$40,'Intervention list'!FI$195+1,0)</f>
        <v>0</v>
      </c>
      <c r="FJ12" s="0" t="n">
        <f aca="false">IF(ISNUMBER(FIND(FJ$1,$D12))=$AO$1,1,0)*VLOOKUP($Z$2,DALYs!$A$2:$MW$40,'Intervention list'!FJ$195+1,0)</f>
        <v>0</v>
      </c>
      <c r="FK12" s="0" t="n">
        <f aca="false">IF(ISNUMBER(FIND(FK$1,$D12))=$AO$1,1,0)*VLOOKUP($Z$2,DALYs!$A$2:$MW$40,'Intervention list'!FK$195+1,0)</f>
        <v>0</v>
      </c>
      <c r="FL12" s="0" t="n">
        <f aca="false">IF(ISNUMBER(FIND(FL$1,$D12))=$AO$1,1,0)*VLOOKUP($Z$2,DALYs!$A$2:$MW$40,'Intervention list'!FL$195+1,0)</f>
        <v>0</v>
      </c>
      <c r="FM12" s="0" t="n">
        <f aca="false">IF(ISNUMBER(FIND(FM$1,$D12))=$AO$1,1,0)*VLOOKUP($Z$2,DALYs!$A$2:$MW$40,'Intervention list'!FM$195+1,0)</f>
        <v>0</v>
      </c>
      <c r="FN12" s="0" t="n">
        <f aca="false">IF(ISNUMBER(FIND(FN$1,$D12))=$AO$1,1,0)*VLOOKUP($Z$2,DALYs!$A$2:$MW$40,'Intervention list'!FN$195+1,0)</f>
        <v>0</v>
      </c>
      <c r="FO12" s="0" t="n">
        <f aca="false">IF(ISNUMBER(FIND(FO$1,$D12))=$AO$1,1,0)*VLOOKUP($Z$2,DALYs!$A$2:$MW$40,'Intervention list'!FO$195+1,0)</f>
        <v>0</v>
      </c>
      <c r="FP12" s="0" t="n">
        <f aca="false">IF(ISNUMBER(FIND(FP$1,$D12))=$AO$1,1,0)*VLOOKUP($Z$2,DALYs!$A$2:$MW$40,'Intervention list'!FP$195+1,0)</f>
        <v>0</v>
      </c>
      <c r="FQ12" s="0" t="n">
        <f aca="false">IF(ISNUMBER(FIND(FQ$1,$D12))=$AO$1,1,0)*VLOOKUP($Z$2,DALYs!$A$2:$MW$40,'Intervention list'!FQ$195+1,0)</f>
        <v>0</v>
      </c>
      <c r="FR12" s="0" t="n">
        <f aca="false">IF(ISNUMBER(FIND(FR$1,$D12))=$AO$1,1,0)*VLOOKUP($Z$2,DALYs!$A$2:$MW$40,'Intervention list'!FR$195+1,0)</f>
        <v>0</v>
      </c>
      <c r="FS12" s="0" t="n">
        <f aca="false">IF(ISNUMBER(FIND(FS$1,$D12))=$AO$1,1,0)*VLOOKUP($Z$2,DALYs!$A$2:$MW$40,'Intervention list'!FS$195+1,0)</f>
        <v>0</v>
      </c>
      <c r="FT12" s="0" t="n">
        <f aca="false">IF(ISNUMBER(FIND(FT$1,$D12))=$AO$1,1,0)*VLOOKUP($Z$2,DALYs!$A$2:$MW$40,'Intervention list'!FT$195+1,0)</f>
        <v>0</v>
      </c>
      <c r="FU12" s="0" t="n">
        <f aca="false">IF(ISNUMBER(FIND(FU$1,$D12))=$AO$1,1,0)*VLOOKUP($Z$2,DALYs!$A$2:$MW$40,'Intervention list'!FU$195+1,0)</f>
        <v>0</v>
      </c>
      <c r="FV12" s="0" t="n">
        <f aca="false">IF(ISNUMBER(FIND(FV$1,$D12))=$AO$1,1,0)*VLOOKUP($Z$2,DALYs!$A$2:$MW$40,'Intervention list'!FV$195+1,0)</f>
        <v>0</v>
      </c>
      <c r="FW12" s="0" t="n">
        <f aca="false">IF(ISNUMBER(FIND(FW$1,$D12))=$AO$1,1,0)*VLOOKUP($Z$2,DALYs!$A$2:$MW$40,'Intervention list'!FW$195+1,0)</f>
        <v>0</v>
      </c>
      <c r="FX12" s="0" t="n">
        <f aca="false">IF(ISNUMBER(FIND(FX$1,$D12))=$AO$1,1,0)*VLOOKUP($Z$2,DALYs!$A$2:$MW$40,'Intervention list'!FX$195+1,0)</f>
        <v>0</v>
      </c>
      <c r="FY12" s="0" t="n">
        <f aca="false">IF(ISNUMBER(FIND(FY$1,$D12))=$AO$1,1,0)*VLOOKUP($Z$2,DALYs!$A$2:$MW$40,'Intervention list'!FY$195+1,0)</f>
        <v>0</v>
      </c>
      <c r="FZ12" s="0" t="n">
        <f aca="false">IF(ISNUMBER(FIND(FZ$1,$D12))=$AO$1,1,0)*VLOOKUP($Z$2,DALYs!$A$2:$MW$40,'Intervention list'!FZ$195+1,0)</f>
        <v>0</v>
      </c>
      <c r="GA12" s="0" t="n">
        <f aca="false">IF(ISNUMBER(FIND(GA$1,$D12))=$AO$1,1,0)*VLOOKUP($Z$2,DALYs!$A$2:$MW$40,'Intervention list'!GA$195+1,0)</f>
        <v>0</v>
      </c>
      <c r="GB12" s="0" t="n">
        <f aca="false">IF(ISNUMBER(FIND(GB$1,$D12))=$AO$1,1,0)*VLOOKUP($Z$2,DALYs!$A$2:$MW$40,'Intervention list'!GB$195+1,0)</f>
        <v>0</v>
      </c>
      <c r="GC12" s="0" t="n">
        <f aca="false">IF(ISNUMBER(FIND(GC$1,$D12))=$AO$1,1,0)*VLOOKUP($Z$2,DALYs!$A$2:$MW$40,'Intervention list'!GC$195+1,0)</f>
        <v>0</v>
      </c>
      <c r="GD12" s="0" t="n">
        <f aca="false">IF(ISNUMBER(FIND(GD$1,$D12))=$AO$1,1,0)*VLOOKUP($Z$2,DALYs!$A$2:$MW$40,'Intervention list'!GD$195+1,0)</f>
        <v>0</v>
      </c>
      <c r="GE12" s="0" t="n">
        <f aca="false">IF(ISNUMBER(FIND(GE$1,$D12))=$AO$1,1,0)*VLOOKUP($Z$2,DALYs!$A$2:$MW$40,'Intervention list'!GE$195+1,0)</f>
        <v>0</v>
      </c>
      <c r="GF12" s="0" t="n">
        <f aca="false">IF(ISNUMBER(FIND(GF$1,$D12))=$AO$1,1,0)*VLOOKUP($Z$2,DALYs!$A$2:$MW$40,'Intervention list'!GF$195+1,0)</f>
        <v>0</v>
      </c>
      <c r="GG12" s="0" t="n">
        <f aca="false">IF(ISNUMBER(FIND(GG$1,$D12))=$AO$1,1,0)*VLOOKUP($Z$2,DALYs!$A$2:$MW$40,'Intervention list'!GG$195+1,0)</f>
        <v>0</v>
      </c>
      <c r="GH12" s="0" t="n">
        <f aca="false">IF(ISNUMBER(FIND(GH$1,$D12))=$AO$1,1,0)*VLOOKUP($Z$2,DALYs!$A$2:$MW$40,'Intervention list'!GH$195+1,0)</f>
        <v>0</v>
      </c>
      <c r="GI12" s="0" t="n">
        <f aca="false">IF(ISNUMBER(FIND(GI$1,$D12))=$AO$1,1,0)*VLOOKUP($Z$2,DALYs!$A$2:$MW$40,'Intervention list'!GI$195+1,0)</f>
        <v>0</v>
      </c>
      <c r="GJ12" s="0" t="n">
        <f aca="false">IF(ISNUMBER(FIND(GJ$1,$D12))=$AO$1,1,0)*VLOOKUP($Z$2,DALYs!$A$2:$MW$40,'Intervention list'!GJ$195+1,0)</f>
        <v>0</v>
      </c>
      <c r="GK12" s="0" t="n">
        <f aca="false">IF(ISNUMBER(FIND(GK$1,$D12))=$AO$1,1,0)*VLOOKUP($Z$2,DALYs!$A$2:$MW$40,'Intervention list'!GK$195+1,0)</f>
        <v>0</v>
      </c>
      <c r="GL12" s="0" t="n">
        <f aca="false">IF(ISNUMBER(FIND(GL$1,$D12))=$AO$1,1,0)*VLOOKUP($Z$2,DALYs!$A$2:$MW$40,'Intervention list'!GL$195+1,0)</f>
        <v>0</v>
      </c>
      <c r="GM12" s="0" t="n">
        <f aca="false">IF(ISNUMBER(FIND(GM$1,$D12))=$AO$1,1,0)*VLOOKUP($Z$2,DALYs!$A$2:$MW$40,'Intervention list'!GM$195+1,0)</f>
        <v>0</v>
      </c>
      <c r="GN12" s="0" t="n">
        <f aca="false">IF(ISNUMBER(FIND(GN$1,$D12))=$AO$1,1,0)*VLOOKUP($Z$2,DALYs!$A$2:$MW$40,'Intervention list'!GN$195+1,0)</f>
        <v>0</v>
      </c>
      <c r="GO12" s="0" t="n">
        <f aca="false">IF(ISNUMBER(FIND(GO$1,$D12))=$AO$1,1,0)*VLOOKUP($Z$2,DALYs!$A$2:$MW$40,'Intervention list'!GO$195+1,0)</f>
        <v>0</v>
      </c>
      <c r="GP12" s="0" t="n">
        <f aca="false">IF(ISNUMBER(FIND(GP$1,$D12))=$AO$1,1,0)*VLOOKUP($Z$2,DALYs!$A$2:$MW$40,'Intervention list'!GP$195+1,0)</f>
        <v>0</v>
      </c>
      <c r="GQ12" s="0" t="n">
        <f aca="false">IF(ISNUMBER(FIND(GQ$1,$D12))=$AO$1,1,0)*VLOOKUP($Z$2,DALYs!$A$2:$MW$40,'Intervention list'!GQ$195+1,0)</f>
        <v>0</v>
      </c>
      <c r="GR12" s="0" t="n">
        <f aca="false">IF(ISNUMBER(FIND(GR$1,$D12))=$AO$1,1,0)*VLOOKUP($Z$2,DALYs!$A$2:$MW$40,'Intervention list'!GR$195+1,0)</f>
        <v>0</v>
      </c>
      <c r="GS12" s="0" t="n">
        <f aca="false">IF(ISNUMBER(FIND(GS$1,$D12))=$AO$1,1,0)*VLOOKUP($Z$2,DALYs!$A$2:$MW$40,'Intervention list'!GS$195+1,0)</f>
        <v>0</v>
      </c>
      <c r="GT12" s="0" t="n">
        <f aca="false">IF(ISNUMBER(FIND(GT$1,$D12))=$AO$1,1,0)*VLOOKUP($Z$2,DALYs!$A$2:$MW$40,'Intervention list'!GT$195+1,0)</f>
        <v>0</v>
      </c>
      <c r="GU12" s="0" t="n">
        <f aca="false">IF(ISNUMBER(FIND(GU$1,$D12))=$AO$1,1,0)*VLOOKUP($Z$2,DALYs!$A$2:$MW$40,'Intervention list'!GU$195+1,0)</f>
        <v>0</v>
      </c>
      <c r="GV12" s="0" t="n">
        <f aca="false">IF(ISNUMBER(FIND(GV$1,$D12))=$AO$1,1,0)*VLOOKUP($Z$2,DALYs!$A$2:$MW$40,'Intervention list'!GV$195+1,0)</f>
        <v>0</v>
      </c>
      <c r="GW12" s="0" t="n">
        <f aca="false">IF(ISNUMBER(FIND(GW$1,$D12))=$AO$1,1,0)*VLOOKUP($Z$2,DALYs!$A$2:$MW$40,'Intervention list'!GW$195+1,0)</f>
        <v>0</v>
      </c>
      <c r="GX12" s="0" t="n">
        <f aca="false">IF(ISNUMBER(FIND(GX$1,$D12))=$AO$1,1,0)*VLOOKUP($Z$2,DALYs!$A$2:$MW$40,'Intervention list'!GX$195+1,0)</f>
        <v>0</v>
      </c>
      <c r="GY12" s="0" t="n">
        <f aca="false">IF(ISNUMBER(FIND(GY$1,$D12))=$AO$1,1,0)*VLOOKUP($Z$2,DALYs!$A$2:$MW$40,'Intervention list'!GY$195+1,0)</f>
        <v>0</v>
      </c>
      <c r="GZ12" s="0" t="n">
        <f aca="false">IF(ISNUMBER(FIND(GZ$1,$D12))=$AO$1,1,0)*VLOOKUP($Z$2,DALYs!$A$2:$MW$40,'Intervention list'!GZ$195+1,0)</f>
        <v>0</v>
      </c>
      <c r="HA12" s="0" t="n">
        <f aca="false">IF(ISNUMBER(FIND(HA$1,$D12))=$AO$1,1,0)*VLOOKUP($Z$2,DALYs!$A$2:$MW$40,'Intervention list'!HA$195+1,0)</f>
        <v>0</v>
      </c>
      <c r="HB12" s="0" t="n">
        <f aca="false">IF(ISNUMBER(FIND(HB$1,$D12))=$AO$1,1,0)*VLOOKUP($Z$2,DALYs!$A$2:$MW$40,'Intervention list'!HB$195+1,0)</f>
        <v>0</v>
      </c>
      <c r="HC12" s="0" t="n">
        <f aca="false">IF(ISNUMBER(FIND(HC$1,$D12))=$AO$1,1,0)*VLOOKUP($Z$2,DALYs!$A$2:$MW$40,'Intervention list'!HC$195+1,0)</f>
        <v>0</v>
      </c>
      <c r="HD12" s="0" t="n">
        <f aca="false">IF(ISNUMBER(FIND(HD$1,$D12))=$AO$1,1,0)*VLOOKUP($Z$2,DALYs!$A$2:$MW$40,'Intervention list'!HD$195+1,0)</f>
        <v>0</v>
      </c>
      <c r="HE12" s="0" t="n">
        <f aca="false">IF(ISNUMBER(FIND(HE$1,$D12))=$AO$1,1,0)*VLOOKUP($Z$2,DALYs!$A$2:$MW$40,'Intervention list'!HE$195+1,0)</f>
        <v>0</v>
      </c>
      <c r="HF12" s="0" t="n">
        <f aca="false">IF(ISNUMBER(FIND(HF$1,$D12))=$AO$1,1,0)*VLOOKUP($Z$2,DALYs!$A$2:$MW$40,'Intervention list'!HF$195+1,0)</f>
        <v>0</v>
      </c>
      <c r="HG12" s="0" t="n">
        <f aca="false">IF(ISNUMBER(FIND(HG$1,$D12))=$AO$1,1,0)*VLOOKUP($Z$2,DALYs!$A$2:$MW$40,'Intervention list'!HG$195+1,0)</f>
        <v>0</v>
      </c>
      <c r="HH12" s="0" t="n">
        <f aca="false">IF(ISNUMBER(FIND(HH$1,$D12))=$AO$1,1,0)*VLOOKUP($Z$2,DALYs!$A$2:$MW$40,'Intervention list'!HH$195+1,0)</f>
        <v>0</v>
      </c>
      <c r="HI12" s="0" t="n">
        <f aca="false">IF(ISNUMBER(FIND(HI$1,$D12))=$AO$1,1,0)*VLOOKUP($Z$2,DALYs!$A$2:$MW$40,'Intervention list'!HI$195+1,0)</f>
        <v>0</v>
      </c>
      <c r="HJ12" s="0" t="n">
        <f aca="false">IF(ISNUMBER(FIND(HJ$1,$D12))=$AO$1,1,0)*VLOOKUP($Z$2,DALYs!$A$2:$MW$40,'Intervention list'!HJ$195+1,0)</f>
        <v>0</v>
      </c>
      <c r="HK12" s="0" t="n">
        <f aca="false">IF(ISNUMBER(FIND(HK$1,$D12))=$AO$1,1,0)*VLOOKUP($Z$2,DALYs!$A$2:$MW$40,'Intervention list'!HK$195+1,0)</f>
        <v>0</v>
      </c>
      <c r="HL12" s="0" t="n">
        <f aca="false">IF(ISNUMBER(FIND(HL$1,$D12))=$AO$1,1,0)*VLOOKUP($Z$2,DALYs!$A$2:$MW$40,'Intervention list'!HL$195+1,0)</f>
        <v>0</v>
      </c>
      <c r="HM12" s="0" t="n">
        <f aca="false">IF(ISNUMBER(FIND(HM$1,$D12))=$AO$1,1,0)*VLOOKUP($Z$2,DALYs!$A$2:$MW$40,'Intervention list'!HM$195+1,0)</f>
        <v>0</v>
      </c>
      <c r="HN12" s="0" t="n">
        <f aca="false">IF(ISNUMBER(FIND(HN$1,$D12))=$AO$1,1,0)*VLOOKUP($Z$2,DALYs!$A$2:$MW$40,'Intervention list'!HN$195+1,0)</f>
        <v>0</v>
      </c>
      <c r="HO12" s="0" t="n">
        <f aca="false">IF(ISNUMBER(FIND(HO$1,$D12))=$AO$1,1,0)*VLOOKUP($Z$2,DALYs!$A$2:$MW$40,'Intervention list'!HO$195+1,0)</f>
        <v>0</v>
      </c>
      <c r="HP12" s="0" t="n">
        <f aca="false">IF(ISNUMBER(FIND(HP$1,$D12))=$AO$1,1,0)*VLOOKUP($Z$2,DALYs!$A$2:$MW$40,'Intervention list'!HP$195+1,0)</f>
        <v>0</v>
      </c>
      <c r="HQ12" s="0" t="n">
        <f aca="false">IF(ISNUMBER(FIND(HQ$1,$D12))=$AO$1,1,0)*VLOOKUP($Z$2,DALYs!$A$2:$MW$40,'Intervention list'!HQ$195+1,0)</f>
        <v>0</v>
      </c>
      <c r="HR12" s="0" t="n">
        <f aca="false">IF(ISNUMBER(FIND(HR$1,$D12))=$AO$1,1,0)*VLOOKUP($Z$2,DALYs!$A$2:$MW$40,'Intervention list'!HR$195+1,0)</f>
        <v>0</v>
      </c>
      <c r="HS12" s="0" t="n">
        <f aca="false">IF(ISNUMBER(FIND(HS$1,$D12))=$AO$1,1,0)*VLOOKUP($Z$2,DALYs!$A$2:$MW$40,'Intervention list'!HS$195+1,0)</f>
        <v>0</v>
      </c>
      <c r="HT12" s="0" t="n">
        <f aca="false">IF(ISNUMBER(FIND(HT$1,$D12))=$AO$1,1,0)*VLOOKUP($Z$2,DALYs!$A$2:$MW$40,'Intervention list'!HT$195+1,0)</f>
        <v>0</v>
      </c>
      <c r="HU12" s="0" t="n">
        <f aca="false">IF(ISNUMBER(FIND(HU$1,$D12))=$AO$1,1,0)*VLOOKUP($Z$2,DALYs!$A$2:$MW$40,'Intervention list'!HU$195+1,0)</f>
        <v>0</v>
      </c>
      <c r="HV12" s="0" t="n">
        <f aca="false">IF(ISNUMBER(FIND(HV$1,$D12))=$AO$1,1,0)*VLOOKUP($Z$2,DALYs!$A$2:$MW$40,'Intervention list'!HV$195+1,0)</f>
        <v>0</v>
      </c>
      <c r="HW12" s="0" t="n">
        <f aca="false">IF(ISNUMBER(FIND(HW$1,$D12))=$AO$1,1,0)*VLOOKUP($Z$2,DALYs!$A$2:$MW$40,'Intervention list'!HW$195+1,0)</f>
        <v>0</v>
      </c>
      <c r="HX12" s="0" t="n">
        <f aca="false">IF(ISNUMBER(FIND(HX$1,$D12))=$AO$1,1,0)*VLOOKUP($Z$2,DALYs!$A$2:$MW$40,'Intervention list'!HX$195+1,0)</f>
        <v>0</v>
      </c>
      <c r="HY12" s="0" t="n">
        <f aca="false">IF(ISNUMBER(FIND(HY$1,$D12))=$AO$1,1,0)*VLOOKUP($Z$2,DALYs!$A$2:$MW$40,'Intervention list'!HY$195+1,0)</f>
        <v>0</v>
      </c>
      <c r="HZ12" s="0" t="n">
        <f aca="false">IF(ISNUMBER(FIND(HZ$1,$D12))=$AO$1,1,0)*VLOOKUP($Z$2,DALYs!$A$2:$MW$40,'Intervention list'!HZ$195+1,0)</f>
        <v>0</v>
      </c>
      <c r="IA12" s="0" t="n">
        <f aca="false">IF(ISNUMBER(FIND(IA$1,$D12))=$AO$1,1,0)*VLOOKUP($Z$2,DALYs!$A$2:$MW$40,'Intervention list'!IA$195+1,0)</f>
        <v>0</v>
      </c>
      <c r="IB12" s="0" t="n">
        <f aca="false">IF(ISNUMBER(FIND(IB$1,$D12))=$AO$1,1,0)*VLOOKUP($Z$2,DALYs!$A$2:$MW$40,'Intervention list'!IB$195+1,0)</f>
        <v>0</v>
      </c>
      <c r="IC12" s="0" t="n">
        <f aca="false">IF(ISNUMBER(FIND(IC$1,$D12))=$AO$1,1,0)*VLOOKUP($Z$2,DALYs!$A$2:$MW$40,'Intervention list'!IC$195+1,0)</f>
        <v>0</v>
      </c>
      <c r="ID12" s="0" t="n">
        <f aca="false">IF(ISNUMBER(FIND(ID$1,$D12))=$AO$1,1,0)*VLOOKUP($Z$2,DALYs!$A$2:$MW$40,'Intervention list'!ID$195+1,0)</f>
        <v>0</v>
      </c>
      <c r="IE12" s="0" t="n">
        <f aca="false">IF(ISNUMBER(FIND(IE$1,$D12))=$AO$1,1,0)*VLOOKUP($Z$2,DALYs!$A$2:$MW$40,'Intervention list'!IE$195+1,0)</f>
        <v>0</v>
      </c>
      <c r="IF12" s="0" t="n">
        <f aca="false">IF(ISNUMBER(FIND(IF$1,$D12))=$AO$1,1,0)*VLOOKUP($Z$2,DALYs!$A$2:$MW$40,'Intervention list'!IF$195+1,0)</f>
        <v>0</v>
      </c>
      <c r="IG12" s="0" t="n">
        <f aca="false">IF(ISNUMBER(FIND(IG$1,$D12))=$AO$1,1,0)*VLOOKUP($Z$2,DALYs!$A$2:$MW$40,'Intervention list'!IG$195+1,0)</f>
        <v>0</v>
      </c>
      <c r="IH12" s="0" t="n">
        <f aca="false">IF(ISNUMBER(FIND(IH$1,$D12))=$AO$1,1,0)*VLOOKUP($Z$2,DALYs!$A$2:$MW$40,'Intervention list'!IH$195+1,0)</f>
        <v>0</v>
      </c>
      <c r="II12" s="0" t="n">
        <f aca="false">IF(ISNUMBER(FIND(II$1,$D12))=$AO$1,1,0)*VLOOKUP($Z$2,DALYs!$A$2:$MW$40,'Intervention list'!II$195+1,0)</f>
        <v>0</v>
      </c>
      <c r="IJ12" s="0" t="n">
        <f aca="false">IF(ISNUMBER(FIND(IJ$1,$D12))=$AO$1,1,0)*VLOOKUP($Z$2,DALYs!$A$2:$MW$40,'Intervention list'!IJ$195+1,0)</f>
        <v>0</v>
      </c>
      <c r="IK12" s="0" t="n">
        <f aca="false">IF(ISNUMBER(FIND(IK$1,$D12))=$AO$1,1,0)*VLOOKUP($Z$2,DALYs!$A$2:$MW$40,'Intervention list'!IK$195+1,0)</f>
        <v>0</v>
      </c>
      <c r="IL12" s="0" t="n">
        <f aca="false">IF(ISNUMBER(FIND(IL$1,$D12))=$AO$1,1,0)*VLOOKUP($Z$2,DALYs!$A$2:$MW$40,'Intervention list'!IL$195+1,0)</f>
        <v>0</v>
      </c>
      <c r="IM12" s="0" t="n">
        <f aca="false">IF(ISNUMBER(FIND(IM$1,$D12))=$AO$1,1,0)*VLOOKUP($Z$2,DALYs!$A$2:$MW$40,'Intervention list'!IM$195+1,0)</f>
        <v>0</v>
      </c>
      <c r="IN12" s="0" t="n">
        <f aca="false">IF(ISNUMBER(FIND(IN$1,$D12))=$AO$1,1,0)*VLOOKUP($Z$2,DALYs!$A$2:$MW$40,'Intervention list'!IN$195+1,0)</f>
        <v>0</v>
      </c>
      <c r="IO12" s="0" t="n">
        <f aca="false">IF(ISNUMBER(FIND(IO$1,$D12))=$AO$1,1,0)*VLOOKUP($Z$2,DALYs!$A$2:$MW$40,'Intervention list'!IO$195+1,0)</f>
        <v>0</v>
      </c>
      <c r="IP12" s="0" t="n">
        <f aca="false">IF(ISNUMBER(FIND(IP$1,$D12))=$AO$1,1,0)*VLOOKUP($Z$2,DALYs!$A$2:$MW$40,'Intervention list'!IP$195+1,0)</f>
        <v>0</v>
      </c>
      <c r="IQ12" s="0" t="n">
        <f aca="false">IF(ISNUMBER(FIND(IQ$1,$D12))=$AO$1,1,0)*VLOOKUP($Z$2,DALYs!$A$2:$MW$40,'Intervention list'!IQ$195+1,0)</f>
        <v>0</v>
      </c>
      <c r="IR12" s="0" t="n">
        <f aca="false">IF(ISNUMBER(FIND(IR$1,$D12))=$AO$1,1,0)*VLOOKUP($Z$2,DALYs!$A$2:$MW$40,'Intervention list'!IR$195+1,0)</f>
        <v>0</v>
      </c>
      <c r="IS12" s="0" t="n">
        <f aca="false">IF(ISNUMBER(FIND(IS$1,$D12))=$AO$1,1,0)*VLOOKUP($Z$2,DALYs!$A$2:$MW$40,'Intervention list'!IS$195+1,0)</f>
        <v>0</v>
      </c>
      <c r="IT12" s="0" t="n">
        <f aca="false">IF(ISNUMBER(FIND(IT$1,$D12))=$AO$1,1,0)*VLOOKUP($Z$2,DALYs!$A$2:$MW$40,'Intervention list'!IT$195+1,0)</f>
        <v>0</v>
      </c>
      <c r="IU12" s="0" t="n">
        <f aca="false">IF(ISNUMBER(FIND(IU$1,$D12))=$AO$1,1,0)*VLOOKUP($Z$2,DALYs!$A$2:$MW$40,'Intervention list'!IU$195+1,0)</f>
        <v>0</v>
      </c>
      <c r="IV12" s="0" t="n">
        <f aca="false">IF(ISNUMBER(FIND(IV$1,$D12))=$AO$1,1,0)*VLOOKUP($Z$2,DALYs!$A$2:$MW$40,'Intervention list'!IV$195+1,0)</f>
        <v>0</v>
      </c>
      <c r="IW12" s="0" t="n">
        <f aca="false">IF(ISNUMBER(FIND(IW$1,$D12))=$AO$1,1,0)*VLOOKUP($Z$2,DALYs!$A$2:$MW$40,'Intervention list'!IW$195+1,0)</f>
        <v>0</v>
      </c>
      <c r="IX12" s="0" t="n">
        <f aca="false">IF(ISNUMBER(FIND(IX$1,$D12))=$AO$1,1,0)*VLOOKUP($Z$2,DALYs!$A$2:$MW$40,'Intervention list'!IX$195+1,0)</f>
        <v>0</v>
      </c>
      <c r="IY12" s="0" t="n">
        <f aca="false">IF(ISNUMBER(FIND(IY$1,$D12))=$AO$1,1,0)*VLOOKUP($Z$2,DALYs!$A$2:$MW$40,'Intervention list'!IY$195+1,0)</f>
        <v>0</v>
      </c>
      <c r="IZ12" s="0" t="n">
        <f aca="false">IF(ISNUMBER(FIND(IZ$1,$D12))=$AO$1,1,0)*VLOOKUP($Z$2,DALYs!$A$2:$MW$40,'Intervention list'!IZ$195+1,0)</f>
        <v>0</v>
      </c>
      <c r="JA12" s="0" t="n">
        <f aca="false">IF(ISNUMBER(FIND(JA$1,$D12))=$AO$1,1,0)*VLOOKUP($Z$2,DALYs!$A$2:$MW$40,'Intervention list'!JA$195+1,0)</f>
        <v>0</v>
      </c>
      <c r="JB12" s="0" t="n">
        <f aca="false">IF(ISNUMBER(FIND(JB$1,$D12))=$AO$1,1,0)*VLOOKUP($Z$2,DALYs!$A$2:$MW$40,'Intervention list'!JB$195+1,0)</f>
        <v>0</v>
      </c>
      <c r="JC12" s="0" t="n">
        <f aca="false">IF(ISNUMBER(FIND(JC$1,$D12))=$AO$1,1,0)*VLOOKUP($Z$2,DALYs!$A$2:$MW$40,'Intervention list'!JC$195+1,0)</f>
        <v>0</v>
      </c>
      <c r="JD12" s="0" t="n">
        <f aca="false">IF(ISNUMBER(FIND(JD$1,$D12))=$AO$1,1,0)*VLOOKUP($Z$2,DALYs!$A$2:$MW$40,'Intervention list'!JD$195+1,0)</f>
        <v>0</v>
      </c>
      <c r="JE12" s="0" t="n">
        <f aca="false">IF(ISNUMBER(FIND(JE$1,$D12))=$AO$1,1,0)*VLOOKUP($Z$2,DALYs!$A$2:$MW$40,'Intervention list'!JE$195+1,0)</f>
        <v>0</v>
      </c>
      <c r="JF12" s="0" t="n">
        <f aca="false">IF(ISNUMBER(FIND(JF$1,$D12))=$AO$1,1,0)*VLOOKUP($Z$2,DALYs!$A$2:$MW$40,'Intervention list'!JF$195+1,0)</f>
        <v>0</v>
      </c>
      <c r="JG12" s="0" t="n">
        <f aca="false">IF(ISNUMBER(FIND(JG$1,$D12))=$AO$1,1,0)*VLOOKUP($Z$2,DALYs!$A$2:$MW$40,'Intervention list'!JG$195+1,0)</f>
        <v>0</v>
      </c>
      <c r="JH12" s="0" t="n">
        <f aca="false">IF(ISNUMBER(FIND(JH$1,$D12))=$AO$1,1,0)*VLOOKUP($Z$2,DALYs!$A$2:$MW$40,'Intervention list'!JH$195+1,0)</f>
        <v>0</v>
      </c>
      <c r="JI12" s="0" t="n">
        <f aca="false">IF(ISNUMBER(FIND(JI$1,$D12))=$AO$1,1,0)*VLOOKUP($Z$2,DALYs!$A$2:$MW$40,'Intervention list'!JI$195+1,0)</f>
        <v>0</v>
      </c>
      <c r="JJ12" s="0" t="n">
        <f aca="false">IF(ISNUMBER(FIND(JJ$1,$D12))=$AO$1,1,0)*VLOOKUP($Z$2,DALYs!$A$2:$MW$40,'Intervention list'!JJ$195+1,0)</f>
        <v>0</v>
      </c>
      <c r="JK12" s="0" t="n">
        <f aca="false">IF(ISNUMBER(FIND(JK$1,$D12))=$AO$1,1,0)*VLOOKUP($Z$2,DALYs!$A$2:$MW$40,'Intervention list'!JK$195+1,0)</f>
        <v>0</v>
      </c>
      <c r="JL12" s="0" t="n">
        <f aca="false">IF(ISNUMBER(FIND(JL$1,$D12))=$AO$1,1,0)*VLOOKUP($Z$2,DALYs!$A$2:$MW$40,'Intervention list'!JL$195+1,0)</f>
        <v>0</v>
      </c>
      <c r="JM12" s="0" t="n">
        <f aca="false">IF(ISNUMBER(FIND(JM$1,$D12))=$AO$1,1,0)*VLOOKUP($Z$2,DALYs!$A$2:$MW$40,'Intervention list'!JM$195+1,0)</f>
        <v>0</v>
      </c>
      <c r="JN12" s="0" t="n">
        <f aca="false">IF(ISNUMBER(FIND(JN$1,$D12))=$AO$1,1,0)*VLOOKUP($Z$2,DALYs!$A$2:$MW$40,'Intervention list'!JN$195+1,0)</f>
        <v>0</v>
      </c>
      <c r="JO12" s="0" t="n">
        <f aca="false">IF(ISNUMBER(FIND(JO$1,$D12))=$AO$1,1,0)*VLOOKUP($Z$2,DALYs!$A$2:$MW$40,'Intervention list'!JO$195+1,0)</f>
        <v>0</v>
      </c>
      <c r="JP12" s="0" t="n">
        <f aca="false">IF(ISNUMBER(FIND(JP$1,$D12))=$AO$1,1,0)*VLOOKUP($Z$2,DALYs!$A$2:$MW$40,'Intervention list'!JP$195+1,0)</f>
        <v>0</v>
      </c>
      <c r="JQ12" s="0" t="n">
        <f aca="false">IF(ISNUMBER(FIND(JQ$1,$D12))=$AO$1,1,0)*VLOOKUP($Z$2,DALYs!$A$2:$MW$40,'Intervention list'!JQ$195+1,0)</f>
        <v>0</v>
      </c>
      <c r="JR12" s="0" t="n">
        <f aca="false">IF(ISNUMBER(FIND(JR$1,$D12))=$AO$1,1,0)*VLOOKUP($Z$2,DALYs!$A$2:$MW$40,'Intervention list'!JR$195+1,0)</f>
        <v>0</v>
      </c>
      <c r="JS12" s="0" t="n">
        <f aca="false">IF(ISNUMBER(FIND(JS$1,$D12))=$AO$1,1,0)*VLOOKUP($Z$2,DALYs!$A$2:$MW$40,'Intervention list'!JS$195+1,0)</f>
        <v>0</v>
      </c>
      <c r="JT12" s="0" t="n">
        <f aca="false">IF(ISNUMBER(FIND(JT$1,$D12))=$AO$1,1,0)*VLOOKUP($Z$2,DALYs!$A$2:$MW$40,'Intervention list'!JT$195+1,0)</f>
        <v>0</v>
      </c>
      <c r="JU12" s="0" t="n">
        <f aca="false">IF(ISNUMBER(FIND(JU$1,$D12))=$AO$1,1,0)*VLOOKUP($Z$2,DALYs!$A$2:$MW$40,'Intervention list'!JU$195+1,0)</f>
        <v>0</v>
      </c>
      <c r="JV12" s="0" t="n">
        <f aca="false">IF(ISNUMBER(FIND(JV$1,$D12))=$AO$1,1,0)*VLOOKUP($Z$2,DALYs!$A$2:$MW$40,'Intervention list'!JV$195+1,0)</f>
        <v>0</v>
      </c>
      <c r="JW12" s="0" t="n">
        <f aca="false">IF(ISNUMBER(FIND(JW$1,$D12))=$AO$1,1,0)*VLOOKUP($Z$2,DALYs!$A$2:$MW$40,'Intervention list'!JW$195+1,0)</f>
        <v>0</v>
      </c>
      <c r="JX12" s="0" t="n">
        <f aca="false">IF(ISNUMBER(FIND(JX$1,$D12))=$AO$1,1,0)*VLOOKUP($Z$2,DALYs!$A$2:$MW$40,'Intervention list'!JX$195+1,0)</f>
        <v>0</v>
      </c>
      <c r="JY12" s="0" t="n">
        <f aca="false">IF(ISNUMBER(FIND(JY$1,$D12))=$AO$1,1,0)*VLOOKUP($Z$2,DALYs!$A$2:$MW$40,'Intervention list'!JY$195+1,0)</f>
        <v>0</v>
      </c>
      <c r="JZ12" s="0" t="n">
        <f aca="false">IF(ISNUMBER(FIND(JZ$1,$D12))=$AO$1,1,0)*VLOOKUP($Z$2,DALYs!$A$2:$MW$40,'Intervention list'!JZ$195+1,0)</f>
        <v>0</v>
      </c>
      <c r="KA12" s="0" t="n">
        <f aca="false">IF(ISNUMBER(FIND(KA$1,$D12))=$AO$1,1,0)*VLOOKUP($Z$2,DALYs!$A$2:$MW$40,'Intervention list'!KA$195+1,0)</f>
        <v>0</v>
      </c>
      <c r="KB12" s="0" t="n">
        <f aca="false">IF(ISNUMBER(FIND(KB$1,$D12))=$AO$1,1,0)*VLOOKUP($Z$2,DALYs!$A$2:$MW$40,'Intervention list'!KB$195+1,0)</f>
        <v>0</v>
      </c>
      <c r="KC12" s="0" t="n">
        <f aca="false">IF(ISNUMBER(FIND(KC$1,$D12))=$AO$1,1,0)*VLOOKUP($Z$2,DALYs!$A$2:$MW$40,'Intervention list'!KC$195+1,0)</f>
        <v>0</v>
      </c>
      <c r="KD12" s="0" t="n">
        <f aca="false">IF(ISNUMBER(FIND(KD$1,$D12))=$AO$1,1,0)*VLOOKUP($Z$2,DALYs!$A$2:$MW$40,'Intervention list'!KD$195+1,0)</f>
        <v>0</v>
      </c>
      <c r="KE12" s="0" t="n">
        <f aca="false">IF(ISNUMBER(FIND(KE$1,$D12))=$AO$1,1,0)*VLOOKUP($Z$2,DALYs!$A$2:$MW$40,'Intervention list'!KE$195+1,0)</f>
        <v>0</v>
      </c>
      <c r="KF12" s="0" t="n">
        <f aca="false">IF(ISNUMBER(FIND(KF$1,$D12))=$AO$1,1,0)*VLOOKUP($Z$2,DALYs!$A$2:$MW$40,'Intervention list'!KF$195+1,0)</f>
        <v>0</v>
      </c>
      <c r="KG12" s="0" t="n">
        <f aca="false">IF(ISNUMBER(FIND(KG$1,$D12))=$AO$1,1,0)*VLOOKUP($Z$2,DALYs!$A$2:$MW$40,'Intervention list'!KG$195+1,0)</f>
        <v>0</v>
      </c>
      <c r="KH12" s="0" t="n">
        <f aca="false">IF(ISNUMBER(FIND(KH$1,$D12))=$AO$1,1,0)*VLOOKUP($Z$2,DALYs!$A$2:$MW$40,'Intervention list'!KH$195+1,0)</f>
        <v>0</v>
      </c>
      <c r="KI12" s="0" t="n">
        <f aca="false">IF(ISNUMBER(FIND(KI$1,$D12))=$AO$1,1,0)*VLOOKUP($Z$2,DALYs!$A$2:$MW$40,'Intervention list'!KI$195+1,0)</f>
        <v>0</v>
      </c>
      <c r="KJ12" s="0" t="n">
        <f aca="false">IF(ISNUMBER(FIND(KJ$1,$D12))=$AO$1,1,0)*VLOOKUP($Z$2,DALYs!$A$2:$MW$40,'Intervention list'!KJ$195+1,0)</f>
        <v>0</v>
      </c>
      <c r="KK12" s="0" t="n">
        <f aca="false">IF(ISNUMBER(FIND(KK$1,$D12))=$AO$1,1,0)*VLOOKUP($Z$2,DALYs!$A$2:$MW$40,'Intervention list'!KK$195+1,0)</f>
        <v>0</v>
      </c>
      <c r="KL12" s="0" t="n">
        <f aca="false">IF(ISNUMBER(FIND(KL$1,$D12))=$AO$1,1,0)*VLOOKUP($Z$2,DALYs!$A$2:$MW$40,'Intervention list'!KL$195+1,0)</f>
        <v>0</v>
      </c>
      <c r="KM12" s="0" t="n">
        <f aca="false">IF(ISNUMBER(FIND(KM$1,$D12))=$AO$1,1,0)*VLOOKUP($Z$2,DALYs!$A$2:$MW$40,'Intervention list'!KM$195+1,0)</f>
        <v>0</v>
      </c>
      <c r="KN12" s="0" t="n">
        <f aca="false">IF(ISNUMBER(FIND(KN$1,$D12))=$AO$1,1,0)*VLOOKUP($Z$2,DALYs!$A$2:$MW$40,'Intervention list'!KN$195+1,0)</f>
        <v>0</v>
      </c>
      <c r="KO12" s="0" t="n">
        <f aca="false">IF(ISNUMBER(FIND(KO$1,$D12))=$AO$1,1,0)*VLOOKUP($Z$2,DALYs!$A$2:$MW$40,'Intervention list'!KO$195+1,0)</f>
        <v>0</v>
      </c>
      <c r="KP12" s="0" t="n">
        <f aca="false">IF(ISNUMBER(FIND(KP$1,$D12))=$AO$1,1,0)*VLOOKUP($Z$2,DALYs!$A$2:$MW$40,'Intervention list'!KP$195+1,0)</f>
        <v>0</v>
      </c>
      <c r="KQ12" s="0" t="n">
        <f aca="false">IF(ISNUMBER(FIND(KQ$1,$D12))=$AO$1,1,0)*VLOOKUP($Z$2,DALYs!$A$2:$MW$40,'Intervention list'!KQ$195+1,0)</f>
        <v>0</v>
      </c>
      <c r="KR12" s="0" t="n">
        <f aca="false">IF(ISNUMBER(FIND(KR$1,$D12))=$AO$1,1,0)*VLOOKUP($Z$2,DALYs!$A$2:$MW$40,'Intervention list'!KR$195+1,0)</f>
        <v>0</v>
      </c>
      <c r="KS12" s="0" t="n">
        <f aca="false">IF(ISNUMBER(FIND(KS$1,$D12))=$AO$1,1,0)*VLOOKUP($Z$2,DALYs!$A$2:$MW$40,'Intervention list'!KS$195+1,0)</f>
        <v>0</v>
      </c>
      <c r="KT12" s="0" t="n">
        <f aca="false">IF(ISNUMBER(FIND(KT$1,$D12))=$AO$1,1,0)*VLOOKUP($Z$2,DALYs!$A$2:$MW$40,'Intervention list'!KT$195+1,0)</f>
        <v>0</v>
      </c>
      <c r="KU12" s="0" t="n">
        <f aca="false">IF(ISNUMBER(FIND(KU$1,$D12))=$AO$1,1,0)*VLOOKUP($Z$2,DALYs!$A$2:$MW$40,'Intervention list'!KU$195+1,0)</f>
        <v>0</v>
      </c>
      <c r="KV12" s="0" t="n">
        <f aca="false">IF(ISNUMBER(FIND(KV$1,$D12))=$AO$1,1,0)*VLOOKUP($Z$2,DALYs!$A$2:$MW$40,'Intervention list'!KV$195+1,0)</f>
        <v>0</v>
      </c>
      <c r="KW12" s="0" t="n">
        <f aca="false">IF(ISNUMBER(FIND(KW$1,$D12))=$AO$1,1,0)*VLOOKUP($Z$2,DALYs!$A$2:$MW$40,'Intervention list'!KW$195+1,0)</f>
        <v>0</v>
      </c>
      <c r="KX12" s="0" t="n">
        <f aca="false">IF(ISNUMBER(FIND(KX$1,$D12))=$AO$1,1,0)*VLOOKUP($Z$2,DALYs!$A$2:$MW$40,'Intervention list'!KX$195+1,0)</f>
        <v>0</v>
      </c>
      <c r="KY12" s="0" t="n">
        <f aca="false">IF(ISNUMBER(FIND(KY$1,$D12))=$AO$1,1,0)*VLOOKUP($Z$2,DALYs!$A$2:$MW$40,'Intervention list'!KY$195+1,0)</f>
        <v>0</v>
      </c>
      <c r="KZ12" s="0" t="n">
        <f aca="false">IF(ISNUMBER(FIND(KZ$1,$D12))=$AO$1,1,0)*VLOOKUP($Z$2,DALYs!$A$2:$MW$40,'Intervention list'!KZ$195+1,0)</f>
        <v>0</v>
      </c>
      <c r="LA12" s="0" t="n">
        <f aca="false">IF(ISNUMBER(FIND(LA$1,$D12))=$AO$1,1,0)*VLOOKUP($Z$2,DALYs!$A$2:$MW$40,'Intervention list'!LA$195+1,0)</f>
        <v>0</v>
      </c>
      <c r="LB12" s="0" t="n">
        <f aca="false">IF(ISNUMBER(FIND(LB$1,$D12))=$AO$1,1,0)*VLOOKUP($Z$2,DALYs!$A$2:$MW$40,'Intervention list'!LB$195+1,0)</f>
        <v>0</v>
      </c>
      <c r="LC12" s="0" t="n">
        <f aca="false">IF(ISNUMBER(FIND(LC$1,$D12))=$AO$1,1,0)*VLOOKUP($Z$2,DALYs!$A$2:$MW$40,'Intervention list'!LC$195+1,0)</f>
        <v>0</v>
      </c>
      <c r="LD12" s="0" t="n">
        <f aca="false">IF(ISNUMBER(FIND(LD$1,$D12))=$AO$1,1,0)*VLOOKUP($Z$2,DALYs!$A$2:$MW$40,'Intervention list'!LD$195+1,0)</f>
        <v>0</v>
      </c>
      <c r="LE12" s="0" t="n">
        <f aca="false">IF(ISNUMBER(FIND(LE$1,$D12))=$AO$1,1,0)*VLOOKUP($Z$2,DALYs!$A$2:$MW$40,'Intervention list'!LE$195+1,0)</f>
        <v>0</v>
      </c>
      <c r="LF12" s="0" t="n">
        <f aca="false">IF(ISNUMBER(FIND(LF$1,$D12))=$AO$1,1,0)*VLOOKUP($Z$2,DALYs!$A$2:$MW$40,'Intervention list'!LF$195+1,0)</f>
        <v>0</v>
      </c>
      <c r="LG12" s="0" t="n">
        <f aca="false">IF(ISNUMBER(FIND(LG$1,$D12))=$AO$1,1,0)*VLOOKUP($Z$2,DALYs!$A$2:$MW$40,'Intervention list'!LG$195+1,0)</f>
        <v>0</v>
      </c>
      <c r="LH12" s="0" t="n">
        <f aca="false">IF(ISNUMBER(FIND(LH$1,$D12))=$AO$1,1,0)*VLOOKUP($Z$2,DALYs!$A$2:$MW$40,'Intervention list'!LH$195+1,0)</f>
        <v>0</v>
      </c>
      <c r="LI12" s="0" t="n">
        <f aca="false">IF(ISNUMBER(FIND(LI$1,$D12))=$AO$1,1,0)*VLOOKUP($Z$2,DALYs!$A$2:$MW$40,'Intervention list'!LI$195+1,0)</f>
        <v>0</v>
      </c>
      <c r="LJ12" s="0" t="n">
        <f aca="false">IF(ISNUMBER(FIND(LJ$1,$D12))=$AO$1,1,0)*VLOOKUP($Z$2,DALYs!$A$2:$MW$40,'Intervention list'!LJ$195+1,0)</f>
        <v>0</v>
      </c>
      <c r="LK12" s="0" t="n">
        <f aca="false">IF(ISNUMBER(FIND(LK$1,$D12))=$AO$1,1,0)*VLOOKUP($Z$2,DALYs!$A$2:$MW$40,'Intervention list'!LK$195+1,0)</f>
        <v>0</v>
      </c>
      <c r="LL12" s="0" t="n">
        <f aca="false">IF(ISNUMBER(FIND(LL$1,$D12))=$AO$1,1,0)*VLOOKUP($Z$2,DALYs!$A$2:$MW$40,'Intervention list'!LL$195+1,0)</f>
        <v>0</v>
      </c>
      <c r="LM12" s="0" t="n">
        <f aca="false">IF(ISNUMBER(FIND(LM$1,$D12))=$AO$1,1,0)*VLOOKUP($Z$2,DALYs!$A$2:$MW$40,'Intervention list'!LM$195+1,0)</f>
        <v>0</v>
      </c>
      <c r="LN12" s="0" t="n">
        <f aca="false">IF(ISNUMBER(FIND(LN$1,$D12))=$AO$1,1,0)*VLOOKUP($Z$2,DALYs!$A$2:$MW$40,'Intervention list'!LN$195+1,0)</f>
        <v>0</v>
      </c>
      <c r="LO12" s="0" t="n">
        <f aca="false">IF(ISNUMBER(FIND(LO$1,$D12))=$AO$1,1,0)*VLOOKUP($Z$2,DALYs!$A$2:$MW$40,'Intervention list'!LO$195+1,0)</f>
        <v>0</v>
      </c>
      <c r="LP12" s="0" t="n">
        <f aca="false">IF(ISNUMBER(FIND(LP$1,$D12))=$AO$1,1,0)*VLOOKUP($Z$2,DALYs!$A$2:$MW$40,'Intervention list'!LP$195+1,0)</f>
        <v>0</v>
      </c>
      <c r="LQ12" s="0" t="n">
        <f aca="false">IF(ISNUMBER(FIND(LQ$1,$D12))=$AO$1,1,0)*VLOOKUP($Z$2,DALYs!$A$2:$MW$40,'Intervention list'!LQ$195+1,0)</f>
        <v>0</v>
      </c>
      <c r="LR12" s="0" t="n">
        <f aca="false">IF(ISNUMBER(FIND(LR$1,$D12))=$AO$1,1,0)*VLOOKUP($Z$2,DALYs!$A$2:$MW$40,'Intervention list'!LR$195+1,0)</f>
        <v>0</v>
      </c>
      <c r="LS12" s="0" t="n">
        <f aca="false">IF(ISNUMBER(FIND(LS$1,$D12))=$AO$1,1,0)*VLOOKUP($Z$2,DALYs!$A$2:$MW$40,'Intervention list'!LS$195+1,0)</f>
        <v>0</v>
      </c>
      <c r="LT12" s="0" t="n">
        <f aca="false">IF(ISNUMBER(FIND(LT$1,$D12))=$AO$1,1,0)*VLOOKUP($Z$2,DALYs!$A$2:$MW$40,'Intervention list'!LT$195+1,0)</f>
        <v>0</v>
      </c>
      <c r="LU12" s="0" t="n">
        <f aca="false">IF(ISNUMBER(FIND(LU$1,$D12))=$AO$1,1,0)*VLOOKUP($Z$2,DALYs!$A$2:$MW$40,'Intervention list'!LU$195+1,0)</f>
        <v>0</v>
      </c>
      <c r="LV12" s="0" t="n">
        <f aca="false">IF(ISNUMBER(FIND(LV$1,$D12))=$AO$1,1,0)*VLOOKUP($Z$2,DALYs!$A$2:$MW$40,'Intervention list'!LV$195+1,0)</f>
        <v>0</v>
      </c>
      <c r="LW12" s="0" t="n">
        <f aca="false">IF(ISNUMBER(FIND(LW$1,$D12))=$AO$1,1,0)*VLOOKUP($Z$2,DALYs!$A$2:$MW$40,'Intervention list'!LW$195+1,0)</f>
        <v>0</v>
      </c>
      <c r="LX12" s="0" t="n">
        <f aca="false">IF(ISNUMBER(FIND(LX$1,$D12))=$AO$1,1,0)*VLOOKUP($Z$2,DALYs!$A$2:$MW$40,'Intervention list'!LX$195+1,0)</f>
        <v>0</v>
      </c>
      <c r="LY12" s="0" t="n">
        <f aca="false">IF(ISNUMBER(FIND(LY$1,$D12))=$AO$1,1,0)*VLOOKUP($Z$2,DALYs!$A$2:$MW$40,'Intervention list'!LY$195+1,0)</f>
        <v>0</v>
      </c>
      <c r="LZ12" s="0" t="n">
        <f aca="false">IF(ISNUMBER(FIND(LZ$1,$D12))=$AO$1,1,0)*VLOOKUP($Z$2,DALYs!$A$2:$MW$40,'Intervention list'!LZ$195+1,0)</f>
        <v>0</v>
      </c>
      <c r="MA12" s="0" t="n">
        <f aca="false">IF(ISNUMBER(FIND(MA$1,$D12))=$AO$1,1,0)*VLOOKUP($Z$2,DALYs!$A$2:$MW$40,'Intervention list'!MA$195+1,0)</f>
        <v>0</v>
      </c>
      <c r="MB12" s="0" t="n">
        <f aca="false">IF(ISNUMBER(FIND(MB$1,$D12))=$AO$1,1,0)*VLOOKUP($Z$2,DALYs!$A$2:$MW$40,'Intervention list'!MB$195+1,0)</f>
        <v>0</v>
      </c>
      <c r="MC12" s="0" t="n">
        <f aca="false">IF(ISNUMBER(FIND(MC$1,$D12))=$AO$1,1,0)*VLOOKUP($Z$2,DALYs!$A$2:$MW$40,'Intervention list'!MC$195+1,0)</f>
        <v>0</v>
      </c>
      <c r="MD12" s="0" t="n">
        <f aca="false">IF(ISNUMBER(FIND(MD$1,$D12))=$AO$1,1,0)*VLOOKUP($Z$2,DALYs!$A$2:$MW$40,'Intervention list'!MD$195+1,0)</f>
        <v>0</v>
      </c>
      <c r="ME12" s="0" t="n">
        <f aca="false">IF(ISNUMBER(FIND(ME$1,$D12))=$AO$1,1,0)*VLOOKUP($Z$2,DALYs!$A$2:$MW$40,'Intervention list'!ME$195+1,0)</f>
        <v>0</v>
      </c>
      <c r="MF12" s="0" t="n">
        <f aca="false">IF(ISNUMBER(FIND(MF$1,$D12))=$AO$1,1,0)*VLOOKUP($Z$2,DALYs!$A$2:$MW$40,'Intervention list'!MF$195+1,0)</f>
        <v>0</v>
      </c>
      <c r="MG12" s="0" t="n">
        <f aca="false">IF(ISNUMBER(FIND(MG$1,$D12))=$AO$1,1,0)*VLOOKUP($Z$2,DALYs!$A$2:$MW$40,'Intervention list'!MG$195+1,0)</f>
        <v>0</v>
      </c>
      <c r="MH12" s="0" t="n">
        <f aca="false">IF(ISNUMBER(FIND(MH$1,$D12))=$AO$1,1,0)*VLOOKUP($Z$2,DALYs!$A$2:$MW$40,'Intervention list'!MH$195+1,0)</f>
        <v>0</v>
      </c>
      <c r="MI12" s="0" t="n">
        <f aca="false">IF(ISNUMBER(FIND(MI$1,$D12))=$AO$1,1,0)*VLOOKUP($Z$2,DALYs!$A$2:$MW$40,'Intervention list'!MI$195+1,0)</f>
        <v>0</v>
      </c>
      <c r="MJ12" s="0" t="n">
        <f aca="false">IF(ISNUMBER(FIND(MJ$1,$D12))=$AO$1,1,0)*VLOOKUP($Z$2,DALYs!$A$2:$MW$40,'Intervention list'!MJ$195+1,0)</f>
        <v>0</v>
      </c>
      <c r="MK12" s="0" t="n">
        <f aca="false">IF(ISNUMBER(FIND(MK$1,$D12))=$AO$1,1,0)*VLOOKUP($Z$2,DALYs!$A$2:$MW$40,'Intervention list'!MK$195+1,0)</f>
        <v>0</v>
      </c>
      <c r="ML12" s="0" t="n">
        <f aca="false">IF(ISNUMBER(FIND(ML$1,$D12))=$AO$1,1,0)*VLOOKUP($Z$2,DALYs!$A$2:$MW$40,'Intervention list'!ML$195+1,0)</f>
        <v>0</v>
      </c>
      <c r="MM12" s="0" t="n">
        <f aca="false">IF(ISNUMBER(FIND(MM$1,$D12))=$AO$1,1,0)*VLOOKUP($Z$2,DALYs!$A$2:$MW$40,'Intervention list'!MM$195+1,0)</f>
        <v>0</v>
      </c>
      <c r="MN12" s="0" t="n">
        <f aca="false">IF(ISNUMBER(FIND(MN$1,$D12))=$AO$1,1,0)*VLOOKUP($Z$2,DALYs!$A$2:$MW$40,'Intervention list'!MN$195+1,0)</f>
        <v>0</v>
      </c>
      <c r="MO12" s="0" t="n">
        <f aca="false">IF(ISNUMBER(FIND(MO$1,$D12))=$AO$1,1,0)*VLOOKUP($Z$2,DALYs!$A$2:$MW$40,'Intervention list'!MO$195+1,0)</f>
        <v>0</v>
      </c>
      <c r="MP12" s="0" t="n">
        <f aca="false">IF(ISNUMBER(FIND(MP$1,$D12))=$AO$1,1,0)*VLOOKUP($Z$2,DALYs!$A$2:$MW$40,'Intervention list'!MP$195+1,0)</f>
        <v>0</v>
      </c>
      <c r="MQ12" s="0" t="n">
        <f aca="false">IF(ISNUMBER(FIND(MQ$1,$D12))=$AO$1,1,0)*VLOOKUP($Z$2,DALYs!$A$2:$MW$40,'Intervention list'!MQ$195+1,0)</f>
        <v>0</v>
      </c>
      <c r="MR12" s="0" t="n">
        <f aca="false">IF(ISNUMBER(FIND(MR$1,$D12))=$AO$1,1,0)*VLOOKUP($Z$2,DALYs!$A$2:$MW$40,'Intervention list'!MR$195+1,0)</f>
        <v>0</v>
      </c>
      <c r="MS12" s="0" t="n">
        <f aca="false">IF(ISNUMBER(FIND(MS$1,$D12))=$AO$1,1,0)*VLOOKUP($Z$2,DALYs!$A$2:$MW$40,'Intervention list'!MS$195+1,0)</f>
        <v>0</v>
      </c>
      <c r="MT12" s="0" t="n">
        <f aca="false">IF(ISNUMBER(FIND(MT$1,$D12))=$AO$1,1,0)*VLOOKUP($Z$2,DALYs!$A$2:$MW$40,'Intervention list'!MT$195+1,0)</f>
        <v>0</v>
      </c>
      <c r="MU12" s="0" t="n">
        <f aca="false">IF(ISNUMBER(FIND(MU$1,$D12))=$AO$1,1,0)*VLOOKUP($Z$2,DALYs!$A$2:$MW$40,'Intervention list'!MU$195+1,0)</f>
        <v>0</v>
      </c>
      <c r="MV12" s="0" t="n">
        <f aca="false">IF(ISNUMBER(FIND(MV$1,$D12))=$AO$1,1,0)*VLOOKUP($Z$2,DALYs!$A$2:$MW$40,'Intervention list'!MV$195+1,0)</f>
        <v>0</v>
      </c>
      <c r="MW12" s="0" t="n">
        <f aca="false">IF(ISNUMBER(FIND(MW$1,$D12))=$AO$1,1,0)*VLOOKUP($Z$2,DALYs!$A$2:$MW$40,'Intervention list'!MW$195+1,0)</f>
        <v>0</v>
      </c>
      <c r="MX12" s="0" t="n">
        <f aca="false">IF(ISNUMBER(FIND(MX$1,$D12))=$AO$1,1,0)*VLOOKUP($Z$2,DALYs!$A$2:$MW$40,'Intervention list'!MX$195+1,0)</f>
        <v>0</v>
      </c>
      <c r="MY12" s="0" t="n">
        <f aca="false">IF(ISNUMBER(FIND(MY$1,$D12))=$AO$1,1,0)*VLOOKUP($Z$2,DALYs!$A$2:$MW$40,'Intervention list'!MY$195+1,0)</f>
        <v>0</v>
      </c>
      <c r="MZ12" s="0" t="n">
        <f aca="false">IF(ISNUMBER(FIND(MZ$1,$D12))=$AO$1,1,0)*VLOOKUP($Z$2,DALYs!$A$2:$MW$40,'Intervention list'!MZ$195+1,0)</f>
        <v>0</v>
      </c>
      <c r="NA12" s="0" t="n">
        <f aca="false">IF(ISNUMBER(FIND(NA$1,$D12))=$AO$1,1,0)*VLOOKUP($Z$2,DALYs!$A$2:$MW$40,'Intervention list'!NA$195+1,0)</f>
        <v>0</v>
      </c>
      <c r="NB12" s="0" t="n">
        <f aca="false">IF(ISNUMBER(FIND(NB$1,$D12))=$AO$1,1,0)*VLOOKUP($Z$2,DALYs!$A$2:$MW$40,'Intervention list'!NB$195+1,0)</f>
        <v>0</v>
      </c>
      <c r="NC12" s="0" t="n">
        <f aca="false">IF(ISNUMBER(FIND(NC$1,$D12))=$AO$1,1,0)*VLOOKUP($Z$2,DALYs!$A$2:$MW$40,'Intervention list'!NC$195+1,0)</f>
        <v>0</v>
      </c>
      <c r="ND12" s="0" t="n">
        <f aca="false">IF(ISNUMBER(FIND(ND$1,$D12))=$AO$1,1,0)*VLOOKUP($Z$2,DALYs!$A$2:$MW$40,'Intervention list'!ND$195+1,0)</f>
        <v>0</v>
      </c>
      <c r="NE12" s="0" t="n">
        <f aca="false">IF(ISNUMBER(FIND(NE$1,$D12))=$AO$1,1,0)*VLOOKUP($Z$2,DALYs!$A$2:$MW$40,'Intervention list'!NE$195+1,0)</f>
        <v>0</v>
      </c>
      <c r="NF12" s="0" t="n">
        <f aca="false">IF(ISNUMBER(FIND(NF$1,$D12))=$AO$1,1,0)*VLOOKUP($Z$2,DALYs!$A$2:$MW$40,'Intervention list'!NF$195+1,0)</f>
        <v>0</v>
      </c>
      <c r="NG12" s="0" t="n">
        <f aca="false">IF(ISNUMBER(FIND(NG$1,$D12))=$AO$1,1,0)*VLOOKUP($Z$2,DALYs!$A$2:$MW$40,'Intervention list'!NG$195+1,0)</f>
        <v>0</v>
      </c>
      <c r="NH12" s="0" t="n">
        <f aca="false">IF(ISNUMBER(FIND(NH$1,$D12))=$AO$1,1,0)*VLOOKUP($Z$2,DALYs!$A$2:$MW$40,'Intervention list'!NH$195+1,0)</f>
        <v>0</v>
      </c>
      <c r="NI12" s="0" t="n">
        <f aca="false">IF(ISNUMBER(FIND(NI$1,$D12))=$AO$1,1,0)*VLOOKUP($Z$2,DALYs!$A$2:$MW$40,'Intervention list'!NI$195+1,0)</f>
        <v>0</v>
      </c>
      <c r="NJ12" s="0" t="n">
        <f aca="false">IF(ISNUMBER(FIND(NJ$1,$D12))=$AO$1,1,0)*VLOOKUP($Z$2,DALYs!$A$2:$MW$40,'Intervention list'!NJ$195+1,0)</f>
        <v>0</v>
      </c>
      <c r="NK12" s="0" t="n">
        <f aca="false">IF(ISNUMBER(FIND(NK$1,$D12))=$AO$1,1,0)*VLOOKUP($Z$2,DALYs!$A$2:$MW$40,'Intervention list'!NK$195+1,0)</f>
        <v>0</v>
      </c>
      <c r="NL12" s="0" t="n">
        <f aca="false">IF(ISNUMBER(FIND(NL$1,$D12))=$AO$1,1,0)*VLOOKUP($Z$2,DALYs!$A$2:$MW$40,'Intervention list'!NL$195+1,0)</f>
        <v>0</v>
      </c>
      <c r="NM12" s="0" t="n">
        <f aca="false">IF(ISNUMBER(FIND(NM$1,$D12))=$AO$1,1,0)*VLOOKUP($Z$2,DALYs!$A$2:$MW$40,'Intervention list'!NM$195+1,0)</f>
        <v>0</v>
      </c>
      <c r="NN12" s="0" t="n">
        <f aca="false">IF(ISNUMBER(FIND(NN$1,$D12))=$AO$1,1,0)*VLOOKUP($Z$2,DALYs!$A$2:$MW$40,'Intervention list'!NN$195+1,0)</f>
        <v>0</v>
      </c>
      <c r="NO12" s="0" t="n">
        <f aca="false">IF(ISNUMBER(FIND(NO$1,$D12))=$AO$1,1,0)*VLOOKUP($Z$2,DALYs!$A$2:$MW$40,'Intervention list'!NO$195+1,0)</f>
        <v>0</v>
      </c>
      <c r="NP12" s="0" t="n">
        <f aca="false">IF(ISNUMBER(FIND(NP$1,$D12))=$AO$1,1,0)*VLOOKUP($Z$2,DALYs!$A$2:$MW$40,'Intervention list'!NP$195+1,0)</f>
        <v>0</v>
      </c>
      <c r="NQ12" s="0" t="n">
        <f aca="false">IF(ISNUMBER(FIND(NQ$1,$D12))=$AO$1,1,0)*VLOOKUP($Z$2,DALYs!$A$2:$MW$40,'Intervention list'!NQ$195+1,0)</f>
        <v>0</v>
      </c>
      <c r="NR12" s="0" t="n">
        <f aca="false">IF(ISNUMBER(FIND(NR$1,$D12))=$AO$1,1,0)*VLOOKUP($Z$2,DALYs!$A$2:$MW$40,'Intervention list'!NR$195+1,0)</f>
        <v>0</v>
      </c>
      <c r="NS12" s="0" t="n">
        <f aca="false">IF(ISNUMBER(FIND(NS$1,$D12))=$AO$1,1,0)*VLOOKUP($Z$2,DALYs!$A$2:$MW$40,'Intervention list'!NS$195+1,0)</f>
        <v>0</v>
      </c>
      <c r="NT12" s="0" t="n">
        <f aca="false">IF(ISNUMBER(FIND(NT$1,$D12))=$AO$1,1,0)*VLOOKUP($Z$2,DALYs!$A$2:$MW$40,'Intervention list'!NT$195+1,0)</f>
        <v>0</v>
      </c>
      <c r="NU12" s="0" t="n">
        <f aca="false">IF(ISNUMBER(FIND(NU$1,$D12))=$AO$1,1,0)*VLOOKUP($Z$2,DALYs!$A$2:$MW$40,'Intervention list'!NU$195+1,0)</f>
        <v>0</v>
      </c>
      <c r="NV12" s="0" t="n">
        <f aca="false">IF(ISNUMBER(FIND(NV$1,$D12))=$AO$1,1,0)*VLOOKUP($Z$2,DALYs!$A$2:$MW$40,'Intervention list'!NV$195+1,0)</f>
        <v>0</v>
      </c>
      <c r="NW12" s="0" t="n">
        <f aca="false">IF(ISNUMBER(FIND(NW$1,$D12))=$AO$1,1,0)*VLOOKUP($Z$2,DALYs!$A$2:$MW$40,'Intervention list'!NW$195+1,0)</f>
        <v>0</v>
      </c>
      <c r="NX12" s="0" t="n">
        <f aca="false">IF(ISNUMBER(FIND(NX$1,$D12))=$AO$1,1,0)*VLOOKUP($Z$2,DALYs!$A$2:$MW$40,'Intervention list'!NX$195+1,0)</f>
        <v>0</v>
      </c>
      <c r="NY12" s="0" t="n">
        <f aca="false">IF(ISNUMBER(FIND(NY$1,$D12))=$AO$1,1,0)*VLOOKUP($Z$2,DALYs!$A$2:$MW$40,'Intervention list'!NY$195+1,0)</f>
        <v>0</v>
      </c>
      <c r="NZ12" s="0" t="n">
        <f aca="false">IF(ISNUMBER(FIND(NZ$1,$D12))=$AO$1,1,0)*VLOOKUP($Z$2,DALYs!$A$2:$MW$40,'Intervention list'!NZ$195+1,0)</f>
        <v>0</v>
      </c>
      <c r="OA12" s="0" t="n">
        <f aca="false">IF(ISNUMBER(FIND(OA$1,$D12))=$AO$1,1,0)*VLOOKUP($Z$2,DALYs!$A$2:$MW$40,'Intervention list'!OA$195+1,0)</f>
        <v>0</v>
      </c>
      <c r="OB12" s="0" t="n">
        <f aca="false">IF(ISNUMBER(FIND(OB$1,$D12))=$AO$1,1,0)*VLOOKUP($Z$2,DALYs!$A$2:$MW$40,'Intervention list'!OB$195+1,0)</f>
        <v>0</v>
      </c>
      <c r="OC12" s="0" t="n">
        <f aca="false">IF(ISNUMBER(FIND(OC$1,$D12))=$AO$1,1,0)*VLOOKUP($Z$2,DALYs!$A$2:$MW$40,'Intervention list'!OC$195+1,0)</f>
        <v>0</v>
      </c>
      <c r="OD12" s="0" t="n">
        <f aca="false">IF(ISNUMBER(FIND(OD$1,$D12))=$AO$1,1,0)*VLOOKUP($Z$2,DALYs!$A$2:$MW$40,'Intervention list'!OD$195+1,0)</f>
        <v>0</v>
      </c>
      <c r="OE12" s="0" t="n">
        <f aca="false">IF(ISNUMBER(FIND(OE$1,$D12))=$AO$1,1,0)*VLOOKUP($Z$2,DALYs!$A$2:$MW$40,'Intervention list'!OE$195+1,0)</f>
        <v>0</v>
      </c>
      <c r="OF12" s="0" t="n">
        <f aca="false">IF(ISNUMBER(FIND(OF$1,$D12))=$AO$1,1,0)*VLOOKUP($Z$2,DALYs!$A$2:$MW$40,'Intervention list'!OF$195+1,0)</f>
        <v>0</v>
      </c>
      <c r="OG12" s="0" t="n">
        <f aca="false">IF(ISNUMBER(FIND(OG$1,$D12))=$AO$1,1,0)*VLOOKUP($Z$2,DALYs!$A$2:$MW$40,'Intervention list'!OG$195+1,0)</f>
        <v>0</v>
      </c>
      <c r="OH12" s="0" t="n">
        <f aca="false">IF(ISNUMBER(FIND(OH$1,$D12))=$AO$1,1,0)*VLOOKUP($Z$2,DALYs!$A$2:$MW$40,'Intervention list'!OH$195+1,0)</f>
        <v>0</v>
      </c>
      <c r="OI12" s="0" t="n">
        <f aca="false">IF(ISNUMBER(FIND(OI$1,$D12))=$AO$1,1,0)*VLOOKUP($Z$2,DALYs!$A$2:$MW$40,'Intervention list'!OI$195+1,0)</f>
        <v>0</v>
      </c>
      <c r="OJ12" s="0" t="n">
        <f aca="false">IF(ISNUMBER(FIND(OJ$1,$D12))=$AO$1,1,0)*VLOOKUP($Z$2,DALYs!$A$2:$MW$40,'Intervention list'!OJ$195+1,0)</f>
        <v>0</v>
      </c>
      <c r="OK12" s="0" t="n">
        <f aca="false">IF(ISNUMBER(FIND(OK$1,$D12))=$AO$1,1,0)*VLOOKUP($Z$2,DALYs!$A$2:$MW$40,'Intervention list'!OK$195+1,0)</f>
        <v>0</v>
      </c>
      <c r="OL12" s="0" t="n">
        <f aca="false">IF(ISNUMBER(FIND(OL$1,$D12))=$AO$1,1,0)*VLOOKUP($Z$2,DALYs!$A$2:$MW$40,'Intervention list'!OL$195+1,0)</f>
        <v>0</v>
      </c>
      <c r="OM12" s="0" t="n">
        <f aca="false">IF(ISNUMBER(FIND(OM$1,$D12))=$AO$1,1,0)*VLOOKUP($Z$2,DALYs!$A$2:$MW$40,'Intervention list'!OM$195+1,0)</f>
        <v>0</v>
      </c>
      <c r="ON12" s="0" t="n">
        <f aca="false">IF(ISNUMBER(FIND(ON$1,$D12))=$AO$1,1,0)*VLOOKUP($Z$2,DALYs!$A$2:$MW$40,'Intervention list'!ON$195+1,0)</f>
        <v>0</v>
      </c>
      <c r="OO12" s="0" t="n">
        <f aca="false">IF(ISNUMBER(FIND(OO$1,$D12))=$AO$1,1,0)*VLOOKUP($Z$2,DALYs!$A$2:$MW$40,'Intervention list'!OO$195+1,0)</f>
        <v>0</v>
      </c>
      <c r="OP12" s="0" t="n">
        <f aca="false">IF(ISNUMBER(FIND(OP$1,$D12))=$AO$1,1,0)*VLOOKUP($Z$2,DALYs!$A$2:$MW$40,'Intervention list'!OP$195+1,0)</f>
        <v>0</v>
      </c>
      <c r="OQ12" s="0" t="n">
        <f aca="false">IF(ISNUMBER(FIND(OQ$1,$D12))=$AO$1,1,0)*VLOOKUP($Z$2,DALYs!$A$2:$MW$40,'Intervention list'!OQ$195+1,0)</f>
        <v>0</v>
      </c>
      <c r="OR12" s="0" t="n">
        <f aca="false">IF(ISNUMBER(FIND(OR$1,$D12))=$AO$1,1,0)*VLOOKUP($Z$2,DALYs!$A$2:$MW$40,'Intervention list'!OR$195+1,0)</f>
        <v>0</v>
      </c>
      <c r="OS12" s="0" t="n">
        <f aca="false">IF(ISNUMBER(FIND(OS$1,$D12))=$AO$1,1,0)*VLOOKUP($Z$2,DALYs!$A$2:$MW$40,'Intervention list'!OS$195+1,0)</f>
        <v>0</v>
      </c>
      <c r="OT12" s="0" t="n">
        <f aca="false">IF(ISNUMBER(FIND(OT$1,$D12))=$AO$1,1,0)*VLOOKUP($Z$2,DALYs!$A$2:$MW$40,'Intervention list'!OT$195+1,0)</f>
        <v>0</v>
      </c>
      <c r="OU12" s="0" t="n">
        <f aca="false">IF(ISNUMBER(FIND(OU$1,$D12))=$AO$1,1,0)*VLOOKUP($Z$2,DALYs!$A$2:$MW$40,'Intervention list'!OU$195+1,0)</f>
        <v>0</v>
      </c>
      <c r="OV12" s="0" t="n">
        <f aca="false">IF(ISNUMBER(FIND(OV$1,$D12))=$AO$1,1,0)*VLOOKUP($Z$2,DALYs!$A$2:$MW$40,'Intervention list'!OV$195+1,0)</f>
        <v>0</v>
      </c>
      <c r="OW12" s="0" t="n">
        <f aca="false">IF(ISNUMBER(FIND(OW$1,$D12))=$AO$1,1,0)*VLOOKUP($Z$2,DALYs!$A$2:$MW$40,'Intervention list'!OW$195+1,0)</f>
        <v>0</v>
      </c>
      <c r="OX12" s="0" t="n">
        <f aca="false">IF(ISNUMBER(FIND(OX$1,$D12))=$AO$1,1,0)*VLOOKUP($Z$2,DALYs!$A$2:$MW$40,'Intervention list'!OX$195+1,0)</f>
        <v>0</v>
      </c>
    </row>
    <row r="13" customFormat="false" ht="15.75" hidden="false" customHeight="false" outlineLevel="0" collapsed="false">
      <c r="A13" s="6" t="s">
        <v>170</v>
      </c>
      <c r="B13" s="6" t="s">
        <v>97</v>
      </c>
      <c r="C13" s="26" t="s">
        <v>134</v>
      </c>
      <c r="D13" s="7" t="s">
        <v>171</v>
      </c>
      <c r="E13" s="7" t="str">
        <f aca="false">SUBSTITUTE(D13,0.2,X13)</f>
        <v>Unintentional injuries: 0.03</v>
      </c>
      <c r="F13" s="0" t="s">
        <v>14</v>
      </c>
      <c r="G13" s="8" t="n">
        <v>5.2529935346168</v>
      </c>
      <c r="H13" s="9" t="n">
        <v>5968</v>
      </c>
      <c r="I13" s="9" t="n">
        <f aca="false">IF(H13="","",(H13*(VLOOKUP($Z$2,Worksheet,11,0)^4)))</f>
        <v>8695.93206537217</v>
      </c>
      <c r="J13" s="9" t="n">
        <f aca="false">IF(I13="","",I13*VLOOKUP($Z$2,Worksheet,12,0))</f>
        <v>9746.48727316032</v>
      </c>
      <c r="K13" s="9" t="n">
        <f aca="false">IF(I13="","",I13*VLOOKUP($Z$2, Worksheet, 13, 0))</f>
        <v>8537.7877567836</v>
      </c>
      <c r="L13" s="9" t="n">
        <f aca="false">IF(J13="",VLOOKUP($Z$2, Worksheet, 14, 0),J13)</f>
        <v>9746.48727316032</v>
      </c>
      <c r="M13" s="9" t="n">
        <f aca="false">IF(L13&lt;VLOOKUP($Z$2,'Country sheet'!$A$3:$P$41,15,0), VLOOKUP($Z$2,'Country sheet'!$A$3:$P$41,15,0), L13)/0.7</f>
        <v>13923.5532473719</v>
      </c>
      <c r="N13" s="27" t="n">
        <f aca="false">IFERROR(IF(AC13=$AO$1,VLOOKUP(F13,AO$42:AX$46,MATCH(AC$1,AP$41:AX$41,0)+1,0)/COUNTIFS($F$2:$F$194,$F13,$AC$2:$AC$194,$AO$1),0),0) + IFERROR(IF(AD13=$AO$1,VLOOKUP(F13,AO$42:AX$46,MATCH(AD$1,AP$41:AX$41,0)+1,0)/COUNTIFS($F$2:$F$194,$F13,$AD$2:$AD$194,$AO$1),0),0) + IFERROR(IF(AE13=$AO$1,VLOOKUP(F13,AO$42:AX$46,MATCH(AE$1,AP$41:AX$41,0)+1,0)/COUNTIFS($F$2:$F$194,$F13,$AE$2:$AE$194,$AO$1),0),0) + IFERROR(IF(AF13=$AO$1,VLOOKUP(F13,AO$42:AX$46,MATCH(AF$1,AP$41:AX$41,0)+1,0)/COUNTIFS($F$2:$F$194,$F13,$AF$2:$AF$194,$AO$1),0),0) + IFERROR(IF(AG13=$AO$1,VLOOKUP(F13,AO$42:AX$46,MATCH(AG$1,AP$41:AX$41,0)+1,0)/COUNTIFS($F$2:$F$194,$F13,$AG$2:$AG$194,$AO$1),0),0) + IFERROR(IF(AH13=$AO$1,VLOOKUP(F13,AO$42:AX$46,MATCH(AH$1,AP$41:AX$41,0)+1,0)/COUNTIFS($F$2:$F$194,$F13,$AH$2:$AH$194,$AO$1),0),0) + IFERROR(IF(AI13=$AO$1,VLOOKUP(F13,AO$42:AX$46,MATCH(AI$1,AP$41:AX$41,0)+1,0)/COUNTIFS($F$2:$F$194,$F13,$AI$2:$AI$194,$AO$1),0),0) + IFERROR(IF(AJ13=$AO$1,VLOOKUP(F13,AO$42:AX$46,MATCH(AJ$1,AP$41:AX$41,0)+1,0)/COUNTIFS($F$2:$F$194,$F13,$AJ$2:$AJ$194,$AO$1),0),0) + IFERROR(IF(AK13=$AO$1,VLOOKUP(F13,AO$42:AX$46,MATCH(AK$1,AP$41:AX$41,0)+1,0)/COUNTIFS($F$2:$F$194,$F13,$AK$2:$AK$194,$AO$1),0),0)</f>
        <v>7164494.40146612</v>
      </c>
      <c r="O13" s="9" t="n">
        <v>1</v>
      </c>
      <c r="P13" s="9" t="n">
        <v>1</v>
      </c>
      <c r="Q13" s="0" t="n">
        <f aca="false">SUM(BC13:OX13)</f>
        <v>236383.962796755</v>
      </c>
      <c r="R13" s="0" t="n">
        <f aca="false">IF(VLOOKUP($Z$2,CET!$A$4:$L$42,12,0)="Low income",_xlfn.IFS(S13=0.2,0.1,S13=0.1,0.05,S13=0.5,0.4,S13=0.35,0.25),S13)</f>
        <v>0.2</v>
      </c>
      <c r="S13" s="0" t="n">
        <v>0.2</v>
      </c>
      <c r="T13" s="0" t="n">
        <v>0.8</v>
      </c>
      <c r="U13" s="0" t="n">
        <f aca="false">N13/M13</f>
        <v>514.559342301394</v>
      </c>
      <c r="V13" s="0" t="n">
        <f aca="false">IFERROR(U13/Q13,0)</f>
        <v>0.00217679463620727</v>
      </c>
      <c r="W13" s="0" t="n">
        <f aca="false">(T13/R13)*V13</f>
        <v>0.00870717854482906</v>
      </c>
      <c r="X13" s="28" t="n">
        <f aca="false">IF(W13=0,0,IF(W13&lt;=0.8,IF(W13&lt;0.05,0.05,W13),0.8))</f>
        <v>0.05</v>
      </c>
      <c r="Y13" s="28"/>
      <c r="AC13" s="34" t="n">
        <f aca="false">ISNUMBER(FIND(AC$1,$C13))</f>
        <v>0</v>
      </c>
      <c r="AD13" s="33" t="n">
        <f aca="false">ISNUMBER(FIND(AD$1,$C13))</f>
        <v>0</v>
      </c>
      <c r="AE13" s="33" t="n">
        <f aca="false">ISNUMBER(FIND(AE$1,$C13))</f>
        <v>0</v>
      </c>
      <c r="AF13" s="33" t="n">
        <f aca="false">ISNUMBER(FIND(AF$1,$C13))</f>
        <v>0</v>
      </c>
      <c r="AG13" s="33" t="n">
        <f aca="false">ISNUMBER(FIND(AG$1,$C13))</f>
        <v>0</v>
      </c>
      <c r="AH13" s="33" t="n">
        <f aca="false">ISNUMBER(FIND(AH$1,$C13))</f>
        <v>0</v>
      </c>
      <c r="AI13" s="33" t="n">
        <f aca="false">ISNUMBER(FIND(AI$1,$C13))</f>
        <v>1</v>
      </c>
      <c r="AJ13" s="33" t="n">
        <f aca="false">ISNUMBER(FIND(AJ$1,$C13))</f>
        <v>0</v>
      </c>
      <c r="AK13" s="35" t="n">
        <f aca="false">ISNUMBER(FIND(AK$1,$C13))</f>
        <v>0</v>
      </c>
      <c r="AL13" s="6"/>
      <c r="AM13" s="33"/>
      <c r="AZ13" s="36"/>
      <c r="BC13" s="0" t="n">
        <f aca="false">IF(ISNUMBER(FIND(BC$1,$D13))=$AO$1,1,0)*VLOOKUP($Z$2,DALYs!$A$2:$MW$40,'Intervention list'!BC$195+1,0)</f>
        <v>0</v>
      </c>
      <c r="BD13" s="0" t="n">
        <f aca="false">IF(ISNUMBER(FIND(BD$1,$D13))=$AO$1,1,0)*VLOOKUP($Z$2,DALYs!$A$2:$MW$40,'Intervention list'!BD$195+1,0)</f>
        <v>0</v>
      </c>
      <c r="BE13" s="0" t="n">
        <f aca="false">IF(ISNUMBER(FIND(BE$1,$D13))=$AO$1,1,0)*VLOOKUP($Z$2,DALYs!$A$2:$MW$40,'Intervention list'!BE$195+1,0)</f>
        <v>0</v>
      </c>
      <c r="BF13" s="0" t="n">
        <f aca="false">IF(ISNUMBER(FIND(BF$1,$D13))=$AO$1,1,0)*VLOOKUP($Z$2,DALYs!$A$2:$MW$40,'Intervention list'!BF$195+1,0)</f>
        <v>0</v>
      </c>
      <c r="BG13" s="0" t="n">
        <f aca="false">IF(ISNUMBER(FIND(BG$1,$D13))=$AO$1,1,0)*VLOOKUP($Z$2,DALYs!$A$2:$MW$40,'Intervention list'!BG$195+1,0)</f>
        <v>0</v>
      </c>
      <c r="BH13" s="0" t="n">
        <f aca="false">IF(ISNUMBER(FIND(BH$1,$D13))=$AO$1,1,0)*VLOOKUP($Z$2,DALYs!$A$2:$MW$40,'Intervention list'!BH$195+1,0)</f>
        <v>0</v>
      </c>
      <c r="BI13" s="0" t="n">
        <f aca="false">IF(ISNUMBER(FIND(BI$1,$D13))=$AO$1,1,0)*VLOOKUP($Z$2,DALYs!$A$2:$MW$40,'Intervention list'!BI$195+1,0)</f>
        <v>0</v>
      </c>
      <c r="BJ13" s="0" t="n">
        <f aca="false">IF(ISNUMBER(FIND(BJ$1,$D13))=$AO$1,1,0)*VLOOKUP($Z$2,DALYs!$A$2:$MW$40,'Intervention list'!BJ$195+1,0)</f>
        <v>0</v>
      </c>
      <c r="BK13" s="0" t="n">
        <f aca="false">IF(ISNUMBER(FIND(BK$1,$D13))=$AO$1,1,0)*VLOOKUP($Z$2,DALYs!$A$2:$MW$40,'Intervention list'!BK$195+1,0)</f>
        <v>0</v>
      </c>
      <c r="BL13" s="0" t="n">
        <f aca="false">IF(ISNUMBER(FIND(BL$1,$D13))=$AO$1,1,0)*VLOOKUP($Z$2,DALYs!$A$2:$MW$40,'Intervention list'!BL$195+1,0)</f>
        <v>0</v>
      </c>
      <c r="BM13" s="0" t="n">
        <f aca="false">IF(ISNUMBER(FIND(BM$1,$D13))=$AO$1,1,0)*VLOOKUP($Z$2,DALYs!$A$2:$MW$40,'Intervention list'!BM$195+1,0)</f>
        <v>0</v>
      </c>
      <c r="BN13" s="0" t="n">
        <f aca="false">IF(ISNUMBER(FIND(BN$1,$D13))=$AO$1,1,0)*VLOOKUP($Z$2,DALYs!$A$2:$MW$40,'Intervention list'!BN$195+1,0)</f>
        <v>0</v>
      </c>
      <c r="BO13" s="0" t="n">
        <f aca="false">IF(ISNUMBER(FIND(BO$1,$D13))=$AO$1,1,0)*VLOOKUP($Z$2,DALYs!$A$2:$MW$40,'Intervention list'!BO$195+1,0)</f>
        <v>0</v>
      </c>
      <c r="BP13" s="0" t="n">
        <f aca="false">IF(ISNUMBER(FIND(BP$1,$D13))=$AO$1,1,0)*VLOOKUP($Z$2,DALYs!$A$2:$MW$40,'Intervention list'!BP$195+1,0)</f>
        <v>0</v>
      </c>
      <c r="BQ13" s="0" t="n">
        <f aca="false">IF(ISNUMBER(FIND(BQ$1,$D13))=$AO$1,1,0)*VLOOKUP($Z$2,DALYs!$A$2:$MW$40,'Intervention list'!BQ$195+1,0)</f>
        <v>0</v>
      </c>
      <c r="BR13" s="0" t="n">
        <f aca="false">IF(ISNUMBER(FIND(BR$1,$D13))=$AO$1,1,0)*VLOOKUP($Z$2,DALYs!$A$2:$MW$40,'Intervention list'!BR$195+1,0)</f>
        <v>0</v>
      </c>
      <c r="BS13" s="0" t="n">
        <f aca="false">IF(ISNUMBER(FIND(BS$1,$D13))=$AO$1,1,0)*VLOOKUP($Z$2,DALYs!$A$2:$MW$40,'Intervention list'!BS$195+1,0)</f>
        <v>0</v>
      </c>
      <c r="BT13" s="0" t="n">
        <f aca="false">IF(ISNUMBER(FIND(BT$1,$D13))=$AO$1,1,0)*VLOOKUP($Z$2,DALYs!$A$2:$MW$40,'Intervention list'!BT$195+1,0)</f>
        <v>0</v>
      </c>
      <c r="BU13" s="0" t="n">
        <f aca="false">IF(ISNUMBER(FIND(BU$1,$D13))=$AO$1,1,0)*VLOOKUP($Z$2,DALYs!$A$2:$MW$40,'Intervention list'!BU$195+1,0)</f>
        <v>0</v>
      </c>
      <c r="BV13" s="0" t="n">
        <f aca="false">IF(ISNUMBER(FIND(BV$1,$D13))=$AO$1,1,0)*VLOOKUP($Z$2,DALYs!$A$2:$MW$40,'Intervention list'!BV$195+1,0)</f>
        <v>0</v>
      </c>
      <c r="BW13" s="0" t="n">
        <f aca="false">IF(ISNUMBER(FIND(BW$1,$D13))=$AO$1,1,0)*VLOOKUP($Z$2,DALYs!$A$2:$MW$40,'Intervention list'!BW$195+1,0)</f>
        <v>0</v>
      </c>
      <c r="BX13" s="0" t="n">
        <f aca="false">IF(ISNUMBER(FIND(BX$1,$D13))=$AO$1,1,0)*VLOOKUP($Z$2,DALYs!$A$2:$MW$40,'Intervention list'!BX$195+1,0)</f>
        <v>0</v>
      </c>
      <c r="BY13" s="0" t="n">
        <f aca="false">IF(ISNUMBER(FIND(BY$1,$D13))=$AO$1,1,0)*VLOOKUP($Z$2,DALYs!$A$2:$MW$40,'Intervention list'!BY$195+1,0)</f>
        <v>0</v>
      </c>
      <c r="BZ13" s="0" t="n">
        <f aca="false">IF(ISNUMBER(FIND(BZ$1,$D13))=$AO$1,1,0)*VLOOKUP($Z$2,DALYs!$A$2:$MW$40,'Intervention list'!BZ$195+1,0)</f>
        <v>0</v>
      </c>
      <c r="CA13" s="0" t="n">
        <f aca="false">IF(ISNUMBER(FIND(CA$1,$D13))=$AO$1,1,0)*VLOOKUP($Z$2,DALYs!$A$2:$MW$40,'Intervention list'!CA$195+1,0)</f>
        <v>0</v>
      </c>
      <c r="CB13" s="0" t="n">
        <f aca="false">IF(ISNUMBER(FIND(CB$1,$D13))=$AO$1,1,0)*VLOOKUP($Z$2,DALYs!$A$2:$MW$40,'Intervention list'!CB$195+1,0)</f>
        <v>0</v>
      </c>
      <c r="CC13" s="0" t="n">
        <f aca="false">IF(ISNUMBER(FIND(CC$1,$D13))=$AO$1,1,0)*VLOOKUP($Z$2,DALYs!$A$2:$MW$40,'Intervention list'!CC$195+1,0)</f>
        <v>0</v>
      </c>
      <c r="CD13" s="0" t="n">
        <f aca="false">IF(ISNUMBER(FIND(CD$1,$D13))=$AO$1,1,0)*VLOOKUP($Z$2,DALYs!$A$2:$MW$40,'Intervention list'!CD$195+1,0)</f>
        <v>0</v>
      </c>
      <c r="CE13" s="0" t="n">
        <f aca="false">IF(ISNUMBER(FIND(CE$1,$D13))=$AO$1,1,0)*VLOOKUP($Z$2,DALYs!$A$2:$MW$40,'Intervention list'!CE$195+1,0)</f>
        <v>0</v>
      </c>
      <c r="CF13" s="0" t="n">
        <f aca="false">IF(ISNUMBER(FIND(CF$1,$D13))=$AO$1,1,0)*VLOOKUP($Z$2,DALYs!$A$2:$MW$40,'Intervention list'!CF$195+1,0)</f>
        <v>0</v>
      </c>
      <c r="CG13" s="0" t="n">
        <f aca="false">IF(ISNUMBER(FIND(CG$1,$D13))=$AO$1,1,0)*VLOOKUP($Z$2,DALYs!$A$2:$MW$40,'Intervention list'!CG$195+1,0)</f>
        <v>0</v>
      </c>
      <c r="CH13" s="0" t="n">
        <f aca="false">IF(ISNUMBER(FIND(CH$1,$D13))=$AO$1,1,0)*VLOOKUP($Z$2,DALYs!$A$2:$MW$40,'Intervention list'!CH$195+1,0)</f>
        <v>0</v>
      </c>
      <c r="CI13" s="0" t="n">
        <f aca="false">IF(ISNUMBER(FIND(CI$1,$D13))=$AO$1,1,0)*VLOOKUP($Z$2,DALYs!$A$2:$MW$40,'Intervention list'!CI$195+1,0)</f>
        <v>0</v>
      </c>
      <c r="CJ13" s="0" t="n">
        <f aca="false">IF(ISNUMBER(FIND(CJ$1,$D13))=$AO$1,1,0)*VLOOKUP($Z$2,DALYs!$A$2:$MW$40,'Intervention list'!CJ$195+1,0)</f>
        <v>0</v>
      </c>
      <c r="CK13" s="0" t="n">
        <f aca="false">IF(ISNUMBER(FIND(CK$1,$D13))=$AO$1,1,0)*VLOOKUP($Z$2,DALYs!$A$2:$MW$40,'Intervention list'!CK$195+1,0)</f>
        <v>0</v>
      </c>
      <c r="CL13" s="0" t="n">
        <f aca="false">IF(ISNUMBER(FIND(CL$1,$D13))=$AO$1,1,0)*VLOOKUP($Z$2,DALYs!$A$2:$MW$40,'Intervention list'!CL$195+1,0)</f>
        <v>0</v>
      </c>
      <c r="CM13" s="0" t="n">
        <f aca="false">IF(ISNUMBER(FIND(CM$1,$D13))=$AO$1,1,0)*VLOOKUP($Z$2,DALYs!$A$2:$MW$40,'Intervention list'!CM$195+1,0)</f>
        <v>0</v>
      </c>
      <c r="CN13" s="0" t="n">
        <f aca="false">IF(ISNUMBER(FIND(CN$1,$D13))=$AO$1,1,0)*VLOOKUP($Z$2,DALYs!$A$2:$MW$40,'Intervention list'!CN$195+1,0)</f>
        <v>0</v>
      </c>
      <c r="CO13" s="0" t="n">
        <f aca="false">IF(ISNUMBER(FIND(CO$1,$D13))=$AO$1,1,0)*VLOOKUP($Z$2,DALYs!$A$2:$MW$40,'Intervention list'!CO$195+1,0)</f>
        <v>0</v>
      </c>
      <c r="CP13" s="0" t="n">
        <f aca="false">IF(ISNUMBER(FIND(CP$1,$D13))=$AO$1,1,0)*VLOOKUP($Z$2,DALYs!$A$2:$MW$40,'Intervention list'!CP$195+1,0)</f>
        <v>0</v>
      </c>
      <c r="CQ13" s="0" t="n">
        <f aca="false">IF(ISNUMBER(FIND(CQ$1,$D13))=$AO$1,1,0)*VLOOKUP($Z$2,DALYs!$A$2:$MW$40,'Intervention list'!CQ$195+1,0)</f>
        <v>0</v>
      </c>
      <c r="CR13" s="0" t="n">
        <f aca="false">IF(ISNUMBER(FIND(CR$1,$D13))=$AO$1,1,0)*VLOOKUP($Z$2,DALYs!$A$2:$MW$40,'Intervention list'!CR$195+1,0)</f>
        <v>0</v>
      </c>
      <c r="CS13" s="0" t="n">
        <f aca="false">IF(ISNUMBER(FIND(CS$1,$D13))=$AO$1,1,0)*VLOOKUP($Z$2,DALYs!$A$2:$MW$40,'Intervention list'!CS$195+1,0)</f>
        <v>0</v>
      </c>
      <c r="CT13" s="0" t="n">
        <f aca="false">IF(ISNUMBER(FIND(CT$1,$D13))=$AO$1,1,0)*VLOOKUP($Z$2,DALYs!$A$2:$MW$40,'Intervention list'!CT$195+1,0)</f>
        <v>0</v>
      </c>
      <c r="CU13" s="0" t="n">
        <f aca="false">IF(ISNUMBER(FIND(CU$1,$D13))=$AO$1,1,0)*VLOOKUP($Z$2,DALYs!$A$2:$MW$40,'Intervention list'!CU$195+1,0)</f>
        <v>0</v>
      </c>
      <c r="CV13" s="0" t="n">
        <f aca="false">IF(ISNUMBER(FIND(CV$1,$D13))=$AO$1,1,0)*VLOOKUP($Z$2,DALYs!$A$2:$MW$40,'Intervention list'!CV$195+1,0)</f>
        <v>0</v>
      </c>
      <c r="CW13" s="0" t="n">
        <f aca="false">IF(ISNUMBER(FIND(CW$1,$D13))=$AO$1,1,0)*VLOOKUP($Z$2,DALYs!$A$2:$MW$40,'Intervention list'!CW$195+1,0)</f>
        <v>0</v>
      </c>
      <c r="CX13" s="0" t="n">
        <f aca="false">IF(ISNUMBER(FIND(CX$1,$D13))=$AO$1,1,0)*VLOOKUP($Z$2,DALYs!$A$2:$MW$40,'Intervention list'!CX$195+1,0)</f>
        <v>0</v>
      </c>
      <c r="CY13" s="0" t="n">
        <f aca="false">IF(ISNUMBER(FIND(CY$1,$D13))=$AO$1,1,0)*VLOOKUP($Z$2,DALYs!$A$2:$MW$40,'Intervention list'!CY$195+1,0)</f>
        <v>0</v>
      </c>
      <c r="CZ13" s="0" t="n">
        <f aca="false">IF(ISNUMBER(FIND(CZ$1,$D13))=$AO$1,1,0)*VLOOKUP($Z$2,DALYs!$A$2:$MW$40,'Intervention list'!CZ$195+1,0)</f>
        <v>0</v>
      </c>
      <c r="DA13" s="0" t="n">
        <f aca="false">IF(ISNUMBER(FIND(DA$1,$D13))=$AO$1,1,0)*VLOOKUP($Z$2,DALYs!$A$2:$MW$40,'Intervention list'!DA$195+1,0)</f>
        <v>0</v>
      </c>
      <c r="DB13" s="0" t="n">
        <f aca="false">IF(ISNUMBER(FIND(DB$1,$D13))=$AO$1,1,0)*VLOOKUP($Z$2,DALYs!$A$2:$MW$40,'Intervention list'!DB$195+1,0)</f>
        <v>0</v>
      </c>
      <c r="DC13" s="0" t="n">
        <f aca="false">IF(ISNUMBER(FIND(DC$1,$D13))=$AO$1,1,0)*VLOOKUP($Z$2,DALYs!$A$2:$MW$40,'Intervention list'!DC$195+1,0)</f>
        <v>0</v>
      </c>
      <c r="DD13" s="0" t="n">
        <f aca="false">IF(ISNUMBER(FIND(DD$1,$D13))=$AO$1,1,0)*VLOOKUP($Z$2,DALYs!$A$2:$MW$40,'Intervention list'!DD$195+1,0)</f>
        <v>0</v>
      </c>
      <c r="DE13" s="0" t="n">
        <f aca="false">IF(ISNUMBER(FIND(DE$1,$D13))=$AO$1,1,0)*VLOOKUP($Z$2,DALYs!$A$2:$MW$40,'Intervention list'!DE$195+1,0)</f>
        <v>0</v>
      </c>
      <c r="DF13" s="0" t="n">
        <f aca="false">IF(ISNUMBER(FIND(DF$1,$D13))=$AO$1,1,0)*VLOOKUP($Z$2,DALYs!$A$2:$MW$40,'Intervention list'!DF$195+1,0)</f>
        <v>0</v>
      </c>
      <c r="DG13" s="0" t="n">
        <f aca="false">IF(ISNUMBER(FIND(DG$1,$D13))=$AO$1,1,0)*VLOOKUP($Z$2,DALYs!$A$2:$MW$40,'Intervention list'!DG$195+1,0)</f>
        <v>0</v>
      </c>
      <c r="DH13" s="0" t="n">
        <f aca="false">IF(ISNUMBER(FIND(DH$1,$D13))=$AO$1,1,0)*VLOOKUP($Z$2,DALYs!$A$2:$MW$40,'Intervention list'!DH$195+1,0)</f>
        <v>0</v>
      </c>
      <c r="DI13" s="0" t="n">
        <f aca="false">IF(ISNUMBER(FIND(DI$1,$D13))=$AO$1,1,0)*VLOOKUP($Z$2,DALYs!$A$2:$MW$40,'Intervention list'!DI$195+1,0)</f>
        <v>0</v>
      </c>
      <c r="DJ13" s="0" t="n">
        <f aca="false">IF(ISNUMBER(FIND(DJ$1,$D13))=$AO$1,1,0)*VLOOKUP($Z$2,DALYs!$A$2:$MW$40,'Intervention list'!DJ$195+1,0)</f>
        <v>0</v>
      </c>
      <c r="DK13" s="0" t="n">
        <f aca="false">IF(ISNUMBER(FIND(DK$1,$D13))=$AO$1,1,0)*VLOOKUP($Z$2,DALYs!$A$2:$MW$40,'Intervention list'!DK$195+1,0)</f>
        <v>0</v>
      </c>
      <c r="DL13" s="0" t="n">
        <f aca="false">IF(ISNUMBER(FIND(DL$1,$D13))=$AO$1,1,0)*VLOOKUP($Z$2,DALYs!$A$2:$MW$40,'Intervention list'!DL$195+1,0)</f>
        <v>0</v>
      </c>
      <c r="DM13" s="0" t="n">
        <f aca="false">IF(ISNUMBER(FIND(DM$1,$D13))=$AO$1,1,0)*VLOOKUP($Z$2,DALYs!$A$2:$MW$40,'Intervention list'!DM$195+1,0)</f>
        <v>0</v>
      </c>
      <c r="DN13" s="0" t="n">
        <f aca="false">IF(ISNUMBER(FIND(DN$1,$D13))=$AO$1,1,0)*VLOOKUP($Z$2,DALYs!$A$2:$MW$40,'Intervention list'!DN$195+1,0)</f>
        <v>0</v>
      </c>
      <c r="DO13" s="0" t="n">
        <f aca="false">IF(ISNUMBER(FIND(DO$1,$D13))=$AO$1,1,0)*VLOOKUP($Z$2,DALYs!$A$2:$MW$40,'Intervention list'!DO$195+1,0)</f>
        <v>0</v>
      </c>
      <c r="DP13" s="0" t="n">
        <f aca="false">IF(ISNUMBER(FIND(DP$1,$D13))=$AO$1,1,0)*VLOOKUP($Z$2,DALYs!$A$2:$MW$40,'Intervention list'!DP$195+1,0)</f>
        <v>0</v>
      </c>
      <c r="DQ13" s="0" t="n">
        <f aca="false">IF(ISNUMBER(FIND(DQ$1,$D13))=$AO$1,1,0)*VLOOKUP($Z$2,DALYs!$A$2:$MW$40,'Intervention list'!DQ$195+1,0)</f>
        <v>0</v>
      </c>
      <c r="DR13" s="0" t="n">
        <f aca="false">IF(ISNUMBER(FIND(DR$1,$D13))=$AO$1,1,0)*VLOOKUP($Z$2,DALYs!$A$2:$MW$40,'Intervention list'!DR$195+1,0)</f>
        <v>0</v>
      </c>
      <c r="DS13" s="0" t="n">
        <f aca="false">IF(ISNUMBER(FIND(DS$1,$D13))=$AO$1,1,0)*VLOOKUP($Z$2,DALYs!$A$2:$MW$40,'Intervention list'!DS$195+1,0)</f>
        <v>0</v>
      </c>
      <c r="DT13" s="0" t="n">
        <f aca="false">IF(ISNUMBER(FIND(DT$1,$D13))=$AO$1,1,0)*VLOOKUP($Z$2,DALYs!$A$2:$MW$40,'Intervention list'!DT$195+1,0)</f>
        <v>0</v>
      </c>
      <c r="DU13" s="0" t="n">
        <f aca="false">IF(ISNUMBER(FIND(DU$1,$D13))=$AO$1,1,0)*VLOOKUP($Z$2,DALYs!$A$2:$MW$40,'Intervention list'!DU$195+1,0)</f>
        <v>0</v>
      </c>
      <c r="DV13" s="0" t="n">
        <f aca="false">IF(ISNUMBER(FIND(DV$1,$D13))=$AO$1,1,0)*VLOOKUP($Z$2,DALYs!$A$2:$MW$40,'Intervention list'!DV$195+1,0)</f>
        <v>0</v>
      </c>
      <c r="DW13" s="0" t="n">
        <f aca="false">IF(ISNUMBER(FIND(DW$1,$D13))=$AO$1,1,0)*VLOOKUP($Z$2,DALYs!$A$2:$MW$40,'Intervention list'!DW$195+1,0)</f>
        <v>0</v>
      </c>
      <c r="DX13" s="0" t="n">
        <f aca="false">IF(ISNUMBER(FIND(DX$1,$D13))=$AO$1,1,0)*VLOOKUP($Z$2,DALYs!$A$2:$MW$40,'Intervention list'!DX$195+1,0)</f>
        <v>0</v>
      </c>
      <c r="DY13" s="0" t="n">
        <f aca="false">IF(ISNUMBER(FIND(DY$1,$D13))=$AO$1,1,0)*VLOOKUP($Z$2,DALYs!$A$2:$MW$40,'Intervention list'!DY$195+1,0)</f>
        <v>0</v>
      </c>
      <c r="DZ13" s="0" t="n">
        <f aca="false">IF(ISNUMBER(FIND(DZ$1,$D13))=$AO$1,1,0)*VLOOKUP($Z$2,DALYs!$A$2:$MW$40,'Intervention list'!DZ$195+1,0)</f>
        <v>0</v>
      </c>
      <c r="EA13" s="0" t="n">
        <f aca="false">IF(ISNUMBER(FIND(EA$1,$D13))=$AO$1,1,0)*VLOOKUP($Z$2,DALYs!$A$2:$MW$40,'Intervention list'!EA$195+1,0)</f>
        <v>0</v>
      </c>
      <c r="EB13" s="0" t="n">
        <f aca="false">IF(ISNUMBER(FIND(EB$1,$D13))=$AO$1,1,0)*VLOOKUP($Z$2,DALYs!$A$2:$MW$40,'Intervention list'!EB$195+1,0)</f>
        <v>0</v>
      </c>
      <c r="EC13" s="0" t="n">
        <f aca="false">IF(ISNUMBER(FIND(EC$1,$D13))=$AO$1,1,0)*VLOOKUP($Z$2,DALYs!$A$2:$MW$40,'Intervention list'!EC$195+1,0)</f>
        <v>0</v>
      </c>
      <c r="ED13" s="0" t="n">
        <f aca="false">IF(ISNUMBER(FIND(ED$1,$D13))=$AO$1,1,0)*VLOOKUP($Z$2,DALYs!$A$2:$MW$40,'Intervention list'!ED$195+1,0)</f>
        <v>0</v>
      </c>
      <c r="EE13" s="0" t="n">
        <f aca="false">IF(ISNUMBER(FIND(EE$1,$D13))=$AO$1,1,0)*VLOOKUP($Z$2,DALYs!$A$2:$MW$40,'Intervention list'!EE$195+1,0)</f>
        <v>0</v>
      </c>
      <c r="EF13" s="0" t="n">
        <f aca="false">IF(ISNUMBER(FIND(EF$1,$D13))=$AO$1,1,0)*VLOOKUP($Z$2,DALYs!$A$2:$MW$40,'Intervention list'!EF$195+1,0)</f>
        <v>0</v>
      </c>
      <c r="EG13" s="0" t="n">
        <f aca="false">IF(ISNUMBER(FIND(EG$1,$D13))=$AO$1,1,0)*VLOOKUP($Z$2,DALYs!$A$2:$MW$40,'Intervention list'!EG$195+1,0)</f>
        <v>0</v>
      </c>
      <c r="EH13" s="0" t="n">
        <f aca="false">IF(ISNUMBER(FIND(EH$1,$D13))=$AO$1,1,0)*VLOOKUP($Z$2,DALYs!$A$2:$MW$40,'Intervention list'!EH$195+1,0)</f>
        <v>0</v>
      </c>
      <c r="EI13" s="0" t="n">
        <f aca="false">IF(ISNUMBER(FIND(EI$1,$D13))=$AO$1,1,0)*VLOOKUP($Z$2,DALYs!$A$2:$MW$40,'Intervention list'!EI$195+1,0)</f>
        <v>0</v>
      </c>
      <c r="EJ13" s="0" t="n">
        <f aca="false">IF(ISNUMBER(FIND(EJ$1,$D13))=$AO$1,1,0)*VLOOKUP($Z$2,DALYs!$A$2:$MW$40,'Intervention list'!EJ$195+1,0)</f>
        <v>0</v>
      </c>
      <c r="EK13" s="0" t="n">
        <f aca="false">IF(ISNUMBER(FIND(EK$1,$D13))=$AO$1,1,0)*VLOOKUP($Z$2,DALYs!$A$2:$MW$40,'Intervention list'!EK$195+1,0)</f>
        <v>0</v>
      </c>
      <c r="EL13" s="0" t="n">
        <f aca="false">IF(ISNUMBER(FIND(EL$1,$D13))=$AO$1,1,0)*VLOOKUP($Z$2,DALYs!$A$2:$MW$40,'Intervention list'!EL$195+1,0)</f>
        <v>0</v>
      </c>
      <c r="EM13" s="0" t="n">
        <f aca="false">IF(ISNUMBER(FIND(EM$1,$D13))=$AO$1,1,0)*VLOOKUP($Z$2,DALYs!$A$2:$MW$40,'Intervention list'!EM$195+1,0)</f>
        <v>0</v>
      </c>
      <c r="EN13" s="0" t="n">
        <f aca="false">IF(ISNUMBER(FIND(EN$1,$D13))=$AO$1,1,0)*VLOOKUP($Z$2,DALYs!$A$2:$MW$40,'Intervention list'!EN$195+1,0)</f>
        <v>0</v>
      </c>
      <c r="EO13" s="0" t="n">
        <f aca="false">IF(ISNUMBER(FIND(EO$1,$D13))=$AO$1,1,0)*VLOOKUP($Z$2,DALYs!$A$2:$MW$40,'Intervention list'!EO$195+1,0)</f>
        <v>0</v>
      </c>
      <c r="EP13" s="0" t="n">
        <f aca="false">IF(ISNUMBER(FIND(EP$1,$D13))=$AO$1,1,0)*VLOOKUP($Z$2,DALYs!$A$2:$MW$40,'Intervention list'!EP$195+1,0)</f>
        <v>0</v>
      </c>
      <c r="EQ13" s="0" t="n">
        <f aca="false">IF(ISNUMBER(FIND(EQ$1,$D13))=$AO$1,1,0)*VLOOKUP($Z$2,DALYs!$A$2:$MW$40,'Intervention list'!EQ$195+1,0)</f>
        <v>0</v>
      </c>
      <c r="ER13" s="0" t="n">
        <f aca="false">IF(ISNUMBER(FIND(ER$1,$D13))=$AO$1,1,0)*VLOOKUP($Z$2,DALYs!$A$2:$MW$40,'Intervention list'!ER$195+1,0)</f>
        <v>0</v>
      </c>
      <c r="ES13" s="0" t="n">
        <f aca="false">IF(ISNUMBER(FIND(ES$1,$D13))=$AO$1,1,0)*VLOOKUP($Z$2,DALYs!$A$2:$MW$40,'Intervention list'!ES$195+1,0)</f>
        <v>0</v>
      </c>
      <c r="ET13" s="0" t="n">
        <f aca="false">IF(ISNUMBER(FIND(ET$1,$D13))=$AO$1,1,0)*VLOOKUP($Z$2,DALYs!$A$2:$MW$40,'Intervention list'!ET$195+1,0)</f>
        <v>0</v>
      </c>
      <c r="EU13" s="0" t="n">
        <f aca="false">IF(ISNUMBER(FIND(EU$1,$D13))=$AO$1,1,0)*VLOOKUP($Z$2,DALYs!$A$2:$MW$40,'Intervention list'!EU$195+1,0)</f>
        <v>0</v>
      </c>
      <c r="EV13" s="0" t="n">
        <f aca="false">IF(ISNUMBER(FIND(EV$1,$D13))=$AO$1,1,0)*VLOOKUP($Z$2,DALYs!$A$2:$MW$40,'Intervention list'!EV$195+1,0)</f>
        <v>0</v>
      </c>
      <c r="EW13" s="0" t="n">
        <f aca="false">IF(ISNUMBER(FIND(EW$1,$D13))=$AO$1,1,0)*VLOOKUP($Z$2,DALYs!$A$2:$MW$40,'Intervention list'!EW$195+1,0)</f>
        <v>0</v>
      </c>
      <c r="EX13" s="0" t="n">
        <f aca="false">IF(ISNUMBER(FIND(EX$1,$D13))=$AO$1,1,0)*VLOOKUP($Z$2,DALYs!$A$2:$MW$40,'Intervention list'!EX$195+1,0)</f>
        <v>0</v>
      </c>
      <c r="EY13" s="0" t="n">
        <f aca="false">IF(ISNUMBER(FIND(EY$1,$D13))=$AO$1,1,0)*VLOOKUP($Z$2,DALYs!$A$2:$MW$40,'Intervention list'!EY$195+1,0)</f>
        <v>0</v>
      </c>
      <c r="EZ13" s="0" t="n">
        <f aca="false">IF(ISNUMBER(FIND(EZ$1,$D13))=$AO$1,1,0)*VLOOKUP($Z$2,DALYs!$A$2:$MW$40,'Intervention list'!EZ$195+1,0)</f>
        <v>0</v>
      </c>
      <c r="FA13" s="0" t="n">
        <f aca="false">IF(ISNUMBER(FIND(FA$1,$D13))=$AO$1,1,0)*VLOOKUP($Z$2,DALYs!$A$2:$MW$40,'Intervention list'!FA$195+1,0)</f>
        <v>0</v>
      </c>
      <c r="FB13" s="0" t="n">
        <f aca="false">IF(ISNUMBER(FIND(FB$1,$D13))=$AO$1,1,0)*VLOOKUP($Z$2,DALYs!$A$2:$MW$40,'Intervention list'!FB$195+1,0)</f>
        <v>0</v>
      </c>
      <c r="FC13" s="0" t="n">
        <f aca="false">IF(ISNUMBER(FIND(FC$1,$D13))=$AO$1,1,0)*VLOOKUP($Z$2,DALYs!$A$2:$MW$40,'Intervention list'!FC$195+1,0)</f>
        <v>0</v>
      </c>
      <c r="FD13" s="0" t="n">
        <f aca="false">IF(ISNUMBER(FIND(FD$1,$D13))=$AO$1,1,0)*VLOOKUP($Z$2,DALYs!$A$2:$MW$40,'Intervention list'!FD$195+1,0)</f>
        <v>0</v>
      </c>
      <c r="FE13" s="0" t="n">
        <f aca="false">IF(ISNUMBER(FIND(FE$1,$D13))=$AO$1,1,0)*VLOOKUP($Z$2,DALYs!$A$2:$MW$40,'Intervention list'!FE$195+1,0)</f>
        <v>0</v>
      </c>
      <c r="FF13" s="0" t="n">
        <f aca="false">IF(ISNUMBER(FIND(FF$1,$D13))=$AO$1,1,0)*VLOOKUP($Z$2,DALYs!$A$2:$MW$40,'Intervention list'!FF$195+1,0)</f>
        <v>0</v>
      </c>
      <c r="FG13" s="0" t="n">
        <f aca="false">IF(ISNUMBER(FIND(FG$1,$D13))=$AO$1,1,0)*VLOOKUP($Z$2,DALYs!$A$2:$MW$40,'Intervention list'!FG$195+1,0)</f>
        <v>0</v>
      </c>
      <c r="FH13" s="0" t="n">
        <f aca="false">IF(ISNUMBER(FIND(FH$1,$D13))=$AO$1,1,0)*VLOOKUP($Z$2,DALYs!$A$2:$MW$40,'Intervention list'!FH$195+1,0)</f>
        <v>0</v>
      </c>
      <c r="FI13" s="0" t="n">
        <f aca="false">IF(ISNUMBER(FIND(FI$1,$D13))=$AO$1,1,0)*VLOOKUP($Z$2,DALYs!$A$2:$MW$40,'Intervention list'!FI$195+1,0)</f>
        <v>0</v>
      </c>
      <c r="FJ13" s="0" t="n">
        <f aca="false">IF(ISNUMBER(FIND(FJ$1,$D13))=$AO$1,1,0)*VLOOKUP($Z$2,DALYs!$A$2:$MW$40,'Intervention list'!FJ$195+1,0)</f>
        <v>0</v>
      </c>
      <c r="FK13" s="0" t="n">
        <f aca="false">IF(ISNUMBER(FIND(FK$1,$D13))=$AO$1,1,0)*VLOOKUP($Z$2,DALYs!$A$2:$MW$40,'Intervention list'!FK$195+1,0)</f>
        <v>0</v>
      </c>
      <c r="FL13" s="0" t="n">
        <f aca="false">IF(ISNUMBER(FIND(FL$1,$D13))=$AO$1,1,0)*VLOOKUP($Z$2,DALYs!$A$2:$MW$40,'Intervention list'!FL$195+1,0)</f>
        <v>0</v>
      </c>
      <c r="FM13" s="0" t="n">
        <f aca="false">IF(ISNUMBER(FIND(FM$1,$D13))=$AO$1,1,0)*VLOOKUP($Z$2,DALYs!$A$2:$MW$40,'Intervention list'!FM$195+1,0)</f>
        <v>0</v>
      </c>
      <c r="FN13" s="0" t="n">
        <f aca="false">IF(ISNUMBER(FIND(FN$1,$D13))=$AO$1,1,0)*VLOOKUP($Z$2,DALYs!$A$2:$MW$40,'Intervention list'!FN$195+1,0)</f>
        <v>0</v>
      </c>
      <c r="FO13" s="0" t="n">
        <f aca="false">IF(ISNUMBER(FIND(FO$1,$D13))=$AO$1,1,0)*VLOOKUP($Z$2,DALYs!$A$2:$MW$40,'Intervention list'!FO$195+1,0)</f>
        <v>0</v>
      </c>
      <c r="FP13" s="0" t="n">
        <f aca="false">IF(ISNUMBER(FIND(FP$1,$D13))=$AO$1,1,0)*VLOOKUP($Z$2,DALYs!$A$2:$MW$40,'Intervention list'!FP$195+1,0)</f>
        <v>0</v>
      </c>
      <c r="FQ13" s="0" t="n">
        <f aca="false">IF(ISNUMBER(FIND(FQ$1,$D13))=$AO$1,1,0)*VLOOKUP($Z$2,DALYs!$A$2:$MW$40,'Intervention list'!FQ$195+1,0)</f>
        <v>0</v>
      </c>
      <c r="FR13" s="0" t="n">
        <f aca="false">IF(ISNUMBER(FIND(FR$1,$D13))=$AO$1,1,0)*VLOOKUP($Z$2,DALYs!$A$2:$MW$40,'Intervention list'!FR$195+1,0)</f>
        <v>0</v>
      </c>
      <c r="FS13" s="0" t="n">
        <f aca="false">IF(ISNUMBER(FIND(FS$1,$D13))=$AO$1,1,0)*VLOOKUP($Z$2,DALYs!$A$2:$MW$40,'Intervention list'!FS$195+1,0)</f>
        <v>0</v>
      </c>
      <c r="FT13" s="0" t="n">
        <f aca="false">IF(ISNUMBER(FIND(FT$1,$D13))=$AO$1,1,0)*VLOOKUP($Z$2,DALYs!$A$2:$MW$40,'Intervention list'!FT$195+1,0)</f>
        <v>0</v>
      </c>
      <c r="FU13" s="0" t="n">
        <f aca="false">IF(ISNUMBER(FIND(FU$1,$D13))=$AO$1,1,0)*VLOOKUP($Z$2,DALYs!$A$2:$MW$40,'Intervention list'!FU$195+1,0)</f>
        <v>0</v>
      </c>
      <c r="FV13" s="0" t="n">
        <f aca="false">IF(ISNUMBER(FIND(FV$1,$D13))=$AO$1,1,0)*VLOOKUP($Z$2,DALYs!$A$2:$MW$40,'Intervention list'!FV$195+1,0)</f>
        <v>0</v>
      </c>
      <c r="FW13" s="0" t="n">
        <f aca="false">IF(ISNUMBER(FIND(FW$1,$D13))=$AO$1,1,0)*VLOOKUP($Z$2,DALYs!$A$2:$MW$40,'Intervention list'!FW$195+1,0)</f>
        <v>0</v>
      </c>
      <c r="FX13" s="0" t="n">
        <f aca="false">IF(ISNUMBER(FIND(FX$1,$D13))=$AO$1,1,0)*VLOOKUP($Z$2,DALYs!$A$2:$MW$40,'Intervention list'!FX$195+1,0)</f>
        <v>0</v>
      </c>
      <c r="FY13" s="0" t="n">
        <f aca="false">IF(ISNUMBER(FIND(FY$1,$D13))=$AO$1,1,0)*VLOOKUP($Z$2,DALYs!$A$2:$MW$40,'Intervention list'!FY$195+1,0)</f>
        <v>0</v>
      </c>
      <c r="FZ13" s="0" t="n">
        <f aca="false">IF(ISNUMBER(FIND(FZ$1,$D13))=$AO$1,1,0)*VLOOKUP($Z$2,DALYs!$A$2:$MW$40,'Intervention list'!FZ$195+1,0)</f>
        <v>0</v>
      </c>
      <c r="GA13" s="0" t="n">
        <f aca="false">IF(ISNUMBER(FIND(GA$1,$D13))=$AO$1,1,0)*VLOOKUP($Z$2,DALYs!$A$2:$MW$40,'Intervention list'!GA$195+1,0)</f>
        <v>0</v>
      </c>
      <c r="GB13" s="0" t="n">
        <f aca="false">IF(ISNUMBER(FIND(GB$1,$D13))=$AO$1,1,0)*VLOOKUP($Z$2,DALYs!$A$2:$MW$40,'Intervention list'!GB$195+1,0)</f>
        <v>0</v>
      </c>
      <c r="GC13" s="0" t="n">
        <f aca="false">IF(ISNUMBER(FIND(GC$1,$D13))=$AO$1,1,0)*VLOOKUP($Z$2,DALYs!$A$2:$MW$40,'Intervention list'!GC$195+1,0)</f>
        <v>0</v>
      </c>
      <c r="GD13" s="0" t="n">
        <f aca="false">IF(ISNUMBER(FIND(GD$1,$D13))=$AO$1,1,0)*VLOOKUP($Z$2,DALYs!$A$2:$MW$40,'Intervention list'!GD$195+1,0)</f>
        <v>0</v>
      </c>
      <c r="GE13" s="0" t="n">
        <f aca="false">IF(ISNUMBER(FIND(GE$1,$D13))=$AO$1,1,0)*VLOOKUP($Z$2,DALYs!$A$2:$MW$40,'Intervention list'!GE$195+1,0)</f>
        <v>0</v>
      </c>
      <c r="GF13" s="0" t="n">
        <f aca="false">IF(ISNUMBER(FIND(GF$1,$D13))=$AO$1,1,0)*VLOOKUP($Z$2,DALYs!$A$2:$MW$40,'Intervention list'!GF$195+1,0)</f>
        <v>0</v>
      </c>
      <c r="GG13" s="0" t="n">
        <f aca="false">IF(ISNUMBER(FIND(GG$1,$D13))=$AO$1,1,0)*VLOOKUP($Z$2,DALYs!$A$2:$MW$40,'Intervention list'!GG$195+1,0)</f>
        <v>0</v>
      </c>
      <c r="GH13" s="0" t="n">
        <f aca="false">IF(ISNUMBER(FIND(GH$1,$D13))=$AO$1,1,0)*VLOOKUP($Z$2,DALYs!$A$2:$MW$40,'Intervention list'!GH$195+1,0)</f>
        <v>0</v>
      </c>
      <c r="GI13" s="0" t="n">
        <f aca="false">IF(ISNUMBER(FIND(GI$1,$D13))=$AO$1,1,0)*VLOOKUP($Z$2,DALYs!$A$2:$MW$40,'Intervention list'!GI$195+1,0)</f>
        <v>0</v>
      </c>
      <c r="GJ13" s="0" t="n">
        <f aca="false">IF(ISNUMBER(FIND(GJ$1,$D13))=$AO$1,1,0)*VLOOKUP($Z$2,DALYs!$A$2:$MW$40,'Intervention list'!GJ$195+1,0)</f>
        <v>0</v>
      </c>
      <c r="GK13" s="0" t="n">
        <f aca="false">IF(ISNUMBER(FIND(GK$1,$D13))=$AO$1,1,0)*VLOOKUP($Z$2,DALYs!$A$2:$MW$40,'Intervention list'!GK$195+1,0)</f>
        <v>0</v>
      </c>
      <c r="GL13" s="0" t="n">
        <f aca="false">IF(ISNUMBER(FIND(GL$1,$D13))=$AO$1,1,0)*VLOOKUP($Z$2,DALYs!$A$2:$MW$40,'Intervention list'!GL$195+1,0)</f>
        <v>0</v>
      </c>
      <c r="GM13" s="0" t="n">
        <f aca="false">IF(ISNUMBER(FIND(GM$1,$D13))=$AO$1,1,0)*VLOOKUP($Z$2,DALYs!$A$2:$MW$40,'Intervention list'!GM$195+1,0)</f>
        <v>0</v>
      </c>
      <c r="GN13" s="0" t="n">
        <f aca="false">IF(ISNUMBER(FIND(GN$1,$D13))=$AO$1,1,0)*VLOOKUP($Z$2,DALYs!$A$2:$MW$40,'Intervention list'!GN$195+1,0)</f>
        <v>0</v>
      </c>
      <c r="GO13" s="0" t="n">
        <f aca="false">IF(ISNUMBER(FIND(GO$1,$D13))=$AO$1,1,0)*VLOOKUP($Z$2,DALYs!$A$2:$MW$40,'Intervention list'!GO$195+1,0)</f>
        <v>0</v>
      </c>
      <c r="GP13" s="0" t="n">
        <f aca="false">IF(ISNUMBER(FIND(GP$1,$D13))=$AO$1,1,0)*VLOOKUP($Z$2,DALYs!$A$2:$MW$40,'Intervention list'!GP$195+1,0)</f>
        <v>0</v>
      </c>
      <c r="GQ13" s="0" t="n">
        <f aca="false">IF(ISNUMBER(FIND(GQ$1,$D13))=$AO$1,1,0)*VLOOKUP($Z$2,DALYs!$A$2:$MW$40,'Intervention list'!GQ$195+1,0)</f>
        <v>0</v>
      </c>
      <c r="GR13" s="0" t="n">
        <f aca="false">IF(ISNUMBER(FIND(GR$1,$D13))=$AO$1,1,0)*VLOOKUP($Z$2,DALYs!$A$2:$MW$40,'Intervention list'!GR$195+1,0)</f>
        <v>0</v>
      </c>
      <c r="GS13" s="0" t="n">
        <f aca="false">IF(ISNUMBER(FIND(GS$1,$D13))=$AO$1,1,0)*VLOOKUP($Z$2,DALYs!$A$2:$MW$40,'Intervention list'!GS$195+1,0)</f>
        <v>0</v>
      </c>
      <c r="GT13" s="0" t="n">
        <f aca="false">IF(ISNUMBER(FIND(GT$1,$D13))=$AO$1,1,0)*VLOOKUP($Z$2,DALYs!$A$2:$MW$40,'Intervention list'!GT$195+1,0)</f>
        <v>0</v>
      </c>
      <c r="GU13" s="0" t="n">
        <f aca="false">IF(ISNUMBER(FIND(GU$1,$D13))=$AO$1,1,0)*VLOOKUP($Z$2,DALYs!$A$2:$MW$40,'Intervention list'!GU$195+1,0)</f>
        <v>0</v>
      </c>
      <c r="GV13" s="0" t="n">
        <f aca="false">IF(ISNUMBER(FIND(GV$1,$D13))=$AO$1,1,0)*VLOOKUP($Z$2,DALYs!$A$2:$MW$40,'Intervention list'!GV$195+1,0)</f>
        <v>0</v>
      </c>
      <c r="GW13" s="0" t="n">
        <f aca="false">IF(ISNUMBER(FIND(GW$1,$D13))=$AO$1,1,0)*VLOOKUP($Z$2,DALYs!$A$2:$MW$40,'Intervention list'!GW$195+1,0)</f>
        <v>0</v>
      </c>
      <c r="GX13" s="0" t="n">
        <f aca="false">IF(ISNUMBER(FIND(GX$1,$D13))=$AO$1,1,0)*VLOOKUP($Z$2,DALYs!$A$2:$MW$40,'Intervention list'!GX$195+1,0)</f>
        <v>0</v>
      </c>
      <c r="GY13" s="0" t="n">
        <f aca="false">IF(ISNUMBER(FIND(GY$1,$D13))=$AO$1,1,0)*VLOOKUP($Z$2,DALYs!$A$2:$MW$40,'Intervention list'!GY$195+1,0)</f>
        <v>0</v>
      </c>
      <c r="GZ13" s="0" t="n">
        <f aca="false">IF(ISNUMBER(FIND(GZ$1,$D13))=$AO$1,1,0)*VLOOKUP($Z$2,DALYs!$A$2:$MW$40,'Intervention list'!GZ$195+1,0)</f>
        <v>0</v>
      </c>
      <c r="HA13" s="0" t="n">
        <f aca="false">IF(ISNUMBER(FIND(HA$1,$D13))=$AO$1,1,0)*VLOOKUP($Z$2,DALYs!$A$2:$MW$40,'Intervention list'!HA$195+1,0)</f>
        <v>0</v>
      </c>
      <c r="HB13" s="0" t="n">
        <f aca="false">IF(ISNUMBER(FIND(HB$1,$D13))=$AO$1,1,0)*VLOOKUP($Z$2,DALYs!$A$2:$MW$40,'Intervention list'!HB$195+1,0)</f>
        <v>0</v>
      </c>
      <c r="HC13" s="0" t="n">
        <f aca="false">IF(ISNUMBER(FIND(HC$1,$D13))=$AO$1,1,0)*VLOOKUP($Z$2,DALYs!$A$2:$MW$40,'Intervention list'!HC$195+1,0)</f>
        <v>0</v>
      </c>
      <c r="HD13" s="0" t="n">
        <f aca="false">IF(ISNUMBER(FIND(HD$1,$D13))=$AO$1,1,0)*VLOOKUP($Z$2,DALYs!$A$2:$MW$40,'Intervention list'!HD$195+1,0)</f>
        <v>0</v>
      </c>
      <c r="HE13" s="0" t="n">
        <f aca="false">IF(ISNUMBER(FIND(HE$1,$D13))=$AO$1,1,0)*VLOOKUP($Z$2,DALYs!$A$2:$MW$40,'Intervention list'!HE$195+1,0)</f>
        <v>0</v>
      </c>
      <c r="HF13" s="0" t="n">
        <f aca="false">IF(ISNUMBER(FIND(HF$1,$D13))=$AO$1,1,0)*VLOOKUP($Z$2,DALYs!$A$2:$MW$40,'Intervention list'!HF$195+1,0)</f>
        <v>0</v>
      </c>
      <c r="HG13" s="0" t="n">
        <f aca="false">IF(ISNUMBER(FIND(HG$1,$D13))=$AO$1,1,0)*VLOOKUP($Z$2,DALYs!$A$2:$MW$40,'Intervention list'!HG$195+1,0)</f>
        <v>0</v>
      </c>
      <c r="HH13" s="0" t="n">
        <f aca="false">IF(ISNUMBER(FIND(HH$1,$D13))=$AO$1,1,0)*VLOOKUP($Z$2,DALYs!$A$2:$MW$40,'Intervention list'!HH$195+1,0)</f>
        <v>0</v>
      </c>
      <c r="HI13" s="0" t="n">
        <f aca="false">IF(ISNUMBER(FIND(HI$1,$D13))=$AO$1,1,0)*VLOOKUP($Z$2,DALYs!$A$2:$MW$40,'Intervention list'!HI$195+1,0)</f>
        <v>0</v>
      </c>
      <c r="HJ13" s="0" t="n">
        <f aca="false">IF(ISNUMBER(FIND(HJ$1,$D13))=$AO$1,1,0)*VLOOKUP($Z$2,DALYs!$A$2:$MW$40,'Intervention list'!HJ$195+1,0)</f>
        <v>0</v>
      </c>
      <c r="HK13" s="0" t="n">
        <f aca="false">IF(ISNUMBER(FIND(HK$1,$D13))=$AO$1,1,0)*VLOOKUP($Z$2,DALYs!$A$2:$MW$40,'Intervention list'!HK$195+1,0)</f>
        <v>0</v>
      </c>
      <c r="HL13" s="0" t="n">
        <f aca="false">IF(ISNUMBER(FIND(HL$1,$D13))=$AO$1,1,0)*VLOOKUP($Z$2,DALYs!$A$2:$MW$40,'Intervention list'!HL$195+1,0)</f>
        <v>0</v>
      </c>
      <c r="HM13" s="0" t="n">
        <f aca="false">IF(ISNUMBER(FIND(HM$1,$D13))=$AO$1,1,0)*VLOOKUP($Z$2,DALYs!$A$2:$MW$40,'Intervention list'!HM$195+1,0)</f>
        <v>0</v>
      </c>
      <c r="HN13" s="0" t="n">
        <f aca="false">IF(ISNUMBER(FIND(HN$1,$D13))=$AO$1,1,0)*VLOOKUP($Z$2,DALYs!$A$2:$MW$40,'Intervention list'!HN$195+1,0)</f>
        <v>0</v>
      </c>
      <c r="HO13" s="0" t="n">
        <f aca="false">IF(ISNUMBER(FIND(HO$1,$D13))=$AO$1,1,0)*VLOOKUP($Z$2,DALYs!$A$2:$MW$40,'Intervention list'!HO$195+1,0)</f>
        <v>0</v>
      </c>
      <c r="HP13" s="0" t="n">
        <f aca="false">IF(ISNUMBER(FIND(HP$1,$D13))=$AO$1,1,0)*VLOOKUP($Z$2,DALYs!$A$2:$MW$40,'Intervention list'!HP$195+1,0)</f>
        <v>0</v>
      </c>
      <c r="HQ13" s="0" t="n">
        <f aca="false">IF(ISNUMBER(FIND(HQ$1,$D13))=$AO$1,1,0)*VLOOKUP($Z$2,DALYs!$A$2:$MW$40,'Intervention list'!HQ$195+1,0)</f>
        <v>0</v>
      </c>
      <c r="HR13" s="0" t="n">
        <f aca="false">IF(ISNUMBER(FIND(HR$1,$D13))=$AO$1,1,0)*VLOOKUP($Z$2,DALYs!$A$2:$MW$40,'Intervention list'!HR$195+1,0)</f>
        <v>0</v>
      </c>
      <c r="HS13" s="0" t="n">
        <f aca="false">IF(ISNUMBER(FIND(HS$1,$D13))=$AO$1,1,0)*VLOOKUP($Z$2,DALYs!$A$2:$MW$40,'Intervention list'!HS$195+1,0)</f>
        <v>0</v>
      </c>
      <c r="HT13" s="0" t="n">
        <f aca="false">IF(ISNUMBER(FIND(HT$1,$D13))=$AO$1,1,0)*VLOOKUP($Z$2,DALYs!$A$2:$MW$40,'Intervention list'!HT$195+1,0)</f>
        <v>0</v>
      </c>
      <c r="HU13" s="0" t="n">
        <f aca="false">IF(ISNUMBER(FIND(HU$1,$D13))=$AO$1,1,0)*VLOOKUP($Z$2,DALYs!$A$2:$MW$40,'Intervention list'!HU$195+1,0)</f>
        <v>0</v>
      </c>
      <c r="HV13" s="0" t="n">
        <f aca="false">IF(ISNUMBER(FIND(HV$1,$D13))=$AO$1,1,0)*VLOOKUP($Z$2,DALYs!$A$2:$MW$40,'Intervention list'!HV$195+1,0)</f>
        <v>0</v>
      </c>
      <c r="HW13" s="0" t="n">
        <f aca="false">IF(ISNUMBER(FIND(HW$1,$D13))=$AO$1,1,0)*VLOOKUP($Z$2,DALYs!$A$2:$MW$40,'Intervention list'!HW$195+1,0)</f>
        <v>0</v>
      </c>
      <c r="HX13" s="0" t="n">
        <f aca="false">IF(ISNUMBER(FIND(HX$1,$D13))=$AO$1,1,0)*VLOOKUP($Z$2,DALYs!$A$2:$MW$40,'Intervention list'!HX$195+1,0)</f>
        <v>0</v>
      </c>
      <c r="HY13" s="0" t="n">
        <f aca="false">IF(ISNUMBER(FIND(HY$1,$D13))=$AO$1,1,0)*VLOOKUP($Z$2,DALYs!$A$2:$MW$40,'Intervention list'!HY$195+1,0)</f>
        <v>0</v>
      </c>
      <c r="HZ13" s="0" t="n">
        <f aca="false">IF(ISNUMBER(FIND(HZ$1,$D13))=$AO$1,1,0)*VLOOKUP($Z$2,DALYs!$A$2:$MW$40,'Intervention list'!HZ$195+1,0)</f>
        <v>0</v>
      </c>
      <c r="IA13" s="0" t="n">
        <f aca="false">IF(ISNUMBER(FIND(IA$1,$D13))=$AO$1,1,0)*VLOOKUP($Z$2,DALYs!$A$2:$MW$40,'Intervention list'!IA$195+1,0)</f>
        <v>0</v>
      </c>
      <c r="IB13" s="0" t="n">
        <f aca="false">IF(ISNUMBER(FIND(IB$1,$D13))=$AO$1,1,0)*VLOOKUP($Z$2,DALYs!$A$2:$MW$40,'Intervention list'!IB$195+1,0)</f>
        <v>0</v>
      </c>
      <c r="IC13" s="0" t="n">
        <f aca="false">IF(ISNUMBER(FIND(IC$1,$D13))=$AO$1,1,0)*VLOOKUP($Z$2,DALYs!$A$2:$MW$40,'Intervention list'!IC$195+1,0)</f>
        <v>0</v>
      </c>
      <c r="ID13" s="0" t="n">
        <f aca="false">IF(ISNUMBER(FIND(ID$1,$D13))=$AO$1,1,0)*VLOOKUP($Z$2,DALYs!$A$2:$MW$40,'Intervention list'!ID$195+1,0)</f>
        <v>0</v>
      </c>
      <c r="IE13" s="0" t="n">
        <f aca="false">IF(ISNUMBER(FIND(IE$1,$D13))=$AO$1,1,0)*VLOOKUP($Z$2,DALYs!$A$2:$MW$40,'Intervention list'!IE$195+1,0)</f>
        <v>0</v>
      </c>
      <c r="IF13" s="0" t="n">
        <f aca="false">IF(ISNUMBER(FIND(IF$1,$D13))=$AO$1,1,0)*VLOOKUP($Z$2,DALYs!$A$2:$MW$40,'Intervention list'!IF$195+1,0)</f>
        <v>0</v>
      </c>
      <c r="IG13" s="0" t="n">
        <f aca="false">IF(ISNUMBER(FIND(IG$1,$D13))=$AO$1,1,0)*VLOOKUP($Z$2,DALYs!$A$2:$MW$40,'Intervention list'!IG$195+1,0)</f>
        <v>0</v>
      </c>
      <c r="IH13" s="0" t="n">
        <f aca="false">IF(ISNUMBER(FIND(IH$1,$D13))=$AO$1,1,0)*VLOOKUP($Z$2,DALYs!$A$2:$MW$40,'Intervention list'!IH$195+1,0)</f>
        <v>0</v>
      </c>
      <c r="II13" s="0" t="n">
        <f aca="false">IF(ISNUMBER(FIND(II$1,$D13))=$AO$1,1,0)*VLOOKUP($Z$2,DALYs!$A$2:$MW$40,'Intervention list'!II$195+1,0)</f>
        <v>0</v>
      </c>
      <c r="IJ13" s="0" t="n">
        <f aca="false">IF(ISNUMBER(FIND(IJ$1,$D13))=$AO$1,1,0)*VLOOKUP($Z$2,DALYs!$A$2:$MW$40,'Intervention list'!IJ$195+1,0)</f>
        <v>0</v>
      </c>
      <c r="IK13" s="0" t="n">
        <f aca="false">IF(ISNUMBER(FIND(IK$1,$D13))=$AO$1,1,0)*VLOOKUP($Z$2,DALYs!$A$2:$MW$40,'Intervention list'!IK$195+1,0)</f>
        <v>0</v>
      </c>
      <c r="IL13" s="0" t="n">
        <f aca="false">IF(ISNUMBER(FIND(IL$1,$D13))=$AO$1,1,0)*VLOOKUP($Z$2,DALYs!$A$2:$MW$40,'Intervention list'!IL$195+1,0)</f>
        <v>0</v>
      </c>
      <c r="IM13" s="0" t="n">
        <f aca="false">IF(ISNUMBER(FIND(IM$1,$D13))=$AO$1,1,0)*VLOOKUP($Z$2,DALYs!$A$2:$MW$40,'Intervention list'!IM$195+1,0)</f>
        <v>0</v>
      </c>
      <c r="IN13" s="0" t="n">
        <f aca="false">IF(ISNUMBER(FIND(IN$1,$D13))=$AO$1,1,0)*VLOOKUP($Z$2,DALYs!$A$2:$MW$40,'Intervention list'!IN$195+1,0)</f>
        <v>0</v>
      </c>
      <c r="IO13" s="0" t="n">
        <f aca="false">IF(ISNUMBER(FIND(IO$1,$D13))=$AO$1,1,0)*VLOOKUP($Z$2,DALYs!$A$2:$MW$40,'Intervention list'!IO$195+1,0)</f>
        <v>0</v>
      </c>
      <c r="IP13" s="0" t="n">
        <f aca="false">IF(ISNUMBER(FIND(IP$1,$D13))=$AO$1,1,0)*VLOOKUP($Z$2,DALYs!$A$2:$MW$40,'Intervention list'!IP$195+1,0)</f>
        <v>0</v>
      </c>
      <c r="IQ13" s="0" t="n">
        <f aca="false">IF(ISNUMBER(FIND(IQ$1,$D13))=$AO$1,1,0)*VLOOKUP($Z$2,DALYs!$A$2:$MW$40,'Intervention list'!IQ$195+1,0)</f>
        <v>0</v>
      </c>
      <c r="IR13" s="0" t="n">
        <f aca="false">IF(ISNUMBER(FIND(IR$1,$D13))=$AO$1,1,0)*VLOOKUP($Z$2,DALYs!$A$2:$MW$40,'Intervention list'!IR$195+1,0)</f>
        <v>0</v>
      </c>
      <c r="IS13" s="0" t="n">
        <f aca="false">IF(ISNUMBER(FIND(IS$1,$D13))=$AO$1,1,0)*VLOOKUP($Z$2,DALYs!$A$2:$MW$40,'Intervention list'!IS$195+1,0)</f>
        <v>0</v>
      </c>
      <c r="IT13" s="0" t="n">
        <f aca="false">IF(ISNUMBER(FIND(IT$1,$D13))=$AO$1,1,0)*VLOOKUP($Z$2,DALYs!$A$2:$MW$40,'Intervention list'!IT$195+1,0)</f>
        <v>0</v>
      </c>
      <c r="IU13" s="0" t="n">
        <f aca="false">IF(ISNUMBER(FIND(IU$1,$D13))=$AO$1,1,0)*VLOOKUP($Z$2,DALYs!$A$2:$MW$40,'Intervention list'!IU$195+1,0)</f>
        <v>0</v>
      </c>
      <c r="IV13" s="0" t="n">
        <f aca="false">IF(ISNUMBER(FIND(IV$1,$D13))=$AO$1,1,0)*VLOOKUP($Z$2,DALYs!$A$2:$MW$40,'Intervention list'!IV$195+1,0)</f>
        <v>0</v>
      </c>
      <c r="IW13" s="0" t="n">
        <f aca="false">IF(ISNUMBER(FIND(IW$1,$D13))=$AO$1,1,0)*VLOOKUP($Z$2,DALYs!$A$2:$MW$40,'Intervention list'!IW$195+1,0)</f>
        <v>0</v>
      </c>
      <c r="IX13" s="0" t="n">
        <f aca="false">IF(ISNUMBER(FIND(IX$1,$D13))=$AO$1,1,0)*VLOOKUP($Z$2,DALYs!$A$2:$MW$40,'Intervention list'!IX$195+1,0)</f>
        <v>0</v>
      </c>
      <c r="IY13" s="0" t="n">
        <f aca="false">IF(ISNUMBER(FIND(IY$1,$D13))=$AO$1,1,0)*VLOOKUP($Z$2,DALYs!$A$2:$MW$40,'Intervention list'!IY$195+1,0)</f>
        <v>0</v>
      </c>
      <c r="IZ13" s="0" t="n">
        <f aca="false">IF(ISNUMBER(FIND(IZ$1,$D13))=$AO$1,1,0)*VLOOKUP($Z$2,DALYs!$A$2:$MW$40,'Intervention list'!IZ$195+1,0)</f>
        <v>0</v>
      </c>
      <c r="JA13" s="0" t="n">
        <f aca="false">IF(ISNUMBER(FIND(JA$1,$D13))=$AO$1,1,0)*VLOOKUP($Z$2,DALYs!$A$2:$MW$40,'Intervention list'!JA$195+1,0)</f>
        <v>0</v>
      </c>
      <c r="JB13" s="0" t="n">
        <f aca="false">IF(ISNUMBER(FIND(JB$1,$D13))=$AO$1,1,0)*VLOOKUP($Z$2,DALYs!$A$2:$MW$40,'Intervention list'!JB$195+1,0)</f>
        <v>0</v>
      </c>
      <c r="JC13" s="0" t="n">
        <f aca="false">IF(ISNUMBER(FIND(JC$1,$D13))=$AO$1,1,0)*VLOOKUP($Z$2,DALYs!$A$2:$MW$40,'Intervention list'!JC$195+1,0)</f>
        <v>0</v>
      </c>
      <c r="JD13" s="0" t="n">
        <f aca="false">IF(ISNUMBER(FIND(JD$1,$D13))=$AO$1,1,0)*VLOOKUP($Z$2,DALYs!$A$2:$MW$40,'Intervention list'!JD$195+1,0)</f>
        <v>0</v>
      </c>
      <c r="JE13" s="0" t="n">
        <f aca="false">IF(ISNUMBER(FIND(JE$1,$D13))=$AO$1,1,0)*VLOOKUP($Z$2,DALYs!$A$2:$MW$40,'Intervention list'!JE$195+1,0)</f>
        <v>0</v>
      </c>
      <c r="JF13" s="0" t="n">
        <f aca="false">IF(ISNUMBER(FIND(JF$1,$D13))=$AO$1,1,0)*VLOOKUP($Z$2,DALYs!$A$2:$MW$40,'Intervention list'!JF$195+1,0)</f>
        <v>0</v>
      </c>
      <c r="JG13" s="0" t="n">
        <f aca="false">IF(ISNUMBER(FIND(JG$1,$D13))=$AO$1,1,0)*VLOOKUP($Z$2,DALYs!$A$2:$MW$40,'Intervention list'!JG$195+1,0)</f>
        <v>0</v>
      </c>
      <c r="JH13" s="0" t="n">
        <f aca="false">IF(ISNUMBER(FIND(JH$1,$D13))=$AO$1,1,0)*VLOOKUP($Z$2,DALYs!$A$2:$MW$40,'Intervention list'!JH$195+1,0)</f>
        <v>0</v>
      </c>
      <c r="JI13" s="0" t="n">
        <f aca="false">IF(ISNUMBER(FIND(JI$1,$D13))=$AO$1,1,0)*VLOOKUP($Z$2,DALYs!$A$2:$MW$40,'Intervention list'!JI$195+1,0)</f>
        <v>0</v>
      </c>
      <c r="JJ13" s="0" t="n">
        <f aca="false">IF(ISNUMBER(FIND(JJ$1,$D13))=$AO$1,1,0)*VLOOKUP($Z$2,DALYs!$A$2:$MW$40,'Intervention list'!JJ$195+1,0)</f>
        <v>0</v>
      </c>
      <c r="JK13" s="0" t="n">
        <f aca="false">IF(ISNUMBER(FIND(JK$1,$D13))=$AO$1,1,0)*VLOOKUP($Z$2,DALYs!$A$2:$MW$40,'Intervention list'!JK$195+1,0)</f>
        <v>0</v>
      </c>
      <c r="JL13" s="0" t="n">
        <f aca="false">IF(ISNUMBER(FIND(JL$1,$D13))=$AO$1,1,0)*VLOOKUP($Z$2,DALYs!$A$2:$MW$40,'Intervention list'!JL$195+1,0)</f>
        <v>0</v>
      </c>
      <c r="JM13" s="0" t="n">
        <f aca="false">IF(ISNUMBER(FIND(JM$1,$D13))=$AO$1,1,0)*VLOOKUP($Z$2,DALYs!$A$2:$MW$40,'Intervention list'!JM$195+1,0)</f>
        <v>0</v>
      </c>
      <c r="JN13" s="0" t="n">
        <f aca="false">IF(ISNUMBER(FIND(JN$1,$D13))=$AO$1,1,0)*VLOOKUP($Z$2,DALYs!$A$2:$MW$40,'Intervention list'!JN$195+1,0)</f>
        <v>0</v>
      </c>
      <c r="JO13" s="0" t="n">
        <f aca="false">IF(ISNUMBER(FIND(JO$1,$D13))=$AO$1,1,0)*VLOOKUP($Z$2,DALYs!$A$2:$MW$40,'Intervention list'!JO$195+1,0)</f>
        <v>0</v>
      </c>
      <c r="JP13" s="0" t="n">
        <f aca="false">IF(ISNUMBER(FIND(JP$1,$D13))=$AO$1,1,0)*VLOOKUP($Z$2,DALYs!$A$2:$MW$40,'Intervention list'!JP$195+1,0)</f>
        <v>0</v>
      </c>
      <c r="JQ13" s="0" t="n">
        <f aca="false">IF(ISNUMBER(FIND(JQ$1,$D13))=$AO$1,1,0)*VLOOKUP($Z$2,DALYs!$A$2:$MW$40,'Intervention list'!JQ$195+1,0)</f>
        <v>0</v>
      </c>
      <c r="JR13" s="0" t="n">
        <f aca="false">IF(ISNUMBER(FIND(JR$1,$D13))=$AO$1,1,0)*VLOOKUP($Z$2,DALYs!$A$2:$MW$40,'Intervention list'!JR$195+1,0)</f>
        <v>0</v>
      </c>
      <c r="JS13" s="0" t="n">
        <f aca="false">IF(ISNUMBER(FIND(JS$1,$D13))=$AO$1,1,0)*VLOOKUP($Z$2,DALYs!$A$2:$MW$40,'Intervention list'!JS$195+1,0)</f>
        <v>0</v>
      </c>
      <c r="JT13" s="0" t="n">
        <f aca="false">IF(ISNUMBER(FIND(JT$1,$D13))=$AO$1,1,0)*VLOOKUP($Z$2,DALYs!$A$2:$MW$40,'Intervention list'!JT$195+1,0)</f>
        <v>0</v>
      </c>
      <c r="JU13" s="0" t="n">
        <f aca="false">IF(ISNUMBER(FIND(JU$1,$D13))=$AO$1,1,0)*VLOOKUP($Z$2,DALYs!$A$2:$MW$40,'Intervention list'!JU$195+1,0)</f>
        <v>0</v>
      </c>
      <c r="JV13" s="0" t="n">
        <f aca="false">IF(ISNUMBER(FIND(JV$1,$D13))=$AO$1,1,0)*VLOOKUP($Z$2,DALYs!$A$2:$MW$40,'Intervention list'!JV$195+1,0)</f>
        <v>0</v>
      </c>
      <c r="JW13" s="0" t="n">
        <f aca="false">IF(ISNUMBER(FIND(JW$1,$D13))=$AO$1,1,0)*VLOOKUP($Z$2,DALYs!$A$2:$MW$40,'Intervention list'!JW$195+1,0)</f>
        <v>0</v>
      </c>
      <c r="JX13" s="0" t="n">
        <f aca="false">IF(ISNUMBER(FIND(JX$1,$D13))=$AO$1,1,0)*VLOOKUP($Z$2,DALYs!$A$2:$MW$40,'Intervention list'!JX$195+1,0)</f>
        <v>0</v>
      </c>
      <c r="JY13" s="0" t="n">
        <f aca="false">IF(ISNUMBER(FIND(JY$1,$D13))=$AO$1,1,0)*VLOOKUP($Z$2,DALYs!$A$2:$MW$40,'Intervention list'!JY$195+1,0)</f>
        <v>0</v>
      </c>
      <c r="JZ13" s="0" t="n">
        <f aca="false">IF(ISNUMBER(FIND(JZ$1,$D13))=$AO$1,1,0)*VLOOKUP($Z$2,DALYs!$A$2:$MW$40,'Intervention list'!JZ$195+1,0)</f>
        <v>0</v>
      </c>
      <c r="KA13" s="0" t="n">
        <f aca="false">IF(ISNUMBER(FIND(KA$1,$D13))=$AO$1,1,0)*VLOOKUP($Z$2,DALYs!$A$2:$MW$40,'Intervention list'!KA$195+1,0)</f>
        <v>0</v>
      </c>
      <c r="KB13" s="0" t="n">
        <f aca="false">IF(ISNUMBER(FIND(KB$1,$D13))=$AO$1,1,0)*VLOOKUP($Z$2,DALYs!$A$2:$MW$40,'Intervention list'!KB$195+1,0)</f>
        <v>0</v>
      </c>
      <c r="KC13" s="0" t="n">
        <f aca="false">IF(ISNUMBER(FIND(KC$1,$D13))=$AO$1,1,0)*VLOOKUP($Z$2,DALYs!$A$2:$MW$40,'Intervention list'!KC$195+1,0)</f>
        <v>0</v>
      </c>
      <c r="KD13" s="0" t="n">
        <f aca="false">IF(ISNUMBER(FIND(KD$1,$D13))=$AO$1,1,0)*VLOOKUP($Z$2,DALYs!$A$2:$MW$40,'Intervention list'!KD$195+1,0)</f>
        <v>0</v>
      </c>
      <c r="KE13" s="0" t="n">
        <f aca="false">IF(ISNUMBER(FIND(KE$1,$D13))=$AO$1,1,0)*VLOOKUP($Z$2,DALYs!$A$2:$MW$40,'Intervention list'!KE$195+1,0)</f>
        <v>0</v>
      </c>
      <c r="KF13" s="0" t="n">
        <f aca="false">IF(ISNUMBER(FIND(KF$1,$D13))=$AO$1,1,0)*VLOOKUP($Z$2,DALYs!$A$2:$MW$40,'Intervention list'!KF$195+1,0)</f>
        <v>0</v>
      </c>
      <c r="KG13" s="0" t="n">
        <f aca="false">IF(ISNUMBER(FIND(KG$1,$D13))=$AO$1,1,0)*VLOOKUP($Z$2,DALYs!$A$2:$MW$40,'Intervention list'!KG$195+1,0)</f>
        <v>0</v>
      </c>
      <c r="KH13" s="0" t="n">
        <f aca="false">IF(ISNUMBER(FIND(KH$1,$D13))=$AO$1,1,0)*VLOOKUP($Z$2,DALYs!$A$2:$MW$40,'Intervention list'!KH$195+1,0)</f>
        <v>0</v>
      </c>
      <c r="KI13" s="0" t="n">
        <f aca="false">IF(ISNUMBER(FIND(KI$1,$D13))=$AO$1,1,0)*VLOOKUP($Z$2,DALYs!$A$2:$MW$40,'Intervention list'!KI$195+1,0)</f>
        <v>0</v>
      </c>
      <c r="KJ13" s="0" t="n">
        <f aca="false">IF(ISNUMBER(FIND(KJ$1,$D13))=$AO$1,1,0)*VLOOKUP($Z$2,DALYs!$A$2:$MW$40,'Intervention list'!KJ$195+1,0)</f>
        <v>0</v>
      </c>
      <c r="KK13" s="0" t="n">
        <f aca="false">IF(ISNUMBER(FIND(KK$1,$D13))=$AO$1,1,0)*VLOOKUP($Z$2,DALYs!$A$2:$MW$40,'Intervention list'!KK$195+1,0)</f>
        <v>0</v>
      </c>
      <c r="KL13" s="0" t="n">
        <f aca="false">IF(ISNUMBER(FIND(KL$1,$D13))=$AO$1,1,0)*VLOOKUP($Z$2,DALYs!$A$2:$MW$40,'Intervention list'!KL$195+1,0)</f>
        <v>0</v>
      </c>
      <c r="KM13" s="0" t="n">
        <f aca="false">IF(ISNUMBER(FIND(KM$1,$D13))=$AO$1,1,0)*VLOOKUP($Z$2,DALYs!$A$2:$MW$40,'Intervention list'!KM$195+1,0)</f>
        <v>0</v>
      </c>
      <c r="KN13" s="0" t="n">
        <f aca="false">IF(ISNUMBER(FIND(KN$1,$D13))=$AO$1,1,0)*VLOOKUP($Z$2,DALYs!$A$2:$MW$40,'Intervention list'!KN$195+1,0)</f>
        <v>0</v>
      </c>
      <c r="KO13" s="0" t="n">
        <f aca="false">IF(ISNUMBER(FIND(KO$1,$D13))=$AO$1,1,0)*VLOOKUP($Z$2,DALYs!$A$2:$MW$40,'Intervention list'!KO$195+1,0)</f>
        <v>0</v>
      </c>
      <c r="KP13" s="0" t="n">
        <f aca="false">IF(ISNUMBER(FIND(KP$1,$D13))=$AO$1,1,0)*VLOOKUP($Z$2,DALYs!$A$2:$MW$40,'Intervention list'!KP$195+1,0)</f>
        <v>0</v>
      </c>
      <c r="KQ13" s="0" t="n">
        <f aca="false">IF(ISNUMBER(FIND(KQ$1,$D13))=$AO$1,1,0)*VLOOKUP($Z$2,DALYs!$A$2:$MW$40,'Intervention list'!KQ$195+1,0)</f>
        <v>0</v>
      </c>
      <c r="KR13" s="0" t="n">
        <f aca="false">IF(ISNUMBER(FIND(KR$1,$D13))=$AO$1,1,0)*VLOOKUP($Z$2,DALYs!$A$2:$MW$40,'Intervention list'!KR$195+1,0)</f>
        <v>0</v>
      </c>
      <c r="KS13" s="0" t="n">
        <f aca="false">IF(ISNUMBER(FIND(KS$1,$D13))=$AO$1,1,0)*VLOOKUP($Z$2,DALYs!$A$2:$MW$40,'Intervention list'!KS$195+1,0)</f>
        <v>0</v>
      </c>
      <c r="KT13" s="0" t="n">
        <f aca="false">IF(ISNUMBER(FIND(KT$1,$D13))=$AO$1,1,0)*VLOOKUP($Z$2,DALYs!$A$2:$MW$40,'Intervention list'!KT$195+1,0)</f>
        <v>0</v>
      </c>
      <c r="KU13" s="0" t="n">
        <f aca="false">IF(ISNUMBER(FIND(KU$1,$D13))=$AO$1,1,0)*VLOOKUP($Z$2,DALYs!$A$2:$MW$40,'Intervention list'!KU$195+1,0)</f>
        <v>0</v>
      </c>
      <c r="KV13" s="0" t="n">
        <f aca="false">IF(ISNUMBER(FIND(KV$1,$D13))=$AO$1,1,0)*VLOOKUP($Z$2,DALYs!$A$2:$MW$40,'Intervention list'!KV$195+1,0)</f>
        <v>0</v>
      </c>
      <c r="KW13" s="0" t="n">
        <f aca="false">IF(ISNUMBER(FIND(KW$1,$D13))=$AO$1,1,0)*VLOOKUP($Z$2,DALYs!$A$2:$MW$40,'Intervention list'!KW$195+1,0)</f>
        <v>0</v>
      </c>
      <c r="KX13" s="0" t="n">
        <f aca="false">IF(ISNUMBER(FIND(KX$1,$D13))=$AO$1,1,0)*VLOOKUP($Z$2,DALYs!$A$2:$MW$40,'Intervention list'!KX$195+1,0)</f>
        <v>0</v>
      </c>
      <c r="KY13" s="0" t="n">
        <f aca="false">IF(ISNUMBER(FIND(KY$1,$D13))=$AO$1,1,0)*VLOOKUP($Z$2,DALYs!$A$2:$MW$40,'Intervention list'!KY$195+1,0)</f>
        <v>0</v>
      </c>
      <c r="KZ13" s="0" t="n">
        <f aca="false">IF(ISNUMBER(FIND(KZ$1,$D13))=$AO$1,1,0)*VLOOKUP($Z$2,DALYs!$A$2:$MW$40,'Intervention list'!KZ$195+1,0)</f>
        <v>0</v>
      </c>
      <c r="LA13" s="0" t="n">
        <f aca="false">IF(ISNUMBER(FIND(LA$1,$D13))=$AO$1,1,0)*VLOOKUP($Z$2,DALYs!$A$2:$MW$40,'Intervention list'!LA$195+1,0)</f>
        <v>0</v>
      </c>
      <c r="LB13" s="0" t="n">
        <f aca="false">IF(ISNUMBER(FIND(LB$1,$D13))=$AO$1,1,0)*VLOOKUP($Z$2,DALYs!$A$2:$MW$40,'Intervention list'!LB$195+1,0)</f>
        <v>0</v>
      </c>
      <c r="LC13" s="0" t="n">
        <f aca="false">IF(ISNUMBER(FIND(LC$1,$D13))=$AO$1,1,0)*VLOOKUP($Z$2,DALYs!$A$2:$MW$40,'Intervention list'!LC$195+1,0)</f>
        <v>0</v>
      </c>
      <c r="LD13" s="0" t="n">
        <f aca="false">IF(ISNUMBER(FIND(LD$1,$D13))=$AO$1,1,0)*VLOOKUP($Z$2,DALYs!$A$2:$MW$40,'Intervention list'!LD$195+1,0)</f>
        <v>0</v>
      </c>
      <c r="LE13" s="0" t="n">
        <f aca="false">IF(ISNUMBER(FIND(LE$1,$D13))=$AO$1,1,0)*VLOOKUP($Z$2,DALYs!$A$2:$MW$40,'Intervention list'!LE$195+1,0)</f>
        <v>0</v>
      </c>
      <c r="LF13" s="0" t="n">
        <f aca="false">IF(ISNUMBER(FIND(LF$1,$D13))=$AO$1,1,0)*VLOOKUP($Z$2,DALYs!$A$2:$MW$40,'Intervention list'!LF$195+1,0)</f>
        <v>0</v>
      </c>
      <c r="LG13" s="0" t="n">
        <f aca="false">IF(ISNUMBER(FIND(LG$1,$D13))=$AO$1,1,0)*VLOOKUP($Z$2,DALYs!$A$2:$MW$40,'Intervention list'!LG$195+1,0)</f>
        <v>0</v>
      </c>
      <c r="LH13" s="0" t="n">
        <f aca="false">IF(ISNUMBER(FIND(LH$1,$D13))=$AO$1,1,0)*VLOOKUP($Z$2,DALYs!$A$2:$MW$40,'Intervention list'!LH$195+1,0)</f>
        <v>0</v>
      </c>
      <c r="LI13" s="0" t="n">
        <f aca="false">IF(ISNUMBER(FIND(LI$1,$D13))=$AO$1,1,0)*VLOOKUP($Z$2,DALYs!$A$2:$MW$40,'Intervention list'!LI$195+1,0)</f>
        <v>0</v>
      </c>
      <c r="LJ13" s="0" t="n">
        <f aca="false">IF(ISNUMBER(FIND(LJ$1,$D13))=$AO$1,1,0)*VLOOKUP($Z$2,DALYs!$A$2:$MW$40,'Intervention list'!LJ$195+1,0)</f>
        <v>0</v>
      </c>
      <c r="LK13" s="0" t="n">
        <f aca="false">IF(ISNUMBER(FIND(LK$1,$D13))=$AO$1,1,0)*VLOOKUP($Z$2,DALYs!$A$2:$MW$40,'Intervention list'!LK$195+1,0)</f>
        <v>0</v>
      </c>
      <c r="LL13" s="0" t="n">
        <f aca="false">IF(ISNUMBER(FIND(LL$1,$D13))=$AO$1,1,0)*VLOOKUP($Z$2,DALYs!$A$2:$MW$40,'Intervention list'!LL$195+1,0)</f>
        <v>0</v>
      </c>
      <c r="LM13" s="0" t="n">
        <f aca="false">IF(ISNUMBER(FIND(LM$1,$D13))=$AO$1,1,0)*VLOOKUP($Z$2,DALYs!$A$2:$MW$40,'Intervention list'!LM$195+1,0)</f>
        <v>0</v>
      </c>
      <c r="LN13" s="0" t="n">
        <f aca="false">IF(ISNUMBER(FIND(LN$1,$D13))=$AO$1,1,0)*VLOOKUP($Z$2,DALYs!$A$2:$MW$40,'Intervention list'!LN$195+1,0)</f>
        <v>0</v>
      </c>
      <c r="LO13" s="0" t="n">
        <f aca="false">IF(ISNUMBER(FIND(LO$1,$D13))=$AO$1,1,0)*VLOOKUP($Z$2,DALYs!$A$2:$MW$40,'Intervention list'!LO$195+1,0)</f>
        <v>0</v>
      </c>
      <c r="LP13" s="0" t="n">
        <f aca="false">IF(ISNUMBER(FIND(LP$1,$D13))=$AO$1,1,0)*VLOOKUP($Z$2,DALYs!$A$2:$MW$40,'Intervention list'!LP$195+1,0)</f>
        <v>0</v>
      </c>
      <c r="LQ13" s="0" t="n">
        <f aca="false">IF(ISNUMBER(FIND(LQ$1,$D13))=$AO$1,1,0)*VLOOKUP($Z$2,DALYs!$A$2:$MW$40,'Intervention list'!LQ$195+1,0)</f>
        <v>0</v>
      </c>
      <c r="LR13" s="0" t="n">
        <f aca="false">IF(ISNUMBER(FIND(LR$1,$D13))=$AO$1,1,0)*VLOOKUP($Z$2,DALYs!$A$2:$MW$40,'Intervention list'!LR$195+1,0)</f>
        <v>0</v>
      </c>
      <c r="LS13" s="0" t="n">
        <f aca="false">IF(ISNUMBER(FIND(LS$1,$D13))=$AO$1,1,0)*VLOOKUP($Z$2,DALYs!$A$2:$MW$40,'Intervention list'!LS$195+1,0)</f>
        <v>0</v>
      </c>
      <c r="LT13" s="0" t="n">
        <f aca="false">IF(ISNUMBER(FIND(LT$1,$D13))=$AO$1,1,0)*VLOOKUP($Z$2,DALYs!$A$2:$MW$40,'Intervention list'!LT$195+1,0)</f>
        <v>0</v>
      </c>
      <c r="LU13" s="0" t="n">
        <f aca="false">IF(ISNUMBER(FIND(LU$1,$D13))=$AO$1,1,0)*VLOOKUP($Z$2,DALYs!$A$2:$MW$40,'Intervention list'!LU$195+1,0)</f>
        <v>0</v>
      </c>
      <c r="LV13" s="0" t="n">
        <f aca="false">IF(ISNUMBER(FIND(LV$1,$D13))=$AO$1,1,0)*VLOOKUP($Z$2,DALYs!$A$2:$MW$40,'Intervention list'!LV$195+1,0)</f>
        <v>0</v>
      </c>
      <c r="LW13" s="0" t="n">
        <f aca="false">IF(ISNUMBER(FIND(LW$1,$D13))=$AO$1,1,0)*VLOOKUP($Z$2,DALYs!$A$2:$MW$40,'Intervention list'!LW$195+1,0)</f>
        <v>0</v>
      </c>
      <c r="LX13" s="0" t="n">
        <f aca="false">IF(ISNUMBER(FIND(LX$1,$D13))=$AO$1,1,0)*VLOOKUP($Z$2,DALYs!$A$2:$MW$40,'Intervention list'!LX$195+1,0)</f>
        <v>0</v>
      </c>
      <c r="LY13" s="0" t="n">
        <f aca="false">IF(ISNUMBER(FIND(LY$1,$D13))=$AO$1,1,0)*VLOOKUP($Z$2,DALYs!$A$2:$MW$40,'Intervention list'!LY$195+1,0)</f>
        <v>0</v>
      </c>
      <c r="LZ13" s="0" t="n">
        <f aca="false">IF(ISNUMBER(FIND(LZ$1,$D13))=$AO$1,1,0)*VLOOKUP($Z$2,DALYs!$A$2:$MW$40,'Intervention list'!LZ$195+1,0)</f>
        <v>0</v>
      </c>
      <c r="MA13" s="0" t="n">
        <f aca="false">IF(ISNUMBER(FIND(MA$1,$D13))=$AO$1,1,0)*VLOOKUP($Z$2,DALYs!$A$2:$MW$40,'Intervention list'!MA$195+1,0)</f>
        <v>0</v>
      </c>
      <c r="MB13" s="0" t="n">
        <f aca="false">IF(ISNUMBER(FIND(MB$1,$D13))=$AO$1,1,0)*VLOOKUP($Z$2,DALYs!$A$2:$MW$40,'Intervention list'!MB$195+1,0)</f>
        <v>0</v>
      </c>
      <c r="MC13" s="0" t="n">
        <f aca="false">IF(ISNUMBER(FIND(MC$1,$D13))=$AO$1,1,0)*VLOOKUP($Z$2,DALYs!$A$2:$MW$40,'Intervention list'!MC$195+1,0)</f>
        <v>0</v>
      </c>
      <c r="MD13" s="0" t="n">
        <f aca="false">IF(ISNUMBER(FIND(MD$1,$D13))=$AO$1,1,0)*VLOOKUP($Z$2,DALYs!$A$2:$MW$40,'Intervention list'!MD$195+1,0)</f>
        <v>0</v>
      </c>
      <c r="ME13" s="0" t="n">
        <f aca="false">IF(ISNUMBER(FIND(ME$1,$D13))=$AO$1,1,0)*VLOOKUP($Z$2,DALYs!$A$2:$MW$40,'Intervention list'!ME$195+1,0)</f>
        <v>0</v>
      </c>
      <c r="MF13" s="0" t="n">
        <f aca="false">IF(ISNUMBER(FIND(MF$1,$D13))=$AO$1,1,0)*VLOOKUP($Z$2,DALYs!$A$2:$MW$40,'Intervention list'!MF$195+1,0)</f>
        <v>0</v>
      </c>
      <c r="MG13" s="0" t="n">
        <f aca="false">IF(ISNUMBER(FIND(MG$1,$D13))=$AO$1,1,0)*VLOOKUP($Z$2,DALYs!$A$2:$MW$40,'Intervention list'!MG$195+1,0)</f>
        <v>0</v>
      </c>
      <c r="MH13" s="0" t="n">
        <f aca="false">IF(ISNUMBER(FIND(MH$1,$D13))=$AO$1,1,0)*VLOOKUP($Z$2,DALYs!$A$2:$MW$40,'Intervention list'!MH$195+1,0)</f>
        <v>0</v>
      </c>
      <c r="MI13" s="0" t="n">
        <f aca="false">IF(ISNUMBER(FIND(MI$1,$D13))=$AO$1,1,0)*VLOOKUP($Z$2,DALYs!$A$2:$MW$40,'Intervention list'!MI$195+1,0)</f>
        <v>0</v>
      </c>
      <c r="MJ13" s="0" t="n">
        <f aca="false">IF(ISNUMBER(FIND(MJ$1,$D13))=$AO$1,1,0)*VLOOKUP($Z$2,DALYs!$A$2:$MW$40,'Intervention list'!MJ$195+1,0)</f>
        <v>0</v>
      </c>
      <c r="MK13" s="0" t="n">
        <f aca="false">IF(ISNUMBER(FIND(MK$1,$D13))=$AO$1,1,0)*VLOOKUP($Z$2,DALYs!$A$2:$MW$40,'Intervention list'!MK$195+1,0)</f>
        <v>0</v>
      </c>
      <c r="ML13" s="0" t="n">
        <f aca="false">IF(ISNUMBER(FIND(ML$1,$D13))=$AO$1,1,0)*VLOOKUP($Z$2,DALYs!$A$2:$MW$40,'Intervention list'!ML$195+1,0)</f>
        <v>0</v>
      </c>
      <c r="MM13" s="0" t="n">
        <f aca="false">IF(ISNUMBER(FIND(MM$1,$D13))=$AO$1,1,0)*VLOOKUP($Z$2,DALYs!$A$2:$MW$40,'Intervention list'!MM$195+1,0)</f>
        <v>0</v>
      </c>
      <c r="MN13" s="0" t="n">
        <f aca="false">IF(ISNUMBER(FIND(MN$1,$D13))=$AO$1,1,0)*VLOOKUP($Z$2,DALYs!$A$2:$MW$40,'Intervention list'!MN$195+1,0)</f>
        <v>0</v>
      </c>
      <c r="MO13" s="0" t="n">
        <f aca="false">IF(ISNUMBER(FIND(MO$1,$D13))=$AO$1,1,0)*VLOOKUP($Z$2,DALYs!$A$2:$MW$40,'Intervention list'!MO$195+1,0)</f>
        <v>0</v>
      </c>
      <c r="MP13" s="0" t="n">
        <f aca="false">IF(ISNUMBER(FIND(MP$1,$D13))=$AO$1,1,0)*VLOOKUP($Z$2,DALYs!$A$2:$MW$40,'Intervention list'!MP$195+1,0)</f>
        <v>0</v>
      </c>
      <c r="MQ13" s="0" t="n">
        <f aca="false">IF(ISNUMBER(FIND(MQ$1,$D13))=$AO$1,1,0)*VLOOKUP($Z$2,DALYs!$A$2:$MW$40,'Intervention list'!MQ$195+1,0)</f>
        <v>0</v>
      </c>
      <c r="MR13" s="0" t="n">
        <f aca="false">IF(ISNUMBER(FIND(MR$1,$D13))=$AO$1,1,0)*VLOOKUP($Z$2,DALYs!$A$2:$MW$40,'Intervention list'!MR$195+1,0)</f>
        <v>0</v>
      </c>
      <c r="MS13" s="0" t="n">
        <f aca="false">IF(ISNUMBER(FIND(MS$1,$D13))=$AO$1,1,0)*VLOOKUP($Z$2,DALYs!$A$2:$MW$40,'Intervention list'!MS$195+1,0)</f>
        <v>0</v>
      </c>
      <c r="MT13" s="0" t="n">
        <f aca="false">IF(ISNUMBER(FIND(MT$1,$D13))=$AO$1,1,0)*VLOOKUP($Z$2,DALYs!$A$2:$MW$40,'Intervention list'!MT$195+1,0)</f>
        <v>0</v>
      </c>
      <c r="MU13" s="0" t="n">
        <f aca="false">IF(ISNUMBER(FIND(MU$1,$D13))=$AO$1,1,0)*VLOOKUP($Z$2,DALYs!$A$2:$MW$40,'Intervention list'!MU$195+1,0)</f>
        <v>0</v>
      </c>
      <c r="MV13" s="0" t="n">
        <f aca="false">IF(ISNUMBER(FIND(MV$1,$D13))=$AO$1,1,0)*VLOOKUP($Z$2,DALYs!$A$2:$MW$40,'Intervention list'!MV$195+1,0)</f>
        <v>0</v>
      </c>
      <c r="MW13" s="0" t="n">
        <f aca="false">IF(ISNUMBER(FIND(MW$1,$D13))=$AO$1,1,0)*VLOOKUP($Z$2,DALYs!$A$2:$MW$40,'Intervention list'!MW$195+1,0)</f>
        <v>0</v>
      </c>
      <c r="MX13" s="0" t="n">
        <f aca="false">IF(ISNUMBER(FIND(MX$1,$D13))=$AO$1,1,0)*VLOOKUP($Z$2,DALYs!$A$2:$MW$40,'Intervention list'!MX$195+1,0)</f>
        <v>0</v>
      </c>
      <c r="MY13" s="0" t="n">
        <f aca="false">IF(ISNUMBER(FIND(MY$1,$D13))=$AO$1,1,0)*VLOOKUP($Z$2,DALYs!$A$2:$MW$40,'Intervention list'!MY$195+1,0)</f>
        <v>0</v>
      </c>
      <c r="MZ13" s="0" t="n">
        <f aca="false">IF(ISNUMBER(FIND(MZ$1,$D13))=$AO$1,1,0)*VLOOKUP($Z$2,DALYs!$A$2:$MW$40,'Intervention list'!MZ$195+1,0)</f>
        <v>0</v>
      </c>
      <c r="NA13" s="0" t="n">
        <f aca="false">IF(ISNUMBER(FIND(NA$1,$D13))=$AO$1,1,0)*VLOOKUP($Z$2,DALYs!$A$2:$MW$40,'Intervention list'!NA$195+1,0)</f>
        <v>0</v>
      </c>
      <c r="NB13" s="0" t="n">
        <f aca="false">IF(ISNUMBER(FIND(NB$1,$D13))=$AO$1,1,0)*VLOOKUP($Z$2,DALYs!$A$2:$MW$40,'Intervention list'!NB$195+1,0)</f>
        <v>0</v>
      </c>
      <c r="NC13" s="0" t="n">
        <f aca="false">IF(ISNUMBER(FIND(NC$1,$D13))=$AO$1,1,0)*VLOOKUP($Z$2,DALYs!$A$2:$MW$40,'Intervention list'!NC$195+1,0)</f>
        <v>0</v>
      </c>
      <c r="ND13" s="0" t="n">
        <f aca="false">IF(ISNUMBER(FIND(ND$1,$D13))=$AO$1,1,0)*VLOOKUP($Z$2,DALYs!$A$2:$MW$40,'Intervention list'!ND$195+1,0)</f>
        <v>0</v>
      </c>
      <c r="NE13" s="0" t="n">
        <f aca="false">IF(ISNUMBER(FIND(NE$1,$D13))=$AO$1,1,0)*VLOOKUP($Z$2,DALYs!$A$2:$MW$40,'Intervention list'!NE$195+1,0)</f>
        <v>0</v>
      </c>
      <c r="NF13" s="0" t="n">
        <f aca="false">IF(ISNUMBER(FIND(NF$1,$D13))=$AO$1,1,0)*VLOOKUP($Z$2,DALYs!$A$2:$MW$40,'Intervention list'!NF$195+1,0)</f>
        <v>0</v>
      </c>
      <c r="NG13" s="0" t="n">
        <f aca="false">IF(ISNUMBER(FIND(NG$1,$D13))=$AO$1,1,0)*VLOOKUP($Z$2,DALYs!$A$2:$MW$40,'Intervention list'!NG$195+1,0)</f>
        <v>0</v>
      </c>
      <c r="NH13" s="0" t="n">
        <f aca="false">IF(ISNUMBER(FIND(NH$1,$D13))=$AO$1,1,0)*VLOOKUP($Z$2,DALYs!$A$2:$MW$40,'Intervention list'!NH$195+1,0)</f>
        <v>0</v>
      </c>
      <c r="NI13" s="0" t="n">
        <f aca="false">IF(ISNUMBER(FIND(NI$1,$D13))=$AO$1,1,0)*VLOOKUP($Z$2,DALYs!$A$2:$MW$40,'Intervention list'!NI$195+1,0)</f>
        <v>0</v>
      </c>
      <c r="NJ13" s="0" t="n">
        <f aca="false">IF(ISNUMBER(FIND(NJ$1,$D13))=$AO$1,1,0)*VLOOKUP($Z$2,DALYs!$A$2:$MW$40,'Intervention list'!NJ$195+1,0)</f>
        <v>0</v>
      </c>
      <c r="NK13" s="0" t="n">
        <f aca="false">IF(ISNUMBER(FIND(NK$1,$D13))=$AO$1,1,0)*VLOOKUP($Z$2,DALYs!$A$2:$MW$40,'Intervention list'!NK$195+1,0)</f>
        <v>0</v>
      </c>
      <c r="NL13" s="0" t="n">
        <f aca="false">IF(ISNUMBER(FIND(NL$1,$D13))=$AO$1,1,0)*VLOOKUP($Z$2,DALYs!$A$2:$MW$40,'Intervention list'!NL$195+1,0)</f>
        <v>0</v>
      </c>
      <c r="NM13" s="0" t="n">
        <f aca="false">IF(ISNUMBER(FIND(NM$1,$D13))=$AO$1,1,0)*VLOOKUP($Z$2,DALYs!$A$2:$MW$40,'Intervention list'!NM$195+1,0)</f>
        <v>0</v>
      </c>
      <c r="NN13" s="0" t="n">
        <f aca="false">IF(ISNUMBER(FIND(NN$1,$D13))=$AO$1,1,0)*VLOOKUP($Z$2,DALYs!$A$2:$MW$40,'Intervention list'!NN$195+1,0)</f>
        <v>0</v>
      </c>
      <c r="NO13" s="0" t="n">
        <f aca="false">IF(ISNUMBER(FIND(NO$1,$D13))=$AO$1,1,0)*VLOOKUP($Z$2,DALYs!$A$2:$MW$40,'Intervention list'!NO$195+1,0)</f>
        <v>0</v>
      </c>
      <c r="NP13" s="0" t="n">
        <f aca="false">IF(ISNUMBER(FIND(NP$1,$D13))=$AO$1,1,0)*VLOOKUP($Z$2,DALYs!$A$2:$MW$40,'Intervention list'!NP$195+1,0)</f>
        <v>0</v>
      </c>
      <c r="NQ13" s="0" t="n">
        <f aca="false">IF(ISNUMBER(FIND(NQ$1,$D13))=$AO$1,1,0)*VLOOKUP($Z$2,DALYs!$A$2:$MW$40,'Intervention list'!NQ$195+1,0)</f>
        <v>0</v>
      </c>
      <c r="NR13" s="0" t="n">
        <f aca="false">IF(ISNUMBER(FIND(NR$1,$D13))=$AO$1,1,0)*VLOOKUP($Z$2,DALYs!$A$2:$MW$40,'Intervention list'!NR$195+1,0)</f>
        <v>0</v>
      </c>
      <c r="NS13" s="0" t="n">
        <f aca="false">IF(ISNUMBER(FIND(NS$1,$D13))=$AO$1,1,0)*VLOOKUP($Z$2,DALYs!$A$2:$MW$40,'Intervention list'!NS$195+1,0)</f>
        <v>0</v>
      </c>
      <c r="NT13" s="0" t="n">
        <f aca="false">IF(ISNUMBER(FIND(NT$1,$D13))=$AO$1,1,0)*VLOOKUP($Z$2,DALYs!$A$2:$MW$40,'Intervention list'!NT$195+1,0)</f>
        <v>0</v>
      </c>
      <c r="NU13" s="0" t="n">
        <f aca="false">IF(ISNUMBER(FIND(NU$1,$D13))=$AO$1,1,0)*VLOOKUP($Z$2,DALYs!$A$2:$MW$40,'Intervention list'!NU$195+1,0)</f>
        <v>0</v>
      </c>
      <c r="NV13" s="0" t="n">
        <f aca="false">IF(ISNUMBER(FIND(NV$1,$D13))=$AO$1,1,0)*VLOOKUP($Z$2,DALYs!$A$2:$MW$40,'Intervention list'!NV$195+1,0)</f>
        <v>0</v>
      </c>
      <c r="NW13" s="0" t="n">
        <f aca="false">IF(ISNUMBER(FIND(NW$1,$D13))=$AO$1,1,0)*VLOOKUP($Z$2,DALYs!$A$2:$MW$40,'Intervention list'!NW$195+1,0)</f>
        <v>0</v>
      </c>
      <c r="NX13" s="0" t="n">
        <f aca="false">IF(ISNUMBER(FIND(NX$1,$D13))=$AO$1,1,0)*VLOOKUP($Z$2,DALYs!$A$2:$MW$40,'Intervention list'!NX$195+1,0)</f>
        <v>0</v>
      </c>
      <c r="NY13" s="0" t="n">
        <f aca="false">IF(ISNUMBER(FIND(NY$1,$D13))=$AO$1,1,0)*VLOOKUP($Z$2,DALYs!$A$2:$MW$40,'Intervention list'!NY$195+1,0)</f>
        <v>0</v>
      </c>
      <c r="NZ13" s="0" t="n">
        <f aca="false">IF(ISNUMBER(FIND(NZ$1,$D13))=$AO$1,1,0)*VLOOKUP($Z$2,DALYs!$A$2:$MW$40,'Intervention list'!NZ$195+1,0)</f>
        <v>0</v>
      </c>
      <c r="OA13" s="0" t="n">
        <f aca="false">IF(ISNUMBER(FIND(OA$1,$D13))=$AO$1,1,0)*VLOOKUP($Z$2,DALYs!$A$2:$MW$40,'Intervention list'!OA$195+1,0)</f>
        <v>0</v>
      </c>
      <c r="OB13" s="0" t="n">
        <f aca="false">IF(ISNUMBER(FIND(OB$1,$D13))=$AO$1,1,0)*VLOOKUP($Z$2,DALYs!$A$2:$MW$40,'Intervention list'!OB$195+1,0)</f>
        <v>0</v>
      </c>
      <c r="OC13" s="0" t="n">
        <f aca="false">IF(ISNUMBER(FIND(OC$1,$D13))=$AO$1,1,0)*VLOOKUP($Z$2,DALYs!$A$2:$MW$40,'Intervention list'!OC$195+1,0)</f>
        <v>0</v>
      </c>
      <c r="OD13" s="0" t="n">
        <f aca="false">IF(ISNUMBER(FIND(OD$1,$D13))=$AO$1,1,0)*VLOOKUP($Z$2,DALYs!$A$2:$MW$40,'Intervention list'!OD$195+1,0)</f>
        <v>0</v>
      </c>
      <c r="OE13" s="0" t="n">
        <f aca="false">IF(ISNUMBER(FIND(OE$1,$D13))=$AO$1,1,0)*VLOOKUP($Z$2,DALYs!$A$2:$MW$40,'Intervention list'!OE$195+1,0)</f>
        <v>0</v>
      </c>
      <c r="OF13" s="0" t="n">
        <f aca="false">IF(ISNUMBER(FIND(OF$1,$D13))=$AO$1,1,0)*VLOOKUP($Z$2,DALYs!$A$2:$MW$40,'Intervention list'!OF$195+1,0)</f>
        <v>236383.962796755</v>
      </c>
      <c r="OG13" s="0" t="n">
        <f aca="false">IF(ISNUMBER(FIND(OG$1,$D13))=$AO$1,1,0)*VLOOKUP($Z$2,DALYs!$A$2:$MW$40,'Intervention list'!OG$195+1,0)</f>
        <v>0</v>
      </c>
      <c r="OH13" s="0" t="n">
        <f aca="false">IF(ISNUMBER(FIND(OH$1,$D13))=$AO$1,1,0)*VLOOKUP($Z$2,DALYs!$A$2:$MW$40,'Intervention list'!OH$195+1,0)</f>
        <v>0</v>
      </c>
      <c r="OI13" s="0" t="n">
        <f aca="false">IF(ISNUMBER(FIND(OI$1,$D13))=$AO$1,1,0)*VLOOKUP($Z$2,DALYs!$A$2:$MW$40,'Intervention list'!OI$195+1,0)</f>
        <v>0</v>
      </c>
      <c r="OJ13" s="0" t="n">
        <f aca="false">IF(ISNUMBER(FIND(OJ$1,$D13))=$AO$1,1,0)*VLOOKUP($Z$2,DALYs!$A$2:$MW$40,'Intervention list'!OJ$195+1,0)</f>
        <v>0</v>
      </c>
      <c r="OK13" s="0" t="n">
        <f aca="false">IF(ISNUMBER(FIND(OK$1,$D13))=$AO$1,1,0)*VLOOKUP($Z$2,DALYs!$A$2:$MW$40,'Intervention list'!OK$195+1,0)</f>
        <v>0</v>
      </c>
      <c r="OL13" s="0" t="n">
        <f aca="false">IF(ISNUMBER(FIND(OL$1,$D13))=$AO$1,1,0)*VLOOKUP($Z$2,DALYs!$A$2:$MW$40,'Intervention list'!OL$195+1,0)</f>
        <v>0</v>
      </c>
      <c r="OM13" s="0" t="n">
        <f aca="false">IF(ISNUMBER(FIND(OM$1,$D13))=$AO$1,1,0)*VLOOKUP($Z$2,DALYs!$A$2:$MW$40,'Intervention list'!OM$195+1,0)</f>
        <v>0</v>
      </c>
      <c r="ON13" s="0" t="n">
        <f aca="false">IF(ISNUMBER(FIND(ON$1,$D13))=$AO$1,1,0)*VLOOKUP($Z$2,DALYs!$A$2:$MW$40,'Intervention list'!ON$195+1,0)</f>
        <v>0</v>
      </c>
      <c r="OO13" s="0" t="n">
        <f aca="false">IF(ISNUMBER(FIND(OO$1,$D13))=$AO$1,1,0)*VLOOKUP($Z$2,DALYs!$A$2:$MW$40,'Intervention list'!OO$195+1,0)</f>
        <v>0</v>
      </c>
      <c r="OP13" s="0" t="n">
        <f aca="false">IF(ISNUMBER(FIND(OP$1,$D13))=$AO$1,1,0)*VLOOKUP($Z$2,DALYs!$A$2:$MW$40,'Intervention list'!OP$195+1,0)</f>
        <v>0</v>
      </c>
      <c r="OQ13" s="0" t="n">
        <f aca="false">IF(ISNUMBER(FIND(OQ$1,$D13))=$AO$1,1,0)*VLOOKUP($Z$2,DALYs!$A$2:$MW$40,'Intervention list'!OQ$195+1,0)</f>
        <v>0</v>
      </c>
      <c r="OR13" s="0" t="n">
        <f aca="false">IF(ISNUMBER(FIND(OR$1,$D13))=$AO$1,1,0)*VLOOKUP($Z$2,DALYs!$A$2:$MW$40,'Intervention list'!OR$195+1,0)</f>
        <v>0</v>
      </c>
      <c r="OS13" s="0" t="n">
        <f aca="false">IF(ISNUMBER(FIND(OS$1,$D13))=$AO$1,1,0)*VLOOKUP($Z$2,DALYs!$A$2:$MW$40,'Intervention list'!OS$195+1,0)</f>
        <v>0</v>
      </c>
      <c r="OT13" s="0" t="n">
        <f aca="false">IF(ISNUMBER(FIND(OT$1,$D13))=$AO$1,1,0)*VLOOKUP($Z$2,DALYs!$A$2:$MW$40,'Intervention list'!OT$195+1,0)</f>
        <v>0</v>
      </c>
      <c r="OU13" s="0" t="n">
        <f aca="false">IF(ISNUMBER(FIND(OU$1,$D13))=$AO$1,1,0)*VLOOKUP($Z$2,DALYs!$A$2:$MW$40,'Intervention list'!OU$195+1,0)</f>
        <v>0</v>
      </c>
      <c r="OV13" s="0" t="n">
        <f aca="false">IF(ISNUMBER(FIND(OV$1,$D13))=$AO$1,1,0)*VLOOKUP($Z$2,DALYs!$A$2:$MW$40,'Intervention list'!OV$195+1,0)</f>
        <v>0</v>
      </c>
      <c r="OW13" s="0" t="n">
        <f aca="false">IF(ISNUMBER(FIND(OW$1,$D13))=$AO$1,1,0)*VLOOKUP($Z$2,DALYs!$A$2:$MW$40,'Intervention list'!OW$195+1,0)</f>
        <v>0</v>
      </c>
      <c r="OX13" s="0" t="n">
        <f aca="false">IF(ISNUMBER(FIND(OX$1,$D13))=$AO$1,1,0)*VLOOKUP($Z$2,DALYs!$A$2:$MW$40,'Intervention list'!OX$195+1,0)</f>
        <v>0</v>
      </c>
    </row>
    <row r="14" customFormat="false" ht="15.75" hidden="false" customHeight="false" outlineLevel="0" collapsed="false">
      <c r="A14" s="6" t="s">
        <v>154</v>
      </c>
      <c r="B14" s="6" t="s">
        <v>97</v>
      </c>
      <c r="C14" s="26" t="s">
        <v>134</v>
      </c>
      <c r="D14" s="7" t="s">
        <v>155</v>
      </c>
      <c r="E14" s="7" t="str">
        <f aca="false">SUBSTITUTE(D14,0.2,X14)</f>
        <v>Fire, heat, and hot substances: 0.1</v>
      </c>
      <c r="F14" s="0" t="s">
        <v>40</v>
      </c>
      <c r="G14" s="8" t="n">
        <v>161.221248957112</v>
      </c>
      <c r="H14" s="9" t="n">
        <v>60</v>
      </c>
      <c r="I14" s="9" t="n">
        <f aca="false">IF(H14="","",(H14*(VLOOKUP($Z$2,Worksheet,11,0)^4)))</f>
        <v>87.4255904695593</v>
      </c>
      <c r="J14" s="9" t="n">
        <f aca="false">IF(I14="","",I14*VLOOKUP($Z$2,Worksheet,12,0))</f>
        <v>97.987472585392</v>
      </c>
      <c r="K14" s="9" t="n">
        <f aca="false">IF(I14="","",I14*VLOOKUP($Z$2, Worksheet, 13, 0))</f>
        <v>85.8356677960817</v>
      </c>
      <c r="L14" s="9" t="n">
        <f aca="false">IF(J14="",VLOOKUP($Z$2, Worksheet, 14, 0),J14)</f>
        <v>97.987472585392</v>
      </c>
      <c r="M14" s="9" t="n">
        <f aca="false">IF(L14&lt;VLOOKUP($Z$2,'Country sheet'!$A$3:$P$41,15,0), VLOOKUP($Z$2,'Country sheet'!$A$3:$P$41,15,0), L14)/0.7</f>
        <v>139.982103693417</v>
      </c>
      <c r="N14" s="27" t="n">
        <f aca="false">IFERROR(IF(AC14=$AO$1,VLOOKUP(F14,AO$42:AX$46,MATCH(AC$1,AP$41:AX$41,0)+1,0)/COUNTIFS($F$2:$F$194,$F14,$AC$2:$AC$194,$AO$1),0),0) + IFERROR(IF(AD14=$AO$1,VLOOKUP(F14,AO$42:AX$46,MATCH(AD$1,AP$41:AX$41,0)+1,0)/COUNTIFS($F$2:$F$194,$F14,$AD$2:$AD$194,$AO$1),0),0) + IFERROR(IF(AE14=$AO$1,VLOOKUP(F14,AO$42:AX$46,MATCH(AE$1,AP$41:AX$41,0)+1,0)/COUNTIFS($F$2:$F$194,$F14,$AE$2:$AE$194,$AO$1),0),0) + IFERROR(IF(AF14=$AO$1,VLOOKUP(F14,AO$42:AX$46,MATCH(AF$1,AP$41:AX$41,0)+1,0)/COUNTIFS($F$2:$F$194,$F14,$AF$2:$AF$194,$AO$1),0),0) + IFERROR(IF(AG14=$AO$1,VLOOKUP(F14,AO$42:AX$46,MATCH(AG$1,AP$41:AX$41,0)+1,0)/COUNTIFS($F$2:$F$194,$F14,$AG$2:$AG$194,$AO$1),0),0) + IFERROR(IF(AH14=$AO$1,VLOOKUP(F14,AO$42:AX$46,MATCH(AH$1,AP$41:AX$41,0)+1,0)/COUNTIFS($F$2:$F$194,$F14,$AH$2:$AH$194,$AO$1),0),0) + IFERROR(IF(AI14=$AO$1,VLOOKUP(F14,AO$42:AX$46,MATCH(AI$1,AP$41:AX$41,0)+1,0)/COUNTIFS($F$2:$F$194,$F14,$AI$2:$AI$194,$AO$1),0),0) + IFERROR(IF(AJ14=$AO$1,VLOOKUP(F14,AO$42:AX$46,MATCH(AJ$1,AP$41:AX$41,0)+1,0)/COUNTIFS($F$2:$F$194,$F14,$AJ$2:$AJ$194,$AO$1),0),0) + IFERROR(IF(AK14=$AO$1,VLOOKUP(F14,AO$42:AX$46,MATCH(AK$1,AP$41:AX$41,0)+1,0)/COUNTIFS($F$2:$F$194,$F14,$AK$2:$AK$194,$AO$1),0),0)</f>
        <v>4112151.53203551</v>
      </c>
      <c r="O14" s="9" t="n">
        <v>1</v>
      </c>
      <c r="P14" s="9" t="n">
        <v>4</v>
      </c>
      <c r="Q14" s="0" t="n">
        <f aca="false">SUM(BC14:OX14)</f>
        <v>37048.689974891</v>
      </c>
      <c r="R14" s="0" t="n">
        <f aca="false">IF(VLOOKUP($Z$2,CET!$A$4:$L$42,12,0)="Low income",_xlfn.IFS(S14=0.2,0.1,S14=0.1,0.05,S14=0.5,0.4,S14=0.35,0.25),S14)</f>
        <v>0.2</v>
      </c>
      <c r="S14" s="0" t="n">
        <v>0.2</v>
      </c>
      <c r="T14" s="0" t="n">
        <v>0.8</v>
      </c>
      <c r="U14" s="0" t="n">
        <f aca="false">N14/M14</f>
        <v>29376.266133575</v>
      </c>
      <c r="V14" s="0" t="n">
        <f aca="false">IFERROR(U14/Q14,0)</f>
        <v>0.792909712961083</v>
      </c>
      <c r="W14" s="0" t="n">
        <f aca="false">(T14/R14)*V14</f>
        <v>3.17163885184433</v>
      </c>
      <c r="X14" s="28" t="n">
        <f aca="false">IF(W14=0,0,IF(W14&lt;=0.8,IF(W14&lt;0.05,0.05,W14),0.8))</f>
        <v>0.8</v>
      </c>
      <c r="Y14" s="28"/>
      <c r="AC14" s="34" t="n">
        <f aca="false">ISNUMBER(FIND(AC$1,$C14))</f>
        <v>0</v>
      </c>
      <c r="AD14" s="33" t="n">
        <f aca="false">ISNUMBER(FIND(AD$1,$C14))</f>
        <v>0</v>
      </c>
      <c r="AE14" s="33" t="n">
        <f aca="false">ISNUMBER(FIND(AE$1,$C14))</f>
        <v>0</v>
      </c>
      <c r="AF14" s="33" t="n">
        <f aca="false">ISNUMBER(FIND(AF$1,$C14))</f>
        <v>0</v>
      </c>
      <c r="AG14" s="33" t="n">
        <f aca="false">ISNUMBER(FIND(AG$1,$C14))</f>
        <v>0</v>
      </c>
      <c r="AH14" s="33" t="n">
        <f aca="false">ISNUMBER(FIND(AH$1,$C14))</f>
        <v>0</v>
      </c>
      <c r="AI14" s="33" t="n">
        <f aca="false">ISNUMBER(FIND(AI$1,$C14))</f>
        <v>1</v>
      </c>
      <c r="AJ14" s="33" t="n">
        <f aca="false">ISNUMBER(FIND(AJ$1,$C14))</f>
        <v>0</v>
      </c>
      <c r="AK14" s="35" t="n">
        <f aca="false">ISNUMBER(FIND(AK$1,$C14))</f>
        <v>0</v>
      </c>
      <c r="AL14" s="6"/>
      <c r="AM14" s="33"/>
      <c r="AU14" s="56" t="s">
        <v>754</v>
      </c>
      <c r="BC14" s="0" t="n">
        <f aca="false">IF(ISNUMBER(FIND(BC$1,$D14))=$AO$1,1,0)*VLOOKUP($Z$2,DALYs!$A$2:$MW$40,'Intervention list'!BC$195+1,0)</f>
        <v>0</v>
      </c>
      <c r="BD14" s="0" t="n">
        <f aca="false">IF(ISNUMBER(FIND(BD$1,$D14))=$AO$1,1,0)*VLOOKUP($Z$2,DALYs!$A$2:$MW$40,'Intervention list'!BD$195+1,0)</f>
        <v>0</v>
      </c>
      <c r="BE14" s="0" t="n">
        <f aca="false">IF(ISNUMBER(FIND(BE$1,$D14))=$AO$1,1,0)*VLOOKUP($Z$2,DALYs!$A$2:$MW$40,'Intervention list'!BE$195+1,0)</f>
        <v>0</v>
      </c>
      <c r="BF14" s="0" t="n">
        <f aca="false">IF(ISNUMBER(FIND(BF$1,$D14))=$AO$1,1,0)*VLOOKUP($Z$2,DALYs!$A$2:$MW$40,'Intervention list'!BF$195+1,0)</f>
        <v>0</v>
      </c>
      <c r="BG14" s="0" t="n">
        <f aca="false">IF(ISNUMBER(FIND(BG$1,$D14))=$AO$1,1,0)*VLOOKUP($Z$2,DALYs!$A$2:$MW$40,'Intervention list'!BG$195+1,0)</f>
        <v>0</v>
      </c>
      <c r="BH14" s="0" t="n">
        <f aca="false">IF(ISNUMBER(FIND(BH$1,$D14))=$AO$1,1,0)*VLOOKUP($Z$2,DALYs!$A$2:$MW$40,'Intervention list'!BH$195+1,0)</f>
        <v>0</v>
      </c>
      <c r="BI14" s="0" t="n">
        <f aca="false">IF(ISNUMBER(FIND(BI$1,$D14))=$AO$1,1,0)*VLOOKUP($Z$2,DALYs!$A$2:$MW$40,'Intervention list'!BI$195+1,0)</f>
        <v>0</v>
      </c>
      <c r="BJ14" s="0" t="n">
        <f aca="false">IF(ISNUMBER(FIND(BJ$1,$D14))=$AO$1,1,0)*VLOOKUP($Z$2,DALYs!$A$2:$MW$40,'Intervention list'!BJ$195+1,0)</f>
        <v>0</v>
      </c>
      <c r="BK14" s="0" t="n">
        <f aca="false">IF(ISNUMBER(FIND(BK$1,$D14))=$AO$1,1,0)*VLOOKUP($Z$2,DALYs!$A$2:$MW$40,'Intervention list'!BK$195+1,0)</f>
        <v>0</v>
      </c>
      <c r="BL14" s="0" t="n">
        <f aca="false">IF(ISNUMBER(FIND(BL$1,$D14))=$AO$1,1,0)*VLOOKUP($Z$2,DALYs!$A$2:$MW$40,'Intervention list'!BL$195+1,0)</f>
        <v>0</v>
      </c>
      <c r="BM14" s="0" t="n">
        <f aca="false">IF(ISNUMBER(FIND(BM$1,$D14))=$AO$1,1,0)*VLOOKUP($Z$2,DALYs!$A$2:$MW$40,'Intervention list'!BM$195+1,0)</f>
        <v>0</v>
      </c>
      <c r="BN14" s="0" t="n">
        <f aca="false">IF(ISNUMBER(FIND(BN$1,$D14))=$AO$1,1,0)*VLOOKUP($Z$2,DALYs!$A$2:$MW$40,'Intervention list'!BN$195+1,0)</f>
        <v>0</v>
      </c>
      <c r="BO14" s="0" t="n">
        <f aca="false">IF(ISNUMBER(FIND(BO$1,$D14))=$AO$1,1,0)*VLOOKUP($Z$2,DALYs!$A$2:$MW$40,'Intervention list'!BO$195+1,0)</f>
        <v>0</v>
      </c>
      <c r="BP14" s="0" t="n">
        <f aca="false">IF(ISNUMBER(FIND(BP$1,$D14))=$AO$1,1,0)*VLOOKUP($Z$2,DALYs!$A$2:$MW$40,'Intervention list'!BP$195+1,0)</f>
        <v>0</v>
      </c>
      <c r="BQ14" s="0" t="n">
        <f aca="false">IF(ISNUMBER(FIND(BQ$1,$D14))=$AO$1,1,0)*VLOOKUP($Z$2,DALYs!$A$2:$MW$40,'Intervention list'!BQ$195+1,0)</f>
        <v>0</v>
      </c>
      <c r="BR14" s="0" t="n">
        <f aca="false">IF(ISNUMBER(FIND(BR$1,$D14))=$AO$1,1,0)*VLOOKUP($Z$2,DALYs!$A$2:$MW$40,'Intervention list'!BR$195+1,0)</f>
        <v>0</v>
      </c>
      <c r="BS14" s="0" t="n">
        <f aca="false">IF(ISNUMBER(FIND(BS$1,$D14))=$AO$1,1,0)*VLOOKUP($Z$2,DALYs!$A$2:$MW$40,'Intervention list'!BS$195+1,0)</f>
        <v>0</v>
      </c>
      <c r="BT14" s="0" t="n">
        <f aca="false">IF(ISNUMBER(FIND(BT$1,$D14))=$AO$1,1,0)*VLOOKUP($Z$2,DALYs!$A$2:$MW$40,'Intervention list'!BT$195+1,0)</f>
        <v>0</v>
      </c>
      <c r="BU14" s="0" t="n">
        <f aca="false">IF(ISNUMBER(FIND(BU$1,$D14))=$AO$1,1,0)*VLOOKUP($Z$2,DALYs!$A$2:$MW$40,'Intervention list'!BU$195+1,0)</f>
        <v>0</v>
      </c>
      <c r="BV14" s="0" t="n">
        <f aca="false">IF(ISNUMBER(FIND(BV$1,$D14))=$AO$1,1,0)*VLOOKUP($Z$2,DALYs!$A$2:$MW$40,'Intervention list'!BV$195+1,0)</f>
        <v>0</v>
      </c>
      <c r="BW14" s="0" t="n">
        <f aca="false">IF(ISNUMBER(FIND(BW$1,$D14))=$AO$1,1,0)*VLOOKUP($Z$2,DALYs!$A$2:$MW$40,'Intervention list'!BW$195+1,0)</f>
        <v>0</v>
      </c>
      <c r="BX14" s="0" t="n">
        <f aca="false">IF(ISNUMBER(FIND(BX$1,$D14))=$AO$1,1,0)*VLOOKUP($Z$2,DALYs!$A$2:$MW$40,'Intervention list'!BX$195+1,0)</f>
        <v>0</v>
      </c>
      <c r="BY14" s="0" t="n">
        <f aca="false">IF(ISNUMBER(FIND(BY$1,$D14))=$AO$1,1,0)*VLOOKUP($Z$2,DALYs!$A$2:$MW$40,'Intervention list'!BY$195+1,0)</f>
        <v>0</v>
      </c>
      <c r="BZ14" s="0" t="n">
        <f aca="false">IF(ISNUMBER(FIND(BZ$1,$D14))=$AO$1,1,0)*VLOOKUP($Z$2,DALYs!$A$2:$MW$40,'Intervention list'!BZ$195+1,0)</f>
        <v>0</v>
      </c>
      <c r="CA14" s="0" t="n">
        <f aca="false">IF(ISNUMBER(FIND(CA$1,$D14))=$AO$1,1,0)*VLOOKUP($Z$2,DALYs!$A$2:$MW$40,'Intervention list'!CA$195+1,0)</f>
        <v>0</v>
      </c>
      <c r="CB14" s="0" t="n">
        <f aca="false">IF(ISNUMBER(FIND(CB$1,$D14))=$AO$1,1,0)*VLOOKUP($Z$2,DALYs!$A$2:$MW$40,'Intervention list'!CB$195+1,0)</f>
        <v>0</v>
      </c>
      <c r="CC14" s="0" t="n">
        <f aca="false">IF(ISNUMBER(FIND(CC$1,$D14))=$AO$1,1,0)*VLOOKUP($Z$2,DALYs!$A$2:$MW$40,'Intervention list'!CC$195+1,0)</f>
        <v>0</v>
      </c>
      <c r="CD14" s="0" t="n">
        <f aca="false">IF(ISNUMBER(FIND(CD$1,$D14))=$AO$1,1,0)*VLOOKUP($Z$2,DALYs!$A$2:$MW$40,'Intervention list'!CD$195+1,0)</f>
        <v>0</v>
      </c>
      <c r="CE14" s="0" t="n">
        <f aca="false">IF(ISNUMBER(FIND(CE$1,$D14))=$AO$1,1,0)*VLOOKUP($Z$2,DALYs!$A$2:$MW$40,'Intervention list'!CE$195+1,0)</f>
        <v>0</v>
      </c>
      <c r="CF14" s="0" t="n">
        <f aca="false">IF(ISNUMBER(FIND(CF$1,$D14))=$AO$1,1,0)*VLOOKUP($Z$2,DALYs!$A$2:$MW$40,'Intervention list'!CF$195+1,0)</f>
        <v>0</v>
      </c>
      <c r="CG14" s="0" t="n">
        <f aca="false">IF(ISNUMBER(FIND(CG$1,$D14))=$AO$1,1,0)*VLOOKUP($Z$2,DALYs!$A$2:$MW$40,'Intervention list'!CG$195+1,0)</f>
        <v>0</v>
      </c>
      <c r="CH14" s="0" t="n">
        <f aca="false">IF(ISNUMBER(FIND(CH$1,$D14))=$AO$1,1,0)*VLOOKUP($Z$2,DALYs!$A$2:$MW$40,'Intervention list'!CH$195+1,0)</f>
        <v>0</v>
      </c>
      <c r="CI14" s="0" t="n">
        <f aca="false">IF(ISNUMBER(FIND(CI$1,$D14))=$AO$1,1,0)*VLOOKUP($Z$2,DALYs!$A$2:$MW$40,'Intervention list'!CI$195+1,0)</f>
        <v>0</v>
      </c>
      <c r="CJ14" s="0" t="n">
        <f aca="false">IF(ISNUMBER(FIND(CJ$1,$D14))=$AO$1,1,0)*VLOOKUP($Z$2,DALYs!$A$2:$MW$40,'Intervention list'!CJ$195+1,0)</f>
        <v>0</v>
      </c>
      <c r="CK14" s="0" t="n">
        <f aca="false">IF(ISNUMBER(FIND(CK$1,$D14))=$AO$1,1,0)*VLOOKUP($Z$2,DALYs!$A$2:$MW$40,'Intervention list'!CK$195+1,0)</f>
        <v>0</v>
      </c>
      <c r="CL14" s="0" t="n">
        <f aca="false">IF(ISNUMBER(FIND(CL$1,$D14))=$AO$1,1,0)*VLOOKUP($Z$2,DALYs!$A$2:$MW$40,'Intervention list'!CL$195+1,0)</f>
        <v>0</v>
      </c>
      <c r="CM14" s="0" t="n">
        <f aca="false">IF(ISNUMBER(FIND(CM$1,$D14))=$AO$1,1,0)*VLOOKUP($Z$2,DALYs!$A$2:$MW$40,'Intervention list'!CM$195+1,0)</f>
        <v>0</v>
      </c>
      <c r="CN14" s="0" t="n">
        <f aca="false">IF(ISNUMBER(FIND(CN$1,$D14))=$AO$1,1,0)*VLOOKUP($Z$2,DALYs!$A$2:$MW$40,'Intervention list'!CN$195+1,0)</f>
        <v>0</v>
      </c>
      <c r="CO14" s="0" t="n">
        <f aca="false">IF(ISNUMBER(FIND(CO$1,$D14))=$AO$1,1,0)*VLOOKUP($Z$2,DALYs!$A$2:$MW$40,'Intervention list'!CO$195+1,0)</f>
        <v>0</v>
      </c>
      <c r="CP14" s="0" t="n">
        <f aca="false">IF(ISNUMBER(FIND(CP$1,$D14))=$AO$1,1,0)*VLOOKUP($Z$2,DALYs!$A$2:$MW$40,'Intervention list'!CP$195+1,0)</f>
        <v>0</v>
      </c>
      <c r="CQ14" s="0" t="n">
        <f aca="false">IF(ISNUMBER(FIND(CQ$1,$D14))=$AO$1,1,0)*VLOOKUP($Z$2,DALYs!$A$2:$MW$40,'Intervention list'!CQ$195+1,0)</f>
        <v>0</v>
      </c>
      <c r="CR14" s="0" t="n">
        <f aca="false">IF(ISNUMBER(FIND(CR$1,$D14))=$AO$1,1,0)*VLOOKUP($Z$2,DALYs!$A$2:$MW$40,'Intervention list'!CR$195+1,0)</f>
        <v>0</v>
      </c>
      <c r="CS14" s="0" t="n">
        <f aca="false">IF(ISNUMBER(FIND(CS$1,$D14))=$AO$1,1,0)*VLOOKUP($Z$2,DALYs!$A$2:$MW$40,'Intervention list'!CS$195+1,0)</f>
        <v>0</v>
      </c>
      <c r="CT14" s="0" t="n">
        <f aca="false">IF(ISNUMBER(FIND(CT$1,$D14))=$AO$1,1,0)*VLOOKUP($Z$2,DALYs!$A$2:$MW$40,'Intervention list'!CT$195+1,0)</f>
        <v>0</v>
      </c>
      <c r="CU14" s="0" t="n">
        <f aca="false">IF(ISNUMBER(FIND(CU$1,$D14))=$AO$1,1,0)*VLOOKUP($Z$2,DALYs!$A$2:$MW$40,'Intervention list'!CU$195+1,0)</f>
        <v>0</v>
      </c>
      <c r="CV14" s="0" t="n">
        <f aca="false">IF(ISNUMBER(FIND(CV$1,$D14))=$AO$1,1,0)*VLOOKUP($Z$2,DALYs!$A$2:$MW$40,'Intervention list'!CV$195+1,0)</f>
        <v>0</v>
      </c>
      <c r="CW14" s="0" t="n">
        <f aca="false">IF(ISNUMBER(FIND(CW$1,$D14))=$AO$1,1,0)*VLOOKUP($Z$2,DALYs!$A$2:$MW$40,'Intervention list'!CW$195+1,0)</f>
        <v>0</v>
      </c>
      <c r="CX14" s="0" t="n">
        <f aca="false">IF(ISNUMBER(FIND(CX$1,$D14))=$AO$1,1,0)*VLOOKUP($Z$2,DALYs!$A$2:$MW$40,'Intervention list'!CX$195+1,0)</f>
        <v>0</v>
      </c>
      <c r="CY14" s="0" t="n">
        <f aca="false">IF(ISNUMBER(FIND(CY$1,$D14))=$AO$1,1,0)*VLOOKUP($Z$2,DALYs!$A$2:$MW$40,'Intervention list'!CY$195+1,0)</f>
        <v>0</v>
      </c>
      <c r="CZ14" s="0" t="n">
        <f aca="false">IF(ISNUMBER(FIND(CZ$1,$D14))=$AO$1,1,0)*VLOOKUP($Z$2,DALYs!$A$2:$MW$40,'Intervention list'!CZ$195+1,0)</f>
        <v>0</v>
      </c>
      <c r="DA14" s="0" t="n">
        <f aca="false">IF(ISNUMBER(FIND(DA$1,$D14))=$AO$1,1,0)*VLOOKUP($Z$2,DALYs!$A$2:$MW$40,'Intervention list'!DA$195+1,0)</f>
        <v>0</v>
      </c>
      <c r="DB14" s="0" t="n">
        <f aca="false">IF(ISNUMBER(FIND(DB$1,$D14))=$AO$1,1,0)*VLOOKUP($Z$2,DALYs!$A$2:$MW$40,'Intervention list'!DB$195+1,0)</f>
        <v>0</v>
      </c>
      <c r="DC14" s="0" t="n">
        <f aca="false">IF(ISNUMBER(FIND(DC$1,$D14))=$AO$1,1,0)*VLOOKUP($Z$2,DALYs!$A$2:$MW$40,'Intervention list'!DC$195+1,0)</f>
        <v>0</v>
      </c>
      <c r="DD14" s="0" t="n">
        <f aca="false">IF(ISNUMBER(FIND(DD$1,$D14))=$AO$1,1,0)*VLOOKUP($Z$2,DALYs!$A$2:$MW$40,'Intervention list'!DD$195+1,0)</f>
        <v>0</v>
      </c>
      <c r="DE14" s="0" t="n">
        <f aca="false">IF(ISNUMBER(FIND(DE$1,$D14))=$AO$1,1,0)*VLOOKUP($Z$2,DALYs!$A$2:$MW$40,'Intervention list'!DE$195+1,0)</f>
        <v>0</v>
      </c>
      <c r="DF14" s="0" t="n">
        <f aca="false">IF(ISNUMBER(FIND(DF$1,$D14))=$AO$1,1,0)*VLOOKUP($Z$2,DALYs!$A$2:$MW$40,'Intervention list'!DF$195+1,0)</f>
        <v>0</v>
      </c>
      <c r="DG14" s="0" t="n">
        <f aca="false">IF(ISNUMBER(FIND(DG$1,$D14))=$AO$1,1,0)*VLOOKUP($Z$2,DALYs!$A$2:$MW$40,'Intervention list'!DG$195+1,0)</f>
        <v>0</v>
      </c>
      <c r="DH14" s="0" t="n">
        <f aca="false">IF(ISNUMBER(FIND(DH$1,$D14))=$AO$1,1,0)*VLOOKUP($Z$2,DALYs!$A$2:$MW$40,'Intervention list'!DH$195+1,0)</f>
        <v>0</v>
      </c>
      <c r="DI14" s="0" t="n">
        <f aca="false">IF(ISNUMBER(FIND(DI$1,$D14))=$AO$1,1,0)*VLOOKUP($Z$2,DALYs!$A$2:$MW$40,'Intervention list'!DI$195+1,0)</f>
        <v>0</v>
      </c>
      <c r="DJ14" s="0" t="n">
        <f aca="false">IF(ISNUMBER(FIND(DJ$1,$D14))=$AO$1,1,0)*VLOOKUP($Z$2,DALYs!$A$2:$MW$40,'Intervention list'!DJ$195+1,0)</f>
        <v>0</v>
      </c>
      <c r="DK14" s="0" t="n">
        <f aca="false">IF(ISNUMBER(FIND(DK$1,$D14))=$AO$1,1,0)*VLOOKUP($Z$2,DALYs!$A$2:$MW$40,'Intervention list'!DK$195+1,0)</f>
        <v>0</v>
      </c>
      <c r="DL14" s="0" t="n">
        <f aca="false">IF(ISNUMBER(FIND(DL$1,$D14))=$AO$1,1,0)*VLOOKUP($Z$2,DALYs!$A$2:$MW$40,'Intervention list'!DL$195+1,0)</f>
        <v>0</v>
      </c>
      <c r="DM14" s="0" t="n">
        <f aca="false">IF(ISNUMBER(FIND(DM$1,$D14))=$AO$1,1,0)*VLOOKUP($Z$2,DALYs!$A$2:$MW$40,'Intervention list'!DM$195+1,0)</f>
        <v>0</v>
      </c>
      <c r="DN14" s="0" t="n">
        <f aca="false">IF(ISNUMBER(FIND(DN$1,$D14))=$AO$1,1,0)*VLOOKUP($Z$2,DALYs!$A$2:$MW$40,'Intervention list'!DN$195+1,0)</f>
        <v>0</v>
      </c>
      <c r="DO14" s="0" t="n">
        <f aca="false">IF(ISNUMBER(FIND(DO$1,$D14))=$AO$1,1,0)*VLOOKUP($Z$2,DALYs!$A$2:$MW$40,'Intervention list'!DO$195+1,0)</f>
        <v>0</v>
      </c>
      <c r="DP14" s="0" t="n">
        <f aca="false">IF(ISNUMBER(FIND(DP$1,$D14))=$AO$1,1,0)*VLOOKUP($Z$2,DALYs!$A$2:$MW$40,'Intervention list'!DP$195+1,0)</f>
        <v>0</v>
      </c>
      <c r="DQ14" s="0" t="n">
        <f aca="false">IF(ISNUMBER(FIND(DQ$1,$D14))=$AO$1,1,0)*VLOOKUP($Z$2,DALYs!$A$2:$MW$40,'Intervention list'!DQ$195+1,0)</f>
        <v>0</v>
      </c>
      <c r="DR14" s="0" t="n">
        <f aca="false">IF(ISNUMBER(FIND(DR$1,$D14))=$AO$1,1,0)*VLOOKUP($Z$2,DALYs!$A$2:$MW$40,'Intervention list'!DR$195+1,0)</f>
        <v>0</v>
      </c>
      <c r="DS14" s="0" t="n">
        <f aca="false">IF(ISNUMBER(FIND(DS$1,$D14))=$AO$1,1,0)*VLOOKUP($Z$2,DALYs!$A$2:$MW$40,'Intervention list'!DS$195+1,0)</f>
        <v>0</v>
      </c>
      <c r="DT14" s="0" t="n">
        <f aca="false">IF(ISNUMBER(FIND(DT$1,$D14))=$AO$1,1,0)*VLOOKUP($Z$2,DALYs!$A$2:$MW$40,'Intervention list'!DT$195+1,0)</f>
        <v>0</v>
      </c>
      <c r="DU14" s="0" t="n">
        <f aca="false">IF(ISNUMBER(FIND(DU$1,$D14))=$AO$1,1,0)*VLOOKUP($Z$2,DALYs!$A$2:$MW$40,'Intervention list'!DU$195+1,0)</f>
        <v>0</v>
      </c>
      <c r="DV14" s="0" t="n">
        <f aca="false">IF(ISNUMBER(FIND(DV$1,$D14))=$AO$1,1,0)*VLOOKUP($Z$2,DALYs!$A$2:$MW$40,'Intervention list'!DV$195+1,0)</f>
        <v>0</v>
      </c>
      <c r="DW14" s="0" t="n">
        <f aca="false">IF(ISNUMBER(FIND(DW$1,$D14))=$AO$1,1,0)*VLOOKUP($Z$2,DALYs!$A$2:$MW$40,'Intervention list'!DW$195+1,0)</f>
        <v>0</v>
      </c>
      <c r="DX14" s="0" t="n">
        <f aca="false">IF(ISNUMBER(FIND(DX$1,$D14))=$AO$1,1,0)*VLOOKUP($Z$2,DALYs!$A$2:$MW$40,'Intervention list'!DX$195+1,0)</f>
        <v>0</v>
      </c>
      <c r="DY14" s="0" t="n">
        <f aca="false">IF(ISNUMBER(FIND(DY$1,$D14))=$AO$1,1,0)*VLOOKUP($Z$2,DALYs!$A$2:$MW$40,'Intervention list'!DY$195+1,0)</f>
        <v>0</v>
      </c>
      <c r="DZ14" s="0" t="n">
        <f aca="false">IF(ISNUMBER(FIND(DZ$1,$D14))=$AO$1,1,0)*VLOOKUP($Z$2,DALYs!$A$2:$MW$40,'Intervention list'!DZ$195+1,0)</f>
        <v>0</v>
      </c>
      <c r="EA14" s="0" t="n">
        <f aca="false">IF(ISNUMBER(FIND(EA$1,$D14))=$AO$1,1,0)*VLOOKUP($Z$2,DALYs!$A$2:$MW$40,'Intervention list'!EA$195+1,0)</f>
        <v>0</v>
      </c>
      <c r="EB14" s="0" t="n">
        <f aca="false">IF(ISNUMBER(FIND(EB$1,$D14))=$AO$1,1,0)*VLOOKUP($Z$2,DALYs!$A$2:$MW$40,'Intervention list'!EB$195+1,0)</f>
        <v>0</v>
      </c>
      <c r="EC14" s="0" t="n">
        <f aca="false">IF(ISNUMBER(FIND(EC$1,$D14))=$AO$1,1,0)*VLOOKUP($Z$2,DALYs!$A$2:$MW$40,'Intervention list'!EC$195+1,0)</f>
        <v>0</v>
      </c>
      <c r="ED14" s="0" t="n">
        <f aca="false">IF(ISNUMBER(FIND(ED$1,$D14))=$AO$1,1,0)*VLOOKUP($Z$2,DALYs!$A$2:$MW$40,'Intervention list'!ED$195+1,0)</f>
        <v>0</v>
      </c>
      <c r="EE14" s="0" t="n">
        <f aca="false">IF(ISNUMBER(FIND(EE$1,$D14))=$AO$1,1,0)*VLOOKUP($Z$2,DALYs!$A$2:$MW$40,'Intervention list'!EE$195+1,0)</f>
        <v>0</v>
      </c>
      <c r="EF14" s="0" t="n">
        <f aca="false">IF(ISNUMBER(FIND(EF$1,$D14))=$AO$1,1,0)*VLOOKUP($Z$2,DALYs!$A$2:$MW$40,'Intervention list'!EF$195+1,0)</f>
        <v>0</v>
      </c>
      <c r="EG14" s="0" t="n">
        <f aca="false">IF(ISNUMBER(FIND(EG$1,$D14))=$AO$1,1,0)*VLOOKUP($Z$2,DALYs!$A$2:$MW$40,'Intervention list'!EG$195+1,0)</f>
        <v>0</v>
      </c>
      <c r="EH14" s="0" t="n">
        <f aca="false">IF(ISNUMBER(FIND(EH$1,$D14))=$AO$1,1,0)*VLOOKUP($Z$2,DALYs!$A$2:$MW$40,'Intervention list'!EH$195+1,0)</f>
        <v>0</v>
      </c>
      <c r="EI14" s="0" t="n">
        <f aca="false">IF(ISNUMBER(FIND(EI$1,$D14))=$AO$1,1,0)*VLOOKUP($Z$2,DALYs!$A$2:$MW$40,'Intervention list'!EI$195+1,0)</f>
        <v>0</v>
      </c>
      <c r="EJ14" s="0" t="n">
        <f aca="false">IF(ISNUMBER(FIND(EJ$1,$D14))=$AO$1,1,0)*VLOOKUP($Z$2,DALYs!$A$2:$MW$40,'Intervention list'!EJ$195+1,0)</f>
        <v>0</v>
      </c>
      <c r="EK14" s="0" t="n">
        <f aca="false">IF(ISNUMBER(FIND(EK$1,$D14))=$AO$1,1,0)*VLOOKUP($Z$2,DALYs!$A$2:$MW$40,'Intervention list'!EK$195+1,0)</f>
        <v>0</v>
      </c>
      <c r="EL14" s="0" t="n">
        <f aca="false">IF(ISNUMBER(FIND(EL$1,$D14))=$AO$1,1,0)*VLOOKUP($Z$2,DALYs!$A$2:$MW$40,'Intervention list'!EL$195+1,0)</f>
        <v>0</v>
      </c>
      <c r="EM14" s="0" t="n">
        <f aca="false">IF(ISNUMBER(FIND(EM$1,$D14))=$AO$1,1,0)*VLOOKUP($Z$2,DALYs!$A$2:$MW$40,'Intervention list'!EM$195+1,0)</f>
        <v>0</v>
      </c>
      <c r="EN14" s="0" t="n">
        <f aca="false">IF(ISNUMBER(FIND(EN$1,$D14))=$AO$1,1,0)*VLOOKUP($Z$2,DALYs!$A$2:$MW$40,'Intervention list'!EN$195+1,0)</f>
        <v>0</v>
      </c>
      <c r="EO14" s="0" t="n">
        <f aca="false">IF(ISNUMBER(FIND(EO$1,$D14))=$AO$1,1,0)*VLOOKUP($Z$2,DALYs!$A$2:$MW$40,'Intervention list'!EO$195+1,0)</f>
        <v>0</v>
      </c>
      <c r="EP14" s="0" t="n">
        <f aca="false">IF(ISNUMBER(FIND(EP$1,$D14))=$AO$1,1,0)*VLOOKUP($Z$2,DALYs!$A$2:$MW$40,'Intervention list'!EP$195+1,0)</f>
        <v>0</v>
      </c>
      <c r="EQ14" s="0" t="n">
        <f aca="false">IF(ISNUMBER(FIND(EQ$1,$D14))=$AO$1,1,0)*VLOOKUP($Z$2,DALYs!$A$2:$MW$40,'Intervention list'!EQ$195+1,0)</f>
        <v>0</v>
      </c>
      <c r="ER14" s="0" t="n">
        <f aca="false">IF(ISNUMBER(FIND(ER$1,$D14))=$AO$1,1,0)*VLOOKUP($Z$2,DALYs!$A$2:$MW$40,'Intervention list'!ER$195+1,0)</f>
        <v>0</v>
      </c>
      <c r="ES14" s="0" t="n">
        <f aca="false">IF(ISNUMBER(FIND(ES$1,$D14))=$AO$1,1,0)*VLOOKUP($Z$2,DALYs!$A$2:$MW$40,'Intervention list'!ES$195+1,0)</f>
        <v>0</v>
      </c>
      <c r="ET14" s="0" t="n">
        <f aca="false">IF(ISNUMBER(FIND(ET$1,$D14))=$AO$1,1,0)*VLOOKUP($Z$2,DALYs!$A$2:$MW$40,'Intervention list'!ET$195+1,0)</f>
        <v>0</v>
      </c>
      <c r="EU14" s="0" t="n">
        <f aca="false">IF(ISNUMBER(FIND(EU$1,$D14))=$AO$1,1,0)*VLOOKUP($Z$2,DALYs!$A$2:$MW$40,'Intervention list'!EU$195+1,0)</f>
        <v>0</v>
      </c>
      <c r="EV14" s="0" t="n">
        <f aca="false">IF(ISNUMBER(FIND(EV$1,$D14))=$AO$1,1,0)*VLOOKUP($Z$2,DALYs!$A$2:$MW$40,'Intervention list'!EV$195+1,0)</f>
        <v>0</v>
      </c>
      <c r="EW14" s="0" t="n">
        <f aca="false">IF(ISNUMBER(FIND(EW$1,$D14))=$AO$1,1,0)*VLOOKUP($Z$2,DALYs!$A$2:$MW$40,'Intervention list'!EW$195+1,0)</f>
        <v>0</v>
      </c>
      <c r="EX14" s="0" t="n">
        <f aca="false">IF(ISNUMBER(FIND(EX$1,$D14))=$AO$1,1,0)*VLOOKUP($Z$2,DALYs!$A$2:$MW$40,'Intervention list'!EX$195+1,0)</f>
        <v>0</v>
      </c>
      <c r="EY14" s="0" t="n">
        <f aca="false">IF(ISNUMBER(FIND(EY$1,$D14))=$AO$1,1,0)*VLOOKUP($Z$2,DALYs!$A$2:$MW$40,'Intervention list'!EY$195+1,0)</f>
        <v>0</v>
      </c>
      <c r="EZ14" s="0" t="n">
        <f aca="false">IF(ISNUMBER(FIND(EZ$1,$D14))=$AO$1,1,0)*VLOOKUP($Z$2,DALYs!$A$2:$MW$40,'Intervention list'!EZ$195+1,0)</f>
        <v>0</v>
      </c>
      <c r="FA14" s="0" t="n">
        <f aca="false">IF(ISNUMBER(FIND(FA$1,$D14))=$AO$1,1,0)*VLOOKUP($Z$2,DALYs!$A$2:$MW$40,'Intervention list'!FA$195+1,0)</f>
        <v>0</v>
      </c>
      <c r="FB14" s="0" t="n">
        <f aca="false">IF(ISNUMBER(FIND(FB$1,$D14))=$AO$1,1,0)*VLOOKUP($Z$2,DALYs!$A$2:$MW$40,'Intervention list'!FB$195+1,0)</f>
        <v>0</v>
      </c>
      <c r="FC14" s="0" t="n">
        <f aca="false">IF(ISNUMBER(FIND(FC$1,$D14))=$AO$1,1,0)*VLOOKUP($Z$2,DALYs!$A$2:$MW$40,'Intervention list'!FC$195+1,0)</f>
        <v>0</v>
      </c>
      <c r="FD14" s="0" t="n">
        <f aca="false">IF(ISNUMBER(FIND(FD$1,$D14))=$AO$1,1,0)*VLOOKUP($Z$2,DALYs!$A$2:$MW$40,'Intervention list'!FD$195+1,0)</f>
        <v>0</v>
      </c>
      <c r="FE14" s="0" t="n">
        <f aca="false">IF(ISNUMBER(FIND(FE$1,$D14))=$AO$1,1,0)*VLOOKUP($Z$2,DALYs!$A$2:$MW$40,'Intervention list'!FE$195+1,0)</f>
        <v>0</v>
      </c>
      <c r="FF14" s="0" t="n">
        <f aca="false">IF(ISNUMBER(FIND(FF$1,$D14))=$AO$1,1,0)*VLOOKUP($Z$2,DALYs!$A$2:$MW$40,'Intervention list'!FF$195+1,0)</f>
        <v>0</v>
      </c>
      <c r="FG14" s="0" t="n">
        <f aca="false">IF(ISNUMBER(FIND(FG$1,$D14))=$AO$1,1,0)*VLOOKUP($Z$2,DALYs!$A$2:$MW$40,'Intervention list'!FG$195+1,0)</f>
        <v>0</v>
      </c>
      <c r="FH14" s="0" t="n">
        <f aca="false">IF(ISNUMBER(FIND(FH$1,$D14))=$AO$1,1,0)*VLOOKUP($Z$2,DALYs!$A$2:$MW$40,'Intervention list'!FH$195+1,0)</f>
        <v>0</v>
      </c>
      <c r="FI14" s="0" t="n">
        <f aca="false">IF(ISNUMBER(FIND(FI$1,$D14))=$AO$1,1,0)*VLOOKUP($Z$2,DALYs!$A$2:$MW$40,'Intervention list'!FI$195+1,0)</f>
        <v>0</v>
      </c>
      <c r="FJ14" s="0" t="n">
        <f aca="false">IF(ISNUMBER(FIND(FJ$1,$D14))=$AO$1,1,0)*VLOOKUP($Z$2,DALYs!$A$2:$MW$40,'Intervention list'!FJ$195+1,0)</f>
        <v>0</v>
      </c>
      <c r="FK14" s="0" t="n">
        <f aca="false">IF(ISNUMBER(FIND(FK$1,$D14))=$AO$1,1,0)*VLOOKUP($Z$2,DALYs!$A$2:$MW$40,'Intervention list'!FK$195+1,0)</f>
        <v>0</v>
      </c>
      <c r="FL14" s="0" t="n">
        <f aca="false">IF(ISNUMBER(FIND(FL$1,$D14))=$AO$1,1,0)*VLOOKUP($Z$2,DALYs!$A$2:$MW$40,'Intervention list'!FL$195+1,0)</f>
        <v>0</v>
      </c>
      <c r="FM14" s="0" t="n">
        <f aca="false">IF(ISNUMBER(FIND(FM$1,$D14))=$AO$1,1,0)*VLOOKUP($Z$2,DALYs!$A$2:$MW$40,'Intervention list'!FM$195+1,0)</f>
        <v>0</v>
      </c>
      <c r="FN14" s="0" t="n">
        <f aca="false">IF(ISNUMBER(FIND(FN$1,$D14))=$AO$1,1,0)*VLOOKUP($Z$2,DALYs!$A$2:$MW$40,'Intervention list'!FN$195+1,0)</f>
        <v>0</v>
      </c>
      <c r="FO14" s="0" t="n">
        <f aca="false">IF(ISNUMBER(FIND(FO$1,$D14))=$AO$1,1,0)*VLOOKUP($Z$2,DALYs!$A$2:$MW$40,'Intervention list'!FO$195+1,0)</f>
        <v>0</v>
      </c>
      <c r="FP14" s="0" t="n">
        <f aca="false">IF(ISNUMBER(FIND(FP$1,$D14))=$AO$1,1,0)*VLOOKUP($Z$2,DALYs!$A$2:$MW$40,'Intervention list'!FP$195+1,0)</f>
        <v>37048.689974891</v>
      </c>
      <c r="FQ14" s="0" t="n">
        <f aca="false">IF(ISNUMBER(FIND(FQ$1,$D14))=$AO$1,1,0)*VLOOKUP($Z$2,DALYs!$A$2:$MW$40,'Intervention list'!FQ$195+1,0)</f>
        <v>0</v>
      </c>
      <c r="FR14" s="0" t="n">
        <f aca="false">IF(ISNUMBER(FIND(FR$1,$D14))=$AO$1,1,0)*VLOOKUP($Z$2,DALYs!$A$2:$MW$40,'Intervention list'!FR$195+1,0)</f>
        <v>0</v>
      </c>
      <c r="FS14" s="0" t="n">
        <f aca="false">IF(ISNUMBER(FIND(FS$1,$D14))=$AO$1,1,0)*VLOOKUP($Z$2,DALYs!$A$2:$MW$40,'Intervention list'!FS$195+1,0)</f>
        <v>0</v>
      </c>
      <c r="FT14" s="0" t="n">
        <f aca="false">IF(ISNUMBER(FIND(FT$1,$D14))=$AO$1,1,0)*VLOOKUP($Z$2,DALYs!$A$2:$MW$40,'Intervention list'!FT$195+1,0)</f>
        <v>0</v>
      </c>
      <c r="FU14" s="0" t="n">
        <f aca="false">IF(ISNUMBER(FIND(FU$1,$D14))=$AO$1,1,0)*VLOOKUP($Z$2,DALYs!$A$2:$MW$40,'Intervention list'!FU$195+1,0)</f>
        <v>0</v>
      </c>
      <c r="FV14" s="0" t="n">
        <f aca="false">IF(ISNUMBER(FIND(FV$1,$D14))=$AO$1,1,0)*VLOOKUP($Z$2,DALYs!$A$2:$MW$40,'Intervention list'!FV$195+1,0)</f>
        <v>0</v>
      </c>
      <c r="FW14" s="0" t="n">
        <f aca="false">IF(ISNUMBER(FIND(FW$1,$D14))=$AO$1,1,0)*VLOOKUP($Z$2,DALYs!$A$2:$MW$40,'Intervention list'!FW$195+1,0)</f>
        <v>0</v>
      </c>
      <c r="FX14" s="0" t="n">
        <f aca="false">IF(ISNUMBER(FIND(FX$1,$D14))=$AO$1,1,0)*VLOOKUP($Z$2,DALYs!$A$2:$MW$40,'Intervention list'!FX$195+1,0)</f>
        <v>0</v>
      </c>
      <c r="FY14" s="0" t="n">
        <f aca="false">IF(ISNUMBER(FIND(FY$1,$D14))=$AO$1,1,0)*VLOOKUP($Z$2,DALYs!$A$2:$MW$40,'Intervention list'!FY$195+1,0)</f>
        <v>0</v>
      </c>
      <c r="FZ14" s="0" t="n">
        <f aca="false">IF(ISNUMBER(FIND(FZ$1,$D14))=$AO$1,1,0)*VLOOKUP($Z$2,DALYs!$A$2:$MW$40,'Intervention list'!FZ$195+1,0)</f>
        <v>0</v>
      </c>
      <c r="GA14" s="0" t="n">
        <f aca="false">IF(ISNUMBER(FIND(GA$1,$D14))=$AO$1,1,0)*VLOOKUP($Z$2,DALYs!$A$2:$MW$40,'Intervention list'!GA$195+1,0)</f>
        <v>0</v>
      </c>
      <c r="GB14" s="0" t="n">
        <f aca="false">IF(ISNUMBER(FIND(GB$1,$D14))=$AO$1,1,0)*VLOOKUP($Z$2,DALYs!$A$2:$MW$40,'Intervention list'!GB$195+1,0)</f>
        <v>0</v>
      </c>
      <c r="GC14" s="0" t="n">
        <f aca="false">IF(ISNUMBER(FIND(GC$1,$D14))=$AO$1,1,0)*VLOOKUP($Z$2,DALYs!$A$2:$MW$40,'Intervention list'!GC$195+1,0)</f>
        <v>0</v>
      </c>
      <c r="GD14" s="0" t="n">
        <f aca="false">IF(ISNUMBER(FIND(GD$1,$D14))=$AO$1,1,0)*VLOOKUP($Z$2,DALYs!$A$2:$MW$40,'Intervention list'!GD$195+1,0)</f>
        <v>0</v>
      </c>
      <c r="GE14" s="0" t="n">
        <f aca="false">IF(ISNUMBER(FIND(GE$1,$D14))=$AO$1,1,0)*VLOOKUP($Z$2,DALYs!$A$2:$MW$40,'Intervention list'!GE$195+1,0)</f>
        <v>0</v>
      </c>
      <c r="GF14" s="0" t="n">
        <f aca="false">IF(ISNUMBER(FIND(GF$1,$D14))=$AO$1,1,0)*VLOOKUP($Z$2,DALYs!$A$2:$MW$40,'Intervention list'!GF$195+1,0)</f>
        <v>0</v>
      </c>
      <c r="GG14" s="0" t="n">
        <f aca="false">IF(ISNUMBER(FIND(GG$1,$D14))=$AO$1,1,0)*VLOOKUP($Z$2,DALYs!$A$2:$MW$40,'Intervention list'!GG$195+1,0)</f>
        <v>0</v>
      </c>
      <c r="GH14" s="0" t="n">
        <f aca="false">IF(ISNUMBER(FIND(GH$1,$D14))=$AO$1,1,0)*VLOOKUP($Z$2,DALYs!$A$2:$MW$40,'Intervention list'!GH$195+1,0)</f>
        <v>0</v>
      </c>
      <c r="GI14" s="0" t="n">
        <f aca="false">IF(ISNUMBER(FIND(GI$1,$D14))=$AO$1,1,0)*VLOOKUP($Z$2,DALYs!$A$2:$MW$40,'Intervention list'!GI$195+1,0)</f>
        <v>0</v>
      </c>
      <c r="GJ14" s="0" t="n">
        <f aca="false">IF(ISNUMBER(FIND(GJ$1,$D14))=$AO$1,1,0)*VLOOKUP($Z$2,DALYs!$A$2:$MW$40,'Intervention list'!GJ$195+1,0)</f>
        <v>0</v>
      </c>
      <c r="GK14" s="0" t="n">
        <f aca="false">IF(ISNUMBER(FIND(GK$1,$D14))=$AO$1,1,0)*VLOOKUP($Z$2,DALYs!$A$2:$MW$40,'Intervention list'!GK$195+1,0)</f>
        <v>0</v>
      </c>
      <c r="GL14" s="0" t="n">
        <f aca="false">IF(ISNUMBER(FIND(GL$1,$D14))=$AO$1,1,0)*VLOOKUP($Z$2,DALYs!$A$2:$MW$40,'Intervention list'!GL$195+1,0)</f>
        <v>0</v>
      </c>
      <c r="GM14" s="0" t="n">
        <f aca="false">IF(ISNUMBER(FIND(GM$1,$D14))=$AO$1,1,0)*VLOOKUP($Z$2,DALYs!$A$2:$MW$40,'Intervention list'!GM$195+1,0)</f>
        <v>0</v>
      </c>
      <c r="GN14" s="0" t="n">
        <f aca="false">IF(ISNUMBER(FIND(GN$1,$D14))=$AO$1,1,0)*VLOOKUP($Z$2,DALYs!$A$2:$MW$40,'Intervention list'!GN$195+1,0)</f>
        <v>0</v>
      </c>
      <c r="GO14" s="0" t="n">
        <f aca="false">IF(ISNUMBER(FIND(GO$1,$D14))=$AO$1,1,0)*VLOOKUP($Z$2,DALYs!$A$2:$MW$40,'Intervention list'!GO$195+1,0)</f>
        <v>0</v>
      </c>
      <c r="GP14" s="0" t="n">
        <f aca="false">IF(ISNUMBER(FIND(GP$1,$D14))=$AO$1,1,0)*VLOOKUP($Z$2,DALYs!$A$2:$MW$40,'Intervention list'!GP$195+1,0)</f>
        <v>0</v>
      </c>
      <c r="GQ14" s="0" t="n">
        <f aca="false">IF(ISNUMBER(FIND(GQ$1,$D14))=$AO$1,1,0)*VLOOKUP($Z$2,DALYs!$A$2:$MW$40,'Intervention list'!GQ$195+1,0)</f>
        <v>0</v>
      </c>
      <c r="GR14" s="0" t="n">
        <f aca="false">IF(ISNUMBER(FIND(GR$1,$D14))=$AO$1,1,0)*VLOOKUP($Z$2,DALYs!$A$2:$MW$40,'Intervention list'!GR$195+1,0)</f>
        <v>0</v>
      </c>
      <c r="GS14" s="0" t="n">
        <f aca="false">IF(ISNUMBER(FIND(GS$1,$D14))=$AO$1,1,0)*VLOOKUP($Z$2,DALYs!$A$2:$MW$40,'Intervention list'!GS$195+1,0)</f>
        <v>0</v>
      </c>
      <c r="GT14" s="0" t="n">
        <f aca="false">IF(ISNUMBER(FIND(GT$1,$D14))=$AO$1,1,0)*VLOOKUP($Z$2,DALYs!$A$2:$MW$40,'Intervention list'!GT$195+1,0)</f>
        <v>0</v>
      </c>
      <c r="GU14" s="0" t="n">
        <f aca="false">IF(ISNUMBER(FIND(GU$1,$D14))=$AO$1,1,0)*VLOOKUP($Z$2,DALYs!$A$2:$MW$40,'Intervention list'!GU$195+1,0)</f>
        <v>0</v>
      </c>
      <c r="GV14" s="0" t="n">
        <f aca="false">IF(ISNUMBER(FIND(GV$1,$D14))=$AO$1,1,0)*VLOOKUP($Z$2,DALYs!$A$2:$MW$40,'Intervention list'!GV$195+1,0)</f>
        <v>0</v>
      </c>
      <c r="GW14" s="0" t="n">
        <f aca="false">IF(ISNUMBER(FIND(GW$1,$D14))=$AO$1,1,0)*VLOOKUP($Z$2,DALYs!$A$2:$MW$40,'Intervention list'!GW$195+1,0)</f>
        <v>0</v>
      </c>
      <c r="GX14" s="0" t="n">
        <f aca="false">IF(ISNUMBER(FIND(GX$1,$D14))=$AO$1,1,0)*VLOOKUP($Z$2,DALYs!$A$2:$MW$40,'Intervention list'!GX$195+1,0)</f>
        <v>0</v>
      </c>
      <c r="GY14" s="0" t="n">
        <f aca="false">IF(ISNUMBER(FIND(GY$1,$D14))=$AO$1,1,0)*VLOOKUP($Z$2,DALYs!$A$2:$MW$40,'Intervention list'!GY$195+1,0)</f>
        <v>0</v>
      </c>
      <c r="GZ14" s="0" t="n">
        <f aca="false">IF(ISNUMBER(FIND(GZ$1,$D14))=$AO$1,1,0)*VLOOKUP($Z$2,DALYs!$A$2:$MW$40,'Intervention list'!GZ$195+1,0)</f>
        <v>0</v>
      </c>
      <c r="HA14" s="0" t="n">
        <f aca="false">IF(ISNUMBER(FIND(HA$1,$D14))=$AO$1,1,0)*VLOOKUP($Z$2,DALYs!$A$2:$MW$40,'Intervention list'!HA$195+1,0)</f>
        <v>0</v>
      </c>
      <c r="HB14" s="0" t="n">
        <f aca="false">IF(ISNUMBER(FIND(HB$1,$D14))=$AO$1,1,0)*VLOOKUP($Z$2,DALYs!$A$2:$MW$40,'Intervention list'!HB$195+1,0)</f>
        <v>0</v>
      </c>
      <c r="HC14" s="0" t="n">
        <f aca="false">IF(ISNUMBER(FIND(HC$1,$D14))=$AO$1,1,0)*VLOOKUP($Z$2,DALYs!$A$2:$MW$40,'Intervention list'!HC$195+1,0)</f>
        <v>0</v>
      </c>
      <c r="HD14" s="0" t="n">
        <f aca="false">IF(ISNUMBER(FIND(HD$1,$D14))=$AO$1,1,0)*VLOOKUP($Z$2,DALYs!$A$2:$MW$40,'Intervention list'!HD$195+1,0)</f>
        <v>0</v>
      </c>
      <c r="HE14" s="0" t="n">
        <f aca="false">IF(ISNUMBER(FIND(HE$1,$D14))=$AO$1,1,0)*VLOOKUP($Z$2,DALYs!$A$2:$MW$40,'Intervention list'!HE$195+1,0)</f>
        <v>0</v>
      </c>
      <c r="HF14" s="0" t="n">
        <f aca="false">IF(ISNUMBER(FIND(HF$1,$D14))=$AO$1,1,0)*VLOOKUP($Z$2,DALYs!$A$2:$MW$40,'Intervention list'!HF$195+1,0)</f>
        <v>0</v>
      </c>
      <c r="HG14" s="0" t="n">
        <f aca="false">IF(ISNUMBER(FIND(HG$1,$D14))=$AO$1,1,0)*VLOOKUP($Z$2,DALYs!$A$2:$MW$40,'Intervention list'!HG$195+1,0)</f>
        <v>0</v>
      </c>
      <c r="HH14" s="0" t="n">
        <f aca="false">IF(ISNUMBER(FIND(HH$1,$D14))=$AO$1,1,0)*VLOOKUP($Z$2,DALYs!$A$2:$MW$40,'Intervention list'!HH$195+1,0)</f>
        <v>0</v>
      </c>
      <c r="HI14" s="0" t="n">
        <f aca="false">IF(ISNUMBER(FIND(HI$1,$D14))=$AO$1,1,0)*VLOOKUP($Z$2,DALYs!$A$2:$MW$40,'Intervention list'!HI$195+1,0)</f>
        <v>0</v>
      </c>
      <c r="HJ14" s="0" t="n">
        <f aca="false">IF(ISNUMBER(FIND(HJ$1,$D14))=$AO$1,1,0)*VLOOKUP($Z$2,DALYs!$A$2:$MW$40,'Intervention list'!HJ$195+1,0)</f>
        <v>0</v>
      </c>
      <c r="HK14" s="0" t="n">
        <f aca="false">IF(ISNUMBER(FIND(HK$1,$D14))=$AO$1,1,0)*VLOOKUP($Z$2,DALYs!$A$2:$MW$40,'Intervention list'!HK$195+1,0)</f>
        <v>0</v>
      </c>
      <c r="HL14" s="0" t="n">
        <f aca="false">IF(ISNUMBER(FIND(HL$1,$D14))=$AO$1,1,0)*VLOOKUP($Z$2,DALYs!$A$2:$MW$40,'Intervention list'!HL$195+1,0)</f>
        <v>0</v>
      </c>
      <c r="HM14" s="0" t="n">
        <f aca="false">IF(ISNUMBER(FIND(HM$1,$D14))=$AO$1,1,0)*VLOOKUP($Z$2,DALYs!$A$2:$MW$40,'Intervention list'!HM$195+1,0)</f>
        <v>0</v>
      </c>
      <c r="HN14" s="0" t="n">
        <f aca="false">IF(ISNUMBER(FIND(HN$1,$D14))=$AO$1,1,0)*VLOOKUP($Z$2,DALYs!$A$2:$MW$40,'Intervention list'!HN$195+1,0)</f>
        <v>0</v>
      </c>
      <c r="HO14" s="0" t="n">
        <f aca="false">IF(ISNUMBER(FIND(HO$1,$D14))=$AO$1,1,0)*VLOOKUP($Z$2,DALYs!$A$2:$MW$40,'Intervention list'!HO$195+1,0)</f>
        <v>0</v>
      </c>
      <c r="HP14" s="0" t="n">
        <f aca="false">IF(ISNUMBER(FIND(HP$1,$D14))=$AO$1,1,0)*VLOOKUP($Z$2,DALYs!$A$2:$MW$40,'Intervention list'!HP$195+1,0)</f>
        <v>0</v>
      </c>
      <c r="HQ14" s="0" t="n">
        <f aca="false">IF(ISNUMBER(FIND(HQ$1,$D14))=$AO$1,1,0)*VLOOKUP($Z$2,DALYs!$A$2:$MW$40,'Intervention list'!HQ$195+1,0)</f>
        <v>0</v>
      </c>
      <c r="HR14" s="0" t="n">
        <f aca="false">IF(ISNUMBER(FIND(HR$1,$D14))=$AO$1,1,0)*VLOOKUP($Z$2,DALYs!$A$2:$MW$40,'Intervention list'!HR$195+1,0)</f>
        <v>0</v>
      </c>
      <c r="HS14" s="0" t="n">
        <f aca="false">IF(ISNUMBER(FIND(HS$1,$D14))=$AO$1,1,0)*VLOOKUP($Z$2,DALYs!$A$2:$MW$40,'Intervention list'!HS$195+1,0)</f>
        <v>0</v>
      </c>
      <c r="HT14" s="0" t="n">
        <f aca="false">IF(ISNUMBER(FIND(HT$1,$D14))=$AO$1,1,0)*VLOOKUP($Z$2,DALYs!$A$2:$MW$40,'Intervention list'!HT$195+1,0)</f>
        <v>0</v>
      </c>
      <c r="HU14" s="0" t="n">
        <f aca="false">IF(ISNUMBER(FIND(HU$1,$D14))=$AO$1,1,0)*VLOOKUP($Z$2,DALYs!$A$2:$MW$40,'Intervention list'!HU$195+1,0)</f>
        <v>0</v>
      </c>
      <c r="HV14" s="0" t="n">
        <f aca="false">IF(ISNUMBER(FIND(HV$1,$D14))=$AO$1,1,0)*VLOOKUP($Z$2,DALYs!$A$2:$MW$40,'Intervention list'!HV$195+1,0)</f>
        <v>0</v>
      </c>
      <c r="HW14" s="0" t="n">
        <f aca="false">IF(ISNUMBER(FIND(HW$1,$D14))=$AO$1,1,0)*VLOOKUP($Z$2,DALYs!$A$2:$MW$40,'Intervention list'!HW$195+1,0)</f>
        <v>0</v>
      </c>
      <c r="HX14" s="0" t="n">
        <f aca="false">IF(ISNUMBER(FIND(HX$1,$D14))=$AO$1,1,0)*VLOOKUP($Z$2,DALYs!$A$2:$MW$40,'Intervention list'!HX$195+1,0)</f>
        <v>0</v>
      </c>
      <c r="HY14" s="0" t="n">
        <f aca="false">IF(ISNUMBER(FIND(HY$1,$D14))=$AO$1,1,0)*VLOOKUP($Z$2,DALYs!$A$2:$MW$40,'Intervention list'!HY$195+1,0)</f>
        <v>0</v>
      </c>
      <c r="HZ14" s="0" t="n">
        <f aca="false">IF(ISNUMBER(FIND(HZ$1,$D14))=$AO$1,1,0)*VLOOKUP($Z$2,DALYs!$A$2:$MW$40,'Intervention list'!HZ$195+1,0)</f>
        <v>0</v>
      </c>
      <c r="IA14" s="0" t="n">
        <f aca="false">IF(ISNUMBER(FIND(IA$1,$D14))=$AO$1,1,0)*VLOOKUP($Z$2,DALYs!$A$2:$MW$40,'Intervention list'!IA$195+1,0)</f>
        <v>0</v>
      </c>
      <c r="IB14" s="0" t="n">
        <f aca="false">IF(ISNUMBER(FIND(IB$1,$D14))=$AO$1,1,0)*VLOOKUP($Z$2,DALYs!$A$2:$MW$40,'Intervention list'!IB$195+1,0)</f>
        <v>0</v>
      </c>
      <c r="IC14" s="0" t="n">
        <f aca="false">IF(ISNUMBER(FIND(IC$1,$D14))=$AO$1,1,0)*VLOOKUP($Z$2,DALYs!$A$2:$MW$40,'Intervention list'!IC$195+1,0)</f>
        <v>0</v>
      </c>
      <c r="ID14" s="0" t="n">
        <f aca="false">IF(ISNUMBER(FIND(ID$1,$D14))=$AO$1,1,0)*VLOOKUP($Z$2,DALYs!$A$2:$MW$40,'Intervention list'!ID$195+1,0)</f>
        <v>0</v>
      </c>
      <c r="IE14" s="0" t="n">
        <f aca="false">IF(ISNUMBER(FIND(IE$1,$D14))=$AO$1,1,0)*VLOOKUP($Z$2,DALYs!$A$2:$MW$40,'Intervention list'!IE$195+1,0)</f>
        <v>0</v>
      </c>
      <c r="IF14" s="0" t="n">
        <f aca="false">IF(ISNUMBER(FIND(IF$1,$D14))=$AO$1,1,0)*VLOOKUP($Z$2,DALYs!$A$2:$MW$40,'Intervention list'!IF$195+1,0)</f>
        <v>0</v>
      </c>
      <c r="IG14" s="0" t="n">
        <f aca="false">IF(ISNUMBER(FIND(IG$1,$D14))=$AO$1,1,0)*VLOOKUP($Z$2,DALYs!$A$2:$MW$40,'Intervention list'!IG$195+1,0)</f>
        <v>0</v>
      </c>
      <c r="IH14" s="0" t="n">
        <f aca="false">IF(ISNUMBER(FIND(IH$1,$D14))=$AO$1,1,0)*VLOOKUP($Z$2,DALYs!$A$2:$MW$40,'Intervention list'!IH$195+1,0)</f>
        <v>0</v>
      </c>
      <c r="II14" s="0" t="n">
        <f aca="false">IF(ISNUMBER(FIND(II$1,$D14))=$AO$1,1,0)*VLOOKUP($Z$2,DALYs!$A$2:$MW$40,'Intervention list'!II$195+1,0)</f>
        <v>0</v>
      </c>
      <c r="IJ14" s="0" t="n">
        <f aca="false">IF(ISNUMBER(FIND(IJ$1,$D14))=$AO$1,1,0)*VLOOKUP($Z$2,DALYs!$A$2:$MW$40,'Intervention list'!IJ$195+1,0)</f>
        <v>0</v>
      </c>
      <c r="IK14" s="0" t="n">
        <f aca="false">IF(ISNUMBER(FIND(IK$1,$D14))=$AO$1,1,0)*VLOOKUP($Z$2,DALYs!$A$2:$MW$40,'Intervention list'!IK$195+1,0)</f>
        <v>0</v>
      </c>
      <c r="IL14" s="0" t="n">
        <f aca="false">IF(ISNUMBER(FIND(IL$1,$D14))=$AO$1,1,0)*VLOOKUP($Z$2,DALYs!$A$2:$MW$40,'Intervention list'!IL$195+1,0)</f>
        <v>0</v>
      </c>
      <c r="IM14" s="0" t="n">
        <f aca="false">IF(ISNUMBER(FIND(IM$1,$D14))=$AO$1,1,0)*VLOOKUP($Z$2,DALYs!$A$2:$MW$40,'Intervention list'!IM$195+1,0)</f>
        <v>0</v>
      </c>
      <c r="IN14" s="0" t="n">
        <f aca="false">IF(ISNUMBER(FIND(IN$1,$D14))=$AO$1,1,0)*VLOOKUP($Z$2,DALYs!$A$2:$MW$40,'Intervention list'!IN$195+1,0)</f>
        <v>0</v>
      </c>
      <c r="IO14" s="0" t="n">
        <f aca="false">IF(ISNUMBER(FIND(IO$1,$D14))=$AO$1,1,0)*VLOOKUP($Z$2,DALYs!$A$2:$MW$40,'Intervention list'!IO$195+1,0)</f>
        <v>0</v>
      </c>
      <c r="IP14" s="0" t="n">
        <f aca="false">IF(ISNUMBER(FIND(IP$1,$D14))=$AO$1,1,0)*VLOOKUP($Z$2,DALYs!$A$2:$MW$40,'Intervention list'!IP$195+1,0)</f>
        <v>0</v>
      </c>
      <c r="IQ14" s="0" t="n">
        <f aca="false">IF(ISNUMBER(FIND(IQ$1,$D14))=$AO$1,1,0)*VLOOKUP($Z$2,DALYs!$A$2:$MW$40,'Intervention list'!IQ$195+1,0)</f>
        <v>0</v>
      </c>
      <c r="IR14" s="0" t="n">
        <f aca="false">IF(ISNUMBER(FIND(IR$1,$D14))=$AO$1,1,0)*VLOOKUP($Z$2,DALYs!$A$2:$MW$40,'Intervention list'!IR$195+1,0)</f>
        <v>0</v>
      </c>
      <c r="IS14" s="0" t="n">
        <f aca="false">IF(ISNUMBER(FIND(IS$1,$D14))=$AO$1,1,0)*VLOOKUP($Z$2,DALYs!$A$2:$MW$40,'Intervention list'!IS$195+1,0)</f>
        <v>0</v>
      </c>
      <c r="IT14" s="0" t="n">
        <f aca="false">IF(ISNUMBER(FIND(IT$1,$D14))=$AO$1,1,0)*VLOOKUP($Z$2,DALYs!$A$2:$MW$40,'Intervention list'!IT$195+1,0)</f>
        <v>0</v>
      </c>
      <c r="IU14" s="0" t="n">
        <f aca="false">IF(ISNUMBER(FIND(IU$1,$D14))=$AO$1,1,0)*VLOOKUP($Z$2,DALYs!$A$2:$MW$40,'Intervention list'!IU$195+1,0)</f>
        <v>0</v>
      </c>
      <c r="IV14" s="0" t="n">
        <f aca="false">IF(ISNUMBER(FIND(IV$1,$D14))=$AO$1,1,0)*VLOOKUP($Z$2,DALYs!$A$2:$MW$40,'Intervention list'!IV$195+1,0)</f>
        <v>0</v>
      </c>
      <c r="IW14" s="0" t="n">
        <f aca="false">IF(ISNUMBER(FIND(IW$1,$D14))=$AO$1,1,0)*VLOOKUP($Z$2,DALYs!$A$2:$MW$40,'Intervention list'!IW$195+1,0)</f>
        <v>0</v>
      </c>
      <c r="IX14" s="0" t="n">
        <f aca="false">IF(ISNUMBER(FIND(IX$1,$D14))=$AO$1,1,0)*VLOOKUP($Z$2,DALYs!$A$2:$MW$40,'Intervention list'!IX$195+1,0)</f>
        <v>0</v>
      </c>
      <c r="IY14" s="0" t="n">
        <f aca="false">IF(ISNUMBER(FIND(IY$1,$D14))=$AO$1,1,0)*VLOOKUP($Z$2,DALYs!$A$2:$MW$40,'Intervention list'!IY$195+1,0)</f>
        <v>0</v>
      </c>
      <c r="IZ14" s="0" t="n">
        <f aca="false">IF(ISNUMBER(FIND(IZ$1,$D14))=$AO$1,1,0)*VLOOKUP($Z$2,DALYs!$A$2:$MW$40,'Intervention list'!IZ$195+1,0)</f>
        <v>0</v>
      </c>
      <c r="JA14" s="0" t="n">
        <f aca="false">IF(ISNUMBER(FIND(JA$1,$D14))=$AO$1,1,0)*VLOOKUP($Z$2,DALYs!$A$2:$MW$40,'Intervention list'!JA$195+1,0)</f>
        <v>0</v>
      </c>
      <c r="JB14" s="0" t="n">
        <f aca="false">IF(ISNUMBER(FIND(JB$1,$D14))=$AO$1,1,0)*VLOOKUP($Z$2,DALYs!$A$2:$MW$40,'Intervention list'!JB$195+1,0)</f>
        <v>0</v>
      </c>
      <c r="JC14" s="0" t="n">
        <f aca="false">IF(ISNUMBER(FIND(JC$1,$D14))=$AO$1,1,0)*VLOOKUP($Z$2,DALYs!$A$2:$MW$40,'Intervention list'!JC$195+1,0)</f>
        <v>0</v>
      </c>
      <c r="JD14" s="0" t="n">
        <f aca="false">IF(ISNUMBER(FIND(JD$1,$D14))=$AO$1,1,0)*VLOOKUP($Z$2,DALYs!$A$2:$MW$40,'Intervention list'!JD$195+1,0)</f>
        <v>0</v>
      </c>
      <c r="JE14" s="0" t="n">
        <f aca="false">IF(ISNUMBER(FIND(JE$1,$D14))=$AO$1,1,0)*VLOOKUP($Z$2,DALYs!$A$2:$MW$40,'Intervention list'!JE$195+1,0)</f>
        <v>0</v>
      </c>
      <c r="JF14" s="0" t="n">
        <f aca="false">IF(ISNUMBER(FIND(JF$1,$D14))=$AO$1,1,0)*VLOOKUP($Z$2,DALYs!$A$2:$MW$40,'Intervention list'!JF$195+1,0)</f>
        <v>0</v>
      </c>
      <c r="JG14" s="0" t="n">
        <f aca="false">IF(ISNUMBER(FIND(JG$1,$D14))=$AO$1,1,0)*VLOOKUP($Z$2,DALYs!$A$2:$MW$40,'Intervention list'!JG$195+1,0)</f>
        <v>0</v>
      </c>
      <c r="JH14" s="0" t="n">
        <f aca="false">IF(ISNUMBER(FIND(JH$1,$D14))=$AO$1,1,0)*VLOOKUP($Z$2,DALYs!$A$2:$MW$40,'Intervention list'!JH$195+1,0)</f>
        <v>0</v>
      </c>
      <c r="JI14" s="0" t="n">
        <f aca="false">IF(ISNUMBER(FIND(JI$1,$D14))=$AO$1,1,0)*VLOOKUP($Z$2,DALYs!$A$2:$MW$40,'Intervention list'!JI$195+1,0)</f>
        <v>0</v>
      </c>
      <c r="JJ14" s="0" t="n">
        <f aca="false">IF(ISNUMBER(FIND(JJ$1,$D14))=$AO$1,1,0)*VLOOKUP($Z$2,DALYs!$A$2:$MW$40,'Intervention list'!JJ$195+1,0)</f>
        <v>0</v>
      </c>
      <c r="JK14" s="0" t="n">
        <f aca="false">IF(ISNUMBER(FIND(JK$1,$D14))=$AO$1,1,0)*VLOOKUP($Z$2,DALYs!$A$2:$MW$40,'Intervention list'!JK$195+1,0)</f>
        <v>0</v>
      </c>
      <c r="JL14" s="0" t="n">
        <f aca="false">IF(ISNUMBER(FIND(JL$1,$D14))=$AO$1,1,0)*VLOOKUP($Z$2,DALYs!$A$2:$MW$40,'Intervention list'!JL$195+1,0)</f>
        <v>0</v>
      </c>
      <c r="JM14" s="0" t="n">
        <f aca="false">IF(ISNUMBER(FIND(JM$1,$D14))=$AO$1,1,0)*VLOOKUP($Z$2,DALYs!$A$2:$MW$40,'Intervention list'!JM$195+1,0)</f>
        <v>0</v>
      </c>
      <c r="JN14" s="0" t="n">
        <f aca="false">IF(ISNUMBER(FIND(JN$1,$D14))=$AO$1,1,0)*VLOOKUP($Z$2,DALYs!$A$2:$MW$40,'Intervention list'!JN$195+1,0)</f>
        <v>0</v>
      </c>
      <c r="JO14" s="0" t="n">
        <f aca="false">IF(ISNUMBER(FIND(JO$1,$D14))=$AO$1,1,0)*VLOOKUP($Z$2,DALYs!$A$2:$MW$40,'Intervention list'!JO$195+1,0)</f>
        <v>0</v>
      </c>
      <c r="JP14" s="0" t="n">
        <f aca="false">IF(ISNUMBER(FIND(JP$1,$D14))=$AO$1,1,0)*VLOOKUP($Z$2,DALYs!$A$2:$MW$40,'Intervention list'!JP$195+1,0)</f>
        <v>0</v>
      </c>
      <c r="JQ14" s="0" t="n">
        <f aca="false">IF(ISNUMBER(FIND(JQ$1,$D14))=$AO$1,1,0)*VLOOKUP($Z$2,DALYs!$A$2:$MW$40,'Intervention list'!JQ$195+1,0)</f>
        <v>0</v>
      </c>
      <c r="JR14" s="0" t="n">
        <f aca="false">IF(ISNUMBER(FIND(JR$1,$D14))=$AO$1,1,0)*VLOOKUP($Z$2,DALYs!$A$2:$MW$40,'Intervention list'!JR$195+1,0)</f>
        <v>0</v>
      </c>
      <c r="JS14" s="0" t="n">
        <f aca="false">IF(ISNUMBER(FIND(JS$1,$D14))=$AO$1,1,0)*VLOOKUP($Z$2,DALYs!$A$2:$MW$40,'Intervention list'!JS$195+1,0)</f>
        <v>0</v>
      </c>
      <c r="JT14" s="0" t="n">
        <f aca="false">IF(ISNUMBER(FIND(JT$1,$D14))=$AO$1,1,0)*VLOOKUP($Z$2,DALYs!$A$2:$MW$40,'Intervention list'!JT$195+1,0)</f>
        <v>0</v>
      </c>
      <c r="JU14" s="0" t="n">
        <f aca="false">IF(ISNUMBER(FIND(JU$1,$D14))=$AO$1,1,0)*VLOOKUP($Z$2,DALYs!$A$2:$MW$40,'Intervention list'!JU$195+1,0)</f>
        <v>0</v>
      </c>
      <c r="JV14" s="0" t="n">
        <f aca="false">IF(ISNUMBER(FIND(JV$1,$D14))=$AO$1,1,0)*VLOOKUP($Z$2,DALYs!$A$2:$MW$40,'Intervention list'!JV$195+1,0)</f>
        <v>0</v>
      </c>
      <c r="JW14" s="0" t="n">
        <f aca="false">IF(ISNUMBER(FIND(JW$1,$D14))=$AO$1,1,0)*VLOOKUP($Z$2,DALYs!$A$2:$MW$40,'Intervention list'!JW$195+1,0)</f>
        <v>0</v>
      </c>
      <c r="JX14" s="0" t="n">
        <f aca="false">IF(ISNUMBER(FIND(JX$1,$D14))=$AO$1,1,0)*VLOOKUP($Z$2,DALYs!$A$2:$MW$40,'Intervention list'!JX$195+1,0)</f>
        <v>0</v>
      </c>
      <c r="JY14" s="0" t="n">
        <f aca="false">IF(ISNUMBER(FIND(JY$1,$D14))=$AO$1,1,0)*VLOOKUP($Z$2,DALYs!$A$2:$MW$40,'Intervention list'!JY$195+1,0)</f>
        <v>0</v>
      </c>
      <c r="JZ14" s="0" t="n">
        <f aca="false">IF(ISNUMBER(FIND(JZ$1,$D14))=$AO$1,1,0)*VLOOKUP($Z$2,DALYs!$A$2:$MW$40,'Intervention list'!JZ$195+1,0)</f>
        <v>0</v>
      </c>
      <c r="KA14" s="0" t="n">
        <f aca="false">IF(ISNUMBER(FIND(KA$1,$D14))=$AO$1,1,0)*VLOOKUP($Z$2,DALYs!$A$2:$MW$40,'Intervention list'!KA$195+1,0)</f>
        <v>0</v>
      </c>
      <c r="KB14" s="0" t="n">
        <f aca="false">IF(ISNUMBER(FIND(KB$1,$D14))=$AO$1,1,0)*VLOOKUP($Z$2,DALYs!$A$2:$MW$40,'Intervention list'!KB$195+1,0)</f>
        <v>0</v>
      </c>
      <c r="KC14" s="0" t="n">
        <f aca="false">IF(ISNUMBER(FIND(KC$1,$D14))=$AO$1,1,0)*VLOOKUP($Z$2,DALYs!$A$2:$MW$40,'Intervention list'!KC$195+1,0)</f>
        <v>0</v>
      </c>
      <c r="KD14" s="0" t="n">
        <f aca="false">IF(ISNUMBER(FIND(KD$1,$D14))=$AO$1,1,0)*VLOOKUP($Z$2,DALYs!$A$2:$MW$40,'Intervention list'!KD$195+1,0)</f>
        <v>0</v>
      </c>
      <c r="KE14" s="0" t="n">
        <f aca="false">IF(ISNUMBER(FIND(KE$1,$D14))=$AO$1,1,0)*VLOOKUP($Z$2,DALYs!$A$2:$MW$40,'Intervention list'!KE$195+1,0)</f>
        <v>0</v>
      </c>
      <c r="KF14" s="0" t="n">
        <f aca="false">IF(ISNUMBER(FIND(KF$1,$D14))=$AO$1,1,0)*VLOOKUP($Z$2,DALYs!$A$2:$MW$40,'Intervention list'!KF$195+1,0)</f>
        <v>0</v>
      </c>
      <c r="KG14" s="0" t="n">
        <f aca="false">IF(ISNUMBER(FIND(KG$1,$D14))=$AO$1,1,0)*VLOOKUP($Z$2,DALYs!$A$2:$MW$40,'Intervention list'!KG$195+1,0)</f>
        <v>0</v>
      </c>
      <c r="KH14" s="0" t="n">
        <f aca="false">IF(ISNUMBER(FIND(KH$1,$D14))=$AO$1,1,0)*VLOOKUP($Z$2,DALYs!$A$2:$MW$40,'Intervention list'!KH$195+1,0)</f>
        <v>0</v>
      </c>
      <c r="KI14" s="0" t="n">
        <f aca="false">IF(ISNUMBER(FIND(KI$1,$D14))=$AO$1,1,0)*VLOOKUP($Z$2,DALYs!$A$2:$MW$40,'Intervention list'!KI$195+1,0)</f>
        <v>0</v>
      </c>
      <c r="KJ14" s="0" t="n">
        <f aca="false">IF(ISNUMBER(FIND(KJ$1,$D14))=$AO$1,1,0)*VLOOKUP($Z$2,DALYs!$A$2:$MW$40,'Intervention list'!KJ$195+1,0)</f>
        <v>0</v>
      </c>
      <c r="KK14" s="0" t="n">
        <f aca="false">IF(ISNUMBER(FIND(KK$1,$D14))=$AO$1,1,0)*VLOOKUP($Z$2,DALYs!$A$2:$MW$40,'Intervention list'!KK$195+1,0)</f>
        <v>0</v>
      </c>
      <c r="KL14" s="0" t="n">
        <f aca="false">IF(ISNUMBER(FIND(KL$1,$D14))=$AO$1,1,0)*VLOOKUP($Z$2,DALYs!$A$2:$MW$40,'Intervention list'!KL$195+1,0)</f>
        <v>0</v>
      </c>
      <c r="KM14" s="0" t="n">
        <f aca="false">IF(ISNUMBER(FIND(KM$1,$D14))=$AO$1,1,0)*VLOOKUP($Z$2,DALYs!$A$2:$MW$40,'Intervention list'!KM$195+1,0)</f>
        <v>0</v>
      </c>
      <c r="KN14" s="0" t="n">
        <f aca="false">IF(ISNUMBER(FIND(KN$1,$D14))=$AO$1,1,0)*VLOOKUP($Z$2,DALYs!$A$2:$MW$40,'Intervention list'!KN$195+1,0)</f>
        <v>0</v>
      </c>
      <c r="KO14" s="0" t="n">
        <f aca="false">IF(ISNUMBER(FIND(KO$1,$D14))=$AO$1,1,0)*VLOOKUP($Z$2,DALYs!$A$2:$MW$40,'Intervention list'!KO$195+1,0)</f>
        <v>0</v>
      </c>
      <c r="KP14" s="0" t="n">
        <f aca="false">IF(ISNUMBER(FIND(KP$1,$D14))=$AO$1,1,0)*VLOOKUP($Z$2,DALYs!$A$2:$MW$40,'Intervention list'!KP$195+1,0)</f>
        <v>0</v>
      </c>
      <c r="KQ14" s="0" t="n">
        <f aca="false">IF(ISNUMBER(FIND(KQ$1,$D14))=$AO$1,1,0)*VLOOKUP($Z$2,DALYs!$A$2:$MW$40,'Intervention list'!KQ$195+1,0)</f>
        <v>0</v>
      </c>
      <c r="KR14" s="0" t="n">
        <f aca="false">IF(ISNUMBER(FIND(KR$1,$D14))=$AO$1,1,0)*VLOOKUP($Z$2,DALYs!$A$2:$MW$40,'Intervention list'!KR$195+1,0)</f>
        <v>0</v>
      </c>
      <c r="KS14" s="0" t="n">
        <f aca="false">IF(ISNUMBER(FIND(KS$1,$D14))=$AO$1,1,0)*VLOOKUP($Z$2,DALYs!$A$2:$MW$40,'Intervention list'!KS$195+1,0)</f>
        <v>0</v>
      </c>
      <c r="KT14" s="0" t="n">
        <f aca="false">IF(ISNUMBER(FIND(KT$1,$D14))=$AO$1,1,0)*VLOOKUP($Z$2,DALYs!$A$2:$MW$40,'Intervention list'!KT$195+1,0)</f>
        <v>0</v>
      </c>
      <c r="KU14" s="0" t="n">
        <f aca="false">IF(ISNUMBER(FIND(KU$1,$D14))=$AO$1,1,0)*VLOOKUP($Z$2,DALYs!$A$2:$MW$40,'Intervention list'!KU$195+1,0)</f>
        <v>0</v>
      </c>
      <c r="KV14" s="0" t="n">
        <f aca="false">IF(ISNUMBER(FIND(KV$1,$D14))=$AO$1,1,0)*VLOOKUP($Z$2,DALYs!$A$2:$MW$40,'Intervention list'!KV$195+1,0)</f>
        <v>0</v>
      </c>
      <c r="KW14" s="0" t="n">
        <f aca="false">IF(ISNUMBER(FIND(KW$1,$D14))=$AO$1,1,0)*VLOOKUP($Z$2,DALYs!$A$2:$MW$40,'Intervention list'!KW$195+1,0)</f>
        <v>0</v>
      </c>
      <c r="KX14" s="0" t="n">
        <f aca="false">IF(ISNUMBER(FIND(KX$1,$D14))=$AO$1,1,0)*VLOOKUP($Z$2,DALYs!$A$2:$MW$40,'Intervention list'!KX$195+1,0)</f>
        <v>0</v>
      </c>
      <c r="KY14" s="0" t="n">
        <f aca="false">IF(ISNUMBER(FIND(KY$1,$D14))=$AO$1,1,0)*VLOOKUP($Z$2,DALYs!$A$2:$MW$40,'Intervention list'!KY$195+1,0)</f>
        <v>0</v>
      </c>
      <c r="KZ14" s="0" t="n">
        <f aca="false">IF(ISNUMBER(FIND(KZ$1,$D14))=$AO$1,1,0)*VLOOKUP($Z$2,DALYs!$A$2:$MW$40,'Intervention list'!KZ$195+1,0)</f>
        <v>0</v>
      </c>
      <c r="LA14" s="0" t="n">
        <f aca="false">IF(ISNUMBER(FIND(LA$1,$D14))=$AO$1,1,0)*VLOOKUP($Z$2,DALYs!$A$2:$MW$40,'Intervention list'!LA$195+1,0)</f>
        <v>0</v>
      </c>
      <c r="LB14" s="0" t="n">
        <f aca="false">IF(ISNUMBER(FIND(LB$1,$D14))=$AO$1,1,0)*VLOOKUP($Z$2,DALYs!$A$2:$MW$40,'Intervention list'!LB$195+1,0)</f>
        <v>0</v>
      </c>
      <c r="LC14" s="0" t="n">
        <f aca="false">IF(ISNUMBER(FIND(LC$1,$D14))=$AO$1,1,0)*VLOOKUP($Z$2,DALYs!$A$2:$MW$40,'Intervention list'!LC$195+1,0)</f>
        <v>0</v>
      </c>
      <c r="LD14" s="0" t="n">
        <f aca="false">IF(ISNUMBER(FIND(LD$1,$D14))=$AO$1,1,0)*VLOOKUP($Z$2,DALYs!$A$2:$MW$40,'Intervention list'!LD$195+1,0)</f>
        <v>0</v>
      </c>
      <c r="LE14" s="0" t="n">
        <f aca="false">IF(ISNUMBER(FIND(LE$1,$D14))=$AO$1,1,0)*VLOOKUP($Z$2,DALYs!$A$2:$MW$40,'Intervention list'!LE$195+1,0)</f>
        <v>0</v>
      </c>
      <c r="LF14" s="0" t="n">
        <f aca="false">IF(ISNUMBER(FIND(LF$1,$D14))=$AO$1,1,0)*VLOOKUP($Z$2,DALYs!$A$2:$MW$40,'Intervention list'!LF$195+1,0)</f>
        <v>0</v>
      </c>
      <c r="LG14" s="0" t="n">
        <f aca="false">IF(ISNUMBER(FIND(LG$1,$D14))=$AO$1,1,0)*VLOOKUP($Z$2,DALYs!$A$2:$MW$40,'Intervention list'!LG$195+1,0)</f>
        <v>0</v>
      </c>
      <c r="LH14" s="0" t="n">
        <f aca="false">IF(ISNUMBER(FIND(LH$1,$D14))=$AO$1,1,0)*VLOOKUP($Z$2,DALYs!$A$2:$MW$40,'Intervention list'!LH$195+1,0)</f>
        <v>0</v>
      </c>
      <c r="LI14" s="0" t="n">
        <f aca="false">IF(ISNUMBER(FIND(LI$1,$D14))=$AO$1,1,0)*VLOOKUP($Z$2,DALYs!$A$2:$MW$40,'Intervention list'!LI$195+1,0)</f>
        <v>0</v>
      </c>
      <c r="LJ14" s="0" t="n">
        <f aca="false">IF(ISNUMBER(FIND(LJ$1,$D14))=$AO$1,1,0)*VLOOKUP($Z$2,DALYs!$A$2:$MW$40,'Intervention list'!LJ$195+1,0)</f>
        <v>0</v>
      </c>
      <c r="LK14" s="0" t="n">
        <f aca="false">IF(ISNUMBER(FIND(LK$1,$D14))=$AO$1,1,0)*VLOOKUP($Z$2,DALYs!$A$2:$MW$40,'Intervention list'!LK$195+1,0)</f>
        <v>0</v>
      </c>
      <c r="LL14" s="0" t="n">
        <f aca="false">IF(ISNUMBER(FIND(LL$1,$D14))=$AO$1,1,0)*VLOOKUP($Z$2,DALYs!$A$2:$MW$40,'Intervention list'!LL$195+1,0)</f>
        <v>0</v>
      </c>
      <c r="LM14" s="0" t="n">
        <f aca="false">IF(ISNUMBER(FIND(LM$1,$D14))=$AO$1,1,0)*VLOOKUP($Z$2,DALYs!$A$2:$MW$40,'Intervention list'!LM$195+1,0)</f>
        <v>0</v>
      </c>
      <c r="LN14" s="0" t="n">
        <f aca="false">IF(ISNUMBER(FIND(LN$1,$D14))=$AO$1,1,0)*VLOOKUP($Z$2,DALYs!$A$2:$MW$40,'Intervention list'!LN$195+1,0)</f>
        <v>0</v>
      </c>
      <c r="LO14" s="0" t="n">
        <f aca="false">IF(ISNUMBER(FIND(LO$1,$D14))=$AO$1,1,0)*VLOOKUP($Z$2,DALYs!$A$2:$MW$40,'Intervention list'!LO$195+1,0)</f>
        <v>0</v>
      </c>
      <c r="LP14" s="0" t="n">
        <f aca="false">IF(ISNUMBER(FIND(LP$1,$D14))=$AO$1,1,0)*VLOOKUP($Z$2,DALYs!$A$2:$MW$40,'Intervention list'!LP$195+1,0)</f>
        <v>0</v>
      </c>
      <c r="LQ14" s="0" t="n">
        <f aca="false">IF(ISNUMBER(FIND(LQ$1,$D14))=$AO$1,1,0)*VLOOKUP($Z$2,DALYs!$A$2:$MW$40,'Intervention list'!LQ$195+1,0)</f>
        <v>0</v>
      </c>
      <c r="LR14" s="0" t="n">
        <f aca="false">IF(ISNUMBER(FIND(LR$1,$D14))=$AO$1,1,0)*VLOOKUP($Z$2,DALYs!$A$2:$MW$40,'Intervention list'!LR$195+1,0)</f>
        <v>0</v>
      </c>
      <c r="LS14" s="0" t="n">
        <f aca="false">IF(ISNUMBER(FIND(LS$1,$D14))=$AO$1,1,0)*VLOOKUP($Z$2,DALYs!$A$2:$MW$40,'Intervention list'!LS$195+1,0)</f>
        <v>0</v>
      </c>
      <c r="LT14" s="0" t="n">
        <f aca="false">IF(ISNUMBER(FIND(LT$1,$D14))=$AO$1,1,0)*VLOOKUP($Z$2,DALYs!$A$2:$MW$40,'Intervention list'!LT$195+1,0)</f>
        <v>0</v>
      </c>
      <c r="LU14" s="0" t="n">
        <f aca="false">IF(ISNUMBER(FIND(LU$1,$D14))=$AO$1,1,0)*VLOOKUP($Z$2,DALYs!$A$2:$MW$40,'Intervention list'!LU$195+1,0)</f>
        <v>0</v>
      </c>
      <c r="LV14" s="0" t="n">
        <f aca="false">IF(ISNUMBER(FIND(LV$1,$D14))=$AO$1,1,0)*VLOOKUP($Z$2,DALYs!$A$2:$MW$40,'Intervention list'!LV$195+1,0)</f>
        <v>0</v>
      </c>
      <c r="LW14" s="0" t="n">
        <f aca="false">IF(ISNUMBER(FIND(LW$1,$D14))=$AO$1,1,0)*VLOOKUP($Z$2,DALYs!$A$2:$MW$40,'Intervention list'!LW$195+1,0)</f>
        <v>0</v>
      </c>
      <c r="LX14" s="0" t="n">
        <f aca="false">IF(ISNUMBER(FIND(LX$1,$D14))=$AO$1,1,0)*VLOOKUP($Z$2,DALYs!$A$2:$MW$40,'Intervention list'!LX$195+1,0)</f>
        <v>0</v>
      </c>
      <c r="LY14" s="0" t="n">
        <f aca="false">IF(ISNUMBER(FIND(LY$1,$D14))=$AO$1,1,0)*VLOOKUP($Z$2,DALYs!$A$2:$MW$40,'Intervention list'!LY$195+1,0)</f>
        <v>0</v>
      </c>
      <c r="LZ14" s="0" t="n">
        <f aca="false">IF(ISNUMBER(FIND(LZ$1,$D14))=$AO$1,1,0)*VLOOKUP($Z$2,DALYs!$A$2:$MW$40,'Intervention list'!LZ$195+1,0)</f>
        <v>0</v>
      </c>
      <c r="MA14" s="0" t="n">
        <f aca="false">IF(ISNUMBER(FIND(MA$1,$D14))=$AO$1,1,0)*VLOOKUP($Z$2,DALYs!$A$2:$MW$40,'Intervention list'!MA$195+1,0)</f>
        <v>0</v>
      </c>
      <c r="MB14" s="0" t="n">
        <f aca="false">IF(ISNUMBER(FIND(MB$1,$D14))=$AO$1,1,0)*VLOOKUP($Z$2,DALYs!$A$2:$MW$40,'Intervention list'!MB$195+1,0)</f>
        <v>0</v>
      </c>
      <c r="MC14" s="0" t="n">
        <f aca="false">IF(ISNUMBER(FIND(MC$1,$D14))=$AO$1,1,0)*VLOOKUP($Z$2,DALYs!$A$2:$MW$40,'Intervention list'!MC$195+1,0)</f>
        <v>0</v>
      </c>
      <c r="MD14" s="0" t="n">
        <f aca="false">IF(ISNUMBER(FIND(MD$1,$D14))=$AO$1,1,0)*VLOOKUP($Z$2,DALYs!$A$2:$MW$40,'Intervention list'!MD$195+1,0)</f>
        <v>0</v>
      </c>
      <c r="ME14" s="0" t="n">
        <f aca="false">IF(ISNUMBER(FIND(ME$1,$D14))=$AO$1,1,0)*VLOOKUP($Z$2,DALYs!$A$2:$MW$40,'Intervention list'!ME$195+1,0)</f>
        <v>0</v>
      </c>
      <c r="MF14" s="0" t="n">
        <f aca="false">IF(ISNUMBER(FIND(MF$1,$D14))=$AO$1,1,0)*VLOOKUP($Z$2,DALYs!$A$2:$MW$40,'Intervention list'!MF$195+1,0)</f>
        <v>0</v>
      </c>
      <c r="MG14" s="0" t="n">
        <f aca="false">IF(ISNUMBER(FIND(MG$1,$D14))=$AO$1,1,0)*VLOOKUP($Z$2,DALYs!$A$2:$MW$40,'Intervention list'!MG$195+1,0)</f>
        <v>0</v>
      </c>
      <c r="MH14" s="0" t="n">
        <f aca="false">IF(ISNUMBER(FIND(MH$1,$D14))=$AO$1,1,0)*VLOOKUP($Z$2,DALYs!$A$2:$MW$40,'Intervention list'!MH$195+1,0)</f>
        <v>0</v>
      </c>
      <c r="MI14" s="0" t="n">
        <f aca="false">IF(ISNUMBER(FIND(MI$1,$D14))=$AO$1,1,0)*VLOOKUP($Z$2,DALYs!$A$2:$MW$40,'Intervention list'!MI$195+1,0)</f>
        <v>0</v>
      </c>
      <c r="MJ14" s="0" t="n">
        <f aca="false">IF(ISNUMBER(FIND(MJ$1,$D14))=$AO$1,1,0)*VLOOKUP($Z$2,DALYs!$A$2:$MW$40,'Intervention list'!MJ$195+1,0)</f>
        <v>0</v>
      </c>
      <c r="MK14" s="0" t="n">
        <f aca="false">IF(ISNUMBER(FIND(MK$1,$D14))=$AO$1,1,0)*VLOOKUP($Z$2,DALYs!$A$2:$MW$40,'Intervention list'!MK$195+1,0)</f>
        <v>0</v>
      </c>
      <c r="ML14" s="0" t="n">
        <f aca="false">IF(ISNUMBER(FIND(ML$1,$D14))=$AO$1,1,0)*VLOOKUP($Z$2,DALYs!$A$2:$MW$40,'Intervention list'!ML$195+1,0)</f>
        <v>0</v>
      </c>
      <c r="MM14" s="0" t="n">
        <f aca="false">IF(ISNUMBER(FIND(MM$1,$D14))=$AO$1,1,0)*VLOOKUP($Z$2,DALYs!$A$2:$MW$40,'Intervention list'!MM$195+1,0)</f>
        <v>0</v>
      </c>
      <c r="MN14" s="0" t="n">
        <f aca="false">IF(ISNUMBER(FIND(MN$1,$D14))=$AO$1,1,0)*VLOOKUP($Z$2,DALYs!$A$2:$MW$40,'Intervention list'!MN$195+1,0)</f>
        <v>0</v>
      </c>
      <c r="MO14" s="0" t="n">
        <f aca="false">IF(ISNUMBER(FIND(MO$1,$D14))=$AO$1,1,0)*VLOOKUP($Z$2,DALYs!$A$2:$MW$40,'Intervention list'!MO$195+1,0)</f>
        <v>0</v>
      </c>
      <c r="MP14" s="0" t="n">
        <f aca="false">IF(ISNUMBER(FIND(MP$1,$D14))=$AO$1,1,0)*VLOOKUP($Z$2,DALYs!$A$2:$MW$40,'Intervention list'!MP$195+1,0)</f>
        <v>0</v>
      </c>
      <c r="MQ14" s="0" t="n">
        <f aca="false">IF(ISNUMBER(FIND(MQ$1,$D14))=$AO$1,1,0)*VLOOKUP($Z$2,DALYs!$A$2:$MW$40,'Intervention list'!MQ$195+1,0)</f>
        <v>0</v>
      </c>
      <c r="MR14" s="0" t="n">
        <f aca="false">IF(ISNUMBER(FIND(MR$1,$D14))=$AO$1,1,0)*VLOOKUP($Z$2,DALYs!$A$2:$MW$40,'Intervention list'!MR$195+1,0)</f>
        <v>0</v>
      </c>
      <c r="MS14" s="0" t="n">
        <f aca="false">IF(ISNUMBER(FIND(MS$1,$D14))=$AO$1,1,0)*VLOOKUP($Z$2,DALYs!$A$2:$MW$40,'Intervention list'!MS$195+1,0)</f>
        <v>0</v>
      </c>
      <c r="MT14" s="0" t="n">
        <f aca="false">IF(ISNUMBER(FIND(MT$1,$D14))=$AO$1,1,0)*VLOOKUP($Z$2,DALYs!$A$2:$MW$40,'Intervention list'!MT$195+1,0)</f>
        <v>0</v>
      </c>
      <c r="MU14" s="0" t="n">
        <f aca="false">IF(ISNUMBER(FIND(MU$1,$D14))=$AO$1,1,0)*VLOOKUP($Z$2,DALYs!$A$2:$MW$40,'Intervention list'!MU$195+1,0)</f>
        <v>0</v>
      </c>
      <c r="MV14" s="0" t="n">
        <f aca="false">IF(ISNUMBER(FIND(MV$1,$D14))=$AO$1,1,0)*VLOOKUP($Z$2,DALYs!$A$2:$MW$40,'Intervention list'!MV$195+1,0)</f>
        <v>0</v>
      </c>
      <c r="MW14" s="0" t="n">
        <f aca="false">IF(ISNUMBER(FIND(MW$1,$D14))=$AO$1,1,0)*VLOOKUP($Z$2,DALYs!$A$2:$MW$40,'Intervention list'!MW$195+1,0)</f>
        <v>0</v>
      </c>
      <c r="MX14" s="0" t="n">
        <f aca="false">IF(ISNUMBER(FIND(MX$1,$D14))=$AO$1,1,0)*VLOOKUP($Z$2,DALYs!$A$2:$MW$40,'Intervention list'!MX$195+1,0)</f>
        <v>0</v>
      </c>
      <c r="MY14" s="0" t="n">
        <f aca="false">IF(ISNUMBER(FIND(MY$1,$D14))=$AO$1,1,0)*VLOOKUP($Z$2,DALYs!$A$2:$MW$40,'Intervention list'!MY$195+1,0)</f>
        <v>0</v>
      </c>
      <c r="MZ14" s="0" t="n">
        <f aca="false">IF(ISNUMBER(FIND(MZ$1,$D14))=$AO$1,1,0)*VLOOKUP($Z$2,DALYs!$A$2:$MW$40,'Intervention list'!MZ$195+1,0)</f>
        <v>0</v>
      </c>
      <c r="NA14" s="0" t="n">
        <f aca="false">IF(ISNUMBER(FIND(NA$1,$D14))=$AO$1,1,0)*VLOOKUP($Z$2,DALYs!$A$2:$MW$40,'Intervention list'!NA$195+1,0)</f>
        <v>0</v>
      </c>
      <c r="NB14" s="0" t="n">
        <f aca="false">IF(ISNUMBER(FIND(NB$1,$D14))=$AO$1,1,0)*VLOOKUP($Z$2,DALYs!$A$2:$MW$40,'Intervention list'!NB$195+1,0)</f>
        <v>0</v>
      </c>
      <c r="NC14" s="0" t="n">
        <f aca="false">IF(ISNUMBER(FIND(NC$1,$D14))=$AO$1,1,0)*VLOOKUP($Z$2,DALYs!$A$2:$MW$40,'Intervention list'!NC$195+1,0)</f>
        <v>0</v>
      </c>
      <c r="ND14" s="0" t="n">
        <f aca="false">IF(ISNUMBER(FIND(ND$1,$D14))=$AO$1,1,0)*VLOOKUP($Z$2,DALYs!$A$2:$MW$40,'Intervention list'!ND$195+1,0)</f>
        <v>0</v>
      </c>
      <c r="NE14" s="0" t="n">
        <f aca="false">IF(ISNUMBER(FIND(NE$1,$D14))=$AO$1,1,0)*VLOOKUP($Z$2,DALYs!$A$2:$MW$40,'Intervention list'!NE$195+1,0)</f>
        <v>0</v>
      </c>
      <c r="NF14" s="0" t="n">
        <f aca="false">IF(ISNUMBER(FIND(NF$1,$D14))=$AO$1,1,0)*VLOOKUP($Z$2,DALYs!$A$2:$MW$40,'Intervention list'!NF$195+1,0)</f>
        <v>0</v>
      </c>
      <c r="NG14" s="0" t="n">
        <f aca="false">IF(ISNUMBER(FIND(NG$1,$D14))=$AO$1,1,0)*VLOOKUP($Z$2,DALYs!$A$2:$MW$40,'Intervention list'!NG$195+1,0)</f>
        <v>0</v>
      </c>
      <c r="NH14" s="0" t="n">
        <f aca="false">IF(ISNUMBER(FIND(NH$1,$D14))=$AO$1,1,0)*VLOOKUP($Z$2,DALYs!$A$2:$MW$40,'Intervention list'!NH$195+1,0)</f>
        <v>0</v>
      </c>
      <c r="NI14" s="0" t="n">
        <f aca="false">IF(ISNUMBER(FIND(NI$1,$D14))=$AO$1,1,0)*VLOOKUP($Z$2,DALYs!$A$2:$MW$40,'Intervention list'!NI$195+1,0)</f>
        <v>0</v>
      </c>
      <c r="NJ14" s="0" t="n">
        <f aca="false">IF(ISNUMBER(FIND(NJ$1,$D14))=$AO$1,1,0)*VLOOKUP($Z$2,DALYs!$A$2:$MW$40,'Intervention list'!NJ$195+1,0)</f>
        <v>0</v>
      </c>
      <c r="NK14" s="0" t="n">
        <f aca="false">IF(ISNUMBER(FIND(NK$1,$D14))=$AO$1,1,0)*VLOOKUP($Z$2,DALYs!$A$2:$MW$40,'Intervention list'!NK$195+1,0)</f>
        <v>0</v>
      </c>
      <c r="NL14" s="0" t="n">
        <f aca="false">IF(ISNUMBER(FIND(NL$1,$D14))=$AO$1,1,0)*VLOOKUP($Z$2,DALYs!$A$2:$MW$40,'Intervention list'!NL$195+1,0)</f>
        <v>0</v>
      </c>
      <c r="NM14" s="0" t="n">
        <f aca="false">IF(ISNUMBER(FIND(NM$1,$D14))=$AO$1,1,0)*VLOOKUP($Z$2,DALYs!$A$2:$MW$40,'Intervention list'!NM$195+1,0)</f>
        <v>0</v>
      </c>
      <c r="NN14" s="0" t="n">
        <f aca="false">IF(ISNUMBER(FIND(NN$1,$D14))=$AO$1,1,0)*VLOOKUP($Z$2,DALYs!$A$2:$MW$40,'Intervention list'!NN$195+1,0)</f>
        <v>0</v>
      </c>
      <c r="NO14" s="0" t="n">
        <f aca="false">IF(ISNUMBER(FIND(NO$1,$D14))=$AO$1,1,0)*VLOOKUP($Z$2,DALYs!$A$2:$MW$40,'Intervention list'!NO$195+1,0)</f>
        <v>0</v>
      </c>
      <c r="NP14" s="0" t="n">
        <f aca="false">IF(ISNUMBER(FIND(NP$1,$D14))=$AO$1,1,0)*VLOOKUP($Z$2,DALYs!$A$2:$MW$40,'Intervention list'!NP$195+1,0)</f>
        <v>0</v>
      </c>
      <c r="NQ14" s="0" t="n">
        <f aca="false">IF(ISNUMBER(FIND(NQ$1,$D14))=$AO$1,1,0)*VLOOKUP($Z$2,DALYs!$A$2:$MW$40,'Intervention list'!NQ$195+1,0)</f>
        <v>0</v>
      </c>
      <c r="NR14" s="0" t="n">
        <f aca="false">IF(ISNUMBER(FIND(NR$1,$D14))=$AO$1,1,0)*VLOOKUP($Z$2,DALYs!$A$2:$MW$40,'Intervention list'!NR$195+1,0)</f>
        <v>0</v>
      </c>
      <c r="NS14" s="0" t="n">
        <f aca="false">IF(ISNUMBER(FIND(NS$1,$D14))=$AO$1,1,0)*VLOOKUP($Z$2,DALYs!$A$2:$MW$40,'Intervention list'!NS$195+1,0)</f>
        <v>0</v>
      </c>
      <c r="NT14" s="0" t="n">
        <f aca="false">IF(ISNUMBER(FIND(NT$1,$D14))=$AO$1,1,0)*VLOOKUP($Z$2,DALYs!$A$2:$MW$40,'Intervention list'!NT$195+1,0)</f>
        <v>0</v>
      </c>
      <c r="NU14" s="0" t="n">
        <f aca="false">IF(ISNUMBER(FIND(NU$1,$D14))=$AO$1,1,0)*VLOOKUP($Z$2,DALYs!$A$2:$MW$40,'Intervention list'!NU$195+1,0)</f>
        <v>0</v>
      </c>
      <c r="NV14" s="0" t="n">
        <f aca="false">IF(ISNUMBER(FIND(NV$1,$D14))=$AO$1,1,0)*VLOOKUP($Z$2,DALYs!$A$2:$MW$40,'Intervention list'!NV$195+1,0)</f>
        <v>0</v>
      </c>
      <c r="NW14" s="0" t="n">
        <f aca="false">IF(ISNUMBER(FIND(NW$1,$D14))=$AO$1,1,0)*VLOOKUP($Z$2,DALYs!$A$2:$MW$40,'Intervention list'!NW$195+1,0)</f>
        <v>0</v>
      </c>
      <c r="NX14" s="0" t="n">
        <f aca="false">IF(ISNUMBER(FIND(NX$1,$D14))=$AO$1,1,0)*VLOOKUP($Z$2,DALYs!$A$2:$MW$40,'Intervention list'!NX$195+1,0)</f>
        <v>0</v>
      </c>
      <c r="NY14" s="0" t="n">
        <f aca="false">IF(ISNUMBER(FIND(NY$1,$D14))=$AO$1,1,0)*VLOOKUP($Z$2,DALYs!$A$2:$MW$40,'Intervention list'!NY$195+1,0)</f>
        <v>0</v>
      </c>
      <c r="NZ14" s="0" t="n">
        <f aca="false">IF(ISNUMBER(FIND(NZ$1,$D14))=$AO$1,1,0)*VLOOKUP($Z$2,DALYs!$A$2:$MW$40,'Intervention list'!NZ$195+1,0)</f>
        <v>0</v>
      </c>
      <c r="OA14" s="0" t="n">
        <f aca="false">IF(ISNUMBER(FIND(OA$1,$D14))=$AO$1,1,0)*VLOOKUP($Z$2,DALYs!$A$2:$MW$40,'Intervention list'!OA$195+1,0)</f>
        <v>0</v>
      </c>
      <c r="OB14" s="0" t="n">
        <f aca="false">IF(ISNUMBER(FIND(OB$1,$D14))=$AO$1,1,0)*VLOOKUP($Z$2,DALYs!$A$2:$MW$40,'Intervention list'!OB$195+1,0)</f>
        <v>0</v>
      </c>
      <c r="OC14" s="0" t="n">
        <f aca="false">IF(ISNUMBER(FIND(OC$1,$D14))=$AO$1,1,0)*VLOOKUP($Z$2,DALYs!$A$2:$MW$40,'Intervention list'!OC$195+1,0)</f>
        <v>0</v>
      </c>
      <c r="OD14" s="0" t="n">
        <f aca="false">IF(ISNUMBER(FIND(OD$1,$D14))=$AO$1,1,0)*VLOOKUP($Z$2,DALYs!$A$2:$MW$40,'Intervention list'!OD$195+1,0)</f>
        <v>0</v>
      </c>
      <c r="OE14" s="0" t="n">
        <f aca="false">IF(ISNUMBER(FIND(OE$1,$D14))=$AO$1,1,0)*VLOOKUP($Z$2,DALYs!$A$2:$MW$40,'Intervention list'!OE$195+1,0)</f>
        <v>0</v>
      </c>
      <c r="OF14" s="0" t="n">
        <f aca="false">IF(ISNUMBER(FIND(OF$1,$D14))=$AO$1,1,0)*VLOOKUP($Z$2,DALYs!$A$2:$MW$40,'Intervention list'!OF$195+1,0)</f>
        <v>0</v>
      </c>
      <c r="OG14" s="0" t="n">
        <f aca="false">IF(ISNUMBER(FIND(OG$1,$D14))=$AO$1,1,0)*VLOOKUP($Z$2,DALYs!$A$2:$MW$40,'Intervention list'!OG$195+1,0)</f>
        <v>0</v>
      </c>
      <c r="OH14" s="0" t="n">
        <f aca="false">IF(ISNUMBER(FIND(OH$1,$D14))=$AO$1,1,0)*VLOOKUP($Z$2,DALYs!$A$2:$MW$40,'Intervention list'!OH$195+1,0)</f>
        <v>0</v>
      </c>
      <c r="OI14" s="0" t="n">
        <f aca="false">IF(ISNUMBER(FIND(OI$1,$D14))=$AO$1,1,0)*VLOOKUP($Z$2,DALYs!$A$2:$MW$40,'Intervention list'!OI$195+1,0)</f>
        <v>0</v>
      </c>
      <c r="OJ14" s="0" t="n">
        <f aca="false">IF(ISNUMBER(FIND(OJ$1,$D14))=$AO$1,1,0)*VLOOKUP($Z$2,DALYs!$A$2:$MW$40,'Intervention list'!OJ$195+1,0)</f>
        <v>0</v>
      </c>
      <c r="OK14" s="0" t="n">
        <f aca="false">IF(ISNUMBER(FIND(OK$1,$D14))=$AO$1,1,0)*VLOOKUP($Z$2,DALYs!$A$2:$MW$40,'Intervention list'!OK$195+1,0)</f>
        <v>0</v>
      </c>
      <c r="OL14" s="0" t="n">
        <f aca="false">IF(ISNUMBER(FIND(OL$1,$D14))=$AO$1,1,0)*VLOOKUP($Z$2,DALYs!$A$2:$MW$40,'Intervention list'!OL$195+1,0)</f>
        <v>0</v>
      </c>
      <c r="OM14" s="0" t="n">
        <f aca="false">IF(ISNUMBER(FIND(OM$1,$D14))=$AO$1,1,0)*VLOOKUP($Z$2,DALYs!$A$2:$MW$40,'Intervention list'!OM$195+1,0)</f>
        <v>0</v>
      </c>
      <c r="ON14" s="0" t="n">
        <f aca="false">IF(ISNUMBER(FIND(ON$1,$D14))=$AO$1,1,0)*VLOOKUP($Z$2,DALYs!$A$2:$MW$40,'Intervention list'!ON$195+1,0)</f>
        <v>0</v>
      </c>
      <c r="OO14" s="0" t="n">
        <f aca="false">IF(ISNUMBER(FIND(OO$1,$D14))=$AO$1,1,0)*VLOOKUP($Z$2,DALYs!$A$2:$MW$40,'Intervention list'!OO$195+1,0)</f>
        <v>0</v>
      </c>
      <c r="OP14" s="0" t="n">
        <f aca="false">IF(ISNUMBER(FIND(OP$1,$D14))=$AO$1,1,0)*VLOOKUP($Z$2,DALYs!$A$2:$MW$40,'Intervention list'!OP$195+1,0)</f>
        <v>0</v>
      </c>
      <c r="OQ14" s="0" t="n">
        <f aca="false">IF(ISNUMBER(FIND(OQ$1,$D14))=$AO$1,1,0)*VLOOKUP($Z$2,DALYs!$A$2:$MW$40,'Intervention list'!OQ$195+1,0)</f>
        <v>0</v>
      </c>
      <c r="OR14" s="0" t="n">
        <f aca="false">IF(ISNUMBER(FIND(OR$1,$D14))=$AO$1,1,0)*VLOOKUP($Z$2,DALYs!$A$2:$MW$40,'Intervention list'!OR$195+1,0)</f>
        <v>0</v>
      </c>
      <c r="OS14" s="0" t="n">
        <f aca="false">IF(ISNUMBER(FIND(OS$1,$D14))=$AO$1,1,0)*VLOOKUP($Z$2,DALYs!$A$2:$MW$40,'Intervention list'!OS$195+1,0)</f>
        <v>0</v>
      </c>
      <c r="OT14" s="0" t="n">
        <f aca="false">IF(ISNUMBER(FIND(OT$1,$D14))=$AO$1,1,0)*VLOOKUP($Z$2,DALYs!$A$2:$MW$40,'Intervention list'!OT$195+1,0)</f>
        <v>0</v>
      </c>
      <c r="OU14" s="0" t="n">
        <f aca="false">IF(ISNUMBER(FIND(OU$1,$D14))=$AO$1,1,0)*VLOOKUP($Z$2,DALYs!$A$2:$MW$40,'Intervention list'!OU$195+1,0)</f>
        <v>0</v>
      </c>
      <c r="OV14" s="0" t="n">
        <f aca="false">IF(ISNUMBER(FIND(OV$1,$D14))=$AO$1,1,0)*VLOOKUP($Z$2,DALYs!$A$2:$MW$40,'Intervention list'!OV$195+1,0)</f>
        <v>0</v>
      </c>
      <c r="OW14" s="0" t="n">
        <f aca="false">IF(ISNUMBER(FIND(OW$1,$D14))=$AO$1,1,0)*VLOOKUP($Z$2,DALYs!$A$2:$MW$40,'Intervention list'!OW$195+1,0)</f>
        <v>0</v>
      </c>
      <c r="OX14" s="0" t="n">
        <f aca="false">IF(ISNUMBER(FIND(OX$1,$D14))=$AO$1,1,0)*VLOOKUP($Z$2,DALYs!$A$2:$MW$40,'Intervention list'!OX$195+1,0)</f>
        <v>0</v>
      </c>
    </row>
    <row r="15" customFormat="false" ht="15.75" hidden="false" customHeight="false" outlineLevel="0" collapsed="false">
      <c r="A15" s="6" t="s">
        <v>331</v>
      </c>
      <c r="B15" s="6" t="s">
        <v>282</v>
      </c>
      <c r="C15" s="26" t="s">
        <v>324</v>
      </c>
      <c r="D15" s="7" t="s">
        <v>332</v>
      </c>
      <c r="E15" s="7" t="str">
        <f aca="false">SUBSTITUTE(D15,0.2,X15)</f>
        <v>Maternal and neonatal disorders: 0.1</v>
      </c>
      <c r="F15" s="0" t="s">
        <v>14</v>
      </c>
      <c r="G15" s="8" t="n">
        <v>81.7520405208557</v>
      </c>
      <c r="H15" s="9" t="n">
        <v>147</v>
      </c>
      <c r="I15" s="9" t="n">
        <f aca="false">IF(H15="","",(H15*(VLOOKUP($Z$2,Worksheet,11,0)^4)))</f>
        <v>214.19269665042</v>
      </c>
      <c r="J15" s="9" t="n">
        <f aca="false">IF(I15="","",I15*VLOOKUP($Z$2,Worksheet,12,0))</f>
        <v>240.06930783421</v>
      </c>
      <c r="K15" s="9" t="n">
        <f aca="false">IF(I15="","",I15*VLOOKUP($Z$2, Worksheet, 13, 0))</f>
        <v>210.2973861004</v>
      </c>
      <c r="L15" s="9" t="n">
        <f aca="false">IF(J15="",VLOOKUP($Z$2, Worksheet, 14, 0),J15)</f>
        <v>240.06930783421</v>
      </c>
      <c r="M15" s="9" t="n">
        <f aca="false">IF(L15&lt;VLOOKUP($Z$2,'Country sheet'!$A$3:$P$41,15,0), VLOOKUP($Z$2,'Country sheet'!$A$3:$P$41,15,0), L15)/0.7</f>
        <v>342.956154048872</v>
      </c>
      <c r="N15" s="27" t="n">
        <f aca="false">IFERROR(IF(AC15=$AO$1,VLOOKUP(F15,AO$42:AX$46,MATCH(AC$1,AP$41:AX$41,0)+1,0)/COUNTIFS($F$2:$F$194,$F15,$AC$2:$AC$194,$AO$1),0),0) + IFERROR(IF(AD15=$AO$1,VLOOKUP(F15,AO$42:AX$46,MATCH(AD$1,AP$41:AX$41,0)+1,0)/COUNTIFS($F$2:$F$194,$F15,$AD$2:$AD$194,$AO$1),0),0) + IFERROR(IF(AE15=$AO$1,VLOOKUP(F15,AO$42:AX$46,MATCH(AE$1,AP$41:AX$41,0)+1,0)/COUNTIFS($F$2:$F$194,$F15,$AE$2:$AE$194,$AO$1),0),0) + IFERROR(IF(AF15=$AO$1,VLOOKUP(F15,AO$42:AX$46,MATCH(AF$1,AP$41:AX$41,0)+1,0)/COUNTIFS($F$2:$F$194,$F15,$AF$2:$AF$194,$AO$1),0),0) + IFERROR(IF(AG15=$AO$1,VLOOKUP(F15,AO$42:AX$46,MATCH(AG$1,AP$41:AX$41,0)+1,0)/COUNTIFS($F$2:$F$194,$F15,$AG$2:$AG$194,$AO$1),0),0) + IFERROR(IF(AH15=$AO$1,VLOOKUP(F15,AO$42:AX$46,MATCH(AH$1,AP$41:AX$41,0)+1,0)/COUNTIFS($F$2:$F$194,$F15,$AH$2:$AH$194,$AO$1),0),0) + IFERROR(IF(AI15=$AO$1,VLOOKUP(F15,AO$42:AX$46,MATCH(AI$1,AP$41:AX$41,0)+1,0)/COUNTIFS($F$2:$F$194,$F15,$AI$2:$AI$194,$AO$1),0),0) + IFERROR(IF(AJ15=$AO$1,VLOOKUP(F15,AO$42:AX$46,MATCH(AJ$1,AP$41:AX$41,0)+1,0)/COUNTIFS($F$2:$F$194,$F15,$AJ$2:$AJ$194,$AO$1),0),0) + IFERROR(IF(AK15=$AO$1,VLOOKUP(F15,AO$42:AX$46,MATCH(AK$1,AP$41:AX$41,0)+1,0)/COUNTIFS($F$2:$F$194,$F15,$AK$2:$AK$194,$AO$1),0),0)</f>
        <v>0</v>
      </c>
      <c r="O15" s="9" t="n">
        <v>1</v>
      </c>
      <c r="P15" s="9" t="n">
        <v>6</v>
      </c>
      <c r="Q15" s="0" t="n">
        <f aca="false">SUM(BC15:OX15)</f>
        <v>957792.756439382</v>
      </c>
      <c r="R15" s="0" t="n">
        <f aca="false">IF(VLOOKUP($Z$2,CET!$A$4:$L$42,12,0)="Low income",_xlfn.IFS(S15=0.2,0.1,S15=0.1,0.05,S15=0.5,0.4,S15=0.35,0.25),S15)</f>
        <v>0.5</v>
      </c>
      <c r="S15" s="0" t="n">
        <v>0.5</v>
      </c>
      <c r="T15" s="0" t="n">
        <v>0.8</v>
      </c>
      <c r="U15" s="0" t="n">
        <f aca="false">N15/M15</f>
        <v>0</v>
      </c>
      <c r="V15" s="0" t="n">
        <f aca="false">IFERROR(U15/Q15,0)</f>
        <v>0</v>
      </c>
      <c r="W15" s="0" t="n">
        <f aca="false">(T15/R15)*V15</f>
        <v>0</v>
      </c>
      <c r="X15" s="28" t="n">
        <f aca="false">IF(W15=0,0,IF(W15&lt;=0.8,IF(W15&lt;0.05,0.05,W15),0.8))</f>
        <v>0</v>
      </c>
      <c r="Y15" s="28"/>
      <c r="AC15" s="34" t="n">
        <f aca="false">ISNUMBER(FIND(AC$1,$C15))</f>
        <v>0</v>
      </c>
      <c r="AD15" s="33" t="n">
        <f aca="false">ISNUMBER(FIND(AD$1,$C15))</f>
        <v>0</v>
      </c>
      <c r="AE15" s="33" t="n">
        <f aca="false">ISNUMBER(FIND(AE$1,$C15))</f>
        <v>0</v>
      </c>
      <c r="AF15" s="33" t="n">
        <f aca="false">ISNUMBER(FIND(AF$1,$C15))</f>
        <v>0</v>
      </c>
      <c r="AG15" s="33" t="n">
        <f aca="false">ISNUMBER(FIND(AG$1,$C15))</f>
        <v>0</v>
      </c>
      <c r="AH15" s="33" t="n">
        <f aca="false">ISNUMBER(FIND(AH$1,$C15))</f>
        <v>0</v>
      </c>
      <c r="AI15" s="33" t="n">
        <f aca="false">ISNUMBER(FIND(AI$1,$C15))</f>
        <v>0</v>
      </c>
      <c r="AJ15" s="33" t="n">
        <f aca="false">ISNUMBER(FIND(AJ$1,$C15))</f>
        <v>0</v>
      </c>
      <c r="AK15" s="35" t="n">
        <f aca="false">ISNUMBER(FIND(AK$1,$C15))</f>
        <v>0</v>
      </c>
      <c r="AL15" s="6"/>
      <c r="AM15" s="33"/>
      <c r="AP15" s="37"/>
      <c r="AQ15" s="38"/>
      <c r="AR15" s="38"/>
      <c r="AS15" s="38"/>
      <c r="AT15" s="38"/>
      <c r="AU15" s="39" t="s">
        <v>753</v>
      </c>
      <c r="AV15" s="38"/>
      <c r="AW15" s="38"/>
      <c r="AX15" s="40"/>
      <c r="AZ15" s="50"/>
      <c r="BC15" s="0" t="n">
        <f aca="false">IF(ISNUMBER(FIND(BC$1,$D15))=$AO$1,1,0)*VLOOKUP($Z$2,DALYs!$A$2:$MW$40,'Intervention list'!BC$195+1,0)</f>
        <v>0</v>
      </c>
      <c r="BD15" s="0" t="n">
        <f aca="false">IF(ISNUMBER(FIND(BD$1,$D15))=$AO$1,1,0)*VLOOKUP($Z$2,DALYs!$A$2:$MW$40,'Intervention list'!BD$195+1,0)</f>
        <v>0</v>
      </c>
      <c r="BE15" s="0" t="n">
        <f aca="false">IF(ISNUMBER(FIND(BE$1,$D15))=$AO$1,1,0)*VLOOKUP($Z$2,DALYs!$A$2:$MW$40,'Intervention list'!BE$195+1,0)</f>
        <v>0</v>
      </c>
      <c r="BF15" s="0" t="n">
        <f aca="false">IF(ISNUMBER(FIND(BF$1,$D15))=$AO$1,1,0)*VLOOKUP($Z$2,DALYs!$A$2:$MW$40,'Intervention list'!BF$195+1,0)</f>
        <v>0</v>
      </c>
      <c r="BG15" s="0" t="n">
        <f aca="false">IF(ISNUMBER(FIND(BG$1,$D15))=$AO$1,1,0)*VLOOKUP($Z$2,DALYs!$A$2:$MW$40,'Intervention list'!BG$195+1,0)</f>
        <v>0</v>
      </c>
      <c r="BH15" s="0" t="n">
        <f aca="false">IF(ISNUMBER(FIND(BH$1,$D15))=$AO$1,1,0)*VLOOKUP($Z$2,DALYs!$A$2:$MW$40,'Intervention list'!BH$195+1,0)</f>
        <v>0</v>
      </c>
      <c r="BI15" s="0" t="n">
        <f aca="false">IF(ISNUMBER(FIND(BI$1,$D15))=$AO$1,1,0)*VLOOKUP($Z$2,DALYs!$A$2:$MW$40,'Intervention list'!BI$195+1,0)</f>
        <v>0</v>
      </c>
      <c r="BJ15" s="0" t="n">
        <f aca="false">IF(ISNUMBER(FIND(BJ$1,$D15))=$AO$1,1,0)*VLOOKUP($Z$2,DALYs!$A$2:$MW$40,'Intervention list'!BJ$195+1,0)</f>
        <v>0</v>
      </c>
      <c r="BK15" s="0" t="n">
        <f aca="false">IF(ISNUMBER(FIND(BK$1,$D15))=$AO$1,1,0)*VLOOKUP($Z$2,DALYs!$A$2:$MW$40,'Intervention list'!BK$195+1,0)</f>
        <v>0</v>
      </c>
      <c r="BL15" s="0" t="n">
        <f aca="false">IF(ISNUMBER(FIND(BL$1,$D15))=$AO$1,1,0)*VLOOKUP($Z$2,DALYs!$A$2:$MW$40,'Intervention list'!BL$195+1,0)</f>
        <v>0</v>
      </c>
      <c r="BM15" s="0" t="n">
        <f aca="false">IF(ISNUMBER(FIND(BM$1,$D15))=$AO$1,1,0)*VLOOKUP($Z$2,DALYs!$A$2:$MW$40,'Intervention list'!BM$195+1,0)</f>
        <v>0</v>
      </c>
      <c r="BN15" s="0" t="n">
        <f aca="false">IF(ISNUMBER(FIND(BN$1,$D15))=$AO$1,1,0)*VLOOKUP($Z$2,DALYs!$A$2:$MW$40,'Intervention list'!BN$195+1,0)</f>
        <v>0</v>
      </c>
      <c r="BO15" s="0" t="n">
        <f aca="false">IF(ISNUMBER(FIND(BO$1,$D15))=$AO$1,1,0)*VLOOKUP($Z$2,DALYs!$A$2:$MW$40,'Intervention list'!BO$195+1,0)</f>
        <v>0</v>
      </c>
      <c r="BP15" s="0" t="n">
        <f aca="false">IF(ISNUMBER(FIND(BP$1,$D15))=$AO$1,1,0)*VLOOKUP($Z$2,DALYs!$A$2:$MW$40,'Intervention list'!BP$195+1,0)</f>
        <v>0</v>
      </c>
      <c r="BQ15" s="0" t="n">
        <f aca="false">IF(ISNUMBER(FIND(BQ$1,$D15))=$AO$1,1,0)*VLOOKUP($Z$2,DALYs!$A$2:$MW$40,'Intervention list'!BQ$195+1,0)</f>
        <v>0</v>
      </c>
      <c r="BR15" s="0" t="n">
        <f aca="false">IF(ISNUMBER(FIND(BR$1,$D15))=$AO$1,1,0)*VLOOKUP($Z$2,DALYs!$A$2:$MW$40,'Intervention list'!BR$195+1,0)</f>
        <v>0</v>
      </c>
      <c r="BS15" s="0" t="n">
        <f aca="false">IF(ISNUMBER(FIND(BS$1,$D15))=$AO$1,1,0)*VLOOKUP($Z$2,DALYs!$A$2:$MW$40,'Intervention list'!BS$195+1,0)</f>
        <v>0</v>
      </c>
      <c r="BT15" s="0" t="n">
        <f aca="false">IF(ISNUMBER(FIND(BT$1,$D15))=$AO$1,1,0)*VLOOKUP($Z$2,DALYs!$A$2:$MW$40,'Intervention list'!BT$195+1,0)</f>
        <v>0</v>
      </c>
      <c r="BU15" s="0" t="n">
        <f aca="false">IF(ISNUMBER(FIND(BU$1,$D15))=$AO$1,1,0)*VLOOKUP($Z$2,DALYs!$A$2:$MW$40,'Intervention list'!BU$195+1,0)</f>
        <v>0</v>
      </c>
      <c r="BV15" s="0" t="n">
        <f aca="false">IF(ISNUMBER(FIND(BV$1,$D15))=$AO$1,1,0)*VLOOKUP($Z$2,DALYs!$A$2:$MW$40,'Intervention list'!BV$195+1,0)</f>
        <v>0</v>
      </c>
      <c r="BW15" s="0" t="n">
        <f aca="false">IF(ISNUMBER(FIND(BW$1,$D15))=$AO$1,1,0)*VLOOKUP($Z$2,DALYs!$A$2:$MW$40,'Intervention list'!BW$195+1,0)</f>
        <v>0</v>
      </c>
      <c r="BX15" s="0" t="n">
        <f aca="false">IF(ISNUMBER(FIND(BX$1,$D15))=$AO$1,1,0)*VLOOKUP($Z$2,DALYs!$A$2:$MW$40,'Intervention list'!BX$195+1,0)</f>
        <v>0</v>
      </c>
      <c r="BY15" s="0" t="n">
        <f aca="false">IF(ISNUMBER(FIND(BY$1,$D15))=$AO$1,1,0)*VLOOKUP($Z$2,DALYs!$A$2:$MW$40,'Intervention list'!BY$195+1,0)</f>
        <v>0</v>
      </c>
      <c r="BZ15" s="0" t="n">
        <f aca="false">IF(ISNUMBER(FIND(BZ$1,$D15))=$AO$1,1,0)*VLOOKUP($Z$2,DALYs!$A$2:$MW$40,'Intervention list'!BZ$195+1,0)</f>
        <v>0</v>
      </c>
      <c r="CA15" s="0" t="n">
        <f aca="false">IF(ISNUMBER(FIND(CA$1,$D15))=$AO$1,1,0)*VLOOKUP($Z$2,DALYs!$A$2:$MW$40,'Intervention list'!CA$195+1,0)</f>
        <v>0</v>
      </c>
      <c r="CB15" s="0" t="n">
        <f aca="false">IF(ISNUMBER(FIND(CB$1,$D15))=$AO$1,1,0)*VLOOKUP($Z$2,DALYs!$A$2:$MW$40,'Intervention list'!CB$195+1,0)</f>
        <v>0</v>
      </c>
      <c r="CC15" s="0" t="n">
        <f aca="false">IF(ISNUMBER(FIND(CC$1,$D15))=$AO$1,1,0)*VLOOKUP($Z$2,DALYs!$A$2:$MW$40,'Intervention list'!CC$195+1,0)</f>
        <v>0</v>
      </c>
      <c r="CD15" s="0" t="n">
        <f aca="false">IF(ISNUMBER(FIND(CD$1,$D15))=$AO$1,1,0)*VLOOKUP($Z$2,DALYs!$A$2:$MW$40,'Intervention list'!CD$195+1,0)</f>
        <v>0</v>
      </c>
      <c r="CE15" s="0" t="n">
        <f aca="false">IF(ISNUMBER(FIND(CE$1,$D15))=$AO$1,1,0)*VLOOKUP($Z$2,DALYs!$A$2:$MW$40,'Intervention list'!CE$195+1,0)</f>
        <v>0</v>
      </c>
      <c r="CF15" s="0" t="n">
        <f aca="false">IF(ISNUMBER(FIND(CF$1,$D15))=$AO$1,1,0)*VLOOKUP($Z$2,DALYs!$A$2:$MW$40,'Intervention list'!CF$195+1,0)</f>
        <v>0</v>
      </c>
      <c r="CG15" s="0" t="n">
        <f aca="false">IF(ISNUMBER(FIND(CG$1,$D15))=$AO$1,1,0)*VLOOKUP($Z$2,DALYs!$A$2:$MW$40,'Intervention list'!CG$195+1,0)</f>
        <v>0</v>
      </c>
      <c r="CH15" s="0" t="n">
        <f aca="false">IF(ISNUMBER(FIND(CH$1,$D15))=$AO$1,1,0)*VLOOKUP($Z$2,DALYs!$A$2:$MW$40,'Intervention list'!CH$195+1,0)</f>
        <v>0</v>
      </c>
      <c r="CI15" s="0" t="n">
        <f aca="false">IF(ISNUMBER(FIND(CI$1,$D15))=$AO$1,1,0)*VLOOKUP($Z$2,DALYs!$A$2:$MW$40,'Intervention list'!CI$195+1,0)</f>
        <v>0</v>
      </c>
      <c r="CJ15" s="0" t="n">
        <f aca="false">IF(ISNUMBER(FIND(CJ$1,$D15))=$AO$1,1,0)*VLOOKUP($Z$2,DALYs!$A$2:$MW$40,'Intervention list'!CJ$195+1,0)</f>
        <v>0</v>
      </c>
      <c r="CK15" s="0" t="n">
        <f aca="false">IF(ISNUMBER(FIND(CK$1,$D15))=$AO$1,1,0)*VLOOKUP($Z$2,DALYs!$A$2:$MW$40,'Intervention list'!CK$195+1,0)</f>
        <v>0</v>
      </c>
      <c r="CL15" s="0" t="n">
        <f aca="false">IF(ISNUMBER(FIND(CL$1,$D15))=$AO$1,1,0)*VLOOKUP($Z$2,DALYs!$A$2:$MW$40,'Intervention list'!CL$195+1,0)</f>
        <v>0</v>
      </c>
      <c r="CM15" s="0" t="n">
        <f aca="false">IF(ISNUMBER(FIND(CM$1,$D15))=$AO$1,1,0)*VLOOKUP($Z$2,DALYs!$A$2:$MW$40,'Intervention list'!CM$195+1,0)</f>
        <v>0</v>
      </c>
      <c r="CN15" s="0" t="n">
        <f aca="false">IF(ISNUMBER(FIND(CN$1,$D15))=$AO$1,1,0)*VLOOKUP($Z$2,DALYs!$A$2:$MW$40,'Intervention list'!CN$195+1,0)</f>
        <v>0</v>
      </c>
      <c r="CO15" s="0" t="n">
        <f aca="false">IF(ISNUMBER(FIND(CO$1,$D15))=$AO$1,1,0)*VLOOKUP($Z$2,DALYs!$A$2:$MW$40,'Intervention list'!CO$195+1,0)</f>
        <v>0</v>
      </c>
      <c r="CP15" s="0" t="n">
        <f aca="false">IF(ISNUMBER(FIND(CP$1,$D15))=$AO$1,1,0)*VLOOKUP($Z$2,DALYs!$A$2:$MW$40,'Intervention list'!CP$195+1,0)</f>
        <v>0</v>
      </c>
      <c r="CQ15" s="0" t="n">
        <f aca="false">IF(ISNUMBER(FIND(CQ$1,$D15))=$AO$1,1,0)*VLOOKUP($Z$2,DALYs!$A$2:$MW$40,'Intervention list'!CQ$195+1,0)</f>
        <v>0</v>
      </c>
      <c r="CR15" s="0" t="n">
        <f aca="false">IF(ISNUMBER(FIND(CR$1,$D15))=$AO$1,1,0)*VLOOKUP($Z$2,DALYs!$A$2:$MW$40,'Intervention list'!CR$195+1,0)</f>
        <v>0</v>
      </c>
      <c r="CS15" s="0" t="n">
        <f aca="false">IF(ISNUMBER(FIND(CS$1,$D15))=$AO$1,1,0)*VLOOKUP($Z$2,DALYs!$A$2:$MW$40,'Intervention list'!CS$195+1,0)</f>
        <v>0</v>
      </c>
      <c r="CT15" s="0" t="n">
        <f aca="false">IF(ISNUMBER(FIND(CT$1,$D15))=$AO$1,1,0)*VLOOKUP($Z$2,DALYs!$A$2:$MW$40,'Intervention list'!CT$195+1,0)</f>
        <v>0</v>
      </c>
      <c r="CU15" s="0" t="n">
        <f aca="false">IF(ISNUMBER(FIND(CU$1,$D15))=$AO$1,1,0)*VLOOKUP($Z$2,DALYs!$A$2:$MW$40,'Intervention list'!CU$195+1,0)</f>
        <v>0</v>
      </c>
      <c r="CV15" s="0" t="n">
        <f aca="false">IF(ISNUMBER(FIND(CV$1,$D15))=$AO$1,1,0)*VLOOKUP($Z$2,DALYs!$A$2:$MW$40,'Intervention list'!CV$195+1,0)</f>
        <v>0</v>
      </c>
      <c r="CW15" s="0" t="n">
        <f aca="false">IF(ISNUMBER(FIND(CW$1,$D15))=$AO$1,1,0)*VLOOKUP($Z$2,DALYs!$A$2:$MW$40,'Intervention list'!CW$195+1,0)</f>
        <v>0</v>
      </c>
      <c r="CX15" s="0" t="n">
        <f aca="false">IF(ISNUMBER(FIND(CX$1,$D15))=$AO$1,1,0)*VLOOKUP($Z$2,DALYs!$A$2:$MW$40,'Intervention list'!CX$195+1,0)</f>
        <v>0</v>
      </c>
      <c r="CY15" s="0" t="n">
        <f aca="false">IF(ISNUMBER(FIND(CY$1,$D15))=$AO$1,1,0)*VLOOKUP($Z$2,DALYs!$A$2:$MW$40,'Intervention list'!CY$195+1,0)</f>
        <v>0</v>
      </c>
      <c r="CZ15" s="0" t="n">
        <f aca="false">IF(ISNUMBER(FIND(CZ$1,$D15))=$AO$1,1,0)*VLOOKUP($Z$2,DALYs!$A$2:$MW$40,'Intervention list'!CZ$195+1,0)</f>
        <v>0</v>
      </c>
      <c r="DA15" s="0" t="n">
        <f aca="false">IF(ISNUMBER(FIND(DA$1,$D15))=$AO$1,1,0)*VLOOKUP($Z$2,DALYs!$A$2:$MW$40,'Intervention list'!DA$195+1,0)</f>
        <v>0</v>
      </c>
      <c r="DB15" s="0" t="n">
        <f aca="false">IF(ISNUMBER(FIND(DB$1,$D15))=$AO$1,1,0)*VLOOKUP($Z$2,DALYs!$A$2:$MW$40,'Intervention list'!DB$195+1,0)</f>
        <v>0</v>
      </c>
      <c r="DC15" s="0" t="n">
        <f aca="false">IF(ISNUMBER(FIND(DC$1,$D15))=$AO$1,1,0)*VLOOKUP($Z$2,DALYs!$A$2:$MW$40,'Intervention list'!DC$195+1,0)</f>
        <v>0</v>
      </c>
      <c r="DD15" s="0" t="n">
        <f aca="false">IF(ISNUMBER(FIND(DD$1,$D15))=$AO$1,1,0)*VLOOKUP($Z$2,DALYs!$A$2:$MW$40,'Intervention list'!DD$195+1,0)</f>
        <v>0</v>
      </c>
      <c r="DE15" s="0" t="n">
        <f aca="false">IF(ISNUMBER(FIND(DE$1,$D15))=$AO$1,1,0)*VLOOKUP($Z$2,DALYs!$A$2:$MW$40,'Intervention list'!DE$195+1,0)</f>
        <v>0</v>
      </c>
      <c r="DF15" s="0" t="n">
        <f aca="false">IF(ISNUMBER(FIND(DF$1,$D15))=$AO$1,1,0)*VLOOKUP($Z$2,DALYs!$A$2:$MW$40,'Intervention list'!DF$195+1,0)</f>
        <v>0</v>
      </c>
      <c r="DG15" s="0" t="n">
        <f aca="false">IF(ISNUMBER(FIND(DG$1,$D15))=$AO$1,1,0)*VLOOKUP($Z$2,DALYs!$A$2:$MW$40,'Intervention list'!DG$195+1,0)</f>
        <v>0</v>
      </c>
      <c r="DH15" s="0" t="n">
        <f aca="false">IF(ISNUMBER(FIND(DH$1,$D15))=$AO$1,1,0)*VLOOKUP($Z$2,DALYs!$A$2:$MW$40,'Intervention list'!DH$195+1,0)</f>
        <v>0</v>
      </c>
      <c r="DI15" s="0" t="n">
        <f aca="false">IF(ISNUMBER(FIND(DI$1,$D15))=$AO$1,1,0)*VLOOKUP($Z$2,DALYs!$A$2:$MW$40,'Intervention list'!DI$195+1,0)</f>
        <v>0</v>
      </c>
      <c r="DJ15" s="0" t="n">
        <f aca="false">IF(ISNUMBER(FIND(DJ$1,$D15))=$AO$1,1,0)*VLOOKUP($Z$2,DALYs!$A$2:$MW$40,'Intervention list'!DJ$195+1,0)</f>
        <v>0</v>
      </c>
      <c r="DK15" s="0" t="n">
        <f aca="false">IF(ISNUMBER(FIND(DK$1,$D15))=$AO$1,1,0)*VLOOKUP($Z$2,DALYs!$A$2:$MW$40,'Intervention list'!DK$195+1,0)</f>
        <v>0</v>
      </c>
      <c r="DL15" s="0" t="n">
        <f aca="false">IF(ISNUMBER(FIND(DL$1,$D15))=$AO$1,1,0)*VLOOKUP($Z$2,DALYs!$A$2:$MW$40,'Intervention list'!DL$195+1,0)</f>
        <v>0</v>
      </c>
      <c r="DM15" s="0" t="n">
        <f aca="false">IF(ISNUMBER(FIND(DM$1,$D15))=$AO$1,1,0)*VLOOKUP($Z$2,DALYs!$A$2:$MW$40,'Intervention list'!DM$195+1,0)</f>
        <v>0</v>
      </c>
      <c r="DN15" s="0" t="n">
        <f aca="false">IF(ISNUMBER(FIND(DN$1,$D15))=$AO$1,1,0)*VLOOKUP($Z$2,DALYs!$A$2:$MW$40,'Intervention list'!DN$195+1,0)</f>
        <v>0</v>
      </c>
      <c r="DO15" s="0" t="n">
        <f aca="false">IF(ISNUMBER(FIND(DO$1,$D15))=$AO$1,1,0)*VLOOKUP($Z$2,DALYs!$A$2:$MW$40,'Intervention list'!DO$195+1,0)</f>
        <v>0</v>
      </c>
      <c r="DP15" s="0" t="n">
        <f aca="false">IF(ISNUMBER(FIND(DP$1,$D15))=$AO$1,1,0)*VLOOKUP($Z$2,DALYs!$A$2:$MW$40,'Intervention list'!DP$195+1,0)</f>
        <v>0</v>
      </c>
      <c r="DQ15" s="0" t="n">
        <f aca="false">IF(ISNUMBER(FIND(DQ$1,$D15))=$AO$1,1,0)*VLOOKUP($Z$2,DALYs!$A$2:$MW$40,'Intervention list'!DQ$195+1,0)</f>
        <v>0</v>
      </c>
      <c r="DR15" s="0" t="n">
        <f aca="false">IF(ISNUMBER(FIND(DR$1,$D15))=$AO$1,1,0)*VLOOKUP($Z$2,DALYs!$A$2:$MW$40,'Intervention list'!DR$195+1,0)</f>
        <v>0</v>
      </c>
      <c r="DS15" s="0" t="n">
        <f aca="false">IF(ISNUMBER(FIND(DS$1,$D15))=$AO$1,1,0)*VLOOKUP($Z$2,DALYs!$A$2:$MW$40,'Intervention list'!DS$195+1,0)</f>
        <v>0</v>
      </c>
      <c r="DT15" s="0" t="n">
        <f aca="false">IF(ISNUMBER(FIND(DT$1,$D15))=$AO$1,1,0)*VLOOKUP($Z$2,DALYs!$A$2:$MW$40,'Intervention list'!DT$195+1,0)</f>
        <v>0</v>
      </c>
      <c r="DU15" s="0" t="n">
        <f aca="false">IF(ISNUMBER(FIND(DU$1,$D15))=$AO$1,1,0)*VLOOKUP($Z$2,DALYs!$A$2:$MW$40,'Intervention list'!DU$195+1,0)</f>
        <v>0</v>
      </c>
      <c r="DV15" s="0" t="n">
        <f aca="false">IF(ISNUMBER(FIND(DV$1,$D15))=$AO$1,1,0)*VLOOKUP($Z$2,DALYs!$A$2:$MW$40,'Intervention list'!DV$195+1,0)</f>
        <v>0</v>
      </c>
      <c r="DW15" s="0" t="n">
        <f aca="false">IF(ISNUMBER(FIND(DW$1,$D15))=$AO$1,1,0)*VLOOKUP($Z$2,DALYs!$A$2:$MW$40,'Intervention list'!DW$195+1,0)</f>
        <v>0</v>
      </c>
      <c r="DX15" s="0" t="n">
        <f aca="false">IF(ISNUMBER(FIND(DX$1,$D15))=$AO$1,1,0)*VLOOKUP($Z$2,DALYs!$A$2:$MW$40,'Intervention list'!DX$195+1,0)</f>
        <v>0</v>
      </c>
      <c r="DY15" s="0" t="n">
        <f aca="false">IF(ISNUMBER(FIND(DY$1,$D15))=$AO$1,1,0)*VLOOKUP($Z$2,DALYs!$A$2:$MW$40,'Intervention list'!DY$195+1,0)</f>
        <v>0</v>
      </c>
      <c r="DZ15" s="0" t="n">
        <f aca="false">IF(ISNUMBER(FIND(DZ$1,$D15))=$AO$1,1,0)*VLOOKUP($Z$2,DALYs!$A$2:$MW$40,'Intervention list'!DZ$195+1,0)</f>
        <v>0</v>
      </c>
      <c r="EA15" s="0" t="n">
        <f aca="false">IF(ISNUMBER(FIND(EA$1,$D15))=$AO$1,1,0)*VLOOKUP($Z$2,DALYs!$A$2:$MW$40,'Intervention list'!EA$195+1,0)</f>
        <v>0</v>
      </c>
      <c r="EB15" s="0" t="n">
        <f aca="false">IF(ISNUMBER(FIND(EB$1,$D15))=$AO$1,1,0)*VLOOKUP($Z$2,DALYs!$A$2:$MW$40,'Intervention list'!EB$195+1,0)</f>
        <v>0</v>
      </c>
      <c r="EC15" s="0" t="n">
        <f aca="false">IF(ISNUMBER(FIND(EC$1,$D15))=$AO$1,1,0)*VLOOKUP($Z$2,DALYs!$A$2:$MW$40,'Intervention list'!EC$195+1,0)</f>
        <v>0</v>
      </c>
      <c r="ED15" s="0" t="n">
        <f aca="false">IF(ISNUMBER(FIND(ED$1,$D15))=$AO$1,1,0)*VLOOKUP($Z$2,DALYs!$A$2:$MW$40,'Intervention list'!ED$195+1,0)</f>
        <v>0</v>
      </c>
      <c r="EE15" s="0" t="n">
        <f aca="false">IF(ISNUMBER(FIND(EE$1,$D15))=$AO$1,1,0)*VLOOKUP($Z$2,DALYs!$A$2:$MW$40,'Intervention list'!EE$195+1,0)</f>
        <v>0</v>
      </c>
      <c r="EF15" s="0" t="n">
        <f aca="false">IF(ISNUMBER(FIND(EF$1,$D15))=$AO$1,1,0)*VLOOKUP($Z$2,DALYs!$A$2:$MW$40,'Intervention list'!EF$195+1,0)</f>
        <v>0</v>
      </c>
      <c r="EG15" s="0" t="n">
        <f aca="false">IF(ISNUMBER(FIND(EG$1,$D15))=$AO$1,1,0)*VLOOKUP($Z$2,DALYs!$A$2:$MW$40,'Intervention list'!EG$195+1,0)</f>
        <v>0</v>
      </c>
      <c r="EH15" s="0" t="n">
        <f aca="false">IF(ISNUMBER(FIND(EH$1,$D15))=$AO$1,1,0)*VLOOKUP($Z$2,DALYs!$A$2:$MW$40,'Intervention list'!EH$195+1,0)</f>
        <v>0</v>
      </c>
      <c r="EI15" s="0" t="n">
        <f aca="false">IF(ISNUMBER(FIND(EI$1,$D15))=$AO$1,1,0)*VLOOKUP($Z$2,DALYs!$A$2:$MW$40,'Intervention list'!EI$195+1,0)</f>
        <v>0</v>
      </c>
      <c r="EJ15" s="0" t="n">
        <f aca="false">IF(ISNUMBER(FIND(EJ$1,$D15))=$AO$1,1,0)*VLOOKUP($Z$2,DALYs!$A$2:$MW$40,'Intervention list'!EJ$195+1,0)</f>
        <v>0</v>
      </c>
      <c r="EK15" s="0" t="n">
        <f aca="false">IF(ISNUMBER(FIND(EK$1,$D15))=$AO$1,1,0)*VLOOKUP($Z$2,DALYs!$A$2:$MW$40,'Intervention list'!EK$195+1,0)</f>
        <v>0</v>
      </c>
      <c r="EL15" s="0" t="n">
        <f aca="false">IF(ISNUMBER(FIND(EL$1,$D15))=$AO$1,1,0)*VLOOKUP($Z$2,DALYs!$A$2:$MW$40,'Intervention list'!EL$195+1,0)</f>
        <v>0</v>
      </c>
      <c r="EM15" s="0" t="n">
        <f aca="false">IF(ISNUMBER(FIND(EM$1,$D15))=$AO$1,1,0)*VLOOKUP($Z$2,DALYs!$A$2:$MW$40,'Intervention list'!EM$195+1,0)</f>
        <v>0</v>
      </c>
      <c r="EN15" s="0" t="n">
        <f aca="false">IF(ISNUMBER(FIND(EN$1,$D15))=$AO$1,1,0)*VLOOKUP($Z$2,DALYs!$A$2:$MW$40,'Intervention list'!EN$195+1,0)</f>
        <v>0</v>
      </c>
      <c r="EO15" s="0" t="n">
        <f aca="false">IF(ISNUMBER(FIND(EO$1,$D15))=$AO$1,1,0)*VLOOKUP($Z$2,DALYs!$A$2:$MW$40,'Intervention list'!EO$195+1,0)</f>
        <v>0</v>
      </c>
      <c r="EP15" s="0" t="n">
        <f aca="false">IF(ISNUMBER(FIND(EP$1,$D15))=$AO$1,1,0)*VLOOKUP($Z$2,DALYs!$A$2:$MW$40,'Intervention list'!EP$195+1,0)</f>
        <v>0</v>
      </c>
      <c r="EQ15" s="0" t="n">
        <f aca="false">IF(ISNUMBER(FIND(EQ$1,$D15))=$AO$1,1,0)*VLOOKUP($Z$2,DALYs!$A$2:$MW$40,'Intervention list'!EQ$195+1,0)</f>
        <v>0</v>
      </c>
      <c r="ER15" s="0" t="n">
        <f aca="false">IF(ISNUMBER(FIND(ER$1,$D15))=$AO$1,1,0)*VLOOKUP($Z$2,DALYs!$A$2:$MW$40,'Intervention list'!ER$195+1,0)</f>
        <v>0</v>
      </c>
      <c r="ES15" s="0" t="n">
        <f aca="false">IF(ISNUMBER(FIND(ES$1,$D15))=$AO$1,1,0)*VLOOKUP($Z$2,DALYs!$A$2:$MW$40,'Intervention list'!ES$195+1,0)</f>
        <v>0</v>
      </c>
      <c r="ET15" s="0" t="n">
        <f aca="false">IF(ISNUMBER(FIND(ET$1,$D15))=$AO$1,1,0)*VLOOKUP($Z$2,DALYs!$A$2:$MW$40,'Intervention list'!ET$195+1,0)</f>
        <v>0</v>
      </c>
      <c r="EU15" s="0" t="n">
        <f aca="false">IF(ISNUMBER(FIND(EU$1,$D15))=$AO$1,1,0)*VLOOKUP($Z$2,DALYs!$A$2:$MW$40,'Intervention list'!EU$195+1,0)</f>
        <v>0</v>
      </c>
      <c r="EV15" s="0" t="n">
        <f aca="false">IF(ISNUMBER(FIND(EV$1,$D15))=$AO$1,1,0)*VLOOKUP($Z$2,DALYs!$A$2:$MW$40,'Intervention list'!EV$195+1,0)</f>
        <v>0</v>
      </c>
      <c r="EW15" s="0" t="n">
        <f aca="false">IF(ISNUMBER(FIND(EW$1,$D15))=$AO$1,1,0)*VLOOKUP($Z$2,DALYs!$A$2:$MW$40,'Intervention list'!EW$195+1,0)</f>
        <v>0</v>
      </c>
      <c r="EX15" s="0" t="n">
        <f aca="false">IF(ISNUMBER(FIND(EX$1,$D15))=$AO$1,1,0)*VLOOKUP($Z$2,DALYs!$A$2:$MW$40,'Intervention list'!EX$195+1,0)</f>
        <v>0</v>
      </c>
      <c r="EY15" s="0" t="n">
        <f aca="false">IF(ISNUMBER(FIND(EY$1,$D15))=$AO$1,1,0)*VLOOKUP($Z$2,DALYs!$A$2:$MW$40,'Intervention list'!EY$195+1,0)</f>
        <v>0</v>
      </c>
      <c r="EZ15" s="0" t="n">
        <f aca="false">IF(ISNUMBER(FIND(EZ$1,$D15))=$AO$1,1,0)*VLOOKUP($Z$2,DALYs!$A$2:$MW$40,'Intervention list'!EZ$195+1,0)</f>
        <v>0</v>
      </c>
      <c r="FA15" s="0" t="n">
        <f aca="false">IF(ISNUMBER(FIND(FA$1,$D15))=$AO$1,1,0)*VLOOKUP($Z$2,DALYs!$A$2:$MW$40,'Intervention list'!FA$195+1,0)</f>
        <v>0</v>
      </c>
      <c r="FB15" s="0" t="n">
        <f aca="false">IF(ISNUMBER(FIND(FB$1,$D15))=$AO$1,1,0)*VLOOKUP($Z$2,DALYs!$A$2:$MW$40,'Intervention list'!FB$195+1,0)</f>
        <v>0</v>
      </c>
      <c r="FC15" s="0" t="n">
        <f aca="false">IF(ISNUMBER(FIND(FC$1,$D15))=$AO$1,1,0)*VLOOKUP($Z$2,DALYs!$A$2:$MW$40,'Intervention list'!FC$195+1,0)</f>
        <v>0</v>
      </c>
      <c r="FD15" s="0" t="n">
        <f aca="false">IF(ISNUMBER(FIND(FD$1,$D15))=$AO$1,1,0)*VLOOKUP($Z$2,DALYs!$A$2:$MW$40,'Intervention list'!FD$195+1,0)</f>
        <v>0</v>
      </c>
      <c r="FE15" s="0" t="n">
        <f aca="false">IF(ISNUMBER(FIND(FE$1,$D15))=$AO$1,1,0)*VLOOKUP($Z$2,DALYs!$A$2:$MW$40,'Intervention list'!FE$195+1,0)</f>
        <v>0</v>
      </c>
      <c r="FF15" s="0" t="n">
        <f aca="false">IF(ISNUMBER(FIND(FF$1,$D15))=$AO$1,1,0)*VLOOKUP($Z$2,DALYs!$A$2:$MW$40,'Intervention list'!FF$195+1,0)</f>
        <v>0</v>
      </c>
      <c r="FG15" s="0" t="n">
        <f aca="false">IF(ISNUMBER(FIND(FG$1,$D15))=$AO$1,1,0)*VLOOKUP($Z$2,DALYs!$A$2:$MW$40,'Intervention list'!FG$195+1,0)</f>
        <v>0</v>
      </c>
      <c r="FH15" s="0" t="n">
        <f aca="false">IF(ISNUMBER(FIND(FH$1,$D15))=$AO$1,1,0)*VLOOKUP($Z$2,DALYs!$A$2:$MW$40,'Intervention list'!FH$195+1,0)</f>
        <v>0</v>
      </c>
      <c r="FI15" s="0" t="n">
        <f aca="false">IF(ISNUMBER(FIND(FI$1,$D15))=$AO$1,1,0)*VLOOKUP($Z$2,DALYs!$A$2:$MW$40,'Intervention list'!FI$195+1,0)</f>
        <v>0</v>
      </c>
      <c r="FJ15" s="0" t="n">
        <f aca="false">IF(ISNUMBER(FIND(FJ$1,$D15))=$AO$1,1,0)*VLOOKUP($Z$2,DALYs!$A$2:$MW$40,'Intervention list'!FJ$195+1,0)</f>
        <v>0</v>
      </c>
      <c r="FK15" s="0" t="n">
        <f aca="false">IF(ISNUMBER(FIND(FK$1,$D15))=$AO$1,1,0)*VLOOKUP($Z$2,DALYs!$A$2:$MW$40,'Intervention list'!FK$195+1,0)</f>
        <v>0</v>
      </c>
      <c r="FL15" s="0" t="n">
        <f aca="false">IF(ISNUMBER(FIND(FL$1,$D15))=$AO$1,1,0)*VLOOKUP($Z$2,DALYs!$A$2:$MW$40,'Intervention list'!FL$195+1,0)</f>
        <v>0</v>
      </c>
      <c r="FM15" s="0" t="n">
        <f aca="false">IF(ISNUMBER(FIND(FM$1,$D15))=$AO$1,1,0)*VLOOKUP($Z$2,DALYs!$A$2:$MW$40,'Intervention list'!FM$195+1,0)</f>
        <v>0</v>
      </c>
      <c r="FN15" s="0" t="n">
        <f aca="false">IF(ISNUMBER(FIND(FN$1,$D15))=$AO$1,1,0)*VLOOKUP($Z$2,DALYs!$A$2:$MW$40,'Intervention list'!FN$195+1,0)</f>
        <v>0</v>
      </c>
      <c r="FO15" s="0" t="n">
        <f aca="false">IF(ISNUMBER(FIND(FO$1,$D15))=$AO$1,1,0)*VLOOKUP($Z$2,DALYs!$A$2:$MW$40,'Intervention list'!FO$195+1,0)</f>
        <v>0</v>
      </c>
      <c r="FP15" s="0" t="n">
        <f aca="false">IF(ISNUMBER(FIND(FP$1,$D15))=$AO$1,1,0)*VLOOKUP($Z$2,DALYs!$A$2:$MW$40,'Intervention list'!FP$195+1,0)</f>
        <v>0</v>
      </c>
      <c r="FQ15" s="0" t="n">
        <f aca="false">IF(ISNUMBER(FIND(FQ$1,$D15))=$AO$1,1,0)*VLOOKUP($Z$2,DALYs!$A$2:$MW$40,'Intervention list'!FQ$195+1,0)</f>
        <v>0</v>
      </c>
      <c r="FR15" s="0" t="n">
        <f aca="false">IF(ISNUMBER(FIND(FR$1,$D15))=$AO$1,1,0)*VLOOKUP($Z$2,DALYs!$A$2:$MW$40,'Intervention list'!FR$195+1,0)</f>
        <v>0</v>
      </c>
      <c r="FS15" s="0" t="n">
        <f aca="false">IF(ISNUMBER(FIND(FS$1,$D15))=$AO$1,1,0)*VLOOKUP($Z$2,DALYs!$A$2:$MW$40,'Intervention list'!FS$195+1,0)</f>
        <v>0</v>
      </c>
      <c r="FT15" s="0" t="n">
        <f aca="false">IF(ISNUMBER(FIND(FT$1,$D15))=$AO$1,1,0)*VLOOKUP($Z$2,DALYs!$A$2:$MW$40,'Intervention list'!FT$195+1,0)</f>
        <v>0</v>
      </c>
      <c r="FU15" s="0" t="n">
        <f aca="false">IF(ISNUMBER(FIND(FU$1,$D15))=$AO$1,1,0)*VLOOKUP($Z$2,DALYs!$A$2:$MW$40,'Intervention list'!FU$195+1,0)</f>
        <v>0</v>
      </c>
      <c r="FV15" s="0" t="n">
        <f aca="false">IF(ISNUMBER(FIND(FV$1,$D15))=$AO$1,1,0)*VLOOKUP($Z$2,DALYs!$A$2:$MW$40,'Intervention list'!FV$195+1,0)</f>
        <v>0</v>
      </c>
      <c r="FW15" s="0" t="n">
        <f aca="false">IF(ISNUMBER(FIND(FW$1,$D15))=$AO$1,1,0)*VLOOKUP($Z$2,DALYs!$A$2:$MW$40,'Intervention list'!FW$195+1,0)</f>
        <v>0</v>
      </c>
      <c r="FX15" s="0" t="n">
        <f aca="false">IF(ISNUMBER(FIND(FX$1,$D15))=$AO$1,1,0)*VLOOKUP($Z$2,DALYs!$A$2:$MW$40,'Intervention list'!FX$195+1,0)</f>
        <v>0</v>
      </c>
      <c r="FY15" s="0" t="n">
        <f aca="false">IF(ISNUMBER(FIND(FY$1,$D15))=$AO$1,1,0)*VLOOKUP($Z$2,DALYs!$A$2:$MW$40,'Intervention list'!FY$195+1,0)</f>
        <v>0</v>
      </c>
      <c r="FZ15" s="0" t="n">
        <f aca="false">IF(ISNUMBER(FIND(FZ$1,$D15))=$AO$1,1,0)*VLOOKUP($Z$2,DALYs!$A$2:$MW$40,'Intervention list'!FZ$195+1,0)</f>
        <v>0</v>
      </c>
      <c r="GA15" s="0" t="n">
        <f aca="false">IF(ISNUMBER(FIND(GA$1,$D15))=$AO$1,1,0)*VLOOKUP($Z$2,DALYs!$A$2:$MW$40,'Intervention list'!GA$195+1,0)</f>
        <v>0</v>
      </c>
      <c r="GB15" s="0" t="n">
        <f aca="false">IF(ISNUMBER(FIND(GB$1,$D15))=$AO$1,1,0)*VLOOKUP($Z$2,DALYs!$A$2:$MW$40,'Intervention list'!GB$195+1,0)</f>
        <v>0</v>
      </c>
      <c r="GC15" s="0" t="n">
        <f aca="false">IF(ISNUMBER(FIND(GC$1,$D15))=$AO$1,1,0)*VLOOKUP($Z$2,DALYs!$A$2:$MW$40,'Intervention list'!GC$195+1,0)</f>
        <v>0</v>
      </c>
      <c r="GD15" s="0" t="n">
        <f aca="false">IF(ISNUMBER(FIND(GD$1,$D15))=$AO$1,1,0)*VLOOKUP($Z$2,DALYs!$A$2:$MW$40,'Intervention list'!GD$195+1,0)</f>
        <v>0</v>
      </c>
      <c r="GE15" s="0" t="n">
        <f aca="false">IF(ISNUMBER(FIND(GE$1,$D15))=$AO$1,1,0)*VLOOKUP($Z$2,DALYs!$A$2:$MW$40,'Intervention list'!GE$195+1,0)</f>
        <v>0</v>
      </c>
      <c r="GF15" s="0" t="n">
        <f aca="false">IF(ISNUMBER(FIND(GF$1,$D15))=$AO$1,1,0)*VLOOKUP($Z$2,DALYs!$A$2:$MW$40,'Intervention list'!GF$195+1,0)</f>
        <v>0</v>
      </c>
      <c r="GG15" s="0" t="n">
        <f aca="false">IF(ISNUMBER(FIND(GG$1,$D15))=$AO$1,1,0)*VLOOKUP($Z$2,DALYs!$A$2:$MW$40,'Intervention list'!GG$195+1,0)</f>
        <v>0</v>
      </c>
      <c r="GH15" s="0" t="n">
        <f aca="false">IF(ISNUMBER(FIND(GH$1,$D15))=$AO$1,1,0)*VLOOKUP($Z$2,DALYs!$A$2:$MW$40,'Intervention list'!GH$195+1,0)</f>
        <v>0</v>
      </c>
      <c r="GI15" s="0" t="n">
        <f aca="false">IF(ISNUMBER(FIND(GI$1,$D15))=$AO$1,1,0)*VLOOKUP($Z$2,DALYs!$A$2:$MW$40,'Intervention list'!GI$195+1,0)</f>
        <v>0</v>
      </c>
      <c r="GJ15" s="0" t="n">
        <f aca="false">IF(ISNUMBER(FIND(GJ$1,$D15))=$AO$1,1,0)*VLOOKUP($Z$2,DALYs!$A$2:$MW$40,'Intervention list'!GJ$195+1,0)</f>
        <v>0</v>
      </c>
      <c r="GK15" s="0" t="n">
        <f aca="false">IF(ISNUMBER(FIND(GK$1,$D15))=$AO$1,1,0)*VLOOKUP($Z$2,DALYs!$A$2:$MW$40,'Intervention list'!GK$195+1,0)</f>
        <v>0</v>
      </c>
      <c r="GL15" s="0" t="n">
        <f aca="false">IF(ISNUMBER(FIND(GL$1,$D15))=$AO$1,1,0)*VLOOKUP($Z$2,DALYs!$A$2:$MW$40,'Intervention list'!GL$195+1,0)</f>
        <v>0</v>
      </c>
      <c r="GM15" s="0" t="n">
        <f aca="false">IF(ISNUMBER(FIND(GM$1,$D15))=$AO$1,1,0)*VLOOKUP($Z$2,DALYs!$A$2:$MW$40,'Intervention list'!GM$195+1,0)</f>
        <v>0</v>
      </c>
      <c r="GN15" s="0" t="n">
        <f aca="false">IF(ISNUMBER(FIND(GN$1,$D15))=$AO$1,1,0)*VLOOKUP($Z$2,DALYs!$A$2:$MW$40,'Intervention list'!GN$195+1,0)</f>
        <v>0</v>
      </c>
      <c r="GO15" s="0" t="n">
        <f aca="false">IF(ISNUMBER(FIND(GO$1,$D15))=$AO$1,1,0)*VLOOKUP($Z$2,DALYs!$A$2:$MW$40,'Intervention list'!GO$195+1,0)</f>
        <v>0</v>
      </c>
      <c r="GP15" s="0" t="n">
        <f aca="false">IF(ISNUMBER(FIND(GP$1,$D15))=$AO$1,1,0)*VLOOKUP($Z$2,DALYs!$A$2:$MW$40,'Intervention list'!GP$195+1,0)</f>
        <v>0</v>
      </c>
      <c r="GQ15" s="0" t="n">
        <f aca="false">IF(ISNUMBER(FIND(GQ$1,$D15))=$AO$1,1,0)*VLOOKUP($Z$2,DALYs!$A$2:$MW$40,'Intervention list'!GQ$195+1,0)</f>
        <v>0</v>
      </c>
      <c r="GR15" s="0" t="n">
        <f aca="false">IF(ISNUMBER(FIND(GR$1,$D15))=$AO$1,1,0)*VLOOKUP($Z$2,DALYs!$A$2:$MW$40,'Intervention list'!GR$195+1,0)</f>
        <v>0</v>
      </c>
      <c r="GS15" s="0" t="n">
        <f aca="false">IF(ISNUMBER(FIND(GS$1,$D15))=$AO$1,1,0)*VLOOKUP($Z$2,DALYs!$A$2:$MW$40,'Intervention list'!GS$195+1,0)</f>
        <v>0</v>
      </c>
      <c r="GT15" s="0" t="n">
        <f aca="false">IF(ISNUMBER(FIND(GT$1,$D15))=$AO$1,1,0)*VLOOKUP($Z$2,DALYs!$A$2:$MW$40,'Intervention list'!GT$195+1,0)</f>
        <v>0</v>
      </c>
      <c r="GU15" s="0" t="n">
        <f aca="false">IF(ISNUMBER(FIND(GU$1,$D15))=$AO$1,1,0)*VLOOKUP($Z$2,DALYs!$A$2:$MW$40,'Intervention list'!GU$195+1,0)</f>
        <v>0</v>
      </c>
      <c r="GV15" s="0" t="n">
        <f aca="false">IF(ISNUMBER(FIND(GV$1,$D15))=$AO$1,1,0)*VLOOKUP($Z$2,DALYs!$A$2:$MW$40,'Intervention list'!GV$195+1,0)</f>
        <v>0</v>
      </c>
      <c r="GW15" s="0" t="n">
        <f aca="false">IF(ISNUMBER(FIND(GW$1,$D15))=$AO$1,1,0)*VLOOKUP($Z$2,DALYs!$A$2:$MW$40,'Intervention list'!GW$195+1,0)</f>
        <v>0</v>
      </c>
      <c r="GX15" s="0" t="n">
        <f aca="false">IF(ISNUMBER(FIND(GX$1,$D15))=$AO$1,1,0)*VLOOKUP($Z$2,DALYs!$A$2:$MW$40,'Intervention list'!GX$195+1,0)</f>
        <v>0</v>
      </c>
      <c r="GY15" s="0" t="n">
        <f aca="false">IF(ISNUMBER(FIND(GY$1,$D15))=$AO$1,1,0)*VLOOKUP($Z$2,DALYs!$A$2:$MW$40,'Intervention list'!GY$195+1,0)</f>
        <v>0</v>
      </c>
      <c r="GZ15" s="0" t="n">
        <f aca="false">IF(ISNUMBER(FIND(GZ$1,$D15))=$AO$1,1,0)*VLOOKUP($Z$2,DALYs!$A$2:$MW$40,'Intervention list'!GZ$195+1,0)</f>
        <v>0</v>
      </c>
      <c r="HA15" s="0" t="n">
        <f aca="false">IF(ISNUMBER(FIND(HA$1,$D15))=$AO$1,1,0)*VLOOKUP($Z$2,DALYs!$A$2:$MW$40,'Intervention list'!HA$195+1,0)</f>
        <v>0</v>
      </c>
      <c r="HB15" s="0" t="n">
        <f aca="false">IF(ISNUMBER(FIND(HB$1,$D15))=$AO$1,1,0)*VLOOKUP($Z$2,DALYs!$A$2:$MW$40,'Intervention list'!HB$195+1,0)</f>
        <v>0</v>
      </c>
      <c r="HC15" s="0" t="n">
        <f aca="false">IF(ISNUMBER(FIND(HC$1,$D15))=$AO$1,1,0)*VLOOKUP($Z$2,DALYs!$A$2:$MW$40,'Intervention list'!HC$195+1,0)</f>
        <v>0</v>
      </c>
      <c r="HD15" s="0" t="n">
        <f aca="false">IF(ISNUMBER(FIND(HD$1,$D15))=$AO$1,1,0)*VLOOKUP($Z$2,DALYs!$A$2:$MW$40,'Intervention list'!HD$195+1,0)</f>
        <v>0</v>
      </c>
      <c r="HE15" s="0" t="n">
        <f aca="false">IF(ISNUMBER(FIND(HE$1,$D15))=$AO$1,1,0)*VLOOKUP($Z$2,DALYs!$A$2:$MW$40,'Intervention list'!HE$195+1,0)</f>
        <v>0</v>
      </c>
      <c r="HF15" s="0" t="n">
        <f aca="false">IF(ISNUMBER(FIND(HF$1,$D15))=$AO$1,1,0)*VLOOKUP($Z$2,DALYs!$A$2:$MW$40,'Intervention list'!HF$195+1,0)</f>
        <v>0</v>
      </c>
      <c r="HG15" s="0" t="n">
        <f aca="false">IF(ISNUMBER(FIND(HG$1,$D15))=$AO$1,1,0)*VLOOKUP($Z$2,DALYs!$A$2:$MW$40,'Intervention list'!HG$195+1,0)</f>
        <v>0</v>
      </c>
      <c r="HH15" s="0" t="n">
        <f aca="false">IF(ISNUMBER(FIND(HH$1,$D15))=$AO$1,1,0)*VLOOKUP($Z$2,DALYs!$A$2:$MW$40,'Intervention list'!HH$195+1,0)</f>
        <v>0</v>
      </c>
      <c r="HI15" s="0" t="n">
        <f aca="false">IF(ISNUMBER(FIND(HI$1,$D15))=$AO$1,1,0)*VLOOKUP($Z$2,DALYs!$A$2:$MW$40,'Intervention list'!HI$195+1,0)</f>
        <v>0</v>
      </c>
      <c r="HJ15" s="0" t="n">
        <f aca="false">IF(ISNUMBER(FIND(HJ$1,$D15))=$AO$1,1,0)*VLOOKUP($Z$2,DALYs!$A$2:$MW$40,'Intervention list'!HJ$195+1,0)</f>
        <v>0</v>
      </c>
      <c r="HK15" s="0" t="n">
        <f aca="false">IF(ISNUMBER(FIND(HK$1,$D15))=$AO$1,1,0)*VLOOKUP($Z$2,DALYs!$A$2:$MW$40,'Intervention list'!HK$195+1,0)</f>
        <v>0</v>
      </c>
      <c r="HL15" s="0" t="n">
        <f aca="false">IF(ISNUMBER(FIND(HL$1,$D15))=$AO$1,1,0)*VLOOKUP($Z$2,DALYs!$A$2:$MW$40,'Intervention list'!HL$195+1,0)</f>
        <v>0</v>
      </c>
      <c r="HM15" s="0" t="n">
        <f aca="false">IF(ISNUMBER(FIND(HM$1,$D15))=$AO$1,1,0)*VLOOKUP($Z$2,DALYs!$A$2:$MW$40,'Intervention list'!HM$195+1,0)</f>
        <v>0</v>
      </c>
      <c r="HN15" s="0" t="n">
        <f aca="false">IF(ISNUMBER(FIND(HN$1,$D15))=$AO$1,1,0)*VLOOKUP($Z$2,DALYs!$A$2:$MW$40,'Intervention list'!HN$195+1,0)</f>
        <v>0</v>
      </c>
      <c r="HO15" s="0" t="n">
        <f aca="false">IF(ISNUMBER(FIND(HO$1,$D15))=$AO$1,1,0)*VLOOKUP($Z$2,DALYs!$A$2:$MW$40,'Intervention list'!HO$195+1,0)</f>
        <v>0</v>
      </c>
      <c r="HP15" s="0" t="n">
        <f aca="false">IF(ISNUMBER(FIND(HP$1,$D15))=$AO$1,1,0)*VLOOKUP($Z$2,DALYs!$A$2:$MW$40,'Intervention list'!HP$195+1,0)</f>
        <v>0</v>
      </c>
      <c r="HQ15" s="0" t="n">
        <f aca="false">IF(ISNUMBER(FIND(HQ$1,$D15))=$AO$1,1,0)*VLOOKUP($Z$2,DALYs!$A$2:$MW$40,'Intervention list'!HQ$195+1,0)</f>
        <v>0</v>
      </c>
      <c r="HR15" s="0" t="n">
        <f aca="false">IF(ISNUMBER(FIND(HR$1,$D15))=$AO$1,1,0)*VLOOKUP($Z$2,DALYs!$A$2:$MW$40,'Intervention list'!HR$195+1,0)</f>
        <v>0</v>
      </c>
      <c r="HS15" s="0" t="n">
        <f aca="false">IF(ISNUMBER(FIND(HS$1,$D15))=$AO$1,1,0)*VLOOKUP($Z$2,DALYs!$A$2:$MW$40,'Intervention list'!HS$195+1,0)</f>
        <v>0</v>
      </c>
      <c r="HT15" s="0" t="n">
        <f aca="false">IF(ISNUMBER(FIND(HT$1,$D15))=$AO$1,1,0)*VLOOKUP($Z$2,DALYs!$A$2:$MW$40,'Intervention list'!HT$195+1,0)</f>
        <v>0</v>
      </c>
      <c r="HU15" s="0" t="n">
        <f aca="false">IF(ISNUMBER(FIND(HU$1,$D15))=$AO$1,1,0)*VLOOKUP($Z$2,DALYs!$A$2:$MW$40,'Intervention list'!HU$195+1,0)</f>
        <v>0</v>
      </c>
      <c r="HV15" s="0" t="n">
        <f aca="false">IF(ISNUMBER(FIND(HV$1,$D15))=$AO$1,1,0)*VLOOKUP($Z$2,DALYs!$A$2:$MW$40,'Intervention list'!HV$195+1,0)</f>
        <v>0</v>
      </c>
      <c r="HW15" s="0" t="n">
        <f aca="false">IF(ISNUMBER(FIND(HW$1,$D15))=$AO$1,1,0)*VLOOKUP($Z$2,DALYs!$A$2:$MW$40,'Intervention list'!HW$195+1,0)</f>
        <v>0</v>
      </c>
      <c r="HX15" s="0" t="n">
        <f aca="false">IF(ISNUMBER(FIND(HX$1,$D15))=$AO$1,1,0)*VLOOKUP($Z$2,DALYs!$A$2:$MW$40,'Intervention list'!HX$195+1,0)</f>
        <v>0</v>
      </c>
      <c r="HY15" s="0" t="n">
        <f aca="false">IF(ISNUMBER(FIND(HY$1,$D15))=$AO$1,1,0)*VLOOKUP($Z$2,DALYs!$A$2:$MW$40,'Intervention list'!HY$195+1,0)</f>
        <v>0</v>
      </c>
      <c r="HZ15" s="0" t="n">
        <f aca="false">IF(ISNUMBER(FIND(HZ$1,$D15))=$AO$1,1,0)*VLOOKUP($Z$2,DALYs!$A$2:$MW$40,'Intervention list'!HZ$195+1,0)</f>
        <v>0</v>
      </c>
      <c r="IA15" s="0" t="n">
        <f aca="false">IF(ISNUMBER(FIND(IA$1,$D15))=$AO$1,1,0)*VLOOKUP($Z$2,DALYs!$A$2:$MW$40,'Intervention list'!IA$195+1,0)</f>
        <v>0</v>
      </c>
      <c r="IB15" s="0" t="n">
        <f aca="false">IF(ISNUMBER(FIND(IB$1,$D15))=$AO$1,1,0)*VLOOKUP($Z$2,DALYs!$A$2:$MW$40,'Intervention list'!IB$195+1,0)</f>
        <v>0</v>
      </c>
      <c r="IC15" s="0" t="n">
        <f aca="false">IF(ISNUMBER(FIND(IC$1,$D15))=$AO$1,1,0)*VLOOKUP($Z$2,DALYs!$A$2:$MW$40,'Intervention list'!IC$195+1,0)</f>
        <v>0</v>
      </c>
      <c r="ID15" s="0" t="n">
        <f aca="false">IF(ISNUMBER(FIND(ID$1,$D15))=$AO$1,1,0)*VLOOKUP($Z$2,DALYs!$A$2:$MW$40,'Intervention list'!ID$195+1,0)</f>
        <v>0</v>
      </c>
      <c r="IE15" s="0" t="n">
        <f aca="false">IF(ISNUMBER(FIND(IE$1,$D15))=$AO$1,1,0)*VLOOKUP($Z$2,DALYs!$A$2:$MW$40,'Intervention list'!IE$195+1,0)</f>
        <v>0</v>
      </c>
      <c r="IF15" s="0" t="n">
        <f aca="false">IF(ISNUMBER(FIND(IF$1,$D15))=$AO$1,1,0)*VLOOKUP($Z$2,DALYs!$A$2:$MW$40,'Intervention list'!IF$195+1,0)</f>
        <v>957792.756439382</v>
      </c>
      <c r="IG15" s="0" t="n">
        <f aca="false">IF(ISNUMBER(FIND(IG$1,$D15))=$AO$1,1,0)*VLOOKUP($Z$2,DALYs!$A$2:$MW$40,'Intervention list'!IG$195+1,0)</f>
        <v>0</v>
      </c>
      <c r="IH15" s="0" t="n">
        <f aca="false">IF(ISNUMBER(FIND(IH$1,$D15))=$AO$1,1,0)*VLOOKUP($Z$2,DALYs!$A$2:$MW$40,'Intervention list'!IH$195+1,0)</f>
        <v>0</v>
      </c>
      <c r="II15" s="0" t="n">
        <f aca="false">IF(ISNUMBER(FIND(II$1,$D15))=$AO$1,1,0)*VLOOKUP($Z$2,DALYs!$A$2:$MW$40,'Intervention list'!II$195+1,0)</f>
        <v>0</v>
      </c>
      <c r="IJ15" s="0" t="n">
        <f aca="false">IF(ISNUMBER(FIND(IJ$1,$D15))=$AO$1,1,0)*VLOOKUP($Z$2,DALYs!$A$2:$MW$40,'Intervention list'!IJ$195+1,0)</f>
        <v>0</v>
      </c>
      <c r="IK15" s="0" t="n">
        <f aca="false">IF(ISNUMBER(FIND(IK$1,$D15))=$AO$1,1,0)*VLOOKUP($Z$2,DALYs!$A$2:$MW$40,'Intervention list'!IK$195+1,0)</f>
        <v>0</v>
      </c>
      <c r="IL15" s="0" t="n">
        <f aca="false">IF(ISNUMBER(FIND(IL$1,$D15))=$AO$1,1,0)*VLOOKUP($Z$2,DALYs!$A$2:$MW$40,'Intervention list'!IL$195+1,0)</f>
        <v>0</v>
      </c>
      <c r="IM15" s="0" t="n">
        <f aca="false">IF(ISNUMBER(FIND(IM$1,$D15))=$AO$1,1,0)*VLOOKUP($Z$2,DALYs!$A$2:$MW$40,'Intervention list'!IM$195+1,0)</f>
        <v>0</v>
      </c>
      <c r="IN15" s="0" t="n">
        <f aca="false">IF(ISNUMBER(FIND(IN$1,$D15))=$AO$1,1,0)*VLOOKUP($Z$2,DALYs!$A$2:$MW$40,'Intervention list'!IN$195+1,0)</f>
        <v>0</v>
      </c>
      <c r="IO15" s="0" t="n">
        <f aca="false">IF(ISNUMBER(FIND(IO$1,$D15))=$AO$1,1,0)*VLOOKUP($Z$2,DALYs!$A$2:$MW$40,'Intervention list'!IO$195+1,0)</f>
        <v>0</v>
      </c>
      <c r="IP15" s="0" t="n">
        <f aca="false">IF(ISNUMBER(FIND(IP$1,$D15))=$AO$1,1,0)*VLOOKUP($Z$2,DALYs!$A$2:$MW$40,'Intervention list'!IP$195+1,0)</f>
        <v>0</v>
      </c>
      <c r="IQ15" s="0" t="n">
        <f aca="false">IF(ISNUMBER(FIND(IQ$1,$D15))=$AO$1,1,0)*VLOOKUP($Z$2,DALYs!$A$2:$MW$40,'Intervention list'!IQ$195+1,0)</f>
        <v>0</v>
      </c>
      <c r="IR15" s="0" t="n">
        <f aca="false">IF(ISNUMBER(FIND(IR$1,$D15))=$AO$1,1,0)*VLOOKUP($Z$2,DALYs!$A$2:$MW$40,'Intervention list'!IR$195+1,0)</f>
        <v>0</v>
      </c>
      <c r="IS15" s="0" t="n">
        <f aca="false">IF(ISNUMBER(FIND(IS$1,$D15))=$AO$1,1,0)*VLOOKUP($Z$2,DALYs!$A$2:$MW$40,'Intervention list'!IS$195+1,0)</f>
        <v>0</v>
      </c>
      <c r="IT15" s="0" t="n">
        <f aca="false">IF(ISNUMBER(FIND(IT$1,$D15))=$AO$1,1,0)*VLOOKUP($Z$2,DALYs!$A$2:$MW$40,'Intervention list'!IT$195+1,0)</f>
        <v>0</v>
      </c>
      <c r="IU15" s="0" t="n">
        <f aca="false">IF(ISNUMBER(FIND(IU$1,$D15))=$AO$1,1,0)*VLOOKUP($Z$2,DALYs!$A$2:$MW$40,'Intervention list'!IU$195+1,0)</f>
        <v>0</v>
      </c>
      <c r="IV15" s="0" t="n">
        <f aca="false">IF(ISNUMBER(FIND(IV$1,$D15))=$AO$1,1,0)*VLOOKUP($Z$2,DALYs!$A$2:$MW$40,'Intervention list'!IV$195+1,0)</f>
        <v>0</v>
      </c>
      <c r="IW15" s="0" t="n">
        <f aca="false">IF(ISNUMBER(FIND(IW$1,$D15))=$AO$1,1,0)*VLOOKUP($Z$2,DALYs!$A$2:$MW$40,'Intervention list'!IW$195+1,0)</f>
        <v>0</v>
      </c>
      <c r="IX15" s="0" t="n">
        <f aca="false">IF(ISNUMBER(FIND(IX$1,$D15))=$AO$1,1,0)*VLOOKUP($Z$2,DALYs!$A$2:$MW$40,'Intervention list'!IX$195+1,0)</f>
        <v>0</v>
      </c>
      <c r="IY15" s="0" t="n">
        <f aca="false">IF(ISNUMBER(FIND(IY$1,$D15))=$AO$1,1,0)*VLOOKUP($Z$2,DALYs!$A$2:$MW$40,'Intervention list'!IY$195+1,0)</f>
        <v>0</v>
      </c>
      <c r="IZ15" s="0" t="n">
        <f aca="false">IF(ISNUMBER(FIND(IZ$1,$D15))=$AO$1,1,0)*VLOOKUP($Z$2,DALYs!$A$2:$MW$40,'Intervention list'!IZ$195+1,0)</f>
        <v>0</v>
      </c>
      <c r="JA15" s="0" t="n">
        <f aca="false">IF(ISNUMBER(FIND(JA$1,$D15))=$AO$1,1,0)*VLOOKUP($Z$2,DALYs!$A$2:$MW$40,'Intervention list'!JA$195+1,0)</f>
        <v>0</v>
      </c>
      <c r="JB15" s="0" t="n">
        <f aca="false">IF(ISNUMBER(FIND(JB$1,$D15))=$AO$1,1,0)*VLOOKUP($Z$2,DALYs!$A$2:$MW$40,'Intervention list'!JB$195+1,0)</f>
        <v>0</v>
      </c>
      <c r="JC15" s="0" t="n">
        <f aca="false">IF(ISNUMBER(FIND(JC$1,$D15))=$AO$1,1,0)*VLOOKUP($Z$2,DALYs!$A$2:$MW$40,'Intervention list'!JC$195+1,0)</f>
        <v>0</v>
      </c>
      <c r="JD15" s="0" t="n">
        <f aca="false">IF(ISNUMBER(FIND(JD$1,$D15))=$AO$1,1,0)*VLOOKUP($Z$2,DALYs!$A$2:$MW$40,'Intervention list'!JD$195+1,0)</f>
        <v>0</v>
      </c>
      <c r="JE15" s="0" t="n">
        <f aca="false">IF(ISNUMBER(FIND(JE$1,$D15))=$AO$1,1,0)*VLOOKUP($Z$2,DALYs!$A$2:$MW$40,'Intervention list'!JE$195+1,0)</f>
        <v>0</v>
      </c>
      <c r="JF15" s="0" t="n">
        <f aca="false">IF(ISNUMBER(FIND(JF$1,$D15))=$AO$1,1,0)*VLOOKUP($Z$2,DALYs!$A$2:$MW$40,'Intervention list'!JF$195+1,0)</f>
        <v>0</v>
      </c>
      <c r="JG15" s="0" t="n">
        <f aca="false">IF(ISNUMBER(FIND(JG$1,$D15))=$AO$1,1,0)*VLOOKUP($Z$2,DALYs!$A$2:$MW$40,'Intervention list'!JG$195+1,0)</f>
        <v>0</v>
      </c>
      <c r="JH15" s="0" t="n">
        <f aca="false">IF(ISNUMBER(FIND(JH$1,$D15))=$AO$1,1,0)*VLOOKUP($Z$2,DALYs!$A$2:$MW$40,'Intervention list'!JH$195+1,0)</f>
        <v>0</v>
      </c>
      <c r="JI15" s="0" t="n">
        <f aca="false">IF(ISNUMBER(FIND(JI$1,$D15))=$AO$1,1,0)*VLOOKUP($Z$2,DALYs!$A$2:$MW$40,'Intervention list'!JI$195+1,0)</f>
        <v>0</v>
      </c>
      <c r="JJ15" s="0" t="n">
        <f aca="false">IF(ISNUMBER(FIND(JJ$1,$D15))=$AO$1,1,0)*VLOOKUP($Z$2,DALYs!$A$2:$MW$40,'Intervention list'!JJ$195+1,0)</f>
        <v>0</v>
      </c>
      <c r="JK15" s="0" t="n">
        <f aca="false">IF(ISNUMBER(FIND(JK$1,$D15))=$AO$1,1,0)*VLOOKUP($Z$2,DALYs!$A$2:$MW$40,'Intervention list'!JK$195+1,0)</f>
        <v>0</v>
      </c>
      <c r="JL15" s="0" t="n">
        <f aca="false">IF(ISNUMBER(FIND(JL$1,$D15))=$AO$1,1,0)*VLOOKUP($Z$2,DALYs!$A$2:$MW$40,'Intervention list'!JL$195+1,0)</f>
        <v>0</v>
      </c>
      <c r="JM15" s="0" t="n">
        <f aca="false">IF(ISNUMBER(FIND(JM$1,$D15))=$AO$1,1,0)*VLOOKUP($Z$2,DALYs!$A$2:$MW$40,'Intervention list'!JM$195+1,0)</f>
        <v>0</v>
      </c>
      <c r="JN15" s="0" t="n">
        <f aca="false">IF(ISNUMBER(FIND(JN$1,$D15))=$AO$1,1,0)*VLOOKUP($Z$2,DALYs!$A$2:$MW$40,'Intervention list'!JN$195+1,0)</f>
        <v>0</v>
      </c>
      <c r="JO15" s="0" t="n">
        <f aca="false">IF(ISNUMBER(FIND(JO$1,$D15))=$AO$1,1,0)*VLOOKUP($Z$2,DALYs!$A$2:$MW$40,'Intervention list'!JO$195+1,0)</f>
        <v>0</v>
      </c>
      <c r="JP15" s="0" t="n">
        <f aca="false">IF(ISNUMBER(FIND(JP$1,$D15))=$AO$1,1,0)*VLOOKUP($Z$2,DALYs!$A$2:$MW$40,'Intervention list'!JP$195+1,0)</f>
        <v>0</v>
      </c>
      <c r="JQ15" s="0" t="n">
        <f aca="false">IF(ISNUMBER(FIND(JQ$1,$D15))=$AO$1,1,0)*VLOOKUP($Z$2,DALYs!$A$2:$MW$40,'Intervention list'!JQ$195+1,0)</f>
        <v>0</v>
      </c>
      <c r="JR15" s="0" t="n">
        <f aca="false">IF(ISNUMBER(FIND(JR$1,$D15))=$AO$1,1,0)*VLOOKUP($Z$2,DALYs!$A$2:$MW$40,'Intervention list'!JR$195+1,0)</f>
        <v>0</v>
      </c>
      <c r="JS15" s="0" t="n">
        <f aca="false">IF(ISNUMBER(FIND(JS$1,$D15))=$AO$1,1,0)*VLOOKUP($Z$2,DALYs!$A$2:$MW$40,'Intervention list'!JS$195+1,0)</f>
        <v>0</v>
      </c>
      <c r="JT15" s="0" t="n">
        <f aca="false">IF(ISNUMBER(FIND(JT$1,$D15))=$AO$1,1,0)*VLOOKUP($Z$2,DALYs!$A$2:$MW$40,'Intervention list'!JT$195+1,0)</f>
        <v>0</v>
      </c>
      <c r="JU15" s="0" t="n">
        <f aca="false">IF(ISNUMBER(FIND(JU$1,$D15))=$AO$1,1,0)*VLOOKUP($Z$2,DALYs!$A$2:$MW$40,'Intervention list'!JU$195+1,0)</f>
        <v>0</v>
      </c>
      <c r="JV15" s="0" t="n">
        <f aca="false">IF(ISNUMBER(FIND(JV$1,$D15))=$AO$1,1,0)*VLOOKUP($Z$2,DALYs!$A$2:$MW$40,'Intervention list'!JV$195+1,0)</f>
        <v>0</v>
      </c>
      <c r="JW15" s="0" t="n">
        <f aca="false">IF(ISNUMBER(FIND(JW$1,$D15))=$AO$1,1,0)*VLOOKUP($Z$2,DALYs!$A$2:$MW$40,'Intervention list'!JW$195+1,0)</f>
        <v>0</v>
      </c>
      <c r="JX15" s="0" t="n">
        <f aca="false">IF(ISNUMBER(FIND(JX$1,$D15))=$AO$1,1,0)*VLOOKUP($Z$2,DALYs!$A$2:$MW$40,'Intervention list'!JX$195+1,0)</f>
        <v>0</v>
      </c>
      <c r="JY15" s="0" t="n">
        <f aca="false">IF(ISNUMBER(FIND(JY$1,$D15))=$AO$1,1,0)*VLOOKUP($Z$2,DALYs!$A$2:$MW$40,'Intervention list'!JY$195+1,0)</f>
        <v>0</v>
      </c>
      <c r="JZ15" s="0" t="n">
        <f aca="false">IF(ISNUMBER(FIND(JZ$1,$D15))=$AO$1,1,0)*VLOOKUP($Z$2,DALYs!$A$2:$MW$40,'Intervention list'!JZ$195+1,0)</f>
        <v>0</v>
      </c>
      <c r="KA15" s="0" t="n">
        <f aca="false">IF(ISNUMBER(FIND(KA$1,$D15))=$AO$1,1,0)*VLOOKUP($Z$2,DALYs!$A$2:$MW$40,'Intervention list'!KA$195+1,0)</f>
        <v>0</v>
      </c>
      <c r="KB15" s="0" t="n">
        <f aca="false">IF(ISNUMBER(FIND(KB$1,$D15))=$AO$1,1,0)*VLOOKUP($Z$2,DALYs!$A$2:$MW$40,'Intervention list'!KB$195+1,0)</f>
        <v>0</v>
      </c>
      <c r="KC15" s="0" t="n">
        <f aca="false">IF(ISNUMBER(FIND(KC$1,$D15))=$AO$1,1,0)*VLOOKUP($Z$2,DALYs!$A$2:$MW$40,'Intervention list'!KC$195+1,0)</f>
        <v>0</v>
      </c>
      <c r="KD15" s="0" t="n">
        <f aca="false">IF(ISNUMBER(FIND(KD$1,$D15))=$AO$1,1,0)*VLOOKUP($Z$2,DALYs!$A$2:$MW$40,'Intervention list'!KD$195+1,0)</f>
        <v>0</v>
      </c>
      <c r="KE15" s="0" t="n">
        <f aca="false">IF(ISNUMBER(FIND(KE$1,$D15))=$AO$1,1,0)*VLOOKUP($Z$2,DALYs!$A$2:$MW$40,'Intervention list'!KE$195+1,0)</f>
        <v>0</v>
      </c>
      <c r="KF15" s="0" t="n">
        <f aca="false">IF(ISNUMBER(FIND(KF$1,$D15))=$AO$1,1,0)*VLOOKUP($Z$2,DALYs!$A$2:$MW$40,'Intervention list'!KF$195+1,0)</f>
        <v>0</v>
      </c>
      <c r="KG15" s="0" t="n">
        <f aca="false">IF(ISNUMBER(FIND(KG$1,$D15))=$AO$1,1,0)*VLOOKUP($Z$2,DALYs!$A$2:$MW$40,'Intervention list'!KG$195+1,0)</f>
        <v>0</v>
      </c>
      <c r="KH15" s="0" t="n">
        <f aca="false">IF(ISNUMBER(FIND(KH$1,$D15))=$AO$1,1,0)*VLOOKUP($Z$2,DALYs!$A$2:$MW$40,'Intervention list'!KH$195+1,0)</f>
        <v>0</v>
      </c>
      <c r="KI15" s="0" t="n">
        <f aca="false">IF(ISNUMBER(FIND(KI$1,$D15))=$AO$1,1,0)*VLOOKUP($Z$2,DALYs!$A$2:$MW$40,'Intervention list'!KI$195+1,0)</f>
        <v>0</v>
      </c>
      <c r="KJ15" s="0" t="n">
        <f aca="false">IF(ISNUMBER(FIND(KJ$1,$D15))=$AO$1,1,0)*VLOOKUP($Z$2,DALYs!$A$2:$MW$40,'Intervention list'!KJ$195+1,0)</f>
        <v>0</v>
      </c>
      <c r="KK15" s="0" t="n">
        <f aca="false">IF(ISNUMBER(FIND(KK$1,$D15))=$AO$1,1,0)*VLOOKUP($Z$2,DALYs!$A$2:$MW$40,'Intervention list'!KK$195+1,0)</f>
        <v>0</v>
      </c>
      <c r="KL15" s="0" t="n">
        <f aca="false">IF(ISNUMBER(FIND(KL$1,$D15))=$AO$1,1,0)*VLOOKUP($Z$2,DALYs!$A$2:$MW$40,'Intervention list'!KL$195+1,0)</f>
        <v>0</v>
      </c>
      <c r="KM15" s="0" t="n">
        <f aca="false">IF(ISNUMBER(FIND(KM$1,$D15))=$AO$1,1,0)*VLOOKUP($Z$2,DALYs!$A$2:$MW$40,'Intervention list'!KM$195+1,0)</f>
        <v>0</v>
      </c>
      <c r="KN15" s="0" t="n">
        <f aca="false">IF(ISNUMBER(FIND(KN$1,$D15))=$AO$1,1,0)*VLOOKUP($Z$2,DALYs!$A$2:$MW$40,'Intervention list'!KN$195+1,0)</f>
        <v>0</v>
      </c>
      <c r="KO15" s="0" t="n">
        <f aca="false">IF(ISNUMBER(FIND(KO$1,$D15))=$AO$1,1,0)*VLOOKUP($Z$2,DALYs!$A$2:$MW$40,'Intervention list'!KO$195+1,0)</f>
        <v>0</v>
      </c>
      <c r="KP15" s="0" t="n">
        <f aca="false">IF(ISNUMBER(FIND(KP$1,$D15))=$AO$1,1,0)*VLOOKUP($Z$2,DALYs!$A$2:$MW$40,'Intervention list'!KP$195+1,0)</f>
        <v>0</v>
      </c>
      <c r="KQ15" s="0" t="n">
        <f aca="false">IF(ISNUMBER(FIND(KQ$1,$D15))=$AO$1,1,0)*VLOOKUP($Z$2,DALYs!$A$2:$MW$40,'Intervention list'!KQ$195+1,0)</f>
        <v>0</v>
      </c>
      <c r="KR15" s="0" t="n">
        <f aca="false">IF(ISNUMBER(FIND(KR$1,$D15))=$AO$1,1,0)*VLOOKUP($Z$2,DALYs!$A$2:$MW$40,'Intervention list'!KR$195+1,0)</f>
        <v>0</v>
      </c>
      <c r="KS15" s="0" t="n">
        <f aca="false">IF(ISNUMBER(FIND(KS$1,$D15))=$AO$1,1,0)*VLOOKUP($Z$2,DALYs!$A$2:$MW$40,'Intervention list'!KS$195+1,0)</f>
        <v>0</v>
      </c>
      <c r="KT15" s="0" t="n">
        <f aca="false">IF(ISNUMBER(FIND(KT$1,$D15))=$AO$1,1,0)*VLOOKUP($Z$2,DALYs!$A$2:$MW$40,'Intervention list'!KT$195+1,0)</f>
        <v>0</v>
      </c>
      <c r="KU15" s="0" t="n">
        <f aca="false">IF(ISNUMBER(FIND(KU$1,$D15))=$AO$1,1,0)*VLOOKUP($Z$2,DALYs!$A$2:$MW$40,'Intervention list'!KU$195+1,0)</f>
        <v>0</v>
      </c>
      <c r="KV15" s="0" t="n">
        <f aca="false">IF(ISNUMBER(FIND(KV$1,$D15))=$AO$1,1,0)*VLOOKUP($Z$2,DALYs!$A$2:$MW$40,'Intervention list'!KV$195+1,0)</f>
        <v>0</v>
      </c>
      <c r="KW15" s="0" t="n">
        <f aca="false">IF(ISNUMBER(FIND(KW$1,$D15))=$AO$1,1,0)*VLOOKUP($Z$2,DALYs!$A$2:$MW$40,'Intervention list'!KW$195+1,0)</f>
        <v>0</v>
      </c>
      <c r="KX15" s="0" t="n">
        <f aca="false">IF(ISNUMBER(FIND(KX$1,$D15))=$AO$1,1,0)*VLOOKUP($Z$2,DALYs!$A$2:$MW$40,'Intervention list'!KX$195+1,0)</f>
        <v>0</v>
      </c>
      <c r="KY15" s="0" t="n">
        <f aca="false">IF(ISNUMBER(FIND(KY$1,$D15))=$AO$1,1,0)*VLOOKUP($Z$2,DALYs!$A$2:$MW$40,'Intervention list'!KY$195+1,0)</f>
        <v>0</v>
      </c>
      <c r="KZ15" s="0" t="n">
        <f aca="false">IF(ISNUMBER(FIND(KZ$1,$D15))=$AO$1,1,0)*VLOOKUP($Z$2,DALYs!$A$2:$MW$40,'Intervention list'!KZ$195+1,0)</f>
        <v>0</v>
      </c>
      <c r="LA15" s="0" t="n">
        <f aca="false">IF(ISNUMBER(FIND(LA$1,$D15))=$AO$1,1,0)*VLOOKUP($Z$2,DALYs!$A$2:$MW$40,'Intervention list'!LA$195+1,0)</f>
        <v>0</v>
      </c>
      <c r="LB15" s="0" t="n">
        <f aca="false">IF(ISNUMBER(FIND(LB$1,$D15))=$AO$1,1,0)*VLOOKUP($Z$2,DALYs!$A$2:$MW$40,'Intervention list'!LB$195+1,0)</f>
        <v>0</v>
      </c>
      <c r="LC15" s="0" t="n">
        <f aca="false">IF(ISNUMBER(FIND(LC$1,$D15))=$AO$1,1,0)*VLOOKUP($Z$2,DALYs!$A$2:$MW$40,'Intervention list'!LC$195+1,0)</f>
        <v>0</v>
      </c>
      <c r="LD15" s="0" t="n">
        <f aca="false">IF(ISNUMBER(FIND(LD$1,$D15))=$AO$1,1,0)*VLOOKUP($Z$2,DALYs!$A$2:$MW$40,'Intervention list'!LD$195+1,0)</f>
        <v>0</v>
      </c>
      <c r="LE15" s="0" t="n">
        <f aca="false">IF(ISNUMBER(FIND(LE$1,$D15))=$AO$1,1,0)*VLOOKUP($Z$2,DALYs!$A$2:$MW$40,'Intervention list'!LE$195+1,0)</f>
        <v>0</v>
      </c>
      <c r="LF15" s="0" t="n">
        <f aca="false">IF(ISNUMBER(FIND(LF$1,$D15))=$AO$1,1,0)*VLOOKUP($Z$2,DALYs!$A$2:$MW$40,'Intervention list'!LF$195+1,0)</f>
        <v>0</v>
      </c>
      <c r="LG15" s="0" t="n">
        <f aca="false">IF(ISNUMBER(FIND(LG$1,$D15))=$AO$1,1,0)*VLOOKUP($Z$2,DALYs!$A$2:$MW$40,'Intervention list'!LG$195+1,0)</f>
        <v>0</v>
      </c>
      <c r="LH15" s="0" t="n">
        <f aca="false">IF(ISNUMBER(FIND(LH$1,$D15))=$AO$1,1,0)*VLOOKUP($Z$2,DALYs!$A$2:$MW$40,'Intervention list'!LH$195+1,0)</f>
        <v>0</v>
      </c>
      <c r="LI15" s="0" t="n">
        <f aca="false">IF(ISNUMBER(FIND(LI$1,$D15))=$AO$1,1,0)*VLOOKUP($Z$2,DALYs!$A$2:$MW$40,'Intervention list'!LI$195+1,0)</f>
        <v>0</v>
      </c>
      <c r="LJ15" s="0" t="n">
        <f aca="false">IF(ISNUMBER(FIND(LJ$1,$D15))=$AO$1,1,0)*VLOOKUP($Z$2,DALYs!$A$2:$MW$40,'Intervention list'!LJ$195+1,0)</f>
        <v>0</v>
      </c>
      <c r="LK15" s="0" t="n">
        <f aca="false">IF(ISNUMBER(FIND(LK$1,$D15))=$AO$1,1,0)*VLOOKUP($Z$2,DALYs!$A$2:$MW$40,'Intervention list'!LK$195+1,0)</f>
        <v>0</v>
      </c>
      <c r="LL15" s="0" t="n">
        <f aca="false">IF(ISNUMBER(FIND(LL$1,$D15))=$AO$1,1,0)*VLOOKUP($Z$2,DALYs!$A$2:$MW$40,'Intervention list'!LL$195+1,0)</f>
        <v>0</v>
      </c>
      <c r="LM15" s="0" t="n">
        <f aca="false">IF(ISNUMBER(FIND(LM$1,$D15))=$AO$1,1,0)*VLOOKUP($Z$2,DALYs!$A$2:$MW$40,'Intervention list'!LM$195+1,0)</f>
        <v>0</v>
      </c>
      <c r="LN15" s="0" t="n">
        <f aca="false">IF(ISNUMBER(FIND(LN$1,$D15))=$AO$1,1,0)*VLOOKUP($Z$2,DALYs!$A$2:$MW$40,'Intervention list'!LN$195+1,0)</f>
        <v>0</v>
      </c>
      <c r="LO15" s="0" t="n">
        <f aca="false">IF(ISNUMBER(FIND(LO$1,$D15))=$AO$1,1,0)*VLOOKUP($Z$2,DALYs!$A$2:$MW$40,'Intervention list'!LO$195+1,0)</f>
        <v>0</v>
      </c>
      <c r="LP15" s="0" t="n">
        <f aca="false">IF(ISNUMBER(FIND(LP$1,$D15))=$AO$1,1,0)*VLOOKUP($Z$2,DALYs!$A$2:$MW$40,'Intervention list'!LP$195+1,0)</f>
        <v>0</v>
      </c>
      <c r="LQ15" s="0" t="n">
        <f aca="false">IF(ISNUMBER(FIND(LQ$1,$D15))=$AO$1,1,0)*VLOOKUP($Z$2,DALYs!$A$2:$MW$40,'Intervention list'!LQ$195+1,0)</f>
        <v>0</v>
      </c>
      <c r="LR15" s="0" t="n">
        <f aca="false">IF(ISNUMBER(FIND(LR$1,$D15))=$AO$1,1,0)*VLOOKUP($Z$2,DALYs!$A$2:$MW$40,'Intervention list'!LR$195+1,0)</f>
        <v>0</v>
      </c>
      <c r="LS15" s="0" t="n">
        <f aca="false">IF(ISNUMBER(FIND(LS$1,$D15))=$AO$1,1,0)*VLOOKUP($Z$2,DALYs!$A$2:$MW$40,'Intervention list'!LS$195+1,0)</f>
        <v>0</v>
      </c>
      <c r="LT15" s="0" t="n">
        <f aca="false">IF(ISNUMBER(FIND(LT$1,$D15))=$AO$1,1,0)*VLOOKUP($Z$2,DALYs!$A$2:$MW$40,'Intervention list'!LT$195+1,0)</f>
        <v>0</v>
      </c>
      <c r="LU15" s="0" t="n">
        <f aca="false">IF(ISNUMBER(FIND(LU$1,$D15))=$AO$1,1,0)*VLOOKUP($Z$2,DALYs!$A$2:$MW$40,'Intervention list'!LU$195+1,0)</f>
        <v>0</v>
      </c>
      <c r="LV15" s="0" t="n">
        <f aca="false">IF(ISNUMBER(FIND(LV$1,$D15))=$AO$1,1,0)*VLOOKUP($Z$2,DALYs!$A$2:$MW$40,'Intervention list'!LV$195+1,0)</f>
        <v>0</v>
      </c>
      <c r="LW15" s="0" t="n">
        <f aca="false">IF(ISNUMBER(FIND(LW$1,$D15))=$AO$1,1,0)*VLOOKUP($Z$2,DALYs!$A$2:$MW$40,'Intervention list'!LW$195+1,0)</f>
        <v>0</v>
      </c>
      <c r="LX15" s="0" t="n">
        <f aca="false">IF(ISNUMBER(FIND(LX$1,$D15))=$AO$1,1,0)*VLOOKUP($Z$2,DALYs!$A$2:$MW$40,'Intervention list'!LX$195+1,0)</f>
        <v>0</v>
      </c>
      <c r="LY15" s="0" t="n">
        <f aca="false">IF(ISNUMBER(FIND(LY$1,$D15))=$AO$1,1,0)*VLOOKUP($Z$2,DALYs!$A$2:$MW$40,'Intervention list'!LY$195+1,0)</f>
        <v>0</v>
      </c>
      <c r="LZ15" s="0" t="n">
        <f aca="false">IF(ISNUMBER(FIND(LZ$1,$D15))=$AO$1,1,0)*VLOOKUP($Z$2,DALYs!$A$2:$MW$40,'Intervention list'!LZ$195+1,0)</f>
        <v>0</v>
      </c>
      <c r="MA15" s="0" t="n">
        <f aca="false">IF(ISNUMBER(FIND(MA$1,$D15))=$AO$1,1,0)*VLOOKUP($Z$2,DALYs!$A$2:$MW$40,'Intervention list'!MA$195+1,0)</f>
        <v>0</v>
      </c>
      <c r="MB15" s="0" t="n">
        <f aca="false">IF(ISNUMBER(FIND(MB$1,$D15))=$AO$1,1,0)*VLOOKUP($Z$2,DALYs!$A$2:$MW$40,'Intervention list'!MB$195+1,0)</f>
        <v>0</v>
      </c>
      <c r="MC15" s="0" t="n">
        <f aca="false">IF(ISNUMBER(FIND(MC$1,$D15))=$AO$1,1,0)*VLOOKUP($Z$2,DALYs!$A$2:$MW$40,'Intervention list'!MC$195+1,0)</f>
        <v>0</v>
      </c>
      <c r="MD15" s="0" t="n">
        <f aca="false">IF(ISNUMBER(FIND(MD$1,$D15))=$AO$1,1,0)*VLOOKUP($Z$2,DALYs!$A$2:$MW$40,'Intervention list'!MD$195+1,0)</f>
        <v>0</v>
      </c>
      <c r="ME15" s="0" t="n">
        <f aca="false">IF(ISNUMBER(FIND(ME$1,$D15))=$AO$1,1,0)*VLOOKUP($Z$2,DALYs!$A$2:$MW$40,'Intervention list'!ME$195+1,0)</f>
        <v>0</v>
      </c>
      <c r="MF15" s="0" t="n">
        <f aca="false">IF(ISNUMBER(FIND(MF$1,$D15))=$AO$1,1,0)*VLOOKUP($Z$2,DALYs!$A$2:$MW$40,'Intervention list'!MF$195+1,0)</f>
        <v>0</v>
      </c>
      <c r="MG15" s="0" t="n">
        <f aca="false">IF(ISNUMBER(FIND(MG$1,$D15))=$AO$1,1,0)*VLOOKUP($Z$2,DALYs!$A$2:$MW$40,'Intervention list'!MG$195+1,0)</f>
        <v>0</v>
      </c>
      <c r="MH15" s="0" t="n">
        <f aca="false">IF(ISNUMBER(FIND(MH$1,$D15))=$AO$1,1,0)*VLOOKUP($Z$2,DALYs!$A$2:$MW$40,'Intervention list'!MH$195+1,0)</f>
        <v>0</v>
      </c>
      <c r="MI15" s="0" t="n">
        <f aca="false">IF(ISNUMBER(FIND(MI$1,$D15))=$AO$1,1,0)*VLOOKUP($Z$2,DALYs!$A$2:$MW$40,'Intervention list'!MI$195+1,0)</f>
        <v>0</v>
      </c>
      <c r="MJ15" s="0" t="n">
        <f aca="false">IF(ISNUMBER(FIND(MJ$1,$D15))=$AO$1,1,0)*VLOOKUP($Z$2,DALYs!$A$2:$MW$40,'Intervention list'!MJ$195+1,0)</f>
        <v>0</v>
      </c>
      <c r="MK15" s="0" t="n">
        <f aca="false">IF(ISNUMBER(FIND(MK$1,$D15))=$AO$1,1,0)*VLOOKUP($Z$2,DALYs!$A$2:$MW$40,'Intervention list'!MK$195+1,0)</f>
        <v>0</v>
      </c>
      <c r="ML15" s="0" t="n">
        <f aca="false">IF(ISNUMBER(FIND(ML$1,$D15))=$AO$1,1,0)*VLOOKUP($Z$2,DALYs!$A$2:$MW$40,'Intervention list'!ML$195+1,0)</f>
        <v>0</v>
      </c>
      <c r="MM15" s="0" t="n">
        <f aca="false">IF(ISNUMBER(FIND(MM$1,$D15))=$AO$1,1,0)*VLOOKUP($Z$2,DALYs!$A$2:$MW$40,'Intervention list'!MM$195+1,0)</f>
        <v>0</v>
      </c>
      <c r="MN15" s="0" t="n">
        <f aca="false">IF(ISNUMBER(FIND(MN$1,$D15))=$AO$1,1,0)*VLOOKUP($Z$2,DALYs!$A$2:$MW$40,'Intervention list'!MN$195+1,0)</f>
        <v>0</v>
      </c>
      <c r="MO15" s="0" t="n">
        <f aca="false">IF(ISNUMBER(FIND(MO$1,$D15))=$AO$1,1,0)*VLOOKUP($Z$2,DALYs!$A$2:$MW$40,'Intervention list'!MO$195+1,0)</f>
        <v>0</v>
      </c>
      <c r="MP15" s="0" t="n">
        <f aca="false">IF(ISNUMBER(FIND(MP$1,$D15))=$AO$1,1,0)*VLOOKUP($Z$2,DALYs!$A$2:$MW$40,'Intervention list'!MP$195+1,0)</f>
        <v>0</v>
      </c>
      <c r="MQ15" s="0" t="n">
        <f aca="false">IF(ISNUMBER(FIND(MQ$1,$D15))=$AO$1,1,0)*VLOOKUP($Z$2,DALYs!$A$2:$MW$40,'Intervention list'!MQ$195+1,0)</f>
        <v>0</v>
      </c>
      <c r="MR15" s="0" t="n">
        <f aca="false">IF(ISNUMBER(FIND(MR$1,$D15))=$AO$1,1,0)*VLOOKUP($Z$2,DALYs!$A$2:$MW$40,'Intervention list'!MR$195+1,0)</f>
        <v>0</v>
      </c>
      <c r="MS15" s="0" t="n">
        <f aca="false">IF(ISNUMBER(FIND(MS$1,$D15))=$AO$1,1,0)*VLOOKUP($Z$2,DALYs!$A$2:$MW$40,'Intervention list'!MS$195+1,0)</f>
        <v>0</v>
      </c>
      <c r="MT15" s="0" t="n">
        <f aca="false">IF(ISNUMBER(FIND(MT$1,$D15))=$AO$1,1,0)*VLOOKUP($Z$2,DALYs!$A$2:$MW$40,'Intervention list'!MT$195+1,0)</f>
        <v>0</v>
      </c>
      <c r="MU15" s="0" t="n">
        <f aca="false">IF(ISNUMBER(FIND(MU$1,$D15))=$AO$1,1,0)*VLOOKUP($Z$2,DALYs!$A$2:$MW$40,'Intervention list'!MU$195+1,0)</f>
        <v>0</v>
      </c>
      <c r="MV15" s="0" t="n">
        <f aca="false">IF(ISNUMBER(FIND(MV$1,$D15))=$AO$1,1,0)*VLOOKUP($Z$2,DALYs!$A$2:$MW$40,'Intervention list'!MV$195+1,0)</f>
        <v>0</v>
      </c>
      <c r="MW15" s="0" t="n">
        <f aca="false">IF(ISNUMBER(FIND(MW$1,$D15))=$AO$1,1,0)*VLOOKUP($Z$2,DALYs!$A$2:$MW$40,'Intervention list'!MW$195+1,0)</f>
        <v>0</v>
      </c>
      <c r="MX15" s="0" t="n">
        <f aca="false">IF(ISNUMBER(FIND(MX$1,$D15))=$AO$1,1,0)*VLOOKUP($Z$2,DALYs!$A$2:$MW$40,'Intervention list'!MX$195+1,0)</f>
        <v>0</v>
      </c>
      <c r="MY15" s="0" t="n">
        <f aca="false">IF(ISNUMBER(FIND(MY$1,$D15))=$AO$1,1,0)*VLOOKUP($Z$2,DALYs!$A$2:$MW$40,'Intervention list'!MY$195+1,0)</f>
        <v>0</v>
      </c>
      <c r="MZ15" s="0" t="n">
        <f aca="false">IF(ISNUMBER(FIND(MZ$1,$D15))=$AO$1,1,0)*VLOOKUP($Z$2,DALYs!$A$2:$MW$40,'Intervention list'!MZ$195+1,0)</f>
        <v>0</v>
      </c>
      <c r="NA15" s="0" t="n">
        <f aca="false">IF(ISNUMBER(FIND(NA$1,$D15))=$AO$1,1,0)*VLOOKUP($Z$2,DALYs!$A$2:$MW$40,'Intervention list'!NA$195+1,0)</f>
        <v>0</v>
      </c>
      <c r="NB15" s="0" t="n">
        <f aca="false">IF(ISNUMBER(FIND(NB$1,$D15))=$AO$1,1,0)*VLOOKUP($Z$2,DALYs!$A$2:$MW$40,'Intervention list'!NB$195+1,0)</f>
        <v>0</v>
      </c>
      <c r="NC15" s="0" t="n">
        <f aca="false">IF(ISNUMBER(FIND(NC$1,$D15))=$AO$1,1,0)*VLOOKUP($Z$2,DALYs!$A$2:$MW$40,'Intervention list'!NC$195+1,0)</f>
        <v>0</v>
      </c>
      <c r="ND15" s="0" t="n">
        <f aca="false">IF(ISNUMBER(FIND(ND$1,$D15))=$AO$1,1,0)*VLOOKUP($Z$2,DALYs!$A$2:$MW$40,'Intervention list'!ND$195+1,0)</f>
        <v>0</v>
      </c>
      <c r="NE15" s="0" t="n">
        <f aca="false">IF(ISNUMBER(FIND(NE$1,$D15))=$AO$1,1,0)*VLOOKUP($Z$2,DALYs!$A$2:$MW$40,'Intervention list'!NE$195+1,0)</f>
        <v>0</v>
      </c>
      <c r="NF15" s="0" t="n">
        <f aca="false">IF(ISNUMBER(FIND(NF$1,$D15))=$AO$1,1,0)*VLOOKUP($Z$2,DALYs!$A$2:$MW$40,'Intervention list'!NF$195+1,0)</f>
        <v>0</v>
      </c>
      <c r="NG15" s="0" t="n">
        <f aca="false">IF(ISNUMBER(FIND(NG$1,$D15))=$AO$1,1,0)*VLOOKUP($Z$2,DALYs!$A$2:$MW$40,'Intervention list'!NG$195+1,0)</f>
        <v>0</v>
      </c>
      <c r="NH15" s="0" t="n">
        <f aca="false">IF(ISNUMBER(FIND(NH$1,$D15))=$AO$1,1,0)*VLOOKUP($Z$2,DALYs!$A$2:$MW$40,'Intervention list'!NH$195+1,0)</f>
        <v>0</v>
      </c>
      <c r="NI15" s="0" t="n">
        <f aca="false">IF(ISNUMBER(FIND(NI$1,$D15))=$AO$1,1,0)*VLOOKUP($Z$2,DALYs!$A$2:$MW$40,'Intervention list'!NI$195+1,0)</f>
        <v>0</v>
      </c>
      <c r="NJ15" s="0" t="n">
        <f aca="false">IF(ISNUMBER(FIND(NJ$1,$D15))=$AO$1,1,0)*VLOOKUP($Z$2,DALYs!$A$2:$MW$40,'Intervention list'!NJ$195+1,0)</f>
        <v>0</v>
      </c>
      <c r="NK15" s="0" t="n">
        <f aca="false">IF(ISNUMBER(FIND(NK$1,$D15))=$AO$1,1,0)*VLOOKUP($Z$2,DALYs!$A$2:$MW$40,'Intervention list'!NK$195+1,0)</f>
        <v>0</v>
      </c>
      <c r="NL15" s="0" t="n">
        <f aca="false">IF(ISNUMBER(FIND(NL$1,$D15))=$AO$1,1,0)*VLOOKUP($Z$2,DALYs!$A$2:$MW$40,'Intervention list'!NL$195+1,0)</f>
        <v>0</v>
      </c>
      <c r="NM15" s="0" t="n">
        <f aca="false">IF(ISNUMBER(FIND(NM$1,$D15))=$AO$1,1,0)*VLOOKUP($Z$2,DALYs!$A$2:$MW$40,'Intervention list'!NM$195+1,0)</f>
        <v>0</v>
      </c>
      <c r="NN15" s="0" t="n">
        <f aca="false">IF(ISNUMBER(FIND(NN$1,$D15))=$AO$1,1,0)*VLOOKUP($Z$2,DALYs!$A$2:$MW$40,'Intervention list'!NN$195+1,0)</f>
        <v>0</v>
      </c>
      <c r="NO15" s="0" t="n">
        <f aca="false">IF(ISNUMBER(FIND(NO$1,$D15))=$AO$1,1,0)*VLOOKUP($Z$2,DALYs!$A$2:$MW$40,'Intervention list'!NO$195+1,0)</f>
        <v>0</v>
      </c>
      <c r="NP15" s="0" t="n">
        <f aca="false">IF(ISNUMBER(FIND(NP$1,$D15))=$AO$1,1,0)*VLOOKUP($Z$2,DALYs!$A$2:$MW$40,'Intervention list'!NP$195+1,0)</f>
        <v>0</v>
      </c>
      <c r="NQ15" s="0" t="n">
        <f aca="false">IF(ISNUMBER(FIND(NQ$1,$D15))=$AO$1,1,0)*VLOOKUP($Z$2,DALYs!$A$2:$MW$40,'Intervention list'!NQ$195+1,0)</f>
        <v>0</v>
      </c>
      <c r="NR15" s="0" t="n">
        <f aca="false">IF(ISNUMBER(FIND(NR$1,$D15))=$AO$1,1,0)*VLOOKUP($Z$2,DALYs!$A$2:$MW$40,'Intervention list'!NR$195+1,0)</f>
        <v>0</v>
      </c>
      <c r="NS15" s="0" t="n">
        <f aca="false">IF(ISNUMBER(FIND(NS$1,$D15))=$AO$1,1,0)*VLOOKUP($Z$2,DALYs!$A$2:$MW$40,'Intervention list'!NS$195+1,0)</f>
        <v>0</v>
      </c>
      <c r="NT15" s="0" t="n">
        <f aca="false">IF(ISNUMBER(FIND(NT$1,$D15))=$AO$1,1,0)*VLOOKUP($Z$2,DALYs!$A$2:$MW$40,'Intervention list'!NT$195+1,0)</f>
        <v>0</v>
      </c>
      <c r="NU15" s="0" t="n">
        <f aca="false">IF(ISNUMBER(FIND(NU$1,$D15))=$AO$1,1,0)*VLOOKUP($Z$2,DALYs!$A$2:$MW$40,'Intervention list'!NU$195+1,0)</f>
        <v>0</v>
      </c>
      <c r="NV15" s="0" t="n">
        <f aca="false">IF(ISNUMBER(FIND(NV$1,$D15))=$AO$1,1,0)*VLOOKUP($Z$2,DALYs!$A$2:$MW$40,'Intervention list'!NV$195+1,0)</f>
        <v>0</v>
      </c>
      <c r="NW15" s="0" t="n">
        <f aca="false">IF(ISNUMBER(FIND(NW$1,$D15))=$AO$1,1,0)*VLOOKUP($Z$2,DALYs!$A$2:$MW$40,'Intervention list'!NW$195+1,0)</f>
        <v>0</v>
      </c>
      <c r="NX15" s="0" t="n">
        <f aca="false">IF(ISNUMBER(FIND(NX$1,$D15))=$AO$1,1,0)*VLOOKUP($Z$2,DALYs!$A$2:$MW$40,'Intervention list'!NX$195+1,0)</f>
        <v>0</v>
      </c>
      <c r="NY15" s="0" t="n">
        <f aca="false">IF(ISNUMBER(FIND(NY$1,$D15))=$AO$1,1,0)*VLOOKUP($Z$2,DALYs!$A$2:$MW$40,'Intervention list'!NY$195+1,0)</f>
        <v>0</v>
      </c>
      <c r="NZ15" s="0" t="n">
        <f aca="false">IF(ISNUMBER(FIND(NZ$1,$D15))=$AO$1,1,0)*VLOOKUP($Z$2,DALYs!$A$2:$MW$40,'Intervention list'!NZ$195+1,0)</f>
        <v>0</v>
      </c>
      <c r="OA15" s="0" t="n">
        <f aca="false">IF(ISNUMBER(FIND(OA$1,$D15))=$AO$1,1,0)*VLOOKUP($Z$2,DALYs!$A$2:$MW$40,'Intervention list'!OA$195+1,0)</f>
        <v>0</v>
      </c>
      <c r="OB15" s="0" t="n">
        <f aca="false">IF(ISNUMBER(FIND(OB$1,$D15))=$AO$1,1,0)*VLOOKUP($Z$2,DALYs!$A$2:$MW$40,'Intervention list'!OB$195+1,0)</f>
        <v>0</v>
      </c>
      <c r="OC15" s="0" t="n">
        <f aca="false">IF(ISNUMBER(FIND(OC$1,$D15))=$AO$1,1,0)*VLOOKUP($Z$2,DALYs!$A$2:$MW$40,'Intervention list'!OC$195+1,0)</f>
        <v>0</v>
      </c>
      <c r="OD15" s="0" t="n">
        <f aca="false">IF(ISNUMBER(FIND(OD$1,$D15))=$AO$1,1,0)*VLOOKUP($Z$2,DALYs!$A$2:$MW$40,'Intervention list'!OD$195+1,0)</f>
        <v>0</v>
      </c>
      <c r="OE15" s="0" t="n">
        <f aca="false">IF(ISNUMBER(FIND(OE$1,$D15))=$AO$1,1,0)*VLOOKUP($Z$2,DALYs!$A$2:$MW$40,'Intervention list'!OE$195+1,0)</f>
        <v>0</v>
      </c>
      <c r="OF15" s="0" t="n">
        <f aca="false">IF(ISNUMBER(FIND(OF$1,$D15))=$AO$1,1,0)*VLOOKUP($Z$2,DALYs!$A$2:$MW$40,'Intervention list'!OF$195+1,0)</f>
        <v>0</v>
      </c>
      <c r="OG15" s="0" t="n">
        <f aca="false">IF(ISNUMBER(FIND(OG$1,$D15))=$AO$1,1,0)*VLOOKUP($Z$2,DALYs!$A$2:$MW$40,'Intervention list'!OG$195+1,0)</f>
        <v>0</v>
      </c>
      <c r="OH15" s="0" t="n">
        <f aca="false">IF(ISNUMBER(FIND(OH$1,$D15))=$AO$1,1,0)*VLOOKUP($Z$2,DALYs!$A$2:$MW$40,'Intervention list'!OH$195+1,0)</f>
        <v>0</v>
      </c>
      <c r="OI15" s="0" t="n">
        <f aca="false">IF(ISNUMBER(FIND(OI$1,$D15))=$AO$1,1,0)*VLOOKUP($Z$2,DALYs!$A$2:$MW$40,'Intervention list'!OI$195+1,0)</f>
        <v>0</v>
      </c>
      <c r="OJ15" s="0" t="n">
        <f aca="false">IF(ISNUMBER(FIND(OJ$1,$D15))=$AO$1,1,0)*VLOOKUP($Z$2,DALYs!$A$2:$MW$40,'Intervention list'!OJ$195+1,0)</f>
        <v>0</v>
      </c>
      <c r="OK15" s="0" t="n">
        <f aca="false">IF(ISNUMBER(FIND(OK$1,$D15))=$AO$1,1,0)*VLOOKUP($Z$2,DALYs!$A$2:$MW$40,'Intervention list'!OK$195+1,0)</f>
        <v>0</v>
      </c>
      <c r="OL15" s="0" t="n">
        <f aca="false">IF(ISNUMBER(FIND(OL$1,$D15))=$AO$1,1,0)*VLOOKUP($Z$2,DALYs!$A$2:$MW$40,'Intervention list'!OL$195+1,0)</f>
        <v>0</v>
      </c>
      <c r="OM15" s="0" t="n">
        <f aca="false">IF(ISNUMBER(FIND(OM$1,$D15))=$AO$1,1,0)*VLOOKUP($Z$2,DALYs!$A$2:$MW$40,'Intervention list'!OM$195+1,0)</f>
        <v>0</v>
      </c>
      <c r="ON15" s="0" t="n">
        <f aca="false">IF(ISNUMBER(FIND(ON$1,$D15))=$AO$1,1,0)*VLOOKUP($Z$2,DALYs!$A$2:$MW$40,'Intervention list'!ON$195+1,0)</f>
        <v>0</v>
      </c>
      <c r="OO15" s="0" t="n">
        <f aca="false">IF(ISNUMBER(FIND(OO$1,$D15))=$AO$1,1,0)*VLOOKUP($Z$2,DALYs!$A$2:$MW$40,'Intervention list'!OO$195+1,0)</f>
        <v>0</v>
      </c>
      <c r="OP15" s="0" t="n">
        <f aca="false">IF(ISNUMBER(FIND(OP$1,$D15))=$AO$1,1,0)*VLOOKUP($Z$2,DALYs!$A$2:$MW$40,'Intervention list'!OP$195+1,0)</f>
        <v>0</v>
      </c>
      <c r="OQ15" s="0" t="n">
        <f aca="false">IF(ISNUMBER(FIND(OQ$1,$D15))=$AO$1,1,0)*VLOOKUP($Z$2,DALYs!$A$2:$MW$40,'Intervention list'!OQ$195+1,0)</f>
        <v>0</v>
      </c>
      <c r="OR15" s="0" t="n">
        <f aca="false">IF(ISNUMBER(FIND(OR$1,$D15))=$AO$1,1,0)*VLOOKUP($Z$2,DALYs!$A$2:$MW$40,'Intervention list'!OR$195+1,0)</f>
        <v>0</v>
      </c>
      <c r="OS15" s="0" t="n">
        <f aca="false">IF(ISNUMBER(FIND(OS$1,$D15))=$AO$1,1,0)*VLOOKUP($Z$2,DALYs!$A$2:$MW$40,'Intervention list'!OS$195+1,0)</f>
        <v>0</v>
      </c>
      <c r="OT15" s="0" t="n">
        <f aca="false">IF(ISNUMBER(FIND(OT$1,$D15))=$AO$1,1,0)*VLOOKUP($Z$2,DALYs!$A$2:$MW$40,'Intervention list'!OT$195+1,0)</f>
        <v>0</v>
      </c>
      <c r="OU15" s="0" t="n">
        <f aca="false">IF(ISNUMBER(FIND(OU$1,$D15))=$AO$1,1,0)*VLOOKUP($Z$2,DALYs!$A$2:$MW$40,'Intervention list'!OU$195+1,0)</f>
        <v>0</v>
      </c>
      <c r="OV15" s="0" t="n">
        <f aca="false">IF(ISNUMBER(FIND(OV$1,$D15))=$AO$1,1,0)*VLOOKUP($Z$2,DALYs!$A$2:$MW$40,'Intervention list'!OV$195+1,0)</f>
        <v>0</v>
      </c>
      <c r="OW15" s="0" t="n">
        <f aca="false">IF(ISNUMBER(FIND(OW$1,$D15))=$AO$1,1,0)*VLOOKUP($Z$2,DALYs!$A$2:$MW$40,'Intervention list'!OW$195+1,0)</f>
        <v>0</v>
      </c>
      <c r="OX15" s="0" t="n">
        <f aca="false">IF(ISNUMBER(FIND(OX$1,$D15))=$AO$1,1,0)*VLOOKUP($Z$2,DALYs!$A$2:$MW$40,'Intervention list'!OX$195+1,0)</f>
        <v>0</v>
      </c>
    </row>
    <row r="16" customFormat="false" ht="15.75" hidden="false" customHeight="false" outlineLevel="0" collapsed="false">
      <c r="A16" s="6" t="s">
        <v>180</v>
      </c>
      <c r="B16" s="6" t="s">
        <v>97</v>
      </c>
      <c r="C16" s="26" t="s">
        <v>173</v>
      </c>
      <c r="D16" s="7" t="s">
        <v>181</v>
      </c>
      <c r="E16" s="7" t="str">
        <f aca="false">SUBSTITUTE(D16,0.2,X16)</f>
        <v>Bipolar disorder: 0</v>
      </c>
      <c r="F16" s="0" t="s">
        <v>14</v>
      </c>
      <c r="G16" s="8" t="n">
        <v>153.27</v>
      </c>
      <c r="H16" s="9" t="n">
        <v>1499</v>
      </c>
      <c r="I16" s="9" t="n">
        <f aca="false">IF(H16="","",(H16*(VLOOKUP($Z$2,Worksheet,11,0)^4)))</f>
        <v>2184.18266856449</v>
      </c>
      <c r="J16" s="9" t="n">
        <f aca="false">IF(I16="","",I16*VLOOKUP($Z$2,Worksheet,12,0))</f>
        <v>2448.05369009171</v>
      </c>
      <c r="K16" s="9" t="n">
        <f aca="false">IF(I16="","",I16*VLOOKUP($Z$2, Worksheet, 13, 0))</f>
        <v>2144.46110043877</v>
      </c>
      <c r="L16" s="9" t="n">
        <f aca="false">IF(J16="",VLOOKUP($Z$2, Worksheet, 14, 0),J16)</f>
        <v>2448.05369009171</v>
      </c>
      <c r="M16" s="9" t="n">
        <f aca="false">IF(L16&lt;VLOOKUP($Z$2,'Country sheet'!$A$3:$P$41,15,0), VLOOKUP($Z$2,'Country sheet'!$A$3:$P$41,15,0), L16)/0.7</f>
        <v>3497.21955727387</v>
      </c>
      <c r="N16" s="27" t="n">
        <f aca="false">IFERROR(IF(AC16=$AO$1,VLOOKUP(F16,AO$42:AX$46,MATCH(AC$1,AP$41:AX$41,0)+1,0)/COUNTIFS($F$2:$F$194,$F16,$AC$2:$AC$194,$AO$1),0),0) + IFERROR(IF(AD16=$AO$1,VLOOKUP(F16,AO$42:AX$46,MATCH(AD$1,AP$41:AX$41,0)+1,0)/COUNTIFS($F$2:$F$194,$F16,$AD$2:$AD$194,$AO$1),0),0) + IFERROR(IF(AE16=$AO$1,VLOOKUP(F16,AO$42:AX$46,MATCH(AE$1,AP$41:AX$41,0)+1,0)/COUNTIFS($F$2:$F$194,$F16,$AE$2:$AE$194,$AO$1),0),0) + IFERROR(IF(AF16=$AO$1,VLOOKUP(F16,AO$42:AX$46,MATCH(AF$1,AP$41:AX$41,0)+1,0)/COUNTIFS($F$2:$F$194,$F16,$AF$2:$AF$194,$AO$1),0),0) + IFERROR(IF(AG16=$AO$1,VLOOKUP(F16,AO$42:AX$46,MATCH(AG$1,AP$41:AX$41,0)+1,0)/COUNTIFS($F$2:$F$194,$F16,$AG$2:$AG$194,$AO$1),0),0) + IFERROR(IF(AH16=$AO$1,VLOOKUP(F16,AO$42:AX$46,MATCH(AH$1,AP$41:AX$41,0)+1,0)/COUNTIFS($F$2:$F$194,$F16,$AH$2:$AH$194,$AO$1),0),0) + IFERROR(IF(AI16=$AO$1,VLOOKUP(F16,AO$42:AX$46,MATCH(AI$1,AP$41:AX$41,0)+1,0)/COUNTIFS($F$2:$F$194,$F16,$AI$2:$AI$194,$AO$1),0),0) + IFERROR(IF(AJ16=$AO$1,VLOOKUP(F16,AO$42:AX$46,MATCH(AJ$1,AP$41:AX$41,0)+1,0)/COUNTIFS($F$2:$F$194,$F16,$AJ$2:$AJ$194,$AO$1),0),0) + IFERROR(IF(AK16=$AO$1,VLOOKUP(F16,AO$42:AX$46,MATCH(AK$1,AP$41:AX$41,0)+1,0)/COUNTIFS($F$2:$F$194,$F16,$AK$2:$AK$194,$AO$1),0),0)</f>
        <v>0</v>
      </c>
      <c r="O16" s="9" t="n">
        <v>1</v>
      </c>
      <c r="P16" s="9" t="n">
        <v>4</v>
      </c>
      <c r="Q16" s="0" t="n">
        <f aca="false">SUM(BC16:OX16)</f>
        <v>18149.424996732</v>
      </c>
      <c r="R16" s="0" t="n">
        <f aca="false">IF(VLOOKUP($Z$2,CET!$A$4:$L$42,12,0)="Low income",_xlfn.IFS(S16=0.2,0.1,S16=0.1,0.05,S16=0.5,0.4,S16=0.35,0.25),S16)</f>
        <v>0.2</v>
      </c>
      <c r="S16" s="0" t="n">
        <v>0.2</v>
      </c>
      <c r="T16" s="0" t="n">
        <v>0.8</v>
      </c>
      <c r="U16" s="0" t="n">
        <f aca="false">N16/M16</f>
        <v>0</v>
      </c>
      <c r="V16" s="0" t="n">
        <f aca="false">IFERROR(U16/Q16,0)</f>
        <v>0</v>
      </c>
      <c r="W16" s="0" t="n">
        <f aca="false">(T16/R16)*V16</f>
        <v>0</v>
      </c>
      <c r="X16" s="28" t="n">
        <f aca="false">IF(W16=0,0,IF(W16&lt;=0.8,IF(W16&lt;0.05,0.05,W16),0.8))</f>
        <v>0</v>
      </c>
      <c r="Y16" s="28"/>
      <c r="AC16" s="34" t="n">
        <f aca="false">ISNUMBER(FIND(AC$1,$C16))</f>
        <v>0</v>
      </c>
      <c r="AD16" s="33" t="n">
        <f aca="false">ISNUMBER(FIND(AD$1,$C16))</f>
        <v>0</v>
      </c>
      <c r="AE16" s="33" t="n">
        <f aca="false">ISNUMBER(FIND(AE$1,$C16))</f>
        <v>0</v>
      </c>
      <c r="AF16" s="33" t="n">
        <f aca="false">ISNUMBER(FIND(AF$1,$C16))</f>
        <v>0</v>
      </c>
      <c r="AG16" s="33" t="n">
        <f aca="false">ISNUMBER(FIND(AG$1,$C16))</f>
        <v>0</v>
      </c>
      <c r="AH16" s="33" t="n">
        <f aca="false">ISNUMBER(FIND(AH$1,$C16))</f>
        <v>0</v>
      </c>
      <c r="AI16" s="33" t="n">
        <f aca="false">ISNUMBER(FIND(AI$1,$C16))</f>
        <v>0</v>
      </c>
      <c r="AJ16" s="33" t="n">
        <f aca="false">ISNUMBER(FIND(AJ$1,$C16))</f>
        <v>0</v>
      </c>
      <c r="AK16" s="35" t="n">
        <f aca="false">ISNUMBER(FIND(AK$1,$C16))</f>
        <v>0</v>
      </c>
      <c r="AL16" s="6"/>
      <c r="AM16" s="33"/>
      <c r="AP16" s="42" t="s">
        <v>13</v>
      </c>
      <c r="AQ16" s="43" t="s">
        <v>85</v>
      </c>
      <c r="AR16" s="43" t="s">
        <v>31</v>
      </c>
      <c r="AS16" s="43" t="s">
        <v>392</v>
      </c>
      <c r="AT16" s="43" t="s">
        <v>393</v>
      </c>
      <c r="AU16" s="43" t="s">
        <v>394</v>
      </c>
      <c r="AV16" s="43" t="s">
        <v>134</v>
      </c>
      <c r="AW16" s="43" t="s">
        <v>395</v>
      </c>
      <c r="AX16" s="44" t="s">
        <v>396</v>
      </c>
      <c r="BC16" s="0" t="n">
        <f aca="false">IF(ISNUMBER(FIND(BC$1,$D16))=$AO$1,1,0)*VLOOKUP($Z$2,DALYs!$A$2:$MW$40,'Intervention list'!BC$195+1,0)</f>
        <v>0</v>
      </c>
      <c r="BD16" s="0" t="n">
        <f aca="false">IF(ISNUMBER(FIND(BD$1,$D16))=$AO$1,1,0)*VLOOKUP($Z$2,DALYs!$A$2:$MW$40,'Intervention list'!BD$195+1,0)</f>
        <v>0</v>
      </c>
      <c r="BE16" s="0" t="n">
        <f aca="false">IF(ISNUMBER(FIND(BE$1,$D16))=$AO$1,1,0)*VLOOKUP($Z$2,DALYs!$A$2:$MW$40,'Intervention list'!BE$195+1,0)</f>
        <v>0</v>
      </c>
      <c r="BF16" s="0" t="n">
        <f aca="false">IF(ISNUMBER(FIND(BF$1,$D16))=$AO$1,1,0)*VLOOKUP($Z$2,DALYs!$A$2:$MW$40,'Intervention list'!BF$195+1,0)</f>
        <v>0</v>
      </c>
      <c r="BG16" s="0" t="n">
        <f aca="false">IF(ISNUMBER(FIND(BG$1,$D16))=$AO$1,1,0)*VLOOKUP($Z$2,DALYs!$A$2:$MW$40,'Intervention list'!BG$195+1,0)</f>
        <v>0</v>
      </c>
      <c r="BH16" s="0" t="n">
        <f aca="false">IF(ISNUMBER(FIND(BH$1,$D16))=$AO$1,1,0)*VLOOKUP($Z$2,DALYs!$A$2:$MW$40,'Intervention list'!BH$195+1,0)</f>
        <v>0</v>
      </c>
      <c r="BI16" s="0" t="n">
        <f aca="false">IF(ISNUMBER(FIND(BI$1,$D16))=$AO$1,1,0)*VLOOKUP($Z$2,DALYs!$A$2:$MW$40,'Intervention list'!BI$195+1,0)</f>
        <v>0</v>
      </c>
      <c r="BJ16" s="0" t="n">
        <f aca="false">IF(ISNUMBER(FIND(BJ$1,$D16))=$AO$1,1,0)*VLOOKUP($Z$2,DALYs!$A$2:$MW$40,'Intervention list'!BJ$195+1,0)</f>
        <v>0</v>
      </c>
      <c r="BK16" s="0" t="n">
        <f aca="false">IF(ISNUMBER(FIND(BK$1,$D16))=$AO$1,1,0)*VLOOKUP($Z$2,DALYs!$A$2:$MW$40,'Intervention list'!BK$195+1,0)</f>
        <v>0</v>
      </c>
      <c r="BL16" s="0" t="n">
        <f aca="false">IF(ISNUMBER(FIND(BL$1,$D16))=$AO$1,1,0)*VLOOKUP($Z$2,DALYs!$A$2:$MW$40,'Intervention list'!BL$195+1,0)</f>
        <v>0</v>
      </c>
      <c r="BM16" s="0" t="n">
        <f aca="false">IF(ISNUMBER(FIND(BM$1,$D16))=$AO$1,1,0)*VLOOKUP($Z$2,DALYs!$A$2:$MW$40,'Intervention list'!BM$195+1,0)</f>
        <v>0</v>
      </c>
      <c r="BN16" s="0" t="n">
        <f aca="false">IF(ISNUMBER(FIND(BN$1,$D16))=$AO$1,1,0)*VLOOKUP($Z$2,DALYs!$A$2:$MW$40,'Intervention list'!BN$195+1,0)</f>
        <v>0</v>
      </c>
      <c r="BO16" s="0" t="n">
        <f aca="false">IF(ISNUMBER(FIND(BO$1,$D16))=$AO$1,1,0)*VLOOKUP($Z$2,DALYs!$A$2:$MW$40,'Intervention list'!BO$195+1,0)</f>
        <v>0</v>
      </c>
      <c r="BP16" s="0" t="n">
        <f aca="false">IF(ISNUMBER(FIND(BP$1,$D16))=$AO$1,1,0)*VLOOKUP($Z$2,DALYs!$A$2:$MW$40,'Intervention list'!BP$195+1,0)</f>
        <v>0</v>
      </c>
      <c r="BQ16" s="0" t="n">
        <f aca="false">IF(ISNUMBER(FIND(BQ$1,$D16))=$AO$1,1,0)*VLOOKUP($Z$2,DALYs!$A$2:$MW$40,'Intervention list'!BQ$195+1,0)</f>
        <v>0</v>
      </c>
      <c r="BR16" s="0" t="n">
        <f aca="false">IF(ISNUMBER(FIND(BR$1,$D16))=$AO$1,1,0)*VLOOKUP($Z$2,DALYs!$A$2:$MW$40,'Intervention list'!BR$195+1,0)</f>
        <v>0</v>
      </c>
      <c r="BS16" s="0" t="n">
        <f aca="false">IF(ISNUMBER(FIND(BS$1,$D16))=$AO$1,1,0)*VLOOKUP($Z$2,DALYs!$A$2:$MW$40,'Intervention list'!BS$195+1,0)</f>
        <v>0</v>
      </c>
      <c r="BT16" s="0" t="n">
        <f aca="false">IF(ISNUMBER(FIND(BT$1,$D16))=$AO$1,1,0)*VLOOKUP($Z$2,DALYs!$A$2:$MW$40,'Intervention list'!BT$195+1,0)</f>
        <v>0</v>
      </c>
      <c r="BU16" s="0" t="n">
        <f aca="false">IF(ISNUMBER(FIND(BU$1,$D16))=$AO$1,1,0)*VLOOKUP($Z$2,DALYs!$A$2:$MW$40,'Intervention list'!BU$195+1,0)</f>
        <v>0</v>
      </c>
      <c r="BV16" s="0" t="n">
        <f aca="false">IF(ISNUMBER(FIND(BV$1,$D16))=$AO$1,1,0)*VLOOKUP($Z$2,DALYs!$A$2:$MW$40,'Intervention list'!BV$195+1,0)</f>
        <v>0</v>
      </c>
      <c r="BW16" s="0" t="n">
        <f aca="false">IF(ISNUMBER(FIND(BW$1,$D16))=$AO$1,1,0)*VLOOKUP($Z$2,DALYs!$A$2:$MW$40,'Intervention list'!BW$195+1,0)</f>
        <v>0</v>
      </c>
      <c r="BX16" s="0" t="n">
        <f aca="false">IF(ISNUMBER(FIND(BX$1,$D16))=$AO$1,1,0)*VLOOKUP($Z$2,DALYs!$A$2:$MW$40,'Intervention list'!BX$195+1,0)</f>
        <v>0</v>
      </c>
      <c r="BY16" s="0" t="n">
        <f aca="false">IF(ISNUMBER(FIND(BY$1,$D16))=$AO$1,1,0)*VLOOKUP($Z$2,DALYs!$A$2:$MW$40,'Intervention list'!BY$195+1,0)</f>
        <v>0</v>
      </c>
      <c r="BZ16" s="0" t="n">
        <f aca="false">IF(ISNUMBER(FIND(BZ$1,$D16))=$AO$1,1,0)*VLOOKUP($Z$2,DALYs!$A$2:$MW$40,'Intervention list'!BZ$195+1,0)</f>
        <v>0</v>
      </c>
      <c r="CA16" s="0" t="n">
        <f aca="false">IF(ISNUMBER(FIND(CA$1,$D16))=$AO$1,1,0)*VLOOKUP($Z$2,DALYs!$A$2:$MW$40,'Intervention list'!CA$195+1,0)</f>
        <v>0</v>
      </c>
      <c r="CB16" s="0" t="n">
        <f aca="false">IF(ISNUMBER(FIND(CB$1,$D16))=$AO$1,1,0)*VLOOKUP($Z$2,DALYs!$A$2:$MW$40,'Intervention list'!CB$195+1,0)</f>
        <v>0</v>
      </c>
      <c r="CC16" s="0" t="n">
        <f aca="false">IF(ISNUMBER(FIND(CC$1,$D16))=$AO$1,1,0)*VLOOKUP($Z$2,DALYs!$A$2:$MW$40,'Intervention list'!CC$195+1,0)</f>
        <v>0</v>
      </c>
      <c r="CD16" s="0" t="n">
        <f aca="false">IF(ISNUMBER(FIND(CD$1,$D16))=$AO$1,1,0)*VLOOKUP($Z$2,DALYs!$A$2:$MW$40,'Intervention list'!CD$195+1,0)</f>
        <v>0</v>
      </c>
      <c r="CE16" s="0" t="n">
        <f aca="false">IF(ISNUMBER(FIND(CE$1,$D16))=$AO$1,1,0)*VLOOKUP($Z$2,DALYs!$A$2:$MW$40,'Intervention list'!CE$195+1,0)</f>
        <v>0</v>
      </c>
      <c r="CF16" s="0" t="n">
        <f aca="false">IF(ISNUMBER(FIND(CF$1,$D16))=$AO$1,1,0)*VLOOKUP($Z$2,DALYs!$A$2:$MW$40,'Intervention list'!CF$195+1,0)</f>
        <v>0</v>
      </c>
      <c r="CG16" s="0" t="n">
        <f aca="false">IF(ISNUMBER(FIND(CG$1,$D16))=$AO$1,1,0)*VLOOKUP($Z$2,DALYs!$A$2:$MW$40,'Intervention list'!CG$195+1,0)</f>
        <v>0</v>
      </c>
      <c r="CH16" s="0" t="n">
        <f aca="false">IF(ISNUMBER(FIND(CH$1,$D16))=$AO$1,1,0)*VLOOKUP($Z$2,DALYs!$A$2:$MW$40,'Intervention list'!CH$195+1,0)</f>
        <v>0</v>
      </c>
      <c r="CI16" s="0" t="n">
        <f aca="false">IF(ISNUMBER(FIND(CI$1,$D16))=$AO$1,1,0)*VLOOKUP($Z$2,DALYs!$A$2:$MW$40,'Intervention list'!CI$195+1,0)</f>
        <v>0</v>
      </c>
      <c r="CJ16" s="0" t="n">
        <f aca="false">IF(ISNUMBER(FIND(CJ$1,$D16))=$AO$1,1,0)*VLOOKUP($Z$2,DALYs!$A$2:$MW$40,'Intervention list'!CJ$195+1,0)</f>
        <v>0</v>
      </c>
      <c r="CK16" s="0" t="n">
        <f aca="false">IF(ISNUMBER(FIND(CK$1,$D16))=$AO$1,1,0)*VLOOKUP($Z$2,DALYs!$A$2:$MW$40,'Intervention list'!CK$195+1,0)</f>
        <v>0</v>
      </c>
      <c r="CL16" s="0" t="n">
        <f aca="false">IF(ISNUMBER(FIND(CL$1,$D16))=$AO$1,1,0)*VLOOKUP($Z$2,DALYs!$A$2:$MW$40,'Intervention list'!CL$195+1,0)</f>
        <v>18149.424996732</v>
      </c>
      <c r="CM16" s="0" t="n">
        <f aca="false">IF(ISNUMBER(FIND(CM$1,$D16))=$AO$1,1,0)*VLOOKUP($Z$2,DALYs!$A$2:$MW$40,'Intervention list'!CM$195+1,0)</f>
        <v>0</v>
      </c>
      <c r="CN16" s="0" t="n">
        <f aca="false">IF(ISNUMBER(FIND(CN$1,$D16))=$AO$1,1,0)*VLOOKUP($Z$2,DALYs!$A$2:$MW$40,'Intervention list'!CN$195+1,0)</f>
        <v>0</v>
      </c>
      <c r="CO16" s="0" t="n">
        <f aca="false">IF(ISNUMBER(FIND(CO$1,$D16))=$AO$1,1,0)*VLOOKUP($Z$2,DALYs!$A$2:$MW$40,'Intervention list'!CO$195+1,0)</f>
        <v>0</v>
      </c>
      <c r="CP16" s="0" t="n">
        <f aca="false">IF(ISNUMBER(FIND(CP$1,$D16))=$AO$1,1,0)*VLOOKUP($Z$2,DALYs!$A$2:$MW$40,'Intervention list'!CP$195+1,0)</f>
        <v>0</v>
      </c>
      <c r="CQ16" s="0" t="n">
        <f aca="false">IF(ISNUMBER(FIND(CQ$1,$D16))=$AO$1,1,0)*VLOOKUP($Z$2,DALYs!$A$2:$MW$40,'Intervention list'!CQ$195+1,0)</f>
        <v>0</v>
      </c>
      <c r="CR16" s="0" t="n">
        <f aca="false">IF(ISNUMBER(FIND(CR$1,$D16))=$AO$1,1,0)*VLOOKUP($Z$2,DALYs!$A$2:$MW$40,'Intervention list'!CR$195+1,0)</f>
        <v>0</v>
      </c>
      <c r="CS16" s="0" t="n">
        <f aca="false">IF(ISNUMBER(FIND(CS$1,$D16))=$AO$1,1,0)*VLOOKUP($Z$2,DALYs!$A$2:$MW$40,'Intervention list'!CS$195+1,0)</f>
        <v>0</v>
      </c>
      <c r="CT16" s="0" t="n">
        <f aca="false">IF(ISNUMBER(FIND(CT$1,$D16))=$AO$1,1,0)*VLOOKUP($Z$2,DALYs!$A$2:$MW$40,'Intervention list'!CT$195+1,0)</f>
        <v>0</v>
      </c>
      <c r="CU16" s="0" t="n">
        <f aca="false">IF(ISNUMBER(FIND(CU$1,$D16))=$AO$1,1,0)*VLOOKUP($Z$2,DALYs!$A$2:$MW$40,'Intervention list'!CU$195+1,0)</f>
        <v>0</v>
      </c>
      <c r="CV16" s="0" t="n">
        <f aca="false">IF(ISNUMBER(FIND(CV$1,$D16))=$AO$1,1,0)*VLOOKUP($Z$2,DALYs!$A$2:$MW$40,'Intervention list'!CV$195+1,0)</f>
        <v>0</v>
      </c>
      <c r="CW16" s="0" t="n">
        <f aca="false">IF(ISNUMBER(FIND(CW$1,$D16))=$AO$1,1,0)*VLOOKUP($Z$2,DALYs!$A$2:$MW$40,'Intervention list'!CW$195+1,0)</f>
        <v>0</v>
      </c>
      <c r="CX16" s="0" t="n">
        <f aca="false">IF(ISNUMBER(FIND(CX$1,$D16))=$AO$1,1,0)*VLOOKUP($Z$2,DALYs!$A$2:$MW$40,'Intervention list'!CX$195+1,0)</f>
        <v>0</v>
      </c>
      <c r="CY16" s="0" t="n">
        <f aca="false">IF(ISNUMBER(FIND(CY$1,$D16))=$AO$1,1,0)*VLOOKUP($Z$2,DALYs!$A$2:$MW$40,'Intervention list'!CY$195+1,0)</f>
        <v>0</v>
      </c>
      <c r="CZ16" s="0" t="n">
        <f aca="false">IF(ISNUMBER(FIND(CZ$1,$D16))=$AO$1,1,0)*VLOOKUP($Z$2,DALYs!$A$2:$MW$40,'Intervention list'!CZ$195+1,0)</f>
        <v>0</v>
      </c>
      <c r="DA16" s="0" t="n">
        <f aca="false">IF(ISNUMBER(FIND(DA$1,$D16))=$AO$1,1,0)*VLOOKUP($Z$2,DALYs!$A$2:$MW$40,'Intervention list'!DA$195+1,0)</f>
        <v>0</v>
      </c>
      <c r="DB16" s="0" t="n">
        <f aca="false">IF(ISNUMBER(FIND(DB$1,$D16))=$AO$1,1,0)*VLOOKUP($Z$2,DALYs!$A$2:$MW$40,'Intervention list'!DB$195+1,0)</f>
        <v>0</v>
      </c>
      <c r="DC16" s="0" t="n">
        <f aca="false">IF(ISNUMBER(FIND(DC$1,$D16))=$AO$1,1,0)*VLOOKUP($Z$2,DALYs!$A$2:$MW$40,'Intervention list'!DC$195+1,0)</f>
        <v>0</v>
      </c>
      <c r="DD16" s="0" t="n">
        <f aca="false">IF(ISNUMBER(FIND(DD$1,$D16))=$AO$1,1,0)*VLOOKUP($Z$2,DALYs!$A$2:$MW$40,'Intervention list'!DD$195+1,0)</f>
        <v>0</v>
      </c>
      <c r="DE16" s="0" t="n">
        <f aca="false">IF(ISNUMBER(FIND(DE$1,$D16))=$AO$1,1,0)*VLOOKUP($Z$2,DALYs!$A$2:$MW$40,'Intervention list'!DE$195+1,0)</f>
        <v>0</v>
      </c>
      <c r="DF16" s="0" t="n">
        <f aca="false">IF(ISNUMBER(FIND(DF$1,$D16))=$AO$1,1,0)*VLOOKUP($Z$2,DALYs!$A$2:$MW$40,'Intervention list'!DF$195+1,0)</f>
        <v>0</v>
      </c>
      <c r="DG16" s="0" t="n">
        <f aca="false">IF(ISNUMBER(FIND(DG$1,$D16))=$AO$1,1,0)*VLOOKUP($Z$2,DALYs!$A$2:$MW$40,'Intervention list'!DG$195+1,0)</f>
        <v>0</v>
      </c>
      <c r="DH16" s="0" t="n">
        <f aca="false">IF(ISNUMBER(FIND(DH$1,$D16))=$AO$1,1,0)*VLOOKUP($Z$2,DALYs!$A$2:$MW$40,'Intervention list'!DH$195+1,0)</f>
        <v>0</v>
      </c>
      <c r="DI16" s="0" t="n">
        <f aca="false">IF(ISNUMBER(FIND(DI$1,$D16))=$AO$1,1,0)*VLOOKUP($Z$2,DALYs!$A$2:$MW$40,'Intervention list'!DI$195+1,0)</f>
        <v>0</v>
      </c>
      <c r="DJ16" s="0" t="n">
        <f aca="false">IF(ISNUMBER(FIND(DJ$1,$D16))=$AO$1,1,0)*VLOOKUP($Z$2,DALYs!$A$2:$MW$40,'Intervention list'!DJ$195+1,0)</f>
        <v>0</v>
      </c>
      <c r="DK16" s="0" t="n">
        <f aca="false">IF(ISNUMBER(FIND(DK$1,$D16))=$AO$1,1,0)*VLOOKUP($Z$2,DALYs!$A$2:$MW$40,'Intervention list'!DK$195+1,0)</f>
        <v>0</v>
      </c>
      <c r="DL16" s="0" t="n">
        <f aca="false">IF(ISNUMBER(FIND(DL$1,$D16))=$AO$1,1,0)*VLOOKUP($Z$2,DALYs!$A$2:$MW$40,'Intervention list'!DL$195+1,0)</f>
        <v>0</v>
      </c>
      <c r="DM16" s="0" t="n">
        <f aca="false">IF(ISNUMBER(FIND(DM$1,$D16))=$AO$1,1,0)*VLOOKUP($Z$2,DALYs!$A$2:$MW$40,'Intervention list'!DM$195+1,0)</f>
        <v>0</v>
      </c>
      <c r="DN16" s="0" t="n">
        <f aca="false">IF(ISNUMBER(FIND(DN$1,$D16))=$AO$1,1,0)*VLOOKUP($Z$2,DALYs!$A$2:$MW$40,'Intervention list'!DN$195+1,0)</f>
        <v>0</v>
      </c>
      <c r="DO16" s="0" t="n">
        <f aca="false">IF(ISNUMBER(FIND(DO$1,$D16))=$AO$1,1,0)*VLOOKUP($Z$2,DALYs!$A$2:$MW$40,'Intervention list'!DO$195+1,0)</f>
        <v>0</v>
      </c>
      <c r="DP16" s="0" t="n">
        <f aca="false">IF(ISNUMBER(FIND(DP$1,$D16))=$AO$1,1,0)*VLOOKUP($Z$2,DALYs!$A$2:$MW$40,'Intervention list'!DP$195+1,0)</f>
        <v>0</v>
      </c>
      <c r="DQ16" s="0" t="n">
        <f aca="false">IF(ISNUMBER(FIND(DQ$1,$D16))=$AO$1,1,0)*VLOOKUP($Z$2,DALYs!$A$2:$MW$40,'Intervention list'!DQ$195+1,0)</f>
        <v>0</v>
      </c>
      <c r="DR16" s="0" t="n">
        <f aca="false">IF(ISNUMBER(FIND(DR$1,$D16))=$AO$1,1,0)*VLOOKUP($Z$2,DALYs!$A$2:$MW$40,'Intervention list'!DR$195+1,0)</f>
        <v>0</v>
      </c>
      <c r="DS16" s="0" t="n">
        <f aca="false">IF(ISNUMBER(FIND(DS$1,$D16))=$AO$1,1,0)*VLOOKUP($Z$2,DALYs!$A$2:$MW$40,'Intervention list'!DS$195+1,0)</f>
        <v>0</v>
      </c>
      <c r="DT16" s="0" t="n">
        <f aca="false">IF(ISNUMBER(FIND(DT$1,$D16))=$AO$1,1,0)*VLOOKUP($Z$2,DALYs!$A$2:$MW$40,'Intervention list'!DT$195+1,0)</f>
        <v>0</v>
      </c>
      <c r="DU16" s="0" t="n">
        <f aca="false">IF(ISNUMBER(FIND(DU$1,$D16))=$AO$1,1,0)*VLOOKUP($Z$2,DALYs!$A$2:$MW$40,'Intervention list'!DU$195+1,0)</f>
        <v>0</v>
      </c>
      <c r="DV16" s="0" t="n">
        <f aca="false">IF(ISNUMBER(FIND(DV$1,$D16))=$AO$1,1,0)*VLOOKUP($Z$2,DALYs!$A$2:$MW$40,'Intervention list'!DV$195+1,0)</f>
        <v>0</v>
      </c>
      <c r="DW16" s="0" t="n">
        <f aca="false">IF(ISNUMBER(FIND(DW$1,$D16))=$AO$1,1,0)*VLOOKUP($Z$2,DALYs!$A$2:$MW$40,'Intervention list'!DW$195+1,0)</f>
        <v>0</v>
      </c>
      <c r="DX16" s="0" t="n">
        <f aca="false">IF(ISNUMBER(FIND(DX$1,$D16))=$AO$1,1,0)*VLOOKUP($Z$2,DALYs!$A$2:$MW$40,'Intervention list'!DX$195+1,0)</f>
        <v>0</v>
      </c>
      <c r="DY16" s="0" t="n">
        <f aca="false">IF(ISNUMBER(FIND(DY$1,$D16))=$AO$1,1,0)*VLOOKUP($Z$2,DALYs!$A$2:$MW$40,'Intervention list'!DY$195+1,0)</f>
        <v>0</v>
      </c>
      <c r="DZ16" s="0" t="n">
        <f aca="false">IF(ISNUMBER(FIND(DZ$1,$D16))=$AO$1,1,0)*VLOOKUP($Z$2,DALYs!$A$2:$MW$40,'Intervention list'!DZ$195+1,0)</f>
        <v>0</v>
      </c>
      <c r="EA16" s="0" t="n">
        <f aca="false">IF(ISNUMBER(FIND(EA$1,$D16))=$AO$1,1,0)*VLOOKUP($Z$2,DALYs!$A$2:$MW$40,'Intervention list'!EA$195+1,0)</f>
        <v>0</v>
      </c>
      <c r="EB16" s="0" t="n">
        <f aca="false">IF(ISNUMBER(FIND(EB$1,$D16))=$AO$1,1,0)*VLOOKUP($Z$2,DALYs!$A$2:$MW$40,'Intervention list'!EB$195+1,0)</f>
        <v>0</v>
      </c>
      <c r="EC16" s="0" t="n">
        <f aca="false">IF(ISNUMBER(FIND(EC$1,$D16))=$AO$1,1,0)*VLOOKUP($Z$2,DALYs!$A$2:$MW$40,'Intervention list'!EC$195+1,0)</f>
        <v>0</v>
      </c>
      <c r="ED16" s="0" t="n">
        <f aca="false">IF(ISNUMBER(FIND(ED$1,$D16))=$AO$1,1,0)*VLOOKUP($Z$2,DALYs!$A$2:$MW$40,'Intervention list'!ED$195+1,0)</f>
        <v>0</v>
      </c>
      <c r="EE16" s="0" t="n">
        <f aca="false">IF(ISNUMBER(FIND(EE$1,$D16))=$AO$1,1,0)*VLOOKUP($Z$2,DALYs!$A$2:$MW$40,'Intervention list'!EE$195+1,0)</f>
        <v>0</v>
      </c>
      <c r="EF16" s="0" t="n">
        <f aca="false">IF(ISNUMBER(FIND(EF$1,$D16))=$AO$1,1,0)*VLOOKUP($Z$2,DALYs!$A$2:$MW$40,'Intervention list'!EF$195+1,0)</f>
        <v>0</v>
      </c>
      <c r="EG16" s="0" t="n">
        <f aca="false">IF(ISNUMBER(FIND(EG$1,$D16))=$AO$1,1,0)*VLOOKUP($Z$2,DALYs!$A$2:$MW$40,'Intervention list'!EG$195+1,0)</f>
        <v>0</v>
      </c>
      <c r="EH16" s="0" t="n">
        <f aca="false">IF(ISNUMBER(FIND(EH$1,$D16))=$AO$1,1,0)*VLOOKUP($Z$2,DALYs!$A$2:$MW$40,'Intervention list'!EH$195+1,0)</f>
        <v>0</v>
      </c>
      <c r="EI16" s="0" t="n">
        <f aca="false">IF(ISNUMBER(FIND(EI$1,$D16))=$AO$1,1,0)*VLOOKUP($Z$2,DALYs!$A$2:$MW$40,'Intervention list'!EI$195+1,0)</f>
        <v>0</v>
      </c>
      <c r="EJ16" s="0" t="n">
        <f aca="false">IF(ISNUMBER(FIND(EJ$1,$D16))=$AO$1,1,0)*VLOOKUP($Z$2,DALYs!$A$2:$MW$40,'Intervention list'!EJ$195+1,0)</f>
        <v>0</v>
      </c>
      <c r="EK16" s="0" t="n">
        <f aca="false">IF(ISNUMBER(FIND(EK$1,$D16))=$AO$1,1,0)*VLOOKUP($Z$2,DALYs!$A$2:$MW$40,'Intervention list'!EK$195+1,0)</f>
        <v>0</v>
      </c>
      <c r="EL16" s="0" t="n">
        <f aca="false">IF(ISNUMBER(FIND(EL$1,$D16))=$AO$1,1,0)*VLOOKUP($Z$2,DALYs!$A$2:$MW$40,'Intervention list'!EL$195+1,0)</f>
        <v>0</v>
      </c>
      <c r="EM16" s="0" t="n">
        <f aca="false">IF(ISNUMBER(FIND(EM$1,$D16))=$AO$1,1,0)*VLOOKUP($Z$2,DALYs!$A$2:$MW$40,'Intervention list'!EM$195+1,0)</f>
        <v>0</v>
      </c>
      <c r="EN16" s="0" t="n">
        <f aca="false">IF(ISNUMBER(FIND(EN$1,$D16))=$AO$1,1,0)*VLOOKUP($Z$2,DALYs!$A$2:$MW$40,'Intervention list'!EN$195+1,0)</f>
        <v>0</v>
      </c>
      <c r="EO16" s="0" t="n">
        <f aca="false">IF(ISNUMBER(FIND(EO$1,$D16))=$AO$1,1,0)*VLOOKUP($Z$2,DALYs!$A$2:$MW$40,'Intervention list'!EO$195+1,0)</f>
        <v>0</v>
      </c>
      <c r="EP16" s="0" t="n">
        <f aca="false">IF(ISNUMBER(FIND(EP$1,$D16))=$AO$1,1,0)*VLOOKUP($Z$2,DALYs!$A$2:$MW$40,'Intervention list'!EP$195+1,0)</f>
        <v>0</v>
      </c>
      <c r="EQ16" s="0" t="n">
        <f aca="false">IF(ISNUMBER(FIND(EQ$1,$D16))=$AO$1,1,0)*VLOOKUP($Z$2,DALYs!$A$2:$MW$40,'Intervention list'!EQ$195+1,0)</f>
        <v>0</v>
      </c>
      <c r="ER16" s="0" t="n">
        <f aca="false">IF(ISNUMBER(FIND(ER$1,$D16))=$AO$1,1,0)*VLOOKUP($Z$2,DALYs!$A$2:$MW$40,'Intervention list'!ER$195+1,0)</f>
        <v>0</v>
      </c>
      <c r="ES16" s="0" t="n">
        <f aca="false">IF(ISNUMBER(FIND(ES$1,$D16))=$AO$1,1,0)*VLOOKUP($Z$2,DALYs!$A$2:$MW$40,'Intervention list'!ES$195+1,0)</f>
        <v>0</v>
      </c>
      <c r="ET16" s="0" t="n">
        <f aca="false">IF(ISNUMBER(FIND(ET$1,$D16))=$AO$1,1,0)*VLOOKUP($Z$2,DALYs!$A$2:$MW$40,'Intervention list'!ET$195+1,0)</f>
        <v>0</v>
      </c>
      <c r="EU16" s="0" t="n">
        <f aca="false">IF(ISNUMBER(FIND(EU$1,$D16))=$AO$1,1,0)*VLOOKUP($Z$2,DALYs!$A$2:$MW$40,'Intervention list'!EU$195+1,0)</f>
        <v>0</v>
      </c>
      <c r="EV16" s="0" t="n">
        <f aca="false">IF(ISNUMBER(FIND(EV$1,$D16))=$AO$1,1,0)*VLOOKUP($Z$2,DALYs!$A$2:$MW$40,'Intervention list'!EV$195+1,0)</f>
        <v>0</v>
      </c>
      <c r="EW16" s="0" t="n">
        <f aca="false">IF(ISNUMBER(FIND(EW$1,$D16))=$AO$1,1,0)*VLOOKUP($Z$2,DALYs!$A$2:$MW$40,'Intervention list'!EW$195+1,0)</f>
        <v>0</v>
      </c>
      <c r="EX16" s="0" t="n">
        <f aca="false">IF(ISNUMBER(FIND(EX$1,$D16))=$AO$1,1,0)*VLOOKUP($Z$2,DALYs!$A$2:$MW$40,'Intervention list'!EX$195+1,0)</f>
        <v>0</v>
      </c>
      <c r="EY16" s="0" t="n">
        <f aca="false">IF(ISNUMBER(FIND(EY$1,$D16))=$AO$1,1,0)*VLOOKUP($Z$2,DALYs!$A$2:$MW$40,'Intervention list'!EY$195+1,0)</f>
        <v>0</v>
      </c>
      <c r="EZ16" s="0" t="n">
        <f aca="false">IF(ISNUMBER(FIND(EZ$1,$D16))=$AO$1,1,0)*VLOOKUP($Z$2,DALYs!$A$2:$MW$40,'Intervention list'!EZ$195+1,0)</f>
        <v>0</v>
      </c>
      <c r="FA16" s="0" t="n">
        <f aca="false">IF(ISNUMBER(FIND(FA$1,$D16))=$AO$1,1,0)*VLOOKUP($Z$2,DALYs!$A$2:$MW$40,'Intervention list'!FA$195+1,0)</f>
        <v>0</v>
      </c>
      <c r="FB16" s="0" t="n">
        <f aca="false">IF(ISNUMBER(FIND(FB$1,$D16))=$AO$1,1,0)*VLOOKUP($Z$2,DALYs!$A$2:$MW$40,'Intervention list'!FB$195+1,0)</f>
        <v>0</v>
      </c>
      <c r="FC16" s="0" t="n">
        <f aca="false">IF(ISNUMBER(FIND(FC$1,$D16))=$AO$1,1,0)*VLOOKUP($Z$2,DALYs!$A$2:$MW$40,'Intervention list'!FC$195+1,0)</f>
        <v>0</v>
      </c>
      <c r="FD16" s="0" t="n">
        <f aca="false">IF(ISNUMBER(FIND(FD$1,$D16))=$AO$1,1,0)*VLOOKUP($Z$2,DALYs!$A$2:$MW$40,'Intervention list'!FD$195+1,0)</f>
        <v>0</v>
      </c>
      <c r="FE16" s="0" t="n">
        <f aca="false">IF(ISNUMBER(FIND(FE$1,$D16))=$AO$1,1,0)*VLOOKUP($Z$2,DALYs!$A$2:$MW$40,'Intervention list'!FE$195+1,0)</f>
        <v>0</v>
      </c>
      <c r="FF16" s="0" t="n">
        <f aca="false">IF(ISNUMBER(FIND(FF$1,$D16))=$AO$1,1,0)*VLOOKUP($Z$2,DALYs!$A$2:$MW$40,'Intervention list'!FF$195+1,0)</f>
        <v>0</v>
      </c>
      <c r="FG16" s="0" t="n">
        <f aca="false">IF(ISNUMBER(FIND(FG$1,$D16))=$AO$1,1,0)*VLOOKUP($Z$2,DALYs!$A$2:$MW$40,'Intervention list'!FG$195+1,0)</f>
        <v>0</v>
      </c>
      <c r="FH16" s="0" t="n">
        <f aca="false">IF(ISNUMBER(FIND(FH$1,$D16))=$AO$1,1,0)*VLOOKUP($Z$2,DALYs!$A$2:$MW$40,'Intervention list'!FH$195+1,0)</f>
        <v>0</v>
      </c>
      <c r="FI16" s="0" t="n">
        <f aca="false">IF(ISNUMBER(FIND(FI$1,$D16))=$AO$1,1,0)*VLOOKUP($Z$2,DALYs!$A$2:$MW$40,'Intervention list'!FI$195+1,0)</f>
        <v>0</v>
      </c>
      <c r="FJ16" s="0" t="n">
        <f aca="false">IF(ISNUMBER(FIND(FJ$1,$D16))=$AO$1,1,0)*VLOOKUP($Z$2,DALYs!$A$2:$MW$40,'Intervention list'!FJ$195+1,0)</f>
        <v>0</v>
      </c>
      <c r="FK16" s="0" t="n">
        <f aca="false">IF(ISNUMBER(FIND(FK$1,$D16))=$AO$1,1,0)*VLOOKUP($Z$2,DALYs!$A$2:$MW$40,'Intervention list'!FK$195+1,0)</f>
        <v>0</v>
      </c>
      <c r="FL16" s="0" t="n">
        <f aca="false">IF(ISNUMBER(FIND(FL$1,$D16))=$AO$1,1,0)*VLOOKUP($Z$2,DALYs!$A$2:$MW$40,'Intervention list'!FL$195+1,0)</f>
        <v>0</v>
      </c>
      <c r="FM16" s="0" t="n">
        <f aca="false">IF(ISNUMBER(FIND(FM$1,$D16))=$AO$1,1,0)*VLOOKUP($Z$2,DALYs!$A$2:$MW$40,'Intervention list'!FM$195+1,0)</f>
        <v>0</v>
      </c>
      <c r="FN16" s="0" t="n">
        <f aca="false">IF(ISNUMBER(FIND(FN$1,$D16))=$AO$1,1,0)*VLOOKUP($Z$2,DALYs!$A$2:$MW$40,'Intervention list'!FN$195+1,0)</f>
        <v>0</v>
      </c>
      <c r="FO16" s="0" t="n">
        <f aca="false">IF(ISNUMBER(FIND(FO$1,$D16))=$AO$1,1,0)*VLOOKUP($Z$2,DALYs!$A$2:$MW$40,'Intervention list'!FO$195+1,0)</f>
        <v>0</v>
      </c>
      <c r="FP16" s="0" t="n">
        <f aca="false">IF(ISNUMBER(FIND(FP$1,$D16))=$AO$1,1,0)*VLOOKUP($Z$2,DALYs!$A$2:$MW$40,'Intervention list'!FP$195+1,0)</f>
        <v>0</v>
      </c>
      <c r="FQ16" s="0" t="n">
        <f aca="false">IF(ISNUMBER(FIND(FQ$1,$D16))=$AO$1,1,0)*VLOOKUP($Z$2,DALYs!$A$2:$MW$40,'Intervention list'!FQ$195+1,0)</f>
        <v>0</v>
      </c>
      <c r="FR16" s="0" t="n">
        <f aca="false">IF(ISNUMBER(FIND(FR$1,$D16))=$AO$1,1,0)*VLOOKUP($Z$2,DALYs!$A$2:$MW$40,'Intervention list'!FR$195+1,0)</f>
        <v>0</v>
      </c>
      <c r="FS16" s="0" t="n">
        <f aca="false">IF(ISNUMBER(FIND(FS$1,$D16))=$AO$1,1,0)*VLOOKUP($Z$2,DALYs!$A$2:$MW$40,'Intervention list'!FS$195+1,0)</f>
        <v>0</v>
      </c>
      <c r="FT16" s="0" t="n">
        <f aca="false">IF(ISNUMBER(FIND(FT$1,$D16))=$AO$1,1,0)*VLOOKUP($Z$2,DALYs!$A$2:$MW$40,'Intervention list'!FT$195+1,0)</f>
        <v>0</v>
      </c>
      <c r="FU16" s="0" t="n">
        <f aca="false">IF(ISNUMBER(FIND(FU$1,$D16))=$AO$1,1,0)*VLOOKUP($Z$2,DALYs!$A$2:$MW$40,'Intervention list'!FU$195+1,0)</f>
        <v>0</v>
      </c>
      <c r="FV16" s="0" t="n">
        <f aca="false">IF(ISNUMBER(FIND(FV$1,$D16))=$AO$1,1,0)*VLOOKUP($Z$2,DALYs!$A$2:$MW$40,'Intervention list'!FV$195+1,0)</f>
        <v>0</v>
      </c>
      <c r="FW16" s="0" t="n">
        <f aca="false">IF(ISNUMBER(FIND(FW$1,$D16))=$AO$1,1,0)*VLOOKUP($Z$2,DALYs!$A$2:$MW$40,'Intervention list'!FW$195+1,0)</f>
        <v>0</v>
      </c>
      <c r="FX16" s="0" t="n">
        <f aca="false">IF(ISNUMBER(FIND(FX$1,$D16))=$AO$1,1,0)*VLOOKUP($Z$2,DALYs!$A$2:$MW$40,'Intervention list'!FX$195+1,0)</f>
        <v>0</v>
      </c>
      <c r="FY16" s="0" t="n">
        <f aca="false">IF(ISNUMBER(FIND(FY$1,$D16))=$AO$1,1,0)*VLOOKUP($Z$2,DALYs!$A$2:$MW$40,'Intervention list'!FY$195+1,0)</f>
        <v>0</v>
      </c>
      <c r="FZ16" s="0" t="n">
        <f aca="false">IF(ISNUMBER(FIND(FZ$1,$D16))=$AO$1,1,0)*VLOOKUP($Z$2,DALYs!$A$2:$MW$40,'Intervention list'!FZ$195+1,0)</f>
        <v>0</v>
      </c>
      <c r="GA16" s="0" t="n">
        <f aca="false">IF(ISNUMBER(FIND(GA$1,$D16))=$AO$1,1,0)*VLOOKUP($Z$2,DALYs!$A$2:$MW$40,'Intervention list'!GA$195+1,0)</f>
        <v>0</v>
      </c>
      <c r="GB16" s="0" t="n">
        <f aca="false">IF(ISNUMBER(FIND(GB$1,$D16))=$AO$1,1,0)*VLOOKUP($Z$2,DALYs!$A$2:$MW$40,'Intervention list'!GB$195+1,0)</f>
        <v>0</v>
      </c>
      <c r="GC16" s="0" t="n">
        <f aca="false">IF(ISNUMBER(FIND(GC$1,$D16))=$AO$1,1,0)*VLOOKUP($Z$2,DALYs!$A$2:$MW$40,'Intervention list'!GC$195+1,0)</f>
        <v>0</v>
      </c>
      <c r="GD16" s="0" t="n">
        <f aca="false">IF(ISNUMBER(FIND(GD$1,$D16))=$AO$1,1,0)*VLOOKUP($Z$2,DALYs!$A$2:$MW$40,'Intervention list'!GD$195+1,0)</f>
        <v>0</v>
      </c>
      <c r="GE16" s="0" t="n">
        <f aca="false">IF(ISNUMBER(FIND(GE$1,$D16))=$AO$1,1,0)*VLOOKUP($Z$2,DALYs!$A$2:$MW$40,'Intervention list'!GE$195+1,0)</f>
        <v>0</v>
      </c>
      <c r="GF16" s="0" t="n">
        <f aca="false">IF(ISNUMBER(FIND(GF$1,$D16))=$AO$1,1,0)*VLOOKUP($Z$2,DALYs!$A$2:$MW$40,'Intervention list'!GF$195+1,0)</f>
        <v>0</v>
      </c>
      <c r="GG16" s="0" t="n">
        <f aca="false">IF(ISNUMBER(FIND(GG$1,$D16))=$AO$1,1,0)*VLOOKUP($Z$2,DALYs!$A$2:$MW$40,'Intervention list'!GG$195+1,0)</f>
        <v>0</v>
      </c>
      <c r="GH16" s="0" t="n">
        <f aca="false">IF(ISNUMBER(FIND(GH$1,$D16))=$AO$1,1,0)*VLOOKUP($Z$2,DALYs!$A$2:$MW$40,'Intervention list'!GH$195+1,0)</f>
        <v>0</v>
      </c>
      <c r="GI16" s="0" t="n">
        <f aca="false">IF(ISNUMBER(FIND(GI$1,$D16))=$AO$1,1,0)*VLOOKUP($Z$2,DALYs!$A$2:$MW$40,'Intervention list'!GI$195+1,0)</f>
        <v>0</v>
      </c>
      <c r="GJ16" s="0" t="n">
        <f aca="false">IF(ISNUMBER(FIND(GJ$1,$D16))=$AO$1,1,0)*VLOOKUP($Z$2,DALYs!$A$2:$MW$40,'Intervention list'!GJ$195+1,0)</f>
        <v>0</v>
      </c>
      <c r="GK16" s="0" t="n">
        <f aca="false">IF(ISNUMBER(FIND(GK$1,$D16))=$AO$1,1,0)*VLOOKUP($Z$2,DALYs!$A$2:$MW$40,'Intervention list'!GK$195+1,0)</f>
        <v>0</v>
      </c>
      <c r="GL16" s="0" t="n">
        <f aca="false">IF(ISNUMBER(FIND(GL$1,$D16))=$AO$1,1,0)*VLOOKUP($Z$2,DALYs!$A$2:$MW$40,'Intervention list'!GL$195+1,0)</f>
        <v>0</v>
      </c>
      <c r="GM16" s="0" t="n">
        <f aca="false">IF(ISNUMBER(FIND(GM$1,$D16))=$AO$1,1,0)*VLOOKUP($Z$2,DALYs!$A$2:$MW$40,'Intervention list'!GM$195+1,0)</f>
        <v>0</v>
      </c>
      <c r="GN16" s="0" t="n">
        <f aca="false">IF(ISNUMBER(FIND(GN$1,$D16))=$AO$1,1,0)*VLOOKUP($Z$2,DALYs!$A$2:$MW$40,'Intervention list'!GN$195+1,0)</f>
        <v>0</v>
      </c>
      <c r="GO16" s="0" t="n">
        <f aca="false">IF(ISNUMBER(FIND(GO$1,$D16))=$AO$1,1,0)*VLOOKUP($Z$2,DALYs!$A$2:$MW$40,'Intervention list'!GO$195+1,0)</f>
        <v>0</v>
      </c>
      <c r="GP16" s="0" t="n">
        <f aca="false">IF(ISNUMBER(FIND(GP$1,$D16))=$AO$1,1,0)*VLOOKUP($Z$2,DALYs!$A$2:$MW$40,'Intervention list'!GP$195+1,0)</f>
        <v>0</v>
      </c>
      <c r="GQ16" s="0" t="n">
        <f aca="false">IF(ISNUMBER(FIND(GQ$1,$D16))=$AO$1,1,0)*VLOOKUP($Z$2,DALYs!$A$2:$MW$40,'Intervention list'!GQ$195+1,0)</f>
        <v>0</v>
      </c>
      <c r="GR16" s="0" t="n">
        <f aca="false">IF(ISNUMBER(FIND(GR$1,$D16))=$AO$1,1,0)*VLOOKUP($Z$2,DALYs!$A$2:$MW$40,'Intervention list'!GR$195+1,0)</f>
        <v>0</v>
      </c>
      <c r="GS16" s="0" t="n">
        <f aca="false">IF(ISNUMBER(FIND(GS$1,$D16))=$AO$1,1,0)*VLOOKUP($Z$2,DALYs!$A$2:$MW$40,'Intervention list'!GS$195+1,0)</f>
        <v>0</v>
      </c>
      <c r="GT16" s="0" t="n">
        <f aca="false">IF(ISNUMBER(FIND(GT$1,$D16))=$AO$1,1,0)*VLOOKUP($Z$2,DALYs!$A$2:$MW$40,'Intervention list'!GT$195+1,0)</f>
        <v>0</v>
      </c>
      <c r="GU16" s="0" t="n">
        <f aca="false">IF(ISNUMBER(FIND(GU$1,$D16))=$AO$1,1,0)*VLOOKUP($Z$2,DALYs!$A$2:$MW$40,'Intervention list'!GU$195+1,0)</f>
        <v>0</v>
      </c>
      <c r="GV16" s="0" t="n">
        <f aca="false">IF(ISNUMBER(FIND(GV$1,$D16))=$AO$1,1,0)*VLOOKUP($Z$2,DALYs!$A$2:$MW$40,'Intervention list'!GV$195+1,0)</f>
        <v>0</v>
      </c>
      <c r="GW16" s="0" t="n">
        <f aca="false">IF(ISNUMBER(FIND(GW$1,$D16))=$AO$1,1,0)*VLOOKUP($Z$2,DALYs!$A$2:$MW$40,'Intervention list'!GW$195+1,0)</f>
        <v>0</v>
      </c>
      <c r="GX16" s="0" t="n">
        <f aca="false">IF(ISNUMBER(FIND(GX$1,$D16))=$AO$1,1,0)*VLOOKUP($Z$2,DALYs!$A$2:$MW$40,'Intervention list'!GX$195+1,0)</f>
        <v>0</v>
      </c>
      <c r="GY16" s="0" t="n">
        <f aca="false">IF(ISNUMBER(FIND(GY$1,$D16))=$AO$1,1,0)*VLOOKUP($Z$2,DALYs!$A$2:$MW$40,'Intervention list'!GY$195+1,0)</f>
        <v>0</v>
      </c>
      <c r="GZ16" s="0" t="n">
        <f aca="false">IF(ISNUMBER(FIND(GZ$1,$D16))=$AO$1,1,0)*VLOOKUP($Z$2,DALYs!$A$2:$MW$40,'Intervention list'!GZ$195+1,0)</f>
        <v>0</v>
      </c>
      <c r="HA16" s="0" t="n">
        <f aca="false">IF(ISNUMBER(FIND(HA$1,$D16))=$AO$1,1,0)*VLOOKUP($Z$2,DALYs!$A$2:$MW$40,'Intervention list'!HA$195+1,0)</f>
        <v>0</v>
      </c>
      <c r="HB16" s="0" t="n">
        <f aca="false">IF(ISNUMBER(FIND(HB$1,$D16))=$AO$1,1,0)*VLOOKUP($Z$2,DALYs!$A$2:$MW$40,'Intervention list'!HB$195+1,0)</f>
        <v>0</v>
      </c>
      <c r="HC16" s="0" t="n">
        <f aca="false">IF(ISNUMBER(FIND(HC$1,$D16))=$AO$1,1,0)*VLOOKUP($Z$2,DALYs!$A$2:$MW$40,'Intervention list'!HC$195+1,0)</f>
        <v>0</v>
      </c>
      <c r="HD16" s="0" t="n">
        <f aca="false">IF(ISNUMBER(FIND(HD$1,$D16))=$AO$1,1,0)*VLOOKUP($Z$2,DALYs!$A$2:$MW$40,'Intervention list'!HD$195+1,0)</f>
        <v>0</v>
      </c>
      <c r="HE16" s="0" t="n">
        <f aca="false">IF(ISNUMBER(FIND(HE$1,$D16))=$AO$1,1,0)*VLOOKUP($Z$2,DALYs!$A$2:$MW$40,'Intervention list'!HE$195+1,0)</f>
        <v>0</v>
      </c>
      <c r="HF16" s="0" t="n">
        <f aca="false">IF(ISNUMBER(FIND(HF$1,$D16))=$AO$1,1,0)*VLOOKUP($Z$2,DALYs!$A$2:$MW$40,'Intervention list'!HF$195+1,0)</f>
        <v>0</v>
      </c>
      <c r="HG16" s="0" t="n">
        <f aca="false">IF(ISNUMBER(FIND(HG$1,$D16))=$AO$1,1,0)*VLOOKUP($Z$2,DALYs!$A$2:$MW$40,'Intervention list'!HG$195+1,0)</f>
        <v>0</v>
      </c>
      <c r="HH16" s="0" t="n">
        <f aca="false">IF(ISNUMBER(FIND(HH$1,$D16))=$AO$1,1,0)*VLOOKUP($Z$2,DALYs!$A$2:$MW$40,'Intervention list'!HH$195+1,0)</f>
        <v>0</v>
      </c>
      <c r="HI16" s="0" t="n">
        <f aca="false">IF(ISNUMBER(FIND(HI$1,$D16))=$AO$1,1,0)*VLOOKUP($Z$2,DALYs!$A$2:$MW$40,'Intervention list'!HI$195+1,0)</f>
        <v>0</v>
      </c>
      <c r="HJ16" s="0" t="n">
        <f aca="false">IF(ISNUMBER(FIND(HJ$1,$D16))=$AO$1,1,0)*VLOOKUP($Z$2,DALYs!$A$2:$MW$40,'Intervention list'!HJ$195+1,0)</f>
        <v>0</v>
      </c>
      <c r="HK16" s="0" t="n">
        <f aca="false">IF(ISNUMBER(FIND(HK$1,$D16))=$AO$1,1,0)*VLOOKUP($Z$2,DALYs!$A$2:$MW$40,'Intervention list'!HK$195+1,0)</f>
        <v>0</v>
      </c>
      <c r="HL16" s="0" t="n">
        <f aca="false">IF(ISNUMBER(FIND(HL$1,$D16))=$AO$1,1,0)*VLOOKUP($Z$2,DALYs!$A$2:$MW$40,'Intervention list'!HL$195+1,0)</f>
        <v>0</v>
      </c>
      <c r="HM16" s="0" t="n">
        <f aca="false">IF(ISNUMBER(FIND(HM$1,$D16))=$AO$1,1,0)*VLOOKUP($Z$2,DALYs!$A$2:$MW$40,'Intervention list'!HM$195+1,0)</f>
        <v>0</v>
      </c>
      <c r="HN16" s="0" t="n">
        <f aca="false">IF(ISNUMBER(FIND(HN$1,$D16))=$AO$1,1,0)*VLOOKUP($Z$2,DALYs!$A$2:$MW$40,'Intervention list'!HN$195+1,0)</f>
        <v>0</v>
      </c>
      <c r="HO16" s="0" t="n">
        <f aca="false">IF(ISNUMBER(FIND(HO$1,$D16))=$AO$1,1,0)*VLOOKUP($Z$2,DALYs!$A$2:$MW$40,'Intervention list'!HO$195+1,0)</f>
        <v>0</v>
      </c>
      <c r="HP16" s="0" t="n">
        <f aca="false">IF(ISNUMBER(FIND(HP$1,$D16))=$AO$1,1,0)*VLOOKUP($Z$2,DALYs!$A$2:$MW$40,'Intervention list'!HP$195+1,0)</f>
        <v>0</v>
      </c>
      <c r="HQ16" s="0" t="n">
        <f aca="false">IF(ISNUMBER(FIND(HQ$1,$D16))=$AO$1,1,0)*VLOOKUP($Z$2,DALYs!$A$2:$MW$40,'Intervention list'!HQ$195+1,0)</f>
        <v>0</v>
      </c>
      <c r="HR16" s="0" t="n">
        <f aca="false">IF(ISNUMBER(FIND(HR$1,$D16))=$AO$1,1,0)*VLOOKUP($Z$2,DALYs!$A$2:$MW$40,'Intervention list'!HR$195+1,0)</f>
        <v>0</v>
      </c>
      <c r="HS16" s="0" t="n">
        <f aca="false">IF(ISNUMBER(FIND(HS$1,$D16))=$AO$1,1,0)*VLOOKUP($Z$2,DALYs!$A$2:$MW$40,'Intervention list'!HS$195+1,0)</f>
        <v>0</v>
      </c>
      <c r="HT16" s="0" t="n">
        <f aca="false">IF(ISNUMBER(FIND(HT$1,$D16))=$AO$1,1,0)*VLOOKUP($Z$2,DALYs!$A$2:$MW$40,'Intervention list'!HT$195+1,0)</f>
        <v>0</v>
      </c>
      <c r="HU16" s="0" t="n">
        <f aca="false">IF(ISNUMBER(FIND(HU$1,$D16))=$AO$1,1,0)*VLOOKUP($Z$2,DALYs!$A$2:$MW$40,'Intervention list'!HU$195+1,0)</f>
        <v>0</v>
      </c>
      <c r="HV16" s="0" t="n">
        <f aca="false">IF(ISNUMBER(FIND(HV$1,$D16))=$AO$1,1,0)*VLOOKUP($Z$2,DALYs!$A$2:$MW$40,'Intervention list'!HV$195+1,0)</f>
        <v>0</v>
      </c>
      <c r="HW16" s="0" t="n">
        <f aca="false">IF(ISNUMBER(FIND(HW$1,$D16))=$AO$1,1,0)*VLOOKUP($Z$2,DALYs!$A$2:$MW$40,'Intervention list'!HW$195+1,0)</f>
        <v>0</v>
      </c>
      <c r="HX16" s="0" t="n">
        <f aca="false">IF(ISNUMBER(FIND(HX$1,$D16))=$AO$1,1,0)*VLOOKUP($Z$2,DALYs!$A$2:$MW$40,'Intervention list'!HX$195+1,0)</f>
        <v>0</v>
      </c>
      <c r="HY16" s="0" t="n">
        <f aca="false">IF(ISNUMBER(FIND(HY$1,$D16))=$AO$1,1,0)*VLOOKUP($Z$2,DALYs!$A$2:$MW$40,'Intervention list'!HY$195+1,0)</f>
        <v>0</v>
      </c>
      <c r="HZ16" s="0" t="n">
        <f aca="false">IF(ISNUMBER(FIND(HZ$1,$D16))=$AO$1,1,0)*VLOOKUP($Z$2,DALYs!$A$2:$MW$40,'Intervention list'!HZ$195+1,0)</f>
        <v>0</v>
      </c>
      <c r="IA16" s="0" t="n">
        <f aca="false">IF(ISNUMBER(FIND(IA$1,$D16))=$AO$1,1,0)*VLOOKUP($Z$2,DALYs!$A$2:$MW$40,'Intervention list'!IA$195+1,0)</f>
        <v>0</v>
      </c>
      <c r="IB16" s="0" t="n">
        <f aca="false">IF(ISNUMBER(FIND(IB$1,$D16))=$AO$1,1,0)*VLOOKUP($Z$2,DALYs!$A$2:$MW$40,'Intervention list'!IB$195+1,0)</f>
        <v>0</v>
      </c>
      <c r="IC16" s="0" t="n">
        <f aca="false">IF(ISNUMBER(FIND(IC$1,$D16))=$AO$1,1,0)*VLOOKUP($Z$2,DALYs!$A$2:$MW$40,'Intervention list'!IC$195+1,0)</f>
        <v>0</v>
      </c>
      <c r="ID16" s="0" t="n">
        <f aca="false">IF(ISNUMBER(FIND(ID$1,$D16))=$AO$1,1,0)*VLOOKUP($Z$2,DALYs!$A$2:$MW$40,'Intervention list'!ID$195+1,0)</f>
        <v>0</v>
      </c>
      <c r="IE16" s="0" t="n">
        <f aca="false">IF(ISNUMBER(FIND(IE$1,$D16))=$AO$1,1,0)*VLOOKUP($Z$2,DALYs!$A$2:$MW$40,'Intervention list'!IE$195+1,0)</f>
        <v>0</v>
      </c>
      <c r="IF16" s="0" t="n">
        <f aca="false">IF(ISNUMBER(FIND(IF$1,$D16))=$AO$1,1,0)*VLOOKUP($Z$2,DALYs!$A$2:$MW$40,'Intervention list'!IF$195+1,0)</f>
        <v>0</v>
      </c>
      <c r="IG16" s="0" t="n">
        <f aca="false">IF(ISNUMBER(FIND(IG$1,$D16))=$AO$1,1,0)*VLOOKUP($Z$2,DALYs!$A$2:$MW$40,'Intervention list'!IG$195+1,0)</f>
        <v>0</v>
      </c>
      <c r="IH16" s="0" t="n">
        <f aca="false">IF(ISNUMBER(FIND(IH$1,$D16))=$AO$1,1,0)*VLOOKUP($Z$2,DALYs!$A$2:$MW$40,'Intervention list'!IH$195+1,0)</f>
        <v>0</v>
      </c>
      <c r="II16" s="0" t="n">
        <f aca="false">IF(ISNUMBER(FIND(II$1,$D16))=$AO$1,1,0)*VLOOKUP($Z$2,DALYs!$A$2:$MW$40,'Intervention list'!II$195+1,0)</f>
        <v>0</v>
      </c>
      <c r="IJ16" s="0" t="n">
        <f aca="false">IF(ISNUMBER(FIND(IJ$1,$D16))=$AO$1,1,0)*VLOOKUP($Z$2,DALYs!$A$2:$MW$40,'Intervention list'!IJ$195+1,0)</f>
        <v>0</v>
      </c>
      <c r="IK16" s="0" t="n">
        <f aca="false">IF(ISNUMBER(FIND(IK$1,$D16))=$AO$1,1,0)*VLOOKUP($Z$2,DALYs!$A$2:$MW$40,'Intervention list'!IK$195+1,0)</f>
        <v>0</v>
      </c>
      <c r="IL16" s="0" t="n">
        <f aca="false">IF(ISNUMBER(FIND(IL$1,$D16))=$AO$1,1,0)*VLOOKUP($Z$2,DALYs!$A$2:$MW$40,'Intervention list'!IL$195+1,0)</f>
        <v>0</v>
      </c>
      <c r="IM16" s="0" t="n">
        <f aca="false">IF(ISNUMBER(FIND(IM$1,$D16))=$AO$1,1,0)*VLOOKUP($Z$2,DALYs!$A$2:$MW$40,'Intervention list'!IM$195+1,0)</f>
        <v>0</v>
      </c>
      <c r="IN16" s="0" t="n">
        <f aca="false">IF(ISNUMBER(FIND(IN$1,$D16))=$AO$1,1,0)*VLOOKUP($Z$2,DALYs!$A$2:$MW$40,'Intervention list'!IN$195+1,0)</f>
        <v>0</v>
      </c>
      <c r="IO16" s="0" t="n">
        <f aca="false">IF(ISNUMBER(FIND(IO$1,$D16))=$AO$1,1,0)*VLOOKUP($Z$2,DALYs!$A$2:$MW$40,'Intervention list'!IO$195+1,0)</f>
        <v>0</v>
      </c>
      <c r="IP16" s="0" t="n">
        <f aca="false">IF(ISNUMBER(FIND(IP$1,$D16))=$AO$1,1,0)*VLOOKUP($Z$2,DALYs!$A$2:$MW$40,'Intervention list'!IP$195+1,0)</f>
        <v>0</v>
      </c>
      <c r="IQ16" s="0" t="n">
        <f aca="false">IF(ISNUMBER(FIND(IQ$1,$D16))=$AO$1,1,0)*VLOOKUP($Z$2,DALYs!$A$2:$MW$40,'Intervention list'!IQ$195+1,0)</f>
        <v>0</v>
      </c>
      <c r="IR16" s="0" t="n">
        <f aca="false">IF(ISNUMBER(FIND(IR$1,$D16))=$AO$1,1,0)*VLOOKUP($Z$2,DALYs!$A$2:$MW$40,'Intervention list'!IR$195+1,0)</f>
        <v>0</v>
      </c>
      <c r="IS16" s="0" t="n">
        <f aca="false">IF(ISNUMBER(FIND(IS$1,$D16))=$AO$1,1,0)*VLOOKUP($Z$2,DALYs!$A$2:$MW$40,'Intervention list'!IS$195+1,0)</f>
        <v>0</v>
      </c>
      <c r="IT16" s="0" t="n">
        <f aca="false">IF(ISNUMBER(FIND(IT$1,$D16))=$AO$1,1,0)*VLOOKUP($Z$2,DALYs!$A$2:$MW$40,'Intervention list'!IT$195+1,0)</f>
        <v>0</v>
      </c>
      <c r="IU16" s="0" t="n">
        <f aca="false">IF(ISNUMBER(FIND(IU$1,$D16))=$AO$1,1,0)*VLOOKUP($Z$2,DALYs!$A$2:$MW$40,'Intervention list'!IU$195+1,0)</f>
        <v>0</v>
      </c>
      <c r="IV16" s="0" t="n">
        <f aca="false">IF(ISNUMBER(FIND(IV$1,$D16))=$AO$1,1,0)*VLOOKUP($Z$2,DALYs!$A$2:$MW$40,'Intervention list'!IV$195+1,0)</f>
        <v>0</v>
      </c>
      <c r="IW16" s="0" t="n">
        <f aca="false">IF(ISNUMBER(FIND(IW$1,$D16))=$AO$1,1,0)*VLOOKUP($Z$2,DALYs!$A$2:$MW$40,'Intervention list'!IW$195+1,0)</f>
        <v>0</v>
      </c>
      <c r="IX16" s="0" t="n">
        <f aca="false">IF(ISNUMBER(FIND(IX$1,$D16))=$AO$1,1,0)*VLOOKUP($Z$2,DALYs!$A$2:$MW$40,'Intervention list'!IX$195+1,0)</f>
        <v>0</v>
      </c>
      <c r="IY16" s="0" t="n">
        <f aca="false">IF(ISNUMBER(FIND(IY$1,$D16))=$AO$1,1,0)*VLOOKUP($Z$2,DALYs!$A$2:$MW$40,'Intervention list'!IY$195+1,0)</f>
        <v>0</v>
      </c>
      <c r="IZ16" s="0" t="n">
        <f aca="false">IF(ISNUMBER(FIND(IZ$1,$D16))=$AO$1,1,0)*VLOOKUP($Z$2,DALYs!$A$2:$MW$40,'Intervention list'!IZ$195+1,0)</f>
        <v>0</v>
      </c>
      <c r="JA16" s="0" t="n">
        <f aca="false">IF(ISNUMBER(FIND(JA$1,$D16))=$AO$1,1,0)*VLOOKUP($Z$2,DALYs!$A$2:$MW$40,'Intervention list'!JA$195+1,0)</f>
        <v>0</v>
      </c>
      <c r="JB16" s="0" t="n">
        <f aca="false">IF(ISNUMBER(FIND(JB$1,$D16))=$AO$1,1,0)*VLOOKUP($Z$2,DALYs!$A$2:$MW$40,'Intervention list'!JB$195+1,0)</f>
        <v>0</v>
      </c>
      <c r="JC16" s="0" t="n">
        <f aca="false">IF(ISNUMBER(FIND(JC$1,$D16))=$AO$1,1,0)*VLOOKUP($Z$2,DALYs!$A$2:$MW$40,'Intervention list'!JC$195+1,0)</f>
        <v>0</v>
      </c>
      <c r="JD16" s="0" t="n">
        <f aca="false">IF(ISNUMBER(FIND(JD$1,$D16))=$AO$1,1,0)*VLOOKUP($Z$2,DALYs!$A$2:$MW$40,'Intervention list'!JD$195+1,0)</f>
        <v>0</v>
      </c>
      <c r="JE16" s="0" t="n">
        <f aca="false">IF(ISNUMBER(FIND(JE$1,$D16))=$AO$1,1,0)*VLOOKUP($Z$2,DALYs!$A$2:$MW$40,'Intervention list'!JE$195+1,0)</f>
        <v>0</v>
      </c>
      <c r="JF16" s="0" t="n">
        <f aca="false">IF(ISNUMBER(FIND(JF$1,$D16))=$AO$1,1,0)*VLOOKUP($Z$2,DALYs!$A$2:$MW$40,'Intervention list'!JF$195+1,0)</f>
        <v>0</v>
      </c>
      <c r="JG16" s="0" t="n">
        <f aca="false">IF(ISNUMBER(FIND(JG$1,$D16))=$AO$1,1,0)*VLOOKUP($Z$2,DALYs!$A$2:$MW$40,'Intervention list'!JG$195+1,0)</f>
        <v>0</v>
      </c>
      <c r="JH16" s="0" t="n">
        <f aca="false">IF(ISNUMBER(FIND(JH$1,$D16))=$AO$1,1,0)*VLOOKUP($Z$2,DALYs!$A$2:$MW$40,'Intervention list'!JH$195+1,0)</f>
        <v>0</v>
      </c>
      <c r="JI16" s="0" t="n">
        <f aca="false">IF(ISNUMBER(FIND(JI$1,$D16))=$AO$1,1,0)*VLOOKUP($Z$2,DALYs!$A$2:$MW$40,'Intervention list'!JI$195+1,0)</f>
        <v>0</v>
      </c>
      <c r="JJ16" s="0" t="n">
        <f aca="false">IF(ISNUMBER(FIND(JJ$1,$D16))=$AO$1,1,0)*VLOOKUP($Z$2,DALYs!$A$2:$MW$40,'Intervention list'!JJ$195+1,0)</f>
        <v>0</v>
      </c>
      <c r="JK16" s="0" t="n">
        <f aca="false">IF(ISNUMBER(FIND(JK$1,$D16))=$AO$1,1,0)*VLOOKUP($Z$2,DALYs!$A$2:$MW$40,'Intervention list'!JK$195+1,0)</f>
        <v>0</v>
      </c>
      <c r="JL16" s="0" t="n">
        <f aca="false">IF(ISNUMBER(FIND(JL$1,$D16))=$AO$1,1,0)*VLOOKUP($Z$2,DALYs!$A$2:$MW$40,'Intervention list'!JL$195+1,0)</f>
        <v>0</v>
      </c>
      <c r="JM16" s="0" t="n">
        <f aca="false">IF(ISNUMBER(FIND(JM$1,$D16))=$AO$1,1,0)*VLOOKUP($Z$2,DALYs!$A$2:$MW$40,'Intervention list'!JM$195+1,0)</f>
        <v>0</v>
      </c>
      <c r="JN16" s="0" t="n">
        <f aca="false">IF(ISNUMBER(FIND(JN$1,$D16))=$AO$1,1,0)*VLOOKUP($Z$2,DALYs!$A$2:$MW$40,'Intervention list'!JN$195+1,0)</f>
        <v>0</v>
      </c>
      <c r="JO16" s="0" t="n">
        <f aca="false">IF(ISNUMBER(FIND(JO$1,$D16))=$AO$1,1,0)*VLOOKUP($Z$2,DALYs!$A$2:$MW$40,'Intervention list'!JO$195+1,0)</f>
        <v>0</v>
      </c>
      <c r="JP16" s="0" t="n">
        <f aca="false">IF(ISNUMBER(FIND(JP$1,$D16))=$AO$1,1,0)*VLOOKUP($Z$2,DALYs!$A$2:$MW$40,'Intervention list'!JP$195+1,0)</f>
        <v>0</v>
      </c>
      <c r="JQ16" s="0" t="n">
        <f aca="false">IF(ISNUMBER(FIND(JQ$1,$D16))=$AO$1,1,0)*VLOOKUP($Z$2,DALYs!$A$2:$MW$40,'Intervention list'!JQ$195+1,0)</f>
        <v>0</v>
      </c>
      <c r="JR16" s="0" t="n">
        <f aca="false">IF(ISNUMBER(FIND(JR$1,$D16))=$AO$1,1,0)*VLOOKUP($Z$2,DALYs!$A$2:$MW$40,'Intervention list'!JR$195+1,0)</f>
        <v>0</v>
      </c>
      <c r="JS16" s="0" t="n">
        <f aca="false">IF(ISNUMBER(FIND(JS$1,$D16))=$AO$1,1,0)*VLOOKUP($Z$2,DALYs!$A$2:$MW$40,'Intervention list'!JS$195+1,0)</f>
        <v>0</v>
      </c>
      <c r="JT16" s="0" t="n">
        <f aca="false">IF(ISNUMBER(FIND(JT$1,$D16))=$AO$1,1,0)*VLOOKUP($Z$2,DALYs!$A$2:$MW$40,'Intervention list'!JT$195+1,0)</f>
        <v>0</v>
      </c>
      <c r="JU16" s="0" t="n">
        <f aca="false">IF(ISNUMBER(FIND(JU$1,$D16))=$AO$1,1,0)*VLOOKUP($Z$2,DALYs!$A$2:$MW$40,'Intervention list'!JU$195+1,0)</f>
        <v>0</v>
      </c>
      <c r="JV16" s="0" t="n">
        <f aca="false">IF(ISNUMBER(FIND(JV$1,$D16))=$AO$1,1,0)*VLOOKUP($Z$2,DALYs!$A$2:$MW$40,'Intervention list'!JV$195+1,0)</f>
        <v>0</v>
      </c>
      <c r="JW16" s="0" t="n">
        <f aca="false">IF(ISNUMBER(FIND(JW$1,$D16))=$AO$1,1,0)*VLOOKUP($Z$2,DALYs!$A$2:$MW$40,'Intervention list'!JW$195+1,0)</f>
        <v>0</v>
      </c>
      <c r="JX16" s="0" t="n">
        <f aca="false">IF(ISNUMBER(FIND(JX$1,$D16))=$AO$1,1,0)*VLOOKUP($Z$2,DALYs!$A$2:$MW$40,'Intervention list'!JX$195+1,0)</f>
        <v>0</v>
      </c>
      <c r="JY16" s="0" t="n">
        <f aca="false">IF(ISNUMBER(FIND(JY$1,$D16))=$AO$1,1,0)*VLOOKUP($Z$2,DALYs!$A$2:$MW$40,'Intervention list'!JY$195+1,0)</f>
        <v>0</v>
      </c>
      <c r="JZ16" s="0" t="n">
        <f aca="false">IF(ISNUMBER(FIND(JZ$1,$D16))=$AO$1,1,0)*VLOOKUP($Z$2,DALYs!$A$2:$MW$40,'Intervention list'!JZ$195+1,0)</f>
        <v>0</v>
      </c>
      <c r="KA16" s="0" t="n">
        <f aca="false">IF(ISNUMBER(FIND(KA$1,$D16))=$AO$1,1,0)*VLOOKUP($Z$2,DALYs!$A$2:$MW$40,'Intervention list'!KA$195+1,0)</f>
        <v>0</v>
      </c>
      <c r="KB16" s="0" t="n">
        <f aca="false">IF(ISNUMBER(FIND(KB$1,$D16))=$AO$1,1,0)*VLOOKUP($Z$2,DALYs!$A$2:$MW$40,'Intervention list'!KB$195+1,0)</f>
        <v>0</v>
      </c>
      <c r="KC16" s="0" t="n">
        <f aca="false">IF(ISNUMBER(FIND(KC$1,$D16))=$AO$1,1,0)*VLOOKUP($Z$2,DALYs!$A$2:$MW$40,'Intervention list'!KC$195+1,0)</f>
        <v>0</v>
      </c>
      <c r="KD16" s="0" t="n">
        <f aca="false">IF(ISNUMBER(FIND(KD$1,$D16))=$AO$1,1,0)*VLOOKUP($Z$2,DALYs!$A$2:$MW$40,'Intervention list'!KD$195+1,0)</f>
        <v>0</v>
      </c>
      <c r="KE16" s="0" t="n">
        <f aca="false">IF(ISNUMBER(FIND(KE$1,$D16))=$AO$1,1,0)*VLOOKUP($Z$2,DALYs!$A$2:$MW$40,'Intervention list'!KE$195+1,0)</f>
        <v>0</v>
      </c>
      <c r="KF16" s="0" t="n">
        <f aca="false">IF(ISNUMBER(FIND(KF$1,$D16))=$AO$1,1,0)*VLOOKUP($Z$2,DALYs!$A$2:$MW$40,'Intervention list'!KF$195+1,0)</f>
        <v>0</v>
      </c>
      <c r="KG16" s="0" t="n">
        <f aca="false">IF(ISNUMBER(FIND(KG$1,$D16))=$AO$1,1,0)*VLOOKUP($Z$2,DALYs!$A$2:$MW$40,'Intervention list'!KG$195+1,0)</f>
        <v>0</v>
      </c>
      <c r="KH16" s="0" t="n">
        <f aca="false">IF(ISNUMBER(FIND(KH$1,$D16))=$AO$1,1,0)*VLOOKUP($Z$2,DALYs!$A$2:$MW$40,'Intervention list'!KH$195+1,0)</f>
        <v>0</v>
      </c>
      <c r="KI16" s="0" t="n">
        <f aca="false">IF(ISNUMBER(FIND(KI$1,$D16))=$AO$1,1,0)*VLOOKUP($Z$2,DALYs!$A$2:$MW$40,'Intervention list'!KI$195+1,0)</f>
        <v>0</v>
      </c>
      <c r="KJ16" s="0" t="n">
        <f aca="false">IF(ISNUMBER(FIND(KJ$1,$D16))=$AO$1,1,0)*VLOOKUP($Z$2,DALYs!$A$2:$MW$40,'Intervention list'!KJ$195+1,0)</f>
        <v>0</v>
      </c>
      <c r="KK16" s="0" t="n">
        <f aca="false">IF(ISNUMBER(FIND(KK$1,$D16))=$AO$1,1,0)*VLOOKUP($Z$2,DALYs!$A$2:$MW$40,'Intervention list'!KK$195+1,0)</f>
        <v>0</v>
      </c>
      <c r="KL16" s="0" t="n">
        <f aca="false">IF(ISNUMBER(FIND(KL$1,$D16))=$AO$1,1,0)*VLOOKUP($Z$2,DALYs!$A$2:$MW$40,'Intervention list'!KL$195+1,0)</f>
        <v>0</v>
      </c>
      <c r="KM16" s="0" t="n">
        <f aca="false">IF(ISNUMBER(FIND(KM$1,$D16))=$AO$1,1,0)*VLOOKUP($Z$2,DALYs!$A$2:$MW$40,'Intervention list'!KM$195+1,0)</f>
        <v>0</v>
      </c>
      <c r="KN16" s="0" t="n">
        <f aca="false">IF(ISNUMBER(FIND(KN$1,$D16))=$AO$1,1,0)*VLOOKUP($Z$2,DALYs!$A$2:$MW$40,'Intervention list'!KN$195+1,0)</f>
        <v>0</v>
      </c>
      <c r="KO16" s="0" t="n">
        <f aca="false">IF(ISNUMBER(FIND(KO$1,$D16))=$AO$1,1,0)*VLOOKUP($Z$2,DALYs!$A$2:$MW$40,'Intervention list'!KO$195+1,0)</f>
        <v>0</v>
      </c>
      <c r="KP16" s="0" t="n">
        <f aca="false">IF(ISNUMBER(FIND(KP$1,$D16))=$AO$1,1,0)*VLOOKUP($Z$2,DALYs!$A$2:$MW$40,'Intervention list'!KP$195+1,0)</f>
        <v>0</v>
      </c>
      <c r="KQ16" s="0" t="n">
        <f aca="false">IF(ISNUMBER(FIND(KQ$1,$D16))=$AO$1,1,0)*VLOOKUP($Z$2,DALYs!$A$2:$MW$40,'Intervention list'!KQ$195+1,0)</f>
        <v>0</v>
      </c>
      <c r="KR16" s="0" t="n">
        <f aca="false">IF(ISNUMBER(FIND(KR$1,$D16))=$AO$1,1,0)*VLOOKUP($Z$2,DALYs!$A$2:$MW$40,'Intervention list'!KR$195+1,0)</f>
        <v>0</v>
      </c>
      <c r="KS16" s="0" t="n">
        <f aca="false">IF(ISNUMBER(FIND(KS$1,$D16))=$AO$1,1,0)*VLOOKUP($Z$2,DALYs!$A$2:$MW$40,'Intervention list'!KS$195+1,0)</f>
        <v>0</v>
      </c>
      <c r="KT16" s="0" t="n">
        <f aca="false">IF(ISNUMBER(FIND(KT$1,$D16))=$AO$1,1,0)*VLOOKUP($Z$2,DALYs!$A$2:$MW$40,'Intervention list'!KT$195+1,0)</f>
        <v>0</v>
      </c>
      <c r="KU16" s="0" t="n">
        <f aca="false">IF(ISNUMBER(FIND(KU$1,$D16))=$AO$1,1,0)*VLOOKUP($Z$2,DALYs!$A$2:$MW$40,'Intervention list'!KU$195+1,0)</f>
        <v>0</v>
      </c>
      <c r="KV16" s="0" t="n">
        <f aca="false">IF(ISNUMBER(FIND(KV$1,$D16))=$AO$1,1,0)*VLOOKUP($Z$2,DALYs!$A$2:$MW$40,'Intervention list'!KV$195+1,0)</f>
        <v>0</v>
      </c>
      <c r="KW16" s="0" t="n">
        <f aca="false">IF(ISNUMBER(FIND(KW$1,$D16))=$AO$1,1,0)*VLOOKUP($Z$2,DALYs!$A$2:$MW$40,'Intervention list'!KW$195+1,0)</f>
        <v>0</v>
      </c>
      <c r="KX16" s="0" t="n">
        <f aca="false">IF(ISNUMBER(FIND(KX$1,$D16))=$AO$1,1,0)*VLOOKUP($Z$2,DALYs!$A$2:$MW$40,'Intervention list'!KX$195+1,0)</f>
        <v>0</v>
      </c>
      <c r="KY16" s="0" t="n">
        <f aca="false">IF(ISNUMBER(FIND(KY$1,$D16))=$AO$1,1,0)*VLOOKUP($Z$2,DALYs!$A$2:$MW$40,'Intervention list'!KY$195+1,0)</f>
        <v>0</v>
      </c>
      <c r="KZ16" s="0" t="n">
        <f aca="false">IF(ISNUMBER(FIND(KZ$1,$D16))=$AO$1,1,0)*VLOOKUP($Z$2,DALYs!$A$2:$MW$40,'Intervention list'!KZ$195+1,0)</f>
        <v>0</v>
      </c>
      <c r="LA16" s="0" t="n">
        <f aca="false">IF(ISNUMBER(FIND(LA$1,$D16))=$AO$1,1,0)*VLOOKUP($Z$2,DALYs!$A$2:$MW$40,'Intervention list'!LA$195+1,0)</f>
        <v>0</v>
      </c>
      <c r="LB16" s="0" t="n">
        <f aca="false">IF(ISNUMBER(FIND(LB$1,$D16))=$AO$1,1,0)*VLOOKUP($Z$2,DALYs!$A$2:$MW$40,'Intervention list'!LB$195+1,0)</f>
        <v>0</v>
      </c>
      <c r="LC16" s="0" t="n">
        <f aca="false">IF(ISNUMBER(FIND(LC$1,$D16))=$AO$1,1,0)*VLOOKUP($Z$2,DALYs!$A$2:$MW$40,'Intervention list'!LC$195+1,0)</f>
        <v>0</v>
      </c>
      <c r="LD16" s="0" t="n">
        <f aca="false">IF(ISNUMBER(FIND(LD$1,$D16))=$AO$1,1,0)*VLOOKUP($Z$2,DALYs!$A$2:$MW$40,'Intervention list'!LD$195+1,0)</f>
        <v>0</v>
      </c>
      <c r="LE16" s="0" t="n">
        <f aca="false">IF(ISNUMBER(FIND(LE$1,$D16))=$AO$1,1,0)*VLOOKUP($Z$2,DALYs!$A$2:$MW$40,'Intervention list'!LE$195+1,0)</f>
        <v>0</v>
      </c>
      <c r="LF16" s="0" t="n">
        <f aca="false">IF(ISNUMBER(FIND(LF$1,$D16))=$AO$1,1,0)*VLOOKUP($Z$2,DALYs!$A$2:$MW$40,'Intervention list'!LF$195+1,0)</f>
        <v>0</v>
      </c>
      <c r="LG16" s="0" t="n">
        <f aca="false">IF(ISNUMBER(FIND(LG$1,$D16))=$AO$1,1,0)*VLOOKUP($Z$2,DALYs!$A$2:$MW$40,'Intervention list'!LG$195+1,0)</f>
        <v>0</v>
      </c>
      <c r="LH16" s="0" t="n">
        <f aca="false">IF(ISNUMBER(FIND(LH$1,$D16))=$AO$1,1,0)*VLOOKUP($Z$2,DALYs!$A$2:$MW$40,'Intervention list'!LH$195+1,0)</f>
        <v>0</v>
      </c>
      <c r="LI16" s="0" t="n">
        <f aca="false">IF(ISNUMBER(FIND(LI$1,$D16))=$AO$1,1,0)*VLOOKUP($Z$2,DALYs!$A$2:$MW$40,'Intervention list'!LI$195+1,0)</f>
        <v>0</v>
      </c>
      <c r="LJ16" s="0" t="n">
        <f aca="false">IF(ISNUMBER(FIND(LJ$1,$D16))=$AO$1,1,0)*VLOOKUP($Z$2,DALYs!$A$2:$MW$40,'Intervention list'!LJ$195+1,0)</f>
        <v>0</v>
      </c>
      <c r="LK16" s="0" t="n">
        <f aca="false">IF(ISNUMBER(FIND(LK$1,$D16))=$AO$1,1,0)*VLOOKUP($Z$2,DALYs!$A$2:$MW$40,'Intervention list'!LK$195+1,0)</f>
        <v>0</v>
      </c>
      <c r="LL16" s="0" t="n">
        <f aca="false">IF(ISNUMBER(FIND(LL$1,$D16))=$AO$1,1,0)*VLOOKUP($Z$2,DALYs!$A$2:$MW$40,'Intervention list'!LL$195+1,0)</f>
        <v>0</v>
      </c>
      <c r="LM16" s="0" t="n">
        <f aca="false">IF(ISNUMBER(FIND(LM$1,$D16))=$AO$1,1,0)*VLOOKUP($Z$2,DALYs!$A$2:$MW$40,'Intervention list'!LM$195+1,0)</f>
        <v>0</v>
      </c>
      <c r="LN16" s="0" t="n">
        <f aca="false">IF(ISNUMBER(FIND(LN$1,$D16))=$AO$1,1,0)*VLOOKUP($Z$2,DALYs!$A$2:$MW$40,'Intervention list'!LN$195+1,0)</f>
        <v>0</v>
      </c>
      <c r="LO16" s="0" t="n">
        <f aca="false">IF(ISNUMBER(FIND(LO$1,$D16))=$AO$1,1,0)*VLOOKUP($Z$2,DALYs!$A$2:$MW$40,'Intervention list'!LO$195+1,0)</f>
        <v>0</v>
      </c>
      <c r="LP16" s="0" t="n">
        <f aca="false">IF(ISNUMBER(FIND(LP$1,$D16))=$AO$1,1,0)*VLOOKUP($Z$2,DALYs!$A$2:$MW$40,'Intervention list'!LP$195+1,0)</f>
        <v>0</v>
      </c>
      <c r="LQ16" s="0" t="n">
        <f aca="false">IF(ISNUMBER(FIND(LQ$1,$D16))=$AO$1,1,0)*VLOOKUP($Z$2,DALYs!$A$2:$MW$40,'Intervention list'!LQ$195+1,0)</f>
        <v>0</v>
      </c>
      <c r="LR16" s="0" t="n">
        <f aca="false">IF(ISNUMBER(FIND(LR$1,$D16))=$AO$1,1,0)*VLOOKUP($Z$2,DALYs!$A$2:$MW$40,'Intervention list'!LR$195+1,0)</f>
        <v>0</v>
      </c>
      <c r="LS16" s="0" t="n">
        <f aca="false">IF(ISNUMBER(FIND(LS$1,$D16))=$AO$1,1,0)*VLOOKUP($Z$2,DALYs!$A$2:$MW$40,'Intervention list'!LS$195+1,0)</f>
        <v>0</v>
      </c>
      <c r="LT16" s="0" t="n">
        <f aca="false">IF(ISNUMBER(FIND(LT$1,$D16))=$AO$1,1,0)*VLOOKUP($Z$2,DALYs!$A$2:$MW$40,'Intervention list'!LT$195+1,0)</f>
        <v>0</v>
      </c>
      <c r="LU16" s="0" t="n">
        <f aca="false">IF(ISNUMBER(FIND(LU$1,$D16))=$AO$1,1,0)*VLOOKUP($Z$2,DALYs!$A$2:$MW$40,'Intervention list'!LU$195+1,0)</f>
        <v>0</v>
      </c>
      <c r="LV16" s="0" t="n">
        <f aca="false">IF(ISNUMBER(FIND(LV$1,$D16))=$AO$1,1,0)*VLOOKUP($Z$2,DALYs!$A$2:$MW$40,'Intervention list'!LV$195+1,0)</f>
        <v>0</v>
      </c>
      <c r="LW16" s="0" t="n">
        <f aca="false">IF(ISNUMBER(FIND(LW$1,$D16))=$AO$1,1,0)*VLOOKUP($Z$2,DALYs!$A$2:$MW$40,'Intervention list'!LW$195+1,0)</f>
        <v>0</v>
      </c>
      <c r="LX16" s="0" t="n">
        <f aca="false">IF(ISNUMBER(FIND(LX$1,$D16))=$AO$1,1,0)*VLOOKUP($Z$2,DALYs!$A$2:$MW$40,'Intervention list'!LX$195+1,0)</f>
        <v>0</v>
      </c>
      <c r="LY16" s="0" t="n">
        <f aca="false">IF(ISNUMBER(FIND(LY$1,$D16))=$AO$1,1,0)*VLOOKUP($Z$2,DALYs!$A$2:$MW$40,'Intervention list'!LY$195+1,0)</f>
        <v>0</v>
      </c>
      <c r="LZ16" s="0" t="n">
        <f aca="false">IF(ISNUMBER(FIND(LZ$1,$D16))=$AO$1,1,0)*VLOOKUP($Z$2,DALYs!$A$2:$MW$40,'Intervention list'!LZ$195+1,0)</f>
        <v>0</v>
      </c>
      <c r="MA16" s="0" t="n">
        <f aca="false">IF(ISNUMBER(FIND(MA$1,$D16))=$AO$1,1,0)*VLOOKUP($Z$2,DALYs!$A$2:$MW$40,'Intervention list'!MA$195+1,0)</f>
        <v>0</v>
      </c>
      <c r="MB16" s="0" t="n">
        <f aca="false">IF(ISNUMBER(FIND(MB$1,$D16))=$AO$1,1,0)*VLOOKUP($Z$2,DALYs!$A$2:$MW$40,'Intervention list'!MB$195+1,0)</f>
        <v>0</v>
      </c>
      <c r="MC16" s="0" t="n">
        <f aca="false">IF(ISNUMBER(FIND(MC$1,$D16))=$AO$1,1,0)*VLOOKUP($Z$2,DALYs!$A$2:$MW$40,'Intervention list'!MC$195+1,0)</f>
        <v>0</v>
      </c>
      <c r="MD16" s="0" t="n">
        <f aca="false">IF(ISNUMBER(FIND(MD$1,$D16))=$AO$1,1,0)*VLOOKUP($Z$2,DALYs!$A$2:$MW$40,'Intervention list'!MD$195+1,0)</f>
        <v>0</v>
      </c>
      <c r="ME16" s="0" t="n">
        <f aca="false">IF(ISNUMBER(FIND(ME$1,$D16))=$AO$1,1,0)*VLOOKUP($Z$2,DALYs!$A$2:$MW$40,'Intervention list'!ME$195+1,0)</f>
        <v>0</v>
      </c>
      <c r="MF16" s="0" t="n">
        <f aca="false">IF(ISNUMBER(FIND(MF$1,$D16))=$AO$1,1,0)*VLOOKUP($Z$2,DALYs!$A$2:$MW$40,'Intervention list'!MF$195+1,0)</f>
        <v>0</v>
      </c>
      <c r="MG16" s="0" t="n">
        <f aca="false">IF(ISNUMBER(FIND(MG$1,$D16))=$AO$1,1,0)*VLOOKUP($Z$2,DALYs!$A$2:$MW$40,'Intervention list'!MG$195+1,0)</f>
        <v>0</v>
      </c>
      <c r="MH16" s="0" t="n">
        <f aca="false">IF(ISNUMBER(FIND(MH$1,$D16))=$AO$1,1,0)*VLOOKUP($Z$2,DALYs!$A$2:$MW$40,'Intervention list'!MH$195+1,0)</f>
        <v>0</v>
      </c>
      <c r="MI16" s="0" t="n">
        <f aca="false">IF(ISNUMBER(FIND(MI$1,$D16))=$AO$1,1,0)*VLOOKUP($Z$2,DALYs!$A$2:$MW$40,'Intervention list'!MI$195+1,0)</f>
        <v>0</v>
      </c>
      <c r="MJ16" s="0" t="n">
        <f aca="false">IF(ISNUMBER(FIND(MJ$1,$D16))=$AO$1,1,0)*VLOOKUP($Z$2,DALYs!$A$2:$MW$40,'Intervention list'!MJ$195+1,0)</f>
        <v>0</v>
      </c>
      <c r="MK16" s="0" t="n">
        <f aca="false">IF(ISNUMBER(FIND(MK$1,$D16))=$AO$1,1,0)*VLOOKUP($Z$2,DALYs!$A$2:$MW$40,'Intervention list'!MK$195+1,0)</f>
        <v>0</v>
      </c>
      <c r="ML16" s="0" t="n">
        <f aca="false">IF(ISNUMBER(FIND(ML$1,$D16))=$AO$1,1,0)*VLOOKUP($Z$2,DALYs!$A$2:$MW$40,'Intervention list'!ML$195+1,0)</f>
        <v>0</v>
      </c>
      <c r="MM16" s="0" t="n">
        <f aca="false">IF(ISNUMBER(FIND(MM$1,$D16))=$AO$1,1,0)*VLOOKUP($Z$2,DALYs!$A$2:$MW$40,'Intervention list'!MM$195+1,0)</f>
        <v>0</v>
      </c>
      <c r="MN16" s="0" t="n">
        <f aca="false">IF(ISNUMBER(FIND(MN$1,$D16))=$AO$1,1,0)*VLOOKUP($Z$2,DALYs!$A$2:$MW$40,'Intervention list'!MN$195+1,0)</f>
        <v>0</v>
      </c>
      <c r="MO16" s="0" t="n">
        <f aca="false">IF(ISNUMBER(FIND(MO$1,$D16))=$AO$1,1,0)*VLOOKUP($Z$2,DALYs!$A$2:$MW$40,'Intervention list'!MO$195+1,0)</f>
        <v>0</v>
      </c>
      <c r="MP16" s="0" t="n">
        <f aca="false">IF(ISNUMBER(FIND(MP$1,$D16))=$AO$1,1,0)*VLOOKUP($Z$2,DALYs!$A$2:$MW$40,'Intervention list'!MP$195+1,0)</f>
        <v>0</v>
      </c>
      <c r="MQ16" s="0" t="n">
        <f aca="false">IF(ISNUMBER(FIND(MQ$1,$D16))=$AO$1,1,0)*VLOOKUP($Z$2,DALYs!$A$2:$MW$40,'Intervention list'!MQ$195+1,0)</f>
        <v>0</v>
      </c>
      <c r="MR16" s="0" t="n">
        <f aca="false">IF(ISNUMBER(FIND(MR$1,$D16))=$AO$1,1,0)*VLOOKUP($Z$2,DALYs!$A$2:$MW$40,'Intervention list'!MR$195+1,0)</f>
        <v>0</v>
      </c>
      <c r="MS16" s="0" t="n">
        <f aca="false">IF(ISNUMBER(FIND(MS$1,$D16))=$AO$1,1,0)*VLOOKUP($Z$2,DALYs!$A$2:$MW$40,'Intervention list'!MS$195+1,0)</f>
        <v>0</v>
      </c>
      <c r="MT16" s="0" t="n">
        <f aca="false">IF(ISNUMBER(FIND(MT$1,$D16))=$AO$1,1,0)*VLOOKUP($Z$2,DALYs!$A$2:$MW$40,'Intervention list'!MT$195+1,0)</f>
        <v>0</v>
      </c>
      <c r="MU16" s="0" t="n">
        <f aca="false">IF(ISNUMBER(FIND(MU$1,$D16))=$AO$1,1,0)*VLOOKUP($Z$2,DALYs!$A$2:$MW$40,'Intervention list'!MU$195+1,0)</f>
        <v>0</v>
      </c>
      <c r="MV16" s="0" t="n">
        <f aca="false">IF(ISNUMBER(FIND(MV$1,$D16))=$AO$1,1,0)*VLOOKUP($Z$2,DALYs!$A$2:$MW$40,'Intervention list'!MV$195+1,0)</f>
        <v>0</v>
      </c>
      <c r="MW16" s="0" t="n">
        <f aca="false">IF(ISNUMBER(FIND(MW$1,$D16))=$AO$1,1,0)*VLOOKUP($Z$2,DALYs!$A$2:$MW$40,'Intervention list'!MW$195+1,0)</f>
        <v>0</v>
      </c>
      <c r="MX16" s="0" t="n">
        <f aca="false">IF(ISNUMBER(FIND(MX$1,$D16))=$AO$1,1,0)*VLOOKUP($Z$2,DALYs!$A$2:$MW$40,'Intervention list'!MX$195+1,0)</f>
        <v>0</v>
      </c>
      <c r="MY16" s="0" t="n">
        <f aca="false">IF(ISNUMBER(FIND(MY$1,$D16))=$AO$1,1,0)*VLOOKUP($Z$2,DALYs!$A$2:$MW$40,'Intervention list'!MY$195+1,0)</f>
        <v>0</v>
      </c>
      <c r="MZ16" s="0" t="n">
        <f aca="false">IF(ISNUMBER(FIND(MZ$1,$D16))=$AO$1,1,0)*VLOOKUP($Z$2,DALYs!$A$2:$MW$40,'Intervention list'!MZ$195+1,0)</f>
        <v>0</v>
      </c>
      <c r="NA16" s="0" t="n">
        <f aca="false">IF(ISNUMBER(FIND(NA$1,$D16))=$AO$1,1,0)*VLOOKUP($Z$2,DALYs!$A$2:$MW$40,'Intervention list'!NA$195+1,0)</f>
        <v>0</v>
      </c>
      <c r="NB16" s="0" t="n">
        <f aca="false">IF(ISNUMBER(FIND(NB$1,$D16))=$AO$1,1,0)*VLOOKUP($Z$2,DALYs!$A$2:$MW$40,'Intervention list'!NB$195+1,0)</f>
        <v>0</v>
      </c>
      <c r="NC16" s="0" t="n">
        <f aca="false">IF(ISNUMBER(FIND(NC$1,$D16))=$AO$1,1,0)*VLOOKUP($Z$2,DALYs!$A$2:$MW$40,'Intervention list'!NC$195+1,0)</f>
        <v>0</v>
      </c>
      <c r="ND16" s="0" t="n">
        <f aca="false">IF(ISNUMBER(FIND(ND$1,$D16))=$AO$1,1,0)*VLOOKUP($Z$2,DALYs!$A$2:$MW$40,'Intervention list'!ND$195+1,0)</f>
        <v>0</v>
      </c>
      <c r="NE16" s="0" t="n">
        <f aca="false">IF(ISNUMBER(FIND(NE$1,$D16))=$AO$1,1,0)*VLOOKUP($Z$2,DALYs!$A$2:$MW$40,'Intervention list'!NE$195+1,0)</f>
        <v>0</v>
      </c>
      <c r="NF16" s="0" t="n">
        <f aca="false">IF(ISNUMBER(FIND(NF$1,$D16))=$AO$1,1,0)*VLOOKUP($Z$2,DALYs!$A$2:$MW$40,'Intervention list'!NF$195+1,0)</f>
        <v>0</v>
      </c>
      <c r="NG16" s="0" t="n">
        <f aca="false">IF(ISNUMBER(FIND(NG$1,$D16))=$AO$1,1,0)*VLOOKUP($Z$2,DALYs!$A$2:$MW$40,'Intervention list'!NG$195+1,0)</f>
        <v>0</v>
      </c>
      <c r="NH16" s="0" t="n">
        <f aca="false">IF(ISNUMBER(FIND(NH$1,$D16))=$AO$1,1,0)*VLOOKUP($Z$2,DALYs!$A$2:$MW$40,'Intervention list'!NH$195+1,0)</f>
        <v>0</v>
      </c>
      <c r="NI16" s="0" t="n">
        <f aca="false">IF(ISNUMBER(FIND(NI$1,$D16))=$AO$1,1,0)*VLOOKUP($Z$2,DALYs!$A$2:$MW$40,'Intervention list'!NI$195+1,0)</f>
        <v>0</v>
      </c>
      <c r="NJ16" s="0" t="n">
        <f aca="false">IF(ISNUMBER(FIND(NJ$1,$D16))=$AO$1,1,0)*VLOOKUP($Z$2,DALYs!$A$2:$MW$40,'Intervention list'!NJ$195+1,0)</f>
        <v>0</v>
      </c>
      <c r="NK16" s="0" t="n">
        <f aca="false">IF(ISNUMBER(FIND(NK$1,$D16))=$AO$1,1,0)*VLOOKUP($Z$2,DALYs!$A$2:$MW$40,'Intervention list'!NK$195+1,0)</f>
        <v>0</v>
      </c>
      <c r="NL16" s="0" t="n">
        <f aca="false">IF(ISNUMBER(FIND(NL$1,$D16))=$AO$1,1,0)*VLOOKUP($Z$2,DALYs!$A$2:$MW$40,'Intervention list'!NL$195+1,0)</f>
        <v>0</v>
      </c>
      <c r="NM16" s="0" t="n">
        <f aca="false">IF(ISNUMBER(FIND(NM$1,$D16))=$AO$1,1,0)*VLOOKUP($Z$2,DALYs!$A$2:$MW$40,'Intervention list'!NM$195+1,0)</f>
        <v>0</v>
      </c>
      <c r="NN16" s="0" t="n">
        <f aca="false">IF(ISNUMBER(FIND(NN$1,$D16))=$AO$1,1,0)*VLOOKUP($Z$2,DALYs!$A$2:$MW$40,'Intervention list'!NN$195+1,0)</f>
        <v>0</v>
      </c>
      <c r="NO16" s="0" t="n">
        <f aca="false">IF(ISNUMBER(FIND(NO$1,$D16))=$AO$1,1,0)*VLOOKUP($Z$2,DALYs!$A$2:$MW$40,'Intervention list'!NO$195+1,0)</f>
        <v>0</v>
      </c>
      <c r="NP16" s="0" t="n">
        <f aca="false">IF(ISNUMBER(FIND(NP$1,$D16))=$AO$1,1,0)*VLOOKUP($Z$2,DALYs!$A$2:$MW$40,'Intervention list'!NP$195+1,0)</f>
        <v>0</v>
      </c>
      <c r="NQ16" s="0" t="n">
        <f aca="false">IF(ISNUMBER(FIND(NQ$1,$D16))=$AO$1,1,0)*VLOOKUP($Z$2,DALYs!$A$2:$MW$40,'Intervention list'!NQ$195+1,0)</f>
        <v>0</v>
      </c>
      <c r="NR16" s="0" t="n">
        <f aca="false">IF(ISNUMBER(FIND(NR$1,$D16))=$AO$1,1,0)*VLOOKUP($Z$2,DALYs!$A$2:$MW$40,'Intervention list'!NR$195+1,0)</f>
        <v>0</v>
      </c>
      <c r="NS16" s="0" t="n">
        <f aca="false">IF(ISNUMBER(FIND(NS$1,$D16))=$AO$1,1,0)*VLOOKUP($Z$2,DALYs!$A$2:$MW$40,'Intervention list'!NS$195+1,0)</f>
        <v>0</v>
      </c>
      <c r="NT16" s="0" t="n">
        <f aca="false">IF(ISNUMBER(FIND(NT$1,$D16))=$AO$1,1,0)*VLOOKUP($Z$2,DALYs!$A$2:$MW$40,'Intervention list'!NT$195+1,0)</f>
        <v>0</v>
      </c>
      <c r="NU16" s="0" t="n">
        <f aca="false">IF(ISNUMBER(FIND(NU$1,$D16))=$AO$1,1,0)*VLOOKUP($Z$2,DALYs!$A$2:$MW$40,'Intervention list'!NU$195+1,0)</f>
        <v>0</v>
      </c>
      <c r="NV16" s="0" t="n">
        <f aca="false">IF(ISNUMBER(FIND(NV$1,$D16))=$AO$1,1,0)*VLOOKUP($Z$2,DALYs!$A$2:$MW$40,'Intervention list'!NV$195+1,0)</f>
        <v>0</v>
      </c>
      <c r="NW16" s="0" t="n">
        <f aca="false">IF(ISNUMBER(FIND(NW$1,$D16))=$AO$1,1,0)*VLOOKUP($Z$2,DALYs!$A$2:$MW$40,'Intervention list'!NW$195+1,0)</f>
        <v>0</v>
      </c>
      <c r="NX16" s="0" t="n">
        <f aca="false">IF(ISNUMBER(FIND(NX$1,$D16))=$AO$1,1,0)*VLOOKUP($Z$2,DALYs!$A$2:$MW$40,'Intervention list'!NX$195+1,0)</f>
        <v>0</v>
      </c>
      <c r="NY16" s="0" t="n">
        <f aca="false">IF(ISNUMBER(FIND(NY$1,$D16))=$AO$1,1,0)*VLOOKUP($Z$2,DALYs!$A$2:$MW$40,'Intervention list'!NY$195+1,0)</f>
        <v>0</v>
      </c>
      <c r="NZ16" s="0" t="n">
        <f aca="false">IF(ISNUMBER(FIND(NZ$1,$D16))=$AO$1,1,0)*VLOOKUP($Z$2,DALYs!$A$2:$MW$40,'Intervention list'!NZ$195+1,0)</f>
        <v>0</v>
      </c>
      <c r="OA16" s="0" t="n">
        <f aca="false">IF(ISNUMBER(FIND(OA$1,$D16))=$AO$1,1,0)*VLOOKUP($Z$2,DALYs!$A$2:$MW$40,'Intervention list'!OA$195+1,0)</f>
        <v>0</v>
      </c>
      <c r="OB16" s="0" t="n">
        <f aca="false">IF(ISNUMBER(FIND(OB$1,$D16))=$AO$1,1,0)*VLOOKUP($Z$2,DALYs!$A$2:$MW$40,'Intervention list'!OB$195+1,0)</f>
        <v>0</v>
      </c>
      <c r="OC16" s="0" t="n">
        <f aca="false">IF(ISNUMBER(FIND(OC$1,$D16))=$AO$1,1,0)*VLOOKUP($Z$2,DALYs!$A$2:$MW$40,'Intervention list'!OC$195+1,0)</f>
        <v>0</v>
      </c>
      <c r="OD16" s="0" t="n">
        <f aca="false">IF(ISNUMBER(FIND(OD$1,$D16))=$AO$1,1,0)*VLOOKUP($Z$2,DALYs!$A$2:$MW$40,'Intervention list'!OD$195+1,0)</f>
        <v>0</v>
      </c>
      <c r="OE16" s="0" t="n">
        <f aca="false">IF(ISNUMBER(FIND(OE$1,$D16))=$AO$1,1,0)*VLOOKUP($Z$2,DALYs!$A$2:$MW$40,'Intervention list'!OE$195+1,0)</f>
        <v>0</v>
      </c>
      <c r="OF16" s="0" t="n">
        <f aca="false">IF(ISNUMBER(FIND(OF$1,$D16))=$AO$1,1,0)*VLOOKUP($Z$2,DALYs!$A$2:$MW$40,'Intervention list'!OF$195+1,0)</f>
        <v>0</v>
      </c>
      <c r="OG16" s="0" t="n">
        <f aca="false">IF(ISNUMBER(FIND(OG$1,$D16))=$AO$1,1,0)*VLOOKUP($Z$2,DALYs!$A$2:$MW$40,'Intervention list'!OG$195+1,0)</f>
        <v>0</v>
      </c>
      <c r="OH16" s="0" t="n">
        <f aca="false">IF(ISNUMBER(FIND(OH$1,$D16))=$AO$1,1,0)*VLOOKUP($Z$2,DALYs!$A$2:$MW$40,'Intervention list'!OH$195+1,0)</f>
        <v>0</v>
      </c>
      <c r="OI16" s="0" t="n">
        <f aca="false">IF(ISNUMBER(FIND(OI$1,$D16))=$AO$1,1,0)*VLOOKUP($Z$2,DALYs!$A$2:$MW$40,'Intervention list'!OI$195+1,0)</f>
        <v>0</v>
      </c>
      <c r="OJ16" s="0" t="n">
        <f aca="false">IF(ISNUMBER(FIND(OJ$1,$D16))=$AO$1,1,0)*VLOOKUP($Z$2,DALYs!$A$2:$MW$40,'Intervention list'!OJ$195+1,0)</f>
        <v>0</v>
      </c>
      <c r="OK16" s="0" t="n">
        <f aca="false">IF(ISNUMBER(FIND(OK$1,$D16))=$AO$1,1,0)*VLOOKUP($Z$2,DALYs!$A$2:$MW$40,'Intervention list'!OK$195+1,0)</f>
        <v>0</v>
      </c>
      <c r="OL16" s="0" t="n">
        <f aca="false">IF(ISNUMBER(FIND(OL$1,$D16))=$AO$1,1,0)*VLOOKUP($Z$2,DALYs!$A$2:$MW$40,'Intervention list'!OL$195+1,0)</f>
        <v>0</v>
      </c>
      <c r="OM16" s="0" t="n">
        <f aca="false">IF(ISNUMBER(FIND(OM$1,$D16))=$AO$1,1,0)*VLOOKUP($Z$2,DALYs!$A$2:$MW$40,'Intervention list'!OM$195+1,0)</f>
        <v>0</v>
      </c>
      <c r="ON16" s="0" t="n">
        <f aca="false">IF(ISNUMBER(FIND(ON$1,$D16))=$AO$1,1,0)*VLOOKUP($Z$2,DALYs!$A$2:$MW$40,'Intervention list'!ON$195+1,0)</f>
        <v>0</v>
      </c>
      <c r="OO16" s="0" t="n">
        <f aca="false">IF(ISNUMBER(FIND(OO$1,$D16))=$AO$1,1,0)*VLOOKUP($Z$2,DALYs!$A$2:$MW$40,'Intervention list'!OO$195+1,0)</f>
        <v>0</v>
      </c>
      <c r="OP16" s="0" t="n">
        <f aca="false">IF(ISNUMBER(FIND(OP$1,$D16))=$AO$1,1,0)*VLOOKUP($Z$2,DALYs!$A$2:$MW$40,'Intervention list'!OP$195+1,0)</f>
        <v>0</v>
      </c>
      <c r="OQ16" s="0" t="n">
        <f aca="false">IF(ISNUMBER(FIND(OQ$1,$D16))=$AO$1,1,0)*VLOOKUP($Z$2,DALYs!$A$2:$MW$40,'Intervention list'!OQ$195+1,0)</f>
        <v>0</v>
      </c>
      <c r="OR16" s="0" t="n">
        <f aca="false">IF(ISNUMBER(FIND(OR$1,$D16))=$AO$1,1,0)*VLOOKUP($Z$2,DALYs!$A$2:$MW$40,'Intervention list'!OR$195+1,0)</f>
        <v>0</v>
      </c>
      <c r="OS16" s="0" t="n">
        <f aca="false">IF(ISNUMBER(FIND(OS$1,$D16))=$AO$1,1,0)*VLOOKUP($Z$2,DALYs!$A$2:$MW$40,'Intervention list'!OS$195+1,0)</f>
        <v>0</v>
      </c>
      <c r="OT16" s="0" t="n">
        <f aca="false">IF(ISNUMBER(FIND(OT$1,$D16))=$AO$1,1,0)*VLOOKUP($Z$2,DALYs!$A$2:$MW$40,'Intervention list'!OT$195+1,0)</f>
        <v>0</v>
      </c>
      <c r="OU16" s="0" t="n">
        <f aca="false">IF(ISNUMBER(FIND(OU$1,$D16))=$AO$1,1,0)*VLOOKUP($Z$2,DALYs!$A$2:$MW$40,'Intervention list'!OU$195+1,0)</f>
        <v>0</v>
      </c>
      <c r="OV16" s="0" t="n">
        <f aca="false">IF(ISNUMBER(FIND(OV$1,$D16))=$AO$1,1,0)*VLOOKUP($Z$2,DALYs!$A$2:$MW$40,'Intervention list'!OV$195+1,0)</f>
        <v>0</v>
      </c>
      <c r="OW16" s="0" t="n">
        <f aca="false">IF(ISNUMBER(FIND(OW$1,$D16))=$AO$1,1,0)*VLOOKUP($Z$2,DALYs!$A$2:$MW$40,'Intervention list'!OW$195+1,0)</f>
        <v>0</v>
      </c>
      <c r="OX16" s="0" t="n">
        <f aca="false">IF(ISNUMBER(FIND(OX$1,$D16))=$AO$1,1,0)*VLOOKUP($Z$2,DALYs!$A$2:$MW$40,'Intervention list'!OX$195+1,0)</f>
        <v>0</v>
      </c>
    </row>
    <row r="17" customFormat="false" ht="15.75" hidden="false" customHeight="false" outlineLevel="0" collapsed="false">
      <c r="A17" s="6" t="s">
        <v>216</v>
      </c>
      <c r="B17" s="6" t="s">
        <v>97</v>
      </c>
      <c r="C17" s="26" t="s">
        <v>71</v>
      </c>
      <c r="D17" s="7" t="s">
        <v>217</v>
      </c>
      <c r="E17" s="7" t="str">
        <f aca="false">SUBSTITUTE(D17,0.2,X17)</f>
        <v>Paralytic ileus and intestinal obstruction: 0</v>
      </c>
      <c r="F17" s="0" t="s">
        <v>40</v>
      </c>
      <c r="G17" s="8" t="n">
        <v>161.221248957112</v>
      </c>
      <c r="H17" s="9" t="n">
        <v>47.24</v>
      </c>
      <c r="I17" s="9" t="n">
        <f aca="false">IF(H17="","",(H17*(VLOOKUP($Z$2,Worksheet,11,0)^4)))</f>
        <v>68.833081563033</v>
      </c>
      <c r="J17" s="9" t="n">
        <f aca="false">IF(I17="","",I17*VLOOKUP($Z$2,Worksheet,12,0))</f>
        <v>77.1488034155653</v>
      </c>
      <c r="K17" s="9" t="n">
        <f aca="false">IF(I17="","",I17*VLOOKUP($Z$2, Worksheet, 13, 0))</f>
        <v>67.5812824447817</v>
      </c>
      <c r="L17" s="9" t="n">
        <f aca="false">IF(J17="",VLOOKUP($Z$2, Worksheet, 14, 0),J17)</f>
        <v>77.1488034155653</v>
      </c>
      <c r="M17" s="9" t="n">
        <f aca="false">IF(L17&lt;VLOOKUP($Z$2,'Country sheet'!$A$3:$P$41,15,0), VLOOKUP($Z$2,'Country sheet'!$A$3:$P$41,15,0), L17)/0.7</f>
        <v>110.21257630795</v>
      </c>
      <c r="N17" s="27" t="n">
        <f aca="false">IFERROR(IF(AC17=$AO$1,VLOOKUP(F17,AO$42:AX$46,MATCH(AC$1,AP$41:AX$41,0)+1,0)/COUNTIFS($F$2:$F$194,$F17,$AC$2:$AC$194,$AO$1),0),0) + IFERROR(IF(AD17=$AO$1,VLOOKUP(F17,AO$42:AX$46,MATCH(AD$1,AP$41:AX$41,0)+1,0)/COUNTIFS($F$2:$F$194,$F17,$AD$2:$AD$194,$AO$1),0),0) + IFERROR(IF(AE17=$AO$1,VLOOKUP(F17,AO$42:AX$46,MATCH(AE$1,AP$41:AX$41,0)+1,0)/COUNTIFS($F$2:$F$194,$F17,$AE$2:$AE$194,$AO$1),0),0) + IFERROR(IF(AF17=$AO$1,VLOOKUP(F17,AO$42:AX$46,MATCH(AF$1,AP$41:AX$41,0)+1,0)/COUNTIFS($F$2:$F$194,$F17,$AF$2:$AF$194,$AO$1),0),0) + IFERROR(IF(AG17=$AO$1,VLOOKUP(F17,AO$42:AX$46,MATCH(AG$1,AP$41:AX$41,0)+1,0)/COUNTIFS($F$2:$F$194,$F17,$AG$2:$AG$194,$AO$1),0),0) + IFERROR(IF(AH17=$AO$1,VLOOKUP(F17,AO$42:AX$46,MATCH(AH$1,AP$41:AX$41,0)+1,0)/COUNTIFS($F$2:$F$194,$F17,$AH$2:$AH$194,$AO$1),0),0) + IFERROR(IF(AI17=$AO$1,VLOOKUP(F17,AO$42:AX$46,MATCH(AI$1,AP$41:AX$41,0)+1,0)/COUNTIFS($F$2:$F$194,$F17,$AI$2:$AI$194,$AO$1),0),0) + IFERROR(IF(AJ17=$AO$1,VLOOKUP(F17,AO$42:AX$46,MATCH(AJ$1,AP$41:AX$41,0)+1,0)/COUNTIFS($F$2:$F$194,$F17,$AJ$2:$AJ$194,$AO$1),0),0) + IFERROR(IF(AK17=$AO$1,VLOOKUP(F17,AO$42:AX$46,MATCH(AK$1,AP$41:AX$41,0)+1,0)/COUNTIFS($F$2:$F$194,$F17,$AK$2:$AK$194,$AO$1),0),0)</f>
        <v>0</v>
      </c>
      <c r="O17" s="9" t="n">
        <v>3</v>
      </c>
      <c r="P17" s="9" t="n">
        <v>5</v>
      </c>
      <c r="Q17" s="0" t="n">
        <f aca="false">SUM(BC17:OX17)</f>
        <v>28004.3507997085</v>
      </c>
      <c r="R17" s="0" t="n">
        <f aca="false">IF(VLOOKUP($Z$2,CET!$A$4:$L$42,12,0)="Low income",_xlfn.IFS(S17=0.2,0.1,S17=0.1,0.05,S17=0.5,0.4,S17=0.35,0.25),S17)</f>
        <v>0.2</v>
      </c>
      <c r="S17" s="0" t="n">
        <v>0.2</v>
      </c>
      <c r="T17" s="0" t="n">
        <v>0.8</v>
      </c>
      <c r="U17" s="0" t="n">
        <f aca="false">N17/M17</f>
        <v>0</v>
      </c>
      <c r="V17" s="0" t="n">
        <f aca="false">IFERROR(U17/Q17,0)</f>
        <v>0</v>
      </c>
      <c r="W17" s="0" t="n">
        <f aca="false">(T17/R17)*V17</f>
        <v>0</v>
      </c>
      <c r="X17" s="28" t="n">
        <f aca="false">IF(W17=0,0,IF(W17&lt;=0.8,IF(W17&lt;0.05,0.05,W17),0.8))</f>
        <v>0</v>
      </c>
      <c r="Y17" s="28"/>
      <c r="AC17" s="34" t="n">
        <f aca="false">ISNUMBER(FIND(AC$1,$C17))</f>
        <v>0</v>
      </c>
      <c r="AD17" s="33" t="n">
        <f aca="false">ISNUMBER(FIND(AD$1,$C17))</f>
        <v>0</v>
      </c>
      <c r="AE17" s="33" t="n">
        <f aca="false">ISNUMBER(FIND(AE$1,$C17))</f>
        <v>0</v>
      </c>
      <c r="AF17" s="33" t="n">
        <f aca="false">ISNUMBER(FIND(AF$1,$C17))</f>
        <v>0</v>
      </c>
      <c r="AG17" s="33" t="n">
        <f aca="false">ISNUMBER(FIND(AG$1,$C17))</f>
        <v>0</v>
      </c>
      <c r="AH17" s="33" t="n">
        <f aca="false">ISNUMBER(FIND(AH$1,$C17))</f>
        <v>0</v>
      </c>
      <c r="AI17" s="33" t="n">
        <f aca="false">ISNUMBER(FIND(AI$1,$C17))</f>
        <v>0</v>
      </c>
      <c r="AJ17" s="33" t="n">
        <f aca="false">ISNUMBER(FIND(AJ$1,$C17))</f>
        <v>0</v>
      </c>
      <c r="AK17" s="35" t="n">
        <f aca="false">ISNUMBER(FIND(AK$1,$C17))</f>
        <v>0</v>
      </c>
      <c r="AL17" s="6"/>
      <c r="AM17" s="33"/>
      <c r="AN17" s="45"/>
      <c r="AO17" s="46" t="s">
        <v>25</v>
      </c>
      <c r="AP17" s="57" t="n">
        <f aca="false">VLOOKUP($Z$2,Spending!$A$2:$P$40,3,0)*1000000*VLOOKUP($Z$2,Spending!$A$2:$P$40,12,0)</f>
        <v>10465717.6054564</v>
      </c>
      <c r="AQ17" s="58" t="n">
        <f aca="false">VLOOKUP($Z$2,Spending!$A$2:$P$40,4,0)*1000000*VLOOKUP($Z$2,Spending!$A$2:$P$40,12,0)</f>
        <v>390606.405457812</v>
      </c>
      <c r="AR17" s="58" t="n">
        <f aca="false">VLOOKUP($Z$2,Spending!$A$2:$P$40,5,0)*1000000*VLOOKUP($Z$2,Spending!$A$2:$P$40,12,0)</f>
        <v>3886844.06477238</v>
      </c>
      <c r="AS17" s="58" t="n">
        <f aca="false">VLOOKUP($Z$2,Spending!$A$2:$P$40,6,0)*1000000*VLOOKUP($Z$2,Spending!$A$2:$P$40,12,0)</f>
        <v>2672212.67910928</v>
      </c>
      <c r="AT17" s="58" t="n">
        <f aca="false">VLOOKUP($Z$2,Spending!$A$2:$P$40,7,0)*1000000*VLOOKUP($Z$2,Spending!$A$2:$P$40,12,0)</f>
        <v>340979.839588915</v>
      </c>
      <c r="AU17" s="58" t="n">
        <f aca="false">VLOOKUP($Z$2,Spending!$A$2:$P$40,8,0)*1000000*VLOOKUP($Z$2,Spending!$A$2:$P$40,12,0)</f>
        <v>1727799.95259905</v>
      </c>
      <c r="AV17" s="58" t="n">
        <f aca="false">VLOOKUP($Z$2,Spending!$A$2:$P$40,9,0)*1000000*VLOOKUP($Z$2,Spending!$A$2:$P$40,12,0)</f>
        <v>1018139.52003871</v>
      </c>
      <c r="AW17" s="58" t="n">
        <f aca="false">VLOOKUP($Z$2,Spending!$A$2:$P$40,10,0)*1000000*VLOOKUP($Z$2,Spending!$A$2:$P$40,12,0)</f>
        <v>1079958.34779443</v>
      </c>
      <c r="AX17" s="59" t="n">
        <f aca="false">VLOOKUP($Z$2,Spending!$A$2:$P$40,11,0)*1000000*VLOOKUP($Z$2,Spending!$A$2:$P$40,12,0)</f>
        <v>2361004.85568391</v>
      </c>
      <c r="BC17" s="0" t="n">
        <f aca="false">IF(ISNUMBER(FIND(BC$1,$D17))=$AO$1,1,0)*VLOOKUP($Z$2,DALYs!$A$2:$MW$40,'Intervention list'!BC$195+1,0)</f>
        <v>0</v>
      </c>
      <c r="BD17" s="0" t="n">
        <f aca="false">IF(ISNUMBER(FIND(BD$1,$D17))=$AO$1,1,0)*VLOOKUP($Z$2,DALYs!$A$2:$MW$40,'Intervention list'!BD$195+1,0)</f>
        <v>0</v>
      </c>
      <c r="BE17" s="0" t="n">
        <f aca="false">IF(ISNUMBER(FIND(BE$1,$D17))=$AO$1,1,0)*VLOOKUP($Z$2,DALYs!$A$2:$MW$40,'Intervention list'!BE$195+1,0)</f>
        <v>0</v>
      </c>
      <c r="BF17" s="0" t="n">
        <f aca="false">IF(ISNUMBER(FIND(BF$1,$D17))=$AO$1,1,0)*VLOOKUP($Z$2,DALYs!$A$2:$MW$40,'Intervention list'!BF$195+1,0)</f>
        <v>0</v>
      </c>
      <c r="BG17" s="0" t="n">
        <f aca="false">IF(ISNUMBER(FIND(BG$1,$D17))=$AO$1,1,0)*VLOOKUP($Z$2,DALYs!$A$2:$MW$40,'Intervention list'!BG$195+1,0)</f>
        <v>0</v>
      </c>
      <c r="BH17" s="0" t="n">
        <f aca="false">IF(ISNUMBER(FIND(BH$1,$D17))=$AO$1,1,0)*VLOOKUP($Z$2,DALYs!$A$2:$MW$40,'Intervention list'!BH$195+1,0)</f>
        <v>0</v>
      </c>
      <c r="BI17" s="0" t="n">
        <f aca="false">IF(ISNUMBER(FIND(BI$1,$D17))=$AO$1,1,0)*VLOOKUP($Z$2,DALYs!$A$2:$MW$40,'Intervention list'!BI$195+1,0)</f>
        <v>0</v>
      </c>
      <c r="BJ17" s="0" t="n">
        <f aca="false">IF(ISNUMBER(FIND(BJ$1,$D17))=$AO$1,1,0)*VLOOKUP($Z$2,DALYs!$A$2:$MW$40,'Intervention list'!BJ$195+1,0)</f>
        <v>0</v>
      </c>
      <c r="BK17" s="0" t="n">
        <f aca="false">IF(ISNUMBER(FIND(BK$1,$D17))=$AO$1,1,0)*VLOOKUP($Z$2,DALYs!$A$2:$MW$40,'Intervention list'!BK$195+1,0)</f>
        <v>0</v>
      </c>
      <c r="BL17" s="0" t="n">
        <f aca="false">IF(ISNUMBER(FIND(BL$1,$D17))=$AO$1,1,0)*VLOOKUP($Z$2,DALYs!$A$2:$MW$40,'Intervention list'!BL$195+1,0)</f>
        <v>0</v>
      </c>
      <c r="BM17" s="0" t="n">
        <f aca="false">IF(ISNUMBER(FIND(BM$1,$D17))=$AO$1,1,0)*VLOOKUP($Z$2,DALYs!$A$2:$MW$40,'Intervention list'!BM$195+1,0)</f>
        <v>0</v>
      </c>
      <c r="BN17" s="0" t="n">
        <f aca="false">IF(ISNUMBER(FIND(BN$1,$D17))=$AO$1,1,0)*VLOOKUP($Z$2,DALYs!$A$2:$MW$40,'Intervention list'!BN$195+1,0)</f>
        <v>0</v>
      </c>
      <c r="BO17" s="0" t="n">
        <f aca="false">IF(ISNUMBER(FIND(BO$1,$D17))=$AO$1,1,0)*VLOOKUP($Z$2,DALYs!$A$2:$MW$40,'Intervention list'!BO$195+1,0)</f>
        <v>0</v>
      </c>
      <c r="BP17" s="0" t="n">
        <f aca="false">IF(ISNUMBER(FIND(BP$1,$D17))=$AO$1,1,0)*VLOOKUP($Z$2,DALYs!$A$2:$MW$40,'Intervention list'!BP$195+1,0)</f>
        <v>0</v>
      </c>
      <c r="BQ17" s="0" t="n">
        <f aca="false">IF(ISNUMBER(FIND(BQ$1,$D17))=$AO$1,1,0)*VLOOKUP($Z$2,DALYs!$A$2:$MW$40,'Intervention list'!BQ$195+1,0)</f>
        <v>0</v>
      </c>
      <c r="BR17" s="0" t="n">
        <f aca="false">IF(ISNUMBER(FIND(BR$1,$D17))=$AO$1,1,0)*VLOOKUP($Z$2,DALYs!$A$2:$MW$40,'Intervention list'!BR$195+1,0)</f>
        <v>0</v>
      </c>
      <c r="BS17" s="0" t="n">
        <f aca="false">IF(ISNUMBER(FIND(BS$1,$D17))=$AO$1,1,0)*VLOOKUP($Z$2,DALYs!$A$2:$MW$40,'Intervention list'!BS$195+1,0)</f>
        <v>0</v>
      </c>
      <c r="BT17" s="0" t="n">
        <f aca="false">IF(ISNUMBER(FIND(BT$1,$D17))=$AO$1,1,0)*VLOOKUP($Z$2,DALYs!$A$2:$MW$40,'Intervention list'!BT$195+1,0)</f>
        <v>0</v>
      </c>
      <c r="BU17" s="0" t="n">
        <f aca="false">IF(ISNUMBER(FIND(BU$1,$D17))=$AO$1,1,0)*VLOOKUP($Z$2,DALYs!$A$2:$MW$40,'Intervention list'!BU$195+1,0)</f>
        <v>0</v>
      </c>
      <c r="BV17" s="0" t="n">
        <f aca="false">IF(ISNUMBER(FIND(BV$1,$D17))=$AO$1,1,0)*VLOOKUP($Z$2,DALYs!$A$2:$MW$40,'Intervention list'!BV$195+1,0)</f>
        <v>0</v>
      </c>
      <c r="BW17" s="0" t="n">
        <f aca="false">IF(ISNUMBER(FIND(BW$1,$D17))=$AO$1,1,0)*VLOOKUP($Z$2,DALYs!$A$2:$MW$40,'Intervention list'!BW$195+1,0)</f>
        <v>0</v>
      </c>
      <c r="BX17" s="0" t="n">
        <f aca="false">IF(ISNUMBER(FIND(BX$1,$D17))=$AO$1,1,0)*VLOOKUP($Z$2,DALYs!$A$2:$MW$40,'Intervention list'!BX$195+1,0)</f>
        <v>0</v>
      </c>
      <c r="BY17" s="0" t="n">
        <f aca="false">IF(ISNUMBER(FIND(BY$1,$D17))=$AO$1,1,0)*VLOOKUP($Z$2,DALYs!$A$2:$MW$40,'Intervention list'!BY$195+1,0)</f>
        <v>0</v>
      </c>
      <c r="BZ17" s="0" t="n">
        <f aca="false">IF(ISNUMBER(FIND(BZ$1,$D17))=$AO$1,1,0)*VLOOKUP($Z$2,DALYs!$A$2:$MW$40,'Intervention list'!BZ$195+1,0)</f>
        <v>0</v>
      </c>
      <c r="CA17" s="0" t="n">
        <f aca="false">IF(ISNUMBER(FIND(CA$1,$D17))=$AO$1,1,0)*VLOOKUP($Z$2,DALYs!$A$2:$MW$40,'Intervention list'!CA$195+1,0)</f>
        <v>0</v>
      </c>
      <c r="CB17" s="0" t="n">
        <f aca="false">IF(ISNUMBER(FIND(CB$1,$D17))=$AO$1,1,0)*VLOOKUP($Z$2,DALYs!$A$2:$MW$40,'Intervention list'!CB$195+1,0)</f>
        <v>0</v>
      </c>
      <c r="CC17" s="0" t="n">
        <f aca="false">IF(ISNUMBER(FIND(CC$1,$D17))=$AO$1,1,0)*VLOOKUP($Z$2,DALYs!$A$2:$MW$40,'Intervention list'!CC$195+1,0)</f>
        <v>0</v>
      </c>
      <c r="CD17" s="0" t="n">
        <f aca="false">IF(ISNUMBER(FIND(CD$1,$D17))=$AO$1,1,0)*VLOOKUP($Z$2,DALYs!$A$2:$MW$40,'Intervention list'!CD$195+1,0)</f>
        <v>0</v>
      </c>
      <c r="CE17" s="0" t="n">
        <f aca="false">IF(ISNUMBER(FIND(CE$1,$D17))=$AO$1,1,0)*VLOOKUP($Z$2,DALYs!$A$2:$MW$40,'Intervention list'!CE$195+1,0)</f>
        <v>0</v>
      </c>
      <c r="CF17" s="0" t="n">
        <f aca="false">IF(ISNUMBER(FIND(CF$1,$D17))=$AO$1,1,0)*VLOOKUP($Z$2,DALYs!$A$2:$MW$40,'Intervention list'!CF$195+1,0)</f>
        <v>0</v>
      </c>
      <c r="CG17" s="0" t="n">
        <f aca="false">IF(ISNUMBER(FIND(CG$1,$D17))=$AO$1,1,0)*VLOOKUP($Z$2,DALYs!$A$2:$MW$40,'Intervention list'!CG$195+1,0)</f>
        <v>0</v>
      </c>
      <c r="CH17" s="0" t="n">
        <f aca="false">IF(ISNUMBER(FIND(CH$1,$D17))=$AO$1,1,0)*VLOOKUP($Z$2,DALYs!$A$2:$MW$40,'Intervention list'!CH$195+1,0)</f>
        <v>0</v>
      </c>
      <c r="CI17" s="0" t="n">
        <f aca="false">IF(ISNUMBER(FIND(CI$1,$D17))=$AO$1,1,0)*VLOOKUP($Z$2,DALYs!$A$2:$MW$40,'Intervention list'!CI$195+1,0)</f>
        <v>0</v>
      </c>
      <c r="CJ17" s="0" t="n">
        <f aca="false">IF(ISNUMBER(FIND(CJ$1,$D17))=$AO$1,1,0)*VLOOKUP($Z$2,DALYs!$A$2:$MW$40,'Intervention list'!CJ$195+1,0)</f>
        <v>0</v>
      </c>
      <c r="CK17" s="0" t="n">
        <f aca="false">IF(ISNUMBER(FIND(CK$1,$D17))=$AO$1,1,0)*VLOOKUP($Z$2,DALYs!$A$2:$MW$40,'Intervention list'!CK$195+1,0)</f>
        <v>0</v>
      </c>
      <c r="CL17" s="0" t="n">
        <f aca="false">IF(ISNUMBER(FIND(CL$1,$D17))=$AO$1,1,0)*VLOOKUP($Z$2,DALYs!$A$2:$MW$40,'Intervention list'!CL$195+1,0)</f>
        <v>0</v>
      </c>
      <c r="CM17" s="0" t="n">
        <f aca="false">IF(ISNUMBER(FIND(CM$1,$D17))=$AO$1,1,0)*VLOOKUP($Z$2,DALYs!$A$2:$MW$40,'Intervention list'!CM$195+1,0)</f>
        <v>0</v>
      </c>
      <c r="CN17" s="0" t="n">
        <f aca="false">IF(ISNUMBER(FIND(CN$1,$D17))=$AO$1,1,0)*VLOOKUP($Z$2,DALYs!$A$2:$MW$40,'Intervention list'!CN$195+1,0)</f>
        <v>0</v>
      </c>
      <c r="CO17" s="0" t="n">
        <f aca="false">IF(ISNUMBER(FIND(CO$1,$D17))=$AO$1,1,0)*VLOOKUP($Z$2,DALYs!$A$2:$MW$40,'Intervention list'!CO$195+1,0)</f>
        <v>0</v>
      </c>
      <c r="CP17" s="0" t="n">
        <f aca="false">IF(ISNUMBER(FIND(CP$1,$D17))=$AO$1,1,0)*VLOOKUP($Z$2,DALYs!$A$2:$MW$40,'Intervention list'!CP$195+1,0)</f>
        <v>0</v>
      </c>
      <c r="CQ17" s="0" t="n">
        <f aca="false">IF(ISNUMBER(FIND(CQ$1,$D17))=$AO$1,1,0)*VLOOKUP($Z$2,DALYs!$A$2:$MW$40,'Intervention list'!CQ$195+1,0)</f>
        <v>0</v>
      </c>
      <c r="CR17" s="0" t="n">
        <f aca="false">IF(ISNUMBER(FIND(CR$1,$D17))=$AO$1,1,0)*VLOOKUP($Z$2,DALYs!$A$2:$MW$40,'Intervention list'!CR$195+1,0)</f>
        <v>0</v>
      </c>
      <c r="CS17" s="0" t="n">
        <f aca="false">IF(ISNUMBER(FIND(CS$1,$D17))=$AO$1,1,0)*VLOOKUP($Z$2,DALYs!$A$2:$MW$40,'Intervention list'!CS$195+1,0)</f>
        <v>0</v>
      </c>
      <c r="CT17" s="0" t="n">
        <f aca="false">IF(ISNUMBER(FIND(CT$1,$D17))=$AO$1,1,0)*VLOOKUP($Z$2,DALYs!$A$2:$MW$40,'Intervention list'!CT$195+1,0)</f>
        <v>0</v>
      </c>
      <c r="CU17" s="0" t="n">
        <f aca="false">IF(ISNUMBER(FIND(CU$1,$D17))=$AO$1,1,0)*VLOOKUP($Z$2,DALYs!$A$2:$MW$40,'Intervention list'!CU$195+1,0)</f>
        <v>0</v>
      </c>
      <c r="CV17" s="0" t="n">
        <f aca="false">IF(ISNUMBER(FIND(CV$1,$D17))=$AO$1,1,0)*VLOOKUP($Z$2,DALYs!$A$2:$MW$40,'Intervention list'!CV$195+1,0)</f>
        <v>0</v>
      </c>
      <c r="CW17" s="0" t="n">
        <f aca="false">IF(ISNUMBER(FIND(CW$1,$D17))=$AO$1,1,0)*VLOOKUP($Z$2,DALYs!$A$2:$MW$40,'Intervention list'!CW$195+1,0)</f>
        <v>0</v>
      </c>
      <c r="CX17" s="0" t="n">
        <f aca="false">IF(ISNUMBER(FIND(CX$1,$D17))=$AO$1,1,0)*VLOOKUP($Z$2,DALYs!$A$2:$MW$40,'Intervention list'!CX$195+1,0)</f>
        <v>0</v>
      </c>
      <c r="CY17" s="0" t="n">
        <f aca="false">IF(ISNUMBER(FIND(CY$1,$D17))=$AO$1,1,0)*VLOOKUP($Z$2,DALYs!$A$2:$MW$40,'Intervention list'!CY$195+1,0)</f>
        <v>0</v>
      </c>
      <c r="CZ17" s="0" t="n">
        <f aca="false">IF(ISNUMBER(FIND(CZ$1,$D17))=$AO$1,1,0)*VLOOKUP($Z$2,DALYs!$A$2:$MW$40,'Intervention list'!CZ$195+1,0)</f>
        <v>0</v>
      </c>
      <c r="DA17" s="0" t="n">
        <f aca="false">IF(ISNUMBER(FIND(DA$1,$D17))=$AO$1,1,0)*VLOOKUP($Z$2,DALYs!$A$2:$MW$40,'Intervention list'!DA$195+1,0)</f>
        <v>0</v>
      </c>
      <c r="DB17" s="0" t="n">
        <f aca="false">IF(ISNUMBER(FIND(DB$1,$D17))=$AO$1,1,0)*VLOOKUP($Z$2,DALYs!$A$2:$MW$40,'Intervention list'!DB$195+1,0)</f>
        <v>0</v>
      </c>
      <c r="DC17" s="0" t="n">
        <f aca="false">IF(ISNUMBER(FIND(DC$1,$D17))=$AO$1,1,0)*VLOOKUP($Z$2,DALYs!$A$2:$MW$40,'Intervention list'!DC$195+1,0)</f>
        <v>0</v>
      </c>
      <c r="DD17" s="0" t="n">
        <f aca="false">IF(ISNUMBER(FIND(DD$1,$D17))=$AO$1,1,0)*VLOOKUP($Z$2,DALYs!$A$2:$MW$40,'Intervention list'!DD$195+1,0)</f>
        <v>0</v>
      </c>
      <c r="DE17" s="0" t="n">
        <f aca="false">IF(ISNUMBER(FIND(DE$1,$D17))=$AO$1,1,0)*VLOOKUP($Z$2,DALYs!$A$2:$MW$40,'Intervention list'!DE$195+1,0)</f>
        <v>0</v>
      </c>
      <c r="DF17" s="0" t="n">
        <f aca="false">IF(ISNUMBER(FIND(DF$1,$D17))=$AO$1,1,0)*VLOOKUP($Z$2,DALYs!$A$2:$MW$40,'Intervention list'!DF$195+1,0)</f>
        <v>0</v>
      </c>
      <c r="DG17" s="0" t="n">
        <f aca="false">IF(ISNUMBER(FIND(DG$1,$D17))=$AO$1,1,0)*VLOOKUP($Z$2,DALYs!$A$2:$MW$40,'Intervention list'!DG$195+1,0)</f>
        <v>0</v>
      </c>
      <c r="DH17" s="0" t="n">
        <f aca="false">IF(ISNUMBER(FIND(DH$1,$D17))=$AO$1,1,0)*VLOOKUP($Z$2,DALYs!$A$2:$MW$40,'Intervention list'!DH$195+1,0)</f>
        <v>0</v>
      </c>
      <c r="DI17" s="0" t="n">
        <f aca="false">IF(ISNUMBER(FIND(DI$1,$D17))=$AO$1,1,0)*VLOOKUP($Z$2,DALYs!$A$2:$MW$40,'Intervention list'!DI$195+1,0)</f>
        <v>0</v>
      </c>
      <c r="DJ17" s="0" t="n">
        <f aca="false">IF(ISNUMBER(FIND(DJ$1,$D17))=$AO$1,1,0)*VLOOKUP($Z$2,DALYs!$A$2:$MW$40,'Intervention list'!DJ$195+1,0)</f>
        <v>0</v>
      </c>
      <c r="DK17" s="0" t="n">
        <f aca="false">IF(ISNUMBER(FIND(DK$1,$D17))=$AO$1,1,0)*VLOOKUP($Z$2,DALYs!$A$2:$MW$40,'Intervention list'!DK$195+1,0)</f>
        <v>0</v>
      </c>
      <c r="DL17" s="0" t="n">
        <f aca="false">IF(ISNUMBER(FIND(DL$1,$D17))=$AO$1,1,0)*VLOOKUP($Z$2,DALYs!$A$2:$MW$40,'Intervention list'!DL$195+1,0)</f>
        <v>0</v>
      </c>
      <c r="DM17" s="0" t="n">
        <f aca="false">IF(ISNUMBER(FIND(DM$1,$D17))=$AO$1,1,0)*VLOOKUP($Z$2,DALYs!$A$2:$MW$40,'Intervention list'!DM$195+1,0)</f>
        <v>0</v>
      </c>
      <c r="DN17" s="0" t="n">
        <f aca="false">IF(ISNUMBER(FIND(DN$1,$D17))=$AO$1,1,0)*VLOOKUP($Z$2,DALYs!$A$2:$MW$40,'Intervention list'!DN$195+1,0)</f>
        <v>0</v>
      </c>
      <c r="DO17" s="0" t="n">
        <f aca="false">IF(ISNUMBER(FIND(DO$1,$D17))=$AO$1,1,0)*VLOOKUP($Z$2,DALYs!$A$2:$MW$40,'Intervention list'!DO$195+1,0)</f>
        <v>0</v>
      </c>
      <c r="DP17" s="0" t="n">
        <f aca="false">IF(ISNUMBER(FIND(DP$1,$D17))=$AO$1,1,0)*VLOOKUP($Z$2,DALYs!$A$2:$MW$40,'Intervention list'!DP$195+1,0)</f>
        <v>0</v>
      </c>
      <c r="DQ17" s="0" t="n">
        <f aca="false">IF(ISNUMBER(FIND(DQ$1,$D17))=$AO$1,1,0)*VLOOKUP($Z$2,DALYs!$A$2:$MW$40,'Intervention list'!DQ$195+1,0)</f>
        <v>0</v>
      </c>
      <c r="DR17" s="0" t="n">
        <f aca="false">IF(ISNUMBER(FIND(DR$1,$D17))=$AO$1,1,0)*VLOOKUP($Z$2,DALYs!$A$2:$MW$40,'Intervention list'!DR$195+1,0)</f>
        <v>0</v>
      </c>
      <c r="DS17" s="0" t="n">
        <f aca="false">IF(ISNUMBER(FIND(DS$1,$D17))=$AO$1,1,0)*VLOOKUP($Z$2,DALYs!$A$2:$MW$40,'Intervention list'!DS$195+1,0)</f>
        <v>0</v>
      </c>
      <c r="DT17" s="0" t="n">
        <f aca="false">IF(ISNUMBER(FIND(DT$1,$D17))=$AO$1,1,0)*VLOOKUP($Z$2,DALYs!$A$2:$MW$40,'Intervention list'!DT$195+1,0)</f>
        <v>0</v>
      </c>
      <c r="DU17" s="0" t="n">
        <f aca="false">IF(ISNUMBER(FIND(DU$1,$D17))=$AO$1,1,0)*VLOOKUP($Z$2,DALYs!$A$2:$MW$40,'Intervention list'!DU$195+1,0)</f>
        <v>0</v>
      </c>
      <c r="DV17" s="0" t="n">
        <f aca="false">IF(ISNUMBER(FIND(DV$1,$D17))=$AO$1,1,0)*VLOOKUP($Z$2,DALYs!$A$2:$MW$40,'Intervention list'!DV$195+1,0)</f>
        <v>0</v>
      </c>
      <c r="DW17" s="0" t="n">
        <f aca="false">IF(ISNUMBER(FIND(DW$1,$D17))=$AO$1,1,0)*VLOOKUP($Z$2,DALYs!$A$2:$MW$40,'Intervention list'!DW$195+1,0)</f>
        <v>0</v>
      </c>
      <c r="DX17" s="0" t="n">
        <f aca="false">IF(ISNUMBER(FIND(DX$1,$D17))=$AO$1,1,0)*VLOOKUP($Z$2,DALYs!$A$2:$MW$40,'Intervention list'!DX$195+1,0)</f>
        <v>0</v>
      </c>
      <c r="DY17" s="0" t="n">
        <f aca="false">IF(ISNUMBER(FIND(DY$1,$D17))=$AO$1,1,0)*VLOOKUP($Z$2,DALYs!$A$2:$MW$40,'Intervention list'!DY$195+1,0)</f>
        <v>0</v>
      </c>
      <c r="DZ17" s="0" t="n">
        <f aca="false">IF(ISNUMBER(FIND(DZ$1,$D17))=$AO$1,1,0)*VLOOKUP($Z$2,DALYs!$A$2:$MW$40,'Intervention list'!DZ$195+1,0)</f>
        <v>0</v>
      </c>
      <c r="EA17" s="0" t="n">
        <f aca="false">IF(ISNUMBER(FIND(EA$1,$D17))=$AO$1,1,0)*VLOOKUP($Z$2,DALYs!$A$2:$MW$40,'Intervention list'!EA$195+1,0)</f>
        <v>0</v>
      </c>
      <c r="EB17" s="0" t="n">
        <f aca="false">IF(ISNUMBER(FIND(EB$1,$D17))=$AO$1,1,0)*VLOOKUP($Z$2,DALYs!$A$2:$MW$40,'Intervention list'!EB$195+1,0)</f>
        <v>0</v>
      </c>
      <c r="EC17" s="0" t="n">
        <f aca="false">IF(ISNUMBER(FIND(EC$1,$D17))=$AO$1,1,0)*VLOOKUP($Z$2,DALYs!$A$2:$MW$40,'Intervention list'!EC$195+1,0)</f>
        <v>0</v>
      </c>
      <c r="ED17" s="0" t="n">
        <f aca="false">IF(ISNUMBER(FIND(ED$1,$D17))=$AO$1,1,0)*VLOOKUP($Z$2,DALYs!$A$2:$MW$40,'Intervention list'!ED$195+1,0)</f>
        <v>0</v>
      </c>
      <c r="EE17" s="0" t="n">
        <f aca="false">IF(ISNUMBER(FIND(EE$1,$D17))=$AO$1,1,0)*VLOOKUP($Z$2,DALYs!$A$2:$MW$40,'Intervention list'!EE$195+1,0)</f>
        <v>0</v>
      </c>
      <c r="EF17" s="0" t="n">
        <f aca="false">IF(ISNUMBER(FIND(EF$1,$D17))=$AO$1,1,0)*VLOOKUP($Z$2,DALYs!$A$2:$MW$40,'Intervention list'!EF$195+1,0)</f>
        <v>0</v>
      </c>
      <c r="EG17" s="0" t="n">
        <f aca="false">IF(ISNUMBER(FIND(EG$1,$D17))=$AO$1,1,0)*VLOOKUP($Z$2,DALYs!$A$2:$MW$40,'Intervention list'!EG$195+1,0)</f>
        <v>0</v>
      </c>
      <c r="EH17" s="0" t="n">
        <f aca="false">IF(ISNUMBER(FIND(EH$1,$D17))=$AO$1,1,0)*VLOOKUP($Z$2,DALYs!$A$2:$MW$40,'Intervention list'!EH$195+1,0)</f>
        <v>0</v>
      </c>
      <c r="EI17" s="0" t="n">
        <f aca="false">IF(ISNUMBER(FIND(EI$1,$D17))=$AO$1,1,0)*VLOOKUP($Z$2,DALYs!$A$2:$MW$40,'Intervention list'!EI$195+1,0)</f>
        <v>0</v>
      </c>
      <c r="EJ17" s="0" t="n">
        <f aca="false">IF(ISNUMBER(FIND(EJ$1,$D17))=$AO$1,1,0)*VLOOKUP($Z$2,DALYs!$A$2:$MW$40,'Intervention list'!EJ$195+1,0)</f>
        <v>0</v>
      </c>
      <c r="EK17" s="0" t="n">
        <f aca="false">IF(ISNUMBER(FIND(EK$1,$D17))=$AO$1,1,0)*VLOOKUP($Z$2,DALYs!$A$2:$MW$40,'Intervention list'!EK$195+1,0)</f>
        <v>0</v>
      </c>
      <c r="EL17" s="0" t="n">
        <f aca="false">IF(ISNUMBER(FIND(EL$1,$D17))=$AO$1,1,0)*VLOOKUP($Z$2,DALYs!$A$2:$MW$40,'Intervention list'!EL$195+1,0)</f>
        <v>0</v>
      </c>
      <c r="EM17" s="0" t="n">
        <f aca="false">IF(ISNUMBER(FIND(EM$1,$D17))=$AO$1,1,0)*VLOOKUP($Z$2,DALYs!$A$2:$MW$40,'Intervention list'!EM$195+1,0)</f>
        <v>0</v>
      </c>
      <c r="EN17" s="0" t="n">
        <f aca="false">IF(ISNUMBER(FIND(EN$1,$D17))=$AO$1,1,0)*VLOOKUP($Z$2,DALYs!$A$2:$MW$40,'Intervention list'!EN$195+1,0)</f>
        <v>0</v>
      </c>
      <c r="EO17" s="0" t="n">
        <f aca="false">IF(ISNUMBER(FIND(EO$1,$D17))=$AO$1,1,0)*VLOOKUP($Z$2,DALYs!$A$2:$MW$40,'Intervention list'!EO$195+1,0)</f>
        <v>0</v>
      </c>
      <c r="EP17" s="0" t="n">
        <f aca="false">IF(ISNUMBER(FIND(EP$1,$D17))=$AO$1,1,0)*VLOOKUP($Z$2,DALYs!$A$2:$MW$40,'Intervention list'!EP$195+1,0)</f>
        <v>0</v>
      </c>
      <c r="EQ17" s="0" t="n">
        <f aca="false">IF(ISNUMBER(FIND(EQ$1,$D17))=$AO$1,1,0)*VLOOKUP($Z$2,DALYs!$A$2:$MW$40,'Intervention list'!EQ$195+1,0)</f>
        <v>0</v>
      </c>
      <c r="ER17" s="0" t="n">
        <f aca="false">IF(ISNUMBER(FIND(ER$1,$D17))=$AO$1,1,0)*VLOOKUP($Z$2,DALYs!$A$2:$MW$40,'Intervention list'!ER$195+1,0)</f>
        <v>0</v>
      </c>
      <c r="ES17" s="0" t="n">
        <f aca="false">IF(ISNUMBER(FIND(ES$1,$D17))=$AO$1,1,0)*VLOOKUP($Z$2,DALYs!$A$2:$MW$40,'Intervention list'!ES$195+1,0)</f>
        <v>0</v>
      </c>
      <c r="ET17" s="0" t="n">
        <f aca="false">IF(ISNUMBER(FIND(ET$1,$D17))=$AO$1,1,0)*VLOOKUP($Z$2,DALYs!$A$2:$MW$40,'Intervention list'!ET$195+1,0)</f>
        <v>0</v>
      </c>
      <c r="EU17" s="0" t="n">
        <f aca="false">IF(ISNUMBER(FIND(EU$1,$D17))=$AO$1,1,0)*VLOOKUP($Z$2,DALYs!$A$2:$MW$40,'Intervention list'!EU$195+1,0)</f>
        <v>0</v>
      </c>
      <c r="EV17" s="0" t="n">
        <f aca="false">IF(ISNUMBER(FIND(EV$1,$D17))=$AO$1,1,0)*VLOOKUP($Z$2,DALYs!$A$2:$MW$40,'Intervention list'!EV$195+1,0)</f>
        <v>0</v>
      </c>
      <c r="EW17" s="0" t="n">
        <f aca="false">IF(ISNUMBER(FIND(EW$1,$D17))=$AO$1,1,0)*VLOOKUP($Z$2,DALYs!$A$2:$MW$40,'Intervention list'!EW$195+1,0)</f>
        <v>0</v>
      </c>
      <c r="EX17" s="0" t="n">
        <f aca="false">IF(ISNUMBER(FIND(EX$1,$D17))=$AO$1,1,0)*VLOOKUP($Z$2,DALYs!$A$2:$MW$40,'Intervention list'!EX$195+1,0)</f>
        <v>0</v>
      </c>
      <c r="EY17" s="0" t="n">
        <f aca="false">IF(ISNUMBER(FIND(EY$1,$D17))=$AO$1,1,0)*VLOOKUP($Z$2,DALYs!$A$2:$MW$40,'Intervention list'!EY$195+1,0)</f>
        <v>0</v>
      </c>
      <c r="EZ17" s="0" t="n">
        <f aca="false">IF(ISNUMBER(FIND(EZ$1,$D17))=$AO$1,1,0)*VLOOKUP($Z$2,DALYs!$A$2:$MW$40,'Intervention list'!EZ$195+1,0)</f>
        <v>0</v>
      </c>
      <c r="FA17" s="0" t="n">
        <f aca="false">IF(ISNUMBER(FIND(FA$1,$D17))=$AO$1,1,0)*VLOOKUP($Z$2,DALYs!$A$2:$MW$40,'Intervention list'!FA$195+1,0)</f>
        <v>0</v>
      </c>
      <c r="FB17" s="0" t="n">
        <f aca="false">IF(ISNUMBER(FIND(FB$1,$D17))=$AO$1,1,0)*VLOOKUP($Z$2,DALYs!$A$2:$MW$40,'Intervention list'!FB$195+1,0)</f>
        <v>0</v>
      </c>
      <c r="FC17" s="0" t="n">
        <f aca="false">IF(ISNUMBER(FIND(FC$1,$D17))=$AO$1,1,0)*VLOOKUP($Z$2,DALYs!$A$2:$MW$40,'Intervention list'!FC$195+1,0)</f>
        <v>0</v>
      </c>
      <c r="FD17" s="0" t="n">
        <f aca="false">IF(ISNUMBER(FIND(FD$1,$D17))=$AO$1,1,0)*VLOOKUP($Z$2,DALYs!$A$2:$MW$40,'Intervention list'!FD$195+1,0)</f>
        <v>0</v>
      </c>
      <c r="FE17" s="0" t="n">
        <f aca="false">IF(ISNUMBER(FIND(FE$1,$D17))=$AO$1,1,0)*VLOOKUP($Z$2,DALYs!$A$2:$MW$40,'Intervention list'!FE$195+1,0)</f>
        <v>0</v>
      </c>
      <c r="FF17" s="0" t="n">
        <f aca="false">IF(ISNUMBER(FIND(FF$1,$D17))=$AO$1,1,0)*VLOOKUP($Z$2,DALYs!$A$2:$MW$40,'Intervention list'!FF$195+1,0)</f>
        <v>0</v>
      </c>
      <c r="FG17" s="0" t="n">
        <f aca="false">IF(ISNUMBER(FIND(FG$1,$D17))=$AO$1,1,0)*VLOOKUP($Z$2,DALYs!$A$2:$MW$40,'Intervention list'!FG$195+1,0)</f>
        <v>0</v>
      </c>
      <c r="FH17" s="0" t="n">
        <f aca="false">IF(ISNUMBER(FIND(FH$1,$D17))=$AO$1,1,0)*VLOOKUP($Z$2,DALYs!$A$2:$MW$40,'Intervention list'!FH$195+1,0)</f>
        <v>0</v>
      </c>
      <c r="FI17" s="0" t="n">
        <f aca="false">IF(ISNUMBER(FIND(FI$1,$D17))=$AO$1,1,0)*VLOOKUP($Z$2,DALYs!$A$2:$MW$40,'Intervention list'!FI$195+1,0)</f>
        <v>0</v>
      </c>
      <c r="FJ17" s="0" t="n">
        <f aca="false">IF(ISNUMBER(FIND(FJ$1,$D17))=$AO$1,1,0)*VLOOKUP($Z$2,DALYs!$A$2:$MW$40,'Intervention list'!FJ$195+1,0)</f>
        <v>0</v>
      </c>
      <c r="FK17" s="0" t="n">
        <f aca="false">IF(ISNUMBER(FIND(FK$1,$D17))=$AO$1,1,0)*VLOOKUP($Z$2,DALYs!$A$2:$MW$40,'Intervention list'!FK$195+1,0)</f>
        <v>0</v>
      </c>
      <c r="FL17" s="0" t="n">
        <f aca="false">IF(ISNUMBER(FIND(FL$1,$D17))=$AO$1,1,0)*VLOOKUP($Z$2,DALYs!$A$2:$MW$40,'Intervention list'!FL$195+1,0)</f>
        <v>0</v>
      </c>
      <c r="FM17" s="0" t="n">
        <f aca="false">IF(ISNUMBER(FIND(FM$1,$D17))=$AO$1,1,0)*VLOOKUP($Z$2,DALYs!$A$2:$MW$40,'Intervention list'!FM$195+1,0)</f>
        <v>0</v>
      </c>
      <c r="FN17" s="0" t="n">
        <f aca="false">IF(ISNUMBER(FIND(FN$1,$D17))=$AO$1,1,0)*VLOOKUP($Z$2,DALYs!$A$2:$MW$40,'Intervention list'!FN$195+1,0)</f>
        <v>0</v>
      </c>
      <c r="FO17" s="0" t="n">
        <f aca="false">IF(ISNUMBER(FIND(FO$1,$D17))=$AO$1,1,0)*VLOOKUP($Z$2,DALYs!$A$2:$MW$40,'Intervention list'!FO$195+1,0)</f>
        <v>0</v>
      </c>
      <c r="FP17" s="0" t="n">
        <f aca="false">IF(ISNUMBER(FIND(FP$1,$D17))=$AO$1,1,0)*VLOOKUP($Z$2,DALYs!$A$2:$MW$40,'Intervention list'!FP$195+1,0)</f>
        <v>0</v>
      </c>
      <c r="FQ17" s="0" t="n">
        <f aca="false">IF(ISNUMBER(FIND(FQ$1,$D17))=$AO$1,1,0)*VLOOKUP($Z$2,DALYs!$A$2:$MW$40,'Intervention list'!FQ$195+1,0)</f>
        <v>0</v>
      </c>
      <c r="FR17" s="0" t="n">
        <f aca="false">IF(ISNUMBER(FIND(FR$1,$D17))=$AO$1,1,0)*VLOOKUP($Z$2,DALYs!$A$2:$MW$40,'Intervention list'!FR$195+1,0)</f>
        <v>0</v>
      </c>
      <c r="FS17" s="0" t="n">
        <f aca="false">IF(ISNUMBER(FIND(FS$1,$D17))=$AO$1,1,0)*VLOOKUP($Z$2,DALYs!$A$2:$MW$40,'Intervention list'!FS$195+1,0)</f>
        <v>0</v>
      </c>
      <c r="FT17" s="0" t="n">
        <f aca="false">IF(ISNUMBER(FIND(FT$1,$D17))=$AO$1,1,0)*VLOOKUP($Z$2,DALYs!$A$2:$MW$40,'Intervention list'!FT$195+1,0)</f>
        <v>0</v>
      </c>
      <c r="FU17" s="0" t="n">
        <f aca="false">IF(ISNUMBER(FIND(FU$1,$D17))=$AO$1,1,0)*VLOOKUP($Z$2,DALYs!$A$2:$MW$40,'Intervention list'!FU$195+1,0)</f>
        <v>0</v>
      </c>
      <c r="FV17" s="0" t="n">
        <f aca="false">IF(ISNUMBER(FIND(FV$1,$D17))=$AO$1,1,0)*VLOOKUP($Z$2,DALYs!$A$2:$MW$40,'Intervention list'!FV$195+1,0)</f>
        <v>0</v>
      </c>
      <c r="FW17" s="0" t="n">
        <f aca="false">IF(ISNUMBER(FIND(FW$1,$D17))=$AO$1,1,0)*VLOOKUP($Z$2,DALYs!$A$2:$MW$40,'Intervention list'!FW$195+1,0)</f>
        <v>0</v>
      </c>
      <c r="FX17" s="0" t="n">
        <f aca="false">IF(ISNUMBER(FIND(FX$1,$D17))=$AO$1,1,0)*VLOOKUP($Z$2,DALYs!$A$2:$MW$40,'Intervention list'!FX$195+1,0)</f>
        <v>0</v>
      </c>
      <c r="FY17" s="0" t="n">
        <f aca="false">IF(ISNUMBER(FIND(FY$1,$D17))=$AO$1,1,0)*VLOOKUP($Z$2,DALYs!$A$2:$MW$40,'Intervention list'!FY$195+1,0)</f>
        <v>0</v>
      </c>
      <c r="FZ17" s="0" t="n">
        <f aca="false">IF(ISNUMBER(FIND(FZ$1,$D17))=$AO$1,1,0)*VLOOKUP($Z$2,DALYs!$A$2:$MW$40,'Intervention list'!FZ$195+1,0)</f>
        <v>0</v>
      </c>
      <c r="GA17" s="0" t="n">
        <f aca="false">IF(ISNUMBER(FIND(GA$1,$D17))=$AO$1,1,0)*VLOOKUP($Z$2,DALYs!$A$2:$MW$40,'Intervention list'!GA$195+1,0)</f>
        <v>0</v>
      </c>
      <c r="GB17" s="0" t="n">
        <f aca="false">IF(ISNUMBER(FIND(GB$1,$D17))=$AO$1,1,0)*VLOOKUP($Z$2,DALYs!$A$2:$MW$40,'Intervention list'!GB$195+1,0)</f>
        <v>0</v>
      </c>
      <c r="GC17" s="0" t="n">
        <f aca="false">IF(ISNUMBER(FIND(GC$1,$D17))=$AO$1,1,0)*VLOOKUP($Z$2,DALYs!$A$2:$MW$40,'Intervention list'!GC$195+1,0)</f>
        <v>0</v>
      </c>
      <c r="GD17" s="0" t="n">
        <f aca="false">IF(ISNUMBER(FIND(GD$1,$D17))=$AO$1,1,0)*VLOOKUP($Z$2,DALYs!$A$2:$MW$40,'Intervention list'!GD$195+1,0)</f>
        <v>0</v>
      </c>
      <c r="GE17" s="0" t="n">
        <f aca="false">IF(ISNUMBER(FIND(GE$1,$D17))=$AO$1,1,0)*VLOOKUP($Z$2,DALYs!$A$2:$MW$40,'Intervention list'!GE$195+1,0)</f>
        <v>0</v>
      </c>
      <c r="GF17" s="0" t="n">
        <f aca="false">IF(ISNUMBER(FIND(GF$1,$D17))=$AO$1,1,0)*VLOOKUP($Z$2,DALYs!$A$2:$MW$40,'Intervention list'!GF$195+1,0)</f>
        <v>0</v>
      </c>
      <c r="GG17" s="0" t="n">
        <f aca="false">IF(ISNUMBER(FIND(GG$1,$D17))=$AO$1,1,0)*VLOOKUP($Z$2,DALYs!$A$2:$MW$40,'Intervention list'!GG$195+1,0)</f>
        <v>0</v>
      </c>
      <c r="GH17" s="0" t="n">
        <f aca="false">IF(ISNUMBER(FIND(GH$1,$D17))=$AO$1,1,0)*VLOOKUP($Z$2,DALYs!$A$2:$MW$40,'Intervention list'!GH$195+1,0)</f>
        <v>0</v>
      </c>
      <c r="GI17" s="0" t="n">
        <f aca="false">IF(ISNUMBER(FIND(GI$1,$D17))=$AO$1,1,0)*VLOOKUP($Z$2,DALYs!$A$2:$MW$40,'Intervention list'!GI$195+1,0)</f>
        <v>0</v>
      </c>
      <c r="GJ17" s="0" t="n">
        <f aca="false">IF(ISNUMBER(FIND(GJ$1,$D17))=$AO$1,1,0)*VLOOKUP($Z$2,DALYs!$A$2:$MW$40,'Intervention list'!GJ$195+1,0)</f>
        <v>0</v>
      </c>
      <c r="GK17" s="0" t="n">
        <f aca="false">IF(ISNUMBER(FIND(GK$1,$D17))=$AO$1,1,0)*VLOOKUP($Z$2,DALYs!$A$2:$MW$40,'Intervention list'!GK$195+1,0)</f>
        <v>0</v>
      </c>
      <c r="GL17" s="0" t="n">
        <f aca="false">IF(ISNUMBER(FIND(GL$1,$D17))=$AO$1,1,0)*VLOOKUP($Z$2,DALYs!$A$2:$MW$40,'Intervention list'!GL$195+1,0)</f>
        <v>0</v>
      </c>
      <c r="GM17" s="0" t="n">
        <f aca="false">IF(ISNUMBER(FIND(GM$1,$D17))=$AO$1,1,0)*VLOOKUP($Z$2,DALYs!$A$2:$MW$40,'Intervention list'!GM$195+1,0)</f>
        <v>0</v>
      </c>
      <c r="GN17" s="0" t="n">
        <f aca="false">IF(ISNUMBER(FIND(GN$1,$D17))=$AO$1,1,0)*VLOOKUP($Z$2,DALYs!$A$2:$MW$40,'Intervention list'!GN$195+1,0)</f>
        <v>0</v>
      </c>
      <c r="GO17" s="0" t="n">
        <f aca="false">IF(ISNUMBER(FIND(GO$1,$D17))=$AO$1,1,0)*VLOOKUP($Z$2,DALYs!$A$2:$MW$40,'Intervention list'!GO$195+1,0)</f>
        <v>0</v>
      </c>
      <c r="GP17" s="0" t="n">
        <f aca="false">IF(ISNUMBER(FIND(GP$1,$D17))=$AO$1,1,0)*VLOOKUP($Z$2,DALYs!$A$2:$MW$40,'Intervention list'!GP$195+1,0)</f>
        <v>0</v>
      </c>
      <c r="GQ17" s="0" t="n">
        <f aca="false">IF(ISNUMBER(FIND(GQ$1,$D17))=$AO$1,1,0)*VLOOKUP($Z$2,DALYs!$A$2:$MW$40,'Intervention list'!GQ$195+1,0)</f>
        <v>0</v>
      </c>
      <c r="GR17" s="0" t="n">
        <f aca="false">IF(ISNUMBER(FIND(GR$1,$D17))=$AO$1,1,0)*VLOOKUP($Z$2,DALYs!$A$2:$MW$40,'Intervention list'!GR$195+1,0)</f>
        <v>0</v>
      </c>
      <c r="GS17" s="0" t="n">
        <f aca="false">IF(ISNUMBER(FIND(GS$1,$D17))=$AO$1,1,0)*VLOOKUP($Z$2,DALYs!$A$2:$MW$40,'Intervention list'!GS$195+1,0)</f>
        <v>0</v>
      </c>
      <c r="GT17" s="0" t="n">
        <f aca="false">IF(ISNUMBER(FIND(GT$1,$D17))=$AO$1,1,0)*VLOOKUP($Z$2,DALYs!$A$2:$MW$40,'Intervention list'!GT$195+1,0)</f>
        <v>0</v>
      </c>
      <c r="GU17" s="0" t="n">
        <f aca="false">IF(ISNUMBER(FIND(GU$1,$D17))=$AO$1,1,0)*VLOOKUP($Z$2,DALYs!$A$2:$MW$40,'Intervention list'!GU$195+1,0)</f>
        <v>0</v>
      </c>
      <c r="GV17" s="0" t="n">
        <f aca="false">IF(ISNUMBER(FIND(GV$1,$D17))=$AO$1,1,0)*VLOOKUP($Z$2,DALYs!$A$2:$MW$40,'Intervention list'!GV$195+1,0)</f>
        <v>0</v>
      </c>
      <c r="GW17" s="0" t="n">
        <f aca="false">IF(ISNUMBER(FIND(GW$1,$D17))=$AO$1,1,0)*VLOOKUP($Z$2,DALYs!$A$2:$MW$40,'Intervention list'!GW$195+1,0)</f>
        <v>0</v>
      </c>
      <c r="GX17" s="0" t="n">
        <f aca="false">IF(ISNUMBER(FIND(GX$1,$D17))=$AO$1,1,0)*VLOOKUP($Z$2,DALYs!$A$2:$MW$40,'Intervention list'!GX$195+1,0)</f>
        <v>0</v>
      </c>
      <c r="GY17" s="0" t="n">
        <f aca="false">IF(ISNUMBER(FIND(GY$1,$D17))=$AO$1,1,0)*VLOOKUP($Z$2,DALYs!$A$2:$MW$40,'Intervention list'!GY$195+1,0)</f>
        <v>0</v>
      </c>
      <c r="GZ17" s="0" t="n">
        <f aca="false">IF(ISNUMBER(FIND(GZ$1,$D17))=$AO$1,1,0)*VLOOKUP($Z$2,DALYs!$A$2:$MW$40,'Intervention list'!GZ$195+1,0)</f>
        <v>0</v>
      </c>
      <c r="HA17" s="0" t="n">
        <f aca="false">IF(ISNUMBER(FIND(HA$1,$D17))=$AO$1,1,0)*VLOOKUP($Z$2,DALYs!$A$2:$MW$40,'Intervention list'!HA$195+1,0)</f>
        <v>0</v>
      </c>
      <c r="HB17" s="0" t="n">
        <f aca="false">IF(ISNUMBER(FIND(HB$1,$D17))=$AO$1,1,0)*VLOOKUP($Z$2,DALYs!$A$2:$MW$40,'Intervention list'!HB$195+1,0)</f>
        <v>0</v>
      </c>
      <c r="HC17" s="0" t="n">
        <f aca="false">IF(ISNUMBER(FIND(HC$1,$D17))=$AO$1,1,0)*VLOOKUP($Z$2,DALYs!$A$2:$MW$40,'Intervention list'!HC$195+1,0)</f>
        <v>0</v>
      </c>
      <c r="HD17" s="0" t="n">
        <f aca="false">IF(ISNUMBER(FIND(HD$1,$D17))=$AO$1,1,0)*VLOOKUP($Z$2,DALYs!$A$2:$MW$40,'Intervention list'!HD$195+1,0)</f>
        <v>0</v>
      </c>
      <c r="HE17" s="0" t="n">
        <f aca="false">IF(ISNUMBER(FIND(HE$1,$D17))=$AO$1,1,0)*VLOOKUP($Z$2,DALYs!$A$2:$MW$40,'Intervention list'!HE$195+1,0)</f>
        <v>0</v>
      </c>
      <c r="HF17" s="0" t="n">
        <f aca="false">IF(ISNUMBER(FIND(HF$1,$D17))=$AO$1,1,0)*VLOOKUP($Z$2,DALYs!$A$2:$MW$40,'Intervention list'!HF$195+1,0)</f>
        <v>0</v>
      </c>
      <c r="HG17" s="0" t="n">
        <f aca="false">IF(ISNUMBER(FIND(HG$1,$D17))=$AO$1,1,0)*VLOOKUP($Z$2,DALYs!$A$2:$MW$40,'Intervention list'!HG$195+1,0)</f>
        <v>0</v>
      </c>
      <c r="HH17" s="0" t="n">
        <f aca="false">IF(ISNUMBER(FIND(HH$1,$D17))=$AO$1,1,0)*VLOOKUP($Z$2,DALYs!$A$2:$MW$40,'Intervention list'!HH$195+1,0)</f>
        <v>0</v>
      </c>
      <c r="HI17" s="0" t="n">
        <f aca="false">IF(ISNUMBER(FIND(HI$1,$D17))=$AO$1,1,0)*VLOOKUP($Z$2,DALYs!$A$2:$MW$40,'Intervention list'!HI$195+1,0)</f>
        <v>0</v>
      </c>
      <c r="HJ17" s="0" t="n">
        <f aca="false">IF(ISNUMBER(FIND(HJ$1,$D17))=$AO$1,1,0)*VLOOKUP($Z$2,DALYs!$A$2:$MW$40,'Intervention list'!HJ$195+1,0)</f>
        <v>0</v>
      </c>
      <c r="HK17" s="0" t="n">
        <f aca="false">IF(ISNUMBER(FIND(HK$1,$D17))=$AO$1,1,0)*VLOOKUP($Z$2,DALYs!$A$2:$MW$40,'Intervention list'!HK$195+1,0)</f>
        <v>0</v>
      </c>
      <c r="HL17" s="0" t="n">
        <f aca="false">IF(ISNUMBER(FIND(HL$1,$D17))=$AO$1,1,0)*VLOOKUP($Z$2,DALYs!$A$2:$MW$40,'Intervention list'!HL$195+1,0)</f>
        <v>0</v>
      </c>
      <c r="HM17" s="0" t="n">
        <f aca="false">IF(ISNUMBER(FIND(HM$1,$D17))=$AO$1,1,0)*VLOOKUP($Z$2,DALYs!$A$2:$MW$40,'Intervention list'!HM$195+1,0)</f>
        <v>0</v>
      </c>
      <c r="HN17" s="0" t="n">
        <f aca="false">IF(ISNUMBER(FIND(HN$1,$D17))=$AO$1,1,0)*VLOOKUP($Z$2,DALYs!$A$2:$MW$40,'Intervention list'!HN$195+1,0)</f>
        <v>0</v>
      </c>
      <c r="HO17" s="0" t="n">
        <f aca="false">IF(ISNUMBER(FIND(HO$1,$D17))=$AO$1,1,0)*VLOOKUP($Z$2,DALYs!$A$2:$MW$40,'Intervention list'!HO$195+1,0)</f>
        <v>0</v>
      </c>
      <c r="HP17" s="0" t="n">
        <f aca="false">IF(ISNUMBER(FIND(HP$1,$D17))=$AO$1,1,0)*VLOOKUP($Z$2,DALYs!$A$2:$MW$40,'Intervention list'!HP$195+1,0)</f>
        <v>0</v>
      </c>
      <c r="HQ17" s="0" t="n">
        <f aca="false">IF(ISNUMBER(FIND(HQ$1,$D17))=$AO$1,1,0)*VLOOKUP($Z$2,DALYs!$A$2:$MW$40,'Intervention list'!HQ$195+1,0)</f>
        <v>0</v>
      </c>
      <c r="HR17" s="0" t="n">
        <f aca="false">IF(ISNUMBER(FIND(HR$1,$D17))=$AO$1,1,0)*VLOOKUP($Z$2,DALYs!$A$2:$MW$40,'Intervention list'!HR$195+1,0)</f>
        <v>0</v>
      </c>
      <c r="HS17" s="0" t="n">
        <f aca="false">IF(ISNUMBER(FIND(HS$1,$D17))=$AO$1,1,0)*VLOOKUP($Z$2,DALYs!$A$2:$MW$40,'Intervention list'!HS$195+1,0)</f>
        <v>0</v>
      </c>
      <c r="HT17" s="0" t="n">
        <f aca="false">IF(ISNUMBER(FIND(HT$1,$D17))=$AO$1,1,0)*VLOOKUP($Z$2,DALYs!$A$2:$MW$40,'Intervention list'!HT$195+1,0)</f>
        <v>0</v>
      </c>
      <c r="HU17" s="0" t="n">
        <f aca="false">IF(ISNUMBER(FIND(HU$1,$D17))=$AO$1,1,0)*VLOOKUP($Z$2,DALYs!$A$2:$MW$40,'Intervention list'!HU$195+1,0)</f>
        <v>0</v>
      </c>
      <c r="HV17" s="0" t="n">
        <f aca="false">IF(ISNUMBER(FIND(HV$1,$D17))=$AO$1,1,0)*VLOOKUP($Z$2,DALYs!$A$2:$MW$40,'Intervention list'!HV$195+1,0)</f>
        <v>0</v>
      </c>
      <c r="HW17" s="0" t="n">
        <f aca="false">IF(ISNUMBER(FIND(HW$1,$D17))=$AO$1,1,0)*VLOOKUP($Z$2,DALYs!$A$2:$MW$40,'Intervention list'!HW$195+1,0)</f>
        <v>0</v>
      </c>
      <c r="HX17" s="0" t="n">
        <f aca="false">IF(ISNUMBER(FIND(HX$1,$D17))=$AO$1,1,0)*VLOOKUP($Z$2,DALYs!$A$2:$MW$40,'Intervention list'!HX$195+1,0)</f>
        <v>0</v>
      </c>
      <c r="HY17" s="0" t="n">
        <f aca="false">IF(ISNUMBER(FIND(HY$1,$D17))=$AO$1,1,0)*VLOOKUP($Z$2,DALYs!$A$2:$MW$40,'Intervention list'!HY$195+1,0)</f>
        <v>0</v>
      </c>
      <c r="HZ17" s="0" t="n">
        <f aca="false">IF(ISNUMBER(FIND(HZ$1,$D17))=$AO$1,1,0)*VLOOKUP($Z$2,DALYs!$A$2:$MW$40,'Intervention list'!HZ$195+1,0)</f>
        <v>0</v>
      </c>
      <c r="IA17" s="0" t="n">
        <f aca="false">IF(ISNUMBER(FIND(IA$1,$D17))=$AO$1,1,0)*VLOOKUP($Z$2,DALYs!$A$2:$MW$40,'Intervention list'!IA$195+1,0)</f>
        <v>0</v>
      </c>
      <c r="IB17" s="0" t="n">
        <f aca="false">IF(ISNUMBER(FIND(IB$1,$D17))=$AO$1,1,0)*VLOOKUP($Z$2,DALYs!$A$2:$MW$40,'Intervention list'!IB$195+1,0)</f>
        <v>0</v>
      </c>
      <c r="IC17" s="0" t="n">
        <f aca="false">IF(ISNUMBER(FIND(IC$1,$D17))=$AO$1,1,0)*VLOOKUP($Z$2,DALYs!$A$2:$MW$40,'Intervention list'!IC$195+1,0)</f>
        <v>0</v>
      </c>
      <c r="ID17" s="0" t="n">
        <f aca="false">IF(ISNUMBER(FIND(ID$1,$D17))=$AO$1,1,0)*VLOOKUP($Z$2,DALYs!$A$2:$MW$40,'Intervention list'!ID$195+1,0)</f>
        <v>0</v>
      </c>
      <c r="IE17" s="0" t="n">
        <f aca="false">IF(ISNUMBER(FIND(IE$1,$D17))=$AO$1,1,0)*VLOOKUP($Z$2,DALYs!$A$2:$MW$40,'Intervention list'!IE$195+1,0)</f>
        <v>0</v>
      </c>
      <c r="IF17" s="0" t="n">
        <f aca="false">IF(ISNUMBER(FIND(IF$1,$D17))=$AO$1,1,0)*VLOOKUP($Z$2,DALYs!$A$2:$MW$40,'Intervention list'!IF$195+1,0)</f>
        <v>0</v>
      </c>
      <c r="IG17" s="0" t="n">
        <f aca="false">IF(ISNUMBER(FIND(IG$1,$D17))=$AO$1,1,0)*VLOOKUP($Z$2,DALYs!$A$2:$MW$40,'Intervention list'!IG$195+1,0)</f>
        <v>0</v>
      </c>
      <c r="IH17" s="0" t="n">
        <f aca="false">IF(ISNUMBER(FIND(IH$1,$D17))=$AO$1,1,0)*VLOOKUP($Z$2,DALYs!$A$2:$MW$40,'Intervention list'!IH$195+1,0)</f>
        <v>0</v>
      </c>
      <c r="II17" s="0" t="n">
        <f aca="false">IF(ISNUMBER(FIND(II$1,$D17))=$AO$1,1,0)*VLOOKUP($Z$2,DALYs!$A$2:$MW$40,'Intervention list'!II$195+1,0)</f>
        <v>0</v>
      </c>
      <c r="IJ17" s="0" t="n">
        <f aca="false">IF(ISNUMBER(FIND(IJ$1,$D17))=$AO$1,1,0)*VLOOKUP($Z$2,DALYs!$A$2:$MW$40,'Intervention list'!IJ$195+1,0)</f>
        <v>0</v>
      </c>
      <c r="IK17" s="0" t="n">
        <f aca="false">IF(ISNUMBER(FIND(IK$1,$D17))=$AO$1,1,0)*VLOOKUP($Z$2,DALYs!$A$2:$MW$40,'Intervention list'!IK$195+1,0)</f>
        <v>0</v>
      </c>
      <c r="IL17" s="0" t="n">
        <f aca="false">IF(ISNUMBER(FIND(IL$1,$D17))=$AO$1,1,0)*VLOOKUP($Z$2,DALYs!$A$2:$MW$40,'Intervention list'!IL$195+1,0)</f>
        <v>0</v>
      </c>
      <c r="IM17" s="0" t="n">
        <f aca="false">IF(ISNUMBER(FIND(IM$1,$D17))=$AO$1,1,0)*VLOOKUP($Z$2,DALYs!$A$2:$MW$40,'Intervention list'!IM$195+1,0)</f>
        <v>0</v>
      </c>
      <c r="IN17" s="0" t="n">
        <f aca="false">IF(ISNUMBER(FIND(IN$1,$D17))=$AO$1,1,0)*VLOOKUP($Z$2,DALYs!$A$2:$MW$40,'Intervention list'!IN$195+1,0)</f>
        <v>0</v>
      </c>
      <c r="IO17" s="0" t="n">
        <f aca="false">IF(ISNUMBER(FIND(IO$1,$D17))=$AO$1,1,0)*VLOOKUP($Z$2,DALYs!$A$2:$MW$40,'Intervention list'!IO$195+1,0)</f>
        <v>0</v>
      </c>
      <c r="IP17" s="0" t="n">
        <f aca="false">IF(ISNUMBER(FIND(IP$1,$D17))=$AO$1,1,0)*VLOOKUP($Z$2,DALYs!$A$2:$MW$40,'Intervention list'!IP$195+1,0)</f>
        <v>0</v>
      </c>
      <c r="IQ17" s="0" t="n">
        <f aca="false">IF(ISNUMBER(FIND(IQ$1,$D17))=$AO$1,1,0)*VLOOKUP($Z$2,DALYs!$A$2:$MW$40,'Intervention list'!IQ$195+1,0)</f>
        <v>0</v>
      </c>
      <c r="IR17" s="0" t="n">
        <f aca="false">IF(ISNUMBER(FIND(IR$1,$D17))=$AO$1,1,0)*VLOOKUP($Z$2,DALYs!$A$2:$MW$40,'Intervention list'!IR$195+1,0)</f>
        <v>0</v>
      </c>
      <c r="IS17" s="0" t="n">
        <f aca="false">IF(ISNUMBER(FIND(IS$1,$D17))=$AO$1,1,0)*VLOOKUP($Z$2,DALYs!$A$2:$MW$40,'Intervention list'!IS$195+1,0)</f>
        <v>0</v>
      </c>
      <c r="IT17" s="0" t="n">
        <f aca="false">IF(ISNUMBER(FIND(IT$1,$D17))=$AO$1,1,0)*VLOOKUP($Z$2,DALYs!$A$2:$MW$40,'Intervention list'!IT$195+1,0)</f>
        <v>0</v>
      </c>
      <c r="IU17" s="0" t="n">
        <f aca="false">IF(ISNUMBER(FIND(IU$1,$D17))=$AO$1,1,0)*VLOOKUP($Z$2,DALYs!$A$2:$MW$40,'Intervention list'!IU$195+1,0)</f>
        <v>0</v>
      </c>
      <c r="IV17" s="0" t="n">
        <f aca="false">IF(ISNUMBER(FIND(IV$1,$D17))=$AO$1,1,0)*VLOOKUP($Z$2,DALYs!$A$2:$MW$40,'Intervention list'!IV$195+1,0)</f>
        <v>0</v>
      </c>
      <c r="IW17" s="0" t="n">
        <f aca="false">IF(ISNUMBER(FIND(IW$1,$D17))=$AO$1,1,0)*VLOOKUP($Z$2,DALYs!$A$2:$MW$40,'Intervention list'!IW$195+1,0)</f>
        <v>0</v>
      </c>
      <c r="IX17" s="0" t="n">
        <f aca="false">IF(ISNUMBER(FIND(IX$1,$D17))=$AO$1,1,0)*VLOOKUP($Z$2,DALYs!$A$2:$MW$40,'Intervention list'!IX$195+1,0)</f>
        <v>0</v>
      </c>
      <c r="IY17" s="0" t="n">
        <f aca="false">IF(ISNUMBER(FIND(IY$1,$D17))=$AO$1,1,0)*VLOOKUP($Z$2,DALYs!$A$2:$MW$40,'Intervention list'!IY$195+1,0)</f>
        <v>0</v>
      </c>
      <c r="IZ17" s="0" t="n">
        <f aca="false">IF(ISNUMBER(FIND(IZ$1,$D17))=$AO$1,1,0)*VLOOKUP($Z$2,DALYs!$A$2:$MW$40,'Intervention list'!IZ$195+1,0)</f>
        <v>0</v>
      </c>
      <c r="JA17" s="0" t="n">
        <f aca="false">IF(ISNUMBER(FIND(JA$1,$D17))=$AO$1,1,0)*VLOOKUP($Z$2,DALYs!$A$2:$MW$40,'Intervention list'!JA$195+1,0)</f>
        <v>0</v>
      </c>
      <c r="JB17" s="0" t="n">
        <f aca="false">IF(ISNUMBER(FIND(JB$1,$D17))=$AO$1,1,0)*VLOOKUP($Z$2,DALYs!$A$2:$MW$40,'Intervention list'!JB$195+1,0)</f>
        <v>0</v>
      </c>
      <c r="JC17" s="0" t="n">
        <f aca="false">IF(ISNUMBER(FIND(JC$1,$D17))=$AO$1,1,0)*VLOOKUP($Z$2,DALYs!$A$2:$MW$40,'Intervention list'!JC$195+1,0)</f>
        <v>0</v>
      </c>
      <c r="JD17" s="0" t="n">
        <f aca="false">IF(ISNUMBER(FIND(JD$1,$D17))=$AO$1,1,0)*VLOOKUP($Z$2,DALYs!$A$2:$MW$40,'Intervention list'!JD$195+1,0)</f>
        <v>0</v>
      </c>
      <c r="JE17" s="0" t="n">
        <f aca="false">IF(ISNUMBER(FIND(JE$1,$D17))=$AO$1,1,0)*VLOOKUP($Z$2,DALYs!$A$2:$MW$40,'Intervention list'!JE$195+1,0)</f>
        <v>0</v>
      </c>
      <c r="JF17" s="0" t="n">
        <f aca="false">IF(ISNUMBER(FIND(JF$1,$D17))=$AO$1,1,0)*VLOOKUP($Z$2,DALYs!$A$2:$MW$40,'Intervention list'!JF$195+1,0)</f>
        <v>0</v>
      </c>
      <c r="JG17" s="0" t="n">
        <f aca="false">IF(ISNUMBER(FIND(JG$1,$D17))=$AO$1,1,0)*VLOOKUP($Z$2,DALYs!$A$2:$MW$40,'Intervention list'!JG$195+1,0)</f>
        <v>0</v>
      </c>
      <c r="JH17" s="0" t="n">
        <f aca="false">IF(ISNUMBER(FIND(JH$1,$D17))=$AO$1,1,0)*VLOOKUP($Z$2,DALYs!$A$2:$MW$40,'Intervention list'!JH$195+1,0)</f>
        <v>0</v>
      </c>
      <c r="JI17" s="0" t="n">
        <f aca="false">IF(ISNUMBER(FIND(JI$1,$D17))=$AO$1,1,0)*VLOOKUP($Z$2,DALYs!$A$2:$MW$40,'Intervention list'!JI$195+1,0)</f>
        <v>0</v>
      </c>
      <c r="JJ17" s="0" t="n">
        <f aca="false">IF(ISNUMBER(FIND(JJ$1,$D17))=$AO$1,1,0)*VLOOKUP($Z$2,DALYs!$A$2:$MW$40,'Intervention list'!JJ$195+1,0)</f>
        <v>0</v>
      </c>
      <c r="JK17" s="0" t="n">
        <f aca="false">IF(ISNUMBER(FIND(JK$1,$D17))=$AO$1,1,0)*VLOOKUP($Z$2,DALYs!$A$2:$MW$40,'Intervention list'!JK$195+1,0)</f>
        <v>0</v>
      </c>
      <c r="JL17" s="0" t="n">
        <f aca="false">IF(ISNUMBER(FIND(JL$1,$D17))=$AO$1,1,0)*VLOOKUP($Z$2,DALYs!$A$2:$MW$40,'Intervention list'!JL$195+1,0)</f>
        <v>0</v>
      </c>
      <c r="JM17" s="0" t="n">
        <f aca="false">IF(ISNUMBER(FIND(JM$1,$D17))=$AO$1,1,0)*VLOOKUP($Z$2,DALYs!$A$2:$MW$40,'Intervention list'!JM$195+1,0)</f>
        <v>0</v>
      </c>
      <c r="JN17" s="0" t="n">
        <f aca="false">IF(ISNUMBER(FIND(JN$1,$D17))=$AO$1,1,0)*VLOOKUP($Z$2,DALYs!$A$2:$MW$40,'Intervention list'!JN$195+1,0)</f>
        <v>0</v>
      </c>
      <c r="JO17" s="0" t="n">
        <f aca="false">IF(ISNUMBER(FIND(JO$1,$D17))=$AO$1,1,0)*VLOOKUP($Z$2,DALYs!$A$2:$MW$40,'Intervention list'!JO$195+1,0)</f>
        <v>0</v>
      </c>
      <c r="JP17" s="0" t="n">
        <f aca="false">IF(ISNUMBER(FIND(JP$1,$D17))=$AO$1,1,0)*VLOOKUP($Z$2,DALYs!$A$2:$MW$40,'Intervention list'!JP$195+1,0)</f>
        <v>0</v>
      </c>
      <c r="JQ17" s="0" t="n">
        <f aca="false">IF(ISNUMBER(FIND(JQ$1,$D17))=$AO$1,1,0)*VLOOKUP($Z$2,DALYs!$A$2:$MW$40,'Intervention list'!JQ$195+1,0)</f>
        <v>0</v>
      </c>
      <c r="JR17" s="0" t="n">
        <f aca="false">IF(ISNUMBER(FIND(JR$1,$D17))=$AO$1,1,0)*VLOOKUP($Z$2,DALYs!$A$2:$MW$40,'Intervention list'!JR$195+1,0)</f>
        <v>0</v>
      </c>
      <c r="JS17" s="0" t="n">
        <f aca="false">IF(ISNUMBER(FIND(JS$1,$D17))=$AO$1,1,0)*VLOOKUP($Z$2,DALYs!$A$2:$MW$40,'Intervention list'!JS$195+1,0)</f>
        <v>0</v>
      </c>
      <c r="JT17" s="0" t="n">
        <f aca="false">IF(ISNUMBER(FIND(JT$1,$D17))=$AO$1,1,0)*VLOOKUP($Z$2,DALYs!$A$2:$MW$40,'Intervention list'!JT$195+1,0)</f>
        <v>0</v>
      </c>
      <c r="JU17" s="0" t="n">
        <f aca="false">IF(ISNUMBER(FIND(JU$1,$D17))=$AO$1,1,0)*VLOOKUP($Z$2,DALYs!$A$2:$MW$40,'Intervention list'!JU$195+1,0)</f>
        <v>0</v>
      </c>
      <c r="JV17" s="0" t="n">
        <f aca="false">IF(ISNUMBER(FIND(JV$1,$D17))=$AO$1,1,0)*VLOOKUP($Z$2,DALYs!$A$2:$MW$40,'Intervention list'!JV$195+1,0)</f>
        <v>0</v>
      </c>
      <c r="JW17" s="0" t="n">
        <f aca="false">IF(ISNUMBER(FIND(JW$1,$D17))=$AO$1,1,0)*VLOOKUP($Z$2,DALYs!$A$2:$MW$40,'Intervention list'!JW$195+1,0)</f>
        <v>0</v>
      </c>
      <c r="JX17" s="0" t="n">
        <f aca="false">IF(ISNUMBER(FIND(JX$1,$D17))=$AO$1,1,0)*VLOOKUP($Z$2,DALYs!$A$2:$MW$40,'Intervention list'!JX$195+1,0)</f>
        <v>0</v>
      </c>
      <c r="JY17" s="0" t="n">
        <f aca="false">IF(ISNUMBER(FIND(JY$1,$D17))=$AO$1,1,0)*VLOOKUP($Z$2,DALYs!$A$2:$MW$40,'Intervention list'!JY$195+1,0)</f>
        <v>0</v>
      </c>
      <c r="JZ17" s="0" t="n">
        <f aca="false">IF(ISNUMBER(FIND(JZ$1,$D17))=$AO$1,1,0)*VLOOKUP($Z$2,DALYs!$A$2:$MW$40,'Intervention list'!JZ$195+1,0)</f>
        <v>0</v>
      </c>
      <c r="KA17" s="0" t="n">
        <f aca="false">IF(ISNUMBER(FIND(KA$1,$D17))=$AO$1,1,0)*VLOOKUP($Z$2,DALYs!$A$2:$MW$40,'Intervention list'!KA$195+1,0)</f>
        <v>0</v>
      </c>
      <c r="KB17" s="0" t="n">
        <f aca="false">IF(ISNUMBER(FIND(KB$1,$D17))=$AO$1,1,0)*VLOOKUP($Z$2,DALYs!$A$2:$MW$40,'Intervention list'!KB$195+1,0)</f>
        <v>0</v>
      </c>
      <c r="KC17" s="0" t="n">
        <f aca="false">IF(ISNUMBER(FIND(KC$1,$D17))=$AO$1,1,0)*VLOOKUP($Z$2,DALYs!$A$2:$MW$40,'Intervention list'!KC$195+1,0)</f>
        <v>0</v>
      </c>
      <c r="KD17" s="0" t="n">
        <f aca="false">IF(ISNUMBER(FIND(KD$1,$D17))=$AO$1,1,0)*VLOOKUP($Z$2,DALYs!$A$2:$MW$40,'Intervention list'!KD$195+1,0)</f>
        <v>0</v>
      </c>
      <c r="KE17" s="0" t="n">
        <f aca="false">IF(ISNUMBER(FIND(KE$1,$D17))=$AO$1,1,0)*VLOOKUP($Z$2,DALYs!$A$2:$MW$40,'Intervention list'!KE$195+1,0)</f>
        <v>0</v>
      </c>
      <c r="KF17" s="0" t="n">
        <f aca="false">IF(ISNUMBER(FIND(KF$1,$D17))=$AO$1,1,0)*VLOOKUP($Z$2,DALYs!$A$2:$MW$40,'Intervention list'!KF$195+1,0)</f>
        <v>0</v>
      </c>
      <c r="KG17" s="0" t="n">
        <f aca="false">IF(ISNUMBER(FIND(KG$1,$D17))=$AO$1,1,0)*VLOOKUP($Z$2,DALYs!$A$2:$MW$40,'Intervention list'!KG$195+1,0)</f>
        <v>0</v>
      </c>
      <c r="KH17" s="0" t="n">
        <f aca="false">IF(ISNUMBER(FIND(KH$1,$D17))=$AO$1,1,0)*VLOOKUP($Z$2,DALYs!$A$2:$MW$40,'Intervention list'!KH$195+1,0)</f>
        <v>0</v>
      </c>
      <c r="KI17" s="0" t="n">
        <f aca="false">IF(ISNUMBER(FIND(KI$1,$D17))=$AO$1,1,0)*VLOOKUP($Z$2,DALYs!$A$2:$MW$40,'Intervention list'!KI$195+1,0)</f>
        <v>0</v>
      </c>
      <c r="KJ17" s="0" t="n">
        <f aca="false">IF(ISNUMBER(FIND(KJ$1,$D17))=$AO$1,1,0)*VLOOKUP($Z$2,DALYs!$A$2:$MW$40,'Intervention list'!KJ$195+1,0)</f>
        <v>0</v>
      </c>
      <c r="KK17" s="0" t="n">
        <f aca="false">IF(ISNUMBER(FIND(KK$1,$D17))=$AO$1,1,0)*VLOOKUP($Z$2,DALYs!$A$2:$MW$40,'Intervention list'!KK$195+1,0)</f>
        <v>0</v>
      </c>
      <c r="KL17" s="0" t="n">
        <f aca="false">IF(ISNUMBER(FIND(KL$1,$D17))=$AO$1,1,0)*VLOOKUP($Z$2,DALYs!$A$2:$MW$40,'Intervention list'!KL$195+1,0)</f>
        <v>0</v>
      </c>
      <c r="KM17" s="0" t="n">
        <f aca="false">IF(ISNUMBER(FIND(KM$1,$D17))=$AO$1,1,0)*VLOOKUP($Z$2,DALYs!$A$2:$MW$40,'Intervention list'!KM$195+1,0)</f>
        <v>0</v>
      </c>
      <c r="KN17" s="0" t="n">
        <f aca="false">IF(ISNUMBER(FIND(KN$1,$D17))=$AO$1,1,0)*VLOOKUP($Z$2,DALYs!$A$2:$MW$40,'Intervention list'!KN$195+1,0)</f>
        <v>0</v>
      </c>
      <c r="KO17" s="0" t="n">
        <f aca="false">IF(ISNUMBER(FIND(KO$1,$D17))=$AO$1,1,0)*VLOOKUP($Z$2,DALYs!$A$2:$MW$40,'Intervention list'!KO$195+1,0)</f>
        <v>0</v>
      </c>
      <c r="KP17" s="0" t="n">
        <f aca="false">IF(ISNUMBER(FIND(KP$1,$D17))=$AO$1,1,0)*VLOOKUP($Z$2,DALYs!$A$2:$MW$40,'Intervention list'!KP$195+1,0)</f>
        <v>0</v>
      </c>
      <c r="KQ17" s="0" t="n">
        <f aca="false">IF(ISNUMBER(FIND(KQ$1,$D17))=$AO$1,1,0)*VLOOKUP($Z$2,DALYs!$A$2:$MW$40,'Intervention list'!KQ$195+1,0)</f>
        <v>0</v>
      </c>
      <c r="KR17" s="0" t="n">
        <f aca="false">IF(ISNUMBER(FIND(KR$1,$D17))=$AO$1,1,0)*VLOOKUP($Z$2,DALYs!$A$2:$MW$40,'Intervention list'!KR$195+1,0)</f>
        <v>0</v>
      </c>
      <c r="KS17" s="0" t="n">
        <f aca="false">IF(ISNUMBER(FIND(KS$1,$D17))=$AO$1,1,0)*VLOOKUP($Z$2,DALYs!$A$2:$MW$40,'Intervention list'!KS$195+1,0)</f>
        <v>0</v>
      </c>
      <c r="KT17" s="0" t="n">
        <f aca="false">IF(ISNUMBER(FIND(KT$1,$D17))=$AO$1,1,0)*VLOOKUP($Z$2,DALYs!$A$2:$MW$40,'Intervention list'!KT$195+1,0)</f>
        <v>0</v>
      </c>
      <c r="KU17" s="0" t="n">
        <f aca="false">IF(ISNUMBER(FIND(KU$1,$D17))=$AO$1,1,0)*VLOOKUP($Z$2,DALYs!$A$2:$MW$40,'Intervention list'!KU$195+1,0)</f>
        <v>0</v>
      </c>
      <c r="KV17" s="0" t="n">
        <f aca="false">IF(ISNUMBER(FIND(KV$1,$D17))=$AO$1,1,0)*VLOOKUP($Z$2,DALYs!$A$2:$MW$40,'Intervention list'!KV$195+1,0)</f>
        <v>0</v>
      </c>
      <c r="KW17" s="0" t="n">
        <f aca="false">IF(ISNUMBER(FIND(KW$1,$D17))=$AO$1,1,0)*VLOOKUP($Z$2,DALYs!$A$2:$MW$40,'Intervention list'!KW$195+1,0)</f>
        <v>0</v>
      </c>
      <c r="KX17" s="0" t="n">
        <f aca="false">IF(ISNUMBER(FIND(KX$1,$D17))=$AO$1,1,0)*VLOOKUP($Z$2,DALYs!$A$2:$MW$40,'Intervention list'!KX$195+1,0)</f>
        <v>0</v>
      </c>
      <c r="KY17" s="0" t="n">
        <f aca="false">IF(ISNUMBER(FIND(KY$1,$D17))=$AO$1,1,0)*VLOOKUP($Z$2,DALYs!$A$2:$MW$40,'Intervention list'!KY$195+1,0)</f>
        <v>0</v>
      </c>
      <c r="KZ17" s="0" t="n">
        <f aca="false">IF(ISNUMBER(FIND(KZ$1,$D17))=$AO$1,1,0)*VLOOKUP($Z$2,DALYs!$A$2:$MW$40,'Intervention list'!KZ$195+1,0)</f>
        <v>0</v>
      </c>
      <c r="LA17" s="0" t="n">
        <f aca="false">IF(ISNUMBER(FIND(LA$1,$D17))=$AO$1,1,0)*VLOOKUP($Z$2,DALYs!$A$2:$MW$40,'Intervention list'!LA$195+1,0)</f>
        <v>0</v>
      </c>
      <c r="LB17" s="0" t="n">
        <f aca="false">IF(ISNUMBER(FIND(LB$1,$D17))=$AO$1,1,0)*VLOOKUP($Z$2,DALYs!$A$2:$MW$40,'Intervention list'!LB$195+1,0)</f>
        <v>0</v>
      </c>
      <c r="LC17" s="0" t="n">
        <f aca="false">IF(ISNUMBER(FIND(LC$1,$D17))=$AO$1,1,0)*VLOOKUP($Z$2,DALYs!$A$2:$MW$40,'Intervention list'!LC$195+1,0)</f>
        <v>0</v>
      </c>
      <c r="LD17" s="0" t="n">
        <f aca="false">IF(ISNUMBER(FIND(LD$1,$D17))=$AO$1,1,0)*VLOOKUP($Z$2,DALYs!$A$2:$MW$40,'Intervention list'!LD$195+1,0)</f>
        <v>0</v>
      </c>
      <c r="LE17" s="0" t="n">
        <f aca="false">IF(ISNUMBER(FIND(LE$1,$D17))=$AO$1,1,0)*VLOOKUP($Z$2,DALYs!$A$2:$MW$40,'Intervention list'!LE$195+1,0)</f>
        <v>0</v>
      </c>
      <c r="LF17" s="0" t="n">
        <f aca="false">IF(ISNUMBER(FIND(LF$1,$D17))=$AO$1,1,0)*VLOOKUP($Z$2,DALYs!$A$2:$MW$40,'Intervention list'!LF$195+1,0)</f>
        <v>0</v>
      </c>
      <c r="LG17" s="0" t="n">
        <f aca="false">IF(ISNUMBER(FIND(LG$1,$D17))=$AO$1,1,0)*VLOOKUP($Z$2,DALYs!$A$2:$MW$40,'Intervention list'!LG$195+1,0)</f>
        <v>0</v>
      </c>
      <c r="LH17" s="0" t="n">
        <f aca="false">IF(ISNUMBER(FIND(LH$1,$D17))=$AO$1,1,0)*VLOOKUP($Z$2,DALYs!$A$2:$MW$40,'Intervention list'!LH$195+1,0)</f>
        <v>0</v>
      </c>
      <c r="LI17" s="0" t="n">
        <f aca="false">IF(ISNUMBER(FIND(LI$1,$D17))=$AO$1,1,0)*VLOOKUP($Z$2,DALYs!$A$2:$MW$40,'Intervention list'!LI$195+1,0)</f>
        <v>0</v>
      </c>
      <c r="LJ17" s="0" t="n">
        <f aca="false">IF(ISNUMBER(FIND(LJ$1,$D17))=$AO$1,1,0)*VLOOKUP($Z$2,DALYs!$A$2:$MW$40,'Intervention list'!LJ$195+1,0)</f>
        <v>0</v>
      </c>
      <c r="LK17" s="0" t="n">
        <f aca="false">IF(ISNUMBER(FIND(LK$1,$D17))=$AO$1,1,0)*VLOOKUP($Z$2,DALYs!$A$2:$MW$40,'Intervention list'!LK$195+1,0)</f>
        <v>0</v>
      </c>
      <c r="LL17" s="0" t="n">
        <f aca="false">IF(ISNUMBER(FIND(LL$1,$D17))=$AO$1,1,0)*VLOOKUP($Z$2,DALYs!$A$2:$MW$40,'Intervention list'!LL$195+1,0)</f>
        <v>0</v>
      </c>
      <c r="LM17" s="0" t="n">
        <f aca="false">IF(ISNUMBER(FIND(LM$1,$D17))=$AO$1,1,0)*VLOOKUP($Z$2,DALYs!$A$2:$MW$40,'Intervention list'!LM$195+1,0)</f>
        <v>0</v>
      </c>
      <c r="LN17" s="0" t="n">
        <f aca="false">IF(ISNUMBER(FIND(LN$1,$D17))=$AO$1,1,0)*VLOOKUP($Z$2,DALYs!$A$2:$MW$40,'Intervention list'!LN$195+1,0)</f>
        <v>0</v>
      </c>
      <c r="LO17" s="0" t="n">
        <f aca="false">IF(ISNUMBER(FIND(LO$1,$D17))=$AO$1,1,0)*VLOOKUP($Z$2,DALYs!$A$2:$MW$40,'Intervention list'!LO$195+1,0)</f>
        <v>0</v>
      </c>
      <c r="LP17" s="0" t="n">
        <f aca="false">IF(ISNUMBER(FIND(LP$1,$D17))=$AO$1,1,0)*VLOOKUP($Z$2,DALYs!$A$2:$MW$40,'Intervention list'!LP$195+1,0)</f>
        <v>0</v>
      </c>
      <c r="LQ17" s="0" t="n">
        <f aca="false">IF(ISNUMBER(FIND(LQ$1,$D17))=$AO$1,1,0)*VLOOKUP($Z$2,DALYs!$A$2:$MW$40,'Intervention list'!LQ$195+1,0)</f>
        <v>0</v>
      </c>
      <c r="LR17" s="0" t="n">
        <f aca="false">IF(ISNUMBER(FIND(LR$1,$D17))=$AO$1,1,0)*VLOOKUP($Z$2,DALYs!$A$2:$MW$40,'Intervention list'!LR$195+1,0)</f>
        <v>28004.3507997085</v>
      </c>
      <c r="LS17" s="0" t="n">
        <f aca="false">IF(ISNUMBER(FIND(LS$1,$D17))=$AO$1,1,0)*VLOOKUP($Z$2,DALYs!$A$2:$MW$40,'Intervention list'!LS$195+1,0)</f>
        <v>0</v>
      </c>
      <c r="LT17" s="0" t="n">
        <f aca="false">IF(ISNUMBER(FIND(LT$1,$D17))=$AO$1,1,0)*VLOOKUP($Z$2,DALYs!$A$2:$MW$40,'Intervention list'!LT$195+1,0)</f>
        <v>0</v>
      </c>
      <c r="LU17" s="0" t="n">
        <f aca="false">IF(ISNUMBER(FIND(LU$1,$D17))=$AO$1,1,0)*VLOOKUP($Z$2,DALYs!$A$2:$MW$40,'Intervention list'!LU$195+1,0)</f>
        <v>0</v>
      </c>
      <c r="LV17" s="0" t="n">
        <f aca="false">IF(ISNUMBER(FIND(LV$1,$D17))=$AO$1,1,0)*VLOOKUP($Z$2,DALYs!$A$2:$MW$40,'Intervention list'!LV$195+1,0)</f>
        <v>0</v>
      </c>
      <c r="LW17" s="0" t="n">
        <f aca="false">IF(ISNUMBER(FIND(LW$1,$D17))=$AO$1,1,0)*VLOOKUP($Z$2,DALYs!$A$2:$MW$40,'Intervention list'!LW$195+1,0)</f>
        <v>0</v>
      </c>
      <c r="LX17" s="0" t="n">
        <f aca="false">IF(ISNUMBER(FIND(LX$1,$D17))=$AO$1,1,0)*VLOOKUP($Z$2,DALYs!$A$2:$MW$40,'Intervention list'!LX$195+1,0)</f>
        <v>0</v>
      </c>
      <c r="LY17" s="0" t="n">
        <f aca="false">IF(ISNUMBER(FIND(LY$1,$D17))=$AO$1,1,0)*VLOOKUP($Z$2,DALYs!$A$2:$MW$40,'Intervention list'!LY$195+1,0)</f>
        <v>0</v>
      </c>
      <c r="LZ17" s="0" t="n">
        <f aca="false">IF(ISNUMBER(FIND(LZ$1,$D17))=$AO$1,1,0)*VLOOKUP($Z$2,DALYs!$A$2:$MW$40,'Intervention list'!LZ$195+1,0)</f>
        <v>0</v>
      </c>
      <c r="MA17" s="0" t="n">
        <f aca="false">IF(ISNUMBER(FIND(MA$1,$D17))=$AO$1,1,0)*VLOOKUP($Z$2,DALYs!$A$2:$MW$40,'Intervention list'!MA$195+1,0)</f>
        <v>0</v>
      </c>
      <c r="MB17" s="0" t="n">
        <f aca="false">IF(ISNUMBER(FIND(MB$1,$D17))=$AO$1,1,0)*VLOOKUP($Z$2,DALYs!$A$2:$MW$40,'Intervention list'!MB$195+1,0)</f>
        <v>0</v>
      </c>
      <c r="MC17" s="0" t="n">
        <f aca="false">IF(ISNUMBER(FIND(MC$1,$D17))=$AO$1,1,0)*VLOOKUP($Z$2,DALYs!$A$2:$MW$40,'Intervention list'!MC$195+1,0)</f>
        <v>0</v>
      </c>
      <c r="MD17" s="0" t="n">
        <f aca="false">IF(ISNUMBER(FIND(MD$1,$D17))=$AO$1,1,0)*VLOOKUP($Z$2,DALYs!$A$2:$MW$40,'Intervention list'!MD$195+1,0)</f>
        <v>0</v>
      </c>
      <c r="ME17" s="0" t="n">
        <f aca="false">IF(ISNUMBER(FIND(ME$1,$D17))=$AO$1,1,0)*VLOOKUP($Z$2,DALYs!$A$2:$MW$40,'Intervention list'!ME$195+1,0)</f>
        <v>0</v>
      </c>
      <c r="MF17" s="0" t="n">
        <f aca="false">IF(ISNUMBER(FIND(MF$1,$D17))=$AO$1,1,0)*VLOOKUP($Z$2,DALYs!$A$2:$MW$40,'Intervention list'!MF$195+1,0)</f>
        <v>0</v>
      </c>
      <c r="MG17" s="0" t="n">
        <f aca="false">IF(ISNUMBER(FIND(MG$1,$D17))=$AO$1,1,0)*VLOOKUP($Z$2,DALYs!$A$2:$MW$40,'Intervention list'!MG$195+1,0)</f>
        <v>0</v>
      </c>
      <c r="MH17" s="0" t="n">
        <f aca="false">IF(ISNUMBER(FIND(MH$1,$D17))=$AO$1,1,0)*VLOOKUP($Z$2,DALYs!$A$2:$MW$40,'Intervention list'!MH$195+1,0)</f>
        <v>0</v>
      </c>
      <c r="MI17" s="0" t="n">
        <f aca="false">IF(ISNUMBER(FIND(MI$1,$D17))=$AO$1,1,0)*VLOOKUP($Z$2,DALYs!$A$2:$MW$40,'Intervention list'!MI$195+1,0)</f>
        <v>0</v>
      </c>
      <c r="MJ17" s="0" t="n">
        <f aca="false">IF(ISNUMBER(FIND(MJ$1,$D17))=$AO$1,1,0)*VLOOKUP($Z$2,DALYs!$A$2:$MW$40,'Intervention list'!MJ$195+1,0)</f>
        <v>0</v>
      </c>
      <c r="MK17" s="0" t="n">
        <f aca="false">IF(ISNUMBER(FIND(MK$1,$D17))=$AO$1,1,0)*VLOOKUP($Z$2,DALYs!$A$2:$MW$40,'Intervention list'!MK$195+1,0)</f>
        <v>0</v>
      </c>
      <c r="ML17" s="0" t="n">
        <f aca="false">IF(ISNUMBER(FIND(ML$1,$D17))=$AO$1,1,0)*VLOOKUP($Z$2,DALYs!$A$2:$MW$40,'Intervention list'!ML$195+1,0)</f>
        <v>0</v>
      </c>
      <c r="MM17" s="0" t="n">
        <f aca="false">IF(ISNUMBER(FIND(MM$1,$D17))=$AO$1,1,0)*VLOOKUP($Z$2,DALYs!$A$2:$MW$40,'Intervention list'!MM$195+1,0)</f>
        <v>0</v>
      </c>
      <c r="MN17" s="0" t="n">
        <f aca="false">IF(ISNUMBER(FIND(MN$1,$D17))=$AO$1,1,0)*VLOOKUP($Z$2,DALYs!$A$2:$MW$40,'Intervention list'!MN$195+1,0)</f>
        <v>0</v>
      </c>
      <c r="MO17" s="0" t="n">
        <f aca="false">IF(ISNUMBER(FIND(MO$1,$D17))=$AO$1,1,0)*VLOOKUP($Z$2,DALYs!$A$2:$MW$40,'Intervention list'!MO$195+1,0)</f>
        <v>0</v>
      </c>
      <c r="MP17" s="0" t="n">
        <f aca="false">IF(ISNUMBER(FIND(MP$1,$D17))=$AO$1,1,0)*VLOOKUP($Z$2,DALYs!$A$2:$MW$40,'Intervention list'!MP$195+1,0)</f>
        <v>0</v>
      </c>
      <c r="MQ17" s="0" t="n">
        <f aca="false">IF(ISNUMBER(FIND(MQ$1,$D17))=$AO$1,1,0)*VLOOKUP($Z$2,DALYs!$A$2:$MW$40,'Intervention list'!MQ$195+1,0)</f>
        <v>0</v>
      </c>
      <c r="MR17" s="0" t="n">
        <f aca="false">IF(ISNUMBER(FIND(MR$1,$D17))=$AO$1,1,0)*VLOOKUP($Z$2,DALYs!$A$2:$MW$40,'Intervention list'!MR$195+1,0)</f>
        <v>0</v>
      </c>
      <c r="MS17" s="0" t="n">
        <f aca="false">IF(ISNUMBER(FIND(MS$1,$D17))=$AO$1,1,0)*VLOOKUP($Z$2,DALYs!$A$2:$MW$40,'Intervention list'!MS$195+1,0)</f>
        <v>0</v>
      </c>
      <c r="MT17" s="0" t="n">
        <f aca="false">IF(ISNUMBER(FIND(MT$1,$D17))=$AO$1,1,0)*VLOOKUP($Z$2,DALYs!$A$2:$MW$40,'Intervention list'!MT$195+1,0)</f>
        <v>0</v>
      </c>
      <c r="MU17" s="0" t="n">
        <f aca="false">IF(ISNUMBER(FIND(MU$1,$D17))=$AO$1,1,0)*VLOOKUP($Z$2,DALYs!$A$2:$MW$40,'Intervention list'!MU$195+1,0)</f>
        <v>0</v>
      </c>
      <c r="MV17" s="0" t="n">
        <f aca="false">IF(ISNUMBER(FIND(MV$1,$D17))=$AO$1,1,0)*VLOOKUP($Z$2,DALYs!$A$2:$MW$40,'Intervention list'!MV$195+1,0)</f>
        <v>0</v>
      </c>
      <c r="MW17" s="0" t="n">
        <f aca="false">IF(ISNUMBER(FIND(MW$1,$D17))=$AO$1,1,0)*VLOOKUP($Z$2,DALYs!$A$2:$MW$40,'Intervention list'!MW$195+1,0)</f>
        <v>0</v>
      </c>
      <c r="MX17" s="0" t="n">
        <f aca="false">IF(ISNUMBER(FIND(MX$1,$D17))=$AO$1,1,0)*VLOOKUP($Z$2,DALYs!$A$2:$MW$40,'Intervention list'!MX$195+1,0)</f>
        <v>0</v>
      </c>
      <c r="MY17" s="0" t="n">
        <f aca="false">IF(ISNUMBER(FIND(MY$1,$D17))=$AO$1,1,0)*VLOOKUP($Z$2,DALYs!$A$2:$MW$40,'Intervention list'!MY$195+1,0)</f>
        <v>0</v>
      </c>
      <c r="MZ17" s="0" t="n">
        <f aca="false">IF(ISNUMBER(FIND(MZ$1,$D17))=$AO$1,1,0)*VLOOKUP($Z$2,DALYs!$A$2:$MW$40,'Intervention list'!MZ$195+1,0)</f>
        <v>0</v>
      </c>
      <c r="NA17" s="0" t="n">
        <f aca="false">IF(ISNUMBER(FIND(NA$1,$D17))=$AO$1,1,0)*VLOOKUP($Z$2,DALYs!$A$2:$MW$40,'Intervention list'!NA$195+1,0)</f>
        <v>0</v>
      </c>
      <c r="NB17" s="0" t="n">
        <f aca="false">IF(ISNUMBER(FIND(NB$1,$D17))=$AO$1,1,0)*VLOOKUP($Z$2,DALYs!$A$2:$MW$40,'Intervention list'!NB$195+1,0)</f>
        <v>0</v>
      </c>
      <c r="NC17" s="0" t="n">
        <f aca="false">IF(ISNUMBER(FIND(NC$1,$D17))=$AO$1,1,0)*VLOOKUP($Z$2,DALYs!$A$2:$MW$40,'Intervention list'!NC$195+1,0)</f>
        <v>0</v>
      </c>
      <c r="ND17" s="0" t="n">
        <f aca="false">IF(ISNUMBER(FIND(ND$1,$D17))=$AO$1,1,0)*VLOOKUP($Z$2,DALYs!$A$2:$MW$40,'Intervention list'!ND$195+1,0)</f>
        <v>0</v>
      </c>
      <c r="NE17" s="0" t="n">
        <f aca="false">IF(ISNUMBER(FIND(NE$1,$D17))=$AO$1,1,0)*VLOOKUP($Z$2,DALYs!$A$2:$MW$40,'Intervention list'!NE$195+1,0)</f>
        <v>0</v>
      </c>
      <c r="NF17" s="0" t="n">
        <f aca="false">IF(ISNUMBER(FIND(NF$1,$D17))=$AO$1,1,0)*VLOOKUP($Z$2,DALYs!$A$2:$MW$40,'Intervention list'!NF$195+1,0)</f>
        <v>0</v>
      </c>
      <c r="NG17" s="0" t="n">
        <f aca="false">IF(ISNUMBER(FIND(NG$1,$D17))=$AO$1,1,0)*VLOOKUP($Z$2,DALYs!$A$2:$MW$40,'Intervention list'!NG$195+1,0)</f>
        <v>0</v>
      </c>
      <c r="NH17" s="0" t="n">
        <f aca="false">IF(ISNUMBER(FIND(NH$1,$D17))=$AO$1,1,0)*VLOOKUP($Z$2,DALYs!$A$2:$MW$40,'Intervention list'!NH$195+1,0)</f>
        <v>0</v>
      </c>
      <c r="NI17" s="0" t="n">
        <f aca="false">IF(ISNUMBER(FIND(NI$1,$D17))=$AO$1,1,0)*VLOOKUP($Z$2,DALYs!$A$2:$MW$40,'Intervention list'!NI$195+1,0)</f>
        <v>0</v>
      </c>
      <c r="NJ17" s="0" t="n">
        <f aca="false">IF(ISNUMBER(FIND(NJ$1,$D17))=$AO$1,1,0)*VLOOKUP($Z$2,DALYs!$A$2:$MW$40,'Intervention list'!NJ$195+1,0)</f>
        <v>0</v>
      </c>
      <c r="NK17" s="0" t="n">
        <f aca="false">IF(ISNUMBER(FIND(NK$1,$D17))=$AO$1,1,0)*VLOOKUP($Z$2,DALYs!$A$2:$MW$40,'Intervention list'!NK$195+1,0)</f>
        <v>0</v>
      </c>
      <c r="NL17" s="0" t="n">
        <f aca="false">IF(ISNUMBER(FIND(NL$1,$D17))=$AO$1,1,0)*VLOOKUP($Z$2,DALYs!$A$2:$MW$40,'Intervention list'!NL$195+1,0)</f>
        <v>0</v>
      </c>
      <c r="NM17" s="0" t="n">
        <f aca="false">IF(ISNUMBER(FIND(NM$1,$D17))=$AO$1,1,0)*VLOOKUP($Z$2,DALYs!$A$2:$MW$40,'Intervention list'!NM$195+1,0)</f>
        <v>0</v>
      </c>
      <c r="NN17" s="0" t="n">
        <f aca="false">IF(ISNUMBER(FIND(NN$1,$D17))=$AO$1,1,0)*VLOOKUP($Z$2,DALYs!$A$2:$MW$40,'Intervention list'!NN$195+1,0)</f>
        <v>0</v>
      </c>
      <c r="NO17" s="0" t="n">
        <f aca="false">IF(ISNUMBER(FIND(NO$1,$D17))=$AO$1,1,0)*VLOOKUP($Z$2,DALYs!$A$2:$MW$40,'Intervention list'!NO$195+1,0)</f>
        <v>0</v>
      </c>
      <c r="NP17" s="0" t="n">
        <f aca="false">IF(ISNUMBER(FIND(NP$1,$D17))=$AO$1,1,0)*VLOOKUP($Z$2,DALYs!$A$2:$MW$40,'Intervention list'!NP$195+1,0)</f>
        <v>0</v>
      </c>
      <c r="NQ17" s="0" t="n">
        <f aca="false">IF(ISNUMBER(FIND(NQ$1,$D17))=$AO$1,1,0)*VLOOKUP($Z$2,DALYs!$A$2:$MW$40,'Intervention list'!NQ$195+1,0)</f>
        <v>0</v>
      </c>
      <c r="NR17" s="0" t="n">
        <f aca="false">IF(ISNUMBER(FIND(NR$1,$D17))=$AO$1,1,0)*VLOOKUP($Z$2,DALYs!$A$2:$MW$40,'Intervention list'!NR$195+1,0)</f>
        <v>0</v>
      </c>
      <c r="NS17" s="0" t="n">
        <f aca="false">IF(ISNUMBER(FIND(NS$1,$D17))=$AO$1,1,0)*VLOOKUP($Z$2,DALYs!$A$2:$MW$40,'Intervention list'!NS$195+1,0)</f>
        <v>0</v>
      </c>
      <c r="NT17" s="0" t="n">
        <f aca="false">IF(ISNUMBER(FIND(NT$1,$D17))=$AO$1,1,0)*VLOOKUP($Z$2,DALYs!$A$2:$MW$40,'Intervention list'!NT$195+1,0)</f>
        <v>0</v>
      </c>
      <c r="NU17" s="0" t="n">
        <f aca="false">IF(ISNUMBER(FIND(NU$1,$D17))=$AO$1,1,0)*VLOOKUP($Z$2,DALYs!$A$2:$MW$40,'Intervention list'!NU$195+1,0)</f>
        <v>0</v>
      </c>
      <c r="NV17" s="0" t="n">
        <f aca="false">IF(ISNUMBER(FIND(NV$1,$D17))=$AO$1,1,0)*VLOOKUP($Z$2,DALYs!$A$2:$MW$40,'Intervention list'!NV$195+1,0)</f>
        <v>0</v>
      </c>
      <c r="NW17" s="0" t="n">
        <f aca="false">IF(ISNUMBER(FIND(NW$1,$D17))=$AO$1,1,0)*VLOOKUP($Z$2,DALYs!$A$2:$MW$40,'Intervention list'!NW$195+1,0)</f>
        <v>0</v>
      </c>
      <c r="NX17" s="0" t="n">
        <f aca="false">IF(ISNUMBER(FIND(NX$1,$D17))=$AO$1,1,0)*VLOOKUP($Z$2,DALYs!$A$2:$MW$40,'Intervention list'!NX$195+1,0)</f>
        <v>0</v>
      </c>
      <c r="NY17" s="0" t="n">
        <f aca="false">IF(ISNUMBER(FIND(NY$1,$D17))=$AO$1,1,0)*VLOOKUP($Z$2,DALYs!$A$2:$MW$40,'Intervention list'!NY$195+1,0)</f>
        <v>0</v>
      </c>
      <c r="NZ17" s="0" t="n">
        <f aca="false">IF(ISNUMBER(FIND(NZ$1,$D17))=$AO$1,1,0)*VLOOKUP($Z$2,DALYs!$A$2:$MW$40,'Intervention list'!NZ$195+1,0)</f>
        <v>0</v>
      </c>
      <c r="OA17" s="0" t="n">
        <f aca="false">IF(ISNUMBER(FIND(OA$1,$D17))=$AO$1,1,0)*VLOOKUP($Z$2,DALYs!$A$2:$MW$40,'Intervention list'!OA$195+1,0)</f>
        <v>0</v>
      </c>
      <c r="OB17" s="0" t="n">
        <f aca="false">IF(ISNUMBER(FIND(OB$1,$D17))=$AO$1,1,0)*VLOOKUP($Z$2,DALYs!$A$2:$MW$40,'Intervention list'!OB$195+1,0)</f>
        <v>0</v>
      </c>
      <c r="OC17" s="0" t="n">
        <f aca="false">IF(ISNUMBER(FIND(OC$1,$D17))=$AO$1,1,0)*VLOOKUP($Z$2,DALYs!$A$2:$MW$40,'Intervention list'!OC$195+1,0)</f>
        <v>0</v>
      </c>
      <c r="OD17" s="0" t="n">
        <f aca="false">IF(ISNUMBER(FIND(OD$1,$D17))=$AO$1,1,0)*VLOOKUP($Z$2,DALYs!$A$2:$MW$40,'Intervention list'!OD$195+1,0)</f>
        <v>0</v>
      </c>
      <c r="OE17" s="0" t="n">
        <f aca="false">IF(ISNUMBER(FIND(OE$1,$D17))=$AO$1,1,0)*VLOOKUP($Z$2,DALYs!$A$2:$MW$40,'Intervention list'!OE$195+1,0)</f>
        <v>0</v>
      </c>
      <c r="OF17" s="0" t="n">
        <f aca="false">IF(ISNUMBER(FIND(OF$1,$D17))=$AO$1,1,0)*VLOOKUP($Z$2,DALYs!$A$2:$MW$40,'Intervention list'!OF$195+1,0)</f>
        <v>0</v>
      </c>
      <c r="OG17" s="0" t="n">
        <f aca="false">IF(ISNUMBER(FIND(OG$1,$D17))=$AO$1,1,0)*VLOOKUP($Z$2,DALYs!$A$2:$MW$40,'Intervention list'!OG$195+1,0)</f>
        <v>0</v>
      </c>
      <c r="OH17" s="0" t="n">
        <f aca="false">IF(ISNUMBER(FIND(OH$1,$D17))=$AO$1,1,0)*VLOOKUP($Z$2,DALYs!$A$2:$MW$40,'Intervention list'!OH$195+1,0)</f>
        <v>0</v>
      </c>
      <c r="OI17" s="0" t="n">
        <f aca="false">IF(ISNUMBER(FIND(OI$1,$D17))=$AO$1,1,0)*VLOOKUP($Z$2,DALYs!$A$2:$MW$40,'Intervention list'!OI$195+1,0)</f>
        <v>0</v>
      </c>
      <c r="OJ17" s="0" t="n">
        <f aca="false">IF(ISNUMBER(FIND(OJ$1,$D17))=$AO$1,1,0)*VLOOKUP($Z$2,DALYs!$A$2:$MW$40,'Intervention list'!OJ$195+1,0)</f>
        <v>0</v>
      </c>
      <c r="OK17" s="0" t="n">
        <f aca="false">IF(ISNUMBER(FIND(OK$1,$D17))=$AO$1,1,0)*VLOOKUP($Z$2,DALYs!$A$2:$MW$40,'Intervention list'!OK$195+1,0)</f>
        <v>0</v>
      </c>
      <c r="OL17" s="0" t="n">
        <f aca="false">IF(ISNUMBER(FIND(OL$1,$D17))=$AO$1,1,0)*VLOOKUP($Z$2,DALYs!$A$2:$MW$40,'Intervention list'!OL$195+1,0)</f>
        <v>0</v>
      </c>
      <c r="OM17" s="0" t="n">
        <f aca="false">IF(ISNUMBER(FIND(OM$1,$D17))=$AO$1,1,0)*VLOOKUP($Z$2,DALYs!$A$2:$MW$40,'Intervention list'!OM$195+1,0)</f>
        <v>0</v>
      </c>
      <c r="ON17" s="0" t="n">
        <f aca="false">IF(ISNUMBER(FIND(ON$1,$D17))=$AO$1,1,0)*VLOOKUP($Z$2,DALYs!$A$2:$MW$40,'Intervention list'!ON$195+1,0)</f>
        <v>0</v>
      </c>
      <c r="OO17" s="0" t="n">
        <f aca="false">IF(ISNUMBER(FIND(OO$1,$D17))=$AO$1,1,0)*VLOOKUP($Z$2,DALYs!$A$2:$MW$40,'Intervention list'!OO$195+1,0)</f>
        <v>0</v>
      </c>
      <c r="OP17" s="0" t="n">
        <f aca="false">IF(ISNUMBER(FIND(OP$1,$D17))=$AO$1,1,0)*VLOOKUP($Z$2,DALYs!$A$2:$MW$40,'Intervention list'!OP$195+1,0)</f>
        <v>0</v>
      </c>
      <c r="OQ17" s="0" t="n">
        <f aca="false">IF(ISNUMBER(FIND(OQ$1,$D17))=$AO$1,1,0)*VLOOKUP($Z$2,DALYs!$A$2:$MW$40,'Intervention list'!OQ$195+1,0)</f>
        <v>0</v>
      </c>
      <c r="OR17" s="0" t="n">
        <f aca="false">IF(ISNUMBER(FIND(OR$1,$D17))=$AO$1,1,0)*VLOOKUP($Z$2,DALYs!$A$2:$MW$40,'Intervention list'!OR$195+1,0)</f>
        <v>0</v>
      </c>
      <c r="OS17" s="0" t="n">
        <f aca="false">IF(ISNUMBER(FIND(OS$1,$D17))=$AO$1,1,0)*VLOOKUP($Z$2,DALYs!$A$2:$MW$40,'Intervention list'!OS$195+1,0)</f>
        <v>0</v>
      </c>
      <c r="OT17" s="0" t="n">
        <f aca="false">IF(ISNUMBER(FIND(OT$1,$D17))=$AO$1,1,0)*VLOOKUP($Z$2,DALYs!$A$2:$MW$40,'Intervention list'!OT$195+1,0)</f>
        <v>0</v>
      </c>
      <c r="OU17" s="0" t="n">
        <f aca="false">IF(ISNUMBER(FIND(OU$1,$D17))=$AO$1,1,0)*VLOOKUP($Z$2,DALYs!$A$2:$MW$40,'Intervention list'!OU$195+1,0)</f>
        <v>0</v>
      </c>
      <c r="OV17" s="0" t="n">
        <f aca="false">IF(ISNUMBER(FIND(OV$1,$D17))=$AO$1,1,0)*VLOOKUP($Z$2,DALYs!$A$2:$MW$40,'Intervention list'!OV$195+1,0)</f>
        <v>0</v>
      </c>
      <c r="OW17" s="0" t="n">
        <f aca="false">IF(ISNUMBER(FIND(OW$1,$D17))=$AO$1,1,0)*VLOOKUP($Z$2,DALYs!$A$2:$MW$40,'Intervention list'!OW$195+1,0)</f>
        <v>0</v>
      </c>
      <c r="OX17" s="0" t="n">
        <f aca="false">IF(ISNUMBER(FIND(OX$1,$D17))=$AO$1,1,0)*VLOOKUP($Z$2,DALYs!$A$2:$MW$40,'Intervention list'!OX$195+1,0)</f>
        <v>0</v>
      </c>
    </row>
    <row r="18" customFormat="false" ht="15.75" hidden="false" customHeight="false" outlineLevel="0" collapsed="false">
      <c r="A18" s="6" t="s">
        <v>120</v>
      </c>
      <c r="B18" s="6" t="s">
        <v>97</v>
      </c>
      <c r="C18" s="26" t="s">
        <v>111</v>
      </c>
      <c r="D18" s="7" t="s">
        <v>121</v>
      </c>
      <c r="E18" s="7" t="str">
        <f aca="false">SUBSTITUTE(D18,0.2,X18)</f>
        <v>Intracerebral hemorrhage: 0.05</v>
      </c>
      <c r="F18" s="0" t="s">
        <v>40</v>
      </c>
      <c r="G18" s="8" t="n">
        <v>93.4321919425662</v>
      </c>
      <c r="H18" s="9" t="n">
        <v>0</v>
      </c>
      <c r="I18" s="9" t="n">
        <f aca="false">IF(H18="","",(H18*(VLOOKUP($Z$2,Worksheet,11,0)^4)))</f>
        <v>0</v>
      </c>
      <c r="J18" s="9" t="n">
        <f aca="false">IF(I18="","",I18*VLOOKUP($Z$2,Worksheet,12,0))</f>
        <v>0</v>
      </c>
      <c r="K18" s="9" t="n">
        <f aca="false">IF(I18="","",I18*VLOOKUP($Z$2, Worksheet, 13, 0))</f>
        <v>0</v>
      </c>
      <c r="L18" s="9" t="n">
        <f aca="false">IF(J18="",VLOOKUP($Z$2, Worksheet, 14, 0),J18)</f>
        <v>0</v>
      </c>
      <c r="M18" s="9" t="n">
        <f aca="false">IF(L18&lt;VLOOKUP($Z$2,'Country sheet'!$A$3:$P$41,15,0), VLOOKUP($Z$2,'Country sheet'!$A$3:$P$41,15,0), L18)/0.7</f>
        <v>66.2083230214262</v>
      </c>
      <c r="N18" s="27" t="n">
        <f aca="false">IFERROR(IF(AC18=$AO$1,VLOOKUP(F18,AO$42:AX$46,MATCH(AC$1,AP$41:AX$41,0)+1,0)/COUNTIFS($F$2:$F$194,$F18,$AC$2:$AC$194,$AO$1),0),0) + IFERROR(IF(AD18=$AO$1,VLOOKUP(F18,AO$42:AX$46,MATCH(AD$1,AP$41:AX$41,0)+1,0)/COUNTIFS($F$2:$F$194,$F18,$AD$2:$AD$194,$AO$1),0),0) + IFERROR(IF(AE18=$AO$1,VLOOKUP(F18,AO$42:AX$46,MATCH(AE$1,AP$41:AX$41,0)+1,0)/COUNTIFS($F$2:$F$194,$F18,$AE$2:$AE$194,$AO$1),0),0) + IFERROR(IF(AF18=$AO$1,VLOOKUP(F18,AO$42:AX$46,MATCH(AF$1,AP$41:AX$41,0)+1,0)/COUNTIFS($F$2:$F$194,$F18,$AF$2:$AF$194,$AO$1),0),0) + IFERROR(IF(AG18=$AO$1,VLOOKUP(F18,AO$42:AX$46,MATCH(AG$1,AP$41:AX$41,0)+1,0)/COUNTIFS($F$2:$F$194,$F18,$AG$2:$AG$194,$AO$1),0),0) + IFERROR(IF(AH18=$AO$1,VLOOKUP(F18,AO$42:AX$46,MATCH(AH$1,AP$41:AX$41,0)+1,0)/COUNTIFS($F$2:$F$194,$F18,$AH$2:$AH$194,$AO$1),0),0) + IFERROR(IF(AI18=$AO$1,VLOOKUP(F18,AO$42:AX$46,MATCH(AI$1,AP$41:AX$41,0)+1,0)/COUNTIFS($F$2:$F$194,$F18,$AI$2:$AI$194,$AO$1),0),0) + IFERROR(IF(AJ18=$AO$1,VLOOKUP(F18,AO$42:AX$46,MATCH(AJ$1,AP$41:AX$41,0)+1,0)/COUNTIFS($F$2:$F$194,$F18,$AJ$2:$AJ$194,$AO$1),0),0) + IFERROR(IF(AK18=$AO$1,VLOOKUP(F18,AO$42:AX$46,MATCH(AK$1,AP$41:AX$41,0)+1,0)/COUNTIFS($F$2:$F$194,$F18,$AK$2:$AK$194,$AO$1),0),0)</f>
        <v>0</v>
      </c>
      <c r="O18" s="9" t="n">
        <v>1</v>
      </c>
      <c r="P18" s="9" t="n">
        <v>5</v>
      </c>
      <c r="Q18" s="0" t="n">
        <f aca="false">SUM(BC18:OX18)</f>
        <v>68367.9897723646</v>
      </c>
      <c r="R18" s="0" t="n">
        <f aca="false">IF(VLOOKUP($Z$2,CET!$A$4:$L$42,12,0)="Low income",_xlfn.IFS(S18=0.2,0.1,S18=0.1,0.05,S18=0.5,0.4,S18=0.35,0.25),S18)</f>
        <v>0.2</v>
      </c>
      <c r="S18" s="0" t="n">
        <v>0.2</v>
      </c>
      <c r="T18" s="0" t="n">
        <v>0.8</v>
      </c>
      <c r="U18" s="0" t="n">
        <f aca="false">N18/M18</f>
        <v>0</v>
      </c>
      <c r="V18" s="0" t="n">
        <f aca="false">IFERROR(U18/Q18,0)</f>
        <v>0</v>
      </c>
      <c r="W18" s="0" t="n">
        <f aca="false">(T18/R18)*V18</f>
        <v>0</v>
      </c>
      <c r="X18" s="28" t="n">
        <f aca="false">IF(W18=0,0,IF(W18&lt;=0.8,IF(W18&lt;0.05,0.05,W18),0.8))</f>
        <v>0</v>
      </c>
      <c r="Y18" s="28"/>
      <c r="AC18" s="34" t="n">
        <f aca="false">ISNUMBER(FIND(AC$1,$C18))</f>
        <v>0</v>
      </c>
      <c r="AD18" s="33" t="n">
        <f aca="false">ISNUMBER(FIND(AD$1,$C18))</f>
        <v>0</v>
      </c>
      <c r="AE18" s="33" t="n">
        <f aca="false">ISNUMBER(FIND(AE$1,$C18))</f>
        <v>0</v>
      </c>
      <c r="AF18" s="33" t="n">
        <f aca="false">ISNUMBER(FIND(AF$1,$C18))</f>
        <v>0</v>
      </c>
      <c r="AG18" s="33" t="n">
        <f aca="false">ISNUMBER(FIND(AG$1,$C18))</f>
        <v>0</v>
      </c>
      <c r="AH18" s="33" t="n">
        <f aca="false">ISNUMBER(FIND(AH$1,$C18))</f>
        <v>0</v>
      </c>
      <c r="AI18" s="33" t="n">
        <f aca="false">ISNUMBER(FIND(AI$1,$C18))</f>
        <v>0</v>
      </c>
      <c r="AJ18" s="33" t="n">
        <f aca="false">ISNUMBER(FIND(AJ$1,$C18))</f>
        <v>0</v>
      </c>
      <c r="AK18" s="35" t="n">
        <f aca="false">ISNUMBER(FIND(AK$1,$C18))</f>
        <v>0</v>
      </c>
      <c r="AL18" s="6"/>
      <c r="AM18" s="33"/>
      <c r="AN18" s="47"/>
      <c r="AO18" s="48" t="s">
        <v>14</v>
      </c>
      <c r="AP18" s="60" t="n">
        <f aca="false">VLOOKUP($Z$2,Spending!$A$2:$P$40,3,0)*1000000*VLOOKUP($Z$2,Spending!$A$2:$P$40,13,0)</f>
        <v>335370901.031608</v>
      </c>
      <c r="AQ18" s="61" t="n">
        <f aca="false">VLOOKUP($Z$2,Spending!$A$2:$P$40,4,0)*1000000*VLOOKUP($Z$2,Spending!$A$2:$P$40,13,0)</f>
        <v>12516869.5626574</v>
      </c>
      <c r="AR18" s="61" t="n">
        <f aca="false">VLOOKUP($Z$2,Spending!$A$2:$P$40,5,0)*1000000*VLOOKUP($Z$2,Spending!$A$2:$P$40,13,0)</f>
        <v>124552796.598722</v>
      </c>
      <c r="AS18" s="61" t="n">
        <f aca="false">VLOOKUP($Z$2,Spending!$A$2:$P$40,6,0)*1000000*VLOOKUP($Z$2,Spending!$A$2:$P$40,13,0)</f>
        <v>85630284.2983013</v>
      </c>
      <c r="AT18" s="61" t="n">
        <f aca="false">VLOOKUP($Z$2,Spending!$A$2:$P$40,7,0)*1000000*VLOOKUP($Z$2,Spending!$A$2:$P$40,13,0)</f>
        <v>10926600.5779602</v>
      </c>
      <c r="AU18" s="61" t="n">
        <f aca="false">VLOOKUP($Z$2,Spending!$A$2:$P$40,8,0)*1000000*VLOOKUP($Z$2,Spending!$A$2:$P$40,13,0)</f>
        <v>55366850.9652325</v>
      </c>
      <c r="AV18" s="61" t="n">
        <f aca="false">VLOOKUP($Z$2,Spending!$A$2:$P$40,9,0)*1000000*VLOOKUP($Z$2,Spending!$A$2:$P$40,13,0)</f>
        <v>32625987.1595669</v>
      </c>
      <c r="AW18" s="61" t="n">
        <f aca="false">VLOOKUP($Z$2,Spending!$A$2:$P$40,10,0)*1000000*VLOOKUP($Z$2,Spending!$A$2:$P$40,13,0)</f>
        <v>34606953.6586383</v>
      </c>
      <c r="AX18" s="62" t="n">
        <f aca="false">VLOOKUP($Z$2,Spending!$A$2:$P$40,11,0)*1000000*VLOOKUP($Z$2,Spending!$A$2:$P$40,13,0)</f>
        <v>75657719.388291</v>
      </c>
      <c r="BC18" s="0" t="n">
        <f aca="false">IF(ISNUMBER(FIND(BC$1,$D18))=$AO$1,1,0)*VLOOKUP($Z$2,DALYs!$A$2:$MW$40,'Intervention list'!BC$195+1,0)</f>
        <v>0</v>
      </c>
      <c r="BD18" s="0" t="n">
        <f aca="false">IF(ISNUMBER(FIND(BD$1,$D18))=$AO$1,1,0)*VLOOKUP($Z$2,DALYs!$A$2:$MW$40,'Intervention list'!BD$195+1,0)</f>
        <v>0</v>
      </c>
      <c r="BE18" s="0" t="n">
        <f aca="false">IF(ISNUMBER(FIND(BE$1,$D18))=$AO$1,1,0)*VLOOKUP($Z$2,DALYs!$A$2:$MW$40,'Intervention list'!BE$195+1,0)</f>
        <v>0</v>
      </c>
      <c r="BF18" s="0" t="n">
        <f aca="false">IF(ISNUMBER(FIND(BF$1,$D18))=$AO$1,1,0)*VLOOKUP($Z$2,DALYs!$A$2:$MW$40,'Intervention list'!BF$195+1,0)</f>
        <v>0</v>
      </c>
      <c r="BG18" s="0" t="n">
        <f aca="false">IF(ISNUMBER(FIND(BG$1,$D18))=$AO$1,1,0)*VLOOKUP($Z$2,DALYs!$A$2:$MW$40,'Intervention list'!BG$195+1,0)</f>
        <v>0</v>
      </c>
      <c r="BH18" s="0" t="n">
        <f aca="false">IF(ISNUMBER(FIND(BH$1,$D18))=$AO$1,1,0)*VLOOKUP($Z$2,DALYs!$A$2:$MW$40,'Intervention list'!BH$195+1,0)</f>
        <v>0</v>
      </c>
      <c r="BI18" s="0" t="n">
        <f aca="false">IF(ISNUMBER(FIND(BI$1,$D18))=$AO$1,1,0)*VLOOKUP($Z$2,DALYs!$A$2:$MW$40,'Intervention list'!BI$195+1,0)</f>
        <v>0</v>
      </c>
      <c r="BJ18" s="0" t="n">
        <f aca="false">IF(ISNUMBER(FIND(BJ$1,$D18))=$AO$1,1,0)*VLOOKUP($Z$2,DALYs!$A$2:$MW$40,'Intervention list'!BJ$195+1,0)</f>
        <v>0</v>
      </c>
      <c r="BK18" s="0" t="n">
        <f aca="false">IF(ISNUMBER(FIND(BK$1,$D18))=$AO$1,1,0)*VLOOKUP($Z$2,DALYs!$A$2:$MW$40,'Intervention list'!BK$195+1,0)</f>
        <v>0</v>
      </c>
      <c r="BL18" s="0" t="n">
        <f aca="false">IF(ISNUMBER(FIND(BL$1,$D18))=$AO$1,1,0)*VLOOKUP($Z$2,DALYs!$A$2:$MW$40,'Intervention list'!BL$195+1,0)</f>
        <v>0</v>
      </c>
      <c r="BM18" s="0" t="n">
        <f aca="false">IF(ISNUMBER(FIND(BM$1,$D18))=$AO$1,1,0)*VLOOKUP($Z$2,DALYs!$A$2:$MW$40,'Intervention list'!BM$195+1,0)</f>
        <v>0</v>
      </c>
      <c r="BN18" s="0" t="n">
        <f aca="false">IF(ISNUMBER(FIND(BN$1,$D18))=$AO$1,1,0)*VLOOKUP($Z$2,DALYs!$A$2:$MW$40,'Intervention list'!BN$195+1,0)</f>
        <v>0</v>
      </c>
      <c r="BO18" s="0" t="n">
        <f aca="false">IF(ISNUMBER(FIND(BO$1,$D18))=$AO$1,1,0)*VLOOKUP($Z$2,DALYs!$A$2:$MW$40,'Intervention list'!BO$195+1,0)</f>
        <v>0</v>
      </c>
      <c r="BP18" s="0" t="n">
        <f aca="false">IF(ISNUMBER(FIND(BP$1,$D18))=$AO$1,1,0)*VLOOKUP($Z$2,DALYs!$A$2:$MW$40,'Intervention list'!BP$195+1,0)</f>
        <v>0</v>
      </c>
      <c r="BQ18" s="0" t="n">
        <f aca="false">IF(ISNUMBER(FIND(BQ$1,$D18))=$AO$1,1,0)*VLOOKUP($Z$2,DALYs!$A$2:$MW$40,'Intervention list'!BQ$195+1,0)</f>
        <v>0</v>
      </c>
      <c r="BR18" s="0" t="n">
        <f aca="false">IF(ISNUMBER(FIND(BR$1,$D18))=$AO$1,1,0)*VLOOKUP($Z$2,DALYs!$A$2:$MW$40,'Intervention list'!BR$195+1,0)</f>
        <v>0</v>
      </c>
      <c r="BS18" s="0" t="n">
        <f aca="false">IF(ISNUMBER(FIND(BS$1,$D18))=$AO$1,1,0)*VLOOKUP($Z$2,DALYs!$A$2:$MW$40,'Intervention list'!BS$195+1,0)</f>
        <v>0</v>
      </c>
      <c r="BT18" s="0" t="n">
        <f aca="false">IF(ISNUMBER(FIND(BT$1,$D18))=$AO$1,1,0)*VLOOKUP($Z$2,DALYs!$A$2:$MW$40,'Intervention list'!BT$195+1,0)</f>
        <v>0</v>
      </c>
      <c r="BU18" s="0" t="n">
        <f aca="false">IF(ISNUMBER(FIND(BU$1,$D18))=$AO$1,1,0)*VLOOKUP($Z$2,DALYs!$A$2:$MW$40,'Intervention list'!BU$195+1,0)</f>
        <v>0</v>
      </c>
      <c r="BV18" s="0" t="n">
        <f aca="false">IF(ISNUMBER(FIND(BV$1,$D18))=$AO$1,1,0)*VLOOKUP($Z$2,DALYs!$A$2:$MW$40,'Intervention list'!BV$195+1,0)</f>
        <v>0</v>
      </c>
      <c r="BW18" s="0" t="n">
        <f aca="false">IF(ISNUMBER(FIND(BW$1,$D18))=$AO$1,1,0)*VLOOKUP($Z$2,DALYs!$A$2:$MW$40,'Intervention list'!BW$195+1,0)</f>
        <v>0</v>
      </c>
      <c r="BX18" s="0" t="n">
        <f aca="false">IF(ISNUMBER(FIND(BX$1,$D18))=$AO$1,1,0)*VLOOKUP($Z$2,DALYs!$A$2:$MW$40,'Intervention list'!BX$195+1,0)</f>
        <v>0</v>
      </c>
      <c r="BY18" s="0" t="n">
        <f aca="false">IF(ISNUMBER(FIND(BY$1,$D18))=$AO$1,1,0)*VLOOKUP($Z$2,DALYs!$A$2:$MW$40,'Intervention list'!BY$195+1,0)</f>
        <v>0</v>
      </c>
      <c r="BZ18" s="0" t="n">
        <f aca="false">IF(ISNUMBER(FIND(BZ$1,$D18))=$AO$1,1,0)*VLOOKUP($Z$2,DALYs!$A$2:$MW$40,'Intervention list'!BZ$195+1,0)</f>
        <v>0</v>
      </c>
      <c r="CA18" s="0" t="n">
        <f aca="false">IF(ISNUMBER(FIND(CA$1,$D18))=$AO$1,1,0)*VLOOKUP($Z$2,DALYs!$A$2:$MW$40,'Intervention list'!CA$195+1,0)</f>
        <v>0</v>
      </c>
      <c r="CB18" s="0" t="n">
        <f aca="false">IF(ISNUMBER(FIND(CB$1,$D18))=$AO$1,1,0)*VLOOKUP($Z$2,DALYs!$A$2:$MW$40,'Intervention list'!CB$195+1,0)</f>
        <v>0</v>
      </c>
      <c r="CC18" s="0" t="n">
        <f aca="false">IF(ISNUMBER(FIND(CC$1,$D18))=$AO$1,1,0)*VLOOKUP($Z$2,DALYs!$A$2:$MW$40,'Intervention list'!CC$195+1,0)</f>
        <v>0</v>
      </c>
      <c r="CD18" s="0" t="n">
        <f aca="false">IF(ISNUMBER(FIND(CD$1,$D18))=$AO$1,1,0)*VLOOKUP($Z$2,DALYs!$A$2:$MW$40,'Intervention list'!CD$195+1,0)</f>
        <v>0</v>
      </c>
      <c r="CE18" s="0" t="n">
        <f aca="false">IF(ISNUMBER(FIND(CE$1,$D18))=$AO$1,1,0)*VLOOKUP($Z$2,DALYs!$A$2:$MW$40,'Intervention list'!CE$195+1,0)</f>
        <v>0</v>
      </c>
      <c r="CF18" s="0" t="n">
        <f aca="false">IF(ISNUMBER(FIND(CF$1,$D18))=$AO$1,1,0)*VLOOKUP($Z$2,DALYs!$A$2:$MW$40,'Intervention list'!CF$195+1,0)</f>
        <v>0</v>
      </c>
      <c r="CG18" s="0" t="n">
        <f aca="false">IF(ISNUMBER(FIND(CG$1,$D18))=$AO$1,1,0)*VLOOKUP($Z$2,DALYs!$A$2:$MW$40,'Intervention list'!CG$195+1,0)</f>
        <v>0</v>
      </c>
      <c r="CH18" s="0" t="n">
        <f aca="false">IF(ISNUMBER(FIND(CH$1,$D18))=$AO$1,1,0)*VLOOKUP($Z$2,DALYs!$A$2:$MW$40,'Intervention list'!CH$195+1,0)</f>
        <v>0</v>
      </c>
      <c r="CI18" s="0" t="n">
        <f aca="false">IF(ISNUMBER(FIND(CI$1,$D18))=$AO$1,1,0)*VLOOKUP($Z$2,DALYs!$A$2:$MW$40,'Intervention list'!CI$195+1,0)</f>
        <v>0</v>
      </c>
      <c r="CJ18" s="0" t="n">
        <f aca="false">IF(ISNUMBER(FIND(CJ$1,$D18))=$AO$1,1,0)*VLOOKUP($Z$2,DALYs!$A$2:$MW$40,'Intervention list'!CJ$195+1,0)</f>
        <v>0</v>
      </c>
      <c r="CK18" s="0" t="n">
        <f aca="false">IF(ISNUMBER(FIND(CK$1,$D18))=$AO$1,1,0)*VLOOKUP($Z$2,DALYs!$A$2:$MW$40,'Intervention list'!CK$195+1,0)</f>
        <v>0</v>
      </c>
      <c r="CL18" s="0" t="n">
        <f aca="false">IF(ISNUMBER(FIND(CL$1,$D18))=$AO$1,1,0)*VLOOKUP($Z$2,DALYs!$A$2:$MW$40,'Intervention list'!CL$195+1,0)</f>
        <v>0</v>
      </c>
      <c r="CM18" s="0" t="n">
        <f aca="false">IF(ISNUMBER(FIND(CM$1,$D18))=$AO$1,1,0)*VLOOKUP($Z$2,DALYs!$A$2:$MW$40,'Intervention list'!CM$195+1,0)</f>
        <v>0</v>
      </c>
      <c r="CN18" s="0" t="n">
        <f aca="false">IF(ISNUMBER(FIND(CN$1,$D18))=$AO$1,1,0)*VLOOKUP($Z$2,DALYs!$A$2:$MW$40,'Intervention list'!CN$195+1,0)</f>
        <v>0</v>
      </c>
      <c r="CO18" s="0" t="n">
        <f aca="false">IF(ISNUMBER(FIND(CO$1,$D18))=$AO$1,1,0)*VLOOKUP($Z$2,DALYs!$A$2:$MW$40,'Intervention list'!CO$195+1,0)</f>
        <v>0</v>
      </c>
      <c r="CP18" s="0" t="n">
        <f aca="false">IF(ISNUMBER(FIND(CP$1,$D18))=$AO$1,1,0)*VLOOKUP($Z$2,DALYs!$A$2:$MW$40,'Intervention list'!CP$195+1,0)</f>
        <v>0</v>
      </c>
      <c r="CQ18" s="0" t="n">
        <f aca="false">IF(ISNUMBER(FIND(CQ$1,$D18))=$AO$1,1,0)*VLOOKUP($Z$2,DALYs!$A$2:$MW$40,'Intervention list'!CQ$195+1,0)</f>
        <v>0</v>
      </c>
      <c r="CR18" s="0" t="n">
        <f aca="false">IF(ISNUMBER(FIND(CR$1,$D18))=$AO$1,1,0)*VLOOKUP($Z$2,DALYs!$A$2:$MW$40,'Intervention list'!CR$195+1,0)</f>
        <v>0</v>
      </c>
      <c r="CS18" s="0" t="n">
        <f aca="false">IF(ISNUMBER(FIND(CS$1,$D18))=$AO$1,1,0)*VLOOKUP($Z$2,DALYs!$A$2:$MW$40,'Intervention list'!CS$195+1,0)</f>
        <v>0</v>
      </c>
      <c r="CT18" s="0" t="n">
        <f aca="false">IF(ISNUMBER(FIND(CT$1,$D18))=$AO$1,1,0)*VLOOKUP($Z$2,DALYs!$A$2:$MW$40,'Intervention list'!CT$195+1,0)</f>
        <v>0</v>
      </c>
      <c r="CU18" s="0" t="n">
        <f aca="false">IF(ISNUMBER(FIND(CU$1,$D18))=$AO$1,1,0)*VLOOKUP($Z$2,DALYs!$A$2:$MW$40,'Intervention list'!CU$195+1,0)</f>
        <v>0</v>
      </c>
      <c r="CV18" s="0" t="n">
        <f aca="false">IF(ISNUMBER(FIND(CV$1,$D18))=$AO$1,1,0)*VLOOKUP($Z$2,DALYs!$A$2:$MW$40,'Intervention list'!CV$195+1,0)</f>
        <v>0</v>
      </c>
      <c r="CW18" s="0" t="n">
        <f aca="false">IF(ISNUMBER(FIND(CW$1,$D18))=$AO$1,1,0)*VLOOKUP($Z$2,DALYs!$A$2:$MW$40,'Intervention list'!CW$195+1,0)</f>
        <v>0</v>
      </c>
      <c r="CX18" s="0" t="n">
        <f aca="false">IF(ISNUMBER(FIND(CX$1,$D18))=$AO$1,1,0)*VLOOKUP($Z$2,DALYs!$A$2:$MW$40,'Intervention list'!CX$195+1,0)</f>
        <v>0</v>
      </c>
      <c r="CY18" s="0" t="n">
        <f aca="false">IF(ISNUMBER(FIND(CY$1,$D18))=$AO$1,1,0)*VLOOKUP($Z$2,DALYs!$A$2:$MW$40,'Intervention list'!CY$195+1,0)</f>
        <v>0</v>
      </c>
      <c r="CZ18" s="0" t="n">
        <f aca="false">IF(ISNUMBER(FIND(CZ$1,$D18))=$AO$1,1,0)*VLOOKUP($Z$2,DALYs!$A$2:$MW$40,'Intervention list'!CZ$195+1,0)</f>
        <v>0</v>
      </c>
      <c r="DA18" s="0" t="n">
        <f aca="false">IF(ISNUMBER(FIND(DA$1,$D18))=$AO$1,1,0)*VLOOKUP($Z$2,DALYs!$A$2:$MW$40,'Intervention list'!DA$195+1,0)</f>
        <v>0</v>
      </c>
      <c r="DB18" s="0" t="n">
        <f aca="false">IF(ISNUMBER(FIND(DB$1,$D18))=$AO$1,1,0)*VLOOKUP($Z$2,DALYs!$A$2:$MW$40,'Intervention list'!DB$195+1,0)</f>
        <v>0</v>
      </c>
      <c r="DC18" s="0" t="n">
        <f aca="false">IF(ISNUMBER(FIND(DC$1,$D18))=$AO$1,1,0)*VLOOKUP($Z$2,DALYs!$A$2:$MW$40,'Intervention list'!DC$195+1,0)</f>
        <v>0</v>
      </c>
      <c r="DD18" s="0" t="n">
        <f aca="false">IF(ISNUMBER(FIND(DD$1,$D18))=$AO$1,1,0)*VLOOKUP($Z$2,DALYs!$A$2:$MW$40,'Intervention list'!DD$195+1,0)</f>
        <v>0</v>
      </c>
      <c r="DE18" s="0" t="n">
        <f aca="false">IF(ISNUMBER(FIND(DE$1,$D18))=$AO$1,1,0)*VLOOKUP($Z$2,DALYs!$A$2:$MW$40,'Intervention list'!DE$195+1,0)</f>
        <v>0</v>
      </c>
      <c r="DF18" s="0" t="n">
        <f aca="false">IF(ISNUMBER(FIND(DF$1,$D18))=$AO$1,1,0)*VLOOKUP($Z$2,DALYs!$A$2:$MW$40,'Intervention list'!DF$195+1,0)</f>
        <v>0</v>
      </c>
      <c r="DG18" s="0" t="n">
        <f aca="false">IF(ISNUMBER(FIND(DG$1,$D18))=$AO$1,1,0)*VLOOKUP($Z$2,DALYs!$A$2:$MW$40,'Intervention list'!DG$195+1,0)</f>
        <v>0</v>
      </c>
      <c r="DH18" s="0" t="n">
        <f aca="false">IF(ISNUMBER(FIND(DH$1,$D18))=$AO$1,1,0)*VLOOKUP($Z$2,DALYs!$A$2:$MW$40,'Intervention list'!DH$195+1,0)</f>
        <v>0</v>
      </c>
      <c r="DI18" s="0" t="n">
        <f aca="false">IF(ISNUMBER(FIND(DI$1,$D18))=$AO$1,1,0)*VLOOKUP($Z$2,DALYs!$A$2:$MW$40,'Intervention list'!DI$195+1,0)</f>
        <v>0</v>
      </c>
      <c r="DJ18" s="0" t="n">
        <f aca="false">IF(ISNUMBER(FIND(DJ$1,$D18))=$AO$1,1,0)*VLOOKUP($Z$2,DALYs!$A$2:$MW$40,'Intervention list'!DJ$195+1,0)</f>
        <v>0</v>
      </c>
      <c r="DK18" s="0" t="n">
        <f aca="false">IF(ISNUMBER(FIND(DK$1,$D18))=$AO$1,1,0)*VLOOKUP($Z$2,DALYs!$A$2:$MW$40,'Intervention list'!DK$195+1,0)</f>
        <v>0</v>
      </c>
      <c r="DL18" s="0" t="n">
        <f aca="false">IF(ISNUMBER(FIND(DL$1,$D18))=$AO$1,1,0)*VLOOKUP($Z$2,DALYs!$A$2:$MW$40,'Intervention list'!DL$195+1,0)</f>
        <v>0</v>
      </c>
      <c r="DM18" s="0" t="n">
        <f aca="false">IF(ISNUMBER(FIND(DM$1,$D18))=$AO$1,1,0)*VLOOKUP($Z$2,DALYs!$A$2:$MW$40,'Intervention list'!DM$195+1,0)</f>
        <v>0</v>
      </c>
      <c r="DN18" s="0" t="n">
        <f aca="false">IF(ISNUMBER(FIND(DN$1,$D18))=$AO$1,1,0)*VLOOKUP($Z$2,DALYs!$A$2:$MW$40,'Intervention list'!DN$195+1,0)</f>
        <v>0</v>
      </c>
      <c r="DO18" s="0" t="n">
        <f aca="false">IF(ISNUMBER(FIND(DO$1,$D18))=$AO$1,1,0)*VLOOKUP($Z$2,DALYs!$A$2:$MW$40,'Intervention list'!DO$195+1,0)</f>
        <v>0</v>
      </c>
      <c r="DP18" s="0" t="n">
        <f aca="false">IF(ISNUMBER(FIND(DP$1,$D18))=$AO$1,1,0)*VLOOKUP($Z$2,DALYs!$A$2:$MW$40,'Intervention list'!DP$195+1,0)</f>
        <v>0</v>
      </c>
      <c r="DQ18" s="0" t="n">
        <f aca="false">IF(ISNUMBER(FIND(DQ$1,$D18))=$AO$1,1,0)*VLOOKUP($Z$2,DALYs!$A$2:$MW$40,'Intervention list'!DQ$195+1,0)</f>
        <v>0</v>
      </c>
      <c r="DR18" s="0" t="n">
        <f aca="false">IF(ISNUMBER(FIND(DR$1,$D18))=$AO$1,1,0)*VLOOKUP($Z$2,DALYs!$A$2:$MW$40,'Intervention list'!DR$195+1,0)</f>
        <v>0</v>
      </c>
      <c r="DS18" s="0" t="n">
        <f aca="false">IF(ISNUMBER(FIND(DS$1,$D18))=$AO$1,1,0)*VLOOKUP($Z$2,DALYs!$A$2:$MW$40,'Intervention list'!DS$195+1,0)</f>
        <v>0</v>
      </c>
      <c r="DT18" s="0" t="n">
        <f aca="false">IF(ISNUMBER(FIND(DT$1,$D18))=$AO$1,1,0)*VLOOKUP($Z$2,DALYs!$A$2:$MW$40,'Intervention list'!DT$195+1,0)</f>
        <v>0</v>
      </c>
      <c r="DU18" s="0" t="n">
        <f aca="false">IF(ISNUMBER(FIND(DU$1,$D18))=$AO$1,1,0)*VLOOKUP($Z$2,DALYs!$A$2:$MW$40,'Intervention list'!DU$195+1,0)</f>
        <v>0</v>
      </c>
      <c r="DV18" s="0" t="n">
        <f aca="false">IF(ISNUMBER(FIND(DV$1,$D18))=$AO$1,1,0)*VLOOKUP($Z$2,DALYs!$A$2:$MW$40,'Intervention list'!DV$195+1,0)</f>
        <v>0</v>
      </c>
      <c r="DW18" s="0" t="n">
        <f aca="false">IF(ISNUMBER(FIND(DW$1,$D18))=$AO$1,1,0)*VLOOKUP($Z$2,DALYs!$A$2:$MW$40,'Intervention list'!DW$195+1,0)</f>
        <v>0</v>
      </c>
      <c r="DX18" s="0" t="n">
        <f aca="false">IF(ISNUMBER(FIND(DX$1,$D18))=$AO$1,1,0)*VLOOKUP($Z$2,DALYs!$A$2:$MW$40,'Intervention list'!DX$195+1,0)</f>
        <v>0</v>
      </c>
      <c r="DY18" s="0" t="n">
        <f aca="false">IF(ISNUMBER(FIND(DY$1,$D18))=$AO$1,1,0)*VLOOKUP($Z$2,DALYs!$A$2:$MW$40,'Intervention list'!DY$195+1,0)</f>
        <v>0</v>
      </c>
      <c r="DZ18" s="0" t="n">
        <f aca="false">IF(ISNUMBER(FIND(DZ$1,$D18))=$AO$1,1,0)*VLOOKUP($Z$2,DALYs!$A$2:$MW$40,'Intervention list'!DZ$195+1,0)</f>
        <v>0</v>
      </c>
      <c r="EA18" s="0" t="n">
        <f aca="false">IF(ISNUMBER(FIND(EA$1,$D18))=$AO$1,1,0)*VLOOKUP($Z$2,DALYs!$A$2:$MW$40,'Intervention list'!EA$195+1,0)</f>
        <v>0</v>
      </c>
      <c r="EB18" s="0" t="n">
        <f aca="false">IF(ISNUMBER(FIND(EB$1,$D18))=$AO$1,1,0)*VLOOKUP($Z$2,DALYs!$A$2:$MW$40,'Intervention list'!EB$195+1,0)</f>
        <v>0</v>
      </c>
      <c r="EC18" s="0" t="n">
        <f aca="false">IF(ISNUMBER(FIND(EC$1,$D18))=$AO$1,1,0)*VLOOKUP($Z$2,DALYs!$A$2:$MW$40,'Intervention list'!EC$195+1,0)</f>
        <v>0</v>
      </c>
      <c r="ED18" s="0" t="n">
        <f aca="false">IF(ISNUMBER(FIND(ED$1,$D18))=$AO$1,1,0)*VLOOKUP($Z$2,DALYs!$A$2:$MW$40,'Intervention list'!ED$195+1,0)</f>
        <v>0</v>
      </c>
      <c r="EE18" s="0" t="n">
        <f aca="false">IF(ISNUMBER(FIND(EE$1,$D18))=$AO$1,1,0)*VLOOKUP($Z$2,DALYs!$A$2:$MW$40,'Intervention list'!EE$195+1,0)</f>
        <v>0</v>
      </c>
      <c r="EF18" s="0" t="n">
        <f aca="false">IF(ISNUMBER(FIND(EF$1,$D18))=$AO$1,1,0)*VLOOKUP($Z$2,DALYs!$A$2:$MW$40,'Intervention list'!EF$195+1,0)</f>
        <v>0</v>
      </c>
      <c r="EG18" s="0" t="n">
        <f aca="false">IF(ISNUMBER(FIND(EG$1,$D18))=$AO$1,1,0)*VLOOKUP($Z$2,DALYs!$A$2:$MW$40,'Intervention list'!EG$195+1,0)</f>
        <v>0</v>
      </c>
      <c r="EH18" s="0" t="n">
        <f aca="false">IF(ISNUMBER(FIND(EH$1,$D18))=$AO$1,1,0)*VLOOKUP($Z$2,DALYs!$A$2:$MW$40,'Intervention list'!EH$195+1,0)</f>
        <v>0</v>
      </c>
      <c r="EI18" s="0" t="n">
        <f aca="false">IF(ISNUMBER(FIND(EI$1,$D18))=$AO$1,1,0)*VLOOKUP($Z$2,DALYs!$A$2:$MW$40,'Intervention list'!EI$195+1,0)</f>
        <v>0</v>
      </c>
      <c r="EJ18" s="0" t="n">
        <f aca="false">IF(ISNUMBER(FIND(EJ$1,$D18))=$AO$1,1,0)*VLOOKUP($Z$2,DALYs!$A$2:$MW$40,'Intervention list'!EJ$195+1,0)</f>
        <v>0</v>
      </c>
      <c r="EK18" s="0" t="n">
        <f aca="false">IF(ISNUMBER(FIND(EK$1,$D18))=$AO$1,1,0)*VLOOKUP($Z$2,DALYs!$A$2:$MW$40,'Intervention list'!EK$195+1,0)</f>
        <v>0</v>
      </c>
      <c r="EL18" s="0" t="n">
        <f aca="false">IF(ISNUMBER(FIND(EL$1,$D18))=$AO$1,1,0)*VLOOKUP($Z$2,DALYs!$A$2:$MW$40,'Intervention list'!EL$195+1,0)</f>
        <v>0</v>
      </c>
      <c r="EM18" s="0" t="n">
        <f aca="false">IF(ISNUMBER(FIND(EM$1,$D18))=$AO$1,1,0)*VLOOKUP($Z$2,DALYs!$A$2:$MW$40,'Intervention list'!EM$195+1,0)</f>
        <v>0</v>
      </c>
      <c r="EN18" s="0" t="n">
        <f aca="false">IF(ISNUMBER(FIND(EN$1,$D18))=$AO$1,1,0)*VLOOKUP($Z$2,DALYs!$A$2:$MW$40,'Intervention list'!EN$195+1,0)</f>
        <v>0</v>
      </c>
      <c r="EO18" s="0" t="n">
        <f aca="false">IF(ISNUMBER(FIND(EO$1,$D18))=$AO$1,1,0)*VLOOKUP($Z$2,DALYs!$A$2:$MW$40,'Intervention list'!EO$195+1,0)</f>
        <v>0</v>
      </c>
      <c r="EP18" s="0" t="n">
        <f aca="false">IF(ISNUMBER(FIND(EP$1,$D18))=$AO$1,1,0)*VLOOKUP($Z$2,DALYs!$A$2:$MW$40,'Intervention list'!EP$195+1,0)</f>
        <v>0</v>
      </c>
      <c r="EQ18" s="0" t="n">
        <f aca="false">IF(ISNUMBER(FIND(EQ$1,$D18))=$AO$1,1,0)*VLOOKUP($Z$2,DALYs!$A$2:$MW$40,'Intervention list'!EQ$195+1,0)</f>
        <v>0</v>
      </c>
      <c r="ER18" s="0" t="n">
        <f aca="false">IF(ISNUMBER(FIND(ER$1,$D18))=$AO$1,1,0)*VLOOKUP($Z$2,DALYs!$A$2:$MW$40,'Intervention list'!ER$195+1,0)</f>
        <v>0</v>
      </c>
      <c r="ES18" s="0" t="n">
        <f aca="false">IF(ISNUMBER(FIND(ES$1,$D18))=$AO$1,1,0)*VLOOKUP($Z$2,DALYs!$A$2:$MW$40,'Intervention list'!ES$195+1,0)</f>
        <v>0</v>
      </c>
      <c r="ET18" s="0" t="n">
        <f aca="false">IF(ISNUMBER(FIND(ET$1,$D18))=$AO$1,1,0)*VLOOKUP($Z$2,DALYs!$A$2:$MW$40,'Intervention list'!ET$195+1,0)</f>
        <v>0</v>
      </c>
      <c r="EU18" s="0" t="n">
        <f aca="false">IF(ISNUMBER(FIND(EU$1,$D18))=$AO$1,1,0)*VLOOKUP($Z$2,DALYs!$A$2:$MW$40,'Intervention list'!EU$195+1,0)</f>
        <v>0</v>
      </c>
      <c r="EV18" s="0" t="n">
        <f aca="false">IF(ISNUMBER(FIND(EV$1,$D18))=$AO$1,1,0)*VLOOKUP($Z$2,DALYs!$A$2:$MW$40,'Intervention list'!EV$195+1,0)</f>
        <v>0</v>
      </c>
      <c r="EW18" s="0" t="n">
        <f aca="false">IF(ISNUMBER(FIND(EW$1,$D18))=$AO$1,1,0)*VLOOKUP($Z$2,DALYs!$A$2:$MW$40,'Intervention list'!EW$195+1,0)</f>
        <v>0</v>
      </c>
      <c r="EX18" s="0" t="n">
        <f aca="false">IF(ISNUMBER(FIND(EX$1,$D18))=$AO$1,1,0)*VLOOKUP($Z$2,DALYs!$A$2:$MW$40,'Intervention list'!EX$195+1,0)</f>
        <v>0</v>
      </c>
      <c r="EY18" s="0" t="n">
        <f aca="false">IF(ISNUMBER(FIND(EY$1,$D18))=$AO$1,1,0)*VLOOKUP($Z$2,DALYs!$A$2:$MW$40,'Intervention list'!EY$195+1,0)</f>
        <v>0</v>
      </c>
      <c r="EZ18" s="0" t="n">
        <f aca="false">IF(ISNUMBER(FIND(EZ$1,$D18))=$AO$1,1,0)*VLOOKUP($Z$2,DALYs!$A$2:$MW$40,'Intervention list'!EZ$195+1,0)</f>
        <v>0</v>
      </c>
      <c r="FA18" s="0" t="n">
        <f aca="false">IF(ISNUMBER(FIND(FA$1,$D18))=$AO$1,1,0)*VLOOKUP($Z$2,DALYs!$A$2:$MW$40,'Intervention list'!FA$195+1,0)</f>
        <v>0</v>
      </c>
      <c r="FB18" s="0" t="n">
        <f aca="false">IF(ISNUMBER(FIND(FB$1,$D18))=$AO$1,1,0)*VLOOKUP($Z$2,DALYs!$A$2:$MW$40,'Intervention list'!FB$195+1,0)</f>
        <v>0</v>
      </c>
      <c r="FC18" s="0" t="n">
        <f aca="false">IF(ISNUMBER(FIND(FC$1,$D18))=$AO$1,1,0)*VLOOKUP($Z$2,DALYs!$A$2:$MW$40,'Intervention list'!FC$195+1,0)</f>
        <v>0</v>
      </c>
      <c r="FD18" s="0" t="n">
        <f aca="false">IF(ISNUMBER(FIND(FD$1,$D18))=$AO$1,1,0)*VLOOKUP($Z$2,DALYs!$A$2:$MW$40,'Intervention list'!FD$195+1,0)</f>
        <v>0</v>
      </c>
      <c r="FE18" s="0" t="n">
        <f aca="false">IF(ISNUMBER(FIND(FE$1,$D18))=$AO$1,1,0)*VLOOKUP($Z$2,DALYs!$A$2:$MW$40,'Intervention list'!FE$195+1,0)</f>
        <v>0</v>
      </c>
      <c r="FF18" s="0" t="n">
        <f aca="false">IF(ISNUMBER(FIND(FF$1,$D18))=$AO$1,1,0)*VLOOKUP($Z$2,DALYs!$A$2:$MW$40,'Intervention list'!FF$195+1,0)</f>
        <v>0</v>
      </c>
      <c r="FG18" s="0" t="n">
        <f aca="false">IF(ISNUMBER(FIND(FG$1,$D18))=$AO$1,1,0)*VLOOKUP($Z$2,DALYs!$A$2:$MW$40,'Intervention list'!FG$195+1,0)</f>
        <v>0</v>
      </c>
      <c r="FH18" s="0" t="n">
        <f aca="false">IF(ISNUMBER(FIND(FH$1,$D18))=$AO$1,1,0)*VLOOKUP($Z$2,DALYs!$A$2:$MW$40,'Intervention list'!FH$195+1,0)</f>
        <v>0</v>
      </c>
      <c r="FI18" s="0" t="n">
        <f aca="false">IF(ISNUMBER(FIND(FI$1,$D18))=$AO$1,1,0)*VLOOKUP($Z$2,DALYs!$A$2:$MW$40,'Intervention list'!FI$195+1,0)</f>
        <v>0</v>
      </c>
      <c r="FJ18" s="0" t="n">
        <f aca="false">IF(ISNUMBER(FIND(FJ$1,$D18))=$AO$1,1,0)*VLOOKUP($Z$2,DALYs!$A$2:$MW$40,'Intervention list'!FJ$195+1,0)</f>
        <v>0</v>
      </c>
      <c r="FK18" s="0" t="n">
        <f aca="false">IF(ISNUMBER(FIND(FK$1,$D18))=$AO$1,1,0)*VLOOKUP($Z$2,DALYs!$A$2:$MW$40,'Intervention list'!FK$195+1,0)</f>
        <v>0</v>
      </c>
      <c r="FL18" s="0" t="n">
        <f aca="false">IF(ISNUMBER(FIND(FL$1,$D18))=$AO$1,1,0)*VLOOKUP($Z$2,DALYs!$A$2:$MW$40,'Intervention list'!FL$195+1,0)</f>
        <v>0</v>
      </c>
      <c r="FM18" s="0" t="n">
        <f aca="false">IF(ISNUMBER(FIND(FM$1,$D18))=$AO$1,1,0)*VLOOKUP($Z$2,DALYs!$A$2:$MW$40,'Intervention list'!FM$195+1,0)</f>
        <v>0</v>
      </c>
      <c r="FN18" s="0" t="n">
        <f aca="false">IF(ISNUMBER(FIND(FN$1,$D18))=$AO$1,1,0)*VLOOKUP($Z$2,DALYs!$A$2:$MW$40,'Intervention list'!FN$195+1,0)</f>
        <v>0</v>
      </c>
      <c r="FO18" s="0" t="n">
        <f aca="false">IF(ISNUMBER(FIND(FO$1,$D18))=$AO$1,1,0)*VLOOKUP($Z$2,DALYs!$A$2:$MW$40,'Intervention list'!FO$195+1,0)</f>
        <v>0</v>
      </c>
      <c r="FP18" s="0" t="n">
        <f aca="false">IF(ISNUMBER(FIND(FP$1,$D18))=$AO$1,1,0)*VLOOKUP($Z$2,DALYs!$A$2:$MW$40,'Intervention list'!FP$195+1,0)</f>
        <v>0</v>
      </c>
      <c r="FQ18" s="0" t="n">
        <f aca="false">IF(ISNUMBER(FIND(FQ$1,$D18))=$AO$1,1,0)*VLOOKUP($Z$2,DALYs!$A$2:$MW$40,'Intervention list'!FQ$195+1,0)</f>
        <v>0</v>
      </c>
      <c r="FR18" s="0" t="n">
        <f aca="false">IF(ISNUMBER(FIND(FR$1,$D18))=$AO$1,1,0)*VLOOKUP($Z$2,DALYs!$A$2:$MW$40,'Intervention list'!FR$195+1,0)</f>
        <v>0</v>
      </c>
      <c r="FS18" s="0" t="n">
        <f aca="false">IF(ISNUMBER(FIND(FS$1,$D18))=$AO$1,1,0)*VLOOKUP($Z$2,DALYs!$A$2:$MW$40,'Intervention list'!FS$195+1,0)</f>
        <v>0</v>
      </c>
      <c r="FT18" s="0" t="n">
        <f aca="false">IF(ISNUMBER(FIND(FT$1,$D18))=$AO$1,1,0)*VLOOKUP($Z$2,DALYs!$A$2:$MW$40,'Intervention list'!FT$195+1,0)</f>
        <v>0</v>
      </c>
      <c r="FU18" s="0" t="n">
        <f aca="false">IF(ISNUMBER(FIND(FU$1,$D18))=$AO$1,1,0)*VLOOKUP($Z$2,DALYs!$A$2:$MW$40,'Intervention list'!FU$195+1,0)</f>
        <v>0</v>
      </c>
      <c r="FV18" s="0" t="n">
        <f aca="false">IF(ISNUMBER(FIND(FV$1,$D18))=$AO$1,1,0)*VLOOKUP($Z$2,DALYs!$A$2:$MW$40,'Intervention list'!FV$195+1,0)</f>
        <v>0</v>
      </c>
      <c r="FW18" s="0" t="n">
        <f aca="false">IF(ISNUMBER(FIND(FW$1,$D18))=$AO$1,1,0)*VLOOKUP($Z$2,DALYs!$A$2:$MW$40,'Intervention list'!FW$195+1,0)</f>
        <v>0</v>
      </c>
      <c r="FX18" s="0" t="n">
        <f aca="false">IF(ISNUMBER(FIND(FX$1,$D18))=$AO$1,1,0)*VLOOKUP($Z$2,DALYs!$A$2:$MW$40,'Intervention list'!FX$195+1,0)</f>
        <v>0</v>
      </c>
      <c r="FY18" s="0" t="n">
        <f aca="false">IF(ISNUMBER(FIND(FY$1,$D18))=$AO$1,1,0)*VLOOKUP($Z$2,DALYs!$A$2:$MW$40,'Intervention list'!FY$195+1,0)</f>
        <v>0</v>
      </c>
      <c r="FZ18" s="0" t="n">
        <f aca="false">IF(ISNUMBER(FIND(FZ$1,$D18))=$AO$1,1,0)*VLOOKUP($Z$2,DALYs!$A$2:$MW$40,'Intervention list'!FZ$195+1,0)</f>
        <v>0</v>
      </c>
      <c r="GA18" s="0" t="n">
        <f aca="false">IF(ISNUMBER(FIND(GA$1,$D18))=$AO$1,1,0)*VLOOKUP($Z$2,DALYs!$A$2:$MW$40,'Intervention list'!GA$195+1,0)</f>
        <v>0</v>
      </c>
      <c r="GB18" s="0" t="n">
        <f aca="false">IF(ISNUMBER(FIND(GB$1,$D18))=$AO$1,1,0)*VLOOKUP($Z$2,DALYs!$A$2:$MW$40,'Intervention list'!GB$195+1,0)</f>
        <v>0</v>
      </c>
      <c r="GC18" s="0" t="n">
        <f aca="false">IF(ISNUMBER(FIND(GC$1,$D18))=$AO$1,1,0)*VLOOKUP($Z$2,DALYs!$A$2:$MW$40,'Intervention list'!GC$195+1,0)</f>
        <v>0</v>
      </c>
      <c r="GD18" s="0" t="n">
        <f aca="false">IF(ISNUMBER(FIND(GD$1,$D18))=$AO$1,1,0)*VLOOKUP($Z$2,DALYs!$A$2:$MW$40,'Intervention list'!GD$195+1,0)</f>
        <v>0</v>
      </c>
      <c r="GE18" s="0" t="n">
        <f aca="false">IF(ISNUMBER(FIND(GE$1,$D18))=$AO$1,1,0)*VLOOKUP($Z$2,DALYs!$A$2:$MW$40,'Intervention list'!GE$195+1,0)</f>
        <v>0</v>
      </c>
      <c r="GF18" s="0" t="n">
        <f aca="false">IF(ISNUMBER(FIND(GF$1,$D18))=$AO$1,1,0)*VLOOKUP($Z$2,DALYs!$A$2:$MW$40,'Intervention list'!GF$195+1,0)</f>
        <v>0</v>
      </c>
      <c r="GG18" s="0" t="n">
        <f aca="false">IF(ISNUMBER(FIND(GG$1,$D18))=$AO$1,1,0)*VLOOKUP($Z$2,DALYs!$A$2:$MW$40,'Intervention list'!GG$195+1,0)</f>
        <v>0</v>
      </c>
      <c r="GH18" s="0" t="n">
        <f aca="false">IF(ISNUMBER(FIND(GH$1,$D18))=$AO$1,1,0)*VLOOKUP($Z$2,DALYs!$A$2:$MW$40,'Intervention list'!GH$195+1,0)</f>
        <v>0</v>
      </c>
      <c r="GI18" s="0" t="n">
        <f aca="false">IF(ISNUMBER(FIND(GI$1,$D18))=$AO$1,1,0)*VLOOKUP($Z$2,DALYs!$A$2:$MW$40,'Intervention list'!GI$195+1,0)</f>
        <v>0</v>
      </c>
      <c r="GJ18" s="0" t="n">
        <f aca="false">IF(ISNUMBER(FIND(GJ$1,$D18))=$AO$1,1,0)*VLOOKUP($Z$2,DALYs!$A$2:$MW$40,'Intervention list'!GJ$195+1,0)</f>
        <v>0</v>
      </c>
      <c r="GK18" s="0" t="n">
        <f aca="false">IF(ISNUMBER(FIND(GK$1,$D18))=$AO$1,1,0)*VLOOKUP($Z$2,DALYs!$A$2:$MW$40,'Intervention list'!GK$195+1,0)</f>
        <v>0</v>
      </c>
      <c r="GL18" s="0" t="n">
        <f aca="false">IF(ISNUMBER(FIND(GL$1,$D18))=$AO$1,1,0)*VLOOKUP($Z$2,DALYs!$A$2:$MW$40,'Intervention list'!GL$195+1,0)</f>
        <v>0</v>
      </c>
      <c r="GM18" s="0" t="n">
        <f aca="false">IF(ISNUMBER(FIND(GM$1,$D18))=$AO$1,1,0)*VLOOKUP($Z$2,DALYs!$A$2:$MW$40,'Intervention list'!GM$195+1,0)</f>
        <v>0</v>
      </c>
      <c r="GN18" s="0" t="n">
        <f aca="false">IF(ISNUMBER(FIND(GN$1,$D18))=$AO$1,1,0)*VLOOKUP($Z$2,DALYs!$A$2:$MW$40,'Intervention list'!GN$195+1,0)</f>
        <v>0</v>
      </c>
      <c r="GO18" s="0" t="n">
        <f aca="false">IF(ISNUMBER(FIND(GO$1,$D18))=$AO$1,1,0)*VLOOKUP($Z$2,DALYs!$A$2:$MW$40,'Intervention list'!GO$195+1,0)</f>
        <v>0</v>
      </c>
      <c r="GP18" s="0" t="n">
        <f aca="false">IF(ISNUMBER(FIND(GP$1,$D18))=$AO$1,1,0)*VLOOKUP($Z$2,DALYs!$A$2:$MW$40,'Intervention list'!GP$195+1,0)</f>
        <v>0</v>
      </c>
      <c r="GQ18" s="0" t="n">
        <f aca="false">IF(ISNUMBER(FIND(GQ$1,$D18))=$AO$1,1,0)*VLOOKUP($Z$2,DALYs!$A$2:$MW$40,'Intervention list'!GQ$195+1,0)</f>
        <v>0</v>
      </c>
      <c r="GR18" s="0" t="n">
        <f aca="false">IF(ISNUMBER(FIND(GR$1,$D18))=$AO$1,1,0)*VLOOKUP($Z$2,DALYs!$A$2:$MW$40,'Intervention list'!GR$195+1,0)</f>
        <v>0</v>
      </c>
      <c r="GS18" s="0" t="n">
        <f aca="false">IF(ISNUMBER(FIND(GS$1,$D18))=$AO$1,1,0)*VLOOKUP($Z$2,DALYs!$A$2:$MW$40,'Intervention list'!GS$195+1,0)</f>
        <v>0</v>
      </c>
      <c r="GT18" s="0" t="n">
        <f aca="false">IF(ISNUMBER(FIND(GT$1,$D18))=$AO$1,1,0)*VLOOKUP($Z$2,DALYs!$A$2:$MW$40,'Intervention list'!GT$195+1,0)</f>
        <v>0</v>
      </c>
      <c r="GU18" s="0" t="n">
        <f aca="false">IF(ISNUMBER(FIND(GU$1,$D18))=$AO$1,1,0)*VLOOKUP($Z$2,DALYs!$A$2:$MW$40,'Intervention list'!GU$195+1,0)</f>
        <v>0</v>
      </c>
      <c r="GV18" s="0" t="n">
        <f aca="false">IF(ISNUMBER(FIND(GV$1,$D18))=$AO$1,1,0)*VLOOKUP($Z$2,DALYs!$A$2:$MW$40,'Intervention list'!GV$195+1,0)</f>
        <v>0</v>
      </c>
      <c r="GW18" s="0" t="n">
        <f aca="false">IF(ISNUMBER(FIND(GW$1,$D18))=$AO$1,1,0)*VLOOKUP($Z$2,DALYs!$A$2:$MW$40,'Intervention list'!GW$195+1,0)</f>
        <v>0</v>
      </c>
      <c r="GX18" s="0" t="n">
        <f aca="false">IF(ISNUMBER(FIND(GX$1,$D18))=$AO$1,1,0)*VLOOKUP($Z$2,DALYs!$A$2:$MW$40,'Intervention list'!GX$195+1,0)</f>
        <v>0</v>
      </c>
      <c r="GY18" s="0" t="n">
        <f aca="false">IF(ISNUMBER(FIND(GY$1,$D18))=$AO$1,1,0)*VLOOKUP($Z$2,DALYs!$A$2:$MW$40,'Intervention list'!GY$195+1,0)</f>
        <v>0</v>
      </c>
      <c r="GZ18" s="0" t="n">
        <f aca="false">IF(ISNUMBER(FIND(GZ$1,$D18))=$AO$1,1,0)*VLOOKUP($Z$2,DALYs!$A$2:$MW$40,'Intervention list'!GZ$195+1,0)</f>
        <v>0</v>
      </c>
      <c r="HA18" s="0" t="n">
        <f aca="false">IF(ISNUMBER(FIND(HA$1,$D18))=$AO$1,1,0)*VLOOKUP($Z$2,DALYs!$A$2:$MW$40,'Intervention list'!HA$195+1,0)</f>
        <v>0</v>
      </c>
      <c r="HB18" s="0" t="n">
        <f aca="false">IF(ISNUMBER(FIND(HB$1,$D18))=$AO$1,1,0)*VLOOKUP($Z$2,DALYs!$A$2:$MW$40,'Intervention list'!HB$195+1,0)</f>
        <v>0</v>
      </c>
      <c r="HC18" s="0" t="n">
        <f aca="false">IF(ISNUMBER(FIND(HC$1,$D18))=$AO$1,1,0)*VLOOKUP($Z$2,DALYs!$A$2:$MW$40,'Intervention list'!HC$195+1,0)</f>
        <v>0</v>
      </c>
      <c r="HD18" s="0" t="n">
        <f aca="false">IF(ISNUMBER(FIND(HD$1,$D18))=$AO$1,1,0)*VLOOKUP($Z$2,DALYs!$A$2:$MW$40,'Intervention list'!HD$195+1,0)</f>
        <v>68367.9897723646</v>
      </c>
      <c r="HE18" s="0" t="n">
        <f aca="false">IF(ISNUMBER(FIND(HE$1,$D18))=$AO$1,1,0)*VLOOKUP($Z$2,DALYs!$A$2:$MW$40,'Intervention list'!HE$195+1,0)</f>
        <v>0</v>
      </c>
      <c r="HF18" s="0" t="n">
        <f aca="false">IF(ISNUMBER(FIND(HF$1,$D18))=$AO$1,1,0)*VLOOKUP($Z$2,DALYs!$A$2:$MW$40,'Intervention list'!HF$195+1,0)</f>
        <v>0</v>
      </c>
      <c r="HG18" s="0" t="n">
        <f aca="false">IF(ISNUMBER(FIND(HG$1,$D18))=$AO$1,1,0)*VLOOKUP($Z$2,DALYs!$A$2:$MW$40,'Intervention list'!HG$195+1,0)</f>
        <v>0</v>
      </c>
      <c r="HH18" s="0" t="n">
        <f aca="false">IF(ISNUMBER(FIND(HH$1,$D18))=$AO$1,1,0)*VLOOKUP($Z$2,DALYs!$A$2:$MW$40,'Intervention list'!HH$195+1,0)</f>
        <v>0</v>
      </c>
      <c r="HI18" s="0" t="n">
        <f aca="false">IF(ISNUMBER(FIND(HI$1,$D18))=$AO$1,1,0)*VLOOKUP($Z$2,DALYs!$A$2:$MW$40,'Intervention list'!HI$195+1,0)</f>
        <v>0</v>
      </c>
      <c r="HJ18" s="0" t="n">
        <f aca="false">IF(ISNUMBER(FIND(HJ$1,$D18))=$AO$1,1,0)*VLOOKUP($Z$2,DALYs!$A$2:$MW$40,'Intervention list'!HJ$195+1,0)</f>
        <v>0</v>
      </c>
      <c r="HK18" s="0" t="n">
        <f aca="false">IF(ISNUMBER(FIND(HK$1,$D18))=$AO$1,1,0)*VLOOKUP($Z$2,DALYs!$A$2:$MW$40,'Intervention list'!HK$195+1,0)</f>
        <v>0</v>
      </c>
      <c r="HL18" s="0" t="n">
        <f aca="false">IF(ISNUMBER(FIND(HL$1,$D18))=$AO$1,1,0)*VLOOKUP($Z$2,DALYs!$A$2:$MW$40,'Intervention list'!HL$195+1,0)</f>
        <v>0</v>
      </c>
      <c r="HM18" s="0" t="n">
        <f aca="false">IF(ISNUMBER(FIND(HM$1,$D18))=$AO$1,1,0)*VLOOKUP($Z$2,DALYs!$A$2:$MW$40,'Intervention list'!HM$195+1,0)</f>
        <v>0</v>
      </c>
      <c r="HN18" s="0" t="n">
        <f aca="false">IF(ISNUMBER(FIND(HN$1,$D18))=$AO$1,1,0)*VLOOKUP($Z$2,DALYs!$A$2:$MW$40,'Intervention list'!HN$195+1,0)</f>
        <v>0</v>
      </c>
      <c r="HO18" s="0" t="n">
        <f aca="false">IF(ISNUMBER(FIND(HO$1,$D18))=$AO$1,1,0)*VLOOKUP($Z$2,DALYs!$A$2:$MW$40,'Intervention list'!HO$195+1,0)</f>
        <v>0</v>
      </c>
      <c r="HP18" s="0" t="n">
        <f aca="false">IF(ISNUMBER(FIND(HP$1,$D18))=$AO$1,1,0)*VLOOKUP($Z$2,DALYs!$A$2:$MW$40,'Intervention list'!HP$195+1,0)</f>
        <v>0</v>
      </c>
      <c r="HQ18" s="0" t="n">
        <f aca="false">IF(ISNUMBER(FIND(HQ$1,$D18))=$AO$1,1,0)*VLOOKUP($Z$2,DALYs!$A$2:$MW$40,'Intervention list'!HQ$195+1,0)</f>
        <v>0</v>
      </c>
      <c r="HR18" s="0" t="n">
        <f aca="false">IF(ISNUMBER(FIND(HR$1,$D18))=$AO$1,1,0)*VLOOKUP($Z$2,DALYs!$A$2:$MW$40,'Intervention list'!HR$195+1,0)</f>
        <v>0</v>
      </c>
      <c r="HS18" s="0" t="n">
        <f aca="false">IF(ISNUMBER(FIND(HS$1,$D18))=$AO$1,1,0)*VLOOKUP($Z$2,DALYs!$A$2:$MW$40,'Intervention list'!HS$195+1,0)</f>
        <v>0</v>
      </c>
      <c r="HT18" s="0" t="n">
        <f aca="false">IF(ISNUMBER(FIND(HT$1,$D18))=$AO$1,1,0)*VLOOKUP($Z$2,DALYs!$A$2:$MW$40,'Intervention list'!HT$195+1,0)</f>
        <v>0</v>
      </c>
      <c r="HU18" s="0" t="n">
        <f aca="false">IF(ISNUMBER(FIND(HU$1,$D18))=$AO$1,1,0)*VLOOKUP($Z$2,DALYs!$A$2:$MW$40,'Intervention list'!HU$195+1,0)</f>
        <v>0</v>
      </c>
      <c r="HV18" s="0" t="n">
        <f aca="false">IF(ISNUMBER(FIND(HV$1,$D18))=$AO$1,1,0)*VLOOKUP($Z$2,DALYs!$A$2:$MW$40,'Intervention list'!HV$195+1,0)</f>
        <v>0</v>
      </c>
      <c r="HW18" s="0" t="n">
        <f aca="false">IF(ISNUMBER(FIND(HW$1,$D18))=$AO$1,1,0)*VLOOKUP($Z$2,DALYs!$A$2:$MW$40,'Intervention list'!HW$195+1,0)</f>
        <v>0</v>
      </c>
      <c r="HX18" s="0" t="n">
        <f aca="false">IF(ISNUMBER(FIND(HX$1,$D18))=$AO$1,1,0)*VLOOKUP($Z$2,DALYs!$A$2:$MW$40,'Intervention list'!HX$195+1,0)</f>
        <v>0</v>
      </c>
      <c r="HY18" s="0" t="n">
        <f aca="false">IF(ISNUMBER(FIND(HY$1,$D18))=$AO$1,1,0)*VLOOKUP($Z$2,DALYs!$A$2:$MW$40,'Intervention list'!HY$195+1,0)</f>
        <v>0</v>
      </c>
      <c r="HZ18" s="0" t="n">
        <f aca="false">IF(ISNUMBER(FIND(HZ$1,$D18))=$AO$1,1,0)*VLOOKUP($Z$2,DALYs!$A$2:$MW$40,'Intervention list'!HZ$195+1,0)</f>
        <v>0</v>
      </c>
      <c r="IA18" s="0" t="n">
        <f aca="false">IF(ISNUMBER(FIND(IA$1,$D18))=$AO$1,1,0)*VLOOKUP($Z$2,DALYs!$A$2:$MW$40,'Intervention list'!IA$195+1,0)</f>
        <v>0</v>
      </c>
      <c r="IB18" s="0" t="n">
        <f aca="false">IF(ISNUMBER(FIND(IB$1,$D18))=$AO$1,1,0)*VLOOKUP($Z$2,DALYs!$A$2:$MW$40,'Intervention list'!IB$195+1,0)</f>
        <v>0</v>
      </c>
      <c r="IC18" s="0" t="n">
        <f aca="false">IF(ISNUMBER(FIND(IC$1,$D18))=$AO$1,1,0)*VLOOKUP($Z$2,DALYs!$A$2:$MW$40,'Intervention list'!IC$195+1,0)</f>
        <v>0</v>
      </c>
      <c r="ID18" s="0" t="n">
        <f aca="false">IF(ISNUMBER(FIND(ID$1,$D18))=$AO$1,1,0)*VLOOKUP($Z$2,DALYs!$A$2:$MW$40,'Intervention list'!ID$195+1,0)</f>
        <v>0</v>
      </c>
      <c r="IE18" s="0" t="n">
        <f aca="false">IF(ISNUMBER(FIND(IE$1,$D18))=$AO$1,1,0)*VLOOKUP($Z$2,DALYs!$A$2:$MW$40,'Intervention list'!IE$195+1,0)</f>
        <v>0</v>
      </c>
      <c r="IF18" s="0" t="n">
        <f aca="false">IF(ISNUMBER(FIND(IF$1,$D18))=$AO$1,1,0)*VLOOKUP($Z$2,DALYs!$A$2:$MW$40,'Intervention list'!IF$195+1,0)</f>
        <v>0</v>
      </c>
      <c r="IG18" s="0" t="n">
        <f aca="false">IF(ISNUMBER(FIND(IG$1,$D18))=$AO$1,1,0)*VLOOKUP($Z$2,DALYs!$A$2:$MW$40,'Intervention list'!IG$195+1,0)</f>
        <v>0</v>
      </c>
      <c r="IH18" s="0" t="n">
        <f aca="false">IF(ISNUMBER(FIND(IH$1,$D18))=$AO$1,1,0)*VLOOKUP($Z$2,DALYs!$A$2:$MW$40,'Intervention list'!IH$195+1,0)</f>
        <v>0</v>
      </c>
      <c r="II18" s="0" t="n">
        <f aca="false">IF(ISNUMBER(FIND(II$1,$D18))=$AO$1,1,0)*VLOOKUP($Z$2,DALYs!$A$2:$MW$40,'Intervention list'!II$195+1,0)</f>
        <v>0</v>
      </c>
      <c r="IJ18" s="0" t="n">
        <f aca="false">IF(ISNUMBER(FIND(IJ$1,$D18))=$AO$1,1,0)*VLOOKUP($Z$2,DALYs!$A$2:$MW$40,'Intervention list'!IJ$195+1,0)</f>
        <v>0</v>
      </c>
      <c r="IK18" s="0" t="n">
        <f aca="false">IF(ISNUMBER(FIND(IK$1,$D18))=$AO$1,1,0)*VLOOKUP($Z$2,DALYs!$A$2:$MW$40,'Intervention list'!IK$195+1,0)</f>
        <v>0</v>
      </c>
      <c r="IL18" s="0" t="n">
        <f aca="false">IF(ISNUMBER(FIND(IL$1,$D18))=$AO$1,1,0)*VLOOKUP($Z$2,DALYs!$A$2:$MW$40,'Intervention list'!IL$195+1,0)</f>
        <v>0</v>
      </c>
      <c r="IM18" s="0" t="n">
        <f aca="false">IF(ISNUMBER(FIND(IM$1,$D18))=$AO$1,1,0)*VLOOKUP($Z$2,DALYs!$A$2:$MW$40,'Intervention list'!IM$195+1,0)</f>
        <v>0</v>
      </c>
      <c r="IN18" s="0" t="n">
        <f aca="false">IF(ISNUMBER(FIND(IN$1,$D18))=$AO$1,1,0)*VLOOKUP($Z$2,DALYs!$A$2:$MW$40,'Intervention list'!IN$195+1,0)</f>
        <v>0</v>
      </c>
      <c r="IO18" s="0" t="n">
        <f aca="false">IF(ISNUMBER(FIND(IO$1,$D18))=$AO$1,1,0)*VLOOKUP($Z$2,DALYs!$A$2:$MW$40,'Intervention list'!IO$195+1,0)</f>
        <v>0</v>
      </c>
      <c r="IP18" s="0" t="n">
        <f aca="false">IF(ISNUMBER(FIND(IP$1,$D18))=$AO$1,1,0)*VLOOKUP($Z$2,DALYs!$A$2:$MW$40,'Intervention list'!IP$195+1,0)</f>
        <v>0</v>
      </c>
      <c r="IQ18" s="0" t="n">
        <f aca="false">IF(ISNUMBER(FIND(IQ$1,$D18))=$AO$1,1,0)*VLOOKUP($Z$2,DALYs!$A$2:$MW$40,'Intervention list'!IQ$195+1,0)</f>
        <v>0</v>
      </c>
      <c r="IR18" s="0" t="n">
        <f aca="false">IF(ISNUMBER(FIND(IR$1,$D18))=$AO$1,1,0)*VLOOKUP($Z$2,DALYs!$A$2:$MW$40,'Intervention list'!IR$195+1,0)</f>
        <v>0</v>
      </c>
      <c r="IS18" s="0" t="n">
        <f aca="false">IF(ISNUMBER(FIND(IS$1,$D18))=$AO$1,1,0)*VLOOKUP($Z$2,DALYs!$A$2:$MW$40,'Intervention list'!IS$195+1,0)</f>
        <v>0</v>
      </c>
      <c r="IT18" s="0" t="n">
        <f aca="false">IF(ISNUMBER(FIND(IT$1,$D18))=$AO$1,1,0)*VLOOKUP($Z$2,DALYs!$A$2:$MW$40,'Intervention list'!IT$195+1,0)</f>
        <v>0</v>
      </c>
      <c r="IU18" s="0" t="n">
        <f aca="false">IF(ISNUMBER(FIND(IU$1,$D18))=$AO$1,1,0)*VLOOKUP($Z$2,DALYs!$A$2:$MW$40,'Intervention list'!IU$195+1,0)</f>
        <v>0</v>
      </c>
      <c r="IV18" s="0" t="n">
        <f aca="false">IF(ISNUMBER(FIND(IV$1,$D18))=$AO$1,1,0)*VLOOKUP($Z$2,DALYs!$A$2:$MW$40,'Intervention list'!IV$195+1,0)</f>
        <v>0</v>
      </c>
      <c r="IW18" s="0" t="n">
        <f aca="false">IF(ISNUMBER(FIND(IW$1,$D18))=$AO$1,1,0)*VLOOKUP($Z$2,DALYs!$A$2:$MW$40,'Intervention list'!IW$195+1,0)</f>
        <v>0</v>
      </c>
      <c r="IX18" s="0" t="n">
        <f aca="false">IF(ISNUMBER(FIND(IX$1,$D18))=$AO$1,1,0)*VLOOKUP($Z$2,DALYs!$A$2:$MW$40,'Intervention list'!IX$195+1,0)</f>
        <v>0</v>
      </c>
      <c r="IY18" s="0" t="n">
        <f aca="false">IF(ISNUMBER(FIND(IY$1,$D18))=$AO$1,1,0)*VLOOKUP($Z$2,DALYs!$A$2:$MW$40,'Intervention list'!IY$195+1,0)</f>
        <v>0</v>
      </c>
      <c r="IZ18" s="0" t="n">
        <f aca="false">IF(ISNUMBER(FIND(IZ$1,$D18))=$AO$1,1,0)*VLOOKUP($Z$2,DALYs!$A$2:$MW$40,'Intervention list'!IZ$195+1,0)</f>
        <v>0</v>
      </c>
      <c r="JA18" s="0" t="n">
        <f aca="false">IF(ISNUMBER(FIND(JA$1,$D18))=$AO$1,1,0)*VLOOKUP($Z$2,DALYs!$A$2:$MW$40,'Intervention list'!JA$195+1,0)</f>
        <v>0</v>
      </c>
      <c r="JB18" s="0" t="n">
        <f aca="false">IF(ISNUMBER(FIND(JB$1,$D18))=$AO$1,1,0)*VLOOKUP($Z$2,DALYs!$A$2:$MW$40,'Intervention list'!JB$195+1,0)</f>
        <v>0</v>
      </c>
      <c r="JC18" s="0" t="n">
        <f aca="false">IF(ISNUMBER(FIND(JC$1,$D18))=$AO$1,1,0)*VLOOKUP($Z$2,DALYs!$A$2:$MW$40,'Intervention list'!JC$195+1,0)</f>
        <v>0</v>
      </c>
      <c r="JD18" s="0" t="n">
        <f aca="false">IF(ISNUMBER(FIND(JD$1,$D18))=$AO$1,1,0)*VLOOKUP($Z$2,DALYs!$A$2:$MW$40,'Intervention list'!JD$195+1,0)</f>
        <v>0</v>
      </c>
      <c r="JE18" s="0" t="n">
        <f aca="false">IF(ISNUMBER(FIND(JE$1,$D18))=$AO$1,1,0)*VLOOKUP($Z$2,DALYs!$A$2:$MW$40,'Intervention list'!JE$195+1,0)</f>
        <v>0</v>
      </c>
      <c r="JF18" s="0" t="n">
        <f aca="false">IF(ISNUMBER(FIND(JF$1,$D18))=$AO$1,1,0)*VLOOKUP($Z$2,DALYs!$A$2:$MW$40,'Intervention list'!JF$195+1,0)</f>
        <v>0</v>
      </c>
      <c r="JG18" s="0" t="n">
        <f aca="false">IF(ISNUMBER(FIND(JG$1,$D18))=$AO$1,1,0)*VLOOKUP($Z$2,DALYs!$A$2:$MW$40,'Intervention list'!JG$195+1,0)</f>
        <v>0</v>
      </c>
      <c r="JH18" s="0" t="n">
        <f aca="false">IF(ISNUMBER(FIND(JH$1,$D18))=$AO$1,1,0)*VLOOKUP($Z$2,DALYs!$A$2:$MW$40,'Intervention list'!JH$195+1,0)</f>
        <v>0</v>
      </c>
      <c r="JI18" s="0" t="n">
        <f aca="false">IF(ISNUMBER(FIND(JI$1,$D18))=$AO$1,1,0)*VLOOKUP($Z$2,DALYs!$A$2:$MW$40,'Intervention list'!JI$195+1,0)</f>
        <v>0</v>
      </c>
      <c r="JJ18" s="0" t="n">
        <f aca="false">IF(ISNUMBER(FIND(JJ$1,$D18))=$AO$1,1,0)*VLOOKUP($Z$2,DALYs!$A$2:$MW$40,'Intervention list'!JJ$195+1,0)</f>
        <v>0</v>
      </c>
      <c r="JK18" s="0" t="n">
        <f aca="false">IF(ISNUMBER(FIND(JK$1,$D18))=$AO$1,1,0)*VLOOKUP($Z$2,DALYs!$A$2:$MW$40,'Intervention list'!JK$195+1,0)</f>
        <v>0</v>
      </c>
      <c r="JL18" s="0" t="n">
        <f aca="false">IF(ISNUMBER(FIND(JL$1,$D18))=$AO$1,1,0)*VLOOKUP($Z$2,DALYs!$A$2:$MW$40,'Intervention list'!JL$195+1,0)</f>
        <v>0</v>
      </c>
      <c r="JM18" s="0" t="n">
        <f aca="false">IF(ISNUMBER(FIND(JM$1,$D18))=$AO$1,1,0)*VLOOKUP($Z$2,DALYs!$A$2:$MW$40,'Intervention list'!JM$195+1,0)</f>
        <v>0</v>
      </c>
      <c r="JN18" s="0" t="n">
        <f aca="false">IF(ISNUMBER(FIND(JN$1,$D18))=$AO$1,1,0)*VLOOKUP($Z$2,DALYs!$A$2:$MW$40,'Intervention list'!JN$195+1,0)</f>
        <v>0</v>
      </c>
      <c r="JO18" s="0" t="n">
        <f aca="false">IF(ISNUMBER(FIND(JO$1,$D18))=$AO$1,1,0)*VLOOKUP($Z$2,DALYs!$A$2:$MW$40,'Intervention list'!JO$195+1,0)</f>
        <v>0</v>
      </c>
      <c r="JP18" s="0" t="n">
        <f aca="false">IF(ISNUMBER(FIND(JP$1,$D18))=$AO$1,1,0)*VLOOKUP($Z$2,DALYs!$A$2:$MW$40,'Intervention list'!JP$195+1,0)</f>
        <v>0</v>
      </c>
      <c r="JQ18" s="0" t="n">
        <f aca="false">IF(ISNUMBER(FIND(JQ$1,$D18))=$AO$1,1,0)*VLOOKUP($Z$2,DALYs!$A$2:$MW$40,'Intervention list'!JQ$195+1,0)</f>
        <v>0</v>
      </c>
      <c r="JR18" s="0" t="n">
        <f aca="false">IF(ISNUMBER(FIND(JR$1,$D18))=$AO$1,1,0)*VLOOKUP($Z$2,DALYs!$A$2:$MW$40,'Intervention list'!JR$195+1,0)</f>
        <v>0</v>
      </c>
      <c r="JS18" s="0" t="n">
        <f aca="false">IF(ISNUMBER(FIND(JS$1,$D18))=$AO$1,1,0)*VLOOKUP($Z$2,DALYs!$A$2:$MW$40,'Intervention list'!JS$195+1,0)</f>
        <v>0</v>
      </c>
      <c r="JT18" s="0" t="n">
        <f aca="false">IF(ISNUMBER(FIND(JT$1,$D18))=$AO$1,1,0)*VLOOKUP($Z$2,DALYs!$A$2:$MW$40,'Intervention list'!JT$195+1,0)</f>
        <v>0</v>
      </c>
      <c r="JU18" s="0" t="n">
        <f aca="false">IF(ISNUMBER(FIND(JU$1,$D18))=$AO$1,1,0)*VLOOKUP($Z$2,DALYs!$A$2:$MW$40,'Intervention list'!JU$195+1,0)</f>
        <v>0</v>
      </c>
      <c r="JV18" s="0" t="n">
        <f aca="false">IF(ISNUMBER(FIND(JV$1,$D18))=$AO$1,1,0)*VLOOKUP($Z$2,DALYs!$A$2:$MW$40,'Intervention list'!JV$195+1,0)</f>
        <v>0</v>
      </c>
      <c r="JW18" s="0" t="n">
        <f aca="false">IF(ISNUMBER(FIND(JW$1,$D18))=$AO$1,1,0)*VLOOKUP($Z$2,DALYs!$A$2:$MW$40,'Intervention list'!JW$195+1,0)</f>
        <v>0</v>
      </c>
      <c r="JX18" s="0" t="n">
        <f aca="false">IF(ISNUMBER(FIND(JX$1,$D18))=$AO$1,1,0)*VLOOKUP($Z$2,DALYs!$A$2:$MW$40,'Intervention list'!JX$195+1,0)</f>
        <v>0</v>
      </c>
      <c r="JY18" s="0" t="n">
        <f aca="false">IF(ISNUMBER(FIND(JY$1,$D18))=$AO$1,1,0)*VLOOKUP($Z$2,DALYs!$A$2:$MW$40,'Intervention list'!JY$195+1,0)</f>
        <v>0</v>
      </c>
      <c r="JZ18" s="0" t="n">
        <f aca="false">IF(ISNUMBER(FIND(JZ$1,$D18))=$AO$1,1,0)*VLOOKUP($Z$2,DALYs!$A$2:$MW$40,'Intervention list'!JZ$195+1,0)</f>
        <v>0</v>
      </c>
      <c r="KA18" s="0" t="n">
        <f aca="false">IF(ISNUMBER(FIND(KA$1,$D18))=$AO$1,1,0)*VLOOKUP($Z$2,DALYs!$A$2:$MW$40,'Intervention list'!KA$195+1,0)</f>
        <v>0</v>
      </c>
      <c r="KB18" s="0" t="n">
        <f aca="false">IF(ISNUMBER(FIND(KB$1,$D18))=$AO$1,1,0)*VLOOKUP($Z$2,DALYs!$A$2:$MW$40,'Intervention list'!KB$195+1,0)</f>
        <v>0</v>
      </c>
      <c r="KC18" s="0" t="n">
        <f aca="false">IF(ISNUMBER(FIND(KC$1,$D18))=$AO$1,1,0)*VLOOKUP($Z$2,DALYs!$A$2:$MW$40,'Intervention list'!KC$195+1,0)</f>
        <v>0</v>
      </c>
      <c r="KD18" s="0" t="n">
        <f aca="false">IF(ISNUMBER(FIND(KD$1,$D18))=$AO$1,1,0)*VLOOKUP($Z$2,DALYs!$A$2:$MW$40,'Intervention list'!KD$195+1,0)</f>
        <v>0</v>
      </c>
      <c r="KE18" s="0" t="n">
        <f aca="false">IF(ISNUMBER(FIND(KE$1,$D18))=$AO$1,1,0)*VLOOKUP($Z$2,DALYs!$A$2:$MW$40,'Intervention list'!KE$195+1,0)</f>
        <v>0</v>
      </c>
      <c r="KF18" s="0" t="n">
        <f aca="false">IF(ISNUMBER(FIND(KF$1,$D18))=$AO$1,1,0)*VLOOKUP($Z$2,DALYs!$A$2:$MW$40,'Intervention list'!KF$195+1,0)</f>
        <v>0</v>
      </c>
      <c r="KG18" s="0" t="n">
        <f aca="false">IF(ISNUMBER(FIND(KG$1,$D18))=$AO$1,1,0)*VLOOKUP($Z$2,DALYs!$A$2:$MW$40,'Intervention list'!KG$195+1,0)</f>
        <v>0</v>
      </c>
      <c r="KH18" s="0" t="n">
        <f aca="false">IF(ISNUMBER(FIND(KH$1,$D18))=$AO$1,1,0)*VLOOKUP($Z$2,DALYs!$A$2:$MW$40,'Intervention list'!KH$195+1,0)</f>
        <v>0</v>
      </c>
      <c r="KI18" s="0" t="n">
        <f aca="false">IF(ISNUMBER(FIND(KI$1,$D18))=$AO$1,1,0)*VLOOKUP($Z$2,DALYs!$A$2:$MW$40,'Intervention list'!KI$195+1,0)</f>
        <v>0</v>
      </c>
      <c r="KJ18" s="0" t="n">
        <f aca="false">IF(ISNUMBER(FIND(KJ$1,$D18))=$AO$1,1,0)*VLOOKUP($Z$2,DALYs!$A$2:$MW$40,'Intervention list'!KJ$195+1,0)</f>
        <v>0</v>
      </c>
      <c r="KK18" s="0" t="n">
        <f aca="false">IF(ISNUMBER(FIND(KK$1,$D18))=$AO$1,1,0)*VLOOKUP($Z$2,DALYs!$A$2:$MW$40,'Intervention list'!KK$195+1,0)</f>
        <v>0</v>
      </c>
      <c r="KL18" s="0" t="n">
        <f aca="false">IF(ISNUMBER(FIND(KL$1,$D18))=$AO$1,1,0)*VLOOKUP($Z$2,DALYs!$A$2:$MW$40,'Intervention list'!KL$195+1,0)</f>
        <v>0</v>
      </c>
      <c r="KM18" s="0" t="n">
        <f aca="false">IF(ISNUMBER(FIND(KM$1,$D18))=$AO$1,1,0)*VLOOKUP($Z$2,DALYs!$A$2:$MW$40,'Intervention list'!KM$195+1,0)</f>
        <v>0</v>
      </c>
      <c r="KN18" s="0" t="n">
        <f aca="false">IF(ISNUMBER(FIND(KN$1,$D18))=$AO$1,1,0)*VLOOKUP($Z$2,DALYs!$A$2:$MW$40,'Intervention list'!KN$195+1,0)</f>
        <v>0</v>
      </c>
      <c r="KO18" s="0" t="n">
        <f aca="false">IF(ISNUMBER(FIND(KO$1,$D18))=$AO$1,1,0)*VLOOKUP($Z$2,DALYs!$A$2:$MW$40,'Intervention list'!KO$195+1,0)</f>
        <v>0</v>
      </c>
      <c r="KP18" s="0" t="n">
        <f aca="false">IF(ISNUMBER(FIND(KP$1,$D18))=$AO$1,1,0)*VLOOKUP($Z$2,DALYs!$A$2:$MW$40,'Intervention list'!KP$195+1,0)</f>
        <v>0</v>
      </c>
      <c r="KQ18" s="0" t="n">
        <f aca="false">IF(ISNUMBER(FIND(KQ$1,$D18))=$AO$1,1,0)*VLOOKUP($Z$2,DALYs!$A$2:$MW$40,'Intervention list'!KQ$195+1,0)</f>
        <v>0</v>
      </c>
      <c r="KR18" s="0" t="n">
        <f aca="false">IF(ISNUMBER(FIND(KR$1,$D18))=$AO$1,1,0)*VLOOKUP($Z$2,DALYs!$A$2:$MW$40,'Intervention list'!KR$195+1,0)</f>
        <v>0</v>
      </c>
      <c r="KS18" s="0" t="n">
        <f aca="false">IF(ISNUMBER(FIND(KS$1,$D18))=$AO$1,1,0)*VLOOKUP($Z$2,DALYs!$A$2:$MW$40,'Intervention list'!KS$195+1,0)</f>
        <v>0</v>
      </c>
      <c r="KT18" s="0" t="n">
        <f aca="false">IF(ISNUMBER(FIND(KT$1,$D18))=$AO$1,1,0)*VLOOKUP($Z$2,DALYs!$A$2:$MW$40,'Intervention list'!KT$195+1,0)</f>
        <v>0</v>
      </c>
      <c r="KU18" s="0" t="n">
        <f aca="false">IF(ISNUMBER(FIND(KU$1,$D18))=$AO$1,1,0)*VLOOKUP($Z$2,DALYs!$A$2:$MW$40,'Intervention list'!KU$195+1,0)</f>
        <v>0</v>
      </c>
      <c r="KV18" s="0" t="n">
        <f aca="false">IF(ISNUMBER(FIND(KV$1,$D18))=$AO$1,1,0)*VLOOKUP($Z$2,DALYs!$A$2:$MW$40,'Intervention list'!KV$195+1,0)</f>
        <v>0</v>
      </c>
      <c r="KW18" s="0" t="n">
        <f aca="false">IF(ISNUMBER(FIND(KW$1,$D18))=$AO$1,1,0)*VLOOKUP($Z$2,DALYs!$A$2:$MW$40,'Intervention list'!KW$195+1,0)</f>
        <v>0</v>
      </c>
      <c r="KX18" s="0" t="n">
        <f aca="false">IF(ISNUMBER(FIND(KX$1,$D18))=$AO$1,1,0)*VLOOKUP($Z$2,DALYs!$A$2:$MW$40,'Intervention list'!KX$195+1,0)</f>
        <v>0</v>
      </c>
      <c r="KY18" s="0" t="n">
        <f aca="false">IF(ISNUMBER(FIND(KY$1,$D18))=$AO$1,1,0)*VLOOKUP($Z$2,DALYs!$A$2:$MW$40,'Intervention list'!KY$195+1,0)</f>
        <v>0</v>
      </c>
      <c r="KZ18" s="0" t="n">
        <f aca="false">IF(ISNUMBER(FIND(KZ$1,$D18))=$AO$1,1,0)*VLOOKUP($Z$2,DALYs!$A$2:$MW$40,'Intervention list'!KZ$195+1,0)</f>
        <v>0</v>
      </c>
      <c r="LA18" s="0" t="n">
        <f aca="false">IF(ISNUMBER(FIND(LA$1,$D18))=$AO$1,1,0)*VLOOKUP($Z$2,DALYs!$A$2:$MW$40,'Intervention list'!LA$195+1,0)</f>
        <v>0</v>
      </c>
      <c r="LB18" s="0" t="n">
        <f aca="false">IF(ISNUMBER(FIND(LB$1,$D18))=$AO$1,1,0)*VLOOKUP($Z$2,DALYs!$A$2:$MW$40,'Intervention list'!LB$195+1,0)</f>
        <v>0</v>
      </c>
      <c r="LC18" s="0" t="n">
        <f aca="false">IF(ISNUMBER(FIND(LC$1,$D18))=$AO$1,1,0)*VLOOKUP($Z$2,DALYs!$A$2:$MW$40,'Intervention list'!LC$195+1,0)</f>
        <v>0</v>
      </c>
      <c r="LD18" s="0" t="n">
        <f aca="false">IF(ISNUMBER(FIND(LD$1,$D18))=$AO$1,1,0)*VLOOKUP($Z$2,DALYs!$A$2:$MW$40,'Intervention list'!LD$195+1,0)</f>
        <v>0</v>
      </c>
      <c r="LE18" s="0" t="n">
        <f aca="false">IF(ISNUMBER(FIND(LE$1,$D18))=$AO$1,1,0)*VLOOKUP($Z$2,DALYs!$A$2:$MW$40,'Intervention list'!LE$195+1,0)</f>
        <v>0</v>
      </c>
      <c r="LF18" s="0" t="n">
        <f aca="false">IF(ISNUMBER(FIND(LF$1,$D18))=$AO$1,1,0)*VLOOKUP($Z$2,DALYs!$A$2:$MW$40,'Intervention list'!LF$195+1,0)</f>
        <v>0</v>
      </c>
      <c r="LG18" s="0" t="n">
        <f aca="false">IF(ISNUMBER(FIND(LG$1,$D18))=$AO$1,1,0)*VLOOKUP($Z$2,DALYs!$A$2:$MW$40,'Intervention list'!LG$195+1,0)</f>
        <v>0</v>
      </c>
      <c r="LH18" s="0" t="n">
        <f aca="false">IF(ISNUMBER(FIND(LH$1,$D18))=$AO$1,1,0)*VLOOKUP($Z$2,DALYs!$A$2:$MW$40,'Intervention list'!LH$195+1,0)</f>
        <v>0</v>
      </c>
      <c r="LI18" s="0" t="n">
        <f aca="false">IF(ISNUMBER(FIND(LI$1,$D18))=$AO$1,1,0)*VLOOKUP($Z$2,DALYs!$A$2:$MW$40,'Intervention list'!LI$195+1,0)</f>
        <v>0</v>
      </c>
      <c r="LJ18" s="0" t="n">
        <f aca="false">IF(ISNUMBER(FIND(LJ$1,$D18))=$AO$1,1,0)*VLOOKUP($Z$2,DALYs!$A$2:$MW$40,'Intervention list'!LJ$195+1,0)</f>
        <v>0</v>
      </c>
      <c r="LK18" s="0" t="n">
        <f aca="false">IF(ISNUMBER(FIND(LK$1,$D18))=$AO$1,1,0)*VLOOKUP($Z$2,DALYs!$A$2:$MW$40,'Intervention list'!LK$195+1,0)</f>
        <v>0</v>
      </c>
      <c r="LL18" s="0" t="n">
        <f aca="false">IF(ISNUMBER(FIND(LL$1,$D18))=$AO$1,1,0)*VLOOKUP($Z$2,DALYs!$A$2:$MW$40,'Intervention list'!LL$195+1,0)</f>
        <v>0</v>
      </c>
      <c r="LM18" s="0" t="n">
        <f aca="false">IF(ISNUMBER(FIND(LM$1,$D18))=$AO$1,1,0)*VLOOKUP($Z$2,DALYs!$A$2:$MW$40,'Intervention list'!LM$195+1,0)</f>
        <v>0</v>
      </c>
      <c r="LN18" s="0" t="n">
        <f aca="false">IF(ISNUMBER(FIND(LN$1,$D18))=$AO$1,1,0)*VLOOKUP($Z$2,DALYs!$A$2:$MW$40,'Intervention list'!LN$195+1,0)</f>
        <v>0</v>
      </c>
      <c r="LO18" s="0" t="n">
        <f aca="false">IF(ISNUMBER(FIND(LO$1,$D18))=$AO$1,1,0)*VLOOKUP($Z$2,DALYs!$A$2:$MW$40,'Intervention list'!LO$195+1,0)</f>
        <v>0</v>
      </c>
      <c r="LP18" s="0" t="n">
        <f aca="false">IF(ISNUMBER(FIND(LP$1,$D18))=$AO$1,1,0)*VLOOKUP($Z$2,DALYs!$A$2:$MW$40,'Intervention list'!LP$195+1,0)</f>
        <v>0</v>
      </c>
      <c r="LQ18" s="0" t="n">
        <f aca="false">IF(ISNUMBER(FIND(LQ$1,$D18))=$AO$1,1,0)*VLOOKUP($Z$2,DALYs!$A$2:$MW$40,'Intervention list'!LQ$195+1,0)</f>
        <v>0</v>
      </c>
      <c r="LR18" s="0" t="n">
        <f aca="false">IF(ISNUMBER(FIND(LR$1,$D18))=$AO$1,1,0)*VLOOKUP($Z$2,DALYs!$A$2:$MW$40,'Intervention list'!LR$195+1,0)</f>
        <v>0</v>
      </c>
      <c r="LS18" s="0" t="n">
        <f aca="false">IF(ISNUMBER(FIND(LS$1,$D18))=$AO$1,1,0)*VLOOKUP($Z$2,DALYs!$A$2:$MW$40,'Intervention list'!LS$195+1,0)</f>
        <v>0</v>
      </c>
      <c r="LT18" s="0" t="n">
        <f aca="false">IF(ISNUMBER(FIND(LT$1,$D18))=$AO$1,1,0)*VLOOKUP($Z$2,DALYs!$A$2:$MW$40,'Intervention list'!LT$195+1,0)</f>
        <v>0</v>
      </c>
      <c r="LU18" s="0" t="n">
        <f aca="false">IF(ISNUMBER(FIND(LU$1,$D18))=$AO$1,1,0)*VLOOKUP($Z$2,DALYs!$A$2:$MW$40,'Intervention list'!LU$195+1,0)</f>
        <v>0</v>
      </c>
      <c r="LV18" s="0" t="n">
        <f aca="false">IF(ISNUMBER(FIND(LV$1,$D18))=$AO$1,1,0)*VLOOKUP($Z$2,DALYs!$A$2:$MW$40,'Intervention list'!LV$195+1,0)</f>
        <v>0</v>
      </c>
      <c r="LW18" s="0" t="n">
        <f aca="false">IF(ISNUMBER(FIND(LW$1,$D18))=$AO$1,1,0)*VLOOKUP($Z$2,DALYs!$A$2:$MW$40,'Intervention list'!LW$195+1,0)</f>
        <v>0</v>
      </c>
      <c r="LX18" s="0" t="n">
        <f aca="false">IF(ISNUMBER(FIND(LX$1,$D18))=$AO$1,1,0)*VLOOKUP($Z$2,DALYs!$A$2:$MW$40,'Intervention list'!LX$195+1,0)</f>
        <v>0</v>
      </c>
      <c r="LY18" s="0" t="n">
        <f aca="false">IF(ISNUMBER(FIND(LY$1,$D18))=$AO$1,1,0)*VLOOKUP($Z$2,DALYs!$A$2:$MW$40,'Intervention list'!LY$195+1,0)</f>
        <v>0</v>
      </c>
      <c r="LZ18" s="0" t="n">
        <f aca="false">IF(ISNUMBER(FIND(LZ$1,$D18))=$AO$1,1,0)*VLOOKUP($Z$2,DALYs!$A$2:$MW$40,'Intervention list'!LZ$195+1,0)</f>
        <v>0</v>
      </c>
      <c r="MA18" s="0" t="n">
        <f aca="false">IF(ISNUMBER(FIND(MA$1,$D18))=$AO$1,1,0)*VLOOKUP($Z$2,DALYs!$A$2:$MW$40,'Intervention list'!MA$195+1,0)</f>
        <v>0</v>
      </c>
      <c r="MB18" s="0" t="n">
        <f aca="false">IF(ISNUMBER(FIND(MB$1,$D18))=$AO$1,1,0)*VLOOKUP($Z$2,DALYs!$A$2:$MW$40,'Intervention list'!MB$195+1,0)</f>
        <v>0</v>
      </c>
      <c r="MC18" s="0" t="n">
        <f aca="false">IF(ISNUMBER(FIND(MC$1,$D18))=$AO$1,1,0)*VLOOKUP($Z$2,DALYs!$A$2:$MW$40,'Intervention list'!MC$195+1,0)</f>
        <v>0</v>
      </c>
      <c r="MD18" s="0" t="n">
        <f aca="false">IF(ISNUMBER(FIND(MD$1,$D18))=$AO$1,1,0)*VLOOKUP($Z$2,DALYs!$A$2:$MW$40,'Intervention list'!MD$195+1,0)</f>
        <v>0</v>
      </c>
      <c r="ME18" s="0" t="n">
        <f aca="false">IF(ISNUMBER(FIND(ME$1,$D18))=$AO$1,1,0)*VLOOKUP($Z$2,DALYs!$A$2:$MW$40,'Intervention list'!ME$195+1,0)</f>
        <v>0</v>
      </c>
      <c r="MF18" s="0" t="n">
        <f aca="false">IF(ISNUMBER(FIND(MF$1,$D18))=$AO$1,1,0)*VLOOKUP($Z$2,DALYs!$A$2:$MW$40,'Intervention list'!MF$195+1,0)</f>
        <v>0</v>
      </c>
      <c r="MG18" s="0" t="n">
        <f aca="false">IF(ISNUMBER(FIND(MG$1,$D18))=$AO$1,1,0)*VLOOKUP($Z$2,DALYs!$A$2:$MW$40,'Intervention list'!MG$195+1,0)</f>
        <v>0</v>
      </c>
      <c r="MH18" s="0" t="n">
        <f aca="false">IF(ISNUMBER(FIND(MH$1,$D18))=$AO$1,1,0)*VLOOKUP($Z$2,DALYs!$A$2:$MW$40,'Intervention list'!MH$195+1,0)</f>
        <v>0</v>
      </c>
      <c r="MI18" s="0" t="n">
        <f aca="false">IF(ISNUMBER(FIND(MI$1,$D18))=$AO$1,1,0)*VLOOKUP($Z$2,DALYs!$A$2:$MW$40,'Intervention list'!MI$195+1,0)</f>
        <v>0</v>
      </c>
      <c r="MJ18" s="0" t="n">
        <f aca="false">IF(ISNUMBER(FIND(MJ$1,$D18))=$AO$1,1,0)*VLOOKUP($Z$2,DALYs!$A$2:$MW$40,'Intervention list'!MJ$195+1,0)</f>
        <v>0</v>
      </c>
      <c r="MK18" s="0" t="n">
        <f aca="false">IF(ISNUMBER(FIND(MK$1,$D18))=$AO$1,1,0)*VLOOKUP($Z$2,DALYs!$A$2:$MW$40,'Intervention list'!MK$195+1,0)</f>
        <v>0</v>
      </c>
      <c r="ML18" s="0" t="n">
        <f aca="false">IF(ISNUMBER(FIND(ML$1,$D18))=$AO$1,1,0)*VLOOKUP($Z$2,DALYs!$A$2:$MW$40,'Intervention list'!ML$195+1,0)</f>
        <v>0</v>
      </c>
      <c r="MM18" s="0" t="n">
        <f aca="false">IF(ISNUMBER(FIND(MM$1,$D18))=$AO$1,1,0)*VLOOKUP($Z$2,DALYs!$A$2:$MW$40,'Intervention list'!MM$195+1,0)</f>
        <v>0</v>
      </c>
      <c r="MN18" s="0" t="n">
        <f aca="false">IF(ISNUMBER(FIND(MN$1,$D18))=$AO$1,1,0)*VLOOKUP($Z$2,DALYs!$A$2:$MW$40,'Intervention list'!MN$195+1,0)</f>
        <v>0</v>
      </c>
      <c r="MO18" s="0" t="n">
        <f aca="false">IF(ISNUMBER(FIND(MO$1,$D18))=$AO$1,1,0)*VLOOKUP($Z$2,DALYs!$A$2:$MW$40,'Intervention list'!MO$195+1,0)</f>
        <v>0</v>
      </c>
      <c r="MP18" s="0" t="n">
        <f aca="false">IF(ISNUMBER(FIND(MP$1,$D18))=$AO$1,1,0)*VLOOKUP($Z$2,DALYs!$A$2:$MW$40,'Intervention list'!MP$195+1,0)</f>
        <v>0</v>
      </c>
      <c r="MQ18" s="0" t="n">
        <f aca="false">IF(ISNUMBER(FIND(MQ$1,$D18))=$AO$1,1,0)*VLOOKUP($Z$2,DALYs!$A$2:$MW$40,'Intervention list'!MQ$195+1,0)</f>
        <v>0</v>
      </c>
      <c r="MR18" s="0" t="n">
        <f aca="false">IF(ISNUMBER(FIND(MR$1,$D18))=$AO$1,1,0)*VLOOKUP($Z$2,DALYs!$A$2:$MW$40,'Intervention list'!MR$195+1,0)</f>
        <v>0</v>
      </c>
      <c r="MS18" s="0" t="n">
        <f aca="false">IF(ISNUMBER(FIND(MS$1,$D18))=$AO$1,1,0)*VLOOKUP($Z$2,DALYs!$A$2:$MW$40,'Intervention list'!MS$195+1,0)</f>
        <v>0</v>
      </c>
      <c r="MT18" s="0" t="n">
        <f aca="false">IF(ISNUMBER(FIND(MT$1,$D18))=$AO$1,1,0)*VLOOKUP($Z$2,DALYs!$A$2:$MW$40,'Intervention list'!MT$195+1,0)</f>
        <v>0</v>
      </c>
      <c r="MU18" s="0" t="n">
        <f aca="false">IF(ISNUMBER(FIND(MU$1,$D18))=$AO$1,1,0)*VLOOKUP($Z$2,DALYs!$A$2:$MW$40,'Intervention list'!MU$195+1,0)</f>
        <v>0</v>
      </c>
      <c r="MV18" s="0" t="n">
        <f aca="false">IF(ISNUMBER(FIND(MV$1,$D18))=$AO$1,1,0)*VLOOKUP($Z$2,DALYs!$A$2:$MW$40,'Intervention list'!MV$195+1,0)</f>
        <v>0</v>
      </c>
      <c r="MW18" s="0" t="n">
        <f aca="false">IF(ISNUMBER(FIND(MW$1,$D18))=$AO$1,1,0)*VLOOKUP($Z$2,DALYs!$A$2:$MW$40,'Intervention list'!MW$195+1,0)</f>
        <v>0</v>
      </c>
      <c r="MX18" s="0" t="n">
        <f aca="false">IF(ISNUMBER(FIND(MX$1,$D18))=$AO$1,1,0)*VLOOKUP($Z$2,DALYs!$A$2:$MW$40,'Intervention list'!MX$195+1,0)</f>
        <v>0</v>
      </c>
      <c r="MY18" s="0" t="n">
        <f aca="false">IF(ISNUMBER(FIND(MY$1,$D18))=$AO$1,1,0)*VLOOKUP($Z$2,DALYs!$A$2:$MW$40,'Intervention list'!MY$195+1,0)</f>
        <v>0</v>
      </c>
      <c r="MZ18" s="0" t="n">
        <f aca="false">IF(ISNUMBER(FIND(MZ$1,$D18))=$AO$1,1,0)*VLOOKUP($Z$2,DALYs!$A$2:$MW$40,'Intervention list'!MZ$195+1,0)</f>
        <v>0</v>
      </c>
      <c r="NA18" s="0" t="n">
        <f aca="false">IF(ISNUMBER(FIND(NA$1,$D18))=$AO$1,1,0)*VLOOKUP($Z$2,DALYs!$A$2:$MW$40,'Intervention list'!NA$195+1,0)</f>
        <v>0</v>
      </c>
      <c r="NB18" s="0" t="n">
        <f aca="false">IF(ISNUMBER(FIND(NB$1,$D18))=$AO$1,1,0)*VLOOKUP($Z$2,DALYs!$A$2:$MW$40,'Intervention list'!NB$195+1,0)</f>
        <v>0</v>
      </c>
      <c r="NC18" s="0" t="n">
        <f aca="false">IF(ISNUMBER(FIND(NC$1,$D18))=$AO$1,1,0)*VLOOKUP($Z$2,DALYs!$A$2:$MW$40,'Intervention list'!NC$195+1,0)</f>
        <v>0</v>
      </c>
      <c r="ND18" s="0" t="n">
        <f aca="false">IF(ISNUMBER(FIND(ND$1,$D18))=$AO$1,1,0)*VLOOKUP($Z$2,DALYs!$A$2:$MW$40,'Intervention list'!ND$195+1,0)</f>
        <v>0</v>
      </c>
      <c r="NE18" s="0" t="n">
        <f aca="false">IF(ISNUMBER(FIND(NE$1,$D18))=$AO$1,1,0)*VLOOKUP($Z$2,DALYs!$A$2:$MW$40,'Intervention list'!NE$195+1,0)</f>
        <v>0</v>
      </c>
      <c r="NF18" s="0" t="n">
        <f aca="false">IF(ISNUMBER(FIND(NF$1,$D18))=$AO$1,1,0)*VLOOKUP($Z$2,DALYs!$A$2:$MW$40,'Intervention list'!NF$195+1,0)</f>
        <v>0</v>
      </c>
      <c r="NG18" s="0" t="n">
        <f aca="false">IF(ISNUMBER(FIND(NG$1,$D18))=$AO$1,1,0)*VLOOKUP($Z$2,DALYs!$A$2:$MW$40,'Intervention list'!NG$195+1,0)</f>
        <v>0</v>
      </c>
      <c r="NH18" s="0" t="n">
        <f aca="false">IF(ISNUMBER(FIND(NH$1,$D18))=$AO$1,1,0)*VLOOKUP($Z$2,DALYs!$A$2:$MW$40,'Intervention list'!NH$195+1,0)</f>
        <v>0</v>
      </c>
      <c r="NI18" s="0" t="n">
        <f aca="false">IF(ISNUMBER(FIND(NI$1,$D18))=$AO$1,1,0)*VLOOKUP($Z$2,DALYs!$A$2:$MW$40,'Intervention list'!NI$195+1,0)</f>
        <v>0</v>
      </c>
      <c r="NJ18" s="0" t="n">
        <f aca="false">IF(ISNUMBER(FIND(NJ$1,$D18))=$AO$1,1,0)*VLOOKUP($Z$2,DALYs!$A$2:$MW$40,'Intervention list'!NJ$195+1,0)</f>
        <v>0</v>
      </c>
      <c r="NK18" s="0" t="n">
        <f aca="false">IF(ISNUMBER(FIND(NK$1,$D18))=$AO$1,1,0)*VLOOKUP($Z$2,DALYs!$A$2:$MW$40,'Intervention list'!NK$195+1,0)</f>
        <v>0</v>
      </c>
      <c r="NL18" s="0" t="n">
        <f aca="false">IF(ISNUMBER(FIND(NL$1,$D18))=$AO$1,1,0)*VLOOKUP($Z$2,DALYs!$A$2:$MW$40,'Intervention list'!NL$195+1,0)</f>
        <v>0</v>
      </c>
      <c r="NM18" s="0" t="n">
        <f aca="false">IF(ISNUMBER(FIND(NM$1,$D18))=$AO$1,1,0)*VLOOKUP($Z$2,DALYs!$A$2:$MW$40,'Intervention list'!NM$195+1,0)</f>
        <v>0</v>
      </c>
      <c r="NN18" s="0" t="n">
        <f aca="false">IF(ISNUMBER(FIND(NN$1,$D18))=$AO$1,1,0)*VLOOKUP($Z$2,DALYs!$A$2:$MW$40,'Intervention list'!NN$195+1,0)</f>
        <v>0</v>
      </c>
      <c r="NO18" s="0" t="n">
        <f aca="false">IF(ISNUMBER(FIND(NO$1,$D18))=$AO$1,1,0)*VLOOKUP($Z$2,DALYs!$A$2:$MW$40,'Intervention list'!NO$195+1,0)</f>
        <v>0</v>
      </c>
      <c r="NP18" s="0" t="n">
        <f aca="false">IF(ISNUMBER(FIND(NP$1,$D18))=$AO$1,1,0)*VLOOKUP($Z$2,DALYs!$A$2:$MW$40,'Intervention list'!NP$195+1,0)</f>
        <v>0</v>
      </c>
      <c r="NQ18" s="0" t="n">
        <f aca="false">IF(ISNUMBER(FIND(NQ$1,$D18))=$AO$1,1,0)*VLOOKUP($Z$2,DALYs!$A$2:$MW$40,'Intervention list'!NQ$195+1,0)</f>
        <v>0</v>
      </c>
      <c r="NR18" s="0" t="n">
        <f aca="false">IF(ISNUMBER(FIND(NR$1,$D18))=$AO$1,1,0)*VLOOKUP($Z$2,DALYs!$A$2:$MW$40,'Intervention list'!NR$195+1,0)</f>
        <v>0</v>
      </c>
      <c r="NS18" s="0" t="n">
        <f aca="false">IF(ISNUMBER(FIND(NS$1,$D18))=$AO$1,1,0)*VLOOKUP($Z$2,DALYs!$A$2:$MW$40,'Intervention list'!NS$195+1,0)</f>
        <v>0</v>
      </c>
      <c r="NT18" s="0" t="n">
        <f aca="false">IF(ISNUMBER(FIND(NT$1,$D18))=$AO$1,1,0)*VLOOKUP($Z$2,DALYs!$A$2:$MW$40,'Intervention list'!NT$195+1,0)</f>
        <v>0</v>
      </c>
      <c r="NU18" s="0" t="n">
        <f aca="false">IF(ISNUMBER(FIND(NU$1,$D18))=$AO$1,1,0)*VLOOKUP($Z$2,DALYs!$A$2:$MW$40,'Intervention list'!NU$195+1,0)</f>
        <v>0</v>
      </c>
      <c r="NV18" s="0" t="n">
        <f aca="false">IF(ISNUMBER(FIND(NV$1,$D18))=$AO$1,1,0)*VLOOKUP($Z$2,DALYs!$A$2:$MW$40,'Intervention list'!NV$195+1,0)</f>
        <v>0</v>
      </c>
      <c r="NW18" s="0" t="n">
        <f aca="false">IF(ISNUMBER(FIND(NW$1,$D18))=$AO$1,1,0)*VLOOKUP($Z$2,DALYs!$A$2:$MW$40,'Intervention list'!NW$195+1,0)</f>
        <v>0</v>
      </c>
      <c r="NX18" s="0" t="n">
        <f aca="false">IF(ISNUMBER(FIND(NX$1,$D18))=$AO$1,1,0)*VLOOKUP($Z$2,DALYs!$A$2:$MW$40,'Intervention list'!NX$195+1,0)</f>
        <v>0</v>
      </c>
      <c r="NY18" s="0" t="n">
        <f aca="false">IF(ISNUMBER(FIND(NY$1,$D18))=$AO$1,1,0)*VLOOKUP($Z$2,DALYs!$A$2:$MW$40,'Intervention list'!NY$195+1,0)</f>
        <v>0</v>
      </c>
      <c r="NZ18" s="0" t="n">
        <f aca="false">IF(ISNUMBER(FIND(NZ$1,$D18))=$AO$1,1,0)*VLOOKUP($Z$2,DALYs!$A$2:$MW$40,'Intervention list'!NZ$195+1,0)</f>
        <v>0</v>
      </c>
      <c r="OA18" s="0" t="n">
        <f aca="false">IF(ISNUMBER(FIND(OA$1,$D18))=$AO$1,1,0)*VLOOKUP($Z$2,DALYs!$A$2:$MW$40,'Intervention list'!OA$195+1,0)</f>
        <v>0</v>
      </c>
      <c r="OB18" s="0" t="n">
        <f aca="false">IF(ISNUMBER(FIND(OB$1,$D18))=$AO$1,1,0)*VLOOKUP($Z$2,DALYs!$A$2:$MW$40,'Intervention list'!OB$195+1,0)</f>
        <v>0</v>
      </c>
      <c r="OC18" s="0" t="n">
        <f aca="false">IF(ISNUMBER(FIND(OC$1,$D18))=$AO$1,1,0)*VLOOKUP($Z$2,DALYs!$A$2:$MW$40,'Intervention list'!OC$195+1,0)</f>
        <v>0</v>
      </c>
      <c r="OD18" s="0" t="n">
        <f aca="false">IF(ISNUMBER(FIND(OD$1,$D18))=$AO$1,1,0)*VLOOKUP($Z$2,DALYs!$A$2:$MW$40,'Intervention list'!OD$195+1,0)</f>
        <v>0</v>
      </c>
      <c r="OE18" s="0" t="n">
        <f aca="false">IF(ISNUMBER(FIND(OE$1,$D18))=$AO$1,1,0)*VLOOKUP($Z$2,DALYs!$A$2:$MW$40,'Intervention list'!OE$195+1,0)</f>
        <v>0</v>
      </c>
      <c r="OF18" s="0" t="n">
        <f aca="false">IF(ISNUMBER(FIND(OF$1,$D18))=$AO$1,1,0)*VLOOKUP($Z$2,DALYs!$A$2:$MW$40,'Intervention list'!OF$195+1,0)</f>
        <v>0</v>
      </c>
      <c r="OG18" s="0" t="n">
        <f aca="false">IF(ISNUMBER(FIND(OG$1,$D18))=$AO$1,1,0)*VLOOKUP($Z$2,DALYs!$A$2:$MW$40,'Intervention list'!OG$195+1,0)</f>
        <v>0</v>
      </c>
      <c r="OH18" s="0" t="n">
        <f aca="false">IF(ISNUMBER(FIND(OH$1,$D18))=$AO$1,1,0)*VLOOKUP($Z$2,DALYs!$A$2:$MW$40,'Intervention list'!OH$195+1,0)</f>
        <v>0</v>
      </c>
      <c r="OI18" s="0" t="n">
        <f aca="false">IF(ISNUMBER(FIND(OI$1,$D18))=$AO$1,1,0)*VLOOKUP($Z$2,DALYs!$A$2:$MW$40,'Intervention list'!OI$195+1,0)</f>
        <v>0</v>
      </c>
      <c r="OJ18" s="0" t="n">
        <f aca="false">IF(ISNUMBER(FIND(OJ$1,$D18))=$AO$1,1,0)*VLOOKUP($Z$2,DALYs!$A$2:$MW$40,'Intervention list'!OJ$195+1,0)</f>
        <v>0</v>
      </c>
      <c r="OK18" s="0" t="n">
        <f aca="false">IF(ISNUMBER(FIND(OK$1,$D18))=$AO$1,1,0)*VLOOKUP($Z$2,DALYs!$A$2:$MW$40,'Intervention list'!OK$195+1,0)</f>
        <v>0</v>
      </c>
      <c r="OL18" s="0" t="n">
        <f aca="false">IF(ISNUMBER(FIND(OL$1,$D18))=$AO$1,1,0)*VLOOKUP($Z$2,DALYs!$A$2:$MW$40,'Intervention list'!OL$195+1,0)</f>
        <v>0</v>
      </c>
      <c r="OM18" s="0" t="n">
        <f aca="false">IF(ISNUMBER(FIND(OM$1,$D18))=$AO$1,1,0)*VLOOKUP($Z$2,DALYs!$A$2:$MW$40,'Intervention list'!OM$195+1,0)</f>
        <v>0</v>
      </c>
      <c r="ON18" s="0" t="n">
        <f aca="false">IF(ISNUMBER(FIND(ON$1,$D18))=$AO$1,1,0)*VLOOKUP($Z$2,DALYs!$A$2:$MW$40,'Intervention list'!ON$195+1,0)</f>
        <v>0</v>
      </c>
      <c r="OO18" s="0" t="n">
        <f aca="false">IF(ISNUMBER(FIND(OO$1,$D18))=$AO$1,1,0)*VLOOKUP($Z$2,DALYs!$A$2:$MW$40,'Intervention list'!OO$195+1,0)</f>
        <v>0</v>
      </c>
      <c r="OP18" s="0" t="n">
        <f aca="false">IF(ISNUMBER(FIND(OP$1,$D18))=$AO$1,1,0)*VLOOKUP($Z$2,DALYs!$A$2:$MW$40,'Intervention list'!OP$195+1,0)</f>
        <v>0</v>
      </c>
      <c r="OQ18" s="0" t="n">
        <f aca="false">IF(ISNUMBER(FIND(OQ$1,$D18))=$AO$1,1,0)*VLOOKUP($Z$2,DALYs!$A$2:$MW$40,'Intervention list'!OQ$195+1,0)</f>
        <v>0</v>
      </c>
      <c r="OR18" s="0" t="n">
        <f aca="false">IF(ISNUMBER(FIND(OR$1,$D18))=$AO$1,1,0)*VLOOKUP($Z$2,DALYs!$A$2:$MW$40,'Intervention list'!OR$195+1,0)</f>
        <v>0</v>
      </c>
      <c r="OS18" s="0" t="n">
        <f aca="false">IF(ISNUMBER(FIND(OS$1,$D18))=$AO$1,1,0)*VLOOKUP($Z$2,DALYs!$A$2:$MW$40,'Intervention list'!OS$195+1,0)</f>
        <v>0</v>
      </c>
      <c r="OT18" s="0" t="n">
        <f aca="false">IF(ISNUMBER(FIND(OT$1,$D18))=$AO$1,1,0)*VLOOKUP($Z$2,DALYs!$A$2:$MW$40,'Intervention list'!OT$195+1,0)</f>
        <v>0</v>
      </c>
      <c r="OU18" s="0" t="n">
        <f aca="false">IF(ISNUMBER(FIND(OU$1,$D18))=$AO$1,1,0)*VLOOKUP($Z$2,DALYs!$A$2:$MW$40,'Intervention list'!OU$195+1,0)</f>
        <v>0</v>
      </c>
      <c r="OV18" s="0" t="n">
        <f aca="false">IF(ISNUMBER(FIND(OV$1,$D18))=$AO$1,1,0)*VLOOKUP($Z$2,DALYs!$A$2:$MW$40,'Intervention list'!OV$195+1,0)</f>
        <v>0</v>
      </c>
      <c r="OW18" s="0" t="n">
        <f aca="false">IF(ISNUMBER(FIND(OW$1,$D18))=$AO$1,1,0)*VLOOKUP($Z$2,DALYs!$A$2:$MW$40,'Intervention list'!OW$195+1,0)</f>
        <v>0</v>
      </c>
      <c r="OX18" s="0" t="n">
        <f aca="false">IF(ISNUMBER(FIND(OX$1,$D18))=$AO$1,1,0)*VLOOKUP($Z$2,DALYs!$A$2:$MW$40,'Intervention list'!OX$195+1,0)</f>
        <v>0</v>
      </c>
    </row>
    <row r="19" customFormat="false" ht="31.5" hidden="false" customHeight="false" outlineLevel="0" collapsed="false">
      <c r="A19" s="6" t="s">
        <v>131</v>
      </c>
      <c r="B19" s="6" t="s">
        <v>97</v>
      </c>
      <c r="C19" s="0" t="s">
        <v>111</v>
      </c>
      <c r="D19" s="7" t="s">
        <v>132</v>
      </c>
      <c r="E19" s="7" t="str">
        <f aca="false">SUBSTITUTE(D19,0.2,X19)</f>
        <v>Ischemic heart disease: 0.1; Cardiomyopathy and myocarditis: 0.1; Other cardiovascular and circulatory diseases: 0.1</v>
      </c>
      <c r="F19" s="0" t="s">
        <v>25</v>
      </c>
      <c r="G19" s="8" t="n">
        <v>5.2529935346168</v>
      </c>
      <c r="H19" s="9" t="n">
        <v>19560</v>
      </c>
      <c r="I19" s="9" t="n">
        <f aca="false">IF(H19="","",(H19*(VLOOKUP($Z$2,Worksheet,11,0)^4)))</f>
        <v>28500.7424930763</v>
      </c>
      <c r="J19" s="9" t="n">
        <f aca="false">IF(I19="","",I19*VLOOKUP($Z$2,Worksheet,12,0))</f>
        <v>31943.9160628378</v>
      </c>
      <c r="K19" s="9" t="n">
        <f aca="false">IF(I19="","",I19*VLOOKUP($Z$2, Worksheet, 13, 0))</f>
        <v>27982.4277015226</v>
      </c>
      <c r="L19" s="9" t="n">
        <f aca="false">IF(J19="",VLOOKUP($Z$2, Worksheet, 14, 0),J19)</f>
        <v>31943.9160628378</v>
      </c>
      <c r="M19" s="9" t="n">
        <f aca="false">IF(L19&lt;VLOOKUP($Z$2,'Country sheet'!$A$3:$P$41,15,0), VLOOKUP($Z$2,'Country sheet'!$A$3:$P$41,15,0), L19)/0.7</f>
        <v>45634.165804054</v>
      </c>
      <c r="N19" s="27" t="n">
        <f aca="false">IFERROR(IF(AC19=$AO$1,VLOOKUP(F19,AO$42:AX$46,MATCH(AC$1,AP$41:AX$41,0)+1,0)/COUNTIFS($F$2:$F$194,$F19,$AC$2:$AC$194,$AO$1),0),0) + IFERROR(IF(AD19=$AO$1,VLOOKUP(F19,AO$42:AX$46,MATCH(AD$1,AP$41:AX$41,0)+1,0)/COUNTIFS($F$2:$F$194,$F19,$AD$2:$AD$194,$AO$1),0),0) + IFERROR(IF(AE19=$AO$1,VLOOKUP(F19,AO$42:AX$46,MATCH(AE$1,AP$41:AX$41,0)+1,0)/COUNTIFS($F$2:$F$194,$F19,$AE$2:$AE$194,$AO$1),0),0) + IFERROR(IF(AF19=$AO$1,VLOOKUP(F19,AO$42:AX$46,MATCH(AF$1,AP$41:AX$41,0)+1,0)/COUNTIFS($F$2:$F$194,$F19,$AF$2:$AF$194,$AO$1),0),0) + IFERROR(IF(AG19=$AO$1,VLOOKUP(F19,AO$42:AX$46,MATCH(AG$1,AP$41:AX$41,0)+1,0)/COUNTIFS($F$2:$F$194,$F19,$AG$2:$AG$194,$AO$1),0),0) + IFERROR(IF(AH19=$AO$1,VLOOKUP(F19,AO$42:AX$46,MATCH(AH$1,AP$41:AX$41,0)+1,0)/COUNTIFS($F$2:$F$194,$F19,$AH$2:$AH$194,$AO$1),0),0) + IFERROR(IF(AI19=$AO$1,VLOOKUP(F19,AO$42:AX$46,MATCH(AI$1,AP$41:AX$41,0)+1,0)/COUNTIFS($F$2:$F$194,$F19,$AI$2:$AI$194,$AO$1),0),0) + IFERROR(IF(AJ19=$AO$1,VLOOKUP(F19,AO$42:AX$46,MATCH(AJ$1,AP$41:AX$41,0)+1,0)/COUNTIFS($F$2:$F$194,$F19,$AJ$2:$AJ$194,$AO$1),0),0) + IFERROR(IF(AK19=$AO$1,VLOOKUP(F19,AO$42:AX$46,MATCH(AK$1,AP$41:AX$41,0)+1,0)/COUNTIFS($F$2:$F$194,$F19,$AK$2:$AK$194,$AO$1),0),0)</f>
        <v>0</v>
      </c>
      <c r="O19" s="0" t="n">
        <v>1</v>
      </c>
      <c r="P19" s="0" t="n">
        <v>1</v>
      </c>
      <c r="Q19" s="0" t="n">
        <f aca="false">SUM(BC19:OX19)</f>
        <v>168753.779036379</v>
      </c>
      <c r="R19" s="0" t="n">
        <f aca="false">IF(VLOOKUP($Z$2,CET!$A$4:$L$42,12,0)="Low income",_xlfn.IFS(S19=0.2,0.1,S19=0.1,0.05,S19=0.5,0.4,S19=0.35,0.25),S19)</f>
        <v>0.1</v>
      </c>
      <c r="S19" s="0" t="n">
        <v>0.1</v>
      </c>
      <c r="T19" s="0" t="n">
        <v>0.8</v>
      </c>
      <c r="U19" s="0" t="n">
        <f aca="false">N19/M19</f>
        <v>0</v>
      </c>
      <c r="V19" s="0" t="n">
        <f aca="false">IFERROR(U19/Q19,0)</f>
        <v>0</v>
      </c>
      <c r="W19" s="0" t="n">
        <f aca="false">(T19/R19)*V19</f>
        <v>0</v>
      </c>
      <c r="X19" s="28" t="n">
        <f aca="false">IF(W19=0,0,IF(W19&lt;=0.8,IF(W19&lt;0.05,0.05,W19),0.8))</f>
        <v>0</v>
      </c>
      <c r="Y19" s="28"/>
      <c r="AC19" s="34" t="n">
        <f aca="false">ISNUMBER(FIND(AC$1,$C19))</f>
        <v>0</v>
      </c>
      <c r="AD19" s="33" t="n">
        <f aca="false">ISNUMBER(FIND(AD$1,$C19))</f>
        <v>0</v>
      </c>
      <c r="AE19" s="33" t="n">
        <f aca="false">ISNUMBER(FIND(AE$1,$C19))</f>
        <v>0</v>
      </c>
      <c r="AF19" s="33" t="n">
        <f aca="false">ISNUMBER(FIND(AF$1,$C19))</f>
        <v>0</v>
      </c>
      <c r="AG19" s="33" t="n">
        <f aca="false">ISNUMBER(FIND(AG$1,$C19))</f>
        <v>0</v>
      </c>
      <c r="AH19" s="33" t="n">
        <f aca="false">ISNUMBER(FIND(AH$1,$C19))</f>
        <v>0</v>
      </c>
      <c r="AI19" s="33" t="n">
        <f aca="false">ISNUMBER(FIND(AI$1,$C19))</f>
        <v>0</v>
      </c>
      <c r="AJ19" s="33" t="n">
        <f aca="false">ISNUMBER(FIND(AJ$1,$C19))</f>
        <v>0</v>
      </c>
      <c r="AK19" s="35" t="n">
        <f aca="false">ISNUMBER(FIND(AK$1,$C19))</f>
        <v>0</v>
      </c>
      <c r="AL19" s="6"/>
      <c r="AM19" s="33"/>
      <c r="AN19" s="49" t="s">
        <v>4</v>
      </c>
      <c r="AO19" s="48" t="s">
        <v>40</v>
      </c>
      <c r="AP19" s="60" t="n">
        <f aca="false">VLOOKUP($Z$2,Spending!$A$2:$P$40,3,0)*1000000*VLOOKUP($Z$2,Spending!$A$2:$P$40,14,0)</f>
        <v>352898956.976538</v>
      </c>
      <c r="AQ19" s="61" t="n">
        <f aca="false">VLOOKUP($Z$2,Spending!$A$2:$P$40,4,0)*1000000*VLOOKUP($Z$2,Spending!$A$2:$P$40,14,0)</f>
        <v>13171059.8614423</v>
      </c>
      <c r="AR19" s="61" t="n">
        <f aca="false">VLOOKUP($Z$2,Spending!$A$2:$P$40,5,0)*1000000*VLOOKUP($Z$2,Spending!$A$2:$P$40,14,0)</f>
        <v>131062509.815237</v>
      </c>
      <c r="AS19" s="61" t="n">
        <f aca="false">VLOOKUP($Z$2,Spending!$A$2:$P$40,6,0)*1000000*VLOOKUP($Z$2,Spending!$A$2:$P$40,14,0)</f>
        <v>90105724.5023976</v>
      </c>
      <c r="AT19" s="61" t="n">
        <f aca="false">VLOOKUP($Z$2,Spending!$A$2:$P$40,7,0)*1000000*VLOOKUP($Z$2,Spending!$A$2:$P$40,14,0)</f>
        <v>11497675.9623459</v>
      </c>
      <c r="AU19" s="61" t="n">
        <f aca="false">VLOOKUP($Z$2,Spending!$A$2:$P$40,8,0)*1000000*VLOOKUP($Z$2,Spending!$A$2:$P$40,14,0)</f>
        <v>58260582.2288215</v>
      </c>
      <c r="AV19" s="61" t="n">
        <f aca="false">VLOOKUP($Z$2,Spending!$A$2:$P$40,9,0)*1000000*VLOOKUP($Z$2,Spending!$A$2:$P$40,14,0)</f>
        <v>34331174.2417865</v>
      </c>
      <c r="AW19" s="61" t="n">
        <f aca="false">VLOOKUP($Z$2,Spending!$A$2:$P$40,10,0)*1000000*VLOOKUP($Z$2,Spending!$A$2:$P$40,14,0)</f>
        <v>36415675.3394589</v>
      </c>
      <c r="AX19" s="62" t="n">
        <f aca="false">VLOOKUP($Z$2,Spending!$A$2:$P$40,11,0)*1000000*VLOOKUP($Z$2,Spending!$A$2:$P$40,14,0)</f>
        <v>79611946.5857746</v>
      </c>
      <c r="BC19" s="0" t="n">
        <f aca="false">IF(ISNUMBER(FIND(BC$1,$D19))=$AO$1,1,0)*VLOOKUP($Z$2,DALYs!$A$2:$MW$40,'Intervention list'!BC$195+1,0)</f>
        <v>0</v>
      </c>
      <c r="BD19" s="0" t="n">
        <f aca="false">IF(ISNUMBER(FIND(BD$1,$D19))=$AO$1,1,0)*VLOOKUP($Z$2,DALYs!$A$2:$MW$40,'Intervention list'!BD$195+1,0)</f>
        <v>0</v>
      </c>
      <c r="BE19" s="0" t="n">
        <f aca="false">IF(ISNUMBER(FIND(BE$1,$D19))=$AO$1,1,0)*VLOOKUP($Z$2,DALYs!$A$2:$MW$40,'Intervention list'!BE$195+1,0)</f>
        <v>0</v>
      </c>
      <c r="BF19" s="0" t="n">
        <f aca="false">IF(ISNUMBER(FIND(BF$1,$D19))=$AO$1,1,0)*VLOOKUP($Z$2,DALYs!$A$2:$MW$40,'Intervention list'!BF$195+1,0)</f>
        <v>0</v>
      </c>
      <c r="BG19" s="0" t="n">
        <f aca="false">IF(ISNUMBER(FIND(BG$1,$D19))=$AO$1,1,0)*VLOOKUP($Z$2,DALYs!$A$2:$MW$40,'Intervention list'!BG$195+1,0)</f>
        <v>0</v>
      </c>
      <c r="BH19" s="0" t="n">
        <f aca="false">IF(ISNUMBER(FIND(BH$1,$D19))=$AO$1,1,0)*VLOOKUP($Z$2,DALYs!$A$2:$MW$40,'Intervention list'!BH$195+1,0)</f>
        <v>0</v>
      </c>
      <c r="BI19" s="0" t="n">
        <f aca="false">IF(ISNUMBER(FIND(BI$1,$D19))=$AO$1,1,0)*VLOOKUP($Z$2,DALYs!$A$2:$MW$40,'Intervention list'!BI$195+1,0)</f>
        <v>0</v>
      </c>
      <c r="BJ19" s="0" t="n">
        <f aca="false">IF(ISNUMBER(FIND(BJ$1,$D19))=$AO$1,1,0)*VLOOKUP($Z$2,DALYs!$A$2:$MW$40,'Intervention list'!BJ$195+1,0)</f>
        <v>0</v>
      </c>
      <c r="BK19" s="0" t="n">
        <f aca="false">IF(ISNUMBER(FIND(BK$1,$D19))=$AO$1,1,0)*VLOOKUP($Z$2,DALYs!$A$2:$MW$40,'Intervention list'!BK$195+1,0)</f>
        <v>0</v>
      </c>
      <c r="BL19" s="0" t="n">
        <f aca="false">IF(ISNUMBER(FIND(BL$1,$D19))=$AO$1,1,0)*VLOOKUP($Z$2,DALYs!$A$2:$MW$40,'Intervention list'!BL$195+1,0)</f>
        <v>0</v>
      </c>
      <c r="BM19" s="0" t="n">
        <f aca="false">IF(ISNUMBER(FIND(BM$1,$D19))=$AO$1,1,0)*VLOOKUP($Z$2,DALYs!$A$2:$MW$40,'Intervention list'!BM$195+1,0)</f>
        <v>0</v>
      </c>
      <c r="BN19" s="0" t="n">
        <f aca="false">IF(ISNUMBER(FIND(BN$1,$D19))=$AO$1,1,0)*VLOOKUP($Z$2,DALYs!$A$2:$MW$40,'Intervention list'!BN$195+1,0)</f>
        <v>0</v>
      </c>
      <c r="BO19" s="0" t="n">
        <f aca="false">IF(ISNUMBER(FIND(BO$1,$D19))=$AO$1,1,0)*VLOOKUP($Z$2,DALYs!$A$2:$MW$40,'Intervention list'!BO$195+1,0)</f>
        <v>0</v>
      </c>
      <c r="BP19" s="0" t="n">
        <f aca="false">IF(ISNUMBER(FIND(BP$1,$D19))=$AO$1,1,0)*VLOOKUP($Z$2,DALYs!$A$2:$MW$40,'Intervention list'!BP$195+1,0)</f>
        <v>0</v>
      </c>
      <c r="BQ19" s="0" t="n">
        <f aca="false">IF(ISNUMBER(FIND(BQ$1,$D19))=$AO$1,1,0)*VLOOKUP($Z$2,DALYs!$A$2:$MW$40,'Intervention list'!BQ$195+1,0)</f>
        <v>0</v>
      </c>
      <c r="BR19" s="0" t="n">
        <f aca="false">IF(ISNUMBER(FIND(BR$1,$D19))=$AO$1,1,0)*VLOOKUP($Z$2,DALYs!$A$2:$MW$40,'Intervention list'!BR$195+1,0)</f>
        <v>0</v>
      </c>
      <c r="BS19" s="0" t="n">
        <f aca="false">IF(ISNUMBER(FIND(BS$1,$D19))=$AO$1,1,0)*VLOOKUP($Z$2,DALYs!$A$2:$MW$40,'Intervention list'!BS$195+1,0)</f>
        <v>0</v>
      </c>
      <c r="BT19" s="0" t="n">
        <f aca="false">IF(ISNUMBER(FIND(BT$1,$D19))=$AO$1,1,0)*VLOOKUP($Z$2,DALYs!$A$2:$MW$40,'Intervention list'!BT$195+1,0)</f>
        <v>0</v>
      </c>
      <c r="BU19" s="0" t="n">
        <f aca="false">IF(ISNUMBER(FIND(BU$1,$D19))=$AO$1,1,0)*VLOOKUP($Z$2,DALYs!$A$2:$MW$40,'Intervention list'!BU$195+1,0)</f>
        <v>0</v>
      </c>
      <c r="BV19" s="0" t="n">
        <f aca="false">IF(ISNUMBER(FIND(BV$1,$D19))=$AO$1,1,0)*VLOOKUP($Z$2,DALYs!$A$2:$MW$40,'Intervention list'!BV$195+1,0)</f>
        <v>0</v>
      </c>
      <c r="BW19" s="0" t="n">
        <f aca="false">IF(ISNUMBER(FIND(BW$1,$D19))=$AO$1,1,0)*VLOOKUP($Z$2,DALYs!$A$2:$MW$40,'Intervention list'!BW$195+1,0)</f>
        <v>0</v>
      </c>
      <c r="BX19" s="0" t="n">
        <f aca="false">IF(ISNUMBER(FIND(BX$1,$D19))=$AO$1,1,0)*VLOOKUP($Z$2,DALYs!$A$2:$MW$40,'Intervention list'!BX$195+1,0)</f>
        <v>0</v>
      </c>
      <c r="BY19" s="0" t="n">
        <f aca="false">IF(ISNUMBER(FIND(BY$1,$D19))=$AO$1,1,0)*VLOOKUP($Z$2,DALYs!$A$2:$MW$40,'Intervention list'!BY$195+1,0)</f>
        <v>0</v>
      </c>
      <c r="BZ19" s="0" t="n">
        <f aca="false">IF(ISNUMBER(FIND(BZ$1,$D19))=$AO$1,1,0)*VLOOKUP($Z$2,DALYs!$A$2:$MW$40,'Intervention list'!BZ$195+1,0)</f>
        <v>0</v>
      </c>
      <c r="CA19" s="0" t="n">
        <f aca="false">IF(ISNUMBER(FIND(CA$1,$D19))=$AO$1,1,0)*VLOOKUP($Z$2,DALYs!$A$2:$MW$40,'Intervention list'!CA$195+1,0)</f>
        <v>0</v>
      </c>
      <c r="CB19" s="0" t="n">
        <f aca="false">IF(ISNUMBER(FIND(CB$1,$D19))=$AO$1,1,0)*VLOOKUP($Z$2,DALYs!$A$2:$MW$40,'Intervention list'!CB$195+1,0)</f>
        <v>0</v>
      </c>
      <c r="CC19" s="0" t="n">
        <f aca="false">IF(ISNUMBER(FIND(CC$1,$D19))=$AO$1,1,0)*VLOOKUP($Z$2,DALYs!$A$2:$MW$40,'Intervention list'!CC$195+1,0)</f>
        <v>0</v>
      </c>
      <c r="CD19" s="0" t="n">
        <f aca="false">IF(ISNUMBER(FIND(CD$1,$D19))=$AO$1,1,0)*VLOOKUP($Z$2,DALYs!$A$2:$MW$40,'Intervention list'!CD$195+1,0)</f>
        <v>0</v>
      </c>
      <c r="CE19" s="0" t="n">
        <f aca="false">IF(ISNUMBER(FIND(CE$1,$D19))=$AO$1,1,0)*VLOOKUP($Z$2,DALYs!$A$2:$MW$40,'Intervention list'!CE$195+1,0)</f>
        <v>0</v>
      </c>
      <c r="CF19" s="0" t="n">
        <f aca="false">IF(ISNUMBER(FIND(CF$1,$D19))=$AO$1,1,0)*VLOOKUP($Z$2,DALYs!$A$2:$MW$40,'Intervention list'!CF$195+1,0)</f>
        <v>0</v>
      </c>
      <c r="CG19" s="0" t="n">
        <f aca="false">IF(ISNUMBER(FIND(CG$1,$D19))=$AO$1,1,0)*VLOOKUP($Z$2,DALYs!$A$2:$MW$40,'Intervention list'!CG$195+1,0)</f>
        <v>0</v>
      </c>
      <c r="CH19" s="0" t="n">
        <f aca="false">IF(ISNUMBER(FIND(CH$1,$D19))=$AO$1,1,0)*VLOOKUP($Z$2,DALYs!$A$2:$MW$40,'Intervention list'!CH$195+1,0)</f>
        <v>0</v>
      </c>
      <c r="CI19" s="0" t="n">
        <f aca="false">IF(ISNUMBER(FIND(CI$1,$D19))=$AO$1,1,0)*VLOOKUP($Z$2,DALYs!$A$2:$MW$40,'Intervention list'!CI$195+1,0)</f>
        <v>0</v>
      </c>
      <c r="CJ19" s="0" t="n">
        <f aca="false">IF(ISNUMBER(FIND(CJ$1,$D19))=$AO$1,1,0)*VLOOKUP($Z$2,DALYs!$A$2:$MW$40,'Intervention list'!CJ$195+1,0)</f>
        <v>0</v>
      </c>
      <c r="CK19" s="0" t="n">
        <f aca="false">IF(ISNUMBER(FIND(CK$1,$D19))=$AO$1,1,0)*VLOOKUP($Z$2,DALYs!$A$2:$MW$40,'Intervention list'!CK$195+1,0)</f>
        <v>0</v>
      </c>
      <c r="CL19" s="0" t="n">
        <f aca="false">IF(ISNUMBER(FIND(CL$1,$D19))=$AO$1,1,0)*VLOOKUP($Z$2,DALYs!$A$2:$MW$40,'Intervention list'!CL$195+1,0)</f>
        <v>0</v>
      </c>
      <c r="CM19" s="0" t="n">
        <f aca="false">IF(ISNUMBER(FIND(CM$1,$D19))=$AO$1,1,0)*VLOOKUP($Z$2,DALYs!$A$2:$MW$40,'Intervention list'!CM$195+1,0)</f>
        <v>0</v>
      </c>
      <c r="CN19" s="0" t="n">
        <f aca="false">IF(ISNUMBER(FIND(CN$1,$D19))=$AO$1,1,0)*VLOOKUP($Z$2,DALYs!$A$2:$MW$40,'Intervention list'!CN$195+1,0)</f>
        <v>0</v>
      </c>
      <c r="CO19" s="0" t="n">
        <f aca="false">IF(ISNUMBER(FIND(CO$1,$D19))=$AO$1,1,0)*VLOOKUP($Z$2,DALYs!$A$2:$MW$40,'Intervention list'!CO$195+1,0)</f>
        <v>0</v>
      </c>
      <c r="CP19" s="0" t="n">
        <f aca="false">IF(ISNUMBER(FIND(CP$1,$D19))=$AO$1,1,0)*VLOOKUP($Z$2,DALYs!$A$2:$MW$40,'Intervention list'!CP$195+1,0)</f>
        <v>0</v>
      </c>
      <c r="CQ19" s="0" t="n">
        <f aca="false">IF(ISNUMBER(FIND(CQ$1,$D19))=$AO$1,1,0)*VLOOKUP($Z$2,DALYs!$A$2:$MW$40,'Intervention list'!CQ$195+1,0)</f>
        <v>0</v>
      </c>
      <c r="CR19" s="0" t="n">
        <f aca="false">IF(ISNUMBER(FIND(CR$1,$D19))=$AO$1,1,0)*VLOOKUP($Z$2,DALYs!$A$2:$MW$40,'Intervention list'!CR$195+1,0)</f>
        <v>0</v>
      </c>
      <c r="CS19" s="0" t="n">
        <f aca="false">IF(ISNUMBER(FIND(CS$1,$D19))=$AO$1,1,0)*VLOOKUP($Z$2,DALYs!$A$2:$MW$40,'Intervention list'!CS$195+1,0)</f>
        <v>15937.9606628129</v>
      </c>
      <c r="CT19" s="0" t="n">
        <f aca="false">IF(ISNUMBER(FIND(CT$1,$D19))=$AO$1,1,0)*VLOOKUP($Z$2,DALYs!$A$2:$MW$40,'Intervention list'!CT$195+1,0)</f>
        <v>0</v>
      </c>
      <c r="CU19" s="0" t="n">
        <f aca="false">IF(ISNUMBER(FIND(CU$1,$D19))=$AO$1,1,0)*VLOOKUP($Z$2,DALYs!$A$2:$MW$40,'Intervention list'!CU$195+1,0)</f>
        <v>0</v>
      </c>
      <c r="CV19" s="0" t="n">
        <f aca="false">IF(ISNUMBER(FIND(CV$1,$D19))=$AO$1,1,0)*VLOOKUP($Z$2,DALYs!$A$2:$MW$40,'Intervention list'!CV$195+1,0)</f>
        <v>0</v>
      </c>
      <c r="CW19" s="0" t="n">
        <f aca="false">IF(ISNUMBER(FIND(CW$1,$D19))=$AO$1,1,0)*VLOOKUP($Z$2,DALYs!$A$2:$MW$40,'Intervention list'!CW$195+1,0)</f>
        <v>0</v>
      </c>
      <c r="CX19" s="0" t="n">
        <f aca="false">IF(ISNUMBER(FIND(CX$1,$D19))=$AO$1,1,0)*VLOOKUP($Z$2,DALYs!$A$2:$MW$40,'Intervention list'!CX$195+1,0)</f>
        <v>0</v>
      </c>
      <c r="CY19" s="0" t="n">
        <f aca="false">IF(ISNUMBER(FIND(CY$1,$D19))=$AO$1,1,0)*VLOOKUP($Z$2,DALYs!$A$2:$MW$40,'Intervention list'!CY$195+1,0)</f>
        <v>0</v>
      </c>
      <c r="CZ19" s="0" t="n">
        <f aca="false">IF(ISNUMBER(FIND(CZ$1,$D19))=$AO$1,1,0)*VLOOKUP($Z$2,DALYs!$A$2:$MW$40,'Intervention list'!CZ$195+1,0)</f>
        <v>0</v>
      </c>
      <c r="DA19" s="0" t="n">
        <f aca="false">IF(ISNUMBER(FIND(DA$1,$D19))=$AO$1,1,0)*VLOOKUP($Z$2,DALYs!$A$2:$MW$40,'Intervention list'!DA$195+1,0)</f>
        <v>0</v>
      </c>
      <c r="DB19" s="0" t="n">
        <f aca="false">IF(ISNUMBER(FIND(DB$1,$D19))=$AO$1,1,0)*VLOOKUP($Z$2,DALYs!$A$2:$MW$40,'Intervention list'!DB$195+1,0)</f>
        <v>0</v>
      </c>
      <c r="DC19" s="0" t="n">
        <f aca="false">IF(ISNUMBER(FIND(DC$1,$D19))=$AO$1,1,0)*VLOOKUP($Z$2,DALYs!$A$2:$MW$40,'Intervention list'!DC$195+1,0)</f>
        <v>0</v>
      </c>
      <c r="DD19" s="0" t="n">
        <f aca="false">IF(ISNUMBER(FIND(DD$1,$D19))=$AO$1,1,0)*VLOOKUP($Z$2,DALYs!$A$2:$MW$40,'Intervention list'!DD$195+1,0)</f>
        <v>0</v>
      </c>
      <c r="DE19" s="0" t="n">
        <f aca="false">IF(ISNUMBER(FIND(DE$1,$D19))=$AO$1,1,0)*VLOOKUP($Z$2,DALYs!$A$2:$MW$40,'Intervention list'!DE$195+1,0)</f>
        <v>0</v>
      </c>
      <c r="DF19" s="0" t="n">
        <f aca="false">IF(ISNUMBER(FIND(DF$1,$D19))=$AO$1,1,0)*VLOOKUP($Z$2,DALYs!$A$2:$MW$40,'Intervention list'!DF$195+1,0)</f>
        <v>0</v>
      </c>
      <c r="DG19" s="0" t="n">
        <f aca="false">IF(ISNUMBER(FIND(DG$1,$D19))=$AO$1,1,0)*VLOOKUP($Z$2,DALYs!$A$2:$MW$40,'Intervention list'!DG$195+1,0)</f>
        <v>0</v>
      </c>
      <c r="DH19" s="0" t="n">
        <f aca="false">IF(ISNUMBER(FIND(DH$1,$D19))=$AO$1,1,0)*VLOOKUP($Z$2,DALYs!$A$2:$MW$40,'Intervention list'!DH$195+1,0)</f>
        <v>0</v>
      </c>
      <c r="DI19" s="0" t="n">
        <f aca="false">IF(ISNUMBER(FIND(DI$1,$D19))=$AO$1,1,0)*VLOOKUP($Z$2,DALYs!$A$2:$MW$40,'Intervention list'!DI$195+1,0)</f>
        <v>0</v>
      </c>
      <c r="DJ19" s="0" t="n">
        <f aca="false">IF(ISNUMBER(FIND(DJ$1,$D19))=$AO$1,1,0)*VLOOKUP($Z$2,DALYs!$A$2:$MW$40,'Intervention list'!DJ$195+1,0)</f>
        <v>0</v>
      </c>
      <c r="DK19" s="0" t="n">
        <f aca="false">IF(ISNUMBER(FIND(DK$1,$D19))=$AO$1,1,0)*VLOOKUP($Z$2,DALYs!$A$2:$MW$40,'Intervention list'!DK$195+1,0)</f>
        <v>0</v>
      </c>
      <c r="DL19" s="0" t="n">
        <f aca="false">IF(ISNUMBER(FIND(DL$1,$D19))=$AO$1,1,0)*VLOOKUP($Z$2,DALYs!$A$2:$MW$40,'Intervention list'!DL$195+1,0)</f>
        <v>0</v>
      </c>
      <c r="DM19" s="0" t="n">
        <f aca="false">IF(ISNUMBER(FIND(DM$1,$D19))=$AO$1,1,0)*VLOOKUP($Z$2,DALYs!$A$2:$MW$40,'Intervention list'!DM$195+1,0)</f>
        <v>0</v>
      </c>
      <c r="DN19" s="0" t="n">
        <f aca="false">IF(ISNUMBER(FIND(DN$1,$D19))=$AO$1,1,0)*VLOOKUP($Z$2,DALYs!$A$2:$MW$40,'Intervention list'!DN$195+1,0)</f>
        <v>0</v>
      </c>
      <c r="DO19" s="0" t="n">
        <f aca="false">IF(ISNUMBER(FIND(DO$1,$D19))=$AO$1,1,0)*VLOOKUP($Z$2,DALYs!$A$2:$MW$40,'Intervention list'!DO$195+1,0)</f>
        <v>0</v>
      </c>
      <c r="DP19" s="0" t="n">
        <f aca="false">IF(ISNUMBER(FIND(DP$1,$D19))=$AO$1,1,0)*VLOOKUP($Z$2,DALYs!$A$2:$MW$40,'Intervention list'!DP$195+1,0)</f>
        <v>0</v>
      </c>
      <c r="DQ19" s="0" t="n">
        <f aca="false">IF(ISNUMBER(FIND(DQ$1,$D19))=$AO$1,1,0)*VLOOKUP($Z$2,DALYs!$A$2:$MW$40,'Intervention list'!DQ$195+1,0)</f>
        <v>0</v>
      </c>
      <c r="DR19" s="0" t="n">
        <f aca="false">IF(ISNUMBER(FIND(DR$1,$D19))=$AO$1,1,0)*VLOOKUP($Z$2,DALYs!$A$2:$MW$40,'Intervention list'!DR$195+1,0)</f>
        <v>0</v>
      </c>
      <c r="DS19" s="0" t="n">
        <f aca="false">IF(ISNUMBER(FIND(DS$1,$D19))=$AO$1,1,0)*VLOOKUP($Z$2,DALYs!$A$2:$MW$40,'Intervention list'!DS$195+1,0)</f>
        <v>0</v>
      </c>
      <c r="DT19" s="0" t="n">
        <f aca="false">IF(ISNUMBER(FIND(DT$1,$D19))=$AO$1,1,0)*VLOOKUP($Z$2,DALYs!$A$2:$MW$40,'Intervention list'!DT$195+1,0)</f>
        <v>0</v>
      </c>
      <c r="DU19" s="0" t="n">
        <f aca="false">IF(ISNUMBER(FIND(DU$1,$D19))=$AO$1,1,0)*VLOOKUP($Z$2,DALYs!$A$2:$MW$40,'Intervention list'!DU$195+1,0)</f>
        <v>0</v>
      </c>
      <c r="DV19" s="0" t="n">
        <f aca="false">IF(ISNUMBER(FIND(DV$1,$D19))=$AO$1,1,0)*VLOOKUP($Z$2,DALYs!$A$2:$MW$40,'Intervention list'!DV$195+1,0)</f>
        <v>0</v>
      </c>
      <c r="DW19" s="0" t="n">
        <f aca="false">IF(ISNUMBER(FIND(DW$1,$D19))=$AO$1,1,0)*VLOOKUP($Z$2,DALYs!$A$2:$MW$40,'Intervention list'!DW$195+1,0)</f>
        <v>0</v>
      </c>
      <c r="DX19" s="0" t="n">
        <f aca="false">IF(ISNUMBER(FIND(DX$1,$D19))=$AO$1,1,0)*VLOOKUP($Z$2,DALYs!$A$2:$MW$40,'Intervention list'!DX$195+1,0)</f>
        <v>0</v>
      </c>
      <c r="DY19" s="0" t="n">
        <f aca="false">IF(ISNUMBER(FIND(DY$1,$D19))=$AO$1,1,0)*VLOOKUP($Z$2,DALYs!$A$2:$MW$40,'Intervention list'!DY$195+1,0)</f>
        <v>0</v>
      </c>
      <c r="DZ19" s="0" t="n">
        <f aca="false">IF(ISNUMBER(FIND(DZ$1,$D19))=$AO$1,1,0)*VLOOKUP($Z$2,DALYs!$A$2:$MW$40,'Intervention list'!DZ$195+1,0)</f>
        <v>0</v>
      </c>
      <c r="EA19" s="0" t="n">
        <f aca="false">IF(ISNUMBER(FIND(EA$1,$D19))=$AO$1,1,0)*VLOOKUP($Z$2,DALYs!$A$2:$MW$40,'Intervention list'!EA$195+1,0)</f>
        <v>0</v>
      </c>
      <c r="EB19" s="0" t="n">
        <f aca="false">IF(ISNUMBER(FIND(EB$1,$D19))=$AO$1,1,0)*VLOOKUP($Z$2,DALYs!$A$2:$MW$40,'Intervention list'!EB$195+1,0)</f>
        <v>0</v>
      </c>
      <c r="EC19" s="0" t="n">
        <f aca="false">IF(ISNUMBER(FIND(EC$1,$D19))=$AO$1,1,0)*VLOOKUP($Z$2,DALYs!$A$2:$MW$40,'Intervention list'!EC$195+1,0)</f>
        <v>0</v>
      </c>
      <c r="ED19" s="0" t="n">
        <f aca="false">IF(ISNUMBER(FIND(ED$1,$D19))=$AO$1,1,0)*VLOOKUP($Z$2,DALYs!$A$2:$MW$40,'Intervention list'!ED$195+1,0)</f>
        <v>0</v>
      </c>
      <c r="EE19" s="0" t="n">
        <f aca="false">IF(ISNUMBER(FIND(EE$1,$D19))=$AO$1,1,0)*VLOOKUP($Z$2,DALYs!$A$2:$MW$40,'Intervention list'!EE$195+1,0)</f>
        <v>0</v>
      </c>
      <c r="EF19" s="0" t="n">
        <f aca="false">IF(ISNUMBER(FIND(EF$1,$D19))=$AO$1,1,0)*VLOOKUP($Z$2,DALYs!$A$2:$MW$40,'Intervention list'!EF$195+1,0)</f>
        <v>0</v>
      </c>
      <c r="EG19" s="0" t="n">
        <f aca="false">IF(ISNUMBER(FIND(EG$1,$D19))=$AO$1,1,0)*VLOOKUP($Z$2,DALYs!$A$2:$MW$40,'Intervention list'!EG$195+1,0)</f>
        <v>0</v>
      </c>
      <c r="EH19" s="0" t="n">
        <f aca="false">IF(ISNUMBER(FIND(EH$1,$D19))=$AO$1,1,0)*VLOOKUP($Z$2,DALYs!$A$2:$MW$40,'Intervention list'!EH$195+1,0)</f>
        <v>0</v>
      </c>
      <c r="EI19" s="0" t="n">
        <f aca="false">IF(ISNUMBER(FIND(EI$1,$D19))=$AO$1,1,0)*VLOOKUP($Z$2,DALYs!$A$2:$MW$40,'Intervention list'!EI$195+1,0)</f>
        <v>0</v>
      </c>
      <c r="EJ19" s="0" t="n">
        <f aca="false">IF(ISNUMBER(FIND(EJ$1,$D19))=$AO$1,1,0)*VLOOKUP($Z$2,DALYs!$A$2:$MW$40,'Intervention list'!EJ$195+1,0)</f>
        <v>0</v>
      </c>
      <c r="EK19" s="0" t="n">
        <f aca="false">IF(ISNUMBER(FIND(EK$1,$D19))=$AO$1,1,0)*VLOOKUP($Z$2,DALYs!$A$2:$MW$40,'Intervention list'!EK$195+1,0)</f>
        <v>0</v>
      </c>
      <c r="EL19" s="0" t="n">
        <f aca="false">IF(ISNUMBER(FIND(EL$1,$D19))=$AO$1,1,0)*VLOOKUP($Z$2,DALYs!$A$2:$MW$40,'Intervention list'!EL$195+1,0)</f>
        <v>0</v>
      </c>
      <c r="EM19" s="0" t="n">
        <f aca="false">IF(ISNUMBER(FIND(EM$1,$D19))=$AO$1,1,0)*VLOOKUP($Z$2,DALYs!$A$2:$MW$40,'Intervention list'!EM$195+1,0)</f>
        <v>0</v>
      </c>
      <c r="EN19" s="0" t="n">
        <f aca="false">IF(ISNUMBER(FIND(EN$1,$D19))=$AO$1,1,0)*VLOOKUP($Z$2,DALYs!$A$2:$MW$40,'Intervention list'!EN$195+1,0)</f>
        <v>0</v>
      </c>
      <c r="EO19" s="0" t="n">
        <f aca="false">IF(ISNUMBER(FIND(EO$1,$D19))=$AO$1,1,0)*VLOOKUP($Z$2,DALYs!$A$2:$MW$40,'Intervention list'!EO$195+1,0)</f>
        <v>0</v>
      </c>
      <c r="EP19" s="0" t="n">
        <f aca="false">IF(ISNUMBER(FIND(EP$1,$D19))=$AO$1,1,0)*VLOOKUP($Z$2,DALYs!$A$2:$MW$40,'Intervention list'!EP$195+1,0)</f>
        <v>0</v>
      </c>
      <c r="EQ19" s="0" t="n">
        <f aca="false">IF(ISNUMBER(FIND(EQ$1,$D19))=$AO$1,1,0)*VLOOKUP($Z$2,DALYs!$A$2:$MW$40,'Intervention list'!EQ$195+1,0)</f>
        <v>0</v>
      </c>
      <c r="ER19" s="0" t="n">
        <f aca="false">IF(ISNUMBER(FIND(ER$1,$D19))=$AO$1,1,0)*VLOOKUP($Z$2,DALYs!$A$2:$MW$40,'Intervention list'!ER$195+1,0)</f>
        <v>0</v>
      </c>
      <c r="ES19" s="0" t="n">
        <f aca="false">IF(ISNUMBER(FIND(ES$1,$D19))=$AO$1,1,0)*VLOOKUP($Z$2,DALYs!$A$2:$MW$40,'Intervention list'!ES$195+1,0)</f>
        <v>0</v>
      </c>
      <c r="ET19" s="0" t="n">
        <f aca="false">IF(ISNUMBER(FIND(ET$1,$D19))=$AO$1,1,0)*VLOOKUP($Z$2,DALYs!$A$2:$MW$40,'Intervention list'!ET$195+1,0)</f>
        <v>0</v>
      </c>
      <c r="EU19" s="0" t="n">
        <f aca="false">IF(ISNUMBER(FIND(EU$1,$D19))=$AO$1,1,0)*VLOOKUP($Z$2,DALYs!$A$2:$MW$40,'Intervention list'!EU$195+1,0)</f>
        <v>0</v>
      </c>
      <c r="EV19" s="0" t="n">
        <f aca="false">IF(ISNUMBER(FIND(EV$1,$D19))=$AO$1,1,0)*VLOOKUP($Z$2,DALYs!$A$2:$MW$40,'Intervention list'!EV$195+1,0)</f>
        <v>0</v>
      </c>
      <c r="EW19" s="0" t="n">
        <f aca="false">IF(ISNUMBER(FIND(EW$1,$D19))=$AO$1,1,0)*VLOOKUP($Z$2,DALYs!$A$2:$MW$40,'Intervention list'!EW$195+1,0)</f>
        <v>0</v>
      </c>
      <c r="EX19" s="0" t="n">
        <f aca="false">IF(ISNUMBER(FIND(EX$1,$D19))=$AO$1,1,0)*VLOOKUP($Z$2,DALYs!$A$2:$MW$40,'Intervention list'!EX$195+1,0)</f>
        <v>0</v>
      </c>
      <c r="EY19" s="0" t="n">
        <f aca="false">IF(ISNUMBER(FIND(EY$1,$D19))=$AO$1,1,0)*VLOOKUP($Z$2,DALYs!$A$2:$MW$40,'Intervention list'!EY$195+1,0)</f>
        <v>0</v>
      </c>
      <c r="EZ19" s="0" t="n">
        <f aca="false">IF(ISNUMBER(FIND(EZ$1,$D19))=$AO$1,1,0)*VLOOKUP($Z$2,DALYs!$A$2:$MW$40,'Intervention list'!EZ$195+1,0)</f>
        <v>0</v>
      </c>
      <c r="FA19" s="0" t="n">
        <f aca="false">IF(ISNUMBER(FIND(FA$1,$D19))=$AO$1,1,0)*VLOOKUP($Z$2,DALYs!$A$2:$MW$40,'Intervention list'!FA$195+1,0)</f>
        <v>0</v>
      </c>
      <c r="FB19" s="0" t="n">
        <f aca="false">IF(ISNUMBER(FIND(FB$1,$D19))=$AO$1,1,0)*VLOOKUP($Z$2,DALYs!$A$2:$MW$40,'Intervention list'!FB$195+1,0)</f>
        <v>0</v>
      </c>
      <c r="FC19" s="0" t="n">
        <f aca="false">IF(ISNUMBER(FIND(FC$1,$D19))=$AO$1,1,0)*VLOOKUP($Z$2,DALYs!$A$2:$MW$40,'Intervention list'!FC$195+1,0)</f>
        <v>0</v>
      </c>
      <c r="FD19" s="0" t="n">
        <f aca="false">IF(ISNUMBER(FIND(FD$1,$D19))=$AO$1,1,0)*VLOOKUP($Z$2,DALYs!$A$2:$MW$40,'Intervention list'!FD$195+1,0)</f>
        <v>0</v>
      </c>
      <c r="FE19" s="0" t="n">
        <f aca="false">IF(ISNUMBER(FIND(FE$1,$D19))=$AO$1,1,0)*VLOOKUP($Z$2,DALYs!$A$2:$MW$40,'Intervention list'!FE$195+1,0)</f>
        <v>0</v>
      </c>
      <c r="FF19" s="0" t="n">
        <f aca="false">IF(ISNUMBER(FIND(FF$1,$D19))=$AO$1,1,0)*VLOOKUP($Z$2,DALYs!$A$2:$MW$40,'Intervention list'!FF$195+1,0)</f>
        <v>0</v>
      </c>
      <c r="FG19" s="0" t="n">
        <f aca="false">IF(ISNUMBER(FIND(FG$1,$D19))=$AO$1,1,0)*VLOOKUP($Z$2,DALYs!$A$2:$MW$40,'Intervention list'!FG$195+1,0)</f>
        <v>0</v>
      </c>
      <c r="FH19" s="0" t="n">
        <f aca="false">IF(ISNUMBER(FIND(FH$1,$D19))=$AO$1,1,0)*VLOOKUP($Z$2,DALYs!$A$2:$MW$40,'Intervention list'!FH$195+1,0)</f>
        <v>0</v>
      </c>
      <c r="FI19" s="0" t="n">
        <f aca="false">IF(ISNUMBER(FIND(FI$1,$D19))=$AO$1,1,0)*VLOOKUP($Z$2,DALYs!$A$2:$MW$40,'Intervention list'!FI$195+1,0)</f>
        <v>0</v>
      </c>
      <c r="FJ19" s="0" t="n">
        <f aca="false">IF(ISNUMBER(FIND(FJ$1,$D19))=$AO$1,1,0)*VLOOKUP($Z$2,DALYs!$A$2:$MW$40,'Intervention list'!FJ$195+1,0)</f>
        <v>0</v>
      </c>
      <c r="FK19" s="0" t="n">
        <f aca="false">IF(ISNUMBER(FIND(FK$1,$D19))=$AO$1,1,0)*VLOOKUP($Z$2,DALYs!$A$2:$MW$40,'Intervention list'!FK$195+1,0)</f>
        <v>0</v>
      </c>
      <c r="FL19" s="0" t="n">
        <f aca="false">IF(ISNUMBER(FIND(FL$1,$D19))=$AO$1,1,0)*VLOOKUP($Z$2,DALYs!$A$2:$MW$40,'Intervention list'!FL$195+1,0)</f>
        <v>0</v>
      </c>
      <c r="FM19" s="0" t="n">
        <f aca="false">IF(ISNUMBER(FIND(FM$1,$D19))=$AO$1,1,0)*VLOOKUP($Z$2,DALYs!$A$2:$MW$40,'Intervention list'!FM$195+1,0)</f>
        <v>0</v>
      </c>
      <c r="FN19" s="0" t="n">
        <f aca="false">IF(ISNUMBER(FIND(FN$1,$D19))=$AO$1,1,0)*VLOOKUP($Z$2,DALYs!$A$2:$MW$40,'Intervention list'!FN$195+1,0)</f>
        <v>0</v>
      </c>
      <c r="FO19" s="0" t="n">
        <f aca="false">IF(ISNUMBER(FIND(FO$1,$D19))=$AO$1,1,0)*VLOOKUP($Z$2,DALYs!$A$2:$MW$40,'Intervention list'!FO$195+1,0)</f>
        <v>0</v>
      </c>
      <c r="FP19" s="0" t="n">
        <f aca="false">IF(ISNUMBER(FIND(FP$1,$D19))=$AO$1,1,0)*VLOOKUP($Z$2,DALYs!$A$2:$MW$40,'Intervention list'!FP$195+1,0)</f>
        <v>0</v>
      </c>
      <c r="FQ19" s="0" t="n">
        <f aca="false">IF(ISNUMBER(FIND(FQ$1,$D19))=$AO$1,1,0)*VLOOKUP($Z$2,DALYs!$A$2:$MW$40,'Intervention list'!FQ$195+1,0)</f>
        <v>0</v>
      </c>
      <c r="FR19" s="0" t="n">
        <f aca="false">IF(ISNUMBER(FIND(FR$1,$D19))=$AO$1,1,0)*VLOOKUP($Z$2,DALYs!$A$2:$MW$40,'Intervention list'!FR$195+1,0)</f>
        <v>0</v>
      </c>
      <c r="FS19" s="0" t="n">
        <f aca="false">IF(ISNUMBER(FIND(FS$1,$D19))=$AO$1,1,0)*VLOOKUP($Z$2,DALYs!$A$2:$MW$40,'Intervention list'!FS$195+1,0)</f>
        <v>0</v>
      </c>
      <c r="FT19" s="0" t="n">
        <f aca="false">IF(ISNUMBER(FIND(FT$1,$D19))=$AO$1,1,0)*VLOOKUP($Z$2,DALYs!$A$2:$MW$40,'Intervention list'!FT$195+1,0)</f>
        <v>0</v>
      </c>
      <c r="FU19" s="0" t="n">
        <f aca="false">IF(ISNUMBER(FIND(FU$1,$D19))=$AO$1,1,0)*VLOOKUP($Z$2,DALYs!$A$2:$MW$40,'Intervention list'!FU$195+1,0)</f>
        <v>0</v>
      </c>
      <c r="FV19" s="0" t="n">
        <f aca="false">IF(ISNUMBER(FIND(FV$1,$D19))=$AO$1,1,0)*VLOOKUP($Z$2,DALYs!$A$2:$MW$40,'Intervention list'!FV$195+1,0)</f>
        <v>0</v>
      </c>
      <c r="FW19" s="0" t="n">
        <f aca="false">IF(ISNUMBER(FIND(FW$1,$D19))=$AO$1,1,0)*VLOOKUP($Z$2,DALYs!$A$2:$MW$40,'Intervention list'!FW$195+1,0)</f>
        <v>0</v>
      </c>
      <c r="FX19" s="0" t="n">
        <f aca="false">IF(ISNUMBER(FIND(FX$1,$D19))=$AO$1,1,0)*VLOOKUP($Z$2,DALYs!$A$2:$MW$40,'Intervention list'!FX$195+1,0)</f>
        <v>0</v>
      </c>
      <c r="FY19" s="0" t="n">
        <f aca="false">IF(ISNUMBER(FIND(FY$1,$D19))=$AO$1,1,0)*VLOOKUP($Z$2,DALYs!$A$2:$MW$40,'Intervention list'!FY$195+1,0)</f>
        <v>0</v>
      </c>
      <c r="FZ19" s="0" t="n">
        <f aca="false">IF(ISNUMBER(FIND(FZ$1,$D19))=$AO$1,1,0)*VLOOKUP($Z$2,DALYs!$A$2:$MW$40,'Intervention list'!FZ$195+1,0)</f>
        <v>0</v>
      </c>
      <c r="GA19" s="0" t="n">
        <f aca="false">IF(ISNUMBER(FIND(GA$1,$D19))=$AO$1,1,0)*VLOOKUP($Z$2,DALYs!$A$2:$MW$40,'Intervention list'!GA$195+1,0)</f>
        <v>0</v>
      </c>
      <c r="GB19" s="0" t="n">
        <f aca="false">IF(ISNUMBER(FIND(GB$1,$D19))=$AO$1,1,0)*VLOOKUP($Z$2,DALYs!$A$2:$MW$40,'Intervention list'!GB$195+1,0)</f>
        <v>0</v>
      </c>
      <c r="GC19" s="0" t="n">
        <f aca="false">IF(ISNUMBER(FIND(GC$1,$D19))=$AO$1,1,0)*VLOOKUP($Z$2,DALYs!$A$2:$MW$40,'Intervention list'!GC$195+1,0)</f>
        <v>0</v>
      </c>
      <c r="GD19" s="0" t="n">
        <f aca="false">IF(ISNUMBER(FIND(GD$1,$D19))=$AO$1,1,0)*VLOOKUP($Z$2,DALYs!$A$2:$MW$40,'Intervention list'!GD$195+1,0)</f>
        <v>0</v>
      </c>
      <c r="GE19" s="0" t="n">
        <f aca="false">IF(ISNUMBER(FIND(GE$1,$D19))=$AO$1,1,0)*VLOOKUP($Z$2,DALYs!$A$2:$MW$40,'Intervention list'!GE$195+1,0)</f>
        <v>0</v>
      </c>
      <c r="GF19" s="0" t="n">
        <f aca="false">IF(ISNUMBER(FIND(GF$1,$D19))=$AO$1,1,0)*VLOOKUP($Z$2,DALYs!$A$2:$MW$40,'Intervention list'!GF$195+1,0)</f>
        <v>0</v>
      </c>
      <c r="GG19" s="0" t="n">
        <f aca="false">IF(ISNUMBER(FIND(GG$1,$D19))=$AO$1,1,0)*VLOOKUP($Z$2,DALYs!$A$2:$MW$40,'Intervention list'!GG$195+1,0)</f>
        <v>0</v>
      </c>
      <c r="GH19" s="0" t="n">
        <f aca="false">IF(ISNUMBER(FIND(GH$1,$D19))=$AO$1,1,0)*VLOOKUP($Z$2,DALYs!$A$2:$MW$40,'Intervention list'!GH$195+1,0)</f>
        <v>0</v>
      </c>
      <c r="GI19" s="0" t="n">
        <f aca="false">IF(ISNUMBER(FIND(GI$1,$D19))=$AO$1,1,0)*VLOOKUP($Z$2,DALYs!$A$2:$MW$40,'Intervention list'!GI$195+1,0)</f>
        <v>0</v>
      </c>
      <c r="GJ19" s="0" t="n">
        <f aca="false">IF(ISNUMBER(FIND(GJ$1,$D19))=$AO$1,1,0)*VLOOKUP($Z$2,DALYs!$A$2:$MW$40,'Intervention list'!GJ$195+1,0)</f>
        <v>0</v>
      </c>
      <c r="GK19" s="0" t="n">
        <f aca="false">IF(ISNUMBER(FIND(GK$1,$D19))=$AO$1,1,0)*VLOOKUP($Z$2,DALYs!$A$2:$MW$40,'Intervention list'!GK$195+1,0)</f>
        <v>0</v>
      </c>
      <c r="GL19" s="0" t="n">
        <f aca="false">IF(ISNUMBER(FIND(GL$1,$D19))=$AO$1,1,0)*VLOOKUP($Z$2,DALYs!$A$2:$MW$40,'Intervention list'!GL$195+1,0)</f>
        <v>0</v>
      </c>
      <c r="GM19" s="0" t="n">
        <f aca="false">IF(ISNUMBER(FIND(GM$1,$D19))=$AO$1,1,0)*VLOOKUP($Z$2,DALYs!$A$2:$MW$40,'Intervention list'!GM$195+1,0)</f>
        <v>0</v>
      </c>
      <c r="GN19" s="0" t="n">
        <f aca="false">IF(ISNUMBER(FIND(GN$1,$D19))=$AO$1,1,0)*VLOOKUP($Z$2,DALYs!$A$2:$MW$40,'Intervention list'!GN$195+1,0)</f>
        <v>0</v>
      </c>
      <c r="GO19" s="0" t="n">
        <f aca="false">IF(ISNUMBER(FIND(GO$1,$D19))=$AO$1,1,0)*VLOOKUP($Z$2,DALYs!$A$2:$MW$40,'Intervention list'!GO$195+1,0)</f>
        <v>0</v>
      </c>
      <c r="GP19" s="0" t="n">
        <f aca="false">IF(ISNUMBER(FIND(GP$1,$D19))=$AO$1,1,0)*VLOOKUP($Z$2,DALYs!$A$2:$MW$40,'Intervention list'!GP$195+1,0)</f>
        <v>0</v>
      </c>
      <c r="GQ19" s="0" t="n">
        <f aca="false">IF(ISNUMBER(FIND(GQ$1,$D19))=$AO$1,1,0)*VLOOKUP($Z$2,DALYs!$A$2:$MW$40,'Intervention list'!GQ$195+1,0)</f>
        <v>0</v>
      </c>
      <c r="GR19" s="0" t="n">
        <f aca="false">IF(ISNUMBER(FIND(GR$1,$D19))=$AO$1,1,0)*VLOOKUP($Z$2,DALYs!$A$2:$MW$40,'Intervention list'!GR$195+1,0)</f>
        <v>0</v>
      </c>
      <c r="GS19" s="0" t="n">
        <f aca="false">IF(ISNUMBER(FIND(GS$1,$D19))=$AO$1,1,0)*VLOOKUP($Z$2,DALYs!$A$2:$MW$40,'Intervention list'!GS$195+1,0)</f>
        <v>0</v>
      </c>
      <c r="GT19" s="0" t="n">
        <f aca="false">IF(ISNUMBER(FIND(GT$1,$D19))=$AO$1,1,0)*VLOOKUP($Z$2,DALYs!$A$2:$MW$40,'Intervention list'!GT$195+1,0)</f>
        <v>0</v>
      </c>
      <c r="GU19" s="0" t="n">
        <f aca="false">IF(ISNUMBER(FIND(GU$1,$D19))=$AO$1,1,0)*VLOOKUP($Z$2,DALYs!$A$2:$MW$40,'Intervention list'!GU$195+1,0)</f>
        <v>0</v>
      </c>
      <c r="GV19" s="0" t="n">
        <f aca="false">IF(ISNUMBER(FIND(GV$1,$D19))=$AO$1,1,0)*VLOOKUP($Z$2,DALYs!$A$2:$MW$40,'Intervention list'!GV$195+1,0)</f>
        <v>0</v>
      </c>
      <c r="GW19" s="0" t="n">
        <f aca="false">IF(ISNUMBER(FIND(GW$1,$D19))=$AO$1,1,0)*VLOOKUP($Z$2,DALYs!$A$2:$MW$40,'Intervention list'!GW$195+1,0)</f>
        <v>0</v>
      </c>
      <c r="GX19" s="0" t="n">
        <f aca="false">IF(ISNUMBER(FIND(GX$1,$D19))=$AO$1,1,0)*VLOOKUP($Z$2,DALYs!$A$2:$MW$40,'Intervention list'!GX$195+1,0)</f>
        <v>0</v>
      </c>
      <c r="GY19" s="0" t="n">
        <f aca="false">IF(ISNUMBER(FIND(GY$1,$D19))=$AO$1,1,0)*VLOOKUP($Z$2,DALYs!$A$2:$MW$40,'Intervention list'!GY$195+1,0)</f>
        <v>0</v>
      </c>
      <c r="GZ19" s="0" t="n">
        <f aca="false">IF(ISNUMBER(FIND(GZ$1,$D19))=$AO$1,1,0)*VLOOKUP($Z$2,DALYs!$A$2:$MW$40,'Intervention list'!GZ$195+1,0)</f>
        <v>0</v>
      </c>
      <c r="HA19" s="0" t="n">
        <f aca="false">IF(ISNUMBER(FIND(HA$1,$D19))=$AO$1,1,0)*VLOOKUP($Z$2,DALYs!$A$2:$MW$40,'Intervention list'!HA$195+1,0)</f>
        <v>0</v>
      </c>
      <c r="HB19" s="0" t="n">
        <f aca="false">IF(ISNUMBER(FIND(HB$1,$D19))=$AO$1,1,0)*VLOOKUP($Z$2,DALYs!$A$2:$MW$40,'Intervention list'!HB$195+1,0)</f>
        <v>0</v>
      </c>
      <c r="HC19" s="0" t="n">
        <f aca="false">IF(ISNUMBER(FIND(HC$1,$D19))=$AO$1,1,0)*VLOOKUP($Z$2,DALYs!$A$2:$MW$40,'Intervention list'!HC$195+1,0)</f>
        <v>0</v>
      </c>
      <c r="HD19" s="0" t="n">
        <f aca="false">IF(ISNUMBER(FIND(HD$1,$D19))=$AO$1,1,0)*VLOOKUP($Z$2,DALYs!$A$2:$MW$40,'Intervention list'!HD$195+1,0)</f>
        <v>0</v>
      </c>
      <c r="HE19" s="0" t="n">
        <f aca="false">IF(ISNUMBER(FIND(HE$1,$D19))=$AO$1,1,0)*VLOOKUP($Z$2,DALYs!$A$2:$MW$40,'Intervention list'!HE$195+1,0)</f>
        <v>0</v>
      </c>
      <c r="HF19" s="0" t="n">
        <f aca="false">IF(ISNUMBER(FIND(HF$1,$D19))=$AO$1,1,0)*VLOOKUP($Z$2,DALYs!$A$2:$MW$40,'Intervention list'!HF$195+1,0)</f>
        <v>0</v>
      </c>
      <c r="HG19" s="0" t="n">
        <f aca="false">IF(ISNUMBER(FIND(HG$1,$D19))=$AO$1,1,0)*VLOOKUP($Z$2,DALYs!$A$2:$MW$40,'Intervention list'!HG$195+1,0)</f>
        <v>136737.127776081</v>
      </c>
      <c r="HH19" s="0" t="n">
        <f aca="false">IF(ISNUMBER(FIND(HH$1,$D19))=$AO$1,1,0)*VLOOKUP($Z$2,DALYs!$A$2:$MW$40,'Intervention list'!HH$195+1,0)</f>
        <v>0</v>
      </c>
      <c r="HI19" s="0" t="n">
        <f aca="false">IF(ISNUMBER(FIND(HI$1,$D19))=$AO$1,1,0)*VLOOKUP($Z$2,DALYs!$A$2:$MW$40,'Intervention list'!HI$195+1,0)</f>
        <v>0</v>
      </c>
      <c r="HJ19" s="0" t="n">
        <f aca="false">IF(ISNUMBER(FIND(HJ$1,$D19))=$AO$1,1,0)*VLOOKUP($Z$2,DALYs!$A$2:$MW$40,'Intervention list'!HJ$195+1,0)</f>
        <v>0</v>
      </c>
      <c r="HK19" s="0" t="n">
        <f aca="false">IF(ISNUMBER(FIND(HK$1,$D19))=$AO$1,1,0)*VLOOKUP($Z$2,DALYs!$A$2:$MW$40,'Intervention list'!HK$195+1,0)</f>
        <v>0</v>
      </c>
      <c r="HL19" s="0" t="n">
        <f aca="false">IF(ISNUMBER(FIND(HL$1,$D19))=$AO$1,1,0)*VLOOKUP($Z$2,DALYs!$A$2:$MW$40,'Intervention list'!HL$195+1,0)</f>
        <v>0</v>
      </c>
      <c r="HM19" s="0" t="n">
        <f aca="false">IF(ISNUMBER(FIND(HM$1,$D19))=$AO$1,1,0)*VLOOKUP($Z$2,DALYs!$A$2:$MW$40,'Intervention list'!HM$195+1,0)</f>
        <v>0</v>
      </c>
      <c r="HN19" s="0" t="n">
        <f aca="false">IF(ISNUMBER(FIND(HN$1,$D19))=$AO$1,1,0)*VLOOKUP($Z$2,DALYs!$A$2:$MW$40,'Intervention list'!HN$195+1,0)</f>
        <v>0</v>
      </c>
      <c r="HO19" s="0" t="n">
        <f aca="false">IF(ISNUMBER(FIND(HO$1,$D19))=$AO$1,1,0)*VLOOKUP($Z$2,DALYs!$A$2:$MW$40,'Intervention list'!HO$195+1,0)</f>
        <v>0</v>
      </c>
      <c r="HP19" s="0" t="n">
        <f aca="false">IF(ISNUMBER(FIND(HP$1,$D19))=$AO$1,1,0)*VLOOKUP($Z$2,DALYs!$A$2:$MW$40,'Intervention list'!HP$195+1,0)</f>
        <v>0</v>
      </c>
      <c r="HQ19" s="0" t="n">
        <f aca="false">IF(ISNUMBER(FIND(HQ$1,$D19))=$AO$1,1,0)*VLOOKUP($Z$2,DALYs!$A$2:$MW$40,'Intervention list'!HQ$195+1,0)</f>
        <v>0</v>
      </c>
      <c r="HR19" s="0" t="n">
        <f aca="false">IF(ISNUMBER(FIND(HR$1,$D19))=$AO$1,1,0)*VLOOKUP($Z$2,DALYs!$A$2:$MW$40,'Intervention list'!HR$195+1,0)</f>
        <v>0</v>
      </c>
      <c r="HS19" s="0" t="n">
        <f aca="false">IF(ISNUMBER(FIND(HS$1,$D19))=$AO$1,1,0)*VLOOKUP($Z$2,DALYs!$A$2:$MW$40,'Intervention list'!HS$195+1,0)</f>
        <v>0</v>
      </c>
      <c r="HT19" s="0" t="n">
        <f aca="false">IF(ISNUMBER(FIND(HT$1,$D19))=$AO$1,1,0)*VLOOKUP($Z$2,DALYs!$A$2:$MW$40,'Intervention list'!HT$195+1,0)</f>
        <v>0</v>
      </c>
      <c r="HU19" s="0" t="n">
        <f aca="false">IF(ISNUMBER(FIND(HU$1,$D19))=$AO$1,1,0)*VLOOKUP($Z$2,DALYs!$A$2:$MW$40,'Intervention list'!HU$195+1,0)</f>
        <v>0</v>
      </c>
      <c r="HV19" s="0" t="n">
        <f aca="false">IF(ISNUMBER(FIND(HV$1,$D19))=$AO$1,1,0)*VLOOKUP($Z$2,DALYs!$A$2:$MW$40,'Intervention list'!HV$195+1,0)</f>
        <v>0</v>
      </c>
      <c r="HW19" s="0" t="n">
        <f aca="false">IF(ISNUMBER(FIND(HW$1,$D19))=$AO$1,1,0)*VLOOKUP($Z$2,DALYs!$A$2:$MW$40,'Intervention list'!HW$195+1,0)</f>
        <v>0</v>
      </c>
      <c r="HX19" s="0" t="n">
        <f aca="false">IF(ISNUMBER(FIND(HX$1,$D19))=$AO$1,1,0)*VLOOKUP($Z$2,DALYs!$A$2:$MW$40,'Intervention list'!HX$195+1,0)</f>
        <v>0</v>
      </c>
      <c r="HY19" s="0" t="n">
        <f aca="false">IF(ISNUMBER(FIND(HY$1,$D19))=$AO$1,1,0)*VLOOKUP($Z$2,DALYs!$A$2:$MW$40,'Intervention list'!HY$195+1,0)</f>
        <v>0</v>
      </c>
      <c r="HZ19" s="0" t="n">
        <f aca="false">IF(ISNUMBER(FIND(HZ$1,$D19))=$AO$1,1,0)*VLOOKUP($Z$2,DALYs!$A$2:$MW$40,'Intervention list'!HZ$195+1,0)</f>
        <v>0</v>
      </c>
      <c r="IA19" s="0" t="n">
        <f aca="false">IF(ISNUMBER(FIND(IA$1,$D19))=$AO$1,1,0)*VLOOKUP($Z$2,DALYs!$A$2:$MW$40,'Intervention list'!IA$195+1,0)</f>
        <v>0</v>
      </c>
      <c r="IB19" s="0" t="n">
        <f aca="false">IF(ISNUMBER(FIND(IB$1,$D19))=$AO$1,1,0)*VLOOKUP($Z$2,DALYs!$A$2:$MW$40,'Intervention list'!IB$195+1,0)</f>
        <v>0</v>
      </c>
      <c r="IC19" s="0" t="n">
        <f aca="false">IF(ISNUMBER(FIND(IC$1,$D19))=$AO$1,1,0)*VLOOKUP($Z$2,DALYs!$A$2:$MW$40,'Intervention list'!IC$195+1,0)</f>
        <v>0</v>
      </c>
      <c r="ID19" s="0" t="n">
        <f aca="false">IF(ISNUMBER(FIND(ID$1,$D19))=$AO$1,1,0)*VLOOKUP($Z$2,DALYs!$A$2:$MW$40,'Intervention list'!ID$195+1,0)</f>
        <v>0</v>
      </c>
      <c r="IE19" s="0" t="n">
        <f aca="false">IF(ISNUMBER(FIND(IE$1,$D19))=$AO$1,1,0)*VLOOKUP($Z$2,DALYs!$A$2:$MW$40,'Intervention list'!IE$195+1,0)</f>
        <v>0</v>
      </c>
      <c r="IF19" s="0" t="n">
        <f aca="false">IF(ISNUMBER(FIND(IF$1,$D19))=$AO$1,1,0)*VLOOKUP($Z$2,DALYs!$A$2:$MW$40,'Intervention list'!IF$195+1,0)</f>
        <v>0</v>
      </c>
      <c r="IG19" s="0" t="n">
        <f aca="false">IF(ISNUMBER(FIND(IG$1,$D19))=$AO$1,1,0)*VLOOKUP($Z$2,DALYs!$A$2:$MW$40,'Intervention list'!IG$195+1,0)</f>
        <v>0</v>
      </c>
      <c r="IH19" s="0" t="n">
        <f aca="false">IF(ISNUMBER(FIND(IH$1,$D19))=$AO$1,1,0)*VLOOKUP($Z$2,DALYs!$A$2:$MW$40,'Intervention list'!IH$195+1,0)</f>
        <v>0</v>
      </c>
      <c r="II19" s="0" t="n">
        <f aca="false">IF(ISNUMBER(FIND(II$1,$D19))=$AO$1,1,0)*VLOOKUP($Z$2,DALYs!$A$2:$MW$40,'Intervention list'!II$195+1,0)</f>
        <v>0</v>
      </c>
      <c r="IJ19" s="0" t="n">
        <f aca="false">IF(ISNUMBER(FIND(IJ$1,$D19))=$AO$1,1,0)*VLOOKUP($Z$2,DALYs!$A$2:$MW$40,'Intervention list'!IJ$195+1,0)</f>
        <v>0</v>
      </c>
      <c r="IK19" s="0" t="n">
        <f aca="false">IF(ISNUMBER(FIND(IK$1,$D19))=$AO$1,1,0)*VLOOKUP($Z$2,DALYs!$A$2:$MW$40,'Intervention list'!IK$195+1,0)</f>
        <v>0</v>
      </c>
      <c r="IL19" s="0" t="n">
        <f aca="false">IF(ISNUMBER(FIND(IL$1,$D19))=$AO$1,1,0)*VLOOKUP($Z$2,DALYs!$A$2:$MW$40,'Intervention list'!IL$195+1,0)</f>
        <v>0</v>
      </c>
      <c r="IM19" s="0" t="n">
        <f aca="false">IF(ISNUMBER(FIND(IM$1,$D19))=$AO$1,1,0)*VLOOKUP($Z$2,DALYs!$A$2:$MW$40,'Intervention list'!IM$195+1,0)</f>
        <v>0</v>
      </c>
      <c r="IN19" s="0" t="n">
        <f aca="false">IF(ISNUMBER(FIND(IN$1,$D19))=$AO$1,1,0)*VLOOKUP($Z$2,DALYs!$A$2:$MW$40,'Intervention list'!IN$195+1,0)</f>
        <v>0</v>
      </c>
      <c r="IO19" s="0" t="n">
        <f aca="false">IF(ISNUMBER(FIND(IO$1,$D19))=$AO$1,1,0)*VLOOKUP($Z$2,DALYs!$A$2:$MW$40,'Intervention list'!IO$195+1,0)</f>
        <v>0</v>
      </c>
      <c r="IP19" s="0" t="n">
        <f aca="false">IF(ISNUMBER(FIND(IP$1,$D19))=$AO$1,1,0)*VLOOKUP($Z$2,DALYs!$A$2:$MW$40,'Intervention list'!IP$195+1,0)</f>
        <v>0</v>
      </c>
      <c r="IQ19" s="0" t="n">
        <f aca="false">IF(ISNUMBER(FIND(IQ$1,$D19))=$AO$1,1,0)*VLOOKUP($Z$2,DALYs!$A$2:$MW$40,'Intervention list'!IQ$195+1,0)</f>
        <v>0</v>
      </c>
      <c r="IR19" s="0" t="n">
        <f aca="false">IF(ISNUMBER(FIND(IR$1,$D19))=$AO$1,1,0)*VLOOKUP($Z$2,DALYs!$A$2:$MW$40,'Intervention list'!IR$195+1,0)</f>
        <v>0</v>
      </c>
      <c r="IS19" s="0" t="n">
        <f aca="false">IF(ISNUMBER(FIND(IS$1,$D19))=$AO$1,1,0)*VLOOKUP($Z$2,DALYs!$A$2:$MW$40,'Intervention list'!IS$195+1,0)</f>
        <v>0</v>
      </c>
      <c r="IT19" s="0" t="n">
        <f aca="false">IF(ISNUMBER(FIND(IT$1,$D19))=$AO$1,1,0)*VLOOKUP($Z$2,DALYs!$A$2:$MW$40,'Intervention list'!IT$195+1,0)</f>
        <v>0</v>
      </c>
      <c r="IU19" s="0" t="n">
        <f aca="false">IF(ISNUMBER(FIND(IU$1,$D19))=$AO$1,1,0)*VLOOKUP($Z$2,DALYs!$A$2:$MW$40,'Intervention list'!IU$195+1,0)</f>
        <v>0</v>
      </c>
      <c r="IV19" s="0" t="n">
        <f aca="false">IF(ISNUMBER(FIND(IV$1,$D19))=$AO$1,1,0)*VLOOKUP($Z$2,DALYs!$A$2:$MW$40,'Intervention list'!IV$195+1,0)</f>
        <v>0</v>
      </c>
      <c r="IW19" s="0" t="n">
        <f aca="false">IF(ISNUMBER(FIND(IW$1,$D19))=$AO$1,1,0)*VLOOKUP($Z$2,DALYs!$A$2:$MW$40,'Intervention list'!IW$195+1,0)</f>
        <v>0</v>
      </c>
      <c r="IX19" s="0" t="n">
        <f aca="false">IF(ISNUMBER(FIND(IX$1,$D19))=$AO$1,1,0)*VLOOKUP($Z$2,DALYs!$A$2:$MW$40,'Intervention list'!IX$195+1,0)</f>
        <v>0</v>
      </c>
      <c r="IY19" s="0" t="n">
        <f aca="false">IF(ISNUMBER(FIND(IY$1,$D19))=$AO$1,1,0)*VLOOKUP($Z$2,DALYs!$A$2:$MW$40,'Intervention list'!IY$195+1,0)</f>
        <v>0</v>
      </c>
      <c r="IZ19" s="0" t="n">
        <f aca="false">IF(ISNUMBER(FIND(IZ$1,$D19))=$AO$1,1,0)*VLOOKUP($Z$2,DALYs!$A$2:$MW$40,'Intervention list'!IZ$195+1,0)</f>
        <v>0</v>
      </c>
      <c r="JA19" s="0" t="n">
        <f aca="false">IF(ISNUMBER(FIND(JA$1,$D19))=$AO$1,1,0)*VLOOKUP($Z$2,DALYs!$A$2:$MW$40,'Intervention list'!JA$195+1,0)</f>
        <v>0</v>
      </c>
      <c r="JB19" s="0" t="n">
        <f aca="false">IF(ISNUMBER(FIND(JB$1,$D19))=$AO$1,1,0)*VLOOKUP($Z$2,DALYs!$A$2:$MW$40,'Intervention list'!JB$195+1,0)</f>
        <v>0</v>
      </c>
      <c r="JC19" s="0" t="n">
        <f aca="false">IF(ISNUMBER(FIND(JC$1,$D19))=$AO$1,1,0)*VLOOKUP($Z$2,DALYs!$A$2:$MW$40,'Intervention list'!JC$195+1,0)</f>
        <v>0</v>
      </c>
      <c r="JD19" s="0" t="n">
        <f aca="false">IF(ISNUMBER(FIND(JD$1,$D19))=$AO$1,1,0)*VLOOKUP($Z$2,DALYs!$A$2:$MW$40,'Intervention list'!JD$195+1,0)</f>
        <v>0</v>
      </c>
      <c r="JE19" s="0" t="n">
        <f aca="false">IF(ISNUMBER(FIND(JE$1,$D19))=$AO$1,1,0)*VLOOKUP($Z$2,DALYs!$A$2:$MW$40,'Intervention list'!JE$195+1,0)</f>
        <v>0</v>
      </c>
      <c r="JF19" s="0" t="n">
        <f aca="false">IF(ISNUMBER(FIND(JF$1,$D19))=$AO$1,1,0)*VLOOKUP($Z$2,DALYs!$A$2:$MW$40,'Intervention list'!JF$195+1,0)</f>
        <v>0</v>
      </c>
      <c r="JG19" s="0" t="n">
        <f aca="false">IF(ISNUMBER(FIND(JG$1,$D19))=$AO$1,1,0)*VLOOKUP($Z$2,DALYs!$A$2:$MW$40,'Intervention list'!JG$195+1,0)</f>
        <v>0</v>
      </c>
      <c r="JH19" s="0" t="n">
        <f aca="false">IF(ISNUMBER(FIND(JH$1,$D19))=$AO$1,1,0)*VLOOKUP($Z$2,DALYs!$A$2:$MW$40,'Intervention list'!JH$195+1,0)</f>
        <v>0</v>
      </c>
      <c r="JI19" s="0" t="n">
        <f aca="false">IF(ISNUMBER(FIND(JI$1,$D19))=$AO$1,1,0)*VLOOKUP($Z$2,DALYs!$A$2:$MW$40,'Intervention list'!JI$195+1,0)</f>
        <v>0</v>
      </c>
      <c r="JJ19" s="0" t="n">
        <f aca="false">IF(ISNUMBER(FIND(JJ$1,$D19))=$AO$1,1,0)*VLOOKUP($Z$2,DALYs!$A$2:$MW$40,'Intervention list'!JJ$195+1,0)</f>
        <v>0</v>
      </c>
      <c r="JK19" s="0" t="n">
        <f aca="false">IF(ISNUMBER(FIND(JK$1,$D19))=$AO$1,1,0)*VLOOKUP($Z$2,DALYs!$A$2:$MW$40,'Intervention list'!JK$195+1,0)</f>
        <v>0</v>
      </c>
      <c r="JL19" s="0" t="n">
        <f aca="false">IF(ISNUMBER(FIND(JL$1,$D19))=$AO$1,1,0)*VLOOKUP($Z$2,DALYs!$A$2:$MW$40,'Intervention list'!JL$195+1,0)</f>
        <v>0</v>
      </c>
      <c r="JM19" s="0" t="n">
        <f aca="false">IF(ISNUMBER(FIND(JM$1,$D19))=$AO$1,1,0)*VLOOKUP($Z$2,DALYs!$A$2:$MW$40,'Intervention list'!JM$195+1,0)</f>
        <v>0</v>
      </c>
      <c r="JN19" s="0" t="n">
        <f aca="false">IF(ISNUMBER(FIND(JN$1,$D19))=$AO$1,1,0)*VLOOKUP($Z$2,DALYs!$A$2:$MW$40,'Intervention list'!JN$195+1,0)</f>
        <v>0</v>
      </c>
      <c r="JO19" s="0" t="n">
        <f aca="false">IF(ISNUMBER(FIND(JO$1,$D19))=$AO$1,1,0)*VLOOKUP($Z$2,DALYs!$A$2:$MW$40,'Intervention list'!JO$195+1,0)</f>
        <v>0</v>
      </c>
      <c r="JP19" s="0" t="n">
        <f aca="false">IF(ISNUMBER(FIND(JP$1,$D19))=$AO$1,1,0)*VLOOKUP($Z$2,DALYs!$A$2:$MW$40,'Intervention list'!JP$195+1,0)</f>
        <v>0</v>
      </c>
      <c r="JQ19" s="0" t="n">
        <f aca="false">IF(ISNUMBER(FIND(JQ$1,$D19))=$AO$1,1,0)*VLOOKUP($Z$2,DALYs!$A$2:$MW$40,'Intervention list'!JQ$195+1,0)</f>
        <v>0</v>
      </c>
      <c r="JR19" s="0" t="n">
        <f aca="false">IF(ISNUMBER(FIND(JR$1,$D19))=$AO$1,1,0)*VLOOKUP($Z$2,DALYs!$A$2:$MW$40,'Intervention list'!JR$195+1,0)</f>
        <v>0</v>
      </c>
      <c r="JS19" s="0" t="n">
        <f aca="false">IF(ISNUMBER(FIND(JS$1,$D19))=$AO$1,1,0)*VLOOKUP($Z$2,DALYs!$A$2:$MW$40,'Intervention list'!JS$195+1,0)</f>
        <v>0</v>
      </c>
      <c r="JT19" s="0" t="n">
        <f aca="false">IF(ISNUMBER(FIND(JT$1,$D19))=$AO$1,1,0)*VLOOKUP($Z$2,DALYs!$A$2:$MW$40,'Intervention list'!JT$195+1,0)</f>
        <v>0</v>
      </c>
      <c r="JU19" s="0" t="n">
        <f aca="false">IF(ISNUMBER(FIND(JU$1,$D19))=$AO$1,1,0)*VLOOKUP($Z$2,DALYs!$A$2:$MW$40,'Intervention list'!JU$195+1,0)</f>
        <v>0</v>
      </c>
      <c r="JV19" s="0" t="n">
        <f aca="false">IF(ISNUMBER(FIND(JV$1,$D19))=$AO$1,1,0)*VLOOKUP($Z$2,DALYs!$A$2:$MW$40,'Intervention list'!JV$195+1,0)</f>
        <v>0</v>
      </c>
      <c r="JW19" s="0" t="n">
        <f aca="false">IF(ISNUMBER(FIND(JW$1,$D19))=$AO$1,1,0)*VLOOKUP($Z$2,DALYs!$A$2:$MW$40,'Intervention list'!JW$195+1,0)</f>
        <v>0</v>
      </c>
      <c r="JX19" s="0" t="n">
        <f aca="false">IF(ISNUMBER(FIND(JX$1,$D19))=$AO$1,1,0)*VLOOKUP($Z$2,DALYs!$A$2:$MW$40,'Intervention list'!JX$195+1,0)</f>
        <v>0</v>
      </c>
      <c r="JY19" s="0" t="n">
        <f aca="false">IF(ISNUMBER(FIND(JY$1,$D19))=$AO$1,1,0)*VLOOKUP($Z$2,DALYs!$A$2:$MW$40,'Intervention list'!JY$195+1,0)</f>
        <v>0</v>
      </c>
      <c r="JZ19" s="0" t="n">
        <f aca="false">IF(ISNUMBER(FIND(JZ$1,$D19))=$AO$1,1,0)*VLOOKUP($Z$2,DALYs!$A$2:$MW$40,'Intervention list'!JZ$195+1,0)</f>
        <v>0</v>
      </c>
      <c r="KA19" s="0" t="n">
        <f aca="false">IF(ISNUMBER(FIND(KA$1,$D19))=$AO$1,1,0)*VLOOKUP($Z$2,DALYs!$A$2:$MW$40,'Intervention list'!KA$195+1,0)</f>
        <v>0</v>
      </c>
      <c r="KB19" s="0" t="n">
        <f aca="false">IF(ISNUMBER(FIND(KB$1,$D19))=$AO$1,1,0)*VLOOKUP($Z$2,DALYs!$A$2:$MW$40,'Intervention list'!KB$195+1,0)</f>
        <v>0</v>
      </c>
      <c r="KC19" s="0" t="n">
        <f aca="false">IF(ISNUMBER(FIND(KC$1,$D19))=$AO$1,1,0)*VLOOKUP($Z$2,DALYs!$A$2:$MW$40,'Intervention list'!KC$195+1,0)</f>
        <v>0</v>
      </c>
      <c r="KD19" s="0" t="n">
        <f aca="false">IF(ISNUMBER(FIND(KD$1,$D19))=$AO$1,1,0)*VLOOKUP($Z$2,DALYs!$A$2:$MW$40,'Intervention list'!KD$195+1,0)</f>
        <v>16078.6905974847</v>
      </c>
      <c r="KE19" s="0" t="n">
        <f aca="false">IF(ISNUMBER(FIND(KE$1,$D19))=$AO$1,1,0)*VLOOKUP($Z$2,DALYs!$A$2:$MW$40,'Intervention list'!KE$195+1,0)</f>
        <v>0</v>
      </c>
      <c r="KF19" s="0" t="n">
        <f aca="false">IF(ISNUMBER(FIND(KF$1,$D19))=$AO$1,1,0)*VLOOKUP($Z$2,DALYs!$A$2:$MW$40,'Intervention list'!KF$195+1,0)</f>
        <v>0</v>
      </c>
      <c r="KG19" s="0" t="n">
        <f aca="false">IF(ISNUMBER(FIND(KG$1,$D19))=$AO$1,1,0)*VLOOKUP($Z$2,DALYs!$A$2:$MW$40,'Intervention list'!KG$195+1,0)</f>
        <v>0</v>
      </c>
      <c r="KH19" s="0" t="n">
        <f aca="false">IF(ISNUMBER(FIND(KH$1,$D19))=$AO$1,1,0)*VLOOKUP($Z$2,DALYs!$A$2:$MW$40,'Intervention list'!KH$195+1,0)</f>
        <v>0</v>
      </c>
      <c r="KI19" s="0" t="n">
        <f aca="false">IF(ISNUMBER(FIND(KI$1,$D19))=$AO$1,1,0)*VLOOKUP($Z$2,DALYs!$A$2:$MW$40,'Intervention list'!KI$195+1,0)</f>
        <v>0</v>
      </c>
      <c r="KJ19" s="0" t="n">
        <f aca="false">IF(ISNUMBER(FIND(KJ$1,$D19))=$AO$1,1,0)*VLOOKUP($Z$2,DALYs!$A$2:$MW$40,'Intervention list'!KJ$195+1,0)</f>
        <v>0</v>
      </c>
      <c r="KK19" s="0" t="n">
        <f aca="false">IF(ISNUMBER(FIND(KK$1,$D19))=$AO$1,1,0)*VLOOKUP($Z$2,DALYs!$A$2:$MW$40,'Intervention list'!KK$195+1,0)</f>
        <v>0</v>
      </c>
      <c r="KL19" s="0" t="n">
        <f aca="false">IF(ISNUMBER(FIND(KL$1,$D19))=$AO$1,1,0)*VLOOKUP($Z$2,DALYs!$A$2:$MW$40,'Intervention list'!KL$195+1,0)</f>
        <v>0</v>
      </c>
      <c r="KM19" s="0" t="n">
        <f aca="false">IF(ISNUMBER(FIND(KM$1,$D19))=$AO$1,1,0)*VLOOKUP($Z$2,DALYs!$A$2:$MW$40,'Intervention list'!KM$195+1,0)</f>
        <v>0</v>
      </c>
      <c r="KN19" s="0" t="n">
        <f aca="false">IF(ISNUMBER(FIND(KN$1,$D19))=$AO$1,1,0)*VLOOKUP($Z$2,DALYs!$A$2:$MW$40,'Intervention list'!KN$195+1,0)</f>
        <v>0</v>
      </c>
      <c r="KO19" s="0" t="n">
        <f aca="false">IF(ISNUMBER(FIND(KO$1,$D19))=$AO$1,1,0)*VLOOKUP($Z$2,DALYs!$A$2:$MW$40,'Intervention list'!KO$195+1,0)</f>
        <v>0</v>
      </c>
      <c r="KP19" s="0" t="n">
        <f aca="false">IF(ISNUMBER(FIND(KP$1,$D19))=$AO$1,1,0)*VLOOKUP($Z$2,DALYs!$A$2:$MW$40,'Intervention list'!KP$195+1,0)</f>
        <v>0</v>
      </c>
      <c r="KQ19" s="0" t="n">
        <f aca="false">IF(ISNUMBER(FIND(KQ$1,$D19))=$AO$1,1,0)*VLOOKUP($Z$2,DALYs!$A$2:$MW$40,'Intervention list'!KQ$195+1,0)</f>
        <v>0</v>
      </c>
      <c r="KR19" s="0" t="n">
        <f aca="false">IF(ISNUMBER(FIND(KR$1,$D19))=$AO$1,1,0)*VLOOKUP($Z$2,DALYs!$A$2:$MW$40,'Intervention list'!KR$195+1,0)</f>
        <v>0</v>
      </c>
      <c r="KS19" s="0" t="n">
        <f aca="false">IF(ISNUMBER(FIND(KS$1,$D19))=$AO$1,1,0)*VLOOKUP($Z$2,DALYs!$A$2:$MW$40,'Intervention list'!KS$195+1,0)</f>
        <v>0</v>
      </c>
      <c r="KT19" s="0" t="n">
        <f aca="false">IF(ISNUMBER(FIND(KT$1,$D19))=$AO$1,1,0)*VLOOKUP($Z$2,DALYs!$A$2:$MW$40,'Intervention list'!KT$195+1,0)</f>
        <v>0</v>
      </c>
      <c r="KU19" s="0" t="n">
        <f aca="false">IF(ISNUMBER(FIND(KU$1,$D19))=$AO$1,1,0)*VLOOKUP($Z$2,DALYs!$A$2:$MW$40,'Intervention list'!KU$195+1,0)</f>
        <v>0</v>
      </c>
      <c r="KV19" s="0" t="n">
        <f aca="false">IF(ISNUMBER(FIND(KV$1,$D19))=$AO$1,1,0)*VLOOKUP($Z$2,DALYs!$A$2:$MW$40,'Intervention list'!KV$195+1,0)</f>
        <v>0</v>
      </c>
      <c r="KW19" s="0" t="n">
        <f aca="false">IF(ISNUMBER(FIND(KW$1,$D19))=$AO$1,1,0)*VLOOKUP($Z$2,DALYs!$A$2:$MW$40,'Intervention list'!KW$195+1,0)</f>
        <v>0</v>
      </c>
      <c r="KX19" s="0" t="n">
        <f aca="false">IF(ISNUMBER(FIND(KX$1,$D19))=$AO$1,1,0)*VLOOKUP($Z$2,DALYs!$A$2:$MW$40,'Intervention list'!KX$195+1,0)</f>
        <v>0</v>
      </c>
      <c r="KY19" s="0" t="n">
        <f aca="false">IF(ISNUMBER(FIND(KY$1,$D19))=$AO$1,1,0)*VLOOKUP($Z$2,DALYs!$A$2:$MW$40,'Intervention list'!KY$195+1,0)</f>
        <v>0</v>
      </c>
      <c r="KZ19" s="0" t="n">
        <f aca="false">IF(ISNUMBER(FIND(KZ$1,$D19))=$AO$1,1,0)*VLOOKUP($Z$2,DALYs!$A$2:$MW$40,'Intervention list'!KZ$195+1,0)</f>
        <v>0</v>
      </c>
      <c r="LA19" s="0" t="n">
        <f aca="false">IF(ISNUMBER(FIND(LA$1,$D19))=$AO$1,1,0)*VLOOKUP($Z$2,DALYs!$A$2:$MW$40,'Intervention list'!LA$195+1,0)</f>
        <v>0</v>
      </c>
      <c r="LB19" s="0" t="n">
        <f aca="false">IF(ISNUMBER(FIND(LB$1,$D19))=$AO$1,1,0)*VLOOKUP($Z$2,DALYs!$A$2:$MW$40,'Intervention list'!LB$195+1,0)</f>
        <v>0</v>
      </c>
      <c r="LC19" s="0" t="n">
        <f aca="false">IF(ISNUMBER(FIND(LC$1,$D19))=$AO$1,1,0)*VLOOKUP($Z$2,DALYs!$A$2:$MW$40,'Intervention list'!LC$195+1,0)</f>
        <v>0</v>
      </c>
      <c r="LD19" s="0" t="n">
        <f aca="false">IF(ISNUMBER(FIND(LD$1,$D19))=$AO$1,1,0)*VLOOKUP($Z$2,DALYs!$A$2:$MW$40,'Intervention list'!LD$195+1,0)</f>
        <v>0</v>
      </c>
      <c r="LE19" s="0" t="n">
        <f aca="false">IF(ISNUMBER(FIND(LE$1,$D19))=$AO$1,1,0)*VLOOKUP($Z$2,DALYs!$A$2:$MW$40,'Intervention list'!LE$195+1,0)</f>
        <v>0</v>
      </c>
      <c r="LF19" s="0" t="n">
        <f aca="false">IF(ISNUMBER(FIND(LF$1,$D19))=$AO$1,1,0)*VLOOKUP($Z$2,DALYs!$A$2:$MW$40,'Intervention list'!LF$195+1,0)</f>
        <v>0</v>
      </c>
      <c r="LG19" s="0" t="n">
        <f aca="false">IF(ISNUMBER(FIND(LG$1,$D19))=$AO$1,1,0)*VLOOKUP($Z$2,DALYs!$A$2:$MW$40,'Intervention list'!LG$195+1,0)</f>
        <v>0</v>
      </c>
      <c r="LH19" s="0" t="n">
        <f aca="false">IF(ISNUMBER(FIND(LH$1,$D19))=$AO$1,1,0)*VLOOKUP($Z$2,DALYs!$A$2:$MW$40,'Intervention list'!LH$195+1,0)</f>
        <v>0</v>
      </c>
      <c r="LI19" s="0" t="n">
        <f aca="false">IF(ISNUMBER(FIND(LI$1,$D19))=$AO$1,1,0)*VLOOKUP($Z$2,DALYs!$A$2:$MW$40,'Intervention list'!LI$195+1,0)</f>
        <v>0</v>
      </c>
      <c r="LJ19" s="0" t="n">
        <f aca="false">IF(ISNUMBER(FIND(LJ$1,$D19))=$AO$1,1,0)*VLOOKUP($Z$2,DALYs!$A$2:$MW$40,'Intervention list'!LJ$195+1,0)</f>
        <v>0</v>
      </c>
      <c r="LK19" s="0" t="n">
        <f aca="false">IF(ISNUMBER(FIND(LK$1,$D19))=$AO$1,1,0)*VLOOKUP($Z$2,DALYs!$A$2:$MW$40,'Intervention list'!LK$195+1,0)</f>
        <v>0</v>
      </c>
      <c r="LL19" s="0" t="n">
        <f aca="false">IF(ISNUMBER(FIND(LL$1,$D19))=$AO$1,1,0)*VLOOKUP($Z$2,DALYs!$A$2:$MW$40,'Intervention list'!LL$195+1,0)</f>
        <v>0</v>
      </c>
      <c r="LM19" s="0" t="n">
        <f aca="false">IF(ISNUMBER(FIND(LM$1,$D19))=$AO$1,1,0)*VLOOKUP($Z$2,DALYs!$A$2:$MW$40,'Intervention list'!LM$195+1,0)</f>
        <v>0</v>
      </c>
      <c r="LN19" s="0" t="n">
        <f aca="false">IF(ISNUMBER(FIND(LN$1,$D19))=$AO$1,1,0)*VLOOKUP($Z$2,DALYs!$A$2:$MW$40,'Intervention list'!LN$195+1,0)</f>
        <v>0</v>
      </c>
      <c r="LO19" s="0" t="n">
        <f aca="false">IF(ISNUMBER(FIND(LO$1,$D19))=$AO$1,1,0)*VLOOKUP($Z$2,DALYs!$A$2:$MW$40,'Intervention list'!LO$195+1,0)</f>
        <v>0</v>
      </c>
      <c r="LP19" s="0" t="n">
        <f aca="false">IF(ISNUMBER(FIND(LP$1,$D19))=$AO$1,1,0)*VLOOKUP($Z$2,DALYs!$A$2:$MW$40,'Intervention list'!LP$195+1,0)</f>
        <v>0</v>
      </c>
      <c r="LQ19" s="0" t="n">
        <f aca="false">IF(ISNUMBER(FIND(LQ$1,$D19))=$AO$1,1,0)*VLOOKUP($Z$2,DALYs!$A$2:$MW$40,'Intervention list'!LQ$195+1,0)</f>
        <v>0</v>
      </c>
      <c r="LR19" s="0" t="n">
        <f aca="false">IF(ISNUMBER(FIND(LR$1,$D19))=$AO$1,1,0)*VLOOKUP($Z$2,DALYs!$A$2:$MW$40,'Intervention list'!LR$195+1,0)</f>
        <v>0</v>
      </c>
      <c r="LS19" s="0" t="n">
        <f aca="false">IF(ISNUMBER(FIND(LS$1,$D19))=$AO$1,1,0)*VLOOKUP($Z$2,DALYs!$A$2:$MW$40,'Intervention list'!LS$195+1,0)</f>
        <v>0</v>
      </c>
      <c r="LT19" s="0" t="n">
        <f aca="false">IF(ISNUMBER(FIND(LT$1,$D19))=$AO$1,1,0)*VLOOKUP($Z$2,DALYs!$A$2:$MW$40,'Intervention list'!LT$195+1,0)</f>
        <v>0</v>
      </c>
      <c r="LU19" s="0" t="n">
        <f aca="false">IF(ISNUMBER(FIND(LU$1,$D19))=$AO$1,1,0)*VLOOKUP($Z$2,DALYs!$A$2:$MW$40,'Intervention list'!LU$195+1,0)</f>
        <v>0</v>
      </c>
      <c r="LV19" s="0" t="n">
        <f aca="false">IF(ISNUMBER(FIND(LV$1,$D19))=$AO$1,1,0)*VLOOKUP($Z$2,DALYs!$A$2:$MW$40,'Intervention list'!LV$195+1,0)</f>
        <v>0</v>
      </c>
      <c r="LW19" s="0" t="n">
        <f aca="false">IF(ISNUMBER(FIND(LW$1,$D19))=$AO$1,1,0)*VLOOKUP($Z$2,DALYs!$A$2:$MW$40,'Intervention list'!LW$195+1,0)</f>
        <v>0</v>
      </c>
      <c r="LX19" s="0" t="n">
        <f aca="false">IF(ISNUMBER(FIND(LX$1,$D19))=$AO$1,1,0)*VLOOKUP($Z$2,DALYs!$A$2:$MW$40,'Intervention list'!LX$195+1,0)</f>
        <v>0</v>
      </c>
      <c r="LY19" s="0" t="n">
        <f aca="false">IF(ISNUMBER(FIND(LY$1,$D19))=$AO$1,1,0)*VLOOKUP($Z$2,DALYs!$A$2:$MW$40,'Intervention list'!LY$195+1,0)</f>
        <v>0</v>
      </c>
      <c r="LZ19" s="0" t="n">
        <f aca="false">IF(ISNUMBER(FIND(LZ$1,$D19))=$AO$1,1,0)*VLOOKUP($Z$2,DALYs!$A$2:$MW$40,'Intervention list'!LZ$195+1,0)</f>
        <v>0</v>
      </c>
      <c r="MA19" s="0" t="n">
        <f aca="false">IF(ISNUMBER(FIND(MA$1,$D19))=$AO$1,1,0)*VLOOKUP($Z$2,DALYs!$A$2:$MW$40,'Intervention list'!MA$195+1,0)</f>
        <v>0</v>
      </c>
      <c r="MB19" s="0" t="n">
        <f aca="false">IF(ISNUMBER(FIND(MB$1,$D19))=$AO$1,1,0)*VLOOKUP($Z$2,DALYs!$A$2:$MW$40,'Intervention list'!MB$195+1,0)</f>
        <v>0</v>
      </c>
      <c r="MC19" s="0" t="n">
        <f aca="false">IF(ISNUMBER(FIND(MC$1,$D19))=$AO$1,1,0)*VLOOKUP($Z$2,DALYs!$A$2:$MW$40,'Intervention list'!MC$195+1,0)</f>
        <v>0</v>
      </c>
      <c r="MD19" s="0" t="n">
        <f aca="false">IF(ISNUMBER(FIND(MD$1,$D19))=$AO$1,1,0)*VLOOKUP($Z$2,DALYs!$A$2:$MW$40,'Intervention list'!MD$195+1,0)</f>
        <v>0</v>
      </c>
      <c r="ME19" s="0" t="n">
        <f aca="false">IF(ISNUMBER(FIND(ME$1,$D19))=$AO$1,1,0)*VLOOKUP($Z$2,DALYs!$A$2:$MW$40,'Intervention list'!ME$195+1,0)</f>
        <v>0</v>
      </c>
      <c r="MF19" s="0" t="n">
        <f aca="false">IF(ISNUMBER(FIND(MF$1,$D19))=$AO$1,1,0)*VLOOKUP($Z$2,DALYs!$A$2:$MW$40,'Intervention list'!MF$195+1,0)</f>
        <v>0</v>
      </c>
      <c r="MG19" s="0" t="n">
        <f aca="false">IF(ISNUMBER(FIND(MG$1,$D19))=$AO$1,1,0)*VLOOKUP($Z$2,DALYs!$A$2:$MW$40,'Intervention list'!MG$195+1,0)</f>
        <v>0</v>
      </c>
      <c r="MH19" s="0" t="n">
        <f aca="false">IF(ISNUMBER(FIND(MH$1,$D19))=$AO$1,1,0)*VLOOKUP($Z$2,DALYs!$A$2:$MW$40,'Intervention list'!MH$195+1,0)</f>
        <v>0</v>
      </c>
      <c r="MI19" s="0" t="n">
        <f aca="false">IF(ISNUMBER(FIND(MI$1,$D19))=$AO$1,1,0)*VLOOKUP($Z$2,DALYs!$A$2:$MW$40,'Intervention list'!MI$195+1,0)</f>
        <v>0</v>
      </c>
      <c r="MJ19" s="0" t="n">
        <f aca="false">IF(ISNUMBER(FIND(MJ$1,$D19))=$AO$1,1,0)*VLOOKUP($Z$2,DALYs!$A$2:$MW$40,'Intervention list'!MJ$195+1,0)</f>
        <v>0</v>
      </c>
      <c r="MK19" s="0" t="n">
        <f aca="false">IF(ISNUMBER(FIND(MK$1,$D19))=$AO$1,1,0)*VLOOKUP($Z$2,DALYs!$A$2:$MW$40,'Intervention list'!MK$195+1,0)</f>
        <v>0</v>
      </c>
      <c r="ML19" s="0" t="n">
        <f aca="false">IF(ISNUMBER(FIND(ML$1,$D19))=$AO$1,1,0)*VLOOKUP($Z$2,DALYs!$A$2:$MW$40,'Intervention list'!ML$195+1,0)</f>
        <v>0</v>
      </c>
      <c r="MM19" s="0" t="n">
        <f aca="false">IF(ISNUMBER(FIND(MM$1,$D19))=$AO$1,1,0)*VLOOKUP($Z$2,DALYs!$A$2:$MW$40,'Intervention list'!MM$195+1,0)</f>
        <v>0</v>
      </c>
      <c r="MN19" s="0" t="n">
        <f aca="false">IF(ISNUMBER(FIND(MN$1,$D19))=$AO$1,1,0)*VLOOKUP($Z$2,DALYs!$A$2:$MW$40,'Intervention list'!MN$195+1,0)</f>
        <v>0</v>
      </c>
      <c r="MO19" s="0" t="n">
        <f aca="false">IF(ISNUMBER(FIND(MO$1,$D19))=$AO$1,1,0)*VLOOKUP($Z$2,DALYs!$A$2:$MW$40,'Intervention list'!MO$195+1,0)</f>
        <v>0</v>
      </c>
      <c r="MP19" s="0" t="n">
        <f aca="false">IF(ISNUMBER(FIND(MP$1,$D19))=$AO$1,1,0)*VLOOKUP($Z$2,DALYs!$A$2:$MW$40,'Intervention list'!MP$195+1,0)</f>
        <v>0</v>
      </c>
      <c r="MQ19" s="0" t="n">
        <f aca="false">IF(ISNUMBER(FIND(MQ$1,$D19))=$AO$1,1,0)*VLOOKUP($Z$2,DALYs!$A$2:$MW$40,'Intervention list'!MQ$195+1,0)</f>
        <v>0</v>
      </c>
      <c r="MR19" s="0" t="n">
        <f aca="false">IF(ISNUMBER(FIND(MR$1,$D19))=$AO$1,1,0)*VLOOKUP($Z$2,DALYs!$A$2:$MW$40,'Intervention list'!MR$195+1,0)</f>
        <v>0</v>
      </c>
      <c r="MS19" s="0" t="n">
        <f aca="false">IF(ISNUMBER(FIND(MS$1,$D19))=$AO$1,1,0)*VLOOKUP($Z$2,DALYs!$A$2:$MW$40,'Intervention list'!MS$195+1,0)</f>
        <v>0</v>
      </c>
      <c r="MT19" s="0" t="n">
        <f aca="false">IF(ISNUMBER(FIND(MT$1,$D19))=$AO$1,1,0)*VLOOKUP($Z$2,DALYs!$A$2:$MW$40,'Intervention list'!MT$195+1,0)</f>
        <v>0</v>
      </c>
      <c r="MU19" s="0" t="n">
        <f aca="false">IF(ISNUMBER(FIND(MU$1,$D19))=$AO$1,1,0)*VLOOKUP($Z$2,DALYs!$A$2:$MW$40,'Intervention list'!MU$195+1,0)</f>
        <v>0</v>
      </c>
      <c r="MV19" s="0" t="n">
        <f aca="false">IF(ISNUMBER(FIND(MV$1,$D19))=$AO$1,1,0)*VLOOKUP($Z$2,DALYs!$A$2:$MW$40,'Intervention list'!MV$195+1,0)</f>
        <v>0</v>
      </c>
      <c r="MW19" s="0" t="n">
        <f aca="false">IF(ISNUMBER(FIND(MW$1,$D19))=$AO$1,1,0)*VLOOKUP($Z$2,DALYs!$A$2:$MW$40,'Intervention list'!MW$195+1,0)</f>
        <v>0</v>
      </c>
      <c r="MX19" s="0" t="n">
        <f aca="false">IF(ISNUMBER(FIND(MX$1,$D19))=$AO$1,1,0)*VLOOKUP($Z$2,DALYs!$A$2:$MW$40,'Intervention list'!MX$195+1,0)</f>
        <v>0</v>
      </c>
      <c r="MY19" s="0" t="n">
        <f aca="false">IF(ISNUMBER(FIND(MY$1,$D19))=$AO$1,1,0)*VLOOKUP($Z$2,DALYs!$A$2:$MW$40,'Intervention list'!MY$195+1,0)</f>
        <v>0</v>
      </c>
      <c r="MZ19" s="0" t="n">
        <f aca="false">IF(ISNUMBER(FIND(MZ$1,$D19))=$AO$1,1,0)*VLOOKUP($Z$2,DALYs!$A$2:$MW$40,'Intervention list'!MZ$195+1,0)</f>
        <v>0</v>
      </c>
      <c r="NA19" s="0" t="n">
        <f aca="false">IF(ISNUMBER(FIND(NA$1,$D19))=$AO$1,1,0)*VLOOKUP($Z$2,DALYs!$A$2:$MW$40,'Intervention list'!NA$195+1,0)</f>
        <v>0</v>
      </c>
      <c r="NB19" s="0" t="n">
        <f aca="false">IF(ISNUMBER(FIND(NB$1,$D19))=$AO$1,1,0)*VLOOKUP($Z$2,DALYs!$A$2:$MW$40,'Intervention list'!NB$195+1,0)</f>
        <v>0</v>
      </c>
      <c r="NC19" s="0" t="n">
        <f aca="false">IF(ISNUMBER(FIND(NC$1,$D19))=$AO$1,1,0)*VLOOKUP($Z$2,DALYs!$A$2:$MW$40,'Intervention list'!NC$195+1,0)</f>
        <v>0</v>
      </c>
      <c r="ND19" s="0" t="n">
        <f aca="false">IF(ISNUMBER(FIND(ND$1,$D19))=$AO$1,1,0)*VLOOKUP($Z$2,DALYs!$A$2:$MW$40,'Intervention list'!ND$195+1,0)</f>
        <v>0</v>
      </c>
      <c r="NE19" s="0" t="n">
        <f aca="false">IF(ISNUMBER(FIND(NE$1,$D19))=$AO$1,1,0)*VLOOKUP($Z$2,DALYs!$A$2:$MW$40,'Intervention list'!NE$195+1,0)</f>
        <v>0</v>
      </c>
      <c r="NF19" s="0" t="n">
        <f aca="false">IF(ISNUMBER(FIND(NF$1,$D19))=$AO$1,1,0)*VLOOKUP($Z$2,DALYs!$A$2:$MW$40,'Intervention list'!NF$195+1,0)</f>
        <v>0</v>
      </c>
      <c r="NG19" s="0" t="n">
        <f aca="false">IF(ISNUMBER(FIND(NG$1,$D19))=$AO$1,1,0)*VLOOKUP($Z$2,DALYs!$A$2:$MW$40,'Intervention list'!NG$195+1,0)</f>
        <v>0</v>
      </c>
      <c r="NH19" s="0" t="n">
        <f aca="false">IF(ISNUMBER(FIND(NH$1,$D19))=$AO$1,1,0)*VLOOKUP($Z$2,DALYs!$A$2:$MW$40,'Intervention list'!NH$195+1,0)</f>
        <v>0</v>
      </c>
      <c r="NI19" s="0" t="n">
        <f aca="false">IF(ISNUMBER(FIND(NI$1,$D19))=$AO$1,1,0)*VLOOKUP($Z$2,DALYs!$A$2:$MW$40,'Intervention list'!NI$195+1,0)</f>
        <v>0</v>
      </c>
      <c r="NJ19" s="0" t="n">
        <f aca="false">IF(ISNUMBER(FIND(NJ$1,$D19))=$AO$1,1,0)*VLOOKUP($Z$2,DALYs!$A$2:$MW$40,'Intervention list'!NJ$195+1,0)</f>
        <v>0</v>
      </c>
      <c r="NK19" s="0" t="n">
        <f aca="false">IF(ISNUMBER(FIND(NK$1,$D19))=$AO$1,1,0)*VLOOKUP($Z$2,DALYs!$A$2:$MW$40,'Intervention list'!NK$195+1,0)</f>
        <v>0</v>
      </c>
      <c r="NL19" s="0" t="n">
        <f aca="false">IF(ISNUMBER(FIND(NL$1,$D19))=$AO$1,1,0)*VLOOKUP($Z$2,DALYs!$A$2:$MW$40,'Intervention list'!NL$195+1,0)</f>
        <v>0</v>
      </c>
      <c r="NM19" s="0" t="n">
        <f aca="false">IF(ISNUMBER(FIND(NM$1,$D19))=$AO$1,1,0)*VLOOKUP($Z$2,DALYs!$A$2:$MW$40,'Intervention list'!NM$195+1,0)</f>
        <v>0</v>
      </c>
      <c r="NN19" s="0" t="n">
        <f aca="false">IF(ISNUMBER(FIND(NN$1,$D19))=$AO$1,1,0)*VLOOKUP($Z$2,DALYs!$A$2:$MW$40,'Intervention list'!NN$195+1,0)</f>
        <v>0</v>
      </c>
      <c r="NO19" s="0" t="n">
        <f aca="false">IF(ISNUMBER(FIND(NO$1,$D19))=$AO$1,1,0)*VLOOKUP($Z$2,DALYs!$A$2:$MW$40,'Intervention list'!NO$195+1,0)</f>
        <v>0</v>
      </c>
      <c r="NP19" s="0" t="n">
        <f aca="false">IF(ISNUMBER(FIND(NP$1,$D19))=$AO$1,1,0)*VLOOKUP($Z$2,DALYs!$A$2:$MW$40,'Intervention list'!NP$195+1,0)</f>
        <v>0</v>
      </c>
      <c r="NQ19" s="0" t="n">
        <f aca="false">IF(ISNUMBER(FIND(NQ$1,$D19))=$AO$1,1,0)*VLOOKUP($Z$2,DALYs!$A$2:$MW$40,'Intervention list'!NQ$195+1,0)</f>
        <v>0</v>
      </c>
      <c r="NR19" s="0" t="n">
        <f aca="false">IF(ISNUMBER(FIND(NR$1,$D19))=$AO$1,1,0)*VLOOKUP($Z$2,DALYs!$A$2:$MW$40,'Intervention list'!NR$195+1,0)</f>
        <v>0</v>
      </c>
      <c r="NS19" s="0" t="n">
        <f aca="false">IF(ISNUMBER(FIND(NS$1,$D19))=$AO$1,1,0)*VLOOKUP($Z$2,DALYs!$A$2:$MW$40,'Intervention list'!NS$195+1,0)</f>
        <v>0</v>
      </c>
      <c r="NT19" s="0" t="n">
        <f aca="false">IF(ISNUMBER(FIND(NT$1,$D19))=$AO$1,1,0)*VLOOKUP($Z$2,DALYs!$A$2:$MW$40,'Intervention list'!NT$195+1,0)</f>
        <v>0</v>
      </c>
      <c r="NU19" s="0" t="n">
        <f aca="false">IF(ISNUMBER(FIND(NU$1,$D19))=$AO$1,1,0)*VLOOKUP($Z$2,DALYs!$A$2:$MW$40,'Intervention list'!NU$195+1,0)</f>
        <v>0</v>
      </c>
      <c r="NV19" s="0" t="n">
        <f aca="false">IF(ISNUMBER(FIND(NV$1,$D19))=$AO$1,1,0)*VLOOKUP($Z$2,DALYs!$A$2:$MW$40,'Intervention list'!NV$195+1,0)</f>
        <v>0</v>
      </c>
      <c r="NW19" s="0" t="n">
        <f aca="false">IF(ISNUMBER(FIND(NW$1,$D19))=$AO$1,1,0)*VLOOKUP($Z$2,DALYs!$A$2:$MW$40,'Intervention list'!NW$195+1,0)</f>
        <v>0</v>
      </c>
      <c r="NX19" s="0" t="n">
        <f aca="false">IF(ISNUMBER(FIND(NX$1,$D19))=$AO$1,1,0)*VLOOKUP($Z$2,DALYs!$A$2:$MW$40,'Intervention list'!NX$195+1,0)</f>
        <v>0</v>
      </c>
      <c r="NY19" s="0" t="n">
        <f aca="false">IF(ISNUMBER(FIND(NY$1,$D19))=$AO$1,1,0)*VLOOKUP($Z$2,DALYs!$A$2:$MW$40,'Intervention list'!NY$195+1,0)</f>
        <v>0</v>
      </c>
      <c r="NZ19" s="0" t="n">
        <f aca="false">IF(ISNUMBER(FIND(NZ$1,$D19))=$AO$1,1,0)*VLOOKUP($Z$2,DALYs!$A$2:$MW$40,'Intervention list'!NZ$195+1,0)</f>
        <v>0</v>
      </c>
      <c r="OA19" s="0" t="n">
        <f aca="false">IF(ISNUMBER(FIND(OA$1,$D19))=$AO$1,1,0)*VLOOKUP($Z$2,DALYs!$A$2:$MW$40,'Intervention list'!OA$195+1,0)</f>
        <v>0</v>
      </c>
      <c r="OB19" s="0" t="n">
        <f aca="false">IF(ISNUMBER(FIND(OB$1,$D19))=$AO$1,1,0)*VLOOKUP($Z$2,DALYs!$A$2:$MW$40,'Intervention list'!OB$195+1,0)</f>
        <v>0</v>
      </c>
      <c r="OC19" s="0" t="n">
        <f aca="false">IF(ISNUMBER(FIND(OC$1,$D19))=$AO$1,1,0)*VLOOKUP($Z$2,DALYs!$A$2:$MW$40,'Intervention list'!OC$195+1,0)</f>
        <v>0</v>
      </c>
      <c r="OD19" s="0" t="n">
        <f aca="false">IF(ISNUMBER(FIND(OD$1,$D19))=$AO$1,1,0)*VLOOKUP($Z$2,DALYs!$A$2:$MW$40,'Intervention list'!OD$195+1,0)</f>
        <v>0</v>
      </c>
      <c r="OE19" s="0" t="n">
        <f aca="false">IF(ISNUMBER(FIND(OE$1,$D19))=$AO$1,1,0)*VLOOKUP($Z$2,DALYs!$A$2:$MW$40,'Intervention list'!OE$195+1,0)</f>
        <v>0</v>
      </c>
      <c r="OF19" s="0" t="n">
        <f aca="false">IF(ISNUMBER(FIND(OF$1,$D19))=$AO$1,1,0)*VLOOKUP($Z$2,DALYs!$A$2:$MW$40,'Intervention list'!OF$195+1,0)</f>
        <v>0</v>
      </c>
      <c r="OG19" s="0" t="n">
        <f aca="false">IF(ISNUMBER(FIND(OG$1,$D19))=$AO$1,1,0)*VLOOKUP($Z$2,DALYs!$A$2:$MW$40,'Intervention list'!OG$195+1,0)</f>
        <v>0</v>
      </c>
      <c r="OH19" s="0" t="n">
        <f aca="false">IF(ISNUMBER(FIND(OH$1,$D19))=$AO$1,1,0)*VLOOKUP($Z$2,DALYs!$A$2:$MW$40,'Intervention list'!OH$195+1,0)</f>
        <v>0</v>
      </c>
      <c r="OI19" s="0" t="n">
        <f aca="false">IF(ISNUMBER(FIND(OI$1,$D19))=$AO$1,1,0)*VLOOKUP($Z$2,DALYs!$A$2:$MW$40,'Intervention list'!OI$195+1,0)</f>
        <v>0</v>
      </c>
      <c r="OJ19" s="0" t="n">
        <f aca="false">IF(ISNUMBER(FIND(OJ$1,$D19))=$AO$1,1,0)*VLOOKUP($Z$2,DALYs!$A$2:$MW$40,'Intervention list'!OJ$195+1,0)</f>
        <v>0</v>
      </c>
      <c r="OK19" s="0" t="n">
        <f aca="false">IF(ISNUMBER(FIND(OK$1,$D19))=$AO$1,1,0)*VLOOKUP($Z$2,DALYs!$A$2:$MW$40,'Intervention list'!OK$195+1,0)</f>
        <v>0</v>
      </c>
      <c r="OL19" s="0" t="n">
        <f aca="false">IF(ISNUMBER(FIND(OL$1,$D19))=$AO$1,1,0)*VLOOKUP($Z$2,DALYs!$A$2:$MW$40,'Intervention list'!OL$195+1,0)</f>
        <v>0</v>
      </c>
      <c r="OM19" s="0" t="n">
        <f aca="false">IF(ISNUMBER(FIND(OM$1,$D19))=$AO$1,1,0)*VLOOKUP($Z$2,DALYs!$A$2:$MW$40,'Intervention list'!OM$195+1,0)</f>
        <v>0</v>
      </c>
      <c r="ON19" s="0" t="n">
        <f aca="false">IF(ISNUMBER(FIND(ON$1,$D19))=$AO$1,1,0)*VLOOKUP($Z$2,DALYs!$A$2:$MW$40,'Intervention list'!ON$195+1,0)</f>
        <v>0</v>
      </c>
      <c r="OO19" s="0" t="n">
        <f aca="false">IF(ISNUMBER(FIND(OO$1,$D19))=$AO$1,1,0)*VLOOKUP($Z$2,DALYs!$A$2:$MW$40,'Intervention list'!OO$195+1,0)</f>
        <v>0</v>
      </c>
      <c r="OP19" s="0" t="n">
        <f aca="false">IF(ISNUMBER(FIND(OP$1,$D19))=$AO$1,1,0)*VLOOKUP($Z$2,DALYs!$A$2:$MW$40,'Intervention list'!OP$195+1,0)</f>
        <v>0</v>
      </c>
      <c r="OQ19" s="0" t="n">
        <f aca="false">IF(ISNUMBER(FIND(OQ$1,$D19))=$AO$1,1,0)*VLOOKUP($Z$2,DALYs!$A$2:$MW$40,'Intervention list'!OQ$195+1,0)</f>
        <v>0</v>
      </c>
      <c r="OR19" s="0" t="n">
        <f aca="false">IF(ISNUMBER(FIND(OR$1,$D19))=$AO$1,1,0)*VLOOKUP($Z$2,DALYs!$A$2:$MW$40,'Intervention list'!OR$195+1,0)</f>
        <v>0</v>
      </c>
      <c r="OS19" s="0" t="n">
        <f aca="false">IF(ISNUMBER(FIND(OS$1,$D19))=$AO$1,1,0)*VLOOKUP($Z$2,DALYs!$A$2:$MW$40,'Intervention list'!OS$195+1,0)</f>
        <v>0</v>
      </c>
      <c r="OT19" s="0" t="n">
        <f aca="false">IF(ISNUMBER(FIND(OT$1,$D19))=$AO$1,1,0)*VLOOKUP($Z$2,DALYs!$A$2:$MW$40,'Intervention list'!OT$195+1,0)</f>
        <v>0</v>
      </c>
      <c r="OU19" s="0" t="n">
        <f aca="false">IF(ISNUMBER(FIND(OU$1,$D19))=$AO$1,1,0)*VLOOKUP($Z$2,DALYs!$A$2:$MW$40,'Intervention list'!OU$195+1,0)</f>
        <v>0</v>
      </c>
      <c r="OV19" s="0" t="n">
        <f aca="false">IF(ISNUMBER(FIND(OV$1,$D19))=$AO$1,1,0)*VLOOKUP($Z$2,DALYs!$A$2:$MW$40,'Intervention list'!OV$195+1,0)</f>
        <v>0</v>
      </c>
      <c r="OW19" s="0" t="n">
        <f aca="false">IF(ISNUMBER(FIND(OW$1,$D19))=$AO$1,1,0)*VLOOKUP($Z$2,DALYs!$A$2:$MW$40,'Intervention list'!OW$195+1,0)</f>
        <v>0</v>
      </c>
      <c r="OX19" s="0" t="n">
        <f aca="false">IF(ISNUMBER(FIND(OX$1,$D19))=$AO$1,1,0)*VLOOKUP($Z$2,DALYs!$A$2:$MW$40,'Intervention list'!OX$195+1,0)</f>
        <v>0</v>
      </c>
    </row>
    <row r="20" customFormat="false" ht="15.75" hidden="false" customHeight="false" outlineLevel="0" collapsed="false">
      <c r="A20" s="6" t="s">
        <v>102</v>
      </c>
      <c r="B20" s="6" t="s">
        <v>97</v>
      </c>
      <c r="C20" s="0" t="s">
        <v>98</v>
      </c>
      <c r="D20" s="7" t="s">
        <v>103</v>
      </c>
      <c r="E20" s="7" t="str">
        <f aca="false">SUBSTITUTE(D20,0.2,X20)</f>
        <v>Cervical cancer: 0.05</v>
      </c>
      <c r="F20" s="0" t="s">
        <v>40</v>
      </c>
      <c r="G20" s="8" t="n">
        <v>35.5773045507585</v>
      </c>
      <c r="H20" s="9" t="n">
        <v>0</v>
      </c>
      <c r="I20" s="9" t="n">
        <f aca="false">IF(H20="","",(H20*(VLOOKUP($Z$2,Worksheet,11,0)^4)))</f>
        <v>0</v>
      </c>
      <c r="J20" s="9" t="n">
        <f aca="false">IF(I20="","",I20*VLOOKUP($Z$2,Worksheet,12,0))</f>
        <v>0</v>
      </c>
      <c r="K20" s="9" t="n">
        <f aca="false">IF(I20="","",I20*VLOOKUP($Z$2, Worksheet, 13, 0))</f>
        <v>0</v>
      </c>
      <c r="L20" s="9" t="n">
        <f aca="false">IF(J20="",VLOOKUP($Z$2, Worksheet, 14, 0),J20)</f>
        <v>0</v>
      </c>
      <c r="M20" s="9" t="n">
        <f aca="false">IF(L20&lt;VLOOKUP($Z$2,'Country sheet'!$A$3:$P$41,15,0), VLOOKUP($Z$2,'Country sheet'!$A$3:$P$41,15,0), L20)/0.7</f>
        <v>66.2083230214262</v>
      </c>
      <c r="N20" s="27" t="n">
        <f aca="false">IFERROR(IF(AC20=$AO$1,VLOOKUP(F20,AO$42:AX$46,MATCH(AC$1,AP$41:AX$41,0)+1,0)/COUNTIFS($F$2:$F$194,$F20,$AC$2:$AC$194,$AO$1),0),0) + IFERROR(IF(AD20=$AO$1,VLOOKUP(F20,AO$42:AX$46,MATCH(AD$1,AP$41:AX$41,0)+1,0)/COUNTIFS($F$2:$F$194,$F20,$AD$2:$AD$194,$AO$1),0),0) + IFERROR(IF(AE20=$AO$1,VLOOKUP(F20,AO$42:AX$46,MATCH(AE$1,AP$41:AX$41,0)+1,0)/COUNTIFS($F$2:$F$194,$F20,$AE$2:$AE$194,$AO$1),0),0) + IFERROR(IF(AF20=$AO$1,VLOOKUP(F20,AO$42:AX$46,MATCH(AF$1,AP$41:AX$41,0)+1,0)/COUNTIFS($F$2:$F$194,$F20,$AF$2:$AF$194,$AO$1),0),0) + IFERROR(IF(AG20=$AO$1,VLOOKUP(F20,AO$42:AX$46,MATCH(AG$1,AP$41:AX$41,0)+1,0)/COUNTIFS($F$2:$F$194,$F20,$AG$2:$AG$194,$AO$1),0),0) + IFERROR(IF(AH20=$AO$1,VLOOKUP(F20,AO$42:AX$46,MATCH(AH$1,AP$41:AX$41,0)+1,0)/COUNTIFS($F$2:$F$194,$F20,$AH$2:$AH$194,$AO$1),0),0) + IFERROR(IF(AI20=$AO$1,VLOOKUP(F20,AO$42:AX$46,MATCH(AI$1,AP$41:AX$41,0)+1,0)/COUNTIFS($F$2:$F$194,$F20,$AI$2:$AI$194,$AO$1),0),0) + IFERROR(IF(AJ20=$AO$1,VLOOKUP(F20,AO$42:AX$46,MATCH(AJ$1,AP$41:AX$41,0)+1,0)/COUNTIFS($F$2:$F$194,$F20,$AJ$2:$AJ$194,$AO$1),0),0) + IFERROR(IF(AK20=$AO$1,VLOOKUP(F20,AO$42:AX$46,MATCH(AK$1,AP$41:AX$41,0)+1,0)/COUNTIFS($F$2:$F$194,$F20,$AK$2:$AK$194,$AO$1),0),0)</f>
        <v>0</v>
      </c>
      <c r="O20" s="0" t="n">
        <v>1</v>
      </c>
      <c r="P20" s="0" t="n">
        <v>2</v>
      </c>
      <c r="Q20" s="0" t="n">
        <f aca="false">SUM(BC20:OX20)</f>
        <v>32818.4513706178</v>
      </c>
      <c r="R20" s="0" t="n">
        <f aca="false">IF(VLOOKUP($Z$2,CET!$A$4:$L$42,12,0)="Low income",_xlfn.IFS(S20=0.2,0.1,S20=0.1,0.05,S20=0.5,0.4,S20=0.35,0.25),S20)</f>
        <v>0.2</v>
      </c>
      <c r="S20" s="0" t="n">
        <v>0.2</v>
      </c>
      <c r="T20" s="0" t="n">
        <v>0.8</v>
      </c>
      <c r="U20" s="0" t="n">
        <f aca="false">N20/M20</f>
        <v>0</v>
      </c>
      <c r="V20" s="0" t="n">
        <f aca="false">IFERROR(U20/Q20,0)</f>
        <v>0</v>
      </c>
      <c r="W20" s="0" t="n">
        <f aca="false">(T20/R20)*V20</f>
        <v>0</v>
      </c>
      <c r="X20" s="28" t="n">
        <f aca="false">IF(W20=0,0,IF(W20&lt;=0.8,IF(W20&lt;0.05,0.05,W20),0.8))</f>
        <v>0</v>
      </c>
      <c r="Y20" s="28"/>
      <c r="AC20" s="34" t="n">
        <f aca="false">ISNUMBER(FIND(AC$1,$C20))</f>
        <v>0</v>
      </c>
      <c r="AD20" s="33" t="n">
        <f aca="false">ISNUMBER(FIND(AD$1,$C20))</f>
        <v>0</v>
      </c>
      <c r="AE20" s="33" t="n">
        <f aca="false">ISNUMBER(FIND(AE$1,$C20))</f>
        <v>0</v>
      </c>
      <c r="AF20" s="33" t="n">
        <f aca="false">ISNUMBER(FIND(AF$1,$C20))</f>
        <v>0</v>
      </c>
      <c r="AG20" s="33" t="n">
        <f aca="false">ISNUMBER(FIND(AG$1,$C20))</f>
        <v>0</v>
      </c>
      <c r="AH20" s="33" t="n">
        <f aca="false">ISNUMBER(FIND(AH$1,$C20))</f>
        <v>0</v>
      </c>
      <c r="AI20" s="33" t="n">
        <f aca="false">ISNUMBER(FIND(AI$1,$C20))</f>
        <v>0</v>
      </c>
      <c r="AJ20" s="33" t="n">
        <f aca="false">ISNUMBER(FIND(AJ$1,$C20))</f>
        <v>0</v>
      </c>
      <c r="AK20" s="35" t="n">
        <f aca="false">ISNUMBER(FIND(AK$1,$C20))</f>
        <v>0</v>
      </c>
      <c r="AL20" s="6"/>
      <c r="AM20" s="33"/>
      <c r="AN20" s="47"/>
      <c r="AO20" s="48" t="s">
        <v>62</v>
      </c>
      <c r="AP20" s="60" t="n">
        <f aca="false">VLOOKUP($Z$2,Spending!$A$2:$P$40,3,0)*1000000*VLOOKUP($Z$2,Spending!$A$2:$P$40,15,0)</f>
        <v>80207702.5518836</v>
      </c>
      <c r="AQ20" s="61" t="n">
        <f aca="false">VLOOKUP($Z$2,Spending!$A$2:$P$40,4,0)*1000000*VLOOKUP($Z$2,Spending!$A$2:$P$40,15,0)</f>
        <v>2993549.37376552</v>
      </c>
      <c r="AR20" s="61" t="n">
        <f aca="false">VLOOKUP($Z$2,Spending!$A$2:$P$40,5,0)*1000000*VLOOKUP($Z$2,Spending!$A$2:$P$40,15,0)</f>
        <v>29788194.5954936</v>
      </c>
      <c r="AS20" s="61" t="n">
        <f aca="false">VLOOKUP($Z$2,Spending!$A$2:$P$40,6,0)*1000000*VLOOKUP($Z$2,Spending!$A$2:$P$40,15,0)</f>
        <v>20479440.3787109</v>
      </c>
      <c r="AT20" s="61" t="n">
        <f aca="false">VLOOKUP($Z$2,Spending!$A$2:$P$40,7,0)*1000000*VLOOKUP($Z$2,Spending!$A$2:$P$40,15,0)</f>
        <v>2613218.75679867</v>
      </c>
      <c r="AU20" s="61" t="n">
        <f aca="false">VLOOKUP($Z$2,Spending!$A$2:$P$40,8,0)*1000000*VLOOKUP($Z$2,Spending!$A$2:$P$40,15,0)</f>
        <v>13241601.7603009</v>
      </c>
      <c r="AV20" s="61" t="n">
        <f aca="false">VLOOKUP($Z$2,Spending!$A$2:$P$40,9,0)*1000000*VLOOKUP($Z$2,Spending!$A$2:$P$40,15,0)</f>
        <v>7802869.79432804</v>
      </c>
      <c r="AW20" s="61" t="n">
        <f aca="false">VLOOKUP($Z$2,Spending!$A$2:$P$40,10,0)*1000000*VLOOKUP($Z$2,Spending!$A$2:$P$40,15,0)</f>
        <v>8276640.09232952</v>
      </c>
      <c r="AX20" s="62" t="n">
        <f aca="false">VLOOKUP($Z$2,Spending!$A$2:$P$40,11,0)*1000000*VLOOKUP($Z$2,Spending!$A$2:$P$40,15,0)</f>
        <v>18094389.924062</v>
      </c>
      <c r="BC20" s="0" t="n">
        <f aca="false">IF(ISNUMBER(FIND(BC$1,$D20))=$AO$1,1,0)*VLOOKUP($Z$2,DALYs!$A$2:$MW$40,'Intervention list'!BC$195+1,0)</f>
        <v>0</v>
      </c>
      <c r="BD20" s="0" t="n">
        <f aca="false">IF(ISNUMBER(FIND(BD$1,$D20))=$AO$1,1,0)*VLOOKUP($Z$2,DALYs!$A$2:$MW$40,'Intervention list'!BD$195+1,0)</f>
        <v>0</v>
      </c>
      <c r="BE20" s="0" t="n">
        <f aca="false">IF(ISNUMBER(FIND(BE$1,$D20))=$AO$1,1,0)*VLOOKUP($Z$2,DALYs!$A$2:$MW$40,'Intervention list'!BE$195+1,0)</f>
        <v>0</v>
      </c>
      <c r="BF20" s="0" t="n">
        <f aca="false">IF(ISNUMBER(FIND(BF$1,$D20))=$AO$1,1,0)*VLOOKUP($Z$2,DALYs!$A$2:$MW$40,'Intervention list'!BF$195+1,0)</f>
        <v>0</v>
      </c>
      <c r="BG20" s="0" t="n">
        <f aca="false">IF(ISNUMBER(FIND(BG$1,$D20))=$AO$1,1,0)*VLOOKUP($Z$2,DALYs!$A$2:$MW$40,'Intervention list'!BG$195+1,0)</f>
        <v>0</v>
      </c>
      <c r="BH20" s="0" t="n">
        <f aca="false">IF(ISNUMBER(FIND(BH$1,$D20))=$AO$1,1,0)*VLOOKUP($Z$2,DALYs!$A$2:$MW$40,'Intervention list'!BH$195+1,0)</f>
        <v>0</v>
      </c>
      <c r="BI20" s="0" t="n">
        <f aca="false">IF(ISNUMBER(FIND(BI$1,$D20))=$AO$1,1,0)*VLOOKUP($Z$2,DALYs!$A$2:$MW$40,'Intervention list'!BI$195+1,0)</f>
        <v>0</v>
      </c>
      <c r="BJ20" s="0" t="n">
        <f aca="false">IF(ISNUMBER(FIND(BJ$1,$D20))=$AO$1,1,0)*VLOOKUP($Z$2,DALYs!$A$2:$MW$40,'Intervention list'!BJ$195+1,0)</f>
        <v>0</v>
      </c>
      <c r="BK20" s="0" t="n">
        <f aca="false">IF(ISNUMBER(FIND(BK$1,$D20))=$AO$1,1,0)*VLOOKUP($Z$2,DALYs!$A$2:$MW$40,'Intervention list'!BK$195+1,0)</f>
        <v>0</v>
      </c>
      <c r="BL20" s="0" t="n">
        <f aca="false">IF(ISNUMBER(FIND(BL$1,$D20))=$AO$1,1,0)*VLOOKUP($Z$2,DALYs!$A$2:$MW$40,'Intervention list'!BL$195+1,0)</f>
        <v>0</v>
      </c>
      <c r="BM20" s="0" t="n">
        <f aca="false">IF(ISNUMBER(FIND(BM$1,$D20))=$AO$1,1,0)*VLOOKUP($Z$2,DALYs!$A$2:$MW$40,'Intervention list'!BM$195+1,0)</f>
        <v>0</v>
      </c>
      <c r="BN20" s="0" t="n">
        <f aca="false">IF(ISNUMBER(FIND(BN$1,$D20))=$AO$1,1,0)*VLOOKUP($Z$2,DALYs!$A$2:$MW$40,'Intervention list'!BN$195+1,0)</f>
        <v>0</v>
      </c>
      <c r="BO20" s="0" t="n">
        <f aca="false">IF(ISNUMBER(FIND(BO$1,$D20))=$AO$1,1,0)*VLOOKUP($Z$2,DALYs!$A$2:$MW$40,'Intervention list'!BO$195+1,0)</f>
        <v>0</v>
      </c>
      <c r="BP20" s="0" t="n">
        <f aca="false">IF(ISNUMBER(FIND(BP$1,$D20))=$AO$1,1,0)*VLOOKUP($Z$2,DALYs!$A$2:$MW$40,'Intervention list'!BP$195+1,0)</f>
        <v>0</v>
      </c>
      <c r="BQ20" s="0" t="n">
        <f aca="false">IF(ISNUMBER(FIND(BQ$1,$D20))=$AO$1,1,0)*VLOOKUP($Z$2,DALYs!$A$2:$MW$40,'Intervention list'!BQ$195+1,0)</f>
        <v>0</v>
      </c>
      <c r="BR20" s="0" t="n">
        <f aca="false">IF(ISNUMBER(FIND(BR$1,$D20))=$AO$1,1,0)*VLOOKUP($Z$2,DALYs!$A$2:$MW$40,'Intervention list'!BR$195+1,0)</f>
        <v>0</v>
      </c>
      <c r="BS20" s="0" t="n">
        <f aca="false">IF(ISNUMBER(FIND(BS$1,$D20))=$AO$1,1,0)*VLOOKUP($Z$2,DALYs!$A$2:$MW$40,'Intervention list'!BS$195+1,0)</f>
        <v>0</v>
      </c>
      <c r="BT20" s="0" t="n">
        <f aca="false">IF(ISNUMBER(FIND(BT$1,$D20))=$AO$1,1,0)*VLOOKUP($Z$2,DALYs!$A$2:$MW$40,'Intervention list'!BT$195+1,0)</f>
        <v>0</v>
      </c>
      <c r="BU20" s="0" t="n">
        <f aca="false">IF(ISNUMBER(FIND(BU$1,$D20))=$AO$1,1,0)*VLOOKUP($Z$2,DALYs!$A$2:$MW$40,'Intervention list'!BU$195+1,0)</f>
        <v>0</v>
      </c>
      <c r="BV20" s="0" t="n">
        <f aca="false">IF(ISNUMBER(FIND(BV$1,$D20))=$AO$1,1,0)*VLOOKUP($Z$2,DALYs!$A$2:$MW$40,'Intervention list'!BV$195+1,0)</f>
        <v>0</v>
      </c>
      <c r="BW20" s="0" t="n">
        <f aca="false">IF(ISNUMBER(FIND(BW$1,$D20))=$AO$1,1,0)*VLOOKUP($Z$2,DALYs!$A$2:$MW$40,'Intervention list'!BW$195+1,0)</f>
        <v>0</v>
      </c>
      <c r="BX20" s="0" t="n">
        <f aca="false">IF(ISNUMBER(FIND(BX$1,$D20))=$AO$1,1,0)*VLOOKUP($Z$2,DALYs!$A$2:$MW$40,'Intervention list'!BX$195+1,0)</f>
        <v>0</v>
      </c>
      <c r="BY20" s="0" t="n">
        <f aca="false">IF(ISNUMBER(FIND(BY$1,$D20))=$AO$1,1,0)*VLOOKUP($Z$2,DALYs!$A$2:$MW$40,'Intervention list'!BY$195+1,0)</f>
        <v>0</v>
      </c>
      <c r="BZ20" s="0" t="n">
        <f aca="false">IF(ISNUMBER(FIND(BZ$1,$D20))=$AO$1,1,0)*VLOOKUP($Z$2,DALYs!$A$2:$MW$40,'Intervention list'!BZ$195+1,0)</f>
        <v>0</v>
      </c>
      <c r="CA20" s="0" t="n">
        <f aca="false">IF(ISNUMBER(FIND(CA$1,$D20))=$AO$1,1,0)*VLOOKUP($Z$2,DALYs!$A$2:$MW$40,'Intervention list'!CA$195+1,0)</f>
        <v>0</v>
      </c>
      <c r="CB20" s="0" t="n">
        <f aca="false">IF(ISNUMBER(FIND(CB$1,$D20))=$AO$1,1,0)*VLOOKUP($Z$2,DALYs!$A$2:$MW$40,'Intervention list'!CB$195+1,0)</f>
        <v>0</v>
      </c>
      <c r="CC20" s="0" t="n">
        <f aca="false">IF(ISNUMBER(FIND(CC$1,$D20))=$AO$1,1,0)*VLOOKUP($Z$2,DALYs!$A$2:$MW$40,'Intervention list'!CC$195+1,0)</f>
        <v>0</v>
      </c>
      <c r="CD20" s="0" t="n">
        <f aca="false">IF(ISNUMBER(FIND(CD$1,$D20))=$AO$1,1,0)*VLOOKUP($Z$2,DALYs!$A$2:$MW$40,'Intervention list'!CD$195+1,0)</f>
        <v>0</v>
      </c>
      <c r="CE20" s="0" t="n">
        <f aca="false">IF(ISNUMBER(FIND(CE$1,$D20))=$AO$1,1,0)*VLOOKUP($Z$2,DALYs!$A$2:$MW$40,'Intervention list'!CE$195+1,0)</f>
        <v>0</v>
      </c>
      <c r="CF20" s="0" t="n">
        <f aca="false">IF(ISNUMBER(FIND(CF$1,$D20))=$AO$1,1,0)*VLOOKUP($Z$2,DALYs!$A$2:$MW$40,'Intervention list'!CF$195+1,0)</f>
        <v>0</v>
      </c>
      <c r="CG20" s="0" t="n">
        <f aca="false">IF(ISNUMBER(FIND(CG$1,$D20))=$AO$1,1,0)*VLOOKUP($Z$2,DALYs!$A$2:$MW$40,'Intervention list'!CG$195+1,0)</f>
        <v>0</v>
      </c>
      <c r="CH20" s="0" t="n">
        <f aca="false">IF(ISNUMBER(FIND(CH$1,$D20))=$AO$1,1,0)*VLOOKUP($Z$2,DALYs!$A$2:$MW$40,'Intervention list'!CH$195+1,0)</f>
        <v>0</v>
      </c>
      <c r="CI20" s="0" t="n">
        <f aca="false">IF(ISNUMBER(FIND(CI$1,$D20))=$AO$1,1,0)*VLOOKUP($Z$2,DALYs!$A$2:$MW$40,'Intervention list'!CI$195+1,0)</f>
        <v>0</v>
      </c>
      <c r="CJ20" s="0" t="n">
        <f aca="false">IF(ISNUMBER(FIND(CJ$1,$D20))=$AO$1,1,0)*VLOOKUP($Z$2,DALYs!$A$2:$MW$40,'Intervention list'!CJ$195+1,0)</f>
        <v>0</v>
      </c>
      <c r="CK20" s="0" t="n">
        <f aca="false">IF(ISNUMBER(FIND(CK$1,$D20))=$AO$1,1,0)*VLOOKUP($Z$2,DALYs!$A$2:$MW$40,'Intervention list'!CK$195+1,0)</f>
        <v>0</v>
      </c>
      <c r="CL20" s="0" t="n">
        <f aca="false">IF(ISNUMBER(FIND(CL$1,$D20))=$AO$1,1,0)*VLOOKUP($Z$2,DALYs!$A$2:$MW$40,'Intervention list'!CL$195+1,0)</f>
        <v>0</v>
      </c>
      <c r="CM20" s="0" t="n">
        <f aca="false">IF(ISNUMBER(FIND(CM$1,$D20))=$AO$1,1,0)*VLOOKUP($Z$2,DALYs!$A$2:$MW$40,'Intervention list'!CM$195+1,0)</f>
        <v>0</v>
      </c>
      <c r="CN20" s="0" t="n">
        <f aca="false">IF(ISNUMBER(FIND(CN$1,$D20))=$AO$1,1,0)*VLOOKUP($Z$2,DALYs!$A$2:$MW$40,'Intervention list'!CN$195+1,0)</f>
        <v>0</v>
      </c>
      <c r="CO20" s="0" t="n">
        <f aca="false">IF(ISNUMBER(FIND(CO$1,$D20))=$AO$1,1,0)*VLOOKUP($Z$2,DALYs!$A$2:$MW$40,'Intervention list'!CO$195+1,0)</f>
        <v>0</v>
      </c>
      <c r="CP20" s="0" t="n">
        <f aca="false">IF(ISNUMBER(FIND(CP$1,$D20))=$AO$1,1,0)*VLOOKUP($Z$2,DALYs!$A$2:$MW$40,'Intervention list'!CP$195+1,0)</f>
        <v>0</v>
      </c>
      <c r="CQ20" s="0" t="n">
        <f aca="false">IF(ISNUMBER(FIND(CQ$1,$D20))=$AO$1,1,0)*VLOOKUP($Z$2,DALYs!$A$2:$MW$40,'Intervention list'!CQ$195+1,0)</f>
        <v>0</v>
      </c>
      <c r="CR20" s="0" t="n">
        <f aca="false">IF(ISNUMBER(FIND(CR$1,$D20))=$AO$1,1,0)*VLOOKUP($Z$2,DALYs!$A$2:$MW$40,'Intervention list'!CR$195+1,0)</f>
        <v>0</v>
      </c>
      <c r="CS20" s="0" t="n">
        <f aca="false">IF(ISNUMBER(FIND(CS$1,$D20))=$AO$1,1,0)*VLOOKUP($Z$2,DALYs!$A$2:$MW$40,'Intervention list'!CS$195+1,0)</f>
        <v>0</v>
      </c>
      <c r="CT20" s="0" t="n">
        <f aca="false">IF(ISNUMBER(FIND(CT$1,$D20))=$AO$1,1,0)*VLOOKUP($Z$2,DALYs!$A$2:$MW$40,'Intervention list'!CT$195+1,0)</f>
        <v>0</v>
      </c>
      <c r="CU20" s="0" t="n">
        <f aca="false">IF(ISNUMBER(FIND(CU$1,$D20))=$AO$1,1,0)*VLOOKUP($Z$2,DALYs!$A$2:$MW$40,'Intervention list'!CU$195+1,0)</f>
        <v>0</v>
      </c>
      <c r="CV20" s="0" t="n">
        <f aca="false">IF(ISNUMBER(FIND(CV$1,$D20))=$AO$1,1,0)*VLOOKUP($Z$2,DALYs!$A$2:$MW$40,'Intervention list'!CV$195+1,0)</f>
        <v>0</v>
      </c>
      <c r="CW20" s="0" t="n">
        <f aca="false">IF(ISNUMBER(FIND(CW$1,$D20))=$AO$1,1,0)*VLOOKUP($Z$2,DALYs!$A$2:$MW$40,'Intervention list'!CW$195+1,0)</f>
        <v>0</v>
      </c>
      <c r="CX20" s="0" t="n">
        <f aca="false">IF(ISNUMBER(FIND(CX$1,$D20))=$AO$1,1,0)*VLOOKUP($Z$2,DALYs!$A$2:$MW$40,'Intervention list'!CX$195+1,0)</f>
        <v>0</v>
      </c>
      <c r="CY20" s="0" t="n">
        <f aca="false">IF(ISNUMBER(FIND(CY$1,$D20))=$AO$1,1,0)*VLOOKUP($Z$2,DALYs!$A$2:$MW$40,'Intervention list'!CY$195+1,0)</f>
        <v>32818.4513706178</v>
      </c>
      <c r="CZ20" s="0" t="n">
        <f aca="false">IF(ISNUMBER(FIND(CZ$1,$D20))=$AO$1,1,0)*VLOOKUP($Z$2,DALYs!$A$2:$MW$40,'Intervention list'!CZ$195+1,0)</f>
        <v>0</v>
      </c>
      <c r="DA20" s="0" t="n">
        <f aca="false">IF(ISNUMBER(FIND(DA$1,$D20))=$AO$1,1,0)*VLOOKUP($Z$2,DALYs!$A$2:$MW$40,'Intervention list'!DA$195+1,0)</f>
        <v>0</v>
      </c>
      <c r="DB20" s="0" t="n">
        <f aca="false">IF(ISNUMBER(FIND(DB$1,$D20))=$AO$1,1,0)*VLOOKUP($Z$2,DALYs!$A$2:$MW$40,'Intervention list'!DB$195+1,0)</f>
        <v>0</v>
      </c>
      <c r="DC20" s="0" t="n">
        <f aca="false">IF(ISNUMBER(FIND(DC$1,$D20))=$AO$1,1,0)*VLOOKUP($Z$2,DALYs!$A$2:$MW$40,'Intervention list'!DC$195+1,0)</f>
        <v>0</v>
      </c>
      <c r="DD20" s="0" t="n">
        <f aca="false">IF(ISNUMBER(FIND(DD$1,$D20))=$AO$1,1,0)*VLOOKUP($Z$2,DALYs!$A$2:$MW$40,'Intervention list'!DD$195+1,0)</f>
        <v>0</v>
      </c>
      <c r="DE20" s="0" t="n">
        <f aca="false">IF(ISNUMBER(FIND(DE$1,$D20))=$AO$1,1,0)*VLOOKUP($Z$2,DALYs!$A$2:$MW$40,'Intervention list'!DE$195+1,0)</f>
        <v>0</v>
      </c>
      <c r="DF20" s="0" t="n">
        <f aca="false">IF(ISNUMBER(FIND(DF$1,$D20))=$AO$1,1,0)*VLOOKUP($Z$2,DALYs!$A$2:$MW$40,'Intervention list'!DF$195+1,0)</f>
        <v>0</v>
      </c>
      <c r="DG20" s="0" t="n">
        <f aca="false">IF(ISNUMBER(FIND(DG$1,$D20))=$AO$1,1,0)*VLOOKUP($Z$2,DALYs!$A$2:$MW$40,'Intervention list'!DG$195+1,0)</f>
        <v>0</v>
      </c>
      <c r="DH20" s="0" t="n">
        <f aca="false">IF(ISNUMBER(FIND(DH$1,$D20))=$AO$1,1,0)*VLOOKUP($Z$2,DALYs!$A$2:$MW$40,'Intervention list'!DH$195+1,0)</f>
        <v>0</v>
      </c>
      <c r="DI20" s="0" t="n">
        <f aca="false">IF(ISNUMBER(FIND(DI$1,$D20))=$AO$1,1,0)*VLOOKUP($Z$2,DALYs!$A$2:$MW$40,'Intervention list'!DI$195+1,0)</f>
        <v>0</v>
      </c>
      <c r="DJ20" s="0" t="n">
        <f aca="false">IF(ISNUMBER(FIND(DJ$1,$D20))=$AO$1,1,0)*VLOOKUP($Z$2,DALYs!$A$2:$MW$40,'Intervention list'!DJ$195+1,0)</f>
        <v>0</v>
      </c>
      <c r="DK20" s="0" t="n">
        <f aca="false">IF(ISNUMBER(FIND(DK$1,$D20))=$AO$1,1,0)*VLOOKUP($Z$2,DALYs!$A$2:$MW$40,'Intervention list'!DK$195+1,0)</f>
        <v>0</v>
      </c>
      <c r="DL20" s="0" t="n">
        <f aca="false">IF(ISNUMBER(FIND(DL$1,$D20))=$AO$1,1,0)*VLOOKUP($Z$2,DALYs!$A$2:$MW$40,'Intervention list'!DL$195+1,0)</f>
        <v>0</v>
      </c>
      <c r="DM20" s="0" t="n">
        <f aca="false">IF(ISNUMBER(FIND(DM$1,$D20))=$AO$1,1,0)*VLOOKUP($Z$2,DALYs!$A$2:$MW$40,'Intervention list'!DM$195+1,0)</f>
        <v>0</v>
      </c>
      <c r="DN20" s="0" t="n">
        <f aca="false">IF(ISNUMBER(FIND(DN$1,$D20))=$AO$1,1,0)*VLOOKUP($Z$2,DALYs!$A$2:$MW$40,'Intervention list'!DN$195+1,0)</f>
        <v>0</v>
      </c>
      <c r="DO20" s="0" t="n">
        <f aca="false">IF(ISNUMBER(FIND(DO$1,$D20))=$AO$1,1,0)*VLOOKUP($Z$2,DALYs!$A$2:$MW$40,'Intervention list'!DO$195+1,0)</f>
        <v>0</v>
      </c>
      <c r="DP20" s="0" t="n">
        <f aca="false">IF(ISNUMBER(FIND(DP$1,$D20))=$AO$1,1,0)*VLOOKUP($Z$2,DALYs!$A$2:$MW$40,'Intervention list'!DP$195+1,0)</f>
        <v>0</v>
      </c>
      <c r="DQ20" s="0" t="n">
        <f aca="false">IF(ISNUMBER(FIND(DQ$1,$D20))=$AO$1,1,0)*VLOOKUP($Z$2,DALYs!$A$2:$MW$40,'Intervention list'!DQ$195+1,0)</f>
        <v>0</v>
      </c>
      <c r="DR20" s="0" t="n">
        <f aca="false">IF(ISNUMBER(FIND(DR$1,$D20))=$AO$1,1,0)*VLOOKUP($Z$2,DALYs!$A$2:$MW$40,'Intervention list'!DR$195+1,0)</f>
        <v>0</v>
      </c>
      <c r="DS20" s="0" t="n">
        <f aca="false">IF(ISNUMBER(FIND(DS$1,$D20))=$AO$1,1,0)*VLOOKUP($Z$2,DALYs!$A$2:$MW$40,'Intervention list'!DS$195+1,0)</f>
        <v>0</v>
      </c>
      <c r="DT20" s="0" t="n">
        <f aca="false">IF(ISNUMBER(FIND(DT$1,$D20))=$AO$1,1,0)*VLOOKUP($Z$2,DALYs!$A$2:$MW$40,'Intervention list'!DT$195+1,0)</f>
        <v>0</v>
      </c>
      <c r="DU20" s="0" t="n">
        <f aca="false">IF(ISNUMBER(FIND(DU$1,$D20))=$AO$1,1,0)*VLOOKUP($Z$2,DALYs!$A$2:$MW$40,'Intervention list'!DU$195+1,0)</f>
        <v>0</v>
      </c>
      <c r="DV20" s="0" t="n">
        <f aca="false">IF(ISNUMBER(FIND(DV$1,$D20))=$AO$1,1,0)*VLOOKUP($Z$2,DALYs!$A$2:$MW$40,'Intervention list'!DV$195+1,0)</f>
        <v>0</v>
      </c>
      <c r="DW20" s="0" t="n">
        <f aca="false">IF(ISNUMBER(FIND(DW$1,$D20))=$AO$1,1,0)*VLOOKUP($Z$2,DALYs!$A$2:$MW$40,'Intervention list'!DW$195+1,0)</f>
        <v>0</v>
      </c>
      <c r="DX20" s="0" t="n">
        <f aca="false">IF(ISNUMBER(FIND(DX$1,$D20))=$AO$1,1,0)*VLOOKUP($Z$2,DALYs!$A$2:$MW$40,'Intervention list'!DX$195+1,0)</f>
        <v>0</v>
      </c>
      <c r="DY20" s="0" t="n">
        <f aca="false">IF(ISNUMBER(FIND(DY$1,$D20))=$AO$1,1,0)*VLOOKUP($Z$2,DALYs!$A$2:$MW$40,'Intervention list'!DY$195+1,0)</f>
        <v>0</v>
      </c>
      <c r="DZ20" s="0" t="n">
        <f aca="false">IF(ISNUMBER(FIND(DZ$1,$D20))=$AO$1,1,0)*VLOOKUP($Z$2,DALYs!$A$2:$MW$40,'Intervention list'!DZ$195+1,0)</f>
        <v>0</v>
      </c>
      <c r="EA20" s="0" t="n">
        <f aca="false">IF(ISNUMBER(FIND(EA$1,$D20))=$AO$1,1,0)*VLOOKUP($Z$2,DALYs!$A$2:$MW$40,'Intervention list'!EA$195+1,0)</f>
        <v>0</v>
      </c>
      <c r="EB20" s="0" t="n">
        <f aca="false">IF(ISNUMBER(FIND(EB$1,$D20))=$AO$1,1,0)*VLOOKUP($Z$2,DALYs!$A$2:$MW$40,'Intervention list'!EB$195+1,0)</f>
        <v>0</v>
      </c>
      <c r="EC20" s="0" t="n">
        <f aca="false">IF(ISNUMBER(FIND(EC$1,$D20))=$AO$1,1,0)*VLOOKUP($Z$2,DALYs!$A$2:$MW$40,'Intervention list'!EC$195+1,0)</f>
        <v>0</v>
      </c>
      <c r="ED20" s="0" t="n">
        <f aca="false">IF(ISNUMBER(FIND(ED$1,$D20))=$AO$1,1,0)*VLOOKUP($Z$2,DALYs!$A$2:$MW$40,'Intervention list'!ED$195+1,0)</f>
        <v>0</v>
      </c>
      <c r="EE20" s="0" t="n">
        <f aca="false">IF(ISNUMBER(FIND(EE$1,$D20))=$AO$1,1,0)*VLOOKUP($Z$2,DALYs!$A$2:$MW$40,'Intervention list'!EE$195+1,0)</f>
        <v>0</v>
      </c>
      <c r="EF20" s="0" t="n">
        <f aca="false">IF(ISNUMBER(FIND(EF$1,$D20))=$AO$1,1,0)*VLOOKUP($Z$2,DALYs!$A$2:$MW$40,'Intervention list'!EF$195+1,0)</f>
        <v>0</v>
      </c>
      <c r="EG20" s="0" t="n">
        <f aca="false">IF(ISNUMBER(FIND(EG$1,$D20))=$AO$1,1,0)*VLOOKUP($Z$2,DALYs!$A$2:$MW$40,'Intervention list'!EG$195+1,0)</f>
        <v>0</v>
      </c>
      <c r="EH20" s="0" t="n">
        <f aca="false">IF(ISNUMBER(FIND(EH$1,$D20))=$AO$1,1,0)*VLOOKUP($Z$2,DALYs!$A$2:$MW$40,'Intervention list'!EH$195+1,0)</f>
        <v>0</v>
      </c>
      <c r="EI20" s="0" t="n">
        <f aca="false">IF(ISNUMBER(FIND(EI$1,$D20))=$AO$1,1,0)*VLOOKUP($Z$2,DALYs!$A$2:$MW$40,'Intervention list'!EI$195+1,0)</f>
        <v>0</v>
      </c>
      <c r="EJ20" s="0" t="n">
        <f aca="false">IF(ISNUMBER(FIND(EJ$1,$D20))=$AO$1,1,0)*VLOOKUP($Z$2,DALYs!$A$2:$MW$40,'Intervention list'!EJ$195+1,0)</f>
        <v>0</v>
      </c>
      <c r="EK20" s="0" t="n">
        <f aca="false">IF(ISNUMBER(FIND(EK$1,$D20))=$AO$1,1,0)*VLOOKUP($Z$2,DALYs!$A$2:$MW$40,'Intervention list'!EK$195+1,0)</f>
        <v>0</v>
      </c>
      <c r="EL20" s="0" t="n">
        <f aca="false">IF(ISNUMBER(FIND(EL$1,$D20))=$AO$1,1,0)*VLOOKUP($Z$2,DALYs!$A$2:$MW$40,'Intervention list'!EL$195+1,0)</f>
        <v>0</v>
      </c>
      <c r="EM20" s="0" t="n">
        <f aca="false">IF(ISNUMBER(FIND(EM$1,$D20))=$AO$1,1,0)*VLOOKUP($Z$2,DALYs!$A$2:$MW$40,'Intervention list'!EM$195+1,0)</f>
        <v>0</v>
      </c>
      <c r="EN20" s="0" t="n">
        <f aca="false">IF(ISNUMBER(FIND(EN$1,$D20))=$AO$1,1,0)*VLOOKUP($Z$2,DALYs!$A$2:$MW$40,'Intervention list'!EN$195+1,0)</f>
        <v>0</v>
      </c>
      <c r="EO20" s="0" t="n">
        <f aca="false">IF(ISNUMBER(FIND(EO$1,$D20))=$AO$1,1,0)*VLOOKUP($Z$2,DALYs!$A$2:$MW$40,'Intervention list'!EO$195+1,0)</f>
        <v>0</v>
      </c>
      <c r="EP20" s="0" t="n">
        <f aca="false">IF(ISNUMBER(FIND(EP$1,$D20))=$AO$1,1,0)*VLOOKUP($Z$2,DALYs!$A$2:$MW$40,'Intervention list'!EP$195+1,0)</f>
        <v>0</v>
      </c>
      <c r="EQ20" s="0" t="n">
        <f aca="false">IF(ISNUMBER(FIND(EQ$1,$D20))=$AO$1,1,0)*VLOOKUP($Z$2,DALYs!$A$2:$MW$40,'Intervention list'!EQ$195+1,0)</f>
        <v>0</v>
      </c>
      <c r="ER20" s="0" t="n">
        <f aca="false">IF(ISNUMBER(FIND(ER$1,$D20))=$AO$1,1,0)*VLOOKUP($Z$2,DALYs!$A$2:$MW$40,'Intervention list'!ER$195+1,0)</f>
        <v>0</v>
      </c>
      <c r="ES20" s="0" t="n">
        <f aca="false">IF(ISNUMBER(FIND(ES$1,$D20))=$AO$1,1,0)*VLOOKUP($Z$2,DALYs!$A$2:$MW$40,'Intervention list'!ES$195+1,0)</f>
        <v>0</v>
      </c>
      <c r="ET20" s="0" t="n">
        <f aca="false">IF(ISNUMBER(FIND(ET$1,$D20))=$AO$1,1,0)*VLOOKUP($Z$2,DALYs!$A$2:$MW$40,'Intervention list'!ET$195+1,0)</f>
        <v>0</v>
      </c>
      <c r="EU20" s="0" t="n">
        <f aca="false">IF(ISNUMBER(FIND(EU$1,$D20))=$AO$1,1,0)*VLOOKUP($Z$2,DALYs!$A$2:$MW$40,'Intervention list'!EU$195+1,0)</f>
        <v>0</v>
      </c>
      <c r="EV20" s="0" t="n">
        <f aca="false">IF(ISNUMBER(FIND(EV$1,$D20))=$AO$1,1,0)*VLOOKUP($Z$2,DALYs!$A$2:$MW$40,'Intervention list'!EV$195+1,0)</f>
        <v>0</v>
      </c>
      <c r="EW20" s="0" t="n">
        <f aca="false">IF(ISNUMBER(FIND(EW$1,$D20))=$AO$1,1,0)*VLOOKUP($Z$2,DALYs!$A$2:$MW$40,'Intervention list'!EW$195+1,0)</f>
        <v>0</v>
      </c>
      <c r="EX20" s="0" t="n">
        <f aca="false">IF(ISNUMBER(FIND(EX$1,$D20))=$AO$1,1,0)*VLOOKUP($Z$2,DALYs!$A$2:$MW$40,'Intervention list'!EX$195+1,0)</f>
        <v>0</v>
      </c>
      <c r="EY20" s="0" t="n">
        <f aca="false">IF(ISNUMBER(FIND(EY$1,$D20))=$AO$1,1,0)*VLOOKUP($Z$2,DALYs!$A$2:$MW$40,'Intervention list'!EY$195+1,0)</f>
        <v>0</v>
      </c>
      <c r="EZ20" s="0" t="n">
        <f aca="false">IF(ISNUMBER(FIND(EZ$1,$D20))=$AO$1,1,0)*VLOOKUP($Z$2,DALYs!$A$2:$MW$40,'Intervention list'!EZ$195+1,0)</f>
        <v>0</v>
      </c>
      <c r="FA20" s="0" t="n">
        <f aca="false">IF(ISNUMBER(FIND(FA$1,$D20))=$AO$1,1,0)*VLOOKUP($Z$2,DALYs!$A$2:$MW$40,'Intervention list'!FA$195+1,0)</f>
        <v>0</v>
      </c>
      <c r="FB20" s="0" t="n">
        <f aca="false">IF(ISNUMBER(FIND(FB$1,$D20))=$AO$1,1,0)*VLOOKUP($Z$2,DALYs!$A$2:$MW$40,'Intervention list'!FB$195+1,0)</f>
        <v>0</v>
      </c>
      <c r="FC20" s="0" t="n">
        <f aca="false">IF(ISNUMBER(FIND(FC$1,$D20))=$AO$1,1,0)*VLOOKUP($Z$2,DALYs!$A$2:$MW$40,'Intervention list'!FC$195+1,0)</f>
        <v>0</v>
      </c>
      <c r="FD20" s="0" t="n">
        <f aca="false">IF(ISNUMBER(FIND(FD$1,$D20))=$AO$1,1,0)*VLOOKUP($Z$2,DALYs!$A$2:$MW$40,'Intervention list'!FD$195+1,0)</f>
        <v>0</v>
      </c>
      <c r="FE20" s="0" t="n">
        <f aca="false">IF(ISNUMBER(FIND(FE$1,$D20))=$AO$1,1,0)*VLOOKUP($Z$2,DALYs!$A$2:$MW$40,'Intervention list'!FE$195+1,0)</f>
        <v>0</v>
      </c>
      <c r="FF20" s="0" t="n">
        <f aca="false">IF(ISNUMBER(FIND(FF$1,$D20))=$AO$1,1,0)*VLOOKUP($Z$2,DALYs!$A$2:$MW$40,'Intervention list'!FF$195+1,0)</f>
        <v>0</v>
      </c>
      <c r="FG20" s="0" t="n">
        <f aca="false">IF(ISNUMBER(FIND(FG$1,$D20))=$AO$1,1,0)*VLOOKUP($Z$2,DALYs!$A$2:$MW$40,'Intervention list'!FG$195+1,0)</f>
        <v>0</v>
      </c>
      <c r="FH20" s="0" t="n">
        <f aca="false">IF(ISNUMBER(FIND(FH$1,$D20))=$AO$1,1,0)*VLOOKUP($Z$2,DALYs!$A$2:$MW$40,'Intervention list'!FH$195+1,0)</f>
        <v>0</v>
      </c>
      <c r="FI20" s="0" t="n">
        <f aca="false">IF(ISNUMBER(FIND(FI$1,$D20))=$AO$1,1,0)*VLOOKUP($Z$2,DALYs!$A$2:$MW$40,'Intervention list'!FI$195+1,0)</f>
        <v>0</v>
      </c>
      <c r="FJ20" s="0" t="n">
        <f aca="false">IF(ISNUMBER(FIND(FJ$1,$D20))=$AO$1,1,0)*VLOOKUP($Z$2,DALYs!$A$2:$MW$40,'Intervention list'!FJ$195+1,0)</f>
        <v>0</v>
      </c>
      <c r="FK20" s="0" t="n">
        <f aca="false">IF(ISNUMBER(FIND(FK$1,$D20))=$AO$1,1,0)*VLOOKUP($Z$2,DALYs!$A$2:$MW$40,'Intervention list'!FK$195+1,0)</f>
        <v>0</v>
      </c>
      <c r="FL20" s="0" t="n">
        <f aca="false">IF(ISNUMBER(FIND(FL$1,$D20))=$AO$1,1,0)*VLOOKUP($Z$2,DALYs!$A$2:$MW$40,'Intervention list'!FL$195+1,0)</f>
        <v>0</v>
      </c>
      <c r="FM20" s="0" t="n">
        <f aca="false">IF(ISNUMBER(FIND(FM$1,$D20))=$AO$1,1,0)*VLOOKUP($Z$2,DALYs!$A$2:$MW$40,'Intervention list'!FM$195+1,0)</f>
        <v>0</v>
      </c>
      <c r="FN20" s="0" t="n">
        <f aca="false">IF(ISNUMBER(FIND(FN$1,$D20))=$AO$1,1,0)*VLOOKUP($Z$2,DALYs!$A$2:$MW$40,'Intervention list'!FN$195+1,0)</f>
        <v>0</v>
      </c>
      <c r="FO20" s="0" t="n">
        <f aca="false">IF(ISNUMBER(FIND(FO$1,$D20))=$AO$1,1,0)*VLOOKUP($Z$2,DALYs!$A$2:$MW$40,'Intervention list'!FO$195+1,0)</f>
        <v>0</v>
      </c>
      <c r="FP20" s="0" t="n">
        <f aca="false">IF(ISNUMBER(FIND(FP$1,$D20))=$AO$1,1,0)*VLOOKUP($Z$2,DALYs!$A$2:$MW$40,'Intervention list'!FP$195+1,0)</f>
        <v>0</v>
      </c>
      <c r="FQ20" s="0" t="n">
        <f aca="false">IF(ISNUMBER(FIND(FQ$1,$D20))=$AO$1,1,0)*VLOOKUP($Z$2,DALYs!$A$2:$MW$40,'Intervention list'!FQ$195+1,0)</f>
        <v>0</v>
      </c>
      <c r="FR20" s="0" t="n">
        <f aca="false">IF(ISNUMBER(FIND(FR$1,$D20))=$AO$1,1,0)*VLOOKUP($Z$2,DALYs!$A$2:$MW$40,'Intervention list'!FR$195+1,0)</f>
        <v>0</v>
      </c>
      <c r="FS20" s="0" t="n">
        <f aca="false">IF(ISNUMBER(FIND(FS$1,$D20))=$AO$1,1,0)*VLOOKUP($Z$2,DALYs!$A$2:$MW$40,'Intervention list'!FS$195+1,0)</f>
        <v>0</v>
      </c>
      <c r="FT20" s="0" t="n">
        <f aca="false">IF(ISNUMBER(FIND(FT$1,$D20))=$AO$1,1,0)*VLOOKUP($Z$2,DALYs!$A$2:$MW$40,'Intervention list'!FT$195+1,0)</f>
        <v>0</v>
      </c>
      <c r="FU20" s="0" t="n">
        <f aca="false">IF(ISNUMBER(FIND(FU$1,$D20))=$AO$1,1,0)*VLOOKUP($Z$2,DALYs!$A$2:$MW$40,'Intervention list'!FU$195+1,0)</f>
        <v>0</v>
      </c>
      <c r="FV20" s="0" t="n">
        <f aca="false">IF(ISNUMBER(FIND(FV$1,$D20))=$AO$1,1,0)*VLOOKUP($Z$2,DALYs!$A$2:$MW$40,'Intervention list'!FV$195+1,0)</f>
        <v>0</v>
      </c>
      <c r="FW20" s="0" t="n">
        <f aca="false">IF(ISNUMBER(FIND(FW$1,$D20))=$AO$1,1,0)*VLOOKUP($Z$2,DALYs!$A$2:$MW$40,'Intervention list'!FW$195+1,0)</f>
        <v>0</v>
      </c>
      <c r="FX20" s="0" t="n">
        <f aca="false">IF(ISNUMBER(FIND(FX$1,$D20))=$AO$1,1,0)*VLOOKUP($Z$2,DALYs!$A$2:$MW$40,'Intervention list'!FX$195+1,0)</f>
        <v>0</v>
      </c>
      <c r="FY20" s="0" t="n">
        <f aca="false">IF(ISNUMBER(FIND(FY$1,$D20))=$AO$1,1,0)*VLOOKUP($Z$2,DALYs!$A$2:$MW$40,'Intervention list'!FY$195+1,0)</f>
        <v>0</v>
      </c>
      <c r="FZ20" s="0" t="n">
        <f aca="false">IF(ISNUMBER(FIND(FZ$1,$D20))=$AO$1,1,0)*VLOOKUP($Z$2,DALYs!$A$2:$MW$40,'Intervention list'!FZ$195+1,0)</f>
        <v>0</v>
      </c>
      <c r="GA20" s="0" t="n">
        <f aca="false">IF(ISNUMBER(FIND(GA$1,$D20))=$AO$1,1,0)*VLOOKUP($Z$2,DALYs!$A$2:$MW$40,'Intervention list'!GA$195+1,0)</f>
        <v>0</v>
      </c>
      <c r="GB20" s="0" t="n">
        <f aca="false">IF(ISNUMBER(FIND(GB$1,$D20))=$AO$1,1,0)*VLOOKUP($Z$2,DALYs!$A$2:$MW$40,'Intervention list'!GB$195+1,0)</f>
        <v>0</v>
      </c>
      <c r="GC20" s="0" t="n">
        <f aca="false">IF(ISNUMBER(FIND(GC$1,$D20))=$AO$1,1,0)*VLOOKUP($Z$2,DALYs!$A$2:$MW$40,'Intervention list'!GC$195+1,0)</f>
        <v>0</v>
      </c>
      <c r="GD20" s="0" t="n">
        <f aca="false">IF(ISNUMBER(FIND(GD$1,$D20))=$AO$1,1,0)*VLOOKUP($Z$2,DALYs!$A$2:$MW$40,'Intervention list'!GD$195+1,0)</f>
        <v>0</v>
      </c>
      <c r="GE20" s="0" t="n">
        <f aca="false">IF(ISNUMBER(FIND(GE$1,$D20))=$AO$1,1,0)*VLOOKUP($Z$2,DALYs!$A$2:$MW$40,'Intervention list'!GE$195+1,0)</f>
        <v>0</v>
      </c>
      <c r="GF20" s="0" t="n">
        <f aca="false">IF(ISNUMBER(FIND(GF$1,$D20))=$AO$1,1,0)*VLOOKUP($Z$2,DALYs!$A$2:$MW$40,'Intervention list'!GF$195+1,0)</f>
        <v>0</v>
      </c>
      <c r="GG20" s="0" t="n">
        <f aca="false">IF(ISNUMBER(FIND(GG$1,$D20))=$AO$1,1,0)*VLOOKUP($Z$2,DALYs!$A$2:$MW$40,'Intervention list'!GG$195+1,0)</f>
        <v>0</v>
      </c>
      <c r="GH20" s="0" t="n">
        <f aca="false">IF(ISNUMBER(FIND(GH$1,$D20))=$AO$1,1,0)*VLOOKUP($Z$2,DALYs!$A$2:$MW$40,'Intervention list'!GH$195+1,0)</f>
        <v>0</v>
      </c>
      <c r="GI20" s="0" t="n">
        <f aca="false">IF(ISNUMBER(FIND(GI$1,$D20))=$AO$1,1,0)*VLOOKUP($Z$2,DALYs!$A$2:$MW$40,'Intervention list'!GI$195+1,0)</f>
        <v>0</v>
      </c>
      <c r="GJ20" s="0" t="n">
        <f aca="false">IF(ISNUMBER(FIND(GJ$1,$D20))=$AO$1,1,0)*VLOOKUP($Z$2,DALYs!$A$2:$MW$40,'Intervention list'!GJ$195+1,0)</f>
        <v>0</v>
      </c>
      <c r="GK20" s="0" t="n">
        <f aca="false">IF(ISNUMBER(FIND(GK$1,$D20))=$AO$1,1,0)*VLOOKUP($Z$2,DALYs!$A$2:$MW$40,'Intervention list'!GK$195+1,0)</f>
        <v>0</v>
      </c>
      <c r="GL20" s="0" t="n">
        <f aca="false">IF(ISNUMBER(FIND(GL$1,$D20))=$AO$1,1,0)*VLOOKUP($Z$2,DALYs!$A$2:$MW$40,'Intervention list'!GL$195+1,0)</f>
        <v>0</v>
      </c>
      <c r="GM20" s="0" t="n">
        <f aca="false">IF(ISNUMBER(FIND(GM$1,$D20))=$AO$1,1,0)*VLOOKUP($Z$2,DALYs!$A$2:$MW$40,'Intervention list'!GM$195+1,0)</f>
        <v>0</v>
      </c>
      <c r="GN20" s="0" t="n">
        <f aca="false">IF(ISNUMBER(FIND(GN$1,$D20))=$AO$1,1,0)*VLOOKUP($Z$2,DALYs!$A$2:$MW$40,'Intervention list'!GN$195+1,0)</f>
        <v>0</v>
      </c>
      <c r="GO20" s="0" t="n">
        <f aca="false">IF(ISNUMBER(FIND(GO$1,$D20))=$AO$1,1,0)*VLOOKUP($Z$2,DALYs!$A$2:$MW$40,'Intervention list'!GO$195+1,0)</f>
        <v>0</v>
      </c>
      <c r="GP20" s="0" t="n">
        <f aca="false">IF(ISNUMBER(FIND(GP$1,$D20))=$AO$1,1,0)*VLOOKUP($Z$2,DALYs!$A$2:$MW$40,'Intervention list'!GP$195+1,0)</f>
        <v>0</v>
      </c>
      <c r="GQ20" s="0" t="n">
        <f aca="false">IF(ISNUMBER(FIND(GQ$1,$D20))=$AO$1,1,0)*VLOOKUP($Z$2,DALYs!$A$2:$MW$40,'Intervention list'!GQ$195+1,0)</f>
        <v>0</v>
      </c>
      <c r="GR20" s="0" t="n">
        <f aca="false">IF(ISNUMBER(FIND(GR$1,$D20))=$AO$1,1,0)*VLOOKUP($Z$2,DALYs!$A$2:$MW$40,'Intervention list'!GR$195+1,0)</f>
        <v>0</v>
      </c>
      <c r="GS20" s="0" t="n">
        <f aca="false">IF(ISNUMBER(FIND(GS$1,$D20))=$AO$1,1,0)*VLOOKUP($Z$2,DALYs!$A$2:$MW$40,'Intervention list'!GS$195+1,0)</f>
        <v>0</v>
      </c>
      <c r="GT20" s="0" t="n">
        <f aca="false">IF(ISNUMBER(FIND(GT$1,$D20))=$AO$1,1,0)*VLOOKUP($Z$2,DALYs!$A$2:$MW$40,'Intervention list'!GT$195+1,0)</f>
        <v>0</v>
      </c>
      <c r="GU20" s="0" t="n">
        <f aca="false">IF(ISNUMBER(FIND(GU$1,$D20))=$AO$1,1,0)*VLOOKUP($Z$2,DALYs!$A$2:$MW$40,'Intervention list'!GU$195+1,0)</f>
        <v>0</v>
      </c>
      <c r="GV20" s="0" t="n">
        <f aca="false">IF(ISNUMBER(FIND(GV$1,$D20))=$AO$1,1,0)*VLOOKUP($Z$2,DALYs!$A$2:$MW$40,'Intervention list'!GV$195+1,0)</f>
        <v>0</v>
      </c>
      <c r="GW20" s="0" t="n">
        <f aca="false">IF(ISNUMBER(FIND(GW$1,$D20))=$AO$1,1,0)*VLOOKUP($Z$2,DALYs!$A$2:$MW$40,'Intervention list'!GW$195+1,0)</f>
        <v>0</v>
      </c>
      <c r="GX20" s="0" t="n">
        <f aca="false">IF(ISNUMBER(FIND(GX$1,$D20))=$AO$1,1,0)*VLOOKUP($Z$2,DALYs!$A$2:$MW$40,'Intervention list'!GX$195+1,0)</f>
        <v>0</v>
      </c>
      <c r="GY20" s="0" t="n">
        <f aca="false">IF(ISNUMBER(FIND(GY$1,$D20))=$AO$1,1,0)*VLOOKUP($Z$2,DALYs!$A$2:$MW$40,'Intervention list'!GY$195+1,0)</f>
        <v>0</v>
      </c>
      <c r="GZ20" s="0" t="n">
        <f aca="false">IF(ISNUMBER(FIND(GZ$1,$D20))=$AO$1,1,0)*VLOOKUP($Z$2,DALYs!$A$2:$MW$40,'Intervention list'!GZ$195+1,0)</f>
        <v>0</v>
      </c>
      <c r="HA20" s="0" t="n">
        <f aca="false">IF(ISNUMBER(FIND(HA$1,$D20))=$AO$1,1,0)*VLOOKUP($Z$2,DALYs!$A$2:$MW$40,'Intervention list'!HA$195+1,0)</f>
        <v>0</v>
      </c>
      <c r="HB20" s="0" t="n">
        <f aca="false">IF(ISNUMBER(FIND(HB$1,$D20))=$AO$1,1,0)*VLOOKUP($Z$2,DALYs!$A$2:$MW$40,'Intervention list'!HB$195+1,0)</f>
        <v>0</v>
      </c>
      <c r="HC20" s="0" t="n">
        <f aca="false">IF(ISNUMBER(FIND(HC$1,$D20))=$AO$1,1,0)*VLOOKUP($Z$2,DALYs!$A$2:$MW$40,'Intervention list'!HC$195+1,0)</f>
        <v>0</v>
      </c>
      <c r="HD20" s="0" t="n">
        <f aca="false">IF(ISNUMBER(FIND(HD$1,$D20))=$AO$1,1,0)*VLOOKUP($Z$2,DALYs!$A$2:$MW$40,'Intervention list'!HD$195+1,0)</f>
        <v>0</v>
      </c>
      <c r="HE20" s="0" t="n">
        <f aca="false">IF(ISNUMBER(FIND(HE$1,$D20))=$AO$1,1,0)*VLOOKUP($Z$2,DALYs!$A$2:$MW$40,'Intervention list'!HE$195+1,0)</f>
        <v>0</v>
      </c>
      <c r="HF20" s="0" t="n">
        <f aca="false">IF(ISNUMBER(FIND(HF$1,$D20))=$AO$1,1,0)*VLOOKUP($Z$2,DALYs!$A$2:$MW$40,'Intervention list'!HF$195+1,0)</f>
        <v>0</v>
      </c>
      <c r="HG20" s="0" t="n">
        <f aca="false">IF(ISNUMBER(FIND(HG$1,$D20))=$AO$1,1,0)*VLOOKUP($Z$2,DALYs!$A$2:$MW$40,'Intervention list'!HG$195+1,0)</f>
        <v>0</v>
      </c>
      <c r="HH20" s="0" t="n">
        <f aca="false">IF(ISNUMBER(FIND(HH$1,$D20))=$AO$1,1,0)*VLOOKUP($Z$2,DALYs!$A$2:$MW$40,'Intervention list'!HH$195+1,0)</f>
        <v>0</v>
      </c>
      <c r="HI20" s="0" t="n">
        <f aca="false">IF(ISNUMBER(FIND(HI$1,$D20))=$AO$1,1,0)*VLOOKUP($Z$2,DALYs!$A$2:$MW$40,'Intervention list'!HI$195+1,0)</f>
        <v>0</v>
      </c>
      <c r="HJ20" s="0" t="n">
        <f aca="false">IF(ISNUMBER(FIND(HJ$1,$D20))=$AO$1,1,0)*VLOOKUP($Z$2,DALYs!$A$2:$MW$40,'Intervention list'!HJ$195+1,0)</f>
        <v>0</v>
      </c>
      <c r="HK20" s="0" t="n">
        <f aca="false">IF(ISNUMBER(FIND(HK$1,$D20))=$AO$1,1,0)*VLOOKUP($Z$2,DALYs!$A$2:$MW$40,'Intervention list'!HK$195+1,0)</f>
        <v>0</v>
      </c>
      <c r="HL20" s="0" t="n">
        <f aca="false">IF(ISNUMBER(FIND(HL$1,$D20))=$AO$1,1,0)*VLOOKUP($Z$2,DALYs!$A$2:$MW$40,'Intervention list'!HL$195+1,0)</f>
        <v>0</v>
      </c>
      <c r="HM20" s="0" t="n">
        <f aca="false">IF(ISNUMBER(FIND(HM$1,$D20))=$AO$1,1,0)*VLOOKUP($Z$2,DALYs!$A$2:$MW$40,'Intervention list'!HM$195+1,0)</f>
        <v>0</v>
      </c>
      <c r="HN20" s="0" t="n">
        <f aca="false">IF(ISNUMBER(FIND(HN$1,$D20))=$AO$1,1,0)*VLOOKUP($Z$2,DALYs!$A$2:$MW$40,'Intervention list'!HN$195+1,0)</f>
        <v>0</v>
      </c>
      <c r="HO20" s="0" t="n">
        <f aca="false">IF(ISNUMBER(FIND(HO$1,$D20))=$AO$1,1,0)*VLOOKUP($Z$2,DALYs!$A$2:$MW$40,'Intervention list'!HO$195+1,0)</f>
        <v>0</v>
      </c>
      <c r="HP20" s="0" t="n">
        <f aca="false">IF(ISNUMBER(FIND(HP$1,$D20))=$AO$1,1,0)*VLOOKUP($Z$2,DALYs!$A$2:$MW$40,'Intervention list'!HP$195+1,0)</f>
        <v>0</v>
      </c>
      <c r="HQ20" s="0" t="n">
        <f aca="false">IF(ISNUMBER(FIND(HQ$1,$D20))=$AO$1,1,0)*VLOOKUP($Z$2,DALYs!$A$2:$MW$40,'Intervention list'!HQ$195+1,0)</f>
        <v>0</v>
      </c>
      <c r="HR20" s="0" t="n">
        <f aca="false">IF(ISNUMBER(FIND(HR$1,$D20))=$AO$1,1,0)*VLOOKUP($Z$2,DALYs!$A$2:$MW$40,'Intervention list'!HR$195+1,0)</f>
        <v>0</v>
      </c>
      <c r="HS20" s="0" t="n">
        <f aca="false">IF(ISNUMBER(FIND(HS$1,$D20))=$AO$1,1,0)*VLOOKUP($Z$2,DALYs!$A$2:$MW$40,'Intervention list'!HS$195+1,0)</f>
        <v>0</v>
      </c>
      <c r="HT20" s="0" t="n">
        <f aca="false">IF(ISNUMBER(FIND(HT$1,$D20))=$AO$1,1,0)*VLOOKUP($Z$2,DALYs!$A$2:$MW$40,'Intervention list'!HT$195+1,0)</f>
        <v>0</v>
      </c>
      <c r="HU20" s="0" t="n">
        <f aca="false">IF(ISNUMBER(FIND(HU$1,$D20))=$AO$1,1,0)*VLOOKUP($Z$2,DALYs!$A$2:$MW$40,'Intervention list'!HU$195+1,0)</f>
        <v>0</v>
      </c>
      <c r="HV20" s="0" t="n">
        <f aca="false">IF(ISNUMBER(FIND(HV$1,$D20))=$AO$1,1,0)*VLOOKUP($Z$2,DALYs!$A$2:$MW$40,'Intervention list'!HV$195+1,0)</f>
        <v>0</v>
      </c>
      <c r="HW20" s="0" t="n">
        <f aca="false">IF(ISNUMBER(FIND(HW$1,$D20))=$AO$1,1,0)*VLOOKUP($Z$2,DALYs!$A$2:$MW$40,'Intervention list'!HW$195+1,0)</f>
        <v>0</v>
      </c>
      <c r="HX20" s="0" t="n">
        <f aca="false">IF(ISNUMBER(FIND(HX$1,$D20))=$AO$1,1,0)*VLOOKUP($Z$2,DALYs!$A$2:$MW$40,'Intervention list'!HX$195+1,0)</f>
        <v>0</v>
      </c>
      <c r="HY20" s="0" t="n">
        <f aca="false">IF(ISNUMBER(FIND(HY$1,$D20))=$AO$1,1,0)*VLOOKUP($Z$2,DALYs!$A$2:$MW$40,'Intervention list'!HY$195+1,0)</f>
        <v>0</v>
      </c>
      <c r="HZ20" s="0" t="n">
        <f aca="false">IF(ISNUMBER(FIND(HZ$1,$D20))=$AO$1,1,0)*VLOOKUP($Z$2,DALYs!$A$2:$MW$40,'Intervention list'!HZ$195+1,0)</f>
        <v>0</v>
      </c>
      <c r="IA20" s="0" t="n">
        <f aca="false">IF(ISNUMBER(FIND(IA$1,$D20))=$AO$1,1,0)*VLOOKUP($Z$2,DALYs!$A$2:$MW$40,'Intervention list'!IA$195+1,0)</f>
        <v>0</v>
      </c>
      <c r="IB20" s="0" t="n">
        <f aca="false">IF(ISNUMBER(FIND(IB$1,$D20))=$AO$1,1,0)*VLOOKUP($Z$2,DALYs!$A$2:$MW$40,'Intervention list'!IB$195+1,0)</f>
        <v>0</v>
      </c>
      <c r="IC20" s="0" t="n">
        <f aca="false">IF(ISNUMBER(FIND(IC$1,$D20))=$AO$1,1,0)*VLOOKUP($Z$2,DALYs!$A$2:$MW$40,'Intervention list'!IC$195+1,0)</f>
        <v>0</v>
      </c>
      <c r="ID20" s="0" t="n">
        <f aca="false">IF(ISNUMBER(FIND(ID$1,$D20))=$AO$1,1,0)*VLOOKUP($Z$2,DALYs!$A$2:$MW$40,'Intervention list'!ID$195+1,0)</f>
        <v>0</v>
      </c>
      <c r="IE20" s="0" t="n">
        <f aca="false">IF(ISNUMBER(FIND(IE$1,$D20))=$AO$1,1,0)*VLOOKUP($Z$2,DALYs!$A$2:$MW$40,'Intervention list'!IE$195+1,0)</f>
        <v>0</v>
      </c>
      <c r="IF20" s="0" t="n">
        <f aca="false">IF(ISNUMBER(FIND(IF$1,$D20))=$AO$1,1,0)*VLOOKUP($Z$2,DALYs!$A$2:$MW$40,'Intervention list'!IF$195+1,0)</f>
        <v>0</v>
      </c>
      <c r="IG20" s="0" t="n">
        <f aca="false">IF(ISNUMBER(FIND(IG$1,$D20))=$AO$1,1,0)*VLOOKUP($Z$2,DALYs!$A$2:$MW$40,'Intervention list'!IG$195+1,0)</f>
        <v>0</v>
      </c>
      <c r="IH20" s="0" t="n">
        <f aca="false">IF(ISNUMBER(FIND(IH$1,$D20))=$AO$1,1,0)*VLOOKUP($Z$2,DALYs!$A$2:$MW$40,'Intervention list'!IH$195+1,0)</f>
        <v>0</v>
      </c>
      <c r="II20" s="0" t="n">
        <f aca="false">IF(ISNUMBER(FIND(II$1,$D20))=$AO$1,1,0)*VLOOKUP($Z$2,DALYs!$A$2:$MW$40,'Intervention list'!II$195+1,0)</f>
        <v>0</v>
      </c>
      <c r="IJ20" s="0" t="n">
        <f aca="false">IF(ISNUMBER(FIND(IJ$1,$D20))=$AO$1,1,0)*VLOOKUP($Z$2,DALYs!$A$2:$MW$40,'Intervention list'!IJ$195+1,0)</f>
        <v>0</v>
      </c>
      <c r="IK20" s="0" t="n">
        <f aca="false">IF(ISNUMBER(FIND(IK$1,$D20))=$AO$1,1,0)*VLOOKUP($Z$2,DALYs!$A$2:$MW$40,'Intervention list'!IK$195+1,0)</f>
        <v>0</v>
      </c>
      <c r="IL20" s="0" t="n">
        <f aca="false">IF(ISNUMBER(FIND(IL$1,$D20))=$AO$1,1,0)*VLOOKUP($Z$2,DALYs!$A$2:$MW$40,'Intervention list'!IL$195+1,0)</f>
        <v>0</v>
      </c>
      <c r="IM20" s="0" t="n">
        <f aca="false">IF(ISNUMBER(FIND(IM$1,$D20))=$AO$1,1,0)*VLOOKUP($Z$2,DALYs!$A$2:$MW$40,'Intervention list'!IM$195+1,0)</f>
        <v>0</v>
      </c>
      <c r="IN20" s="0" t="n">
        <f aca="false">IF(ISNUMBER(FIND(IN$1,$D20))=$AO$1,1,0)*VLOOKUP($Z$2,DALYs!$A$2:$MW$40,'Intervention list'!IN$195+1,0)</f>
        <v>0</v>
      </c>
      <c r="IO20" s="0" t="n">
        <f aca="false">IF(ISNUMBER(FIND(IO$1,$D20))=$AO$1,1,0)*VLOOKUP($Z$2,DALYs!$A$2:$MW$40,'Intervention list'!IO$195+1,0)</f>
        <v>0</v>
      </c>
      <c r="IP20" s="0" t="n">
        <f aca="false">IF(ISNUMBER(FIND(IP$1,$D20))=$AO$1,1,0)*VLOOKUP($Z$2,DALYs!$A$2:$MW$40,'Intervention list'!IP$195+1,0)</f>
        <v>0</v>
      </c>
      <c r="IQ20" s="0" t="n">
        <f aca="false">IF(ISNUMBER(FIND(IQ$1,$D20))=$AO$1,1,0)*VLOOKUP($Z$2,DALYs!$A$2:$MW$40,'Intervention list'!IQ$195+1,0)</f>
        <v>0</v>
      </c>
      <c r="IR20" s="0" t="n">
        <f aca="false">IF(ISNUMBER(FIND(IR$1,$D20))=$AO$1,1,0)*VLOOKUP($Z$2,DALYs!$A$2:$MW$40,'Intervention list'!IR$195+1,0)</f>
        <v>0</v>
      </c>
      <c r="IS20" s="0" t="n">
        <f aca="false">IF(ISNUMBER(FIND(IS$1,$D20))=$AO$1,1,0)*VLOOKUP($Z$2,DALYs!$A$2:$MW$40,'Intervention list'!IS$195+1,0)</f>
        <v>0</v>
      </c>
      <c r="IT20" s="0" t="n">
        <f aca="false">IF(ISNUMBER(FIND(IT$1,$D20))=$AO$1,1,0)*VLOOKUP($Z$2,DALYs!$A$2:$MW$40,'Intervention list'!IT$195+1,0)</f>
        <v>0</v>
      </c>
      <c r="IU20" s="0" t="n">
        <f aca="false">IF(ISNUMBER(FIND(IU$1,$D20))=$AO$1,1,0)*VLOOKUP($Z$2,DALYs!$A$2:$MW$40,'Intervention list'!IU$195+1,0)</f>
        <v>0</v>
      </c>
      <c r="IV20" s="0" t="n">
        <f aca="false">IF(ISNUMBER(FIND(IV$1,$D20))=$AO$1,1,0)*VLOOKUP($Z$2,DALYs!$A$2:$MW$40,'Intervention list'!IV$195+1,0)</f>
        <v>0</v>
      </c>
      <c r="IW20" s="0" t="n">
        <f aca="false">IF(ISNUMBER(FIND(IW$1,$D20))=$AO$1,1,0)*VLOOKUP($Z$2,DALYs!$A$2:$MW$40,'Intervention list'!IW$195+1,0)</f>
        <v>0</v>
      </c>
      <c r="IX20" s="0" t="n">
        <f aca="false">IF(ISNUMBER(FIND(IX$1,$D20))=$AO$1,1,0)*VLOOKUP($Z$2,DALYs!$A$2:$MW$40,'Intervention list'!IX$195+1,0)</f>
        <v>0</v>
      </c>
      <c r="IY20" s="0" t="n">
        <f aca="false">IF(ISNUMBER(FIND(IY$1,$D20))=$AO$1,1,0)*VLOOKUP($Z$2,DALYs!$A$2:$MW$40,'Intervention list'!IY$195+1,0)</f>
        <v>0</v>
      </c>
      <c r="IZ20" s="0" t="n">
        <f aca="false">IF(ISNUMBER(FIND(IZ$1,$D20))=$AO$1,1,0)*VLOOKUP($Z$2,DALYs!$A$2:$MW$40,'Intervention list'!IZ$195+1,0)</f>
        <v>0</v>
      </c>
      <c r="JA20" s="0" t="n">
        <f aca="false">IF(ISNUMBER(FIND(JA$1,$D20))=$AO$1,1,0)*VLOOKUP($Z$2,DALYs!$A$2:$MW$40,'Intervention list'!JA$195+1,0)</f>
        <v>0</v>
      </c>
      <c r="JB20" s="0" t="n">
        <f aca="false">IF(ISNUMBER(FIND(JB$1,$D20))=$AO$1,1,0)*VLOOKUP($Z$2,DALYs!$A$2:$MW$40,'Intervention list'!JB$195+1,0)</f>
        <v>0</v>
      </c>
      <c r="JC20" s="0" t="n">
        <f aca="false">IF(ISNUMBER(FIND(JC$1,$D20))=$AO$1,1,0)*VLOOKUP($Z$2,DALYs!$A$2:$MW$40,'Intervention list'!JC$195+1,0)</f>
        <v>0</v>
      </c>
      <c r="JD20" s="0" t="n">
        <f aca="false">IF(ISNUMBER(FIND(JD$1,$D20))=$AO$1,1,0)*VLOOKUP($Z$2,DALYs!$A$2:$MW$40,'Intervention list'!JD$195+1,0)</f>
        <v>0</v>
      </c>
      <c r="JE20" s="0" t="n">
        <f aca="false">IF(ISNUMBER(FIND(JE$1,$D20))=$AO$1,1,0)*VLOOKUP($Z$2,DALYs!$A$2:$MW$40,'Intervention list'!JE$195+1,0)</f>
        <v>0</v>
      </c>
      <c r="JF20" s="0" t="n">
        <f aca="false">IF(ISNUMBER(FIND(JF$1,$D20))=$AO$1,1,0)*VLOOKUP($Z$2,DALYs!$A$2:$MW$40,'Intervention list'!JF$195+1,0)</f>
        <v>0</v>
      </c>
      <c r="JG20" s="0" t="n">
        <f aca="false">IF(ISNUMBER(FIND(JG$1,$D20))=$AO$1,1,0)*VLOOKUP($Z$2,DALYs!$A$2:$MW$40,'Intervention list'!JG$195+1,0)</f>
        <v>0</v>
      </c>
      <c r="JH20" s="0" t="n">
        <f aca="false">IF(ISNUMBER(FIND(JH$1,$D20))=$AO$1,1,0)*VLOOKUP($Z$2,DALYs!$A$2:$MW$40,'Intervention list'!JH$195+1,0)</f>
        <v>0</v>
      </c>
      <c r="JI20" s="0" t="n">
        <f aca="false">IF(ISNUMBER(FIND(JI$1,$D20))=$AO$1,1,0)*VLOOKUP($Z$2,DALYs!$A$2:$MW$40,'Intervention list'!JI$195+1,0)</f>
        <v>0</v>
      </c>
      <c r="JJ20" s="0" t="n">
        <f aca="false">IF(ISNUMBER(FIND(JJ$1,$D20))=$AO$1,1,0)*VLOOKUP($Z$2,DALYs!$A$2:$MW$40,'Intervention list'!JJ$195+1,0)</f>
        <v>0</v>
      </c>
      <c r="JK20" s="0" t="n">
        <f aca="false">IF(ISNUMBER(FIND(JK$1,$D20))=$AO$1,1,0)*VLOOKUP($Z$2,DALYs!$A$2:$MW$40,'Intervention list'!JK$195+1,0)</f>
        <v>0</v>
      </c>
      <c r="JL20" s="0" t="n">
        <f aca="false">IF(ISNUMBER(FIND(JL$1,$D20))=$AO$1,1,0)*VLOOKUP($Z$2,DALYs!$A$2:$MW$40,'Intervention list'!JL$195+1,0)</f>
        <v>0</v>
      </c>
      <c r="JM20" s="0" t="n">
        <f aca="false">IF(ISNUMBER(FIND(JM$1,$D20))=$AO$1,1,0)*VLOOKUP($Z$2,DALYs!$A$2:$MW$40,'Intervention list'!JM$195+1,0)</f>
        <v>0</v>
      </c>
      <c r="JN20" s="0" t="n">
        <f aca="false">IF(ISNUMBER(FIND(JN$1,$D20))=$AO$1,1,0)*VLOOKUP($Z$2,DALYs!$A$2:$MW$40,'Intervention list'!JN$195+1,0)</f>
        <v>0</v>
      </c>
      <c r="JO20" s="0" t="n">
        <f aca="false">IF(ISNUMBER(FIND(JO$1,$D20))=$AO$1,1,0)*VLOOKUP($Z$2,DALYs!$A$2:$MW$40,'Intervention list'!JO$195+1,0)</f>
        <v>0</v>
      </c>
      <c r="JP20" s="0" t="n">
        <f aca="false">IF(ISNUMBER(FIND(JP$1,$D20))=$AO$1,1,0)*VLOOKUP($Z$2,DALYs!$A$2:$MW$40,'Intervention list'!JP$195+1,0)</f>
        <v>0</v>
      </c>
      <c r="JQ20" s="0" t="n">
        <f aca="false">IF(ISNUMBER(FIND(JQ$1,$D20))=$AO$1,1,0)*VLOOKUP($Z$2,DALYs!$A$2:$MW$40,'Intervention list'!JQ$195+1,0)</f>
        <v>0</v>
      </c>
      <c r="JR20" s="0" t="n">
        <f aca="false">IF(ISNUMBER(FIND(JR$1,$D20))=$AO$1,1,0)*VLOOKUP($Z$2,DALYs!$A$2:$MW$40,'Intervention list'!JR$195+1,0)</f>
        <v>0</v>
      </c>
      <c r="JS20" s="0" t="n">
        <f aca="false">IF(ISNUMBER(FIND(JS$1,$D20))=$AO$1,1,0)*VLOOKUP($Z$2,DALYs!$A$2:$MW$40,'Intervention list'!JS$195+1,0)</f>
        <v>0</v>
      </c>
      <c r="JT20" s="0" t="n">
        <f aca="false">IF(ISNUMBER(FIND(JT$1,$D20))=$AO$1,1,0)*VLOOKUP($Z$2,DALYs!$A$2:$MW$40,'Intervention list'!JT$195+1,0)</f>
        <v>0</v>
      </c>
      <c r="JU20" s="0" t="n">
        <f aca="false">IF(ISNUMBER(FIND(JU$1,$D20))=$AO$1,1,0)*VLOOKUP($Z$2,DALYs!$A$2:$MW$40,'Intervention list'!JU$195+1,0)</f>
        <v>0</v>
      </c>
      <c r="JV20" s="0" t="n">
        <f aca="false">IF(ISNUMBER(FIND(JV$1,$D20))=$AO$1,1,0)*VLOOKUP($Z$2,DALYs!$A$2:$MW$40,'Intervention list'!JV$195+1,0)</f>
        <v>0</v>
      </c>
      <c r="JW20" s="0" t="n">
        <f aca="false">IF(ISNUMBER(FIND(JW$1,$D20))=$AO$1,1,0)*VLOOKUP($Z$2,DALYs!$A$2:$MW$40,'Intervention list'!JW$195+1,0)</f>
        <v>0</v>
      </c>
      <c r="JX20" s="0" t="n">
        <f aca="false">IF(ISNUMBER(FIND(JX$1,$D20))=$AO$1,1,0)*VLOOKUP($Z$2,DALYs!$A$2:$MW$40,'Intervention list'!JX$195+1,0)</f>
        <v>0</v>
      </c>
      <c r="JY20" s="0" t="n">
        <f aca="false">IF(ISNUMBER(FIND(JY$1,$D20))=$AO$1,1,0)*VLOOKUP($Z$2,DALYs!$A$2:$MW$40,'Intervention list'!JY$195+1,0)</f>
        <v>0</v>
      </c>
      <c r="JZ20" s="0" t="n">
        <f aca="false">IF(ISNUMBER(FIND(JZ$1,$D20))=$AO$1,1,0)*VLOOKUP($Z$2,DALYs!$A$2:$MW$40,'Intervention list'!JZ$195+1,0)</f>
        <v>0</v>
      </c>
      <c r="KA20" s="0" t="n">
        <f aca="false">IF(ISNUMBER(FIND(KA$1,$D20))=$AO$1,1,0)*VLOOKUP($Z$2,DALYs!$A$2:$MW$40,'Intervention list'!KA$195+1,0)</f>
        <v>0</v>
      </c>
      <c r="KB20" s="0" t="n">
        <f aca="false">IF(ISNUMBER(FIND(KB$1,$D20))=$AO$1,1,0)*VLOOKUP($Z$2,DALYs!$A$2:$MW$40,'Intervention list'!KB$195+1,0)</f>
        <v>0</v>
      </c>
      <c r="KC20" s="0" t="n">
        <f aca="false">IF(ISNUMBER(FIND(KC$1,$D20))=$AO$1,1,0)*VLOOKUP($Z$2,DALYs!$A$2:$MW$40,'Intervention list'!KC$195+1,0)</f>
        <v>0</v>
      </c>
      <c r="KD20" s="0" t="n">
        <f aca="false">IF(ISNUMBER(FIND(KD$1,$D20))=$AO$1,1,0)*VLOOKUP($Z$2,DALYs!$A$2:$MW$40,'Intervention list'!KD$195+1,0)</f>
        <v>0</v>
      </c>
      <c r="KE20" s="0" t="n">
        <f aca="false">IF(ISNUMBER(FIND(KE$1,$D20))=$AO$1,1,0)*VLOOKUP($Z$2,DALYs!$A$2:$MW$40,'Intervention list'!KE$195+1,0)</f>
        <v>0</v>
      </c>
      <c r="KF20" s="0" t="n">
        <f aca="false">IF(ISNUMBER(FIND(KF$1,$D20))=$AO$1,1,0)*VLOOKUP($Z$2,DALYs!$A$2:$MW$40,'Intervention list'!KF$195+1,0)</f>
        <v>0</v>
      </c>
      <c r="KG20" s="0" t="n">
        <f aca="false">IF(ISNUMBER(FIND(KG$1,$D20))=$AO$1,1,0)*VLOOKUP($Z$2,DALYs!$A$2:$MW$40,'Intervention list'!KG$195+1,0)</f>
        <v>0</v>
      </c>
      <c r="KH20" s="0" t="n">
        <f aca="false">IF(ISNUMBER(FIND(KH$1,$D20))=$AO$1,1,0)*VLOOKUP($Z$2,DALYs!$A$2:$MW$40,'Intervention list'!KH$195+1,0)</f>
        <v>0</v>
      </c>
      <c r="KI20" s="0" t="n">
        <f aca="false">IF(ISNUMBER(FIND(KI$1,$D20))=$AO$1,1,0)*VLOOKUP($Z$2,DALYs!$A$2:$MW$40,'Intervention list'!KI$195+1,0)</f>
        <v>0</v>
      </c>
      <c r="KJ20" s="0" t="n">
        <f aca="false">IF(ISNUMBER(FIND(KJ$1,$D20))=$AO$1,1,0)*VLOOKUP($Z$2,DALYs!$A$2:$MW$40,'Intervention list'!KJ$195+1,0)</f>
        <v>0</v>
      </c>
      <c r="KK20" s="0" t="n">
        <f aca="false">IF(ISNUMBER(FIND(KK$1,$D20))=$AO$1,1,0)*VLOOKUP($Z$2,DALYs!$A$2:$MW$40,'Intervention list'!KK$195+1,0)</f>
        <v>0</v>
      </c>
      <c r="KL20" s="0" t="n">
        <f aca="false">IF(ISNUMBER(FIND(KL$1,$D20))=$AO$1,1,0)*VLOOKUP($Z$2,DALYs!$A$2:$MW$40,'Intervention list'!KL$195+1,0)</f>
        <v>0</v>
      </c>
      <c r="KM20" s="0" t="n">
        <f aca="false">IF(ISNUMBER(FIND(KM$1,$D20))=$AO$1,1,0)*VLOOKUP($Z$2,DALYs!$A$2:$MW$40,'Intervention list'!KM$195+1,0)</f>
        <v>0</v>
      </c>
      <c r="KN20" s="0" t="n">
        <f aca="false">IF(ISNUMBER(FIND(KN$1,$D20))=$AO$1,1,0)*VLOOKUP($Z$2,DALYs!$A$2:$MW$40,'Intervention list'!KN$195+1,0)</f>
        <v>0</v>
      </c>
      <c r="KO20" s="0" t="n">
        <f aca="false">IF(ISNUMBER(FIND(KO$1,$D20))=$AO$1,1,0)*VLOOKUP($Z$2,DALYs!$A$2:$MW$40,'Intervention list'!KO$195+1,0)</f>
        <v>0</v>
      </c>
      <c r="KP20" s="0" t="n">
        <f aca="false">IF(ISNUMBER(FIND(KP$1,$D20))=$AO$1,1,0)*VLOOKUP($Z$2,DALYs!$A$2:$MW$40,'Intervention list'!KP$195+1,0)</f>
        <v>0</v>
      </c>
      <c r="KQ20" s="0" t="n">
        <f aca="false">IF(ISNUMBER(FIND(KQ$1,$D20))=$AO$1,1,0)*VLOOKUP($Z$2,DALYs!$A$2:$MW$40,'Intervention list'!KQ$195+1,0)</f>
        <v>0</v>
      </c>
      <c r="KR20" s="0" t="n">
        <f aca="false">IF(ISNUMBER(FIND(KR$1,$D20))=$AO$1,1,0)*VLOOKUP($Z$2,DALYs!$A$2:$MW$40,'Intervention list'!KR$195+1,0)</f>
        <v>0</v>
      </c>
      <c r="KS20" s="0" t="n">
        <f aca="false">IF(ISNUMBER(FIND(KS$1,$D20))=$AO$1,1,0)*VLOOKUP($Z$2,DALYs!$A$2:$MW$40,'Intervention list'!KS$195+1,0)</f>
        <v>0</v>
      </c>
      <c r="KT20" s="0" t="n">
        <f aca="false">IF(ISNUMBER(FIND(KT$1,$D20))=$AO$1,1,0)*VLOOKUP($Z$2,DALYs!$A$2:$MW$40,'Intervention list'!KT$195+1,0)</f>
        <v>0</v>
      </c>
      <c r="KU20" s="0" t="n">
        <f aca="false">IF(ISNUMBER(FIND(KU$1,$D20))=$AO$1,1,0)*VLOOKUP($Z$2,DALYs!$A$2:$MW$40,'Intervention list'!KU$195+1,0)</f>
        <v>0</v>
      </c>
      <c r="KV20" s="0" t="n">
        <f aca="false">IF(ISNUMBER(FIND(KV$1,$D20))=$AO$1,1,0)*VLOOKUP($Z$2,DALYs!$A$2:$MW$40,'Intervention list'!KV$195+1,0)</f>
        <v>0</v>
      </c>
      <c r="KW20" s="0" t="n">
        <f aca="false">IF(ISNUMBER(FIND(KW$1,$D20))=$AO$1,1,0)*VLOOKUP($Z$2,DALYs!$A$2:$MW$40,'Intervention list'!KW$195+1,0)</f>
        <v>0</v>
      </c>
      <c r="KX20" s="0" t="n">
        <f aca="false">IF(ISNUMBER(FIND(KX$1,$D20))=$AO$1,1,0)*VLOOKUP($Z$2,DALYs!$A$2:$MW$40,'Intervention list'!KX$195+1,0)</f>
        <v>0</v>
      </c>
      <c r="KY20" s="0" t="n">
        <f aca="false">IF(ISNUMBER(FIND(KY$1,$D20))=$AO$1,1,0)*VLOOKUP($Z$2,DALYs!$A$2:$MW$40,'Intervention list'!KY$195+1,0)</f>
        <v>0</v>
      </c>
      <c r="KZ20" s="0" t="n">
        <f aca="false">IF(ISNUMBER(FIND(KZ$1,$D20))=$AO$1,1,0)*VLOOKUP($Z$2,DALYs!$A$2:$MW$40,'Intervention list'!KZ$195+1,0)</f>
        <v>0</v>
      </c>
      <c r="LA20" s="0" t="n">
        <f aca="false">IF(ISNUMBER(FIND(LA$1,$D20))=$AO$1,1,0)*VLOOKUP($Z$2,DALYs!$A$2:$MW$40,'Intervention list'!LA$195+1,0)</f>
        <v>0</v>
      </c>
      <c r="LB20" s="0" t="n">
        <f aca="false">IF(ISNUMBER(FIND(LB$1,$D20))=$AO$1,1,0)*VLOOKUP($Z$2,DALYs!$A$2:$MW$40,'Intervention list'!LB$195+1,0)</f>
        <v>0</v>
      </c>
      <c r="LC20" s="0" t="n">
        <f aca="false">IF(ISNUMBER(FIND(LC$1,$D20))=$AO$1,1,0)*VLOOKUP($Z$2,DALYs!$A$2:$MW$40,'Intervention list'!LC$195+1,0)</f>
        <v>0</v>
      </c>
      <c r="LD20" s="0" t="n">
        <f aca="false">IF(ISNUMBER(FIND(LD$1,$D20))=$AO$1,1,0)*VLOOKUP($Z$2,DALYs!$A$2:$MW$40,'Intervention list'!LD$195+1,0)</f>
        <v>0</v>
      </c>
      <c r="LE20" s="0" t="n">
        <f aca="false">IF(ISNUMBER(FIND(LE$1,$D20))=$AO$1,1,0)*VLOOKUP($Z$2,DALYs!$A$2:$MW$40,'Intervention list'!LE$195+1,0)</f>
        <v>0</v>
      </c>
      <c r="LF20" s="0" t="n">
        <f aca="false">IF(ISNUMBER(FIND(LF$1,$D20))=$AO$1,1,0)*VLOOKUP($Z$2,DALYs!$A$2:$MW$40,'Intervention list'!LF$195+1,0)</f>
        <v>0</v>
      </c>
      <c r="LG20" s="0" t="n">
        <f aca="false">IF(ISNUMBER(FIND(LG$1,$D20))=$AO$1,1,0)*VLOOKUP($Z$2,DALYs!$A$2:$MW$40,'Intervention list'!LG$195+1,0)</f>
        <v>0</v>
      </c>
      <c r="LH20" s="0" t="n">
        <f aca="false">IF(ISNUMBER(FIND(LH$1,$D20))=$AO$1,1,0)*VLOOKUP($Z$2,DALYs!$A$2:$MW$40,'Intervention list'!LH$195+1,0)</f>
        <v>0</v>
      </c>
      <c r="LI20" s="0" t="n">
        <f aca="false">IF(ISNUMBER(FIND(LI$1,$D20))=$AO$1,1,0)*VLOOKUP($Z$2,DALYs!$A$2:$MW$40,'Intervention list'!LI$195+1,0)</f>
        <v>0</v>
      </c>
      <c r="LJ20" s="0" t="n">
        <f aca="false">IF(ISNUMBER(FIND(LJ$1,$D20))=$AO$1,1,0)*VLOOKUP($Z$2,DALYs!$A$2:$MW$40,'Intervention list'!LJ$195+1,0)</f>
        <v>0</v>
      </c>
      <c r="LK20" s="0" t="n">
        <f aca="false">IF(ISNUMBER(FIND(LK$1,$D20))=$AO$1,1,0)*VLOOKUP($Z$2,DALYs!$A$2:$MW$40,'Intervention list'!LK$195+1,0)</f>
        <v>0</v>
      </c>
      <c r="LL20" s="0" t="n">
        <f aca="false">IF(ISNUMBER(FIND(LL$1,$D20))=$AO$1,1,0)*VLOOKUP($Z$2,DALYs!$A$2:$MW$40,'Intervention list'!LL$195+1,0)</f>
        <v>0</v>
      </c>
      <c r="LM20" s="0" t="n">
        <f aca="false">IF(ISNUMBER(FIND(LM$1,$D20))=$AO$1,1,0)*VLOOKUP($Z$2,DALYs!$A$2:$MW$40,'Intervention list'!LM$195+1,0)</f>
        <v>0</v>
      </c>
      <c r="LN20" s="0" t="n">
        <f aca="false">IF(ISNUMBER(FIND(LN$1,$D20))=$AO$1,1,0)*VLOOKUP($Z$2,DALYs!$A$2:$MW$40,'Intervention list'!LN$195+1,0)</f>
        <v>0</v>
      </c>
      <c r="LO20" s="0" t="n">
        <f aca="false">IF(ISNUMBER(FIND(LO$1,$D20))=$AO$1,1,0)*VLOOKUP($Z$2,DALYs!$A$2:$MW$40,'Intervention list'!LO$195+1,0)</f>
        <v>0</v>
      </c>
      <c r="LP20" s="0" t="n">
        <f aca="false">IF(ISNUMBER(FIND(LP$1,$D20))=$AO$1,1,0)*VLOOKUP($Z$2,DALYs!$A$2:$MW$40,'Intervention list'!LP$195+1,0)</f>
        <v>0</v>
      </c>
      <c r="LQ20" s="0" t="n">
        <f aca="false">IF(ISNUMBER(FIND(LQ$1,$D20))=$AO$1,1,0)*VLOOKUP($Z$2,DALYs!$A$2:$MW$40,'Intervention list'!LQ$195+1,0)</f>
        <v>0</v>
      </c>
      <c r="LR20" s="0" t="n">
        <f aca="false">IF(ISNUMBER(FIND(LR$1,$D20))=$AO$1,1,0)*VLOOKUP($Z$2,DALYs!$A$2:$MW$40,'Intervention list'!LR$195+1,0)</f>
        <v>0</v>
      </c>
      <c r="LS20" s="0" t="n">
        <f aca="false">IF(ISNUMBER(FIND(LS$1,$D20))=$AO$1,1,0)*VLOOKUP($Z$2,DALYs!$A$2:$MW$40,'Intervention list'!LS$195+1,0)</f>
        <v>0</v>
      </c>
      <c r="LT20" s="0" t="n">
        <f aca="false">IF(ISNUMBER(FIND(LT$1,$D20))=$AO$1,1,0)*VLOOKUP($Z$2,DALYs!$A$2:$MW$40,'Intervention list'!LT$195+1,0)</f>
        <v>0</v>
      </c>
      <c r="LU20" s="0" t="n">
        <f aca="false">IF(ISNUMBER(FIND(LU$1,$D20))=$AO$1,1,0)*VLOOKUP($Z$2,DALYs!$A$2:$MW$40,'Intervention list'!LU$195+1,0)</f>
        <v>0</v>
      </c>
      <c r="LV20" s="0" t="n">
        <f aca="false">IF(ISNUMBER(FIND(LV$1,$D20))=$AO$1,1,0)*VLOOKUP($Z$2,DALYs!$A$2:$MW$40,'Intervention list'!LV$195+1,0)</f>
        <v>0</v>
      </c>
      <c r="LW20" s="0" t="n">
        <f aca="false">IF(ISNUMBER(FIND(LW$1,$D20))=$AO$1,1,0)*VLOOKUP($Z$2,DALYs!$A$2:$MW$40,'Intervention list'!LW$195+1,0)</f>
        <v>0</v>
      </c>
      <c r="LX20" s="0" t="n">
        <f aca="false">IF(ISNUMBER(FIND(LX$1,$D20))=$AO$1,1,0)*VLOOKUP($Z$2,DALYs!$A$2:$MW$40,'Intervention list'!LX$195+1,0)</f>
        <v>0</v>
      </c>
      <c r="LY20" s="0" t="n">
        <f aca="false">IF(ISNUMBER(FIND(LY$1,$D20))=$AO$1,1,0)*VLOOKUP($Z$2,DALYs!$A$2:$MW$40,'Intervention list'!LY$195+1,0)</f>
        <v>0</v>
      </c>
      <c r="LZ20" s="0" t="n">
        <f aca="false">IF(ISNUMBER(FIND(LZ$1,$D20))=$AO$1,1,0)*VLOOKUP($Z$2,DALYs!$A$2:$MW$40,'Intervention list'!LZ$195+1,0)</f>
        <v>0</v>
      </c>
      <c r="MA20" s="0" t="n">
        <f aca="false">IF(ISNUMBER(FIND(MA$1,$D20))=$AO$1,1,0)*VLOOKUP($Z$2,DALYs!$A$2:$MW$40,'Intervention list'!MA$195+1,0)</f>
        <v>0</v>
      </c>
      <c r="MB20" s="0" t="n">
        <f aca="false">IF(ISNUMBER(FIND(MB$1,$D20))=$AO$1,1,0)*VLOOKUP($Z$2,DALYs!$A$2:$MW$40,'Intervention list'!MB$195+1,0)</f>
        <v>0</v>
      </c>
      <c r="MC20" s="0" t="n">
        <f aca="false">IF(ISNUMBER(FIND(MC$1,$D20))=$AO$1,1,0)*VLOOKUP($Z$2,DALYs!$A$2:$MW$40,'Intervention list'!MC$195+1,0)</f>
        <v>0</v>
      </c>
      <c r="MD20" s="0" t="n">
        <f aca="false">IF(ISNUMBER(FIND(MD$1,$D20))=$AO$1,1,0)*VLOOKUP($Z$2,DALYs!$A$2:$MW$40,'Intervention list'!MD$195+1,0)</f>
        <v>0</v>
      </c>
      <c r="ME20" s="0" t="n">
        <f aca="false">IF(ISNUMBER(FIND(ME$1,$D20))=$AO$1,1,0)*VLOOKUP($Z$2,DALYs!$A$2:$MW$40,'Intervention list'!ME$195+1,0)</f>
        <v>0</v>
      </c>
      <c r="MF20" s="0" t="n">
        <f aca="false">IF(ISNUMBER(FIND(MF$1,$D20))=$AO$1,1,0)*VLOOKUP($Z$2,DALYs!$A$2:$MW$40,'Intervention list'!MF$195+1,0)</f>
        <v>0</v>
      </c>
      <c r="MG20" s="0" t="n">
        <f aca="false">IF(ISNUMBER(FIND(MG$1,$D20))=$AO$1,1,0)*VLOOKUP($Z$2,DALYs!$A$2:$MW$40,'Intervention list'!MG$195+1,0)</f>
        <v>0</v>
      </c>
      <c r="MH20" s="0" t="n">
        <f aca="false">IF(ISNUMBER(FIND(MH$1,$D20))=$AO$1,1,0)*VLOOKUP($Z$2,DALYs!$A$2:$MW$40,'Intervention list'!MH$195+1,0)</f>
        <v>0</v>
      </c>
      <c r="MI20" s="0" t="n">
        <f aca="false">IF(ISNUMBER(FIND(MI$1,$D20))=$AO$1,1,0)*VLOOKUP($Z$2,DALYs!$A$2:$MW$40,'Intervention list'!MI$195+1,0)</f>
        <v>0</v>
      </c>
      <c r="MJ20" s="0" t="n">
        <f aca="false">IF(ISNUMBER(FIND(MJ$1,$D20))=$AO$1,1,0)*VLOOKUP($Z$2,DALYs!$A$2:$MW$40,'Intervention list'!MJ$195+1,0)</f>
        <v>0</v>
      </c>
      <c r="MK20" s="0" t="n">
        <f aca="false">IF(ISNUMBER(FIND(MK$1,$D20))=$AO$1,1,0)*VLOOKUP($Z$2,DALYs!$A$2:$MW$40,'Intervention list'!MK$195+1,0)</f>
        <v>0</v>
      </c>
      <c r="ML20" s="0" t="n">
        <f aca="false">IF(ISNUMBER(FIND(ML$1,$D20))=$AO$1,1,0)*VLOOKUP($Z$2,DALYs!$A$2:$MW$40,'Intervention list'!ML$195+1,0)</f>
        <v>0</v>
      </c>
      <c r="MM20" s="0" t="n">
        <f aca="false">IF(ISNUMBER(FIND(MM$1,$D20))=$AO$1,1,0)*VLOOKUP($Z$2,DALYs!$A$2:$MW$40,'Intervention list'!MM$195+1,0)</f>
        <v>0</v>
      </c>
      <c r="MN20" s="0" t="n">
        <f aca="false">IF(ISNUMBER(FIND(MN$1,$D20))=$AO$1,1,0)*VLOOKUP($Z$2,DALYs!$A$2:$MW$40,'Intervention list'!MN$195+1,0)</f>
        <v>0</v>
      </c>
      <c r="MO20" s="0" t="n">
        <f aca="false">IF(ISNUMBER(FIND(MO$1,$D20))=$AO$1,1,0)*VLOOKUP($Z$2,DALYs!$A$2:$MW$40,'Intervention list'!MO$195+1,0)</f>
        <v>0</v>
      </c>
      <c r="MP20" s="0" t="n">
        <f aca="false">IF(ISNUMBER(FIND(MP$1,$D20))=$AO$1,1,0)*VLOOKUP($Z$2,DALYs!$A$2:$MW$40,'Intervention list'!MP$195+1,0)</f>
        <v>0</v>
      </c>
      <c r="MQ20" s="0" t="n">
        <f aca="false">IF(ISNUMBER(FIND(MQ$1,$D20))=$AO$1,1,0)*VLOOKUP($Z$2,DALYs!$A$2:$MW$40,'Intervention list'!MQ$195+1,0)</f>
        <v>0</v>
      </c>
      <c r="MR20" s="0" t="n">
        <f aca="false">IF(ISNUMBER(FIND(MR$1,$D20))=$AO$1,1,0)*VLOOKUP($Z$2,DALYs!$A$2:$MW$40,'Intervention list'!MR$195+1,0)</f>
        <v>0</v>
      </c>
      <c r="MS20" s="0" t="n">
        <f aca="false">IF(ISNUMBER(FIND(MS$1,$D20))=$AO$1,1,0)*VLOOKUP($Z$2,DALYs!$A$2:$MW$40,'Intervention list'!MS$195+1,0)</f>
        <v>0</v>
      </c>
      <c r="MT20" s="0" t="n">
        <f aca="false">IF(ISNUMBER(FIND(MT$1,$D20))=$AO$1,1,0)*VLOOKUP($Z$2,DALYs!$A$2:$MW$40,'Intervention list'!MT$195+1,0)</f>
        <v>0</v>
      </c>
      <c r="MU20" s="0" t="n">
        <f aca="false">IF(ISNUMBER(FIND(MU$1,$D20))=$AO$1,1,0)*VLOOKUP($Z$2,DALYs!$A$2:$MW$40,'Intervention list'!MU$195+1,0)</f>
        <v>0</v>
      </c>
      <c r="MV20" s="0" t="n">
        <f aca="false">IF(ISNUMBER(FIND(MV$1,$D20))=$AO$1,1,0)*VLOOKUP($Z$2,DALYs!$A$2:$MW$40,'Intervention list'!MV$195+1,0)</f>
        <v>0</v>
      </c>
      <c r="MW20" s="0" t="n">
        <f aca="false">IF(ISNUMBER(FIND(MW$1,$D20))=$AO$1,1,0)*VLOOKUP($Z$2,DALYs!$A$2:$MW$40,'Intervention list'!MW$195+1,0)</f>
        <v>0</v>
      </c>
      <c r="MX20" s="0" t="n">
        <f aca="false">IF(ISNUMBER(FIND(MX$1,$D20))=$AO$1,1,0)*VLOOKUP($Z$2,DALYs!$A$2:$MW$40,'Intervention list'!MX$195+1,0)</f>
        <v>0</v>
      </c>
      <c r="MY20" s="0" t="n">
        <f aca="false">IF(ISNUMBER(FIND(MY$1,$D20))=$AO$1,1,0)*VLOOKUP($Z$2,DALYs!$A$2:$MW$40,'Intervention list'!MY$195+1,0)</f>
        <v>0</v>
      </c>
      <c r="MZ20" s="0" t="n">
        <f aca="false">IF(ISNUMBER(FIND(MZ$1,$D20))=$AO$1,1,0)*VLOOKUP($Z$2,DALYs!$A$2:$MW$40,'Intervention list'!MZ$195+1,0)</f>
        <v>0</v>
      </c>
      <c r="NA20" s="0" t="n">
        <f aca="false">IF(ISNUMBER(FIND(NA$1,$D20))=$AO$1,1,0)*VLOOKUP($Z$2,DALYs!$A$2:$MW$40,'Intervention list'!NA$195+1,0)</f>
        <v>0</v>
      </c>
      <c r="NB20" s="0" t="n">
        <f aca="false">IF(ISNUMBER(FIND(NB$1,$D20))=$AO$1,1,0)*VLOOKUP($Z$2,DALYs!$A$2:$MW$40,'Intervention list'!NB$195+1,0)</f>
        <v>0</v>
      </c>
      <c r="NC20" s="0" t="n">
        <f aca="false">IF(ISNUMBER(FIND(NC$1,$D20))=$AO$1,1,0)*VLOOKUP($Z$2,DALYs!$A$2:$MW$40,'Intervention list'!NC$195+1,0)</f>
        <v>0</v>
      </c>
      <c r="ND20" s="0" t="n">
        <f aca="false">IF(ISNUMBER(FIND(ND$1,$D20))=$AO$1,1,0)*VLOOKUP($Z$2,DALYs!$A$2:$MW$40,'Intervention list'!ND$195+1,0)</f>
        <v>0</v>
      </c>
      <c r="NE20" s="0" t="n">
        <f aca="false">IF(ISNUMBER(FIND(NE$1,$D20))=$AO$1,1,0)*VLOOKUP($Z$2,DALYs!$A$2:$MW$40,'Intervention list'!NE$195+1,0)</f>
        <v>0</v>
      </c>
      <c r="NF20" s="0" t="n">
        <f aca="false">IF(ISNUMBER(FIND(NF$1,$D20))=$AO$1,1,0)*VLOOKUP($Z$2,DALYs!$A$2:$MW$40,'Intervention list'!NF$195+1,0)</f>
        <v>0</v>
      </c>
      <c r="NG20" s="0" t="n">
        <f aca="false">IF(ISNUMBER(FIND(NG$1,$D20))=$AO$1,1,0)*VLOOKUP($Z$2,DALYs!$A$2:$MW$40,'Intervention list'!NG$195+1,0)</f>
        <v>0</v>
      </c>
      <c r="NH20" s="0" t="n">
        <f aca="false">IF(ISNUMBER(FIND(NH$1,$D20))=$AO$1,1,0)*VLOOKUP($Z$2,DALYs!$A$2:$MW$40,'Intervention list'!NH$195+1,0)</f>
        <v>0</v>
      </c>
      <c r="NI20" s="0" t="n">
        <f aca="false">IF(ISNUMBER(FIND(NI$1,$D20))=$AO$1,1,0)*VLOOKUP($Z$2,DALYs!$A$2:$MW$40,'Intervention list'!NI$195+1,0)</f>
        <v>0</v>
      </c>
      <c r="NJ20" s="0" t="n">
        <f aca="false">IF(ISNUMBER(FIND(NJ$1,$D20))=$AO$1,1,0)*VLOOKUP($Z$2,DALYs!$A$2:$MW$40,'Intervention list'!NJ$195+1,0)</f>
        <v>0</v>
      </c>
      <c r="NK20" s="0" t="n">
        <f aca="false">IF(ISNUMBER(FIND(NK$1,$D20))=$AO$1,1,0)*VLOOKUP($Z$2,DALYs!$A$2:$MW$40,'Intervention list'!NK$195+1,0)</f>
        <v>0</v>
      </c>
      <c r="NL20" s="0" t="n">
        <f aca="false">IF(ISNUMBER(FIND(NL$1,$D20))=$AO$1,1,0)*VLOOKUP($Z$2,DALYs!$A$2:$MW$40,'Intervention list'!NL$195+1,0)</f>
        <v>0</v>
      </c>
      <c r="NM20" s="0" t="n">
        <f aca="false">IF(ISNUMBER(FIND(NM$1,$D20))=$AO$1,1,0)*VLOOKUP($Z$2,DALYs!$A$2:$MW$40,'Intervention list'!NM$195+1,0)</f>
        <v>0</v>
      </c>
      <c r="NN20" s="0" t="n">
        <f aca="false">IF(ISNUMBER(FIND(NN$1,$D20))=$AO$1,1,0)*VLOOKUP($Z$2,DALYs!$A$2:$MW$40,'Intervention list'!NN$195+1,0)</f>
        <v>0</v>
      </c>
      <c r="NO20" s="0" t="n">
        <f aca="false">IF(ISNUMBER(FIND(NO$1,$D20))=$AO$1,1,0)*VLOOKUP($Z$2,DALYs!$A$2:$MW$40,'Intervention list'!NO$195+1,0)</f>
        <v>0</v>
      </c>
      <c r="NP20" s="0" t="n">
        <f aca="false">IF(ISNUMBER(FIND(NP$1,$D20))=$AO$1,1,0)*VLOOKUP($Z$2,DALYs!$A$2:$MW$40,'Intervention list'!NP$195+1,0)</f>
        <v>0</v>
      </c>
      <c r="NQ20" s="0" t="n">
        <f aca="false">IF(ISNUMBER(FIND(NQ$1,$D20))=$AO$1,1,0)*VLOOKUP($Z$2,DALYs!$A$2:$MW$40,'Intervention list'!NQ$195+1,0)</f>
        <v>0</v>
      </c>
      <c r="NR20" s="0" t="n">
        <f aca="false">IF(ISNUMBER(FIND(NR$1,$D20))=$AO$1,1,0)*VLOOKUP($Z$2,DALYs!$A$2:$MW$40,'Intervention list'!NR$195+1,0)</f>
        <v>0</v>
      </c>
      <c r="NS20" s="0" t="n">
        <f aca="false">IF(ISNUMBER(FIND(NS$1,$D20))=$AO$1,1,0)*VLOOKUP($Z$2,DALYs!$A$2:$MW$40,'Intervention list'!NS$195+1,0)</f>
        <v>0</v>
      </c>
      <c r="NT20" s="0" t="n">
        <f aca="false">IF(ISNUMBER(FIND(NT$1,$D20))=$AO$1,1,0)*VLOOKUP($Z$2,DALYs!$A$2:$MW$40,'Intervention list'!NT$195+1,0)</f>
        <v>0</v>
      </c>
      <c r="NU20" s="0" t="n">
        <f aca="false">IF(ISNUMBER(FIND(NU$1,$D20))=$AO$1,1,0)*VLOOKUP($Z$2,DALYs!$A$2:$MW$40,'Intervention list'!NU$195+1,0)</f>
        <v>0</v>
      </c>
      <c r="NV20" s="0" t="n">
        <f aca="false">IF(ISNUMBER(FIND(NV$1,$D20))=$AO$1,1,0)*VLOOKUP($Z$2,DALYs!$A$2:$MW$40,'Intervention list'!NV$195+1,0)</f>
        <v>0</v>
      </c>
      <c r="NW20" s="0" t="n">
        <f aca="false">IF(ISNUMBER(FIND(NW$1,$D20))=$AO$1,1,0)*VLOOKUP($Z$2,DALYs!$A$2:$MW$40,'Intervention list'!NW$195+1,0)</f>
        <v>0</v>
      </c>
      <c r="NX20" s="0" t="n">
        <f aca="false">IF(ISNUMBER(FIND(NX$1,$D20))=$AO$1,1,0)*VLOOKUP($Z$2,DALYs!$A$2:$MW$40,'Intervention list'!NX$195+1,0)</f>
        <v>0</v>
      </c>
      <c r="NY20" s="0" t="n">
        <f aca="false">IF(ISNUMBER(FIND(NY$1,$D20))=$AO$1,1,0)*VLOOKUP($Z$2,DALYs!$A$2:$MW$40,'Intervention list'!NY$195+1,0)</f>
        <v>0</v>
      </c>
      <c r="NZ20" s="0" t="n">
        <f aca="false">IF(ISNUMBER(FIND(NZ$1,$D20))=$AO$1,1,0)*VLOOKUP($Z$2,DALYs!$A$2:$MW$40,'Intervention list'!NZ$195+1,0)</f>
        <v>0</v>
      </c>
      <c r="OA20" s="0" t="n">
        <f aca="false">IF(ISNUMBER(FIND(OA$1,$D20))=$AO$1,1,0)*VLOOKUP($Z$2,DALYs!$A$2:$MW$40,'Intervention list'!OA$195+1,0)</f>
        <v>0</v>
      </c>
      <c r="OB20" s="0" t="n">
        <f aca="false">IF(ISNUMBER(FIND(OB$1,$D20))=$AO$1,1,0)*VLOOKUP($Z$2,DALYs!$A$2:$MW$40,'Intervention list'!OB$195+1,0)</f>
        <v>0</v>
      </c>
      <c r="OC20" s="0" t="n">
        <f aca="false">IF(ISNUMBER(FIND(OC$1,$D20))=$AO$1,1,0)*VLOOKUP($Z$2,DALYs!$A$2:$MW$40,'Intervention list'!OC$195+1,0)</f>
        <v>0</v>
      </c>
      <c r="OD20" s="0" t="n">
        <f aca="false">IF(ISNUMBER(FIND(OD$1,$D20))=$AO$1,1,0)*VLOOKUP($Z$2,DALYs!$A$2:$MW$40,'Intervention list'!OD$195+1,0)</f>
        <v>0</v>
      </c>
      <c r="OE20" s="0" t="n">
        <f aca="false">IF(ISNUMBER(FIND(OE$1,$D20))=$AO$1,1,0)*VLOOKUP($Z$2,DALYs!$A$2:$MW$40,'Intervention list'!OE$195+1,0)</f>
        <v>0</v>
      </c>
      <c r="OF20" s="0" t="n">
        <f aca="false">IF(ISNUMBER(FIND(OF$1,$D20))=$AO$1,1,0)*VLOOKUP($Z$2,DALYs!$A$2:$MW$40,'Intervention list'!OF$195+1,0)</f>
        <v>0</v>
      </c>
      <c r="OG20" s="0" t="n">
        <f aca="false">IF(ISNUMBER(FIND(OG$1,$D20))=$AO$1,1,0)*VLOOKUP($Z$2,DALYs!$A$2:$MW$40,'Intervention list'!OG$195+1,0)</f>
        <v>0</v>
      </c>
      <c r="OH20" s="0" t="n">
        <f aca="false">IF(ISNUMBER(FIND(OH$1,$D20))=$AO$1,1,0)*VLOOKUP($Z$2,DALYs!$A$2:$MW$40,'Intervention list'!OH$195+1,0)</f>
        <v>0</v>
      </c>
      <c r="OI20" s="0" t="n">
        <f aca="false">IF(ISNUMBER(FIND(OI$1,$D20))=$AO$1,1,0)*VLOOKUP($Z$2,DALYs!$A$2:$MW$40,'Intervention list'!OI$195+1,0)</f>
        <v>0</v>
      </c>
      <c r="OJ20" s="0" t="n">
        <f aca="false">IF(ISNUMBER(FIND(OJ$1,$D20))=$AO$1,1,0)*VLOOKUP($Z$2,DALYs!$A$2:$MW$40,'Intervention list'!OJ$195+1,0)</f>
        <v>0</v>
      </c>
      <c r="OK20" s="0" t="n">
        <f aca="false">IF(ISNUMBER(FIND(OK$1,$D20))=$AO$1,1,0)*VLOOKUP($Z$2,DALYs!$A$2:$MW$40,'Intervention list'!OK$195+1,0)</f>
        <v>0</v>
      </c>
      <c r="OL20" s="0" t="n">
        <f aca="false">IF(ISNUMBER(FIND(OL$1,$D20))=$AO$1,1,0)*VLOOKUP($Z$2,DALYs!$A$2:$MW$40,'Intervention list'!OL$195+1,0)</f>
        <v>0</v>
      </c>
      <c r="OM20" s="0" t="n">
        <f aca="false">IF(ISNUMBER(FIND(OM$1,$D20))=$AO$1,1,0)*VLOOKUP($Z$2,DALYs!$A$2:$MW$40,'Intervention list'!OM$195+1,0)</f>
        <v>0</v>
      </c>
      <c r="ON20" s="0" t="n">
        <f aca="false">IF(ISNUMBER(FIND(ON$1,$D20))=$AO$1,1,0)*VLOOKUP($Z$2,DALYs!$A$2:$MW$40,'Intervention list'!ON$195+1,0)</f>
        <v>0</v>
      </c>
      <c r="OO20" s="0" t="n">
        <f aca="false">IF(ISNUMBER(FIND(OO$1,$D20))=$AO$1,1,0)*VLOOKUP($Z$2,DALYs!$A$2:$MW$40,'Intervention list'!OO$195+1,0)</f>
        <v>0</v>
      </c>
      <c r="OP20" s="0" t="n">
        <f aca="false">IF(ISNUMBER(FIND(OP$1,$D20))=$AO$1,1,0)*VLOOKUP($Z$2,DALYs!$A$2:$MW$40,'Intervention list'!OP$195+1,0)</f>
        <v>0</v>
      </c>
      <c r="OQ20" s="0" t="n">
        <f aca="false">IF(ISNUMBER(FIND(OQ$1,$D20))=$AO$1,1,0)*VLOOKUP($Z$2,DALYs!$A$2:$MW$40,'Intervention list'!OQ$195+1,0)</f>
        <v>0</v>
      </c>
      <c r="OR20" s="0" t="n">
        <f aca="false">IF(ISNUMBER(FIND(OR$1,$D20))=$AO$1,1,0)*VLOOKUP($Z$2,DALYs!$A$2:$MW$40,'Intervention list'!OR$195+1,0)</f>
        <v>0</v>
      </c>
      <c r="OS20" s="0" t="n">
        <f aca="false">IF(ISNUMBER(FIND(OS$1,$D20))=$AO$1,1,0)*VLOOKUP($Z$2,DALYs!$A$2:$MW$40,'Intervention list'!OS$195+1,0)</f>
        <v>0</v>
      </c>
      <c r="OT20" s="0" t="n">
        <f aca="false">IF(ISNUMBER(FIND(OT$1,$D20))=$AO$1,1,0)*VLOOKUP($Z$2,DALYs!$A$2:$MW$40,'Intervention list'!OT$195+1,0)</f>
        <v>0</v>
      </c>
      <c r="OU20" s="0" t="n">
        <f aca="false">IF(ISNUMBER(FIND(OU$1,$D20))=$AO$1,1,0)*VLOOKUP($Z$2,DALYs!$A$2:$MW$40,'Intervention list'!OU$195+1,0)</f>
        <v>0</v>
      </c>
      <c r="OV20" s="0" t="n">
        <f aca="false">IF(ISNUMBER(FIND(OV$1,$D20))=$AO$1,1,0)*VLOOKUP($Z$2,DALYs!$A$2:$MW$40,'Intervention list'!OV$195+1,0)</f>
        <v>0</v>
      </c>
      <c r="OW20" s="0" t="n">
        <f aca="false">IF(ISNUMBER(FIND(OW$1,$D20))=$AO$1,1,0)*VLOOKUP($Z$2,DALYs!$A$2:$MW$40,'Intervention list'!OW$195+1,0)</f>
        <v>0</v>
      </c>
      <c r="OX20" s="0" t="n">
        <f aca="false">IF(ISNUMBER(FIND(OX$1,$D20))=$AO$1,1,0)*VLOOKUP($Z$2,DALYs!$A$2:$MW$40,'Intervention list'!OX$195+1,0)</f>
        <v>0</v>
      </c>
    </row>
    <row r="21" customFormat="false" ht="15.75" hidden="false" customHeight="false" outlineLevel="0" collapsed="false">
      <c r="A21" s="6" t="s">
        <v>351</v>
      </c>
      <c r="B21" s="6" t="s">
        <v>282</v>
      </c>
      <c r="C21" s="0" t="s">
        <v>349</v>
      </c>
      <c r="D21" s="7" t="s">
        <v>350</v>
      </c>
      <c r="E21" s="7" t="str">
        <f aca="false">SUBSTITUTE(D21,0.2,X21)</f>
        <v>Protein-energy malnutrition: 0</v>
      </c>
      <c r="F21" s="0" t="s">
        <v>40</v>
      </c>
      <c r="G21" s="8" t="n">
        <v>231.277342991748</v>
      </c>
      <c r="H21" s="9" t="n">
        <v>0</v>
      </c>
      <c r="I21" s="9" t="n">
        <f aca="false">IF(H21="","",(H21*(VLOOKUP($Z$2,Worksheet,11,0)^4)))</f>
        <v>0</v>
      </c>
      <c r="J21" s="9" t="n">
        <f aca="false">IF(I21="","",I21*VLOOKUP($Z$2,Worksheet,12,0))</f>
        <v>0</v>
      </c>
      <c r="K21" s="9" t="n">
        <f aca="false">IF(I21="","",I21*VLOOKUP($Z$2, Worksheet, 13, 0))</f>
        <v>0</v>
      </c>
      <c r="L21" s="9" t="n">
        <f aca="false">IF(J21="",VLOOKUP($Z$2, Worksheet, 14, 0),J21)</f>
        <v>0</v>
      </c>
      <c r="M21" s="9" t="n">
        <f aca="false">IF(L21&lt;VLOOKUP($Z$2,'Country sheet'!$A$3:$P$41,15,0), VLOOKUP($Z$2,'Country sheet'!$A$3:$P$41,15,0), L21)/0.7</f>
        <v>66.2083230214262</v>
      </c>
      <c r="N21" s="27" t="n">
        <f aca="false">IFERROR(IF(AC21=$AO$1,VLOOKUP(F21,AO$42:AX$46,MATCH(AC$1,AP$41:AX$41,0)+1,0)/COUNTIFS($F$2:$F$194,$F21,$AC$2:$AC$194,$AO$1),0),0) + IFERROR(IF(AD21=$AO$1,VLOOKUP(F21,AO$42:AX$46,MATCH(AD$1,AP$41:AX$41,0)+1,0)/COUNTIFS($F$2:$F$194,$F21,$AD$2:$AD$194,$AO$1),0),0) + IFERROR(IF(AE21=$AO$1,VLOOKUP(F21,AO$42:AX$46,MATCH(AE$1,AP$41:AX$41,0)+1,0)/COUNTIFS($F$2:$F$194,$F21,$AE$2:$AE$194,$AO$1),0),0) + IFERROR(IF(AF21=$AO$1,VLOOKUP(F21,AO$42:AX$46,MATCH(AF$1,AP$41:AX$41,0)+1,0)/COUNTIFS($F$2:$F$194,$F21,$AF$2:$AF$194,$AO$1),0),0) + IFERROR(IF(AG21=$AO$1,VLOOKUP(F21,AO$42:AX$46,MATCH(AG$1,AP$41:AX$41,0)+1,0)/COUNTIFS($F$2:$F$194,$F21,$AG$2:$AG$194,$AO$1),0),0) + IFERROR(IF(AH21=$AO$1,VLOOKUP(F21,AO$42:AX$46,MATCH(AH$1,AP$41:AX$41,0)+1,0)/COUNTIFS($F$2:$F$194,$F21,$AH$2:$AH$194,$AO$1),0),0) + IFERROR(IF(AI21=$AO$1,VLOOKUP(F21,AO$42:AX$46,MATCH(AI$1,AP$41:AX$41,0)+1,0)/COUNTIFS($F$2:$F$194,$F21,$AI$2:$AI$194,$AO$1),0),0) + IFERROR(IF(AJ21=$AO$1,VLOOKUP(F21,AO$42:AX$46,MATCH(AJ$1,AP$41:AX$41,0)+1,0)/COUNTIFS($F$2:$F$194,$F21,$AJ$2:$AJ$194,$AO$1),0),0) + IFERROR(IF(AK21=$AO$1,VLOOKUP(F21,AO$42:AX$46,MATCH(AK$1,AP$41:AX$41,0)+1,0)/COUNTIFS($F$2:$F$194,$F21,$AK$2:$AK$194,$AO$1),0),0)</f>
        <v>0</v>
      </c>
      <c r="O21" s="0" t="n">
        <v>3</v>
      </c>
      <c r="P21" s="0" t="n">
        <v>5</v>
      </c>
      <c r="Q21" s="0" t="n">
        <f aca="false">SUM(BC21:OX21)</f>
        <v>190522.440095738</v>
      </c>
      <c r="R21" s="0" t="n">
        <f aca="false">IF(VLOOKUP($Z$2,CET!$A$4:$L$42,12,0)="Low income",_xlfn.IFS(S21=0.2,0.1,S21=0.1,0.05,S21=0.5,0.4,S21=0.35,0.25),S21)</f>
        <v>0.5</v>
      </c>
      <c r="S21" s="0" t="n">
        <v>0.5</v>
      </c>
      <c r="T21" s="0" t="n">
        <v>0.8</v>
      </c>
      <c r="U21" s="0" t="n">
        <f aca="false">N21/M21</f>
        <v>0</v>
      </c>
      <c r="V21" s="0" t="n">
        <f aca="false">IFERROR(U21/Q21,0)</f>
        <v>0</v>
      </c>
      <c r="W21" s="0" t="n">
        <f aca="false">(T21/R21)*V21</f>
        <v>0</v>
      </c>
      <c r="X21" s="28" t="n">
        <f aca="false">IF(W21=0,0,IF(W21&lt;=0.8,IF(W21&lt;0.05,0.05,W21),0.8))</f>
        <v>0</v>
      </c>
      <c r="Y21" s="28"/>
      <c r="AC21" s="34" t="n">
        <f aca="false">ISNUMBER(FIND(AC$1,$C21))</f>
        <v>0</v>
      </c>
      <c r="AD21" s="33" t="n">
        <f aca="false">ISNUMBER(FIND(AD$1,$C21))</f>
        <v>0</v>
      </c>
      <c r="AE21" s="33" t="n">
        <f aca="false">ISNUMBER(FIND(AE$1,$C21))</f>
        <v>0</v>
      </c>
      <c r="AF21" s="33" t="n">
        <f aca="false">ISNUMBER(FIND(AF$1,$C21))</f>
        <v>0</v>
      </c>
      <c r="AG21" s="33" t="n">
        <f aca="false">ISNUMBER(FIND(AG$1,$C21))</f>
        <v>0</v>
      </c>
      <c r="AH21" s="33" t="n">
        <f aca="false">ISNUMBER(FIND(AH$1,$C21))</f>
        <v>0</v>
      </c>
      <c r="AI21" s="33" t="n">
        <f aca="false">ISNUMBER(FIND(AI$1,$C21))</f>
        <v>0</v>
      </c>
      <c r="AJ21" s="33" t="n">
        <f aca="false">ISNUMBER(FIND(AJ$1,$C21))</f>
        <v>0</v>
      </c>
      <c r="AK21" s="35" t="n">
        <f aca="false">ISNUMBER(FIND(AK$1,$C21))</f>
        <v>0</v>
      </c>
      <c r="AL21" s="6"/>
      <c r="AM21" s="33"/>
      <c r="AN21" s="47"/>
      <c r="AO21" s="52" t="s">
        <v>59</v>
      </c>
      <c r="AP21" s="60" t="n">
        <f aca="false">VLOOKUP($Z$2,Spending!$A$2:$P$40,3,0)*1000000*VLOOKUP($Z$2,Spending!$A$2:$P$40,16,0)</f>
        <v>247367691.954513</v>
      </c>
      <c r="AQ21" s="61" t="n">
        <f aca="false">VLOOKUP($Z$2,Spending!$A$2:$P$40,4,0)*1000000*VLOOKUP($Z$2,Spending!$A$2:$P$40,16,0)</f>
        <v>9232372.64976198</v>
      </c>
      <c r="AR21" s="61" t="n">
        <f aca="false">VLOOKUP($Z$2,Spending!$A$2:$P$40,5,0)*1000000*VLOOKUP($Z$2,Spending!$A$2:$P$40,16,0)</f>
        <v>91869442.8357754</v>
      </c>
      <c r="AS21" s="61" t="n">
        <f aca="false">VLOOKUP($Z$2,Spending!$A$2:$P$40,6,0)*1000000*VLOOKUP($Z$2,Spending!$A$2:$P$40,16,0)</f>
        <v>63160416.4914809</v>
      </c>
      <c r="AT21" s="61" t="n">
        <f aca="false">VLOOKUP($Z$2,Spending!$A$2:$P$40,7,0)*1000000*VLOOKUP($Z$2,Spending!$A$2:$P$40,16,0)</f>
        <v>8059399.18330637</v>
      </c>
      <c r="AU21" s="61" t="n">
        <f aca="false">VLOOKUP($Z$2,Spending!$A$2:$P$40,8,0)*1000000*VLOOKUP($Z$2,Spending!$A$2:$P$40,16,0)</f>
        <v>40838278.1330461</v>
      </c>
      <c r="AV21" s="61" t="n">
        <f aca="false">VLOOKUP($Z$2,Spending!$A$2:$P$40,9,0)*1000000*VLOOKUP($Z$2,Spending!$A$2:$P$40,16,0)</f>
        <v>24064744.7842799</v>
      </c>
      <c r="AW21" s="61" t="n">
        <f aca="false">VLOOKUP($Z$2,Spending!$A$2:$P$40,10,0)*1000000*VLOOKUP($Z$2,Spending!$A$2:$P$40,16,0)</f>
        <v>25525894.5417788</v>
      </c>
      <c r="AX21" s="62" t="n">
        <f aca="false">VLOOKUP($Z$2,Spending!$A$2:$P$40,11,0)*1000000*VLOOKUP($Z$2,Spending!$A$2:$P$40,16,0)</f>
        <v>55804708.6555666</v>
      </c>
      <c r="BC21" s="0" t="n">
        <f aca="false">IF(ISNUMBER(FIND(BC$1,$D21))=$AO$1,1,0)*VLOOKUP($Z$2,DALYs!$A$2:$MW$40,'Intervention list'!BC$195+1,0)</f>
        <v>0</v>
      </c>
      <c r="BD21" s="0" t="n">
        <f aca="false">IF(ISNUMBER(FIND(BD$1,$D21))=$AO$1,1,0)*VLOOKUP($Z$2,DALYs!$A$2:$MW$40,'Intervention list'!BD$195+1,0)</f>
        <v>0</v>
      </c>
      <c r="BE21" s="0" t="n">
        <f aca="false">IF(ISNUMBER(FIND(BE$1,$D21))=$AO$1,1,0)*VLOOKUP($Z$2,DALYs!$A$2:$MW$40,'Intervention list'!BE$195+1,0)</f>
        <v>0</v>
      </c>
      <c r="BF21" s="0" t="n">
        <f aca="false">IF(ISNUMBER(FIND(BF$1,$D21))=$AO$1,1,0)*VLOOKUP($Z$2,DALYs!$A$2:$MW$40,'Intervention list'!BF$195+1,0)</f>
        <v>0</v>
      </c>
      <c r="BG21" s="0" t="n">
        <f aca="false">IF(ISNUMBER(FIND(BG$1,$D21))=$AO$1,1,0)*VLOOKUP($Z$2,DALYs!$A$2:$MW$40,'Intervention list'!BG$195+1,0)</f>
        <v>0</v>
      </c>
      <c r="BH21" s="0" t="n">
        <f aca="false">IF(ISNUMBER(FIND(BH$1,$D21))=$AO$1,1,0)*VLOOKUP($Z$2,DALYs!$A$2:$MW$40,'Intervention list'!BH$195+1,0)</f>
        <v>0</v>
      </c>
      <c r="BI21" s="0" t="n">
        <f aca="false">IF(ISNUMBER(FIND(BI$1,$D21))=$AO$1,1,0)*VLOOKUP($Z$2,DALYs!$A$2:$MW$40,'Intervention list'!BI$195+1,0)</f>
        <v>0</v>
      </c>
      <c r="BJ21" s="0" t="n">
        <f aca="false">IF(ISNUMBER(FIND(BJ$1,$D21))=$AO$1,1,0)*VLOOKUP($Z$2,DALYs!$A$2:$MW$40,'Intervention list'!BJ$195+1,0)</f>
        <v>0</v>
      </c>
      <c r="BK21" s="0" t="n">
        <f aca="false">IF(ISNUMBER(FIND(BK$1,$D21))=$AO$1,1,0)*VLOOKUP($Z$2,DALYs!$A$2:$MW$40,'Intervention list'!BK$195+1,0)</f>
        <v>0</v>
      </c>
      <c r="BL21" s="0" t="n">
        <f aca="false">IF(ISNUMBER(FIND(BL$1,$D21))=$AO$1,1,0)*VLOOKUP($Z$2,DALYs!$A$2:$MW$40,'Intervention list'!BL$195+1,0)</f>
        <v>0</v>
      </c>
      <c r="BM21" s="0" t="n">
        <f aca="false">IF(ISNUMBER(FIND(BM$1,$D21))=$AO$1,1,0)*VLOOKUP($Z$2,DALYs!$A$2:$MW$40,'Intervention list'!BM$195+1,0)</f>
        <v>0</v>
      </c>
      <c r="BN21" s="0" t="n">
        <f aca="false">IF(ISNUMBER(FIND(BN$1,$D21))=$AO$1,1,0)*VLOOKUP($Z$2,DALYs!$A$2:$MW$40,'Intervention list'!BN$195+1,0)</f>
        <v>0</v>
      </c>
      <c r="BO21" s="0" t="n">
        <f aca="false">IF(ISNUMBER(FIND(BO$1,$D21))=$AO$1,1,0)*VLOOKUP($Z$2,DALYs!$A$2:$MW$40,'Intervention list'!BO$195+1,0)</f>
        <v>0</v>
      </c>
      <c r="BP21" s="0" t="n">
        <f aca="false">IF(ISNUMBER(FIND(BP$1,$D21))=$AO$1,1,0)*VLOOKUP($Z$2,DALYs!$A$2:$MW$40,'Intervention list'!BP$195+1,0)</f>
        <v>0</v>
      </c>
      <c r="BQ21" s="0" t="n">
        <f aca="false">IF(ISNUMBER(FIND(BQ$1,$D21))=$AO$1,1,0)*VLOOKUP($Z$2,DALYs!$A$2:$MW$40,'Intervention list'!BQ$195+1,0)</f>
        <v>0</v>
      </c>
      <c r="BR21" s="0" t="n">
        <f aca="false">IF(ISNUMBER(FIND(BR$1,$D21))=$AO$1,1,0)*VLOOKUP($Z$2,DALYs!$A$2:$MW$40,'Intervention list'!BR$195+1,0)</f>
        <v>0</v>
      </c>
      <c r="BS21" s="0" t="n">
        <f aca="false">IF(ISNUMBER(FIND(BS$1,$D21))=$AO$1,1,0)*VLOOKUP($Z$2,DALYs!$A$2:$MW$40,'Intervention list'!BS$195+1,0)</f>
        <v>0</v>
      </c>
      <c r="BT21" s="0" t="n">
        <f aca="false">IF(ISNUMBER(FIND(BT$1,$D21))=$AO$1,1,0)*VLOOKUP($Z$2,DALYs!$A$2:$MW$40,'Intervention list'!BT$195+1,0)</f>
        <v>0</v>
      </c>
      <c r="BU21" s="0" t="n">
        <f aca="false">IF(ISNUMBER(FIND(BU$1,$D21))=$AO$1,1,0)*VLOOKUP($Z$2,DALYs!$A$2:$MW$40,'Intervention list'!BU$195+1,0)</f>
        <v>0</v>
      </c>
      <c r="BV21" s="0" t="n">
        <f aca="false">IF(ISNUMBER(FIND(BV$1,$D21))=$AO$1,1,0)*VLOOKUP($Z$2,DALYs!$A$2:$MW$40,'Intervention list'!BV$195+1,0)</f>
        <v>0</v>
      </c>
      <c r="BW21" s="0" t="n">
        <f aca="false">IF(ISNUMBER(FIND(BW$1,$D21))=$AO$1,1,0)*VLOOKUP($Z$2,DALYs!$A$2:$MW$40,'Intervention list'!BW$195+1,0)</f>
        <v>0</v>
      </c>
      <c r="BX21" s="0" t="n">
        <f aca="false">IF(ISNUMBER(FIND(BX$1,$D21))=$AO$1,1,0)*VLOOKUP($Z$2,DALYs!$A$2:$MW$40,'Intervention list'!BX$195+1,0)</f>
        <v>0</v>
      </c>
      <c r="BY21" s="0" t="n">
        <f aca="false">IF(ISNUMBER(FIND(BY$1,$D21))=$AO$1,1,0)*VLOOKUP($Z$2,DALYs!$A$2:$MW$40,'Intervention list'!BY$195+1,0)</f>
        <v>0</v>
      </c>
      <c r="BZ21" s="0" t="n">
        <f aca="false">IF(ISNUMBER(FIND(BZ$1,$D21))=$AO$1,1,0)*VLOOKUP($Z$2,DALYs!$A$2:$MW$40,'Intervention list'!BZ$195+1,0)</f>
        <v>0</v>
      </c>
      <c r="CA21" s="0" t="n">
        <f aca="false">IF(ISNUMBER(FIND(CA$1,$D21))=$AO$1,1,0)*VLOOKUP($Z$2,DALYs!$A$2:$MW$40,'Intervention list'!CA$195+1,0)</f>
        <v>0</v>
      </c>
      <c r="CB21" s="0" t="n">
        <f aca="false">IF(ISNUMBER(FIND(CB$1,$D21))=$AO$1,1,0)*VLOOKUP($Z$2,DALYs!$A$2:$MW$40,'Intervention list'!CB$195+1,0)</f>
        <v>0</v>
      </c>
      <c r="CC21" s="0" t="n">
        <f aca="false">IF(ISNUMBER(FIND(CC$1,$D21))=$AO$1,1,0)*VLOOKUP($Z$2,DALYs!$A$2:$MW$40,'Intervention list'!CC$195+1,0)</f>
        <v>0</v>
      </c>
      <c r="CD21" s="0" t="n">
        <f aca="false">IF(ISNUMBER(FIND(CD$1,$D21))=$AO$1,1,0)*VLOOKUP($Z$2,DALYs!$A$2:$MW$40,'Intervention list'!CD$195+1,0)</f>
        <v>0</v>
      </c>
      <c r="CE21" s="0" t="n">
        <f aca="false">IF(ISNUMBER(FIND(CE$1,$D21))=$AO$1,1,0)*VLOOKUP($Z$2,DALYs!$A$2:$MW$40,'Intervention list'!CE$195+1,0)</f>
        <v>0</v>
      </c>
      <c r="CF21" s="0" t="n">
        <f aca="false">IF(ISNUMBER(FIND(CF$1,$D21))=$AO$1,1,0)*VLOOKUP($Z$2,DALYs!$A$2:$MW$40,'Intervention list'!CF$195+1,0)</f>
        <v>0</v>
      </c>
      <c r="CG21" s="0" t="n">
        <f aca="false">IF(ISNUMBER(FIND(CG$1,$D21))=$AO$1,1,0)*VLOOKUP($Z$2,DALYs!$A$2:$MW$40,'Intervention list'!CG$195+1,0)</f>
        <v>0</v>
      </c>
      <c r="CH21" s="0" t="n">
        <f aca="false">IF(ISNUMBER(FIND(CH$1,$D21))=$AO$1,1,0)*VLOOKUP($Z$2,DALYs!$A$2:$MW$40,'Intervention list'!CH$195+1,0)</f>
        <v>0</v>
      </c>
      <c r="CI21" s="0" t="n">
        <f aca="false">IF(ISNUMBER(FIND(CI$1,$D21))=$AO$1,1,0)*VLOOKUP($Z$2,DALYs!$A$2:$MW$40,'Intervention list'!CI$195+1,0)</f>
        <v>0</v>
      </c>
      <c r="CJ21" s="0" t="n">
        <f aca="false">IF(ISNUMBER(FIND(CJ$1,$D21))=$AO$1,1,0)*VLOOKUP($Z$2,DALYs!$A$2:$MW$40,'Intervention list'!CJ$195+1,0)</f>
        <v>0</v>
      </c>
      <c r="CK21" s="0" t="n">
        <f aca="false">IF(ISNUMBER(FIND(CK$1,$D21))=$AO$1,1,0)*VLOOKUP($Z$2,DALYs!$A$2:$MW$40,'Intervention list'!CK$195+1,0)</f>
        <v>0</v>
      </c>
      <c r="CL21" s="0" t="n">
        <f aca="false">IF(ISNUMBER(FIND(CL$1,$D21))=$AO$1,1,0)*VLOOKUP($Z$2,DALYs!$A$2:$MW$40,'Intervention list'!CL$195+1,0)</f>
        <v>0</v>
      </c>
      <c r="CM21" s="0" t="n">
        <f aca="false">IF(ISNUMBER(FIND(CM$1,$D21))=$AO$1,1,0)*VLOOKUP($Z$2,DALYs!$A$2:$MW$40,'Intervention list'!CM$195+1,0)</f>
        <v>0</v>
      </c>
      <c r="CN21" s="0" t="n">
        <f aca="false">IF(ISNUMBER(FIND(CN$1,$D21))=$AO$1,1,0)*VLOOKUP($Z$2,DALYs!$A$2:$MW$40,'Intervention list'!CN$195+1,0)</f>
        <v>0</v>
      </c>
      <c r="CO21" s="0" t="n">
        <f aca="false">IF(ISNUMBER(FIND(CO$1,$D21))=$AO$1,1,0)*VLOOKUP($Z$2,DALYs!$A$2:$MW$40,'Intervention list'!CO$195+1,0)</f>
        <v>0</v>
      </c>
      <c r="CP21" s="0" t="n">
        <f aca="false">IF(ISNUMBER(FIND(CP$1,$D21))=$AO$1,1,0)*VLOOKUP($Z$2,DALYs!$A$2:$MW$40,'Intervention list'!CP$195+1,0)</f>
        <v>0</v>
      </c>
      <c r="CQ21" s="0" t="n">
        <f aca="false">IF(ISNUMBER(FIND(CQ$1,$D21))=$AO$1,1,0)*VLOOKUP($Z$2,DALYs!$A$2:$MW$40,'Intervention list'!CQ$195+1,0)</f>
        <v>0</v>
      </c>
      <c r="CR21" s="0" t="n">
        <f aca="false">IF(ISNUMBER(FIND(CR$1,$D21))=$AO$1,1,0)*VLOOKUP($Z$2,DALYs!$A$2:$MW$40,'Intervention list'!CR$195+1,0)</f>
        <v>0</v>
      </c>
      <c r="CS21" s="0" t="n">
        <f aca="false">IF(ISNUMBER(FIND(CS$1,$D21))=$AO$1,1,0)*VLOOKUP($Z$2,DALYs!$A$2:$MW$40,'Intervention list'!CS$195+1,0)</f>
        <v>0</v>
      </c>
      <c r="CT21" s="0" t="n">
        <f aca="false">IF(ISNUMBER(FIND(CT$1,$D21))=$AO$1,1,0)*VLOOKUP($Z$2,DALYs!$A$2:$MW$40,'Intervention list'!CT$195+1,0)</f>
        <v>0</v>
      </c>
      <c r="CU21" s="0" t="n">
        <f aca="false">IF(ISNUMBER(FIND(CU$1,$D21))=$AO$1,1,0)*VLOOKUP($Z$2,DALYs!$A$2:$MW$40,'Intervention list'!CU$195+1,0)</f>
        <v>0</v>
      </c>
      <c r="CV21" s="0" t="n">
        <f aca="false">IF(ISNUMBER(FIND(CV$1,$D21))=$AO$1,1,0)*VLOOKUP($Z$2,DALYs!$A$2:$MW$40,'Intervention list'!CV$195+1,0)</f>
        <v>0</v>
      </c>
      <c r="CW21" s="0" t="n">
        <f aca="false">IF(ISNUMBER(FIND(CW$1,$D21))=$AO$1,1,0)*VLOOKUP($Z$2,DALYs!$A$2:$MW$40,'Intervention list'!CW$195+1,0)</f>
        <v>0</v>
      </c>
      <c r="CX21" s="0" t="n">
        <f aca="false">IF(ISNUMBER(FIND(CX$1,$D21))=$AO$1,1,0)*VLOOKUP($Z$2,DALYs!$A$2:$MW$40,'Intervention list'!CX$195+1,0)</f>
        <v>0</v>
      </c>
      <c r="CY21" s="0" t="n">
        <f aca="false">IF(ISNUMBER(FIND(CY$1,$D21))=$AO$1,1,0)*VLOOKUP($Z$2,DALYs!$A$2:$MW$40,'Intervention list'!CY$195+1,0)</f>
        <v>0</v>
      </c>
      <c r="CZ21" s="0" t="n">
        <f aca="false">IF(ISNUMBER(FIND(CZ$1,$D21))=$AO$1,1,0)*VLOOKUP($Z$2,DALYs!$A$2:$MW$40,'Intervention list'!CZ$195+1,0)</f>
        <v>0</v>
      </c>
      <c r="DA21" s="0" t="n">
        <f aca="false">IF(ISNUMBER(FIND(DA$1,$D21))=$AO$1,1,0)*VLOOKUP($Z$2,DALYs!$A$2:$MW$40,'Intervention list'!DA$195+1,0)</f>
        <v>0</v>
      </c>
      <c r="DB21" s="0" t="n">
        <f aca="false">IF(ISNUMBER(FIND(DB$1,$D21))=$AO$1,1,0)*VLOOKUP($Z$2,DALYs!$A$2:$MW$40,'Intervention list'!DB$195+1,0)</f>
        <v>0</v>
      </c>
      <c r="DC21" s="0" t="n">
        <f aca="false">IF(ISNUMBER(FIND(DC$1,$D21))=$AO$1,1,0)*VLOOKUP($Z$2,DALYs!$A$2:$MW$40,'Intervention list'!DC$195+1,0)</f>
        <v>0</v>
      </c>
      <c r="DD21" s="0" t="n">
        <f aca="false">IF(ISNUMBER(FIND(DD$1,$D21))=$AO$1,1,0)*VLOOKUP($Z$2,DALYs!$A$2:$MW$40,'Intervention list'!DD$195+1,0)</f>
        <v>0</v>
      </c>
      <c r="DE21" s="0" t="n">
        <f aca="false">IF(ISNUMBER(FIND(DE$1,$D21))=$AO$1,1,0)*VLOOKUP($Z$2,DALYs!$A$2:$MW$40,'Intervention list'!DE$195+1,0)</f>
        <v>0</v>
      </c>
      <c r="DF21" s="0" t="n">
        <f aca="false">IF(ISNUMBER(FIND(DF$1,$D21))=$AO$1,1,0)*VLOOKUP($Z$2,DALYs!$A$2:$MW$40,'Intervention list'!DF$195+1,0)</f>
        <v>0</v>
      </c>
      <c r="DG21" s="0" t="n">
        <f aca="false">IF(ISNUMBER(FIND(DG$1,$D21))=$AO$1,1,0)*VLOOKUP($Z$2,DALYs!$A$2:$MW$40,'Intervention list'!DG$195+1,0)</f>
        <v>0</v>
      </c>
      <c r="DH21" s="0" t="n">
        <f aca="false">IF(ISNUMBER(FIND(DH$1,$D21))=$AO$1,1,0)*VLOOKUP($Z$2,DALYs!$A$2:$MW$40,'Intervention list'!DH$195+1,0)</f>
        <v>0</v>
      </c>
      <c r="DI21" s="0" t="n">
        <f aca="false">IF(ISNUMBER(FIND(DI$1,$D21))=$AO$1,1,0)*VLOOKUP($Z$2,DALYs!$A$2:$MW$40,'Intervention list'!DI$195+1,0)</f>
        <v>0</v>
      </c>
      <c r="DJ21" s="0" t="n">
        <f aca="false">IF(ISNUMBER(FIND(DJ$1,$D21))=$AO$1,1,0)*VLOOKUP($Z$2,DALYs!$A$2:$MW$40,'Intervention list'!DJ$195+1,0)</f>
        <v>0</v>
      </c>
      <c r="DK21" s="0" t="n">
        <f aca="false">IF(ISNUMBER(FIND(DK$1,$D21))=$AO$1,1,0)*VLOOKUP($Z$2,DALYs!$A$2:$MW$40,'Intervention list'!DK$195+1,0)</f>
        <v>0</v>
      </c>
      <c r="DL21" s="0" t="n">
        <f aca="false">IF(ISNUMBER(FIND(DL$1,$D21))=$AO$1,1,0)*VLOOKUP($Z$2,DALYs!$A$2:$MW$40,'Intervention list'!DL$195+1,0)</f>
        <v>0</v>
      </c>
      <c r="DM21" s="0" t="n">
        <f aca="false">IF(ISNUMBER(FIND(DM$1,$D21))=$AO$1,1,0)*VLOOKUP($Z$2,DALYs!$A$2:$MW$40,'Intervention list'!DM$195+1,0)</f>
        <v>0</v>
      </c>
      <c r="DN21" s="0" t="n">
        <f aca="false">IF(ISNUMBER(FIND(DN$1,$D21))=$AO$1,1,0)*VLOOKUP($Z$2,DALYs!$A$2:$MW$40,'Intervention list'!DN$195+1,0)</f>
        <v>0</v>
      </c>
      <c r="DO21" s="0" t="n">
        <f aca="false">IF(ISNUMBER(FIND(DO$1,$D21))=$AO$1,1,0)*VLOOKUP($Z$2,DALYs!$A$2:$MW$40,'Intervention list'!DO$195+1,0)</f>
        <v>0</v>
      </c>
      <c r="DP21" s="0" t="n">
        <f aca="false">IF(ISNUMBER(FIND(DP$1,$D21))=$AO$1,1,0)*VLOOKUP($Z$2,DALYs!$A$2:$MW$40,'Intervention list'!DP$195+1,0)</f>
        <v>0</v>
      </c>
      <c r="DQ21" s="0" t="n">
        <f aca="false">IF(ISNUMBER(FIND(DQ$1,$D21))=$AO$1,1,0)*VLOOKUP($Z$2,DALYs!$A$2:$MW$40,'Intervention list'!DQ$195+1,0)</f>
        <v>0</v>
      </c>
      <c r="DR21" s="0" t="n">
        <f aca="false">IF(ISNUMBER(FIND(DR$1,$D21))=$AO$1,1,0)*VLOOKUP($Z$2,DALYs!$A$2:$MW$40,'Intervention list'!DR$195+1,0)</f>
        <v>0</v>
      </c>
      <c r="DS21" s="0" t="n">
        <f aca="false">IF(ISNUMBER(FIND(DS$1,$D21))=$AO$1,1,0)*VLOOKUP($Z$2,DALYs!$A$2:$MW$40,'Intervention list'!DS$195+1,0)</f>
        <v>0</v>
      </c>
      <c r="DT21" s="0" t="n">
        <f aca="false">IF(ISNUMBER(FIND(DT$1,$D21))=$AO$1,1,0)*VLOOKUP($Z$2,DALYs!$A$2:$MW$40,'Intervention list'!DT$195+1,0)</f>
        <v>0</v>
      </c>
      <c r="DU21" s="0" t="n">
        <f aca="false">IF(ISNUMBER(FIND(DU$1,$D21))=$AO$1,1,0)*VLOOKUP($Z$2,DALYs!$A$2:$MW$40,'Intervention list'!DU$195+1,0)</f>
        <v>0</v>
      </c>
      <c r="DV21" s="0" t="n">
        <f aca="false">IF(ISNUMBER(FIND(DV$1,$D21))=$AO$1,1,0)*VLOOKUP($Z$2,DALYs!$A$2:$MW$40,'Intervention list'!DV$195+1,0)</f>
        <v>0</v>
      </c>
      <c r="DW21" s="0" t="n">
        <f aca="false">IF(ISNUMBER(FIND(DW$1,$D21))=$AO$1,1,0)*VLOOKUP($Z$2,DALYs!$A$2:$MW$40,'Intervention list'!DW$195+1,0)</f>
        <v>0</v>
      </c>
      <c r="DX21" s="0" t="n">
        <f aca="false">IF(ISNUMBER(FIND(DX$1,$D21))=$AO$1,1,0)*VLOOKUP($Z$2,DALYs!$A$2:$MW$40,'Intervention list'!DX$195+1,0)</f>
        <v>0</v>
      </c>
      <c r="DY21" s="0" t="n">
        <f aca="false">IF(ISNUMBER(FIND(DY$1,$D21))=$AO$1,1,0)*VLOOKUP($Z$2,DALYs!$A$2:$MW$40,'Intervention list'!DY$195+1,0)</f>
        <v>0</v>
      </c>
      <c r="DZ21" s="0" t="n">
        <f aca="false">IF(ISNUMBER(FIND(DZ$1,$D21))=$AO$1,1,0)*VLOOKUP($Z$2,DALYs!$A$2:$MW$40,'Intervention list'!DZ$195+1,0)</f>
        <v>0</v>
      </c>
      <c r="EA21" s="0" t="n">
        <f aca="false">IF(ISNUMBER(FIND(EA$1,$D21))=$AO$1,1,0)*VLOOKUP($Z$2,DALYs!$A$2:$MW$40,'Intervention list'!EA$195+1,0)</f>
        <v>0</v>
      </c>
      <c r="EB21" s="0" t="n">
        <f aca="false">IF(ISNUMBER(FIND(EB$1,$D21))=$AO$1,1,0)*VLOOKUP($Z$2,DALYs!$A$2:$MW$40,'Intervention list'!EB$195+1,0)</f>
        <v>0</v>
      </c>
      <c r="EC21" s="0" t="n">
        <f aca="false">IF(ISNUMBER(FIND(EC$1,$D21))=$AO$1,1,0)*VLOOKUP($Z$2,DALYs!$A$2:$MW$40,'Intervention list'!EC$195+1,0)</f>
        <v>0</v>
      </c>
      <c r="ED21" s="0" t="n">
        <f aca="false">IF(ISNUMBER(FIND(ED$1,$D21))=$AO$1,1,0)*VLOOKUP($Z$2,DALYs!$A$2:$MW$40,'Intervention list'!ED$195+1,0)</f>
        <v>0</v>
      </c>
      <c r="EE21" s="0" t="n">
        <f aca="false">IF(ISNUMBER(FIND(EE$1,$D21))=$AO$1,1,0)*VLOOKUP($Z$2,DALYs!$A$2:$MW$40,'Intervention list'!EE$195+1,0)</f>
        <v>0</v>
      </c>
      <c r="EF21" s="0" t="n">
        <f aca="false">IF(ISNUMBER(FIND(EF$1,$D21))=$AO$1,1,0)*VLOOKUP($Z$2,DALYs!$A$2:$MW$40,'Intervention list'!EF$195+1,0)</f>
        <v>0</v>
      </c>
      <c r="EG21" s="0" t="n">
        <f aca="false">IF(ISNUMBER(FIND(EG$1,$D21))=$AO$1,1,0)*VLOOKUP($Z$2,DALYs!$A$2:$MW$40,'Intervention list'!EG$195+1,0)</f>
        <v>0</v>
      </c>
      <c r="EH21" s="0" t="n">
        <f aca="false">IF(ISNUMBER(FIND(EH$1,$D21))=$AO$1,1,0)*VLOOKUP($Z$2,DALYs!$A$2:$MW$40,'Intervention list'!EH$195+1,0)</f>
        <v>0</v>
      </c>
      <c r="EI21" s="0" t="n">
        <f aca="false">IF(ISNUMBER(FIND(EI$1,$D21))=$AO$1,1,0)*VLOOKUP($Z$2,DALYs!$A$2:$MW$40,'Intervention list'!EI$195+1,0)</f>
        <v>0</v>
      </c>
      <c r="EJ21" s="0" t="n">
        <f aca="false">IF(ISNUMBER(FIND(EJ$1,$D21))=$AO$1,1,0)*VLOOKUP($Z$2,DALYs!$A$2:$MW$40,'Intervention list'!EJ$195+1,0)</f>
        <v>0</v>
      </c>
      <c r="EK21" s="0" t="n">
        <f aca="false">IF(ISNUMBER(FIND(EK$1,$D21))=$AO$1,1,0)*VLOOKUP($Z$2,DALYs!$A$2:$MW$40,'Intervention list'!EK$195+1,0)</f>
        <v>0</v>
      </c>
      <c r="EL21" s="0" t="n">
        <f aca="false">IF(ISNUMBER(FIND(EL$1,$D21))=$AO$1,1,0)*VLOOKUP($Z$2,DALYs!$A$2:$MW$40,'Intervention list'!EL$195+1,0)</f>
        <v>0</v>
      </c>
      <c r="EM21" s="0" t="n">
        <f aca="false">IF(ISNUMBER(FIND(EM$1,$D21))=$AO$1,1,0)*VLOOKUP($Z$2,DALYs!$A$2:$MW$40,'Intervention list'!EM$195+1,0)</f>
        <v>0</v>
      </c>
      <c r="EN21" s="0" t="n">
        <f aca="false">IF(ISNUMBER(FIND(EN$1,$D21))=$AO$1,1,0)*VLOOKUP($Z$2,DALYs!$A$2:$MW$40,'Intervention list'!EN$195+1,0)</f>
        <v>0</v>
      </c>
      <c r="EO21" s="0" t="n">
        <f aca="false">IF(ISNUMBER(FIND(EO$1,$D21))=$AO$1,1,0)*VLOOKUP($Z$2,DALYs!$A$2:$MW$40,'Intervention list'!EO$195+1,0)</f>
        <v>0</v>
      </c>
      <c r="EP21" s="0" t="n">
        <f aca="false">IF(ISNUMBER(FIND(EP$1,$D21))=$AO$1,1,0)*VLOOKUP($Z$2,DALYs!$A$2:$MW$40,'Intervention list'!EP$195+1,0)</f>
        <v>0</v>
      </c>
      <c r="EQ21" s="0" t="n">
        <f aca="false">IF(ISNUMBER(FIND(EQ$1,$D21))=$AO$1,1,0)*VLOOKUP($Z$2,DALYs!$A$2:$MW$40,'Intervention list'!EQ$195+1,0)</f>
        <v>0</v>
      </c>
      <c r="ER21" s="0" t="n">
        <f aca="false">IF(ISNUMBER(FIND(ER$1,$D21))=$AO$1,1,0)*VLOOKUP($Z$2,DALYs!$A$2:$MW$40,'Intervention list'!ER$195+1,0)</f>
        <v>0</v>
      </c>
      <c r="ES21" s="0" t="n">
        <f aca="false">IF(ISNUMBER(FIND(ES$1,$D21))=$AO$1,1,0)*VLOOKUP($Z$2,DALYs!$A$2:$MW$40,'Intervention list'!ES$195+1,0)</f>
        <v>0</v>
      </c>
      <c r="ET21" s="0" t="n">
        <f aca="false">IF(ISNUMBER(FIND(ET$1,$D21))=$AO$1,1,0)*VLOOKUP($Z$2,DALYs!$A$2:$MW$40,'Intervention list'!ET$195+1,0)</f>
        <v>0</v>
      </c>
      <c r="EU21" s="0" t="n">
        <f aca="false">IF(ISNUMBER(FIND(EU$1,$D21))=$AO$1,1,0)*VLOOKUP($Z$2,DALYs!$A$2:$MW$40,'Intervention list'!EU$195+1,0)</f>
        <v>0</v>
      </c>
      <c r="EV21" s="0" t="n">
        <f aca="false">IF(ISNUMBER(FIND(EV$1,$D21))=$AO$1,1,0)*VLOOKUP($Z$2,DALYs!$A$2:$MW$40,'Intervention list'!EV$195+1,0)</f>
        <v>0</v>
      </c>
      <c r="EW21" s="0" t="n">
        <f aca="false">IF(ISNUMBER(FIND(EW$1,$D21))=$AO$1,1,0)*VLOOKUP($Z$2,DALYs!$A$2:$MW$40,'Intervention list'!EW$195+1,0)</f>
        <v>0</v>
      </c>
      <c r="EX21" s="0" t="n">
        <f aca="false">IF(ISNUMBER(FIND(EX$1,$D21))=$AO$1,1,0)*VLOOKUP($Z$2,DALYs!$A$2:$MW$40,'Intervention list'!EX$195+1,0)</f>
        <v>0</v>
      </c>
      <c r="EY21" s="0" t="n">
        <f aca="false">IF(ISNUMBER(FIND(EY$1,$D21))=$AO$1,1,0)*VLOOKUP($Z$2,DALYs!$A$2:$MW$40,'Intervention list'!EY$195+1,0)</f>
        <v>0</v>
      </c>
      <c r="EZ21" s="0" t="n">
        <f aca="false">IF(ISNUMBER(FIND(EZ$1,$D21))=$AO$1,1,0)*VLOOKUP($Z$2,DALYs!$A$2:$MW$40,'Intervention list'!EZ$195+1,0)</f>
        <v>0</v>
      </c>
      <c r="FA21" s="0" t="n">
        <f aca="false">IF(ISNUMBER(FIND(FA$1,$D21))=$AO$1,1,0)*VLOOKUP($Z$2,DALYs!$A$2:$MW$40,'Intervention list'!FA$195+1,0)</f>
        <v>0</v>
      </c>
      <c r="FB21" s="0" t="n">
        <f aca="false">IF(ISNUMBER(FIND(FB$1,$D21))=$AO$1,1,0)*VLOOKUP($Z$2,DALYs!$A$2:$MW$40,'Intervention list'!FB$195+1,0)</f>
        <v>0</v>
      </c>
      <c r="FC21" s="0" t="n">
        <f aca="false">IF(ISNUMBER(FIND(FC$1,$D21))=$AO$1,1,0)*VLOOKUP($Z$2,DALYs!$A$2:$MW$40,'Intervention list'!FC$195+1,0)</f>
        <v>0</v>
      </c>
      <c r="FD21" s="0" t="n">
        <f aca="false">IF(ISNUMBER(FIND(FD$1,$D21))=$AO$1,1,0)*VLOOKUP($Z$2,DALYs!$A$2:$MW$40,'Intervention list'!FD$195+1,0)</f>
        <v>0</v>
      </c>
      <c r="FE21" s="0" t="n">
        <f aca="false">IF(ISNUMBER(FIND(FE$1,$D21))=$AO$1,1,0)*VLOOKUP($Z$2,DALYs!$A$2:$MW$40,'Intervention list'!FE$195+1,0)</f>
        <v>0</v>
      </c>
      <c r="FF21" s="0" t="n">
        <f aca="false">IF(ISNUMBER(FIND(FF$1,$D21))=$AO$1,1,0)*VLOOKUP($Z$2,DALYs!$A$2:$MW$40,'Intervention list'!FF$195+1,0)</f>
        <v>0</v>
      </c>
      <c r="FG21" s="0" t="n">
        <f aca="false">IF(ISNUMBER(FIND(FG$1,$D21))=$AO$1,1,0)*VLOOKUP($Z$2,DALYs!$A$2:$MW$40,'Intervention list'!FG$195+1,0)</f>
        <v>0</v>
      </c>
      <c r="FH21" s="0" t="n">
        <f aca="false">IF(ISNUMBER(FIND(FH$1,$D21))=$AO$1,1,0)*VLOOKUP($Z$2,DALYs!$A$2:$MW$40,'Intervention list'!FH$195+1,0)</f>
        <v>0</v>
      </c>
      <c r="FI21" s="0" t="n">
        <f aca="false">IF(ISNUMBER(FIND(FI$1,$D21))=$AO$1,1,0)*VLOOKUP($Z$2,DALYs!$A$2:$MW$40,'Intervention list'!FI$195+1,0)</f>
        <v>0</v>
      </c>
      <c r="FJ21" s="0" t="n">
        <f aca="false">IF(ISNUMBER(FIND(FJ$1,$D21))=$AO$1,1,0)*VLOOKUP($Z$2,DALYs!$A$2:$MW$40,'Intervention list'!FJ$195+1,0)</f>
        <v>0</v>
      </c>
      <c r="FK21" s="0" t="n">
        <f aca="false">IF(ISNUMBER(FIND(FK$1,$D21))=$AO$1,1,0)*VLOOKUP($Z$2,DALYs!$A$2:$MW$40,'Intervention list'!FK$195+1,0)</f>
        <v>0</v>
      </c>
      <c r="FL21" s="0" t="n">
        <f aca="false">IF(ISNUMBER(FIND(FL$1,$D21))=$AO$1,1,0)*VLOOKUP($Z$2,DALYs!$A$2:$MW$40,'Intervention list'!FL$195+1,0)</f>
        <v>0</v>
      </c>
      <c r="FM21" s="0" t="n">
        <f aca="false">IF(ISNUMBER(FIND(FM$1,$D21))=$AO$1,1,0)*VLOOKUP($Z$2,DALYs!$A$2:$MW$40,'Intervention list'!FM$195+1,0)</f>
        <v>0</v>
      </c>
      <c r="FN21" s="0" t="n">
        <f aca="false">IF(ISNUMBER(FIND(FN$1,$D21))=$AO$1,1,0)*VLOOKUP($Z$2,DALYs!$A$2:$MW$40,'Intervention list'!FN$195+1,0)</f>
        <v>0</v>
      </c>
      <c r="FO21" s="0" t="n">
        <f aca="false">IF(ISNUMBER(FIND(FO$1,$D21))=$AO$1,1,0)*VLOOKUP($Z$2,DALYs!$A$2:$MW$40,'Intervention list'!FO$195+1,0)</f>
        <v>0</v>
      </c>
      <c r="FP21" s="0" t="n">
        <f aca="false">IF(ISNUMBER(FIND(FP$1,$D21))=$AO$1,1,0)*VLOOKUP($Z$2,DALYs!$A$2:$MW$40,'Intervention list'!FP$195+1,0)</f>
        <v>0</v>
      </c>
      <c r="FQ21" s="0" t="n">
        <f aca="false">IF(ISNUMBER(FIND(FQ$1,$D21))=$AO$1,1,0)*VLOOKUP($Z$2,DALYs!$A$2:$MW$40,'Intervention list'!FQ$195+1,0)</f>
        <v>0</v>
      </c>
      <c r="FR21" s="0" t="n">
        <f aca="false">IF(ISNUMBER(FIND(FR$1,$D21))=$AO$1,1,0)*VLOOKUP($Z$2,DALYs!$A$2:$MW$40,'Intervention list'!FR$195+1,0)</f>
        <v>0</v>
      </c>
      <c r="FS21" s="0" t="n">
        <f aca="false">IF(ISNUMBER(FIND(FS$1,$D21))=$AO$1,1,0)*VLOOKUP($Z$2,DALYs!$A$2:$MW$40,'Intervention list'!FS$195+1,0)</f>
        <v>0</v>
      </c>
      <c r="FT21" s="0" t="n">
        <f aca="false">IF(ISNUMBER(FIND(FT$1,$D21))=$AO$1,1,0)*VLOOKUP($Z$2,DALYs!$A$2:$MW$40,'Intervention list'!FT$195+1,0)</f>
        <v>0</v>
      </c>
      <c r="FU21" s="0" t="n">
        <f aca="false">IF(ISNUMBER(FIND(FU$1,$D21))=$AO$1,1,0)*VLOOKUP($Z$2,DALYs!$A$2:$MW$40,'Intervention list'!FU$195+1,0)</f>
        <v>0</v>
      </c>
      <c r="FV21" s="0" t="n">
        <f aca="false">IF(ISNUMBER(FIND(FV$1,$D21))=$AO$1,1,0)*VLOOKUP($Z$2,DALYs!$A$2:$MW$40,'Intervention list'!FV$195+1,0)</f>
        <v>0</v>
      </c>
      <c r="FW21" s="0" t="n">
        <f aca="false">IF(ISNUMBER(FIND(FW$1,$D21))=$AO$1,1,0)*VLOOKUP($Z$2,DALYs!$A$2:$MW$40,'Intervention list'!FW$195+1,0)</f>
        <v>0</v>
      </c>
      <c r="FX21" s="0" t="n">
        <f aca="false">IF(ISNUMBER(FIND(FX$1,$D21))=$AO$1,1,0)*VLOOKUP($Z$2,DALYs!$A$2:$MW$40,'Intervention list'!FX$195+1,0)</f>
        <v>0</v>
      </c>
      <c r="FY21" s="0" t="n">
        <f aca="false">IF(ISNUMBER(FIND(FY$1,$D21))=$AO$1,1,0)*VLOOKUP($Z$2,DALYs!$A$2:$MW$40,'Intervention list'!FY$195+1,0)</f>
        <v>0</v>
      </c>
      <c r="FZ21" s="0" t="n">
        <f aca="false">IF(ISNUMBER(FIND(FZ$1,$D21))=$AO$1,1,0)*VLOOKUP($Z$2,DALYs!$A$2:$MW$40,'Intervention list'!FZ$195+1,0)</f>
        <v>0</v>
      </c>
      <c r="GA21" s="0" t="n">
        <f aca="false">IF(ISNUMBER(FIND(GA$1,$D21))=$AO$1,1,0)*VLOOKUP($Z$2,DALYs!$A$2:$MW$40,'Intervention list'!GA$195+1,0)</f>
        <v>0</v>
      </c>
      <c r="GB21" s="0" t="n">
        <f aca="false">IF(ISNUMBER(FIND(GB$1,$D21))=$AO$1,1,0)*VLOOKUP($Z$2,DALYs!$A$2:$MW$40,'Intervention list'!GB$195+1,0)</f>
        <v>0</v>
      </c>
      <c r="GC21" s="0" t="n">
        <f aca="false">IF(ISNUMBER(FIND(GC$1,$D21))=$AO$1,1,0)*VLOOKUP($Z$2,DALYs!$A$2:$MW$40,'Intervention list'!GC$195+1,0)</f>
        <v>0</v>
      </c>
      <c r="GD21" s="0" t="n">
        <f aca="false">IF(ISNUMBER(FIND(GD$1,$D21))=$AO$1,1,0)*VLOOKUP($Z$2,DALYs!$A$2:$MW$40,'Intervention list'!GD$195+1,0)</f>
        <v>0</v>
      </c>
      <c r="GE21" s="0" t="n">
        <f aca="false">IF(ISNUMBER(FIND(GE$1,$D21))=$AO$1,1,0)*VLOOKUP($Z$2,DALYs!$A$2:$MW$40,'Intervention list'!GE$195+1,0)</f>
        <v>0</v>
      </c>
      <c r="GF21" s="0" t="n">
        <f aca="false">IF(ISNUMBER(FIND(GF$1,$D21))=$AO$1,1,0)*VLOOKUP($Z$2,DALYs!$A$2:$MW$40,'Intervention list'!GF$195+1,0)</f>
        <v>0</v>
      </c>
      <c r="GG21" s="0" t="n">
        <f aca="false">IF(ISNUMBER(FIND(GG$1,$D21))=$AO$1,1,0)*VLOOKUP($Z$2,DALYs!$A$2:$MW$40,'Intervention list'!GG$195+1,0)</f>
        <v>0</v>
      </c>
      <c r="GH21" s="0" t="n">
        <f aca="false">IF(ISNUMBER(FIND(GH$1,$D21))=$AO$1,1,0)*VLOOKUP($Z$2,DALYs!$A$2:$MW$40,'Intervention list'!GH$195+1,0)</f>
        <v>0</v>
      </c>
      <c r="GI21" s="0" t="n">
        <f aca="false">IF(ISNUMBER(FIND(GI$1,$D21))=$AO$1,1,0)*VLOOKUP($Z$2,DALYs!$A$2:$MW$40,'Intervention list'!GI$195+1,0)</f>
        <v>0</v>
      </c>
      <c r="GJ21" s="0" t="n">
        <f aca="false">IF(ISNUMBER(FIND(GJ$1,$D21))=$AO$1,1,0)*VLOOKUP($Z$2,DALYs!$A$2:$MW$40,'Intervention list'!GJ$195+1,0)</f>
        <v>0</v>
      </c>
      <c r="GK21" s="0" t="n">
        <f aca="false">IF(ISNUMBER(FIND(GK$1,$D21))=$AO$1,1,0)*VLOOKUP($Z$2,DALYs!$A$2:$MW$40,'Intervention list'!GK$195+1,0)</f>
        <v>0</v>
      </c>
      <c r="GL21" s="0" t="n">
        <f aca="false">IF(ISNUMBER(FIND(GL$1,$D21))=$AO$1,1,0)*VLOOKUP($Z$2,DALYs!$A$2:$MW$40,'Intervention list'!GL$195+1,0)</f>
        <v>0</v>
      </c>
      <c r="GM21" s="0" t="n">
        <f aca="false">IF(ISNUMBER(FIND(GM$1,$D21))=$AO$1,1,0)*VLOOKUP($Z$2,DALYs!$A$2:$MW$40,'Intervention list'!GM$195+1,0)</f>
        <v>0</v>
      </c>
      <c r="GN21" s="0" t="n">
        <f aca="false">IF(ISNUMBER(FIND(GN$1,$D21))=$AO$1,1,0)*VLOOKUP($Z$2,DALYs!$A$2:$MW$40,'Intervention list'!GN$195+1,0)</f>
        <v>0</v>
      </c>
      <c r="GO21" s="0" t="n">
        <f aca="false">IF(ISNUMBER(FIND(GO$1,$D21))=$AO$1,1,0)*VLOOKUP($Z$2,DALYs!$A$2:$MW$40,'Intervention list'!GO$195+1,0)</f>
        <v>0</v>
      </c>
      <c r="GP21" s="0" t="n">
        <f aca="false">IF(ISNUMBER(FIND(GP$1,$D21))=$AO$1,1,0)*VLOOKUP($Z$2,DALYs!$A$2:$MW$40,'Intervention list'!GP$195+1,0)</f>
        <v>0</v>
      </c>
      <c r="GQ21" s="0" t="n">
        <f aca="false">IF(ISNUMBER(FIND(GQ$1,$D21))=$AO$1,1,0)*VLOOKUP($Z$2,DALYs!$A$2:$MW$40,'Intervention list'!GQ$195+1,0)</f>
        <v>0</v>
      </c>
      <c r="GR21" s="0" t="n">
        <f aca="false">IF(ISNUMBER(FIND(GR$1,$D21))=$AO$1,1,0)*VLOOKUP($Z$2,DALYs!$A$2:$MW$40,'Intervention list'!GR$195+1,0)</f>
        <v>0</v>
      </c>
      <c r="GS21" s="0" t="n">
        <f aca="false">IF(ISNUMBER(FIND(GS$1,$D21))=$AO$1,1,0)*VLOOKUP($Z$2,DALYs!$A$2:$MW$40,'Intervention list'!GS$195+1,0)</f>
        <v>0</v>
      </c>
      <c r="GT21" s="0" t="n">
        <f aca="false">IF(ISNUMBER(FIND(GT$1,$D21))=$AO$1,1,0)*VLOOKUP($Z$2,DALYs!$A$2:$MW$40,'Intervention list'!GT$195+1,0)</f>
        <v>0</v>
      </c>
      <c r="GU21" s="0" t="n">
        <f aca="false">IF(ISNUMBER(FIND(GU$1,$D21))=$AO$1,1,0)*VLOOKUP($Z$2,DALYs!$A$2:$MW$40,'Intervention list'!GU$195+1,0)</f>
        <v>0</v>
      </c>
      <c r="GV21" s="0" t="n">
        <f aca="false">IF(ISNUMBER(FIND(GV$1,$D21))=$AO$1,1,0)*VLOOKUP($Z$2,DALYs!$A$2:$MW$40,'Intervention list'!GV$195+1,0)</f>
        <v>0</v>
      </c>
      <c r="GW21" s="0" t="n">
        <f aca="false">IF(ISNUMBER(FIND(GW$1,$D21))=$AO$1,1,0)*VLOOKUP($Z$2,DALYs!$A$2:$MW$40,'Intervention list'!GW$195+1,0)</f>
        <v>0</v>
      </c>
      <c r="GX21" s="0" t="n">
        <f aca="false">IF(ISNUMBER(FIND(GX$1,$D21))=$AO$1,1,0)*VLOOKUP($Z$2,DALYs!$A$2:$MW$40,'Intervention list'!GX$195+1,0)</f>
        <v>0</v>
      </c>
      <c r="GY21" s="0" t="n">
        <f aca="false">IF(ISNUMBER(FIND(GY$1,$D21))=$AO$1,1,0)*VLOOKUP($Z$2,DALYs!$A$2:$MW$40,'Intervention list'!GY$195+1,0)</f>
        <v>0</v>
      </c>
      <c r="GZ21" s="0" t="n">
        <f aca="false">IF(ISNUMBER(FIND(GZ$1,$D21))=$AO$1,1,0)*VLOOKUP($Z$2,DALYs!$A$2:$MW$40,'Intervention list'!GZ$195+1,0)</f>
        <v>0</v>
      </c>
      <c r="HA21" s="0" t="n">
        <f aca="false">IF(ISNUMBER(FIND(HA$1,$D21))=$AO$1,1,0)*VLOOKUP($Z$2,DALYs!$A$2:$MW$40,'Intervention list'!HA$195+1,0)</f>
        <v>0</v>
      </c>
      <c r="HB21" s="0" t="n">
        <f aca="false">IF(ISNUMBER(FIND(HB$1,$D21))=$AO$1,1,0)*VLOOKUP($Z$2,DALYs!$A$2:$MW$40,'Intervention list'!HB$195+1,0)</f>
        <v>0</v>
      </c>
      <c r="HC21" s="0" t="n">
        <f aca="false">IF(ISNUMBER(FIND(HC$1,$D21))=$AO$1,1,0)*VLOOKUP($Z$2,DALYs!$A$2:$MW$40,'Intervention list'!HC$195+1,0)</f>
        <v>0</v>
      </c>
      <c r="HD21" s="0" t="n">
        <f aca="false">IF(ISNUMBER(FIND(HD$1,$D21))=$AO$1,1,0)*VLOOKUP($Z$2,DALYs!$A$2:$MW$40,'Intervention list'!HD$195+1,0)</f>
        <v>0</v>
      </c>
      <c r="HE21" s="0" t="n">
        <f aca="false">IF(ISNUMBER(FIND(HE$1,$D21))=$AO$1,1,0)*VLOOKUP($Z$2,DALYs!$A$2:$MW$40,'Intervention list'!HE$195+1,0)</f>
        <v>0</v>
      </c>
      <c r="HF21" s="0" t="n">
        <f aca="false">IF(ISNUMBER(FIND(HF$1,$D21))=$AO$1,1,0)*VLOOKUP($Z$2,DALYs!$A$2:$MW$40,'Intervention list'!HF$195+1,0)</f>
        <v>0</v>
      </c>
      <c r="HG21" s="0" t="n">
        <f aca="false">IF(ISNUMBER(FIND(HG$1,$D21))=$AO$1,1,0)*VLOOKUP($Z$2,DALYs!$A$2:$MW$40,'Intervention list'!HG$195+1,0)</f>
        <v>0</v>
      </c>
      <c r="HH21" s="0" t="n">
        <f aca="false">IF(ISNUMBER(FIND(HH$1,$D21))=$AO$1,1,0)*VLOOKUP($Z$2,DALYs!$A$2:$MW$40,'Intervention list'!HH$195+1,0)</f>
        <v>0</v>
      </c>
      <c r="HI21" s="0" t="n">
        <f aca="false">IF(ISNUMBER(FIND(HI$1,$D21))=$AO$1,1,0)*VLOOKUP($Z$2,DALYs!$A$2:$MW$40,'Intervention list'!HI$195+1,0)</f>
        <v>0</v>
      </c>
      <c r="HJ21" s="0" t="n">
        <f aca="false">IF(ISNUMBER(FIND(HJ$1,$D21))=$AO$1,1,0)*VLOOKUP($Z$2,DALYs!$A$2:$MW$40,'Intervention list'!HJ$195+1,0)</f>
        <v>0</v>
      </c>
      <c r="HK21" s="0" t="n">
        <f aca="false">IF(ISNUMBER(FIND(HK$1,$D21))=$AO$1,1,0)*VLOOKUP($Z$2,DALYs!$A$2:$MW$40,'Intervention list'!HK$195+1,0)</f>
        <v>0</v>
      </c>
      <c r="HL21" s="0" t="n">
        <f aca="false">IF(ISNUMBER(FIND(HL$1,$D21))=$AO$1,1,0)*VLOOKUP($Z$2,DALYs!$A$2:$MW$40,'Intervention list'!HL$195+1,0)</f>
        <v>0</v>
      </c>
      <c r="HM21" s="0" t="n">
        <f aca="false">IF(ISNUMBER(FIND(HM$1,$D21))=$AO$1,1,0)*VLOOKUP($Z$2,DALYs!$A$2:$MW$40,'Intervention list'!HM$195+1,0)</f>
        <v>0</v>
      </c>
      <c r="HN21" s="0" t="n">
        <f aca="false">IF(ISNUMBER(FIND(HN$1,$D21))=$AO$1,1,0)*VLOOKUP($Z$2,DALYs!$A$2:$MW$40,'Intervention list'!HN$195+1,0)</f>
        <v>0</v>
      </c>
      <c r="HO21" s="0" t="n">
        <f aca="false">IF(ISNUMBER(FIND(HO$1,$D21))=$AO$1,1,0)*VLOOKUP($Z$2,DALYs!$A$2:$MW$40,'Intervention list'!HO$195+1,0)</f>
        <v>0</v>
      </c>
      <c r="HP21" s="0" t="n">
        <f aca="false">IF(ISNUMBER(FIND(HP$1,$D21))=$AO$1,1,0)*VLOOKUP($Z$2,DALYs!$A$2:$MW$40,'Intervention list'!HP$195+1,0)</f>
        <v>0</v>
      </c>
      <c r="HQ21" s="0" t="n">
        <f aca="false">IF(ISNUMBER(FIND(HQ$1,$D21))=$AO$1,1,0)*VLOOKUP($Z$2,DALYs!$A$2:$MW$40,'Intervention list'!HQ$195+1,0)</f>
        <v>0</v>
      </c>
      <c r="HR21" s="0" t="n">
        <f aca="false">IF(ISNUMBER(FIND(HR$1,$D21))=$AO$1,1,0)*VLOOKUP($Z$2,DALYs!$A$2:$MW$40,'Intervention list'!HR$195+1,0)</f>
        <v>0</v>
      </c>
      <c r="HS21" s="0" t="n">
        <f aca="false">IF(ISNUMBER(FIND(HS$1,$D21))=$AO$1,1,0)*VLOOKUP($Z$2,DALYs!$A$2:$MW$40,'Intervention list'!HS$195+1,0)</f>
        <v>0</v>
      </c>
      <c r="HT21" s="0" t="n">
        <f aca="false">IF(ISNUMBER(FIND(HT$1,$D21))=$AO$1,1,0)*VLOOKUP($Z$2,DALYs!$A$2:$MW$40,'Intervention list'!HT$195+1,0)</f>
        <v>0</v>
      </c>
      <c r="HU21" s="0" t="n">
        <f aca="false">IF(ISNUMBER(FIND(HU$1,$D21))=$AO$1,1,0)*VLOOKUP($Z$2,DALYs!$A$2:$MW$40,'Intervention list'!HU$195+1,0)</f>
        <v>0</v>
      </c>
      <c r="HV21" s="0" t="n">
        <f aca="false">IF(ISNUMBER(FIND(HV$1,$D21))=$AO$1,1,0)*VLOOKUP($Z$2,DALYs!$A$2:$MW$40,'Intervention list'!HV$195+1,0)</f>
        <v>0</v>
      </c>
      <c r="HW21" s="0" t="n">
        <f aca="false">IF(ISNUMBER(FIND(HW$1,$D21))=$AO$1,1,0)*VLOOKUP($Z$2,DALYs!$A$2:$MW$40,'Intervention list'!HW$195+1,0)</f>
        <v>0</v>
      </c>
      <c r="HX21" s="0" t="n">
        <f aca="false">IF(ISNUMBER(FIND(HX$1,$D21))=$AO$1,1,0)*VLOOKUP($Z$2,DALYs!$A$2:$MW$40,'Intervention list'!HX$195+1,0)</f>
        <v>0</v>
      </c>
      <c r="HY21" s="0" t="n">
        <f aca="false">IF(ISNUMBER(FIND(HY$1,$D21))=$AO$1,1,0)*VLOOKUP($Z$2,DALYs!$A$2:$MW$40,'Intervention list'!HY$195+1,0)</f>
        <v>0</v>
      </c>
      <c r="HZ21" s="0" t="n">
        <f aca="false">IF(ISNUMBER(FIND(HZ$1,$D21))=$AO$1,1,0)*VLOOKUP($Z$2,DALYs!$A$2:$MW$40,'Intervention list'!HZ$195+1,0)</f>
        <v>0</v>
      </c>
      <c r="IA21" s="0" t="n">
        <f aca="false">IF(ISNUMBER(FIND(IA$1,$D21))=$AO$1,1,0)*VLOOKUP($Z$2,DALYs!$A$2:$MW$40,'Intervention list'!IA$195+1,0)</f>
        <v>0</v>
      </c>
      <c r="IB21" s="0" t="n">
        <f aca="false">IF(ISNUMBER(FIND(IB$1,$D21))=$AO$1,1,0)*VLOOKUP($Z$2,DALYs!$A$2:$MW$40,'Intervention list'!IB$195+1,0)</f>
        <v>0</v>
      </c>
      <c r="IC21" s="0" t="n">
        <f aca="false">IF(ISNUMBER(FIND(IC$1,$D21))=$AO$1,1,0)*VLOOKUP($Z$2,DALYs!$A$2:$MW$40,'Intervention list'!IC$195+1,0)</f>
        <v>0</v>
      </c>
      <c r="ID21" s="0" t="n">
        <f aca="false">IF(ISNUMBER(FIND(ID$1,$D21))=$AO$1,1,0)*VLOOKUP($Z$2,DALYs!$A$2:$MW$40,'Intervention list'!ID$195+1,0)</f>
        <v>0</v>
      </c>
      <c r="IE21" s="0" t="n">
        <f aca="false">IF(ISNUMBER(FIND(IE$1,$D21))=$AO$1,1,0)*VLOOKUP($Z$2,DALYs!$A$2:$MW$40,'Intervention list'!IE$195+1,0)</f>
        <v>0</v>
      </c>
      <c r="IF21" s="0" t="n">
        <f aca="false">IF(ISNUMBER(FIND(IF$1,$D21))=$AO$1,1,0)*VLOOKUP($Z$2,DALYs!$A$2:$MW$40,'Intervention list'!IF$195+1,0)</f>
        <v>0</v>
      </c>
      <c r="IG21" s="0" t="n">
        <f aca="false">IF(ISNUMBER(FIND(IG$1,$D21))=$AO$1,1,0)*VLOOKUP($Z$2,DALYs!$A$2:$MW$40,'Intervention list'!IG$195+1,0)</f>
        <v>0</v>
      </c>
      <c r="IH21" s="0" t="n">
        <f aca="false">IF(ISNUMBER(FIND(IH$1,$D21))=$AO$1,1,0)*VLOOKUP($Z$2,DALYs!$A$2:$MW$40,'Intervention list'!IH$195+1,0)</f>
        <v>0</v>
      </c>
      <c r="II21" s="0" t="n">
        <f aca="false">IF(ISNUMBER(FIND(II$1,$D21))=$AO$1,1,0)*VLOOKUP($Z$2,DALYs!$A$2:$MW$40,'Intervention list'!II$195+1,0)</f>
        <v>0</v>
      </c>
      <c r="IJ21" s="0" t="n">
        <f aca="false">IF(ISNUMBER(FIND(IJ$1,$D21))=$AO$1,1,0)*VLOOKUP($Z$2,DALYs!$A$2:$MW$40,'Intervention list'!IJ$195+1,0)</f>
        <v>0</v>
      </c>
      <c r="IK21" s="0" t="n">
        <f aca="false">IF(ISNUMBER(FIND(IK$1,$D21))=$AO$1,1,0)*VLOOKUP($Z$2,DALYs!$A$2:$MW$40,'Intervention list'!IK$195+1,0)</f>
        <v>0</v>
      </c>
      <c r="IL21" s="0" t="n">
        <f aca="false">IF(ISNUMBER(FIND(IL$1,$D21))=$AO$1,1,0)*VLOOKUP($Z$2,DALYs!$A$2:$MW$40,'Intervention list'!IL$195+1,0)</f>
        <v>0</v>
      </c>
      <c r="IM21" s="0" t="n">
        <f aca="false">IF(ISNUMBER(FIND(IM$1,$D21))=$AO$1,1,0)*VLOOKUP($Z$2,DALYs!$A$2:$MW$40,'Intervention list'!IM$195+1,0)</f>
        <v>0</v>
      </c>
      <c r="IN21" s="0" t="n">
        <f aca="false">IF(ISNUMBER(FIND(IN$1,$D21))=$AO$1,1,0)*VLOOKUP($Z$2,DALYs!$A$2:$MW$40,'Intervention list'!IN$195+1,0)</f>
        <v>0</v>
      </c>
      <c r="IO21" s="0" t="n">
        <f aca="false">IF(ISNUMBER(FIND(IO$1,$D21))=$AO$1,1,0)*VLOOKUP($Z$2,DALYs!$A$2:$MW$40,'Intervention list'!IO$195+1,0)</f>
        <v>0</v>
      </c>
      <c r="IP21" s="0" t="n">
        <f aca="false">IF(ISNUMBER(FIND(IP$1,$D21))=$AO$1,1,0)*VLOOKUP($Z$2,DALYs!$A$2:$MW$40,'Intervention list'!IP$195+1,0)</f>
        <v>0</v>
      </c>
      <c r="IQ21" s="0" t="n">
        <f aca="false">IF(ISNUMBER(FIND(IQ$1,$D21))=$AO$1,1,0)*VLOOKUP($Z$2,DALYs!$A$2:$MW$40,'Intervention list'!IQ$195+1,0)</f>
        <v>0</v>
      </c>
      <c r="IR21" s="0" t="n">
        <f aca="false">IF(ISNUMBER(FIND(IR$1,$D21))=$AO$1,1,0)*VLOOKUP($Z$2,DALYs!$A$2:$MW$40,'Intervention list'!IR$195+1,0)</f>
        <v>0</v>
      </c>
      <c r="IS21" s="0" t="n">
        <f aca="false">IF(ISNUMBER(FIND(IS$1,$D21))=$AO$1,1,0)*VLOOKUP($Z$2,DALYs!$A$2:$MW$40,'Intervention list'!IS$195+1,0)</f>
        <v>0</v>
      </c>
      <c r="IT21" s="0" t="n">
        <f aca="false">IF(ISNUMBER(FIND(IT$1,$D21))=$AO$1,1,0)*VLOOKUP($Z$2,DALYs!$A$2:$MW$40,'Intervention list'!IT$195+1,0)</f>
        <v>0</v>
      </c>
      <c r="IU21" s="0" t="n">
        <f aca="false">IF(ISNUMBER(FIND(IU$1,$D21))=$AO$1,1,0)*VLOOKUP($Z$2,DALYs!$A$2:$MW$40,'Intervention list'!IU$195+1,0)</f>
        <v>0</v>
      </c>
      <c r="IV21" s="0" t="n">
        <f aca="false">IF(ISNUMBER(FIND(IV$1,$D21))=$AO$1,1,0)*VLOOKUP($Z$2,DALYs!$A$2:$MW$40,'Intervention list'!IV$195+1,0)</f>
        <v>0</v>
      </c>
      <c r="IW21" s="0" t="n">
        <f aca="false">IF(ISNUMBER(FIND(IW$1,$D21))=$AO$1,1,0)*VLOOKUP($Z$2,DALYs!$A$2:$MW$40,'Intervention list'!IW$195+1,0)</f>
        <v>0</v>
      </c>
      <c r="IX21" s="0" t="n">
        <f aca="false">IF(ISNUMBER(FIND(IX$1,$D21))=$AO$1,1,0)*VLOOKUP($Z$2,DALYs!$A$2:$MW$40,'Intervention list'!IX$195+1,0)</f>
        <v>0</v>
      </c>
      <c r="IY21" s="0" t="n">
        <f aca="false">IF(ISNUMBER(FIND(IY$1,$D21))=$AO$1,1,0)*VLOOKUP($Z$2,DALYs!$A$2:$MW$40,'Intervention list'!IY$195+1,0)</f>
        <v>0</v>
      </c>
      <c r="IZ21" s="0" t="n">
        <f aca="false">IF(ISNUMBER(FIND(IZ$1,$D21))=$AO$1,1,0)*VLOOKUP($Z$2,DALYs!$A$2:$MW$40,'Intervention list'!IZ$195+1,0)</f>
        <v>0</v>
      </c>
      <c r="JA21" s="0" t="n">
        <f aca="false">IF(ISNUMBER(FIND(JA$1,$D21))=$AO$1,1,0)*VLOOKUP($Z$2,DALYs!$A$2:$MW$40,'Intervention list'!JA$195+1,0)</f>
        <v>0</v>
      </c>
      <c r="JB21" s="0" t="n">
        <f aca="false">IF(ISNUMBER(FIND(JB$1,$D21))=$AO$1,1,0)*VLOOKUP($Z$2,DALYs!$A$2:$MW$40,'Intervention list'!JB$195+1,0)</f>
        <v>0</v>
      </c>
      <c r="JC21" s="0" t="n">
        <f aca="false">IF(ISNUMBER(FIND(JC$1,$D21))=$AO$1,1,0)*VLOOKUP($Z$2,DALYs!$A$2:$MW$40,'Intervention list'!JC$195+1,0)</f>
        <v>0</v>
      </c>
      <c r="JD21" s="0" t="n">
        <f aca="false">IF(ISNUMBER(FIND(JD$1,$D21))=$AO$1,1,0)*VLOOKUP($Z$2,DALYs!$A$2:$MW$40,'Intervention list'!JD$195+1,0)</f>
        <v>0</v>
      </c>
      <c r="JE21" s="0" t="n">
        <f aca="false">IF(ISNUMBER(FIND(JE$1,$D21))=$AO$1,1,0)*VLOOKUP($Z$2,DALYs!$A$2:$MW$40,'Intervention list'!JE$195+1,0)</f>
        <v>0</v>
      </c>
      <c r="JF21" s="0" t="n">
        <f aca="false">IF(ISNUMBER(FIND(JF$1,$D21))=$AO$1,1,0)*VLOOKUP($Z$2,DALYs!$A$2:$MW$40,'Intervention list'!JF$195+1,0)</f>
        <v>0</v>
      </c>
      <c r="JG21" s="0" t="n">
        <f aca="false">IF(ISNUMBER(FIND(JG$1,$D21))=$AO$1,1,0)*VLOOKUP($Z$2,DALYs!$A$2:$MW$40,'Intervention list'!JG$195+1,0)</f>
        <v>0</v>
      </c>
      <c r="JH21" s="0" t="n">
        <f aca="false">IF(ISNUMBER(FIND(JH$1,$D21))=$AO$1,1,0)*VLOOKUP($Z$2,DALYs!$A$2:$MW$40,'Intervention list'!JH$195+1,0)</f>
        <v>0</v>
      </c>
      <c r="JI21" s="0" t="n">
        <f aca="false">IF(ISNUMBER(FIND(JI$1,$D21))=$AO$1,1,0)*VLOOKUP($Z$2,DALYs!$A$2:$MW$40,'Intervention list'!JI$195+1,0)</f>
        <v>0</v>
      </c>
      <c r="JJ21" s="0" t="n">
        <f aca="false">IF(ISNUMBER(FIND(JJ$1,$D21))=$AO$1,1,0)*VLOOKUP($Z$2,DALYs!$A$2:$MW$40,'Intervention list'!JJ$195+1,0)</f>
        <v>0</v>
      </c>
      <c r="JK21" s="0" t="n">
        <f aca="false">IF(ISNUMBER(FIND(JK$1,$D21))=$AO$1,1,0)*VLOOKUP($Z$2,DALYs!$A$2:$MW$40,'Intervention list'!JK$195+1,0)</f>
        <v>0</v>
      </c>
      <c r="JL21" s="0" t="n">
        <f aca="false">IF(ISNUMBER(FIND(JL$1,$D21))=$AO$1,1,0)*VLOOKUP($Z$2,DALYs!$A$2:$MW$40,'Intervention list'!JL$195+1,0)</f>
        <v>0</v>
      </c>
      <c r="JM21" s="0" t="n">
        <f aca="false">IF(ISNUMBER(FIND(JM$1,$D21))=$AO$1,1,0)*VLOOKUP($Z$2,DALYs!$A$2:$MW$40,'Intervention list'!JM$195+1,0)</f>
        <v>0</v>
      </c>
      <c r="JN21" s="0" t="n">
        <f aca="false">IF(ISNUMBER(FIND(JN$1,$D21))=$AO$1,1,0)*VLOOKUP($Z$2,DALYs!$A$2:$MW$40,'Intervention list'!JN$195+1,0)</f>
        <v>0</v>
      </c>
      <c r="JO21" s="0" t="n">
        <f aca="false">IF(ISNUMBER(FIND(JO$1,$D21))=$AO$1,1,0)*VLOOKUP($Z$2,DALYs!$A$2:$MW$40,'Intervention list'!JO$195+1,0)</f>
        <v>0</v>
      </c>
      <c r="JP21" s="0" t="n">
        <f aca="false">IF(ISNUMBER(FIND(JP$1,$D21))=$AO$1,1,0)*VLOOKUP($Z$2,DALYs!$A$2:$MW$40,'Intervention list'!JP$195+1,0)</f>
        <v>0</v>
      </c>
      <c r="JQ21" s="0" t="n">
        <f aca="false">IF(ISNUMBER(FIND(JQ$1,$D21))=$AO$1,1,0)*VLOOKUP($Z$2,DALYs!$A$2:$MW$40,'Intervention list'!JQ$195+1,0)</f>
        <v>0</v>
      </c>
      <c r="JR21" s="0" t="n">
        <f aca="false">IF(ISNUMBER(FIND(JR$1,$D21))=$AO$1,1,0)*VLOOKUP($Z$2,DALYs!$A$2:$MW$40,'Intervention list'!JR$195+1,0)</f>
        <v>0</v>
      </c>
      <c r="JS21" s="0" t="n">
        <f aca="false">IF(ISNUMBER(FIND(JS$1,$D21))=$AO$1,1,0)*VLOOKUP($Z$2,DALYs!$A$2:$MW$40,'Intervention list'!JS$195+1,0)</f>
        <v>0</v>
      </c>
      <c r="JT21" s="0" t="n">
        <f aca="false">IF(ISNUMBER(FIND(JT$1,$D21))=$AO$1,1,0)*VLOOKUP($Z$2,DALYs!$A$2:$MW$40,'Intervention list'!JT$195+1,0)</f>
        <v>0</v>
      </c>
      <c r="JU21" s="0" t="n">
        <f aca="false">IF(ISNUMBER(FIND(JU$1,$D21))=$AO$1,1,0)*VLOOKUP($Z$2,DALYs!$A$2:$MW$40,'Intervention list'!JU$195+1,0)</f>
        <v>0</v>
      </c>
      <c r="JV21" s="0" t="n">
        <f aca="false">IF(ISNUMBER(FIND(JV$1,$D21))=$AO$1,1,0)*VLOOKUP($Z$2,DALYs!$A$2:$MW$40,'Intervention list'!JV$195+1,0)</f>
        <v>0</v>
      </c>
      <c r="JW21" s="0" t="n">
        <f aca="false">IF(ISNUMBER(FIND(JW$1,$D21))=$AO$1,1,0)*VLOOKUP($Z$2,DALYs!$A$2:$MW$40,'Intervention list'!JW$195+1,0)</f>
        <v>0</v>
      </c>
      <c r="JX21" s="0" t="n">
        <f aca="false">IF(ISNUMBER(FIND(JX$1,$D21))=$AO$1,1,0)*VLOOKUP($Z$2,DALYs!$A$2:$MW$40,'Intervention list'!JX$195+1,0)</f>
        <v>0</v>
      </c>
      <c r="JY21" s="0" t="n">
        <f aca="false">IF(ISNUMBER(FIND(JY$1,$D21))=$AO$1,1,0)*VLOOKUP($Z$2,DALYs!$A$2:$MW$40,'Intervention list'!JY$195+1,0)</f>
        <v>0</v>
      </c>
      <c r="JZ21" s="0" t="n">
        <f aca="false">IF(ISNUMBER(FIND(JZ$1,$D21))=$AO$1,1,0)*VLOOKUP($Z$2,DALYs!$A$2:$MW$40,'Intervention list'!JZ$195+1,0)</f>
        <v>0</v>
      </c>
      <c r="KA21" s="0" t="n">
        <f aca="false">IF(ISNUMBER(FIND(KA$1,$D21))=$AO$1,1,0)*VLOOKUP($Z$2,DALYs!$A$2:$MW$40,'Intervention list'!KA$195+1,0)</f>
        <v>0</v>
      </c>
      <c r="KB21" s="0" t="n">
        <f aca="false">IF(ISNUMBER(FIND(KB$1,$D21))=$AO$1,1,0)*VLOOKUP($Z$2,DALYs!$A$2:$MW$40,'Intervention list'!KB$195+1,0)</f>
        <v>0</v>
      </c>
      <c r="KC21" s="0" t="n">
        <f aca="false">IF(ISNUMBER(FIND(KC$1,$D21))=$AO$1,1,0)*VLOOKUP($Z$2,DALYs!$A$2:$MW$40,'Intervention list'!KC$195+1,0)</f>
        <v>0</v>
      </c>
      <c r="KD21" s="0" t="n">
        <f aca="false">IF(ISNUMBER(FIND(KD$1,$D21))=$AO$1,1,0)*VLOOKUP($Z$2,DALYs!$A$2:$MW$40,'Intervention list'!KD$195+1,0)</f>
        <v>0</v>
      </c>
      <c r="KE21" s="0" t="n">
        <f aca="false">IF(ISNUMBER(FIND(KE$1,$D21))=$AO$1,1,0)*VLOOKUP($Z$2,DALYs!$A$2:$MW$40,'Intervention list'!KE$195+1,0)</f>
        <v>0</v>
      </c>
      <c r="KF21" s="0" t="n">
        <f aca="false">IF(ISNUMBER(FIND(KF$1,$D21))=$AO$1,1,0)*VLOOKUP($Z$2,DALYs!$A$2:$MW$40,'Intervention list'!KF$195+1,0)</f>
        <v>0</v>
      </c>
      <c r="KG21" s="0" t="n">
        <f aca="false">IF(ISNUMBER(FIND(KG$1,$D21))=$AO$1,1,0)*VLOOKUP($Z$2,DALYs!$A$2:$MW$40,'Intervention list'!KG$195+1,0)</f>
        <v>0</v>
      </c>
      <c r="KH21" s="0" t="n">
        <f aca="false">IF(ISNUMBER(FIND(KH$1,$D21))=$AO$1,1,0)*VLOOKUP($Z$2,DALYs!$A$2:$MW$40,'Intervention list'!KH$195+1,0)</f>
        <v>0</v>
      </c>
      <c r="KI21" s="0" t="n">
        <f aca="false">IF(ISNUMBER(FIND(KI$1,$D21))=$AO$1,1,0)*VLOOKUP($Z$2,DALYs!$A$2:$MW$40,'Intervention list'!KI$195+1,0)</f>
        <v>0</v>
      </c>
      <c r="KJ21" s="0" t="n">
        <f aca="false">IF(ISNUMBER(FIND(KJ$1,$D21))=$AO$1,1,0)*VLOOKUP($Z$2,DALYs!$A$2:$MW$40,'Intervention list'!KJ$195+1,0)</f>
        <v>0</v>
      </c>
      <c r="KK21" s="0" t="n">
        <f aca="false">IF(ISNUMBER(FIND(KK$1,$D21))=$AO$1,1,0)*VLOOKUP($Z$2,DALYs!$A$2:$MW$40,'Intervention list'!KK$195+1,0)</f>
        <v>0</v>
      </c>
      <c r="KL21" s="0" t="n">
        <f aca="false">IF(ISNUMBER(FIND(KL$1,$D21))=$AO$1,1,0)*VLOOKUP($Z$2,DALYs!$A$2:$MW$40,'Intervention list'!KL$195+1,0)</f>
        <v>0</v>
      </c>
      <c r="KM21" s="0" t="n">
        <f aca="false">IF(ISNUMBER(FIND(KM$1,$D21))=$AO$1,1,0)*VLOOKUP($Z$2,DALYs!$A$2:$MW$40,'Intervention list'!KM$195+1,0)</f>
        <v>0</v>
      </c>
      <c r="KN21" s="0" t="n">
        <f aca="false">IF(ISNUMBER(FIND(KN$1,$D21))=$AO$1,1,0)*VLOOKUP($Z$2,DALYs!$A$2:$MW$40,'Intervention list'!KN$195+1,0)</f>
        <v>0</v>
      </c>
      <c r="KO21" s="0" t="n">
        <f aca="false">IF(ISNUMBER(FIND(KO$1,$D21))=$AO$1,1,0)*VLOOKUP($Z$2,DALYs!$A$2:$MW$40,'Intervention list'!KO$195+1,0)</f>
        <v>0</v>
      </c>
      <c r="KP21" s="0" t="n">
        <f aca="false">IF(ISNUMBER(FIND(KP$1,$D21))=$AO$1,1,0)*VLOOKUP($Z$2,DALYs!$A$2:$MW$40,'Intervention list'!KP$195+1,0)</f>
        <v>0</v>
      </c>
      <c r="KQ21" s="0" t="n">
        <f aca="false">IF(ISNUMBER(FIND(KQ$1,$D21))=$AO$1,1,0)*VLOOKUP($Z$2,DALYs!$A$2:$MW$40,'Intervention list'!KQ$195+1,0)</f>
        <v>0</v>
      </c>
      <c r="KR21" s="0" t="n">
        <f aca="false">IF(ISNUMBER(FIND(KR$1,$D21))=$AO$1,1,0)*VLOOKUP($Z$2,DALYs!$A$2:$MW$40,'Intervention list'!KR$195+1,0)</f>
        <v>0</v>
      </c>
      <c r="KS21" s="0" t="n">
        <f aca="false">IF(ISNUMBER(FIND(KS$1,$D21))=$AO$1,1,0)*VLOOKUP($Z$2,DALYs!$A$2:$MW$40,'Intervention list'!KS$195+1,0)</f>
        <v>0</v>
      </c>
      <c r="KT21" s="0" t="n">
        <f aca="false">IF(ISNUMBER(FIND(KT$1,$D21))=$AO$1,1,0)*VLOOKUP($Z$2,DALYs!$A$2:$MW$40,'Intervention list'!KT$195+1,0)</f>
        <v>0</v>
      </c>
      <c r="KU21" s="0" t="n">
        <f aca="false">IF(ISNUMBER(FIND(KU$1,$D21))=$AO$1,1,0)*VLOOKUP($Z$2,DALYs!$A$2:$MW$40,'Intervention list'!KU$195+1,0)</f>
        <v>0</v>
      </c>
      <c r="KV21" s="0" t="n">
        <f aca="false">IF(ISNUMBER(FIND(KV$1,$D21))=$AO$1,1,0)*VLOOKUP($Z$2,DALYs!$A$2:$MW$40,'Intervention list'!KV$195+1,0)</f>
        <v>0</v>
      </c>
      <c r="KW21" s="0" t="n">
        <f aca="false">IF(ISNUMBER(FIND(KW$1,$D21))=$AO$1,1,0)*VLOOKUP($Z$2,DALYs!$A$2:$MW$40,'Intervention list'!KW$195+1,0)</f>
        <v>0</v>
      </c>
      <c r="KX21" s="0" t="n">
        <f aca="false">IF(ISNUMBER(FIND(KX$1,$D21))=$AO$1,1,0)*VLOOKUP($Z$2,DALYs!$A$2:$MW$40,'Intervention list'!KX$195+1,0)</f>
        <v>0</v>
      </c>
      <c r="KY21" s="0" t="n">
        <f aca="false">IF(ISNUMBER(FIND(KY$1,$D21))=$AO$1,1,0)*VLOOKUP($Z$2,DALYs!$A$2:$MW$40,'Intervention list'!KY$195+1,0)</f>
        <v>0</v>
      </c>
      <c r="KZ21" s="0" t="n">
        <f aca="false">IF(ISNUMBER(FIND(KZ$1,$D21))=$AO$1,1,0)*VLOOKUP($Z$2,DALYs!$A$2:$MW$40,'Intervention list'!KZ$195+1,0)</f>
        <v>0</v>
      </c>
      <c r="LA21" s="0" t="n">
        <f aca="false">IF(ISNUMBER(FIND(LA$1,$D21))=$AO$1,1,0)*VLOOKUP($Z$2,DALYs!$A$2:$MW$40,'Intervention list'!LA$195+1,0)</f>
        <v>0</v>
      </c>
      <c r="LB21" s="0" t="n">
        <f aca="false">IF(ISNUMBER(FIND(LB$1,$D21))=$AO$1,1,0)*VLOOKUP($Z$2,DALYs!$A$2:$MW$40,'Intervention list'!LB$195+1,0)</f>
        <v>0</v>
      </c>
      <c r="LC21" s="0" t="n">
        <f aca="false">IF(ISNUMBER(FIND(LC$1,$D21))=$AO$1,1,0)*VLOOKUP($Z$2,DALYs!$A$2:$MW$40,'Intervention list'!LC$195+1,0)</f>
        <v>0</v>
      </c>
      <c r="LD21" s="0" t="n">
        <f aca="false">IF(ISNUMBER(FIND(LD$1,$D21))=$AO$1,1,0)*VLOOKUP($Z$2,DALYs!$A$2:$MW$40,'Intervention list'!LD$195+1,0)</f>
        <v>0</v>
      </c>
      <c r="LE21" s="0" t="n">
        <f aca="false">IF(ISNUMBER(FIND(LE$1,$D21))=$AO$1,1,0)*VLOOKUP($Z$2,DALYs!$A$2:$MW$40,'Intervention list'!LE$195+1,0)</f>
        <v>0</v>
      </c>
      <c r="LF21" s="0" t="n">
        <f aca="false">IF(ISNUMBER(FIND(LF$1,$D21))=$AO$1,1,0)*VLOOKUP($Z$2,DALYs!$A$2:$MW$40,'Intervention list'!LF$195+1,0)</f>
        <v>0</v>
      </c>
      <c r="LG21" s="0" t="n">
        <f aca="false">IF(ISNUMBER(FIND(LG$1,$D21))=$AO$1,1,0)*VLOOKUP($Z$2,DALYs!$A$2:$MW$40,'Intervention list'!LG$195+1,0)</f>
        <v>0</v>
      </c>
      <c r="LH21" s="0" t="n">
        <f aca="false">IF(ISNUMBER(FIND(LH$1,$D21))=$AO$1,1,0)*VLOOKUP($Z$2,DALYs!$A$2:$MW$40,'Intervention list'!LH$195+1,0)</f>
        <v>0</v>
      </c>
      <c r="LI21" s="0" t="n">
        <f aca="false">IF(ISNUMBER(FIND(LI$1,$D21))=$AO$1,1,0)*VLOOKUP($Z$2,DALYs!$A$2:$MW$40,'Intervention list'!LI$195+1,0)</f>
        <v>0</v>
      </c>
      <c r="LJ21" s="0" t="n">
        <f aca="false">IF(ISNUMBER(FIND(LJ$1,$D21))=$AO$1,1,0)*VLOOKUP($Z$2,DALYs!$A$2:$MW$40,'Intervention list'!LJ$195+1,0)</f>
        <v>0</v>
      </c>
      <c r="LK21" s="0" t="n">
        <f aca="false">IF(ISNUMBER(FIND(LK$1,$D21))=$AO$1,1,0)*VLOOKUP($Z$2,DALYs!$A$2:$MW$40,'Intervention list'!LK$195+1,0)</f>
        <v>0</v>
      </c>
      <c r="LL21" s="0" t="n">
        <f aca="false">IF(ISNUMBER(FIND(LL$1,$D21))=$AO$1,1,0)*VLOOKUP($Z$2,DALYs!$A$2:$MW$40,'Intervention list'!LL$195+1,0)</f>
        <v>0</v>
      </c>
      <c r="LM21" s="0" t="n">
        <f aca="false">IF(ISNUMBER(FIND(LM$1,$D21))=$AO$1,1,0)*VLOOKUP($Z$2,DALYs!$A$2:$MW$40,'Intervention list'!LM$195+1,0)</f>
        <v>0</v>
      </c>
      <c r="LN21" s="0" t="n">
        <f aca="false">IF(ISNUMBER(FIND(LN$1,$D21))=$AO$1,1,0)*VLOOKUP($Z$2,DALYs!$A$2:$MW$40,'Intervention list'!LN$195+1,0)</f>
        <v>0</v>
      </c>
      <c r="LO21" s="0" t="n">
        <f aca="false">IF(ISNUMBER(FIND(LO$1,$D21))=$AO$1,1,0)*VLOOKUP($Z$2,DALYs!$A$2:$MW$40,'Intervention list'!LO$195+1,0)</f>
        <v>0</v>
      </c>
      <c r="LP21" s="0" t="n">
        <f aca="false">IF(ISNUMBER(FIND(LP$1,$D21))=$AO$1,1,0)*VLOOKUP($Z$2,DALYs!$A$2:$MW$40,'Intervention list'!LP$195+1,0)</f>
        <v>0</v>
      </c>
      <c r="LQ21" s="0" t="n">
        <f aca="false">IF(ISNUMBER(FIND(LQ$1,$D21))=$AO$1,1,0)*VLOOKUP($Z$2,DALYs!$A$2:$MW$40,'Intervention list'!LQ$195+1,0)</f>
        <v>0</v>
      </c>
      <c r="LR21" s="0" t="n">
        <f aca="false">IF(ISNUMBER(FIND(LR$1,$D21))=$AO$1,1,0)*VLOOKUP($Z$2,DALYs!$A$2:$MW$40,'Intervention list'!LR$195+1,0)</f>
        <v>0</v>
      </c>
      <c r="LS21" s="0" t="n">
        <f aca="false">IF(ISNUMBER(FIND(LS$1,$D21))=$AO$1,1,0)*VLOOKUP($Z$2,DALYs!$A$2:$MW$40,'Intervention list'!LS$195+1,0)</f>
        <v>0</v>
      </c>
      <c r="LT21" s="0" t="n">
        <f aca="false">IF(ISNUMBER(FIND(LT$1,$D21))=$AO$1,1,0)*VLOOKUP($Z$2,DALYs!$A$2:$MW$40,'Intervention list'!LT$195+1,0)</f>
        <v>0</v>
      </c>
      <c r="LU21" s="0" t="n">
        <f aca="false">IF(ISNUMBER(FIND(LU$1,$D21))=$AO$1,1,0)*VLOOKUP($Z$2,DALYs!$A$2:$MW$40,'Intervention list'!LU$195+1,0)</f>
        <v>0</v>
      </c>
      <c r="LV21" s="0" t="n">
        <f aca="false">IF(ISNUMBER(FIND(LV$1,$D21))=$AO$1,1,0)*VLOOKUP($Z$2,DALYs!$A$2:$MW$40,'Intervention list'!LV$195+1,0)</f>
        <v>0</v>
      </c>
      <c r="LW21" s="0" t="n">
        <f aca="false">IF(ISNUMBER(FIND(LW$1,$D21))=$AO$1,1,0)*VLOOKUP($Z$2,DALYs!$A$2:$MW$40,'Intervention list'!LW$195+1,0)</f>
        <v>0</v>
      </c>
      <c r="LX21" s="0" t="n">
        <f aca="false">IF(ISNUMBER(FIND(LX$1,$D21))=$AO$1,1,0)*VLOOKUP($Z$2,DALYs!$A$2:$MW$40,'Intervention list'!LX$195+1,0)</f>
        <v>0</v>
      </c>
      <c r="LY21" s="0" t="n">
        <f aca="false">IF(ISNUMBER(FIND(LY$1,$D21))=$AO$1,1,0)*VLOOKUP($Z$2,DALYs!$A$2:$MW$40,'Intervention list'!LY$195+1,0)</f>
        <v>0</v>
      </c>
      <c r="LZ21" s="0" t="n">
        <f aca="false">IF(ISNUMBER(FIND(LZ$1,$D21))=$AO$1,1,0)*VLOOKUP($Z$2,DALYs!$A$2:$MW$40,'Intervention list'!LZ$195+1,0)</f>
        <v>0</v>
      </c>
      <c r="MA21" s="0" t="n">
        <f aca="false">IF(ISNUMBER(FIND(MA$1,$D21))=$AO$1,1,0)*VLOOKUP($Z$2,DALYs!$A$2:$MW$40,'Intervention list'!MA$195+1,0)</f>
        <v>0</v>
      </c>
      <c r="MB21" s="0" t="n">
        <f aca="false">IF(ISNUMBER(FIND(MB$1,$D21))=$AO$1,1,0)*VLOOKUP($Z$2,DALYs!$A$2:$MW$40,'Intervention list'!MB$195+1,0)</f>
        <v>0</v>
      </c>
      <c r="MC21" s="0" t="n">
        <f aca="false">IF(ISNUMBER(FIND(MC$1,$D21))=$AO$1,1,0)*VLOOKUP($Z$2,DALYs!$A$2:$MW$40,'Intervention list'!MC$195+1,0)</f>
        <v>0</v>
      </c>
      <c r="MD21" s="0" t="n">
        <f aca="false">IF(ISNUMBER(FIND(MD$1,$D21))=$AO$1,1,0)*VLOOKUP($Z$2,DALYs!$A$2:$MW$40,'Intervention list'!MD$195+1,0)</f>
        <v>0</v>
      </c>
      <c r="ME21" s="0" t="n">
        <f aca="false">IF(ISNUMBER(FIND(ME$1,$D21))=$AO$1,1,0)*VLOOKUP($Z$2,DALYs!$A$2:$MW$40,'Intervention list'!ME$195+1,0)</f>
        <v>0</v>
      </c>
      <c r="MF21" s="0" t="n">
        <f aca="false">IF(ISNUMBER(FIND(MF$1,$D21))=$AO$1,1,0)*VLOOKUP($Z$2,DALYs!$A$2:$MW$40,'Intervention list'!MF$195+1,0)</f>
        <v>0</v>
      </c>
      <c r="MG21" s="0" t="n">
        <f aca="false">IF(ISNUMBER(FIND(MG$1,$D21))=$AO$1,1,0)*VLOOKUP($Z$2,DALYs!$A$2:$MW$40,'Intervention list'!MG$195+1,0)</f>
        <v>0</v>
      </c>
      <c r="MH21" s="0" t="n">
        <f aca="false">IF(ISNUMBER(FIND(MH$1,$D21))=$AO$1,1,0)*VLOOKUP($Z$2,DALYs!$A$2:$MW$40,'Intervention list'!MH$195+1,0)</f>
        <v>0</v>
      </c>
      <c r="MI21" s="0" t="n">
        <f aca="false">IF(ISNUMBER(FIND(MI$1,$D21))=$AO$1,1,0)*VLOOKUP($Z$2,DALYs!$A$2:$MW$40,'Intervention list'!MI$195+1,0)</f>
        <v>0</v>
      </c>
      <c r="MJ21" s="0" t="n">
        <f aca="false">IF(ISNUMBER(FIND(MJ$1,$D21))=$AO$1,1,0)*VLOOKUP($Z$2,DALYs!$A$2:$MW$40,'Intervention list'!MJ$195+1,0)</f>
        <v>190522.440095738</v>
      </c>
      <c r="MK21" s="0" t="n">
        <f aca="false">IF(ISNUMBER(FIND(MK$1,$D21))=$AO$1,1,0)*VLOOKUP($Z$2,DALYs!$A$2:$MW$40,'Intervention list'!MK$195+1,0)</f>
        <v>0</v>
      </c>
      <c r="ML21" s="0" t="n">
        <f aca="false">IF(ISNUMBER(FIND(ML$1,$D21))=$AO$1,1,0)*VLOOKUP($Z$2,DALYs!$A$2:$MW$40,'Intervention list'!ML$195+1,0)</f>
        <v>0</v>
      </c>
      <c r="MM21" s="0" t="n">
        <f aca="false">IF(ISNUMBER(FIND(MM$1,$D21))=$AO$1,1,0)*VLOOKUP($Z$2,DALYs!$A$2:$MW$40,'Intervention list'!MM$195+1,0)</f>
        <v>0</v>
      </c>
      <c r="MN21" s="0" t="n">
        <f aca="false">IF(ISNUMBER(FIND(MN$1,$D21))=$AO$1,1,0)*VLOOKUP($Z$2,DALYs!$A$2:$MW$40,'Intervention list'!MN$195+1,0)</f>
        <v>0</v>
      </c>
      <c r="MO21" s="0" t="n">
        <f aca="false">IF(ISNUMBER(FIND(MO$1,$D21))=$AO$1,1,0)*VLOOKUP($Z$2,DALYs!$A$2:$MW$40,'Intervention list'!MO$195+1,0)</f>
        <v>0</v>
      </c>
      <c r="MP21" s="0" t="n">
        <f aca="false">IF(ISNUMBER(FIND(MP$1,$D21))=$AO$1,1,0)*VLOOKUP($Z$2,DALYs!$A$2:$MW$40,'Intervention list'!MP$195+1,0)</f>
        <v>0</v>
      </c>
      <c r="MQ21" s="0" t="n">
        <f aca="false">IF(ISNUMBER(FIND(MQ$1,$D21))=$AO$1,1,0)*VLOOKUP($Z$2,DALYs!$A$2:$MW$40,'Intervention list'!MQ$195+1,0)</f>
        <v>0</v>
      </c>
      <c r="MR21" s="0" t="n">
        <f aca="false">IF(ISNUMBER(FIND(MR$1,$D21))=$AO$1,1,0)*VLOOKUP($Z$2,DALYs!$A$2:$MW$40,'Intervention list'!MR$195+1,0)</f>
        <v>0</v>
      </c>
      <c r="MS21" s="0" t="n">
        <f aca="false">IF(ISNUMBER(FIND(MS$1,$D21))=$AO$1,1,0)*VLOOKUP($Z$2,DALYs!$A$2:$MW$40,'Intervention list'!MS$195+1,0)</f>
        <v>0</v>
      </c>
      <c r="MT21" s="0" t="n">
        <f aca="false">IF(ISNUMBER(FIND(MT$1,$D21))=$AO$1,1,0)*VLOOKUP($Z$2,DALYs!$A$2:$MW$40,'Intervention list'!MT$195+1,0)</f>
        <v>0</v>
      </c>
      <c r="MU21" s="0" t="n">
        <f aca="false">IF(ISNUMBER(FIND(MU$1,$D21))=$AO$1,1,0)*VLOOKUP($Z$2,DALYs!$A$2:$MW$40,'Intervention list'!MU$195+1,0)</f>
        <v>0</v>
      </c>
      <c r="MV21" s="0" t="n">
        <f aca="false">IF(ISNUMBER(FIND(MV$1,$D21))=$AO$1,1,0)*VLOOKUP($Z$2,DALYs!$A$2:$MW$40,'Intervention list'!MV$195+1,0)</f>
        <v>0</v>
      </c>
      <c r="MW21" s="0" t="n">
        <f aca="false">IF(ISNUMBER(FIND(MW$1,$D21))=$AO$1,1,0)*VLOOKUP($Z$2,DALYs!$A$2:$MW$40,'Intervention list'!MW$195+1,0)</f>
        <v>0</v>
      </c>
      <c r="MX21" s="0" t="n">
        <f aca="false">IF(ISNUMBER(FIND(MX$1,$D21))=$AO$1,1,0)*VLOOKUP($Z$2,DALYs!$A$2:$MW$40,'Intervention list'!MX$195+1,0)</f>
        <v>0</v>
      </c>
      <c r="MY21" s="0" t="n">
        <f aca="false">IF(ISNUMBER(FIND(MY$1,$D21))=$AO$1,1,0)*VLOOKUP($Z$2,DALYs!$A$2:$MW$40,'Intervention list'!MY$195+1,0)</f>
        <v>0</v>
      </c>
      <c r="MZ21" s="0" t="n">
        <f aca="false">IF(ISNUMBER(FIND(MZ$1,$D21))=$AO$1,1,0)*VLOOKUP($Z$2,DALYs!$A$2:$MW$40,'Intervention list'!MZ$195+1,0)</f>
        <v>0</v>
      </c>
      <c r="NA21" s="0" t="n">
        <f aca="false">IF(ISNUMBER(FIND(NA$1,$D21))=$AO$1,1,0)*VLOOKUP($Z$2,DALYs!$A$2:$MW$40,'Intervention list'!NA$195+1,0)</f>
        <v>0</v>
      </c>
      <c r="NB21" s="0" t="n">
        <f aca="false">IF(ISNUMBER(FIND(NB$1,$D21))=$AO$1,1,0)*VLOOKUP($Z$2,DALYs!$A$2:$MW$40,'Intervention list'!NB$195+1,0)</f>
        <v>0</v>
      </c>
      <c r="NC21" s="0" t="n">
        <f aca="false">IF(ISNUMBER(FIND(NC$1,$D21))=$AO$1,1,0)*VLOOKUP($Z$2,DALYs!$A$2:$MW$40,'Intervention list'!NC$195+1,0)</f>
        <v>0</v>
      </c>
      <c r="ND21" s="0" t="n">
        <f aca="false">IF(ISNUMBER(FIND(ND$1,$D21))=$AO$1,1,0)*VLOOKUP($Z$2,DALYs!$A$2:$MW$40,'Intervention list'!ND$195+1,0)</f>
        <v>0</v>
      </c>
      <c r="NE21" s="0" t="n">
        <f aca="false">IF(ISNUMBER(FIND(NE$1,$D21))=$AO$1,1,0)*VLOOKUP($Z$2,DALYs!$A$2:$MW$40,'Intervention list'!NE$195+1,0)</f>
        <v>0</v>
      </c>
      <c r="NF21" s="0" t="n">
        <f aca="false">IF(ISNUMBER(FIND(NF$1,$D21))=$AO$1,1,0)*VLOOKUP($Z$2,DALYs!$A$2:$MW$40,'Intervention list'!NF$195+1,0)</f>
        <v>0</v>
      </c>
      <c r="NG21" s="0" t="n">
        <f aca="false">IF(ISNUMBER(FIND(NG$1,$D21))=$AO$1,1,0)*VLOOKUP($Z$2,DALYs!$A$2:$MW$40,'Intervention list'!NG$195+1,0)</f>
        <v>0</v>
      </c>
      <c r="NH21" s="0" t="n">
        <f aca="false">IF(ISNUMBER(FIND(NH$1,$D21))=$AO$1,1,0)*VLOOKUP($Z$2,DALYs!$A$2:$MW$40,'Intervention list'!NH$195+1,0)</f>
        <v>0</v>
      </c>
      <c r="NI21" s="0" t="n">
        <f aca="false">IF(ISNUMBER(FIND(NI$1,$D21))=$AO$1,1,0)*VLOOKUP($Z$2,DALYs!$A$2:$MW$40,'Intervention list'!NI$195+1,0)</f>
        <v>0</v>
      </c>
      <c r="NJ21" s="0" t="n">
        <f aca="false">IF(ISNUMBER(FIND(NJ$1,$D21))=$AO$1,1,0)*VLOOKUP($Z$2,DALYs!$A$2:$MW$40,'Intervention list'!NJ$195+1,0)</f>
        <v>0</v>
      </c>
      <c r="NK21" s="0" t="n">
        <f aca="false">IF(ISNUMBER(FIND(NK$1,$D21))=$AO$1,1,0)*VLOOKUP($Z$2,DALYs!$A$2:$MW$40,'Intervention list'!NK$195+1,0)</f>
        <v>0</v>
      </c>
      <c r="NL21" s="0" t="n">
        <f aca="false">IF(ISNUMBER(FIND(NL$1,$D21))=$AO$1,1,0)*VLOOKUP($Z$2,DALYs!$A$2:$MW$40,'Intervention list'!NL$195+1,0)</f>
        <v>0</v>
      </c>
      <c r="NM21" s="0" t="n">
        <f aca="false">IF(ISNUMBER(FIND(NM$1,$D21))=$AO$1,1,0)*VLOOKUP($Z$2,DALYs!$A$2:$MW$40,'Intervention list'!NM$195+1,0)</f>
        <v>0</v>
      </c>
      <c r="NN21" s="0" t="n">
        <f aca="false">IF(ISNUMBER(FIND(NN$1,$D21))=$AO$1,1,0)*VLOOKUP($Z$2,DALYs!$A$2:$MW$40,'Intervention list'!NN$195+1,0)</f>
        <v>0</v>
      </c>
      <c r="NO21" s="0" t="n">
        <f aca="false">IF(ISNUMBER(FIND(NO$1,$D21))=$AO$1,1,0)*VLOOKUP($Z$2,DALYs!$A$2:$MW$40,'Intervention list'!NO$195+1,0)</f>
        <v>0</v>
      </c>
      <c r="NP21" s="0" t="n">
        <f aca="false">IF(ISNUMBER(FIND(NP$1,$D21))=$AO$1,1,0)*VLOOKUP($Z$2,DALYs!$A$2:$MW$40,'Intervention list'!NP$195+1,0)</f>
        <v>0</v>
      </c>
      <c r="NQ21" s="0" t="n">
        <f aca="false">IF(ISNUMBER(FIND(NQ$1,$D21))=$AO$1,1,0)*VLOOKUP($Z$2,DALYs!$A$2:$MW$40,'Intervention list'!NQ$195+1,0)</f>
        <v>0</v>
      </c>
      <c r="NR21" s="0" t="n">
        <f aca="false">IF(ISNUMBER(FIND(NR$1,$D21))=$AO$1,1,0)*VLOOKUP($Z$2,DALYs!$A$2:$MW$40,'Intervention list'!NR$195+1,0)</f>
        <v>0</v>
      </c>
      <c r="NS21" s="0" t="n">
        <f aca="false">IF(ISNUMBER(FIND(NS$1,$D21))=$AO$1,1,0)*VLOOKUP($Z$2,DALYs!$A$2:$MW$40,'Intervention list'!NS$195+1,0)</f>
        <v>0</v>
      </c>
      <c r="NT21" s="0" t="n">
        <f aca="false">IF(ISNUMBER(FIND(NT$1,$D21))=$AO$1,1,0)*VLOOKUP($Z$2,DALYs!$A$2:$MW$40,'Intervention list'!NT$195+1,0)</f>
        <v>0</v>
      </c>
      <c r="NU21" s="0" t="n">
        <f aca="false">IF(ISNUMBER(FIND(NU$1,$D21))=$AO$1,1,0)*VLOOKUP($Z$2,DALYs!$A$2:$MW$40,'Intervention list'!NU$195+1,0)</f>
        <v>0</v>
      </c>
      <c r="NV21" s="0" t="n">
        <f aca="false">IF(ISNUMBER(FIND(NV$1,$D21))=$AO$1,1,0)*VLOOKUP($Z$2,DALYs!$A$2:$MW$40,'Intervention list'!NV$195+1,0)</f>
        <v>0</v>
      </c>
      <c r="NW21" s="0" t="n">
        <f aca="false">IF(ISNUMBER(FIND(NW$1,$D21))=$AO$1,1,0)*VLOOKUP($Z$2,DALYs!$A$2:$MW$40,'Intervention list'!NW$195+1,0)</f>
        <v>0</v>
      </c>
      <c r="NX21" s="0" t="n">
        <f aca="false">IF(ISNUMBER(FIND(NX$1,$D21))=$AO$1,1,0)*VLOOKUP($Z$2,DALYs!$A$2:$MW$40,'Intervention list'!NX$195+1,0)</f>
        <v>0</v>
      </c>
      <c r="NY21" s="0" t="n">
        <f aca="false">IF(ISNUMBER(FIND(NY$1,$D21))=$AO$1,1,0)*VLOOKUP($Z$2,DALYs!$A$2:$MW$40,'Intervention list'!NY$195+1,0)</f>
        <v>0</v>
      </c>
      <c r="NZ21" s="0" t="n">
        <f aca="false">IF(ISNUMBER(FIND(NZ$1,$D21))=$AO$1,1,0)*VLOOKUP($Z$2,DALYs!$A$2:$MW$40,'Intervention list'!NZ$195+1,0)</f>
        <v>0</v>
      </c>
      <c r="OA21" s="0" t="n">
        <f aca="false">IF(ISNUMBER(FIND(OA$1,$D21))=$AO$1,1,0)*VLOOKUP($Z$2,DALYs!$A$2:$MW$40,'Intervention list'!OA$195+1,0)</f>
        <v>0</v>
      </c>
      <c r="OB21" s="0" t="n">
        <f aca="false">IF(ISNUMBER(FIND(OB$1,$D21))=$AO$1,1,0)*VLOOKUP($Z$2,DALYs!$A$2:$MW$40,'Intervention list'!OB$195+1,0)</f>
        <v>0</v>
      </c>
      <c r="OC21" s="0" t="n">
        <f aca="false">IF(ISNUMBER(FIND(OC$1,$D21))=$AO$1,1,0)*VLOOKUP($Z$2,DALYs!$A$2:$MW$40,'Intervention list'!OC$195+1,0)</f>
        <v>0</v>
      </c>
      <c r="OD21" s="0" t="n">
        <f aca="false">IF(ISNUMBER(FIND(OD$1,$D21))=$AO$1,1,0)*VLOOKUP($Z$2,DALYs!$A$2:$MW$40,'Intervention list'!OD$195+1,0)</f>
        <v>0</v>
      </c>
      <c r="OE21" s="0" t="n">
        <f aca="false">IF(ISNUMBER(FIND(OE$1,$D21))=$AO$1,1,0)*VLOOKUP($Z$2,DALYs!$A$2:$MW$40,'Intervention list'!OE$195+1,0)</f>
        <v>0</v>
      </c>
      <c r="OF21" s="0" t="n">
        <f aca="false">IF(ISNUMBER(FIND(OF$1,$D21))=$AO$1,1,0)*VLOOKUP($Z$2,DALYs!$A$2:$MW$40,'Intervention list'!OF$195+1,0)</f>
        <v>0</v>
      </c>
      <c r="OG21" s="0" t="n">
        <f aca="false">IF(ISNUMBER(FIND(OG$1,$D21))=$AO$1,1,0)*VLOOKUP($Z$2,DALYs!$A$2:$MW$40,'Intervention list'!OG$195+1,0)</f>
        <v>0</v>
      </c>
      <c r="OH21" s="0" t="n">
        <f aca="false">IF(ISNUMBER(FIND(OH$1,$D21))=$AO$1,1,0)*VLOOKUP($Z$2,DALYs!$A$2:$MW$40,'Intervention list'!OH$195+1,0)</f>
        <v>0</v>
      </c>
      <c r="OI21" s="0" t="n">
        <f aca="false">IF(ISNUMBER(FIND(OI$1,$D21))=$AO$1,1,0)*VLOOKUP($Z$2,DALYs!$A$2:$MW$40,'Intervention list'!OI$195+1,0)</f>
        <v>0</v>
      </c>
      <c r="OJ21" s="0" t="n">
        <f aca="false">IF(ISNUMBER(FIND(OJ$1,$D21))=$AO$1,1,0)*VLOOKUP($Z$2,DALYs!$A$2:$MW$40,'Intervention list'!OJ$195+1,0)</f>
        <v>0</v>
      </c>
      <c r="OK21" s="0" t="n">
        <f aca="false">IF(ISNUMBER(FIND(OK$1,$D21))=$AO$1,1,0)*VLOOKUP($Z$2,DALYs!$A$2:$MW$40,'Intervention list'!OK$195+1,0)</f>
        <v>0</v>
      </c>
      <c r="OL21" s="0" t="n">
        <f aca="false">IF(ISNUMBER(FIND(OL$1,$D21))=$AO$1,1,0)*VLOOKUP($Z$2,DALYs!$A$2:$MW$40,'Intervention list'!OL$195+1,0)</f>
        <v>0</v>
      </c>
      <c r="OM21" s="0" t="n">
        <f aca="false">IF(ISNUMBER(FIND(OM$1,$D21))=$AO$1,1,0)*VLOOKUP($Z$2,DALYs!$A$2:$MW$40,'Intervention list'!OM$195+1,0)</f>
        <v>0</v>
      </c>
      <c r="ON21" s="0" t="n">
        <f aca="false">IF(ISNUMBER(FIND(ON$1,$D21))=$AO$1,1,0)*VLOOKUP($Z$2,DALYs!$A$2:$MW$40,'Intervention list'!ON$195+1,0)</f>
        <v>0</v>
      </c>
      <c r="OO21" s="0" t="n">
        <f aca="false">IF(ISNUMBER(FIND(OO$1,$D21))=$AO$1,1,0)*VLOOKUP($Z$2,DALYs!$A$2:$MW$40,'Intervention list'!OO$195+1,0)</f>
        <v>0</v>
      </c>
      <c r="OP21" s="0" t="n">
        <f aca="false">IF(ISNUMBER(FIND(OP$1,$D21))=$AO$1,1,0)*VLOOKUP($Z$2,DALYs!$A$2:$MW$40,'Intervention list'!OP$195+1,0)</f>
        <v>0</v>
      </c>
      <c r="OQ21" s="0" t="n">
        <f aca="false">IF(ISNUMBER(FIND(OQ$1,$D21))=$AO$1,1,0)*VLOOKUP($Z$2,DALYs!$A$2:$MW$40,'Intervention list'!OQ$195+1,0)</f>
        <v>0</v>
      </c>
      <c r="OR21" s="0" t="n">
        <f aca="false">IF(ISNUMBER(FIND(OR$1,$D21))=$AO$1,1,0)*VLOOKUP($Z$2,DALYs!$A$2:$MW$40,'Intervention list'!OR$195+1,0)</f>
        <v>0</v>
      </c>
      <c r="OS21" s="0" t="n">
        <f aca="false">IF(ISNUMBER(FIND(OS$1,$D21))=$AO$1,1,0)*VLOOKUP($Z$2,DALYs!$A$2:$MW$40,'Intervention list'!OS$195+1,0)</f>
        <v>0</v>
      </c>
      <c r="OT21" s="0" t="n">
        <f aca="false">IF(ISNUMBER(FIND(OT$1,$D21))=$AO$1,1,0)*VLOOKUP($Z$2,DALYs!$A$2:$MW$40,'Intervention list'!OT$195+1,0)</f>
        <v>0</v>
      </c>
      <c r="OU21" s="0" t="n">
        <f aca="false">IF(ISNUMBER(FIND(OU$1,$D21))=$AO$1,1,0)*VLOOKUP($Z$2,DALYs!$A$2:$MW$40,'Intervention list'!OU$195+1,0)</f>
        <v>0</v>
      </c>
      <c r="OV21" s="0" t="n">
        <f aca="false">IF(ISNUMBER(FIND(OV$1,$D21))=$AO$1,1,0)*VLOOKUP($Z$2,DALYs!$A$2:$MW$40,'Intervention list'!OV$195+1,0)</f>
        <v>0</v>
      </c>
      <c r="OW21" s="0" t="n">
        <f aca="false">IF(ISNUMBER(FIND(OW$1,$D21))=$AO$1,1,0)*VLOOKUP($Z$2,DALYs!$A$2:$MW$40,'Intervention list'!OW$195+1,0)</f>
        <v>0</v>
      </c>
      <c r="OX21" s="0" t="n">
        <f aca="false">IF(ISNUMBER(FIND(OX$1,$D21))=$AO$1,1,0)*VLOOKUP($Z$2,DALYs!$A$2:$MW$40,'Intervention list'!OX$195+1,0)</f>
        <v>0</v>
      </c>
    </row>
    <row r="22" customFormat="false" ht="15.75" hidden="false" customHeight="false" outlineLevel="0" collapsed="false">
      <c r="A22" s="6" t="s">
        <v>156</v>
      </c>
      <c r="B22" s="6" t="s">
        <v>97</v>
      </c>
      <c r="C22" s="26" t="s">
        <v>134</v>
      </c>
      <c r="D22" s="7" t="s">
        <v>139</v>
      </c>
      <c r="E22" s="7" t="str">
        <f aca="false">SUBSTITUTE(D22,0.2,X22)</f>
        <v>Injuries: 0.05</v>
      </c>
      <c r="F22" s="0" t="s">
        <v>40</v>
      </c>
      <c r="G22" s="8" t="n">
        <v>161.221248957112</v>
      </c>
      <c r="H22" s="9" t="n">
        <v>69</v>
      </c>
      <c r="I22" s="9" t="n">
        <f aca="false">IF(H22="","",(H22*(VLOOKUP($Z$2,Worksheet,11,0)^4)))</f>
        <v>100.539429039993</v>
      </c>
      <c r="J22" s="9" t="n">
        <f aca="false">IF(I22="","",I22*VLOOKUP($Z$2,Worksheet,12,0))</f>
        <v>112.685593473201</v>
      </c>
      <c r="K22" s="9" t="n">
        <f aca="false">IF(I22="","",I22*VLOOKUP($Z$2, Worksheet, 13, 0))</f>
        <v>98.711017965494</v>
      </c>
      <c r="L22" s="9" t="n">
        <f aca="false">IF(J22="",VLOOKUP($Z$2, Worksheet, 14, 0),J22)</f>
        <v>112.685593473201</v>
      </c>
      <c r="M22" s="9" t="n">
        <f aca="false">IF(L22&lt;VLOOKUP($Z$2,'Country sheet'!$A$3:$P$41,15,0), VLOOKUP($Z$2,'Country sheet'!$A$3:$P$41,15,0), L22)/0.7</f>
        <v>160.97941924743</v>
      </c>
      <c r="N22" s="27" t="n">
        <f aca="false">IFERROR(IF(AC22=$AO$1,VLOOKUP(F22,AO$42:AX$46,MATCH(AC$1,AP$41:AX$41,0)+1,0)/COUNTIFS($F$2:$F$194,$F22,$AC$2:$AC$194,$AO$1),0),0) + IFERROR(IF(AD22=$AO$1,VLOOKUP(F22,AO$42:AX$46,MATCH(AD$1,AP$41:AX$41,0)+1,0)/COUNTIFS($F$2:$F$194,$F22,$AD$2:$AD$194,$AO$1),0),0) + IFERROR(IF(AE22=$AO$1,VLOOKUP(F22,AO$42:AX$46,MATCH(AE$1,AP$41:AX$41,0)+1,0)/COUNTIFS($F$2:$F$194,$F22,$AE$2:$AE$194,$AO$1),0),0) + IFERROR(IF(AF22=$AO$1,VLOOKUP(F22,AO$42:AX$46,MATCH(AF$1,AP$41:AX$41,0)+1,0)/COUNTIFS($F$2:$F$194,$F22,$AF$2:$AF$194,$AO$1),0),0) + IFERROR(IF(AG22=$AO$1,VLOOKUP(F22,AO$42:AX$46,MATCH(AG$1,AP$41:AX$41,0)+1,0)/COUNTIFS($F$2:$F$194,$F22,$AG$2:$AG$194,$AO$1),0),0) + IFERROR(IF(AH22=$AO$1,VLOOKUP(F22,AO$42:AX$46,MATCH(AH$1,AP$41:AX$41,0)+1,0)/COUNTIFS($F$2:$F$194,$F22,$AH$2:$AH$194,$AO$1),0),0) + IFERROR(IF(AI22=$AO$1,VLOOKUP(F22,AO$42:AX$46,MATCH(AI$1,AP$41:AX$41,0)+1,0)/COUNTIFS($F$2:$F$194,$F22,$AI$2:$AI$194,$AO$1),0),0) + IFERROR(IF(AJ22=$AO$1,VLOOKUP(F22,AO$42:AX$46,MATCH(AJ$1,AP$41:AX$41,0)+1,0)/COUNTIFS($F$2:$F$194,$F22,$AJ$2:$AJ$194,$AO$1),0),0) + IFERROR(IF(AK22=$AO$1,VLOOKUP(F22,AO$42:AX$46,MATCH(AK$1,AP$41:AX$41,0)+1,0)/COUNTIFS($F$2:$F$194,$F22,$AK$2:$AK$194,$AO$1),0),0)</f>
        <v>4112151.53203551</v>
      </c>
      <c r="O22" s="9" t="n">
        <v>1</v>
      </c>
      <c r="P22" s="9" t="n">
        <v>5</v>
      </c>
      <c r="Q22" s="0" t="n">
        <f aca="false">SUM(BC22:OX22)</f>
        <v>495648.160512808</v>
      </c>
      <c r="R22" s="0" t="n">
        <f aca="false">IF(VLOOKUP($Z$2,CET!$A$4:$L$42,12,0)="Low income",_xlfn.IFS(S22=0.2,0.1,S22=0.1,0.05,S22=0.5,0.4,S22=0.35,0.25),S22)</f>
        <v>0.2</v>
      </c>
      <c r="S22" s="0" t="n">
        <v>0.2</v>
      </c>
      <c r="T22" s="0" t="n">
        <v>0.8</v>
      </c>
      <c r="U22" s="0" t="n">
        <f aca="false">N22/M22</f>
        <v>25544.5792465869</v>
      </c>
      <c r="V22" s="0" t="n">
        <f aca="false">IFERROR(U22/Q22,0)</f>
        <v>0.0515377263181164</v>
      </c>
      <c r="W22" s="0" t="n">
        <f aca="false">(T22/R22)*V22</f>
        <v>0.206150905272465</v>
      </c>
      <c r="X22" s="28" t="n">
        <f aca="false">IF(W22=0,0,IF(W22&lt;=0.8,IF(W22&lt;0.05,0.05,W22),0.8))</f>
        <v>0.206150905272465</v>
      </c>
      <c r="Y22" s="28"/>
      <c r="AC22" s="34" t="n">
        <f aca="false">ISNUMBER(FIND(AC$1,$C22))</f>
        <v>0</v>
      </c>
      <c r="AD22" s="33" t="n">
        <f aca="false">ISNUMBER(FIND(AD$1,$C22))</f>
        <v>0</v>
      </c>
      <c r="AE22" s="33" t="n">
        <f aca="false">ISNUMBER(FIND(AE$1,$C22))</f>
        <v>0</v>
      </c>
      <c r="AF22" s="33" t="n">
        <f aca="false">ISNUMBER(FIND(AF$1,$C22))</f>
        <v>0</v>
      </c>
      <c r="AG22" s="33" t="n">
        <f aca="false">ISNUMBER(FIND(AG$1,$C22))</f>
        <v>0</v>
      </c>
      <c r="AH22" s="33" t="n">
        <f aca="false">ISNUMBER(FIND(AH$1,$C22))</f>
        <v>0</v>
      </c>
      <c r="AI22" s="33" t="n">
        <f aca="false">ISNUMBER(FIND(AI$1,$C22))</f>
        <v>1</v>
      </c>
      <c r="AJ22" s="33" t="n">
        <f aca="false">ISNUMBER(FIND(AJ$1,$C22))</f>
        <v>0</v>
      </c>
      <c r="AK22" s="35" t="n">
        <f aca="false">ISNUMBER(FIND(AK$1,$C22))</f>
        <v>0</v>
      </c>
      <c r="AL22" s="6"/>
      <c r="AM22" s="33"/>
      <c r="AN22" s="31"/>
      <c r="AO22" s="63" t="s">
        <v>755</v>
      </c>
      <c r="AP22" s="64" t="n">
        <f aca="false">SUM(AP17:AP21)</f>
        <v>1026310970.12</v>
      </c>
      <c r="AQ22" s="64" t="n">
        <f aca="false">SUM(AQ17:AQ21)</f>
        <v>38304457.853085</v>
      </c>
      <c r="AR22" s="64" t="n">
        <f aca="false">SUM(AR17:AR21)</f>
        <v>381159787.91</v>
      </c>
      <c r="AS22" s="64" t="n">
        <f aca="false">SUM(AS17:AS21)</f>
        <v>262048078.35</v>
      </c>
      <c r="AT22" s="64" t="n">
        <f aca="false">SUM(AT17:AT21)</f>
        <v>33437874.32</v>
      </c>
      <c r="AU22" s="64" t="n">
        <f aca="false">SUM(AU17:AU21)</f>
        <v>169435113.04</v>
      </c>
      <c r="AV22" s="64" t="n">
        <f aca="false">SUM(AV17:AV21)</f>
        <v>99842915.5</v>
      </c>
      <c r="AW22" s="64" t="n">
        <f aca="false">SUM(AW17:AW21)</f>
        <v>105905121.98</v>
      </c>
      <c r="AX22" s="64" t="n">
        <f aca="false">SUM(AX17:AX21)</f>
        <v>231529769.409378</v>
      </c>
      <c r="AY22" s="65" t="n">
        <f aca="false">SUM(AP22:AX22)</f>
        <v>2347974088.48246</v>
      </c>
      <c r="BC22" s="0" t="n">
        <f aca="false">IF(ISNUMBER(FIND(BC$1,$D22))=$AO$1,1,0)*VLOOKUP($Z$2,DALYs!$A$2:$MW$40,'Intervention list'!BC$195+1,0)</f>
        <v>0</v>
      </c>
      <c r="BD22" s="0" t="n">
        <f aca="false">IF(ISNUMBER(FIND(BD$1,$D22))=$AO$1,1,0)*VLOOKUP($Z$2,DALYs!$A$2:$MW$40,'Intervention list'!BD$195+1,0)</f>
        <v>0</v>
      </c>
      <c r="BE22" s="0" t="n">
        <f aca="false">IF(ISNUMBER(FIND(BE$1,$D22))=$AO$1,1,0)*VLOOKUP($Z$2,DALYs!$A$2:$MW$40,'Intervention list'!BE$195+1,0)</f>
        <v>0</v>
      </c>
      <c r="BF22" s="0" t="n">
        <f aca="false">IF(ISNUMBER(FIND(BF$1,$D22))=$AO$1,1,0)*VLOOKUP($Z$2,DALYs!$A$2:$MW$40,'Intervention list'!BF$195+1,0)</f>
        <v>0</v>
      </c>
      <c r="BG22" s="0" t="n">
        <f aca="false">IF(ISNUMBER(FIND(BG$1,$D22))=$AO$1,1,0)*VLOOKUP($Z$2,DALYs!$A$2:$MW$40,'Intervention list'!BG$195+1,0)</f>
        <v>0</v>
      </c>
      <c r="BH22" s="0" t="n">
        <f aca="false">IF(ISNUMBER(FIND(BH$1,$D22))=$AO$1,1,0)*VLOOKUP($Z$2,DALYs!$A$2:$MW$40,'Intervention list'!BH$195+1,0)</f>
        <v>0</v>
      </c>
      <c r="BI22" s="0" t="n">
        <f aca="false">IF(ISNUMBER(FIND(BI$1,$D22))=$AO$1,1,0)*VLOOKUP($Z$2,DALYs!$A$2:$MW$40,'Intervention list'!BI$195+1,0)</f>
        <v>0</v>
      </c>
      <c r="BJ22" s="0" t="n">
        <f aca="false">IF(ISNUMBER(FIND(BJ$1,$D22))=$AO$1,1,0)*VLOOKUP($Z$2,DALYs!$A$2:$MW$40,'Intervention list'!BJ$195+1,0)</f>
        <v>0</v>
      </c>
      <c r="BK22" s="0" t="n">
        <f aca="false">IF(ISNUMBER(FIND(BK$1,$D22))=$AO$1,1,0)*VLOOKUP($Z$2,DALYs!$A$2:$MW$40,'Intervention list'!BK$195+1,0)</f>
        <v>0</v>
      </c>
      <c r="BL22" s="0" t="n">
        <f aca="false">IF(ISNUMBER(FIND(BL$1,$D22))=$AO$1,1,0)*VLOOKUP($Z$2,DALYs!$A$2:$MW$40,'Intervention list'!BL$195+1,0)</f>
        <v>0</v>
      </c>
      <c r="BM22" s="0" t="n">
        <f aca="false">IF(ISNUMBER(FIND(BM$1,$D22))=$AO$1,1,0)*VLOOKUP($Z$2,DALYs!$A$2:$MW$40,'Intervention list'!BM$195+1,0)</f>
        <v>0</v>
      </c>
      <c r="BN22" s="0" t="n">
        <f aca="false">IF(ISNUMBER(FIND(BN$1,$D22))=$AO$1,1,0)*VLOOKUP($Z$2,DALYs!$A$2:$MW$40,'Intervention list'!BN$195+1,0)</f>
        <v>0</v>
      </c>
      <c r="BO22" s="0" t="n">
        <f aca="false">IF(ISNUMBER(FIND(BO$1,$D22))=$AO$1,1,0)*VLOOKUP($Z$2,DALYs!$A$2:$MW$40,'Intervention list'!BO$195+1,0)</f>
        <v>0</v>
      </c>
      <c r="BP22" s="0" t="n">
        <f aca="false">IF(ISNUMBER(FIND(BP$1,$D22))=$AO$1,1,0)*VLOOKUP($Z$2,DALYs!$A$2:$MW$40,'Intervention list'!BP$195+1,0)</f>
        <v>0</v>
      </c>
      <c r="BQ22" s="0" t="n">
        <f aca="false">IF(ISNUMBER(FIND(BQ$1,$D22))=$AO$1,1,0)*VLOOKUP($Z$2,DALYs!$A$2:$MW$40,'Intervention list'!BQ$195+1,0)</f>
        <v>0</v>
      </c>
      <c r="BR22" s="0" t="n">
        <f aca="false">IF(ISNUMBER(FIND(BR$1,$D22))=$AO$1,1,0)*VLOOKUP($Z$2,DALYs!$A$2:$MW$40,'Intervention list'!BR$195+1,0)</f>
        <v>0</v>
      </c>
      <c r="BS22" s="0" t="n">
        <f aca="false">IF(ISNUMBER(FIND(BS$1,$D22))=$AO$1,1,0)*VLOOKUP($Z$2,DALYs!$A$2:$MW$40,'Intervention list'!BS$195+1,0)</f>
        <v>0</v>
      </c>
      <c r="BT22" s="0" t="n">
        <f aca="false">IF(ISNUMBER(FIND(BT$1,$D22))=$AO$1,1,0)*VLOOKUP($Z$2,DALYs!$A$2:$MW$40,'Intervention list'!BT$195+1,0)</f>
        <v>0</v>
      </c>
      <c r="BU22" s="0" t="n">
        <f aca="false">IF(ISNUMBER(FIND(BU$1,$D22))=$AO$1,1,0)*VLOOKUP($Z$2,DALYs!$A$2:$MW$40,'Intervention list'!BU$195+1,0)</f>
        <v>0</v>
      </c>
      <c r="BV22" s="0" t="n">
        <f aca="false">IF(ISNUMBER(FIND(BV$1,$D22))=$AO$1,1,0)*VLOOKUP($Z$2,DALYs!$A$2:$MW$40,'Intervention list'!BV$195+1,0)</f>
        <v>0</v>
      </c>
      <c r="BW22" s="0" t="n">
        <f aca="false">IF(ISNUMBER(FIND(BW$1,$D22))=$AO$1,1,0)*VLOOKUP($Z$2,DALYs!$A$2:$MW$40,'Intervention list'!BW$195+1,0)</f>
        <v>0</v>
      </c>
      <c r="BX22" s="0" t="n">
        <f aca="false">IF(ISNUMBER(FIND(BX$1,$D22))=$AO$1,1,0)*VLOOKUP($Z$2,DALYs!$A$2:$MW$40,'Intervention list'!BX$195+1,0)</f>
        <v>0</v>
      </c>
      <c r="BY22" s="0" t="n">
        <f aca="false">IF(ISNUMBER(FIND(BY$1,$D22))=$AO$1,1,0)*VLOOKUP($Z$2,DALYs!$A$2:$MW$40,'Intervention list'!BY$195+1,0)</f>
        <v>0</v>
      </c>
      <c r="BZ22" s="0" t="n">
        <f aca="false">IF(ISNUMBER(FIND(BZ$1,$D22))=$AO$1,1,0)*VLOOKUP($Z$2,DALYs!$A$2:$MW$40,'Intervention list'!BZ$195+1,0)</f>
        <v>0</v>
      </c>
      <c r="CA22" s="0" t="n">
        <f aca="false">IF(ISNUMBER(FIND(CA$1,$D22))=$AO$1,1,0)*VLOOKUP($Z$2,DALYs!$A$2:$MW$40,'Intervention list'!CA$195+1,0)</f>
        <v>0</v>
      </c>
      <c r="CB22" s="0" t="n">
        <f aca="false">IF(ISNUMBER(FIND(CB$1,$D22))=$AO$1,1,0)*VLOOKUP($Z$2,DALYs!$A$2:$MW$40,'Intervention list'!CB$195+1,0)</f>
        <v>0</v>
      </c>
      <c r="CC22" s="0" t="n">
        <f aca="false">IF(ISNUMBER(FIND(CC$1,$D22))=$AO$1,1,0)*VLOOKUP($Z$2,DALYs!$A$2:$MW$40,'Intervention list'!CC$195+1,0)</f>
        <v>0</v>
      </c>
      <c r="CD22" s="0" t="n">
        <f aca="false">IF(ISNUMBER(FIND(CD$1,$D22))=$AO$1,1,0)*VLOOKUP($Z$2,DALYs!$A$2:$MW$40,'Intervention list'!CD$195+1,0)</f>
        <v>0</v>
      </c>
      <c r="CE22" s="0" t="n">
        <f aca="false">IF(ISNUMBER(FIND(CE$1,$D22))=$AO$1,1,0)*VLOOKUP($Z$2,DALYs!$A$2:$MW$40,'Intervention list'!CE$195+1,0)</f>
        <v>0</v>
      </c>
      <c r="CF22" s="0" t="n">
        <f aca="false">IF(ISNUMBER(FIND(CF$1,$D22))=$AO$1,1,0)*VLOOKUP($Z$2,DALYs!$A$2:$MW$40,'Intervention list'!CF$195+1,0)</f>
        <v>0</v>
      </c>
      <c r="CG22" s="0" t="n">
        <f aca="false">IF(ISNUMBER(FIND(CG$1,$D22))=$AO$1,1,0)*VLOOKUP($Z$2,DALYs!$A$2:$MW$40,'Intervention list'!CG$195+1,0)</f>
        <v>0</v>
      </c>
      <c r="CH22" s="0" t="n">
        <f aca="false">IF(ISNUMBER(FIND(CH$1,$D22))=$AO$1,1,0)*VLOOKUP($Z$2,DALYs!$A$2:$MW$40,'Intervention list'!CH$195+1,0)</f>
        <v>0</v>
      </c>
      <c r="CI22" s="0" t="n">
        <f aca="false">IF(ISNUMBER(FIND(CI$1,$D22))=$AO$1,1,0)*VLOOKUP($Z$2,DALYs!$A$2:$MW$40,'Intervention list'!CI$195+1,0)</f>
        <v>0</v>
      </c>
      <c r="CJ22" s="0" t="n">
        <f aca="false">IF(ISNUMBER(FIND(CJ$1,$D22))=$AO$1,1,0)*VLOOKUP($Z$2,DALYs!$A$2:$MW$40,'Intervention list'!CJ$195+1,0)</f>
        <v>0</v>
      </c>
      <c r="CK22" s="0" t="n">
        <f aca="false">IF(ISNUMBER(FIND(CK$1,$D22))=$AO$1,1,0)*VLOOKUP($Z$2,DALYs!$A$2:$MW$40,'Intervention list'!CK$195+1,0)</f>
        <v>0</v>
      </c>
      <c r="CL22" s="0" t="n">
        <f aca="false">IF(ISNUMBER(FIND(CL$1,$D22))=$AO$1,1,0)*VLOOKUP($Z$2,DALYs!$A$2:$MW$40,'Intervention list'!CL$195+1,0)</f>
        <v>0</v>
      </c>
      <c r="CM22" s="0" t="n">
        <f aca="false">IF(ISNUMBER(FIND(CM$1,$D22))=$AO$1,1,0)*VLOOKUP($Z$2,DALYs!$A$2:$MW$40,'Intervention list'!CM$195+1,0)</f>
        <v>0</v>
      </c>
      <c r="CN22" s="0" t="n">
        <f aca="false">IF(ISNUMBER(FIND(CN$1,$D22))=$AO$1,1,0)*VLOOKUP($Z$2,DALYs!$A$2:$MW$40,'Intervention list'!CN$195+1,0)</f>
        <v>0</v>
      </c>
      <c r="CO22" s="0" t="n">
        <f aca="false">IF(ISNUMBER(FIND(CO$1,$D22))=$AO$1,1,0)*VLOOKUP($Z$2,DALYs!$A$2:$MW$40,'Intervention list'!CO$195+1,0)</f>
        <v>0</v>
      </c>
      <c r="CP22" s="0" t="n">
        <f aca="false">IF(ISNUMBER(FIND(CP$1,$D22))=$AO$1,1,0)*VLOOKUP($Z$2,DALYs!$A$2:$MW$40,'Intervention list'!CP$195+1,0)</f>
        <v>0</v>
      </c>
      <c r="CQ22" s="0" t="n">
        <f aca="false">IF(ISNUMBER(FIND(CQ$1,$D22))=$AO$1,1,0)*VLOOKUP($Z$2,DALYs!$A$2:$MW$40,'Intervention list'!CQ$195+1,0)</f>
        <v>0</v>
      </c>
      <c r="CR22" s="0" t="n">
        <f aca="false">IF(ISNUMBER(FIND(CR$1,$D22))=$AO$1,1,0)*VLOOKUP($Z$2,DALYs!$A$2:$MW$40,'Intervention list'!CR$195+1,0)</f>
        <v>0</v>
      </c>
      <c r="CS22" s="0" t="n">
        <f aca="false">IF(ISNUMBER(FIND(CS$1,$D22))=$AO$1,1,0)*VLOOKUP($Z$2,DALYs!$A$2:$MW$40,'Intervention list'!CS$195+1,0)</f>
        <v>0</v>
      </c>
      <c r="CT22" s="0" t="n">
        <f aca="false">IF(ISNUMBER(FIND(CT$1,$D22))=$AO$1,1,0)*VLOOKUP($Z$2,DALYs!$A$2:$MW$40,'Intervention list'!CT$195+1,0)</f>
        <v>0</v>
      </c>
      <c r="CU22" s="0" t="n">
        <f aca="false">IF(ISNUMBER(FIND(CU$1,$D22))=$AO$1,1,0)*VLOOKUP($Z$2,DALYs!$A$2:$MW$40,'Intervention list'!CU$195+1,0)</f>
        <v>0</v>
      </c>
      <c r="CV22" s="0" t="n">
        <f aca="false">IF(ISNUMBER(FIND(CV$1,$D22))=$AO$1,1,0)*VLOOKUP($Z$2,DALYs!$A$2:$MW$40,'Intervention list'!CV$195+1,0)</f>
        <v>0</v>
      </c>
      <c r="CW22" s="0" t="n">
        <f aca="false">IF(ISNUMBER(FIND(CW$1,$D22))=$AO$1,1,0)*VLOOKUP($Z$2,DALYs!$A$2:$MW$40,'Intervention list'!CW$195+1,0)</f>
        <v>0</v>
      </c>
      <c r="CX22" s="0" t="n">
        <f aca="false">IF(ISNUMBER(FIND(CX$1,$D22))=$AO$1,1,0)*VLOOKUP($Z$2,DALYs!$A$2:$MW$40,'Intervention list'!CX$195+1,0)</f>
        <v>0</v>
      </c>
      <c r="CY22" s="0" t="n">
        <f aca="false">IF(ISNUMBER(FIND(CY$1,$D22))=$AO$1,1,0)*VLOOKUP($Z$2,DALYs!$A$2:$MW$40,'Intervention list'!CY$195+1,0)</f>
        <v>0</v>
      </c>
      <c r="CZ22" s="0" t="n">
        <f aca="false">IF(ISNUMBER(FIND(CZ$1,$D22))=$AO$1,1,0)*VLOOKUP($Z$2,DALYs!$A$2:$MW$40,'Intervention list'!CZ$195+1,0)</f>
        <v>0</v>
      </c>
      <c r="DA22" s="0" t="n">
        <f aca="false">IF(ISNUMBER(FIND(DA$1,$D22))=$AO$1,1,0)*VLOOKUP($Z$2,DALYs!$A$2:$MW$40,'Intervention list'!DA$195+1,0)</f>
        <v>0</v>
      </c>
      <c r="DB22" s="0" t="n">
        <f aca="false">IF(ISNUMBER(FIND(DB$1,$D22))=$AO$1,1,0)*VLOOKUP($Z$2,DALYs!$A$2:$MW$40,'Intervention list'!DB$195+1,0)</f>
        <v>0</v>
      </c>
      <c r="DC22" s="0" t="n">
        <f aca="false">IF(ISNUMBER(FIND(DC$1,$D22))=$AO$1,1,0)*VLOOKUP($Z$2,DALYs!$A$2:$MW$40,'Intervention list'!DC$195+1,0)</f>
        <v>0</v>
      </c>
      <c r="DD22" s="0" t="n">
        <f aca="false">IF(ISNUMBER(FIND(DD$1,$D22))=$AO$1,1,0)*VLOOKUP($Z$2,DALYs!$A$2:$MW$40,'Intervention list'!DD$195+1,0)</f>
        <v>0</v>
      </c>
      <c r="DE22" s="0" t="n">
        <f aca="false">IF(ISNUMBER(FIND(DE$1,$D22))=$AO$1,1,0)*VLOOKUP($Z$2,DALYs!$A$2:$MW$40,'Intervention list'!DE$195+1,0)</f>
        <v>0</v>
      </c>
      <c r="DF22" s="0" t="n">
        <f aca="false">IF(ISNUMBER(FIND(DF$1,$D22))=$AO$1,1,0)*VLOOKUP($Z$2,DALYs!$A$2:$MW$40,'Intervention list'!DF$195+1,0)</f>
        <v>0</v>
      </c>
      <c r="DG22" s="0" t="n">
        <f aca="false">IF(ISNUMBER(FIND(DG$1,$D22))=$AO$1,1,0)*VLOOKUP($Z$2,DALYs!$A$2:$MW$40,'Intervention list'!DG$195+1,0)</f>
        <v>0</v>
      </c>
      <c r="DH22" s="0" t="n">
        <f aca="false">IF(ISNUMBER(FIND(DH$1,$D22))=$AO$1,1,0)*VLOOKUP($Z$2,DALYs!$A$2:$MW$40,'Intervention list'!DH$195+1,0)</f>
        <v>0</v>
      </c>
      <c r="DI22" s="0" t="n">
        <f aca="false">IF(ISNUMBER(FIND(DI$1,$D22))=$AO$1,1,0)*VLOOKUP($Z$2,DALYs!$A$2:$MW$40,'Intervention list'!DI$195+1,0)</f>
        <v>0</v>
      </c>
      <c r="DJ22" s="0" t="n">
        <f aca="false">IF(ISNUMBER(FIND(DJ$1,$D22))=$AO$1,1,0)*VLOOKUP($Z$2,DALYs!$A$2:$MW$40,'Intervention list'!DJ$195+1,0)</f>
        <v>0</v>
      </c>
      <c r="DK22" s="0" t="n">
        <f aca="false">IF(ISNUMBER(FIND(DK$1,$D22))=$AO$1,1,0)*VLOOKUP($Z$2,DALYs!$A$2:$MW$40,'Intervention list'!DK$195+1,0)</f>
        <v>0</v>
      </c>
      <c r="DL22" s="0" t="n">
        <f aca="false">IF(ISNUMBER(FIND(DL$1,$D22))=$AO$1,1,0)*VLOOKUP($Z$2,DALYs!$A$2:$MW$40,'Intervention list'!DL$195+1,0)</f>
        <v>0</v>
      </c>
      <c r="DM22" s="0" t="n">
        <f aca="false">IF(ISNUMBER(FIND(DM$1,$D22))=$AO$1,1,0)*VLOOKUP($Z$2,DALYs!$A$2:$MW$40,'Intervention list'!DM$195+1,0)</f>
        <v>0</v>
      </c>
      <c r="DN22" s="0" t="n">
        <f aca="false">IF(ISNUMBER(FIND(DN$1,$D22))=$AO$1,1,0)*VLOOKUP($Z$2,DALYs!$A$2:$MW$40,'Intervention list'!DN$195+1,0)</f>
        <v>0</v>
      </c>
      <c r="DO22" s="0" t="n">
        <f aca="false">IF(ISNUMBER(FIND(DO$1,$D22))=$AO$1,1,0)*VLOOKUP($Z$2,DALYs!$A$2:$MW$40,'Intervention list'!DO$195+1,0)</f>
        <v>0</v>
      </c>
      <c r="DP22" s="0" t="n">
        <f aca="false">IF(ISNUMBER(FIND(DP$1,$D22))=$AO$1,1,0)*VLOOKUP($Z$2,DALYs!$A$2:$MW$40,'Intervention list'!DP$195+1,0)</f>
        <v>0</v>
      </c>
      <c r="DQ22" s="0" t="n">
        <f aca="false">IF(ISNUMBER(FIND(DQ$1,$D22))=$AO$1,1,0)*VLOOKUP($Z$2,DALYs!$A$2:$MW$40,'Intervention list'!DQ$195+1,0)</f>
        <v>0</v>
      </c>
      <c r="DR22" s="0" t="n">
        <f aca="false">IF(ISNUMBER(FIND(DR$1,$D22))=$AO$1,1,0)*VLOOKUP($Z$2,DALYs!$A$2:$MW$40,'Intervention list'!DR$195+1,0)</f>
        <v>0</v>
      </c>
      <c r="DS22" s="0" t="n">
        <f aca="false">IF(ISNUMBER(FIND(DS$1,$D22))=$AO$1,1,0)*VLOOKUP($Z$2,DALYs!$A$2:$MW$40,'Intervention list'!DS$195+1,0)</f>
        <v>0</v>
      </c>
      <c r="DT22" s="0" t="n">
        <f aca="false">IF(ISNUMBER(FIND(DT$1,$D22))=$AO$1,1,0)*VLOOKUP($Z$2,DALYs!$A$2:$MW$40,'Intervention list'!DT$195+1,0)</f>
        <v>0</v>
      </c>
      <c r="DU22" s="0" t="n">
        <f aca="false">IF(ISNUMBER(FIND(DU$1,$D22))=$AO$1,1,0)*VLOOKUP($Z$2,DALYs!$A$2:$MW$40,'Intervention list'!DU$195+1,0)</f>
        <v>0</v>
      </c>
      <c r="DV22" s="0" t="n">
        <f aca="false">IF(ISNUMBER(FIND(DV$1,$D22))=$AO$1,1,0)*VLOOKUP($Z$2,DALYs!$A$2:$MW$40,'Intervention list'!DV$195+1,0)</f>
        <v>0</v>
      </c>
      <c r="DW22" s="0" t="n">
        <f aca="false">IF(ISNUMBER(FIND(DW$1,$D22))=$AO$1,1,0)*VLOOKUP($Z$2,DALYs!$A$2:$MW$40,'Intervention list'!DW$195+1,0)</f>
        <v>0</v>
      </c>
      <c r="DX22" s="0" t="n">
        <f aca="false">IF(ISNUMBER(FIND(DX$1,$D22))=$AO$1,1,0)*VLOOKUP($Z$2,DALYs!$A$2:$MW$40,'Intervention list'!DX$195+1,0)</f>
        <v>0</v>
      </c>
      <c r="DY22" s="0" t="n">
        <f aca="false">IF(ISNUMBER(FIND(DY$1,$D22))=$AO$1,1,0)*VLOOKUP($Z$2,DALYs!$A$2:$MW$40,'Intervention list'!DY$195+1,0)</f>
        <v>0</v>
      </c>
      <c r="DZ22" s="0" t="n">
        <f aca="false">IF(ISNUMBER(FIND(DZ$1,$D22))=$AO$1,1,0)*VLOOKUP($Z$2,DALYs!$A$2:$MW$40,'Intervention list'!DZ$195+1,0)</f>
        <v>0</v>
      </c>
      <c r="EA22" s="0" t="n">
        <f aca="false">IF(ISNUMBER(FIND(EA$1,$D22))=$AO$1,1,0)*VLOOKUP($Z$2,DALYs!$A$2:$MW$40,'Intervention list'!EA$195+1,0)</f>
        <v>0</v>
      </c>
      <c r="EB22" s="0" t="n">
        <f aca="false">IF(ISNUMBER(FIND(EB$1,$D22))=$AO$1,1,0)*VLOOKUP($Z$2,DALYs!$A$2:$MW$40,'Intervention list'!EB$195+1,0)</f>
        <v>0</v>
      </c>
      <c r="EC22" s="0" t="n">
        <f aca="false">IF(ISNUMBER(FIND(EC$1,$D22))=$AO$1,1,0)*VLOOKUP($Z$2,DALYs!$A$2:$MW$40,'Intervention list'!EC$195+1,0)</f>
        <v>0</v>
      </c>
      <c r="ED22" s="0" t="n">
        <f aca="false">IF(ISNUMBER(FIND(ED$1,$D22))=$AO$1,1,0)*VLOOKUP($Z$2,DALYs!$A$2:$MW$40,'Intervention list'!ED$195+1,0)</f>
        <v>0</v>
      </c>
      <c r="EE22" s="0" t="n">
        <f aca="false">IF(ISNUMBER(FIND(EE$1,$D22))=$AO$1,1,0)*VLOOKUP($Z$2,DALYs!$A$2:$MW$40,'Intervention list'!EE$195+1,0)</f>
        <v>0</v>
      </c>
      <c r="EF22" s="0" t="n">
        <f aca="false">IF(ISNUMBER(FIND(EF$1,$D22))=$AO$1,1,0)*VLOOKUP($Z$2,DALYs!$A$2:$MW$40,'Intervention list'!EF$195+1,0)</f>
        <v>0</v>
      </c>
      <c r="EG22" s="0" t="n">
        <f aca="false">IF(ISNUMBER(FIND(EG$1,$D22))=$AO$1,1,0)*VLOOKUP($Z$2,DALYs!$A$2:$MW$40,'Intervention list'!EG$195+1,0)</f>
        <v>0</v>
      </c>
      <c r="EH22" s="0" t="n">
        <f aca="false">IF(ISNUMBER(FIND(EH$1,$D22))=$AO$1,1,0)*VLOOKUP($Z$2,DALYs!$A$2:$MW$40,'Intervention list'!EH$195+1,0)</f>
        <v>0</v>
      </c>
      <c r="EI22" s="0" t="n">
        <f aca="false">IF(ISNUMBER(FIND(EI$1,$D22))=$AO$1,1,0)*VLOOKUP($Z$2,DALYs!$A$2:$MW$40,'Intervention list'!EI$195+1,0)</f>
        <v>0</v>
      </c>
      <c r="EJ22" s="0" t="n">
        <f aca="false">IF(ISNUMBER(FIND(EJ$1,$D22))=$AO$1,1,0)*VLOOKUP($Z$2,DALYs!$A$2:$MW$40,'Intervention list'!EJ$195+1,0)</f>
        <v>0</v>
      </c>
      <c r="EK22" s="0" t="n">
        <f aca="false">IF(ISNUMBER(FIND(EK$1,$D22))=$AO$1,1,0)*VLOOKUP($Z$2,DALYs!$A$2:$MW$40,'Intervention list'!EK$195+1,0)</f>
        <v>0</v>
      </c>
      <c r="EL22" s="0" t="n">
        <f aca="false">IF(ISNUMBER(FIND(EL$1,$D22))=$AO$1,1,0)*VLOOKUP($Z$2,DALYs!$A$2:$MW$40,'Intervention list'!EL$195+1,0)</f>
        <v>0</v>
      </c>
      <c r="EM22" s="0" t="n">
        <f aca="false">IF(ISNUMBER(FIND(EM$1,$D22))=$AO$1,1,0)*VLOOKUP($Z$2,DALYs!$A$2:$MW$40,'Intervention list'!EM$195+1,0)</f>
        <v>0</v>
      </c>
      <c r="EN22" s="0" t="n">
        <f aca="false">IF(ISNUMBER(FIND(EN$1,$D22))=$AO$1,1,0)*VLOOKUP($Z$2,DALYs!$A$2:$MW$40,'Intervention list'!EN$195+1,0)</f>
        <v>0</v>
      </c>
      <c r="EO22" s="0" t="n">
        <f aca="false">IF(ISNUMBER(FIND(EO$1,$D22))=$AO$1,1,0)*VLOOKUP($Z$2,DALYs!$A$2:$MW$40,'Intervention list'!EO$195+1,0)</f>
        <v>0</v>
      </c>
      <c r="EP22" s="0" t="n">
        <f aca="false">IF(ISNUMBER(FIND(EP$1,$D22))=$AO$1,1,0)*VLOOKUP($Z$2,DALYs!$A$2:$MW$40,'Intervention list'!EP$195+1,0)</f>
        <v>0</v>
      </c>
      <c r="EQ22" s="0" t="n">
        <f aca="false">IF(ISNUMBER(FIND(EQ$1,$D22))=$AO$1,1,0)*VLOOKUP($Z$2,DALYs!$A$2:$MW$40,'Intervention list'!EQ$195+1,0)</f>
        <v>0</v>
      </c>
      <c r="ER22" s="0" t="n">
        <f aca="false">IF(ISNUMBER(FIND(ER$1,$D22))=$AO$1,1,0)*VLOOKUP($Z$2,DALYs!$A$2:$MW$40,'Intervention list'!ER$195+1,0)</f>
        <v>0</v>
      </c>
      <c r="ES22" s="0" t="n">
        <f aca="false">IF(ISNUMBER(FIND(ES$1,$D22))=$AO$1,1,0)*VLOOKUP($Z$2,DALYs!$A$2:$MW$40,'Intervention list'!ES$195+1,0)</f>
        <v>0</v>
      </c>
      <c r="ET22" s="0" t="n">
        <f aca="false">IF(ISNUMBER(FIND(ET$1,$D22))=$AO$1,1,0)*VLOOKUP($Z$2,DALYs!$A$2:$MW$40,'Intervention list'!ET$195+1,0)</f>
        <v>0</v>
      </c>
      <c r="EU22" s="0" t="n">
        <f aca="false">IF(ISNUMBER(FIND(EU$1,$D22))=$AO$1,1,0)*VLOOKUP($Z$2,DALYs!$A$2:$MW$40,'Intervention list'!EU$195+1,0)</f>
        <v>0</v>
      </c>
      <c r="EV22" s="0" t="n">
        <f aca="false">IF(ISNUMBER(FIND(EV$1,$D22))=$AO$1,1,0)*VLOOKUP($Z$2,DALYs!$A$2:$MW$40,'Intervention list'!EV$195+1,0)</f>
        <v>0</v>
      </c>
      <c r="EW22" s="0" t="n">
        <f aca="false">IF(ISNUMBER(FIND(EW$1,$D22))=$AO$1,1,0)*VLOOKUP($Z$2,DALYs!$A$2:$MW$40,'Intervention list'!EW$195+1,0)</f>
        <v>0</v>
      </c>
      <c r="EX22" s="0" t="n">
        <f aca="false">IF(ISNUMBER(FIND(EX$1,$D22))=$AO$1,1,0)*VLOOKUP($Z$2,DALYs!$A$2:$MW$40,'Intervention list'!EX$195+1,0)</f>
        <v>0</v>
      </c>
      <c r="EY22" s="0" t="n">
        <f aca="false">IF(ISNUMBER(FIND(EY$1,$D22))=$AO$1,1,0)*VLOOKUP($Z$2,DALYs!$A$2:$MW$40,'Intervention list'!EY$195+1,0)</f>
        <v>0</v>
      </c>
      <c r="EZ22" s="0" t="n">
        <f aca="false">IF(ISNUMBER(FIND(EZ$1,$D22))=$AO$1,1,0)*VLOOKUP($Z$2,DALYs!$A$2:$MW$40,'Intervention list'!EZ$195+1,0)</f>
        <v>0</v>
      </c>
      <c r="FA22" s="0" t="n">
        <f aca="false">IF(ISNUMBER(FIND(FA$1,$D22))=$AO$1,1,0)*VLOOKUP($Z$2,DALYs!$A$2:$MW$40,'Intervention list'!FA$195+1,0)</f>
        <v>0</v>
      </c>
      <c r="FB22" s="0" t="n">
        <f aca="false">IF(ISNUMBER(FIND(FB$1,$D22))=$AO$1,1,0)*VLOOKUP($Z$2,DALYs!$A$2:$MW$40,'Intervention list'!FB$195+1,0)</f>
        <v>0</v>
      </c>
      <c r="FC22" s="0" t="n">
        <f aca="false">IF(ISNUMBER(FIND(FC$1,$D22))=$AO$1,1,0)*VLOOKUP($Z$2,DALYs!$A$2:$MW$40,'Intervention list'!FC$195+1,0)</f>
        <v>0</v>
      </c>
      <c r="FD22" s="0" t="n">
        <f aca="false">IF(ISNUMBER(FIND(FD$1,$D22))=$AO$1,1,0)*VLOOKUP($Z$2,DALYs!$A$2:$MW$40,'Intervention list'!FD$195+1,0)</f>
        <v>0</v>
      </c>
      <c r="FE22" s="0" t="n">
        <f aca="false">IF(ISNUMBER(FIND(FE$1,$D22))=$AO$1,1,0)*VLOOKUP($Z$2,DALYs!$A$2:$MW$40,'Intervention list'!FE$195+1,0)</f>
        <v>0</v>
      </c>
      <c r="FF22" s="0" t="n">
        <f aca="false">IF(ISNUMBER(FIND(FF$1,$D22))=$AO$1,1,0)*VLOOKUP($Z$2,DALYs!$A$2:$MW$40,'Intervention list'!FF$195+1,0)</f>
        <v>0</v>
      </c>
      <c r="FG22" s="0" t="n">
        <f aca="false">IF(ISNUMBER(FIND(FG$1,$D22))=$AO$1,1,0)*VLOOKUP($Z$2,DALYs!$A$2:$MW$40,'Intervention list'!FG$195+1,0)</f>
        <v>0</v>
      </c>
      <c r="FH22" s="0" t="n">
        <f aca="false">IF(ISNUMBER(FIND(FH$1,$D22))=$AO$1,1,0)*VLOOKUP($Z$2,DALYs!$A$2:$MW$40,'Intervention list'!FH$195+1,0)</f>
        <v>0</v>
      </c>
      <c r="FI22" s="0" t="n">
        <f aca="false">IF(ISNUMBER(FIND(FI$1,$D22))=$AO$1,1,0)*VLOOKUP($Z$2,DALYs!$A$2:$MW$40,'Intervention list'!FI$195+1,0)</f>
        <v>0</v>
      </c>
      <c r="FJ22" s="0" t="n">
        <f aca="false">IF(ISNUMBER(FIND(FJ$1,$D22))=$AO$1,1,0)*VLOOKUP($Z$2,DALYs!$A$2:$MW$40,'Intervention list'!FJ$195+1,0)</f>
        <v>0</v>
      </c>
      <c r="FK22" s="0" t="n">
        <f aca="false">IF(ISNUMBER(FIND(FK$1,$D22))=$AO$1,1,0)*VLOOKUP($Z$2,DALYs!$A$2:$MW$40,'Intervention list'!FK$195+1,0)</f>
        <v>0</v>
      </c>
      <c r="FL22" s="0" t="n">
        <f aca="false">IF(ISNUMBER(FIND(FL$1,$D22))=$AO$1,1,0)*VLOOKUP($Z$2,DALYs!$A$2:$MW$40,'Intervention list'!FL$195+1,0)</f>
        <v>0</v>
      </c>
      <c r="FM22" s="0" t="n">
        <f aca="false">IF(ISNUMBER(FIND(FM$1,$D22))=$AO$1,1,0)*VLOOKUP($Z$2,DALYs!$A$2:$MW$40,'Intervention list'!FM$195+1,0)</f>
        <v>0</v>
      </c>
      <c r="FN22" s="0" t="n">
        <f aca="false">IF(ISNUMBER(FIND(FN$1,$D22))=$AO$1,1,0)*VLOOKUP($Z$2,DALYs!$A$2:$MW$40,'Intervention list'!FN$195+1,0)</f>
        <v>0</v>
      </c>
      <c r="FO22" s="0" t="n">
        <f aca="false">IF(ISNUMBER(FIND(FO$1,$D22))=$AO$1,1,0)*VLOOKUP($Z$2,DALYs!$A$2:$MW$40,'Intervention list'!FO$195+1,0)</f>
        <v>0</v>
      </c>
      <c r="FP22" s="0" t="n">
        <f aca="false">IF(ISNUMBER(FIND(FP$1,$D22))=$AO$1,1,0)*VLOOKUP($Z$2,DALYs!$A$2:$MW$40,'Intervention list'!FP$195+1,0)</f>
        <v>0</v>
      </c>
      <c r="FQ22" s="0" t="n">
        <f aca="false">IF(ISNUMBER(FIND(FQ$1,$D22))=$AO$1,1,0)*VLOOKUP($Z$2,DALYs!$A$2:$MW$40,'Intervention list'!FQ$195+1,0)</f>
        <v>0</v>
      </c>
      <c r="FR22" s="0" t="n">
        <f aca="false">IF(ISNUMBER(FIND(FR$1,$D22))=$AO$1,1,0)*VLOOKUP($Z$2,DALYs!$A$2:$MW$40,'Intervention list'!FR$195+1,0)</f>
        <v>0</v>
      </c>
      <c r="FS22" s="0" t="n">
        <f aca="false">IF(ISNUMBER(FIND(FS$1,$D22))=$AO$1,1,0)*VLOOKUP($Z$2,DALYs!$A$2:$MW$40,'Intervention list'!FS$195+1,0)</f>
        <v>0</v>
      </c>
      <c r="FT22" s="0" t="n">
        <f aca="false">IF(ISNUMBER(FIND(FT$1,$D22))=$AO$1,1,0)*VLOOKUP($Z$2,DALYs!$A$2:$MW$40,'Intervention list'!FT$195+1,0)</f>
        <v>0</v>
      </c>
      <c r="FU22" s="0" t="n">
        <f aca="false">IF(ISNUMBER(FIND(FU$1,$D22))=$AO$1,1,0)*VLOOKUP($Z$2,DALYs!$A$2:$MW$40,'Intervention list'!FU$195+1,0)</f>
        <v>0</v>
      </c>
      <c r="FV22" s="0" t="n">
        <f aca="false">IF(ISNUMBER(FIND(FV$1,$D22))=$AO$1,1,0)*VLOOKUP($Z$2,DALYs!$A$2:$MW$40,'Intervention list'!FV$195+1,0)</f>
        <v>0</v>
      </c>
      <c r="FW22" s="0" t="n">
        <f aca="false">IF(ISNUMBER(FIND(FW$1,$D22))=$AO$1,1,0)*VLOOKUP($Z$2,DALYs!$A$2:$MW$40,'Intervention list'!FW$195+1,0)</f>
        <v>0</v>
      </c>
      <c r="FX22" s="0" t="n">
        <f aca="false">IF(ISNUMBER(FIND(FX$1,$D22))=$AO$1,1,0)*VLOOKUP($Z$2,DALYs!$A$2:$MW$40,'Intervention list'!FX$195+1,0)</f>
        <v>0</v>
      </c>
      <c r="FY22" s="0" t="n">
        <f aca="false">IF(ISNUMBER(FIND(FY$1,$D22))=$AO$1,1,0)*VLOOKUP($Z$2,DALYs!$A$2:$MW$40,'Intervention list'!FY$195+1,0)</f>
        <v>0</v>
      </c>
      <c r="FZ22" s="0" t="n">
        <f aca="false">IF(ISNUMBER(FIND(FZ$1,$D22))=$AO$1,1,0)*VLOOKUP($Z$2,DALYs!$A$2:$MW$40,'Intervention list'!FZ$195+1,0)</f>
        <v>0</v>
      </c>
      <c r="GA22" s="0" t="n">
        <f aca="false">IF(ISNUMBER(FIND(GA$1,$D22))=$AO$1,1,0)*VLOOKUP($Z$2,DALYs!$A$2:$MW$40,'Intervention list'!GA$195+1,0)</f>
        <v>0</v>
      </c>
      <c r="GB22" s="0" t="n">
        <f aca="false">IF(ISNUMBER(FIND(GB$1,$D22))=$AO$1,1,0)*VLOOKUP($Z$2,DALYs!$A$2:$MW$40,'Intervention list'!GB$195+1,0)</f>
        <v>0</v>
      </c>
      <c r="GC22" s="0" t="n">
        <f aca="false">IF(ISNUMBER(FIND(GC$1,$D22))=$AO$1,1,0)*VLOOKUP($Z$2,DALYs!$A$2:$MW$40,'Intervention list'!GC$195+1,0)</f>
        <v>0</v>
      </c>
      <c r="GD22" s="0" t="n">
        <f aca="false">IF(ISNUMBER(FIND(GD$1,$D22))=$AO$1,1,0)*VLOOKUP($Z$2,DALYs!$A$2:$MW$40,'Intervention list'!GD$195+1,0)</f>
        <v>0</v>
      </c>
      <c r="GE22" s="0" t="n">
        <f aca="false">IF(ISNUMBER(FIND(GE$1,$D22))=$AO$1,1,0)*VLOOKUP($Z$2,DALYs!$A$2:$MW$40,'Intervention list'!GE$195+1,0)</f>
        <v>0</v>
      </c>
      <c r="GF22" s="0" t="n">
        <f aca="false">IF(ISNUMBER(FIND(GF$1,$D22))=$AO$1,1,0)*VLOOKUP($Z$2,DALYs!$A$2:$MW$40,'Intervention list'!GF$195+1,0)</f>
        <v>0</v>
      </c>
      <c r="GG22" s="0" t="n">
        <f aca="false">IF(ISNUMBER(FIND(GG$1,$D22))=$AO$1,1,0)*VLOOKUP($Z$2,DALYs!$A$2:$MW$40,'Intervention list'!GG$195+1,0)</f>
        <v>0</v>
      </c>
      <c r="GH22" s="0" t="n">
        <f aca="false">IF(ISNUMBER(FIND(GH$1,$D22))=$AO$1,1,0)*VLOOKUP($Z$2,DALYs!$A$2:$MW$40,'Intervention list'!GH$195+1,0)</f>
        <v>0</v>
      </c>
      <c r="GI22" s="0" t="n">
        <f aca="false">IF(ISNUMBER(FIND(GI$1,$D22))=$AO$1,1,0)*VLOOKUP($Z$2,DALYs!$A$2:$MW$40,'Intervention list'!GI$195+1,0)</f>
        <v>0</v>
      </c>
      <c r="GJ22" s="0" t="n">
        <f aca="false">IF(ISNUMBER(FIND(GJ$1,$D22))=$AO$1,1,0)*VLOOKUP($Z$2,DALYs!$A$2:$MW$40,'Intervention list'!GJ$195+1,0)</f>
        <v>0</v>
      </c>
      <c r="GK22" s="0" t="n">
        <f aca="false">IF(ISNUMBER(FIND(GK$1,$D22))=$AO$1,1,0)*VLOOKUP($Z$2,DALYs!$A$2:$MW$40,'Intervention list'!GK$195+1,0)</f>
        <v>0</v>
      </c>
      <c r="GL22" s="0" t="n">
        <f aca="false">IF(ISNUMBER(FIND(GL$1,$D22))=$AO$1,1,0)*VLOOKUP($Z$2,DALYs!$A$2:$MW$40,'Intervention list'!GL$195+1,0)</f>
        <v>0</v>
      </c>
      <c r="GM22" s="0" t="n">
        <f aca="false">IF(ISNUMBER(FIND(GM$1,$D22))=$AO$1,1,0)*VLOOKUP($Z$2,DALYs!$A$2:$MW$40,'Intervention list'!GM$195+1,0)</f>
        <v>0</v>
      </c>
      <c r="GN22" s="0" t="n">
        <f aca="false">IF(ISNUMBER(FIND(GN$1,$D22))=$AO$1,1,0)*VLOOKUP($Z$2,DALYs!$A$2:$MW$40,'Intervention list'!GN$195+1,0)</f>
        <v>0</v>
      </c>
      <c r="GO22" s="0" t="n">
        <f aca="false">IF(ISNUMBER(FIND(GO$1,$D22))=$AO$1,1,0)*VLOOKUP($Z$2,DALYs!$A$2:$MW$40,'Intervention list'!GO$195+1,0)</f>
        <v>0</v>
      </c>
      <c r="GP22" s="0" t="n">
        <f aca="false">IF(ISNUMBER(FIND(GP$1,$D22))=$AO$1,1,0)*VLOOKUP($Z$2,DALYs!$A$2:$MW$40,'Intervention list'!GP$195+1,0)</f>
        <v>0</v>
      </c>
      <c r="GQ22" s="0" t="n">
        <f aca="false">IF(ISNUMBER(FIND(GQ$1,$D22))=$AO$1,1,0)*VLOOKUP($Z$2,DALYs!$A$2:$MW$40,'Intervention list'!GQ$195+1,0)</f>
        <v>0</v>
      </c>
      <c r="GR22" s="0" t="n">
        <f aca="false">IF(ISNUMBER(FIND(GR$1,$D22))=$AO$1,1,0)*VLOOKUP($Z$2,DALYs!$A$2:$MW$40,'Intervention list'!GR$195+1,0)</f>
        <v>0</v>
      </c>
      <c r="GS22" s="0" t="n">
        <f aca="false">IF(ISNUMBER(FIND(GS$1,$D22))=$AO$1,1,0)*VLOOKUP($Z$2,DALYs!$A$2:$MW$40,'Intervention list'!GS$195+1,0)</f>
        <v>0</v>
      </c>
      <c r="GT22" s="0" t="n">
        <f aca="false">IF(ISNUMBER(FIND(GT$1,$D22))=$AO$1,1,0)*VLOOKUP($Z$2,DALYs!$A$2:$MW$40,'Intervention list'!GT$195+1,0)</f>
        <v>0</v>
      </c>
      <c r="GU22" s="0" t="n">
        <f aca="false">IF(ISNUMBER(FIND(GU$1,$D22))=$AO$1,1,0)*VLOOKUP($Z$2,DALYs!$A$2:$MW$40,'Intervention list'!GU$195+1,0)</f>
        <v>0</v>
      </c>
      <c r="GV22" s="0" t="n">
        <f aca="false">IF(ISNUMBER(FIND(GV$1,$D22))=$AO$1,1,0)*VLOOKUP($Z$2,DALYs!$A$2:$MW$40,'Intervention list'!GV$195+1,0)</f>
        <v>0</v>
      </c>
      <c r="GW22" s="0" t="n">
        <f aca="false">IF(ISNUMBER(FIND(GW$1,$D22))=$AO$1,1,0)*VLOOKUP($Z$2,DALYs!$A$2:$MW$40,'Intervention list'!GW$195+1,0)</f>
        <v>0</v>
      </c>
      <c r="GX22" s="0" t="n">
        <f aca="false">IF(ISNUMBER(FIND(GX$1,$D22))=$AO$1,1,0)*VLOOKUP($Z$2,DALYs!$A$2:$MW$40,'Intervention list'!GX$195+1,0)</f>
        <v>0</v>
      </c>
      <c r="GY22" s="0" t="n">
        <f aca="false">IF(ISNUMBER(FIND(GY$1,$D22))=$AO$1,1,0)*VLOOKUP($Z$2,DALYs!$A$2:$MW$40,'Intervention list'!GY$195+1,0)</f>
        <v>0</v>
      </c>
      <c r="GZ22" s="0" t="n">
        <f aca="false">IF(ISNUMBER(FIND(GZ$1,$D22))=$AO$1,1,0)*VLOOKUP($Z$2,DALYs!$A$2:$MW$40,'Intervention list'!GZ$195+1,0)</f>
        <v>495648.160512808</v>
      </c>
      <c r="HA22" s="0" t="n">
        <f aca="false">IF(ISNUMBER(FIND(HA$1,$D22))=$AO$1,1,0)*VLOOKUP($Z$2,DALYs!$A$2:$MW$40,'Intervention list'!HA$195+1,0)</f>
        <v>0</v>
      </c>
      <c r="HB22" s="0" t="n">
        <f aca="false">IF(ISNUMBER(FIND(HB$1,$D22))=$AO$1,1,0)*VLOOKUP($Z$2,DALYs!$A$2:$MW$40,'Intervention list'!HB$195+1,0)</f>
        <v>0</v>
      </c>
      <c r="HC22" s="0" t="n">
        <f aca="false">IF(ISNUMBER(FIND(HC$1,$D22))=$AO$1,1,0)*VLOOKUP($Z$2,DALYs!$A$2:$MW$40,'Intervention list'!HC$195+1,0)</f>
        <v>0</v>
      </c>
      <c r="HD22" s="0" t="n">
        <f aca="false">IF(ISNUMBER(FIND(HD$1,$D22))=$AO$1,1,0)*VLOOKUP($Z$2,DALYs!$A$2:$MW$40,'Intervention list'!HD$195+1,0)</f>
        <v>0</v>
      </c>
      <c r="HE22" s="0" t="n">
        <f aca="false">IF(ISNUMBER(FIND(HE$1,$D22))=$AO$1,1,0)*VLOOKUP($Z$2,DALYs!$A$2:$MW$40,'Intervention list'!HE$195+1,0)</f>
        <v>0</v>
      </c>
      <c r="HF22" s="0" t="n">
        <f aca="false">IF(ISNUMBER(FIND(HF$1,$D22))=$AO$1,1,0)*VLOOKUP($Z$2,DALYs!$A$2:$MW$40,'Intervention list'!HF$195+1,0)</f>
        <v>0</v>
      </c>
      <c r="HG22" s="0" t="n">
        <f aca="false">IF(ISNUMBER(FIND(HG$1,$D22))=$AO$1,1,0)*VLOOKUP($Z$2,DALYs!$A$2:$MW$40,'Intervention list'!HG$195+1,0)</f>
        <v>0</v>
      </c>
      <c r="HH22" s="0" t="n">
        <f aca="false">IF(ISNUMBER(FIND(HH$1,$D22))=$AO$1,1,0)*VLOOKUP($Z$2,DALYs!$A$2:$MW$40,'Intervention list'!HH$195+1,0)</f>
        <v>0</v>
      </c>
      <c r="HI22" s="0" t="n">
        <f aca="false">IF(ISNUMBER(FIND(HI$1,$D22))=$AO$1,1,0)*VLOOKUP($Z$2,DALYs!$A$2:$MW$40,'Intervention list'!HI$195+1,0)</f>
        <v>0</v>
      </c>
      <c r="HJ22" s="0" t="n">
        <f aca="false">IF(ISNUMBER(FIND(HJ$1,$D22))=$AO$1,1,0)*VLOOKUP($Z$2,DALYs!$A$2:$MW$40,'Intervention list'!HJ$195+1,0)</f>
        <v>0</v>
      </c>
      <c r="HK22" s="0" t="n">
        <f aca="false">IF(ISNUMBER(FIND(HK$1,$D22))=$AO$1,1,0)*VLOOKUP($Z$2,DALYs!$A$2:$MW$40,'Intervention list'!HK$195+1,0)</f>
        <v>0</v>
      </c>
      <c r="HL22" s="0" t="n">
        <f aca="false">IF(ISNUMBER(FIND(HL$1,$D22))=$AO$1,1,0)*VLOOKUP($Z$2,DALYs!$A$2:$MW$40,'Intervention list'!HL$195+1,0)</f>
        <v>0</v>
      </c>
      <c r="HM22" s="0" t="n">
        <f aca="false">IF(ISNUMBER(FIND(HM$1,$D22))=$AO$1,1,0)*VLOOKUP($Z$2,DALYs!$A$2:$MW$40,'Intervention list'!HM$195+1,0)</f>
        <v>0</v>
      </c>
      <c r="HN22" s="0" t="n">
        <f aca="false">IF(ISNUMBER(FIND(HN$1,$D22))=$AO$1,1,0)*VLOOKUP($Z$2,DALYs!$A$2:$MW$40,'Intervention list'!HN$195+1,0)</f>
        <v>0</v>
      </c>
      <c r="HO22" s="0" t="n">
        <f aca="false">IF(ISNUMBER(FIND(HO$1,$D22))=$AO$1,1,0)*VLOOKUP($Z$2,DALYs!$A$2:$MW$40,'Intervention list'!HO$195+1,0)</f>
        <v>0</v>
      </c>
      <c r="HP22" s="0" t="n">
        <f aca="false">IF(ISNUMBER(FIND(HP$1,$D22))=$AO$1,1,0)*VLOOKUP($Z$2,DALYs!$A$2:$MW$40,'Intervention list'!HP$195+1,0)</f>
        <v>0</v>
      </c>
      <c r="HQ22" s="0" t="n">
        <f aca="false">IF(ISNUMBER(FIND(HQ$1,$D22))=$AO$1,1,0)*VLOOKUP($Z$2,DALYs!$A$2:$MW$40,'Intervention list'!HQ$195+1,0)</f>
        <v>0</v>
      </c>
      <c r="HR22" s="0" t="n">
        <f aca="false">IF(ISNUMBER(FIND(HR$1,$D22))=$AO$1,1,0)*VLOOKUP($Z$2,DALYs!$A$2:$MW$40,'Intervention list'!HR$195+1,0)</f>
        <v>0</v>
      </c>
      <c r="HS22" s="0" t="n">
        <f aca="false">IF(ISNUMBER(FIND(HS$1,$D22))=$AO$1,1,0)*VLOOKUP($Z$2,DALYs!$A$2:$MW$40,'Intervention list'!HS$195+1,0)</f>
        <v>0</v>
      </c>
      <c r="HT22" s="0" t="n">
        <f aca="false">IF(ISNUMBER(FIND(HT$1,$D22))=$AO$1,1,0)*VLOOKUP($Z$2,DALYs!$A$2:$MW$40,'Intervention list'!HT$195+1,0)</f>
        <v>0</v>
      </c>
      <c r="HU22" s="0" t="n">
        <f aca="false">IF(ISNUMBER(FIND(HU$1,$D22))=$AO$1,1,0)*VLOOKUP($Z$2,DALYs!$A$2:$MW$40,'Intervention list'!HU$195+1,0)</f>
        <v>0</v>
      </c>
      <c r="HV22" s="0" t="n">
        <f aca="false">IF(ISNUMBER(FIND(HV$1,$D22))=$AO$1,1,0)*VLOOKUP($Z$2,DALYs!$A$2:$MW$40,'Intervention list'!HV$195+1,0)</f>
        <v>0</v>
      </c>
      <c r="HW22" s="0" t="n">
        <f aca="false">IF(ISNUMBER(FIND(HW$1,$D22))=$AO$1,1,0)*VLOOKUP($Z$2,DALYs!$A$2:$MW$40,'Intervention list'!HW$195+1,0)</f>
        <v>0</v>
      </c>
      <c r="HX22" s="0" t="n">
        <f aca="false">IF(ISNUMBER(FIND(HX$1,$D22))=$AO$1,1,0)*VLOOKUP($Z$2,DALYs!$A$2:$MW$40,'Intervention list'!HX$195+1,0)</f>
        <v>0</v>
      </c>
      <c r="HY22" s="0" t="n">
        <f aca="false">IF(ISNUMBER(FIND(HY$1,$D22))=$AO$1,1,0)*VLOOKUP($Z$2,DALYs!$A$2:$MW$40,'Intervention list'!HY$195+1,0)</f>
        <v>0</v>
      </c>
      <c r="HZ22" s="0" t="n">
        <f aca="false">IF(ISNUMBER(FIND(HZ$1,$D22))=$AO$1,1,0)*VLOOKUP($Z$2,DALYs!$A$2:$MW$40,'Intervention list'!HZ$195+1,0)</f>
        <v>0</v>
      </c>
      <c r="IA22" s="0" t="n">
        <f aca="false">IF(ISNUMBER(FIND(IA$1,$D22))=$AO$1,1,0)*VLOOKUP($Z$2,DALYs!$A$2:$MW$40,'Intervention list'!IA$195+1,0)</f>
        <v>0</v>
      </c>
      <c r="IB22" s="0" t="n">
        <f aca="false">IF(ISNUMBER(FIND(IB$1,$D22))=$AO$1,1,0)*VLOOKUP($Z$2,DALYs!$A$2:$MW$40,'Intervention list'!IB$195+1,0)</f>
        <v>0</v>
      </c>
      <c r="IC22" s="0" t="n">
        <f aca="false">IF(ISNUMBER(FIND(IC$1,$D22))=$AO$1,1,0)*VLOOKUP($Z$2,DALYs!$A$2:$MW$40,'Intervention list'!IC$195+1,0)</f>
        <v>0</v>
      </c>
      <c r="ID22" s="0" t="n">
        <f aca="false">IF(ISNUMBER(FIND(ID$1,$D22))=$AO$1,1,0)*VLOOKUP($Z$2,DALYs!$A$2:$MW$40,'Intervention list'!ID$195+1,0)</f>
        <v>0</v>
      </c>
      <c r="IE22" s="0" t="n">
        <f aca="false">IF(ISNUMBER(FIND(IE$1,$D22))=$AO$1,1,0)*VLOOKUP($Z$2,DALYs!$A$2:$MW$40,'Intervention list'!IE$195+1,0)</f>
        <v>0</v>
      </c>
      <c r="IF22" s="0" t="n">
        <f aca="false">IF(ISNUMBER(FIND(IF$1,$D22))=$AO$1,1,0)*VLOOKUP($Z$2,DALYs!$A$2:$MW$40,'Intervention list'!IF$195+1,0)</f>
        <v>0</v>
      </c>
      <c r="IG22" s="0" t="n">
        <f aca="false">IF(ISNUMBER(FIND(IG$1,$D22))=$AO$1,1,0)*VLOOKUP($Z$2,DALYs!$A$2:$MW$40,'Intervention list'!IG$195+1,0)</f>
        <v>0</v>
      </c>
      <c r="IH22" s="0" t="n">
        <f aca="false">IF(ISNUMBER(FIND(IH$1,$D22))=$AO$1,1,0)*VLOOKUP($Z$2,DALYs!$A$2:$MW$40,'Intervention list'!IH$195+1,0)</f>
        <v>0</v>
      </c>
      <c r="II22" s="0" t="n">
        <f aca="false">IF(ISNUMBER(FIND(II$1,$D22))=$AO$1,1,0)*VLOOKUP($Z$2,DALYs!$A$2:$MW$40,'Intervention list'!II$195+1,0)</f>
        <v>0</v>
      </c>
      <c r="IJ22" s="0" t="n">
        <f aca="false">IF(ISNUMBER(FIND(IJ$1,$D22))=$AO$1,1,0)*VLOOKUP($Z$2,DALYs!$A$2:$MW$40,'Intervention list'!IJ$195+1,0)</f>
        <v>0</v>
      </c>
      <c r="IK22" s="0" t="n">
        <f aca="false">IF(ISNUMBER(FIND(IK$1,$D22))=$AO$1,1,0)*VLOOKUP($Z$2,DALYs!$A$2:$MW$40,'Intervention list'!IK$195+1,0)</f>
        <v>0</v>
      </c>
      <c r="IL22" s="0" t="n">
        <f aca="false">IF(ISNUMBER(FIND(IL$1,$D22))=$AO$1,1,0)*VLOOKUP($Z$2,DALYs!$A$2:$MW$40,'Intervention list'!IL$195+1,0)</f>
        <v>0</v>
      </c>
      <c r="IM22" s="0" t="n">
        <f aca="false">IF(ISNUMBER(FIND(IM$1,$D22))=$AO$1,1,0)*VLOOKUP($Z$2,DALYs!$A$2:$MW$40,'Intervention list'!IM$195+1,0)</f>
        <v>0</v>
      </c>
      <c r="IN22" s="0" t="n">
        <f aca="false">IF(ISNUMBER(FIND(IN$1,$D22))=$AO$1,1,0)*VLOOKUP($Z$2,DALYs!$A$2:$MW$40,'Intervention list'!IN$195+1,0)</f>
        <v>0</v>
      </c>
      <c r="IO22" s="0" t="n">
        <f aca="false">IF(ISNUMBER(FIND(IO$1,$D22))=$AO$1,1,0)*VLOOKUP($Z$2,DALYs!$A$2:$MW$40,'Intervention list'!IO$195+1,0)</f>
        <v>0</v>
      </c>
      <c r="IP22" s="0" t="n">
        <f aca="false">IF(ISNUMBER(FIND(IP$1,$D22))=$AO$1,1,0)*VLOOKUP($Z$2,DALYs!$A$2:$MW$40,'Intervention list'!IP$195+1,0)</f>
        <v>0</v>
      </c>
      <c r="IQ22" s="0" t="n">
        <f aca="false">IF(ISNUMBER(FIND(IQ$1,$D22))=$AO$1,1,0)*VLOOKUP($Z$2,DALYs!$A$2:$MW$40,'Intervention list'!IQ$195+1,0)</f>
        <v>0</v>
      </c>
      <c r="IR22" s="0" t="n">
        <f aca="false">IF(ISNUMBER(FIND(IR$1,$D22))=$AO$1,1,0)*VLOOKUP($Z$2,DALYs!$A$2:$MW$40,'Intervention list'!IR$195+1,0)</f>
        <v>0</v>
      </c>
      <c r="IS22" s="0" t="n">
        <f aca="false">IF(ISNUMBER(FIND(IS$1,$D22))=$AO$1,1,0)*VLOOKUP($Z$2,DALYs!$A$2:$MW$40,'Intervention list'!IS$195+1,0)</f>
        <v>0</v>
      </c>
      <c r="IT22" s="0" t="n">
        <f aca="false">IF(ISNUMBER(FIND(IT$1,$D22))=$AO$1,1,0)*VLOOKUP($Z$2,DALYs!$A$2:$MW$40,'Intervention list'!IT$195+1,0)</f>
        <v>0</v>
      </c>
      <c r="IU22" s="0" t="n">
        <f aca="false">IF(ISNUMBER(FIND(IU$1,$D22))=$AO$1,1,0)*VLOOKUP($Z$2,DALYs!$A$2:$MW$40,'Intervention list'!IU$195+1,0)</f>
        <v>0</v>
      </c>
      <c r="IV22" s="0" t="n">
        <f aca="false">IF(ISNUMBER(FIND(IV$1,$D22))=$AO$1,1,0)*VLOOKUP($Z$2,DALYs!$A$2:$MW$40,'Intervention list'!IV$195+1,0)</f>
        <v>0</v>
      </c>
      <c r="IW22" s="0" t="n">
        <f aca="false">IF(ISNUMBER(FIND(IW$1,$D22))=$AO$1,1,0)*VLOOKUP($Z$2,DALYs!$A$2:$MW$40,'Intervention list'!IW$195+1,0)</f>
        <v>0</v>
      </c>
      <c r="IX22" s="0" t="n">
        <f aca="false">IF(ISNUMBER(FIND(IX$1,$D22))=$AO$1,1,0)*VLOOKUP($Z$2,DALYs!$A$2:$MW$40,'Intervention list'!IX$195+1,0)</f>
        <v>0</v>
      </c>
      <c r="IY22" s="0" t="n">
        <f aca="false">IF(ISNUMBER(FIND(IY$1,$D22))=$AO$1,1,0)*VLOOKUP($Z$2,DALYs!$A$2:$MW$40,'Intervention list'!IY$195+1,0)</f>
        <v>0</v>
      </c>
      <c r="IZ22" s="0" t="n">
        <f aca="false">IF(ISNUMBER(FIND(IZ$1,$D22))=$AO$1,1,0)*VLOOKUP($Z$2,DALYs!$A$2:$MW$40,'Intervention list'!IZ$195+1,0)</f>
        <v>0</v>
      </c>
      <c r="JA22" s="0" t="n">
        <f aca="false">IF(ISNUMBER(FIND(JA$1,$D22))=$AO$1,1,0)*VLOOKUP($Z$2,DALYs!$A$2:$MW$40,'Intervention list'!JA$195+1,0)</f>
        <v>0</v>
      </c>
      <c r="JB22" s="0" t="n">
        <f aca="false">IF(ISNUMBER(FIND(JB$1,$D22))=$AO$1,1,0)*VLOOKUP($Z$2,DALYs!$A$2:$MW$40,'Intervention list'!JB$195+1,0)</f>
        <v>0</v>
      </c>
      <c r="JC22" s="0" t="n">
        <f aca="false">IF(ISNUMBER(FIND(JC$1,$D22))=$AO$1,1,0)*VLOOKUP($Z$2,DALYs!$A$2:$MW$40,'Intervention list'!JC$195+1,0)</f>
        <v>0</v>
      </c>
      <c r="JD22" s="0" t="n">
        <f aca="false">IF(ISNUMBER(FIND(JD$1,$D22))=$AO$1,1,0)*VLOOKUP($Z$2,DALYs!$A$2:$MW$40,'Intervention list'!JD$195+1,0)</f>
        <v>0</v>
      </c>
      <c r="JE22" s="0" t="n">
        <f aca="false">IF(ISNUMBER(FIND(JE$1,$D22))=$AO$1,1,0)*VLOOKUP($Z$2,DALYs!$A$2:$MW$40,'Intervention list'!JE$195+1,0)</f>
        <v>0</v>
      </c>
      <c r="JF22" s="0" t="n">
        <f aca="false">IF(ISNUMBER(FIND(JF$1,$D22))=$AO$1,1,0)*VLOOKUP($Z$2,DALYs!$A$2:$MW$40,'Intervention list'!JF$195+1,0)</f>
        <v>0</v>
      </c>
      <c r="JG22" s="0" t="n">
        <f aca="false">IF(ISNUMBER(FIND(JG$1,$D22))=$AO$1,1,0)*VLOOKUP($Z$2,DALYs!$A$2:$MW$40,'Intervention list'!JG$195+1,0)</f>
        <v>0</v>
      </c>
      <c r="JH22" s="0" t="n">
        <f aca="false">IF(ISNUMBER(FIND(JH$1,$D22))=$AO$1,1,0)*VLOOKUP($Z$2,DALYs!$A$2:$MW$40,'Intervention list'!JH$195+1,0)</f>
        <v>0</v>
      </c>
      <c r="JI22" s="0" t="n">
        <f aca="false">IF(ISNUMBER(FIND(JI$1,$D22))=$AO$1,1,0)*VLOOKUP($Z$2,DALYs!$A$2:$MW$40,'Intervention list'!JI$195+1,0)</f>
        <v>0</v>
      </c>
      <c r="JJ22" s="0" t="n">
        <f aca="false">IF(ISNUMBER(FIND(JJ$1,$D22))=$AO$1,1,0)*VLOOKUP($Z$2,DALYs!$A$2:$MW$40,'Intervention list'!JJ$195+1,0)</f>
        <v>0</v>
      </c>
      <c r="JK22" s="0" t="n">
        <f aca="false">IF(ISNUMBER(FIND(JK$1,$D22))=$AO$1,1,0)*VLOOKUP($Z$2,DALYs!$A$2:$MW$40,'Intervention list'!JK$195+1,0)</f>
        <v>0</v>
      </c>
      <c r="JL22" s="0" t="n">
        <f aca="false">IF(ISNUMBER(FIND(JL$1,$D22))=$AO$1,1,0)*VLOOKUP($Z$2,DALYs!$A$2:$MW$40,'Intervention list'!JL$195+1,0)</f>
        <v>0</v>
      </c>
      <c r="JM22" s="0" t="n">
        <f aca="false">IF(ISNUMBER(FIND(JM$1,$D22))=$AO$1,1,0)*VLOOKUP($Z$2,DALYs!$A$2:$MW$40,'Intervention list'!JM$195+1,0)</f>
        <v>0</v>
      </c>
      <c r="JN22" s="0" t="n">
        <f aca="false">IF(ISNUMBER(FIND(JN$1,$D22))=$AO$1,1,0)*VLOOKUP($Z$2,DALYs!$A$2:$MW$40,'Intervention list'!JN$195+1,0)</f>
        <v>0</v>
      </c>
      <c r="JO22" s="0" t="n">
        <f aca="false">IF(ISNUMBER(FIND(JO$1,$D22))=$AO$1,1,0)*VLOOKUP($Z$2,DALYs!$A$2:$MW$40,'Intervention list'!JO$195+1,0)</f>
        <v>0</v>
      </c>
      <c r="JP22" s="0" t="n">
        <f aca="false">IF(ISNUMBER(FIND(JP$1,$D22))=$AO$1,1,0)*VLOOKUP($Z$2,DALYs!$A$2:$MW$40,'Intervention list'!JP$195+1,0)</f>
        <v>0</v>
      </c>
      <c r="JQ22" s="0" t="n">
        <f aca="false">IF(ISNUMBER(FIND(JQ$1,$D22))=$AO$1,1,0)*VLOOKUP($Z$2,DALYs!$A$2:$MW$40,'Intervention list'!JQ$195+1,0)</f>
        <v>0</v>
      </c>
      <c r="JR22" s="0" t="n">
        <f aca="false">IF(ISNUMBER(FIND(JR$1,$D22))=$AO$1,1,0)*VLOOKUP($Z$2,DALYs!$A$2:$MW$40,'Intervention list'!JR$195+1,0)</f>
        <v>0</v>
      </c>
      <c r="JS22" s="0" t="n">
        <f aca="false">IF(ISNUMBER(FIND(JS$1,$D22))=$AO$1,1,0)*VLOOKUP($Z$2,DALYs!$A$2:$MW$40,'Intervention list'!JS$195+1,0)</f>
        <v>0</v>
      </c>
      <c r="JT22" s="0" t="n">
        <f aca="false">IF(ISNUMBER(FIND(JT$1,$D22))=$AO$1,1,0)*VLOOKUP($Z$2,DALYs!$A$2:$MW$40,'Intervention list'!JT$195+1,0)</f>
        <v>0</v>
      </c>
      <c r="JU22" s="0" t="n">
        <f aca="false">IF(ISNUMBER(FIND(JU$1,$D22))=$AO$1,1,0)*VLOOKUP($Z$2,DALYs!$A$2:$MW$40,'Intervention list'!JU$195+1,0)</f>
        <v>0</v>
      </c>
      <c r="JV22" s="0" t="n">
        <f aca="false">IF(ISNUMBER(FIND(JV$1,$D22))=$AO$1,1,0)*VLOOKUP($Z$2,DALYs!$A$2:$MW$40,'Intervention list'!JV$195+1,0)</f>
        <v>0</v>
      </c>
      <c r="JW22" s="0" t="n">
        <f aca="false">IF(ISNUMBER(FIND(JW$1,$D22))=$AO$1,1,0)*VLOOKUP($Z$2,DALYs!$A$2:$MW$40,'Intervention list'!JW$195+1,0)</f>
        <v>0</v>
      </c>
      <c r="JX22" s="0" t="n">
        <f aca="false">IF(ISNUMBER(FIND(JX$1,$D22))=$AO$1,1,0)*VLOOKUP($Z$2,DALYs!$A$2:$MW$40,'Intervention list'!JX$195+1,0)</f>
        <v>0</v>
      </c>
      <c r="JY22" s="0" t="n">
        <f aca="false">IF(ISNUMBER(FIND(JY$1,$D22))=$AO$1,1,0)*VLOOKUP($Z$2,DALYs!$A$2:$MW$40,'Intervention list'!JY$195+1,0)</f>
        <v>0</v>
      </c>
      <c r="JZ22" s="0" t="n">
        <f aca="false">IF(ISNUMBER(FIND(JZ$1,$D22))=$AO$1,1,0)*VLOOKUP($Z$2,DALYs!$A$2:$MW$40,'Intervention list'!JZ$195+1,0)</f>
        <v>0</v>
      </c>
      <c r="KA22" s="0" t="n">
        <f aca="false">IF(ISNUMBER(FIND(KA$1,$D22))=$AO$1,1,0)*VLOOKUP($Z$2,DALYs!$A$2:$MW$40,'Intervention list'!KA$195+1,0)</f>
        <v>0</v>
      </c>
      <c r="KB22" s="0" t="n">
        <f aca="false">IF(ISNUMBER(FIND(KB$1,$D22))=$AO$1,1,0)*VLOOKUP($Z$2,DALYs!$A$2:$MW$40,'Intervention list'!KB$195+1,0)</f>
        <v>0</v>
      </c>
      <c r="KC22" s="0" t="n">
        <f aca="false">IF(ISNUMBER(FIND(KC$1,$D22))=$AO$1,1,0)*VLOOKUP($Z$2,DALYs!$A$2:$MW$40,'Intervention list'!KC$195+1,0)</f>
        <v>0</v>
      </c>
      <c r="KD22" s="0" t="n">
        <f aca="false">IF(ISNUMBER(FIND(KD$1,$D22))=$AO$1,1,0)*VLOOKUP($Z$2,DALYs!$A$2:$MW$40,'Intervention list'!KD$195+1,0)</f>
        <v>0</v>
      </c>
      <c r="KE22" s="0" t="n">
        <f aca="false">IF(ISNUMBER(FIND(KE$1,$D22))=$AO$1,1,0)*VLOOKUP($Z$2,DALYs!$A$2:$MW$40,'Intervention list'!KE$195+1,0)</f>
        <v>0</v>
      </c>
      <c r="KF22" s="0" t="n">
        <f aca="false">IF(ISNUMBER(FIND(KF$1,$D22))=$AO$1,1,0)*VLOOKUP($Z$2,DALYs!$A$2:$MW$40,'Intervention list'!KF$195+1,0)</f>
        <v>0</v>
      </c>
      <c r="KG22" s="0" t="n">
        <f aca="false">IF(ISNUMBER(FIND(KG$1,$D22))=$AO$1,1,0)*VLOOKUP($Z$2,DALYs!$A$2:$MW$40,'Intervention list'!KG$195+1,0)</f>
        <v>0</v>
      </c>
      <c r="KH22" s="0" t="n">
        <f aca="false">IF(ISNUMBER(FIND(KH$1,$D22))=$AO$1,1,0)*VLOOKUP($Z$2,DALYs!$A$2:$MW$40,'Intervention list'!KH$195+1,0)</f>
        <v>0</v>
      </c>
      <c r="KI22" s="0" t="n">
        <f aca="false">IF(ISNUMBER(FIND(KI$1,$D22))=$AO$1,1,0)*VLOOKUP($Z$2,DALYs!$A$2:$MW$40,'Intervention list'!KI$195+1,0)</f>
        <v>0</v>
      </c>
      <c r="KJ22" s="0" t="n">
        <f aca="false">IF(ISNUMBER(FIND(KJ$1,$D22))=$AO$1,1,0)*VLOOKUP($Z$2,DALYs!$A$2:$MW$40,'Intervention list'!KJ$195+1,0)</f>
        <v>0</v>
      </c>
      <c r="KK22" s="0" t="n">
        <f aca="false">IF(ISNUMBER(FIND(KK$1,$D22))=$AO$1,1,0)*VLOOKUP($Z$2,DALYs!$A$2:$MW$40,'Intervention list'!KK$195+1,0)</f>
        <v>0</v>
      </c>
      <c r="KL22" s="0" t="n">
        <f aca="false">IF(ISNUMBER(FIND(KL$1,$D22))=$AO$1,1,0)*VLOOKUP($Z$2,DALYs!$A$2:$MW$40,'Intervention list'!KL$195+1,0)</f>
        <v>0</v>
      </c>
      <c r="KM22" s="0" t="n">
        <f aca="false">IF(ISNUMBER(FIND(KM$1,$D22))=$AO$1,1,0)*VLOOKUP($Z$2,DALYs!$A$2:$MW$40,'Intervention list'!KM$195+1,0)</f>
        <v>0</v>
      </c>
      <c r="KN22" s="0" t="n">
        <f aca="false">IF(ISNUMBER(FIND(KN$1,$D22))=$AO$1,1,0)*VLOOKUP($Z$2,DALYs!$A$2:$MW$40,'Intervention list'!KN$195+1,0)</f>
        <v>0</v>
      </c>
      <c r="KO22" s="0" t="n">
        <f aca="false">IF(ISNUMBER(FIND(KO$1,$D22))=$AO$1,1,0)*VLOOKUP($Z$2,DALYs!$A$2:$MW$40,'Intervention list'!KO$195+1,0)</f>
        <v>0</v>
      </c>
      <c r="KP22" s="0" t="n">
        <f aca="false">IF(ISNUMBER(FIND(KP$1,$D22))=$AO$1,1,0)*VLOOKUP($Z$2,DALYs!$A$2:$MW$40,'Intervention list'!KP$195+1,0)</f>
        <v>0</v>
      </c>
      <c r="KQ22" s="0" t="n">
        <f aca="false">IF(ISNUMBER(FIND(KQ$1,$D22))=$AO$1,1,0)*VLOOKUP($Z$2,DALYs!$A$2:$MW$40,'Intervention list'!KQ$195+1,0)</f>
        <v>0</v>
      </c>
      <c r="KR22" s="0" t="n">
        <f aca="false">IF(ISNUMBER(FIND(KR$1,$D22))=$AO$1,1,0)*VLOOKUP($Z$2,DALYs!$A$2:$MW$40,'Intervention list'!KR$195+1,0)</f>
        <v>0</v>
      </c>
      <c r="KS22" s="0" t="n">
        <f aca="false">IF(ISNUMBER(FIND(KS$1,$D22))=$AO$1,1,0)*VLOOKUP($Z$2,DALYs!$A$2:$MW$40,'Intervention list'!KS$195+1,0)</f>
        <v>0</v>
      </c>
      <c r="KT22" s="0" t="n">
        <f aca="false">IF(ISNUMBER(FIND(KT$1,$D22))=$AO$1,1,0)*VLOOKUP($Z$2,DALYs!$A$2:$MW$40,'Intervention list'!KT$195+1,0)</f>
        <v>0</v>
      </c>
      <c r="KU22" s="0" t="n">
        <f aca="false">IF(ISNUMBER(FIND(KU$1,$D22))=$AO$1,1,0)*VLOOKUP($Z$2,DALYs!$A$2:$MW$40,'Intervention list'!KU$195+1,0)</f>
        <v>0</v>
      </c>
      <c r="KV22" s="0" t="n">
        <f aca="false">IF(ISNUMBER(FIND(KV$1,$D22))=$AO$1,1,0)*VLOOKUP($Z$2,DALYs!$A$2:$MW$40,'Intervention list'!KV$195+1,0)</f>
        <v>0</v>
      </c>
      <c r="KW22" s="0" t="n">
        <f aca="false">IF(ISNUMBER(FIND(KW$1,$D22))=$AO$1,1,0)*VLOOKUP($Z$2,DALYs!$A$2:$MW$40,'Intervention list'!KW$195+1,0)</f>
        <v>0</v>
      </c>
      <c r="KX22" s="0" t="n">
        <f aca="false">IF(ISNUMBER(FIND(KX$1,$D22))=$AO$1,1,0)*VLOOKUP($Z$2,DALYs!$A$2:$MW$40,'Intervention list'!KX$195+1,0)</f>
        <v>0</v>
      </c>
      <c r="KY22" s="0" t="n">
        <f aca="false">IF(ISNUMBER(FIND(KY$1,$D22))=$AO$1,1,0)*VLOOKUP($Z$2,DALYs!$A$2:$MW$40,'Intervention list'!KY$195+1,0)</f>
        <v>0</v>
      </c>
      <c r="KZ22" s="0" t="n">
        <f aca="false">IF(ISNUMBER(FIND(KZ$1,$D22))=$AO$1,1,0)*VLOOKUP($Z$2,DALYs!$A$2:$MW$40,'Intervention list'!KZ$195+1,0)</f>
        <v>0</v>
      </c>
      <c r="LA22" s="0" t="n">
        <f aca="false">IF(ISNUMBER(FIND(LA$1,$D22))=$AO$1,1,0)*VLOOKUP($Z$2,DALYs!$A$2:$MW$40,'Intervention list'!LA$195+1,0)</f>
        <v>0</v>
      </c>
      <c r="LB22" s="0" t="n">
        <f aca="false">IF(ISNUMBER(FIND(LB$1,$D22))=$AO$1,1,0)*VLOOKUP($Z$2,DALYs!$A$2:$MW$40,'Intervention list'!LB$195+1,0)</f>
        <v>0</v>
      </c>
      <c r="LC22" s="0" t="n">
        <f aca="false">IF(ISNUMBER(FIND(LC$1,$D22))=$AO$1,1,0)*VLOOKUP($Z$2,DALYs!$A$2:$MW$40,'Intervention list'!LC$195+1,0)</f>
        <v>0</v>
      </c>
      <c r="LD22" s="0" t="n">
        <f aca="false">IF(ISNUMBER(FIND(LD$1,$D22))=$AO$1,1,0)*VLOOKUP($Z$2,DALYs!$A$2:$MW$40,'Intervention list'!LD$195+1,0)</f>
        <v>0</v>
      </c>
      <c r="LE22" s="0" t="n">
        <f aca="false">IF(ISNUMBER(FIND(LE$1,$D22))=$AO$1,1,0)*VLOOKUP($Z$2,DALYs!$A$2:$MW$40,'Intervention list'!LE$195+1,0)</f>
        <v>0</v>
      </c>
      <c r="LF22" s="0" t="n">
        <f aca="false">IF(ISNUMBER(FIND(LF$1,$D22))=$AO$1,1,0)*VLOOKUP($Z$2,DALYs!$A$2:$MW$40,'Intervention list'!LF$195+1,0)</f>
        <v>0</v>
      </c>
      <c r="LG22" s="0" t="n">
        <f aca="false">IF(ISNUMBER(FIND(LG$1,$D22))=$AO$1,1,0)*VLOOKUP($Z$2,DALYs!$A$2:$MW$40,'Intervention list'!LG$195+1,0)</f>
        <v>0</v>
      </c>
      <c r="LH22" s="0" t="n">
        <f aca="false">IF(ISNUMBER(FIND(LH$1,$D22))=$AO$1,1,0)*VLOOKUP($Z$2,DALYs!$A$2:$MW$40,'Intervention list'!LH$195+1,0)</f>
        <v>0</v>
      </c>
      <c r="LI22" s="0" t="n">
        <f aca="false">IF(ISNUMBER(FIND(LI$1,$D22))=$AO$1,1,0)*VLOOKUP($Z$2,DALYs!$A$2:$MW$40,'Intervention list'!LI$195+1,0)</f>
        <v>0</v>
      </c>
      <c r="LJ22" s="0" t="n">
        <f aca="false">IF(ISNUMBER(FIND(LJ$1,$D22))=$AO$1,1,0)*VLOOKUP($Z$2,DALYs!$A$2:$MW$40,'Intervention list'!LJ$195+1,0)</f>
        <v>0</v>
      </c>
      <c r="LK22" s="0" t="n">
        <f aca="false">IF(ISNUMBER(FIND(LK$1,$D22))=$AO$1,1,0)*VLOOKUP($Z$2,DALYs!$A$2:$MW$40,'Intervention list'!LK$195+1,0)</f>
        <v>0</v>
      </c>
      <c r="LL22" s="0" t="n">
        <f aca="false">IF(ISNUMBER(FIND(LL$1,$D22))=$AO$1,1,0)*VLOOKUP($Z$2,DALYs!$A$2:$MW$40,'Intervention list'!LL$195+1,0)</f>
        <v>0</v>
      </c>
      <c r="LM22" s="0" t="n">
        <f aca="false">IF(ISNUMBER(FIND(LM$1,$D22))=$AO$1,1,0)*VLOOKUP($Z$2,DALYs!$A$2:$MW$40,'Intervention list'!LM$195+1,0)</f>
        <v>0</v>
      </c>
      <c r="LN22" s="0" t="n">
        <f aca="false">IF(ISNUMBER(FIND(LN$1,$D22))=$AO$1,1,0)*VLOOKUP($Z$2,DALYs!$A$2:$MW$40,'Intervention list'!LN$195+1,0)</f>
        <v>0</v>
      </c>
      <c r="LO22" s="0" t="n">
        <f aca="false">IF(ISNUMBER(FIND(LO$1,$D22))=$AO$1,1,0)*VLOOKUP($Z$2,DALYs!$A$2:$MW$40,'Intervention list'!LO$195+1,0)</f>
        <v>0</v>
      </c>
      <c r="LP22" s="0" t="n">
        <f aca="false">IF(ISNUMBER(FIND(LP$1,$D22))=$AO$1,1,0)*VLOOKUP($Z$2,DALYs!$A$2:$MW$40,'Intervention list'!LP$195+1,0)</f>
        <v>0</v>
      </c>
      <c r="LQ22" s="0" t="n">
        <f aca="false">IF(ISNUMBER(FIND(LQ$1,$D22))=$AO$1,1,0)*VLOOKUP($Z$2,DALYs!$A$2:$MW$40,'Intervention list'!LQ$195+1,0)</f>
        <v>0</v>
      </c>
      <c r="LR22" s="0" t="n">
        <f aca="false">IF(ISNUMBER(FIND(LR$1,$D22))=$AO$1,1,0)*VLOOKUP($Z$2,DALYs!$A$2:$MW$40,'Intervention list'!LR$195+1,0)</f>
        <v>0</v>
      </c>
      <c r="LS22" s="0" t="n">
        <f aca="false">IF(ISNUMBER(FIND(LS$1,$D22))=$AO$1,1,0)*VLOOKUP($Z$2,DALYs!$A$2:$MW$40,'Intervention list'!LS$195+1,0)</f>
        <v>0</v>
      </c>
      <c r="LT22" s="0" t="n">
        <f aca="false">IF(ISNUMBER(FIND(LT$1,$D22))=$AO$1,1,0)*VLOOKUP($Z$2,DALYs!$A$2:$MW$40,'Intervention list'!LT$195+1,0)</f>
        <v>0</v>
      </c>
      <c r="LU22" s="0" t="n">
        <f aca="false">IF(ISNUMBER(FIND(LU$1,$D22))=$AO$1,1,0)*VLOOKUP($Z$2,DALYs!$A$2:$MW$40,'Intervention list'!LU$195+1,0)</f>
        <v>0</v>
      </c>
      <c r="LV22" s="0" t="n">
        <f aca="false">IF(ISNUMBER(FIND(LV$1,$D22))=$AO$1,1,0)*VLOOKUP($Z$2,DALYs!$A$2:$MW$40,'Intervention list'!LV$195+1,0)</f>
        <v>0</v>
      </c>
      <c r="LW22" s="0" t="n">
        <f aca="false">IF(ISNUMBER(FIND(LW$1,$D22))=$AO$1,1,0)*VLOOKUP($Z$2,DALYs!$A$2:$MW$40,'Intervention list'!LW$195+1,0)</f>
        <v>0</v>
      </c>
      <c r="LX22" s="0" t="n">
        <f aca="false">IF(ISNUMBER(FIND(LX$1,$D22))=$AO$1,1,0)*VLOOKUP($Z$2,DALYs!$A$2:$MW$40,'Intervention list'!LX$195+1,0)</f>
        <v>0</v>
      </c>
      <c r="LY22" s="0" t="n">
        <f aca="false">IF(ISNUMBER(FIND(LY$1,$D22))=$AO$1,1,0)*VLOOKUP($Z$2,DALYs!$A$2:$MW$40,'Intervention list'!LY$195+1,0)</f>
        <v>0</v>
      </c>
      <c r="LZ22" s="0" t="n">
        <f aca="false">IF(ISNUMBER(FIND(LZ$1,$D22))=$AO$1,1,0)*VLOOKUP($Z$2,DALYs!$A$2:$MW$40,'Intervention list'!LZ$195+1,0)</f>
        <v>0</v>
      </c>
      <c r="MA22" s="0" t="n">
        <f aca="false">IF(ISNUMBER(FIND(MA$1,$D22))=$AO$1,1,0)*VLOOKUP($Z$2,DALYs!$A$2:$MW$40,'Intervention list'!MA$195+1,0)</f>
        <v>0</v>
      </c>
      <c r="MB22" s="0" t="n">
        <f aca="false">IF(ISNUMBER(FIND(MB$1,$D22))=$AO$1,1,0)*VLOOKUP($Z$2,DALYs!$A$2:$MW$40,'Intervention list'!MB$195+1,0)</f>
        <v>0</v>
      </c>
      <c r="MC22" s="0" t="n">
        <f aca="false">IF(ISNUMBER(FIND(MC$1,$D22))=$AO$1,1,0)*VLOOKUP($Z$2,DALYs!$A$2:$MW$40,'Intervention list'!MC$195+1,0)</f>
        <v>0</v>
      </c>
      <c r="MD22" s="0" t="n">
        <f aca="false">IF(ISNUMBER(FIND(MD$1,$D22))=$AO$1,1,0)*VLOOKUP($Z$2,DALYs!$A$2:$MW$40,'Intervention list'!MD$195+1,0)</f>
        <v>0</v>
      </c>
      <c r="ME22" s="0" t="n">
        <f aca="false">IF(ISNUMBER(FIND(ME$1,$D22))=$AO$1,1,0)*VLOOKUP($Z$2,DALYs!$A$2:$MW$40,'Intervention list'!ME$195+1,0)</f>
        <v>0</v>
      </c>
      <c r="MF22" s="0" t="n">
        <f aca="false">IF(ISNUMBER(FIND(MF$1,$D22))=$AO$1,1,0)*VLOOKUP($Z$2,DALYs!$A$2:$MW$40,'Intervention list'!MF$195+1,0)</f>
        <v>0</v>
      </c>
      <c r="MG22" s="0" t="n">
        <f aca="false">IF(ISNUMBER(FIND(MG$1,$D22))=$AO$1,1,0)*VLOOKUP($Z$2,DALYs!$A$2:$MW$40,'Intervention list'!MG$195+1,0)</f>
        <v>0</v>
      </c>
      <c r="MH22" s="0" t="n">
        <f aca="false">IF(ISNUMBER(FIND(MH$1,$D22))=$AO$1,1,0)*VLOOKUP($Z$2,DALYs!$A$2:$MW$40,'Intervention list'!MH$195+1,0)</f>
        <v>0</v>
      </c>
      <c r="MI22" s="0" t="n">
        <f aca="false">IF(ISNUMBER(FIND(MI$1,$D22))=$AO$1,1,0)*VLOOKUP($Z$2,DALYs!$A$2:$MW$40,'Intervention list'!MI$195+1,0)</f>
        <v>0</v>
      </c>
      <c r="MJ22" s="0" t="n">
        <f aca="false">IF(ISNUMBER(FIND(MJ$1,$D22))=$AO$1,1,0)*VLOOKUP($Z$2,DALYs!$A$2:$MW$40,'Intervention list'!MJ$195+1,0)</f>
        <v>0</v>
      </c>
      <c r="MK22" s="0" t="n">
        <f aca="false">IF(ISNUMBER(FIND(MK$1,$D22))=$AO$1,1,0)*VLOOKUP($Z$2,DALYs!$A$2:$MW$40,'Intervention list'!MK$195+1,0)</f>
        <v>0</v>
      </c>
      <c r="ML22" s="0" t="n">
        <f aca="false">IF(ISNUMBER(FIND(ML$1,$D22))=$AO$1,1,0)*VLOOKUP($Z$2,DALYs!$A$2:$MW$40,'Intervention list'!ML$195+1,0)</f>
        <v>0</v>
      </c>
      <c r="MM22" s="0" t="n">
        <f aca="false">IF(ISNUMBER(FIND(MM$1,$D22))=$AO$1,1,0)*VLOOKUP($Z$2,DALYs!$A$2:$MW$40,'Intervention list'!MM$195+1,0)</f>
        <v>0</v>
      </c>
      <c r="MN22" s="0" t="n">
        <f aca="false">IF(ISNUMBER(FIND(MN$1,$D22))=$AO$1,1,0)*VLOOKUP($Z$2,DALYs!$A$2:$MW$40,'Intervention list'!MN$195+1,0)</f>
        <v>0</v>
      </c>
      <c r="MO22" s="0" t="n">
        <f aca="false">IF(ISNUMBER(FIND(MO$1,$D22))=$AO$1,1,0)*VLOOKUP($Z$2,DALYs!$A$2:$MW$40,'Intervention list'!MO$195+1,0)</f>
        <v>0</v>
      </c>
      <c r="MP22" s="0" t="n">
        <f aca="false">IF(ISNUMBER(FIND(MP$1,$D22))=$AO$1,1,0)*VLOOKUP($Z$2,DALYs!$A$2:$MW$40,'Intervention list'!MP$195+1,0)</f>
        <v>0</v>
      </c>
      <c r="MQ22" s="0" t="n">
        <f aca="false">IF(ISNUMBER(FIND(MQ$1,$D22))=$AO$1,1,0)*VLOOKUP($Z$2,DALYs!$A$2:$MW$40,'Intervention list'!MQ$195+1,0)</f>
        <v>0</v>
      </c>
      <c r="MR22" s="0" t="n">
        <f aca="false">IF(ISNUMBER(FIND(MR$1,$D22))=$AO$1,1,0)*VLOOKUP($Z$2,DALYs!$A$2:$MW$40,'Intervention list'!MR$195+1,0)</f>
        <v>0</v>
      </c>
      <c r="MS22" s="0" t="n">
        <f aca="false">IF(ISNUMBER(FIND(MS$1,$D22))=$AO$1,1,0)*VLOOKUP($Z$2,DALYs!$A$2:$MW$40,'Intervention list'!MS$195+1,0)</f>
        <v>0</v>
      </c>
      <c r="MT22" s="0" t="n">
        <f aca="false">IF(ISNUMBER(FIND(MT$1,$D22))=$AO$1,1,0)*VLOOKUP($Z$2,DALYs!$A$2:$MW$40,'Intervention list'!MT$195+1,0)</f>
        <v>0</v>
      </c>
      <c r="MU22" s="0" t="n">
        <f aca="false">IF(ISNUMBER(FIND(MU$1,$D22))=$AO$1,1,0)*VLOOKUP($Z$2,DALYs!$A$2:$MW$40,'Intervention list'!MU$195+1,0)</f>
        <v>0</v>
      </c>
      <c r="MV22" s="0" t="n">
        <f aca="false">IF(ISNUMBER(FIND(MV$1,$D22))=$AO$1,1,0)*VLOOKUP($Z$2,DALYs!$A$2:$MW$40,'Intervention list'!MV$195+1,0)</f>
        <v>0</v>
      </c>
      <c r="MW22" s="0" t="n">
        <f aca="false">IF(ISNUMBER(FIND(MW$1,$D22))=$AO$1,1,0)*VLOOKUP($Z$2,DALYs!$A$2:$MW$40,'Intervention list'!MW$195+1,0)</f>
        <v>0</v>
      </c>
      <c r="MX22" s="0" t="n">
        <f aca="false">IF(ISNUMBER(FIND(MX$1,$D22))=$AO$1,1,0)*VLOOKUP($Z$2,DALYs!$A$2:$MW$40,'Intervention list'!MX$195+1,0)</f>
        <v>0</v>
      </c>
      <c r="MY22" s="0" t="n">
        <f aca="false">IF(ISNUMBER(FIND(MY$1,$D22))=$AO$1,1,0)*VLOOKUP($Z$2,DALYs!$A$2:$MW$40,'Intervention list'!MY$195+1,0)</f>
        <v>0</v>
      </c>
      <c r="MZ22" s="0" t="n">
        <f aca="false">IF(ISNUMBER(FIND(MZ$1,$D22))=$AO$1,1,0)*VLOOKUP($Z$2,DALYs!$A$2:$MW$40,'Intervention list'!MZ$195+1,0)</f>
        <v>0</v>
      </c>
      <c r="NA22" s="0" t="n">
        <f aca="false">IF(ISNUMBER(FIND(NA$1,$D22))=$AO$1,1,0)*VLOOKUP($Z$2,DALYs!$A$2:$MW$40,'Intervention list'!NA$195+1,0)</f>
        <v>0</v>
      </c>
      <c r="NB22" s="0" t="n">
        <f aca="false">IF(ISNUMBER(FIND(NB$1,$D22))=$AO$1,1,0)*VLOOKUP($Z$2,DALYs!$A$2:$MW$40,'Intervention list'!NB$195+1,0)</f>
        <v>0</v>
      </c>
      <c r="NC22" s="0" t="n">
        <f aca="false">IF(ISNUMBER(FIND(NC$1,$D22))=$AO$1,1,0)*VLOOKUP($Z$2,DALYs!$A$2:$MW$40,'Intervention list'!NC$195+1,0)</f>
        <v>0</v>
      </c>
      <c r="ND22" s="0" t="n">
        <f aca="false">IF(ISNUMBER(FIND(ND$1,$D22))=$AO$1,1,0)*VLOOKUP($Z$2,DALYs!$A$2:$MW$40,'Intervention list'!ND$195+1,0)</f>
        <v>0</v>
      </c>
      <c r="NE22" s="0" t="n">
        <f aca="false">IF(ISNUMBER(FIND(NE$1,$D22))=$AO$1,1,0)*VLOOKUP($Z$2,DALYs!$A$2:$MW$40,'Intervention list'!NE$195+1,0)</f>
        <v>0</v>
      </c>
      <c r="NF22" s="0" t="n">
        <f aca="false">IF(ISNUMBER(FIND(NF$1,$D22))=$AO$1,1,0)*VLOOKUP($Z$2,DALYs!$A$2:$MW$40,'Intervention list'!NF$195+1,0)</f>
        <v>0</v>
      </c>
      <c r="NG22" s="0" t="n">
        <f aca="false">IF(ISNUMBER(FIND(NG$1,$D22))=$AO$1,1,0)*VLOOKUP($Z$2,DALYs!$A$2:$MW$40,'Intervention list'!NG$195+1,0)</f>
        <v>0</v>
      </c>
      <c r="NH22" s="0" t="n">
        <f aca="false">IF(ISNUMBER(FIND(NH$1,$D22))=$AO$1,1,0)*VLOOKUP($Z$2,DALYs!$A$2:$MW$40,'Intervention list'!NH$195+1,0)</f>
        <v>0</v>
      </c>
      <c r="NI22" s="0" t="n">
        <f aca="false">IF(ISNUMBER(FIND(NI$1,$D22))=$AO$1,1,0)*VLOOKUP($Z$2,DALYs!$A$2:$MW$40,'Intervention list'!NI$195+1,0)</f>
        <v>0</v>
      </c>
      <c r="NJ22" s="0" t="n">
        <f aca="false">IF(ISNUMBER(FIND(NJ$1,$D22))=$AO$1,1,0)*VLOOKUP($Z$2,DALYs!$A$2:$MW$40,'Intervention list'!NJ$195+1,0)</f>
        <v>0</v>
      </c>
      <c r="NK22" s="0" t="n">
        <f aca="false">IF(ISNUMBER(FIND(NK$1,$D22))=$AO$1,1,0)*VLOOKUP($Z$2,DALYs!$A$2:$MW$40,'Intervention list'!NK$195+1,0)</f>
        <v>0</v>
      </c>
      <c r="NL22" s="0" t="n">
        <f aca="false">IF(ISNUMBER(FIND(NL$1,$D22))=$AO$1,1,0)*VLOOKUP($Z$2,DALYs!$A$2:$MW$40,'Intervention list'!NL$195+1,0)</f>
        <v>0</v>
      </c>
      <c r="NM22" s="0" t="n">
        <f aca="false">IF(ISNUMBER(FIND(NM$1,$D22))=$AO$1,1,0)*VLOOKUP($Z$2,DALYs!$A$2:$MW$40,'Intervention list'!NM$195+1,0)</f>
        <v>0</v>
      </c>
      <c r="NN22" s="0" t="n">
        <f aca="false">IF(ISNUMBER(FIND(NN$1,$D22))=$AO$1,1,0)*VLOOKUP($Z$2,DALYs!$A$2:$MW$40,'Intervention list'!NN$195+1,0)</f>
        <v>0</v>
      </c>
      <c r="NO22" s="0" t="n">
        <f aca="false">IF(ISNUMBER(FIND(NO$1,$D22))=$AO$1,1,0)*VLOOKUP($Z$2,DALYs!$A$2:$MW$40,'Intervention list'!NO$195+1,0)</f>
        <v>0</v>
      </c>
      <c r="NP22" s="0" t="n">
        <f aca="false">IF(ISNUMBER(FIND(NP$1,$D22))=$AO$1,1,0)*VLOOKUP($Z$2,DALYs!$A$2:$MW$40,'Intervention list'!NP$195+1,0)</f>
        <v>0</v>
      </c>
      <c r="NQ22" s="0" t="n">
        <f aca="false">IF(ISNUMBER(FIND(NQ$1,$D22))=$AO$1,1,0)*VLOOKUP($Z$2,DALYs!$A$2:$MW$40,'Intervention list'!NQ$195+1,0)</f>
        <v>0</v>
      </c>
      <c r="NR22" s="0" t="n">
        <f aca="false">IF(ISNUMBER(FIND(NR$1,$D22))=$AO$1,1,0)*VLOOKUP($Z$2,DALYs!$A$2:$MW$40,'Intervention list'!NR$195+1,0)</f>
        <v>0</v>
      </c>
      <c r="NS22" s="0" t="n">
        <f aca="false">IF(ISNUMBER(FIND(NS$1,$D22))=$AO$1,1,0)*VLOOKUP($Z$2,DALYs!$A$2:$MW$40,'Intervention list'!NS$195+1,0)</f>
        <v>0</v>
      </c>
      <c r="NT22" s="0" t="n">
        <f aca="false">IF(ISNUMBER(FIND(NT$1,$D22))=$AO$1,1,0)*VLOOKUP($Z$2,DALYs!$A$2:$MW$40,'Intervention list'!NT$195+1,0)</f>
        <v>0</v>
      </c>
      <c r="NU22" s="0" t="n">
        <f aca="false">IF(ISNUMBER(FIND(NU$1,$D22))=$AO$1,1,0)*VLOOKUP($Z$2,DALYs!$A$2:$MW$40,'Intervention list'!NU$195+1,0)</f>
        <v>0</v>
      </c>
      <c r="NV22" s="0" t="n">
        <f aca="false">IF(ISNUMBER(FIND(NV$1,$D22))=$AO$1,1,0)*VLOOKUP($Z$2,DALYs!$A$2:$MW$40,'Intervention list'!NV$195+1,0)</f>
        <v>0</v>
      </c>
      <c r="NW22" s="0" t="n">
        <f aca="false">IF(ISNUMBER(FIND(NW$1,$D22))=$AO$1,1,0)*VLOOKUP($Z$2,DALYs!$A$2:$MW$40,'Intervention list'!NW$195+1,0)</f>
        <v>0</v>
      </c>
      <c r="NX22" s="0" t="n">
        <f aca="false">IF(ISNUMBER(FIND(NX$1,$D22))=$AO$1,1,0)*VLOOKUP($Z$2,DALYs!$A$2:$MW$40,'Intervention list'!NX$195+1,0)</f>
        <v>0</v>
      </c>
      <c r="NY22" s="0" t="n">
        <f aca="false">IF(ISNUMBER(FIND(NY$1,$D22))=$AO$1,1,0)*VLOOKUP($Z$2,DALYs!$A$2:$MW$40,'Intervention list'!NY$195+1,0)</f>
        <v>0</v>
      </c>
      <c r="NZ22" s="0" t="n">
        <f aca="false">IF(ISNUMBER(FIND(NZ$1,$D22))=$AO$1,1,0)*VLOOKUP($Z$2,DALYs!$A$2:$MW$40,'Intervention list'!NZ$195+1,0)</f>
        <v>0</v>
      </c>
      <c r="OA22" s="0" t="n">
        <f aca="false">IF(ISNUMBER(FIND(OA$1,$D22))=$AO$1,1,0)*VLOOKUP($Z$2,DALYs!$A$2:$MW$40,'Intervention list'!OA$195+1,0)</f>
        <v>0</v>
      </c>
      <c r="OB22" s="0" t="n">
        <f aca="false">IF(ISNUMBER(FIND(OB$1,$D22))=$AO$1,1,0)*VLOOKUP($Z$2,DALYs!$A$2:$MW$40,'Intervention list'!OB$195+1,0)</f>
        <v>0</v>
      </c>
      <c r="OC22" s="0" t="n">
        <f aca="false">IF(ISNUMBER(FIND(OC$1,$D22))=$AO$1,1,0)*VLOOKUP($Z$2,DALYs!$A$2:$MW$40,'Intervention list'!OC$195+1,0)</f>
        <v>0</v>
      </c>
      <c r="OD22" s="0" t="n">
        <f aca="false">IF(ISNUMBER(FIND(OD$1,$D22))=$AO$1,1,0)*VLOOKUP($Z$2,DALYs!$A$2:$MW$40,'Intervention list'!OD$195+1,0)</f>
        <v>0</v>
      </c>
      <c r="OE22" s="0" t="n">
        <f aca="false">IF(ISNUMBER(FIND(OE$1,$D22))=$AO$1,1,0)*VLOOKUP($Z$2,DALYs!$A$2:$MW$40,'Intervention list'!OE$195+1,0)</f>
        <v>0</v>
      </c>
      <c r="OF22" s="0" t="n">
        <f aca="false">IF(ISNUMBER(FIND(OF$1,$D22))=$AO$1,1,0)*VLOOKUP($Z$2,DALYs!$A$2:$MW$40,'Intervention list'!OF$195+1,0)</f>
        <v>0</v>
      </c>
      <c r="OG22" s="0" t="n">
        <f aca="false">IF(ISNUMBER(FIND(OG$1,$D22))=$AO$1,1,0)*VLOOKUP($Z$2,DALYs!$A$2:$MW$40,'Intervention list'!OG$195+1,0)</f>
        <v>0</v>
      </c>
      <c r="OH22" s="0" t="n">
        <f aca="false">IF(ISNUMBER(FIND(OH$1,$D22))=$AO$1,1,0)*VLOOKUP($Z$2,DALYs!$A$2:$MW$40,'Intervention list'!OH$195+1,0)</f>
        <v>0</v>
      </c>
      <c r="OI22" s="0" t="n">
        <f aca="false">IF(ISNUMBER(FIND(OI$1,$D22))=$AO$1,1,0)*VLOOKUP($Z$2,DALYs!$A$2:$MW$40,'Intervention list'!OI$195+1,0)</f>
        <v>0</v>
      </c>
      <c r="OJ22" s="0" t="n">
        <f aca="false">IF(ISNUMBER(FIND(OJ$1,$D22))=$AO$1,1,0)*VLOOKUP($Z$2,DALYs!$A$2:$MW$40,'Intervention list'!OJ$195+1,0)</f>
        <v>0</v>
      </c>
      <c r="OK22" s="0" t="n">
        <f aca="false">IF(ISNUMBER(FIND(OK$1,$D22))=$AO$1,1,0)*VLOOKUP($Z$2,DALYs!$A$2:$MW$40,'Intervention list'!OK$195+1,0)</f>
        <v>0</v>
      </c>
      <c r="OL22" s="0" t="n">
        <f aca="false">IF(ISNUMBER(FIND(OL$1,$D22))=$AO$1,1,0)*VLOOKUP($Z$2,DALYs!$A$2:$MW$40,'Intervention list'!OL$195+1,0)</f>
        <v>0</v>
      </c>
      <c r="OM22" s="0" t="n">
        <f aca="false">IF(ISNUMBER(FIND(OM$1,$D22))=$AO$1,1,0)*VLOOKUP($Z$2,DALYs!$A$2:$MW$40,'Intervention list'!OM$195+1,0)</f>
        <v>0</v>
      </c>
      <c r="ON22" s="0" t="n">
        <f aca="false">IF(ISNUMBER(FIND(ON$1,$D22))=$AO$1,1,0)*VLOOKUP($Z$2,DALYs!$A$2:$MW$40,'Intervention list'!ON$195+1,0)</f>
        <v>0</v>
      </c>
      <c r="OO22" s="0" t="n">
        <f aca="false">IF(ISNUMBER(FIND(OO$1,$D22))=$AO$1,1,0)*VLOOKUP($Z$2,DALYs!$A$2:$MW$40,'Intervention list'!OO$195+1,0)</f>
        <v>0</v>
      </c>
      <c r="OP22" s="0" t="n">
        <f aca="false">IF(ISNUMBER(FIND(OP$1,$D22))=$AO$1,1,0)*VLOOKUP($Z$2,DALYs!$A$2:$MW$40,'Intervention list'!OP$195+1,0)</f>
        <v>0</v>
      </c>
      <c r="OQ22" s="0" t="n">
        <f aca="false">IF(ISNUMBER(FIND(OQ$1,$D22))=$AO$1,1,0)*VLOOKUP($Z$2,DALYs!$A$2:$MW$40,'Intervention list'!OQ$195+1,0)</f>
        <v>0</v>
      </c>
      <c r="OR22" s="0" t="n">
        <f aca="false">IF(ISNUMBER(FIND(OR$1,$D22))=$AO$1,1,0)*VLOOKUP($Z$2,DALYs!$A$2:$MW$40,'Intervention list'!OR$195+1,0)</f>
        <v>0</v>
      </c>
      <c r="OS22" s="0" t="n">
        <f aca="false">IF(ISNUMBER(FIND(OS$1,$D22))=$AO$1,1,0)*VLOOKUP($Z$2,DALYs!$A$2:$MW$40,'Intervention list'!OS$195+1,0)</f>
        <v>0</v>
      </c>
      <c r="OT22" s="0" t="n">
        <f aca="false">IF(ISNUMBER(FIND(OT$1,$D22))=$AO$1,1,0)*VLOOKUP($Z$2,DALYs!$A$2:$MW$40,'Intervention list'!OT$195+1,0)</f>
        <v>0</v>
      </c>
      <c r="OU22" s="0" t="n">
        <f aca="false">IF(ISNUMBER(FIND(OU$1,$D22))=$AO$1,1,0)*VLOOKUP($Z$2,DALYs!$A$2:$MW$40,'Intervention list'!OU$195+1,0)</f>
        <v>0</v>
      </c>
      <c r="OV22" s="0" t="n">
        <f aca="false">IF(ISNUMBER(FIND(OV$1,$D22))=$AO$1,1,0)*VLOOKUP($Z$2,DALYs!$A$2:$MW$40,'Intervention list'!OV$195+1,0)</f>
        <v>0</v>
      </c>
      <c r="OW22" s="0" t="n">
        <f aca="false">IF(ISNUMBER(FIND(OW$1,$D22))=$AO$1,1,0)*VLOOKUP($Z$2,DALYs!$A$2:$MW$40,'Intervention list'!OW$195+1,0)</f>
        <v>0</v>
      </c>
      <c r="OX22" s="0" t="n">
        <f aca="false">IF(ISNUMBER(FIND(OX$1,$D22))=$AO$1,1,0)*VLOOKUP($Z$2,DALYs!$A$2:$MW$40,'Intervention list'!OX$195+1,0)</f>
        <v>0</v>
      </c>
    </row>
    <row r="23" customFormat="false" ht="15.75" hidden="false" customHeight="false" outlineLevel="0" collapsed="false">
      <c r="A23" s="6" t="s">
        <v>346</v>
      </c>
      <c r="B23" s="6" t="s">
        <v>282</v>
      </c>
      <c r="C23" s="26" t="s">
        <v>324</v>
      </c>
      <c r="D23" s="7" t="s">
        <v>347</v>
      </c>
      <c r="E23" s="7" t="str">
        <f aca="false">SUBSTITUTE(D23,0.2,X23)</f>
        <v>Maternal hypertensive disorders: 0.5</v>
      </c>
      <c r="F23" s="0" t="s">
        <v>14</v>
      </c>
      <c r="G23" s="8" t="n">
        <v>1.08380590765254</v>
      </c>
      <c r="H23" s="9" t="n">
        <v>72799</v>
      </c>
      <c r="I23" s="9" t="n">
        <f aca="false">IF(H23="","",(H23*(VLOOKUP($Z$2,Worksheet,11,0)^4)))</f>
        <v>106074.926009891</v>
      </c>
      <c r="J23" s="9" t="n">
        <f aca="false">IF(I23="","",I23*VLOOKUP($Z$2,Worksheet,12,0))</f>
        <v>118889.833612399</v>
      </c>
      <c r="K23" s="9" t="n">
        <f aca="false">IF(I23="","",I23*VLOOKUP($Z$2, Worksheet, 13, 0))</f>
        <v>104145.846331449</v>
      </c>
      <c r="L23" s="9" t="n">
        <f aca="false">IF(J23="",VLOOKUP($Z$2, Worksheet, 14, 0),J23)</f>
        <v>118889.833612399</v>
      </c>
      <c r="M23" s="9" t="n">
        <f aca="false">IF(L23&lt;VLOOKUP($Z$2,'Country sheet'!$A$3:$P$41,15,0), VLOOKUP($Z$2,'Country sheet'!$A$3:$P$41,15,0), L23)/0.7</f>
        <v>169842.619446285</v>
      </c>
      <c r="N23" s="27" t="n">
        <f aca="false">IFERROR(IF(AC23=$AO$1,VLOOKUP(F23,AO$42:AX$46,MATCH(AC$1,AP$41:AX$41,0)+1,0)/COUNTIFS($F$2:$F$194,$F23,$AC$2:$AC$194,$AO$1),0),0) + IFERROR(IF(AD23=$AO$1,VLOOKUP(F23,AO$42:AX$46,MATCH(AD$1,AP$41:AX$41,0)+1,0)/COUNTIFS($F$2:$F$194,$F23,$AD$2:$AD$194,$AO$1),0),0) + IFERROR(IF(AE23=$AO$1,VLOOKUP(F23,AO$42:AX$46,MATCH(AE$1,AP$41:AX$41,0)+1,0)/COUNTIFS($F$2:$F$194,$F23,$AE$2:$AE$194,$AO$1),0),0) + IFERROR(IF(AF23=$AO$1,VLOOKUP(F23,AO$42:AX$46,MATCH(AF$1,AP$41:AX$41,0)+1,0)/COUNTIFS($F$2:$F$194,$F23,$AF$2:$AF$194,$AO$1),0),0) + IFERROR(IF(AG23=$AO$1,VLOOKUP(F23,AO$42:AX$46,MATCH(AG$1,AP$41:AX$41,0)+1,0)/COUNTIFS($F$2:$F$194,$F23,$AG$2:$AG$194,$AO$1),0),0) + IFERROR(IF(AH23=$AO$1,VLOOKUP(F23,AO$42:AX$46,MATCH(AH$1,AP$41:AX$41,0)+1,0)/COUNTIFS($F$2:$F$194,$F23,$AH$2:$AH$194,$AO$1),0),0) + IFERROR(IF(AI23=$AO$1,VLOOKUP(F23,AO$42:AX$46,MATCH(AI$1,AP$41:AX$41,0)+1,0)/COUNTIFS($F$2:$F$194,$F23,$AI$2:$AI$194,$AO$1),0),0) + IFERROR(IF(AJ23=$AO$1,VLOOKUP(F23,AO$42:AX$46,MATCH(AJ$1,AP$41:AX$41,0)+1,0)/COUNTIFS($F$2:$F$194,$F23,$AJ$2:$AJ$194,$AO$1),0),0) + IFERROR(IF(AK23=$AO$1,VLOOKUP(F23,AO$42:AX$46,MATCH(AK$1,AP$41:AX$41,0)+1,0)/COUNTIFS($F$2:$F$194,$F23,$AK$2:$AK$194,$AO$1),0),0)</f>
        <v>0</v>
      </c>
      <c r="O23" s="9" t="n">
        <v>1</v>
      </c>
      <c r="P23" s="9" t="n">
        <v>1</v>
      </c>
      <c r="Q23" s="0" t="n">
        <f aca="false">SUM(BC23:OX23)</f>
        <v>7401.92451574723</v>
      </c>
      <c r="R23" s="0" t="n">
        <f aca="false">IF(VLOOKUP($Z$2,CET!$A$4:$L$42,12,0)="Low income",_xlfn.IFS(S23=0.2,0.1,S23=0.1,0.05,S23=0.5,0.4,S23=0.35,0.25),S23)</f>
        <v>0.5</v>
      </c>
      <c r="S23" s="0" t="n">
        <v>0.5</v>
      </c>
      <c r="T23" s="0" t="n">
        <v>0.8</v>
      </c>
      <c r="U23" s="0" t="n">
        <f aca="false">N23/M23</f>
        <v>0</v>
      </c>
      <c r="V23" s="0" t="n">
        <f aca="false">IFERROR(U23/Q23,0)</f>
        <v>0</v>
      </c>
      <c r="W23" s="0" t="n">
        <f aca="false">(T23/R23)*V23</f>
        <v>0</v>
      </c>
      <c r="X23" s="28" t="n">
        <f aca="false">IF(W23=0,0,IF(W23&lt;=0.8,IF(W23&lt;0.05,0.05,W23),0.8))</f>
        <v>0</v>
      </c>
      <c r="Y23" s="28"/>
      <c r="AC23" s="34" t="n">
        <f aca="false">ISNUMBER(FIND(AC$1,$C23))</f>
        <v>0</v>
      </c>
      <c r="AD23" s="33" t="n">
        <f aca="false">ISNUMBER(FIND(AD$1,$C23))</f>
        <v>0</v>
      </c>
      <c r="AE23" s="33" t="n">
        <f aca="false">ISNUMBER(FIND(AE$1,$C23))</f>
        <v>0</v>
      </c>
      <c r="AF23" s="33" t="n">
        <f aca="false">ISNUMBER(FIND(AF$1,$C23))</f>
        <v>0</v>
      </c>
      <c r="AG23" s="33" t="n">
        <f aca="false">ISNUMBER(FIND(AG$1,$C23))</f>
        <v>0</v>
      </c>
      <c r="AH23" s="33" t="n">
        <f aca="false">ISNUMBER(FIND(AH$1,$C23))</f>
        <v>0</v>
      </c>
      <c r="AI23" s="33" t="n">
        <f aca="false">ISNUMBER(FIND(AI$1,$C23))</f>
        <v>0</v>
      </c>
      <c r="AJ23" s="33" t="n">
        <f aca="false">ISNUMBER(FIND(AJ$1,$C23))</f>
        <v>0</v>
      </c>
      <c r="AK23" s="35" t="n">
        <f aca="false">ISNUMBER(FIND(AK$1,$C23))</f>
        <v>0</v>
      </c>
      <c r="AL23" s="6"/>
      <c r="AM23" s="33"/>
      <c r="AY23" s="27" t="n">
        <f aca="false">SUM(N2:N194)</f>
        <v>1545618131.38308</v>
      </c>
      <c r="BC23" s="0" t="n">
        <f aca="false">IF(ISNUMBER(FIND(BC$1,$D23))=$AO$1,1,0)*VLOOKUP($Z$2,DALYs!$A$2:$MW$40,'Intervention list'!BC$195+1,0)</f>
        <v>0</v>
      </c>
      <c r="BD23" s="0" t="n">
        <f aca="false">IF(ISNUMBER(FIND(BD$1,$D23))=$AO$1,1,0)*VLOOKUP($Z$2,DALYs!$A$2:$MW$40,'Intervention list'!BD$195+1,0)</f>
        <v>0</v>
      </c>
      <c r="BE23" s="0" t="n">
        <f aca="false">IF(ISNUMBER(FIND(BE$1,$D23))=$AO$1,1,0)*VLOOKUP($Z$2,DALYs!$A$2:$MW$40,'Intervention list'!BE$195+1,0)</f>
        <v>0</v>
      </c>
      <c r="BF23" s="0" t="n">
        <f aca="false">IF(ISNUMBER(FIND(BF$1,$D23))=$AO$1,1,0)*VLOOKUP($Z$2,DALYs!$A$2:$MW$40,'Intervention list'!BF$195+1,0)</f>
        <v>0</v>
      </c>
      <c r="BG23" s="0" t="n">
        <f aca="false">IF(ISNUMBER(FIND(BG$1,$D23))=$AO$1,1,0)*VLOOKUP($Z$2,DALYs!$A$2:$MW$40,'Intervention list'!BG$195+1,0)</f>
        <v>0</v>
      </c>
      <c r="BH23" s="0" t="n">
        <f aca="false">IF(ISNUMBER(FIND(BH$1,$D23))=$AO$1,1,0)*VLOOKUP($Z$2,DALYs!$A$2:$MW$40,'Intervention list'!BH$195+1,0)</f>
        <v>0</v>
      </c>
      <c r="BI23" s="0" t="n">
        <f aca="false">IF(ISNUMBER(FIND(BI$1,$D23))=$AO$1,1,0)*VLOOKUP($Z$2,DALYs!$A$2:$MW$40,'Intervention list'!BI$195+1,0)</f>
        <v>0</v>
      </c>
      <c r="BJ23" s="0" t="n">
        <f aca="false">IF(ISNUMBER(FIND(BJ$1,$D23))=$AO$1,1,0)*VLOOKUP($Z$2,DALYs!$A$2:$MW$40,'Intervention list'!BJ$195+1,0)</f>
        <v>0</v>
      </c>
      <c r="BK23" s="0" t="n">
        <f aca="false">IF(ISNUMBER(FIND(BK$1,$D23))=$AO$1,1,0)*VLOOKUP($Z$2,DALYs!$A$2:$MW$40,'Intervention list'!BK$195+1,0)</f>
        <v>0</v>
      </c>
      <c r="BL23" s="0" t="n">
        <f aca="false">IF(ISNUMBER(FIND(BL$1,$D23))=$AO$1,1,0)*VLOOKUP($Z$2,DALYs!$A$2:$MW$40,'Intervention list'!BL$195+1,0)</f>
        <v>0</v>
      </c>
      <c r="BM23" s="0" t="n">
        <f aca="false">IF(ISNUMBER(FIND(BM$1,$D23))=$AO$1,1,0)*VLOOKUP($Z$2,DALYs!$A$2:$MW$40,'Intervention list'!BM$195+1,0)</f>
        <v>0</v>
      </c>
      <c r="BN23" s="0" t="n">
        <f aca="false">IF(ISNUMBER(FIND(BN$1,$D23))=$AO$1,1,0)*VLOOKUP($Z$2,DALYs!$A$2:$MW$40,'Intervention list'!BN$195+1,0)</f>
        <v>0</v>
      </c>
      <c r="BO23" s="0" t="n">
        <f aca="false">IF(ISNUMBER(FIND(BO$1,$D23))=$AO$1,1,0)*VLOOKUP($Z$2,DALYs!$A$2:$MW$40,'Intervention list'!BO$195+1,0)</f>
        <v>0</v>
      </c>
      <c r="BP23" s="0" t="n">
        <f aca="false">IF(ISNUMBER(FIND(BP$1,$D23))=$AO$1,1,0)*VLOOKUP($Z$2,DALYs!$A$2:$MW$40,'Intervention list'!BP$195+1,0)</f>
        <v>0</v>
      </c>
      <c r="BQ23" s="0" t="n">
        <f aca="false">IF(ISNUMBER(FIND(BQ$1,$D23))=$AO$1,1,0)*VLOOKUP($Z$2,DALYs!$A$2:$MW$40,'Intervention list'!BQ$195+1,0)</f>
        <v>0</v>
      </c>
      <c r="BR23" s="0" t="n">
        <f aca="false">IF(ISNUMBER(FIND(BR$1,$D23))=$AO$1,1,0)*VLOOKUP($Z$2,DALYs!$A$2:$MW$40,'Intervention list'!BR$195+1,0)</f>
        <v>0</v>
      </c>
      <c r="BS23" s="0" t="n">
        <f aca="false">IF(ISNUMBER(FIND(BS$1,$D23))=$AO$1,1,0)*VLOOKUP($Z$2,DALYs!$A$2:$MW$40,'Intervention list'!BS$195+1,0)</f>
        <v>0</v>
      </c>
      <c r="BT23" s="0" t="n">
        <f aca="false">IF(ISNUMBER(FIND(BT$1,$D23))=$AO$1,1,0)*VLOOKUP($Z$2,DALYs!$A$2:$MW$40,'Intervention list'!BT$195+1,0)</f>
        <v>0</v>
      </c>
      <c r="BU23" s="0" t="n">
        <f aca="false">IF(ISNUMBER(FIND(BU$1,$D23))=$AO$1,1,0)*VLOOKUP($Z$2,DALYs!$A$2:$MW$40,'Intervention list'!BU$195+1,0)</f>
        <v>0</v>
      </c>
      <c r="BV23" s="0" t="n">
        <f aca="false">IF(ISNUMBER(FIND(BV$1,$D23))=$AO$1,1,0)*VLOOKUP($Z$2,DALYs!$A$2:$MW$40,'Intervention list'!BV$195+1,0)</f>
        <v>0</v>
      </c>
      <c r="BW23" s="0" t="n">
        <f aca="false">IF(ISNUMBER(FIND(BW$1,$D23))=$AO$1,1,0)*VLOOKUP($Z$2,DALYs!$A$2:$MW$40,'Intervention list'!BW$195+1,0)</f>
        <v>0</v>
      </c>
      <c r="BX23" s="0" t="n">
        <f aca="false">IF(ISNUMBER(FIND(BX$1,$D23))=$AO$1,1,0)*VLOOKUP($Z$2,DALYs!$A$2:$MW$40,'Intervention list'!BX$195+1,0)</f>
        <v>0</v>
      </c>
      <c r="BY23" s="0" t="n">
        <f aca="false">IF(ISNUMBER(FIND(BY$1,$D23))=$AO$1,1,0)*VLOOKUP($Z$2,DALYs!$A$2:$MW$40,'Intervention list'!BY$195+1,0)</f>
        <v>0</v>
      </c>
      <c r="BZ23" s="0" t="n">
        <f aca="false">IF(ISNUMBER(FIND(BZ$1,$D23))=$AO$1,1,0)*VLOOKUP($Z$2,DALYs!$A$2:$MW$40,'Intervention list'!BZ$195+1,0)</f>
        <v>0</v>
      </c>
      <c r="CA23" s="0" t="n">
        <f aca="false">IF(ISNUMBER(FIND(CA$1,$D23))=$AO$1,1,0)*VLOOKUP($Z$2,DALYs!$A$2:$MW$40,'Intervention list'!CA$195+1,0)</f>
        <v>0</v>
      </c>
      <c r="CB23" s="0" t="n">
        <f aca="false">IF(ISNUMBER(FIND(CB$1,$D23))=$AO$1,1,0)*VLOOKUP($Z$2,DALYs!$A$2:$MW$40,'Intervention list'!CB$195+1,0)</f>
        <v>0</v>
      </c>
      <c r="CC23" s="0" t="n">
        <f aca="false">IF(ISNUMBER(FIND(CC$1,$D23))=$AO$1,1,0)*VLOOKUP($Z$2,DALYs!$A$2:$MW$40,'Intervention list'!CC$195+1,0)</f>
        <v>0</v>
      </c>
      <c r="CD23" s="0" t="n">
        <f aca="false">IF(ISNUMBER(FIND(CD$1,$D23))=$AO$1,1,0)*VLOOKUP($Z$2,DALYs!$A$2:$MW$40,'Intervention list'!CD$195+1,0)</f>
        <v>0</v>
      </c>
      <c r="CE23" s="0" t="n">
        <f aca="false">IF(ISNUMBER(FIND(CE$1,$D23))=$AO$1,1,0)*VLOOKUP($Z$2,DALYs!$A$2:$MW$40,'Intervention list'!CE$195+1,0)</f>
        <v>0</v>
      </c>
      <c r="CF23" s="0" t="n">
        <f aca="false">IF(ISNUMBER(FIND(CF$1,$D23))=$AO$1,1,0)*VLOOKUP($Z$2,DALYs!$A$2:$MW$40,'Intervention list'!CF$195+1,0)</f>
        <v>0</v>
      </c>
      <c r="CG23" s="0" t="n">
        <f aca="false">IF(ISNUMBER(FIND(CG$1,$D23))=$AO$1,1,0)*VLOOKUP($Z$2,DALYs!$A$2:$MW$40,'Intervention list'!CG$195+1,0)</f>
        <v>0</v>
      </c>
      <c r="CH23" s="0" t="n">
        <f aca="false">IF(ISNUMBER(FIND(CH$1,$D23))=$AO$1,1,0)*VLOOKUP($Z$2,DALYs!$A$2:$MW$40,'Intervention list'!CH$195+1,0)</f>
        <v>0</v>
      </c>
      <c r="CI23" s="0" t="n">
        <f aca="false">IF(ISNUMBER(FIND(CI$1,$D23))=$AO$1,1,0)*VLOOKUP($Z$2,DALYs!$A$2:$MW$40,'Intervention list'!CI$195+1,0)</f>
        <v>0</v>
      </c>
      <c r="CJ23" s="0" t="n">
        <f aca="false">IF(ISNUMBER(FIND(CJ$1,$D23))=$AO$1,1,0)*VLOOKUP($Z$2,DALYs!$A$2:$MW$40,'Intervention list'!CJ$195+1,0)</f>
        <v>0</v>
      </c>
      <c r="CK23" s="0" t="n">
        <f aca="false">IF(ISNUMBER(FIND(CK$1,$D23))=$AO$1,1,0)*VLOOKUP($Z$2,DALYs!$A$2:$MW$40,'Intervention list'!CK$195+1,0)</f>
        <v>0</v>
      </c>
      <c r="CL23" s="0" t="n">
        <f aca="false">IF(ISNUMBER(FIND(CL$1,$D23))=$AO$1,1,0)*VLOOKUP($Z$2,DALYs!$A$2:$MW$40,'Intervention list'!CL$195+1,0)</f>
        <v>0</v>
      </c>
      <c r="CM23" s="0" t="n">
        <f aca="false">IF(ISNUMBER(FIND(CM$1,$D23))=$AO$1,1,0)*VLOOKUP($Z$2,DALYs!$A$2:$MW$40,'Intervention list'!CM$195+1,0)</f>
        <v>0</v>
      </c>
      <c r="CN23" s="0" t="n">
        <f aca="false">IF(ISNUMBER(FIND(CN$1,$D23))=$AO$1,1,0)*VLOOKUP($Z$2,DALYs!$A$2:$MW$40,'Intervention list'!CN$195+1,0)</f>
        <v>0</v>
      </c>
      <c r="CO23" s="0" t="n">
        <f aca="false">IF(ISNUMBER(FIND(CO$1,$D23))=$AO$1,1,0)*VLOOKUP($Z$2,DALYs!$A$2:$MW$40,'Intervention list'!CO$195+1,0)</f>
        <v>0</v>
      </c>
      <c r="CP23" s="0" t="n">
        <f aca="false">IF(ISNUMBER(FIND(CP$1,$D23))=$AO$1,1,0)*VLOOKUP($Z$2,DALYs!$A$2:$MW$40,'Intervention list'!CP$195+1,0)</f>
        <v>0</v>
      </c>
      <c r="CQ23" s="0" t="n">
        <f aca="false">IF(ISNUMBER(FIND(CQ$1,$D23))=$AO$1,1,0)*VLOOKUP($Z$2,DALYs!$A$2:$MW$40,'Intervention list'!CQ$195+1,0)</f>
        <v>0</v>
      </c>
      <c r="CR23" s="0" t="n">
        <f aca="false">IF(ISNUMBER(FIND(CR$1,$D23))=$AO$1,1,0)*VLOOKUP($Z$2,DALYs!$A$2:$MW$40,'Intervention list'!CR$195+1,0)</f>
        <v>0</v>
      </c>
      <c r="CS23" s="0" t="n">
        <f aca="false">IF(ISNUMBER(FIND(CS$1,$D23))=$AO$1,1,0)*VLOOKUP($Z$2,DALYs!$A$2:$MW$40,'Intervention list'!CS$195+1,0)</f>
        <v>0</v>
      </c>
      <c r="CT23" s="0" t="n">
        <f aca="false">IF(ISNUMBER(FIND(CT$1,$D23))=$AO$1,1,0)*VLOOKUP($Z$2,DALYs!$A$2:$MW$40,'Intervention list'!CT$195+1,0)</f>
        <v>0</v>
      </c>
      <c r="CU23" s="0" t="n">
        <f aca="false">IF(ISNUMBER(FIND(CU$1,$D23))=$AO$1,1,0)*VLOOKUP($Z$2,DALYs!$A$2:$MW$40,'Intervention list'!CU$195+1,0)</f>
        <v>0</v>
      </c>
      <c r="CV23" s="0" t="n">
        <f aca="false">IF(ISNUMBER(FIND(CV$1,$D23))=$AO$1,1,0)*VLOOKUP($Z$2,DALYs!$A$2:$MW$40,'Intervention list'!CV$195+1,0)</f>
        <v>0</v>
      </c>
      <c r="CW23" s="0" t="n">
        <f aca="false">IF(ISNUMBER(FIND(CW$1,$D23))=$AO$1,1,0)*VLOOKUP($Z$2,DALYs!$A$2:$MW$40,'Intervention list'!CW$195+1,0)</f>
        <v>0</v>
      </c>
      <c r="CX23" s="0" t="n">
        <f aca="false">IF(ISNUMBER(FIND(CX$1,$D23))=$AO$1,1,0)*VLOOKUP($Z$2,DALYs!$A$2:$MW$40,'Intervention list'!CX$195+1,0)</f>
        <v>0</v>
      </c>
      <c r="CY23" s="0" t="n">
        <f aca="false">IF(ISNUMBER(FIND(CY$1,$D23))=$AO$1,1,0)*VLOOKUP($Z$2,DALYs!$A$2:$MW$40,'Intervention list'!CY$195+1,0)</f>
        <v>0</v>
      </c>
      <c r="CZ23" s="0" t="n">
        <f aca="false">IF(ISNUMBER(FIND(CZ$1,$D23))=$AO$1,1,0)*VLOOKUP($Z$2,DALYs!$A$2:$MW$40,'Intervention list'!CZ$195+1,0)</f>
        <v>0</v>
      </c>
      <c r="DA23" s="0" t="n">
        <f aca="false">IF(ISNUMBER(FIND(DA$1,$D23))=$AO$1,1,0)*VLOOKUP($Z$2,DALYs!$A$2:$MW$40,'Intervention list'!DA$195+1,0)</f>
        <v>0</v>
      </c>
      <c r="DB23" s="0" t="n">
        <f aca="false">IF(ISNUMBER(FIND(DB$1,$D23))=$AO$1,1,0)*VLOOKUP($Z$2,DALYs!$A$2:$MW$40,'Intervention list'!DB$195+1,0)</f>
        <v>0</v>
      </c>
      <c r="DC23" s="0" t="n">
        <f aca="false">IF(ISNUMBER(FIND(DC$1,$D23))=$AO$1,1,0)*VLOOKUP($Z$2,DALYs!$A$2:$MW$40,'Intervention list'!DC$195+1,0)</f>
        <v>0</v>
      </c>
      <c r="DD23" s="0" t="n">
        <f aca="false">IF(ISNUMBER(FIND(DD$1,$D23))=$AO$1,1,0)*VLOOKUP($Z$2,DALYs!$A$2:$MW$40,'Intervention list'!DD$195+1,0)</f>
        <v>0</v>
      </c>
      <c r="DE23" s="0" t="n">
        <f aca="false">IF(ISNUMBER(FIND(DE$1,$D23))=$AO$1,1,0)*VLOOKUP($Z$2,DALYs!$A$2:$MW$40,'Intervention list'!DE$195+1,0)</f>
        <v>0</v>
      </c>
      <c r="DF23" s="0" t="n">
        <f aca="false">IF(ISNUMBER(FIND(DF$1,$D23))=$AO$1,1,0)*VLOOKUP($Z$2,DALYs!$A$2:$MW$40,'Intervention list'!DF$195+1,0)</f>
        <v>0</v>
      </c>
      <c r="DG23" s="0" t="n">
        <f aca="false">IF(ISNUMBER(FIND(DG$1,$D23))=$AO$1,1,0)*VLOOKUP($Z$2,DALYs!$A$2:$MW$40,'Intervention list'!DG$195+1,0)</f>
        <v>0</v>
      </c>
      <c r="DH23" s="0" t="n">
        <f aca="false">IF(ISNUMBER(FIND(DH$1,$D23))=$AO$1,1,0)*VLOOKUP($Z$2,DALYs!$A$2:$MW$40,'Intervention list'!DH$195+1,0)</f>
        <v>0</v>
      </c>
      <c r="DI23" s="0" t="n">
        <f aca="false">IF(ISNUMBER(FIND(DI$1,$D23))=$AO$1,1,0)*VLOOKUP($Z$2,DALYs!$A$2:$MW$40,'Intervention list'!DI$195+1,0)</f>
        <v>0</v>
      </c>
      <c r="DJ23" s="0" t="n">
        <f aca="false">IF(ISNUMBER(FIND(DJ$1,$D23))=$AO$1,1,0)*VLOOKUP($Z$2,DALYs!$A$2:$MW$40,'Intervention list'!DJ$195+1,0)</f>
        <v>0</v>
      </c>
      <c r="DK23" s="0" t="n">
        <f aca="false">IF(ISNUMBER(FIND(DK$1,$D23))=$AO$1,1,0)*VLOOKUP($Z$2,DALYs!$A$2:$MW$40,'Intervention list'!DK$195+1,0)</f>
        <v>0</v>
      </c>
      <c r="DL23" s="0" t="n">
        <f aca="false">IF(ISNUMBER(FIND(DL$1,$D23))=$AO$1,1,0)*VLOOKUP($Z$2,DALYs!$A$2:$MW$40,'Intervention list'!DL$195+1,0)</f>
        <v>0</v>
      </c>
      <c r="DM23" s="0" t="n">
        <f aca="false">IF(ISNUMBER(FIND(DM$1,$D23))=$AO$1,1,0)*VLOOKUP($Z$2,DALYs!$A$2:$MW$40,'Intervention list'!DM$195+1,0)</f>
        <v>0</v>
      </c>
      <c r="DN23" s="0" t="n">
        <f aca="false">IF(ISNUMBER(FIND(DN$1,$D23))=$AO$1,1,0)*VLOOKUP($Z$2,DALYs!$A$2:$MW$40,'Intervention list'!DN$195+1,0)</f>
        <v>0</v>
      </c>
      <c r="DO23" s="0" t="n">
        <f aca="false">IF(ISNUMBER(FIND(DO$1,$D23))=$AO$1,1,0)*VLOOKUP($Z$2,DALYs!$A$2:$MW$40,'Intervention list'!DO$195+1,0)</f>
        <v>0</v>
      </c>
      <c r="DP23" s="0" t="n">
        <f aca="false">IF(ISNUMBER(FIND(DP$1,$D23))=$AO$1,1,0)*VLOOKUP($Z$2,DALYs!$A$2:$MW$40,'Intervention list'!DP$195+1,0)</f>
        <v>0</v>
      </c>
      <c r="DQ23" s="0" t="n">
        <f aca="false">IF(ISNUMBER(FIND(DQ$1,$D23))=$AO$1,1,0)*VLOOKUP($Z$2,DALYs!$A$2:$MW$40,'Intervention list'!DQ$195+1,0)</f>
        <v>0</v>
      </c>
      <c r="DR23" s="0" t="n">
        <f aca="false">IF(ISNUMBER(FIND(DR$1,$D23))=$AO$1,1,0)*VLOOKUP($Z$2,DALYs!$A$2:$MW$40,'Intervention list'!DR$195+1,0)</f>
        <v>0</v>
      </c>
      <c r="DS23" s="0" t="n">
        <f aca="false">IF(ISNUMBER(FIND(DS$1,$D23))=$AO$1,1,0)*VLOOKUP($Z$2,DALYs!$A$2:$MW$40,'Intervention list'!DS$195+1,0)</f>
        <v>0</v>
      </c>
      <c r="DT23" s="0" t="n">
        <f aca="false">IF(ISNUMBER(FIND(DT$1,$D23))=$AO$1,1,0)*VLOOKUP($Z$2,DALYs!$A$2:$MW$40,'Intervention list'!DT$195+1,0)</f>
        <v>0</v>
      </c>
      <c r="DU23" s="0" t="n">
        <f aca="false">IF(ISNUMBER(FIND(DU$1,$D23))=$AO$1,1,0)*VLOOKUP($Z$2,DALYs!$A$2:$MW$40,'Intervention list'!DU$195+1,0)</f>
        <v>0</v>
      </c>
      <c r="DV23" s="0" t="n">
        <f aca="false">IF(ISNUMBER(FIND(DV$1,$D23))=$AO$1,1,0)*VLOOKUP($Z$2,DALYs!$A$2:$MW$40,'Intervention list'!DV$195+1,0)</f>
        <v>0</v>
      </c>
      <c r="DW23" s="0" t="n">
        <f aca="false">IF(ISNUMBER(FIND(DW$1,$D23))=$AO$1,1,0)*VLOOKUP($Z$2,DALYs!$A$2:$MW$40,'Intervention list'!DW$195+1,0)</f>
        <v>0</v>
      </c>
      <c r="DX23" s="0" t="n">
        <f aca="false">IF(ISNUMBER(FIND(DX$1,$D23))=$AO$1,1,0)*VLOOKUP($Z$2,DALYs!$A$2:$MW$40,'Intervention list'!DX$195+1,0)</f>
        <v>0</v>
      </c>
      <c r="DY23" s="0" t="n">
        <f aca="false">IF(ISNUMBER(FIND(DY$1,$D23))=$AO$1,1,0)*VLOOKUP($Z$2,DALYs!$A$2:$MW$40,'Intervention list'!DY$195+1,0)</f>
        <v>0</v>
      </c>
      <c r="DZ23" s="0" t="n">
        <f aca="false">IF(ISNUMBER(FIND(DZ$1,$D23))=$AO$1,1,0)*VLOOKUP($Z$2,DALYs!$A$2:$MW$40,'Intervention list'!DZ$195+1,0)</f>
        <v>0</v>
      </c>
      <c r="EA23" s="0" t="n">
        <f aca="false">IF(ISNUMBER(FIND(EA$1,$D23))=$AO$1,1,0)*VLOOKUP($Z$2,DALYs!$A$2:$MW$40,'Intervention list'!EA$195+1,0)</f>
        <v>0</v>
      </c>
      <c r="EB23" s="0" t="n">
        <f aca="false">IF(ISNUMBER(FIND(EB$1,$D23))=$AO$1,1,0)*VLOOKUP($Z$2,DALYs!$A$2:$MW$40,'Intervention list'!EB$195+1,0)</f>
        <v>0</v>
      </c>
      <c r="EC23" s="0" t="n">
        <f aca="false">IF(ISNUMBER(FIND(EC$1,$D23))=$AO$1,1,0)*VLOOKUP($Z$2,DALYs!$A$2:$MW$40,'Intervention list'!EC$195+1,0)</f>
        <v>0</v>
      </c>
      <c r="ED23" s="0" t="n">
        <f aca="false">IF(ISNUMBER(FIND(ED$1,$D23))=$AO$1,1,0)*VLOOKUP($Z$2,DALYs!$A$2:$MW$40,'Intervention list'!ED$195+1,0)</f>
        <v>0</v>
      </c>
      <c r="EE23" s="0" t="n">
        <f aca="false">IF(ISNUMBER(FIND(EE$1,$D23))=$AO$1,1,0)*VLOOKUP($Z$2,DALYs!$A$2:$MW$40,'Intervention list'!EE$195+1,0)</f>
        <v>0</v>
      </c>
      <c r="EF23" s="0" t="n">
        <f aca="false">IF(ISNUMBER(FIND(EF$1,$D23))=$AO$1,1,0)*VLOOKUP($Z$2,DALYs!$A$2:$MW$40,'Intervention list'!EF$195+1,0)</f>
        <v>0</v>
      </c>
      <c r="EG23" s="0" t="n">
        <f aca="false">IF(ISNUMBER(FIND(EG$1,$D23))=$AO$1,1,0)*VLOOKUP($Z$2,DALYs!$A$2:$MW$40,'Intervention list'!EG$195+1,0)</f>
        <v>0</v>
      </c>
      <c r="EH23" s="0" t="n">
        <f aca="false">IF(ISNUMBER(FIND(EH$1,$D23))=$AO$1,1,0)*VLOOKUP($Z$2,DALYs!$A$2:$MW$40,'Intervention list'!EH$195+1,0)</f>
        <v>0</v>
      </c>
      <c r="EI23" s="0" t="n">
        <f aca="false">IF(ISNUMBER(FIND(EI$1,$D23))=$AO$1,1,0)*VLOOKUP($Z$2,DALYs!$A$2:$MW$40,'Intervention list'!EI$195+1,0)</f>
        <v>0</v>
      </c>
      <c r="EJ23" s="0" t="n">
        <f aca="false">IF(ISNUMBER(FIND(EJ$1,$D23))=$AO$1,1,0)*VLOOKUP($Z$2,DALYs!$A$2:$MW$40,'Intervention list'!EJ$195+1,0)</f>
        <v>0</v>
      </c>
      <c r="EK23" s="0" t="n">
        <f aca="false">IF(ISNUMBER(FIND(EK$1,$D23))=$AO$1,1,0)*VLOOKUP($Z$2,DALYs!$A$2:$MW$40,'Intervention list'!EK$195+1,0)</f>
        <v>0</v>
      </c>
      <c r="EL23" s="0" t="n">
        <f aca="false">IF(ISNUMBER(FIND(EL$1,$D23))=$AO$1,1,0)*VLOOKUP($Z$2,DALYs!$A$2:$MW$40,'Intervention list'!EL$195+1,0)</f>
        <v>0</v>
      </c>
      <c r="EM23" s="0" t="n">
        <f aca="false">IF(ISNUMBER(FIND(EM$1,$D23))=$AO$1,1,0)*VLOOKUP($Z$2,DALYs!$A$2:$MW$40,'Intervention list'!EM$195+1,0)</f>
        <v>0</v>
      </c>
      <c r="EN23" s="0" t="n">
        <f aca="false">IF(ISNUMBER(FIND(EN$1,$D23))=$AO$1,1,0)*VLOOKUP($Z$2,DALYs!$A$2:$MW$40,'Intervention list'!EN$195+1,0)</f>
        <v>0</v>
      </c>
      <c r="EO23" s="0" t="n">
        <f aca="false">IF(ISNUMBER(FIND(EO$1,$D23))=$AO$1,1,0)*VLOOKUP($Z$2,DALYs!$A$2:$MW$40,'Intervention list'!EO$195+1,0)</f>
        <v>0</v>
      </c>
      <c r="EP23" s="0" t="n">
        <f aca="false">IF(ISNUMBER(FIND(EP$1,$D23))=$AO$1,1,0)*VLOOKUP($Z$2,DALYs!$A$2:$MW$40,'Intervention list'!EP$195+1,0)</f>
        <v>0</v>
      </c>
      <c r="EQ23" s="0" t="n">
        <f aca="false">IF(ISNUMBER(FIND(EQ$1,$D23))=$AO$1,1,0)*VLOOKUP($Z$2,DALYs!$A$2:$MW$40,'Intervention list'!EQ$195+1,0)</f>
        <v>0</v>
      </c>
      <c r="ER23" s="0" t="n">
        <f aca="false">IF(ISNUMBER(FIND(ER$1,$D23))=$AO$1,1,0)*VLOOKUP($Z$2,DALYs!$A$2:$MW$40,'Intervention list'!ER$195+1,0)</f>
        <v>0</v>
      </c>
      <c r="ES23" s="0" t="n">
        <f aca="false">IF(ISNUMBER(FIND(ES$1,$D23))=$AO$1,1,0)*VLOOKUP($Z$2,DALYs!$A$2:$MW$40,'Intervention list'!ES$195+1,0)</f>
        <v>0</v>
      </c>
      <c r="ET23" s="0" t="n">
        <f aca="false">IF(ISNUMBER(FIND(ET$1,$D23))=$AO$1,1,0)*VLOOKUP($Z$2,DALYs!$A$2:$MW$40,'Intervention list'!ET$195+1,0)</f>
        <v>0</v>
      </c>
      <c r="EU23" s="0" t="n">
        <f aca="false">IF(ISNUMBER(FIND(EU$1,$D23))=$AO$1,1,0)*VLOOKUP($Z$2,DALYs!$A$2:$MW$40,'Intervention list'!EU$195+1,0)</f>
        <v>0</v>
      </c>
      <c r="EV23" s="0" t="n">
        <f aca="false">IF(ISNUMBER(FIND(EV$1,$D23))=$AO$1,1,0)*VLOOKUP($Z$2,DALYs!$A$2:$MW$40,'Intervention list'!EV$195+1,0)</f>
        <v>0</v>
      </c>
      <c r="EW23" s="0" t="n">
        <f aca="false">IF(ISNUMBER(FIND(EW$1,$D23))=$AO$1,1,0)*VLOOKUP($Z$2,DALYs!$A$2:$MW$40,'Intervention list'!EW$195+1,0)</f>
        <v>0</v>
      </c>
      <c r="EX23" s="0" t="n">
        <f aca="false">IF(ISNUMBER(FIND(EX$1,$D23))=$AO$1,1,0)*VLOOKUP($Z$2,DALYs!$A$2:$MW$40,'Intervention list'!EX$195+1,0)</f>
        <v>0</v>
      </c>
      <c r="EY23" s="0" t="n">
        <f aca="false">IF(ISNUMBER(FIND(EY$1,$D23))=$AO$1,1,0)*VLOOKUP($Z$2,DALYs!$A$2:$MW$40,'Intervention list'!EY$195+1,0)</f>
        <v>0</v>
      </c>
      <c r="EZ23" s="0" t="n">
        <f aca="false">IF(ISNUMBER(FIND(EZ$1,$D23))=$AO$1,1,0)*VLOOKUP($Z$2,DALYs!$A$2:$MW$40,'Intervention list'!EZ$195+1,0)</f>
        <v>0</v>
      </c>
      <c r="FA23" s="0" t="n">
        <f aca="false">IF(ISNUMBER(FIND(FA$1,$D23))=$AO$1,1,0)*VLOOKUP($Z$2,DALYs!$A$2:$MW$40,'Intervention list'!FA$195+1,0)</f>
        <v>0</v>
      </c>
      <c r="FB23" s="0" t="n">
        <f aca="false">IF(ISNUMBER(FIND(FB$1,$D23))=$AO$1,1,0)*VLOOKUP($Z$2,DALYs!$A$2:$MW$40,'Intervention list'!FB$195+1,0)</f>
        <v>0</v>
      </c>
      <c r="FC23" s="0" t="n">
        <f aca="false">IF(ISNUMBER(FIND(FC$1,$D23))=$AO$1,1,0)*VLOOKUP($Z$2,DALYs!$A$2:$MW$40,'Intervention list'!FC$195+1,0)</f>
        <v>0</v>
      </c>
      <c r="FD23" s="0" t="n">
        <f aca="false">IF(ISNUMBER(FIND(FD$1,$D23))=$AO$1,1,0)*VLOOKUP($Z$2,DALYs!$A$2:$MW$40,'Intervention list'!FD$195+1,0)</f>
        <v>0</v>
      </c>
      <c r="FE23" s="0" t="n">
        <f aca="false">IF(ISNUMBER(FIND(FE$1,$D23))=$AO$1,1,0)*VLOOKUP($Z$2,DALYs!$A$2:$MW$40,'Intervention list'!FE$195+1,0)</f>
        <v>0</v>
      </c>
      <c r="FF23" s="0" t="n">
        <f aca="false">IF(ISNUMBER(FIND(FF$1,$D23))=$AO$1,1,0)*VLOOKUP($Z$2,DALYs!$A$2:$MW$40,'Intervention list'!FF$195+1,0)</f>
        <v>0</v>
      </c>
      <c r="FG23" s="0" t="n">
        <f aca="false">IF(ISNUMBER(FIND(FG$1,$D23))=$AO$1,1,0)*VLOOKUP($Z$2,DALYs!$A$2:$MW$40,'Intervention list'!FG$195+1,0)</f>
        <v>0</v>
      </c>
      <c r="FH23" s="0" t="n">
        <f aca="false">IF(ISNUMBER(FIND(FH$1,$D23))=$AO$1,1,0)*VLOOKUP($Z$2,DALYs!$A$2:$MW$40,'Intervention list'!FH$195+1,0)</f>
        <v>0</v>
      </c>
      <c r="FI23" s="0" t="n">
        <f aca="false">IF(ISNUMBER(FIND(FI$1,$D23))=$AO$1,1,0)*VLOOKUP($Z$2,DALYs!$A$2:$MW$40,'Intervention list'!FI$195+1,0)</f>
        <v>0</v>
      </c>
      <c r="FJ23" s="0" t="n">
        <f aca="false">IF(ISNUMBER(FIND(FJ$1,$D23))=$AO$1,1,0)*VLOOKUP($Z$2,DALYs!$A$2:$MW$40,'Intervention list'!FJ$195+1,0)</f>
        <v>0</v>
      </c>
      <c r="FK23" s="0" t="n">
        <f aca="false">IF(ISNUMBER(FIND(FK$1,$D23))=$AO$1,1,0)*VLOOKUP($Z$2,DALYs!$A$2:$MW$40,'Intervention list'!FK$195+1,0)</f>
        <v>0</v>
      </c>
      <c r="FL23" s="0" t="n">
        <f aca="false">IF(ISNUMBER(FIND(FL$1,$D23))=$AO$1,1,0)*VLOOKUP($Z$2,DALYs!$A$2:$MW$40,'Intervention list'!FL$195+1,0)</f>
        <v>0</v>
      </c>
      <c r="FM23" s="0" t="n">
        <f aca="false">IF(ISNUMBER(FIND(FM$1,$D23))=$AO$1,1,0)*VLOOKUP($Z$2,DALYs!$A$2:$MW$40,'Intervention list'!FM$195+1,0)</f>
        <v>0</v>
      </c>
      <c r="FN23" s="0" t="n">
        <f aca="false">IF(ISNUMBER(FIND(FN$1,$D23))=$AO$1,1,0)*VLOOKUP($Z$2,DALYs!$A$2:$MW$40,'Intervention list'!FN$195+1,0)</f>
        <v>0</v>
      </c>
      <c r="FO23" s="0" t="n">
        <f aca="false">IF(ISNUMBER(FIND(FO$1,$D23))=$AO$1,1,0)*VLOOKUP($Z$2,DALYs!$A$2:$MW$40,'Intervention list'!FO$195+1,0)</f>
        <v>0</v>
      </c>
      <c r="FP23" s="0" t="n">
        <f aca="false">IF(ISNUMBER(FIND(FP$1,$D23))=$AO$1,1,0)*VLOOKUP($Z$2,DALYs!$A$2:$MW$40,'Intervention list'!FP$195+1,0)</f>
        <v>0</v>
      </c>
      <c r="FQ23" s="0" t="n">
        <f aca="false">IF(ISNUMBER(FIND(FQ$1,$D23))=$AO$1,1,0)*VLOOKUP($Z$2,DALYs!$A$2:$MW$40,'Intervention list'!FQ$195+1,0)</f>
        <v>0</v>
      </c>
      <c r="FR23" s="0" t="n">
        <f aca="false">IF(ISNUMBER(FIND(FR$1,$D23))=$AO$1,1,0)*VLOOKUP($Z$2,DALYs!$A$2:$MW$40,'Intervention list'!FR$195+1,0)</f>
        <v>0</v>
      </c>
      <c r="FS23" s="0" t="n">
        <f aca="false">IF(ISNUMBER(FIND(FS$1,$D23))=$AO$1,1,0)*VLOOKUP($Z$2,DALYs!$A$2:$MW$40,'Intervention list'!FS$195+1,0)</f>
        <v>0</v>
      </c>
      <c r="FT23" s="0" t="n">
        <f aca="false">IF(ISNUMBER(FIND(FT$1,$D23))=$AO$1,1,0)*VLOOKUP($Z$2,DALYs!$A$2:$MW$40,'Intervention list'!FT$195+1,0)</f>
        <v>0</v>
      </c>
      <c r="FU23" s="0" t="n">
        <f aca="false">IF(ISNUMBER(FIND(FU$1,$D23))=$AO$1,1,0)*VLOOKUP($Z$2,DALYs!$A$2:$MW$40,'Intervention list'!FU$195+1,0)</f>
        <v>0</v>
      </c>
      <c r="FV23" s="0" t="n">
        <f aca="false">IF(ISNUMBER(FIND(FV$1,$D23))=$AO$1,1,0)*VLOOKUP($Z$2,DALYs!$A$2:$MW$40,'Intervention list'!FV$195+1,0)</f>
        <v>0</v>
      </c>
      <c r="FW23" s="0" t="n">
        <f aca="false">IF(ISNUMBER(FIND(FW$1,$D23))=$AO$1,1,0)*VLOOKUP($Z$2,DALYs!$A$2:$MW$40,'Intervention list'!FW$195+1,0)</f>
        <v>0</v>
      </c>
      <c r="FX23" s="0" t="n">
        <f aca="false">IF(ISNUMBER(FIND(FX$1,$D23))=$AO$1,1,0)*VLOOKUP($Z$2,DALYs!$A$2:$MW$40,'Intervention list'!FX$195+1,0)</f>
        <v>0</v>
      </c>
      <c r="FY23" s="0" t="n">
        <f aca="false">IF(ISNUMBER(FIND(FY$1,$D23))=$AO$1,1,0)*VLOOKUP($Z$2,DALYs!$A$2:$MW$40,'Intervention list'!FY$195+1,0)</f>
        <v>0</v>
      </c>
      <c r="FZ23" s="0" t="n">
        <f aca="false">IF(ISNUMBER(FIND(FZ$1,$D23))=$AO$1,1,0)*VLOOKUP($Z$2,DALYs!$A$2:$MW$40,'Intervention list'!FZ$195+1,0)</f>
        <v>0</v>
      </c>
      <c r="GA23" s="0" t="n">
        <f aca="false">IF(ISNUMBER(FIND(GA$1,$D23))=$AO$1,1,0)*VLOOKUP($Z$2,DALYs!$A$2:$MW$40,'Intervention list'!GA$195+1,0)</f>
        <v>0</v>
      </c>
      <c r="GB23" s="0" t="n">
        <f aca="false">IF(ISNUMBER(FIND(GB$1,$D23))=$AO$1,1,0)*VLOOKUP($Z$2,DALYs!$A$2:$MW$40,'Intervention list'!GB$195+1,0)</f>
        <v>0</v>
      </c>
      <c r="GC23" s="0" t="n">
        <f aca="false">IF(ISNUMBER(FIND(GC$1,$D23))=$AO$1,1,0)*VLOOKUP($Z$2,DALYs!$A$2:$MW$40,'Intervention list'!GC$195+1,0)</f>
        <v>0</v>
      </c>
      <c r="GD23" s="0" t="n">
        <f aca="false">IF(ISNUMBER(FIND(GD$1,$D23))=$AO$1,1,0)*VLOOKUP($Z$2,DALYs!$A$2:$MW$40,'Intervention list'!GD$195+1,0)</f>
        <v>0</v>
      </c>
      <c r="GE23" s="0" t="n">
        <f aca="false">IF(ISNUMBER(FIND(GE$1,$D23))=$AO$1,1,0)*VLOOKUP($Z$2,DALYs!$A$2:$MW$40,'Intervention list'!GE$195+1,0)</f>
        <v>0</v>
      </c>
      <c r="GF23" s="0" t="n">
        <f aca="false">IF(ISNUMBER(FIND(GF$1,$D23))=$AO$1,1,0)*VLOOKUP($Z$2,DALYs!$A$2:$MW$40,'Intervention list'!GF$195+1,0)</f>
        <v>0</v>
      </c>
      <c r="GG23" s="0" t="n">
        <f aca="false">IF(ISNUMBER(FIND(GG$1,$D23))=$AO$1,1,0)*VLOOKUP($Z$2,DALYs!$A$2:$MW$40,'Intervention list'!GG$195+1,0)</f>
        <v>0</v>
      </c>
      <c r="GH23" s="0" t="n">
        <f aca="false">IF(ISNUMBER(FIND(GH$1,$D23))=$AO$1,1,0)*VLOOKUP($Z$2,DALYs!$A$2:$MW$40,'Intervention list'!GH$195+1,0)</f>
        <v>0</v>
      </c>
      <c r="GI23" s="0" t="n">
        <f aca="false">IF(ISNUMBER(FIND(GI$1,$D23))=$AO$1,1,0)*VLOOKUP($Z$2,DALYs!$A$2:$MW$40,'Intervention list'!GI$195+1,0)</f>
        <v>0</v>
      </c>
      <c r="GJ23" s="0" t="n">
        <f aca="false">IF(ISNUMBER(FIND(GJ$1,$D23))=$AO$1,1,0)*VLOOKUP($Z$2,DALYs!$A$2:$MW$40,'Intervention list'!GJ$195+1,0)</f>
        <v>0</v>
      </c>
      <c r="GK23" s="0" t="n">
        <f aca="false">IF(ISNUMBER(FIND(GK$1,$D23))=$AO$1,1,0)*VLOOKUP($Z$2,DALYs!$A$2:$MW$40,'Intervention list'!GK$195+1,0)</f>
        <v>0</v>
      </c>
      <c r="GL23" s="0" t="n">
        <f aca="false">IF(ISNUMBER(FIND(GL$1,$D23))=$AO$1,1,0)*VLOOKUP($Z$2,DALYs!$A$2:$MW$40,'Intervention list'!GL$195+1,0)</f>
        <v>0</v>
      </c>
      <c r="GM23" s="0" t="n">
        <f aca="false">IF(ISNUMBER(FIND(GM$1,$D23))=$AO$1,1,0)*VLOOKUP($Z$2,DALYs!$A$2:$MW$40,'Intervention list'!GM$195+1,0)</f>
        <v>0</v>
      </c>
      <c r="GN23" s="0" t="n">
        <f aca="false">IF(ISNUMBER(FIND(GN$1,$D23))=$AO$1,1,0)*VLOOKUP($Z$2,DALYs!$A$2:$MW$40,'Intervention list'!GN$195+1,0)</f>
        <v>0</v>
      </c>
      <c r="GO23" s="0" t="n">
        <f aca="false">IF(ISNUMBER(FIND(GO$1,$D23))=$AO$1,1,0)*VLOOKUP($Z$2,DALYs!$A$2:$MW$40,'Intervention list'!GO$195+1,0)</f>
        <v>0</v>
      </c>
      <c r="GP23" s="0" t="n">
        <f aca="false">IF(ISNUMBER(FIND(GP$1,$D23))=$AO$1,1,0)*VLOOKUP($Z$2,DALYs!$A$2:$MW$40,'Intervention list'!GP$195+1,0)</f>
        <v>0</v>
      </c>
      <c r="GQ23" s="0" t="n">
        <f aca="false">IF(ISNUMBER(FIND(GQ$1,$D23))=$AO$1,1,0)*VLOOKUP($Z$2,DALYs!$A$2:$MW$40,'Intervention list'!GQ$195+1,0)</f>
        <v>0</v>
      </c>
      <c r="GR23" s="0" t="n">
        <f aca="false">IF(ISNUMBER(FIND(GR$1,$D23))=$AO$1,1,0)*VLOOKUP($Z$2,DALYs!$A$2:$MW$40,'Intervention list'!GR$195+1,0)</f>
        <v>0</v>
      </c>
      <c r="GS23" s="0" t="n">
        <f aca="false">IF(ISNUMBER(FIND(GS$1,$D23))=$AO$1,1,0)*VLOOKUP($Z$2,DALYs!$A$2:$MW$40,'Intervention list'!GS$195+1,0)</f>
        <v>0</v>
      </c>
      <c r="GT23" s="0" t="n">
        <f aca="false">IF(ISNUMBER(FIND(GT$1,$D23))=$AO$1,1,0)*VLOOKUP($Z$2,DALYs!$A$2:$MW$40,'Intervention list'!GT$195+1,0)</f>
        <v>0</v>
      </c>
      <c r="GU23" s="0" t="n">
        <f aca="false">IF(ISNUMBER(FIND(GU$1,$D23))=$AO$1,1,0)*VLOOKUP($Z$2,DALYs!$A$2:$MW$40,'Intervention list'!GU$195+1,0)</f>
        <v>0</v>
      </c>
      <c r="GV23" s="0" t="n">
        <f aca="false">IF(ISNUMBER(FIND(GV$1,$D23))=$AO$1,1,0)*VLOOKUP($Z$2,DALYs!$A$2:$MW$40,'Intervention list'!GV$195+1,0)</f>
        <v>0</v>
      </c>
      <c r="GW23" s="0" t="n">
        <f aca="false">IF(ISNUMBER(FIND(GW$1,$D23))=$AO$1,1,0)*VLOOKUP($Z$2,DALYs!$A$2:$MW$40,'Intervention list'!GW$195+1,0)</f>
        <v>0</v>
      </c>
      <c r="GX23" s="0" t="n">
        <f aca="false">IF(ISNUMBER(FIND(GX$1,$D23))=$AO$1,1,0)*VLOOKUP($Z$2,DALYs!$A$2:$MW$40,'Intervention list'!GX$195+1,0)</f>
        <v>0</v>
      </c>
      <c r="GY23" s="0" t="n">
        <f aca="false">IF(ISNUMBER(FIND(GY$1,$D23))=$AO$1,1,0)*VLOOKUP($Z$2,DALYs!$A$2:$MW$40,'Intervention list'!GY$195+1,0)</f>
        <v>0</v>
      </c>
      <c r="GZ23" s="0" t="n">
        <f aca="false">IF(ISNUMBER(FIND(GZ$1,$D23))=$AO$1,1,0)*VLOOKUP($Z$2,DALYs!$A$2:$MW$40,'Intervention list'!GZ$195+1,0)</f>
        <v>0</v>
      </c>
      <c r="HA23" s="0" t="n">
        <f aca="false">IF(ISNUMBER(FIND(HA$1,$D23))=$AO$1,1,0)*VLOOKUP($Z$2,DALYs!$A$2:$MW$40,'Intervention list'!HA$195+1,0)</f>
        <v>0</v>
      </c>
      <c r="HB23" s="0" t="n">
        <f aca="false">IF(ISNUMBER(FIND(HB$1,$D23))=$AO$1,1,0)*VLOOKUP($Z$2,DALYs!$A$2:$MW$40,'Intervention list'!HB$195+1,0)</f>
        <v>0</v>
      </c>
      <c r="HC23" s="0" t="n">
        <f aca="false">IF(ISNUMBER(FIND(HC$1,$D23))=$AO$1,1,0)*VLOOKUP($Z$2,DALYs!$A$2:$MW$40,'Intervention list'!HC$195+1,0)</f>
        <v>0</v>
      </c>
      <c r="HD23" s="0" t="n">
        <f aca="false">IF(ISNUMBER(FIND(HD$1,$D23))=$AO$1,1,0)*VLOOKUP($Z$2,DALYs!$A$2:$MW$40,'Intervention list'!HD$195+1,0)</f>
        <v>0</v>
      </c>
      <c r="HE23" s="0" t="n">
        <f aca="false">IF(ISNUMBER(FIND(HE$1,$D23))=$AO$1,1,0)*VLOOKUP($Z$2,DALYs!$A$2:$MW$40,'Intervention list'!HE$195+1,0)</f>
        <v>0</v>
      </c>
      <c r="HF23" s="0" t="n">
        <f aca="false">IF(ISNUMBER(FIND(HF$1,$D23))=$AO$1,1,0)*VLOOKUP($Z$2,DALYs!$A$2:$MW$40,'Intervention list'!HF$195+1,0)</f>
        <v>0</v>
      </c>
      <c r="HG23" s="0" t="n">
        <f aca="false">IF(ISNUMBER(FIND(HG$1,$D23))=$AO$1,1,0)*VLOOKUP($Z$2,DALYs!$A$2:$MW$40,'Intervention list'!HG$195+1,0)</f>
        <v>0</v>
      </c>
      <c r="HH23" s="0" t="n">
        <f aca="false">IF(ISNUMBER(FIND(HH$1,$D23))=$AO$1,1,0)*VLOOKUP($Z$2,DALYs!$A$2:$MW$40,'Intervention list'!HH$195+1,0)</f>
        <v>0</v>
      </c>
      <c r="HI23" s="0" t="n">
        <f aca="false">IF(ISNUMBER(FIND(HI$1,$D23))=$AO$1,1,0)*VLOOKUP($Z$2,DALYs!$A$2:$MW$40,'Intervention list'!HI$195+1,0)</f>
        <v>0</v>
      </c>
      <c r="HJ23" s="0" t="n">
        <f aca="false">IF(ISNUMBER(FIND(HJ$1,$D23))=$AO$1,1,0)*VLOOKUP($Z$2,DALYs!$A$2:$MW$40,'Intervention list'!HJ$195+1,0)</f>
        <v>0</v>
      </c>
      <c r="HK23" s="0" t="n">
        <f aca="false">IF(ISNUMBER(FIND(HK$1,$D23))=$AO$1,1,0)*VLOOKUP($Z$2,DALYs!$A$2:$MW$40,'Intervention list'!HK$195+1,0)</f>
        <v>0</v>
      </c>
      <c r="HL23" s="0" t="n">
        <f aca="false">IF(ISNUMBER(FIND(HL$1,$D23))=$AO$1,1,0)*VLOOKUP($Z$2,DALYs!$A$2:$MW$40,'Intervention list'!HL$195+1,0)</f>
        <v>0</v>
      </c>
      <c r="HM23" s="0" t="n">
        <f aca="false">IF(ISNUMBER(FIND(HM$1,$D23))=$AO$1,1,0)*VLOOKUP($Z$2,DALYs!$A$2:$MW$40,'Intervention list'!HM$195+1,0)</f>
        <v>0</v>
      </c>
      <c r="HN23" s="0" t="n">
        <f aca="false">IF(ISNUMBER(FIND(HN$1,$D23))=$AO$1,1,0)*VLOOKUP($Z$2,DALYs!$A$2:$MW$40,'Intervention list'!HN$195+1,0)</f>
        <v>0</v>
      </c>
      <c r="HO23" s="0" t="n">
        <f aca="false">IF(ISNUMBER(FIND(HO$1,$D23))=$AO$1,1,0)*VLOOKUP($Z$2,DALYs!$A$2:$MW$40,'Intervention list'!HO$195+1,0)</f>
        <v>0</v>
      </c>
      <c r="HP23" s="0" t="n">
        <f aca="false">IF(ISNUMBER(FIND(HP$1,$D23))=$AO$1,1,0)*VLOOKUP($Z$2,DALYs!$A$2:$MW$40,'Intervention list'!HP$195+1,0)</f>
        <v>0</v>
      </c>
      <c r="HQ23" s="0" t="n">
        <f aca="false">IF(ISNUMBER(FIND(HQ$1,$D23))=$AO$1,1,0)*VLOOKUP($Z$2,DALYs!$A$2:$MW$40,'Intervention list'!HQ$195+1,0)</f>
        <v>0</v>
      </c>
      <c r="HR23" s="0" t="n">
        <f aca="false">IF(ISNUMBER(FIND(HR$1,$D23))=$AO$1,1,0)*VLOOKUP($Z$2,DALYs!$A$2:$MW$40,'Intervention list'!HR$195+1,0)</f>
        <v>0</v>
      </c>
      <c r="HS23" s="0" t="n">
        <f aca="false">IF(ISNUMBER(FIND(HS$1,$D23))=$AO$1,1,0)*VLOOKUP($Z$2,DALYs!$A$2:$MW$40,'Intervention list'!HS$195+1,0)</f>
        <v>0</v>
      </c>
      <c r="HT23" s="0" t="n">
        <f aca="false">IF(ISNUMBER(FIND(HT$1,$D23))=$AO$1,1,0)*VLOOKUP($Z$2,DALYs!$A$2:$MW$40,'Intervention list'!HT$195+1,0)</f>
        <v>0</v>
      </c>
      <c r="HU23" s="0" t="n">
        <f aca="false">IF(ISNUMBER(FIND(HU$1,$D23))=$AO$1,1,0)*VLOOKUP($Z$2,DALYs!$A$2:$MW$40,'Intervention list'!HU$195+1,0)</f>
        <v>0</v>
      </c>
      <c r="HV23" s="0" t="n">
        <f aca="false">IF(ISNUMBER(FIND(HV$1,$D23))=$AO$1,1,0)*VLOOKUP($Z$2,DALYs!$A$2:$MW$40,'Intervention list'!HV$195+1,0)</f>
        <v>0</v>
      </c>
      <c r="HW23" s="0" t="n">
        <f aca="false">IF(ISNUMBER(FIND(HW$1,$D23))=$AO$1,1,0)*VLOOKUP($Z$2,DALYs!$A$2:$MW$40,'Intervention list'!HW$195+1,0)</f>
        <v>0</v>
      </c>
      <c r="HX23" s="0" t="n">
        <f aca="false">IF(ISNUMBER(FIND(HX$1,$D23))=$AO$1,1,0)*VLOOKUP($Z$2,DALYs!$A$2:$MW$40,'Intervention list'!HX$195+1,0)</f>
        <v>0</v>
      </c>
      <c r="HY23" s="0" t="n">
        <f aca="false">IF(ISNUMBER(FIND(HY$1,$D23))=$AO$1,1,0)*VLOOKUP($Z$2,DALYs!$A$2:$MW$40,'Intervention list'!HY$195+1,0)</f>
        <v>0</v>
      </c>
      <c r="HZ23" s="0" t="n">
        <f aca="false">IF(ISNUMBER(FIND(HZ$1,$D23))=$AO$1,1,0)*VLOOKUP($Z$2,DALYs!$A$2:$MW$40,'Intervention list'!HZ$195+1,0)</f>
        <v>0</v>
      </c>
      <c r="IA23" s="0" t="n">
        <f aca="false">IF(ISNUMBER(FIND(IA$1,$D23))=$AO$1,1,0)*VLOOKUP($Z$2,DALYs!$A$2:$MW$40,'Intervention list'!IA$195+1,0)</f>
        <v>0</v>
      </c>
      <c r="IB23" s="0" t="n">
        <f aca="false">IF(ISNUMBER(FIND(IB$1,$D23))=$AO$1,1,0)*VLOOKUP($Z$2,DALYs!$A$2:$MW$40,'Intervention list'!IB$195+1,0)</f>
        <v>0</v>
      </c>
      <c r="IC23" s="0" t="n">
        <f aca="false">IF(ISNUMBER(FIND(IC$1,$D23))=$AO$1,1,0)*VLOOKUP($Z$2,DALYs!$A$2:$MW$40,'Intervention list'!IC$195+1,0)</f>
        <v>0</v>
      </c>
      <c r="ID23" s="0" t="n">
        <f aca="false">IF(ISNUMBER(FIND(ID$1,$D23))=$AO$1,1,0)*VLOOKUP($Z$2,DALYs!$A$2:$MW$40,'Intervention list'!ID$195+1,0)</f>
        <v>0</v>
      </c>
      <c r="IE23" s="0" t="n">
        <f aca="false">IF(ISNUMBER(FIND(IE$1,$D23))=$AO$1,1,0)*VLOOKUP($Z$2,DALYs!$A$2:$MW$40,'Intervention list'!IE$195+1,0)</f>
        <v>0</v>
      </c>
      <c r="IF23" s="0" t="n">
        <f aca="false">IF(ISNUMBER(FIND(IF$1,$D23))=$AO$1,1,0)*VLOOKUP($Z$2,DALYs!$A$2:$MW$40,'Intervention list'!IF$195+1,0)</f>
        <v>0</v>
      </c>
      <c r="IG23" s="0" t="n">
        <f aca="false">IF(ISNUMBER(FIND(IG$1,$D23))=$AO$1,1,0)*VLOOKUP($Z$2,DALYs!$A$2:$MW$40,'Intervention list'!IG$195+1,0)</f>
        <v>0</v>
      </c>
      <c r="IH23" s="0" t="n">
        <f aca="false">IF(ISNUMBER(FIND(IH$1,$D23))=$AO$1,1,0)*VLOOKUP($Z$2,DALYs!$A$2:$MW$40,'Intervention list'!IH$195+1,0)</f>
        <v>0</v>
      </c>
      <c r="II23" s="0" t="n">
        <f aca="false">IF(ISNUMBER(FIND(II$1,$D23))=$AO$1,1,0)*VLOOKUP($Z$2,DALYs!$A$2:$MW$40,'Intervention list'!II$195+1,0)</f>
        <v>0</v>
      </c>
      <c r="IJ23" s="0" t="n">
        <f aca="false">IF(ISNUMBER(FIND(IJ$1,$D23))=$AO$1,1,0)*VLOOKUP($Z$2,DALYs!$A$2:$MW$40,'Intervention list'!IJ$195+1,0)</f>
        <v>7401.92451574723</v>
      </c>
      <c r="IK23" s="0" t="n">
        <f aca="false">IF(ISNUMBER(FIND(IK$1,$D23))=$AO$1,1,0)*VLOOKUP($Z$2,DALYs!$A$2:$MW$40,'Intervention list'!IK$195+1,0)</f>
        <v>0</v>
      </c>
      <c r="IL23" s="0" t="n">
        <f aca="false">IF(ISNUMBER(FIND(IL$1,$D23))=$AO$1,1,0)*VLOOKUP($Z$2,DALYs!$A$2:$MW$40,'Intervention list'!IL$195+1,0)</f>
        <v>0</v>
      </c>
      <c r="IM23" s="0" t="n">
        <f aca="false">IF(ISNUMBER(FIND(IM$1,$D23))=$AO$1,1,0)*VLOOKUP($Z$2,DALYs!$A$2:$MW$40,'Intervention list'!IM$195+1,0)</f>
        <v>0</v>
      </c>
      <c r="IN23" s="0" t="n">
        <f aca="false">IF(ISNUMBER(FIND(IN$1,$D23))=$AO$1,1,0)*VLOOKUP($Z$2,DALYs!$A$2:$MW$40,'Intervention list'!IN$195+1,0)</f>
        <v>0</v>
      </c>
      <c r="IO23" s="0" t="n">
        <f aca="false">IF(ISNUMBER(FIND(IO$1,$D23))=$AO$1,1,0)*VLOOKUP($Z$2,DALYs!$A$2:$MW$40,'Intervention list'!IO$195+1,0)</f>
        <v>0</v>
      </c>
      <c r="IP23" s="0" t="n">
        <f aca="false">IF(ISNUMBER(FIND(IP$1,$D23))=$AO$1,1,0)*VLOOKUP($Z$2,DALYs!$A$2:$MW$40,'Intervention list'!IP$195+1,0)</f>
        <v>0</v>
      </c>
      <c r="IQ23" s="0" t="n">
        <f aca="false">IF(ISNUMBER(FIND(IQ$1,$D23))=$AO$1,1,0)*VLOOKUP($Z$2,DALYs!$A$2:$MW$40,'Intervention list'!IQ$195+1,0)</f>
        <v>0</v>
      </c>
      <c r="IR23" s="0" t="n">
        <f aca="false">IF(ISNUMBER(FIND(IR$1,$D23))=$AO$1,1,0)*VLOOKUP($Z$2,DALYs!$A$2:$MW$40,'Intervention list'!IR$195+1,0)</f>
        <v>0</v>
      </c>
      <c r="IS23" s="0" t="n">
        <f aca="false">IF(ISNUMBER(FIND(IS$1,$D23))=$AO$1,1,0)*VLOOKUP($Z$2,DALYs!$A$2:$MW$40,'Intervention list'!IS$195+1,0)</f>
        <v>0</v>
      </c>
      <c r="IT23" s="0" t="n">
        <f aca="false">IF(ISNUMBER(FIND(IT$1,$D23))=$AO$1,1,0)*VLOOKUP($Z$2,DALYs!$A$2:$MW$40,'Intervention list'!IT$195+1,0)</f>
        <v>0</v>
      </c>
      <c r="IU23" s="0" t="n">
        <f aca="false">IF(ISNUMBER(FIND(IU$1,$D23))=$AO$1,1,0)*VLOOKUP($Z$2,DALYs!$A$2:$MW$40,'Intervention list'!IU$195+1,0)</f>
        <v>0</v>
      </c>
      <c r="IV23" s="0" t="n">
        <f aca="false">IF(ISNUMBER(FIND(IV$1,$D23))=$AO$1,1,0)*VLOOKUP($Z$2,DALYs!$A$2:$MW$40,'Intervention list'!IV$195+1,0)</f>
        <v>0</v>
      </c>
      <c r="IW23" s="0" t="n">
        <f aca="false">IF(ISNUMBER(FIND(IW$1,$D23))=$AO$1,1,0)*VLOOKUP($Z$2,DALYs!$A$2:$MW$40,'Intervention list'!IW$195+1,0)</f>
        <v>0</v>
      </c>
      <c r="IX23" s="0" t="n">
        <f aca="false">IF(ISNUMBER(FIND(IX$1,$D23))=$AO$1,1,0)*VLOOKUP($Z$2,DALYs!$A$2:$MW$40,'Intervention list'!IX$195+1,0)</f>
        <v>0</v>
      </c>
      <c r="IY23" s="0" t="n">
        <f aca="false">IF(ISNUMBER(FIND(IY$1,$D23))=$AO$1,1,0)*VLOOKUP($Z$2,DALYs!$A$2:$MW$40,'Intervention list'!IY$195+1,0)</f>
        <v>0</v>
      </c>
      <c r="IZ23" s="0" t="n">
        <f aca="false">IF(ISNUMBER(FIND(IZ$1,$D23))=$AO$1,1,0)*VLOOKUP($Z$2,DALYs!$A$2:$MW$40,'Intervention list'!IZ$195+1,0)</f>
        <v>0</v>
      </c>
      <c r="JA23" s="0" t="n">
        <f aca="false">IF(ISNUMBER(FIND(JA$1,$D23))=$AO$1,1,0)*VLOOKUP($Z$2,DALYs!$A$2:$MW$40,'Intervention list'!JA$195+1,0)</f>
        <v>0</v>
      </c>
      <c r="JB23" s="0" t="n">
        <f aca="false">IF(ISNUMBER(FIND(JB$1,$D23))=$AO$1,1,0)*VLOOKUP($Z$2,DALYs!$A$2:$MW$40,'Intervention list'!JB$195+1,0)</f>
        <v>0</v>
      </c>
      <c r="JC23" s="0" t="n">
        <f aca="false">IF(ISNUMBER(FIND(JC$1,$D23))=$AO$1,1,0)*VLOOKUP($Z$2,DALYs!$A$2:$MW$40,'Intervention list'!JC$195+1,0)</f>
        <v>0</v>
      </c>
      <c r="JD23" s="0" t="n">
        <f aca="false">IF(ISNUMBER(FIND(JD$1,$D23))=$AO$1,1,0)*VLOOKUP($Z$2,DALYs!$A$2:$MW$40,'Intervention list'!JD$195+1,0)</f>
        <v>0</v>
      </c>
      <c r="JE23" s="0" t="n">
        <f aca="false">IF(ISNUMBER(FIND(JE$1,$D23))=$AO$1,1,0)*VLOOKUP($Z$2,DALYs!$A$2:$MW$40,'Intervention list'!JE$195+1,0)</f>
        <v>0</v>
      </c>
      <c r="JF23" s="0" t="n">
        <f aca="false">IF(ISNUMBER(FIND(JF$1,$D23))=$AO$1,1,0)*VLOOKUP($Z$2,DALYs!$A$2:$MW$40,'Intervention list'!JF$195+1,0)</f>
        <v>0</v>
      </c>
      <c r="JG23" s="0" t="n">
        <f aca="false">IF(ISNUMBER(FIND(JG$1,$D23))=$AO$1,1,0)*VLOOKUP($Z$2,DALYs!$A$2:$MW$40,'Intervention list'!JG$195+1,0)</f>
        <v>0</v>
      </c>
      <c r="JH23" s="0" t="n">
        <f aca="false">IF(ISNUMBER(FIND(JH$1,$D23))=$AO$1,1,0)*VLOOKUP($Z$2,DALYs!$A$2:$MW$40,'Intervention list'!JH$195+1,0)</f>
        <v>0</v>
      </c>
      <c r="JI23" s="0" t="n">
        <f aca="false">IF(ISNUMBER(FIND(JI$1,$D23))=$AO$1,1,0)*VLOOKUP($Z$2,DALYs!$A$2:$MW$40,'Intervention list'!JI$195+1,0)</f>
        <v>0</v>
      </c>
      <c r="JJ23" s="0" t="n">
        <f aca="false">IF(ISNUMBER(FIND(JJ$1,$D23))=$AO$1,1,0)*VLOOKUP($Z$2,DALYs!$A$2:$MW$40,'Intervention list'!JJ$195+1,0)</f>
        <v>0</v>
      </c>
      <c r="JK23" s="0" t="n">
        <f aca="false">IF(ISNUMBER(FIND(JK$1,$D23))=$AO$1,1,0)*VLOOKUP($Z$2,DALYs!$A$2:$MW$40,'Intervention list'!JK$195+1,0)</f>
        <v>0</v>
      </c>
      <c r="JL23" s="0" t="n">
        <f aca="false">IF(ISNUMBER(FIND(JL$1,$D23))=$AO$1,1,0)*VLOOKUP($Z$2,DALYs!$A$2:$MW$40,'Intervention list'!JL$195+1,0)</f>
        <v>0</v>
      </c>
      <c r="JM23" s="0" t="n">
        <f aca="false">IF(ISNUMBER(FIND(JM$1,$D23))=$AO$1,1,0)*VLOOKUP($Z$2,DALYs!$A$2:$MW$40,'Intervention list'!JM$195+1,0)</f>
        <v>0</v>
      </c>
      <c r="JN23" s="0" t="n">
        <f aca="false">IF(ISNUMBER(FIND(JN$1,$D23))=$AO$1,1,0)*VLOOKUP($Z$2,DALYs!$A$2:$MW$40,'Intervention list'!JN$195+1,0)</f>
        <v>0</v>
      </c>
      <c r="JO23" s="0" t="n">
        <f aca="false">IF(ISNUMBER(FIND(JO$1,$D23))=$AO$1,1,0)*VLOOKUP($Z$2,DALYs!$A$2:$MW$40,'Intervention list'!JO$195+1,0)</f>
        <v>0</v>
      </c>
      <c r="JP23" s="0" t="n">
        <f aca="false">IF(ISNUMBER(FIND(JP$1,$D23))=$AO$1,1,0)*VLOOKUP($Z$2,DALYs!$A$2:$MW$40,'Intervention list'!JP$195+1,0)</f>
        <v>0</v>
      </c>
      <c r="JQ23" s="0" t="n">
        <f aca="false">IF(ISNUMBER(FIND(JQ$1,$D23))=$AO$1,1,0)*VLOOKUP($Z$2,DALYs!$A$2:$MW$40,'Intervention list'!JQ$195+1,0)</f>
        <v>0</v>
      </c>
      <c r="JR23" s="0" t="n">
        <f aca="false">IF(ISNUMBER(FIND(JR$1,$D23))=$AO$1,1,0)*VLOOKUP($Z$2,DALYs!$A$2:$MW$40,'Intervention list'!JR$195+1,0)</f>
        <v>0</v>
      </c>
      <c r="JS23" s="0" t="n">
        <f aca="false">IF(ISNUMBER(FIND(JS$1,$D23))=$AO$1,1,0)*VLOOKUP($Z$2,DALYs!$A$2:$MW$40,'Intervention list'!JS$195+1,0)</f>
        <v>0</v>
      </c>
      <c r="JT23" s="0" t="n">
        <f aca="false">IF(ISNUMBER(FIND(JT$1,$D23))=$AO$1,1,0)*VLOOKUP($Z$2,DALYs!$A$2:$MW$40,'Intervention list'!JT$195+1,0)</f>
        <v>0</v>
      </c>
      <c r="JU23" s="0" t="n">
        <f aca="false">IF(ISNUMBER(FIND(JU$1,$D23))=$AO$1,1,0)*VLOOKUP($Z$2,DALYs!$A$2:$MW$40,'Intervention list'!JU$195+1,0)</f>
        <v>0</v>
      </c>
      <c r="JV23" s="0" t="n">
        <f aca="false">IF(ISNUMBER(FIND(JV$1,$D23))=$AO$1,1,0)*VLOOKUP($Z$2,DALYs!$A$2:$MW$40,'Intervention list'!JV$195+1,0)</f>
        <v>0</v>
      </c>
      <c r="JW23" s="0" t="n">
        <f aca="false">IF(ISNUMBER(FIND(JW$1,$D23))=$AO$1,1,0)*VLOOKUP($Z$2,DALYs!$A$2:$MW$40,'Intervention list'!JW$195+1,0)</f>
        <v>0</v>
      </c>
      <c r="JX23" s="0" t="n">
        <f aca="false">IF(ISNUMBER(FIND(JX$1,$D23))=$AO$1,1,0)*VLOOKUP($Z$2,DALYs!$A$2:$MW$40,'Intervention list'!JX$195+1,0)</f>
        <v>0</v>
      </c>
      <c r="JY23" s="0" t="n">
        <f aca="false">IF(ISNUMBER(FIND(JY$1,$D23))=$AO$1,1,0)*VLOOKUP($Z$2,DALYs!$A$2:$MW$40,'Intervention list'!JY$195+1,0)</f>
        <v>0</v>
      </c>
      <c r="JZ23" s="0" t="n">
        <f aca="false">IF(ISNUMBER(FIND(JZ$1,$D23))=$AO$1,1,0)*VLOOKUP($Z$2,DALYs!$A$2:$MW$40,'Intervention list'!JZ$195+1,0)</f>
        <v>0</v>
      </c>
      <c r="KA23" s="0" t="n">
        <f aca="false">IF(ISNUMBER(FIND(KA$1,$D23))=$AO$1,1,0)*VLOOKUP($Z$2,DALYs!$A$2:$MW$40,'Intervention list'!KA$195+1,0)</f>
        <v>0</v>
      </c>
      <c r="KB23" s="0" t="n">
        <f aca="false">IF(ISNUMBER(FIND(KB$1,$D23))=$AO$1,1,0)*VLOOKUP($Z$2,DALYs!$A$2:$MW$40,'Intervention list'!KB$195+1,0)</f>
        <v>0</v>
      </c>
      <c r="KC23" s="0" t="n">
        <f aca="false">IF(ISNUMBER(FIND(KC$1,$D23))=$AO$1,1,0)*VLOOKUP($Z$2,DALYs!$A$2:$MW$40,'Intervention list'!KC$195+1,0)</f>
        <v>0</v>
      </c>
      <c r="KD23" s="0" t="n">
        <f aca="false">IF(ISNUMBER(FIND(KD$1,$D23))=$AO$1,1,0)*VLOOKUP($Z$2,DALYs!$A$2:$MW$40,'Intervention list'!KD$195+1,0)</f>
        <v>0</v>
      </c>
      <c r="KE23" s="0" t="n">
        <f aca="false">IF(ISNUMBER(FIND(KE$1,$D23))=$AO$1,1,0)*VLOOKUP($Z$2,DALYs!$A$2:$MW$40,'Intervention list'!KE$195+1,0)</f>
        <v>0</v>
      </c>
      <c r="KF23" s="0" t="n">
        <f aca="false">IF(ISNUMBER(FIND(KF$1,$D23))=$AO$1,1,0)*VLOOKUP($Z$2,DALYs!$A$2:$MW$40,'Intervention list'!KF$195+1,0)</f>
        <v>0</v>
      </c>
      <c r="KG23" s="0" t="n">
        <f aca="false">IF(ISNUMBER(FIND(KG$1,$D23))=$AO$1,1,0)*VLOOKUP($Z$2,DALYs!$A$2:$MW$40,'Intervention list'!KG$195+1,0)</f>
        <v>0</v>
      </c>
      <c r="KH23" s="0" t="n">
        <f aca="false">IF(ISNUMBER(FIND(KH$1,$D23))=$AO$1,1,0)*VLOOKUP($Z$2,DALYs!$A$2:$MW$40,'Intervention list'!KH$195+1,0)</f>
        <v>0</v>
      </c>
      <c r="KI23" s="0" t="n">
        <f aca="false">IF(ISNUMBER(FIND(KI$1,$D23))=$AO$1,1,0)*VLOOKUP($Z$2,DALYs!$A$2:$MW$40,'Intervention list'!KI$195+1,0)</f>
        <v>0</v>
      </c>
      <c r="KJ23" s="0" t="n">
        <f aca="false">IF(ISNUMBER(FIND(KJ$1,$D23))=$AO$1,1,0)*VLOOKUP($Z$2,DALYs!$A$2:$MW$40,'Intervention list'!KJ$195+1,0)</f>
        <v>0</v>
      </c>
      <c r="KK23" s="0" t="n">
        <f aca="false">IF(ISNUMBER(FIND(KK$1,$D23))=$AO$1,1,0)*VLOOKUP($Z$2,DALYs!$A$2:$MW$40,'Intervention list'!KK$195+1,0)</f>
        <v>0</v>
      </c>
      <c r="KL23" s="0" t="n">
        <f aca="false">IF(ISNUMBER(FIND(KL$1,$D23))=$AO$1,1,0)*VLOOKUP($Z$2,DALYs!$A$2:$MW$40,'Intervention list'!KL$195+1,0)</f>
        <v>0</v>
      </c>
      <c r="KM23" s="0" t="n">
        <f aca="false">IF(ISNUMBER(FIND(KM$1,$D23))=$AO$1,1,0)*VLOOKUP($Z$2,DALYs!$A$2:$MW$40,'Intervention list'!KM$195+1,0)</f>
        <v>0</v>
      </c>
      <c r="KN23" s="0" t="n">
        <f aca="false">IF(ISNUMBER(FIND(KN$1,$D23))=$AO$1,1,0)*VLOOKUP($Z$2,DALYs!$A$2:$MW$40,'Intervention list'!KN$195+1,0)</f>
        <v>0</v>
      </c>
      <c r="KO23" s="0" t="n">
        <f aca="false">IF(ISNUMBER(FIND(KO$1,$D23))=$AO$1,1,0)*VLOOKUP($Z$2,DALYs!$A$2:$MW$40,'Intervention list'!KO$195+1,0)</f>
        <v>0</v>
      </c>
      <c r="KP23" s="0" t="n">
        <f aca="false">IF(ISNUMBER(FIND(KP$1,$D23))=$AO$1,1,0)*VLOOKUP($Z$2,DALYs!$A$2:$MW$40,'Intervention list'!KP$195+1,0)</f>
        <v>0</v>
      </c>
      <c r="KQ23" s="0" t="n">
        <f aca="false">IF(ISNUMBER(FIND(KQ$1,$D23))=$AO$1,1,0)*VLOOKUP($Z$2,DALYs!$A$2:$MW$40,'Intervention list'!KQ$195+1,0)</f>
        <v>0</v>
      </c>
      <c r="KR23" s="0" t="n">
        <f aca="false">IF(ISNUMBER(FIND(KR$1,$D23))=$AO$1,1,0)*VLOOKUP($Z$2,DALYs!$A$2:$MW$40,'Intervention list'!KR$195+1,0)</f>
        <v>0</v>
      </c>
      <c r="KS23" s="0" t="n">
        <f aca="false">IF(ISNUMBER(FIND(KS$1,$D23))=$AO$1,1,0)*VLOOKUP($Z$2,DALYs!$A$2:$MW$40,'Intervention list'!KS$195+1,0)</f>
        <v>0</v>
      </c>
      <c r="KT23" s="0" t="n">
        <f aca="false">IF(ISNUMBER(FIND(KT$1,$D23))=$AO$1,1,0)*VLOOKUP($Z$2,DALYs!$A$2:$MW$40,'Intervention list'!KT$195+1,0)</f>
        <v>0</v>
      </c>
      <c r="KU23" s="0" t="n">
        <f aca="false">IF(ISNUMBER(FIND(KU$1,$D23))=$AO$1,1,0)*VLOOKUP($Z$2,DALYs!$A$2:$MW$40,'Intervention list'!KU$195+1,0)</f>
        <v>0</v>
      </c>
      <c r="KV23" s="0" t="n">
        <f aca="false">IF(ISNUMBER(FIND(KV$1,$D23))=$AO$1,1,0)*VLOOKUP($Z$2,DALYs!$A$2:$MW$40,'Intervention list'!KV$195+1,0)</f>
        <v>0</v>
      </c>
      <c r="KW23" s="0" t="n">
        <f aca="false">IF(ISNUMBER(FIND(KW$1,$D23))=$AO$1,1,0)*VLOOKUP($Z$2,DALYs!$A$2:$MW$40,'Intervention list'!KW$195+1,0)</f>
        <v>0</v>
      </c>
      <c r="KX23" s="0" t="n">
        <f aca="false">IF(ISNUMBER(FIND(KX$1,$D23))=$AO$1,1,0)*VLOOKUP($Z$2,DALYs!$A$2:$MW$40,'Intervention list'!KX$195+1,0)</f>
        <v>0</v>
      </c>
      <c r="KY23" s="0" t="n">
        <f aca="false">IF(ISNUMBER(FIND(KY$1,$D23))=$AO$1,1,0)*VLOOKUP($Z$2,DALYs!$A$2:$MW$40,'Intervention list'!KY$195+1,0)</f>
        <v>0</v>
      </c>
      <c r="KZ23" s="0" t="n">
        <f aca="false">IF(ISNUMBER(FIND(KZ$1,$D23))=$AO$1,1,0)*VLOOKUP($Z$2,DALYs!$A$2:$MW$40,'Intervention list'!KZ$195+1,0)</f>
        <v>0</v>
      </c>
      <c r="LA23" s="0" t="n">
        <f aca="false">IF(ISNUMBER(FIND(LA$1,$D23))=$AO$1,1,0)*VLOOKUP($Z$2,DALYs!$A$2:$MW$40,'Intervention list'!LA$195+1,0)</f>
        <v>0</v>
      </c>
      <c r="LB23" s="0" t="n">
        <f aca="false">IF(ISNUMBER(FIND(LB$1,$D23))=$AO$1,1,0)*VLOOKUP($Z$2,DALYs!$A$2:$MW$40,'Intervention list'!LB$195+1,0)</f>
        <v>0</v>
      </c>
      <c r="LC23" s="0" t="n">
        <f aca="false">IF(ISNUMBER(FIND(LC$1,$D23))=$AO$1,1,0)*VLOOKUP($Z$2,DALYs!$A$2:$MW$40,'Intervention list'!LC$195+1,0)</f>
        <v>0</v>
      </c>
      <c r="LD23" s="0" t="n">
        <f aca="false">IF(ISNUMBER(FIND(LD$1,$D23))=$AO$1,1,0)*VLOOKUP($Z$2,DALYs!$A$2:$MW$40,'Intervention list'!LD$195+1,0)</f>
        <v>0</v>
      </c>
      <c r="LE23" s="0" t="n">
        <f aca="false">IF(ISNUMBER(FIND(LE$1,$D23))=$AO$1,1,0)*VLOOKUP($Z$2,DALYs!$A$2:$MW$40,'Intervention list'!LE$195+1,0)</f>
        <v>0</v>
      </c>
      <c r="LF23" s="0" t="n">
        <f aca="false">IF(ISNUMBER(FIND(LF$1,$D23))=$AO$1,1,0)*VLOOKUP($Z$2,DALYs!$A$2:$MW$40,'Intervention list'!LF$195+1,0)</f>
        <v>0</v>
      </c>
      <c r="LG23" s="0" t="n">
        <f aca="false">IF(ISNUMBER(FIND(LG$1,$D23))=$AO$1,1,0)*VLOOKUP($Z$2,DALYs!$A$2:$MW$40,'Intervention list'!LG$195+1,0)</f>
        <v>0</v>
      </c>
      <c r="LH23" s="0" t="n">
        <f aca="false">IF(ISNUMBER(FIND(LH$1,$D23))=$AO$1,1,0)*VLOOKUP($Z$2,DALYs!$A$2:$MW$40,'Intervention list'!LH$195+1,0)</f>
        <v>0</v>
      </c>
      <c r="LI23" s="0" t="n">
        <f aca="false">IF(ISNUMBER(FIND(LI$1,$D23))=$AO$1,1,0)*VLOOKUP($Z$2,DALYs!$A$2:$MW$40,'Intervention list'!LI$195+1,0)</f>
        <v>0</v>
      </c>
      <c r="LJ23" s="0" t="n">
        <f aca="false">IF(ISNUMBER(FIND(LJ$1,$D23))=$AO$1,1,0)*VLOOKUP($Z$2,DALYs!$A$2:$MW$40,'Intervention list'!LJ$195+1,0)</f>
        <v>0</v>
      </c>
      <c r="LK23" s="0" t="n">
        <f aca="false">IF(ISNUMBER(FIND(LK$1,$D23))=$AO$1,1,0)*VLOOKUP($Z$2,DALYs!$A$2:$MW$40,'Intervention list'!LK$195+1,0)</f>
        <v>0</v>
      </c>
      <c r="LL23" s="0" t="n">
        <f aca="false">IF(ISNUMBER(FIND(LL$1,$D23))=$AO$1,1,0)*VLOOKUP($Z$2,DALYs!$A$2:$MW$40,'Intervention list'!LL$195+1,0)</f>
        <v>0</v>
      </c>
      <c r="LM23" s="0" t="n">
        <f aca="false">IF(ISNUMBER(FIND(LM$1,$D23))=$AO$1,1,0)*VLOOKUP($Z$2,DALYs!$A$2:$MW$40,'Intervention list'!LM$195+1,0)</f>
        <v>0</v>
      </c>
      <c r="LN23" s="0" t="n">
        <f aca="false">IF(ISNUMBER(FIND(LN$1,$D23))=$AO$1,1,0)*VLOOKUP($Z$2,DALYs!$A$2:$MW$40,'Intervention list'!LN$195+1,0)</f>
        <v>0</v>
      </c>
      <c r="LO23" s="0" t="n">
        <f aca="false">IF(ISNUMBER(FIND(LO$1,$D23))=$AO$1,1,0)*VLOOKUP($Z$2,DALYs!$A$2:$MW$40,'Intervention list'!LO$195+1,0)</f>
        <v>0</v>
      </c>
      <c r="LP23" s="0" t="n">
        <f aca="false">IF(ISNUMBER(FIND(LP$1,$D23))=$AO$1,1,0)*VLOOKUP($Z$2,DALYs!$A$2:$MW$40,'Intervention list'!LP$195+1,0)</f>
        <v>0</v>
      </c>
      <c r="LQ23" s="0" t="n">
        <f aca="false">IF(ISNUMBER(FIND(LQ$1,$D23))=$AO$1,1,0)*VLOOKUP($Z$2,DALYs!$A$2:$MW$40,'Intervention list'!LQ$195+1,0)</f>
        <v>0</v>
      </c>
      <c r="LR23" s="0" t="n">
        <f aca="false">IF(ISNUMBER(FIND(LR$1,$D23))=$AO$1,1,0)*VLOOKUP($Z$2,DALYs!$A$2:$MW$40,'Intervention list'!LR$195+1,0)</f>
        <v>0</v>
      </c>
      <c r="LS23" s="0" t="n">
        <f aca="false">IF(ISNUMBER(FIND(LS$1,$D23))=$AO$1,1,0)*VLOOKUP($Z$2,DALYs!$A$2:$MW$40,'Intervention list'!LS$195+1,0)</f>
        <v>0</v>
      </c>
      <c r="LT23" s="0" t="n">
        <f aca="false">IF(ISNUMBER(FIND(LT$1,$D23))=$AO$1,1,0)*VLOOKUP($Z$2,DALYs!$A$2:$MW$40,'Intervention list'!LT$195+1,0)</f>
        <v>0</v>
      </c>
      <c r="LU23" s="0" t="n">
        <f aca="false">IF(ISNUMBER(FIND(LU$1,$D23))=$AO$1,1,0)*VLOOKUP($Z$2,DALYs!$A$2:$MW$40,'Intervention list'!LU$195+1,0)</f>
        <v>0</v>
      </c>
      <c r="LV23" s="0" t="n">
        <f aca="false">IF(ISNUMBER(FIND(LV$1,$D23))=$AO$1,1,0)*VLOOKUP($Z$2,DALYs!$A$2:$MW$40,'Intervention list'!LV$195+1,0)</f>
        <v>0</v>
      </c>
      <c r="LW23" s="0" t="n">
        <f aca="false">IF(ISNUMBER(FIND(LW$1,$D23))=$AO$1,1,0)*VLOOKUP($Z$2,DALYs!$A$2:$MW$40,'Intervention list'!LW$195+1,0)</f>
        <v>0</v>
      </c>
      <c r="LX23" s="0" t="n">
        <f aca="false">IF(ISNUMBER(FIND(LX$1,$D23))=$AO$1,1,0)*VLOOKUP($Z$2,DALYs!$A$2:$MW$40,'Intervention list'!LX$195+1,0)</f>
        <v>0</v>
      </c>
      <c r="LY23" s="0" t="n">
        <f aca="false">IF(ISNUMBER(FIND(LY$1,$D23))=$AO$1,1,0)*VLOOKUP($Z$2,DALYs!$A$2:$MW$40,'Intervention list'!LY$195+1,0)</f>
        <v>0</v>
      </c>
      <c r="LZ23" s="0" t="n">
        <f aca="false">IF(ISNUMBER(FIND(LZ$1,$D23))=$AO$1,1,0)*VLOOKUP($Z$2,DALYs!$A$2:$MW$40,'Intervention list'!LZ$195+1,0)</f>
        <v>0</v>
      </c>
      <c r="MA23" s="0" t="n">
        <f aca="false">IF(ISNUMBER(FIND(MA$1,$D23))=$AO$1,1,0)*VLOOKUP($Z$2,DALYs!$A$2:$MW$40,'Intervention list'!MA$195+1,0)</f>
        <v>0</v>
      </c>
      <c r="MB23" s="0" t="n">
        <f aca="false">IF(ISNUMBER(FIND(MB$1,$D23))=$AO$1,1,0)*VLOOKUP($Z$2,DALYs!$A$2:$MW$40,'Intervention list'!MB$195+1,0)</f>
        <v>0</v>
      </c>
      <c r="MC23" s="0" t="n">
        <f aca="false">IF(ISNUMBER(FIND(MC$1,$D23))=$AO$1,1,0)*VLOOKUP($Z$2,DALYs!$A$2:$MW$40,'Intervention list'!MC$195+1,0)</f>
        <v>0</v>
      </c>
      <c r="MD23" s="0" t="n">
        <f aca="false">IF(ISNUMBER(FIND(MD$1,$D23))=$AO$1,1,0)*VLOOKUP($Z$2,DALYs!$A$2:$MW$40,'Intervention list'!MD$195+1,0)</f>
        <v>0</v>
      </c>
      <c r="ME23" s="0" t="n">
        <f aca="false">IF(ISNUMBER(FIND(ME$1,$D23))=$AO$1,1,0)*VLOOKUP($Z$2,DALYs!$A$2:$MW$40,'Intervention list'!ME$195+1,0)</f>
        <v>0</v>
      </c>
      <c r="MF23" s="0" t="n">
        <f aca="false">IF(ISNUMBER(FIND(MF$1,$D23))=$AO$1,1,0)*VLOOKUP($Z$2,DALYs!$A$2:$MW$40,'Intervention list'!MF$195+1,0)</f>
        <v>0</v>
      </c>
      <c r="MG23" s="0" t="n">
        <f aca="false">IF(ISNUMBER(FIND(MG$1,$D23))=$AO$1,1,0)*VLOOKUP($Z$2,DALYs!$A$2:$MW$40,'Intervention list'!MG$195+1,0)</f>
        <v>0</v>
      </c>
      <c r="MH23" s="0" t="n">
        <f aca="false">IF(ISNUMBER(FIND(MH$1,$D23))=$AO$1,1,0)*VLOOKUP($Z$2,DALYs!$A$2:$MW$40,'Intervention list'!MH$195+1,0)</f>
        <v>0</v>
      </c>
      <c r="MI23" s="0" t="n">
        <f aca="false">IF(ISNUMBER(FIND(MI$1,$D23))=$AO$1,1,0)*VLOOKUP($Z$2,DALYs!$A$2:$MW$40,'Intervention list'!MI$195+1,0)</f>
        <v>0</v>
      </c>
      <c r="MJ23" s="0" t="n">
        <f aca="false">IF(ISNUMBER(FIND(MJ$1,$D23))=$AO$1,1,0)*VLOOKUP($Z$2,DALYs!$A$2:$MW$40,'Intervention list'!MJ$195+1,0)</f>
        <v>0</v>
      </c>
      <c r="MK23" s="0" t="n">
        <f aca="false">IF(ISNUMBER(FIND(MK$1,$D23))=$AO$1,1,0)*VLOOKUP($Z$2,DALYs!$A$2:$MW$40,'Intervention list'!MK$195+1,0)</f>
        <v>0</v>
      </c>
      <c r="ML23" s="0" t="n">
        <f aca="false">IF(ISNUMBER(FIND(ML$1,$D23))=$AO$1,1,0)*VLOOKUP($Z$2,DALYs!$A$2:$MW$40,'Intervention list'!ML$195+1,0)</f>
        <v>0</v>
      </c>
      <c r="MM23" s="0" t="n">
        <f aca="false">IF(ISNUMBER(FIND(MM$1,$D23))=$AO$1,1,0)*VLOOKUP($Z$2,DALYs!$A$2:$MW$40,'Intervention list'!MM$195+1,0)</f>
        <v>0</v>
      </c>
      <c r="MN23" s="0" t="n">
        <f aca="false">IF(ISNUMBER(FIND(MN$1,$D23))=$AO$1,1,0)*VLOOKUP($Z$2,DALYs!$A$2:$MW$40,'Intervention list'!MN$195+1,0)</f>
        <v>0</v>
      </c>
      <c r="MO23" s="0" t="n">
        <f aca="false">IF(ISNUMBER(FIND(MO$1,$D23))=$AO$1,1,0)*VLOOKUP($Z$2,DALYs!$A$2:$MW$40,'Intervention list'!MO$195+1,0)</f>
        <v>0</v>
      </c>
      <c r="MP23" s="0" t="n">
        <f aca="false">IF(ISNUMBER(FIND(MP$1,$D23))=$AO$1,1,0)*VLOOKUP($Z$2,DALYs!$A$2:$MW$40,'Intervention list'!MP$195+1,0)</f>
        <v>0</v>
      </c>
      <c r="MQ23" s="0" t="n">
        <f aca="false">IF(ISNUMBER(FIND(MQ$1,$D23))=$AO$1,1,0)*VLOOKUP($Z$2,DALYs!$A$2:$MW$40,'Intervention list'!MQ$195+1,0)</f>
        <v>0</v>
      </c>
      <c r="MR23" s="0" t="n">
        <f aca="false">IF(ISNUMBER(FIND(MR$1,$D23))=$AO$1,1,0)*VLOOKUP($Z$2,DALYs!$A$2:$MW$40,'Intervention list'!MR$195+1,0)</f>
        <v>0</v>
      </c>
      <c r="MS23" s="0" t="n">
        <f aca="false">IF(ISNUMBER(FIND(MS$1,$D23))=$AO$1,1,0)*VLOOKUP($Z$2,DALYs!$A$2:$MW$40,'Intervention list'!MS$195+1,0)</f>
        <v>0</v>
      </c>
      <c r="MT23" s="0" t="n">
        <f aca="false">IF(ISNUMBER(FIND(MT$1,$D23))=$AO$1,1,0)*VLOOKUP($Z$2,DALYs!$A$2:$MW$40,'Intervention list'!MT$195+1,0)</f>
        <v>0</v>
      </c>
      <c r="MU23" s="0" t="n">
        <f aca="false">IF(ISNUMBER(FIND(MU$1,$D23))=$AO$1,1,0)*VLOOKUP($Z$2,DALYs!$A$2:$MW$40,'Intervention list'!MU$195+1,0)</f>
        <v>0</v>
      </c>
      <c r="MV23" s="0" t="n">
        <f aca="false">IF(ISNUMBER(FIND(MV$1,$D23))=$AO$1,1,0)*VLOOKUP($Z$2,DALYs!$A$2:$MW$40,'Intervention list'!MV$195+1,0)</f>
        <v>0</v>
      </c>
      <c r="MW23" s="0" t="n">
        <f aca="false">IF(ISNUMBER(FIND(MW$1,$D23))=$AO$1,1,0)*VLOOKUP($Z$2,DALYs!$A$2:$MW$40,'Intervention list'!MW$195+1,0)</f>
        <v>0</v>
      </c>
      <c r="MX23" s="0" t="n">
        <f aca="false">IF(ISNUMBER(FIND(MX$1,$D23))=$AO$1,1,0)*VLOOKUP($Z$2,DALYs!$A$2:$MW$40,'Intervention list'!MX$195+1,0)</f>
        <v>0</v>
      </c>
      <c r="MY23" s="0" t="n">
        <f aca="false">IF(ISNUMBER(FIND(MY$1,$D23))=$AO$1,1,0)*VLOOKUP($Z$2,DALYs!$A$2:$MW$40,'Intervention list'!MY$195+1,0)</f>
        <v>0</v>
      </c>
      <c r="MZ23" s="0" t="n">
        <f aca="false">IF(ISNUMBER(FIND(MZ$1,$D23))=$AO$1,1,0)*VLOOKUP($Z$2,DALYs!$A$2:$MW$40,'Intervention list'!MZ$195+1,0)</f>
        <v>0</v>
      </c>
      <c r="NA23" s="0" t="n">
        <f aca="false">IF(ISNUMBER(FIND(NA$1,$D23))=$AO$1,1,0)*VLOOKUP($Z$2,DALYs!$A$2:$MW$40,'Intervention list'!NA$195+1,0)</f>
        <v>0</v>
      </c>
      <c r="NB23" s="0" t="n">
        <f aca="false">IF(ISNUMBER(FIND(NB$1,$D23))=$AO$1,1,0)*VLOOKUP($Z$2,DALYs!$A$2:$MW$40,'Intervention list'!NB$195+1,0)</f>
        <v>0</v>
      </c>
      <c r="NC23" s="0" t="n">
        <f aca="false">IF(ISNUMBER(FIND(NC$1,$D23))=$AO$1,1,0)*VLOOKUP($Z$2,DALYs!$A$2:$MW$40,'Intervention list'!NC$195+1,0)</f>
        <v>0</v>
      </c>
      <c r="ND23" s="0" t="n">
        <f aca="false">IF(ISNUMBER(FIND(ND$1,$D23))=$AO$1,1,0)*VLOOKUP($Z$2,DALYs!$A$2:$MW$40,'Intervention list'!ND$195+1,0)</f>
        <v>0</v>
      </c>
      <c r="NE23" s="0" t="n">
        <f aca="false">IF(ISNUMBER(FIND(NE$1,$D23))=$AO$1,1,0)*VLOOKUP($Z$2,DALYs!$A$2:$MW$40,'Intervention list'!NE$195+1,0)</f>
        <v>0</v>
      </c>
      <c r="NF23" s="0" t="n">
        <f aca="false">IF(ISNUMBER(FIND(NF$1,$D23))=$AO$1,1,0)*VLOOKUP($Z$2,DALYs!$A$2:$MW$40,'Intervention list'!NF$195+1,0)</f>
        <v>0</v>
      </c>
      <c r="NG23" s="0" t="n">
        <f aca="false">IF(ISNUMBER(FIND(NG$1,$D23))=$AO$1,1,0)*VLOOKUP($Z$2,DALYs!$A$2:$MW$40,'Intervention list'!NG$195+1,0)</f>
        <v>0</v>
      </c>
      <c r="NH23" s="0" t="n">
        <f aca="false">IF(ISNUMBER(FIND(NH$1,$D23))=$AO$1,1,0)*VLOOKUP($Z$2,DALYs!$A$2:$MW$40,'Intervention list'!NH$195+1,0)</f>
        <v>0</v>
      </c>
      <c r="NI23" s="0" t="n">
        <f aca="false">IF(ISNUMBER(FIND(NI$1,$D23))=$AO$1,1,0)*VLOOKUP($Z$2,DALYs!$A$2:$MW$40,'Intervention list'!NI$195+1,0)</f>
        <v>0</v>
      </c>
      <c r="NJ23" s="0" t="n">
        <f aca="false">IF(ISNUMBER(FIND(NJ$1,$D23))=$AO$1,1,0)*VLOOKUP($Z$2,DALYs!$A$2:$MW$40,'Intervention list'!NJ$195+1,0)</f>
        <v>0</v>
      </c>
      <c r="NK23" s="0" t="n">
        <f aca="false">IF(ISNUMBER(FIND(NK$1,$D23))=$AO$1,1,0)*VLOOKUP($Z$2,DALYs!$A$2:$MW$40,'Intervention list'!NK$195+1,0)</f>
        <v>0</v>
      </c>
      <c r="NL23" s="0" t="n">
        <f aca="false">IF(ISNUMBER(FIND(NL$1,$D23))=$AO$1,1,0)*VLOOKUP($Z$2,DALYs!$A$2:$MW$40,'Intervention list'!NL$195+1,0)</f>
        <v>0</v>
      </c>
      <c r="NM23" s="0" t="n">
        <f aca="false">IF(ISNUMBER(FIND(NM$1,$D23))=$AO$1,1,0)*VLOOKUP($Z$2,DALYs!$A$2:$MW$40,'Intervention list'!NM$195+1,0)</f>
        <v>0</v>
      </c>
      <c r="NN23" s="0" t="n">
        <f aca="false">IF(ISNUMBER(FIND(NN$1,$D23))=$AO$1,1,0)*VLOOKUP($Z$2,DALYs!$A$2:$MW$40,'Intervention list'!NN$195+1,0)</f>
        <v>0</v>
      </c>
      <c r="NO23" s="0" t="n">
        <f aca="false">IF(ISNUMBER(FIND(NO$1,$D23))=$AO$1,1,0)*VLOOKUP($Z$2,DALYs!$A$2:$MW$40,'Intervention list'!NO$195+1,0)</f>
        <v>0</v>
      </c>
      <c r="NP23" s="0" t="n">
        <f aca="false">IF(ISNUMBER(FIND(NP$1,$D23))=$AO$1,1,0)*VLOOKUP($Z$2,DALYs!$A$2:$MW$40,'Intervention list'!NP$195+1,0)</f>
        <v>0</v>
      </c>
      <c r="NQ23" s="0" t="n">
        <f aca="false">IF(ISNUMBER(FIND(NQ$1,$D23))=$AO$1,1,0)*VLOOKUP($Z$2,DALYs!$A$2:$MW$40,'Intervention list'!NQ$195+1,0)</f>
        <v>0</v>
      </c>
      <c r="NR23" s="0" t="n">
        <f aca="false">IF(ISNUMBER(FIND(NR$1,$D23))=$AO$1,1,0)*VLOOKUP($Z$2,DALYs!$A$2:$MW$40,'Intervention list'!NR$195+1,0)</f>
        <v>0</v>
      </c>
      <c r="NS23" s="0" t="n">
        <f aca="false">IF(ISNUMBER(FIND(NS$1,$D23))=$AO$1,1,0)*VLOOKUP($Z$2,DALYs!$A$2:$MW$40,'Intervention list'!NS$195+1,0)</f>
        <v>0</v>
      </c>
      <c r="NT23" s="0" t="n">
        <f aca="false">IF(ISNUMBER(FIND(NT$1,$D23))=$AO$1,1,0)*VLOOKUP($Z$2,DALYs!$A$2:$MW$40,'Intervention list'!NT$195+1,0)</f>
        <v>0</v>
      </c>
      <c r="NU23" s="0" t="n">
        <f aca="false">IF(ISNUMBER(FIND(NU$1,$D23))=$AO$1,1,0)*VLOOKUP($Z$2,DALYs!$A$2:$MW$40,'Intervention list'!NU$195+1,0)</f>
        <v>0</v>
      </c>
      <c r="NV23" s="0" t="n">
        <f aca="false">IF(ISNUMBER(FIND(NV$1,$D23))=$AO$1,1,0)*VLOOKUP($Z$2,DALYs!$A$2:$MW$40,'Intervention list'!NV$195+1,0)</f>
        <v>0</v>
      </c>
      <c r="NW23" s="0" t="n">
        <f aca="false">IF(ISNUMBER(FIND(NW$1,$D23))=$AO$1,1,0)*VLOOKUP($Z$2,DALYs!$A$2:$MW$40,'Intervention list'!NW$195+1,0)</f>
        <v>0</v>
      </c>
      <c r="NX23" s="0" t="n">
        <f aca="false">IF(ISNUMBER(FIND(NX$1,$D23))=$AO$1,1,0)*VLOOKUP($Z$2,DALYs!$A$2:$MW$40,'Intervention list'!NX$195+1,0)</f>
        <v>0</v>
      </c>
      <c r="NY23" s="0" t="n">
        <f aca="false">IF(ISNUMBER(FIND(NY$1,$D23))=$AO$1,1,0)*VLOOKUP($Z$2,DALYs!$A$2:$MW$40,'Intervention list'!NY$195+1,0)</f>
        <v>0</v>
      </c>
      <c r="NZ23" s="0" t="n">
        <f aca="false">IF(ISNUMBER(FIND(NZ$1,$D23))=$AO$1,1,0)*VLOOKUP($Z$2,DALYs!$A$2:$MW$40,'Intervention list'!NZ$195+1,0)</f>
        <v>0</v>
      </c>
      <c r="OA23" s="0" t="n">
        <f aca="false">IF(ISNUMBER(FIND(OA$1,$D23))=$AO$1,1,0)*VLOOKUP($Z$2,DALYs!$A$2:$MW$40,'Intervention list'!OA$195+1,0)</f>
        <v>0</v>
      </c>
      <c r="OB23" s="0" t="n">
        <f aca="false">IF(ISNUMBER(FIND(OB$1,$D23))=$AO$1,1,0)*VLOOKUP($Z$2,DALYs!$A$2:$MW$40,'Intervention list'!OB$195+1,0)</f>
        <v>0</v>
      </c>
      <c r="OC23" s="0" t="n">
        <f aca="false">IF(ISNUMBER(FIND(OC$1,$D23))=$AO$1,1,0)*VLOOKUP($Z$2,DALYs!$A$2:$MW$40,'Intervention list'!OC$195+1,0)</f>
        <v>0</v>
      </c>
      <c r="OD23" s="0" t="n">
        <f aca="false">IF(ISNUMBER(FIND(OD$1,$D23))=$AO$1,1,0)*VLOOKUP($Z$2,DALYs!$A$2:$MW$40,'Intervention list'!OD$195+1,0)</f>
        <v>0</v>
      </c>
      <c r="OE23" s="0" t="n">
        <f aca="false">IF(ISNUMBER(FIND(OE$1,$D23))=$AO$1,1,0)*VLOOKUP($Z$2,DALYs!$A$2:$MW$40,'Intervention list'!OE$195+1,0)</f>
        <v>0</v>
      </c>
      <c r="OF23" s="0" t="n">
        <f aca="false">IF(ISNUMBER(FIND(OF$1,$D23))=$AO$1,1,0)*VLOOKUP($Z$2,DALYs!$A$2:$MW$40,'Intervention list'!OF$195+1,0)</f>
        <v>0</v>
      </c>
      <c r="OG23" s="0" t="n">
        <f aca="false">IF(ISNUMBER(FIND(OG$1,$D23))=$AO$1,1,0)*VLOOKUP($Z$2,DALYs!$A$2:$MW$40,'Intervention list'!OG$195+1,0)</f>
        <v>0</v>
      </c>
      <c r="OH23" s="0" t="n">
        <f aca="false">IF(ISNUMBER(FIND(OH$1,$D23))=$AO$1,1,0)*VLOOKUP($Z$2,DALYs!$A$2:$MW$40,'Intervention list'!OH$195+1,0)</f>
        <v>0</v>
      </c>
      <c r="OI23" s="0" t="n">
        <f aca="false">IF(ISNUMBER(FIND(OI$1,$D23))=$AO$1,1,0)*VLOOKUP($Z$2,DALYs!$A$2:$MW$40,'Intervention list'!OI$195+1,0)</f>
        <v>0</v>
      </c>
      <c r="OJ23" s="0" t="n">
        <f aca="false">IF(ISNUMBER(FIND(OJ$1,$D23))=$AO$1,1,0)*VLOOKUP($Z$2,DALYs!$A$2:$MW$40,'Intervention list'!OJ$195+1,0)</f>
        <v>0</v>
      </c>
      <c r="OK23" s="0" t="n">
        <f aca="false">IF(ISNUMBER(FIND(OK$1,$D23))=$AO$1,1,0)*VLOOKUP($Z$2,DALYs!$A$2:$MW$40,'Intervention list'!OK$195+1,0)</f>
        <v>0</v>
      </c>
      <c r="OL23" s="0" t="n">
        <f aca="false">IF(ISNUMBER(FIND(OL$1,$D23))=$AO$1,1,0)*VLOOKUP($Z$2,DALYs!$A$2:$MW$40,'Intervention list'!OL$195+1,0)</f>
        <v>0</v>
      </c>
      <c r="OM23" s="0" t="n">
        <f aca="false">IF(ISNUMBER(FIND(OM$1,$D23))=$AO$1,1,0)*VLOOKUP($Z$2,DALYs!$A$2:$MW$40,'Intervention list'!OM$195+1,0)</f>
        <v>0</v>
      </c>
      <c r="ON23" s="0" t="n">
        <f aca="false">IF(ISNUMBER(FIND(ON$1,$D23))=$AO$1,1,0)*VLOOKUP($Z$2,DALYs!$A$2:$MW$40,'Intervention list'!ON$195+1,0)</f>
        <v>0</v>
      </c>
      <c r="OO23" s="0" t="n">
        <f aca="false">IF(ISNUMBER(FIND(OO$1,$D23))=$AO$1,1,0)*VLOOKUP($Z$2,DALYs!$A$2:$MW$40,'Intervention list'!OO$195+1,0)</f>
        <v>0</v>
      </c>
      <c r="OP23" s="0" t="n">
        <f aca="false">IF(ISNUMBER(FIND(OP$1,$D23))=$AO$1,1,0)*VLOOKUP($Z$2,DALYs!$A$2:$MW$40,'Intervention list'!OP$195+1,0)</f>
        <v>0</v>
      </c>
      <c r="OQ23" s="0" t="n">
        <f aca="false">IF(ISNUMBER(FIND(OQ$1,$D23))=$AO$1,1,0)*VLOOKUP($Z$2,DALYs!$A$2:$MW$40,'Intervention list'!OQ$195+1,0)</f>
        <v>0</v>
      </c>
      <c r="OR23" s="0" t="n">
        <f aca="false">IF(ISNUMBER(FIND(OR$1,$D23))=$AO$1,1,0)*VLOOKUP($Z$2,DALYs!$A$2:$MW$40,'Intervention list'!OR$195+1,0)</f>
        <v>0</v>
      </c>
      <c r="OS23" s="0" t="n">
        <f aca="false">IF(ISNUMBER(FIND(OS$1,$D23))=$AO$1,1,0)*VLOOKUP($Z$2,DALYs!$A$2:$MW$40,'Intervention list'!OS$195+1,0)</f>
        <v>0</v>
      </c>
      <c r="OT23" s="0" t="n">
        <f aca="false">IF(ISNUMBER(FIND(OT$1,$D23))=$AO$1,1,0)*VLOOKUP($Z$2,DALYs!$A$2:$MW$40,'Intervention list'!OT$195+1,0)</f>
        <v>0</v>
      </c>
      <c r="OU23" s="0" t="n">
        <f aca="false">IF(ISNUMBER(FIND(OU$1,$D23))=$AO$1,1,0)*VLOOKUP($Z$2,DALYs!$A$2:$MW$40,'Intervention list'!OU$195+1,0)</f>
        <v>0</v>
      </c>
      <c r="OV23" s="0" t="n">
        <f aca="false">IF(ISNUMBER(FIND(OV$1,$D23))=$AO$1,1,0)*VLOOKUP($Z$2,DALYs!$A$2:$MW$40,'Intervention list'!OV$195+1,0)</f>
        <v>0</v>
      </c>
      <c r="OW23" s="0" t="n">
        <f aca="false">IF(ISNUMBER(FIND(OW$1,$D23))=$AO$1,1,0)*VLOOKUP($Z$2,DALYs!$A$2:$MW$40,'Intervention list'!OW$195+1,0)</f>
        <v>0</v>
      </c>
      <c r="OX23" s="0" t="n">
        <f aca="false">IF(ISNUMBER(FIND(OX$1,$D23))=$AO$1,1,0)*VLOOKUP($Z$2,DALYs!$A$2:$MW$40,'Intervention list'!OX$195+1,0)</f>
        <v>0</v>
      </c>
    </row>
    <row r="24" customFormat="false" ht="15.75" hidden="false" customHeight="false" outlineLevel="0" collapsed="false">
      <c r="A24" s="6" t="s">
        <v>310</v>
      </c>
      <c r="B24" s="6" t="s">
        <v>282</v>
      </c>
      <c r="C24" s="26" t="s">
        <v>283</v>
      </c>
      <c r="D24" s="7" t="s">
        <v>311</v>
      </c>
      <c r="E24" s="7" t="str">
        <f aca="false">SUBSTITUTE(D24,0.2,X24)</f>
        <v>Neonatal sepsis and other neonatal infections: 0.5</v>
      </c>
      <c r="F24" s="0" t="s">
        <v>14</v>
      </c>
      <c r="G24" s="8" t="n">
        <v>2.08859110922222</v>
      </c>
      <c r="H24" s="9" t="n">
        <v>5488</v>
      </c>
      <c r="I24" s="9" t="n">
        <f aca="false">IF(H24="","",(H24*(VLOOKUP($Z$2,Worksheet,11,0)^4)))</f>
        <v>7996.52734161569</v>
      </c>
      <c r="J24" s="9" t="n">
        <f aca="false">IF(I24="","",I24*VLOOKUP($Z$2,Worksheet,12,0))</f>
        <v>8962.58749247719</v>
      </c>
      <c r="K24" s="9" t="n">
        <f aca="false">IF(I24="","",I24*VLOOKUP($Z$2, Worksheet, 13, 0))</f>
        <v>7851.10241441494</v>
      </c>
      <c r="L24" s="9" t="n">
        <f aca="false">IF(J24="",VLOOKUP($Z$2, Worksheet, 14, 0),J24)</f>
        <v>8962.58749247719</v>
      </c>
      <c r="M24" s="9" t="n">
        <f aca="false">IF(L24&lt;VLOOKUP($Z$2,'Country sheet'!$A$3:$P$41,15,0), VLOOKUP($Z$2,'Country sheet'!$A$3:$P$41,15,0), L24)/0.7</f>
        <v>12803.6964178246</v>
      </c>
      <c r="N24" s="27" t="n">
        <f aca="false">IFERROR(IF(AC24=$AO$1,VLOOKUP(F24,AO$42:AX$46,MATCH(AC$1,AP$41:AX$41,0)+1,0)/COUNTIFS($F$2:$F$194,$F24,$AC$2:$AC$194,$AO$1),0),0) + IFERROR(IF(AD24=$AO$1,VLOOKUP(F24,AO$42:AX$46,MATCH(AD$1,AP$41:AX$41,0)+1,0)/COUNTIFS($F$2:$F$194,$F24,$AD$2:$AD$194,$AO$1),0),0) + IFERROR(IF(AE24=$AO$1,VLOOKUP(F24,AO$42:AX$46,MATCH(AE$1,AP$41:AX$41,0)+1,0)/COUNTIFS($F$2:$F$194,$F24,$AE$2:$AE$194,$AO$1),0),0) + IFERROR(IF(AF24=$AO$1,VLOOKUP(F24,AO$42:AX$46,MATCH(AF$1,AP$41:AX$41,0)+1,0)/COUNTIFS($F$2:$F$194,$F24,$AF$2:$AF$194,$AO$1),0),0) + IFERROR(IF(AG24=$AO$1,VLOOKUP(F24,AO$42:AX$46,MATCH(AG$1,AP$41:AX$41,0)+1,0)/COUNTIFS($F$2:$F$194,$F24,$AG$2:$AG$194,$AO$1),0),0) + IFERROR(IF(AH24=$AO$1,VLOOKUP(F24,AO$42:AX$46,MATCH(AH$1,AP$41:AX$41,0)+1,0)/COUNTIFS($F$2:$F$194,$F24,$AH$2:$AH$194,$AO$1),0),0) + IFERROR(IF(AI24=$AO$1,VLOOKUP(F24,AO$42:AX$46,MATCH(AI$1,AP$41:AX$41,0)+1,0)/COUNTIFS($F$2:$F$194,$F24,$AI$2:$AI$194,$AO$1),0),0) + IFERROR(IF(AJ24=$AO$1,VLOOKUP(F24,AO$42:AX$46,MATCH(AJ$1,AP$41:AX$41,0)+1,0)/COUNTIFS($F$2:$F$194,$F24,$AJ$2:$AJ$194,$AO$1),0),0) + IFERROR(IF(AK24=$AO$1,VLOOKUP(F24,AO$42:AX$46,MATCH(AK$1,AP$41:AX$41,0)+1,0)/COUNTIFS($F$2:$F$194,$F24,$AK$2:$AK$194,$AO$1),0),0)</f>
        <v>0</v>
      </c>
      <c r="O24" s="9" t="n">
        <v>3</v>
      </c>
      <c r="P24" s="9" t="n">
        <v>3</v>
      </c>
      <c r="Q24" s="0" t="n">
        <f aca="false">SUM(BC24:OX24)</f>
        <v>159822.31503861</v>
      </c>
      <c r="R24" s="0" t="n">
        <f aca="false">IF(VLOOKUP($Z$2,CET!$A$4:$L$42,12,0)="Low income",_xlfn.IFS(S24=0.2,0.1,S24=0.1,0.05,S24=0.5,0.4,S24=0.35,0.25),S24)</f>
        <v>0.5</v>
      </c>
      <c r="S24" s="0" t="n">
        <v>0.5</v>
      </c>
      <c r="T24" s="0" t="n">
        <v>0.8</v>
      </c>
      <c r="U24" s="0" t="n">
        <f aca="false">N24/M24</f>
        <v>0</v>
      </c>
      <c r="V24" s="0" t="n">
        <f aca="false">IFERROR(U24/Q24,0)</f>
        <v>0</v>
      </c>
      <c r="W24" s="0" t="n">
        <f aca="false">(T24/R24)*V24</f>
        <v>0</v>
      </c>
      <c r="X24" s="28" t="n">
        <f aca="false">IF(W24=0,0,IF(W24&lt;=0.8,IF(W24&lt;0.05,0.05,W24),0.8))</f>
        <v>0</v>
      </c>
      <c r="Y24" s="28"/>
      <c r="AC24" s="34" t="n">
        <f aca="false">ISNUMBER(FIND(AC$1,$C24))</f>
        <v>0</v>
      </c>
      <c r="AD24" s="33" t="n">
        <f aca="false">ISNUMBER(FIND(AD$1,$C24))</f>
        <v>0</v>
      </c>
      <c r="AE24" s="33" t="n">
        <f aca="false">ISNUMBER(FIND(AE$1,$C24))</f>
        <v>0</v>
      </c>
      <c r="AF24" s="33" t="n">
        <f aca="false">ISNUMBER(FIND(AF$1,$C24))</f>
        <v>0</v>
      </c>
      <c r="AG24" s="33" t="n">
        <f aca="false">ISNUMBER(FIND(AG$1,$C24))</f>
        <v>0</v>
      </c>
      <c r="AH24" s="33" t="n">
        <f aca="false">ISNUMBER(FIND(AH$1,$C24))</f>
        <v>0</v>
      </c>
      <c r="AI24" s="33" t="n">
        <f aca="false">ISNUMBER(FIND(AI$1,$C24))</f>
        <v>0</v>
      </c>
      <c r="AJ24" s="33" t="n">
        <f aca="false">ISNUMBER(FIND(AJ$1,$C24))</f>
        <v>0</v>
      </c>
      <c r="AK24" s="35" t="n">
        <f aca="false">ISNUMBER(FIND(AK$1,$C24))</f>
        <v>0</v>
      </c>
      <c r="AL24" s="6"/>
      <c r="AM24" s="33"/>
      <c r="AY24" s="0" t="n">
        <f aca="false">EXACT(AY22,AY23)</f>
        <v>0</v>
      </c>
      <c r="AZ24" s="66"/>
      <c r="BC24" s="0" t="n">
        <f aca="false">IF(ISNUMBER(FIND(BC$1,$D24))=$AO$1,1,0)*VLOOKUP($Z$2,DALYs!$A$2:$MW$40,'Intervention list'!BC$195+1,0)</f>
        <v>0</v>
      </c>
      <c r="BD24" s="0" t="n">
        <f aca="false">IF(ISNUMBER(FIND(BD$1,$D24))=$AO$1,1,0)*VLOOKUP($Z$2,DALYs!$A$2:$MW$40,'Intervention list'!BD$195+1,0)</f>
        <v>0</v>
      </c>
      <c r="BE24" s="0" t="n">
        <f aca="false">IF(ISNUMBER(FIND(BE$1,$D24))=$AO$1,1,0)*VLOOKUP($Z$2,DALYs!$A$2:$MW$40,'Intervention list'!BE$195+1,0)</f>
        <v>0</v>
      </c>
      <c r="BF24" s="0" t="n">
        <f aca="false">IF(ISNUMBER(FIND(BF$1,$D24))=$AO$1,1,0)*VLOOKUP($Z$2,DALYs!$A$2:$MW$40,'Intervention list'!BF$195+1,0)</f>
        <v>0</v>
      </c>
      <c r="BG24" s="0" t="n">
        <f aca="false">IF(ISNUMBER(FIND(BG$1,$D24))=$AO$1,1,0)*VLOOKUP($Z$2,DALYs!$A$2:$MW$40,'Intervention list'!BG$195+1,0)</f>
        <v>0</v>
      </c>
      <c r="BH24" s="0" t="n">
        <f aca="false">IF(ISNUMBER(FIND(BH$1,$D24))=$AO$1,1,0)*VLOOKUP($Z$2,DALYs!$A$2:$MW$40,'Intervention list'!BH$195+1,0)</f>
        <v>0</v>
      </c>
      <c r="BI24" s="0" t="n">
        <f aca="false">IF(ISNUMBER(FIND(BI$1,$D24))=$AO$1,1,0)*VLOOKUP($Z$2,DALYs!$A$2:$MW$40,'Intervention list'!BI$195+1,0)</f>
        <v>0</v>
      </c>
      <c r="BJ24" s="0" t="n">
        <f aca="false">IF(ISNUMBER(FIND(BJ$1,$D24))=$AO$1,1,0)*VLOOKUP($Z$2,DALYs!$A$2:$MW$40,'Intervention list'!BJ$195+1,0)</f>
        <v>0</v>
      </c>
      <c r="BK24" s="0" t="n">
        <f aca="false">IF(ISNUMBER(FIND(BK$1,$D24))=$AO$1,1,0)*VLOOKUP($Z$2,DALYs!$A$2:$MW$40,'Intervention list'!BK$195+1,0)</f>
        <v>0</v>
      </c>
      <c r="BL24" s="0" t="n">
        <f aca="false">IF(ISNUMBER(FIND(BL$1,$D24))=$AO$1,1,0)*VLOOKUP($Z$2,DALYs!$A$2:$MW$40,'Intervention list'!BL$195+1,0)</f>
        <v>0</v>
      </c>
      <c r="BM24" s="0" t="n">
        <f aca="false">IF(ISNUMBER(FIND(BM$1,$D24))=$AO$1,1,0)*VLOOKUP($Z$2,DALYs!$A$2:$MW$40,'Intervention list'!BM$195+1,0)</f>
        <v>0</v>
      </c>
      <c r="BN24" s="0" t="n">
        <f aca="false">IF(ISNUMBER(FIND(BN$1,$D24))=$AO$1,1,0)*VLOOKUP($Z$2,DALYs!$A$2:$MW$40,'Intervention list'!BN$195+1,0)</f>
        <v>0</v>
      </c>
      <c r="BO24" s="0" t="n">
        <f aca="false">IF(ISNUMBER(FIND(BO$1,$D24))=$AO$1,1,0)*VLOOKUP($Z$2,DALYs!$A$2:$MW$40,'Intervention list'!BO$195+1,0)</f>
        <v>0</v>
      </c>
      <c r="BP24" s="0" t="n">
        <f aca="false">IF(ISNUMBER(FIND(BP$1,$D24))=$AO$1,1,0)*VLOOKUP($Z$2,DALYs!$A$2:$MW$40,'Intervention list'!BP$195+1,0)</f>
        <v>0</v>
      </c>
      <c r="BQ24" s="0" t="n">
        <f aca="false">IF(ISNUMBER(FIND(BQ$1,$D24))=$AO$1,1,0)*VLOOKUP($Z$2,DALYs!$A$2:$MW$40,'Intervention list'!BQ$195+1,0)</f>
        <v>0</v>
      </c>
      <c r="BR24" s="0" t="n">
        <f aca="false">IF(ISNUMBER(FIND(BR$1,$D24))=$AO$1,1,0)*VLOOKUP($Z$2,DALYs!$A$2:$MW$40,'Intervention list'!BR$195+1,0)</f>
        <v>0</v>
      </c>
      <c r="BS24" s="0" t="n">
        <f aca="false">IF(ISNUMBER(FIND(BS$1,$D24))=$AO$1,1,0)*VLOOKUP($Z$2,DALYs!$A$2:$MW$40,'Intervention list'!BS$195+1,0)</f>
        <v>0</v>
      </c>
      <c r="BT24" s="0" t="n">
        <f aca="false">IF(ISNUMBER(FIND(BT$1,$D24))=$AO$1,1,0)*VLOOKUP($Z$2,DALYs!$A$2:$MW$40,'Intervention list'!BT$195+1,0)</f>
        <v>0</v>
      </c>
      <c r="BU24" s="0" t="n">
        <f aca="false">IF(ISNUMBER(FIND(BU$1,$D24))=$AO$1,1,0)*VLOOKUP($Z$2,DALYs!$A$2:$MW$40,'Intervention list'!BU$195+1,0)</f>
        <v>0</v>
      </c>
      <c r="BV24" s="0" t="n">
        <f aca="false">IF(ISNUMBER(FIND(BV$1,$D24))=$AO$1,1,0)*VLOOKUP($Z$2,DALYs!$A$2:$MW$40,'Intervention list'!BV$195+1,0)</f>
        <v>0</v>
      </c>
      <c r="BW24" s="0" t="n">
        <f aca="false">IF(ISNUMBER(FIND(BW$1,$D24))=$AO$1,1,0)*VLOOKUP($Z$2,DALYs!$A$2:$MW$40,'Intervention list'!BW$195+1,0)</f>
        <v>0</v>
      </c>
      <c r="BX24" s="0" t="n">
        <f aca="false">IF(ISNUMBER(FIND(BX$1,$D24))=$AO$1,1,0)*VLOOKUP($Z$2,DALYs!$A$2:$MW$40,'Intervention list'!BX$195+1,0)</f>
        <v>0</v>
      </c>
      <c r="BY24" s="0" t="n">
        <f aca="false">IF(ISNUMBER(FIND(BY$1,$D24))=$AO$1,1,0)*VLOOKUP($Z$2,DALYs!$A$2:$MW$40,'Intervention list'!BY$195+1,0)</f>
        <v>0</v>
      </c>
      <c r="BZ24" s="0" t="n">
        <f aca="false">IF(ISNUMBER(FIND(BZ$1,$D24))=$AO$1,1,0)*VLOOKUP($Z$2,DALYs!$A$2:$MW$40,'Intervention list'!BZ$195+1,0)</f>
        <v>0</v>
      </c>
      <c r="CA24" s="0" t="n">
        <f aca="false">IF(ISNUMBER(FIND(CA$1,$D24))=$AO$1,1,0)*VLOOKUP($Z$2,DALYs!$A$2:$MW$40,'Intervention list'!CA$195+1,0)</f>
        <v>0</v>
      </c>
      <c r="CB24" s="0" t="n">
        <f aca="false">IF(ISNUMBER(FIND(CB$1,$D24))=$AO$1,1,0)*VLOOKUP($Z$2,DALYs!$A$2:$MW$40,'Intervention list'!CB$195+1,0)</f>
        <v>0</v>
      </c>
      <c r="CC24" s="0" t="n">
        <f aca="false">IF(ISNUMBER(FIND(CC$1,$D24))=$AO$1,1,0)*VLOOKUP($Z$2,DALYs!$A$2:$MW$40,'Intervention list'!CC$195+1,0)</f>
        <v>0</v>
      </c>
      <c r="CD24" s="0" t="n">
        <f aca="false">IF(ISNUMBER(FIND(CD$1,$D24))=$AO$1,1,0)*VLOOKUP($Z$2,DALYs!$A$2:$MW$40,'Intervention list'!CD$195+1,0)</f>
        <v>0</v>
      </c>
      <c r="CE24" s="0" t="n">
        <f aca="false">IF(ISNUMBER(FIND(CE$1,$D24))=$AO$1,1,0)*VLOOKUP($Z$2,DALYs!$A$2:$MW$40,'Intervention list'!CE$195+1,0)</f>
        <v>0</v>
      </c>
      <c r="CF24" s="0" t="n">
        <f aca="false">IF(ISNUMBER(FIND(CF$1,$D24))=$AO$1,1,0)*VLOOKUP($Z$2,DALYs!$A$2:$MW$40,'Intervention list'!CF$195+1,0)</f>
        <v>0</v>
      </c>
      <c r="CG24" s="0" t="n">
        <f aca="false">IF(ISNUMBER(FIND(CG$1,$D24))=$AO$1,1,0)*VLOOKUP($Z$2,DALYs!$A$2:$MW$40,'Intervention list'!CG$195+1,0)</f>
        <v>0</v>
      </c>
      <c r="CH24" s="0" t="n">
        <f aca="false">IF(ISNUMBER(FIND(CH$1,$D24))=$AO$1,1,0)*VLOOKUP($Z$2,DALYs!$A$2:$MW$40,'Intervention list'!CH$195+1,0)</f>
        <v>0</v>
      </c>
      <c r="CI24" s="0" t="n">
        <f aca="false">IF(ISNUMBER(FIND(CI$1,$D24))=$AO$1,1,0)*VLOOKUP($Z$2,DALYs!$A$2:$MW$40,'Intervention list'!CI$195+1,0)</f>
        <v>0</v>
      </c>
      <c r="CJ24" s="0" t="n">
        <f aca="false">IF(ISNUMBER(FIND(CJ$1,$D24))=$AO$1,1,0)*VLOOKUP($Z$2,DALYs!$A$2:$MW$40,'Intervention list'!CJ$195+1,0)</f>
        <v>0</v>
      </c>
      <c r="CK24" s="0" t="n">
        <f aca="false">IF(ISNUMBER(FIND(CK$1,$D24))=$AO$1,1,0)*VLOOKUP($Z$2,DALYs!$A$2:$MW$40,'Intervention list'!CK$195+1,0)</f>
        <v>0</v>
      </c>
      <c r="CL24" s="0" t="n">
        <f aca="false">IF(ISNUMBER(FIND(CL$1,$D24))=$AO$1,1,0)*VLOOKUP($Z$2,DALYs!$A$2:$MW$40,'Intervention list'!CL$195+1,0)</f>
        <v>0</v>
      </c>
      <c r="CM24" s="0" t="n">
        <f aca="false">IF(ISNUMBER(FIND(CM$1,$D24))=$AO$1,1,0)*VLOOKUP($Z$2,DALYs!$A$2:$MW$40,'Intervention list'!CM$195+1,0)</f>
        <v>0</v>
      </c>
      <c r="CN24" s="0" t="n">
        <f aca="false">IF(ISNUMBER(FIND(CN$1,$D24))=$AO$1,1,0)*VLOOKUP($Z$2,DALYs!$A$2:$MW$40,'Intervention list'!CN$195+1,0)</f>
        <v>0</v>
      </c>
      <c r="CO24" s="0" t="n">
        <f aca="false">IF(ISNUMBER(FIND(CO$1,$D24))=$AO$1,1,0)*VLOOKUP($Z$2,DALYs!$A$2:$MW$40,'Intervention list'!CO$195+1,0)</f>
        <v>0</v>
      </c>
      <c r="CP24" s="0" t="n">
        <f aca="false">IF(ISNUMBER(FIND(CP$1,$D24))=$AO$1,1,0)*VLOOKUP($Z$2,DALYs!$A$2:$MW$40,'Intervention list'!CP$195+1,0)</f>
        <v>0</v>
      </c>
      <c r="CQ24" s="0" t="n">
        <f aca="false">IF(ISNUMBER(FIND(CQ$1,$D24))=$AO$1,1,0)*VLOOKUP($Z$2,DALYs!$A$2:$MW$40,'Intervention list'!CQ$195+1,0)</f>
        <v>0</v>
      </c>
      <c r="CR24" s="0" t="n">
        <f aca="false">IF(ISNUMBER(FIND(CR$1,$D24))=$AO$1,1,0)*VLOOKUP($Z$2,DALYs!$A$2:$MW$40,'Intervention list'!CR$195+1,0)</f>
        <v>0</v>
      </c>
      <c r="CS24" s="0" t="n">
        <f aca="false">IF(ISNUMBER(FIND(CS$1,$D24))=$AO$1,1,0)*VLOOKUP($Z$2,DALYs!$A$2:$MW$40,'Intervention list'!CS$195+1,0)</f>
        <v>0</v>
      </c>
      <c r="CT24" s="0" t="n">
        <f aca="false">IF(ISNUMBER(FIND(CT$1,$D24))=$AO$1,1,0)*VLOOKUP($Z$2,DALYs!$A$2:$MW$40,'Intervention list'!CT$195+1,0)</f>
        <v>0</v>
      </c>
      <c r="CU24" s="0" t="n">
        <f aca="false">IF(ISNUMBER(FIND(CU$1,$D24))=$AO$1,1,0)*VLOOKUP($Z$2,DALYs!$A$2:$MW$40,'Intervention list'!CU$195+1,0)</f>
        <v>0</v>
      </c>
      <c r="CV24" s="0" t="n">
        <f aca="false">IF(ISNUMBER(FIND(CV$1,$D24))=$AO$1,1,0)*VLOOKUP($Z$2,DALYs!$A$2:$MW$40,'Intervention list'!CV$195+1,0)</f>
        <v>0</v>
      </c>
      <c r="CW24" s="0" t="n">
        <f aca="false">IF(ISNUMBER(FIND(CW$1,$D24))=$AO$1,1,0)*VLOOKUP($Z$2,DALYs!$A$2:$MW$40,'Intervention list'!CW$195+1,0)</f>
        <v>0</v>
      </c>
      <c r="CX24" s="0" t="n">
        <f aca="false">IF(ISNUMBER(FIND(CX$1,$D24))=$AO$1,1,0)*VLOOKUP($Z$2,DALYs!$A$2:$MW$40,'Intervention list'!CX$195+1,0)</f>
        <v>0</v>
      </c>
      <c r="CY24" s="0" t="n">
        <f aca="false">IF(ISNUMBER(FIND(CY$1,$D24))=$AO$1,1,0)*VLOOKUP($Z$2,DALYs!$A$2:$MW$40,'Intervention list'!CY$195+1,0)</f>
        <v>0</v>
      </c>
      <c r="CZ24" s="0" t="n">
        <f aca="false">IF(ISNUMBER(FIND(CZ$1,$D24))=$AO$1,1,0)*VLOOKUP($Z$2,DALYs!$A$2:$MW$40,'Intervention list'!CZ$195+1,0)</f>
        <v>0</v>
      </c>
      <c r="DA24" s="0" t="n">
        <f aca="false">IF(ISNUMBER(FIND(DA$1,$D24))=$AO$1,1,0)*VLOOKUP($Z$2,DALYs!$A$2:$MW$40,'Intervention list'!DA$195+1,0)</f>
        <v>0</v>
      </c>
      <c r="DB24" s="0" t="n">
        <f aca="false">IF(ISNUMBER(FIND(DB$1,$D24))=$AO$1,1,0)*VLOOKUP($Z$2,DALYs!$A$2:$MW$40,'Intervention list'!DB$195+1,0)</f>
        <v>0</v>
      </c>
      <c r="DC24" s="0" t="n">
        <f aca="false">IF(ISNUMBER(FIND(DC$1,$D24))=$AO$1,1,0)*VLOOKUP($Z$2,DALYs!$A$2:$MW$40,'Intervention list'!DC$195+1,0)</f>
        <v>0</v>
      </c>
      <c r="DD24" s="0" t="n">
        <f aca="false">IF(ISNUMBER(FIND(DD$1,$D24))=$AO$1,1,0)*VLOOKUP($Z$2,DALYs!$A$2:$MW$40,'Intervention list'!DD$195+1,0)</f>
        <v>0</v>
      </c>
      <c r="DE24" s="0" t="n">
        <f aca="false">IF(ISNUMBER(FIND(DE$1,$D24))=$AO$1,1,0)*VLOOKUP($Z$2,DALYs!$A$2:$MW$40,'Intervention list'!DE$195+1,0)</f>
        <v>0</v>
      </c>
      <c r="DF24" s="0" t="n">
        <f aca="false">IF(ISNUMBER(FIND(DF$1,$D24))=$AO$1,1,0)*VLOOKUP($Z$2,DALYs!$A$2:$MW$40,'Intervention list'!DF$195+1,0)</f>
        <v>0</v>
      </c>
      <c r="DG24" s="0" t="n">
        <f aca="false">IF(ISNUMBER(FIND(DG$1,$D24))=$AO$1,1,0)*VLOOKUP($Z$2,DALYs!$A$2:$MW$40,'Intervention list'!DG$195+1,0)</f>
        <v>0</v>
      </c>
      <c r="DH24" s="0" t="n">
        <f aca="false">IF(ISNUMBER(FIND(DH$1,$D24))=$AO$1,1,0)*VLOOKUP($Z$2,DALYs!$A$2:$MW$40,'Intervention list'!DH$195+1,0)</f>
        <v>0</v>
      </c>
      <c r="DI24" s="0" t="n">
        <f aca="false">IF(ISNUMBER(FIND(DI$1,$D24))=$AO$1,1,0)*VLOOKUP($Z$2,DALYs!$A$2:$MW$40,'Intervention list'!DI$195+1,0)</f>
        <v>0</v>
      </c>
      <c r="DJ24" s="0" t="n">
        <f aca="false">IF(ISNUMBER(FIND(DJ$1,$D24))=$AO$1,1,0)*VLOOKUP($Z$2,DALYs!$A$2:$MW$40,'Intervention list'!DJ$195+1,0)</f>
        <v>0</v>
      </c>
      <c r="DK24" s="0" t="n">
        <f aca="false">IF(ISNUMBER(FIND(DK$1,$D24))=$AO$1,1,0)*VLOOKUP($Z$2,DALYs!$A$2:$MW$40,'Intervention list'!DK$195+1,0)</f>
        <v>0</v>
      </c>
      <c r="DL24" s="0" t="n">
        <f aca="false">IF(ISNUMBER(FIND(DL$1,$D24))=$AO$1,1,0)*VLOOKUP($Z$2,DALYs!$A$2:$MW$40,'Intervention list'!DL$195+1,0)</f>
        <v>0</v>
      </c>
      <c r="DM24" s="0" t="n">
        <f aca="false">IF(ISNUMBER(FIND(DM$1,$D24))=$AO$1,1,0)*VLOOKUP($Z$2,DALYs!$A$2:$MW$40,'Intervention list'!DM$195+1,0)</f>
        <v>0</v>
      </c>
      <c r="DN24" s="0" t="n">
        <f aca="false">IF(ISNUMBER(FIND(DN$1,$D24))=$AO$1,1,0)*VLOOKUP($Z$2,DALYs!$A$2:$MW$40,'Intervention list'!DN$195+1,0)</f>
        <v>0</v>
      </c>
      <c r="DO24" s="0" t="n">
        <f aca="false">IF(ISNUMBER(FIND(DO$1,$D24))=$AO$1,1,0)*VLOOKUP($Z$2,DALYs!$A$2:$MW$40,'Intervention list'!DO$195+1,0)</f>
        <v>0</v>
      </c>
      <c r="DP24" s="0" t="n">
        <f aca="false">IF(ISNUMBER(FIND(DP$1,$D24))=$AO$1,1,0)*VLOOKUP($Z$2,DALYs!$A$2:$MW$40,'Intervention list'!DP$195+1,0)</f>
        <v>0</v>
      </c>
      <c r="DQ24" s="0" t="n">
        <f aca="false">IF(ISNUMBER(FIND(DQ$1,$D24))=$AO$1,1,0)*VLOOKUP($Z$2,DALYs!$A$2:$MW$40,'Intervention list'!DQ$195+1,0)</f>
        <v>0</v>
      </c>
      <c r="DR24" s="0" t="n">
        <f aca="false">IF(ISNUMBER(FIND(DR$1,$D24))=$AO$1,1,0)*VLOOKUP($Z$2,DALYs!$A$2:$MW$40,'Intervention list'!DR$195+1,0)</f>
        <v>0</v>
      </c>
      <c r="DS24" s="0" t="n">
        <f aca="false">IF(ISNUMBER(FIND(DS$1,$D24))=$AO$1,1,0)*VLOOKUP($Z$2,DALYs!$A$2:$MW$40,'Intervention list'!DS$195+1,0)</f>
        <v>0</v>
      </c>
      <c r="DT24" s="0" t="n">
        <f aca="false">IF(ISNUMBER(FIND(DT$1,$D24))=$AO$1,1,0)*VLOOKUP($Z$2,DALYs!$A$2:$MW$40,'Intervention list'!DT$195+1,0)</f>
        <v>0</v>
      </c>
      <c r="DU24" s="0" t="n">
        <f aca="false">IF(ISNUMBER(FIND(DU$1,$D24))=$AO$1,1,0)*VLOOKUP($Z$2,DALYs!$A$2:$MW$40,'Intervention list'!DU$195+1,0)</f>
        <v>0</v>
      </c>
      <c r="DV24" s="0" t="n">
        <f aca="false">IF(ISNUMBER(FIND(DV$1,$D24))=$AO$1,1,0)*VLOOKUP($Z$2,DALYs!$A$2:$MW$40,'Intervention list'!DV$195+1,0)</f>
        <v>0</v>
      </c>
      <c r="DW24" s="0" t="n">
        <f aca="false">IF(ISNUMBER(FIND(DW$1,$D24))=$AO$1,1,0)*VLOOKUP($Z$2,DALYs!$A$2:$MW$40,'Intervention list'!DW$195+1,0)</f>
        <v>0</v>
      </c>
      <c r="DX24" s="0" t="n">
        <f aca="false">IF(ISNUMBER(FIND(DX$1,$D24))=$AO$1,1,0)*VLOOKUP($Z$2,DALYs!$A$2:$MW$40,'Intervention list'!DX$195+1,0)</f>
        <v>0</v>
      </c>
      <c r="DY24" s="0" t="n">
        <f aca="false">IF(ISNUMBER(FIND(DY$1,$D24))=$AO$1,1,0)*VLOOKUP($Z$2,DALYs!$A$2:$MW$40,'Intervention list'!DY$195+1,0)</f>
        <v>0</v>
      </c>
      <c r="DZ24" s="0" t="n">
        <f aca="false">IF(ISNUMBER(FIND(DZ$1,$D24))=$AO$1,1,0)*VLOOKUP($Z$2,DALYs!$A$2:$MW$40,'Intervention list'!DZ$195+1,0)</f>
        <v>0</v>
      </c>
      <c r="EA24" s="0" t="n">
        <f aca="false">IF(ISNUMBER(FIND(EA$1,$D24))=$AO$1,1,0)*VLOOKUP($Z$2,DALYs!$A$2:$MW$40,'Intervention list'!EA$195+1,0)</f>
        <v>0</v>
      </c>
      <c r="EB24" s="0" t="n">
        <f aca="false">IF(ISNUMBER(FIND(EB$1,$D24))=$AO$1,1,0)*VLOOKUP($Z$2,DALYs!$A$2:$MW$40,'Intervention list'!EB$195+1,0)</f>
        <v>0</v>
      </c>
      <c r="EC24" s="0" t="n">
        <f aca="false">IF(ISNUMBER(FIND(EC$1,$D24))=$AO$1,1,0)*VLOOKUP($Z$2,DALYs!$A$2:$MW$40,'Intervention list'!EC$195+1,0)</f>
        <v>0</v>
      </c>
      <c r="ED24" s="0" t="n">
        <f aca="false">IF(ISNUMBER(FIND(ED$1,$D24))=$AO$1,1,0)*VLOOKUP($Z$2,DALYs!$A$2:$MW$40,'Intervention list'!ED$195+1,0)</f>
        <v>0</v>
      </c>
      <c r="EE24" s="0" t="n">
        <f aca="false">IF(ISNUMBER(FIND(EE$1,$D24))=$AO$1,1,0)*VLOOKUP($Z$2,DALYs!$A$2:$MW$40,'Intervention list'!EE$195+1,0)</f>
        <v>0</v>
      </c>
      <c r="EF24" s="0" t="n">
        <f aca="false">IF(ISNUMBER(FIND(EF$1,$D24))=$AO$1,1,0)*VLOOKUP($Z$2,DALYs!$A$2:$MW$40,'Intervention list'!EF$195+1,0)</f>
        <v>0</v>
      </c>
      <c r="EG24" s="0" t="n">
        <f aca="false">IF(ISNUMBER(FIND(EG$1,$D24))=$AO$1,1,0)*VLOOKUP($Z$2,DALYs!$A$2:$MW$40,'Intervention list'!EG$195+1,0)</f>
        <v>0</v>
      </c>
      <c r="EH24" s="0" t="n">
        <f aca="false">IF(ISNUMBER(FIND(EH$1,$D24))=$AO$1,1,0)*VLOOKUP($Z$2,DALYs!$A$2:$MW$40,'Intervention list'!EH$195+1,0)</f>
        <v>0</v>
      </c>
      <c r="EI24" s="0" t="n">
        <f aca="false">IF(ISNUMBER(FIND(EI$1,$D24))=$AO$1,1,0)*VLOOKUP($Z$2,DALYs!$A$2:$MW$40,'Intervention list'!EI$195+1,0)</f>
        <v>0</v>
      </c>
      <c r="EJ24" s="0" t="n">
        <f aca="false">IF(ISNUMBER(FIND(EJ$1,$D24))=$AO$1,1,0)*VLOOKUP($Z$2,DALYs!$A$2:$MW$40,'Intervention list'!EJ$195+1,0)</f>
        <v>0</v>
      </c>
      <c r="EK24" s="0" t="n">
        <f aca="false">IF(ISNUMBER(FIND(EK$1,$D24))=$AO$1,1,0)*VLOOKUP($Z$2,DALYs!$A$2:$MW$40,'Intervention list'!EK$195+1,0)</f>
        <v>0</v>
      </c>
      <c r="EL24" s="0" t="n">
        <f aca="false">IF(ISNUMBER(FIND(EL$1,$D24))=$AO$1,1,0)*VLOOKUP($Z$2,DALYs!$A$2:$MW$40,'Intervention list'!EL$195+1,0)</f>
        <v>0</v>
      </c>
      <c r="EM24" s="0" t="n">
        <f aca="false">IF(ISNUMBER(FIND(EM$1,$D24))=$AO$1,1,0)*VLOOKUP($Z$2,DALYs!$A$2:$MW$40,'Intervention list'!EM$195+1,0)</f>
        <v>0</v>
      </c>
      <c r="EN24" s="0" t="n">
        <f aca="false">IF(ISNUMBER(FIND(EN$1,$D24))=$AO$1,1,0)*VLOOKUP($Z$2,DALYs!$A$2:$MW$40,'Intervention list'!EN$195+1,0)</f>
        <v>0</v>
      </c>
      <c r="EO24" s="0" t="n">
        <f aca="false">IF(ISNUMBER(FIND(EO$1,$D24))=$AO$1,1,0)*VLOOKUP($Z$2,DALYs!$A$2:$MW$40,'Intervention list'!EO$195+1,0)</f>
        <v>0</v>
      </c>
      <c r="EP24" s="0" t="n">
        <f aca="false">IF(ISNUMBER(FIND(EP$1,$D24))=$AO$1,1,0)*VLOOKUP($Z$2,DALYs!$A$2:$MW$40,'Intervention list'!EP$195+1,0)</f>
        <v>0</v>
      </c>
      <c r="EQ24" s="0" t="n">
        <f aca="false">IF(ISNUMBER(FIND(EQ$1,$D24))=$AO$1,1,0)*VLOOKUP($Z$2,DALYs!$A$2:$MW$40,'Intervention list'!EQ$195+1,0)</f>
        <v>0</v>
      </c>
      <c r="ER24" s="0" t="n">
        <f aca="false">IF(ISNUMBER(FIND(ER$1,$D24))=$AO$1,1,0)*VLOOKUP($Z$2,DALYs!$A$2:$MW$40,'Intervention list'!ER$195+1,0)</f>
        <v>0</v>
      </c>
      <c r="ES24" s="0" t="n">
        <f aca="false">IF(ISNUMBER(FIND(ES$1,$D24))=$AO$1,1,0)*VLOOKUP($Z$2,DALYs!$A$2:$MW$40,'Intervention list'!ES$195+1,0)</f>
        <v>0</v>
      </c>
      <c r="ET24" s="0" t="n">
        <f aca="false">IF(ISNUMBER(FIND(ET$1,$D24))=$AO$1,1,0)*VLOOKUP($Z$2,DALYs!$A$2:$MW$40,'Intervention list'!ET$195+1,0)</f>
        <v>0</v>
      </c>
      <c r="EU24" s="0" t="n">
        <f aca="false">IF(ISNUMBER(FIND(EU$1,$D24))=$AO$1,1,0)*VLOOKUP($Z$2,DALYs!$A$2:$MW$40,'Intervention list'!EU$195+1,0)</f>
        <v>0</v>
      </c>
      <c r="EV24" s="0" t="n">
        <f aca="false">IF(ISNUMBER(FIND(EV$1,$D24))=$AO$1,1,0)*VLOOKUP($Z$2,DALYs!$A$2:$MW$40,'Intervention list'!EV$195+1,0)</f>
        <v>0</v>
      </c>
      <c r="EW24" s="0" t="n">
        <f aca="false">IF(ISNUMBER(FIND(EW$1,$D24))=$AO$1,1,0)*VLOOKUP($Z$2,DALYs!$A$2:$MW$40,'Intervention list'!EW$195+1,0)</f>
        <v>0</v>
      </c>
      <c r="EX24" s="0" t="n">
        <f aca="false">IF(ISNUMBER(FIND(EX$1,$D24))=$AO$1,1,0)*VLOOKUP($Z$2,DALYs!$A$2:$MW$40,'Intervention list'!EX$195+1,0)</f>
        <v>0</v>
      </c>
      <c r="EY24" s="0" t="n">
        <f aca="false">IF(ISNUMBER(FIND(EY$1,$D24))=$AO$1,1,0)*VLOOKUP($Z$2,DALYs!$A$2:$MW$40,'Intervention list'!EY$195+1,0)</f>
        <v>0</v>
      </c>
      <c r="EZ24" s="0" t="n">
        <f aca="false">IF(ISNUMBER(FIND(EZ$1,$D24))=$AO$1,1,0)*VLOOKUP($Z$2,DALYs!$A$2:$MW$40,'Intervention list'!EZ$195+1,0)</f>
        <v>0</v>
      </c>
      <c r="FA24" s="0" t="n">
        <f aca="false">IF(ISNUMBER(FIND(FA$1,$D24))=$AO$1,1,0)*VLOOKUP($Z$2,DALYs!$A$2:$MW$40,'Intervention list'!FA$195+1,0)</f>
        <v>0</v>
      </c>
      <c r="FB24" s="0" t="n">
        <f aca="false">IF(ISNUMBER(FIND(FB$1,$D24))=$AO$1,1,0)*VLOOKUP($Z$2,DALYs!$A$2:$MW$40,'Intervention list'!FB$195+1,0)</f>
        <v>0</v>
      </c>
      <c r="FC24" s="0" t="n">
        <f aca="false">IF(ISNUMBER(FIND(FC$1,$D24))=$AO$1,1,0)*VLOOKUP($Z$2,DALYs!$A$2:$MW$40,'Intervention list'!FC$195+1,0)</f>
        <v>0</v>
      </c>
      <c r="FD24" s="0" t="n">
        <f aca="false">IF(ISNUMBER(FIND(FD$1,$D24))=$AO$1,1,0)*VLOOKUP($Z$2,DALYs!$A$2:$MW$40,'Intervention list'!FD$195+1,0)</f>
        <v>0</v>
      </c>
      <c r="FE24" s="0" t="n">
        <f aca="false">IF(ISNUMBER(FIND(FE$1,$D24))=$AO$1,1,0)*VLOOKUP($Z$2,DALYs!$A$2:$MW$40,'Intervention list'!FE$195+1,0)</f>
        <v>0</v>
      </c>
      <c r="FF24" s="0" t="n">
        <f aca="false">IF(ISNUMBER(FIND(FF$1,$D24))=$AO$1,1,0)*VLOOKUP($Z$2,DALYs!$A$2:$MW$40,'Intervention list'!FF$195+1,0)</f>
        <v>0</v>
      </c>
      <c r="FG24" s="0" t="n">
        <f aca="false">IF(ISNUMBER(FIND(FG$1,$D24))=$AO$1,1,0)*VLOOKUP($Z$2,DALYs!$A$2:$MW$40,'Intervention list'!FG$195+1,0)</f>
        <v>0</v>
      </c>
      <c r="FH24" s="0" t="n">
        <f aca="false">IF(ISNUMBER(FIND(FH$1,$D24))=$AO$1,1,0)*VLOOKUP($Z$2,DALYs!$A$2:$MW$40,'Intervention list'!FH$195+1,0)</f>
        <v>0</v>
      </c>
      <c r="FI24" s="0" t="n">
        <f aca="false">IF(ISNUMBER(FIND(FI$1,$D24))=$AO$1,1,0)*VLOOKUP($Z$2,DALYs!$A$2:$MW$40,'Intervention list'!FI$195+1,0)</f>
        <v>0</v>
      </c>
      <c r="FJ24" s="0" t="n">
        <f aca="false">IF(ISNUMBER(FIND(FJ$1,$D24))=$AO$1,1,0)*VLOOKUP($Z$2,DALYs!$A$2:$MW$40,'Intervention list'!FJ$195+1,0)</f>
        <v>0</v>
      </c>
      <c r="FK24" s="0" t="n">
        <f aca="false">IF(ISNUMBER(FIND(FK$1,$D24))=$AO$1,1,0)*VLOOKUP($Z$2,DALYs!$A$2:$MW$40,'Intervention list'!FK$195+1,0)</f>
        <v>0</v>
      </c>
      <c r="FL24" s="0" t="n">
        <f aca="false">IF(ISNUMBER(FIND(FL$1,$D24))=$AO$1,1,0)*VLOOKUP($Z$2,DALYs!$A$2:$MW$40,'Intervention list'!FL$195+1,0)</f>
        <v>0</v>
      </c>
      <c r="FM24" s="0" t="n">
        <f aca="false">IF(ISNUMBER(FIND(FM$1,$D24))=$AO$1,1,0)*VLOOKUP($Z$2,DALYs!$A$2:$MW$40,'Intervention list'!FM$195+1,0)</f>
        <v>0</v>
      </c>
      <c r="FN24" s="0" t="n">
        <f aca="false">IF(ISNUMBER(FIND(FN$1,$D24))=$AO$1,1,0)*VLOOKUP($Z$2,DALYs!$A$2:$MW$40,'Intervention list'!FN$195+1,0)</f>
        <v>0</v>
      </c>
      <c r="FO24" s="0" t="n">
        <f aca="false">IF(ISNUMBER(FIND(FO$1,$D24))=$AO$1,1,0)*VLOOKUP($Z$2,DALYs!$A$2:$MW$40,'Intervention list'!FO$195+1,0)</f>
        <v>0</v>
      </c>
      <c r="FP24" s="0" t="n">
        <f aca="false">IF(ISNUMBER(FIND(FP$1,$D24))=$AO$1,1,0)*VLOOKUP($Z$2,DALYs!$A$2:$MW$40,'Intervention list'!FP$195+1,0)</f>
        <v>0</v>
      </c>
      <c r="FQ24" s="0" t="n">
        <f aca="false">IF(ISNUMBER(FIND(FQ$1,$D24))=$AO$1,1,0)*VLOOKUP($Z$2,DALYs!$A$2:$MW$40,'Intervention list'!FQ$195+1,0)</f>
        <v>0</v>
      </c>
      <c r="FR24" s="0" t="n">
        <f aca="false">IF(ISNUMBER(FIND(FR$1,$D24))=$AO$1,1,0)*VLOOKUP($Z$2,DALYs!$A$2:$MW$40,'Intervention list'!FR$195+1,0)</f>
        <v>0</v>
      </c>
      <c r="FS24" s="0" t="n">
        <f aca="false">IF(ISNUMBER(FIND(FS$1,$D24))=$AO$1,1,0)*VLOOKUP($Z$2,DALYs!$A$2:$MW$40,'Intervention list'!FS$195+1,0)</f>
        <v>0</v>
      </c>
      <c r="FT24" s="0" t="n">
        <f aca="false">IF(ISNUMBER(FIND(FT$1,$D24))=$AO$1,1,0)*VLOOKUP($Z$2,DALYs!$A$2:$MW$40,'Intervention list'!FT$195+1,0)</f>
        <v>0</v>
      </c>
      <c r="FU24" s="0" t="n">
        <f aca="false">IF(ISNUMBER(FIND(FU$1,$D24))=$AO$1,1,0)*VLOOKUP($Z$2,DALYs!$A$2:$MW$40,'Intervention list'!FU$195+1,0)</f>
        <v>0</v>
      </c>
      <c r="FV24" s="0" t="n">
        <f aca="false">IF(ISNUMBER(FIND(FV$1,$D24))=$AO$1,1,0)*VLOOKUP($Z$2,DALYs!$A$2:$MW$40,'Intervention list'!FV$195+1,0)</f>
        <v>0</v>
      </c>
      <c r="FW24" s="0" t="n">
        <f aca="false">IF(ISNUMBER(FIND(FW$1,$D24))=$AO$1,1,0)*VLOOKUP($Z$2,DALYs!$A$2:$MW$40,'Intervention list'!FW$195+1,0)</f>
        <v>0</v>
      </c>
      <c r="FX24" s="0" t="n">
        <f aca="false">IF(ISNUMBER(FIND(FX$1,$D24))=$AO$1,1,0)*VLOOKUP($Z$2,DALYs!$A$2:$MW$40,'Intervention list'!FX$195+1,0)</f>
        <v>0</v>
      </c>
      <c r="FY24" s="0" t="n">
        <f aca="false">IF(ISNUMBER(FIND(FY$1,$D24))=$AO$1,1,0)*VLOOKUP($Z$2,DALYs!$A$2:$MW$40,'Intervention list'!FY$195+1,0)</f>
        <v>0</v>
      </c>
      <c r="FZ24" s="0" t="n">
        <f aca="false">IF(ISNUMBER(FIND(FZ$1,$D24))=$AO$1,1,0)*VLOOKUP($Z$2,DALYs!$A$2:$MW$40,'Intervention list'!FZ$195+1,0)</f>
        <v>0</v>
      </c>
      <c r="GA24" s="0" t="n">
        <f aca="false">IF(ISNUMBER(FIND(GA$1,$D24))=$AO$1,1,0)*VLOOKUP($Z$2,DALYs!$A$2:$MW$40,'Intervention list'!GA$195+1,0)</f>
        <v>0</v>
      </c>
      <c r="GB24" s="0" t="n">
        <f aca="false">IF(ISNUMBER(FIND(GB$1,$D24))=$AO$1,1,0)*VLOOKUP($Z$2,DALYs!$A$2:$MW$40,'Intervention list'!GB$195+1,0)</f>
        <v>0</v>
      </c>
      <c r="GC24" s="0" t="n">
        <f aca="false">IF(ISNUMBER(FIND(GC$1,$D24))=$AO$1,1,0)*VLOOKUP($Z$2,DALYs!$A$2:$MW$40,'Intervention list'!GC$195+1,0)</f>
        <v>0</v>
      </c>
      <c r="GD24" s="0" t="n">
        <f aca="false">IF(ISNUMBER(FIND(GD$1,$D24))=$AO$1,1,0)*VLOOKUP($Z$2,DALYs!$A$2:$MW$40,'Intervention list'!GD$195+1,0)</f>
        <v>0</v>
      </c>
      <c r="GE24" s="0" t="n">
        <f aca="false">IF(ISNUMBER(FIND(GE$1,$D24))=$AO$1,1,0)*VLOOKUP($Z$2,DALYs!$A$2:$MW$40,'Intervention list'!GE$195+1,0)</f>
        <v>0</v>
      </c>
      <c r="GF24" s="0" t="n">
        <f aca="false">IF(ISNUMBER(FIND(GF$1,$D24))=$AO$1,1,0)*VLOOKUP($Z$2,DALYs!$A$2:$MW$40,'Intervention list'!GF$195+1,0)</f>
        <v>0</v>
      </c>
      <c r="GG24" s="0" t="n">
        <f aca="false">IF(ISNUMBER(FIND(GG$1,$D24))=$AO$1,1,0)*VLOOKUP($Z$2,DALYs!$A$2:$MW$40,'Intervention list'!GG$195+1,0)</f>
        <v>0</v>
      </c>
      <c r="GH24" s="0" t="n">
        <f aca="false">IF(ISNUMBER(FIND(GH$1,$D24))=$AO$1,1,0)*VLOOKUP($Z$2,DALYs!$A$2:$MW$40,'Intervention list'!GH$195+1,0)</f>
        <v>0</v>
      </c>
      <c r="GI24" s="0" t="n">
        <f aca="false">IF(ISNUMBER(FIND(GI$1,$D24))=$AO$1,1,0)*VLOOKUP($Z$2,DALYs!$A$2:$MW$40,'Intervention list'!GI$195+1,0)</f>
        <v>0</v>
      </c>
      <c r="GJ24" s="0" t="n">
        <f aca="false">IF(ISNUMBER(FIND(GJ$1,$D24))=$AO$1,1,0)*VLOOKUP($Z$2,DALYs!$A$2:$MW$40,'Intervention list'!GJ$195+1,0)</f>
        <v>0</v>
      </c>
      <c r="GK24" s="0" t="n">
        <f aca="false">IF(ISNUMBER(FIND(GK$1,$D24))=$AO$1,1,0)*VLOOKUP($Z$2,DALYs!$A$2:$MW$40,'Intervention list'!GK$195+1,0)</f>
        <v>0</v>
      </c>
      <c r="GL24" s="0" t="n">
        <f aca="false">IF(ISNUMBER(FIND(GL$1,$D24))=$AO$1,1,0)*VLOOKUP($Z$2,DALYs!$A$2:$MW$40,'Intervention list'!GL$195+1,0)</f>
        <v>0</v>
      </c>
      <c r="GM24" s="0" t="n">
        <f aca="false">IF(ISNUMBER(FIND(GM$1,$D24))=$AO$1,1,0)*VLOOKUP($Z$2,DALYs!$A$2:$MW$40,'Intervention list'!GM$195+1,0)</f>
        <v>0</v>
      </c>
      <c r="GN24" s="0" t="n">
        <f aca="false">IF(ISNUMBER(FIND(GN$1,$D24))=$AO$1,1,0)*VLOOKUP($Z$2,DALYs!$A$2:$MW$40,'Intervention list'!GN$195+1,0)</f>
        <v>0</v>
      </c>
      <c r="GO24" s="0" t="n">
        <f aca="false">IF(ISNUMBER(FIND(GO$1,$D24))=$AO$1,1,0)*VLOOKUP($Z$2,DALYs!$A$2:$MW$40,'Intervention list'!GO$195+1,0)</f>
        <v>0</v>
      </c>
      <c r="GP24" s="0" t="n">
        <f aca="false">IF(ISNUMBER(FIND(GP$1,$D24))=$AO$1,1,0)*VLOOKUP($Z$2,DALYs!$A$2:$MW$40,'Intervention list'!GP$195+1,0)</f>
        <v>0</v>
      </c>
      <c r="GQ24" s="0" t="n">
        <f aca="false">IF(ISNUMBER(FIND(GQ$1,$D24))=$AO$1,1,0)*VLOOKUP($Z$2,DALYs!$A$2:$MW$40,'Intervention list'!GQ$195+1,0)</f>
        <v>0</v>
      </c>
      <c r="GR24" s="0" t="n">
        <f aca="false">IF(ISNUMBER(FIND(GR$1,$D24))=$AO$1,1,0)*VLOOKUP($Z$2,DALYs!$A$2:$MW$40,'Intervention list'!GR$195+1,0)</f>
        <v>0</v>
      </c>
      <c r="GS24" s="0" t="n">
        <f aca="false">IF(ISNUMBER(FIND(GS$1,$D24))=$AO$1,1,0)*VLOOKUP($Z$2,DALYs!$A$2:$MW$40,'Intervention list'!GS$195+1,0)</f>
        <v>0</v>
      </c>
      <c r="GT24" s="0" t="n">
        <f aca="false">IF(ISNUMBER(FIND(GT$1,$D24))=$AO$1,1,0)*VLOOKUP($Z$2,DALYs!$A$2:$MW$40,'Intervention list'!GT$195+1,0)</f>
        <v>0</v>
      </c>
      <c r="GU24" s="0" t="n">
        <f aca="false">IF(ISNUMBER(FIND(GU$1,$D24))=$AO$1,1,0)*VLOOKUP($Z$2,DALYs!$A$2:$MW$40,'Intervention list'!GU$195+1,0)</f>
        <v>0</v>
      </c>
      <c r="GV24" s="0" t="n">
        <f aca="false">IF(ISNUMBER(FIND(GV$1,$D24))=$AO$1,1,0)*VLOOKUP($Z$2,DALYs!$A$2:$MW$40,'Intervention list'!GV$195+1,0)</f>
        <v>0</v>
      </c>
      <c r="GW24" s="0" t="n">
        <f aca="false">IF(ISNUMBER(FIND(GW$1,$D24))=$AO$1,1,0)*VLOOKUP($Z$2,DALYs!$A$2:$MW$40,'Intervention list'!GW$195+1,0)</f>
        <v>0</v>
      </c>
      <c r="GX24" s="0" t="n">
        <f aca="false">IF(ISNUMBER(FIND(GX$1,$D24))=$AO$1,1,0)*VLOOKUP($Z$2,DALYs!$A$2:$MW$40,'Intervention list'!GX$195+1,0)</f>
        <v>0</v>
      </c>
      <c r="GY24" s="0" t="n">
        <f aca="false">IF(ISNUMBER(FIND(GY$1,$D24))=$AO$1,1,0)*VLOOKUP($Z$2,DALYs!$A$2:$MW$40,'Intervention list'!GY$195+1,0)</f>
        <v>0</v>
      </c>
      <c r="GZ24" s="0" t="n">
        <f aca="false">IF(ISNUMBER(FIND(GZ$1,$D24))=$AO$1,1,0)*VLOOKUP($Z$2,DALYs!$A$2:$MW$40,'Intervention list'!GZ$195+1,0)</f>
        <v>0</v>
      </c>
      <c r="HA24" s="0" t="n">
        <f aca="false">IF(ISNUMBER(FIND(HA$1,$D24))=$AO$1,1,0)*VLOOKUP($Z$2,DALYs!$A$2:$MW$40,'Intervention list'!HA$195+1,0)</f>
        <v>0</v>
      </c>
      <c r="HB24" s="0" t="n">
        <f aca="false">IF(ISNUMBER(FIND(HB$1,$D24))=$AO$1,1,0)*VLOOKUP($Z$2,DALYs!$A$2:$MW$40,'Intervention list'!HB$195+1,0)</f>
        <v>0</v>
      </c>
      <c r="HC24" s="0" t="n">
        <f aca="false">IF(ISNUMBER(FIND(HC$1,$D24))=$AO$1,1,0)*VLOOKUP($Z$2,DALYs!$A$2:$MW$40,'Intervention list'!HC$195+1,0)</f>
        <v>0</v>
      </c>
      <c r="HD24" s="0" t="n">
        <f aca="false">IF(ISNUMBER(FIND(HD$1,$D24))=$AO$1,1,0)*VLOOKUP($Z$2,DALYs!$A$2:$MW$40,'Intervention list'!HD$195+1,0)</f>
        <v>0</v>
      </c>
      <c r="HE24" s="0" t="n">
        <f aca="false">IF(ISNUMBER(FIND(HE$1,$D24))=$AO$1,1,0)*VLOOKUP($Z$2,DALYs!$A$2:$MW$40,'Intervention list'!HE$195+1,0)</f>
        <v>0</v>
      </c>
      <c r="HF24" s="0" t="n">
        <f aca="false">IF(ISNUMBER(FIND(HF$1,$D24))=$AO$1,1,0)*VLOOKUP($Z$2,DALYs!$A$2:$MW$40,'Intervention list'!HF$195+1,0)</f>
        <v>0</v>
      </c>
      <c r="HG24" s="0" t="n">
        <f aca="false">IF(ISNUMBER(FIND(HG$1,$D24))=$AO$1,1,0)*VLOOKUP($Z$2,DALYs!$A$2:$MW$40,'Intervention list'!HG$195+1,0)</f>
        <v>0</v>
      </c>
      <c r="HH24" s="0" t="n">
        <f aca="false">IF(ISNUMBER(FIND(HH$1,$D24))=$AO$1,1,0)*VLOOKUP($Z$2,DALYs!$A$2:$MW$40,'Intervention list'!HH$195+1,0)</f>
        <v>0</v>
      </c>
      <c r="HI24" s="0" t="n">
        <f aca="false">IF(ISNUMBER(FIND(HI$1,$D24))=$AO$1,1,0)*VLOOKUP($Z$2,DALYs!$A$2:$MW$40,'Intervention list'!HI$195+1,0)</f>
        <v>0</v>
      </c>
      <c r="HJ24" s="0" t="n">
        <f aca="false">IF(ISNUMBER(FIND(HJ$1,$D24))=$AO$1,1,0)*VLOOKUP($Z$2,DALYs!$A$2:$MW$40,'Intervention list'!HJ$195+1,0)</f>
        <v>0</v>
      </c>
      <c r="HK24" s="0" t="n">
        <f aca="false">IF(ISNUMBER(FIND(HK$1,$D24))=$AO$1,1,0)*VLOOKUP($Z$2,DALYs!$A$2:$MW$40,'Intervention list'!HK$195+1,0)</f>
        <v>0</v>
      </c>
      <c r="HL24" s="0" t="n">
        <f aca="false">IF(ISNUMBER(FIND(HL$1,$D24))=$AO$1,1,0)*VLOOKUP($Z$2,DALYs!$A$2:$MW$40,'Intervention list'!HL$195+1,0)</f>
        <v>0</v>
      </c>
      <c r="HM24" s="0" t="n">
        <f aca="false">IF(ISNUMBER(FIND(HM$1,$D24))=$AO$1,1,0)*VLOOKUP($Z$2,DALYs!$A$2:$MW$40,'Intervention list'!HM$195+1,0)</f>
        <v>0</v>
      </c>
      <c r="HN24" s="0" t="n">
        <f aca="false">IF(ISNUMBER(FIND(HN$1,$D24))=$AO$1,1,0)*VLOOKUP($Z$2,DALYs!$A$2:$MW$40,'Intervention list'!HN$195+1,0)</f>
        <v>0</v>
      </c>
      <c r="HO24" s="0" t="n">
        <f aca="false">IF(ISNUMBER(FIND(HO$1,$D24))=$AO$1,1,0)*VLOOKUP($Z$2,DALYs!$A$2:$MW$40,'Intervention list'!HO$195+1,0)</f>
        <v>0</v>
      </c>
      <c r="HP24" s="0" t="n">
        <f aca="false">IF(ISNUMBER(FIND(HP$1,$D24))=$AO$1,1,0)*VLOOKUP($Z$2,DALYs!$A$2:$MW$40,'Intervention list'!HP$195+1,0)</f>
        <v>0</v>
      </c>
      <c r="HQ24" s="0" t="n">
        <f aca="false">IF(ISNUMBER(FIND(HQ$1,$D24))=$AO$1,1,0)*VLOOKUP($Z$2,DALYs!$A$2:$MW$40,'Intervention list'!HQ$195+1,0)</f>
        <v>0</v>
      </c>
      <c r="HR24" s="0" t="n">
        <f aca="false">IF(ISNUMBER(FIND(HR$1,$D24))=$AO$1,1,0)*VLOOKUP($Z$2,DALYs!$A$2:$MW$40,'Intervention list'!HR$195+1,0)</f>
        <v>0</v>
      </c>
      <c r="HS24" s="0" t="n">
        <f aca="false">IF(ISNUMBER(FIND(HS$1,$D24))=$AO$1,1,0)*VLOOKUP($Z$2,DALYs!$A$2:$MW$40,'Intervention list'!HS$195+1,0)</f>
        <v>0</v>
      </c>
      <c r="HT24" s="0" t="n">
        <f aca="false">IF(ISNUMBER(FIND(HT$1,$D24))=$AO$1,1,0)*VLOOKUP($Z$2,DALYs!$A$2:$MW$40,'Intervention list'!HT$195+1,0)</f>
        <v>0</v>
      </c>
      <c r="HU24" s="0" t="n">
        <f aca="false">IF(ISNUMBER(FIND(HU$1,$D24))=$AO$1,1,0)*VLOOKUP($Z$2,DALYs!$A$2:$MW$40,'Intervention list'!HU$195+1,0)</f>
        <v>0</v>
      </c>
      <c r="HV24" s="0" t="n">
        <f aca="false">IF(ISNUMBER(FIND(HV$1,$D24))=$AO$1,1,0)*VLOOKUP($Z$2,DALYs!$A$2:$MW$40,'Intervention list'!HV$195+1,0)</f>
        <v>0</v>
      </c>
      <c r="HW24" s="0" t="n">
        <f aca="false">IF(ISNUMBER(FIND(HW$1,$D24))=$AO$1,1,0)*VLOOKUP($Z$2,DALYs!$A$2:$MW$40,'Intervention list'!HW$195+1,0)</f>
        <v>0</v>
      </c>
      <c r="HX24" s="0" t="n">
        <f aca="false">IF(ISNUMBER(FIND(HX$1,$D24))=$AO$1,1,0)*VLOOKUP($Z$2,DALYs!$A$2:$MW$40,'Intervention list'!HX$195+1,0)</f>
        <v>0</v>
      </c>
      <c r="HY24" s="0" t="n">
        <f aca="false">IF(ISNUMBER(FIND(HY$1,$D24))=$AO$1,1,0)*VLOOKUP($Z$2,DALYs!$A$2:$MW$40,'Intervention list'!HY$195+1,0)</f>
        <v>0</v>
      </c>
      <c r="HZ24" s="0" t="n">
        <f aca="false">IF(ISNUMBER(FIND(HZ$1,$D24))=$AO$1,1,0)*VLOOKUP($Z$2,DALYs!$A$2:$MW$40,'Intervention list'!HZ$195+1,0)</f>
        <v>0</v>
      </c>
      <c r="IA24" s="0" t="n">
        <f aca="false">IF(ISNUMBER(FIND(IA$1,$D24))=$AO$1,1,0)*VLOOKUP($Z$2,DALYs!$A$2:$MW$40,'Intervention list'!IA$195+1,0)</f>
        <v>0</v>
      </c>
      <c r="IB24" s="0" t="n">
        <f aca="false">IF(ISNUMBER(FIND(IB$1,$D24))=$AO$1,1,0)*VLOOKUP($Z$2,DALYs!$A$2:$MW$40,'Intervention list'!IB$195+1,0)</f>
        <v>0</v>
      </c>
      <c r="IC24" s="0" t="n">
        <f aca="false">IF(ISNUMBER(FIND(IC$1,$D24))=$AO$1,1,0)*VLOOKUP($Z$2,DALYs!$A$2:$MW$40,'Intervention list'!IC$195+1,0)</f>
        <v>0</v>
      </c>
      <c r="ID24" s="0" t="n">
        <f aca="false">IF(ISNUMBER(FIND(ID$1,$D24))=$AO$1,1,0)*VLOOKUP($Z$2,DALYs!$A$2:$MW$40,'Intervention list'!ID$195+1,0)</f>
        <v>0</v>
      </c>
      <c r="IE24" s="0" t="n">
        <f aca="false">IF(ISNUMBER(FIND(IE$1,$D24))=$AO$1,1,0)*VLOOKUP($Z$2,DALYs!$A$2:$MW$40,'Intervention list'!IE$195+1,0)</f>
        <v>0</v>
      </c>
      <c r="IF24" s="0" t="n">
        <f aca="false">IF(ISNUMBER(FIND(IF$1,$D24))=$AO$1,1,0)*VLOOKUP($Z$2,DALYs!$A$2:$MW$40,'Intervention list'!IF$195+1,0)</f>
        <v>0</v>
      </c>
      <c r="IG24" s="0" t="n">
        <f aca="false">IF(ISNUMBER(FIND(IG$1,$D24))=$AO$1,1,0)*VLOOKUP($Z$2,DALYs!$A$2:$MW$40,'Intervention list'!IG$195+1,0)</f>
        <v>0</v>
      </c>
      <c r="IH24" s="0" t="n">
        <f aca="false">IF(ISNUMBER(FIND(IH$1,$D24))=$AO$1,1,0)*VLOOKUP($Z$2,DALYs!$A$2:$MW$40,'Intervention list'!IH$195+1,0)</f>
        <v>0</v>
      </c>
      <c r="II24" s="0" t="n">
        <f aca="false">IF(ISNUMBER(FIND(II$1,$D24))=$AO$1,1,0)*VLOOKUP($Z$2,DALYs!$A$2:$MW$40,'Intervention list'!II$195+1,0)</f>
        <v>0</v>
      </c>
      <c r="IJ24" s="0" t="n">
        <f aca="false">IF(ISNUMBER(FIND(IJ$1,$D24))=$AO$1,1,0)*VLOOKUP($Z$2,DALYs!$A$2:$MW$40,'Intervention list'!IJ$195+1,0)</f>
        <v>0</v>
      </c>
      <c r="IK24" s="0" t="n">
        <f aca="false">IF(ISNUMBER(FIND(IK$1,$D24))=$AO$1,1,0)*VLOOKUP($Z$2,DALYs!$A$2:$MW$40,'Intervention list'!IK$195+1,0)</f>
        <v>0</v>
      </c>
      <c r="IL24" s="0" t="n">
        <f aca="false">IF(ISNUMBER(FIND(IL$1,$D24))=$AO$1,1,0)*VLOOKUP($Z$2,DALYs!$A$2:$MW$40,'Intervention list'!IL$195+1,0)</f>
        <v>0</v>
      </c>
      <c r="IM24" s="0" t="n">
        <f aca="false">IF(ISNUMBER(FIND(IM$1,$D24))=$AO$1,1,0)*VLOOKUP($Z$2,DALYs!$A$2:$MW$40,'Intervention list'!IM$195+1,0)</f>
        <v>0</v>
      </c>
      <c r="IN24" s="0" t="n">
        <f aca="false">IF(ISNUMBER(FIND(IN$1,$D24))=$AO$1,1,0)*VLOOKUP($Z$2,DALYs!$A$2:$MW$40,'Intervention list'!IN$195+1,0)</f>
        <v>0</v>
      </c>
      <c r="IO24" s="0" t="n">
        <f aca="false">IF(ISNUMBER(FIND(IO$1,$D24))=$AO$1,1,0)*VLOOKUP($Z$2,DALYs!$A$2:$MW$40,'Intervention list'!IO$195+1,0)</f>
        <v>0</v>
      </c>
      <c r="IP24" s="0" t="n">
        <f aca="false">IF(ISNUMBER(FIND(IP$1,$D24))=$AO$1,1,0)*VLOOKUP($Z$2,DALYs!$A$2:$MW$40,'Intervention list'!IP$195+1,0)</f>
        <v>0</v>
      </c>
      <c r="IQ24" s="0" t="n">
        <f aca="false">IF(ISNUMBER(FIND(IQ$1,$D24))=$AO$1,1,0)*VLOOKUP($Z$2,DALYs!$A$2:$MW$40,'Intervention list'!IQ$195+1,0)</f>
        <v>0</v>
      </c>
      <c r="IR24" s="0" t="n">
        <f aca="false">IF(ISNUMBER(FIND(IR$1,$D24))=$AO$1,1,0)*VLOOKUP($Z$2,DALYs!$A$2:$MW$40,'Intervention list'!IR$195+1,0)</f>
        <v>0</v>
      </c>
      <c r="IS24" s="0" t="n">
        <f aca="false">IF(ISNUMBER(FIND(IS$1,$D24))=$AO$1,1,0)*VLOOKUP($Z$2,DALYs!$A$2:$MW$40,'Intervention list'!IS$195+1,0)</f>
        <v>0</v>
      </c>
      <c r="IT24" s="0" t="n">
        <f aca="false">IF(ISNUMBER(FIND(IT$1,$D24))=$AO$1,1,0)*VLOOKUP($Z$2,DALYs!$A$2:$MW$40,'Intervention list'!IT$195+1,0)</f>
        <v>0</v>
      </c>
      <c r="IU24" s="0" t="n">
        <f aca="false">IF(ISNUMBER(FIND(IU$1,$D24))=$AO$1,1,0)*VLOOKUP($Z$2,DALYs!$A$2:$MW$40,'Intervention list'!IU$195+1,0)</f>
        <v>0</v>
      </c>
      <c r="IV24" s="0" t="n">
        <f aca="false">IF(ISNUMBER(FIND(IV$1,$D24))=$AO$1,1,0)*VLOOKUP($Z$2,DALYs!$A$2:$MW$40,'Intervention list'!IV$195+1,0)</f>
        <v>0</v>
      </c>
      <c r="IW24" s="0" t="n">
        <f aca="false">IF(ISNUMBER(FIND(IW$1,$D24))=$AO$1,1,0)*VLOOKUP($Z$2,DALYs!$A$2:$MW$40,'Intervention list'!IW$195+1,0)</f>
        <v>0</v>
      </c>
      <c r="IX24" s="0" t="n">
        <f aca="false">IF(ISNUMBER(FIND(IX$1,$D24))=$AO$1,1,0)*VLOOKUP($Z$2,DALYs!$A$2:$MW$40,'Intervention list'!IX$195+1,0)</f>
        <v>0</v>
      </c>
      <c r="IY24" s="0" t="n">
        <f aca="false">IF(ISNUMBER(FIND(IY$1,$D24))=$AO$1,1,0)*VLOOKUP($Z$2,DALYs!$A$2:$MW$40,'Intervention list'!IY$195+1,0)</f>
        <v>0</v>
      </c>
      <c r="IZ24" s="0" t="n">
        <f aca="false">IF(ISNUMBER(FIND(IZ$1,$D24))=$AO$1,1,0)*VLOOKUP($Z$2,DALYs!$A$2:$MW$40,'Intervention list'!IZ$195+1,0)</f>
        <v>0</v>
      </c>
      <c r="JA24" s="0" t="n">
        <f aca="false">IF(ISNUMBER(FIND(JA$1,$D24))=$AO$1,1,0)*VLOOKUP($Z$2,DALYs!$A$2:$MW$40,'Intervention list'!JA$195+1,0)</f>
        <v>0</v>
      </c>
      <c r="JB24" s="0" t="n">
        <f aca="false">IF(ISNUMBER(FIND(JB$1,$D24))=$AO$1,1,0)*VLOOKUP($Z$2,DALYs!$A$2:$MW$40,'Intervention list'!JB$195+1,0)</f>
        <v>0</v>
      </c>
      <c r="JC24" s="0" t="n">
        <f aca="false">IF(ISNUMBER(FIND(JC$1,$D24))=$AO$1,1,0)*VLOOKUP($Z$2,DALYs!$A$2:$MW$40,'Intervention list'!JC$195+1,0)</f>
        <v>0</v>
      </c>
      <c r="JD24" s="0" t="n">
        <f aca="false">IF(ISNUMBER(FIND(JD$1,$D24))=$AO$1,1,0)*VLOOKUP($Z$2,DALYs!$A$2:$MW$40,'Intervention list'!JD$195+1,0)</f>
        <v>0</v>
      </c>
      <c r="JE24" s="0" t="n">
        <f aca="false">IF(ISNUMBER(FIND(JE$1,$D24))=$AO$1,1,0)*VLOOKUP($Z$2,DALYs!$A$2:$MW$40,'Intervention list'!JE$195+1,0)</f>
        <v>0</v>
      </c>
      <c r="JF24" s="0" t="n">
        <f aca="false">IF(ISNUMBER(FIND(JF$1,$D24))=$AO$1,1,0)*VLOOKUP($Z$2,DALYs!$A$2:$MW$40,'Intervention list'!JF$195+1,0)</f>
        <v>0</v>
      </c>
      <c r="JG24" s="0" t="n">
        <f aca="false">IF(ISNUMBER(FIND(JG$1,$D24))=$AO$1,1,0)*VLOOKUP($Z$2,DALYs!$A$2:$MW$40,'Intervention list'!JG$195+1,0)</f>
        <v>0</v>
      </c>
      <c r="JH24" s="0" t="n">
        <f aca="false">IF(ISNUMBER(FIND(JH$1,$D24))=$AO$1,1,0)*VLOOKUP($Z$2,DALYs!$A$2:$MW$40,'Intervention list'!JH$195+1,0)</f>
        <v>0</v>
      </c>
      <c r="JI24" s="0" t="n">
        <f aca="false">IF(ISNUMBER(FIND(JI$1,$D24))=$AO$1,1,0)*VLOOKUP($Z$2,DALYs!$A$2:$MW$40,'Intervention list'!JI$195+1,0)</f>
        <v>159822.31503861</v>
      </c>
      <c r="JJ24" s="0" t="n">
        <f aca="false">IF(ISNUMBER(FIND(JJ$1,$D24))=$AO$1,1,0)*VLOOKUP($Z$2,DALYs!$A$2:$MW$40,'Intervention list'!JJ$195+1,0)</f>
        <v>0</v>
      </c>
      <c r="JK24" s="0" t="n">
        <f aca="false">IF(ISNUMBER(FIND(JK$1,$D24))=$AO$1,1,0)*VLOOKUP($Z$2,DALYs!$A$2:$MW$40,'Intervention list'!JK$195+1,0)</f>
        <v>0</v>
      </c>
      <c r="JL24" s="0" t="n">
        <f aca="false">IF(ISNUMBER(FIND(JL$1,$D24))=$AO$1,1,0)*VLOOKUP($Z$2,DALYs!$A$2:$MW$40,'Intervention list'!JL$195+1,0)</f>
        <v>0</v>
      </c>
      <c r="JM24" s="0" t="n">
        <f aca="false">IF(ISNUMBER(FIND(JM$1,$D24))=$AO$1,1,0)*VLOOKUP($Z$2,DALYs!$A$2:$MW$40,'Intervention list'!JM$195+1,0)</f>
        <v>0</v>
      </c>
      <c r="JN24" s="0" t="n">
        <f aca="false">IF(ISNUMBER(FIND(JN$1,$D24))=$AO$1,1,0)*VLOOKUP($Z$2,DALYs!$A$2:$MW$40,'Intervention list'!JN$195+1,0)</f>
        <v>0</v>
      </c>
      <c r="JO24" s="0" t="n">
        <f aca="false">IF(ISNUMBER(FIND(JO$1,$D24))=$AO$1,1,0)*VLOOKUP($Z$2,DALYs!$A$2:$MW$40,'Intervention list'!JO$195+1,0)</f>
        <v>0</v>
      </c>
      <c r="JP24" s="0" t="n">
        <f aca="false">IF(ISNUMBER(FIND(JP$1,$D24))=$AO$1,1,0)*VLOOKUP($Z$2,DALYs!$A$2:$MW$40,'Intervention list'!JP$195+1,0)</f>
        <v>0</v>
      </c>
      <c r="JQ24" s="0" t="n">
        <f aca="false">IF(ISNUMBER(FIND(JQ$1,$D24))=$AO$1,1,0)*VLOOKUP($Z$2,DALYs!$A$2:$MW$40,'Intervention list'!JQ$195+1,0)</f>
        <v>0</v>
      </c>
      <c r="JR24" s="0" t="n">
        <f aca="false">IF(ISNUMBER(FIND(JR$1,$D24))=$AO$1,1,0)*VLOOKUP($Z$2,DALYs!$A$2:$MW$40,'Intervention list'!JR$195+1,0)</f>
        <v>0</v>
      </c>
      <c r="JS24" s="0" t="n">
        <f aca="false">IF(ISNUMBER(FIND(JS$1,$D24))=$AO$1,1,0)*VLOOKUP($Z$2,DALYs!$A$2:$MW$40,'Intervention list'!JS$195+1,0)</f>
        <v>0</v>
      </c>
      <c r="JT24" s="0" t="n">
        <f aca="false">IF(ISNUMBER(FIND(JT$1,$D24))=$AO$1,1,0)*VLOOKUP($Z$2,DALYs!$A$2:$MW$40,'Intervention list'!JT$195+1,0)</f>
        <v>0</v>
      </c>
      <c r="JU24" s="0" t="n">
        <f aca="false">IF(ISNUMBER(FIND(JU$1,$D24))=$AO$1,1,0)*VLOOKUP($Z$2,DALYs!$A$2:$MW$40,'Intervention list'!JU$195+1,0)</f>
        <v>0</v>
      </c>
      <c r="JV24" s="0" t="n">
        <f aca="false">IF(ISNUMBER(FIND(JV$1,$D24))=$AO$1,1,0)*VLOOKUP($Z$2,DALYs!$A$2:$MW$40,'Intervention list'!JV$195+1,0)</f>
        <v>0</v>
      </c>
      <c r="JW24" s="0" t="n">
        <f aca="false">IF(ISNUMBER(FIND(JW$1,$D24))=$AO$1,1,0)*VLOOKUP($Z$2,DALYs!$A$2:$MW$40,'Intervention list'!JW$195+1,0)</f>
        <v>0</v>
      </c>
      <c r="JX24" s="0" t="n">
        <f aca="false">IF(ISNUMBER(FIND(JX$1,$D24))=$AO$1,1,0)*VLOOKUP($Z$2,DALYs!$A$2:$MW$40,'Intervention list'!JX$195+1,0)</f>
        <v>0</v>
      </c>
      <c r="JY24" s="0" t="n">
        <f aca="false">IF(ISNUMBER(FIND(JY$1,$D24))=$AO$1,1,0)*VLOOKUP($Z$2,DALYs!$A$2:$MW$40,'Intervention list'!JY$195+1,0)</f>
        <v>0</v>
      </c>
      <c r="JZ24" s="0" t="n">
        <f aca="false">IF(ISNUMBER(FIND(JZ$1,$D24))=$AO$1,1,0)*VLOOKUP($Z$2,DALYs!$A$2:$MW$40,'Intervention list'!JZ$195+1,0)</f>
        <v>0</v>
      </c>
      <c r="KA24" s="0" t="n">
        <f aca="false">IF(ISNUMBER(FIND(KA$1,$D24))=$AO$1,1,0)*VLOOKUP($Z$2,DALYs!$A$2:$MW$40,'Intervention list'!KA$195+1,0)</f>
        <v>0</v>
      </c>
      <c r="KB24" s="0" t="n">
        <f aca="false">IF(ISNUMBER(FIND(KB$1,$D24))=$AO$1,1,0)*VLOOKUP($Z$2,DALYs!$A$2:$MW$40,'Intervention list'!KB$195+1,0)</f>
        <v>0</v>
      </c>
      <c r="KC24" s="0" t="n">
        <f aca="false">IF(ISNUMBER(FIND(KC$1,$D24))=$AO$1,1,0)*VLOOKUP($Z$2,DALYs!$A$2:$MW$40,'Intervention list'!KC$195+1,0)</f>
        <v>0</v>
      </c>
      <c r="KD24" s="0" t="n">
        <f aca="false">IF(ISNUMBER(FIND(KD$1,$D24))=$AO$1,1,0)*VLOOKUP($Z$2,DALYs!$A$2:$MW$40,'Intervention list'!KD$195+1,0)</f>
        <v>0</v>
      </c>
      <c r="KE24" s="0" t="n">
        <f aca="false">IF(ISNUMBER(FIND(KE$1,$D24))=$AO$1,1,0)*VLOOKUP($Z$2,DALYs!$A$2:$MW$40,'Intervention list'!KE$195+1,0)</f>
        <v>0</v>
      </c>
      <c r="KF24" s="0" t="n">
        <f aca="false">IF(ISNUMBER(FIND(KF$1,$D24))=$AO$1,1,0)*VLOOKUP($Z$2,DALYs!$A$2:$MW$40,'Intervention list'!KF$195+1,0)</f>
        <v>0</v>
      </c>
      <c r="KG24" s="0" t="n">
        <f aca="false">IF(ISNUMBER(FIND(KG$1,$D24))=$AO$1,1,0)*VLOOKUP($Z$2,DALYs!$A$2:$MW$40,'Intervention list'!KG$195+1,0)</f>
        <v>0</v>
      </c>
      <c r="KH24" s="0" t="n">
        <f aca="false">IF(ISNUMBER(FIND(KH$1,$D24))=$AO$1,1,0)*VLOOKUP($Z$2,DALYs!$A$2:$MW$40,'Intervention list'!KH$195+1,0)</f>
        <v>0</v>
      </c>
      <c r="KI24" s="0" t="n">
        <f aca="false">IF(ISNUMBER(FIND(KI$1,$D24))=$AO$1,1,0)*VLOOKUP($Z$2,DALYs!$A$2:$MW$40,'Intervention list'!KI$195+1,0)</f>
        <v>0</v>
      </c>
      <c r="KJ24" s="0" t="n">
        <f aca="false">IF(ISNUMBER(FIND(KJ$1,$D24))=$AO$1,1,0)*VLOOKUP($Z$2,DALYs!$A$2:$MW$40,'Intervention list'!KJ$195+1,0)</f>
        <v>0</v>
      </c>
      <c r="KK24" s="0" t="n">
        <f aca="false">IF(ISNUMBER(FIND(KK$1,$D24))=$AO$1,1,0)*VLOOKUP($Z$2,DALYs!$A$2:$MW$40,'Intervention list'!KK$195+1,0)</f>
        <v>0</v>
      </c>
      <c r="KL24" s="0" t="n">
        <f aca="false">IF(ISNUMBER(FIND(KL$1,$D24))=$AO$1,1,0)*VLOOKUP($Z$2,DALYs!$A$2:$MW$40,'Intervention list'!KL$195+1,0)</f>
        <v>0</v>
      </c>
      <c r="KM24" s="0" t="n">
        <f aca="false">IF(ISNUMBER(FIND(KM$1,$D24))=$AO$1,1,0)*VLOOKUP($Z$2,DALYs!$A$2:$MW$40,'Intervention list'!KM$195+1,0)</f>
        <v>0</v>
      </c>
      <c r="KN24" s="0" t="n">
        <f aca="false">IF(ISNUMBER(FIND(KN$1,$D24))=$AO$1,1,0)*VLOOKUP($Z$2,DALYs!$A$2:$MW$40,'Intervention list'!KN$195+1,0)</f>
        <v>0</v>
      </c>
      <c r="KO24" s="0" t="n">
        <f aca="false">IF(ISNUMBER(FIND(KO$1,$D24))=$AO$1,1,0)*VLOOKUP($Z$2,DALYs!$A$2:$MW$40,'Intervention list'!KO$195+1,0)</f>
        <v>0</v>
      </c>
      <c r="KP24" s="0" t="n">
        <f aca="false">IF(ISNUMBER(FIND(KP$1,$D24))=$AO$1,1,0)*VLOOKUP($Z$2,DALYs!$A$2:$MW$40,'Intervention list'!KP$195+1,0)</f>
        <v>0</v>
      </c>
      <c r="KQ24" s="0" t="n">
        <f aca="false">IF(ISNUMBER(FIND(KQ$1,$D24))=$AO$1,1,0)*VLOOKUP($Z$2,DALYs!$A$2:$MW$40,'Intervention list'!KQ$195+1,0)</f>
        <v>0</v>
      </c>
      <c r="KR24" s="0" t="n">
        <f aca="false">IF(ISNUMBER(FIND(KR$1,$D24))=$AO$1,1,0)*VLOOKUP($Z$2,DALYs!$A$2:$MW$40,'Intervention list'!KR$195+1,0)</f>
        <v>0</v>
      </c>
      <c r="KS24" s="0" t="n">
        <f aca="false">IF(ISNUMBER(FIND(KS$1,$D24))=$AO$1,1,0)*VLOOKUP($Z$2,DALYs!$A$2:$MW$40,'Intervention list'!KS$195+1,0)</f>
        <v>0</v>
      </c>
      <c r="KT24" s="0" t="n">
        <f aca="false">IF(ISNUMBER(FIND(KT$1,$D24))=$AO$1,1,0)*VLOOKUP($Z$2,DALYs!$A$2:$MW$40,'Intervention list'!KT$195+1,0)</f>
        <v>0</v>
      </c>
      <c r="KU24" s="0" t="n">
        <f aca="false">IF(ISNUMBER(FIND(KU$1,$D24))=$AO$1,1,0)*VLOOKUP($Z$2,DALYs!$A$2:$MW$40,'Intervention list'!KU$195+1,0)</f>
        <v>0</v>
      </c>
      <c r="KV24" s="0" t="n">
        <f aca="false">IF(ISNUMBER(FIND(KV$1,$D24))=$AO$1,1,0)*VLOOKUP($Z$2,DALYs!$A$2:$MW$40,'Intervention list'!KV$195+1,0)</f>
        <v>0</v>
      </c>
      <c r="KW24" s="0" t="n">
        <f aca="false">IF(ISNUMBER(FIND(KW$1,$D24))=$AO$1,1,0)*VLOOKUP($Z$2,DALYs!$A$2:$MW$40,'Intervention list'!KW$195+1,0)</f>
        <v>0</v>
      </c>
      <c r="KX24" s="0" t="n">
        <f aca="false">IF(ISNUMBER(FIND(KX$1,$D24))=$AO$1,1,0)*VLOOKUP($Z$2,DALYs!$A$2:$MW$40,'Intervention list'!KX$195+1,0)</f>
        <v>0</v>
      </c>
      <c r="KY24" s="0" t="n">
        <f aca="false">IF(ISNUMBER(FIND(KY$1,$D24))=$AO$1,1,0)*VLOOKUP($Z$2,DALYs!$A$2:$MW$40,'Intervention list'!KY$195+1,0)</f>
        <v>0</v>
      </c>
      <c r="KZ24" s="0" t="n">
        <f aca="false">IF(ISNUMBER(FIND(KZ$1,$D24))=$AO$1,1,0)*VLOOKUP($Z$2,DALYs!$A$2:$MW$40,'Intervention list'!KZ$195+1,0)</f>
        <v>0</v>
      </c>
      <c r="LA24" s="0" t="n">
        <f aca="false">IF(ISNUMBER(FIND(LA$1,$D24))=$AO$1,1,0)*VLOOKUP($Z$2,DALYs!$A$2:$MW$40,'Intervention list'!LA$195+1,0)</f>
        <v>0</v>
      </c>
      <c r="LB24" s="0" t="n">
        <f aca="false">IF(ISNUMBER(FIND(LB$1,$D24))=$AO$1,1,0)*VLOOKUP($Z$2,DALYs!$A$2:$MW$40,'Intervention list'!LB$195+1,0)</f>
        <v>0</v>
      </c>
      <c r="LC24" s="0" t="n">
        <f aca="false">IF(ISNUMBER(FIND(LC$1,$D24))=$AO$1,1,0)*VLOOKUP($Z$2,DALYs!$A$2:$MW$40,'Intervention list'!LC$195+1,0)</f>
        <v>0</v>
      </c>
      <c r="LD24" s="0" t="n">
        <f aca="false">IF(ISNUMBER(FIND(LD$1,$D24))=$AO$1,1,0)*VLOOKUP($Z$2,DALYs!$A$2:$MW$40,'Intervention list'!LD$195+1,0)</f>
        <v>0</v>
      </c>
      <c r="LE24" s="0" t="n">
        <f aca="false">IF(ISNUMBER(FIND(LE$1,$D24))=$AO$1,1,0)*VLOOKUP($Z$2,DALYs!$A$2:$MW$40,'Intervention list'!LE$195+1,0)</f>
        <v>0</v>
      </c>
      <c r="LF24" s="0" t="n">
        <f aca="false">IF(ISNUMBER(FIND(LF$1,$D24))=$AO$1,1,0)*VLOOKUP($Z$2,DALYs!$A$2:$MW$40,'Intervention list'!LF$195+1,0)</f>
        <v>0</v>
      </c>
      <c r="LG24" s="0" t="n">
        <f aca="false">IF(ISNUMBER(FIND(LG$1,$D24))=$AO$1,1,0)*VLOOKUP($Z$2,DALYs!$A$2:$MW$40,'Intervention list'!LG$195+1,0)</f>
        <v>0</v>
      </c>
      <c r="LH24" s="0" t="n">
        <f aca="false">IF(ISNUMBER(FIND(LH$1,$D24))=$AO$1,1,0)*VLOOKUP($Z$2,DALYs!$A$2:$MW$40,'Intervention list'!LH$195+1,0)</f>
        <v>0</v>
      </c>
      <c r="LI24" s="0" t="n">
        <f aca="false">IF(ISNUMBER(FIND(LI$1,$D24))=$AO$1,1,0)*VLOOKUP($Z$2,DALYs!$A$2:$MW$40,'Intervention list'!LI$195+1,0)</f>
        <v>0</v>
      </c>
      <c r="LJ24" s="0" t="n">
        <f aca="false">IF(ISNUMBER(FIND(LJ$1,$D24))=$AO$1,1,0)*VLOOKUP($Z$2,DALYs!$A$2:$MW$40,'Intervention list'!LJ$195+1,0)</f>
        <v>0</v>
      </c>
      <c r="LK24" s="0" t="n">
        <f aca="false">IF(ISNUMBER(FIND(LK$1,$D24))=$AO$1,1,0)*VLOOKUP($Z$2,DALYs!$A$2:$MW$40,'Intervention list'!LK$195+1,0)</f>
        <v>0</v>
      </c>
      <c r="LL24" s="0" t="n">
        <f aca="false">IF(ISNUMBER(FIND(LL$1,$D24))=$AO$1,1,0)*VLOOKUP($Z$2,DALYs!$A$2:$MW$40,'Intervention list'!LL$195+1,0)</f>
        <v>0</v>
      </c>
      <c r="LM24" s="0" t="n">
        <f aca="false">IF(ISNUMBER(FIND(LM$1,$D24))=$AO$1,1,0)*VLOOKUP($Z$2,DALYs!$A$2:$MW$40,'Intervention list'!LM$195+1,0)</f>
        <v>0</v>
      </c>
      <c r="LN24" s="0" t="n">
        <f aca="false">IF(ISNUMBER(FIND(LN$1,$D24))=$AO$1,1,0)*VLOOKUP($Z$2,DALYs!$A$2:$MW$40,'Intervention list'!LN$195+1,0)</f>
        <v>0</v>
      </c>
      <c r="LO24" s="0" t="n">
        <f aca="false">IF(ISNUMBER(FIND(LO$1,$D24))=$AO$1,1,0)*VLOOKUP($Z$2,DALYs!$A$2:$MW$40,'Intervention list'!LO$195+1,0)</f>
        <v>0</v>
      </c>
      <c r="LP24" s="0" t="n">
        <f aca="false">IF(ISNUMBER(FIND(LP$1,$D24))=$AO$1,1,0)*VLOOKUP($Z$2,DALYs!$A$2:$MW$40,'Intervention list'!LP$195+1,0)</f>
        <v>0</v>
      </c>
      <c r="LQ24" s="0" t="n">
        <f aca="false">IF(ISNUMBER(FIND(LQ$1,$D24))=$AO$1,1,0)*VLOOKUP($Z$2,DALYs!$A$2:$MW$40,'Intervention list'!LQ$195+1,0)</f>
        <v>0</v>
      </c>
      <c r="LR24" s="0" t="n">
        <f aca="false">IF(ISNUMBER(FIND(LR$1,$D24))=$AO$1,1,0)*VLOOKUP($Z$2,DALYs!$A$2:$MW$40,'Intervention list'!LR$195+1,0)</f>
        <v>0</v>
      </c>
      <c r="LS24" s="0" t="n">
        <f aca="false">IF(ISNUMBER(FIND(LS$1,$D24))=$AO$1,1,0)*VLOOKUP($Z$2,DALYs!$A$2:$MW$40,'Intervention list'!LS$195+1,0)</f>
        <v>0</v>
      </c>
      <c r="LT24" s="0" t="n">
        <f aca="false">IF(ISNUMBER(FIND(LT$1,$D24))=$AO$1,1,0)*VLOOKUP($Z$2,DALYs!$A$2:$MW$40,'Intervention list'!LT$195+1,0)</f>
        <v>0</v>
      </c>
      <c r="LU24" s="0" t="n">
        <f aca="false">IF(ISNUMBER(FIND(LU$1,$D24))=$AO$1,1,0)*VLOOKUP($Z$2,DALYs!$A$2:$MW$40,'Intervention list'!LU$195+1,0)</f>
        <v>0</v>
      </c>
      <c r="LV24" s="0" t="n">
        <f aca="false">IF(ISNUMBER(FIND(LV$1,$D24))=$AO$1,1,0)*VLOOKUP($Z$2,DALYs!$A$2:$MW$40,'Intervention list'!LV$195+1,0)</f>
        <v>0</v>
      </c>
      <c r="LW24" s="0" t="n">
        <f aca="false">IF(ISNUMBER(FIND(LW$1,$D24))=$AO$1,1,0)*VLOOKUP($Z$2,DALYs!$A$2:$MW$40,'Intervention list'!LW$195+1,0)</f>
        <v>0</v>
      </c>
      <c r="LX24" s="0" t="n">
        <f aca="false">IF(ISNUMBER(FIND(LX$1,$D24))=$AO$1,1,0)*VLOOKUP($Z$2,DALYs!$A$2:$MW$40,'Intervention list'!LX$195+1,0)</f>
        <v>0</v>
      </c>
      <c r="LY24" s="0" t="n">
        <f aca="false">IF(ISNUMBER(FIND(LY$1,$D24))=$AO$1,1,0)*VLOOKUP($Z$2,DALYs!$A$2:$MW$40,'Intervention list'!LY$195+1,0)</f>
        <v>0</v>
      </c>
      <c r="LZ24" s="0" t="n">
        <f aca="false">IF(ISNUMBER(FIND(LZ$1,$D24))=$AO$1,1,0)*VLOOKUP($Z$2,DALYs!$A$2:$MW$40,'Intervention list'!LZ$195+1,0)</f>
        <v>0</v>
      </c>
      <c r="MA24" s="0" t="n">
        <f aca="false">IF(ISNUMBER(FIND(MA$1,$D24))=$AO$1,1,0)*VLOOKUP($Z$2,DALYs!$A$2:$MW$40,'Intervention list'!MA$195+1,0)</f>
        <v>0</v>
      </c>
      <c r="MB24" s="0" t="n">
        <f aca="false">IF(ISNUMBER(FIND(MB$1,$D24))=$AO$1,1,0)*VLOOKUP($Z$2,DALYs!$A$2:$MW$40,'Intervention list'!MB$195+1,0)</f>
        <v>0</v>
      </c>
      <c r="MC24" s="0" t="n">
        <f aca="false">IF(ISNUMBER(FIND(MC$1,$D24))=$AO$1,1,0)*VLOOKUP($Z$2,DALYs!$A$2:$MW$40,'Intervention list'!MC$195+1,0)</f>
        <v>0</v>
      </c>
      <c r="MD24" s="0" t="n">
        <f aca="false">IF(ISNUMBER(FIND(MD$1,$D24))=$AO$1,1,0)*VLOOKUP($Z$2,DALYs!$A$2:$MW$40,'Intervention list'!MD$195+1,0)</f>
        <v>0</v>
      </c>
      <c r="ME24" s="0" t="n">
        <f aca="false">IF(ISNUMBER(FIND(ME$1,$D24))=$AO$1,1,0)*VLOOKUP($Z$2,DALYs!$A$2:$MW$40,'Intervention list'!ME$195+1,0)</f>
        <v>0</v>
      </c>
      <c r="MF24" s="0" t="n">
        <f aca="false">IF(ISNUMBER(FIND(MF$1,$D24))=$AO$1,1,0)*VLOOKUP($Z$2,DALYs!$A$2:$MW$40,'Intervention list'!MF$195+1,0)</f>
        <v>0</v>
      </c>
      <c r="MG24" s="0" t="n">
        <f aca="false">IF(ISNUMBER(FIND(MG$1,$D24))=$AO$1,1,0)*VLOOKUP($Z$2,DALYs!$A$2:$MW$40,'Intervention list'!MG$195+1,0)</f>
        <v>0</v>
      </c>
      <c r="MH24" s="0" t="n">
        <f aca="false">IF(ISNUMBER(FIND(MH$1,$D24))=$AO$1,1,0)*VLOOKUP($Z$2,DALYs!$A$2:$MW$40,'Intervention list'!MH$195+1,0)</f>
        <v>0</v>
      </c>
      <c r="MI24" s="0" t="n">
        <f aca="false">IF(ISNUMBER(FIND(MI$1,$D24))=$AO$1,1,0)*VLOOKUP($Z$2,DALYs!$A$2:$MW$40,'Intervention list'!MI$195+1,0)</f>
        <v>0</v>
      </c>
      <c r="MJ24" s="0" t="n">
        <f aca="false">IF(ISNUMBER(FIND(MJ$1,$D24))=$AO$1,1,0)*VLOOKUP($Z$2,DALYs!$A$2:$MW$40,'Intervention list'!MJ$195+1,0)</f>
        <v>0</v>
      </c>
      <c r="MK24" s="0" t="n">
        <f aca="false">IF(ISNUMBER(FIND(MK$1,$D24))=$AO$1,1,0)*VLOOKUP($Z$2,DALYs!$A$2:$MW$40,'Intervention list'!MK$195+1,0)</f>
        <v>0</v>
      </c>
      <c r="ML24" s="0" t="n">
        <f aca="false">IF(ISNUMBER(FIND(ML$1,$D24))=$AO$1,1,0)*VLOOKUP($Z$2,DALYs!$A$2:$MW$40,'Intervention list'!ML$195+1,0)</f>
        <v>0</v>
      </c>
      <c r="MM24" s="0" t="n">
        <f aca="false">IF(ISNUMBER(FIND(MM$1,$D24))=$AO$1,1,0)*VLOOKUP($Z$2,DALYs!$A$2:$MW$40,'Intervention list'!MM$195+1,0)</f>
        <v>0</v>
      </c>
      <c r="MN24" s="0" t="n">
        <f aca="false">IF(ISNUMBER(FIND(MN$1,$D24))=$AO$1,1,0)*VLOOKUP($Z$2,DALYs!$A$2:$MW$40,'Intervention list'!MN$195+1,0)</f>
        <v>0</v>
      </c>
      <c r="MO24" s="0" t="n">
        <f aca="false">IF(ISNUMBER(FIND(MO$1,$D24))=$AO$1,1,0)*VLOOKUP($Z$2,DALYs!$A$2:$MW$40,'Intervention list'!MO$195+1,0)</f>
        <v>0</v>
      </c>
      <c r="MP24" s="0" t="n">
        <f aca="false">IF(ISNUMBER(FIND(MP$1,$D24))=$AO$1,1,0)*VLOOKUP($Z$2,DALYs!$A$2:$MW$40,'Intervention list'!MP$195+1,0)</f>
        <v>0</v>
      </c>
      <c r="MQ24" s="0" t="n">
        <f aca="false">IF(ISNUMBER(FIND(MQ$1,$D24))=$AO$1,1,0)*VLOOKUP($Z$2,DALYs!$A$2:$MW$40,'Intervention list'!MQ$195+1,0)</f>
        <v>0</v>
      </c>
      <c r="MR24" s="0" t="n">
        <f aca="false">IF(ISNUMBER(FIND(MR$1,$D24))=$AO$1,1,0)*VLOOKUP($Z$2,DALYs!$A$2:$MW$40,'Intervention list'!MR$195+1,0)</f>
        <v>0</v>
      </c>
      <c r="MS24" s="0" t="n">
        <f aca="false">IF(ISNUMBER(FIND(MS$1,$D24))=$AO$1,1,0)*VLOOKUP($Z$2,DALYs!$A$2:$MW$40,'Intervention list'!MS$195+1,0)</f>
        <v>0</v>
      </c>
      <c r="MT24" s="0" t="n">
        <f aca="false">IF(ISNUMBER(FIND(MT$1,$D24))=$AO$1,1,0)*VLOOKUP($Z$2,DALYs!$A$2:$MW$40,'Intervention list'!MT$195+1,0)</f>
        <v>0</v>
      </c>
      <c r="MU24" s="0" t="n">
        <f aca="false">IF(ISNUMBER(FIND(MU$1,$D24))=$AO$1,1,0)*VLOOKUP($Z$2,DALYs!$A$2:$MW$40,'Intervention list'!MU$195+1,0)</f>
        <v>0</v>
      </c>
      <c r="MV24" s="0" t="n">
        <f aca="false">IF(ISNUMBER(FIND(MV$1,$D24))=$AO$1,1,0)*VLOOKUP($Z$2,DALYs!$A$2:$MW$40,'Intervention list'!MV$195+1,0)</f>
        <v>0</v>
      </c>
      <c r="MW24" s="0" t="n">
        <f aca="false">IF(ISNUMBER(FIND(MW$1,$D24))=$AO$1,1,0)*VLOOKUP($Z$2,DALYs!$A$2:$MW$40,'Intervention list'!MW$195+1,0)</f>
        <v>0</v>
      </c>
      <c r="MX24" s="0" t="n">
        <f aca="false">IF(ISNUMBER(FIND(MX$1,$D24))=$AO$1,1,0)*VLOOKUP($Z$2,DALYs!$A$2:$MW$40,'Intervention list'!MX$195+1,0)</f>
        <v>0</v>
      </c>
      <c r="MY24" s="0" t="n">
        <f aca="false">IF(ISNUMBER(FIND(MY$1,$D24))=$AO$1,1,0)*VLOOKUP($Z$2,DALYs!$A$2:$MW$40,'Intervention list'!MY$195+1,0)</f>
        <v>0</v>
      </c>
      <c r="MZ24" s="0" t="n">
        <f aca="false">IF(ISNUMBER(FIND(MZ$1,$D24))=$AO$1,1,0)*VLOOKUP($Z$2,DALYs!$A$2:$MW$40,'Intervention list'!MZ$195+1,0)</f>
        <v>0</v>
      </c>
      <c r="NA24" s="0" t="n">
        <f aca="false">IF(ISNUMBER(FIND(NA$1,$D24))=$AO$1,1,0)*VLOOKUP($Z$2,DALYs!$A$2:$MW$40,'Intervention list'!NA$195+1,0)</f>
        <v>0</v>
      </c>
      <c r="NB24" s="0" t="n">
        <f aca="false">IF(ISNUMBER(FIND(NB$1,$D24))=$AO$1,1,0)*VLOOKUP($Z$2,DALYs!$A$2:$MW$40,'Intervention list'!NB$195+1,0)</f>
        <v>0</v>
      </c>
      <c r="NC24" s="0" t="n">
        <f aca="false">IF(ISNUMBER(FIND(NC$1,$D24))=$AO$1,1,0)*VLOOKUP($Z$2,DALYs!$A$2:$MW$40,'Intervention list'!NC$195+1,0)</f>
        <v>0</v>
      </c>
      <c r="ND24" s="0" t="n">
        <f aca="false">IF(ISNUMBER(FIND(ND$1,$D24))=$AO$1,1,0)*VLOOKUP($Z$2,DALYs!$A$2:$MW$40,'Intervention list'!ND$195+1,0)</f>
        <v>0</v>
      </c>
      <c r="NE24" s="0" t="n">
        <f aca="false">IF(ISNUMBER(FIND(NE$1,$D24))=$AO$1,1,0)*VLOOKUP($Z$2,DALYs!$A$2:$MW$40,'Intervention list'!NE$195+1,0)</f>
        <v>0</v>
      </c>
      <c r="NF24" s="0" t="n">
        <f aca="false">IF(ISNUMBER(FIND(NF$1,$D24))=$AO$1,1,0)*VLOOKUP($Z$2,DALYs!$A$2:$MW$40,'Intervention list'!NF$195+1,0)</f>
        <v>0</v>
      </c>
      <c r="NG24" s="0" t="n">
        <f aca="false">IF(ISNUMBER(FIND(NG$1,$D24))=$AO$1,1,0)*VLOOKUP($Z$2,DALYs!$A$2:$MW$40,'Intervention list'!NG$195+1,0)</f>
        <v>0</v>
      </c>
      <c r="NH24" s="0" t="n">
        <f aca="false">IF(ISNUMBER(FIND(NH$1,$D24))=$AO$1,1,0)*VLOOKUP($Z$2,DALYs!$A$2:$MW$40,'Intervention list'!NH$195+1,0)</f>
        <v>0</v>
      </c>
      <c r="NI24" s="0" t="n">
        <f aca="false">IF(ISNUMBER(FIND(NI$1,$D24))=$AO$1,1,0)*VLOOKUP($Z$2,DALYs!$A$2:$MW$40,'Intervention list'!NI$195+1,0)</f>
        <v>0</v>
      </c>
      <c r="NJ24" s="0" t="n">
        <f aca="false">IF(ISNUMBER(FIND(NJ$1,$D24))=$AO$1,1,0)*VLOOKUP($Z$2,DALYs!$A$2:$MW$40,'Intervention list'!NJ$195+1,0)</f>
        <v>0</v>
      </c>
      <c r="NK24" s="0" t="n">
        <f aca="false">IF(ISNUMBER(FIND(NK$1,$D24))=$AO$1,1,0)*VLOOKUP($Z$2,DALYs!$A$2:$MW$40,'Intervention list'!NK$195+1,0)</f>
        <v>0</v>
      </c>
      <c r="NL24" s="0" t="n">
        <f aca="false">IF(ISNUMBER(FIND(NL$1,$D24))=$AO$1,1,0)*VLOOKUP($Z$2,DALYs!$A$2:$MW$40,'Intervention list'!NL$195+1,0)</f>
        <v>0</v>
      </c>
      <c r="NM24" s="0" t="n">
        <f aca="false">IF(ISNUMBER(FIND(NM$1,$D24))=$AO$1,1,0)*VLOOKUP($Z$2,DALYs!$A$2:$MW$40,'Intervention list'!NM$195+1,0)</f>
        <v>0</v>
      </c>
      <c r="NN24" s="0" t="n">
        <f aca="false">IF(ISNUMBER(FIND(NN$1,$D24))=$AO$1,1,0)*VLOOKUP($Z$2,DALYs!$A$2:$MW$40,'Intervention list'!NN$195+1,0)</f>
        <v>0</v>
      </c>
      <c r="NO24" s="0" t="n">
        <f aca="false">IF(ISNUMBER(FIND(NO$1,$D24))=$AO$1,1,0)*VLOOKUP($Z$2,DALYs!$A$2:$MW$40,'Intervention list'!NO$195+1,0)</f>
        <v>0</v>
      </c>
      <c r="NP24" s="0" t="n">
        <f aca="false">IF(ISNUMBER(FIND(NP$1,$D24))=$AO$1,1,0)*VLOOKUP($Z$2,DALYs!$A$2:$MW$40,'Intervention list'!NP$195+1,0)</f>
        <v>0</v>
      </c>
      <c r="NQ24" s="0" t="n">
        <f aca="false">IF(ISNUMBER(FIND(NQ$1,$D24))=$AO$1,1,0)*VLOOKUP($Z$2,DALYs!$A$2:$MW$40,'Intervention list'!NQ$195+1,0)</f>
        <v>0</v>
      </c>
      <c r="NR24" s="0" t="n">
        <f aca="false">IF(ISNUMBER(FIND(NR$1,$D24))=$AO$1,1,0)*VLOOKUP($Z$2,DALYs!$A$2:$MW$40,'Intervention list'!NR$195+1,0)</f>
        <v>0</v>
      </c>
      <c r="NS24" s="0" t="n">
        <f aca="false">IF(ISNUMBER(FIND(NS$1,$D24))=$AO$1,1,0)*VLOOKUP($Z$2,DALYs!$A$2:$MW$40,'Intervention list'!NS$195+1,0)</f>
        <v>0</v>
      </c>
      <c r="NT24" s="0" t="n">
        <f aca="false">IF(ISNUMBER(FIND(NT$1,$D24))=$AO$1,1,0)*VLOOKUP($Z$2,DALYs!$A$2:$MW$40,'Intervention list'!NT$195+1,0)</f>
        <v>0</v>
      </c>
      <c r="NU24" s="0" t="n">
        <f aca="false">IF(ISNUMBER(FIND(NU$1,$D24))=$AO$1,1,0)*VLOOKUP($Z$2,DALYs!$A$2:$MW$40,'Intervention list'!NU$195+1,0)</f>
        <v>0</v>
      </c>
      <c r="NV24" s="0" t="n">
        <f aca="false">IF(ISNUMBER(FIND(NV$1,$D24))=$AO$1,1,0)*VLOOKUP($Z$2,DALYs!$A$2:$MW$40,'Intervention list'!NV$195+1,0)</f>
        <v>0</v>
      </c>
      <c r="NW24" s="0" t="n">
        <f aca="false">IF(ISNUMBER(FIND(NW$1,$D24))=$AO$1,1,0)*VLOOKUP($Z$2,DALYs!$A$2:$MW$40,'Intervention list'!NW$195+1,0)</f>
        <v>0</v>
      </c>
      <c r="NX24" s="0" t="n">
        <f aca="false">IF(ISNUMBER(FIND(NX$1,$D24))=$AO$1,1,0)*VLOOKUP($Z$2,DALYs!$A$2:$MW$40,'Intervention list'!NX$195+1,0)</f>
        <v>0</v>
      </c>
      <c r="NY24" s="0" t="n">
        <f aca="false">IF(ISNUMBER(FIND(NY$1,$D24))=$AO$1,1,0)*VLOOKUP($Z$2,DALYs!$A$2:$MW$40,'Intervention list'!NY$195+1,0)</f>
        <v>0</v>
      </c>
      <c r="NZ24" s="0" t="n">
        <f aca="false">IF(ISNUMBER(FIND(NZ$1,$D24))=$AO$1,1,0)*VLOOKUP($Z$2,DALYs!$A$2:$MW$40,'Intervention list'!NZ$195+1,0)</f>
        <v>0</v>
      </c>
      <c r="OA24" s="0" t="n">
        <f aca="false">IF(ISNUMBER(FIND(OA$1,$D24))=$AO$1,1,0)*VLOOKUP($Z$2,DALYs!$A$2:$MW$40,'Intervention list'!OA$195+1,0)</f>
        <v>0</v>
      </c>
      <c r="OB24" s="0" t="n">
        <f aca="false">IF(ISNUMBER(FIND(OB$1,$D24))=$AO$1,1,0)*VLOOKUP($Z$2,DALYs!$A$2:$MW$40,'Intervention list'!OB$195+1,0)</f>
        <v>0</v>
      </c>
      <c r="OC24" s="0" t="n">
        <f aca="false">IF(ISNUMBER(FIND(OC$1,$D24))=$AO$1,1,0)*VLOOKUP($Z$2,DALYs!$A$2:$MW$40,'Intervention list'!OC$195+1,0)</f>
        <v>0</v>
      </c>
      <c r="OD24" s="0" t="n">
        <f aca="false">IF(ISNUMBER(FIND(OD$1,$D24))=$AO$1,1,0)*VLOOKUP($Z$2,DALYs!$A$2:$MW$40,'Intervention list'!OD$195+1,0)</f>
        <v>0</v>
      </c>
      <c r="OE24" s="0" t="n">
        <f aca="false">IF(ISNUMBER(FIND(OE$1,$D24))=$AO$1,1,0)*VLOOKUP($Z$2,DALYs!$A$2:$MW$40,'Intervention list'!OE$195+1,0)</f>
        <v>0</v>
      </c>
      <c r="OF24" s="0" t="n">
        <f aca="false">IF(ISNUMBER(FIND(OF$1,$D24))=$AO$1,1,0)*VLOOKUP($Z$2,DALYs!$A$2:$MW$40,'Intervention list'!OF$195+1,0)</f>
        <v>0</v>
      </c>
      <c r="OG24" s="0" t="n">
        <f aca="false">IF(ISNUMBER(FIND(OG$1,$D24))=$AO$1,1,0)*VLOOKUP($Z$2,DALYs!$A$2:$MW$40,'Intervention list'!OG$195+1,0)</f>
        <v>0</v>
      </c>
      <c r="OH24" s="0" t="n">
        <f aca="false">IF(ISNUMBER(FIND(OH$1,$D24))=$AO$1,1,0)*VLOOKUP($Z$2,DALYs!$A$2:$MW$40,'Intervention list'!OH$195+1,0)</f>
        <v>0</v>
      </c>
      <c r="OI24" s="0" t="n">
        <f aca="false">IF(ISNUMBER(FIND(OI$1,$D24))=$AO$1,1,0)*VLOOKUP($Z$2,DALYs!$A$2:$MW$40,'Intervention list'!OI$195+1,0)</f>
        <v>0</v>
      </c>
      <c r="OJ24" s="0" t="n">
        <f aca="false">IF(ISNUMBER(FIND(OJ$1,$D24))=$AO$1,1,0)*VLOOKUP($Z$2,DALYs!$A$2:$MW$40,'Intervention list'!OJ$195+1,0)</f>
        <v>0</v>
      </c>
      <c r="OK24" s="0" t="n">
        <f aca="false">IF(ISNUMBER(FIND(OK$1,$D24))=$AO$1,1,0)*VLOOKUP($Z$2,DALYs!$A$2:$MW$40,'Intervention list'!OK$195+1,0)</f>
        <v>0</v>
      </c>
      <c r="OL24" s="0" t="n">
        <f aca="false">IF(ISNUMBER(FIND(OL$1,$D24))=$AO$1,1,0)*VLOOKUP($Z$2,DALYs!$A$2:$MW$40,'Intervention list'!OL$195+1,0)</f>
        <v>0</v>
      </c>
      <c r="OM24" s="0" t="n">
        <f aca="false">IF(ISNUMBER(FIND(OM$1,$D24))=$AO$1,1,0)*VLOOKUP($Z$2,DALYs!$A$2:$MW$40,'Intervention list'!OM$195+1,0)</f>
        <v>0</v>
      </c>
      <c r="ON24" s="0" t="n">
        <f aca="false">IF(ISNUMBER(FIND(ON$1,$D24))=$AO$1,1,0)*VLOOKUP($Z$2,DALYs!$A$2:$MW$40,'Intervention list'!ON$195+1,0)</f>
        <v>0</v>
      </c>
      <c r="OO24" s="0" t="n">
        <f aca="false">IF(ISNUMBER(FIND(OO$1,$D24))=$AO$1,1,0)*VLOOKUP($Z$2,DALYs!$A$2:$MW$40,'Intervention list'!OO$195+1,0)</f>
        <v>0</v>
      </c>
      <c r="OP24" s="0" t="n">
        <f aca="false">IF(ISNUMBER(FIND(OP$1,$D24))=$AO$1,1,0)*VLOOKUP($Z$2,DALYs!$A$2:$MW$40,'Intervention list'!OP$195+1,0)</f>
        <v>0</v>
      </c>
      <c r="OQ24" s="0" t="n">
        <f aca="false">IF(ISNUMBER(FIND(OQ$1,$D24))=$AO$1,1,0)*VLOOKUP($Z$2,DALYs!$A$2:$MW$40,'Intervention list'!OQ$195+1,0)</f>
        <v>0</v>
      </c>
      <c r="OR24" s="0" t="n">
        <f aca="false">IF(ISNUMBER(FIND(OR$1,$D24))=$AO$1,1,0)*VLOOKUP($Z$2,DALYs!$A$2:$MW$40,'Intervention list'!OR$195+1,0)</f>
        <v>0</v>
      </c>
      <c r="OS24" s="0" t="n">
        <f aca="false">IF(ISNUMBER(FIND(OS$1,$D24))=$AO$1,1,0)*VLOOKUP($Z$2,DALYs!$A$2:$MW$40,'Intervention list'!OS$195+1,0)</f>
        <v>0</v>
      </c>
      <c r="OT24" s="0" t="n">
        <f aca="false">IF(ISNUMBER(FIND(OT$1,$D24))=$AO$1,1,0)*VLOOKUP($Z$2,DALYs!$A$2:$MW$40,'Intervention list'!OT$195+1,0)</f>
        <v>0</v>
      </c>
      <c r="OU24" s="0" t="n">
        <f aca="false">IF(ISNUMBER(FIND(OU$1,$D24))=$AO$1,1,0)*VLOOKUP($Z$2,DALYs!$A$2:$MW$40,'Intervention list'!OU$195+1,0)</f>
        <v>0</v>
      </c>
      <c r="OV24" s="0" t="n">
        <f aca="false">IF(ISNUMBER(FIND(OV$1,$D24))=$AO$1,1,0)*VLOOKUP($Z$2,DALYs!$A$2:$MW$40,'Intervention list'!OV$195+1,0)</f>
        <v>0</v>
      </c>
      <c r="OW24" s="0" t="n">
        <f aca="false">IF(ISNUMBER(FIND(OW$1,$D24))=$AO$1,1,0)*VLOOKUP($Z$2,DALYs!$A$2:$MW$40,'Intervention list'!OW$195+1,0)</f>
        <v>0</v>
      </c>
      <c r="OX24" s="0" t="n">
        <f aca="false">IF(ISNUMBER(FIND(OX$1,$D24))=$AO$1,1,0)*VLOOKUP($Z$2,DALYs!$A$2:$MW$40,'Intervention list'!OX$195+1,0)</f>
        <v>0</v>
      </c>
    </row>
    <row r="25" customFormat="false" ht="15.75" hidden="false" customHeight="false" outlineLevel="0" collapsed="false">
      <c r="A25" s="6" t="s">
        <v>300</v>
      </c>
      <c r="B25" s="6" t="s">
        <v>282</v>
      </c>
      <c r="C25" s="26" t="s">
        <v>283</v>
      </c>
      <c r="D25" s="7" t="s">
        <v>301</v>
      </c>
      <c r="E25" s="7" t="str">
        <f aca="false">SUBSTITUTE(D25,0.2,X25)</f>
        <v>Lower respiratory infections: 0.05; Diarrheal diseases: 0.05; Malaria: 0.05</v>
      </c>
      <c r="F25" s="0" t="s">
        <v>40</v>
      </c>
      <c r="G25" s="8" t="n">
        <v>0</v>
      </c>
      <c r="H25" s="9" t="n">
        <v>0</v>
      </c>
      <c r="I25" s="9" t="n">
        <f aca="false">IF(H25="","",(H25*(VLOOKUP($Z$2,Worksheet,11,0)^4)))</f>
        <v>0</v>
      </c>
      <c r="J25" s="9" t="n">
        <f aca="false">IF(I25="","",I25*VLOOKUP($Z$2,Worksheet,12,0))</f>
        <v>0</v>
      </c>
      <c r="K25" s="9" t="n">
        <f aca="false">IF(I25="","",I25*VLOOKUP($Z$2, Worksheet, 13, 0))</f>
        <v>0</v>
      </c>
      <c r="L25" s="9" t="n">
        <f aca="false">IF(J25="",VLOOKUP($Z$2, Worksheet, 14, 0),J25)</f>
        <v>0</v>
      </c>
      <c r="M25" s="9" t="n">
        <f aca="false">IF(L25&lt;VLOOKUP($Z$2,'Country sheet'!$A$3:$P$41,15,0), VLOOKUP($Z$2,'Country sheet'!$A$3:$P$41,15,0), L25)/0.7</f>
        <v>66.2083230214262</v>
      </c>
      <c r="N25" s="27" t="n">
        <f aca="false">IFERROR(IF(AC25=$AO$1,VLOOKUP(F25,AO$42:AX$46,MATCH(AC$1,AP$41:AX$41,0)+1,0)/COUNTIFS($F$2:$F$194,$F25,$AC$2:$AC$194,$AO$1),0),0) + IFERROR(IF(AD25=$AO$1,VLOOKUP(F25,AO$42:AX$46,MATCH(AD$1,AP$41:AX$41,0)+1,0)/COUNTIFS($F$2:$F$194,$F25,$AD$2:$AD$194,$AO$1),0),0) + IFERROR(IF(AE25=$AO$1,VLOOKUP(F25,AO$42:AX$46,MATCH(AE$1,AP$41:AX$41,0)+1,0)/COUNTIFS($F$2:$F$194,$F25,$AE$2:$AE$194,$AO$1),0),0) + IFERROR(IF(AF25=$AO$1,VLOOKUP(F25,AO$42:AX$46,MATCH(AF$1,AP$41:AX$41,0)+1,0)/COUNTIFS($F$2:$F$194,$F25,$AF$2:$AF$194,$AO$1),0),0) + IFERROR(IF(AG25=$AO$1,VLOOKUP(F25,AO$42:AX$46,MATCH(AG$1,AP$41:AX$41,0)+1,0)/COUNTIFS($F$2:$F$194,$F25,$AG$2:$AG$194,$AO$1),0),0) + IFERROR(IF(AH25=$AO$1,VLOOKUP(F25,AO$42:AX$46,MATCH(AH$1,AP$41:AX$41,0)+1,0)/COUNTIFS($F$2:$F$194,$F25,$AH$2:$AH$194,$AO$1),0),0) + IFERROR(IF(AI25=$AO$1,VLOOKUP(F25,AO$42:AX$46,MATCH(AI$1,AP$41:AX$41,0)+1,0)/COUNTIFS($F$2:$F$194,$F25,$AI$2:$AI$194,$AO$1),0),0) + IFERROR(IF(AJ25=$AO$1,VLOOKUP(F25,AO$42:AX$46,MATCH(AJ$1,AP$41:AX$41,0)+1,0)/COUNTIFS($F$2:$F$194,$F25,$AJ$2:$AJ$194,$AO$1),0),0) + IFERROR(IF(AK25=$AO$1,VLOOKUP(F25,AO$42:AX$46,MATCH(AK$1,AP$41:AX$41,0)+1,0)/COUNTIFS($F$2:$F$194,$F25,$AK$2:$AK$194,$AO$1),0),0)</f>
        <v>0</v>
      </c>
      <c r="O25" s="9" t="n">
        <v>2</v>
      </c>
      <c r="P25" s="9" t="n">
        <v>1</v>
      </c>
      <c r="Q25" s="0" t="n">
        <f aca="false">SUM(BC25:OX25)</f>
        <v>1383118.33278334</v>
      </c>
      <c r="R25" s="0" t="n">
        <f aca="false">IF(VLOOKUP($Z$2,CET!$A$4:$L$42,12,0)="Low income",_xlfn.IFS(S25=0.2,0.1,S25=0.1,0.05,S25=0.5,0.4,S25=0.35,0.25),S25)</f>
        <v>0.5</v>
      </c>
      <c r="S25" s="0" t="n">
        <v>0.5</v>
      </c>
      <c r="T25" s="0" t="n">
        <v>0.8</v>
      </c>
      <c r="U25" s="0" t="n">
        <f aca="false">N25/M25</f>
        <v>0</v>
      </c>
      <c r="V25" s="0" t="n">
        <f aca="false">IFERROR(U25/Q25,0)</f>
        <v>0</v>
      </c>
      <c r="W25" s="0" t="n">
        <f aca="false">(T25/R25)*V25</f>
        <v>0</v>
      </c>
      <c r="X25" s="28" t="n">
        <f aca="false">IF(W25=0,0,IF(W25&lt;=0.8,IF(W25&lt;0.05,0.05,W25),0.8))</f>
        <v>0</v>
      </c>
      <c r="Y25" s="28"/>
      <c r="AC25" s="34" t="n">
        <f aca="false">ISNUMBER(FIND(AC$1,$C25))</f>
        <v>0</v>
      </c>
      <c r="AD25" s="33" t="n">
        <f aca="false">ISNUMBER(FIND(AD$1,$C25))</f>
        <v>0</v>
      </c>
      <c r="AE25" s="33" t="n">
        <f aca="false">ISNUMBER(FIND(AE$1,$C25))</f>
        <v>0</v>
      </c>
      <c r="AF25" s="33" t="n">
        <f aca="false">ISNUMBER(FIND(AF$1,$C25))</f>
        <v>0</v>
      </c>
      <c r="AG25" s="33" t="n">
        <f aca="false">ISNUMBER(FIND(AG$1,$C25))</f>
        <v>0</v>
      </c>
      <c r="AH25" s="33" t="n">
        <f aca="false">ISNUMBER(FIND(AH$1,$C25))</f>
        <v>0</v>
      </c>
      <c r="AI25" s="33" t="n">
        <f aca="false">ISNUMBER(FIND(AI$1,$C25))</f>
        <v>0</v>
      </c>
      <c r="AJ25" s="33" t="n">
        <f aca="false">ISNUMBER(FIND(AJ$1,$C25))</f>
        <v>0</v>
      </c>
      <c r="AK25" s="35" t="n">
        <f aca="false">ISNUMBER(FIND(AK$1,$C25))</f>
        <v>0</v>
      </c>
      <c r="AL25" s="6"/>
      <c r="AM25" s="33"/>
      <c r="AP25" s="37"/>
      <c r="AQ25" s="38"/>
      <c r="AR25" s="38"/>
      <c r="AS25" s="38"/>
      <c r="AT25" s="38"/>
      <c r="AU25" s="39" t="s">
        <v>753</v>
      </c>
      <c r="AV25" s="38"/>
      <c r="AW25" s="38"/>
      <c r="AX25" s="40"/>
      <c r="BC25" s="0" t="n">
        <f aca="false">IF(ISNUMBER(FIND(BC$1,$D25))=$AO$1,1,0)*VLOOKUP($Z$2,DALYs!$A$2:$MW$40,'Intervention list'!BC$195+1,0)</f>
        <v>0</v>
      </c>
      <c r="BD25" s="0" t="n">
        <f aca="false">IF(ISNUMBER(FIND(BD$1,$D25))=$AO$1,1,0)*VLOOKUP($Z$2,DALYs!$A$2:$MW$40,'Intervention list'!BD$195+1,0)</f>
        <v>0</v>
      </c>
      <c r="BE25" s="0" t="n">
        <f aca="false">IF(ISNUMBER(FIND(BE$1,$D25))=$AO$1,1,0)*VLOOKUP($Z$2,DALYs!$A$2:$MW$40,'Intervention list'!BE$195+1,0)</f>
        <v>0</v>
      </c>
      <c r="BF25" s="0" t="n">
        <f aca="false">IF(ISNUMBER(FIND(BF$1,$D25))=$AO$1,1,0)*VLOOKUP($Z$2,DALYs!$A$2:$MW$40,'Intervention list'!BF$195+1,0)</f>
        <v>0</v>
      </c>
      <c r="BG25" s="0" t="n">
        <f aca="false">IF(ISNUMBER(FIND(BG$1,$D25))=$AO$1,1,0)*VLOOKUP($Z$2,DALYs!$A$2:$MW$40,'Intervention list'!BG$195+1,0)</f>
        <v>0</v>
      </c>
      <c r="BH25" s="0" t="n">
        <f aca="false">IF(ISNUMBER(FIND(BH$1,$D25))=$AO$1,1,0)*VLOOKUP($Z$2,DALYs!$A$2:$MW$40,'Intervention list'!BH$195+1,0)</f>
        <v>0</v>
      </c>
      <c r="BI25" s="0" t="n">
        <f aca="false">IF(ISNUMBER(FIND(BI$1,$D25))=$AO$1,1,0)*VLOOKUP($Z$2,DALYs!$A$2:$MW$40,'Intervention list'!BI$195+1,0)</f>
        <v>0</v>
      </c>
      <c r="BJ25" s="0" t="n">
        <f aca="false">IF(ISNUMBER(FIND(BJ$1,$D25))=$AO$1,1,0)*VLOOKUP($Z$2,DALYs!$A$2:$MW$40,'Intervention list'!BJ$195+1,0)</f>
        <v>0</v>
      </c>
      <c r="BK25" s="0" t="n">
        <f aca="false">IF(ISNUMBER(FIND(BK$1,$D25))=$AO$1,1,0)*VLOOKUP($Z$2,DALYs!$A$2:$MW$40,'Intervention list'!BK$195+1,0)</f>
        <v>0</v>
      </c>
      <c r="BL25" s="0" t="n">
        <f aca="false">IF(ISNUMBER(FIND(BL$1,$D25))=$AO$1,1,0)*VLOOKUP($Z$2,DALYs!$A$2:$MW$40,'Intervention list'!BL$195+1,0)</f>
        <v>0</v>
      </c>
      <c r="BM25" s="0" t="n">
        <f aca="false">IF(ISNUMBER(FIND(BM$1,$D25))=$AO$1,1,0)*VLOOKUP($Z$2,DALYs!$A$2:$MW$40,'Intervention list'!BM$195+1,0)</f>
        <v>0</v>
      </c>
      <c r="BN25" s="0" t="n">
        <f aca="false">IF(ISNUMBER(FIND(BN$1,$D25))=$AO$1,1,0)*VLOOKUP($Z$2,DALYs!$A$2:$MW$40,'Intervention list'!BN$195+1,0)</f>
        <v>0</v>
      </c>
      <c r="BO25" s="0" t="n">
        <f aca="false">IF(ISNUMBER(FIND(BO$1,$D25))=$AO$1,1,0)*VLOOKUP($Z$2,DALYs!$A$2:$MW$40,'Intervention list'!BO$195+1,0)</f>
        <v>0</v>
      </c>
      <c r="BP25" s="0" t="n">
        <f aca="false">IF(ISNUMBER(FIND(BP$1,$D25))=$AO$1,1,0)*VLOOKUP($Z$2,DALYs!$A$2:$MW$40,'Intervention list'!BP$195+1,0)</f>
        <v>0</v>
      </c>
      <c r="BQ25" s="0" t="n">
        <f aca="false">IF(ISNUMBER(FIND(BQ$1,$D25))=$AO$1,1,0)*VLOOKUP($Z$2,DALYs!$A$2:$MW$40,'Intervention list'!BQ$195+1,0)</f>
        <v>0</v>
      </c>
      <c r="BR25" s="0" t="n">
        <f aca="false">IF(ISNUMBER(FIND(BR$1,$D25))=$AO$1,1,0)*VLOOKUP($Z$2,DALYs!$A$2:$MW$40,'Intervention list'!BR$195+1,0)</f>
        <v>0</v>
      </c>
      <c r="BS25" s="0" t="n">
        <f aca="false">IF(ISNUMBER(FIND(BS$1,$D25))=$AO$1,1,0)*VLOOKUP($Z$2,DALYs!$A$2:$MW$40,'Intervention list'!BS$195+1,0)</f>
        <v>0</v>
      </c>
      <c r="BT25" s="0" t="n">
        <f aca="false">IF(ISNUMBER(FIND(BT$1,$D25))=$AO$1,1,0)*VLOOKUP($Z$2,DALYs!$A$2:$MW$40,'Intervention list'!BT$195+1,0)</f>
        <v>0</v>
      </c>
      <c r="BU25" s="0" t="n">
        <f aca="false">IF(ISNUMBER(FIND(BU$1,$D25))=$AO$1,1,0)*VLOOKUP($Z$2,DALYs!$A$2:$MW$40,'Intervention list'!BU$195+1,0)</f>
        <v>0</v>
      </c>
      <c r="BV25" s="0" t="n">
        <f aca="false">IF(ISNUMBER(FIND(BV$1,$D25))=$AO$1,1,0)*VLOOKUP($Z$2,DALYs!$A$2:$MW$40,'Intervention list'!BV$195+1,0)</f>
        <v>0</v>
      </c>
      <c r="BW25" s="0" t="n">
        <f aca="false">IF(ISNUMBER(FIND(BW$1,$D25))=$AO$1,1,0)*VLOOKUP($Z$2,DALYs!$A$2:$MW$40,'Intervention list'!BW$195+1,0)</f>
        <v>0</v>
      </c>
      <c r="BX25" s="0" t="n">
        <f aca="false">IF(ISNUMBER(FIND(BX$1,$D25))=$AO$1,1,0)*VLOOKUP($Z$2,DALYs!$A$2:$MW$40,'Intervention list'!BX$195+1,0)</f>
        <v>0</v>
      </c>
      <c r="BY25" s="0" t="n">
        <f aca="false">IF(ISNUMBER(FIND(BY$1,$D25))=$AO$1,1,0)*VLOOKUP($Z$2,DALYs!$A$2:$MW$40,'Intervention list'!BY$195+1,0)</f>
        <v>0</v>
      </c>
      <c r="BZ25" s="0" t="n">
        <f aca="false">IF(ISNUMBER(FIND(BZ$1,$D25))=$AO$1,1,0)*VLOOKUP($Z$2,DALYs!$A$2:$MW$40,'Intervention list'!BZ$195+1,0)</f>
        <v>0</v>
      </c>
      <c r="CA25" s="0" t="n">
        <f aca="false">IF(ISNUMBER(FIND(CA$1,$D25))=$AO$1,1,0)*VLOOKUP($Z$2,DALYs!$A$2:$MW$40,'Intervention list'!CA$195+1,0)</f>
        <v>0</v>
      </c>
      <c r="CB25" s="0" t="n">
        <f aca="false">IF(ISNUMBER(FIND(CB$1,$D25))=$AO$1,1,0)*VLOOKUP($Z$2,DALYs!$A$2:$MW$40,'Intervention list'!CB$195+1,0)</f>
        <v>0</v>
      </c>
      <c r="CC25" s="0" t="n">
        <f aca="false">IF(ISNUMBER(FIND(CC$1,$D25))=$AO$1,1,0)*VLOOKUP($Z$2,DALYs!$A$2:$MW$40,'Intervention list'!CC$195+1,0)</f>
        <v>0</v>
      </c>
      <c r="CD25" s="0" t="n">
        <f aca="false">IF(ISNUMBER(FIND(CD$1,$D25))=$AO$1,1,0)*VLOOKUP($Z$2,DALYs!$A$2:$MW$40,'Intervention list'!CD$195+1,0)</f>
        <v>0</v>
      </c>
      <c r="CE25" s="0" t="n">
        <f aca="false">IF(ISNUMBER(FIND(CE$1,$D25))=$AO$1,1,0)*VLOOKUP($Z$2,DALYs!$A$2:$MW$40,'Intervention list'!CE$195+1,0)</f>
        <v>0</v>
      </c>
      <c r="CF25" s="0" t="n">
        <f aca="false">IF(ISNUMBER(FIND(CF$1,$D25))=$AO$1,1,0)*VLOOKUP($Z$2,DALYs!$A$2:$MW$40,'Intervention list'!CF$195+1,0)</f>
        <v>0</v>
      </c>
      <c r="CG25" s="0" t="n">
        <f aca="false">IF(ISNUMBER(FIND(CG$1,$D25))=$AO$1,1,0)*VLOOKUP($Z$2,DALYs!$A$2:$MW$40,'Intervention list'!CG$195+1,0)</f>
        <v>0</v>
      </c>
      <c r="CH25" s="0" t="n">
        <f aca="false">IF(ISNUMBER(FIND(CH$1,$D25))=$AO$1,1,0)*VLOOKUP($Z$2,DALYs!$A$2:$MW$40,'Intervention list'!CH$195+1,0)</f>
        <v>0</v>
      </c>
      <c r="CI25" s="0" t="n">
        <f aca="false">IF(ISNUMBER(FIND(CI$1,$D25))=$AO$1,1,0)*VLOOKUP($Z$2,DALYs!$A$2:$MW$40,'Intervention list'!CI$195+1,0)</f>
        <v>0</v>
      </c>
      <c r="CJ25" s="0" t="n">
        <f aca="false">IF(ISNUMBER(FIND(CJ$1,$D25))=$AO$1,1,0)*VLOOKUP($Z$2,DALYs!$A$2:$MW$40,'Intervention list'!CJ$195+1,0)</f>
        <v>0</v>
      </c>
      <c r="CK25" s="0" t="n">
        <f aca="false">IF(ISNUMBER(FIND(CK$1,$D25))=$AO$1,1,0)*VLOOKUP($Z$2,DALYs!$A$2:$MW$40,'Intervention list'!CK$195+1,0)</f>
        <v>0</v>
      </c>
      <c r="CL25" s="0" t="n">
        <f aca="false">IF(ISNUMBER(FIND(CL$1,$D25))=$AO$1,1,0)*VLOOKUP($Z$2,DALYs!$A$2:$MW$40,'Intervention list'!CL$195+1,0)</f>
        <v>0</v>
      </c>
      <c r="CM25" s="0" t="n">
        <f aca="false">IF(ISNUMBER(FIND(CM$1,$D25))=$AO$1,1,0)*VLOOKUP($Z$2,DALYs!$A$2:$MW$40,'Intervention list'!CM$195+1,0)</f>
        <v>0</v>
      </c>
      <c r="CN25" s="0" t="n">
        <f aca="false">IF(ISNUMBER(FIND(CN$1,$D25))=$AO$1,1,0)*VLOOKUP($Z$2,DALYs!$A$2:$MW$40,'Intervention list'!CN$195+1,0)</f>
        <v>0</v>
      </c>
      <c r="CO25" s="0" t="n">
        <f aca="false">IF(ISNUMBER(FIND(CO$1,$D25))=$AO$1,1,0)*VLOOKUP($Z$2,DALYs!$A$2:$MW$40,'Intervention list'!CO$195+1,0)</f>
        <v>0</v>
      </c>
      <c r="CP25" s="0" t="n">
        <f aca="false">IF(ISNUMBER(FIND(CP$1,$D25))=$AO$1,1,0)*VLOOKUP($Z$2,DALYs!$A$2:$MW$40,'Intervention list'!CP$195+1,0)</f>
        <v>0</v>
      </c>
      <c r="CQ25" s="0" t="n">
        <f aca="false">IF(ISNUMBER(FIND(CQ$1,$D25))=$AO$1,1,0)*VLOOKUP($Z$2,DALYs!$A$2:$MW$40,'Intervention list'!CQ$195+1,0)</f>
        <v>0</v>
      </c>
      <c r="CR25" s="0" t="n">
        <f aca="false">IF(ISNUMBER(FIND(CR$1,$D25))=$AO$1,1,0)*VLOOKUP($Z$2,DALYs!$A$2:$MW$40,'Intervention list'!CR$195+1,0)</f>
        <v>0</v>
      </c>
      <c r="CS25" s="0" t="n">
        <f aca="false">IF(ISNUMBER(FIND(CS$1,$D25))=$AO$1,1,0)*VLOOKUP($Z$2,DALYs!$A$2:$MW$40,'Intervention list'!CS$195+1,0)</f>
        <v>0</v>
      </c>
      <c r="CT25" s="0" t="n">
        <f aca="false">IF(ISNUMBER(FIND(CT$1,$D25))=$AO$1,1,0)*VLOOKUP($Z$2,DALYs!$A$2:$MW$40,'Intervention list'!CT$195+1,0)</f>
        <v>0</v>
      </c>
      <c r="CU25" s="0" t="n">
        <f aca="false">IF(ISNUMBER(FIND(CU$1,$D25))=$AO$1,1,0)*VLOOKUP($Z$2,DALYs!$A$2:$MW$40,'Intervention list'!CU$195+1,0)</f>
        <v>0</v>
      </c>
      <c r="CV25" s="0" t="n">
        <f aca="false">IF(ISNUMBER(FIND(CV$1,$D25))=$AO$1,1,0)*VLOOKUP($Z$2,DALYs!$A$2:$MW$40,'Intervention list'!CV$195+1,0)</f>
        <v>0</v>
      </c>
      <c r="CW25" s="0" t="n">
        <f aca="false">IF(ISNUMBER(FIND(CW$1,$D25))=$AO$1,1,0)*VLOOKUP($Z$2,DALYs!$A$2:$MW$40,'Intervention list'!CW$195+1,0)</f>
        <v>0</v>
      </c>
      <c r="CX25" s="0" t="n">
        <f aca="false">IF(ISNUMBER(FIND(CX$1,$D25))=$AO$1,1,0)*VLOOKUP($Z$2,DALYs!$A$2:$MW$40,'Intervention list'!CX$195+1,0)</f>
        <v>0</v>
      </c>
      <c r="CY25" s="0" t="n">
        <f aca="false">IF(ISNUMBER(FIND(CY$1,$D25))=$AO$1,1,0)*VLOOKUP($Z$2,DALYs!$A$2:$MW$40,'Intervention list'!CY$195+1,0)</f>
        <v>0</v>
      </c>
      <c r="CZ25" s="0" t="n">
        <f aca="false">IF(ISNUMBER(FIND(CZ$1,$D25))=$AO$1,1,0)*VLOOKUP($Z$2,DALYs!$A$2:$MW$40,'Intervention list'!CZ$195+1,0)</f>
        <v>0</v>
      </c>
      <c r="DA25" s="0" t="n">
        <f aca="false">IF(ISNUMBER(FIND(DA$1,$D25))=$AO$1,1,0)*VLOOKUP($Z$2,DALYs!$A$2:$MW$40,'Intervention list'!DA$195+1,0)</f>
        <v>0</v>
      </c>
      <c r="DB25" s="0" t="n">
        <f aca="false">IF(ISNUMBER(FIND(DB$1,$D25))=$AO$1,1,0)*VLOOKUP($Z$2,DALYs!$A$2:$MW$40,'Intervention list'!DB$195+1,0)</f>
        <v>0</v>
      </c>
      <c r="DC25" s="0" t="n">
        <f aca="false">IF(ISNUMBER(FIND(DC$1,$D25))=$AO$1,1,0)*VLOOKUP($Z$2,DALYs!$A$2:$MW$40,'Intervention list'!DC$195+1,0)</f>
        <v>0</v>
      </c>
      <c r="DD25" s="0" t="n">
        <f aca="false">IF(ISNUMBER(FIND(DD$1,$D25))=$AO$1,1,0)*VLOOKUP($Z$2,DALYs!$A$2:$MW$40,'Intervention list'!DD$195+1,0)</f>
        <v>0</v>
      </c>
      <c r="DE25" s="0" t="n">
        <f aca="false">IF(ISNUMBER(FIND(DE$1,$D25))=$AO$1,1,0)*VLOOKUP($Z$2,DALYs!$A$2:$MW$40,'Intervention list'!DE$195+1,0)</f>
        <v>0</v>
      </c>
      <c r="DF25" s="0" t="n">
        <f aca="false">IF(ISNUMBER(FIND(DF$1,$D25))=$AO$1,1,0)*VLOOKUP($Z$2,DALYs!$A$2:$MW$40,'Intervention list'!DF$195+1,0)</f>
        <v>0</v>
      </c>
      <c r="DG25" s="0" t="n">
        <f aca="false">IF(ISNUMBER(FIND(DG$1,$D25))=$AO$1,1,0)*VLOOKUP($Z$2,DALYs!$A$2:$MW$40,'Intervention list'!DG$195+1,0)</f>
        <v>0</v>
      </c>
      <c r="DH25" s="0" t="n">
        <f aca="false">IF(ISNUMBER(FIND(DH$1,$D25))=$AO$1,1,0)*VLOOKUP($Z$2,DALYs!$A$2:$MW$40,'Intervention list'!DH$195+1,0)</f>
        <v>0</v>
      </c>
      <c r="DI25" s="0" t="n">
        <f aca="false">IF(ISNUMBER(FIND(DI$1,$D25))=$AO$1,1,0)*VLOOKUP($Z$2,DALYs!$A$2:$MW$40,'Intervention list'!DI$195+1,0)</f>
        <v>0</v>
      </c>
      <c r="DJ25" s="0" t="n">
        <f aca="false">IF(ISNUMBER(FIND(DJ$1,$D25))=$AO$1,1,0)*VLOOKUP($Z$2,DALYs!$A$2:$MW$40,'Intervention list'!DJ$195+1,0)</f>
        <v>0</v>
      </c>
      <c r="DK25" s="0" t="n">
        <f aca="false">IF(ISNUMBER(FIND(DK$1,$D25))=$AO$1,1,0)*VLOOKUP($Z$2,DALYs!$A$2:$MW$40,'Intervention list'!DK$195+1,0)</f>
        <v>0</v>
      </c>
      <c r="DL25" s="0" t="n">
        <f aca="false">IF(ISNUMBER(FIND(DL$1,$D25))=$AO$1,1,0)*VLOOKUP($Z$2,DALYs!$A$2:$MW$40,'Intervention list'!DL$195+1,0)</f>
        <v>0</v>
      </c>
      <c r="DM25" s="0" t="n">
        <f aca="false">IF(ISNUMBER(FIND(DM$1,$D25))=$AO$1,1,0)*VLOOKUP($Z$2,DALYs!$A$2:$MW$40,'Intervention list'!DM$195+1,0)</f>
        <v>0</v>
      </c>
      <c r="DN25" s="0" t="n">
        <f aca="false">IF(ISNUMBER(FIND(DN$1,$D25))=$AO$1,1,0)*VLOOKUP($Z$2,DALYs!$A$2:$MW$40,'Intervention list'!DN$195+1,0)</f>
        <v>0</v>
      </c>
      <c r="DO25" s="0" t="n">
        <f aca="false">IF(ISNUMBER(FIND(DO$1,$D25))=$AO$1,1,0)*VLOOKUP($Z$2,DALYs!$A$2:$MW$40,'Intervention list'!DO$195+1,0)</f>
        <v>0</v>
      </c>
      <c r="DP25" s="0" t="n">
        <f aca="false">IF(ISNUMBER(FIND(DP$1,$D25))=$AO$1,1,0)*VLOOKUP($Z$2,DALYs!$A$2:$MW$40,'Intervention list'!DP$195+1,0)</f>
        <v>0</v>
      </c>
      <c r="DQ25" s="0" t="n">
        <f aca="false">IF(ISNUMBER(FIND(DQ$1,$D25))=$AO$1,1,0)*VLOOKUP($Z$2,DALYs!$A$2:$MW$40,'Intervention list'!DQ$195+1,0)</f>
        <v>0</v>
      </c>
      <c r="DR25" s="0" t="n">
        <f aca="false">IF(ISNUMBER(FIND(DR$1,$D25))=$AO$1,1,0)*VLOOKUP($Z$2,DALYs!$A$2:$MW$40,'Intervention list'!DR$195+1,0)</f>
        <v>0</v>
      </c>
      <c r="DS25" s="0" t="n">
        <f aca="false">IF(ISNUMBER(FIND(DS$1,$D25))=$AO$1,1,0)*VLOOKUP($Z$2,DALYs!$A$2:$MW$40,'Intervention list'!DS$195+1,0)</f>
        <v>0</v>
      </c>
      <c r="DT25" s="0" t="n">
        <f aca="false">IF(ISNUMBER(FIND(DT$1,$D25))=$AO$1,1,0)*VLOOKUP($Z$2,DALYs!$A$2:$MW$40,'Intervention list'!DT$195+1,0)</f>
        <v>0</v>
      </c>
      <c r="DU25" s="0" t="n">
        <f aca="false">IF(ISNUMBER(FIND(DU$1,$D25))=$AO$1,1,0)*VLOOKUP($Z$2,DALYs!$A$2:$MW$40,'Intervention list'!DU$195+1,0)</f>
        <v>0</v>
      </c>
      <c r="DV25" s="0" t="n">
        <f aca="false">IF(ISNUMBER(FIND(DV$1,$D25))=$AO$1,1,0)*VLOOKUP($Z$2,DALYs!$A$2:$MW$40,'Intervention list'!DV$195+1,0)</f>
        <v>0</v>
      </c>
      <c r="DW25" s="0" t="n">
        <f aca="false">IF(ISNUMBER(FIND(DW$1,$D25))=$AO$1,1,0)*VLOOKUP($Z$2,DALYs!$A$2:$MW$40,'Intervention list'!DW$195+1,0)</f>
        <v>0</v>
      </c>
      <c r="DX25" s="0" t="n">
        <f aca="false">IF(ISNUMBER(FIND(DX$1,$D25))=$AO$1,1,0)*VLOOKUP($Z$2,DALYs!$A$2:$MW$40,'Intervention list'!DX$195+1,0)</f>
        <v>0</v>
      </c>
      <c r="DY25" s="0" t="n">
        <f aca="false">IF(ISNUMBER(FIND(DY$1,$D25))=$AO$1,1,0)*VLOOKUP($Z$2,DALYs!$A$2:$MW$40,'Intervention list'!DY$195+1,0)</f>
        <v>0</v>
      </c>
      <c r="DZ25" s="0" t="n">
        <f aca="false">IF(ISNUMBER(FIND(DZ$1,$D25))=$AO$1,1,0)*VLOOKUP($Z$2,DALYs!$A$2:$MW$40,'Intervention list'!DZ$195+1,0)</f>
        <v>0</v>
      </c>
      <c r="EA25" s="0" t="n">
        <f aca="false">IF(ISNUMBER(FIND(EA$1,$D25))=$AO$1,1,0)*VLOOKUP($Z$2,DALYs!$A$2:$MW$40,'Intervention list'!EA$195+1,0)</f>
        <v>0</v>
      </c>
      <c r="EB25" s="0" t="n">
        <f aca="false">IF(ISNUMBER(FIND(EB$1,$D25))=$AO$1,1,0)*VLOOKUP($Z$2,DALYs!$A$2:$MW$40,'Intervention list'!EB$195+1,0)</f>
        <v>0</v>
      </c>
      <c r="EC25" s="0" t="n">
        <f aca="false">IF(ISNUMBER(FIND(EC$1,$D25))=$AO$1,1,0)*VLOOKUP($Z$2,DALYs!$A$2:$MW$40,'Intervention list'!EC$195+1,0)</f>
        <v>0</v>
      </c>
      <c r="ED25" s="0" t="n">
        <f aca="false">IF(ISNUMBER(FIND(ED$1,$D25))=$AO$1,1,0)*VLOOKUP($Z$2,DALYs!$A$2:$MW$40,'Intervention list'!ED$195+1,0)</f>
        <v>0</v>
      </c>
      <c r="EE25" s="0" t="n">
        <f aca="false">IF(ISNUMBER(FIND(EE$1,$D25))=$AO$1,1,0)*VLOOKUP($Z$2,DALYs!$A$2:$MW$40,'Intervention list'!EE$195+1,0)</f>
        <v>0</v>
      </c>
      <c r="EF25" s="0" t="n">
        <f aca="false">IF(ISNUMBER(FIND(EF$1,$D25))=$AO$1,1,0)*VLOOKUP($Z$2,DALYs!$A$2:$MW$40,'Intervention list'!EF$195+1,0)</f>
        <v>0</v>
      </c>
      <c r="EG25" s="0" t="n">
        <f aca="false">IF(ISNUMBER(FIND(EG$1,$D25))=$AO$1,1,0)*VLOOKUP($Z$2,DALYs!$A$2:$MW$40,'Intervention list'!EG$195+1,0)</f>
        <v>0</v>
      </c>
      <c r="EH25" s="0" t="n">
        <f aca="false">IF(ISNUMBER(FIND(EH$1,$D25))=$AO$1,1,0)*VLOOKUP($Z$2,DALYs!$A$2:$MW$40,'Intervention list'!EH$195+1,0)</f>
        <v>0</v>
      </c>
      <c r="EI25" s="0" t="n">
        <f aca="false">IF(ISNUMBER(FIND(EI$1,$D25))=$AO$1,1,0)*VLOOKUP($Z$2,DALYs!$A$2:$MW$40,'Intervention list'!EI$195+1,0)</f>
        <v>0</v>
      </c>
      <c r="EJ25" s="0" t="n">
        <f aca="false">IF(ISNUMBER(FIND(EJ$1,$D25))=$AO$1,1,0)*VLOOKUP($Z$2,DALYs!$A$2:$MW$40,'Intervention list'!EJ$195+1,0)</f>
        <v>0</v>
      </c>
      <c r="EK25" s="0" t="n">
        <f aca="false">IF(ISNUMBER(FIND(EK$1,$D25))=$AO$1,1,0)*VLOOKUP($Z$2,DALYs!$A$2:$MW$40,'Intervention list'!EK$195+1,0)</f>
        <v>0</v>
      </c>
      <c r="EL25" s="0" t="n">
        <f aca="false">IF(ISNUMBER(FIND(EL$1,$D25))=$AO$1,1,0)*VLOOKUP($Z$2,DALYs!$A$2:$MW$40,'Intervention list'!EL$195+1,0)</f>
        <v>0</v>
      </c>
      <c r="EM25" s="0" t="n">
        <f aca="false">IF(ISNUMBER(FIND(EM$1,$D25))=$AO$1,1,0)*VLOOKUP($Z$2,DALYs!$A$2:$MW$40,'Intervention list'!EM$195+1,0)</f>
        <v>0</v>
      </c>
      <c r="EN25" s="0" t="n">
        <f aca="false">IF(ISNUMBER(FIND(EN$1,$D25))=$AO$1,1,0)*VLOOKUP($Z$2,DALYs!$A$2:$MW$40,'Intervention list'!EN$195+1,0)</f>
        <v>506449.261877665</v>
      </c>
      <c r="EO25" s="0" t="n">
        <f aca="false">IF(ISNUMBER(FIND(EO$1,$D25))=$AO$1,1,0)*VLOOKUP($Z$2,DALYs!$A$2:$MW$40,'Intervention list'!EO$195+1,0)</f>
        <v>0</v>
      </c>
      <c r="EP25" s="0" t="n">
        <f aca="false">IF(ISNUMBER(FIND(EP$1,$D25))=$AO$1,1,0)*VLOOKUP($Z$2,DALYs!$A$2:$MW$40,'Intervention list'!EP$195+1,0)</f>
        <v>0</v>
      </c>
      <c r="EQ25" s="0" t="n">
        <f aca="false">IF(ISNUMBER(FIND(EQ$1,$D25))=$AO$1,1,0)*VLOOKUP($Z$2,DALYs!$A$2:$MW$40,'Intervention list'!EQ$195+1,0)</f>
        <v>0</v>
      </c>
      <c r="ER25" s="0" t="n">
        <f aca="false">IF(ISNUMBER(FIND(ER$1,$D25))=$AO$1,1,0)*VLOOKUP($Z$2,DALYs!$A$2:$MW$40,'Intervention list'!ER$195+1,0)</f>
        <v>0</v>
      </c>
      <c r="ES25" s="0" t="n">
        <f aca="false">IF(ISNUMBER(FIND(ES$1,$D25))=$AO$1,1,0)*VLOOKUP($Z$2,DALYs!$A$2:$MW$40,'Intervention list'!ES$195+1,0)</f>
        <v>0</v>
      </c>
      <c r="ET25" s="0" t="n">
        <f aca="false">IF(ISNUMBER(FIND(ET$1,$D25))=$AO$1,1,0)*VLOOKUP($Z$2,DALYs!$A$2:$MW$40,'Intervention list'!ET$195+1,0)</f>
        <v>0</v>
      </c>
      <c r="EU25" s="0" t="n">
        <f aca="false">IF(ISNUMBER(FIND(EU$1,$D25))=$AO$1,1,0)*VLOOKUP($Z$2,DALYs!$A$2:$MW$40,'Intervention list'!EU$195+1,0)</f>
        <v>0</v>
      </c>
      <c r="EV25" s="0" t="n">
        <f aca="false">IF(ISNUMBER(FIND(EV$1,$D25))=$AO$1,1,0)*VLOOKUP($Z$2,DALYs!$A$2:$MW$40,'Intervention list'!EV$195+1,0)</f>
        <v>0</v>
      </c>
      <c r="EW25" s="0" t="n">
        <f aca="false">IF(ISNUMBER(FIND(EW$1,$D25))=$AO$1,1,0)*VLOOKUP($Z$2,DALYs!$A$2:$MW$40,'Intervention list'!EW$195+1,0)</f>
        <v>0</v>
      </c>
      <c r="EX25" s="0" t="n">
        <f aca="false">IF(ISNUMBER(FIND(EX$1,$D25))=$AO$1,1,0)*VLOOKUP($Z$2,DALYs!$A$2:$MW$40,'Intervention list'!EX$195+1,0)</f>
        <v>0</v>
      </c>
      <c r="EY25" s="0" t="n">
        <f aca="false">IF(ISNUMBER(FIND(EY$1,$D25))=$AO$1,1,0)*VLOOKUP($Z$2,DALYs!$A$2:$MW$40,'Intervention list'!EY$195+1,0)</f>
        <v>0</v>
      </c>
      <c r="EZ25" s="0" t="n">
        <f aca="false">IF(ISNUMBER(FIND(EZ$1,$D25))=$AO$1,1,0)*VLOOKUP($Z$2,DALYs!$A$2:$MW$40,'Intervention list'!EZ$195+1,0)</f>
        <v>0</v>
      </c>
      <c r="FA25" s="0" t="n">
        <f aca="false">IF(ISNUMBER(FIND(FA$1,$D25))=$AO$1,1,0)*VLOOKUP($Z$2,DALYs!$A$2:$MW$40,'Intervention list'!FA$195+1,0)</f>
        <v>0</v>
      </c>
      <c r="FB25" s="0" t="n">
        <f aca="false">IF(ISNUMBER(FIND(FB$1,$D25))=$AO$1,1,0)*VLOOKUP($Z$2,DALYs!$A$2:$MW$40,'Intervention list'!FB$195+1,0)</f>
        <v>0</v>
      </c>
      <c r="FC25" s="0" t="n">
        <f aca="false">IF(ISNUMBER(FIND(FC$1,$D25))=$AO$1,1,0)*VLOOKUP($Z$2,DALYs!$A$2:$MW$40,'Intervention list'!FC$195+1,0)</f>
        <v>0</v>
      </c>
      <c r="FD25" s="0" t="n">
        <f aca="false">IF(ISNUMBER(FIND(FD$1,$D25))=$AO$1,1,0)*VLOOKUP($Z$2,DALYs!$A$2:$MW$40,'Intervention list'!FD$195+1,0)</f>
        <v>0</v>
      </c>
      <c r="FE25" s="0" t="n">
        <f aca="false">IF(ISNUMBER(FIND(FE$1,$D25))=$AO$1,1,0)*VLOOKUP($Z$2,DALYs!$A$2:$MW$40,'Intervention list'!FE$195+1,0)</f>
        <v>0</v>
      </c>
      <c r="FF25" s="0" t="n">
        <f aca="false">IF(ISNUMBER(FIND(FF$1,$D25))=$AO$1,1,0)*VLOOKUP($Z$2,DALYs!$A$2:$MW$40,'Intervention list'!FF$195+1,0)</f>
        <v>0</v>
      </c>
      <c r="FG25" s="0" t="n">
        <f aca="false">IF(ISNUMBER(FIND(FG$1,$D25))=$AO$1,1,0)*VLOOKUP($Z$2,DALYs!$A$2:$MW$40,'Intervention list'!FG$195+1,0)</f>
        <v>0</v>
      </c>
      <c r="FH25" s="0" t="n">
        <f aca="false">IF(ISNUMBER(FIND(FH$1,$D25))=$AO$1,1,0)*VLOOKUP($Z$2,DALYs!$A$2:$MW$40,'Intervention list'!FH$195+1,0)</f>
        <v>0</v>
      </c>
      <c r="FI25" s="0" t="n">
        <f aca="false">IF(ISNUMBER(FIND(FI$1,$D25))=$AO$1,1,0)*VLOOKUP($Z$2,DALYs!$A$2:$MW$40,'Intervention list'!FI$195+1,0)</f>
        <v>0</v>
      </c>
      <c r="FJ25" s="0" t="n">
        <f aca="false">IF(ISNUMBER(FIND(FJ$1,$D25))=$AO$1,1,0)*VLOOKUP($Z$2,DALYs!$A$2:$MW$40,'Intervention list'!FJ$195+1,0)</f>
        <v>0</v>
      </c>
      <c r="FK25" s="0" t="n">
        <f aca="false">IF(ISNUMBER(FIND(FK$1,$D25))=$AO$1,1,0)*VLOOKUP($Z$2,DALYs!$A$2:$MW$40,'Intervention list'!FK$195+1,0)</f>
        <v>0</v>
      </c>
      <c r="FL25" s="0" t="n">
        <f aca="false">IF(ISNUMBER(FIND(FL$1,$D25))=$AO$1,1,0)*VLOOKUP($Z$2,DALYs!$A$2:$MW$40,'Intervention list'!FL$195+1,0)</f>
        <v>0</v>
      </c>
      <c r="FM25" s="0" t="n">
        <f aca="false">IF(ISNUMBER(FIND(FM$1,$D25))=$AO$1,1,0)*VLOOKUP($Z$2,DALYs!$A$2:$MW$40,'Intervention list'!FM$195+1,0)</f>
        <v>0</v>
      </c>
      <c r="FN25" s="0" t="n">
        <f aca="false">IF(ISNUMBER(FIND(FN$1,$D25))=$AO$1,1,0)*VLOOKUP($Z$2,DALYs!$A$2:$MW$40,'Intervention list'!FN$195+1,0)</f>
        <v>0</v>
      </c>
      <c r="FO25" s="0" t="n">
        <f aca="false">IF(ISNUMBER(FIND(FO$1,$D25))=$AO$1,1,0)*VLOOKUP($Z$2,DALYs!$A$2:$MW$40,'Intervention list'!FO$195+1,0)</f>
        <v>0</v>
      </c>
      <c r="FP25" s="0" t="n">
        <f aca="false">IF(ISNUMBER(FIND(FP$1,$D25))=$AO$1,1,0)*VLOOKUP($Z$2,DALYs!$A$2:$MW$40,'Intervention list'!FP$195+1,0)</f>
        <v>0</v>
      </c>
      <c r="FQ25" s="0" t="n">
        <f aca="false">IF(ISNUMBER(FIND(FQ$1,$D25))=$AO$1,1,0)*VLOOKUP($Z$2,DALYs!$A$2:$MW$40,'Intervention list'!FQ$195+1,0)</f>
        <v>0</v>
      </c>
      <c r="FR25" s="0" t="n">
        <f aca="false">IF(ISNUMBER(FIND(FR$1,$D25))=$AO$1,1,0)*VLOOKUP($Z$2,DALYs!$A$2:$MW$40,'Intervention list'!FR$195+1,0)</f>
        <v>0</v>
      </c>
      <c r="FS25" s="0" t="n">
        <f aca="false">IF(ISNUMBER(FIND(FS$1,$D25))=$AO$1,1,0)*VLOOKUP($Z$2,DALYs!$A$2:$MW$40,'Intervention list'!FS$195+1,0)</f>
        <v>0</v>
      </c>
      <c r="FT25" s="0" t="n">
        <f aca="false">IF(ISNUMBER(FIND(FT$1,$D25))=$AO$1,1,0)*VLOOKUP($Z$2,DALYs!$A$2:$MW$40,'Intervention list'!FT$195+1,0)</f>
        <v>0</v>
      </c>
      <c r="FU25" s="0" t="n">
        <f aca="false">IF(ISNUMBER(FIND(FU$1,$D25))=$AO$1,1,0)*VLOOKUP($Z$2,DALYs!$A$2:$MW$40,'Intervention list'!FU$195+1,0)</f>
        <v>0</v>
      </c>
      <c r="FV25" s="0" t="n">
        <f aca="false">IF(ISNUMBER(FIND(FV$1,$D25))=$AO$1,1,0)*VLOOKUP($Z$2,DALYs!$A$2:$MW$40,'Intervention list'!FV$195+1,0)</f>
        <v>0</v>
      </c>
      <c r="FW25" s="0" t="n">
        <f aca="false">IF(ISNUMBER(FIND(FW$1,$D25))=$AO$1,1,0)*VLOOKUP($Z$2,DALYs!$A$2:$MW$40,'Intervention list'!FW$195+1,0)</f>
        <v>0</v>
      </c>
      <c r="FX25" s="0" t="n">
        <f aca="false">IF(ISNUMBER(FIND(FX$1,$D25))=$AO$1,1,0)*VLOOKUP($Z$2,DALYs!$A$2:$MW$40,'Intervention list'!FX$195+1,0)</f>
        <v>0</v>
      </c>
      <c r="FY25" s="0" t="n">
        <f aca="false">IF(ISNUMBER(FIND(FY$1,$D25))=$AO$1,1,0)*VLOOKUP($Z$2,DALYs!$A$2:$MW$40,'Intervention list'!FY$195+1,0)</f>
        <v>0</v>
      </c>
      <c r="FZ25" s="0" t="n">
        <f aca="false">IF(ISNUMBER(FIND(FZ$1,$D25))=$AO$1,1,0)*VLOOKUP($Z$2,DALYs!$A$2:$MW$40,'Intervention list'!FZ$195+1,0)</f>
        <v>0</v>
      </c>
      <c r="GA25" s="0" t="n">
        <f aca="false">IF(ISNUMBER(FIND(GA$1,$D25))=$AO$1,1,0)*VLOOKUP($Z$2,DALYs!$A$2:$MW$40,'Intervention list'!GA$195+1,0)</f>
        <v>0</v>
      </c>
      <c r="GB25" s="0" t="n">
        <f aca="false">IF(ISNUMBER(FIND(GB$1,$D25))=$AO$1,1,0)*VLOOKUP($Z$2,DALYs!$A$2:$MW$40,'Intervention list'!GB$195+1,0)</f>
        <v>0</v>
      </c>
      <c r="GC25" s="0" t="n">
        <f aca="false">IF(ISNUMBER(FIND(GC$1,$D25))=$AO$1,1,0)*VLOOKUP($Z$2,DALYs!$A$2:$MW$40,'Intervention list'!GC$195+1,0)</f>
        <v>0</v>
      </c>
      <c r="GD25" s="0" t="n">
        <f aca="false">IF(ISNUMBER(FIND(GD$1,$D25))=$AO$1,1,0)*VLOOKUP($Z$2,DALYs!$A$2:$MW$40,'Intervention list'!GD$195+1,0)</f>
        <v>0</v>
      </c>
      <c r="GE25" s="0" t="n">
        <f aca="false">IF(ISNUMBER(FIND(GE$1,$D25))=$AO$1,1,0)*VLOOKUP($Z$2,DALYs!$A$2:$MW$40,'Intervention list'!GE$195+1,0)</f>
        <v>0</v>
      </c>
      <c r="GF25" s="0" t="n">
        <f aca="false">IF(ISNUMBER(FIND(GF$1,$D25))=$AO$1,1,0)*VLOOKUP($Z$2,DALYs!$A$2:$MW$40,'Intervention list'!GF$195+1,0)</f>
        <v>0</v>
      </c>
      <c r="GG25" s="0" t="n">
        <f aca="false">IF(ISNUMBER(FIND(GG$1,$D25))=$AO$1,1,0)*VLOOKUP($Z$2,DALYs!$A$2:$MW$40,'Intervention list'!GG$195+1,0)</f>
        <v>0</v>
      </c>
      <c r="GH25" s="0" t="n">
        <f aca="false">IF(ISNUMBER(FIND(GH$1,$D25))=$AO$1,1,0)*VLOOKUP($Z$2,DALYs!$A$2:$MW$40,'Intervention list'!GH$195+1,0)</f>
        <v>0</v>
      </c>
      <c r="GI25" s="0" t="n">
        <f aca="false">IF(ISNUMBER(FIND(GI$1,$D25))=$AO$1,1,0)*VLOOKUP($Z$2,DALYs!$A$2:$MW$40,'Intervention list'!GI$195+1,0)</f>
        <v>0</v>
      </c>
      <c r="GJ25" s="0" t="n">
        <f aca="false">IF(ISNUMBER(FIND(GJ$1,$D25))=$AO$1,1,0)*VLOOKUP($Z$2,DALYs!$A$2:$MW$40,'Intervention list'!GJ$195+1,0)</f>
        <v>0</v>
      </c>
      <c r="GK25" s="0" t="n">
        <f aca="false">IF(ISNUMBER(FIND(GK$1,$D25))=$AO$1,1,0)*VLOOKUP($Z$2,DALYs!$A$2:$MW$40,'Intervention list'!GK$195+1,0)</f>
        <v>0</v>
      </c>
      <c r="GL25" s="0" t="n">
        <f aca="false">IF(ISNUMBER(FIND(GL$1,$D25))=$AO$1,1,0)*VLOOKUP($Z$2,DALYs!$A$2:$MW$40,'Intervention list'!GL$195+1,0)</f>
        <v>0</v>
      </c>
      <c r="GM25" s="0" t="n">
        <f aca="false">IF(ISNUMBER(FIND(GM$1,$D25))=$AO$1,1,0)*VLOOKUP($Z$2,DALYs!$A$2:$MW$40,'Intervention list'!GM$195+1,0)</f>
        <v>0</v>
      </c>
      <c r="GN25" s="0" t="n">
        <f aca="false">IF(ISNUMBER(FIND(GN$1,$D25))=$AO$1,1,0)*VLOOKUP($Z$2,DALYs!$A$2:$MW$40,'Intervention list'!GN$195+1,0)</f>
        <v>0</v>
      </c>
      <c r="GO25" s="0" t="n">
        <f aca="false">IF(ISNUMBER(FIND(GO$1,$D25))=$AO$1,1,0)*VLOOKUP($Z$2,DALYs!$A$2:$MW$40,'Intervention list'!GO$195+1,0)</f>
        <v>0</v>
      </c>
      <c r="GP25" s="0" t="n">
        <f aca="false">IF(ISNUMBER(FIND(GP$1,$D25))=$AO$1,1,0)*VLOOKUP($Z$2,DALYs!$A$2:$MW$40,'Intervention list'!GP$195+1,0)</f>
        <v>0</v>
      </c>
      <c r="GQ25" s="0" t="n">
        <f aca="false">IF(ISNUMBER(FIND(GQ$1,$D25))=$AO$1,1,0)*VLOOKUP($Z$2,DALYs!$A$2:$MW$40,'Intervention list'!GQ$195+1,0)</f>
        <v>0</v>
      </c>
      <c r="GR25" s="0" t="n">
        <f aca="false">IF(ISNUMBER(FIND(GR$1,$D25))=$AO$1,1,0)*VLOOKUP($Z$2,DALYs!$A$2:$MW$40,'Intervention list'!GR$195+1,0)</f>
        <v>0</v>
      </c>
      <c r="GS25" s="0" t="n">
        <f aca="false">IF(ISNUMBER(FIND(GS$1,$D25))=$AO$1,1,0)*VLOOKUP($Z$2,DALYs!$A$2:$MW$40,'Intervention list'!GS$195+1,0)</f>
        <v>0</v>
      </c>
      <c r="GT25" s="0" t="n">
        <f aca="false">IF(ISNUMBER(FIND(GT$1,$D25))=$AO$1,1,0)*VLOOKUP($Z$2,DALYs!$A$2:$MW$40,'Intervention list'!GT$195+1,0)</f>
        <v>0</v>
      </c>
      <c r="GU25" s="0" t="n">
        <f aca="false">IF(ISNUMBER(FIND(GU$1,$D25))=$AO$1,1,0)*VLOOKUP($Z$2,DALYs!$A$2:$MW$40,'Intervention list'!GU$195+1,0)</f>
        <v>0</v>
      </c>
      <c r="GV25" s="0" t="n">
        <f aca="false">IF(ISNUMBER(FIND(GV$1,$D25))=$AO$1,1,0)*VLOOKUP($Z$2,DALYs!$A$2:$MW$40,'Intervention list'!GV$195+1,0)</f>
        <v>0</v>
      </c>
      <c r="GW25" s="0" t="n">
        <f aca="false">IF(ISNUMBER(FIND(GW$1,$D25))=$AO$1,1,0)*VLOOKUP($Z$2,DALYs!$A$2:$MW$40,'Intervention list'!GW$195+1,0)</f>
        <v>0</v>
      </c>
      <c r="GX25" s="0" t="n">
        <f aca="false">IF(ISNUMBER(FIND(GX$1,$D25))=$AO$1,1,0)*VLOOKUP($Z$2,DALYs!$A$2:$MW$40,'Intervention list'!GX$195+1,0)</f>
        <v>0</v>
      </c>
      <c r="GY25" s="0" t="n">
        <f aca="false">IF(ISNUMBER(FIND(GY$1,$D25))=$AO$1,1,0)*VLOOKUP($Z$2,DALYs!$A$2:$MW$40,'Intervention list'!GY$195+1,0)</f>
        <v>0</v>
      </c>
      <c r="GZ25" s="0" t="n">
        <f aca="false">IF(ISNUMBER(FIND(GZ$1,$D25))=$AO$1,1,0)*VLOOKUP($Z$2,DALYs!$A$2:$MW$40,'Intervention list'!GZ$195+1,0)</f>
        <v>0</v>
      </c>
      <c r="HA25" s="0" t="n">
        <f aca="false">IF(ISNUMBER(FIND(HA$1,$D25))=$AO$1,1,0)*VLOOKUP($Z$2,DALYs!$A$2:$MW$40,'Intervention list'!HA$195+1,0)</f>
        <v>0</v>
      </c>
      <c r="HB25" s="0" t="n">
        <f aca="false">IF(ISNUMBER(FIND(HB$1,$D25))=$AO$1,1,0)*VLOOKUP($Z$2,DALYs!$A$2:$MW$40,'Intervention list'!HB$195+1,0)</f>
        <v>0</v>
      </c>
      <c r="HC25" s="0" t="n">
        <f aca="false">IF(ISNUMBER(FIND(HC$1,$D25))=$AO$1,1,0)*VLOOKUP($Z$2,DALYs!$A$2:$MW$40,'Intervention list'!HC$195+1,0)</f>
        <v>0</v>
      </c>
      <c r="HD25" s="0" t="n">
        <f aca="false">IF(ISNUMBER(FIND(HD$1,$D25))=$AO$1,1,0)*VLOOKUP($Z$2,DALYs!$A$2:$MW$40,'Intervention list'!HD$195+1,0)</f>
        <v>0</v>
      </c>
      <c r="HE25" s="0" t="n">
        <f aca="false">IF(ISNUMBER(FIND(HE$1,$D25))=$AO$1,1,0)*VLOOKUP($Z$2,DALYs!$A$2:$MW$40,'Intervention list'!HE$195+1,0)</f>
        <v>0</v>
      </c>
      <c r="HF25" s="0" t="n">
        <f aca="false">IF(ISNUMBER(FIND(HF$1,$D25))=$AO$1,1,0)*VLOOKUP($Z$2,DALYs!$A$2:$MW$40,'Intervention list'!HF$195+1,0)</f>
        <v>0</v>
      </c>
      <c r="HG25" s="0" t="n">
        <f aca="false">IF(ISNUMBER(FIND(HG$1,$D25))=$AO$1,1,0)*VLOOKUP($Z$2,DALYs!$A$2:$MW$40,'Intervention list'!HG$195+1,0)</f>
        <v>0</v>
      </c>
      <c r="HH25" s="0" t="n">
        <f aca="false">IF(ISNUMBER(FIND(HH$1,$D25))=$AO$1,1,0)*VLOOKUP($Z$2,DALYs!$A$2:$MW$40,'Intervention list'!HH$195+1,0)</f>
        <v>0</v>
      </c>
      <c r="HI25" s="0" t="n">
        <f aca="false">IF(ISNUMBER(FIND(HI$1,$D25))=$AO$1,1,0)*VLOOKUP($Z$2,DALYs!$A$2:$MW$40,'Intervention list'!HI$195+1,0)</f>
        <v>0</v>
      </c>
      <c r="HJ25" s="0" t="n">
        <f aca="false">IF(ISNUMBER(FIND(HJ$1,$D25))=$AO$1,1,0)*VLOOKUP($Z$2,DALYs!$A$2:$MW$40,'Intervention list'!HJ$195+1,0)</f>
        <v>0</v>
      </c>
      <c r="HK25" s="0" t="n">
        <f aca="false">IF(ISNUMBER(FIND(HK$1,$D25))=$AO$1,1,0)*VLOOKUP($Z$2,DALYs!$A$2:$MW$40,'Intervention list'!HK$195+1,0)</f>
        <v>0</v>
      </c>
      <c r="HL25" s="0" t="n">
        <f aca="false">IF(ISNUMBER(FIND(HL$1,$D25))=$AO$1,1,0)*VLOOKUP($Z$2,DALYs!$A$2:$MW$40,'Intervention list'!HL$195+1,0)</f>
        <v>0</v>
      </c>
      <c r="HM25" s="0" t="n">
        <f aca="false">IF(ISNUMBER(FIND(HM$1,$D25))=$AO$1,1,0)*VLOOKUP($Z$2,DALYs!$A$2:$MW$40,'Intervention list'!HM$195+1,0)</f>
        <v>0</v>
      </c>
      <c r="HN25" s="0" t="n">
        <f aca="false">IF(ISNUMBER(FIND(HN$1,$D25))=$AO$1,1,0)*VLOOKUP($Z$2,DALYs!$A$2:$MW$40,'Intervention list'!HN$195+1,0)</f>
        <v>0</v>
      </c>
      <c r="HO25" s="0" t="n">
        <f aca="false">IF(ISNUMBER(FIND(HO$1,$D25))=$AO$1,1,0)*VLOOKUP($Z$2,DALYs!$A$2:$MW$40,'Intervention list'!HO$195+1,0)</f>
        <v>0</v>
      </c>
      <c r="HP25" s="0" t="n">
        <f aca="false">IF(ISNUMBER(FIND(HP$1,$D25))=$AO$1,1,0)*VLOOKUP($Z$2,DALYs!$A$2:$MW$40,'Intervention list'!HP$195+1,0)</f>
        <v>0</v>
      </c>
      <c r="HQ25" s="0" t="n">
        <f aca="false">IF(ISNUMBER(FIND(HQ$1,$D25))=$AO$1,1,0)*VLOOKUP($Z$2,DALYs!$A$2:$MW$40,'Intervention list'!HQ$195+1,0)</f>
        <v>0</v>
      </c>
      <c r="HR25" s="0" t="n">
        <f aca="false">IF(ISNUMBER(FIND(HR$1,$D25))=$AO$1,1,0)*VLOOKUP($Z$2,DALYs!$A$2:$MW$40,'Intervention list'!HR$195+1,0)</f>
        <v>0</v>
      </c>
      <c r="HS25" s="0" t="n">
        <f aca="false">IF(ISNUMBER(FIND(HS$1,$D25))=$AO$1,1,0)*VLOOKUP($Z$2,DALYs!$A$2:$MW$40,'Intervention list'!HS$195+1,0)</f>
        <v>0</v>
      </c>
      <c r="HT25" s="0" t="n">
        <f aca="false">IF(ISNUMBER(FIND(HT$1,$D25))=$AO$1,1,0)*VLOOKUP($Z$2,DALYs!$A$2:$MW$40,'Intervention list'!HT$195+1,0)</f>
        <v>0</v>
      </c>
      <c r="HU25" s="0" t="n">
        <f aca="false">IF(ISNUMBER(FIND(HU$1,$D25))=$AO$1,1,0)*VLOOKUP($Z$2,DALYs!$A$2:$MW$40,'Intervention list'!HU$195+1,0)</f>
        <v>0</v>
      </c>
      <c r="HV25" s="0" t="n">
        <f aca="false">IF(ISNUMBER(FIND(HV$1,$D25))=$AO$1,1,0)*VLOOKUP($Z$2,DALYs!$A$2:$MW$40,'Intervention list'!HV$195+1,0)</f>
        <v>0</v>
      </c>
      <c r="HW25" s="0" t="n">
        <f aca="false">IF(ISNUMBER(FIND(HW$1,$D25))=$AO$1,1,0)*VLOOKUP($Z$2,DALYs!$A$2:$MW$40,'Intervention list'!HW$195+1,0)</f>
        <v>0</v>
      </c>
      <c r="HX25" s="0" t="n">
        <f aca="false">IF(ISNUMBER(FIND(HX$1,$D25))=$AO$1,1,0)*VLOOKUP($Z$2,DALYs!$A$2:$MW$40,'Intervention list'!HX$195+1,0)</f>
        <v>0</v>
      </c>
      <c r="HY25" s="0" t="n">
        <f aca="false">IF(ISNUMBER(FIND(HY$1,$D25))=$AO$1,1,0)*VLOOKUP($Z$2,DALYs!$A$2:$MW$40,'Intervention list'!HY$195+1,0)</f>
        <v>536379.66812488</v>
      </c>
      <c r="HZ25" s="0" t="n">
        <f aca="false">IF(ISNUMBER(FIND(HZ$1,$D25))=$AO$1,1,0)*VLOOKUP($Z$2,DALYs!$A$2:$MW$40,'Intervention list'!HZ$195+1,0)</f>
        <v>0</v>
      </c>
      <c r="IA25" s="0" t="n">
        <f aca="false">IF(ISNUMBER(FIND(IA$1,$D25))=$AO$1,1,0)*VLOOKUP($Z$2,DALYs!$A$2:$MW$40,'Intervention list'!IA$195+1,0)</f>
        <v>0</v>
      </c>
      <c r="IB25" s="0" t="n">
        <f aca="false">IF(ISNUMBER(FIND(IB$1,$D25))=$AO$1,1,0)*VLOOKUP($Z$2,DALYs!$A$2:$MW$40,'Intervention list'!IB$195+1,0)</f>
        <v>340289.402780796</v>
      </c>
      <c r="IC25" s="0" t="n">
        <f aca="false">IF(ISNUMBER(FIND(IC$1,$D25))=$AO$1,1,0)*VLOOKUP($Z$2,DALYs!$A$2:$MW$40,'Intervention list'!IC$195+1,0)</f>
        <v>0</v>
      </c>
      <c r="ID25" s="0" t="n">
        <f aca="false">IF(ISNUMBER(FIND(ID$1,$D25))=$AO$1,1,0)*VLOOKUP($Z$2,DALYs!$A$2:$MW$40,'Intervention list'!ID$195+1,0)</f>
        <v>0</v>
      </c>
      <c r="IE25" s="0" t="n">
        <f aca="false">IF(ISNUMBER(FIND(IE$1,$D25))=$AO$1,1,0)*VLOOKUP($Z$2,DALYs!$A$2:$MW$40,'Intervention list'!IE$195+1,0)</f>
        <v>0</v>
      </c>
      <c r="IF25" s="0" t="n">
        <f aca="false">IF(ISNUMBER(FIND(IF$1,$D25))=$AO$1,1,0)*VLOOKUP($Z$2,DALYs!$A$2:$MW$40,'Intervention list'!IF$195+1,0)</f>
        <v>0</v>
      </c>
      <c r="IG25" s="0" t="n">
        <f aca="false">IF(ISNUMBER(FIND(IG$1,$D25))=$AO$1,1,0)*VLOOKUP($Z$2,DALYs!$A$2:$MW$40,'Intervention list'!IG$195+1,0)</f>
        <v>0</v>
      </c>
      <c r="IH25" s="0" t="n">
        <f aca="false">IF(ISNUMBER(FIND(IH$1,$D25))=$AO$1,1,0)*VLOOKUP($Z$2,DALYs!$A$2:$MW$40,'Intervention list'!IH$195+1,0)</f>
        <v>0</v>
      </c>
      <c r="II25" s="0" t="n">
        <f aca="false">IF(ISNUMBER(FIND(II$1,$D25))=$AO$1,1,0)*VLOOKUP($Z$2,DALYs!$A$2:$MW$40,'Intervention list'!II$195+1,0)</f>
        <v>0</v>
      </c>
      <c r="IJ25" s="0" t="n">
        <f aca="false">IF(ISNUMBER(FIND(IJ$1,$D25))=$AO$1,1,0)*VLOOKUP($Z$2,DALYs!$A$2:$MW$40,'Intervention list'!IJ$195+1,0)</f>
        <v>0</v>
      </c>
      <c r="IK25" s="0" t="n">
        <f aca="false">IF(ISNUMBER(FIND(IK$1,$D25))=$AO$1,1,0)*VLOOKUP($Z$2,DALYs!$A$2:$MW$40,'Intervention list'!IK$195+1,0)</f>
        <v>0</v>
      </c>
      <c r="IL25" s="0" t="n">
        <f aca="false">IF(ISNUMBER(FIND(IL$1,$D25))=$AO$1,1,0)*VLOOKUP($Z$2,DALYs!$A$2:$MW$40,'Intervention list'!IL$195+1,0)</f>
        <v>0</v>
      </c>
      <c r="IM25" s="0" t="n">
        <f aca="false">IF(ISNUMBER(FIND(IM$1,$D25))=$AO$1,1,0)*VLOOKUP($Z$2,DALYs!$A$2:$MW$40,'Intervention list'!IM$195+1,0)</f>
        <v>0</v>
      </c>
      <c r="IN25" s="0" t="n">
        <f aca="false">IF(ISNUMBER(FIND(IN$1,$D25))=$AO$1,1,0)*VLOOKUP($Z$2,DALYs!$A$2:$MW$40,'Intervention list'!IN$195+1,0)</f>
        <v>0</v>
      </c>
      <c r="IO25" s="0" t="n">
        <f aca="false">IF(ISNUMBER(FIND(IO$1,$D25))=$AO$1,1,0)*VLOOKUP($Z$2,DALYs!$A$2:$MW$40,'Intervention list'!IO$195+1,0)</f>
        <v>0</v>
      </c>
      <c r="IP25" s="0" t="n">
        <f aca="false">IF(ISNUMBER(FIND(IP$1,$D25))=$AO$1,1,0)*VLOOKUP($Z$2,DALYs!$A$2:$MW$40,'Intervention list'!IP$195+1,0)</f>
        <v>0</v>
      </c>
      <c r="IQ25" s="0" t="n">
        <f aca="false">IF(ISNUMBER(FIND(IQ$1,$D25))=$AO$1,1,0)*VLOOKUP($Z$2,DALYs!$A$2:$MW$40,'Intervention list'!IQ$195+1,0)</f>
        <v>0</v>
      </c>
      <c r="IR25" s="0" t="n">
        <f aca="false">IF(ISNUMBER(FIND(IR$1,$D25))=$AO$1,1,0)*VLOOKUP($Z$2,DALYs!$A$2:$MW$40,'Intervention list'!IR$195+1,0)</f>
        <v>0</v>
      </c>
      <c r="IS25" s="0" t="n">
        <f aca="false">IF(ISNUMBER(FIND(IS$1,$D25))=$AO$1,1,0)*VLOOKUP($Z$2,DALYs!$A$2:$MW$40,'Intervention list'!IS$195+1,0)</f>
        <v>0</v>
      </c>
      <c r="IT25" s="0" t="n">
        <f aca="false">IF(ISNUMBER(FIND(IT$1,$D25))=$AO$1,1,0)*VLOOKUP($Z$2,DALYs!$A$2:$MW$40,'Intervention list'!IT$195+1,0)</f>
        <v>0</v>
      </c>
      <c r="IU25" s="0" t="n">
        <f aca="false">IF(ISNUMBER(FIND(IU$1,$D25))=$AO$1,1,0)*VLOOKUP($Z$2,DALYs!$A$2:$MW$40,'Intervention list'!IU$195+1,0)</f>
        <v>0</v>
      </c>
      <c r="IV25" s="0" t="n">
        <f aca="false">IF(ISNUMBER(FIND(IV$1,$D25))=$AO$1,1,0)*VLOOKUP($Z$2,DALYs!$A$2:$MW$40,'Intervention list'!IV$195+1,0)</f>
        <v>0</v>
      </c>
      <c r="IW25" s="0" t="n">
        <f aca="false">IF(ISNUMBER(FIND(IW$1,$D25))=$AO$1,1,0)*VLOOKUP($Z$2,DALYs!$A$2:$MW$40,'Intervention list'!IW$195+1,0)</f>
        <v>0</v>
      </c>
      <c r="IX25" s="0" t="n">
        <f aca="false">IF(ISNUMBER(FIND(IX$1,$D25))=$AO$1,1,0)*VLOOKUP($Z$2,DALYs!$A$2:$MW$40,'Intervention list'!IX$195+1,0)</f>
        <v>0</v>
      </c>
      <c r="IY25" s="0" t="n">
        <f aca="false">IF(ISNUMBER(FIND(IY$1,$D25))=$AO$1,1,0)*VLOOKUP($Z$2,DALYs!$A$2:$MW$40,'Intervention list'!IY$195+1,0)</f>
        <v>0</v>
      </c>
      <c r="IZ25" s="0" t="n">
        <f aca="false">IF(ISNUMBER(FIND(IZ$1,$D25))=$AO$1,1,0)*VLOOKUP($Z$2,DALYs!$A$2:$MW$40,'Intervention list'!IZ$195+1,0)</f>
        <v>0</v>
      </c>
      <c r="JA25" s="0" t="n">
        <f aca="false">IF(ISNUMBER(FIND(JA$1,$D25))=$AO$1,1,0)*VLOOKUP($Z$2,DALYs!$A$2:$MW$40,'Intervention list'!JA$195+1,0)</f>
        <v>0</v>
      </c>
      <c r="JB25" s="0" t="n">
        <f aca="false">IF(ISNUMBER(FIND(JB$1,$D25))=$AO$1,1,0)*VLOOKUP($Z$2,DALYs!$A$2:$MW$40,'Intervention list'!JB$195+1,0)</f>
        <v>0</v>
      </c>
      <c r="JC25" s="0" t="n">
        <f aca="false">IF(ISNUMBER(FIND(JC$1,$D25))=$AO$1,1,0)*VLOOKUP($Z$2,DALYs!$A$2:$MW$40,'Intervention list'!JC$195+1,0)</f>
        <v>0</v>
      </c>
      <c r="JD25" s="0" t="n">
        <f aca="false">IF(ISNUMBER(FIND(JD$1,$D25))=$AO$1,1,0)*VLOOKUP($Z$2,DALYs!$A$2:$MW$40,'Intervention list'!JD$195+1,0)</f>
        <v>0</v>
      </c>
      <c r="JE25" s="0" t="n">
        <f aca="false">IF(ISNUMBER(FIND(JE$1,$D25))=$AO$1,1,0)*VLOOKUP($Z$2,DALYs!$A$2:$MW$40,'Intervention list'!JE$195+1,0)</f>
        <v>0</v>
      </c>
      <c r="JF25" s="0" t="n">
        <f aca="false">IF(ISNUMBER(FIND(JF$1,$D25))=$AO$1,1,0)*VLOOKUP($Z$2,DALYs!$A$2:$MW$40,'Intervention list'!JF$195+1,0)</f>
        <v>0</v>
      </c>
      <c r="JG25" s="0" t="n">
        <f aca="false">IF(ISNUMBER(FIND(JG$1,$D25))=$AO$1,1,0)*VLOOKUP($Z$2,DALYs!$A$2:$MW$40,'Intervention list'!JG$195+1,0)</f>
        <v>0</v>
      </c>
      <c r="JH25" s="0" t="n">
        <f aca="false">IF(ISNUMBER(FIND(JH$1,$D25))=$AO$1,1,0)*VLOOKUP($Z$2,DALYs!$A$2:$MW$40,'Intervention list'!JH$195+1,0)</f>
        <v>0</v>
      </c>
      <c r="JI25" s="0" t="n">
        <f aca="false">IF(ISNUMBER(FIND(JI$1,$D25))=$AO$1,1,0)*VLOOKUP($Z$2,DALYs!$A$2:$MW$40,'Intervention list'!JI$195+1,0)</f>
        <v>0</v>
      </c>
      <c r="JJ25" s="0" t="n">
        <f aca="false">IF(ISNUMBER(FIND(JJ$1,$D25))=$AO$1,1,0)*VLOOKUP($Z$2,DALYs!$A$2:$MW$40,'Intervention list'!JJ$195+1,0)</f>
        <v>0</v>
      </c>
      <c r="JK25" s="0" t="n">
        <f aca="false">IF(ISNUMBER(FIND(JK$1,$D25))=$AO$1,1,0)*VLOOKUP($Z$2,DALYs!$A$2:$MW$40,'Intervention list'!JK$195+1,0)</f>
        <v>0</v>
      </c>
      <c r="JL25" s="0" t="n">
        <f aca="false">IF(ISNUMBER(FIND(JL$1,$D25))=$AO$1,1,0)*VLOOKUP($Z$2,DALYs!$A$2:$MW$40,'Intervention list'!JL$195+1,0)</f>
        <v>0</v>
      </c>
      <c r="JM25" s="0" t="n">
        <f aca="false">IF(ISNUMBER(FIND(JM$1,$D25))=$AO$1,1,0)*VLOOKUP($Z$2,DALYs!$A$2:$MW$40,'Intervention list'!JM$195+1,0)</f>
        <v>0</v>
      </c>
      <c r="JN25" s="0" t="n">
        <f aca="false">IF(ISNUMBER(FIND(JN$1,$D25))=$AO$1,1,0)*VLOOKUP($Z$2,DALYs!$A$2:$MW$40,'Intervention list'!JN$195+1,0)</f>
        <v>0</v>
      </c>
      <c r="JO25" s="0" t="n">
        <f aca="false">IF(ISNUMBER(FIND(JO$1,$D25))=$AO$1,1,0)*VLOOKUP($Z$2,DALYs!$A$2:$MW$40,'Intervention list'!JO$195+1,0)</f>
        <v>0</v>
      </c>
      <c r="JP25" s="0" t="n">
        <f aca="false">IF(ISNUMBER(FIND(JP$1,$D25))=$AO$1,1,0)*VLOOKUP($Z$2,DALYs!$A$2:$MW$40,'Intervention list'!JP$195+1,0)</f>
        <v>0</v>
      </c>
      <c r="JQ25" s="0" t="n">
        <f aca="false">IF(ISNUMBER(FIND(JQ$1,$D25))=$AO$1,1,0)*VLOOKUP($Z$2,DALYs!$A$2:$MW$40,'Intervention list'!JQ$195+1,0)</f>
        <v>0</v>
      </c>
      <c r="JR25" s="0" t="n">
        <f aca="false">IF(ISNUMBER(FIND(JR$1,$D25))=$AO$1,1,0)*VLOOKUP($Z$2,DALYs!$A$2:$MW$40,'Intervention list'!JR$195+1,0)</f>
        <v>0</v>
      </c>
      <c r="JS25" s="0" t="n">
        <f aca="false">IF(ISNUMBER(FIND(JS$1,$D25))=$AO$1,1,0)*VLOOKUP($Z$2,DALYs!$A$2:$MW$40,'Intervention list'!JS$195+1,0)</f>
        <v>0</v>
      </c>
      <c r="JT25" s="0" t="n">
        <f aca="false">IF(ISNUMBER(FIND(JT$1,$D25))=$AO$1,1,0)*VLOOKUP($Z$2,DALYs!$A$2:$MW$40,'Intervention list'!JT$195+1,0)</f>
        <v>0</v>
      </c>
      <c r="JU25" s="0" t="n">
        <f aca="false">IF(ISNUMBER(FIND(JU$1,$D25))=$AO$1,1,0)*VLOOKUP($Z$2,DALYs!$A$2:$MW$40,'Intervention list'!JU$195+1,0)</f>
        <v>0</v>
      </c>
      <c r="JV25" s="0" t="n">
        <f aca="false">IF(ISNUMBER(FIND(JV$1,$D25))=$AO$1,1,0)*VLOOKUP($Z$2,DALYs!$A$2:$MW$40,'Intervention list'!JV$195+1,0)</f>
        <v>0</v>
      </c>
      <c r="JW25" s="0" t="n">
        <f aca="false">IF(ISNUMBER(FIND(JW$1,$D25))=$AO$1,1,0)*VLOOKUP($Z$2,DALYs!$A$2:$MW$40,'Intervention list'!JW$195+1,0)</f>
        <v>0</v>
      </c>
      <c r="JX25" s="0" t="n">
        <f aca="false">IF(ISNUMBER(FIND(JX$1,$D25))=$AO$1,1,0)*VLOOKUP($Z$2,DALYs!$A$2:$MW$40,'Intervention list'!JX$195+1,0)</f>
        <v>0</v>
      </c>
      <c r="JY25" s="0" t="n">
        <f aca="false">IF(ISNUMBER(FIND(JY$1,$D25))=$AO$1,1,0)*VLOOKUP($Z$2,DALYs!$A$2:$MW$40,'Intervention list'!JY$195+1,0)</f>
        <v>0</v>
      </c>
      <c r="JZ25" s="0" t="n">
        <f aca="false">IF(ISNUMBER(FIND(JZ$1,$D25))=$AO$1,1,0)*VLOOKUP($Z$2,DALYs!$A$2:$MW$40,'Intervention list'!JZ$195+1,0)</f>
        <v>0</v>
      </c>
      <c r="KA25" s="0" t="n">
        <f aca="false">IF(ISNUMBER(FIND(KA$1,$D25))=$AO$1,1,0)*VLOOKUP($Z$2,DALYs!$A$2:$MW$40,'Intervention list'!KA$195+1,0)</f>
        <v>0</v>
      </c>
      <c r="KB25" s="0" t="n">
        <f aca="false">IF(ISNUMBER(FIND(KB$1,$D25))=$AO$1,1,0)*VLOOKUP($Z$2,DALYs!$A$2:$MW$40,'Intervention list'!KB$195+1,0)</f>
        <v>0</v>
      </c>
      <c r="KC25" s="0" t="n">
        <f aca="false">IF(ISNUMBER(FIND(KC$1,$D25))=$AO$1,1,0)*VLOOKUP($Z$2,DALYs!$A$2:$MW$40,'Intervention list'!KC$195+1,0)</f>
        <v>0</v>
      </c>
      <c r="KD25" s="0" t="n">
        <f aca="false">IF(ISNUMBER(FIND(KD$1,$D25))=$AO$1,1,0)*VLOOKUP($Z$2,DALYs!$A$2:$MW$40,'Intervention list'!KD$195+1,0)</f>
        <v>0</v>
      </c>
      <c r="KE25" s="0" t="n">
        <f aca="false">IF(ISNUMBER(FIND(KE$1,$D25))=$AO$1,1,0)*VLOOKUP($Z$2,DALYs!$A$2:$MW$40,'Intervention list'!KE$195+1,0)</f>
        <v>0</v>
      </c>
      <c r="KF25" s="0" t="n">
        <f aca="false">IF(ISNUMBER(FIND(KF$1,$D25))=$AO$1,1,0)*VLOOKUP($Z$2,DALYs!$A$2:$MW$40,'Intervention list'!KF$195+1,0)</f>
        <v>0</v>
      </c>
      <c r="KG25" s="0" t="n">
        <f aca="false">IF(ISNUMBER(FIND(KG$1,$D25))=$AO$1,1,0)*VLOOKUP($Z$2,DALYs!$A$2:$MW$40,'Intervention list'!KG$195+1,0)</f>
        <v>0</v>
      </c>
      <c r="KH25" s="0" t="n">
        <f aca="false">IF(ISNUMBER(FIND(KH$1,$D25))=$AO$1,1,0)*VLOOKUP($Z$2,DALYs!$A$2:$MW$40,'Intervention list'!KH$195+1,0)</f>
        <v>0</v>
      </c>
      <c r="KI25" s="0" t="n">
        <f aca="false">IF(ISNUMBER(FIND(KI$1,$D25))=$AO$1,1,0)*VLOOKUP($Z$2,DALYs!$A$2:$MW$40,'Intervention list'!KI$195+1,0)</f>
        <v>0</v>
      </c>
      <c r="KJ25" s="0" t="n">
        <f aca="false">IF(ISNUMBER(FIND(KJ$1,$D25))=$AO$1,1,0)*VLOOKUP($Z$2,DALYs!$A$2:$MW$40,'Intervention list'!KJ$195+1,0)</f>
        <v>0</v>
      </c>
      <c r="KK25" s="0" t="n">
        <f aca="false">IF(ISNUMBER(FIND(KK$1,$D25))=$AO$1,1,0)*VLOOKUP($Z$2,DALYs!$A$2:$MW$40,'Intervention list'!KK$195+1,0)</f>
        <v>0</v>
      </c>
      <c r="KL25" s="0" t="n">
        <f aca="false">IF(ISNUMBER(FIND(KL$1,$D25))=$AO$1,1,0)*VLOOKUP($Z$2,DALYs!$A$2:$MW$40,'Intervention list'!KL$195+1,0)</f>
        <v>0</v>
      </c>
      <c r="KM25" s="0" t="n">
        <f aca="false">IF(ISNUMBER(FIND(KM$1,$D25))=$AO$1,1,0)*VLOOKUP($Z$2,DALYs!$A$2:$MW$40,'Intervention list'!KM$195+1,0)</f>
        <v>0</v>
      </c>
      <c r="KN25" s="0" t="n">
        <f aca="false">IF(ISNUMBER(FIND(KN$1,$D25))=$AO$1,1,0)*VLOOKUP($Z$2,DALYs!$A$2:$MW$40,'Intervention list'!KN$195+1,0)</f>
        <v>0</v>
      </c>
      <c r="KO25" s="0" t="n">
        <f aca="false">IF(ISNUMBER(FIND(KO$1,$D25))=$AO$1,1,0)*VLOOKUP($Z$2,DALYs!$A$2:$MW$40,'Intervention list'!KO$195+1,0)</f>
        <v>0</v>
      </c>
      <c r="KP25" s="0" t="n">
        <f aca="false">IF(ISNUMBER(FIND(KP$1,$D25))=$AO$1,1,0)*VLOOKUP($Z$2,DALYs!$A$2:$MW$40,'Intervention list'!KP$195+1,0)</f>
        <v>0</v>
      </c>
      <c r="KQ25" s="0" t="n">
        <f aca="false">IF(ISNUMBER(FIND(KQ$1,$D25))=$AO$1,1,0)*VLOOKUP($Z$2,DALYs!$A$2:$MW$40,'Intervention list'!KQ$195+1,0)</f>
        <v>0</v>
      </c>
      <c r="KR25" s="0" t="n">
        <f aca="false">IF(ISNUMBER(FIND(KR$1,$D25))=$AO$1,1,0)*VLOOKUP($Z$2,DALYs!$A$2:$MW$40,'Intervention list'!KR$195+1,0)</f>
        <v>0</v>
      </c>
      <c r="KS25" s="0" t="n">
        <f aca="false">IF(ISNUMBER(FIND(KS$1,$D25))=$AO$1,1,0)*VLOOKUP($Z$2,DALYs!$A$2:$MW$40,'Intervention list'!KS$195+1,0)</f>
        <v>0</v>
      </c>
      <c r="KT25" s="0" t="n">
        <f aca="false">IF(ISNUMBER(FIND(KT$1,$D25))=$AO$1,1,0)*VLOOKUP($Z$2,DALYs!$A$2:$MW$40,'Intervention list'!KT$195+1,0)</f>
        <v>0</v>
      </c>
      <c r="KU25" s="0" t="n">
        <f aca="false">IF(ISNUMBER(FIND(KU$1,$D25))=$AO$1,1,0)*VLOOKUP($Z$2,DALYs!$A$2:$MW$40,'Intervention list'!KU$195+1,0)</f>
        <v>0</v>
      </c>
      <c r="KV25" s="0" t="n">
        <f aca="false">IF(ISNUMBER(FIND(KV$1,$D25))=$AO$1,1,0)*VLOOKUP($Z$2,DALYs!$A$2:$MW$40,'Intervention list'!KV$195+1,0)</f>
        <v>0</v>
      </c>
      <c r="KW25" s="0" t="n">
        <f aca="false">IF(ISNUMBER(FIND(KW$1,$D25))=$AO$1,1,0)*VLOOKUP($Z$2,DALYs!$A$2:$MW$40,'Intervention list'!KW$195+1,0)</f>
        <v>0</v>
      </c>
      <c r="KX25" s="0" t="n">
        <f aca="false">IF(ISNUMBER(FIND(KX$1,$D25))=$AO$1,1,0)*VLOOKUP($Z$2,DALYs!$A$2:$MW$40,'Intervention list'!KX$195+1,0)</f>
        <v>0</v>
      </c>
      <c r="KY25" s="0" t="n">
        <f aca="false">IF(ISNUMBER(FIND(KY$1,$D25))=$AO$1,1,0)*VLOOKUP($Z$2,DALYs!$A$2:$MW$40,'Intervention list'!KY$195+1,0)</f>
        <v>0</v>
      </c>
      <c r="KZ25" s="0" t="n">
        <f aca="false">IF(ISNUMBER(FIND(KZ$1,$D25))=$AO$1,1,0)*VLOOKUP($Z$2,DALYs!$A$2:$MW$40,'Intervention list'!KZ$195+1,0)</f>
        <v>0</v>
      </c>
      <c r="LA25" s="0" t="n">
        <f aca="false">IF(ISNUMBER(FIND(LA$1,$D25))=$AO$1,1,0)*VLOOKUP($Z$2,DALYs!$A$2:$MW$40,'Intervention list'!LA$195+1,0)</f>
        <v>0</v>
      </c>
      <c r="LB25" s="0" t="n">
        <f aca="false">IF(ISNUMBER(FIND(LB$1,$D25))=$AO$1,1,0)*VLOOKUP($Z$2,DALYs!$A$2:$MW$40,'Intervention list'!LB$195+1,0)</f>
        <v>0</v>
      </c>
      <c r="LC25" s="0" t="n">
        <f aca="false">IF(ISNUMBER(FIND(LC$1,$D25))=$AO$1,1,0)*VLOOKUP($Z$2,DALYs!$A$2:$MW$40,'Intervention list'!LC$195+1,0)</f>
        <v>0</v>
      </c>
      <c r="LD25" s="0" t="n">
        <f aca="false">IF(ISNUMBER(FIND(LD$1,$D25))=$AO$1,1,0)*VLOOKUP($Z$2,DALYs!$A$2:$MW$40,'Intervention list'!LD$195+1,0)</f>
        <v>0</v>
      </c>
      <c r="LE25" s="0" t="n">
        <f aca="false">IF(ISNUMBER(FIND(LE$1,$D25))=$AO$1,1,0)*VLOOKUP($Z$2,DALYs!$A$2:$MW$40,'Intervention list'!LE$195+1,0)</f>
        <v>0</v>
      </c>
      <c r="LF25" s="0" t="n">
        <f aca="false">IF(ISNUMBER(FIND(LF$1,$D25))=$AO$1,1,0)*VLOOKUP($Z$2,DALYs!$A$2:$MW$40,'Intervention list'!LF$195+1,0)</f>
        <v>0</v>
      </c>
      <c r="LG25" s="0" t="n">
        <f aca="false">IF(ISNUMBER(FIND(LG$1,$D25))=$AO$1,1,0)*VLOOKUP($Z$2,DALYs!$A$2:$MW$40,'Intervention list'!LG$195+1,0)</f>
        <v>0</v>
      </c>
      <c r="LH25" s="0" t="n">
        <f aca="false">IF(ISNUMBER(FIND(LH$1,$D25))=$AO$1,1,0)*VLOOKUP($Z$2,DALYs!$A$2:$MW$40,'Intervention list'!LH$195+1,0)</f>
        <v>0</v>
      </c>
      <c r="LI25" s="0" t="n">
        <f aca="false">IF(ISNUMBER(FIND(LI$1,$D25))=$AO$1,1,0)*VLOOKUP($Z$2,DALYs!$A$2:$MW$40,'Intervention list'!LI$195+1,0)</f>
        <v>0</v>
      </c>
      <c r="LJ25" s="0" t="n">
        <f aca="false">IF(ISNUMBER(FIND(LJ$1,$D25))=$AO$1,1,0)*VLOOKUP($Z$2,DALYs!$A$2:$MW$40,'Intervention list'!LJ$195+1,0)</f>
        <v>0</v>
      </c>
      <c r="LK25" s="0" t="n">
        <f aca="false">IF(ISNUMBER(FIND(LK$1,$D25))=$AO$1,1,0)*VLOOKUP($Z$2,DALYs!$A$2:$MW$40,'Intervention list'!LK$195+1,0)</f>
        <v>0</v>
      </c>
      <c r="LL25" s="0" t="n">
        <f aca="false">IF(ISNUMBER(FIND(LL$1,$D25))=$AO$1,1,0)*VLOOKUP($Z$2,DALYs!$A$2:$MW$40,'Intervention list'!LL$195+1,0)</f>
        <v>0</v>
      </c>
      <c r="LM25" s="0" t="n">
        <f aca="false">IF(ISNUMBER(FIND(LM$1,$D25))=$AO$1,1,0)*VLOOKUP($Z$2,DALYs!$A$2:$MW$40,'Intervention list'!LM$195+1,0)</f>
        <v>0</v>
      </c>
      <c r="LN25" s="0" t="n">
        <f aca="false">IF(ISNUMBER(FIND(LN$1,$D25))=$AO$1,1,0)*VLOOKUP($Z$2,DALYs!$A$2:$MW$40,'Intervention list'!LN$195+1,0)</f>
        <v>0</v>
      </c>
      <c r="LO25" s="0" t="n">
        <f aca="false">IF(ISNUMBER(FIND(LO$1,$D25))=$AO$1,1,0)*VLOOKUP($Z$2,DALYs!$A$2:$MW$40,'Intervention list'!LO$195+1,0)</f>
        <v>0</v>
      </c>
      <c r="LP25" s="0" t="n">
        <f aca="false">IF(ISNUMBER(FIND(LP$1,$D25))=$AO$1,1,0)*VLOOKUP($Z$2,DALYs!$A$2:$MW$40,'Intervention list'!LP$195+1,0)</f>
        <v>0</v>
      </c>
      <c r="LQ25" s="0" t="n">
        <f aca="false">IF(ISNUMBER(FIND(LQ$1,$D25))=$AO$1,1,0)*VLOOKUP($Z$2,DALYs!$A$2:$MW$40,'Intervention list'!LQ$195+1,0)</f>
        <v>0</v>
      </c>
      <c r="LR25" s="0" t="n">
        <f aca="false">IF(ISNUMBER(FIND(LR$1,$D25))=$AO$1,1,0)*VLOOKUP($Z$2,DALYs!$A$2:$MW$40,'Intervention list'!LR$195+1,0)</f>
        <v>0</v>
      </c>
      <c r="LS25" s="0" t="n">
        <f aca="false">IF(ISNUMBER(FIND(LS$1,$D25))=$AO$1,1,0)*VLOOKUP($Z$2,DALYs!$A$2:$MW$40,'Intervention list'!LS$195+1,0)</f>
        <v>0</v>
      </c>
      <c r="LT25" s="0" t="n">
        <f aca="false">IF(ISNUMBER(FIND(LT$1,$D25))=$AO$1,1,0)*VLOOKUP($Z$2,DALYs!$A$2:$MW$40,'Intervention list'!LT$195+1,0)</f>
        <v>0</v>
      </c>
      <c r="LU25" s="0" t="n">
        <f aca="false">IF(ISNUMBER(FIND(LU$1,$D25))=$AO$1,1,0)*VLOOKUP($Z$2,DALYs!$A$2:$MW$40,'Intervention list'!LU$195+1,0)</f>
        <v>0</v>
      </c>
      <c r="LV25" s="0" t="n">
        <f aca="false">IF(ISNUMBER(FIND(LV$1,$D25))=$AO$1,1,0)*VLOOKUP($Z$2,DALYs!$A$2:$MW$40,'Intervention list'!LV$195+1,0)</f>
        <v>0</v>
      </c>
      <c r="LW25" s="0" t="n">
        <f aca="false">IF(ISNUMBER(FIND(LW$1,$D25))=$AO$1,1,0)*VLOOKUP($Z$2,DALYs!$A$2:$MW$40,'Intervention list'!LW$195+1,0)</f>
        <v>0</v>
      </c>
      <c r="LX25" s="0" t="n">
        <f aca="false">IF(ISNUMBER(FIND(LX$1,$D25))=$AO$1,1,0)*VLOOKUP($Z$2,DALYs!$A$2:$MW$40,'Intervention list'!LX$195+1,0)</f>
        <v>0</v>
      </c>
      <c r="LY25" s="0" t="n">
        <f aca="false">IF(ISNUMBER(FIND(LY$1,$D25))=$AO$1,1,0)*VLOOKUP($Z$2,DALYs!$A$2:$MW$40,'Intervention list'!LY$195+1,0)</f>
        <v>0</v>
      </c>
      <c r="LZ25" s="0" t="n">
        <f aca="false">IF(ISNUMBER(FIND(LZ$1,$D25))=$AO$1,1,0)*VLOOKUP($Z$2,DALYs!$A$2:$MW$40,'Intervention list'!LZ$195+1,0)</f>
        <v>0</v>
      </c>
      <c r="MA25" s="0" t="n">
        <f aca="false">IF(ISNUMBER(FIND(MA$1,$D25))=$AO$1,1,0)*VLOOKUP($Z$2,DALYs!$A$2:$MW$40,'Intervention list'!MA$195+1,0)</f>
        <v>0</v>
      </c>
      <c r="MB25" s="0" t="n">
        <f aca="false">IF(ISNUMBER(FIND(MB$1,$D25))=$AO$1,1,0)*VLOOKUP($Z$2,DALYs!$A$2:$MW$40,'Intervention list'!MB$195+1,0)</f>
        <v>0</v>
      </c>
      <c r="MC25" s="0" t="n">
        <f aca="false">IF(ISNUMBER(FIND(MC$1,$D25))=$AO$1,1,0)*VLOOKUP($Z$2,DALYs!$A$2:$MW$40,'Intervention list'!MC$195+1,0)</f>
        <v>0</v>
      </c>
      <c r="MD25" s="0" t="n">
        <f aca="false">IF(ISNUMBER(FIND(MD$1,$D25))=$AO$1,1,0)*VLOOKUP($Z$2,DALYs!$A$2:$MW$40,'Intervention list'!MD$195+1,0)</f>
        <v>0</v>
      </c>
      <c r="ME25" s="0" t="n">
        <f aca="false">IF(ISNUMBER(FIND(ME$1,$D25))=$AO$1,1,0)*VLOOKUP($Z$2,DALYs!$A$2:$MW$40,'Intervention list'!ME$195+1,0)</f>
        <v>0</v>
      </c>
      <c r="MF25" s="0" t="n">
        <f aca="false">IF(ISNUMBER(FIND(MF$1,$D25))=$AO$1,1,0)*VLOOKUP($Z$2,DALYs!$A$2:$MW$40,'Intervention list'!MF$195+1,0)</f>
        <v>0</v>
      </c>
      <c r="MG25" s="0" t="n">
        <f aca="false">IF(ISNUMBER(FIND(MG$1,$D25))=$AO$1,1,0)*VLOOKUP($Z$2,DALYs!$A$2:$MW$40,'Intervention list'!MG$195+1,0)</f>
        <v>0</v>
      </c>
      <c r="MH25" s="0" t="n">
        <f aca="false">IF(ISNUMBER(FIND(MH$1,$D25))=$AO$1,1,0)*VLOOKUP($Z$2,DALYs!$A$2:$MW$40,'Intervention list'!MH$195+1,0)</f>
        <v>0</v>
      </c>
      <c r="MI25" s="0" t="n">
        <f aca="false">IF(ISNUMBER(FIND(MI$1,$D25))=$AO$1,1,0)*VLOOKUP($Z$2,DALYs!$A$2:$MW$40,'Intervention list'!MI$195+1,0)</f>
        <v>0</v>
      </c>
      <c r="MJ25" s="0" t="n">
        <f aca="false">IF(ISNUMBER(FIND(MJ$1,$D25))=$AO$1,1,0)*VLOOKUP($Z$2,DALYs!$A$2:$MW$40,'Intervention list'!MJ$195+1,0)</f>
        <v>0</v>
      </c>
      <c r="MK25" s="0" t="n">
        <f aca="false">IF(ISNUMBER(FIND(MK$1,$D25))=$AO$1,1,0)*VLOOKUP($Z$2,DALYs!$A$2:$MW$40,'Intervention list'!MK$195+1,0)</f>
        <v>0</v>
      </c>
      <c r="ML25" s="0" t="n">
        <f aca="false">IF(ISNUMBER(FIND(ML$1,$D25))=$AO$1,1,0)*VLOOKUP($Z$2,DALYs!$A$2:$MW$40,'Intervention list'!ML$195+1,0)</f>
        <v>0</v>
      </c>
      <c r="MM25" s="0" t="n">
        <f aca="false">IF(ISNUMBER(FIND(MM$1,$D25))=$AO$1,1,0)*VLOOKUP($Z$2,DALYs!$A$2:$MW$40,'Intervention list'!MM$195+1,0)</f>
        <v>0</v>
      </c>
      <c r="MN25" s="0" t="n">
        <f aca="false">IF(ISNUMBER(FIND(MN$1,$D25))=$AO$1,1,0)*VLOOKUP($Z$2,DALYs!$A$2:$MW$40,'Intervention list'!MN$195+1,0)</f>
        <v>0</v>
      </c>
      <c r="MO25" s="0" t="n">
        <f aca="false">IF(ISNUMBER(FIND(MO$1,$D25))=$AO$1,1,0)*VLOOKUP($Z$2,DALYs!$A$2:$MW$40,'Intervention list'!MO$195+1,0)</f>
        <v>0</v>
      </c>
      <c r="MP25" s="0" t="n">
        <f aca="false">IF(ISNUMBER(FIND(MP$1,$D25))=$AO$1,1,0)*VLOOKUP($Z$2,DALYs!$A$2:$MW$40,'Intervention list'!MP$195+1,0)</f>
        <v>0</v>
      </c>
      <c r="MQ25" s="0" t="n">
        <f aca="false">IF(ISNUMBER(FIND(MQ$1,$D25))=$AO$1,1,0)*VLOOKUP($Z$2,DALYs!$A$2:$MW$40,'Intervention list'!MQ$195+1,0)</f>
        <v>0</v>
      </c>
      <c r="MR25" s="0" t="n">
        <f aca="false">IF(ISNUMBER(FIND(MR$1,$D25))=$AO$1,1,0)*VLOOKUP($Z$2,DALYs!$A$2:$MW$40,'Intervention list'!MR$195+1,0)</f>
        <v>0</v>
      </c>
      <c r="MS25" s="0" t="n">
        <f aca="false">IF(ISNUMBER(FIND(MS$1,$D25))=$AO$1,1,0)*VLOOKUP($Z$2,DALYs!$A$2:$MW$40,'Intervention list'!MS$195+1,0)</f>
        <v>0</v>
      </c>
      <c r="MT25" s="0" t="n">
        <f aca="false">IF(ISNUMBER(FIND(MT$1,$D25))=$AO$1,1,0)*VLOOKUP($Z$2,DALYs!$A$2:$MW$40,'Intervention list'!MT$195+1,0)</f>
        <v>0</v>
      </c>
      <c r="MU25" s="0" t="n">
        <f aca="false">IF(ISNUMBER(FIND(MU$1,$D25))=$AO$1,1,0)*VLOOKUP($Z$2,DALYs!$A$2:$MW$40,'Intervention list'!MU$195+1,0)</f>
        <v>0</v>
      </c>
      <c r="MV25" s="0" t="n">
        <f aca="false">IF(ISNUMBER(FIND(MV$1,$D25))=$AO$1,1,0)*VLOOKUP($Z$2,DALYs!$A$2:$MW$40,'Intervention list'!MV$195+1,0)</f>
        <v>0</v>
      </c>
      <c r="MW25" s="0" t="n">
        <f aca="false">IF(ISNUMBER(FIND(MW$1,$D25))=$AO$1,1,0)*VLOOKUP($Z$2,DALYs!$A$2:$MW$40,'Intervention list'!MW$195+1,0)</f>
        <v>0</v>
      </c>
      <c r="MX25" s="0" t="n">
        <f aca="false">IF(ISNUMBER(FIND(MX$1,$D25))=$AO$1,1,0)*VLOOKUP($Z$2,DALYs!$A$2:$MW$40,'Intervention list'!MX$195+1,0)</f>
        <v>0</v>
      </c>
      <c r="MY25" s="0" t="n">
        <f aca="false">IF(ISNUMBER(FIND(MY$1,$D25))=$AO$1,1,0)*VLOOKUP($Z$2,DALYs!$A$2:$MW$40,'Intervention list'!MY$195+1,0)</f>
        <v>0</v>
      </c>
      <c r="MZ25" s="0" t="n">
        <f aca="false">IF(ISNUMBER(FIND(MZ$1,$D25))=$AO$1,1,0)*VLOOKUP($Z$2,DALYs!$A$2:$MW$40,'Intervention list'!MZ$195+1,0)</f>
        <v>0</v>
      </c>
      <c r="NA25" s="0" t="n">
        <f aca="false">IF(ISNUMBER(FIND(NA$1,$D25))=$AO$1,1,0)*VLOOKUP($Z$2,DALYs!$A$2:$MW$40,'Intervention list'!NA$195+1,0)</f>
        <v>0</v>
      </c>
      <c r="NB25" s="0" t="n">
        <f aca="false">IF(ISNUMBER(FIND(NB$1,$D25))=$AO$1,1,0)*VLOOKUP($Z$2,DALYs!$A$2:$MW$40,'Intervention list'!NB$195+1,0)</f>
        <v>0</v>
      </c>
      <c r="NC25" s="0" t="n">
        <f aca="false">IF(ISNUMBER(FIND(NC$1,$D25))=$AO$1,1,0)*VLOOKUP($Z$2,DALYs!$A$2:$MW$40,'Intervention list'!NC$195+1,0)</f>
        <v>0</v>
      </c>
      <c r="ND25" s="0" t="n">
        <f aca="false">IF(ISNUMBER(FIND(ND$1,$D25))=$AO$1,1,0)*VLOOKUP($Z$2,DALYs!$A$2:$MW$40,'Intervention list'!ND$195+1,0)</f>
        <v>0</v>
      </c>
      <c r="NE25" s="0" t="n">
        <f aca="false">IF(ISNUMBER(FIND(NE$1,$D25))=$AO$1,1,0)*VLOOKUP($Z$2,DALYs!$A$2:$MW$40,'Intervention list'!NE$195+1,0)</f>
        <v>0</v>
      </c>
      <c r="NF25" s="0" t="n">
        <f aca="false">IF(ISNUMBER(FIND(NF$1,$D25))=$AO$1,1,0)*VLOOKUP($Z$2,DALYs!$A$2:$MW$40,'Intervention list'!NF$195+1,0)</f>
        <v>0</v>
      </c>
      <c r="NG25" s="0" t="n">
        <f aca="false">IF(ISNUMBER(FIND(NG$1,$D25))=$AO$1,1,0)*VLOOKUP($Z$2,DALYs!$A$2:$MW$40,'Intervention list'!NG$195+1,0)</f>
        <v>0</v>
      </c>
      <c r="NH25" s="0" t="n">
        <f aca="false">IF(ISNUMBER(FIND(NH$1,$D25))=$AO$1,1,0)*VLOOKUP($Z$2,DALYs!$A$2:$MW$40,'Intervention list'!NH$195+1,0)</f>
        <v>0</v>
      </c>
      <c r="NI25" s="0" t="n">
        <f aca="false">IF(ISNUMBER(FIND(NI$1,$D25))=$AO$1,1,0)*VLOOKUP($Z$2,DALYs!$A$2:$MW$40,'Intervention list'!NI$195+1,0)</f>
        <v>0</v>
      </c>
      <c r="NJ25" s="0" t="n">
        <f aca="false">IF(ISNUMBER(FIND(NJ$1,$D25))=$AO$1,1,0)*VLOOKUP($Z$2,DALYs!$A$2:$MW$40,'Intervention list'!NJ$195+1,0)</f>
        <v>0</v>
      </c>
      <c r="NK25" s="0" t="n">
        <f aca="false">IF(ISNUMBER(FIND(NK$1,$D25))=$AO$1,1,0)*VLOOKUP($Z$2,DALYs!$A$2:$MW$40,'Intervention list'!NK$195+1,0)</f>
        <v>0</v>
      </c>
      <c r="NL25" s="0" t="n">
        <f aca="false">IF(ISNUMBER(FIND(NL$1,$D25))=$AO$1,1,0)*VLOOKUP($Z$2,DALYs!$A$2:$MW$40,'Intervention list'!NL$195+1,0)</f>
        <v>0</v>
      </c>
      <c r="NM25" s="0" t="n">
        <f aca="false">IF(ISNUMBER(FIND(NM$1,$D25))=$AO$1,1,0)*VLOOKUP($Z$2,DALYs!$A$2:$MW$40,'Intervention list'!NM$195+1,0)</f>
        <v>0</v>
      </c>
      <c r="NN25" s="0" t="n">
        <f aca="false">IF(ISNUMBER(FIND(NN$1,$D25))=$AO$1,1,0)*VLOOKUP($Z$2,DALYs!$A$2:$MW$40,'Intervention list'!NN$195+1,0)</f>
        <v>0</v>
      </c>
      <c r="NO25" s="0" t="n">
        <f aca="false">IF(ISNUMBER(FIND(NO$1,$D25))=$AO$1,1,0)*VLOOKUP($Z$2,DALYs!$A$2:$MW$40,'Intervention list'!NO$195+1,0)</f>
        <v>0</v>
      </c>
      <c r="NP25" s="0" t="n">
        <f aca="false">IF(ISNUMBER(FIND(NP$1,$D25))=$AO$1,1,0)*VLOOKUP($Z$2,DALYs!$A$2:$MW$40,'Intervention list'!NP$195+1,0)</f>
        <v>0</v>
      </c>
      <c r="NQ25" s="0" t="n">
        <f aca="false">IF(ISNUMBER(FIND(NQ$1,$D25))=$AO$1,1,0)*VLOOKUP($Z$2,DALYs!$A$2:$MW$40,'Intervention list'!NQ$195+1,0)</f>
        <v>0</v>
      </c>
      <c r="NR25" s="0" t="n">
        <f aca="false">IF(ISNUMBER(FIND(NR$1,$D25))=$AO$1,1,0)*VLOOKUP($Z$2,DALYs!$A$2:$MW$40,'Intervention list'!NR$195+1,0)</f>
        <v>0</v>
      </c>
      <c r="NS25" s="0" t="n">
        <f aca="false">IF(ISNUMBER(FIND(NS$1,$D25))=$AO$1,1,0)*VLOOKUP($Z$2,DALYs!$A$2:$MW$40,'Intervention list'!NS$195+1,0)</f>
        <v>0</v>
      </c>
      <c r="NT25" s="0" t="n">
        <f aca="false">IF(ISNUMBER(FIND(NT$1,$D25))=$AO$1,1,0)*VLOOKUP($Z$2,DALYs!$A$2:$MW$40,'Intervention list'!NT$195+1,0)</f>
        <v>0</v>
      </c>
      <c r="NU25" s="0" t="n">
        <f aca="false">IF(ISNUMBER(FIND(NU$1,$D25))=$AO$1,1,0)*VLOOKUP($Z$2,DALYs!$A$2:$MW$40,'Intervention list'!NU$195+1,0)</f>
        <v>0</v>
      </c>
      <c r="NV25" s="0" t="n">
        <f aca="false">IF(ISNUMBER(FIND(NV$1,$D25))=$AO$1,1,0)*VLOOKUP($Z$2,DALYs!$A$2:$MW$40,'Intervention list'!NV$195+1,0)</f>
        <v>0</v>
      </c>
      <c r="NW25" s="0" t="n">
        <f aca="false">IF(ISNUMBER(FIND(NW$1,$D25))=$AO$1,1,0)*VLOOKUP($Z$2,DALYs!$A$2:$MW$40,'Intervention list'!NW$195+1,0)</f>
        <v>0</v>
      </c>
      <c r="NX25" s="0" t="n">
        <f aca="false">IF(ISNUMBER(FIND(NX$1,$D25))=$AO$1,1,0)*VLOOKUP($Z$2,DALYs!$A$2:$MW$40,'Intervention list'!NX$195+1,0)</f>
        <v>0</v>
      </c>
      <c r="NY25" s="0" t="n">
        <f aca="false">IF(ISNUMBER(FIND(NY$1,$D25))=$AO$1,1,0)*VLOOKUP($Z$2,DALYs!$A$2:$MW$40,'Intervention list'!NY$195+1,0)</f>
        <v>0</v>
      </c>
      <c r="NZ25" s="0" t="n">
        <f aca="false">IF(ISNUMBER(FIND(NZ$1,$D25))=$AO$1,1,0)*VLOOKUP($Z$2,DALYs!$A$2:$MW$40,'Intervention list'!NZ$195+1,0)</f>
        <v>0</v>
      </c>
      <c r="OA25" s="0" t="n">
        <f aca="false">IF(ISNUMBER(FIND(OA$1,$D25))=$AO$1,1,0)*VLOOKUP($Z$2,DALYs!$A$2:$MW$40,'Intervention list'!OA$195+1,0)</f>
        <v>0</v>
      </c>
      <c r="OB25" s="0" t="n">
        <f aca="false">IF(ISNUMBER(FIND(OB$1,$D25))=$AO$1,1,0)*VLOOKUP($Z$2,DALYs!$A$2:$MW$40,'Intervention list'!OB$195+1,0)</f>
        <v>0</v>
      </c>
      <c r="OC25" s="0" t="n">
        <f aca="false">IF(ISNUMBER(FIND(OC$1,$D25))=$AO$1,1,0)*VLOOKUP($Z$2,DALYs!$A$2:$MW$40,'Intervention list'!OC$195+1,0)</f>
        <v>0</v>
      </c>
      <c r="OD25" s="0" t="n">
        <f aca="false">IF(ISNUMBER(FIND(OD$1,$D25))=$AO$1,1,0)*VLOOKUP($Z$2,DALYs!$A$2:$MW$40,'Intervention list'!OD$195+1,0)</f>
        <v>0</v>
      </c>
      <c r="OE25" s="0" t="n">
        <f aca="false">IF(ISNUMBER(FIND(OE$1,$D25))=$AO$1,1,0)*VLOOKUP($Z$2,DALYs!$A$2:$MW$40,'Intervention list'!OE$195+1,0)</f>
        <v>0</v>
      </c>
      <c r="OF25" s="0" t="n">
        <f aca="false">IF(ISNUMBER(FIND(OF$1,$D25))=$AO$1,1,0)*VLOOKUP($Z$2,DALYs!$A$2:$MW$40,'Intervention list'!OF$195+1,0)</f>
        <v>0</v>
      </c>
      <c r="OG25" s="0" t="n">
        <f aca="false">IF(ISNUMBER(FIND(OG$1,$D25))=$AO$1,1,0)*VLOOKUP($Z$2,DALYs!$A$2:$MW$40,'Intervention list'!OG$195+1,0)</f>
        <v>0</v>
      </c>
      <c r="OH25" s="0" t="n">
        <f aca="false">IF(ISNUMBER(FIND(OH$1,$D25))=$AO$1,1,0)*VLOOKUP($Z$2,DALYs!$A$2:$MW$40,'Intervention list'!OH$195+1,0)</f>
        <v>0</v>
      </c>
      <c r="OI25" s="0" t="n">
        <f aca="false">IF(ISNUMBER(FIND(OI$1,$D25))=$AO$1,1,0)*VLOOKUP($Z$2,DALYs!$A$2:$MW$40,'Intervention list'!OI$195+1,0)</f>
        <v>0</v>
      </c>
      <c r="OJ25" s="0" t="n">
        <f aca="false">IF(ISNUMBER(FIND(OJ$1,$D25))=$AO$1,1,0)*VLOOKUP($Z$2,DALYs!$A$2:$MW$40,'Intervention list'!OJ$195+1,0)</f>
        <v>0</v>
      </c>
      <c r="OK25" s="0" t="n">
        <f aca="false">IF(ISNUMBER(FIND(OK$1,$D25))=$AO$1,1,0)*VLOOKUP($Z$2,DALYs!$A$2:$MW$40,'Intervention list'!OK$195+1,0)</f>
        <v>0</v>
      </c>
      <c r="OL25" s="0" t="n">
        <f aca="false">IF(ISNUMBER(FIND(OL$1,$D25))=$AO$1,1,0)*VLOOKUP($Z$2,DALYs!$A$2:$MW$40,'Intervention list'!OL$195+1,0)</f>
        <v>0</v>
      </c>
      <c r="OM25" s="0" t="n">
        <f aca="false">IF(ISNUMBER(FIND(OM$1,$D25))=$AO$1,1,0)*VLOOKUP($Z$2,DALYs!$A$2:$MW$40,'Intervention list'!OM$195+1,0)</f>
        <v>0</v>
      </c>
      <c r="ON25" s="0" t="n">
        <f aca="false">IF(ISNUMBER(FIND(ON$1,$D25))=$AO$1,1,0)*VLOOKUP($Z$2,DALYs!$A$2:$MW$40,'Intervention list'!ON$195+1,0)</f>
        <v>0</v>
      </c>
      <c r="OO25" s="0" t="n">
        <f aca="false">IF(ISNUMBER(FIND(OO$1,$D25))=$AO$1,1,0)*VLOOKUP($Z$2,DALYs!$A$2:$MW$40,'Intervention list'!OO$195+1,0)</f>
        <v>0</v>
      </c>
      <c r="OP25" s="0" t="n">
        <f aca="false">IF(ISNUMBER(FIND(OP$1,$D25))=$AO$1,1,0)*VLOOKUP($Z$2,DALYs!$A$2:$MW$40,'Intervention list'!OP$195+1,0)</f>
        <v>0</v>
      </c>
      <c r="OQ25" s="0" t="n">
        <f aca="false">IF(ISNUMBER(FIND(OQ$1,$D25))=$AO$1,1,0)*VLOOKUP($Z$2,DALYs!$A$2:$MW$40,'Intervention list'!OQ$195+1,0)</f>
        <v>0</v>
      </c>
      <c r="OR25" s="0" t="n">
        <f aca="false">IF(ISNUMBER(FIND(OR$1,$D25))=$AO$1,1,0)*VLOOKUP($Z$2,DALYs!$A$2:$MW$40,'Intervention list'!OR$195+1,0)</f>
        <v>0</v>
      </c>
      <c r="OS25" s="0" t="n">
        <f aca="false">IF(ISNUMBER(FIND(OS$1,$D25))=$AO$1,1,0)*VLOOKUP($Z$2,DALYs!$A$2:$MW$40,'Intervention list'!OS$195+1,0)</f>
        <v>0</v>
      </c>
      <c r="OT25" s="0" t="n">
        <f aca="false">IF(ISNUMBER(FIND(OT$1,$D25))=$AO$1,1,0)*VLOOKUP($Z$2,DALYs!$A$2:$MW$40,'Intervention list'!OT$195+1,0)</f>
        <v>0</v>
      </c>
      <c r="OU25" s="0" t="n">
        <f aca="false">IF(ISNUMBER(FIND(OU$1,$D25))=$AO$1,1,0)*VLOOKUP($Z$2,DALYs!$A$2:$MW$40,'Intervention list'!OU$195+1,0)</f>
        <v>0</v>
      </c>
      <c r="OV25" s="0" t="n">
        <f aca="false">IF(ISNUMBER(FIND(OV$1,$D25))=$AO$1,1,0)*VLOOKUP($Z$2,DALYs!$A$2:$MW$40,'Intervention list'!OV$195+1,0)</f>
        <v>0</v>
      </c>
      <c r="OW25" s="0" t="n">
        <f aca="false">IF(ISNUMBER(FIND(OW$1,$D25))=$AO$1,1,0)*VLOOKUP($Z$2,DALYs!$A$2:$MW$40,'Intervention list'!OW$195+1,0)</f>
        <v>0</v>
      </c>
      <c r="OX25" s="0" t="n">
        <f aca="false">IF(ISNUMBER(FIND(OX$1,$D25))=$AO$1,1,0)*VLOOKUP($Z$2,DALYs!$A$2:$MW$40,'Intervention list'!OX$195+1,0)</f>
        <v>0</v>
      </c>
    </row>
    <row r="26" customFormat="false" ht="15.75" hidden="false" customHeight="false" outlineLevel="0" collapsed="false">
      <c r="A26" s="6" t="s">
        <v>30</v>
      </c>
      <c r="B26" s="6" t="s">
        <v>12</v>
      </c>
      <c r="C26" s="26" t="s">
        <v>31</v>
      </c>
      <c r="D26" s="7" t="s">
        <v>32</v>
      </c>
      <c r="E26" s="7" t="str">
        <f aca="false">SUBSTITUTE(D26,0.2,X26)</f>
        <v>Malaria: 0.05</v>
      </c>
      <c r="F26" s="0" t="s">
        <v>25</v>
      </c>
      <c r="G26" s="8" t="n">
        <v>1.7790273640275</v>
      </c>
      <c r="H26" s="9" t="n">
        <v>6</v>
      </c>
      <c r="I26" s="9" t="n">
        <f aca="false">IF(H26="","",(H26*(VLOOKUP($Z$2,Worksheet,11,0)^4)))</f>
        <v>8.74255904695593</v>
      </c>
      <c r="J26" s="9" t="n">
        <f aca="false">IF(I26="","",I26*VLOOKUP($Z$2,Worksheet,12,0))</f>
        <v>9.7987472585392</v>
      </c>
      <c r="K26" s="9" t="n">
        <f aca="false">IF(I26="","",I26*VLOOKUP($Z$2, Worksheet, 13, 0))</f>
        <v>8.58356677960817</v>
      </c>
      <c r="L26" s="9" t="n">
        <f aca="false">IF(J26="",VLOOKUP($Z$2, Worksheet, 14, 0),J26)</f>
        <v>9.7987472585392</v>
      </c>
      <c r="M26" s="9" t="n">
        <f aca="false">IF(L26&lt;VLOOKUP($Z$2,'Country sheet'!$A$3:$P$41,15,0), VLOOKUP($Z$2,'Country sheet'!$A$3:$P$41,15,0), L26)/0.7</f>
        <v>66.2083230214262</v>
      </c>
      <c r="N26" s="27" t="n">
        <f aca="false">IFERROR(IF(AC26=$AO$1,VLOOKUP(F26,AO$42:AX$46,MATCH(AC$1,AP$41:AX$41,0)+1,0)/COUNTIFS($F$2:$F$194,$F26,$AC$2:$AC$194,$AO$1),0),0) + IFERROR(IF(AD26=$AO$1,VLOOKUP(F26,AO$42:AX$46,MATCH(AD$1,AP$41:AX$41,0)+1,0)/COUNTIFS($F$2:$F$194,$F26,$AD$2:$AD$194,$AO$1),0),0) + IFERROR(IF(AE26=$AO$1,VLOOKUP(F26,AO$42:AX$46,MATCH(AE$1,AP$41:AX$41,0)+1,0)/COUNTIFS($F$2:$F$194,$F26,$AE$2:$AE$194,$AO$1),0),0) + IFERROR(IF(AF26=$AO$1,VLOOKUP(F26,AO$42:AX$46,MATCH(AF$1,AP$41:AX$41,0)+1,0)/COUNTIFS($F$2:$F$194,$F26,$AF$2:$AF$194,$AO$1),0),0) + IFERROR(IF(AG26=$AO$1,VLOOKUP(F26,AO$42:AX$46,MATCH(AG$1,AP$41:AX$41,0)+1,0)/COUNTIFS($F$2:$F$194,$F26,$AG$2:$AG$194,$AO$1),0),0) + IFERROR(IF(AH26=$AO$1,VLOOKUP(F26,AO$42:AX$46,MATCH(AH$1,AP$41:AX$41,0)+1,0)/COUNTIFS($F$2:$F$194,$F26,$AH$2:$AH$194,$AO$1),0),0) + IFERROR(IF(AI26=$AO$1,VLOOKUP(F26,AO$42:AX$46,MATCH(AI$1,AP$41:AX$41,0)+1,0)/COUNTIFS($F$2:$F$194,$F26,$AI$2:$AI$194,$AO$1),0),0) + IFERROR(IF(AJ26=$AO$1,VLOOKUP(F26,AO$42:AX$46,MATCH(AJ$1,AP$41:AX$41,0)+1,0)/COUNTIFS($F$2:$F$194,$F26,$AJ$2:$AJ$194,$AO$1),0),0) + IFERROR(IF(AK26=$AO$1,VLOOKUP(F26,AO$42:AX$46,MATCH(AK$1,AP$41:AX$41,0)+1,0)/COUNTIFS($F$2:$F$194,$F26,$AK$2:$AK$194,$AO$1),0),0)</f>
        <v>439157.071941493</v>
      </c>
      <c r="O26" s="9" t="n">
        <v>1</v>
      </c>
      <c r="P26" s="9" t="n">
        <v>1</v>
      </c>
      <c r="Q26" s="0" t="n">
        <f aca="false">SUM(BC26:OX26)</f>
        <v>340289.402780796</v>
      </c>
      <c r="R26" s="0" t="n">
        <f aca="false">IF(VLOOKUP($Z$2,CET!$A$4:$L$42,12,0)="Low income",_xlfn.IFS(S26=0.2,0.1,S26=0.1,0.05,S26=0.5,0.4,S26=0.35,0.25),S26)</f>
        <v>0.5</v>
      </c>
      <c r="S26" s="0" t="n">
        <v>0.5</v>
      </c>
      <c r="T26" s="0" t="n">
        <v>0.8</v>
      </c>
      <c r="U26" s="0" t="n">
        <f aca="false">N26/M26</f>
        <v>6632.95869613513</v>
      </c>
      <c r="V26" s="0" t="n">
        <f aca="false">IFERROR(U26/Q26,0)</f>
        <v>0.0194921106620763</v>
      </c>
      <c r="W26" s="0" t="n">
        <f aca="false">(T26/R26)*V26</f>
        <v>0.0311873770593221</v>
      </c>
      <c r="X26" s="28" t="n">
        <f aca="false">IF(W26=0,0,IF(W26&lt;=0.8,IF(W26&lt;0.05,0.05,W26),0.8))</f>
        <v>0.05</v>
      </c>
      <c r="Y26" s="28"/>
      <c r="AC26" s="34" t="n">
        <f aca="false">ISNUMBER(FIND(AC$1,$C26))</f>
        <v>0</v>
      </c>
      <c r="AD26" s="33" t="n">
        <f aca="false">ISNUMBER(FIND(AD$1,$C26))</f>
        <v>0</v>
      </c>
      <c r="AE26" s="33" t="n">
        <f aca="false">ISNUMBER(FIND(AE$1,$C26))</f>
        <v>1</v>
      </c>
      <c r="AF26" s="33" t="n">
        <f aca="false">ISNUMBER(FIND(AF$1,$C26))</f>
        <v>0</v>
      </c>
      <c r="AG26" s="33" t="n">
        <f aca="false">ISNUMBER(FIND(AG$1,$C26))</f>
        <v>0</v>
      </c>
      <c r="AH26" s="33" t="n">
        <f aca="false">ISNUMBER(FIND(AH$1,$C26))</f>
        <v>0</v>
      </c>
      <c r="AI26" s="33" t="n">
        <f aca="false">ISNUMBER(FIND(AI$1,$C26))</f>
        <v>0</v>
      </c>
      <c r="AJ26" s="33" t="n">
        <f aca="false">ISNUMBER(FIND(AJ$1,$C26))</f>
        <v>0</v>
      </c>
      <c r="AK26" s="35" t="n">
        <f aca="false">ISNUMBER(FIND(AK$1,$C26))</f>
        <v>0</v>
      </c>
      <c r="AL26" s="6"/>
      <c r="AM26" s="33"/>
      <c r="AP26" s="42" t="s">
        <v>13</v>
      </c>
      <c r="AQ26" s="43" t="s">
        <v>85</v>
      </c>
      <c r="AR26" s="43" t="s">
        <v>31</v>
      </c>
      <c r="AS26" s="43" t="s">
        <v>392</v>
      </c>
      <c r="AT26" s="43" t="s">
        <v>393</v>
      </c>
      <c r="AU26" s="43" t="s">
        <v>394</v>
      </c>
      <c r="AV26" s="43" t="s">
        <v>134</v>
      </c>
      <c r="AW26" s="43" t="s">
        <v>395</v>
      </c>
      <c r="AX26" s="44" t="s">
        <v>396</v>
      </c>
      <c r="AZ26" s="67"/>
      <c r="BC26" s="0" t="n">
        <f aca="false">IF(ISNUMBER(FIND(BC$1,$D26))=$AO$1,1,0)*VLOOKUP($Z$2,DALYs!$A$2:$MW$40,'Intervention list'!BC$195+1,0)</f>
        <v>0</v>
      </c>
      <c r="BD26" s="0" t="n">
        <f aca="false">IF(ISNUMBER(FIND(BD$1,$D26))=$AO$1,1,0)*VLOOKUP($Z$2,DALYs!$A$2:$MW$40,'Intervention list'!BD$195+1,0)</f>
        <v>0</v>
      </c>
      <c r="BE26" s="0" t="n">
        <f aca="false">IF(ISNUMBER(FIND(BE$1,$D26))=$AO$1,1,0)*VLOOKUP($Z$2,DALYs!$A$2:$MW$40,'Intervention list'!BE$195+1,0)</f>
        <v>0</v>
      </c>
      <c r="BF26" s="0" t="n">
        <f aca="false">IF(ISNUMBER(FIND(BF$1,$D26))=$AO$1,1,0)*VLOOKUP($Z$2,DALYs!$A$2:$MW$40,'Intervention list'!BF$195+1,0)</f>
        <v>0</v>
      </c>
      <c r="BG26" s="0" t="n">
        <f aca="false">IF(ISNUMBER(FIND(BG$1,$D26))=$AO$1,1,0)*VLOOKUP($Z$2,DALYs!$A$2:$MW$40,'Intervention list'!BG$195+1,0)</f>
        <v>0</v>
      </c>
      <c r="BH26" s="0" t="n">
        <f aca="false">IF(ISNUMBER(FIND(BH$1,$D26))=$AO$1,1,0)*VLOOKUP($Z$2,DALYs!$A$2:$MW$40,'Intervention list'!BH$195+1,0)</f>
        <v>0</v>
      </c>
      <c r="BI26" s="0" t="n">
        <f aca="false">IF(ISNUMBER(FIND(BI$1,$D26))=$AO$1,1,0)*VLOOKUP($Z$2,DALYs!$A$2:$MW$40,'Intervention list'!BI$195+1,0)</f>
        <v>0</v>
      </c>
      <c r="BJ26" s="0" t="n">
        <f aca="false">IF(ISNUMBER(FIND(BJ$1,$D26))=$AO$1,1,0)*VLOOKUP($Z$2,DALYs!$A$2:$MW$40,'Intervention list'!BJ$195+1,0)</f>
        <v>0</v>
      </c>
      <c r="BK26" s="0" t="n">
        <f aca="false">IF(ISNUMBER(FIND(BK$1,$D26))=$AO$1,1,0)*VLOOKUP($Z$2,DALYs!$A$2:$MW$40,'Intervention list'!BK$195+1,0)</f>
        <v>0</v>
      </c>
      <c r="BL26" s="0" t="n">
        <f aca="false">IF(ISNUMBER(FIND(BL$1,$D26))=$AO$1,1,0)*VLOOKUP($Z$2,DALYs!$A$2:$MW$40,'Intervention list'!BL$195+1,0)</f>
        <v>0</v>
      </c>
      <c r="BM26" s="0" t="n">
        <f aca="false">IF(ISNUMBER(FIND(BM$1,$D26))=$AO$1,1,0)*VLOOKUP($Z$2,DALYs!$A$2:$MW$40,'Intervention list'!BM$195+1,0)</f>
        <v>0</v>
      </c>
      <c r="BN26" s="0" t="n">
        <f aca="false">IF(ISNUMBER(FIND(BN$1,$D26))=$AO$1,1,0)*VLOOKUP($Z$2,DALYs!$A$2:$MW$40,'Intervention list'!BN$195+1,0)</f>
        <v>0</v>
      </c>
      <c r="BO26" s="0" t="n">
        <f aca="false">IF(ISNUMBER(FIND(BO$1,$D26))=$AO$1,1,0)*VLOOKUP($Z$2,DALYs!$A$2:$MW$40,'Intervention list'!BO$195+1,0)</f>
        <v>0</v>
      </c>
      <c r="BP26" s="0" t="n">
        <f aca="false">IF(ISNUMBER(FIND(BP$1,$D26))=$AO$1,1,0)*VLOOKUP($Z$2,DALYs!$A$2:$MW$40,'Intervention list'!BP$195+1,0)</f>
        <v>0</v>
      </c>
      <c r="BQ26" s="0" t="n">
        <f aca="false">IF(ISNUMBER(FIND(BQ$1,$D26))=$AO$1,1,0)*VLOOKUP($Z$2,DALYs!$A$2:$MW$40,'Intervention list'!BQ$195+1,0)</f>
        <v>0</v>
      </c>
      <c r="BR26" s="0" t="n">
        <f aca="false">IF(ISNUMBER(FIND(BR$1,$D26))=$AO$1,1,0)*VLOOKUP($Z$2,DALYs!$A$2:$MW$40,'Intervention list'!BR$195+1,0)</f>
        <v>0</v>
      </c>
      <c r="BS26" s="0" t="n">
        <f aca="false">IF(ISNUMBER(FIND(BS$1,$D26))=$AO$1,1,0)*VLOOKUP($Z$2,DALYs!$A$2:$MW$40,'Intervention list'!BS$195+1,0)</f>
        <v>0</v>
      </c>
      <c r="BT26" s="0" t="n">
        <f aca="false">IF(ISNUMBER(FIND(BT$1,$D26))=$AO$1,1,0)*VLOOKUP($Z$2,DALYs!$A$2:$MW$40,'Intervention list'!BT$195+1,0)</f>
        <v>0</v>
      </c>
      <c r="BU26" s="0" t="n">
        <f aca="false">IF(ISNUMBER(FIND(BU$1,$D26))=$AO$1,1,0)*VLOOKUP($Z$2,DALYs!$A$2:$MW$40,'Intervention list'!BU$195+1,0)</f>
        <v>0</v>
      </c>
      <c r="BV26" s="0" t="n">
        <f aca="false">IF(ISNUMBER(FIND(BV$1,$D26))=$AO$1,1,0)*VLOOKUP($Z$2,DALYs!$A$2:$MW$40,'Intervention list'!BV$195+1,0)</f>
        <v>0</v>
      </c>
      <c r="BW26" s="0" t="n">
        <f aca="false">IF(ISNUMBER(FIND(BW$1,$D26))=$AO$1,1,0)*VLOOKUP($Z$2,DALYs!$A$2:$MW$40,'Intervention list'!BW$195+1,0)</f>
        <v>0</v>
      </c>
      <c r="BX26" s="0" t="n">
        <f aca="false">IF(ISNUMBER(FIND(BX$1,$D26))=$AO$1,1,0)*VLOOKUP($Z$2,DALYs!$A$2:$MW$40,'Intervention list'!BX$195+1,0)</f>
        <v>0</v>
      </c>
      <c r="BY26" s="0" t="n">
        <f aca="false">IF(ISNUMBER(FIND(BY$1,$D26))=$AO$1,1,0)*VLOOKUP($Z$2,DALYs!$A$2:$MW$40,'Intervention list'!BY$195+1,0)</f>
        <v>0</v>
      </c>
      <c r="BZ26" s="0" t="n">
        <f aca="false">IF(ISNUMBER(FIND(BZ$1,$D26))=$AO$1,1,0)*VLOOKUP($Z$2,DALYs!$A$2:$MW$40,'Intervention list'!BZ$195+1,0)</f>
        <v>0</v>
      </c>
      <c r="CA26" s="0" t="n">
        <f aca="false">IF(ISNUMBER(FIND(CA$1,$D26))=$AO$1,1,0)*VLOOKUP($Z$2,DALYs!$A$2:$MW$40,'Intervention list'!CA$195+1,0)</f>
        <v>0</v>
      </c>
      <c r="CB26" s="0" t="n">
        <f aca="false">IF(ISNUMBER(FIND(CB$1,$D26))=$AO$1,1,0)*VLOOKUP($Z$2,DALYs!$A$2:$MW$40,'Intervention list'!CB$195+1,0)</f>
        <v>0</v>
      </c>
      <c r="CC26" s="0" t="n">
        <f aca="false">IF(ISNUMBER(FIND(CC$1,$D26))=$AO$1,1,0)*VLOOKUP($Z$2,DALYs!$A$2:$MW$40,'Intervention list'!CC$195+1,0)</f>
        <v>0</v>
      </c>
      <c r="CD26" s="0" t="n">
        <f aca="false">IF(ISNUMBER(FIND(CD$1,$D26))=$AO$1,1,0)*VLOOKUP($Z$2,DALYs!$A$2:$MW$40,'Intervention list'!CD$195+1,0)</f>
        <v>0</v>
      </c>
      <c r="CE26" s="0" t="n">
        <f aca="false">IF(ISNUMBER(FIND(CE$1,$D26))=$AO$1,1,0)*VLOOKUP($Z$2,DALYs!$A$2:$MW$40,'Intervention list'!CE$195+1,0)</f>
        <v>0</v>
      </c>
      <c r="CF26" s="0" t="n">
        <f aca="false">IF(ISNUMBER(FIND(CF$1,$D26))=$AO$1,1,0)*VLOOKUP($Z$2,DALYs!$A$2:$MW$40,'Intervention list'!CF$195+1,0)</f>
        <v>0</v>
      </c>
      <c r="CG26" s="0" t="n">
        <f aca="false">IF(ISNUMBER(FIND(CG$1,$D26))=$AO$1,1,0)*VLOOKUP($Z$2,DALYs!$A$2:$MW$40,'Intervention list'!CG$195+1,0)</f>
        <v>0</v>
      </c>
      <c r="CH26" s="0" t="n">
        <f aca="false">IF(ISNUMBER(FIND(CH$1,$D26))=$AO$1,1,0)*VLOOKUP($Z$2,DALYs!$A$2:$MW$40,'Intervention list'!CH$195+1,0)</f>
        <v>0</v>
      </c>
      <c r="CI26" s="0" t="n">
        <f aca="false">IF(ISNUMBER(FIND(CI$1,$D26))=$AO$1,1,0)*VLOOKUP($Z$2,DALYs!$A$2:$MW$40,'Intervention list'!CI$195+1,0)</f>
        <v>0</v>
      </c>
      <c r="CJ26" s="0" t="n">
        <f aca="false">IF(ISNUMBER(FIND(CJ$1,$D26))=$AO$1,1,0)*VLOOKUP($Z$2,DALYs!$A$2:$MW$40,'Intervention list'!CJ$195+1,0)</f>
        <v>0</v>
      </c>
      <c r="CK26" s="0" t="n">
        <f aca="false">IF(ISNUMBER(FIND(CK$1,$D26))=$AO$1,1,0)*VLOOKUP($Z$2,DALYs!$A$2:$MW$40,'Intervention list'!CK$195+1,0)</f>
        <v>0</v>
      </c>
      <c r="CL26" s="0" t="n">
        <f aca="false">IF(ISNUMBER(FIND(CL$1,$D26))=$AO$1,1,0)*VLOOKUP($Z$2,DALYs!$A$2:$MW$40,'Intervention list'!CL$195+1,0)</f>
        <v>0</v>
      </c>
      <c r="CM26" s="0" t="n">
        <f aca="false">IF(ISNUMBER(FIND(CM$1,$D26))=$AO$1,1,0)*VLOOKUP($Z$2,DALYs!$A$2:$MW$40,'Intervention list'!CM$195+1,0)</f>
        <v>0</v>
      </c>
      <c r="CN26" s="0" t="n">
        <f aca="false">IF(ISNUMBER(FIND(CN$1,$D26))=$AO$1,1,0)*VLOOKUP($Z$2,DALYs!$A$2:$MW$40,'Intervention list'!CN$195+1,0)</f>
        <v>0</v>
      </c>
      <c r="CO26" s="0" t="n">
        <f aca="false">IF(ISNUMBER(FIND(CO$1,$D26))=$AO$1,1,0)*VLOOKUP($Z$2,DALYs!$A$2:$MW$40,'Intervention list'!CO$195+1,0)</f>
        <v>0</v>
      </c>
      <c r="CP26" s="0" t="n">
        <f aca="false">IF(ISNUMBER(FIND(CP$1,$D26))=$AO$1,1,0)*VLOOKUP($Z$2,DALYs!$A$2:$MW$40,'Intervention list'!CP$195+1,0)</f>
        <v>0</v>
      </c>
      <c r="CQ26" s="0" t="n">
        <f aca="false">IF(ISNUMBER(FIND(CQ$1,$D26))=$AO$1,1,0)*VLOOKUP($Z$2,DALYs!$A$2:$MW$40,'Intervention list'!CQ$195+1,0)</f>
        <v>0</v>
      </c>
      <c r="CR26" s="0" t="n">
        <f aca="false">IF(ISNUMBER(FIND(CR$1,$D26))=$AO$1,1,0)*VLOOKUP($Z$2,DALYs!$A$2:$MW$40,'Intervention list'!CR$195+1,0)</f>
        <v>0</v>
      </c>
      <c r="CS26" s="0" t="n">
        <f aca="false">IF(ISNUMBER(FIND(CS$1,$D26))=$AO$1,1,0)*VLOOKUP($Z$2,DALYs!$A$2:$MW$40,'Intervention list'!CS$195+1,0)</f>
        <v>0</v>
      </c>
      <c r="CT26" s="0" t="n">
        <f aca="false">IF(ISNUMBER(FIND(CT$1,$D26))=$AO$1,1,0)*VLOOKUP($Z$2,DALYs!$A$2:$MW$40,'Intervention list'!CT$195+1,0)</f>
        <v>0</v>
      </c>
      <c r="CU26" s="0" t="n">
        <f aca="false">IF(ISNUMBER(FIND(CU$1,$D26))=$AO$1,1,0)*VLOOKUP($Z$2,DALYs!$A$2:$MW$40,'Intervention list'!CU$195+1,0)</f>
        <v>0</v>
      </c>
      <c r="CV26" s="0" t="n">
        <f aca="false">IF(ISNUMBER(FIND(CV$1,$D26))=$AO$1,1,0)*VLOOKUP($Z$2,DALYs!$A$2:$MW$40,'Intervention list'!CV$195+1,0)</f>
        <v>0</v>
      </c>
      <c r="CW26" s="0" t="n">
        <f aca="false">IF(ISNUMBER(FIND(CW$1,$D26))=$AO$1,1,0)*VLOOKUP($Z$2,DALYs!$A$2:$MW$40,'Intervention list'!CW$195+1,0)</f>
        <v>0</v>
      </c>
      <c r="CX26" s="0" t="n">
        <f aca="false">IF(ISNUMBER(FIND(CX$1,$D26))=$AO$1,1,0)*VLOOKUP($Z$2,DALYs!$A$2:$MW$40,'Intervention list'!CX$195+1,0)</f>
        <v>0</v>
      </c>
      <c r="CY26" s="0" t="n">
        <f aca="false">IF(ISNUMBER(FIND(CY$1,$D26))=$AO$1,1,0)*VLOOKUP($Z$2,DALYs!$A$2:$MW$40,'Intervention list'!CY$195+1,0)</f>
        <v>0</v>
      </c>
      <c r="CZ26" s="0" t="n">
        <f aca="false">IF(ISNUMBER(FIND(CZ$1,$D26))=$AO$1,1,0)*VLOOKUP($Z$2,DALYs!$A$2:$MW$40,'Intervention list'!CZ$195+1,0)</f>
        <v>0</v>
      </c>
      <c r="DA26" s="0" t="n">
        <f aca="false">IF(ISNUMBER(FIND(DA$1,$D26))=$AO$1,1,0)*VLOOKUP($Z$2,DALYs!$A$2:$MW$40,'Intervention list'!DA$195+1,0)</f>
        <v>0</v>
      </c>
      <c r="DB26" s="0" t="n">
        <f aca="false">IF(ISNUMBER(FIND(DB$1,$D26))=$AO$1,1,0)*VLOOKUP($Z$2,DALYs!$A$2:$MW$40,'Intervention list'!DB$195+1,0)</f>
        <v>0</v>
      </c>
      <c r="DC26" s="0" t="n">
        <f aca="false">IF(ISNUMBER(FIND(DC$1,$D26))=$AO$1,1,0)*VLOOKUP($Z$2,DALYs!$A$2:$MW$40,'Intervention list'!DC$195+1,0)</f>
        <v>0</v>
      </c>
      <c r="DD26" s="0" t="n">
        <f aca="false">IF(ISNUMBER(FIND(DD$1,$D26))=$AO$1,1,0)*VLOOKUP($Z$2,DALYs!$A$2:$MW$40,'Intervention list'!DD$195+1,0)</f>
        <v>0</v>
      </c>
      <c r="DE26" s="0" t="n">
        <f aca="false">IF(ISNUMBER(FIND(DE$1,$D26))=$AO$1,1,0)*VLOOKUP($Z$2,DALYs!$A$2:$MW$40,'Intervention list'!DE$195+1,0)</f>
        <v>0</v>
      </c>
      <c r="DF26" s="0" t="n">
        <f aca="false">IF(ISNUMBER(FIND(DF$1,$D26))=$AO$1,1,0)*VLOOKUP($Z$2,DALYs!$A$2:$MW$40,'Intervention list'!DF$195+1,0)</f>
        <v>0</v>
      </c>
      <c r="DG26" s="0" t="n">
        <f aca="false">IF(ISNUMBER(FIND(DG$1,$D26))=$AO$1,1,0)*VLOOKUP($Z$2,DALYs!$A$2:$MW$40,'Intervention list'!DG$195+1,0)</f>
        <v>0</v>
      </c>
      <c r="DH26" s="0" t="n">
        <f aca="false">IF(ISNUMBER(FIND(DH$1,$D26))=$AO$1,1,0)*VLOOKUP($Z$2,DALYs!$A$2:$MW$40,'Intervention list'!DH$195+1,0)</f>
        <v>0</v>
      </c>
      <c r="DI26" s="0" t="n">
        <f aca="false">IF(ISNUMBER(FIND(DI$1,$D26))=$AO$1,1,0)*VLOOKUP($Z$2,DALYs!$A$2:$MW$40,'Intervention list'!DI$195+1,0)</f>
        <v>0</v>
      </c>
      <c r="DJ26" s="0" t="n">
        <f aca="false">IF(ISNUMBER(FIND(DJ$1,$D26))=$AO$1,1,0)*VLOOKUP($Z$2,DALYs!$A$2:$MW$40,'Intervention list'!DJ$195+1,0)</f>
        <v>0</v>
      </c>
      <c r="DK26" s="0" t="n">
        <f aca="false">IF(ISNUMBER(FIND(DK$1,$D26))=$AO$1,1,0)*VLOOKUP($Z$2,DALYs!$A$2:$MW$40,'Intervention list'!DK$195+1,0)</f>
        <v>0</v>
      </c>
      <c r="DL26" s="0" t="n">
        <f aca="false">IF(ISNUMBER(FIND(DL$1,$D26))=$AO$1,1,0)*VLOOKUP($Z$2,DALYs!$A$2:$MW$40,'Intervention list'!DL$195+1,0)</f>
        <v>0</v>
      </c>
      <c r="DM26" s="0" t="n">
        <f aca="false">IF(ISNUMBER(FIND(DM$1,$D26))=$AO$1,1,0)*VLOOKUP($Z$2,DALYs!$A$2:$MW$40,'Intervention list'!DM$195+1,0)</f>
        <v>0</v>
      </c>
      <c r="DN26" s="0" t="n">
        <f aca="false">IF(ISNUMBER(FIND(DN$1,$D26))=$AO$1,1,0)*VLOOKUP($Z$2,DALYs!$A$2:$MW$40,'Intervention list'!DN$195+1,0)</f>
        <v>0</v>
      </c>
      <c r="DO26" s="0" t="n">
        <f aca="false">IF(ISNUMBER(FIND(DO$1,$D26))=$AO$1,1,0)*VLOOKUP($Z$2,DALYs!$A$2:$MW$40,'Intervention list'!DO$195+1,0)</f>
        <v>0</v>
      </c>
      <c r="DP26" s="0" t="n">
        <f aca="false">IF(ISNUMBER(FIND(DP$1,$D26))=$AO$1,1,0)*VLOOKUP($Z$2,DALYs!$A$2:$MW$40,'Intervention list'!DP$195+1,0)</f>
        <v>0</v>
      </c>
      <c r="DQ26" s="0" t="n">
        <f aca="false">IF(ISNUMBER(FIND(DQ$1,$D26))=$AO$1,1,0)*VLOOKUP($Z$2,DALYs!$A$2:$MW$40,'Intervention list'!DQ$195+1,0)</f>
        <v>0</v>
      </c>
      <c r="DR26" s="0" t="n">
        <f aca="false">IF(ISNUMBER(FIND(DR$1,$D26))=$AO$1,1,0)*VLOOKUP($Z$2,DALYs!$A$2:$MW$40,'Intervention list'!DR$195+1,0)</f>
        <v>0</v>
      </c>
      <c r="DS26" s="0" t="n">
        <f aca="false">IF(ISNUMBER(FIND(DS$1,$D26))=$AO$1,1,0)*VLOOKUP($Z$2,DALYs!$A$2:$MW$40,'Intervention list'!DS$195+1,0)</f>
        <v>0</v>
      </c>
      <c r="DT26" s="0" t="n">
        <f aca="false">IF(ISNUMBER(FIND(DT$1,$D26))=$AO$1,1,0)*VLOOKUP($Z$2,DALYs!$A$2:$MW$40,'Intervention list'!DT$195+1,0)</f>
        <v>0</v>
      </c>
      <c r="DU26" s="0" t="n">
        <f aca="false">IF(ISNUMBER(FIND(DU$1,$D26))=$AO$1,1,0)*VLOOKUP($Z$2,DALYs!$A$2:$MW$40,'Intervention list'!DU$195+1,0)</f>
        <v>0</v>
      </c>
      <c r="DV26" s="0" t="n">
        <f aca="false">IF(ISNUMBER(FIND(DV$1,$D26))=$AO$1,1,0)*VLOOKUP($Z$2,DALYs!$A$2:$MW$40,'Intervention list'!DV$195+1,0)</f>
        <v>0</v>
      </c>
      <c r="DW26" s="0" t="n">
        <f aca="false">IF(ISNUMBER(FIND(DW$1,$D26))=$AO$1,1,0)*VLOOKUP($Z$2,DALYs!$A$2:$MW$40,'Intervention list'!DW$195+1,0)</f>
        <v>0</v>
      </c>
      <c r="DX26" s="0" t="n">
        <f aca="false">IF(ISNUMBER(FIND(DX$1,$D26))=$AO$1,1,0)*VLOOKUP($Z$2,DALYs!$A$2:$MW$40,'Intervention list'!DX$195+1,0)</f>
        <v>0</v>
      </c>
      <c r="DY26" s="0" t="n">
        <f aca="false">IF(ISNUMBER(FIND(DY$1,$D26))=$AO$1,1,0)*VLOOKUP($Z$2,DALYs!$A$2:$MW$40,'Intervention list'!DY$195+1,0)</f>
        <v>0</v>
      </c>
      <c r="DZ26" s="0" t="n">
        <f aca="false">IF(ISNUMBER(FIND(DZ$1,$D26))=$AO$1,1,0)*VLOOKUP($Z$2,DALYs!$A$2:$MW$40,'Intervention list'!DZ$195+1,0)</f>
        <v>0</v>
      </c>
      <c r="EA26" s="0" t="n">
        <f aca="false">IF(ISNUMBER(FIND(EA$1,$D26))=$AO$1,1,0)*VLOOKUP($Z$2,DALYs!$A$2:$MW$40,'Intervention list'!EA$195+1,0)</f>
        <v>0</v>
      </c>
      <c r="EB26" s="0" t="n">
        <f aca="false">IF(ISNUMBER(FIND(EB$1,$D26))=$AO$1,1,0)*VLOOKUP($Z$2,DALYs!$A$2:$MW$40,'Intervention list'!EB$195+1,0)</f>
        <v>0</v>
      </c>
      <c r="EC26" s="0" t="n">
        <f aca="false">IF(ISNUMBER(FIND(EC$1,$D26))=$AO$1,1,0)*VLOOKUP($Z$2,DALYs!$A$2:$MW$40,'Intervention list'!EC$195+1,0)</f>
        <v>0</v>
      </c>
      <c r="ED26" s="0" t="n">
        <f aca="false">IF(ISNUMBER(FIND(ED$1,$D26))=$AO$1,1,0)*VLOOKUP($Z$2,DALYs!$A$2:$MW$40,'Intervention list'!ED$195+1,0)</f>
        <v>0</v>
      </c>
      <c r="EE26" s="0" t="n">
        <f aca="false">IF(ISNUMBER(FIND(EE$1,$D26))=$AO$1,1,0)*VLOOKUP($Z$2,DALYs!$A$2:$MW$40,'Intervention list'!EE$195+1,0)</f>
        <v>0</v>
      </c>
      <c r="EF26" s="0" t="n">
        <f aca="false">IF(ISNUMBER(FIND(EF$1,$D26))=$AO$1,1,0)*VLOOKUP($Z$2,DALYs!$A$2:$MW$40,'Intervention list'!EF$195+1,0)</f>
        <v>0</v>
      </c>
      <c r="EG26" s="0" t="n">
        <f aca="false">IF(ISNUMBER(FIND(EG$1,$D26))=$AO$1,1,0)*VLOOKUP($Z$2,DALYs!$A$2:$MW$40,'Intervention list'!EG$195+1,0)</f>
        <v>0</v>
      </c>
      <c r="EH26" s="0" t="n">
        <f aca="false">IF(ISNUMBER(FIND(EH$1,$D26))=$AO$1,1,0)*VLOOKUP($Z$2,DALYs!$A$2:$MW$40,'Intervention list'!EH$195+1,0)</f>
        <v>0</v>
      </c>
      <c r="EI26" s="0" t="n">
        <f aca="false">IF(ISNUMBER(FIND(EI$1,$D26))=$AO$1,1,0)*VLOOKUP($Z$2,DALYs!$A$2:$MW$40,'Intervention list'!EI$195+1,0)</f>
        <v>0</v>
      </c>
      <c r="EJ26" s="0" t="n">
        <f aca="false">IF(ISNUMBER(FIND(EJ$1,$D26))=$AO$1,1,0)*VLOOKUP($Z$2,DALYs!$A$2:$MW$40,'Intervention list'!EJ$195+1,0)</f>
        <v>0</v>
      </c>
      <c r="EK26" s="0" t="n">
        <f aca="false">IF(ISNUMBER(FIND(EK$1,$D26))=$AO$1,1,0)*VLOOKUP($Z$2,DALYs!$A$2:$MW$40,'Intervention list'!EK$195+1,0)</f>
        <v>0</v>
      </c>
      <c r="EL26" s="0" t="n">
        <f aca="false">IF(ISNUMBER(FIND(EL$1,$D26))=$AO$1,1,0)*VLOOKUP($Z$2,DALYs!$A$2:$MW$40,'Intervention list'!EL$195+1,0)</f>
        <v>0</v>
      </c>
      <c r="EM26" s="0" t="n">
        <f aca="false">IF(ISNUMBER(FIND(EM$1,$D26))=$AO$1,1,0)*VLOOKUP($Z$2,DALYs!$A$2:$MW$40,'Intervention list'!EM$195+1,0)</f>
        <v>0</v>
      </c>
      <c r="EN26" s="0" t="n">
        <f aca="false">IF(ISNUMBER(FIND(EN$1,$D26))=$AO$1,1,0)*VLOOKUP($Z$2,DALYs!$A$2:$MW$40,'Intervention list'!EN$195+1,0)</f>
        <v>0</v>
      </c>
      <c r="EO26" s="0" t="n">
        <f aca="false">IF(ISNUMBER(FIND(EO$1,$D26))=$AO$1,1,0)*VLOOKUP($Z$2,DALYs!$A$2:$MW$40,'Intervention list'!EO$195+1,0)</f>
        <v>0</v>
      </c>
      <c r="EP26" s="0" t="n">
        <f aca="false">IF(ISNUMBER(FIND(EP$1,$D26))=$AO$1,1,0)*VLOOKUP($Z$2,DALYs!$A$2:$MW$40,'Intervention list'!EP$195+1,0)</f>
        <v>0</v>
      </c>
      <c r="EQ26" s="0" t="n">
        <f aca="false">IF(ISNUMBER(FIND(EQ$1,$D26))=$AO$1,1,0)*VLOOKUP($Z$2,DALYs!$A$2:$MW$40,'Intervention list'!EQ$195+1,0)</f>
        <v>0</v>
      </c>
      <c r="ER26" s="0" t="n">
        <f aca="false">IF(ISNUMBER(FIND(ER$1,$D26))=$AO$1,1,0)*VLOOKUP($Z$2,DALYs!$A$2:$MW$40,'Intervention list'!ER$195+1,0)</f>
        <v>0</v>
      </c>
      <c r="ES26" s="0" t="n">
        <f aca="false">IF(ISNUMBER(FIND(ES$1,$D26))=$AO$1,1,0)*VLOOKUP($Z$2,DALYs!$A$2:$MW$40,'Intervention list'!ES$195+1,0)</f>
        <v>0</v>
      </c>
      <c r="ET26" s="0" t="n">
        <f aca="false">IF(ISNUMBER(FIND(ET$1,$D26))=$AO$1,1,0)*VLOOKUP($Z$2,DALYs!$A$2:$MW$40,'Intervention list'!ET$195+1,0)</f>
        <v>0</v>
      </c>
      <c r="EU26" s="0" t="n">
        <f aca="false">IF(ISNUMBER(FIND(EU$1,$D26))=$AO$1,1,0)*VLOOKUP($Z$2,DALYs!$A$2:$MW$40,'Intervention list'!EU$195+1,0)</f>
        <v>0</v>
      </c>
      <c r="EV26" s="0" t="n">
        <f aca="false">IF(ISNUMBER(FIND(EV$1,$D26))=$AO$1,1,0)*VLOOKUP($Z$2,DALYs!$A$2:$MW$40,'Intervention list'!EV$195+1,0)</f>
        <v>0</v>
      </c>
      <c r="EW26" s="0" t="n">
        <f aca="false">IF(ISNUMBER(FIND(EW$1,$D26))=$AO$1,1,0)*VLOOKUP($Z$2,DALYs!$A$2:$MW$40,'Intervention list'!EW$195+1,0)</f>
        <v>0</v>
      </c>
      <c r="EX26" s="0" t="n">
        <f aca="false">IF(ISNUMBER(FIND(EX$1,$D26))=$AO$1,1,0)*VLOOKUP($Z$2,DALYs!$A$2:$MW$40,'Intervention list'!EX$195+1,0)</f>
        <v>0</v>
      </c>
      <c r="EY26" s="0" t="n">
        <f aca="false">IF(ISNUMBER(FIND(EY$1,$D26))=$AO$1,1,0)*VLOOKUP($Z$2,DALYs!$A$2:$MW$40,'Intervention list'!EY$195+1,0)</f>
        <v>0</v>
      </c>
      <c r="EZ26" s="0" t="n">
        <f aca="false">IF(ISNUMBER(FIND(EZ$1,$D26))=$AO$1,1,0)*VLOOKUP($Z$2,DALYs!$A$2:$MW$40,'Intervention list'!EZ$195+1,0)</f>
        <v>0</v>
      </c>
      <c r="FA26" s="0" t="n">
        <f aca="false">IF(ISNUMBER(FIND(FA$1,$D26))=$AO$1,1,0)*VLOOKUP($Z$2,DALYs!$A$2:$MW$40,'Intervention list'!FA$195+1,0)</f>
        <v>0</v>
      </c>
      <c r="FB26" s="0" t="n">
        <f aca="false">IF(ISNUMBER(FIND(FB$1,$D26))=$AO$1,1,0)*VLOOKUP($Z$2,DALYs!$A$2:$MW$40,'Intervention list'!FB$195+1,0)</f>
        <v>0</v>
      </c>
      <c r="FC26" s="0" t="n">
        <f aca="false">IF(ISNUMBER(FIND(FC$1,$D26))=$AO$1,1,0)*VLOOKUP($Z$2,DALYs!$A$2:$MW$40,'Intervention list'!FC$195+1,0)</f>
        <v>0</v>
      </c>
      <c r="FD26" s="0" t="n">
        <f aca="false">IF(ISNUMBER(FIND(FD$1,$D26))=$AO$1,1,0)*VLOOKUP($Z$2,DALYs!$A$2:$MW$40,'Intervention list'!FD$195+1,0)</f>
        <v>0</v>
      </c>
      <c r="FE26" s="0" t="n">
        <f aca="false">IF(ISNUMBER(FIND(FE$1,$D26))=$AO$1,1,0)*VLOOKUP($Z$2,DALYs!$A$2:$MW$40,'Intervention list'!FE$195+1,0)</f>
        <v>0</v>
      </c>
      <c r="FF26" s="0" t="n">
        <f aca="false">IF(ISNUMBER(FIND(FF$1,$D26))=$AO$1,1,0)*VLOOKUP($Z$2,DALYs!$A$2:$MW$40,'Intervention list'!FF$195+1,0)</f>
        <v>0</v>
      </c>
      <c r="FG26" s="0" t="n">
        <f aca="false">IF(ISNUMBER(FIND(FG$1,$D26))=$AO$1,1,0)*VLOOKUP($Z$2,DALYs!$A$2:$MW$40,'Intervention list'!FG$195+1,0)</f>
        <v>0</v>
      </c>
      <c r="FH26" s="0" t="n">
        <f aca="false">IF(ISNUMBER(FIND(FH$1,$D26))=$AO$1,1,0)*VLOOKUP($Z$2,DALYs!$A$2:$MW$40,'Intervention list'!FH$195+1,0)</f>
        <v>0</v>
      </c>
      <c r="FI26" s="0" t="n">
        <f aca="false">IF(ISNUMBER(FIND(FI$1,$D26))=$AO$1,1,0)*VLOOKUP($Z$2,DALYs!$A$2:$MW$40,'Intervention list'!FI$195+1,0)</f>
        <v>0</v>
      </c>
      <c r="FJ26" s="0" t="n">
        <f aca="false">IF(ISNUMBER(FIND(FJ$1,$D26))=$AO$1,1,0)*VLOOKUP($Z$2,DALYs!$A$2:$MW$40,'Intervention list'!FJ$195+1,0)</f>
        <v>0</v>
      </c>
      <c r="FK26" s="0" t="n">
        <f aca="false">IF(ISNUMBER(FIND(FK$1,$D26))=$AO$1,1,0)*VLOOKUP($Z$2,DALYs!$A$2:$MW$40,'Intervention list'!FK$195+1,0)</f>
        <v>0</v>
      </c>
      <c r="FL26" s="0" t="n">
        <f aca="false">IF(ISNUMBER(FIND(FL$1,$D26))=$AO$1,1,0)*VLOOKUP($Z$2,DALYs!$A$2:$MW$40,'Intervention list'!FL$195+1,0)</f>
        <v>0</v>
      </c>
      <c r="FM26" s="0" t="n">
        <f aca="false">IF(ISNUMBER(FIND(FM$1,$D26))=$AO$1,1,0)*VLOOKUP($Z$2,DALYs!$A$2:$MW$40,'Intervention list'!FM$195+1,0)</f>
        <v>0</v>
      </c>
      <c r="FN26" s="0" t="n">
        <f aca="false">IF(ISNUMBER(FIND(FN$1,$D26))=$AO$1,1,0)*VLOOKUP($Z$2,DALYs!$A$2:$MW$40,'Intervention list'!FN$195+1,0)</f>
        <v>0</v>
      </c>
      <c r="FO26" s="0" t="n">
        <f aca="false">IF(ISNUMBER(FIND(FO$1,$D26))=$AO$1,1,0)*VLOOKUP($Z$2,DALYs!$A$2:$MW$40,'Intervention list'!FO$195+1,0)</f>
        <v>0</v>
      </c>
      <c r="FP26" s="0" t="n">
        <f aca="false">IF(ISNUMBER(FIND(FP$1,$D26))=$AO$1,1,0)*VLOOKUP($Z$2,DALYs!$A$2:$MW$40,'Intervention list'!FP$195+1,0)</f>
        <v>0</v>
      </c>
      <c r="FQ26" s="0" t="n">
        <f aca="false">IF(ISNUMBER(FIND(FQ$1,$D26))=$AO$1,1,0)*VLOOKUP($Z$2,DALYs!$A$2:$MW$40,'Intervention list'!FQ$195+1,0)</f>
        <v>0</v>
      </c>
      <c r="FR26" s="0" t="n">
        <f aca="false">IF(ISNUMBER(FIND(FR$1,$D26))=$AO$1,1,0)*VLOOKUP($Z$2,DALYs!$A$2:$MW$40,'Intervention list'!FR$195+1,0)</f>
        <v>0</v>
      </c>
      <c r="FS26" s="0" t="n">
        <f aca="false">IF(ISNUMBER(FIND(FS$1,$D26))=$AO$1,1,0)*VLOOKUP($Z$2,DALYs!$A$2:$MW$40,'Intervention list'!FS$195+1,0)</f>
        <v>0</v>
      </c>
      <c r="FT26" s="0" t="n">
        <f aca="false">IF(ISNUMBER(FIND(FT$1,$D26))=$AO$1,1,0)*VLOOKUP($Z$2,DALYs!$A$2:$MW$40,'Intervention list'!FT$195+1,0)</f>
        <v>0</v>
      </c>
      <c r="FU26" s="0" t="n">
        <f aca="false">IF(ISNUMBER(FIND(FU$1,$D26))=$AO$1,1,0)*VLOOKUP($Z$2,DALYs!$A$2:$MW$40,'Intervention list'!FU$195+1,0)</f>
        <v>0</v>
      </c>
      <c r="FV26" s="0" t="n">
        <f aca="false">IF(ISNUMBER(FIND(FV$1,$D26))=$AO$1,1,0)*VLOOKUP($Z$2,DALYs!$A$2:$MW$40,'Intervention list'!FV$195+1,0)</f>
        <v>0</v>
      </c>
      <c r="FW26" s="0" t="n">
        <f aca="false">IF(ISNUMBER(FIND(FW$1,$D26))=$AO$1,1,0)*VLOOKUP($Z$2,DALYs!$A$2:$MW$40,'Intervention list'!FW$195+1,0)</f>
        <v>0</v>
      </c>
      <c r="FX26" s="0" t="n">
        <f aca="false">IF(ISNUMBER(FIND(FX$1,$D26))=$AO$1,1,0)*VLOOKUP($Z$2,DALYs!$A$2:$MW$40,'Intervention list'!FX$195+1,0)</f>
        <v>0</v>
      </c>
      <c r="FY26" s="0" t="n">
        <f aca="false">IF(ISNUMBER(FIND(FY$1,$D26))=$AO$1,1,0)*VLOOKUP($Z$2,DALYs!$A$2:$MW$40,'Intervention list'!FY$195+1,0)</f>
        <v>0</v>
      </c>
      <c r="FZ26" s="0" t="n">
        <f aca="false">IF(ISNUMBER(FIND(FZ$1,$D26))=$AO$1,1,0)*VLOOKUP($Z$2,DALYs!$A$2:$MW$40,'Intervention list'!FZ$195+1,0)</f>
        <v>0</v>
      </c>
      <c r="GA26" s="0" t="n">
        <f aca="false">IF(ISNUMBER(FIND(GA$1,$D26))=$AO$1,1,0)*VLOOKUP($Z$2,DALYs!$A$2:$MW$40,'Intervention list'!GA$195+1,0)</f>
        <v>0</v>
      </c>
      <c r="GB26" s="0" t="n">
        <f aca="false">IF(ISNUMBER(FIND(GB$1,$D26))=$AO$1,1,0)*VLOOKUP($Z$2,DALYs!$A$2:$MW$40,'Intervention list'!GB$195+1,0)</f>
        <v>0</v>
      </c>
      <c r="GC26" s="0" t="n">
        <f aca="false">IF(ISNUMBER(FIND(GC$1,$D26))=$AO$1,1,0)*VLOOKUP($Z$2,DALYs!$A$2:$MW$40,'Intervention list'!GC$195+1,0)</f>
        <v>0</v>
      </c>
      <c r="GD26" s="0" t="n">
        <f aca="false">IF(ISNUMBER(FIND(GD$1,$D26))=$AO$1,1,0)*VLOOKUP($Z$2,DALYs!$A$2:$MW$40,'Intervention list'!GD$195+1,0)</f>
        <v>0</v>
      </c>
      <c r="GE26" s="0" t="n">
        <f aca="false">IF(ISNUMBER(FIND(GE$1,$D26))=$AO$1,1,0)*VLOOKUP($Z$2,DALYs!$A$2:$MW$40,'Intervention list'!GE$195+1,0)</f>
        <v>0</v>
      </c>
      <c r="GF26" s="0" t="n">
        <f aca="false">IF(ISNUMBER(FIND(GF$1,$D26))=$AO$1,1,0)*VLOOKUP($Z$2,DALYs!$A$2:$MW$40,'Intervention list'!GF$195+1,0)</f>
        <v>0</v>
      </c>
      <c r="GG26" s="0" t="n">
        <f aca="false">IF(ISNUMBER(FIND(GG$1,$D26))=$AO$1,1,0)*VLOOKUP($Z$2,DALYs!$A$2:$MW$40,'Intervention list'!GG$195+1,0)</f>
        <v>0</v>
      </c>
      <c r="GH26" s="0" t="n">
        <f aca="false">IF(ISNUMBER(FIND(GH$1,$D26))=$AO$1,1,0)*VLOOKUP($Z$2,DALYs!$A$2:$MW$40,'Intervention list'!GH$195+1,0)</f>
        <v>0</v>
      </c>
      <c r="GI26" s="0" t="n">
        <f aca="false">IF(ISNUMBER(FIND(GI$1,$D26))=$AO$1,1,0)*VLOOKUP($Z$2,DALYs!$A$2:$MW$40,'Intervention list'!GI$195+1,0)</f>
        <v>0</v>
      </c>
      <c r="GJ26" s="0" t="n">
        <f aca="false">IF(ISNUMBER(FIND(GJ$1,$D26))=$AO$1,1,0)*VLOOKUP($Z$2,DALYs!$A$2:$MW$40,'Intervention list'!GJ$195+1,0)</f>
        <v>0</v>
      </c>
      <c r="GK26" s="0" t="n">
        <f aca="false">IF(ISNUMBER(FIND(GK$1,$D26))=$AO$1,1,0)*VLOOKUP($Z$2,DALYs!$A$2:$MW$40,'Intervention list'!GK$195+1,0)</f>
        <v>0</v>
      </c>
      <c r="GL26" s="0" t="n">
        <f aca="false">IF(ISNUMBER(FIND(GL$1,$D26))=$AO$1,1,0)*VLOOKUP($Z$2,DALYs!$A$2:$MW$40,'Intervention list'!GL$195+1,0)</f>
        <v>0</v>
      </c>
      <c r="GM26" s="0" t="n">
        <f aca="false">IF(ISNUMBER(FIND(GM$1,$D26))=$AO$1,1,0)*VLOOKUP($Z$2,DALYs!$A$2:$MW$40,'Intervention list'!GM$195+1,0)</f>
        <v>0</v>
      </c>
      <c r="GN26" s="0" t="n">
        <f aca="false">IF(ISNUMBER(FIND(GN$1,$D26))=$AO$1,1,0)*VLOOKUP($Z$2,DALYs!$A$2:$MW$40,'Intervention list'!GN$195+1,0)</f>
        <v>0</v>
      </c>
      <c r="GO26" s="0" t="n">
        <f aca="false">IF(ISNUMBER(FIND(GO$1,$D26))=$AO$1,1,0)*VLOOKUP($Z$2,DALYs!$A$2:$MW$40,'Intervention list'!GO$195+1,0)</f>
        <v>0</v>
      </c>
      <c r="GP26" s="0" t="n">
        <f aca="false">IF(ISNUMBER(FIND(GP$1,$D26))=$AO$1,1,0)*VLOOKUP($Z$2,DALYs!$A$2:$MW$40,'Intervention list'!GP$195+1,0)</f>
        <v>0</v>
      </c>
      <c r="GQ26" s="0" t="n">
        <f aca="false">IF(ISNUMBER(FIND(GQ$1,$D26))=$AO$1,1,0)*VLOOKUP($Z$2,DALYs!$A$2:$MW$40,'Intervention list'!GQ$195+1,0)</f>
        <v>0</v>
      </c>
      <c r="GR26" s="0" t="n">
        <f aca="false">IF(ISNUMBER(FIND(GR$1,$D26))=$AO$1,1,0)*VLOOKUP($Z$2,DALYs!$A$2:$MW$40,'Intervention list'!GR$195+1,0)</f>
        <v>0</v>
      </c>
      <c r="GS26" s="0" t="n">
        <f aca="false">IF(ISNUMBER(FIND(GS$1,$D26))=$AO$1,1,0)*VLOOKUP($Z$2,DALYs!$A$2:$MW$40,'Intervention list'!GS$195+1,0)</f>
        <v>0</v>
      </c>
      <c r="GT26" s="0" t="n">
        <f aca="false">IF(ISNUMBER(FIND(GT$1,$D26))=$AO$1,1,0)*VLOOKUP($Z$2,DALYs!$A$2:$MW$40,'Intervention list'!GT$195+1,0)</f>
        <v>0</v>
      </c>
      <c r="GU26" s="0" t="n">
        <f aca="false">IF(ISNUMBER(FIND(GU$1,$D26))=$AO$1,1,0)*VLOOKUP($Z$2,DALYs!$A$2:$MW$40,'Intervention list'!GU$195+1,0)</f>
        <v>0</v>
      </c>
      <c r="GV26" s="0" t="n">
        <f aca="false">IF(ISNUMBER(FIND(GV$1,$D26))=$AO$1,1,0)*VLOOKUP($Z$2,DALYs!$A$2:$MW$40,'Intervention list'!GV$195+1,0)</f>
        <v>0</v>
      </c>
      <c r="GW26" s="0" t="n">
        <f aca="false">IF(ISNUMBER(FIND(GW$1,$D26))=$AO$1,1,0)*VLOOKUP($Z$2,DALYs!$A$2:$MW$40,'Intervention list'!GW$195+1,0)</f>
        <v>0</v>
      </c>
      <c r="GX26" s="0" t="n">
        <f aca="false">IF(ISNUMBER(FIND(GX$1,$D26))=$AO$1,1,0)*VLOOKUP($Z$2,DALYs!$A$2:$MW$40,'Intervention list'!GX$195+1,0)</f>
        <v>0</v>
      </c>
      <c r="GY26" s="0" t="n">
        <f aca="false">IF(ISNUMBER(FIND(GY$1,$D26))=$AO$1,1,0)*VLOOKUP($Z$2,DALYs!$A$2:$MW$40,'Intervention list'!GY$195+1,0)</f>
        <v>0</v>
      </c>
      <c r="GZ26" s="0" t="n">
        <f aca="false">IF(ISNUMBER(FIND(GZ$1,$D26))=$AO$1,1,0)*VLOOKUP($Z$2,DALYs!$A$2:$MW$40,'Intervention list'!GZ$195+1,0)</f>
        <v>0</v>
      </c>
      <c r="HA26" s="0" t="n">
        <f aca="false">IF(ISNUMBER(FIND(HA$1,$D26))=$AO$1,1,0)*VLOOKUP($Z$2,DALYs!$A$2:$MW$40,'Intervention list'!HA$195+1,0)</f>
        <v>0</v>
      </c>
      <c r="HB26" s="0" t="n">
        <f aca="false">IF(ISNUMBER(FIND(HB$1,$D26))=$AO$1,1,0)*VLOOKUP($Z$2,DALYs!$A$2:$MW$40,'Intervention list'!HB$195+1,0)</f>
        <v>0</v>
      </c>
      <c r="HC26" s="0" t="n">
        <f aca="false">IF(ISNUMBER(FIND(HC$1,$D26))=$AO$1,1,0)*VLOOKUP($Z$2,DALYs!$A$2:$MW$40,'Intervention list'!HC$195+1,0)</f>
        <v>0</v>
      </c>
      <c r="HD26" s="0" t="n">
        <f aca="false">IF(ISNUMBER(FIND(HD$1,$D26))=$AO$1,1,0)*VLOOKUP($Z$2,DALYs!$A$2:$MW$40,'Intervention list'!HD$195+1,0)</f>
        <v>0</v>
      </c>
      <c r="HE26" s="0" t="n">
        <f aca="false">IF(ISNUMBER(FIND(HE$1,$D26))=$AO$1,1,0)*VLOOKUP($Z$2,DALYs!$A$2:$MW$40,'Intervention list'!HE$195+1,0)</f>
        <v>0</v>
      </c>
      <c r="HF26" s="0" t="n">
        <f aca="false">IF(ISNUMBER(FIND(HF$1,$D26))=$AO$1,1,0)*VLOOKUP($Z$2,DALYs!$A$2:$MW$40,'Intervention list'!HF$195+1,0)</f>
        <v>0</v>
      </c>
      <c r="HG26" s="0" t="n">
        <f aca="false">IF(ISNUMBER(FIND(HG$1,$D26))=$AO$1,1,0)*VLOOKUP($Z$2,DALYs!$A$2:$MW$40,'Intervention list'!HG$195+1,0)</f>
        <v>0</v>
      </c>
      <c r="HH26" s="0" t="n">
        <f aca="false">IF(ISNUMBER(FIND(HH$1,$D26))=$AO$1,1,0)*VLOOKUP($Z$2,DALYs!$A$2:$MW$40,'Intervention list'!HH$195+1,0)</f>
        <v>0</v>
      </c>
      <c r="HI26" s="0" t="n">
        <f aca="false">IF(ISNUMBER(FIND(HI$1,$D26))=$AO$1,1,0)*VLOOKUP($Z$2,DALYs!$A$2:$MW$40,'Intervention list'!HI$195+1,0)</f>
        <v>0</v>
      </c>
      <c r="HJ26" s="0" t="n">
        <f aca="false">IF(ISNUMBER(FIND(HJ$1,$D26))=$AO$1,1,0)*VLOOKUP($Z$2,DALYs!$A$2:$MW$40,'Intervention list'!HJ$195+1,0)</f>
        <v>0</v>
      </c>
      <c r="HK26" s="0" t="n">
        <f aca="false">IF(ISNUMBER(FIND(HK$1,$D26))=$AO$1,1,0)*VLOOKUP($Z$2,DALYs!$A$2:$MW$40,'Intervention list'!HK$195+1,0)</f>
        <v>0</v>
      </c>
      <c r="HL26" s="0" t="n">
        <f aca="false">IF(ISNUMBER(FIND(HL$1,$D26))=$AO$1,1,0)*VLOOKUP($Z$2,DALYs!$A$2:$MW$40,'Intervention list'!HL$195+1,0)</f>
        <v>0</v>
      </c>
      <c r="HM26" s="0" t="n">
        <f aca="false">IF(ISNUMBER(FIND(HM$1,$D26))=$AO$1,1,0)*VLOOKUP($Z$2,DALYs!$A$2:$MW$40,'Intervention list'!HM$195+1,0)</f>
        <v>0</v>
      </c>
      <c r="HN26" s="0" t="n">
        <f aca="false">IF(ISNUMBER(FIND(HN$1,$D26))=$AO$1,1,0)*VLOOKUP($Z$2,DALYs!$A$2:$MW$40,'Intervention list'!HN$195+1,0)</f>
        <v>0</v>
      </c>
      <c r="HO26" s="0" t="n">
        <f aca="false">IF(ISNUMBER(FIND(HO$1,$D26))=$AO$1,1,0)*VLOOKUP($Z$2,DALYs!$A$2:$MW$40,'Intervention list'!HO$195+1,0)</f>
        <v>0</v>
      </c>
      <c r="HP26" s="0" t="n">
        <f aca="false">IF(ISNUMBER(FIND(HP$1,$D26))=$AO$1,1,0)*VLOOKUP($Z$2,DALYs!$A$2:$MW$40,'Intervention list'!HP$195+1,0)</f>
        <v>0</v>
      </c>
      <c r="HQ26" s="0" t="n">
        <f aca="false">IF(ISNUMBER(FIND(HQ$1,$D26))=$AO$1,1,0)*VLOOKUP($Z$2,DALYs!$A$2:$MW$40,'Intervention list'!HQ$195+1,0)</f>
        <v>0</v>
      </c>
      <c r="HR26" s="0" t="n">
        <f aca="false">IF(ISNUMBER(FIND(HR$1,$D26))=$AO$1,1,0)*VLOOKUP($Z$2,DALYs!$A$2:$MW$40,'Intervention list'!HR$195+1,0)</f>
        <v>0</v>
      </c>
      <c r="HS26" s="0" t="n">
        <f aca="false">IF(ISNUMBER(FIND(HS$1,$D26))=$AO$1,1,0)*VLOOKUP($Z$2,DALYs!$A$2:$MW$40,'Intervention list'!HS$195+1,0)</f>
        <v>0</v>
      </c>
      <c r="HT26" s="0" t="n">
        <f aca="false">IF(ISNUMBER(FIND(HT$1,$D26))=$AO$1,1,0)*VLOOKUP($Z$2,DALYs!$A$2:$MW$40,'Intervention list'!HT$195+1,0)</f>
        <v>0</v>
      </c>
      <c r="HU26" s="0" t="n">
        <f aca="false">IF(ISNUMBER(FIND(HU$1,$D26))=$AO$1,1,0)*VLOOKUP($Z$2,DALYs!$A$2:$MW$40,'Intervention list'!HU$195+1,0)</f>
        <v>0</v>
      </c>
      <c r="HV26" s="0" t="n">
        <f aca="false">IF(ISNUMBER(FIND(HV$1,$D26))=$AO$1,1,0)*VLOOKUP($Z$2,DALYs!$A$2:$MW$40,'Intervention list'!HV$195+1,0)</f>
        <v>0</v>
      </c>
      <c r="HW26" s="0" t="n">
        <f aca="false">IF(ISNUMBER(FIND(HW$1,$D26))=$AO$1,1,0)*VLOOKUP($Z$2,DALYs!$A$2:$MW$40,'Intervention list'!HW$195+1,0)</f>
        <v>0</v>
      </c>
      <c r="HX26" s="0" t="n">
        <f aca="false">IF(ISNUMBER(FIND(HX$1,$D26))=$AO$1,1,0)*VLOOKUP($Z$2,DALYs!$A$2:$MW$40,'Intervention list'!HX$195+1,0)</f>
        <v>0</v>
      </c>
      <c r="HY26" s="0" t="n">
        <f aca="false">IF(ISNUMBER(FIND(HY$1,$D26))=$AO$1,1,0)*VLOOKUP($Z$2,DALYs!$A$2:$MW$40,'Intervention list'!HY$195+1,0)</f>
        <v>0</v>
      </c>
      <c r="HZ26" s="0" t="n">
        <f aca="false">IF(ISNUMBER(FIND(HZ$1,$D26))=$AO$1,1,0)*VLOOKUP($Z$2,DALYs!$A$2:$MW$40,'Intervention list'!HZ$195+1,0)</f>
        <v>0</v>
      </c>
      <c r="IA26" s="0" t="n">
        <f aca="false">IF(ISNUMBER(FIND(IA$1,$D26))=$AO$1,1,0)*VLOOKUP($Z$2,DALYs!$A$2:$MW$40,'Intervention list'!IA$195+1,0)</f>
        <v>0</v>
      </c>
      <c r="IB26" s="0" t="n">
        <f aca="false">IF(ISNUMBER(FIND(IB$1,$D26))=$AO$1,1,0)*VLOOKUP($Z$2,DALYs!$A$2:$MW$40,'Intervention list'!IB$195+1,0)</f>
        <v>340289.402780796</v>
      </c>
      <c r="IC26" s="0" t="n">
        <f aca="false">IF(ISNUMBER(FIND(IC$1,$D26))=$AO$1,1,0)*VLOOKUP($Z$2,DALYs!$A$2:$MW$40,'Intervention list'!IC$195+1,0)</f>
        <v>0</v>
      </c>
      <c r="ID26" s="0" t="n">
        <f aca="false">IF(ISNUMBER(FIND(ID$1,$D26))=$AO$1,1,0)*VLOOKUP($Z$2,DALYs!$A$2:$MW$40,'Intervention list'!ID$195+1,0)</f>
        <v>0</v>
      </c>
      <c r="IE26" s="0" t="n">
        <f aca="false">IF(ISNUMBER(FIND(IE$1,$D26))=$AO$1,1,0)*VLOOKUP($Z$2,DALYs!$A$2:$MW$40,'Intervention list'!IE$195+1,0)</f>
        <v>0</v>
      </c>
      <c r="IF26" s="0" t="n">
        <f aca="false">IF(ISNUMBER(FIND(IF$1,$D26))=$AO$1,1,0)*VLOOKUP($Z$2,DALYs!$A$2:$MW$40,'Intervention list'!IF$195+1,0)</f>
        <v>0</v>
      </c>
      <c r="IG26" s="0" t="n">
        <f aca="false">IF(ISNUMBER(FIND(IG$1,$D26))=$AO$1,1,0)*VLOOKUP($Z$2,DALYs!$A$2:$MW$40,'Intervention list'!IG$195+1,0)</f>
        <v>0</v>
      </c>
      <c r="IH26" s="0" t="n">
        <f aca="false">IF(ISNUMBER(FIND(IH$1,$D26))=$AO$1,1,0)*VLOOKUP($Z$2,DALYs!$A$2:$MW$40,'Intervention list'!IH$195+1,0)</f>
        <v>0</v>
      </c>
      <c r="II26" s="0" t="n">
        <f aca="false">IF(ISNUMBER(FIND(II$1,$D26))=$AO$1,1,0)*VLOOKUP($Z$2,DALYs!$A$2:$MW$40,'Intervention list'!II$195+1,0)</f>
        <v>0</v>
      </c>
      <c r="IJ26" s="0" t="n">
        <f aca="false">IF(ISNUMBER(FIND(IJ$1,$D26))=$AO$1,1,0)*VLOOKUP($Z$2,DALYs!$A$2:$MW$40,'Intervention list'!IJ$195+1,0)</f>
        <v>0</v>
      </c>
      <c r="IK26" s="0" t="n">
        <f aca="false">IF(ISNUMBER(FIND(IK$1,$D26))=$AO$1,1,0)*VLOOKUP($Z$2,DALYs!$A$2:$MW$40,'Intervention list'!IK$195+1,0)</f>
        <v>0</v>
      </c>
      <c r="IL26" s="0" t="n">
        <f aca="false">IF(ISNUMBER(FIND(IL$1,$D26))=$AO$1,1,0)*VLOOKUP($Z$2,DALYs!$A$2:$MW$40,'Intervention list'!IL$195+1,0)</f>
        <v>0</v>
      </c>
      <c r="IM26" s="0" t="n">
        <f aca="false">IF(ISNUMBER(FIND(IM$1,$D26))=$AO$1,1,0)*VLOOKUP($Z$2,DALYs!$A$2:$MW$40,'Intervention list'!IM$195+1,0)</f>
        <v>0</v>
      </c>
      <c r="IN26" s="0" t="n">
        <f aca="false">IF(ISNUMBER(FIND(IN$1,$D26))=$AO$1,1,0)*VLOOKUP($Z$2,DALYs!$A$2:$MW$40,'Intervention list'!IN$195+1,0)</f>
        <v>0</v>
      </c>
      <c r="IO26" s="0" t="n">
        <f aca="false">IF(ISNUMBER(FIND(IO$1,$D26))=$AO$1,1,0)*VLOOKUP($Z$2,DALYs!$A$2:$MW$40,'Intervention list'!IO$195+1,0)</f>
        <v>0</v>
      </c>
      <c r="IP26" s="0" t="n">
        <f aca="false">IF(ISNUMBER(FIND(IP$1,$D26))=$AO$1,1,0)*VLOOKUP($Z$2,DALYs!$A$2:$MW$40,'Intervention list'!IP$195+1,0)</f>
        <v>0</v>
      </c>
      <c r="IQ26" s="0" t="n">
        <f aca="false">IF(ISNUMBER(FIND(IQ$1,$D26))=$AO$1,1,0)*VLOOKUP($Z$2,DALYs!$A$2:$MW$40,'Intervention list'!IQ$195+1,0)</f>
        <v>0</v>
      </c>
      <c r="IR26" s="0" t="n">
        <f aca="false">IF(ISNUMBER(FIND(IR$1,$D26))=$AO$1,1,0)*VLOOKUP($Z$2,DALYs!$A$2:$MW$40,'Intervention list'!IR$195+1,0)</f>
        <v>0</v>
      </c>
      <c r="IS26" s="0" t="n">
        <f aca="false">IF(ISNUMBER(FIND(IS$1,$D26))=$AO$1,1,0)*VLOOKUP($Z$2,DALYs!$A$2:$MW$40,'Intervention list'!IS$195+1,0)</f>
        <v>0</v>
      </c>
      <c r="IT26" s="0" t="n">
        <f aca="false">IF(ISNUMBER(FIND(IT$1,$D26))=$AO$1,1,0)*VLOOKUP($Z$2,DALYs!$A$2:$MW$40,'Intervention list'!IT$195+1,0)</f>
        <v>0</v>
      </c>
      <c r="IU26" s="0" t="n">
        <f aca="false">IF(ISNUMBER(FIND(IU$1,$D26))=$AO$1,1,0)*VLOOKUP($Z$2,DALYs!$A$2:$MW$40,'Intervention list'!IU$195+1,0)</f>
        <v>0</v>
      </c>
      <c r="IV26" s="0" t="n">
        <f aca="false">IF(ISNUMBER(FIND(IV$1,$D26))=$AO$1,1,0)*VLOOKUP($Z$2,DALYs!$A$2:$MW$40,'Intervention list'!IV$195+1,0)</f>
        <v>0</v>
      </c>
      <c r="IW26" s="0" t="n">
        <f aca="false">IF(ISNUMBER(FIND(IW$1,$D26))=$AO$1,1,0)*VLOOKUP($Z$2,DALYs!$A$2:$MW$40,'Intervention list'!IW$195+1,0)</f>
        <v>0</v>
      </c>
      <c r="IX26" s="0" t="n">
        <f aca="false">IF(ISNUMBER(FIND(IX$1,$D26))=$AO$1,1,0)*VLOOKUP($Z$2,DALYs!$A$2:$MW$40,'Intervention list'!IX$195+1,0)</f>
        <v>0</v>
      </c>
      <c r="IY26" s="0" t="n">
        <f aca="false">IF(ISNUMBER(FIND(IY$1,$D26))=$AO$1,1,0)*VLOOKUP($Z$2,DALYs!$A$2:$MW$40,'Intervention list'!IY$195+1,0)</f>
        <v>0</v>
      </c>
      <c r="IZ26" s="0" t="n">
        <f aca="false">IF(ISNUMBER(FIND(IZ$1,$D26))=$AO$1,1,0)*VLOOKUP($Z$2,DALYs!$A$2:$MW$40,'Intervention list'!IZ$195+1,0)</f>
        <v>0</v>
      </c>
      <c r="JA26" s="0" t="n">
        <f aca="false">IF(ISNUMBER(FIND(JA$1,$D26))=$AO$1,1,0)*VLOOKUP($Z$2,DALYs!$A$2:$MW$40,'Intervention list'!JA$195+1,0)</f>
        <v>0</v>
      </c>
      <c r="JB26" s="0" t="n">
        <f aca="false">IF(ISNUMBER(FIND(JB$1,$D26))=$AO$1,1,0)*VLOOKUP($Z$2,DALYs!$A$2:$MW$40,'Intervention list'!JB$195+1,0)</f>
        <v>0</v>
      </c>
      <c r="JC26" s="0" t="n">
        <f aca="false">IF(ISNUMBER(FIND(JC$1,$D26))=$AO$1,1,0)*VLOOKUP($Z$2,DALYs!$A$2:$MW$40,'Intervention list'!JC$195+1,0)</f>
        <v>0</v>
      </c>
      <c r="JD26" s="0" t="n">
        <f aca="false">IF(ISNUMBER(FIND(JD$1,$D26))=$AO$1,1,0)*VLOOKUP($Z$2,DALYs!$A$2:$MW$40,'Intervention list'!JD$195+1,0)</f>
        <v>0</v>
      </c>
      <c r="JE26" s="0" t="n">
        <f aca="false">IF(ISNUMBER(FIND(JE$1,$D26))=$AO$1,1,0)*VLOOKUP($Z$2,DALYs!$A$2:$MW$40,'Intervention list'!JE$195+1,0)</f>
        <v>0</v>
      </c>
      <c r="JF26" s="0" t="n">
        <f aca="false">IF(ISNUMBER(FIND(JF$1,$D26))=$AO$1,1,0)*VLOOKUP($Z$2,DALYs!$A$2:$MW$40,'Intervention list'!JF$195+1,0)</f>
        <v>0</v>
      </c>
      <c r="JG26" s="0" t="n">
        <f aca="false">IF(ISNUMBER(FIND(JG$1,$D26))=$AO$1,1,0)*VLOOKUP($Z$2,DALYs!$A$2:$MW$40,'Intervention list'!JG$195+1,0)</f>
        <v>0</v>
      </c>
      <c r="JH26" s="0" t="n">
        <f aca="false">IF(ISNUMBER(FIND(JH$1,$D26))=$AO$1,1,0)*VLOOKUP($Z$2,DALYs!$A$2:$MW$40,'Intervention list'!JH$195+1,0)</f>
        <v>0</v>
      </c>
      <c r="JI26" s="0" t="n">
        <f aca="false">IF(ISNUMBER(FIND(JI$1,$D26))=$AO$1,1,0)*VLOOKUP($Z$2,DALYs!$A$2:$MW$40,'Intervention list'!JI$195+1,0)</f>
        <v>0</v>
      </c>
      <c r="JJ26" s="0" t="n">
        <f aca="false">IF(ISNUMBER(FIND(JJ$1,$D26))=$AO$1,1,0)*VLOOKUP($Z$2,DALYs!$A$2:$MW$40,'Intervention list'!JJ$195+1,0)</f>
        <v>0</v>
      </c>
      <c r="JK26" s="0" t="n">
        <f aca="false">IF(ISNUMBER(FIND(JK$1,$D26))=$AO$1,1,0)*VLOOKUP($Z$2,DALYs!$A$2:$MW$40,'Intervention list'!JK$195+1,0)</f>
        <v>0</v>
      </c>
      <c r="JL26" s="0" t="n">
        <f aca="false">IF(ISNUMBER(FIND(JL$1,$D26))=$AO$1,1,0)*VLOOKUP($Z$2,DALYs!$A$2:$MW$40,'Intervention list'!JL$195+1,0)</f>
        <v>0</v>
      </c>
      <c r="JM26" s="0" t="n">
        <f aca="false">IF(ISNUMBER(FIND(JM$1,$D26))=$AO$1,1,0)*VLOOKUP($Z$2,DALYs!$A$2:$MW$40,'Intervention list'!JM$195+1,0)</f>
        <v>0</v>
      </c>
      <c r="JN26" s="0" t="n">
        <f aca="false">IF(ISNUMBER(FIND(JN$1,$D26))=$AO$1,1,0)*VLOOKUP($Z$2,DALYs!$A$2:$MW$40,'Intervention list'!JN$195+1,0)</f>
        <v>0</v>
      </c>
      <c r="JO26" s="0" t="n">
        <f aca="false">IF(ISNUMBER(FIND(JO$1,$D26))=$AO$1,1,0)*VLOOKUP($Z$2,DALYs!$A$2:$MW$40,'Intervention list'!JO$195+1,0)</f>
        <v>0</v>
      </c>
      <c r="JP26" s="0" t="n">
        <f aca="false">IF(ISNUMBER(FIND(JP$1,$D26))=$AO$1,1,0)*VLOOKUP($Z$2,DALYs!$A$2:$MW$40,'Intervention list'!JP$195+1,0)</f>
        <v>0</v>
      </c>
      <c r="JQ26" s="0" t="n">
        <f aca="false">IF(ISNUMBER(FIND(JQ$1,$D26))=$AO$1,1,0)*VLOOKUP($Z$2,DALYs!$A$2:$MW$40,'Intervention list'!JQ$195+1,0)</f>
        <v>0</v>
      </c>
      <c r="JR26" s="0" t="n">
        <f aca="false">IF(ISNUMBER(FIND(JR$1,$D26))=$AO$1,1,0)*VLOOKUP($Z$2,DALYs!$A$2:$MW$40,'Intervention list'!JR$195+1,0)</f>
        <v>0</v>
      </c>
      <c r="JS26" s="0" t="n">
        <f aca="false">IF(ISNUMBER(FIND(JS$1,$D26))=$AO$1,1,0)*VLOOKUP($Z$2,DALYs!$A$2:$MW$40,'Intervention list'!JS$195+1,0)</f>
        <v>0</v>
      </c>
      <c r="JT26" s="0" t="n">
        <f aca="false">IF(ISNUMBER(FIND(JT$1,$D26))=$AO$1,1,0)*VLOOKUP($Z$2,DALYs!$A$2:$MW$40,'Intervention list'!JT$195+1,0)</f>
        <v>0</v>
      </c>
      <c r="JU26" s="0" t="n">
        <f aca="false">IF(ISNUMBER(FIND(JU$1,$D26))=$AO$1,1,0)*VLOOKUP($Z$2,DALYs!$A$2:$MW$40,'Intervention list'!JU$195+1,0)</f>
        <v>0</v>
      </c>
      <c r="JV26" s="0" t="n">
        <f aca="false">IF(ISNUMBER(FIND(JV$1,$D26))=$AO$1,1,0)*VLOOKUP($Z$2,DALYs!$A$2:$MW$40,'Intervention list'!JV$195+1,0)</f>
        <v>0</v>
      </c>
      <c r="JW26" s="0" t="n">
        <f aca="false">IF(ISNUMBER(FIND(JW$1,$D26))=$AO$1,1,0)*VLOOKUP($Z$2,DALYs!$A$2:$MW$40,'Intervention list'!JW$195+1,0)</f>
        <v>0</v>
      </c>
      <c r="JX26" s="0" t="n">
        <f aca="false">IF(ISNUMBER(FIND(JX$1,$D26))=$AO$1,1,0)*VLOOKUP($Z$2,DALYs!$A$2:$MW$40,'Intervention list'!JX$195+1,0)</f>
        <v>0</v>
      </c>
      <c r="JY26" s="0" t="n">
        <f aca="false">IF(ISNUMBER(FIND(JY$1,$D26))=$AO$1,1,0)*VLOOKUP($Z$2,DALYs!$A$2:$MW$40,'Intervention list'!JY$195+1,0)</f>
        <v>0</v>
      </c>
      <c r="JZ26" s="0" t="n">
        <f aca="false">IF(ISNUMBER(FIND(JZ$1,$D26))=$AO$1,1,0)*VLOOKUP($Z$2,DALYs!$A$2:$MW$40,'Intervention list'!JZ$195+1,0)</f>
        <v>0</v>
      </c>
      <c r="KA26" s="0" t="n">
        <f aca="false">IF(ISNUMBER(FIND(KA$1,$D26))=$AO$1,1,0)*VLOOKUP($Z$2,DALYs!$A$2:$MW$40,'Intervention list'!KA$195+1,0)</f>
        <v>0</v>
      </c>
      <c r="KB26" s="0" t="n">
        <f aca="false">IF(ISNUMBER(FIND(KB$1,$D26))=$AO$1,1,0)*VLOOKUP($Z$2,DALYs!$A$2:$MW$40,'Intervention list'!KB$195+1,0)</f>
        <v>0</v>
      </c>
      <c r="KC26" s="0" t="n">
        <f aca="false">IF(ISNUMBER(FIND(KC$1,$D26))=$AO$1,1,0)*VLOOKUP($Z$2,DALYs!$A$2:$MW$40,'Intervention list'!KC$195+1,0)</f>
        <v>0</v>
      </c>
      <c r="KD26" s="0" t="n">
        <f aca="false">IF(ISNUMBER(FIND(KD$1,$D26))=$AO$1,1,0)*VLOOKUP($Z$2,DALYs!$A$2:$MW$40,'Intervention list'!KD$195+1,0)</f>
        <v>0</v>
      </c>
      <c r="KE26" s="0" t="n">
        <f aca="false">IF(ISNUMBER(FIND(KE$1,$D26))=$AO$1,1,0)*VLOOKUP($Z$2,DALYs!$A$2:$MW$40,'Intervention list'!KE$195+1,0)</f>
        <v>0</v>
      </c>
      <c r="KF26" s="0" t="n">
        <f aca="false">IF(ISNUMBER(FIND(KF$1,$D26))=$AO$1,1,0)*VLOOKUP($Z$2,DALYs!$A$2:$MW$40,'Intervention list'!KF$195+1,0)</f>
        <v>0</v>
      </c>
      <c r="KG26" s="0" t="n">
        <f aca="false">IF(ISNUMBER(FIND(KG$1,$D26))=$AO$1,1,0)*VLOOKUP($Z$2,DALYs!$A$2:$MW$40,'Intervention list'!KG$195+1,0)</f>
        <v>0</v>
      </c>
      <c r="KH26" s="0" t="n">
        <f aca="false">IF(ISNUMBER(FIND(KH$1,$D26))=$AO$1,1,0)*VLOOKUP($Z$2,DALYs!$A$2:$MW$40,'Intervention list'!KH$195+1,0)</f>
        <v>0</v>
      </c>
      <c r="KI26" s="0" t="n">
        <f aca="false">IF(ISNUMBER(FIND(KI$1,$D26))=$AO$1,1,0)*VLOOKUP($Z$2,DALYs!$A$2:$MW$40,'Intervention list'!KI$195+1,0)</f>
        <v>0</v>
      </c>
      <c r="KJ26" s="0" t="n">
        <f aca="false">IF(ISNUMBER(FIND(KJ$1,$D26))=$AO$1,1,0)*VLOOKUP($Z$2,DALYs!$A$2:$MW$40,'Intervention list'!KJ$195+1,0)</f>
        <v>0</v>
      </c>
      <c r="KK26" s="0" t="n">
        <f aca="false">IF(ISNUMBER(FIND(KK$1,$D26))=$AO$1,1,0)*VLOOKUP($Z$2,DALYs!$A$2:$MW$40,'Intervention list'!KK$195+1,0)</f>
        <v>0</v>
      </c>
      <c r="KL26" s="0" t="n">
        <f aca="false">IF(ISNUMBER(FIND(KL$1,$D26))=$AO$1,1,0)*VLOOKUP($Z$2,DALYs!$A$2:$MW$40,'Intervention list'!KL$195+1,0)</f>
        <v>0</v>
      </c>
      <c r="KM26" s="0" t="n">
        <f aca="false">IF(ISNUMBER(FIND(KM$1,$D26))=$AO$1,1,0)*VLOOKUP($Z$2,DALYs!$A$2:$MW$40,'Intervention list'!KM$195+1,0)</f>
        <v>0</v>
      </c>
      <c r="KN26" s="0" t="n">
        <f aca="false">IF(ISNUMBER(FIND(KN$1,$D26))=$AO$1,1,0)*VLOOKUP($Z$2,DALYs!$A$2:$MW$40,'Intervention list'!KN$195+1,0)</f>
        <v>0</v>
      </c>
      <c r="KO26" s="0" t="n">
        <f aca="false">IF(ISNUMBER(FIND(KO$1,$D26))=$AO$1,1,0)*VLOOKUP($Z$2,DALYs!$A$2:$MW$40,'Intervention list'!KO$195+1,0)</f>
        <v>0</v>
      </c>
      <c r="KP26" s="0" t="n">
        <f aca="false">IF(ISNUMBER(FIND(KP$1,$D26))=$AO$1,1,0)*VLOOKUP($Z$2,DALYs!$A$2:$MW$40,'Intervention list'!KP$195+1,0)</f>
        <v>0</v>
      </c>
      <c r="KQ26" s="0" t="n">
        <f aca="false">IF(ISNUMBER(FIND(KQ$1,$D26))=$AO$1,1,0)*VLOOKUP($Z$2,DALYs!$A$2:$MW$40,'Intervention list'!KQ$195+1,0)</f>
        <v>0</v>
      </c>
      <c r="KR26" s="0" t="n">
        <f aca="false">IF(ISNUMBER(FIND(KR$1,$D26))=$AO$1,1,0)*VLOOKUP($Z$2,DALYs!$A$2:$MW$40,'Intervention list'!KR$195+1,0)</f>
        <v>0</v>
      </c>
      <c r="KS26" s="0" t="n">
        <f aca="false">IF(ISNUMBER(FIND(KS$1,$D26))=$AO$1,1,0)*VLOOKUP($Z$2,DALYs!$A$2:$MW$40,'Intervention list'!KS$195+1,0)</f>
        <v>0</v>
      </c>
      <c r="KT26" s="0" t="n">
        <f aca="false">IF(ISNUMBER(FIND(KT$1,$D26))=$AO$1,1,0)*VLOOKUP($Z$2,DALYs!$A$2:$MW$40,'Intervention list'!KT$195+1,0)</f>
        <v>0</v>
      </c>
      <c r="KU26" s="0" t="n">
        <f aca="false">IF(ISNUMBER(FIND(KU$1,$D26))=$AO$1,1,0)*VLOOKUP($Z$2,DALYs!$A$2:$MW$40,'Intervention list'!KU$195+1,0)</f>
        <v>0</v>
      </c>
      <c r="KV26" s="0" t="n">
        <f aca="false">IF(ISNUMBER(FIND(KV$1,$D26))=$AO$1,1,0)*VLOOKUP($Z$2,DALYs!$A$2:$MW$40,'Intervention list'!KV$195+1,0)</f>
        <v>0</v>
      </c>
      <c r="KW26" s="0" t="n">
        <f aca="false">IF(ISNUMBER(FIND(KW$1,$D26))=$AO$1,1,0)*VLOOKUP($Z$2,DALYs!$A$2:$MW$40,'Intervention list'!KW$195+1,0)</f>
        <v>0</v>
      </c>
      <c r="KX26" s="0" t="n">
        <f aca="false">IF(ISNUMBER(FIND(KX$1,$D26))=$AO$1,1,0)*VLOOKUP($Z$2,DALYs!$A$2:$MW$40,'Intervention list'!KX$195+1,0)</f>
        <v>0</v>
      </c>
      <c r="KY26" s="0" t="n">
        <f aca="false">IF(ISNUMBER(FIND(KY$1,$D26))=$AO$1,1,0)*VLOOKUP($Z$2,DALYs!$A$2:$MW$40,'Intervention list'!KY$195+1,0)</f>
        <v>0</v>
      </c>
      <c r="KZ26" s="0" t="n">
        <f aca="false">IF(ISNUMBER(FIND(KZ$1,$D26))=$AO$1,1,0)*VLOOKUP($Z$2,DALYs!$A$2:$MW$40,'Intervention list'!KZ$195+1,0)</f>
        <v>0</v>
      </c>
      <c r="LA26" s="0" t="n">
        <f aca="false">IF(ISNUMBER(FIND(LA$1,$D26))=$AO$1,1,0)*VLOOKUP($Z$2,DALYs!$A$2:$MW$40,'Intervention list'!LA$195+1,0)</f>
        <v>0</v>
      </c>
      <c r="LB26" s="0" t="n">
        <f aca="false">IF(ISNUMBER(FIND(LB$1,$D26))=$AO$1,1,0)*VLOOKUP($Z$2,DALYs!$A$2:$MW$40,'Intervention list'!LB$195+1,0)</f>
        <v>0</v>
      </c>
      <c r="LC26" s="0" t="n">
        <f aca="false">IF(ISNUMBER(FIND(LC$1,$D26))=$AO$1,1,0)*VLOOKUP($Z$2,DALYs!$A$2:$MW$40,'Intervention list'!LC$195+1,0)</f>
        <v>0</v>
      </c>
      <c r="LD26" s="0" t="n">
        <f aca="false">IF(ISNUMBER(FIND(LD$1,$D26))=$AO$1,1,0)*VLOOKUP($Z$2,DALYs!$A$2:$MW$40,'Intervention list'!LD$195+1,0)</f>
        <v>0</v>
      </c>
      <c r="LE26" s="0" t="n">
        <f aca="false">IF(ISNUMBER(FIND(LE$1,$D26))=$AO$1,1,0)*VLOOKUP($Z$2,DALYs!$A$2:$MW$40,'Intervention list'!LE$195+1,0)</f>
        <v>0</v>
      </c>
      <c r="LF26" s="0" t="n">
        <f aca="false">IF(ISNUMBER(FIND(LF$1,$D26))=$AO$1,1,0)*VLOOKUP($Z$2,DALYs!$A$2:$MW$40,'Intervention list'!LF$195+1,0)</f>
        <v>0</v>
      </c>
      <c r="LG26" s="0" t="n">
        <f aca="false">IF(ISNUMBER(FIND(LG$1,$D26))=$AO$1,1,0)*VLOOKUP($Z$2,DALYs!$A$2:$MW$40,'Intervention list'!LG$195+1,0)</f>
        <v>0</v>
      </c>
      <c r="LH26" s="0" t="n">
        <f aca="false">IF(ISNUMBER(FIND(LH$1,$D26))=$AO$1,1,0)*VLOOKUP($Z$2,DALYs!$A$2:$MW$40,'Intervention list'!LH$195+1,0)</f>
        <v>0</v>
      </c>
      <c r="LI26" s="0" t="n">
        <f aca="false">IF(ISNUMBER(FIND(LI$1,$D26))=$AO$1,1,0)*VLOOKUP($Z$2,DALYs!$A$2:$MW$40,'Intervention list'!LI$195+1,0)</f>
        <v>0</v>
      </c>
      <c r="LJ26" s="0" t="n">
        <f aca="false">IF(ISNUMBER(FIND(LJ$1,$D26))=$AO$1,1,0)*VLOOKUP($Z$2,DALYs!$A$2:$MW$40,'Intervention list'!LJ$195+1,0)</f>
        <v>0</v>
      </c>
      <c r="LK26" s="0" t="n">
        <f aca="false">IF(ISNUMBER(FIND(LK$1,$D26))=$AO$1,1,0)*VLOOKUP($Z$2,DALYs!$A$2:$MW$40,'Intervention list'!LK$195+1,0)</f>
        <v>0</v>
      </c>
      <c r="LL26" s="0" t="n">
        <f aca="false">IF(ISNUMBER(FIND(LL$1,$D26))=$AO$1,1,0)*VLOOKUP($Z$2,DALYs!$A$2:$MW$40,'Intervention list'!LL$195+1,0)</f>
        <v>0</v>
      </c>
      <c r="LM26" s="0" t="n">
        <f aca="false">IF(ISNUMBER(FIND(LM$1,$D26))=$AO$1,1,0)*VLOOKUP($Z$2,DALYs!$A$2:$MW$40,'Intervention list'!LM$195+1,0)</f>
        <v>0</v>
      </c>
      <c r="LN26" s="0" t="n">
        <f aca="false">IF(ISNUMBER(FIND(LN$1,$D26))=$AO$1,1,0)*VLOOKUP($Z$2,DALYs!$A$2:$MW$40,'Intervention list'!LN$195+1,0)</f>
        <v>0</v>
      </c>
      <c r="LO26" s="0" t="n">
        <f aca="false">IF(ISNUMBER(FIND(LO$1,$D26))=$AO$1,1,0)*VLOOKUP($Z$2,DALYs!$A$2:$MW$40,'Intervention list'!LO$195+1,0)</f>
        <v>0</v>
      </c>
      <c r="LP26" s="0" t="n">
        <f aca="false">IF(ISNUMBER(FIND(LP$1,$D26))=$AO$1,1,0)*VLOOKUP($Z$2,DALYs!$A$2:$MW$40,'Intervention list'!LP$195+1,0)</f>
        <v>0</v>
      </c>
      <c r="LQ26" s="0" t="n">
        <f aca="false">IF(ISNUMBER(FIND(LQ$1,$D26))=$AO$1,1,0)*VLOOKUP($Z$2,DALYs!$A$2:$MW$40,'Intervention list'!LQ$195+1,0)</f>
        <v>0</v>
      </c>
      <c r="LR26" s="0" t="n">
        <f aca="false">IF(ISNUMBER(FIND(LR$1,$D26))=$AO$1,1,0)*VLOOKUP($Z$2,DALYs!$A$2:$MW$40,'Intervention list'!LR$195+1,0)</f>
        <v>0</v>
      </c>
      <c r="LS26" s="0" t="n">
        <f aca="false">IF(ISNUMBER(FIND(LS$1,$D26))=$AO$1,1,0)*VLOOKUP($Z$2,DALYs!$A$2:$MW$40,'Intervention list'!LS$195+1,0)</f>
        <v>0</v>
      </c>
      <c r="LT26" s="0" t="n">
        <f aca="false">IF(ISNUMBER(FIND(LT$1,$D26))=$AO$1,1,0)*VLOOKUP($Z$2,DALYs!$A$2:$MW$40,'Intervention list'!LT$195+1,0)</f>
        <v>0</v>
      </c>
      <c r="LU26" s="0" t="n">
        <f aca="false">IF(ISNUMBER(FIND(LU$1,$D26))=$AO$1,1,0)*VLOOKUP($Z$2,DALYs!$A$2:$MW$40,'Intervention list'!LU$195+1,0)</f>
        <v>0</v>
      </c>
      <c r="LV26" s="0" t="n">
        <f aca="false">IF(ISNUMBER(FIND(LV$1,$D26))=$AO$1,1,0)*VLOOKUP($Z$2,DALYs!$A$2:$MW$40,'Intervention list'!LV$195+1,0)</f>
        <v>0</v>
      </c>
      <c r="LW26" s="0" t="n">
        <f aca="false">IF(ISNUMBER(FIND(LW$1,$D26))=$AO$1,1,0)*VLOOKUP($Z$2,DALYs!$A$2:$MW$40,'Intervention list'!LW$195+1,0)</f>
        <v>0</v>
      </c>
      <c r="LX26" s="0" t="n">
        <f aca="false">IF(ISNUMBER(FIND(LX$1,$D26))=$AO$1,1,0)*VLOOKUP($Z$2,DALYs!$A$2:$MW$40,'Intervention list'!LX$195+1,0)</f>
        <v>0</v>
      </c>
      <c r="LY26" s="0" t="n">
        <f aca="false">IF(ISNUMBER(FIND(LY$1,$D26))=$AO$1,1,0)*VLOOKUP($Z$2,DALYs!$A$2:$MW$40,'Intervention list'!LY$195+1,0)</f>
        <v>0</v>
      </c>
      <c r="LZ26" s="0" t="n">
        <f aca="false">IF(ISNUMBER(FIND(LZ$1,$D26))=$AO$1,1,0)*VLOOKUP($Z$2,DALYs!$A$2:$MW$40,'Intervention list'!LZ$195+1,0)</f>
        <v>0</v>
      </c>
      <c r="MA26" s="0" t="n">
        <f aca="false">IF(ISNUMBER(FIND(MA$1,$D26))=$AO$1,1,0)*VLOOKUP($Z$2,DALYs!$A$2:$MW$40,'Intervention list'!MA$195+1,0)</f>
        <v>0</v>
      </c>
      <c r="MB26" s="0" t="n">
        <f aca="false">IF(ISNUMBER(FIND(MB$1,$D26))=$AO$1,1,0)*VLOOKUP($Z$2,DALYs!$A$2:$MW$40,'Intervention list'!MB$195+1,0)</f>
        <v>0</v>
      </c>
      <c r="MC26" s="0" t="n">
        <f aca="false">IF(ISNUMBER(FIND(MC$1,$D26))=$AO$1,1,0)*VLOOKUP($Z$2,DALYs!$A$2:$MW$40,'Intervention list'!MC$195+1,0)</f>
        <v>0</v>
      </c>
      <c r="MD26" s="0" t="n">
        <f aca="false">IF(ISNUMBER(FIND(MD$1,$D26))=$AO$1,1,0)*VLOOKUP($Z$2,DALYs!$A$2:$MW$40,'Intervention list'!MD$195+1,0)</f>
        <v>0</v>
      </c>
      <c r="ME26" s="0" t="n">
        <f aca="false">IF(ISNUMBER(FIND(ME$1,$D26))=$AO$1,1,0)*VLOOKUP($Z$2,DALYs!$A$2:$MW$40,'Intervention list'!ME$195+1,0)</f>
        <v>0</v>
      </c>
      <c r="MF26" s="0" t="n">
        <f aca="false">IF(ISNUMBER(FIND(MF$1,$D26))=$AO$1,1,0)*VLOOKUP($Z$2,DALYs!$A$2:$MW$40,'Intervention list'!MF$195+1,0)</f>
        <v>0</v>
      </c>
      <c r="MG26" s="0" t="n">
        <f aca="false">IF(ISNUMBER(FIND(MG$1,$D26))=$AO$1,1,0)*VLOOKUP($Z$2,DALYs!$A$2:$MW$40,'Intervention list'!MG$195+1,0)</f>
        <v>0</v>
      </c>
      <c r="MH26" s="0" t="n">
        <f aca="false">IF(ISNUMBER(FIND(MH$1,$D26))=$AO$1,1,0)*VLOOKUP($Z$2,DALYs!$A$2:$MW$40,'Intervention list'!MH$195+1,0)</f>
        <v>0</v>
      </c>
      <c r="MI26" s="0" t="n">
        <f aca="false">IF(ISNUMBER(FIND(MI$1,$D26))=$AO$1,1,0)*VLOOKUP($Z$2,DALYs!$A$2:$MW$40,'Intervention list'!MI$195+1,0)</f>
        <v>0</v>
      </c>
      <c r="MJ26" s="0" t="n">
        <f aca="false">IF(ISNUMBER(FIND(MJ$1,$D26))=$AO$1,1,0)*VLOOKUP($Z$2,DALYs!$A$2:$MW$40,'Intervention list'!MJ$195+1,0)</f>
        <v>0</v>
      </c>
      <c r="MK26" s="0" t="n">
        <f aca="false">IF(ISNUMBER(FIND(MK$1,$D26))=$AO$1,1,0)*VLOOKUP($Z$2,DALYs!$A$2:$MW$40,'Intervention list'!MK$195+1,0)</f>
        <v>0</v>
      </c>
      <c r="ML26" s="0" t="n">
        <f aca="false">IF(ISNUMBER(FIND(ML$1,$D26))=$AO$1,1,0)*VLOOKUP($Z$2,DALYs!$A$2:$MW$40,'Intervention list'!ML$195+1,0)</f>
        <v>0</v>
      </c>
      <c r="MM26" s="0" t="n">
        <f aca="false">IF(ISNUMBER(FIND(MM$1,$D26))=$AO$1,1,0)*VLOOKUP($Z$2,DALYs!$A$2:$MW$40,'Intervention list'!MM$195+1,0)</f>
        <v>0</v>
      </c>
      <c r="MN26" s="0" t="n">
        <f aca="false">IF(ISNUMBER(FIND(MN$1,$D26))=$AO$1,1,0)*VLOOKUP($Z$2,DALYs!$A$2:$MW$40,'Intervention list'!MN$195+1,0)</f>
        <v>0</v>
      </c>
      <c r="MO26" s="0" t="n">
        <f aca="false">IF(ISNUMBER(FIND(MO$1,$D26))=$AO$1,1,0)*VLOOKUP($Z$2,DALYs!$A$2:$MW$40,'Intervention list'!MO$195+1,0)</f>
        <v>0</v>
      </c>
      <c r="MP26" s="0" t="n">
        <f aca="false">IF(ISNUMBER(FIND(MP$1,$D26))=$AO$1,1,0)*VLOOKUP($Z$2,DALYs!$A$2:$MW$40,'Intervention list'!MP$195+1,0)</f>
        <v>0</v>
      </c>
      <c r="MQ26" s="0" t="n">
        <f aca="false">IF(ISNUMBER(FIND(MQ$1,$D26))=$AO$1,1,0)*VLOOKUP($Z$2,DALYs!$A$2:$MW$40,'Intervention list'!MQ$195+1,0)</f>
        <v>0</v>
      </c>
      <c r="MR26" s="0" t="n">
        <f aca="false">IF(ISNUMBER(FIND(MR$1,$D26))=$AO$1,1,0)*VLOOKUP($Z$2,DALYs!$A$2:$MW$40,'Intervention list'!MR$195+1,0)</f>
        <v>0</v>
      </c>
      <c r="MS26" s="0" t="n">
        <f aca="false">IF(ISNUMBER(FIND(MS$1,$D26))=$AO$1,1,0)*VLOOKUP($Z$2,DALYs!$A$2:$MW$40,'Intervention list'!MS$195+1,0)</f>
        <v>0</v>
      </c>
      <c r="MT26" s="0" t="n">
        <f aca="false">IF(ISNUMBER(FIND(MT$1,$D26))=$AO$1,1,0)*VLOOKUP($Z$2,DALYs!$A$2:$MW$40,'Intervention list'!MT$195+1,0)</f>
        <v>0</v>
      </c>
      <c r="MU26" s="0" t="n">
        <f aca="false">IF(ISNUMBER(FIND(MU$1,$D26))=$AO$1,1,0)*VLOOKUP($Z$2,DALYs!$A$2:$MW$40,'Intervention list'!MU$195+1,0)</f>
        <v>0</v>
      </c>
      <c r="MV26" s="0" t="n">
        <f aca="false">IF(ISNUMBER(FIND(MV$1,$D26))=$AO$1,1,0)*VLOOKUP($Z$2,DALYs!$A$2:$MW$40,'Intervention list'!MV$195+1,0)</f>
        <v>0</v>
      </c>
      <c r="MW26" s="0" t="n">
        <f aca="false">IF(ISNUMBER(FIND(MW$1,$D26))=$AO$1,1,0)*VLOOKUP($Z$2,DALYs!$A$2:$MW$40,'Intervention list'!MW$195+1,0)</f>
        <v>0</v>
      </c>
      <c r="MX26" s="0" t="n">
        <f aca="false">IF(ISNUMBER(FIND(MX$1,$D26))=$AO$1,1,0)*VLOOKUP($Z$2,DALYs!$A$2:$MW$40,'Intervention list'!MX$195+1,0)</f>
        <v>0</v>
      </c>
      <c r="MY26" s="0" t="n">
        <f aca="false">IF(ISNUMBER(FIND(MY$1,$D26))=$AO$1,1,0)*VLOOKUP($Z$2,DALYs!$A$2:$MW$40,'Intervention list'!MY$195+1,0)</f>
        <v>0</v>
      </c>
      <c r="MZ26" s="0" t="n">
        <f aca="false">IF(ISNUMBER(FIND(MZ$1,$D26))=$AO$1,1,0)*VLOOKUP($Z$2,DALYs!$A$2:$MW$40,'Intervention list'!MZ$195+1,0)</f>
        <v>0</v>
      </c>
      <c r="NA26" s="0" t="n">
        <f aca="false">IF(ISNUMBER(FIND(NA$1,$D26))=$AO$1,1,0)*VLOOKUP($Z$2,DALYs!$A$2:$MW$40,'Intervention list'!NA$195+1,0)</f>
        <v>0</v>
      </c>
      <c r="NB26" s="0" t="n">
        <f aca="false">IF(ISNUMBER(FIND(NB$1,$D26))=$AO$1,1,0)*VLOOKUP($Z$2,DALYs!$A$2:$MW$40,'Intervention list'!NB$195+1,0)</f>
        <v>0</v>
      </c>
      <c r="NC26" s="0" t="n">
        <f aca="false">IF(ISNUMBER(FIND(NC$1,$D26))=$AO$1,1,0)*VLOOKUP($Z$2,DALYs!$A$2:$MW$40,'Intervention list'!NC$195+1,0)</f>
        <v>0</v>
      </c>
      <c r="ND26" s="0" t="n">
        <f aca="false">IF(ISNUMBER(FIND(ND$1,$D26))=$AO$1,1,0)*VLOOKUP($Z$2,DALYs!$A$2:$MW$40,'Intervention list'!ND$195+1,0)</f>
        <v>0</v>
      </c>
      <c r="NE26" s="0" t="n">
        <f aca="false">IF(ISNUMBER(FIND(NE$1,$D26))=$AO$1,1,0)*VLOOKUP($Z$2,DALYs!$A$2:$MW$40,'Intervention list'!NE$195+1,0)</f>
        <v>0</v>
      </c>
      <c r="NF26" s="0" t="n">
        <f aca="false">IF(ISNUMBER(FIND(NF$1,$D26))=$AO$1,1,0)*VLOOKUP($Z$2,DALYs!$A$2:$MW$40,'Intervention list'!NF$195+1,0)</f>
        <v>0</v>
      </c>
      <c r="NG26" s="0" t="n">
        <f aca="false">IF(ISNUMBER(FIND(NG$1,$D26))=$AO$1,1,0)*VLOOKUP($Z$2,DALYs!$A$2:$MW$40,'Intervention list'!NG$195+1,0)</f>
        <v>0</v>
      </c>
      <c r="NH26" s="0" t="n">
        <f aca="false">IF(ISNUMBER(FIND(NH$1,$D26))=$AO$1,1,0)*VLOOKUP($Z$2,DALYs!$A$2:$MW$40,'Intervention list'!NH$195+1,0)</f>
        <v>0</v>
      </c>
      <c r="NI26" s="0" t="n">
        <f aca="false">IF(ISNUMBER(FIND(NI$1,$D26))=$AO$1,1,0)*VLOOKUP($Z$2,DALYs!$A$2:$MW$40,'Intervention list'!NI$195+1,0)</f>
        <v>0</v>
      </c>
      <c r="NJ26" s="0" t="n">
        <f aca="false">IF(ISNUMBER(FIND(NJ$1,$D26))=$AO$1,1,0)*VLOOKUP($Z$2,DALYs!$A$2:$MW$40,'Intervention list'!NJ$195+1,0)</f>
        <v>0</v>
      </c>
      <c r="NK26" s="0" t="n">
        <f aca="false">IF(ISNUMBER(FIND(NK$1,$D26))=$AO$1,1,0)*VLOOKUP($Z$2,DALYs!$A$2:$MW$40,'Intervention list'!NK$195+1,0)</f>
        <v>0</v>
      </c>
      <c r="NL26" s="0" t="n">
        <f aca="false">IF(ISNUMBER(FIND(NL$1,$D26))=$AO$1,1,0)*VLOOKUP($Z$2,DALYs!$A$2:$MW$40,'Intervention list'!NL$195+1,0)</f>
        <v>0</v>
      </c>
      <c r="NM26" s="0" t="n">
        <f aca="false">IF(ISNUMBER(FIND(NM$1,$D26))=$AO$1,1,0)*VLOOKUP($Z$2,DALYs!$A$2:$MW$40,'Intervention list'!NM$195+1,0)</f>
        <v>0</v>
      </c>
      <c r="NN26" s="0" t="n">
        <f aca="false">IF(ISNUMBER(FIND(NN$1,$D26))=$AO$1,1,0)*VLOOKUP($Z$2,DALYs!$A$2:$MW$40,'Intervention list'!NN$195+1,0)</f>
        <v>0</v>
      </c>
      <c r="NO26" s="0" t="n">
        <f aca="false">IF(ISNUMBER(FIND(NO$1,$D26))=$AO$1,1,0)*VLOOKUP($Z$2,DALYs!$A$2:$MW$40,'Intervention list'!NO$195+1,0)</f>
        <v>0</v>
      </c>
      <c r="NP26" s="0" t="n">
        <f aca="false">IF(ISNUMBER(FIND(NP$1,$D26))=$AO$1,1,0)*VLOOKUP($Z$2,DALYs!$A$2:$MW$40,'Intervention list'!NP$195+1,0)</f>
        <v>0</v>
      </c>
      <c r="NQ26" s="0" t="n">
        <f aca="false">IF(ISNUMBER(FIND(NQ$1,$D26))=$AO$1,1,0)*VLOOKUP($Z$2,DALYs!$A$2:$MW$40,'Intervention list'!NQ$195+1,0)</f>
        <v>0</v>
      </c>
      <c r="NR26" s="0" t="n">
        <f aca="false">IF(ISNUMBER(FIND(NR$1,$D26))=$AO$1,1,0)*VLOOKUP($Z$2,DALYs!$A$2:$MW$40,'Intervention list'!NR$195+1,0)</f>
        <v>0</v>
      </c>
      <c r="NS26" s="0" t="n">
        <f aca="false">IF(ISNUMBER(FIND(NS$1,$D26))=$AO$1,1,0)*VLOOKUP($Z$2,DALYs!$A$2:$MW$40,'Intervention list'!NS$195+1,0)</f>
        <v>0</v>
      </c>
      <c r="NT26" s="0" t="n">
        <f aca="false">IF(ISNUMBER(FIND(NT$1,$D26))=$AO$1,1,0)*VLOOKUP($Z$2,DALYs!$A$2:$MW$40,'Intervention list'!NT$195+1,0)</f>
        <v>0</v>
      </c>
      <c r="NU26" s="0" t="n">
        <f aca="false">IF(ISNUMBER(FIND(NU$1,$D26))=$AO$1,1,0)*VLOOKUP($Z$2,DALYs!$A$2:$MW$40,'Intervention list'!NU$195+1,0)</f>
        <v>0</v>
      </c>
      <c r="NV26" s="0" t="n">
        <f aca="false">IF(ISNUMBER(FIND(NV$1,$D26))=$AO$1,1,0)*VLOOKUP($Z$2,DALYs!$A$2:$MW$40,'Intervention list'!NV$195+1,0)</f>
        <v>0</v>
      </c>
      <c r="NW26" s="0" t="n">
        <f aca="false">IF(ISNUMBER(FIND(NW$1,$D26))=$AO$1,1,0)*VLOOKUP($Z$2,DALYs!$A$2:$MW$40,'Intervention list'!NW$195+1,0)</f>
        <v>0</v>
      </c>
      <c r="NX26" s="0" t="n">
        <f aca="false">IF(ISNUMBER(FIND(NX$1,$D26))=$AO$1,1,0)*VLOOKUP($Z$2,DALYs!$A$2:$MW$40,'Intervention list'!NX$195+1,0)</f>
        <v>0</v>
      </c>
      <c r="NY26" s="0" t="n">
        <f aca="false">IF(ISNUMBER(FIND(NY$1,$D26))=$AO$1,1,0)*VLOOKUP($Z$2,DALYs!$A$2:$MW$40,'Intervention list'!NY$195+1,0)</f>
        <v>0</v>
      </c>
      <c r="NZ26" s="0" t="n">
        <f aca="false">IF(ISNUMBER(FIND(NZ$1,$D26))=$AO$1,1,0)*VLOOKUP($Z$2,DALYs!$A$2:$MW$40,'Intervention list'!NZ$195+1,0)</f>
        <v>0</v>
      </c>
      <c r="OA26" s="0" t="n">
        <f aca="false">IF(ISNUMBER(FIND(OA$1,$D26))=$AO$1,1,0)*VLOOKUP($Z$2,DALYs!$A$2:$MW$40,'Intervention list'!OA$195+1,0)</f>
        <v>0</v>
      </c>
      <c r="OB26" s="0" t="n">
        <f aca="false">IF(ISNUMBER(FIND(OB$1,$D26))=$AO$1,1,0)*VLOOKUP($Z$2,DALYs!$A$2:$MW$40,'Intervention list'!OB$195+1,0)</f>
        <v>0</v>
      </c>
      <c r="OC26" s="0" t="n">
        <f aca="false">IF(ISNUMBER(FIND(OC$1,$D26))=$AO$1,1,0)*VLOOKUP($Z$2,DALYs!$A$2:$MW$40,'Intervention list'!OC$195+1,0)</f>
        <v>0</v>
      </c>
      <c r="OD26" s="0" t="n">
        <f aca="false">IF(ISNUMBER(FIND(OD$1,$D26))=$AO$1,1,0)*VLOOKUP($Z$2,DALYs!$A$2:$MW$40,'Intervention list'!OD$195+1,0)</f>
        <v>0</v>
      </c>
      <c r="OE26" s="0" t="n">
        <f aca="false">IF(ISNUMBER(FIND(OE$1,$D26))=$AO$1,1,0)*VLOOKUP($Z$2,DALYs!$A$2:$MW$40,'Intervention list'!OE$195+1,0)</f>
        <v>0</v>
      </c>
      <c r="OF26" s="0" t="n">
        <f aca="false">IF(ISNUMBER(FIND(OF$1,$D26))=$AO$1,1,0)*VLOOKUP($Z$2,DALYs!$A$2:$MW$40,'Intervention list'!OF$195+1,0)</f>
        <v>0</v>
      </c>
      <c r="OG26" s="0" t="n">
        <f aca="false">IF(ISNUMBER(FIND(OG$1,$D26))=$AO$1,1,0)*VLOOKUP($Z$2,DALYs!$A$2:$MW$40,'Intervention list'!OG$195+1,0)</f>
        <v>0</v>
      </c>
      <c r="OH26" s="0" t="n">
        <f aca="false">IF(ISNUMBER(FIND(OH$1,$D26))=$AO$1,1,0)*VLOOKUP($Z$2,DALYs!$A$2:$MW$40,'Intervention list'!OH$195+1,0)</f>
        <v>0</v>
      </c>
      <c r="OI26" s="0" t="n">
        <f aca="false">IF(ISNUMBER(FIND(OI$1,$D26))=$AO$1,1,0)*VLOOKUP($Z$2,DALYs!$A$2:$MW$40,'Intervention list'!OI$195+1,0)</f>
        <v>0</v>
      </c>
      <c r="OJ26" s="0" t="n">
        <f aca="false">IF(ISNUMBER(FIND(OJ$1,$D26))=$AO$1,1,0)*VLOOKUP($Z$2,DALYs!$A$2:$MW$40,'Intervention list'!OJ$195+1,0)</f>
        <v>0</v>
      </c>
      <c r="OK26" s="0" t="n">
        <f aca="false">IF(ISNUMBER(FIND(OK$1,$D26))=$AO$1,1,0)*VLOOKUP($Z$2,DALYs!$A$2:$MW$40,'Intervention list'!OK$195+1,0)</f>
        <v>0</v>
      </c>
      <c r="OL26" s="0" t="n">
        <f aca="false">IF(ISNUMBER(FIND(OL$1,$D26))=$AO$1,1,0)*VLOOKUP($Z$2,DALYs!$A$2:$MW$40,'Intervention list'!OL$195+1,0)</f>
        <v>0</v>
      </c>
      <c r="OM26" s="0" t="n">
        <f aca="false">IF(ISNUMBER(FIND(OM$1,$D26))=$AO$1,1,0)*VLOOKUP($Z$2,DALYs!$A$2:$MW$40,'Intervention list'!OM$195+1,0)</f>
        <v>0</v>
      </c>
      <c r="ON26" s="0" t="n">
        <f aca="false">IF(ISNUMBER(FIND(ON$1,$D26))=$AO$1,1,0)*VLOOKUP($Z$2,DALYs!$A$2:$MW$40,'Intervention list'!ON$195+1,0)</f>
        <v>0</v>
      </c>
      <c r="OO26" s="0" t="n">
        <f aca="false">IF(ISNUMBER(FIND(OO$1,$D26))=$AO$1,1,0)*VLOOKUP($Z$2,DALYs!$A$2:$MW$40,'Intervention list'!OO$195+1,0)</f>
        <v>0</v>
      </c>
      <c r="OP26" s="0" t="n">
        <f aca="false">IF(ISNUMBER(FIND(OP$1,$D26))=$AO$1,1,0)*VLOOKUP($Z$2,DALYs!$A$2:$MW$40,'Intervention list'!OP$195+1,0)</f>
        <v>0</v>
      </c>
      <c r="OQ26" s="0" t="n">
        <f aca="false">IF(ISNUMBER(FIND(OQ$1,$D26))=$AO$1,1,0)*VLOOKUP($Z$2,DALYs!$A$2:$MW$40,'Intervention list'!OQ$195+1,0)</f>
        <v>0</v>
      </c>
      <c r="OR26" s="0" t="n">
        <f aca="false">IF(ISNUMBER(FIND(OR$1,$D26))=$AO$1,1,0)*VLOOKUP($Z$2,DALYs!$A$2:$MW$40,'Intervention list'!OR$195+1,0)</f>
        <v>0</v>
      </c>
      <c r="OS26" s="0" t="n">
        <f aca="false">IF(ISNUMBER(FIND(OS$1,$D26))=$AO$1,1,0)*VLOOKUP($Z$2,DALYs!$A$2:$MW$40,'Intervention list'!OS$195+1,0)</f>
        <v>0</v>
      </c>
      <c r="OT26" s="0" t="n">
        <f aca="false">IF(ISNUMBER(FIND(OT$1,$D26))=$AO$1,1,0)*VLOOKUP($Z$2,DALYs!$A$2:$MW$40,'Intervention list'!OT$195+1,0)</f>
        <v>0</v>
      </c>
      <c r="OU26" s="0" t="n">
        <f aca="false">IF(ISNUMBER(FIND(OU$1,$D26))=$AO$1,1,0)*VLOOKUP($Z$2,DALYs!$A$2:$MW$40,'Intervention list'!OU$195+1,0)</f>
        <v>0</v>
      </c>
      <c r="OV26" s="0" t="n">
        <f aca="false">IF(ISNUMBER(FIND(OV$1,$D26))=$AO$1,1,0)*VLOOKUP($Z$2,DALYs!$A$2:$MW$40,'Intervention list'!OV$195+1,0)</f>
        <v>0</v>
      </c>
      <c r="OW26" s="0" t="n">
        <f aca="false">IF(ISNUMBER(FIND(OW$1,$D26))=$AO$1,1,0)*VLOOKUP($Z$2,DALYs!$A$2:$MW$40,'Intervention list'!OW$195+1,0)</f>
        <v>0</v>
      </c>
      <c r="OX26" s="0" t="n">
        <f aca="false">IF(ISNUMBER(FIND(OX$1,$D26))=$AO$1,1,0)*VLOOKUP($Z$2,DALYs!$A$2:$MW$40,'Intervention list'!OX$195+1,0)</f>
        <v>0</v>
      </c>
    </row>
    <row r="27" customFormat="false" ht="15.75" hidden="false" customHeight="false" outlineLevel="0" collapsed="false">
      <c r="A27" s="6" t="s">
        <v>210</v>
      </c>
      <c r="B27" s="6" t="s">
        <v>97</v>
      </c>
      <c r="C27" s="26" t="s">
        <v>71</v>
      </c>
      <c r="D27" s="7" t="s">
        <v>756</v>
      </c>
      <c r="E27" s="7" t="str">
        <f aca="false">SUBSTITUTE(D27,0.2,X27)</f>
        <v>Cataract: 0.6</v>
      </c>
      <c r="F27" s="0" t="s">
        <v>62</v>
      </c>
      <c r="G27" s="8" t="n">
        <v>200</v>
      </c>
      <c r="H27" s="9" t="n">
        <v>20.49</v>
      </c>
      <c r="I27" s="9" t="n">
        <f aca="false">IF(H27="","",(H27*(VLOOKUP($Z$2,Worksheet,11,0)^4)))</f>
        <v>29.8558391453545</v>
      </c>
      <c r="J27" s="9" t="n">
        <f aca="false">IF(I27="","",I27*VLOOKUP($Z$2,Worksheet,12,0))</f>
        <v>33.4627218879113</v>
      </c>
      <c r="K27" s="9" t="n">
        <f aca="false">IF(I27="","",I27*VLOOKUP($Z$2, Worksheet, 13, 0))</f>
        <v>29.3128805523619</v>
      </c>
      <c r="L27" s="9" t="n">
        <f aca="false">IF(J27="",VLOOKUP($Z$2, Worksheet, 14, 0),J27)</f>
        <v>33.4627218879113</v>
      </c>
      <c r="M27" s="9" t="n">
        <f aca="false">IF(L27&lt;VLOOKUP($Z$2,'Country sheet'!$A$3:$P$41,15,0), VLOOKUP($Z$2,'Country sheet'!$A$3:$P$41,15,0), L27)/0.7</f>
        <v>66.2083230214262</v>
      </c>
      <c r="N27" s="27" t="n">
        <f aca="false">IFERROR(IF(AC27=$AO$1,VLOOKUP(F27,AO$42:AX$46,MATCH(AC$1,AP$41:AX$41,0)+1,0)/COUNTIFS($F$2:$F$194,$F27,$AC$2:$AC$194,$AO$1),0),0) + IFERROR(IF(AD27=$AO$1,VLOOKUP(F27,AO$42:AX$46,MATCH(AD$1,AP$41:AX$41,0)+1,0)/COUNTIFS($F$2:$F$194,$F27,$AD$2:$AD$194,$AO$1),0),0) + IFERROR(IF(AE27=$AO$1,VLOOKUP(F27,AO$42:AX$46,MATCH(AE$1,AP$41:AX$41,0)+1,0)/COUNTIFS($F$2:$F$194,$F27,$AE$2:$AE$194,$AO$1),0),0) + IFERROR(IF(AF27=$AO$1,VLOOKUP(F27,AO$42:AX$46,MATCH(AF$1,AP$41:AX$41,0)+1,0)/COUNTIFS($F$2:$F$194,$F27,$AF$2:$AF$194,$AO$1),0),0) + IFERROR(IF(AG27=$AO$1,VLOOKUP(F27,AO$42:AX$46,MATCH(AG$1,AP$41:AX$41,0)+1,0)/COUNTIFS($F$2:$F$194,$F27,$AG$2:$AG$194,$AO$1),0),0) + IFERROR(IF(AH27=$AO$1,VLOOKUP(F27,AO$42:AX$46,MATCH(AH$1,AP$41:AX$41,0)+1,0)/COUNTIFS($F$2:$F$194,$F27,$AH$2:$AH$194,$AO$1),0),0) + IFERROR(IF(AI27=$AO$1,VLOOKUP(F27,AO$42:AX$46,MATCH(AI$1,AP$41:AX$41,0)+1,0)/COUNTIFS($F$2:$F$194,$F27,$AI$2:$AI$194,$AO$1),0),0) + IFERROR(IF(AJ27=$AO$1,VLOOKUP(F27,AO$42:AX$46,MATCH(AJ$1,AP$41:AX$41,0)+1,0)/COUNTIFS($F$2:$F$194,$F27,$AJ$2:$AJ$194,$AO$1),0),0) + IFERROR(IF(AK27=$AO$1,VLOOKUP(F27,AO$42:AX$46,MATCH(AK$1,AP$41:AX$41,0)+1,0)/COUNTIFS($F$2:$F$194,$F27,$AK$2:$AK$194,$AO$1),0),0)</f>
        <v>0</v>
      </c>
      <c r="O27" s="9" t="n">
        <v>1</v>
      </c>
      <c r="P27" s="9" t="n">
        <v>3</v>
      </c>
      <c r="Q27" s="0" t="n">
        <f aca="false">SUM(BC27:OX27)</f>
        <v>5838.85024149916</v>
      </c>
      <c r="R27" s="0" t="n">
        <f aca="false">IF(VLOOKUP($Z$2,CET!$A$4:$L$42,12,0)="Low income",_xlfn.IFS(S27=0.2,0.1,S27=0.1,0.05,S27=0.5,0.4,S27=0.35,0.25),S27)</f>
        <v>0.2</v>
      </c>
      <c r="S27" s="0" t="n">
        <v>0.2</v>
      </c>
      <c r="T27" s="0" t="n">
        <v>0.8</v>
      </c>
      <c r="U27" s="0" t="n">
        <f aca="false">N27/M27</f>
        <v>0</v>
      </c>
      <c r="V27" s="0" t="n">
        <f aca="false">IFERROR(U27/Q27,0)</f>
        <v>0</v>
      </c>
      <c r="W27" s="0" t="n">
        <f aca="false">(T27/R27)*V27</f>
        <v>0</v>
      </c>
      <c r="X27" s="28" t="n">
        <f aca="false">IF(W27=0,0,IF(W27&lt;=0.8,IF(W27&lt;0.05,0.05,W27),0.8))</f>
        <v>0</v>
      </c>
      <c r="Y27" s="28"/>
      <c r="AC27" s="34" t="n">
        <f aca="false">ISNUMBER(FIND(AC$1,$C27))</f>
        <v>0</v>
      </c>
      <c r="AD27" s="33" t="n">
        <f aca="false">ISNUMBER(FIND(AD$1,$C27))</f>
        <v>0</v>
      </c>
      <c r="AE27" s="33" t="n">
        <f aca="false">ISNUMBER(FIND(AE$1,$C27))</f>
        <v>0</v>
      </c>
      <c r="AF27" s="33" t="n">
        <f aca="false">ISNUMBER(FIND(AF$1,$C27))</f>
        <v>0</v>
      </c>
      <c r="AG27" s="33" t="n">
        <f aca="false">ISNUMBER(FIND(AG$1,$C27))</f>
        <v>0</v>
      </c>
      <c r="AH27" s="33" t="n">
        <f aca="false">ISNUMBER(FIND(AH$1,$C27))</f>
        <v>0</v>
      </c>
      <c r="AI27" s="33" t="n">
        <f aca="false">ISNUMBER(FIND(AI$1,$C27))</f>
        <v>0</v>
      </c>
      <c r="AJ27" s="33" t="n">
        <f aca="false">ISNUMBER(FIND(AJ$1,$C27))</f>
        <v>0</v>
      </c>
      <c r="AK27" s="35" t="n">
        <f aca="false">ISNUMBER(FIND(AK$1,$C27))</f>
        <v>0</v>
      </c>
      <c r="AL27" s="6"/>
      <c r="AM27" s="33"/>
      <c r="AN27" s="45"/>
      <c r="AO27" s="46" t="s">
        <v>25</v>
      </c>
      <c r="AP27" s="57" t="n">
        <f aca="false">AP17*AP7</f>
        <v>10465717.6054564</v>
      </c>
      <c r="AQ27" s="58" t="n">
        <f aca="false">AQ17*AQ7</f>
        <v>390606.405457812</v>
      </c>
      <c r="AR27" s="58" t="n">
        <f aca="false">AR17*AR7</f>
        <v>3886844.06477238</v>
      </c>
      <c r="AS27" s="58" t="n">
        <f aca="false">AS17*AS7</f>
        <v>0</v>
      </c>
      <c r="AT27" s="58" t="n">
        <f aca="false">AT17*AT7</f>
        <v>0</v>
      </c>
      <c r="AU27" s="58" t="n">
        <f aca="false">AU17*AU7</f>
        <v>0</v>
      </c>
      <c r="AV27" s="58" t="n">
        <f aca="false">AV17*AV7</f>
        <v>1018139.52003871</v>
      </c>
      <c r="AW27" s="58" t="n">
        <f aca="false">AW17*AW7</f>
        <v>0</v>
      </c>
      <c r="AX27" s="59" t="n">
        <f aca="false">AX17*AX7</f>
        <v>0</v>
      </c>
      <c r="BC27" s="0" t="n">
        <f aca="false">IF(ISNUMBER(FIND(BC$1,$D27))=$AO$1,1,0)*VLOOKUP($Z$2,DALYs!$A$2:$MW$40,'Intervention list'!BC$195+1,0)</f>
        <v>0</v>
      </c>
      <c r="BD27" s="0" t="n">
        <f aca="false">IF(ISNUMBER(FIND(BD$1,$D27))=$AO$1,1,0)*VLOOKUP($Z$2,DALYs!$A$2:$MW$40,'Intervention list'!BD$195+1,0)</f>
        <v>0</v>
      </c>
      <c r="BE27" s="0" t="n">
        <f aca="false">IF(ISNUMBER(FIND(BE$1,$D27))=$AO$1,1,0)*VLOOKUP($Z$2,DALYs!$A$2:$MW$40,'Intervention list'!BE$195+1,0)</f>
        <v>0</v>
      </c>
      <c r="BF27" s="0" t="n">
        <f aca="false">IF(ISNUMBER(FIND(BF$1,$D27))=$AO$1,1,0)*VLOOKUP($Z$2,DALYs!$A$2:$MW$40,'Intervention list'!BF$195+1,0)</f>
        <v>0</v>
      </c>
      <c r="BG27" s="0" t="n">
        <f aca="false">IF(ISNUMBER(FIND(BG$1,$D27))=$AO$1,1,0)*VLOOKUP($Z$2,DALYs!$A$2:$MW$40,'Intervention list'!BG$195+1,0)</f>
        <v>0</v>
      </c>
      <c r="BH27" s="0" t="n">
        <f aca="false">IF(ISNUMBER(FIND(BH$1,$D27))=$AO$1,1,0)*VLOOKUP($Z$2,DALYs!$A$2:$MW$40,'Intervention list'!BH$195+1,0)</f>
        <v>0</v>
      </c>
      <c r="BI27" s="0" t="n">
        <f aca="false">IF(ISNUMBER(FIND(BI$1,$D27))=$AO$1,1,0)*VLOOKUP($Z$2,DALYs!$A$2:$MW$40,'Intervention list'!BI$195+1,0)</f>
        <v>0</v>
      </c>
      <c r="BJ27" s="0" t="n">
        <f aca="false">IF(ISNUMBER(FIND(BJ$1,$D27))=$AO$1,1,0)*VLOOKUP($Z$2,DALYs!$A$2:$MW$40,'Intervention list'!BJ$195+1,0)</f>
        <v>0</v>
      </c>
      <c r="BK27" s="0" t="n">
        <f aca="false">IF(ISNUMBER(FIND(BK$1,$D27))=$AO$1,1,0)*VLOOKUP($Z$2,DALYs!$A$2:$MW$40,'Intervention list'!BK$195+1,0)</f>
        <v>0</v>
      </c>
      <c r="BL27" s="0" t="n">
        <f aca="false">IF(ISNUMBER(FIND(BL$1,$D27))=$AO$1,1,0)*VLOOKUP($Z$2,DALYs!$A$2:$MW$40,'Intervention list'!BL$195+1,0)</f>
        <v>0</v>
      </c>
      <c r="BM27" s="0" t="n">
        <f aca="false">IF(ISNUMBER(FIND(BM$1,$D27))=$AO$1,1,0)*VLOOKUP($Z$2,DALYs!$A$2:$MW$40,'Intervention list'!BM$195+1,0)</f>
        <v>0</v>
      </c>
      <c r="BN27" s="0" t="n">
        <f aca="false">IF(ISNUMBER(FIND(BN$1,$D27))=$AO$1,1,0)*VLOOKUP($Z$2,DALYs!$A$2:$MW$40,'Intervention list'!BN$195+1,0)</f>
        <v>0</v>
      </c>
      <c r="BO27" s="0" t="n">
        <f aca="false">IF(ISNUMBER(FIND(BO$1,$D27))=$AO$1,1,0)*VLOOKUP($Z$2,DALYs!$A$2:$MW$40,'Intervention list'!BO$195+1,0)</f>
        <v>0</v>
      </c>
      <c r="BP27" s="0" t="n">
        <f aca="false">IF(ISNUMBER(FIND(BP$1,$D27))=$AO$1,1,0)*VLOOKUP($Z$2,DALYs!$A$2:$MW$40,'Intervention list'!BP$195+1,0)</f>
        <v>0</v>
      </c>
      <c r="BQ27" s="0" t="n">
        <f aca="false">IF(ISNUMBER(FIND(BQ$1,$D27))=$AO$1,1,0)*VLOOKUP($Z$2,DALYs!$A$2:$MW$40,'Intervention list'!BQ$195+1,0)</f>
        <v>0</v>
      </c>
      <c r="BR27" s="0" t="n">
        <f aca="false">IF(ISNUMBER(FIND(BR$1,$D27))=$AO$1,1,0)*VLOOKUP($Z$2,DALYs!$A$2:$MW$40,'Intervention list'!BR$195+1,0)</f>
        <v>0</v>
      </c>
      <c r="BS27" s="0" t="n">
        <f aca="false">IF(ISNUMBER(FIND(BS$1,$D27))=$AO$1,1,0)*VLOOKUP($Z$2,DALYs!$A$2:$MW$40,'Intervention list'!BS$195+1,0)</f>
        <v>0</v>
      </c>
      <c r="BT27" s="0" t="n">
        <f aca="false">IF(ISNUMBER(FIND(BT$1,$D27))=$AO$1,1,0)*VLOOKUP($Z$2,DALYs!$A$2:$MW$40,'Intervention list'!BT$195+1,0)</f>
        <v>0</v>
      </c>
      <c r="BU27" s="0" t="n">
        <f aca="false">IF(ISNUMBER(FIND(BU$1,$D27))=$AO$1,1,0)*VLOOKUP($Z$2,DALYs!$A$2:$MW$40,'Intervention list'!BU$195+1,0)</f>
        <v>0</v>
      </c>
      <c r="BV27" s="0" t="n">
        <f aca="false">IF(ISNUMBER(FIND(BV$1,$D27))=$AO$1,1,0)*VLOOKUP($Z$2,DALYs!$A$2:$MW$40,'Intervention list'!BV$195+1,0)</f>
        <v>0</v>
      </c>
      <c r="BW27" s="0" t="n">
        <f aca="false">IF(ISNUMBER(FIND(BW$1,$D27))=$AO$1,1,0)*VLOOKUP($Z$2,DALYs!$A$2:$MW$40,'Intervention list'!BW$195+1,0)</f>
        <v>0</v>
      </c>
      <c r="BX27" s="0" t="n">
        <f aca="false">IF(ISNUMBER(FIND(BX$1,$D27))=$AO$1,1,0)*VLOOKUP($Z$2,DALYs!$A$2:$MW$40,'Intervention list'!BX$195+1,0)</f>
        <v>0</v>
      </c>
      <c r="BY27" s="0" t="n">
        <f aca="false">IF(ISNUMBER(FIND(BY$1,$D27))=$AO$1,1,0)*VLOOKUP($Z$2,DALYs!$A$2:$MW$40,'Intervention list'!BY$195+1,0)</f>
        <v>0</v>
      </c>
      <c r="BZ27" s="0" t="n">
        <f aca="false">IF(ISNUMBER(FIND(BZ$1,$D27))=$AO$1,1,0)*VLOOKUP($Z$2,DALYs!$A$2:$MW$40,'Intervention list'!BZ$195+1,0)</f>
        <v>0</v>
      </c>
      <c r="CA27" s="0" t="n">
        <f aca="false">IF(ISNUMBER(FIND(CA$1,$D27))=$AO$1,1,0)*VLOOKUP($Z$2,DALYs!$A$2:$MW$40,'Intervention list'!CA$195+1,0)</f>
        <v>0</v>
      </c>
      <c r="CB27" s="0" t="n">
        <f aca="false">IF(ISNUMBER(FIND(CB$1,$D27))=$AO$1,1,0)*VLOOKUP($Z$2,DALYs!$A$2:$MW$40,'Intervention list'!CB$195+1,0)</f>
        <v>0</v>
      </c>
      <c r="CC27" s="0" t="n">
        <f aca="false">IF(ISNUMBER(FIND(CC$1,$D27))=$AO$1,1,0)*VLOOKUP($Z$2,DALYs!$A$2:$MW$40,'Intervention list'!CC$195+1,0)</f>
        <v>0</v>
      </c>
      <c r="CD27" s="0" t="n">
        <f aca="false">IF(ISNUMBER(FIND(CD$1,$D27))=$AO$1,1,0)*VLOOKUP($Z$2,DALYs!$A$2:$MW$40,'Intervention list'!CD$195+1,0)</f>
        <v>0</v>
      </c>
      <c r="CE27" s="0" t="n">
        <f aca="false">IF(ISNUMBER(FIND(CE$1,$D27))=$AO$1,1,0)*VLOOKUP($Z$2,DALYs!$A$2:$MW$40,'Intervention list'!CE$195+1,0)</f>
        <v>0</v>
      </c>
      <c r="CF27" s="0" t="n">
        <f aca="false">IF(ISNUMBER(FIND(CF$1,$D27))=$AO$1,1,0)*VLOOKUP($Z$2,DALYs!$A$2:$MW$40,'Intervention list'!CF$195+1,0)</f>
        <v>0</v>
      </c>
      <c r="CG27" s="0" t="n">
        <f aca="false">IF(ISNUMBER(FIND(CG$1,$D27))=$AO$1,1,0)*VLOOKUP($Z$2,DALYs!$A$2:$MW$40,'Intervention list'!CG$195+1,0)</f>
        <v>0</v>
      </c>
      <c r="CH27" s="0" t="n">
        <f aca="false">IF(ISNUMBER(FIND(CH$1,$D27))=$AO$1,1,0)*VLOOKUP($Z$2,DALYs!$A$2:$MW$40,'Intervention list'!CH$195+1,0)</f>
        <v>0</v>
      </c>
      <c r="CI27" s="0" t="n">
        <f aca="false">IF(ISNUMBER(FIND(CI$1,$D27))=$AO$1,1,0)*VLOOKUP($Z$2,DALYs!$A$2:$MW$40,'Intervention list'!CI$195+1,0)</f>
        <v>0</v>
      </c>
      <c r="CJ27" s="0" t="n">
        <f aca="false">IF(ISNUMBER(FIND(CJ$1,$D27))=$AO$1,1,0)*VLOOKUP($Z$2,DALYs!$A$2:$MW$40,'Intervention list'!CJ$195+1,0)</f>
        <v>0</v>
      </c>
      <c r="CK27" s="0" t="n">
        <f aca="false">IF(ISNUMBER(FIND(CK$1,$D27))=$AO$1,1,0)*VLOOKUP($Z$2,DALYs!$A$2:$MW$40,'Intervention list'!CK$195+1,0)</f>
        <v>0</v>
      </c>
      <c r="CL27" s="0" t="n">
        <f aca="false">IF(ISNUMBER(FIND(CL$1,$D27))=$AO$1,1,0)*VLOOKUP($Z$2,DALYs!$A$2:$MW$40,'Intervention list'!CL$195+1,0)</f>
        <v>0</v>
      </c>
      <c r="CM27" s="0" t="n">
        <f aca="false">IF(ISNUMBER(FIND(CM$1,$D27))=$AO$1,1,0)*VLOOKUP($Z$2,DALYs!$A$2:$MW$40,'Intervention list'!CM$195+1,0)</f>
        <v>0</v>
      </c>
      <c r="CN27" s="0" t="n">
        <f aca="false">IF(ISNUMBER(FIND(CN$1,$D27))=$AO$1,1,0)*VLOOKUP($Z$2,DALYs!$A$2:$MW$40,'Intervention list'!CN$195+1,0)</f>
        <v>0</v>
      </c>
      <c r="CO27" s="0" t="n">
        <f aca="false">IF(ISNUMBER(FIND(CO$1,$D27))=$AO$1,1,0)*VLOOKUP($Z$2,DALYs!$A$2:$MW$40,'Intervention list'!CO$195+1,0)</f>
        <v>0</v>
      </c>
      <c r="CP27" s="0" t="n">
        <f aca="false">IF(ISNUMBER(FIND(CP$1,$D27))=$AO$1,1,0)*VLOOKUP($Z$2,DALYs!$A$2:$MW$40,'Intervention list'!CP$195+1,0)</f>
        <v>0</v>
      </c>
      <c r="CQ27" s="0" t="n">
        <f aca="false">IF(ISNUMBER(FIND(CQ$1,$D27))=$AO$1,1,0)*VLOOKUP($Z$2,DALYs!$A$2:$MW$40,'Intervention list'!CQ$195+1,0)</f>
        <v>0</v>
      </c>
      <c r="CR27" s="0" t="n">
        <f aca="false">IF(ISNUMBER(FIND(CR$1,$D27))=$AO$1,1,0)*VLOOKUP($Z$2,DALYs!$A$2:$MW$40,'Intervention list'!CR$195+1,0)</f>
        <v>0</v>
      </c>
      <c r="CS27" s="0" t="n">
        <f aca="false">IF(ISNUMBER(FIND(CS$1,$D27))=$AO$1,1,0)*VLOOKUP($Z$2,DALYs!$A$2:$MW$40,'Intervention list'!CS$195+1,0)</f>
        <v>0</v>
      </c>
      <c r="CT27" s="0" t="n">
        <f aca="false">IF(ISNUMBER(FIND(CT$1,$D27))=$AO$1,1,0)*VLOOKUP($Z$2,DALYs!$A$2:$MW$40,'Intervention list'!CT$195+1,0)</f>
        <v>0</v>
      </c>
      <c r="CU27" s="0" t="n">
        <f aca="false">IF(ISNUMBER(FIND(CU$1,$D27))=$AO$1,1,0)*VLOOKUP($Z$2,DALYs!$A$2:$MW$40,'Intervention list'!CU$195+1,0)</f>
        <v>0</v>
      </c>
      <c r="CV27" s="0" t="n">
        <f aca="false">IF(ISNUMBER(FIND(CV$1,$D27))=$AO$1,1,0)*VLOOKUP($Z$2,DALYs!$A$2:$MW$40,'Intervention list'!CV$195+1,0)</f>
        <v>0</v>
      </c>
      <c r="CW27" s="0" t="n">
        <f aca="false">IF(ISNUMBER(FIND(CW$1,$D27))=$AO$1,1,0)*VLOOKUP($Z$2,DALYs!$A$2:$MW$40,'Intervention list'!CW$195+1,0)</f>
        <v>5838.85024149916</v>
      </c>
      <c r="CX27" s="0" t="n">
        <f aca="false">IF(ISNUMBER(FIND(CX$1,$D27))=$AO$1,1,0)*VLOOKUP($Z$2,DALYs!$A$2:$MW$40,'Intervention list'!CX$195+1,0)</f>
        <v>0</v>
      </c>
      <c r="CY27" s="0" t="n">
        <f aca="false">IF(ISNUMBER(FIND(CY$1,$D27))=$AO$1,1,0)*VLOOKUP($Z$2,DALYs!$A$2:$MW$40,'Intervention list'!CY$195+1,0)</f>
        <v>0</v>
      </c>
      <c r="CZ27" s="0" t="n">
        <f aca="false">IF(ISNUMBER(FIND(CZ$1,$D27))=$AO$1,1,0)*VLOOKUP($Z$2,DALYs!$A$2:$MW$40,'Intervention list'!CZ$195+1,0)</f>
        <v>0</v>
      </c>
      <c r="DA27" s="0" t="n">
        <f aca="false">IF(ISNUMBER(FIND(DA$1,$D27))=$AO$1,1,0)*VLOOKUP($Z$2,DALYs!$A$2:$MW$40,'Intervention list'!DA$195+1,0)</f>
        <v>0</v>
      </c>
      <c r="DB27" s="0" t="n">
        <f aca="false">IF(ISNUMBER(FIND(DB$1,$D27))=$AO$1,1,0)*VLOOKUP($Z$2,DALYs!$A$2:$MW$40,'Intervention list'!DB$195+1,0)</f>
        <v>0</v>
      </c>
      <c r="DC27" s="0" t="n">
        <f aca="false">IF(ISNUMBER(FIND(DC$1,$D27))=$AO$1,1,0)*VLOOKUP($Z$2,DALYs!$A$2:$MW$40,'Intervention list'!DC$195+1,0)</f>
        <v>0</v>
      </c>
      <c r="DD27" s="0" t="n">
        <f aca="false">IF(ISNUMBER(FIND(DD$1,$D27))=$AO$1,1,0)*VLOOKUP($Z$2,DALYs!$A$2:$MW$40,'Intervention list'!DD$195+1,0)</f>
        <v>0</v>
      </c>
      <c r="DE27" s="0" t="n">
        <f aca="false">IF(ISNUMBER(FIND(DE$1,$D27))=$AO$1,1,0)*VLOOKUP($Z$2,DALYs!$A$2:$MW$40,'Intervention list'!DE$195+1,0)</f>
        <v>0</v>
      </c>
      <c r="DF27" s="0" t="n">
        <f aca="false">IF(ISNUMBER(FIND(DF$1,$D27))=$AO$1,1,0)*VLOOKUP($Z$2,DALYs!$A$2:$MW$40,'Intervention list'!DF$195+1,0)</f>
        <v>0</v>
      </c>
      <c r="DG27" s="0" t="n">
        <f aca="false">IF(ISNUMBER(FIND(DG$1,$D27))=$AO$1,1,0)*VLOOKUP($Z$2,DALYs!$A$2:$MW$40,'Intervention list'!DG$195+1,0)</f>
        <v>0</v>
      </c>
      <c r="DH27" s="0" t="n">
        <f aca="false">IF(ISNUMBER(FIND(DH$1,$D27))=$AO$1,1,0)*VLOOKUP($Z$2,DALYs!$A$2:$MW$40,'Intervention list'!DH$195+1,0)</f>
        <v>0</v>
      </c>
      <c r="DI27" s="0" t="n">
        <f aca="false">IF(ISNUMBER(FIND(DI$1,$D27))=$AO$1,1,0)*VLOOKUP($Z$2,DALYs!$A$2:$MW$40,'Intervention list'!DI$195+1,0)</f>
        <v>0</v>
      </c>
      <c r="DJ27" s="0" t="n">
        <f aca="false">IF(ISNUMBER(FIND(DJ$1,$D27))=$AO$1,1,0)*VLOOKUP($Z$2,DALYs!$A$2:$MW$40,'Intervention list'!DJ$195+1,0)</f>
        <v>0</v>
      </c>
      <c r="DK27" s="0" t="n">
        <f aca="false">IF(ISNUMBER(FIND(DK$1,$D27))=$AO$1,1,0)*VLOOKUP($Z$2,DALYs!$A$2:$MW$40,'Intervention list'!DK$195+1,0)</f>
        <v>0</v>
      </c>
      <c r="DL27" s="0" t="n">
        <f aca="false">IF(ISNUMBER(FIND(DL$1,$D27))=$AO$1,1,0)*VLOOKUP($Z$2,DALYs!$A$2:$MW$40,'Intervention list'!DL$195+1,0)</f>
        <v>0</v>
      </c>
      <c r="DM27" s="0" t="n">
        <f aca="false">IF(ISNUMBER(FIND(DM$1,$D27))=$AO$1,1,0)*VLOOKUP($Z$2,DALYs!$A$2:$MW$40,'Intervention list'!DM$195+1,0)</f>
        <v>0</v>
      </c>
      <c r="DN27" s="0" t="n">
        <f aca="false">IF(ISNUMBER(FIND(DN$1,$D27))=$AO$1,1,0)*VLOOKUP($Z$2,DALYs!$A$2:$MW$40,'Intervention list'!DN$195+1,0)</f>
        <v>0</v>
      </c>
      <c r="DO27" s="0" t="n">
        <f aca="false">IF(ISNUMBER(FIND(DO$1,$D27))=$AO$1,1,0)*VLOOKUP($Z$2,DALYs!$A$2:$MW$40,'Intervention list'!DO$195+1,0)</f>
        <v>0</v>
      </c>
      <c r="DP27" s="0" t="n">
        <f aca="false">IF(ISNUMBER(FIND(DP$1,$D27))=$AO$1,1,0)*VLOOKUP($Z$2,DALYs!$A$2:$MW$40,'Intervention list'!DP$195+1,0)</f>
        <v>0</v>
      </c>
      <c r="DQ27" s="0" t="n">
        <f aca="false">IF(ISNUMBER(FIND(DQ$1,$D27))=$AO$1,1,0)*VLOOKUP($Z$2,DALYs!$A$2:$MW$40,'Intervention list'!DQ$195+1,0)</f>
        <v>0</v>
      </c>
      <c r="DR27" s="0" t="n">
        <f aca="false">IF(ISNUMBER(FIND(DR$1,$D27))=$AO$1,1,0)*VLOOKUP($Z$2,DALYs!$A$2:$MW$40,'Intervention list'!DR$195+1,0)</f>
        <v>0</v>
      </c>
      <c r="DS27" s="0" t="n">
        <f aca="false">IF(ISNUMBER(FIND(DS$1,$D27))=$AO$1,1,0)*VLOOKUP($Z$2,DALYs!$A$2:$MW$40,'Intervention list'!DS$195+1,0)</f>
        <v>0</v>
      </c>
      <c r="DT27" s="0" t="n">
        <f aca="false">IF(ISNUMBER(FIND(DT$1,$D27))=$AO$1,1,0)*VLOOKUP($Z$2,DALYs!$A$2:$MW$40,'Intervention list'!DT$195+1,0)</f>
        <v>0</v>
      </c>
      <c r="DU27" s="0" t="n">
        <f aca="false">IF(ISNUMBER(FIND(DU$1,$D27))=$AO$1,1,0)*VLOOKUP($Z$2,DALYs!$A$2:$MW$40,'Intervention list'!DU$195+1,0)</f>
        <v>0</v>
      </c>
      <c r="DV27" s="0" t="n">
        <f aca="false">IF(ISNUMBER(FIND(DV$1,$D27))=$AO$1,1,0)*VLOOKUP($Z$2,DALYs!$A$2:$MW$40,'Intervention list'!DV$195+1,0)</f>
        <v>0</v>
      </c>
      <c r="DW27" s="0" t="n">
        <f aca="false">IF(ISNUMBER(FIND(DW$1,$D27))=$AO$1,1,0)*VLOOKUP($Z$2,DALYs!$A$2:$MW$40,'Intervention list'!DW$195+1,0)</f>
        <v>0</v>
      </c>
      <c r="DX27" s="0" t="n">
        <f aca="false">IF(ISNUMBER(FIND(DX$1,$D27))=$AO$1,1,0)*VLOOKUP($Z$2,DALYs!$A$2:$MW$40,'Intervention list'!DX$195+1,0)</f>
        <v>0</v>
      </c>
      <c r="DY27" s="0" t="n">
        <f aca="false">IF(ISNUMBER(FIND(DY$1,$D27))=$AO$1,1,0)*VLOOKUP($Z$2,DALYs!$A$2:$MW$40,'Intervention list'!DY$195+1,0)</f>
        <v>0</v>
      </c>
      <c r="DZ27" s="0" t="n">
        <f aca="false">IF(ISNUMBER(FIND(DZ$1,$D27))=$AO$1,1,0)*VLOOKUP($Z$2,DALYs!$A$2:$MW$40,'Intervention list'!DZ$195+1,0)</f>
        <v>0</v>
      </c>
      <c r="EA27" s="0" t="n">
        <f aca="false">IF(ISNUMBER(FIND(EA$1,$D27))=$AO$1,1,0)*VLOOKUP($Z$2,DALYs!$A$2:$MW$40,'Intervention list'!EA$195+1,0)</f>
        <v>0</v>
      </c>
      <c r="EB27" s="0" t="n">
        <f aca="false">IF(ISNUMBER(FIND(EB$1,$D27))=$AO$1,1,0)*VLOOKUP($Z$2,DALYs!$A$2:$MW$40,'Intervention list'!EB$195+1,0)</f>
        <v>0</v>
      </c>
      <c r="EC27" s="0" t="n">
        <f aca="false">IF(ISNUMBER(FIND(EC$1,$D27))=$AO$1,1,0)*VLOOKUP($Z$2,DALYs!$A$2:$MW$40,'Intervention list'!EC$195+1,0)</f>
        <v>0</v>
      </c>
      <c r="ED27" s="0" t="n">
        <f aca="false">IF(ISNUMBER(FIND(ED$1,$D27))=$AO$1,1,0)*VLOOKUP($Z$2,DALYs!$A$2:$MW$40,'Intervention list'!ED$195+1,0)</f>
        <v>0</v>
      </c>
      <c r="EE27" s="0" t="n">
        <f aca="false">IF(ISNUMBER(FIND(EE$1,$D27))=$AO$1,1,0)*VLOOKUP($Z$2,DALYs!$A$2:$MW$40,'Intervention list'!EE$195+1,0)</f>
        <v>0</v>
      </c>
      <c r="EF27" s="0" t="n">
        <f aca="false">IF(ISNUMBER(FIND(EF$1,$D27))=$AO$1,1,0)*VLOOKUP($Z$2,DALYs!$A$2:$MW$40,'Intervention list'!EF$195+1,0)</f>
        <v>0</v>
      </c>
      <c r="EG27" s="0" t="n">
        <f aca="false">IF(ISNUMBER(FIND(EG$1,$D27))=$AO$1,1,0)*VLOOKUP($Z$2,DALYs!$A$2:$MW$40,'Intervention list'!EG$195+1,0)</f>
        <v>0</v>
      </c>
      <c r="EH27" s="0" t="n">
        <f aca="false">IF(ISNUMBER(FIND(EH$1,$D27))=$AO$1,1,0)*VLOOKUP($Z$2,DALYs!$A$2:$MW$40,'Intervention list'!EH$195+1,0)</f>
        <v>0</v>
      </c>
      <c r="EI27" s="0" t="n">
        <f aca="false">IF(ISNUMBER(FIND(EI$1,$D27))=$AO$1,1,0)*VLOOKUP($Z$2,DALYs!$A$2:$MW$40,'Intervention list'!EI$195+1,0)</f>
        <v>0</v>
      </c>
      <c r="EJ27" s="0" t="n">
        <f aca="false">IF(ISNUMBER(FIND(EJ$1,$D27))=$AO$1,1,0)*VLOOKUP($Z$2,DALYs!$A$2:$MW$40,'Intervention list'!EJ$195+1,0)</f>
        <v>0</v>
      </c>
      <c r="EK27" s="0" t="n">
        <f aca="false">IF(ISNUMBER(FIND(EK$1,$D27))=$AO$1,1,0)*VLOOKUP($Z$2,DALYs!$A$2:$MW$40,'Intervention list'!EK$195+1,0)</f>
        <v>0</v>
      </c>
      <c r="EL27" s="0" t="n">
        <f aca="false">IF(ISNUMBER(FIND(EL$1,$D27))=$AO$1,1,0)*VLOOKUP($Z$2,DALYs!$A$2:$MW$40,'Intervention list'!EL$195+1,0)</f>
        <v>0</v>
      </c>
      <c r="EM27" s="0" t="n">
        <f aca="false">IF(ISNUMBER(FIND(EM$1,$D27))=$AO$1,1,0)*VLOOKUP($Z$2,DALYs!$A$2:$MW$40,'Intervention list'!EM$195+1,0)</f>
        <v>0</v>
      </c>
      <c r="EN27" s="0" t="n">
        <f aca="false">IF(ISNUMBER(FIND(EN$1,$D27))=$AO$1,1,0)*VLOOKUP($Z$2,DALYs!$A$2:$MW$40,'Intervention list'!EN$195+1,0)</f>
        <v>0</v>
      </c>
      <c r="EO27" s="0" t="n">
        <f aca="false">IF(ISNUMBER(FIND(EO$1,$D27))=$AO$1,1,0)*VLOOKUP($Z$2,DALYs!$A$2:$MW$40,'Intervention list'!EO$195+1,0)</f>
        <v>0</v>
      </c>
      <c r="EP27" s="0" t="n">
        <f aca="false">IF(ISNUMBER(FIND(EP$1,$D27))=$AO$1,1,0)*VLOOKUP($Z$2,DALYs!$A$2:$MW$40,'Intervention list'!EP$195+1,0)</f>
        <v>0</v>
      </c>
      <c r="EQ27" s="0" t="n">
        <f aca="false">IF(ISNUMBER(FIND(EQ$1,$D27))=$AO$1,1,0)*VLOOKUP($Z$2,DALYs!$A$2:$MW$40,'Intervention list'!EQ$195+1,0)</f>
        <v>0</v>
      </c>
      <c r="ER27" s="0" t="n">
        <f aca="false">IF(ISNUMBER(FIND(ER$1,$D27))=$AO$1,1,0)*VLOOKUP($Z$2,DALYs!$A$2:$MW$40,'Intervention list'!ER$195+1,0)</f>
        <v>0</v>
      </c>
      <c r="ES27" s="0" t="n">
        <f aca="false">IF(ISNUMBER(FIND(ES$1,$D27))=$AO$1,1,0)*VLOOKUP($Z$2,DALYs!$A$2:$MW$40,'Intervention list'!ES$195+1,0)</f>
        <v>0</v>
      </c>
      <c r="ET27" s="0" t="n">
        <f aca="false">IF(ISNUMBER(FIND(ET$1,$D27))=$AO$1,1,0)*VLOOKUP($Z$2,DALYs!$A$2:$MW$40,'Intervention list'!ET$195+1,0)</f>
        <v>0</v>
      </c>
      <c r="EU27" s="0" t="n">
        <f aca="false">IF(ISNUMBER(FIND(EU$1,$D27))=$AO$1,1,0)*VLOOKUP($Z$2,DALYs!$A$2:$MW$40,'Intervention list'!EU$195+1,0)</f>
        <v>0</v>
      </c>
      <c r="EV27" s="0" t="n">
        <f aca="false">IF(ISNUMBER(FIND(EV$1,$D27))=$AO$1,1,0)*VLOOKUP($Z$2,DALYs!$A$2:$MW$40,'Intervention list'!EV$195+1,0)</f>
        <v>0</v>
      </c>
      <c r="EW27" s="0" t="n">
        <f aca="false">IF(ISNUMBER(FIND(EW$1,$D27))=$AO$1,1,0)*VLOOKUP($Z$2,DALYs!$A$2:$MW$40,'Intervention list'!EW$195+1,0)</f>
        <v>0</v>
      </c>
      <c r="EX27" s="0" t="n">
        <f aca="false">IF(ISNUMBER(FIND(EX$1,$D27))=$AO$1,1,0)*VLOOKUP($Z$2,DALYs!$A$2:$MW$40,'Intervention list'!EX$195+1,0)</f>
        <v>0</v>
      </c>
      <c r="EY27" s="0" t="n">
        <f aca="false">IF(ISNUMBER(FIND(EY$1,$D27))=$AO$1,1,0)*VLOOKUP($Z$2,DALYs!$A$2:$MW$40,'Intervention list'!EY$195+1,0)</f>
        <v>0</v>
      </c>
      <c r="EZ27" s="0" t="n">
        <f aca="false">IF(ISNUMBER(FIND(EZ$1,$D27))=$AO$1,1,0)*VLOOKUP($Z$2,DALYs!$A$2:$MW$40,'Intervention list'!EZ$195+1,0)</f>
        <v>0</v>
      </c>
      <c r="FA27" s="0" t="n">
        <f aca="false">IF(ISNUMBER(FIND(FA$1,$D27))=$AO$1,1,0)*VLOOKUP($Z$2,DALYs!$A$2:$MW$40,'Intervention list'!FA$195+1,0)</f>
        <v>0</v>
      </c>
      <c r="FB27" s="0" t="n">
        <f aca="false">IF(ISNUMBER(FIND(FB$1,$D27))=$AO$1,1,0)*VLOOKUP($Z$2,DALYs!$A$2:$MW$40,'Intervention list'!FB$195+1,0)</f>
        <v>0</v>
      </c>
      <c r="FC27" s="0" t="n">
        <f aca="false">IF(ISNUMBER(FIND(FC$1,$D27))=$AO$1,1,0)*VLOOKUP($Z$2,DALYs!$A$2:$MW$40,'Intervention list'!FC$195+1,0)</f>
        <v>0</v>
      </c>
      <c r="FD27" s="0" t="n">
        <f aca="false">IF(ISNUMBER(FIND(FD$1,$D27))=$AO$1,1,0)*VLOOKUP($Z$2,DALYs!$A$2:$MW$40,'Intervention list'!FD$195+1,0)</f>
        <v>0</v>
      </c>
      <c r="FE27" s="0" t="n">
        <f aca="false">IF(ISNUMBER(FIND(FE$1,$D27))=$AO$1,1,0)*VLOOKUP($Z$2,DALYs!$A$2:$MW$40,'Intervention list'!FE$195+1,0)</f>
        <v>0</v>
      </c>
      <c r="FF27" s="0" t="n">
        <f aca="false">IF(ISNUMBER(FIND(FF$1,$D27))=$AO$1,1,0)*VLOOKUP($Z$2,DALYs!$A$2:$MW$40,'Intervention list'!FF$195+1,0)</f>
        <v>0</v>
      </c>
      <c r="FG27" s="0" t="n">
        <f aca="false">IF(ISNUMBER(FIND(FG$1,$D27))=$AO$1,1,0)*VLOOKUP($Z$2,DALYs!$A$2:$MW$40,'Intervention list'!FG$195+1,0)</f>
        <v>0</v>
      </c>
      <c r="FH27" s="0" t="n">
        <f aca="false">IF(ISNUMBER(FIND(FH$1,$D27))=$AO$1,1,0)*VLOOKUP($Z$2,DALYs!$A$2:$MW$40,'Intervention list'!FH$195+1,0)</f>
        <v>0</v>
      </c>
      <c r="FI27" s="0" t="n">
        <f aca="false">IF(ISNUMBER(FIND(FI$1,$D27))=$AO$1,1,0)*VLOOKUP($Z$2,DALYs!$A$2:$MW$40,'Intervention list'!FI$195+1,0)</f>
        <v>0</v>
      </c>
      <c r="FJ27" s="0" t="n">
        <f aca="false">IF(ISNUMBER(FIND(FJ$1,$D27))=$AO$1,1,0)*VLOOKUP($Z$2,DALYs!$A$2:$MW$40,'Intervention list'!FJ$195+1,0)</f>
        <v>0</v>
      </c>
      <c r="FK27" s="0" t="n">
        <f aca="false">IF(ISNUMBER(FIND(FK$1,$D27))=$AO$1,1,0)*VLOOKUP($Z$2,DALYs!$A$2:$MW$40,'Intervention list'!FK$195+1,0)</f>
        <v>0</v>
      </c>
      <c r="FL27" s="0" t="n">
        <f aca="false">IF(ISNUMBER(FIND(FL$1,$D27))=$AO$1,1,0)*VLOOKUP($Z$2,DALYs!$A$2:$MW$40,'Intervention list'!FL$195+1,0)</f>
        <v>0</v>
      </c>
      <c r="FM27" s="0" t="n">
        <f aca="false">IF(ISNUMBER(FIND(FM$1,$D27))=$AO$1,1,0)*VLOOKUP($Z$2,DALYs!$A$2:$MW$40,'Intervention list'!FM$195+1,0)</f>
        <v>0</v>
      </c>
      <c r="FN27" s="0" t="n">
        <f aca="false">IF(ISNUMBER(FIND(FN$1,$D27))=$AO$1,1,0)*VLOOKUP($Z$2,DALYs!$A$2:$MW$40,'Intervention list'!FN$195+1,0)</f>
        <v>0</v>
      </c>
      <c r="FO27" s="0" t="n">
        <f aca="false">IF(ISNUMBER(FIND(FO$1,$D27))=$AO$1,1,0)*VLOOKUP($Z$2,DALYs!$A$2:$MW$40,'Intervention list'!FO$195+1,0)</f>
        <v>0</v>
      </c>
      <c r="FP27" s="0" t="n">
        <f aca="false">IF(ISNUMBER(FIND(FP$1,$D27))=$AO$1,1,0)*VLOOKUP($Z$2,DALYs!$A$2:$MW$40,'Intervention list'!FP$195+1,0)</f>
        <v>0</v>
      </c>
      <c r="FQ27" s="0" t="n">
        <f aca="false">IF(ISNUMBER(FIND(FQ$1,$D27))=$AO$1,1,0)*VLOOKUP($Z$2,DALYs!$A$2:$MW$40,'Intervention list'!FQ$195+1,0)</f>
        <v>0</v>
      </c>
      <c r="FR27" s="0" t="n">
        <f aca="false">IF(ISNUMBER(FIND(FR$1,$D27))=$AO$1,1,0)*VLOOKUP($Z$2,DALYs!$A$2:$MW$40,'Intervention list'!FR$195+1,0)</f>
        <v>0</v>
      </c>
      <c r="FS27" s="0" t="n">
        <f aca="false">IF(ISNUMBER(FIND(FS$1,$D27))=$AO$1,1,0)*VLOOKUP($Z$2,DALYs!$A$2:$MW$40,'Intervention list'!FS$195+1,0)</f>
        <v>0</v>
      </c>
      <c r="FT27" s="0" t="n">
        <f aca="false">IF(ISNUMBER(FIND(FT$1,$D27))=$AO$1,1,0)*VLOOKUP($Z$2,DALYs!$A$2:$MW$40,'Intervention list'!FT$195+1,0)</f>
        <v>0</v>
      </c>
      <c r="FU27" s="0" t="n">
        <f aca="false">IF(ISNUMBER(FIND(FU$1,$D27))=$AO$1,1,0)*VLOOKUP($Z$2,DALYs!$A$2:$MW$40,'Intervention list'!FU$195+1,0)</f>
        <v>0</v>
      </c>
      <c r="FV27" s="0" t="n">
        <f aca="false">IF(ISNUMBER(FIND(FV$1,$D27))=$AO$1,1,0)*VLOOKUP($Z$2,DALYs!$A$2:$MW$40,'Intervention list'!FV$195+1,0)</f>
        <v>0</v>
      </c>
      <c r="FW27" s="0" t="n">
        <f aca="false">IF(ISNUMBER(FIND(FW$1,$D27))=$AO$1,1,0)*VLOOKUP($Z$2,DALYs!$A$2:$MW$40,'Intervention list'!FW$195+1,0)</f>
        <v>0</v>
      </c>
      <c r="FX27" s="0" t="n">
        <f aca="false">IF(ISNUMBER(FIND(FX$1,$D27))=$AO$1,1,0)*VLOOKUP($Z$2,DALYs!$A$2:$MW$40,'Intervention list'!FX$195+1,0)</f>
        <v>0</v>
      </c>
      <c r="FY27" s="0" t="n">
        <f aca="false">IF(ISNUMBER(FIND(FY$1,$D27))=$AO$1,1,0)*VLOOKUP($Z$2,DALYs!$A$2:$MW$40,'Intervention list'!FY$195+1,0)</f>
        <v>0</v>
      </c>
      <c r="FZ27" s="0" t="n">
        <f aca="false">IF(ISNUMBER(FIND(FZ$1,$D27))=$AO$1,1,0)*VLOOKUP($Z$2,DALYs!$A$2:$MW$40,'Intervention list'!FZ$195+1,0)</f>
        <v>0</v>
      </c>
      <c r="GA27" s="0" t="n">
        <f aca="false">IF(ISNUMBER(FIND(GA$1,$D27))=$AO$1,1,0)*VLOOKUP($Z$2,DALYs!$A$2:$MW$40,'Intervention list'!GA$195+1,0)</f>
        <v>0</v>
      </c>
      <c r="GB27" s="0" t="n">
        <f aca="false">IF(ISNUMBER(FIND(GB$1,$D27))=$AO$1,1,0)*VLOOKUP($Z$2,DALYs!$A$2:$MW$40,'Intervention list'!GB$195+1,0)</f>
        <v>0</v>
      </c>
      <c r="GC27" s="0" t="n">
        <f aca="false">IF(ISNUMBER(FIND(GC$1,$D27))=$AO$1,1,0)*VLOOKUP($Z$2,DALYs!$A$2:$MW$40,'Intervention list'!GC$195+1,0)</f>
        <v>0</v>
      </c>
      <c r="GD27" s="0" t="n">
        <f aca="false">IF(ISNUMBER(FIND(GD$1,$D27))=$AO$1,1,0)*VLOOKUP($Z$2,DALYs!$A$2:$MW$40,'Intervention list'!GD$195+1,0)</f>
        <v>0</v>
      </c>
      <c r="GE27" s="0" t="n">
        <f aca="false">IF(ISNUMBER(FIND(GE$1,$D27))=$AO$1,1,0)*VLOOKUP($Z$2,DALYs!$A$2:$MW$40,'Intervention list'!GE$195+1,0)</f>
        <v>0</v>
      </c>
      <c r="GF27" s="0" t="n">
        <f aca="false">IF(ISNUMBER(FIND(GF$1,$D27))=$AO$1,1,0)*VLOOKUP($Z$2,DALYs!$A$2:$MW$40,'Intervention list'!GF$195+1,0)</f>
        <v>0</v>
      </c>
      <c r="GG27" s="0" t="n">
        <f aca="false">IF(ISNUMBER(FIND(GG$1,$D27))=$AO$1,1,0)*VLOOKUP($Z$2,DALYs!$A$2:$MW$40,'Intervention list'!GG$195+1,0)</f>
        <v>0</v>
      </c>
      <c r="GH27" s="0" t="n">
        <f aca="false">IF(ISNUMBER(FIND(GH$1,$D27))=$AO$1,1,0)*VLOOKUP($Z$2,DALYs!$A$2:$MW$40,'Intervention list'!GH$195+1,0)</f>
        <v>0</v>
      </c>
      <c r="GI27" s="0" t="n">
        <f aca="false">IF(ISNUMBER(FIND(GI$1,$D27))=$AO$1,1,0)*VLOOKUP($Z$2,DALYs!$A$2:$MW$40,'Intervention list'!GI$195+1,0)</f>
        <v>0</v>
      </c>
      <c r="GJ27" s="0" t="n">
        <f aca="false">IF(ISNUMBER(FIND(GJ$1,$D27))=$AO$1,1,0)*VLOOKUP($Z$2,DALYs!$A$2:$MW$40,'Intervention list'!GJ$195+1,0)</f>
        <v>0</v>
      </c>
      <c r="GK27" s="0" t="n">
        <f aca="false">IF(ISNUMBER(FIND(GK$1,$D27))=$AO$1,1,0)*VLOOKUP($Z$2,DALYs!$A$2:$MW$40,'Intervention list'!GK$195+1,0)</f>
        <v>0</v>
      </c>
      <c r="GL27" s="0" t="n">
        <f aca="false">IF(ISNUMBER(FIND(GL$1,$D27))=$AO$1,1,0)*VLOOKUP($Z$2,DALYs!$A$2:$MW$40,'Intervention list'!GL$195+1,0)</f>
        <v>0</v>
      </c>
      <c r="GM27" s="0" t="n">
        <f aca="false">IF(ISNUMBER(FIND(GM$1,$D27))=$AO$1,1,0)*VLOOKUP($Z$2,DALYs!$A$2:$MW$40,'Intervention list'!GM$195+1,0)</f>
        <v>0</v>
      </c>
      <c r="GN27" s="0" t="n">
        <f aca="false">IF(ISNUMBER(FIND(GN$1,$D27))=$AO$1,1,0)*VLOOKUP($Z$2,DALYs!$A$2:$MW$40,'Intervention list'!GN$195+1,0)</f>
        <v>0</v>
      </c>
      <c r="GO27" s="0" t="n">
        <f aca="false">IF(ISNUMBER(FIND(GO$1,$D27))=$AO$1,1,0)*VLOOKUP($Z$2,DALYs!$A$2:$MW$40,'Intervention list'!GO$195+1,0)</f>
        <v>0</v>
      </c>
      <c r="GP27" s="0" t="n">
        <f aca="false">IF(ISNUMBER(FIND(GP$1,$D27))=$AO$1,1,0)*VLOOKUP($Z$2,DALYs!$A$2:$MW$40,'Intervention list'!GP$195+1,0)</f>
        <v>0</v>
      </c>
      <c r="GQ27" s="0" t="n">
        <f aca="false">IF(ISNUMBER(FIND(GQ$1,$D27))=$AO$1,1,0)*VLOOKUP($Z$2,DALYs!$A$2:$MW$40,'Intervention list'!GQ$195+1,0)</f>
        <v>0</v>
      </c>
      <c r="GR27" s="0" t="n">
        <f aca="false">IF(ISNUMBER(FIND(GR$1,$D27))=$AO$1,1,0)*VLOOKUP($Z$2,DALYs!$A$2:$MW$40,'Intervention list'!GR$195+1,0)</f>
        <v>0</v>
      </c>
      <c r="GS27" s="0" t="n">
        <f aca="false">IF(ISNUMBER(FIND(GS$1,$D27))=$AO$1,1,0)*VLOOKUP($Z$2,DALYs!$A$2:$MW$40,'Intervention list'!GS$195+1,0)</f>
        <v>0</v>
      </c>
      <c r="GT27" s="0" t="n">
        <f aca="false">IF(ISNUMBER(FIND(GT$1,$D27))=$AO$1,1,0)*VLOOKUP($Z$2,DALYs!$A$2:$MW$40,'Intervention list'!GT$195+1,0)</f>
        <v>0</v>
      </c>
      <c r="GU27" s="0" t="n">
        <f aca="false">IF(ISNUMBER(FIND(GU$1,$D27))=$AO$1,1,0)*VLOOKUP($Z$2,DALYs!$A$2:$MW$40,'Intervention list'!GU$195+1,0)</f>
        <v>0</v>
      </c>
      <c r="GV27" s="0" t="n">
        <f aca="false">IF(ISNUMBER(FIND(GV$1,$D27))=$AO$1,1,0)*VLOOKUP($Z$2,DALYs!$A$2:$MW$40,'Intervention list'!GV$195+1,0)</f>
        <v>0</v>
      </c>
      <c r="GW27" s="0" t="n">
        <f aca="false">IF(ISNUMBER(FIND(GW$1,$D27))=$AO$1,1,0)*VLOOKUP($Z$2,DALYs!$A$2:$MW$40,'Intervention list'!GW$195+1,0)</f>
        <v>0</v>
      </c>
      <c r="GX27" s="0" t="n">
        <f aca="false">IF(ISNUMBER(FIND(GX$1,$D27))=$AO$1,1,0)*VLOOKUP($Z$2,DALYs!$A$2:$MW$40,'Intervention list'!GX$195+1,0)</f>
        <v>0</v>
      </c>
      <c r="GY27" s="0" t="n">
        <f aca="false">IF(ISNUMBER(FIND(GY$1,$D27))=$AO$1,1,0)*VLOOKUP($Z$2,DALYs!$A$2:$MW$40,'Intervention list'!GY$195+1,0)</f>
        <v>0</v>
      </c>
      <c r="GZ27" s="0" t="n">
        <f aca="false">IF(ISNUMBER(FIND(GZ$1,$D27))=$AO$1,1,0)*VLOOKUP($Z$2,DALYs!$A$2:$MW$40,'Intervention list'!GZ$195+1,0)</f>
        <v>0</v>
      </c>
      <c r="HA27" s="0" t="n">
        <f aca="false">IF(ISNUMBER(FIND(HA$1,$D27))=$AO$1,1,0)*VLOOKUP($Z$2,DALYs!$A$2:$MW$40,'Intervention list'!HA$195+1,0)</f>
        <v>0</v>
      </c>
      <c r="HB27" s="0" t="n">
        <f aca="false">IF(ISNUMBER(FIND(HB$1,$D27))=$AO$1,1,0)*VLOOKUP($Z$2,DALYs!$A$2:$MW$40,'Intervention list'!HB$195+1,0)</f>
        <v>0</v>
      </c>
      <c r="HC27" s="0" t="n">
        <f aca="false">IF(ISNUMBER(FIND(HC$1,$D27))=$AO$1,1,0)*VLOOKUP($Z$2,DALYs!$A$2:$MW$40,'Intervention list'!HC$195+1,0)</f>
        <v>0</v>
      </c>
      <c r="HD27" s="0" t="n">
        <f aca="false">IF(ISNUMBER(FIND(HD$1,$D27))=$AO$1,1,0)*VLOOKUP($Z$2,DALYs!$A$2:$MW$40,'Intervention list'!HD$195+1,0)</f>
        <v>0</v>
      </c>
      <c r="HE27" s="0" t="n">
        <f aca="false">IF(ISNUMBER(FIND(HE$1,$D27))=$AO$1,1,0)*VLOOKUP($Z$2,DALYs!$A$2:$MW$40,'Intervention list'!HE$195+1,0)</f>
        <v>0</v>
      </c>
      <c r="HF27" s="0" t="n">
        <f aca="false">IF(ISNUMBER(FIND(HF$1,$D27))=$AO$1,1,0)*VLOOKUP($Z$2,DALYs!$A$2:$MW$40,'Intervention list'!HF$195+1,0)</f>
        <v>0</v>
      </c>
      <c r="HG27" s="0" t="n">
        <f aca="false">IF(ISNUMBER(FIND(HG$1,$D27))=$AO$1,1,0)*VLOOKUP($Z$2,DALYs!$A$2:$MW$40,'Intervention list'!HG$195+1,0)</f>
        <v>0</v>
      </c>
      <c r="HH27" s="0" t="n">
        <f aca="false">IF(ISNUMBER(FIND(HH$1,$D27))=$AO$1,1,0)*VLOOKUP($Z$2,DALYs!$A$2:$MW$40,'Intervention list'!HH$195+1,0)</f>
        <v>0</v>
      </c>
      <c r="HI27" s="0" t="n">
        <f aca="false">IF(ISNUMBER(FIND(HI$1,$D27))=$AO$1,1,0)*VLOOKUP($Z$2,DALYs!$A$2:$MW$40,'Intervention list'!HI$195+1,0)</f>
        <v>0</v>
      </c>
      <c r="HJ27" s="0" t="n">
        <f aca="false">IF(ISNUMBER(FIND(HJ$1,$D27))=$AO$1,1,0)*VLOOKUP($Z$2,DALYs!$A$2:$MW$40,'Intervention list'!HJ$195+1,0)</f>
        <v>0</v>
      </c>
      <c r="HK27" s="0" t="n">
        <f aca="false">IF(ISNUMBER(FIND(HK$1,$D27))=$AO$1,1,0)*VLOOKUP($Z$2,DALYs!$A$2:$MW$40,'Intervention list'!HK$195+1,0)</f>
        <v>0</v>
      </c>
      <c r="HL27" s="0" t="n">
        <f aca="false">IF(ISNUMBER(FIND(HL$1,$D27))=$AO$1,1,0)*VLOOKUP($Z$2,DALYs!$A$2:$MW$40,'Intervention list'!HL$195+1,0)</f>
        <v>0</v>
      </c>
      <c r="HM27" s="0" t="n">
        <f aca="false">IF(ISNUMBER(FIND(HM$1,$D27))=$AO$1,1,0)*VLOOKUP($Z$2,DALYs!$A$2:$MW$40,'Intervention list'!HM$195+1,0)</f>
        <v>0</v>
      </c>
      <c r="HN27" s="0" t="n">
        <f aca="false">IF(ISNUMBER(FIND(HN$1,$D27))=$AO$1,1,0)*VLOOKUP($Z$2,DALYs!$A$2:$MW$40,'Intervention list'!HN$195+1,0)</f>
        <v>0</v>
      </c>
      <c r="HO27" s="0" t="n">
        <f aca="false">IF(ISNUMBER(FIND(HO$1,$D27))=$AO$1,1,0)*VLOOKUP($Z$2,DALYs!$A$2:$MW$40,'Intervention list'!HO$195+1,0)</f>
        <v>0</v>
      </c>
      <c r="HP27" s="0" t="n">
        <f aca="false">IF(ISNUMBER(FIND(HP$1,$D27))=$AO$1,1,0)*VLOOKUP($Z$2,DALYs!$A$2:$MW$40,'Intervention list'!HP$195+1,0)</f>
        <v>0</v>
      </c>
      <c r="HQ27" s="0" t="n">
        <f aca="false">IF(ISNUMBER(FIND(HQ$1,$D27))=$AO$1,1,0)*VLOOKUP($Z$2,DALYs!$A$2:$MW$40,'Intervention list'!HQ$195+1,0)</f>
        <v>0</v>
      </c>
      <c r="HR27" s="0" t="n">
        <f aca="false">IF(ISNUMBER(FIND(HR$1,$D27))=$AO$1,1,0)*VLOOKUP($Z$2,DALYs!$A$2:$MW$40,'Intervention list'!HR$195+1,0)</f>
        <v>0</v>
      </c>
      <c r="HS27" s="0" t="n">
        <f aca="false">IF(ISNUMBER(FIND(HS$1,$D27))=$AO$1,1,0)*VLOOKUP($Z$2,DALYs!$A$2:$MW$40,'Intervention list'!HS$195+1,0)</f>
        <v>0</v>
      </c>
      <c r="HT27" s="0" t="n">
        <f aca="false">IF(ISNUMBER(FIND(HT$1,$D27))=$AO$1,1,0)*VLOOKUP($Z$2,DALYs!$A$2:$MW$40,'Intervention list'!HT$195+1,0)</f>
        <v>0</v>
      </c>
      <c r="HU27" s="0" t="n">
        <f aca="false">IF(ISNUMBER(FIND(HU$1,$D27))=$AO$1,1,0)*VLOOKUP($Z$2,DALYs!$A$2:$MW$40,'Intervention list'!HU$195+1,0)</f>
        <v>0</v>
      </c>
      <c r="HV27" s="0" t="n">
        <f aca="false">IF(ISNUMBER(FIND(HV$1,$D27))=$AO$1,1,0)*VLOOKUP($Z$2,DALYs!$A$2:$MW$40,'Intervention list'!HV$195+1,0)</f>
        <v>0</v>
      </c>
      <c r="HW27" s="0" t="n">
        <f aca="false">IF(ISNUMBER(FIND(HW$1,$D27))=$AO$1,1,0)*VLOOKUP($Z$2,DALYs!$A$2:$MW$40,'Intervention list'!HW$195+1,0)</f>
        <v>0</v>
      </c>
      <c r="HX27" s="0" t="n">
        <f aca="false">IF(ISNUMBER(FIND(HX$1,$D27))=$AO$1,1,0)*VLOOKUP($Z$2,DALYs!$A$2:$MW$40,'Intervention list'!HX$195+1,0)</f>
        <v>0</v>
      </c>
      <c r="HY27" s="0" t="n">
        <f aca="false">IF(ISNUMBER(FIND(HY$1,$D27))=$AO$1,1,0)*VLOOKUP($Z$2,DALYs!$A$2:$MW$40,'Intervention list'!HY$195+1,0)</f>
        <v>0</v>
      </c>
      <c r="HZ27" s="0" t="n">
        <f aca="false">IF(ISNUMBER(FIND(HZ$1,$D27))=$AO$1,1,0)*VLOOKUP($Z$2,DALYs!$A$2:$MW$40,'Intervention list'!HZ$195+1,0)</f>
        <v>0</v>
      </c>
      <c r="IA27" s="0" t="n">
        <f aca="false">IF(ISNUMBER(FIND(IA$1,$D27))=$AO$1,1,0)*VLOOKUP($Z$2,DALYs!$A$2:$MW$40,'Intervention list'!IA$195+1,0)</f>
        <v>0</v>
      </c>
      <c r="IB27" s="0" t="n">
        <f aca="false">IF(ISNUMBER(FIND(IB$1,$D27))=$AO$1,1,0)*VLOOKUP($Z$2,DALYs!$A$2:$MW$40,'Intervention list'!IB$195+1,0)</f>
        <v>0</v>
      </c>
      <c r="IC27" s="0" t="n">
        <f aca="false">IF(ISNUMBER(FIND(IC$1,$D27))=$AO$1,1,0)*VLOOKUP($Z$2,DALYs!$A$2:$MW$40,'Intervention list'!IC$195+1,0)</f>
        <v>0</v>
      </c>
      <c r="ID27" s="0" t="n">
        <f aca="false">IF(ISNUMBER(FIND(ID$1,$D27))=$AO$1,1,0)*VLOOKUP($Z$2,DALYs!$A$2:$MW$40,'Intervention list'!ID$195+1,0)</f>
        <v>0</v>
      </c>
      <c r="IE27" s="0" t="n">
        <f aca="false">IF(ISNUMBER(FIND(IE$1,$D27))=$AO$1,1,0)*VLOOKUP($Z$2,DALYs!$A$2:$MW$40,'Intervention list'!IE$195+1,0)</f>
        <v>0</v>
      </c>
      <c r="IF27" s="0" t="n">
        <f aca="false">IF(ISNUMBER(FIND(IF$1,$D27))=$AO$1,1,0)*VLOOKUP($Z$2,DALYs!$A$2:$MW$40,'Intervention list'!IF$195+1,0)</f>
        <v>0</v>
      </c>
      <c r="IG27" s="0" t="n">
        <f aca="false">IF(ISNUMBER(FIND(IG$1,$D27))=$AO$1,1,0)*VLOOKUP($Z$2,DALYs!$A$2:$MW$40,'Intervention list'!IG$195+1,0)</f>
        <v>0</v>
      </c>
      <c r="IH27" s="0" t="n">
        <f aca="false">IF(ISNUMBER(FIND(IH$1,$D27))=$AO$1,1,0)*VLOOKUP($Z$2,DALYs!$A$2:$MW$40,'Intervention list'!IH$195+1,0)</f>
        <v>0</v>
      </c>
      <c r="II27" s="0" t="n">
        <f aca="false">IF(ISNUMBER(FIND(II$1,$D27))=$AO$1,1,0)*VLOOKUP($Z$2,DALYs!$A$2:$MW$40,'Intervention list'!II$195+1,0)</f>
        <v>0</v>
      </c>
      <c r="IJ27" s="0" t="n">
        <f aca="false">IF(ISNUMBER(FIND(IJ$1,$D27))=$AO$1,1,0)*VLOOKUP($Z$2,DALYs!$A$2:$MW$40,'Intervention list'!IJ$195+1,0)</f>
        <v>0</v>
      </c>
      <c r="IK27" s="0" t="n">
        <f aca="false">IF(ISNUMBER(FIND(IK$1,$D27))=$AO$1,1,0)*VLOOKUP($Z$2,DALYs!$A$2:$MW$40,'Intervention list'!IK$195+1,0)</f>
        <v>0</v>
      </c>
      <c r="IL27" s="0" t="n">
        <f aca="false">IF(ISNUMBER(FIND(IL$1,$D27))=$AO$1,1,0)*VLOOKUP($Z$2,DALYs!$A$2:$MW$40,'Intervention list'!IL$195+1,0)</f>
        <v>0</v>
      </c>
      <c r="IM27" s="0" t="n">
        <f aca="false">IF(ISNUMBER(FIND(IM$1,$D27))=$AO$1,1,0)*VLOOKUP($Z$2,DALYs!$A$2:$MW$40,'Intervention list'!IM$195+1,0)</f>
        <v>0</v>
      </c>
      <c r="IN27" s="0" t="n">
        <f aca="false">IF(ISNUMBER(FIND(IN$1,$D27))=$AO$1,1,0)*VLOOKUP($Z$2,DALYs!$A$2:$MW$40,'Intervention list'!IN$195+1,0)</f>
        <v>0</v>
      </c>
      <c r="IO27" s="0" t="n">
        <f aca="false">IF(ISNUMBER(FIND(IO$1,$D27))=$AO$1,1,0)*VLOOKUP($Z$2,DALYs!$A$2:$MW$40,'Intervention list'!IO$195+1,0)</f>
        <v>0</v>
      </c>
      <c r="IP27" s="0" t="n">
        <f aca="false">IF(ISNUMBER(FIND(IP$1,$D27))=$AO$1,1,0)*VLOOKUP($Z$2,DALYs!$A$2:$MW$40,'Intervention list'!IP$195+1,0)</f>
        <v>0</v>
      </c>
      <c r="IQ27" s="0" t="n">
        <f aca="false">IF(ISNUMBER(FIND(IQ$1,$D27))=$AO$1,1,0)*VLOOKUP($Z$2,DALYs!$A$2:$MW$40,'Intervention list'!IQ$195+1,0)</f>
        <v>0</v>
      </c>
      <c r="IR27" s="0" t="n">
        <f aca="false">IF(ISNUMBER(FIND(IR$1,$D27))=$AO$1,1,0)*VLOOKUP($Z$2,DALYs!$A$2:$MW$40,'Intervention list'!IR$195+1,0)</f>
        <v>0</v>
      </c>
      <c r="IS27" s="0" t="n">
        <f aca="false">IF(ISNUMBER(FIND(IS$1,$D27))=$AO$1,1,0)*VLOOKUP($Z$2,DALYs!$A$2:$MW$40,'Intervention list'!IS$195+1,0)</f>
        <v>0</v>
      </c>
      <c r="IT27" s="0" t="n">
        <f aca="false">IF(ISNUMBER(FIND(IT$1,$D27))=$AO$1,1,0)*VLOOKUP($Z$2,DALYs!$A$2:$MW$40,'Intervention list'!IT$195+1,0)</f>
        <v>0</v>
      </c>
      <c r="IU27" s="0" t="n">
        <f aca="false">IF(ISNUMBER(FIND(IU$1,$D27))=$AO$1,1,0)*VLOOKUP($Z$2,DALYs!$A$2:$MW$40,'Intervention list'!IU$195+1,0)</f>
        <v>0</v>
      </c>
      <c r="IV27" s="0" t="n">
        <f aca="false">IF(ISNUMBER(FIND(IV$1,$D27))=$AO$1,1,0)*VLOOKUP($Z$2,DALYs!$A$2:$MW$40,'Intervention list'!IV$195+1,0)</f>
        <v>0</v>
      </c>
      <c r="IW27" s="0" t="n">
        <f aca="false">IF(ISNUMBER(FIND(IW$1,$D27))=$AO$1,1,0)*VLOOKUP($Z$2,DALYs!$A$2:$MW$40,'Intervention list'!IW$195+1,0)</f>
        <v>0</v>
      </c>
      <c r="IX27" s="0" t="n">
        <f aca="false">IF(ISNUMBER(FIND(IX$1,$D27))=$AO$1,1,0)*VLOOKUP($Z$2,DALYs!$A$2:$MW$40,'Intervention list'!IX$195+1,0)</f>
        <v>0</v>
      </c>
      <c r="IY27" s="0" t="n">
        <f aca="false">IF(ISNUMBER(FIND(IY$1,$D27))=$AO$1,1,0)*VLOOKUP($Z$2,DALYs!$A$2:$MW$40,'Intervention list'!IY$195+1,0)</f>
        <v>0</v>
      </c>
      <c r="IZ27" s="0" t="n">
        <f aca="false">IF(ISNUMBER(FIND(IZ$1,$D27))=$AO$1,1,0)*VLOOKUP($Z$2,DALYs!$A$2:$MW$40,'Intervention list'!IZ$195+1,0)</f>
        <v>0</v>
      </c>
      <c r="JA27" s="0" t="n">
        <f aca="false">IF(ISNUMBER(FIND(JA$1,$D27))=$AO$1,1,0)*VLOOKUP($Z$2,DALYs!$A$2:$MW$40,'Intervention list'!JA$195+1,0)</f>
        <v>0</v>
      </c>
      <c r="JB27" s="0" t="n">
        <f aca="false">IF(ISNUMBER(FIND(JB$1,$D27))=$AO$1,1,0)*VLOOKUP($Z$2,DALYs!$A$2:$MW$40,'Intervention list'!JB$195+1,0)</f>
        <v>0</v>
      </c>
      <c r="JC27" s="0" t="n">
        <f aca="false">IF(ISNUMBER(FIND(JC$1,$D27))=$AO$1,1,0)*VLOOKUP($Z$2,DALYs!$A$2:$MW$40,'Intervention list'!JC$195+1,0)</f>
        <v>0</v>
      </c>
      <c r="JD27" s="0" t="n">
        <f aca="false">IF(ISNUMBER(FIND(JD$1,$D27))=$AO$1,1,0)*VLOOKUP($Z$2,DALYs!$A$2:$MW$40,'Intervention list'!JD$195+1,0)</f>
        <v>0</v>
      </c>
      <c r="JE27" s="0" t="n">
        <f aca="false">IF(ISNUMBER(FIND(JE$1,$D27))=$AO$1,1,0)*VLOOKUP($Z$2,DALYs!$A$2:$MW$40,'Intervention list'!JE$195+1,0)</f>
        <v>0</v>
      </c>
      <c r="JF27" s="0" t="n">
        <f aca="false">IF(ISNUMBER(FIND(JF$1,$D27))=$AO$1,1,0)*VLOOKUP($Z$2,DALYs!$A$2:$MW$40,'Intervention list'!JF$195+1,0)</f>
        <v>0</v>
      </c>
      <c r="JG27" s="0" t="n">
        <f aca="false">IF(ISNUMBER(FIND(JG$1,$D27))=$AO$1,1,0)*VLOOKUP($Z$2,DALYs!$A$2:$MW$40,'Intervention list'!JG$195+1,0)</f>
        <v>0</v>
      </c>
      <c r="JH27" s="0" t="n">
        <f aca="false">IF(ISNUMBER(FIND(JH$1,$D27))=$AO$1,1,0)*VLOOKUP($Z$2,DALYs!$A$2:$MW$40,'Intervention list'!JH$195+1,0)</f>
        <v>0</v>
      </c>
      <c r="JI27" s="0" t="n">
        <f aca="false">IF(ISNUMBER(FIND(JI$1,$D27))=$AO$1,1,0)*VLOOKUP($Z$2,DALYs!$A$2:$MW$40,'Intervention list'!JI$195+1,0)</f>
        <v>0</v>
      </c>
      <c r="JJ27" s="0" t="n">
        <f aca="false">IF(ISNUMBER(FIND(JJ$1,$D27))=$AO$1,1,0)*VLOOKUP($Z$2,DALYs!$A$2:$MW$40,'Intervention list'!JJ$195+1,0)</f>
        <v>0</v>
      </c>
      <c r="JK27" s="0" t="n">
        <f aca="false">IF(ISNUMBER(FIND(JK$1,$D27))=$AO$1,1,0)*VLOOKUP($Z$2,DALYs!$A$2:$MW$40,'Intervention list'!JK$195+1,0)</f>
        <v>0</v>
      </c>
      <c r="JL27" s="0" t="n">
        <f aca="false">IF(ISNUMBER(FIND(JL$1,$D27))=$AO$1,1,0)*VLOOKUP($Z$2,DALYs!$A$2:$MW$40,'Intervention list'!JL$195+1,0)</f>
        <v>0</v>
      </c>
      <c r="JM27" s="0" t="n">
        <f aca="false">IF(ISNUMBER(FIND(JM$1,$D27))=$AO$1,1,0)*VLOOKUP($Z$2,DALYs!$A$2:$MW$40,'Intervention list'!JM$195+1,0)</f>
        <v>0</v>
      </c>
      <c r="JN27" s="0" t="n">
        <f aca="false">IF(ISNUMBER(FIND(JN$1,$D27))=$AO$1,1,0)*VLOOKUP($Z$2,DALYs!$A$2:$MW$40,'Intervention list'!JN$195+1,0)</f>
        <v>0</v>
      </c>
      <c r="JO27" s="0" t="n">
        <f aca="false">IF(ISNUMBER(FIND(JO$1,$D27))=$AO$1,1,0)*VLOOKUP($Z$2,DALYs!$A$2:$MW$40,'Intervention list'!JO$195+1,0)</f>
        <v>0</v>
      </c>
      <c r="JP27" s="0" t="n">
        <f aca="false">IF(ISNUMBER(FIND(JP$1,$D27))=$AO$1,1,0)*VLOOKUP($Z$2,DALYs!$A$2:$MW$40,'Intervention list'!JP$195+1,0)</f>
        <v>0</v>
      </c>
      <c r="JQ27" s="0" t="n">
        <f aca="false">IF(ISNUMBER(FIND(JQ$1,$D27))=$AO$1,1,0)*VLOOKUP($Z$2,DALYs!$A$2:$MW$40,'Intervention list'!JQ$195+1,0)</f>
        <v>0</v>
      </c>
      <c r="JR27" s="0" t="n">
        <f aca="false">IF(ISNUMBER(FIND(JR$1,$D27))=$AO$1,1,0)*VLOOKUP($Z$2,DALYs!$A$2:$MW$40,'Intervention list'!JR$195+1,0)</f>
        <v>0</v>
      </c>
      <c r="JS27" s="0" t="n">
        <f aca="false">IF(ISNUMBER(FIND(JS$1,$D27))=$AO$1,1,0)*VLOOKUP($Z$2,DALYs!$A$2:$MW$40,'Intervention list'!JS$195+1,0)</f>
        <v>0</v>
      </c>
      <c r="JT27" s="0" t="n">
        <f aca="false">IF(ISNUMBER(FIND(JT$1,$D27))=$AO$1,1,0)*VLOOKUP($Z$2,DALYs!$A$2:$MW$40,'Intervention list'!JT$195+1,0)</f>
        <v>0</v>
      </c>
      <c r="JU27" s="0" t="n">
        <f aca="false">IF(ISNUMBER(FIND(JU$1,$D27))=$AO$1,1,0)*VLOOKUP($Z$2,DALYs!$A$2:$MW$40,'Intervention list'!JU$195+1,0)</f>
        <v>0</v>
      </c>
      <c r="JV27" s="0" t="n">
        <f aca="false">IF(ISNUMBER(FIND(JV$1,$D27))=$AO$1,1,0)*VLOOKUP($Z$2,DALYs!$A$2:$MW$40,'Intervention list'!JV$195+1,0)</f>
        <v>0</v>
      </c>
      <c r="JW27" s="0" t="n">
        <f aca="false">IF(ISNUMBER(FIND(JW$1,$D27))=$AO$1,1,0)*VLOOKUP($Z$2,DALYs!$A$2:$MW$40,'Intervention list'!JW$195+1,0)</f>
        <v>0</v>
      </c>
      <c r="JX27" s="0" t="n">
        <f aca="false">IF(ISNUMBER(FIND(JX$1,$D27))=$AO$1,1,0)*VLOOKUP($Z$2,DALYs!$A$2:$MW$40,'Intervention list'!JX$195+1,0)</f>
        <v>0</v>
      </c>
      <c r="JY27" s="0" t="n">
        <f aca="false">IF(ISNUMBER(FIND(JY$1,$D27))=$AO$1,1,0)*VLOOKUP($Z$2,DALYs!$A$2:$MW$40,'Intervention list'!JY$195+1,0)</f>
        <v>0</v>
      </c>
      <c r="JZ27" s="0" t="n">
        <f aca="false">IF(ISNUMBER(FIND(JZ$1,$D27))=$AO$1,1,0)*VLOOKUP($Z$2,DALYs!$A$2:$MW$40,'Intervention list'!JZ$195+1,0)</f>
        <v>0</v>
      </c>
      <c r="KA27" s="0" t="n">
        <f aca="false">IF(ISNUMBER(FIND(KA$1,$D27))=$AO$1,1,0)*VLOOKUP($Z$2,DALYs!$A$2:$MW$40,'Intervention list'!KA$195+1,0)</f>
        <v>0</v>
      </c>
      <c r="KB27" s="0" t="n">
        <f aca="false">IF(ISNUMBER(FIND(KB$1,$D27))=$AO$1,1,0)*VLOOKUP($Z$2,DALYs!$A$2:$MW$40,'Intervention list'!KB$195+1,0)</f>
        <v>0</v>
      </c>
      <c r="KC27" s="0" t="n">
        <f aca="false">IF(ISNUMBER(FIND(KC$1,$D27))=$AO$1,1,0)*VLOOKUP($Z$2,DALYs!$A$2:$MW$40,'Intervention list'!KC$195+1,0)</f>
        <v>0</v>
      </c>
      <c r="KD27" s="0" t="n">
        <f aca="false">IF(ISNUMBER(FIND(KD$1,$D27))=$AO$1,1,0)*VLOOKUP($Z$2,DALYs!$A$2:$MW$40,'Intervention list'!KD$195+1,0)</f>
        <v>0</v>
      </c>
      <c r="KE27" s="0" t="n">
        <f aca="false">IF(ISNUMBER(FIND(KE$1,$D27))=$AO$1,1,0)*VLOOKUP($Z$2,DALYs!$A$2:$MW$40,'Intervention list'!KE$195+1,0)</f>
        <v>0</v>
      </c>
      <c r="KF27" s="0" t="n">
        <f aca="false">IF(ISNUMBER(FIND(KF$1,$D27))=$AO$1,1,0)*VLOOKUP($Z$2,DALYs!$A$2:$MW$40,'Intervention list'!KF$195+1,0)</f>
        <v>0</v>
      </c>
      <c r="KG27" s="0" t="n">
        <f aca="false">IF(ISNUMBER(FIND(KG$1,$D27))=$AO$1,1,0)*VLOOKUP($Z$2,DALYs!$A$2:$MW$40,'Intervention list'!KG$195+1,0)</f>
        <v>0</v>
      </c>
      <c r="KH27" s="0" t="n">
        <f aca="false">IF(ISNUMBER(FIND(KH$1,$D27))=$AO$1,1,0)*VLOOKUP($Z$2,DALYs!$A$2:$MW$40,'Intervention list'!KH$195+1,0)</f>
        <v>0</v>
      </c>
      <c r="KI27" s="0" t="n">
        <f aca="false">IF(ISNUMBER(FIND(KI$1,$D27))=$AO$1,1,0)*VLOOKUP($Z$2,DALYs!$A$2:$MW$40,'Intervention list'!KI$195+1,0)</f>
        <v>0</v>
      </c>
      <c r="KJ27" s="0" t="n">
        <f aca="false">IF(ISNUMBER(FIND(KJ$1,$D27))=$AO$1,1,0)*VLOOKUP($Z$2,DALYs!$A$2:$MW$40,'Intervention list'!KJ$195+1,0)</f>
        <v>0</v>
      </c>
      <c r="KK27" s="0" t="n">
        <f aca="false">IF(ISNUMBER(FIND(KK$1,$D27))=$AO$1,1,0)*VLOOKUP($Z$2,DALYs!$A$2:$MW$40,'Intervention list'!KK$195+1,0)</f>
        <v>0</v>
      </c>
      <c r="KL27" s="0" t="n">
        <f aca="false">IF(ISNUMBER(FIND(KL$1,$D27))=$AO$1,1,0)*VLOOKUP($Z$2,DALYs!$A$2:$MW$40,'Intervention list'!KL$195+1,0)</f>
        <v>0</v>
      </c>
      <c r="KM27" s="0" t="n">
        <f aca="false">IF(ISNUMBER(FIND(KM$1,$D27))=$AO$1,1,0)*VLOOKUP($Z$2,DALYs!$A$2:$MW$40,'Intervention list'!KM$195+1,0)</f>
        <v>0</v>
      </c>
      <c r="KN27" s="0" t="n">
        <f aca="false">IF(ISNUMBER(FIND(KN$1,$D27))=$AO$1,1,0)*VLOOKUP($Z$2,DALYs!$A$2:$MW$40,'Intervention list'!KN$195+1,0)</f>
        <v>0</v>
      </c>
      <c r="KO27" s="0" t="n">
        <f aca="false">IF(ISNUMBER(FIND(KO$1,$D27))=$AO$1,1,0)*VLOOKUP($Z$2,DALYs!$A$2:$MW$40,'Intervention list'!KO$195+1,0)</f>
        <v>0</v>
      </c>
      <c r="KP27" s="0" t="n">
        <f aca="false">IF(ISNUMBER(FIND(KP$1,$D27))=$AO$1,1,0)*VLOOKUP($Z$2,DALYs!$A$2:$MW$40,'Intervention list'!KP$195+1,0)</f>
        <v>0</v>
      </c>
      <c r="KQ27" s="0" t="n">
        <f aca="false">IF(ISNUMBER(FIND(KQ$1,$D27))=$AO$1,1,0)*VLOOKUP($Z$2,DALYs!$A$2:$MW$40,'Intervention list'!KQ$195+1,0)</f>
        <v>0</v>
      </c>
      <c r="KR27" s="0" t="n">
        <f aca="false">IF(ISNUMBER(FIND(KR$1,$D27))=$AO$1,1,0)*VLOOKUP($Z$2,DALYs!$A$2:$MW$40,'Intervention list'!KR$195+1,0)</f>
        <v>0</v>
      </c>
      <c r="KS27" s="0" t="n">
        <f aca="false">IF(ISNUMBER(FIND(KS$1,$D27))=$AO$1,1,0)*VLOOKUP($Z$2,DALYs!$A$2:$MW$40,'Intervention list'!KS$195+1,0)</f>
        <v>0</v>
      </c>
      <c r="KT27" s="0" t="n">
        <f aca="false">IF(ISNUMBER(FIND(KT$1,$D27))=$AO$1,1,0)*VLOOKUP($Z$2,DALYs!$A$2:$MW$40,'Intervention list'!KT$195+1,0)</f>
        <v>0</v>
      </c>
      <c r="KU27" s="0" t="n">
        <f aca="false">IF(ISNUMBER(FIND(KU$1,$D27))=$AO$1,1,0)*VLOOKUP($Z$2,DALYs!$A$2:$MW$40,'Intervention list'!KU$195+1,0)</f>
        <v>0</v>
      </c>
      <c r="KV27" s="0" t="n">
        <f aca="false">IF(ISNUMBER(FIND(KV$1,$D27))=$AO$1,1,0)*VLOOKUP($Z$2,DALYs!$A$2:$MW$40,'Intervention list'!KV$195+1,0)</f>
        <v>0</v>
      </c>
      <c r="KW27" s="0" t="n">
        <f aca="false">IF(ISNUMBER(FIND(KW$1,$D27))=$AO$1,1,0)*VLOOKUP($Z$2,DALYs!$A$2:$MW$40,'Intervention list'!KW$195+1,0)</f>
        <v>0</v>
      </c>
      <c r="KX27" s="0" t="n">
        <f aca="false">IF(ISNUMBER(FIND(KX$1,$D27))=$AO$1,1,0)*VLOOKUP($Z$2,DALYs!$A$2:$MW$40,'Intervention list'!KX$195+1,0)</f>
        <v>0</v>
      </c>
      <c r="KY27" s="0" t="n">
        <f aca="false">IF(ISNUMBER(FIND(KY$1,$D27))=$AO$1,1,0)*VLOOKUP($Z$2,DALYs!$A$2:$MW$40,'Intervention list'!KY$195+1,0)</f>
        <v>0</v>
      </c>
      <c r="KZ27" s="0" t="n">
        <f aca="false">IF(ISNUMBER(FIND(KZ$1,$D27))=$AO$1,1,0)*VLOOKUP($Z$2,DALYs!$A$2:$MW$40,'Intervention list'!KZ$195+1,0)</f>
        <v>0</v>
      </c>
      <c r="LA27" s="0" t="n">
        <f aca="false">IF(ISNUMBER(FIND(LA$1,$D27))=$AO$1,1,0)*VLOOKUP($Z$2,DALYs!$A$2:$MW$40,'Intervention list'!LA$195+1,0)</f>
        <v>0</v>
      </c>
      <c r="LB27" s="0" t="n">
        <f aca="false">IF(ISNUMBER(FIND(LB$1,$D27))=$AO$1,1,0)*VLOOKUP($Z$2,DALYs!$A$2:$MW$40,'Intervention list'!LB$195+1,0)</f>
        <v>0</v>
      </c>
      <c r="LC27" s="0" t="n">
        <f aca="false">IF(ISNUMBER(FIND(LC$1,$D27))=$AO$1,1,0)*VLOOKUP($Z$2,DALYs!$A$2:$MW$40,'Intervention list'!LC$195+1,0)</f>
        <v>0</v>
      </c>
      <c r="LD27" s="0" t="n">
        <f aca="false">IF(ISNUMBER(FIND(LD$1,$D27))=$AO$1,1,0)*VLOOKUP($Z$2,DALYs!$A$2:$MW$40,'Intervention list'!LD$195+1,0)</f>
        <v>0</v>
      </c>
      <c r="LE27" s="0" t="n">
        <f aca="false">IF(ISNUMBER(FIND(LE$1,$D27))=$AO$1,1,0)*VLOOKUP($Z$2,DALYs!$A$2:$MW$40,'Intervention list'!LE$195+1,0)</f>
        <v>0</v>
      </c>
      <c r="LF27" s="0" t="n">
        <f aca="false">IF(ISNUMBER(FIND(LF$1,$D27))=$AO$1,1,0)*VLOOKUP($Z$2,DALYs!$A$2:$MW$40,'Intervention list'!LF$195+1,0)</f>
        <v>0</v>
      </c>
      <c r="LG27" s="0" t="n">
        <f aca="false">IF(ISNUMBER(FIND(LG$1,$D27))=$AO$1,1,0)*VLOOKUP($Z$2,DALYs!$A$2:$MW$40,'Intervention list'!LG$195+1,0)</f>
        <v>0</v>
      </c>
      <c r="LH27" s="0" t="n">
        <f aca="false">IF(ISNUMBER(FIND(LH$1,$D27))=$AO$1,1,0)*VLOOKUP($Z$2,DALYs!$A$2:$MW$40,'Intervention list'!LH$195+1,0)</f>
        <v>0</v>
      </c>
      <c r="LI27" s="0" t="n">
        <f aca="false">IF(ISNUMBER(FIND(LI$1,$D27))=$AO$1,1,0)*VLOOKUP($Z$2,DALYs!$A$2:$MW$40,'Intervention list'!LI$195+1,0)</f>
        <v>0</v>
      </c>
      <c r="LJ27" s="0" t="n">
        <f aca="false">IF(ISNUMBER(FIND(LJ$1,$D27))=$AO$1,1,0)*VLOOKUP($Z$2,DALYs!$A$2:$MW$40,'Intervention list'!LJ$195+1,0)</f>
        <v>0</v>
      </c>
      <c r="LK27" s="0" t="n">
        <f aca="false">IF(ISNUMBER(FIND(LK$1,$D27))=$AO$1,1,0)*VLOOKUP($Z$2,DALYs!$A$2:$MW$40,'Intervention list'!LK$195+1,0)</f>
        <v>0</v>
      </c>
      <c r="LL27" s="0" t="n">
        <f aca="false">IF(ISNUMBER(FIND(LL$1,$D27))=$AO$1,1,0)*VLOOKUP($Z$2,DALYs!$A$2:$MW$40,'Intervention list'!LL$195+1,0)</f>
        <v>0</v>
      </c>
      <c r="LM27" s="0" t="n">
        <f aca="false">IF(ISNUMBER(FIND(LM$1,$D27))=$AO$1,1,0)*VLOOKUP($Z$2,DALYs!$A$2:$MW$40,'Intervention list'!LM$195+1,0)</f>
        <v>0</v>
      </c>
      <c r="LN27" s="0" t="n">
        <f aca="false">IF(ISNUMBER(FIND(LN$1,$D27))=$AO$1,1,0)*VLOOKUP($Z$2,DALYs!$A$2:$MW$40,'Intervention list'!LN$195+1,0)</f>
        <v>0</v>
      </c>
      <c r="LO27" s="0" t="n">
        <f aca="false">IF(ISNUMBER(FIND(LO$1,$D27))=$AO$1,1,0)*VLOOKUP($Z$2,DALYs!$A$2:$MW$40,'Intervention list'!LO$195+1,0)</f>
        <v>0</v>
      </c>
      <c r="LP27" s="0" t="n">
        <f aca="false">IF(ISNUMBER(FIND(LP$1,$D27))=$AO$1,1,0)*VLOOKUP($Z$2,DALYs!$A$2:$MW$40,'Intervention list'!LP$195+1,0)</f>
        <v>0</v>
      </c>
      <c r="LQ27" s="0" t="n">
        <f aca="false">IF(ISNUMBER(FIND(LQ$1,$D27))=$AO$1,1,0)*VLOOKUP($Z$2,DALYs!$A$2:$MW$40,'Intervention list'!LQ$195+1,0)</f>
        <v>0</v>
      </c>
      <c r="LR27" s="0" t="n">
        <f aca="false">IF(ISNUMBER(FIND(LR$1,$D27))=$AO$1,1,0)*VLOOKUP($Z$2,DALYs!$A$2:$MW$40,'Intervention list'!LR$195+1,0)</f>
        <v>0</v>
      </c>
      <c r="LS27" s="0" t="n">
        <f aca="false">IF(ISNUMBER(FIND(LS$1,$D27))=$AO$1,1,0)*VLOOKUP($Z$2,DALYs!$A$2:$MW$40,'Intervention list'!LS$195+1,0)</f>
        <v>0</v>
      </c>
      <c r="LT27" s="0" t="n">
        <f aca="false">IF(ISNUMBER(FIND(LT$1,$D27))=$AO$1,1,0)*VLOOKUP($Z$2,DALYs!$A$2:$MW$40,'Intervention list'!LT$195+1,0)</f>
        <v>0</v>
      </c>
      <c r="LU27" s="0" t="n">
        <f aca="false">IF(ISNUMBER(FIND(LU$1,$D27))=$AO$1,1,0)*VLOOKUP($Z$2,DALYs!$A$2:$MW$40,'Intervention list'!LU$195+1,0)</f>
        <v>0</v>
      </c>
      <c r="LV27" s="0" t="n">
        <f aca="false">IF(ISNUMBER(FIND(LV$1,$D27))=$AO$1,1,0)*VLOOKUP($Z$2,DALYs!$A$2:$MW$40,'Intervention list'!LV$195+1,0)</f>
        <v>0</v>
      </c>
      <c r="LW27" s="0" t="n">
        <f aca="false">IF(ISNUMBER(FIND(LW$1,$D27))=$AO$1,1,0)*VLOOKUP($Z$2,DALYs!$A$2:$MW$40,'Intervention list'!LW$195+1,0)</f>
        <v>0</v>
      </c>
      <c r="LX27" s="0" t="n">
        <f aca="false">IF(ISNUMBER(FIND(LX$1,$D27))=$AO$1,1,0)*VLOOKUP($Z$2,DALYs!$A$2:$MW$40,'Intervention list'!LX$195+1,0)</f>
        <v>0</v>
      </c>
      <c r="LY27" s="0" t="n">
        <f aca="false">IF(ISNUMBER(FIND(LY$1,$D27))=$AO$1,1,0)*VLOOKUP($Z$2,DALYs!$A$2:$MW$40,'Intervention list'!LY$195+1,0)</f>
        <v>0</v>
      </c>
      <c r="LZ27" s="0" t="n">
        <f aca="false">IF(ISNUMBER(FIND(LZ$1,$D27))=$AO$1,1,0)*VLOOKUP($Z$2,DALYs!$A$2:$MW$40,'Intervention list'!LZ$195+1,0)</f>
        <v>0</v>
      </c>
      <c r="MA27" s="0" t="n">
        <f aca="false">IF(ISNUMBER(FIND(MA$1,$D27))=$AO$1,1,0)*VLOOKUP($Z$2,DALYs!$A$2:$MW$40,'Intervention list'!MA$195+1,0)</f>
        <v>0</v>
      </c>
      <c r="MB27" s="0" t="n">
        <f aca="false">IF(ISNUMBER(FIND(MB$1,$D27))=$AO$1,1,0)*VLOOKUP($Z$2,DALYs!$A$2:$MW$40,'Intervention list'!MB$195+1,0)</f>
        <v>0</v>
      </c>
      <c r="MC27" s="0" t="n">
        <f aca="false">IF(ISNUMBER(FIND(MC$1,$D27))=$AO$1,1,0)*VLOOKUP($Z$2,DALYs!$A$2:$MW$40,'Intervention list'!MC$195+1,0)</f>
        <v>0</v>
      </c>
      <c r="MD27" s="0" t="n">
        <f aca="false">IF(ISNUMBER(FIND(MD$1,$D27))=$AO$1,1,0)*VLOOKUP($Z$2,DALYs!$A$2:$MW$40,'Intervention list'!MD$195+1,0)</f>
        <v>0</v>
      </c>
      <c r="ME27" s="0" t="n">
        <f aca="false">IF(ISNUMBER(FIND(ME$1,$D27))=$AO$1,1,0)*VLOOKUP($Z$2,DALYs!$A$2:$MW$40,'Intervention list'!ME$195+1,0)</f>
        <v>0</v>
      </c>
      <c r="MF27" s="0" t="n">
        <f aca="false">IF(ISNUMBER(FIND(MF$1,$D27))=$AO$1,1,0)*VLOOKUP($Z$2,DALYs!$A$2:$MW$40,'Intervention list'!MF$195+1,0)</f>
        <v>0</v>
      </c>
      <c r="MG27" s="0" t="n">
        <f aca="false">IF(ISNUMBER(FIND(MG$1,$D27))=$AO$1,1,0)*VLOOKUP($Z$2,DALYs!$A$2:$MW$40,'Intervention list'!MG$195+1,0)</f>
        <v>0</v>
      </c>
      <c r="MH27" s="0" t="n">
        <f aca="false">IF(ISNUMBER(FIND(MH$1,$D27))=$AO$1,1,0)*VLOOKUP($Z$2,DALYs!$A$2:$MW$40,'Intervention list'!MH$195+1,0)</f>
        <v>0</v>
      </c>
      <c r="MI27" s="0" t="n">
        <f aca="false">IF(ISNUMBER(FIND(MI$1,$D27))=$AO$1,1,0)*VLOOKUP($Z$2,DALYs!$A$2:$MW$40,'Intervention list'!MI$195+1,0)</f>
        <v>0</v>
      </c>
      <c r="MJ27" s="0" t="n">
        <f aca="false">IF(ISNUMBER(FIND(MJ$1,$D27))=$AO$1,1,0)*VLOOKUP($Z$2,DALYs!$A$2:$MW$40,'Intervention list'!MJ$195+1,0)</f>
        <v>0</v>
      </c>
      <c r="MK27" s="0" t="n">
        <f aca="false">IF(ISNUMBER(FIND(MK$1,$D27))=$AO$1,1,0)*VLOOKUP($Z$2,DALYs!$A$2:$MW$40,'Intervention list'!MK$195+1,0)</f>
        <v>0</v>
      </c>
      <c r="ML27" s="0" t="n">
        <f aca="false">IF(ISNUMBER(FIND(ML$1,$D27))=$AO$1,1,0)*VLOOKUP($Z$2,DALYs!$A$2:$MW$40,'Intervention list'!ML$195+1,0)</f>
        <v>0</v>
      </c>
      <c r="MM27" s="0" t="n">
        <f aca="false">IF(ISNUMBER(FIND(MM$1,$D27))=$AO$1,1,0)*VLOOKUP($Z$2,DALYs!$A$2:$MW$40,'Intervention list'!MM$195+1,0)</f>
        <v>0</v>
      </c>
      <c r="MN27" s="0" t="n">
        <f aca="false">IF(ISNUMBER(FIND(MN$1,$D27))=$AO$1,1,0)*VLOOKUP($Z$2,DALYs!$A$2:$MW$40,'Intervention list'!MN$195+1,0)</f>
        <v>0</v>
      </c>
      <c r="MO27" s="0" t="n">
        <f aca="false">IF(ISNUMBER(FIND(MO$1,$D27))=$AO$1,1,0)*VLOOKUP($Z$2,DALYs!$A$2:$MW$40,'Intervention list'!MO$195+1,0)</f>
        <v>0</v>
      </c>
      <c r="MP27" s="0" t="n">
        <f aca="false">IF(ISNUMBER(FIND(MP$1,$D27))=$AO$1,1,0)*VLOOKUP($Z$2,DALYs!$A$2:$MW$40,'Intervention list'!MP$195+1,0)</f>
        <v>0</v>
      </c>
      <c r="MQ27" s="0" t="n">
        <f aca="false">IF(ISNUMBER(FIND(MQ$1,$D27))=$AO$1,1,0)*VLOOKUP($Z$2,DALYs!$A$2:$MW$40,'Intervention list'!MQ$195+1,0)</f>
        <v>0</v>
      </c>
      <c r="MR27" s="0" t="n">
        <f aca="false">IF(ISNUMBER(FIND(MR$1,$D27))=$AO$1,1,0)*VLOOKUP($Z$2,DALYs!$A$2:$MW$40,'Intervention list'!MR$195+1,0)</f>
        <v>0</v>
      </c>
      <c r="MS27" s="0" t="n">
        <f aca="false">IF(ISNUMBER(FIND(MS$1,$D27))=$AO$1,1,0)*VLOOKUP($Z$2,DALYs!$A$2:$MW$40,'Intervention list'!MS$195+1,0)</f>
        <v>0</v>
      </c>
      <c r="MT27" s="0" t="n">
        <f aca="false">IF(ISNUMBER(FIND(MT$1,$D27))=$AO$1,1,0)*VLOOKUP($Z$2,DALYs!$A$2:$MW$40,'Intervention list'!MT$195+1,0)</f>
        <v>0</v>
      </c>
      <c r="MU27" s="0" t="n">
        <f aca="false">IF(ISNUMBER(FIND(MU$1,$D27))=$AO$1,1,0)*VLOOKUP($Z$2,DALYs!$A$2:$MW$40,'Intervention list'!MU$195+1,0)</f>
        <v>0</v>
      </c>
      <c r="MV27" s="0" t="n">
        <f aca="false">IF(ISNUMBER(FIND(MV$1,$D27))=$AO$1,1,0)*VLOOKUP($Z$2,DALYs!$A$2:$MW$40,'Intervention list'!MV$195+1,0)</f>
        <v>0</v>
      </c>
      <c r="MW27" s="0" t="n">
        <f aca="false">IF(ISNUMBER(FIND(MW$1,$D27))=$AO$1,1,0)*VLOOKUP($Z$2,DALYs!$A$2:$MW$40,'Intervention list'!MW$195+1,0)</f>
        <v>0</v>
      </c>
      <c r="MX27" s="0" t="n">
        <f aca="false">IF(ISNUMBER(FIND(MX$1,$D27))=$AO$1,1,0)*VLOOKUP($Z$2,DALYs!$A$2:$MW$40,'Intervention list'!MX$195+1,0)</f>
        <v>0</v>
      </c>
      <c r="MY27" s="0" t="n">
        <f aca="false">IF(ISNUMBER(FIND(MY$1,$D27))=$AO$1,1,0)*VLOOKUP($Z$2,DALYs!$A$2:$MW$40,'Intervention list'!MY$195+1,0)</f>
        <v>0</v>
      </c>
      <c r="MZ27" s="0" t="n">
        <f aca="false">IF(ISNUMBER(FIND(MZ$1,$D27))=$AO$1,1,0)*VLOOKUP($Z$2,DALYs!$A$2:$MW$40,'Intervention list'!MZ$195+1,0)</f>
        <v>0</v>
      </c>
      <c r="NA27" s="0" t="n">
        <f aca="false">IF(ISNUMBER(FIND(NA$1,$D27))=$AO$1,1,0)*VLOOKUP($Z$2,DALYs!$A$2:$MW$40,'Intervention list'!NA$195+1,0)</f>
        <v>0</v>
      </c>
      <c r="NB27" s="0" t="n">
        <f aca="false">IF(ISNUMBER(FIND(NB$1,$D27))=$AO$1,1,0)*VLOOKUP($Z$2,DALYs!$A$2:$MW$40,'Intervention list'!NB$195+1,0)</f>
        <v>0</v>
      </c>
      <c r="NC27" s="0" t="n">
        <f aca="false">IF(ISNUMBER(FIND(NC$1,$D27))=$AO$1,1,0)*VLOOKUP($Z$2,DALYs!$A$2:$MW$40,'Intervention list'!NC$195+1,0)</f>
        <v>0</v>
      </c>
      <c r="ND27" s="0" t="n">
        <f aca="false">IF(ISNUMBER(FIND(ND$1,$D27))=$AO$1,1,0)*VLOOKUP($Z$2,DALYs!$A$2:$MW$40,'Intervention list'!ND$195+1,0)</f>
        <v>0</v>
      </c>
      <c r="NE27" s="0" t="n">
        <f aca="false">IF(ISNUMBER(FIND(NE$1,$D27))=$AO$1,1,0)*VLOOKUP($Z$2,DALYs!$A$2:$MW$40,'Intervention list'!NE$195+1,0)</f>
        <v>0</v>
      </c>
      <c r="NF27" s="0" t="n">
        <f aca="false">IF(ISNUMBER(FIND(NF$1,$D27))=$AO$1,1,0)*VLOOKUP($Z$2,DALYs!$A$2:$MW$40,'Intervention list'!NF$195+1,0)</f>
        <v>0</v>
      </c>
      <c r="NG27" s="0" t="n">
        <f aca="false">IF(ISNUMBER(FIND(NG$1,$D27))=$AO$1,1,0)*VLOOKUP($Z$2,DALYs!$A$2:$MW$40,'Intervention list'!NG$195+1,0)</f>
        <v>0</v>
      </c>
      <c r="NH27" s="0" t="n">
        <f aca="false">IF(ISNUMBER(FIND(NH$1,$D27))=$AO$1,1,0)*VLOOKUP($Z$2,DALYs!$A$2:$MW$40,'Intervention list'!NH$195+1,0)</f>
        <v>0</v>
      </c>
      <c r="NI27" s="0" t="n">
        <f aca="false">IF(ISNUMBER(FIND(NI$1,$D27))=$AO$1,1,0)*VLOOKUP($Z$2,DALYs!$A$2:$MW$40,'Intervention list'!NI$195+1,0)</f>
        <v>0</v>
      </c>
      <c r="NJ27" s="0" t="n">
        <f aca="false">IF(ISNUMBER(FIND(NJ$1,$D27))=$AO$1,1,0)*VLOOKUP($Z$2,DALYs!$A$2:$MW$40,'Intervention list'!NJ$195+1,0)</f>
        <v>0</v>
      </c>
      <c r="NK27" s="0" t="n">
        <f aca="false">IF(ISNUMBER(FIND(NK$1,$D27))=$AO$1,1,0)*VLOOKUP($Z$2,DALYs!$A$2:$MW$40,'Intervention list'!NK$195+1,0)</f>
        <v>0</v>
      </c>
      <c r="NL27" s="0" t="n">
        <f aca="false">IF(ISNUMBER(FIND(NL$1,$D27))=$AO$1,1,0)*VLOOKUP($Z$2,DALYs!$A$2:$MW$40,'Intervention list'!NL$195+1,0)</f>
        <v>0</v>
      </c>
      <c r="NM27" s="0" t="n">
        <f aca="false">IF(ISNUMBER(FIND(NM$1,$D27))=$AO$1,1,0)*VLOOKUP($Z$2,DALYs!$A$2:$MW$40,'Intervention list'!NM$195+1,0)</f>
        <v>0</v>
      </c>
      <c r="NN27" s="0" t="n">
        <f aca="false">IF(ISNUMBER(FIND(NN$1,$D27))=$AO$1,1,0)*VLOOKUP($Z$2,DALYs!$A$2:$MW$40,'Intervention list'!NN$195+1,0)</f>
        <v>0</v>
      </c>
      <c r="NO27" s="0" t="n">
        <f aca="false">IF(ISNUMBER(FIND(NO$1,$D27))=$AO$1,1,0)*VLOOKUP($Z$2,DALYs!$A$2:$MW$40,'Intervention list'!NO$195+1,0)</f>
        <v>0</v>
      </c>
      <c r="NP27" s="0" t="n">
        <f aca="false">IF(ISNUMBER(FIND(NP$1,$D27))=$AO$1,1,0)*VLOOKUP($Z$2,DALYs!$A$2:$MW$40,'Intervention list'!NP$195+1,0)</f>
        <v>0</v>
      </c>
      <c r="NQ27" s="0" t="n">
        <f aca="false">IF(ISNUMBER(FIND(NQ$1,$D27))=$AO$1,1,0)*VLOOKUP($Z$2,DALYs!$A$2:$MW$40,'Intervention list'!NQ$195+1,0)</f>
        <v>0</v>
      </c>
      <c r="NR27" s="0" t="n">
        <f aca="false">IF(ISNUMBER(FIND(NR$1,$D27))=$AO$1,1,0)*VLOOKUP($Z$2,DALYs!$A$2:$MW$40,'Intervention list'!NR$195+1,0)</f>
        <v>0</v>
      </c>
      <c r="NS27" s="0" t="n">
        <f aca="false">IF(ISNUMBER(FIND(NS$1,$D27))=$AO$1,1,0)*VLOOKUP($Z$2,DALYs!$A$2:$MW$40,'Intervention list'!NS$195+1,0)</f>
        <v>0</v>
      </c>
      <c r="NT27" s="0" t="n">
        <f aca="false">IF(ISNUMBER(FIND(NT$1,$D27))=$AO$1,1,0)*VLOOKUP($Z$2,DALYs!$A$2:$MW$40,'Intervention list'!NT$195+1,0)</f>
        <v>0</v>
      </c>
      <c r="NU27" s="0" t="n">
        <f aca="false">IF(ISNUMBER(FIND(NU$1,$D27))=$AO$1,1,0)*VLOOKUP($Z$2,DALYs!$A$2:$MW$40,'Intervention list'!NU$195+1,0)</f>
        <v>0</v>
      </c>
      <c r="NV27" s="0" t="n">
        <f aca="false">IF(ISNUMBER(FIND(NV$1,$D27))=$AO$1,1,0)*VLOOKUP($Z$2,DALYs!$A$2:$MW$40,'Intervention list'!NV$195+1,0)</f>
        <v>0</v>
      </c>
      <c r="NW27" s="0" t="n">
        <f aca="false">IF(ISNUMBER(FIND(NW$1,$D27))=$AO$1,1,0)*VLOOKUP($Z$2,DALYs!$A$2:$MW$40,'Intervention list'!NW$195+1,0)</f>
        <v>0</v>
      </c>
      <c r="NX27" s="0" t="n">
        <f aca="false">IF(ISNUMBER(FIND(NX$1,$D27))=$AO$1,1,0)*VLOOKUP($Z$2,DALYs!$A$2:$MW$40,'Intervention list'!NX$195+1,0)</f>
        <v>0</v>
      </c>
      <c r="NY27" s="0" t="n">
        <f aca="false">IF(ISNUMBER(FIND(NY$1,$D27))=$AO$1,1,0)*VLOOKUP($Z$2,DALYs!$A$2:$MW$40,'Intervention list'!NY$195+1,0)</f>
        <v>0</v>
      </c>
      <c r="NZ27" s="0" t="n">
        <f aca="false">IF(ISNUMBER(FIND(NZ$1,$D27))=$AO$1,1,0)*VLOOKUP($Z$2,DALYs!$A$2:$MW$40,'Intervention list'!NZ$195+1,0)</f>
        <v>0</v>
      </c>
      <c r="OA27" s="0" t="n">
        <f aca="false">IF(ISNUMBER(FIND(OA$1,$D27))=$AO$1,1,0)*VLOOKUP($Z$2,DALYs!$A$2:$MW$40,'Intervention list'!OA$195+1,0)</f>
        <v>0</v>
      </c>
      <c r="OB27" s="0" t="n">
        <f aca="false">IF(ISNUMBER(FIND(OB$1,$D27))=$AO$1,1,0)*VLOOKUP($Z$2,DALYs!$A$2:$MW$40,'Intervention list'!OB$195+1,0)</f>
        <v>0</v>
      </c>
      <c r="OC27" s="0" t="n">
        <f aca="false">IF(ISNUMBER(FIND(OC$1,$D27))=$AO$1,1,0)*VLOOKUP($Z$2,DALYs!$A$2:$MW$40,'Intervention list'!OC$195+1,0)</f>
        <v>0</v>
      </c>
      <c r="OD27" s="0" t="n">
        <f aca="false">IF(ISNUMBER(FIND(OD$1,$D27))=$AO$1,1,0)*VLOOKUP($Z$2,DALYs!$A$2:$MW$40,'Intervention list'!OD$195+1,0)</f>
        <v>0</v>
      </c>
      <c r="OE27" s="0" t="n">
        <f aca="false">IF(ISNUMBER(FIND(OE$1,$D27))=$AO$1,1,0)*VLOOKUP($Z$2,DALYs!$A$2:$MW$40,'Intervention list'!OE$195+1,0)</f>
        <v>0</v>
      </c>
      <c r="OF27" s="0" t="n">
        <f aca="false">IF(ISNUMBER(FIND(OF$1,$D27))=$AO$1,1,0)*VLOOKUP($Z$2,DALYs!$A$2:$MW$40,'Intervention list'!OF$195+1,0)</f>
        <v>0</v>
      </c>
      <c r="OG27" s="0" t="n">
        <f aca="false">IF(ISNUMBER(FIND(OG$1,$D27))=$AO$1,1,0)*VLOOKUP($Z$2,DALYs!$A$2:$MW$40,'Intervention list'!OG$195+1,0)</f>
        <v>0</v>
      </c>
      <c r="OH27" s="0" t="n">
        <f aca="false">IF(ISNUMBER(FIND(OH$1,$D27))=$AO$1,1,0)*VLOOKUP($Z$2,DALYs!$A$2:$MW$40,'Intervention list'!OH$195+1,0)</f>
        <v>0</v>
      </c>
      <c r="OI27" s="0" t="n">
        <f aca="false">IF(ISNUMBER(FIND(OI$1,$D27))=$AO$1,1,0)*VLOOKUP($Z$2,DALYs!$A$2:$MW$40,'Intervention list'!OI$195+1,0)</f>
        <v>0</v>
      </c>
      <c r="OJ27" s="0" t="n">
        <f aca="false">IF(ISNUMBER(FIND(OJ$1,$D27))=$AO$1,1,0)*VLOOKUP($Z$2,DALYs!$A$2:$MW$40,'Intervention list'!OJ$195+1,0)</f>
        <v>0</v>
      </c>
      <c r="OK27" s="0" t="n">
        <f aca="false">IF(ISNUMBER(FIND(OK$1,$D27))=$AO$1,1,0)*VLOOKUP($Z$2,DALYs!$A$2:$MW$40,'Intervention list'!OK$195+1,0)</f>
        <v>0</v>
      </c>
      <c r="OL27" s="0" t="n">
        <f aca="false">IF(ISNUMBER(FIND(OL$1,$D27))=$AO$1,1,0)*VLOOKUP($Z$2,DALYs!$A$2:$MW$40,'Intervention list'!OL$195+1,0)</f>
        <v>0</v>
      </c>
      <c r="OM27" s="0" t="n">
        <f aca="false">IF(ISNUMBER(FIND(OM$1,$D27))=$AO$1,1,0)*VLOOKUP($Z$2,DALYs!$A$2:$MW$40,'Intervention list'!OM$195+1,0)</f>
        <v>0</v>
      </c>
      <c r="ON27" s="0" t="n">
        <f aca="false">IF(ISNUMBER(FIND(ON$1,$D27))=$AO$1,1,0)*VLOOKUP($Z$2,DALYs!$A$2:$MW$40,'Intervention list'!ON$195+1,0)</f>
        <v>0</v>
      </c>
      <c r="OO27" s="0" t="n">
        <f aca="false">IF(ISNUMBER(FIND(OO$1,$D27))=$AO$1,1,0)*VLOOKUP($Z$2,DALYs!$A$2:$MW$40,'Intervention list'!OO$195+1,0)</f>
        <v>0</v>
      </c>
      <c r="OP27" s="0" t="n">
        <f aca="false">IF(ISNUMBER(FIND(OP$1,$D27))=$AO$1,1,0)*VLOOKUP($Z$2,DALYs!$A$2:$MW$40,'Intervention list'!OP$195+1,0)</f>
        <v>0</v>
      </c>
      <c r="OQ27" s="0" t="n">
        <f aca="false">IF(ISNUMBER(FIND(OQ$1,$D27))=$AO$1,1,0)*VLOOKUP($Z$2,DALYs!$A$2:$MW$40,'Intervention list'!OQ$195+1,0)</f>
        <v>0</v>
      </c>
      <c r="OR27" s="0" t="n">
        <f aca="false">IF(ISNUMBER(FIND(OR$1,$D27))=$AO$1,1,0)*VLOOKUP($Z$2,DALYs!$A$2:$MW$40,'Intervention list'!OR$195+1,0)</f>
        <v>0</v>
      </c>
      <c r="OS27" s="0" t="n">
        <f aca="false">IF(ISNUMBER(FIND(OS$1,$D27))=$AO$1,1,0)*VLOOKUP($Z$2,DALYs!$A$2:$MW$40,'Intervention list'!OS$195+1,0)</f>
        <v>0</v>
      </c>
      <c r="OT27" s="0" t="n">
        <f aca="false">IF(ISNUMBER(FIND(OT$1,$D27))=$AO$1,1,0)*VLOOKUP($Z$2,DALYs!$A$2:$MW$40,'Intervention list'!OT$195+1,0)</f>
        <v>0</v>
      </c>
      <c r="OU27" s="0" t="n">
        <f aca="false">IF(ISNUMBER(FIND(OU$1,$D27))=$AO$1,1,0)*VLOOKUP($Z$2,DALYs!$A$2:$MW$40,'Intervention list'!OU$195+1,0)</f>
        <v>0</v>
      </c>
      <c r="OV27" s="0" t="n">
        <f aca="false">IF(ISNUMBER(FIND(OV$1,$D27))=$AO$1,1,0)*VLOOKUP($Z$2,DALYs!$A$2:$MW$40,'Intervention list'!OV$195+1,0)</f>
        <v>0</v>
      </c>
      <c r="OW27" s="0" t="n">
        <f aca="false">IF(ISNUMBER(FIND(OW$1,$D27))=$AO$1,1,0)*VLOOKUP($Z$2,DALYs!$A$2:$MW$40,'Intervention list'!OW$195+1,0)</f>
        <v>0</v>
      </c>
      <c r="OX27" s="0" t="n">
        <f aca="false">IF(ISNUMBER(FIND(OX$1,$D27))=$AO$1,1,0)*VLOOKUP($Z$2,DALYs!$A$2:$MW$40,'Intervention list'!OX$195+1,0)</f>
        <v>0</v>
      </c>
    </row>
    <row r="28" customFormat="false" ht="31.5" hidden="false" customHeight="false" outlineLevel="0" collapsed="false">
      <c r="A28" s="6" t="s">
        <v>358</v>
      </c>
      <c r="B28" s="6" t="s">
        <v>359</v>
      </c>
      <c r="C28" s="26" t="s">
        <v>360</v>
      </c>
      <c r="D28" s="7" t="s">
        <v>757</v>
      </c>
      <c r="E28" s="7" t="str">
        <f aca="false">SUBSTITUTE(D28,0.2,X28)</f>
        <v>Diphtheria: 0.5; Whooping cough: 0.5; Tetanus: 0.8; Tuberculosis: 0; Measles: 0.8;</v>
      </c>
      <c r="F28" s="0" t="s">
        <v>25</v>
      </c>
      <c r="G28" s="8" t="n">
        <v>106.156777790566</v>
      </c>
      <c r="H28" s="9" t="n">
        <v>13</v>
      </c>
      <c r="I28" s="9" t="n">
        <f aca="false">IF(H28="","",(H28*(VLOOKUP($Z$2,Worksheet,11,0)^4)))</f>
        <v>18.9422112684045</v>
      </c>
      <c r="J28" s="9" t="n">
        <f aca="false">IF(I28="","",I28*VLOOKUP($Z$2,Worksheet,12,0))</f>
        <v>21.2306190601683</v>
      </c>
      <c r="K28" s="9" t="n">
        <f aca="false">IF(I28="","",I28*VLOOKUP($Z$2, Worksheet, 13, 0))</f>
        <v>18.5977280224844</v>
      </c>
      <c r="L28" s="9" t="n">
        <f aca="false">IF(J28="",VLOOKUP($Z$2, Worksheet, 14, 0),J28)</f>
        <v>21.2306190601683</v>
      </c>
      <c r="M28" s="9" t="n">
        <f aca="false">IF(L28&lt;VLOOKUP($Z$2,'Country sheet'!$A$3:$P$41,15,0), VLOOKUP($Z$2,'Country sheet'!$A$3:$P$41,15,0), L28)/0.7</f>
        <v>66.2083230214262</v>
      </c>
      <c r="N28" s="27" t="n">
        <f aca="false">IFERROR(IF(AC28=$AO$1,VLOOKUP(F28,AO$42:AX$46,MATCH(AC$1,AP$41:AX$41,0)+1,0)/COUNTIFS($F$2:$F$194,$F28,$AC$2:$AC$194,$AO$1),0),0) + IFERROR(IF(AD28=$AO$1,VLOOKUP(F28,AO$42:AX$46,MATCH(AD$1,AP$41:AX$41,0)+1,0)/COUNTIFS($F$2:$F$194,$F28,$AD$2:$AD$194,$AO$1),0),0) + IFERROR(IF(AE28=$AO$1,VLOOKUP(F28,AO$42:AX$46,MATCH(AE$1,AP$41:AX$41,0)+1,0)/COUNTIFS($F$2:$F$194,$F28,$AE$2:$AE$194,$AO$1),0),0) + IFERROR(IF(AF28=$AO$1,VLOOKUP(F28,AO$42:AX$46,MATCH(AF$1,AP$41:AX$41,0)+1,0)/COUNTIFS($F$2:$F$194,$F28,$AF$2:$AF$194,$AO$1),0),0) + IFERROR(IF(AG28=$AO$1,VLOOKUP(F28,AO$42:AX$46,MATCH(AG$1,AP$41:AX$41,0)+1,0)/COUNTIFS($F$2:$F$194,$F28,$AG$2:$AG$194,$AO$1),0),0) + IFERROR(IF(AH28=$AO$1,VLOOKUP(F28,AO$42:AX$46,MATCH(AH$1,AP$41:AX$41,0)+1,0)/COUNTIFS($F$2:$F$194,$F28,$AH$2:$AH$194,$AO$1),0),0) + IFERROR(IF(AI28=$AO$1,VLOOKUP(F28,AO$42:AX$46,MATCH(AI$1,AP$41:AX$41,0)+1,0)/COUNTIFS($F$2:$F$194,$F28,$AI$2:$AI$194,$AO$1),0),0) + IFERROR(IF(AJ28=$AO$1,VLOOKUP(F28,AO$42:AX$46,MATCH(AJ$1,AP$41:AX$41,0)+1,0)/COUNTIFS($F$2:$F$194,$F28,$AJ$2:$AJ$194,$AO$1),0),0) + IFERROR(IF(AK28=$AO$1,VLOOKUP(F28,AO$42:AX$46,MATCH(AK$1,AP$41:AX$41,0)+1,0)/COUNTIFS($F$2:$F$194,$F28,$AK$2:$AK$194,$AO$1),0),0)</f>
        <v>0</v>
      </c>
      <c r="O28" s="9" t="n">
        <v>2</v>
      </c>
      <c r="P28" s="9" t="n">
        <v>2</v>
      </c>
      <c r="Q28" s="0" t="n">
        <f aca="false">SUM(BC28:OX28)</f>
        <v>379609.894215236</v>
      </c>
      <c r="R28" s="0" t="n">
        <f aca="false">IF(VLOOKUP($Z$2,CET!$A$4:$L$42,12,0)="Low income",_xlfn.IFS(S28=0.2,0.1,S28=0.1,0.05,S28=0.5,0.4,S28=0.35,0.25),S28)</f>
        <v>0.5</v>
      </c>
      <c r="S28" s="0" t="n">
        <v>0.5</v>
      </c>
      <c r="T28" s="0" t="n">
        <v>0.8</v>
      </c>
      <c r="U28" s="0" t="n">
        <f aca="false">N28/M28</f>
        <v>0</v>
      </c>
      <c r="V28" s="0" t="n">
        <f aca="false">IFERROR(U28/Q28,0)</f>
        <v>0</v>
      </c>
      <c r="W28" s="0" t="n">
        <f aca="false">(T28/R28)*V28</f>
        <v>0</v>
      </c>
      <c r="X28" s="28" t="n">
        <f aca="false">IF(W28=0,0,IF(W28&lt;=0.8,IF(W28&lt;0.05,0.05,W28),0.8))</f>
        <v>0</v>
      </c>
      <c r="Y28" s="28"/>
      <c r="AC28" s="34" t="n">
        <f aca="false">ISNUMBER(FIND(AC$1,$C28))</f>
        <v>0</v>
      </c>
      <c r="AD28" s="33" t="n">
        <f aca="false">ISNUMBER(FIND(AD$1,$C28))</f>
        <v>0</v>
      </c>
      <c r="AE28" s="33" t="n">
        <f aca="false">ISNUMBER(FIND(AE$1,$C28))</f>
        <v>0</v>
      </c>
      <c r="AF28" s="33" t="n">
        <f aca="false">ISNUMBER(FIND(AF$1,$C28))</f>
        <v>0</v>
      </c>
      <c r="AG28" s="33" t="n">
        <f aca="false">ISNUMBER(FIND(AG$1,$C28))</f>
        <v>0</v>
      </c>
      <c r="AH28" s="33" t="n">
        <f aca="false">ISNUMBER(FIND(AH$1,$C28))</f>
        <v>0</v>
      </c>
      <c r="AI28" s="33" t="n">
        <f aca="false">ISNUMBER(FIND(AI$1,$C28))</f>
        <v>0</v>
      </c>
      <c r="AJ28" s="33" t="n">
        <f aca="false">ISNUMBER(FIND(AJ$1,$C28))</f>
        <v>0</v>
      </c>
      <c r="AK28" s="35" t="n">
        <f aca="false">ISNUMBER(FIND(AK$1,$C28))</f>
        <v>0</v>
      </c>
      <c r="AL28" s="6"/>
      <c r="AM28" s="33"/>
      <c r="AN28" s="47"/>
      <c r="AO28" s="48" t="s">
        <v>14</v>
      </c>
      <c r="AP28" s="60" t="n">
        <f aca="false">AP18*AP8</f>
        <v>335370901.031608</v>
      </c>
      <c r="AQ28" s="61" t="n">
        <f aca="false">AQ18*AQ8</f>
        <v>12516869.5626574</v>
      </c>
      <c r="AR28" s="61" t="n">
        <f aca="false">AR18*AR8</f>
        <v>124552796.598722</v>
      </c>
      <c r="AS28" s="61" t="n">
        <f aca="false">AS18*AS8</f>
        <v>0</v>
      </c>
      <c r="AT28" s="61" t="n">
        <f aca="false">AT18*AT8</f>
        <v>0</v>
      </c>
      <c r="AU28" s="61" t="n">
        <f aca="false">AU18*AU8</f>
        <v>0</v>
      </c>
      <c r="AV28" s="61" t="n">
        <f aca="false">AV18*AV8</f>
        <v>32625987.1595669</v>
      </c>
      <c r="AW28" s="61" t="n">
        <f aca="false">AW18*AW8</f>
        <v>0</v>
      </c>
      <c r="AX28" s="62" t="n">
        <f aca="false">AX18*AX8</f>
        <v>0</v>
      </c>
      <c r="AZ28" s="36"/>
      <c r="BC28" s="0" t="n">
        <f aca="false">IF(ISNUMBER(FIND(BC$1,$D28))=$AO$1,1,0)*VLOOKUP($Z$2,DALYs!$A$2:$MW$40,'Intervention list'!BC$195+1,0)</f>
        <v>0</v>
      </c>
      <c r="BD28" s="0" t="n">
        <f aca="false">IF(ISNUMBER(FIND(BD$1,$D28))=$AO$1,1,0)*VLOOKUP($Z$2,DALYs!$A$2:$MW$40,'Intervention list'!BD$195+1,0)</f>
        <v>0</v>
      </c>
      <c r="BE28" s="0" t="n">
        <f aca="false">IF(ISNUMBER(FIND(BE$1,$D28))=$AO$1,1,0)*VLOOKUP($Z$2,DALYs!$A$2:$MW$40,'Intervention list'!BE$195+1,0)</f>
        <v>0</v>
      </c>
      <c r="BF28" s="0" t="n">
        <f aca="false">IF(ISNUMBER(FIND(BF$1,$D28))=$AO$1,1,0)*VLOOKUP($Z$2,DALYs!$A$2:$MW$40,'Intervention list'!BF$195+1,0)</f>
        <v>0</v>
      </c>
      <c r="BG28" s="0" t="n">
        <f aca="false">IF(ISNUMBER(FIND(BG$1,$D28))=$AO$1,1,0)*VLOOKUP($Z$2,DALYs!$A$2:$MW$40,'Intervention list'!BG$195+1,0)</f>
        <v>0</v>
      </c>
      <c r="BH28" s="0" t="n">
        <f aca="false">IF(ISNUMBER(FIND(BH$1,$D28))=$AO$1,1,0)*VLOOKUP($Z$2,DALYs!$A$2:$MW$40,'Intervention list'!BH$195+1,0)</f>
        <v>0</v>
      </c>
      <c r="BI28" s="0" t="n">
        <f aca="false">IF(ISNUMBER(FIND(BI$1,$D28))=$AO$1,1,0)*VLOOKUP($Z$2,DALYs!$A$2:$MW$40,'Intervention list'!BI$195+1,0)</f>
        <v>0</v>
      </c>
      <c r="BJ28" s="0" t="n">
        <f aca="false">IF(ISNUMBER(FIND(BJ$1,$D28))=$AO$1,1,0)*VLOOKUP($Z$2,DALYs!$A$2:$MW$40,'Intervention list'!BJ$195+1,0)</f>
        <v>0</v>
      </c>
      <c r="BK28" s="0" t="n">
        <f aca="false">IF(ISNUMBER(FIND(BK$1,$D28))=$AO$1,1,0)*VLOOKUP($Z$2,DALYs!$A$2:$MW$40,'Intervention list'!BK$195+1,0)</f>
        <v>0</v>
      </c>
      <c r="BL28" s="0" t="n">
        <f aca="false">IF(ISNUMBER(FIND(BL$1,$D28))=$AO$1,1,0)*VLOOKUP($Z$2,DALYs!$A$2:$MW$40,'Intervention list'!BL$195+1,0)</f>
        <v>0</v>
      </c>
      <c r="BM28" s="0" t="n">
        <f aca="false">IF(ISNUMBER(FIND(BM$1,$D28))=$AO$1,1,0)*VLOOKUP($Z$2,DALYs!$A$2:$MW$40,'Intervention list'!BM$195+1,0)</f>
        <v>0</v>
      </c>
      <c r="BN28" s="0" t="n">
        <f aca="false">IF(ISNUMBER(FIND(BN$1,$D28))=$AO$1,1,0)*VLOOKUP($Z$2,DALYs!$A$2:$MW$40,'Intervention list'!BN$195+1,0)</f>
        <v>0</v>
      </c>
      <c r="BO28" s="0" t="n">
        <f aca="false">IF(ISNUMBER(FIND(BO$1,$D28))=$AO$1,1,0)*VLOOKUP($Z$2,DALYs!$A$2:$MW$40,'Intervention list'!BO$195+1,0)</f>
        <v>0</v>
      </c>
      <c r="BP28" s="0" t="n">
        <f aca="false">IF(ISNUMBER(FIND(BP$1,$D28))=$AO$1,1,0)*VLOOKUP($Z$2,DALYs!$A$2:$MW$40,'Intervention list'!BP$195+1,0)</f>
        <v>0</v>
      </c>
      <c r="BQ28" s="0" t="n">
        <f aca="false">IF(ISNUMBER(FIND(BQ$1,$D28))=$AO$1,1,0)*VLOOKUP($Z$2,DALYs!$A$2:$MW$40,'Intervention list'!BQ$195+1,0)</f>
        <v>0</v>
      </c>
      <c r="BR28" s="0" t="n">
        <f aca="false">IF(ISNUMBER(FIND(BR$1,$D28))=$AO$1,1,0)*VLOOKUP($Z$2,DALYs!$A$2:$MW$40,'Intervention list'!BR$195+1,0)</f>
        <v>0</v>
      </c>
      <c r="BS28" s="0" t="n">
        <f aca="false">IF(ISNUMBER(FIND(BS$1,$D28))=$AO$1,1,0)*VLOOKUP($Z$2,DALYs!$A$2:$MW$40,'Intervention list'!BS$195+1,0)</f>
        <v>0</v>
      </c>
      <c r="BT28" s="0" t="n">
        <f aca="false">IF(ISNUMBER(FIND(BT$1,$D28))=$AO$1,1,0)*VLOOKUP($Z$2,DALYs!$A$2:$MW$40,'Intervention list'!BT$195+1,0)</f>
        <v>0</v>
      </c>
      <c r="BU28" s="0" t="n">
        <f aca="false">IF(ISNUMBER(FIND(BU$1,$D28))=$AO$1,1,0)*VLOOKUP($Z$2,DALYs!$A$2:$MW$40,'Intervention list'!BU$195+1,0)</f>
        <v>0</v>
      </c>
      <c r="BV28" s="0" t="n">
        <f aca="false">IF(ISNUMBER(FIND(BV$1,$D28))=$AO$1,1,0)*VLOOKUP($Z$2,DALYs!$A$2:$MW$40,'Intervention list'!BV$195+1,0)</f>
        <v>0</v>
      </c>
      <c r="BW28" s="0" t="n">
        <f aca="false">IF(ISNUMBER(FIND(BW$1,$D28))=$AO$1,1,0)*VLOOKUP($Z$2,DALYs!$A$2:$MW$40,'Intervention list'!BW$195+1,0)</f>
        <v>0</v>
      </c>
      <c r="BX28" s="0" t="n">
        <f aca="false">IF(ISNUMBER(FIND(BX$1,$D28))=$AO$1,1,0)*VLOOKUP($Z$2,DALYs!$A$2:$MW$40,'Intervention list'!BX$195+1,0)</f>
        <v>0</v>
      </c>
      <c r="BY28" s="0" t="n">
        <f aca="false">IF(ISNUMBER(FIND(BY$1,$D28))=$AO$1,1,0)*VLOOKUP($Z$2,DALYs!$A$2:$MW$40,'Intervention list'!BY$195+1,0)</f>
        <v>0</v>
      </c>
      <c r="BZ28" s="0" t="n">
        <f aca="false">IF(ISNUMBER(FIND(BZ$1,$D28))=$AO$1,1,0)*VLOOKUP($Z$2,DALYs!$A$2:$MW$40,'Intervention list'!BZ$195+1,0)</f>
        <v>0</v>
      </c>
      <c r="CA28" s="0" t="n">
        <f aca="false">IF(ISNUMBER(FIND(CA$1,$D28))=$AO$1,1,0)*VLOOKUP($Z$2,DALYs!$A$2:$MW$40,'Intervention list'!CA$195+1,0)</f>
        <v>0</v>
      </c>
      <c r="CB28" s="0" t="n">
        <f aca="false">IF(ISNUMBER(FIND(CB$1,$D28))=$AO$1,1,0)*VLOOKUP($Z$2,DALYs!$A$2:$MW$40,'Intervention list'!CB$195+1,0)</f>
        <v>0</v>
      </c>
      <c r="CC28" s="0" t="n">
        <f aca="false">IF(ISNUMBER(FIND(CC$1,$D28))=$AO$1,1,0)*VLOOKUP($Z$2,DALYs!$A$2:$MW$40,'Intervention list'!CC$195+1,0)</f>
        <v>0</v>
      </c>
      <c r="CD28" s="0" t="n">
        <f aca="false">IF(ISNUMBER(FIND(CD$1,$D28))=$AO$1,1,0)*VLOOKUP($Z$2,DALYs!$A$2:$MW$40,'Intervention list'!CD$195+1,0)</f>
        <v>0</v>
      </c>
      <c r="CE28" s="0" t="n">
        <f aca="false">IF(ISNUMBER(FIND(CE$1,$D28))=$AO$1,1,0)*VLOOKUP($Z$2,DALYs!$A$2:$MW$40,'Intervention list'!CE$195+1,0)</f>
        <v>0</v>
      </c>
      <c r="CF28" s="0" t="n">
        <f aca="false">IF(ISNUMBER(FIND(CF$1,$D28))=$AO$1,1,0)*VLOOKUP($Z$2,DALYs!$A$2:$MW$40,'Intervention list'!CF$195+1,0)</f>
        <v>0</v>
      </c>
      <c r="CG28" s="0" t="n">
        <f aca="false">IF(ISNUMBER(FIND(CG$1,$D28))=$AO$1,1,0)*VLOOKUP($Z$2,DALYs!$A$2:$MW$40,'Intervention list'!CG$195+1,0)</f>
        <v>0</v>
      </c>
      <c r="CH28" s="0" t="n">
        <f aca="false">IF(ISNUMBER(FIND(CH$1,$D28))=$AO$1,1,0)*VLOOKUP($Z$2,DALYs!$A$2:$MW$40,'Intervention list'!CH$195+1,0)</f>
        <v>0</v>
      </c>
      <c r="CI28" s="0" t="n">
        <f aca="false">IF(ISNUMBER(FIND(CI$1,$D28))=$AO$1,1,0)*VLOOKUP($Z$2,DALYs!$A$2:$MW$40,'Intervention list'!CI$195+1,0)</f>
        <v>0</v>
      </c>
      <c r="CJ28" s="0" t="n">
        <f aca="false">IF(ISNUMBER(FIND(CJ$1,$D28))=$AO$1,1,0)*VLOOKUP($Z$2,DALYs!$A$2:$MW$40,'Intervention list'!CJ$195+1,0)</f>
        <v>0</v>
      </c>
      <c r="CK28" s="0" t="n">
        <f aca="false">IF(ISNUMBER(FIND(CK$1,$D28))=$AO$1,1,0)*VLOOKUP($Z$2,DALYs!$A$2:$MW$40,'Intervention list'!CK$195+1,0)</f>
        <v>0</v>
      </c>
      <c r="CL28" s="0" t="n">
        <f aca="false">IF(ISNUMBER(FIND(CL$1,$D28))=$AO$1,1,0)*VLOOKUP($Z$2,DALYs!$A$2:$MW$40,'Intervention list'!CL$195+1,0)</f>
        <v>0</v>
      </c>
      <c r="CM28" s="0" t="n">
        <f aca="false">IF(ISNUMBER(FIND(CM$1,$D28))=$AO$1,1,0)*VLOOKUP($Z$2,DALYs!$A$2:$MW$40,'Intervention list'!CM$195+1,0)</f>
        <v>0</v>
      </c>
      <c r="CN28" s="0" t="n">
        <f aca="false">IF(ISNUMBER(FIND(CN$1,$D28))=$AO$1,1,0)*VLOOKUP($Z$2,DALYs!$A$2:$MW$40,'Intervention list'!CN$195+1,0)</f>
        <v>0</v>
      </c>
      <c r="CO28" s="0" t="n">
        <f aca="false">IF(ISNUMBER(FIND(CO$1,$D28))=$AO$1,1,0)*VLOOKUP($Z$2,DALYs!$A$2:$MW$40,'Intervention list'!CO$195+1,0)</f>
        <v>0</v>
      </c>
      <c r="CP28" s="0" t="n">
        <f aca="false">IF(ISNUMBER(FIND(CP$1,$D28))=$AO$1,1,0)*VLOOKUP($Z$2,DALYs!$A$2:$MW$40,'Intervention list'!CP$195+1,0)</f>
        <v>0</v>
      </c>
      <c r="CQ28" s="0" t="n">
        <f aca="false">IF(ISNUMBER(FIND(CQ$1,$D28))=$AO$1,1,0)*VLOOKUP($Z$2,DALYs!$A$2:$MW$40,'Intervention list'!CQ$195+1,0)</f>
        <v>0</v>
      </c>
      <c r="CR28" s="0" t="n">
        <f aca="false">IF(ISNUMBER(FIND(CR$1,$D28))=$AO$1,1,0)*VLOOKUP($Z$2,DALYs!$A$2:$MW$40,'Intervention list'!CR$195+1,0)</f>
        <v>0</v>
      </c>
      <c r="CS28" s="0" t="n">
        <f aca="false">IF(ISNUMBER(FIND(CS$1,$D28))=$AO$1,1,0)*VLOOKUP($Z$2,DALYs!$A$2:$MW$40,'Intervention list'!CS$195+1,0)</f>
        <v>0</v>
      </c>
      <c r="CT28" s="0" t="n">
        <f aca="false">IF(ISNUMBER(FIND(CT$1,$D28))=$AO$1,1,0)*VLOOKUP($Z$2,DALYs!$A$2:$MW$40,'Intervention list'!CT$195+1,0)</f>
        <v>0</v>
      </c>
      <c r="CU28" s="0" t="n">
        <f aca="false">IF(ISNUMBER(FIND(CU$1,$D28))=$AO$1,1,0)*VLOOKUP($Z$2,DALYs!$A$2:$MW$40,'Intervention list'!CU$195+1,0)</f>
        <v>0</v>
      </c>
      <c r="CV28" s="0" t="n">
        <f aca="false">IF(ISNUMBER(FIND(CV$1,$D28))=$AO$1,1,0)*VLOOKUP($Z$2,DALYs!$A$2:$MW$40,'Intervention list'!CV$195+1,0)</f>
        <v>0</v>
      </c>
      <c r="CW28" s="0" t="n">
        <f aca="false">IF(ISNUMBER(FIND(CW$1,$D28))=$AO$1,1,0)*VLOOKUP($Z$2,DALYs!$A$2:$MW$40,'Intervention list'!CW$195+1,0)</f>
        <v>0</v>
      </c>
      <c r="CX28" s="0" t="n">
        <f aca="false">IF(ISNUMBER(FIND(CX$1,$D28))=$AO$1,1,0)*VLOOKUP($Z$2,DALYs!$A$2:$MW$40,'Intervention list'!CX$195+1,0)</f>
        <v>0</v>
      </c>
      <c r="CY28" s="0" t="n">
        <f aca="false">IF(ISNUMBER(FIND(CY$1,$D28))=$AO$1,1,0)*VLOOKUP($Z$2,DALYs!$A$2:$MW$40,'Intervention list'!CY$195+1,0)</f>
        <v>0</v>
      </c>
      <c r="CZ28" s="0" t="n">
        <f aca="false">IF(ISNUMBER(FIND(CZ$1,$D28))=$AO$1,1,0)*VLOOKUP($Z$2,DALYs!$A$2:$MW$40,'Intervention list'!CZ$195+1,0)</f>
        <v>0</v>
      </c>
      <c r="DA28" s="0" t="n">
        <f aca="false">IF(ISNUMBER(FIND(DA$1,$D28))=$AO$1,1,0)*VLOOKUP($Z$2,DALYs!$A$2:$MW$40,'Intervention list'!DA$195+1,0)</f>
        <v>0</v>
      </c>
      <c r="DB28" s="0" t="n">
        <f aca="false">IF(ISNUMBER(FIND(DB$1,$D28))=$AO$1,1,0)*VLOOKUP($Z$2,DALYs!$A$2:$MW$40,'Intervention list'!DB$195+1,0)</f>
        <v>0</v>
      </c>
      <c r="DC28" s="0" t="n">
        <f aca="false">IF(ISNUMBER(FIND(DC$1,$D28))=$AO$1,1,0)*VLOOKUP($Z$2,DALYs!$A$2:$MW$40,'Intervention list'!DC$195+1,0)</f>
        <v>0</v>
      </c>
      <c r="DD28" s="0" t="n">
        <f aca="false">IF(ISNUMBER(FIND(DD$1,$D28))=$AO$1,1,0)*VLOOKUP($Z$2,DALYs!$A$2:$MW$40,'Intervention list'!DD$195+1,0)</f>
        <v>0</v>
      </c>
      <c r="DE28" s="0" t="n">
        <f aca="false">IF(ISNUMBER(FIND(DE$1,$D28))=$AO$1,1,0)*VLOOKUP($Z$2,DALYs!$A$2:$MW$40,'Intervention list'!DE$195+1,0)</f>
        <v>0</v>
      </c>
      <c r="DF28" s="0" t="n">
        <f aca="false">IF(ISNUMBER(FIND(DF$1,$D28))=$AO$1,1,0)*VLOOKUP($Z$2,DALYs!$A$2:$MW$40,'Intervention list'!DF$195+1,0)</f>
        <v>0</v>
      </c>
      <c r="DG28" s="0" t="n">
        <f aca="false">IF(ISNUMBER(FIND(DG$1,$D28))=$AO$1,1,0)*VLOOKUP($Z$2,DALYs!$A$2:$MW$40,'Intervention list'!DG$195+1,0)</f>
        <v>0</v>
      </c>
      <c r="DH28" s="0" t="n">
        <f aca="false">IF(ISNUMBER(FIND(DH$1,$D28))=$AO$1,1,0)*VLOOKUP($Z$2,DALYs!$A$2:$MW$40,'Intervention list'!DH$195+1,0)</f>
        <v>0</v>
      </c>
      <c r="DI28" s="0" t="n">
        <f aca="false">IF(ISNUMBER(FIND(DI$1,$D28))=$AO$1,1,0)*VLOOKUP($Z$2,DALYs!$A$2:$MW$40,'Intervention list'!DI$195+1,0)</f>
        <v>0</v>
      </c>
      <c r="DJ28" s="0" t="n">
        <f aca="false">IF(ISNUMBER(FIND(DJ$1,$D28))=$AO$1,1,0)*VLOOKUP($Z$2,DALYs!$A$2:$MW$40,'Intervention list'!DJ$195+1,0)</f>
        <v>0</v>
      </c>
      <c r="DK28" s="0" t="n">
        <f aca="false">IF(ISNUMBER(FIND(DK$1,$D28))=$AO$1,1,0)*VLOOKUP($Z$2,DALYs!$A$2:$MW$40,'Intervention list'!DK$195+1,0)</f>
        <v>0</v>
      </c>
      <c r="DL28" s="0" t="n">
        <f aca="false">IF(ISNUMBER(FIND(DL$1,$D28))=$AO$1,1,0)*VLOOKUP($Z$2,DALYs!$A$2:$MW$40,'Intervention list'!DL$195+1,0)</f>
        <v>0</v>
      </c>
      <c r="DM28" s="0" t="n">
        <f aca="false">IF(ISNUMBER(FIND(DM$1,$D28))=$AO$1,1,0)*VLOOKUP($Z$2,DALYs!$A$2:$MW$40,'Intervention list'!DM$195+1,0)</f>
        <v>0</v>
      </c>
      <c r="DN28" s="0" t="n">
        <f aca="false">IF(ISNUMBER(FIND(DN$1,$D28))=$AO$1,1,0)*VLOOKUP($Z$2,DALYs!$A$2:$MW$40,'Intervention list'!DN$195+1,0)</f>
        <v>0</v>
      </c>
      <c r="DO28" s="0" t="n">
        <f aca="false">IF(ISNUMBER(FIND(DO$1,$D28))=$AO$1,1,0)*VLOOKUP($Z$2,DALYs!$A$2:$MW$40,'Intervention list'!DO$195+1,0)</f>
        <v>0</v>
      </c>
      <c r="DP28" s="0" t="n">
        <f aca="false">IF(ISNUMBER(FIND(DP$1,$D28))=$AO$1,1,0)*VLOOKUP($Z$2,DALYs!$A$2:$MW$40,'Intervention list'!DP$195+1,0)</f>
        <v>0</v>
      </c>
      <c r="DQ28" s="0" t="n">
        <f aca="false">IF(ISNUMBER(FIND(DQ$1,$D28))=$AO$1,1,0)*VLOOKUP($Z$2,DALYs!$A$2:$MW$40,'Intervention list'!DQ$195+1,0)</f>
        <v>0</v>
      </c>
      <c r="DR28" s="0" t="n">
        <f aca="false">IF(ISNUMBER(FIND(DR$1,$D28))=$AO$1,1,0)*VLOOKUP($Z$2,DALYs!$A$2:$MW$40,'Intervention list'!DR$195+1,0)</f>
        <v>0</v>
      </c>
      <c r="DS28" s="0" t="n">
        <f aca="false">IF(ISNUMBER(FIND(DS$1,$D28))=$AO$1,1,0)*VLOOKUP($Z$2,DALYs!$A$2:$MW$40,'Intervention list'!DS$195+1,0)</f>
        <v>0</v>
      </c>
      <c r="DT28" s="0" t="n">
        <f aca="false">IF(ISNUMBER(FIND(DT$1,$D28))=$AO$1,1,0)*VLOOKUP($Z$2,DALYs!$A$2:$MW$40,'Intervention list'!DT$195+1,0)</f>
        <v>0</v>
      </c>
      <c r="DU28" s="0" t="n">
        <f aca="false">IF(ISNUMBER(FIND(DU$1,$D28))=$AO$1,1,0)*VLOOKUP($Z$2,DALYs!$A$2:$MW$40,'Intervention list'!DU$195+1,0)</f>
        <v>0</v>
      </c>
      <c r="DV28" s="0" t="n">
        <f aca="false">IF(ISNUMBER(FIND(DV$1,$D28))=$AO$1,1,0)*VLOOKUP($Z$2,DALYs!$A$2:$MW$40,'Intervention list'!DV$195+1,0)</f>
        <v>0</v>
      </c>
      <c r="DW28" s="0" t="n">
        <f aca="false">IF(ISNUMBER(FIND(DW$1,$D28))=$AO$1,1,0)*VLOOKUP($Z$2,DALYs!$A$2:$MW$40,'Intervention list'!DW$195+1,0)</f>
        <v>0</v>
      </c>
      <c r="DX28" s="0" t="n">
        <f aca="false">IF(ISNUMBER(FIND(DX$1,$D28))=$AO$1,1,0)*VLOOKUP($Z$2,DALYs!$A$2:$MW$40,'Intervention list'!DX$195+1,0)</f>
        <v>0</v>
      </c>
      <c r="DY28" s="0" t="n">
        <f aca="false">IF(ISNUMBER(FIND(DY$1,$D28))=$AO$1,1,0)*VLOOKUP($Z$2,DALYs!$A$2:$MW$40,'Intervention list'!DY$195+1,0)</f>
        <v>0</v>
      </c>
      <c r="DZ28" s="0" t="n">
        <f aca="false">IF(ISNUMBER(FIND(DZ$1,$D28))=$AO$1,1,0)*VLOOKUP($Z$2,DALYs!$A$2:$MW$40,'Intervention list'!DZ$195+1,0)</f>
        <v>0</v>
      </c>
      <c r="EA28" s="0" t="n">
        <f aca="false">IF(ISNUMBER(FIND(EA$1,$D28))=$AO$1,1,0)*VLOOKUP($Z$2,DALYs!$A$2:$MW$40,'Intervention list'!EA$195+1,0)</f>
        <v>0</v>
      </c>
      <c r="EB28" s="0" t="n">
        <f aca="false">IF(ISNUMBER(FIND(EB$1,$D28))=$AO$1,1,0)*VLOOKUP($Z$2,DALYs!$A$2:$MW$40,'Intervention list'!EB$195+1,0)</f>
        <v>0</v>
      </c>
      <c r="EC28" s="0" t="n">
        <f aca="false">IF(ISNUMBER(FIND(EC$1,$D28))=$AO$1,1,0)*VLOOKUP($Z$2,DALYs!$A$2:$MW$40,'Intervention list'!EC$195+1,0)</f>
        <v>0</v>
      </c>
      <c r="ED28" s="0" t="n">
        <f aca="false">IF(ISNUMBER(FIND(ED$1,$D28))=$AO$1,1,0)*VLOOKUP($Z$2,DALYs!$A$2:$MW$40,'Intervention list'!ED$195+1,0)</f>
        <v>0</v>
      </c>
      <c r="EE28" s="0" t="n">
        <f aca="false">IF(ISNUMBER(FIND(EE$1,$D28))=$AO$1,1,0)*VLOOKUP($Z$2,DALYs!$A$2:$MW$40,'Intervention list'!EE$195+1,0)</f>
        <v>0</v>
      </c>
      <c r="EF28" s="0" t="n">
        <f aca="false">IF(ISNUMBER(FIND(EF$1,$D28))=$AO$1,1,0)*VLOOKUP($Z$2,DALYs!$A$2:$MW$40,'Intervention list'!EF$195+1,0)</f>
        <v>0</v>
      </c>
      <c r="EG28" s="0" t="n">
        <f aca="false">IF(ISNUMBER(FIND(EG$1,$D28))=$AO$1,1,0)*VLOOKUP($Z$2,DALYs!$A$2:$MW$40,'Intervention list'!EG$195+1,0)</f>
        <v>0</v>
      </c>
      <c r="EH28" s="0" t="n">
        <f aca="false">IF(ISNUMBER(FIND(EH$1,$D28))=$AO$1,1,0)*VLOOKUP($Z$2,DALYs!$A$2:$MW$40,'Intervention list'!EH$195+1,0)</f>
        <v>0</v>
      </c>
      <c r="EI28" s="0" t="n">
        <f aca="false">IF(ISNUMBER(FIND(EI$1,$D28))=$AO$1,1,0)*VLOOKUP($Z$2,DALYs!$A$2:$MW$40,'Intervention list'!EI$195+1,0)</f>
        <v>0</v>
      </c>
      <c r="EJ28" s="0" t="n">
        <f aca="false">IF(ISNUMBER(FIND(EJ$1,$D28))=$AO$1,1,0)*VLOOKUP($Z$2,DALYs!$A$2:$MW$40,'Intervention list'!EJ$195+1,0)</f>
        <v>0</v>
      </c>
      <c r="EK28" s="0" t="n">
        <f aca="false">IF(ISNUMBER(FIND(EK$1,$D28))=$AO$1,1,0)*VLOOKUP($Z$2,DALYs!$A$2:$MW$40,'Intervention list'!EK$195+1,0)</f>
        <v>0</v>
      </c>
      <c r="EL28" s="0" t="n">
        <f aca="false">IF(ISNUMBER(FIND(EL$1,$D28))=$AO$1,1,0)*VLOOKUP($Z$2,DALYs!$A$2:$MW$40,'Intervention list'!EL$195+1,0)</f>
        <v>0</v>
      </c>
      <c r="EM28" s="0" t="n">
        <f aca="false">IF(ISNUMBER(FIND(EM$1,$D28))=$AO$1,1,0)*VLOOKUP($Z$2,DALYs!$A$2:$MW$40,'Intervention list'!EM$195+1,0)</f>
        <v>0</v>
      </c>
      <c r="EN28" s="0" t="n">
        <f aca="false">IF(ISNUMBER(FIND(EN$1,$D28))=$AO$1,1,0)*VLOOKUP($Z$2,DALYs!$A$2:$MW$40,'Intervention list'!EN$195+1,0)</f>
        <v>0</v>
      </c>
      <c r="EO28" s="0" t="n">
        <f aca="false">IF(ISNUMBER(FIND(EO$1,$D28))=$AO$1,1,0)*VLOOKUP($Z$2,DALYs!$A$2:$MW$40,'Intervention list'!EO$195+1,0)</f>
        <v>0</v>
      </c>
      <c r="EP28" s="0" t="n">
        <f aca="false">IF(ISNUMBER(FIND(EP$1,$D28))=$AO$1,1,0)*VLOOKUP($Z$2,DALYs!$A$2:$MW$40,'Intervention list'!EP$195+1,0)</f>
        <v>0</v>
      </c>
      <c r="EQ28" s="0" t="n">
        <f aca="false">IF(ISNUMBER(FIND(EQ$1,$D28))=$AO$1,1,0)*VLOOKUP($Z$2,DALYs!$A$2:$MW$40,'Intervention list'!EQ$195+1,0)</f>
        <v>0</v>
      </c>
      <c r="ER28" s="0" t="n">
        <f aca="false">IF(ISNUMBER(FIND(ER$1,$D28))=$AO$1,1,0)*VLOOKUP($Z$2,DALYs!$A$2:$MW$40,'Intervention list'!ER$195+1,0)</f>
        <v>193.923310576838</v>
      </c>
      <c r="ES28" s="0" t="n">
        <f aca="false">IF(ISNUMBER(FIND(ES$1,$D28))=$AO$1,1,0)*VLOOKUP($Z$2,DALYs!$A$2:$MW$40,'Intervention list'!ES$195+1,0)</f>
        <v>0</v>
      </c>
      <c r="ET28" s="0" t="n">
        <f aca="false">IF(ISNUMBER(FIND(ET$1,$D28))=$AO$1,1,0)*VLOOKUP($Z$2,DALYs!$A$2:$MW$40,'Intervention list'!ET$195+1,0)</f>
        <v>0</v>
      </c>
      <c r="EU28" s="0" t="n">
        <f aca="false">IF(ISNUMBER(FIND(EU$1,$D28))=$AO$1,1,0)*VLOOKUP($Z$2,DALYs!$A$2:$MW$40,'Intervention list'!EU$195+1,0)</f>
        <v>0</v>
      </c>
      <c r="EV28" s="0" t="n">
        <f aca="false">IF(ISNUMBER(FIND(EV$1,$D28))=$AO$1,1,0)*VLOOKUP($Z$2,DALYs!$A$2:$MW$40,'Intervention list'!EV$195+1,0)</f>
        <v>0</v>
      </c>
      <c r="EW28" s="0" t="n">
        <f aca="false">IF(ISNUMBER(FIND(EW$1,$D28))=$AO$1,1,0)*VLOOKUP($Z$2,DALYs!$A$2:$MW$40,'Intervention list'!EW$195+1,0)</f>
        <v>0</v>
      </c>
      <c r="EX28" s="0" t="n">
        <f aca="false">IF(ISNUMBER(FIND(EX$1,$D28))=$AO$1,1,0)*VLOOKUP($Z$2,DALYs!$A$2:$MW$40,'Intervention list'!EX$195+1,0)</f>
        <v>0</v>
      </c>
      <c r="EY28" s="0" t="n">
        <f aca="false">IF(ISNUMBER(FIND(EY$1,$D28))=$AO$1,1,0)*VLOOKUP($Z$2,DALYs!$A$2:$MW$40,'Intervention list'!EY$195+1,0)</f>
        <v>0</v>
      </c>
      <c r="EZ28" s="0" t="n">
        <f aca="false">IF(ISNUMBER(FIND(EZ$1,$D28))=$AO$1,1,0)*VLOOKUP($Z$2,DALYs!$A$2:$MW$40,'Intervention list'!EZ$195+1,0)</f>
        <v>0</v>
      </c>
      <c r="FA28" s="0" t="n">
        <f aca="false">IF(ISNUMBER(FIND(FA$1,$D28))=$AO$1,1,0)*VLOOKUP($Z$2,DALYs!$A$2:$MW$40,'Intervention list'!FA$195+1,0)</f>
        <v>0</v>
      </c>
      <c r="FB28" s="0" t="n">
        <f aca="false">IF(ISNUMBER(FIND(FB$1,$D28))=$AO$1,1,0)*VLOOKUP($Z$2,DALYs!$A$2:$MW$40,'Intervention list'!FB$195+1,0)</f>
        <v>0</v>
      </c>
      <c r="FC28" s="0" t="n">
        <f aca="false">IF(ISNUMBER(FIND(FC$1,$D28))=$AO$1,1,0)*VLOOKUP($Z$2,DALYs!$A$2:$MW$40,'Intervention list'!FC$195+1,0)</f>
        <v>0</v>
      </c>
      <c r="FD28" s="0" t="n">
        <f aca="false">IF(ISNUMBER(FIND(FD$1,$D28))=$AO$1,1,0)*VLOOKUP($Z$2,DALYs!$A$2:$MW$40,'Intervention list'!FD$195+1,0)</f>
        <v>0</v>
      </c>
      <c r="FE28" s="0" t="n">
        <f aca="false">IF(ISNUMBER(FIND(FE$1,$D28))=$AO$1,1,0)*VLOOKUP($Z$2,DALYs!$A$2:$MW$40,'Intervention list'!FE$195+1,0)</f>
        <v>0</v>
      </c>
      <c r="FF28" s="0" t="n">
        <f aca="false">IF(ISNUMBER(FIND(FF$1,$D28))=$AO$1,1,0)*VLOOKUP($Z$2,DALYs!$A$2:$MW$40,'Intervention list'!FF$195+1,0)</f>
        <v>0</v>
      </c>
      <c r="FG28" s="0" t="n">
        <f aca="false">IF(ISNUMBER(FIND(FG$1,$D28))=$AO$1,1,0)*VLOOKUP($Z$2,DALYs!$A$2:$MW$40,'Intervention list'!FG$195+1,0)</f>
        <v>0</v>
      </c>
      <c r="FH28" s="0" t="n">
        <f aca="false">IF(ISNUMBER(FIND(FH$1,$D28))=$AO$1,1,0)*VLOOKUP($Z$2,DALYs!$A$2:$MW$40,'Intervention list'!FH$195+1,0)</f>
        <v>0</v>
      </c>
      <c r="FI28" s="0" t="n">
        <f aca="false">IF(ISNUMBER(FIND(FI$1,$D28))=$AO$1,1,0)*VLOOKUP($Z$2,DALYs!$A$2:$MW$40,'Intervention list'!FI$195+1,0)</f>
        <v>0</v>
      </c>
      <c r="FJ28" s="0" t="n">
        <f aca="false">IF(ISNUMBER(FIND(FJ$1,$D28))=$AO$1,1,0)*VLOOKUP($Z$2,DALYs!$A$2:$MW$40,'Intervention list'!FJ$195+1,0)</f>
        <v>0</v>
      </c>
      <c r="FK28" s="0" t="n">
        <f aca="false">IF(ISNUMBER(FIND(FK$1,$D28))=$AO$1,1,0)*VLOOKUP($Z$2,DALYs!$A$2:$MW$40,'Intervention list'!FK$195+1,0)</f>
        <v>0</v>
      </c>
      <c r="FL28" s="0" t="n">
        <f aca="false">IF(ISNUMBER(FIND(FL$1,$D28))=$AO$1,1,0)*VLOOKUP($Z$2,DALYs!$A$2:$MW$40,'Intervention list'!FL$195+1,0)</f>
        <v>0</v>
      </c>
      <c r="FM28" s="0" t="n">
        <f aca="false">IF(ISNUMBER(FIND(FM$1,$D28))=$AO$1,1,0)*VLOOKUP($Z$2,DALYs!$A$2:$MW$40,'Intervention list'!FM$195+1,0)</f>
        <v>0</v>
      </c>
      <c r="FN28" s="0" t="n">
        <f aca="false">IF(ISNUMBER(FIND(FN$1,$D28))=$AO$1,1,0)*VLOOKUP($Z$2,DALYs!$A$2:$MW$40,'Intervention list'!FN$195+1,0)</f>
        <v>0</v>
      </c>
      <c r="FO28" s="0" t="n">
        <f aca="false">IF(ISNUMBER(FIND(FO$1,$D28))=$AO$1,1,0)*VLOOKUP($Z$2,DALYs!$A$2:$MW$40,'Intervention list'!FO$195+1,0)</f>
        <v>0</v>
      </c>
      <c r="FP28" s="0" t="n">
        <f aca="false">IF(ISNUMBER(FIND(FP$1,$D28))=$AO$1,1,0)*VLOOKUP($Z$2,DALYs!$A$2:$MW$40,'Intervention list'!FP$195+1,0)</f>
        <v>0</v>
      </c>
      <c r="FQ28" s="0" t="n">
        <f aca="false">IF(ISNUMBER(FIND(FQ$1,$D28))=$AO$1,1,0)*VLOOKUP($Z$2,DALYs!$A$2:$MW$40,'Intervention list'!FQ$195+1,0)</f>
        <v>0</v>
      </c>
      <c r="FR28" s="0" t="n">
        <f aca="false">IF(ISNUMBER(FIND(FR$1,$D28))=$AO$1,1,0)*VLOOKUP($Z$2,DALYs!$A$2:$MW$40,'Intervention list'!FR$195+1,0)</f>
        <v>0</v>
      </c>
      <c r="FS28" s="0" t="n">
        <f aca="false">IF(ISNUMBER(FIND(FS$1,$D28))=$AO$1,1,0)*VLOOKUP($Z$2,DALYs!$A$2:$MW$40,'Intervention list'!FS$195+1,0)</f>
        <v>0</v>
      </c>
      <c r="FT28" s="0" t="n">
        <f aca="false">IF(ISNUMBER(FIND(FT$1,$D28))=$AO$1,1,0)*VLOOKUP($Z$2,DALYs!$A$2:$MW$40,'Intervention list'!FT$195+1,0)</f>
        <v>0</v>
      </c>
      <c r="FU28" s="0" t="n">
        <f aca="false">IF(ISNUMBER(FIND(FU$1,$D28))=$AO$1,1,0)*VLOOKUP($Z$2,DALYs!$A$2:$MW$40,'Intervention list'!FU$195+1,0)</f>
        <v>0</v>
      </c>
      <c r="FV28" s="0" t="n">
        <f aca="false">IF(ISNUMBER(FIND(FV$1,$D28))=$AO$1,1,0)*VLOOKUP($Z$2,DALYs!$A$2:$MW$40,'Intervention list'!FV$195+1,0)</f>
        <v>0</v>
      </c>
      <c r="FW28" s="0" t="n">
        <f aca="false">IF(ISNUMBER(FIND(FW$1,$D28))=$AO$1,1,0)*VLOOKUP($Z$2,DALYs!$A$2:$MW$40,'Intervention list'!FW$195+1,0)</f>
        <v>0</v>
      </c>
      <c r="FX28" s="0" t="n">
        <f aca="false">IF(ISNUMBER(FIND(FX$1,$D28))=$AO$1,1,0)*VLOOKUP($Z$2,DALYs!$A$2:$MW$40,'Intervention list'!FX$195+1,0)</f>
        <v>0</v>
      </c>
      <c r="FY28" s="0" t="n">
        <f aca="false">IF(ISNUMBER(FIND(FY$1,$D28))=$AO$1,1,0)*VLOOKUP($Z$2,DALYs!$A$2:$MW$40,'Intervention list'!FY$195+1,0)</f>
        <v>0</v>
      </c>
      <c r="FZ28" s="0" t="n">
        <f aca="false">IF(ISNUMBER(FIND(FZ$1,$D28))=$AO$1,1,0)*VLOOKUP($Z$2,DALYs!$A$2:$MW$40,'Intervention list'!FZ$195+1,0)</f>
        <v>0</v>
      </c>
      <c r="GA28" s="0" t="n">
        <f aca="false">IF(ISNUMBER(FIND(GA$1,$D28))=$AO$1,1,0)*VLOOKUP($Z$2,DALYs!$A$2:$MW$40,'Intervention list'!GA$195+1,0)</f>
        <v>0</v>
      </c>
      <c r="GB28" s="0" t="n">
        <f aca="false">IF(ISNUMBER(FIND(GB$1,$D28))=$AO$1,1,0)*VLOOKUP($Z$2,DALYs!$A$2:$MW$40,'Intervention list'!GB$195+1,0)</f>
        <v>0</v>
      </c>
      <c r="GC28" s="0" t="n">
        <f aca="false">IF(ISNUMBER(FIND(GC$1,$D28))=$AO$1,1,0)*VLOOKUP($Z$2,DALYs!$A$2:$MW$40,'Intervention list'!GC$195+1,0)</f>
        <v>0</v>
      </c>
      <c r="GD28" s="0" t="n">
        <f aca="false">IF(ISNUMBER(FIND(GD$1,$D28))=$AO$1,1,0)*VLOOKUP($Z$2,DALYs!$A$2:$MW$40,'Intervention list'!GD$195+1,0)</f>
        <v>0</v>
      </c>
      <c r="GE28" s="0" t="n">
        <f aca="false">IF(ISNUMBER(FIND(GE$1,$D28))=$AO$1,1,0)*VLOOKUP($Z$2,DALYs!$A$2:$MW$40,'Intervention list'!GE$195+1,0)</f>
        <v>0</v>
      </c>
      <c r="GF28" s="0" t="n">
        <f aca="false">IF(ISNUMBER(FIND(GF$1,$D28))=$AO$1,1,0)*VLOOKUP($Z$2,DALYs!$A$2:$MW$40,'Intervention list'!GF$195+1,0)</f>
        <v>0</v>
      </c>
      <c r="GG28" s="0" t="n">
        <f aca="false">IF(ISNUMBER(FIND(GG$1,$D28))=$AO$1,1,0)*VLOOKUP($Z$2,DALYs!$A$2:$MW$40,'Intervention list'!GG$195+1,0)</f>
        <v>0</v>
      </c>
      <c r="GH28" s="0" t="n">
        <f aca="false">IF(ISNUMBER(FIND(GH$1,$D28))=$AO$1,1,0)*VLOOKUP($Z$2,DALYs!$A$2:$MW$40,'Intervention list'!GH$195+1,0)</f>
        <v>0</v>
      </c>
      <c r="GI28" s="0" t="n">
        <f aca="false">IF(ISNUMBER(FIND(GI$1,$D28))=$AO$1,1,0)*VLOOKUP($Z$2,DALYs!$A$2:$MW$40,'Intervention list'!GI$195+1,0)</f>
        <v>0</v>
      </c>
      <c r="GJ28" s="0" t="n">
        <f aca="false">IF(ISNUMBER(FIND(GJ$1,$D28))=$AO$1,1,0)*VLOOKUP($Z$2,DALYs!$A$2:$MW$40,'Intervention list'!GJ$195+1,0)</f>
        <v>0</v>
      </c>
      <c r="GK28" s="0" t="n">
        <f aca="false">IF(ISNUMBER(FIND(GK$1,$D28))=$AO$1,1,0)*VLOOKUP($Z$2,DALYs!$A$2:$MW$40,'Intervention list'!GK$195+1,0)</f>
        <v>0</v>
      </c>
      <c r="GL28" s="0" t="n">
        <f aca="false">IF(ISNUMBER(FIND(GL$1,$D28))=$AO$1,1,0)*VLOOKUP($Z$2,DALYs!$A$2:$MW$40,'Intervention list'!GL$195+1,0)</f>
        <v>0</v>
      </c>
      <c r="GM28" s="0" t="n">
        <f aca="false">IF(ISNUMBER(FIND(GM$1,$D28))=$AO$1,1,0)*VLOOKUP($Z$2,DALYs!$A$2:$MW$40,'Intervention list'!GM$195+1,0)</f>
        <v>0</v>
      </c>
      <c r="GN28" s="0" t="n">
        <f aca="false">IF(ISNUMBER(FIND(GN$1,$D28))=$AO$1,1,0)*VLOOKUP($Z$2,DALYs!$A$2:$MW$40,'Intervention list'!GN$195+1,0)</f>
        <v>0</v>
      </c>
      <c r="GO28" s="0" t="n">
        <f aca="false">IF(ISNUMBER(FIND(GO$1,$D28))=$AO$1,1,0)*VLOOKUP($Z$2,DALYs!$A$2:$MW$40,'Intervention list'!GO$195+1,0)</f>
        <v>0</v>
      </c>
      <c r="GP28" s="0" t="n">
        <f aca="false">IF(ISNUMBER(FIND(GP$1,$D28))=$AO$1,1,0)*VLOOKUP($Z$2,DALYs!$A$2:$MW$40,'Intervention list'!GP$195+1,0)</f>
        <v>0</v>
      </c>
      <c r="GQ28" s="0" t="n">
        <f aca="false">IF(ISNUMBER(FIND(GQ$1,$D28))=$AO$1,1,0)*VLOOKUP($Z$2,DALYs!$A$2:$MW$40,'Intervention list'!GQ$195+1,0)</f>
        <v>0</v>
      </c>
      <c r="GR28" s="0" t="n">
        <f aca="false">IF(ISNUMBER(FIND(GR$1,$D28))=$AO$1,1,0)*VLOOKUP($Z$2,DALYs!$A$2:$MW$40,'Intervention list'!GR$195+1,0)</f>
        <v>0</v>
      </c>
      <c r="GS28" s="0" t="n">
        <f aca="false">IF(ISNUMBER(FIND(GS$1,$D28))=$AO$1,1,0)*VLOOKUP($Z$2,DALYs!$A$2:$MW$40,'Intervention list'!GS$195+1,0)</f>
        <v>0</v>
      </c>
      <c r="GT28" s="0" t="n">
        <f aca="false">IF(ISNUMBER(FIND(GT$1,$D28))=$AO$1,1,0)*VLOOKUP($Z$2,DALYs!$A$2:$MW$40,'Intervention list'!GT$195+1,0)</f>
        <v>0</v>
      </c>
      <c r="GU28" s="0" t="n">
        <f aca="false">IF(ISNUMBER(FIND(GU$1,$D28))=$AO$1,1,0)*VLOOKUP($Z$2,DALYs!$A$2:$MW$40,'Intervention list'!GU$195+1,0)</f>
        <v>0</v>
      </c>
      <c r="GV28" s="0" t="n">
        <f aca="false">IF(ISNUMBER(FIND(GV$1,$D28))=$AO$1,1,0)*VLOOKUP($Z$2,DALYs!$A$2:$MW$40,'Intervention list'!GV$195+1,0)</f>
        <v>0</v>
      </c>
      <c r="GW28" s="0" t="n">
        <f aca="false">IF(ISNUMBER(FIND(GW$1,$D28))=$AO$1,1,0)*VLOOKUP($Z$2,DALYs!$A$2:$MW$40,'Intervention list'!GW$195+1,0)</f>
        <v>0</v>
      </c>
      <c r="GX28" s="0" t="n">
        <f aca="false">IF(ISNUMBER(FIND(GX$1,$D28))=$AO$1,1,0)*VLOOKUP($Z$2,DALYs!$A$2:$MW$40,'Intervention list'!GX$195+1,0)</f>
        <v>0</v>
      </c>
      <c r="GY28" s="0" t="n">
        <f aca="false">IF(ISNUMBER(FIND(GY$1,$D28))=$AO$1,1,0)*VLOOKUP($Z$2,DALYs!$A$2:$MW$40,'Intervention list'!GY$195+1,0)</f>
        <v>0</v>
      </c>
      <c r="GZ28" s="0" t="n">
        <f aca="false">IF(ISNUMBER(FIND(GZ$1,$D28))=$AO$1,1,0)*VLOOKUP($Z$2,DALYs!$A$2:$MW$40,'Intervention list'!GZ$195+1,0)</f>
        <v>0</v>
      </c>
      <c r="HA28" s="0" t="n">
        <f aca="false">IF(ISNUMBER(FIND(HA$1,$D28))=$AO$1,1,0)*VLOOKUP($Z$2,DALYs!$A$2:$MW$40,'Intervention list'!HA$195+1,0)</f>
        <v>0</v>
      </c>
      <c r="HB28" s="0" t="n">
        <f aca="false">IF(ISNUMBER(FIND(HB$1,$D28))=$AO$1,1,0)*VLOOKUP($Z$2,DALYs!$A$2:$MW$40,'Intervention list'!HB$195+1,0)</f>
        <v>0</v>
      </c>
      <c r="HC28" s="0" t="n">
        <f aca="false">IF(ISNUMBER(FIND(HC$1,$D28))=$AO$1,1,0)*VLOOKUP($Z$2,DALYs!$A$2:$MW$40,'Intervention list'!HC$195+1,0)</f>
        <v>0</v>
      </c>
      <c r="HD28" s="0" t="n">
        <f aca="false">IF(ISNUMBER(FIND(HD$1,$D28))=$AO$1,1,0)*VLOOKUP($Z$2,DALYs!$A$2:$MW$40,'Intervention list'!HD$195+1,0)</f>
        <v>0</v>
      </c>
      <c r="HE28" s="0" t="n">
        <f aca="false">IF(ISNUMBER(FIND(HE$1,$D28))=$AO$1,1,0)*VLOOKUP($Z$2,DALYs!$A$2:$MW$40,'Intervention list'!HE$195+1,0)</f>
        <v>0</v>
      </c>
      <c r="HF28" s="0" t="n">
        <f aca="false">IF(ISNUMBER(FIND(HF$1,$D28))=$AO$1,1,0)*VLOOKUP($Z$2,DALYs!$A$2:$MW$40,'Intervention list'!HF$195+1,0)</f>
        <v>0</v>
      </c>
      <c r="HG28" s="0" t="n">
        <f aca="false">IF(ISNUMBER(FIND(HG$1,$D28))=$AO$1,1,0)*VLOOKUP($Z$2,DALYs!$A$2:$MW$40,'Intervention list'!HG$195+1,0)</f>
        <v>0</v>
      </c>
      <c r="HH28" s="0" t="n">
        <f aca="false">IF(ISNUMBER(FIND(HH$1,$D28))=$AO$1,1,0)*VLOOKUP($Z$2,DALYs!$A$2:$MW$40,'Intervention list'!HH$195+1,0)</f>
        <v>0</v>
      </c>
      <c r="HI28" s="0" t="n">
        <f aca="false">IF(ISNUMBER(FIND(HI$1,$D28))=$AO$1,1,0)*VLOOKUP($Z$2,DALYs!$A$2:$MW$40,'Intervention list'!HI$195+1,0)</f>
        <v>0</v>
      </c>
      <c r="HJ28" s="0" t="n">
        <f aca="false">IF(ISNUMBER(FIND(HJ$1,$D28))=$AO$1,1,0)*VLOOKUP($Z$2,DALYs!$A$2:$MW$40,'Intervention list'!HJ$195+1,0)</f>
        <v>0</v>
      </c>
      <c r="HK28" s="0" t="n">
        <f aca="false">IF(ISNUMBER(FIND(HK$1,$D28))=$AO$1,1,0)*VLOOKUP($Z$2,DALYs!$A$2:$MW$40,'Intervention list'!HK$195+1,0)</f>
        <v>0</v>
      </c>
      <c r="HL28" s="0" t="n">
        <f aca="false">IF(ISNUMBER(FIND(HL$1,$D28))=$AO$1,1,0)*VLOOKUP($Z$2,DALYs!$A$2:$MW$40,'Intervention list'!HL$195+1,0)</f>
        <v>0</v>
      </c>
      <c r="HM28" s="0" t="n">
        <f aca="false">IF(ISNUMBER(FIND(HM$1,$D28))=$AO$1,1,0)*VLOOKUP($Z$2,DALYs!$A$2:$MW$40,'Intervention list'!HM$195+1,0)</f>
        <v>0</v>
      </c>
      <c r="HN28" s="0" t="n">
        <f aca="false">IF(ISNUMBER(FIND(HN$1,$D28))=$AO$1,1,0)*VLOOKUP($Z$2,DALYs!$A$2:$MW$40,'Intervention list'!HN$195+1,0)</f>
        <v>0</v>
      </c>
      <c r="HO28" s="0" t="n">
        <f aca="false">IF(ISNUMBER(FIND(HO$1,$D28))=$AO$1,1,0)*VLOOKUP($Z$2,DALYs!$A$2:$MW$40,'Intervention list'!HO$195+1,0)</f>
        <v>0</v>
      </c>
      <c r="HP28" s="0" t="n">
        <f aca="false">IF(ISNUMBER(FIND(HP$1,$D28))=$AO$1,1,0)*VLOOKUP($Z$2,DALYs!$A$2:$MW$40,'Intervention list'!HP$195+1,0)</f>
        <v>0</v>
      </c>
      <c r="HQ28" s="0" t="n">
        <f aca="false">IF(ISNUMBER(FIND(HQ$1,$D28))=$AO$1,1,0)*VLOOKUP($Z$2,DALYs!$A$2:$MW$40,'Intervention list'!HQ$195+1,0)</f>
        <v>0</v>
      </c>
      <c r="HR28" s="0" t="n">
        <f aca="false">IF(ISNUMBER(FIND(HR$1,$D28))=$AO$1,1,0)*VLOOKUP($Z$2,DALYs!$A$2:$MW$40,'Intervention list'!HR$195+1,0)</f>
        <v>0</v>
      </c>
      <c r="HS28" s="0" t="n">
        <f aca="false">IF(ISNUMBER(FIND(HS$1,$D28))=$AO$1,1,0)*VLOOKUP($Z$2,DALYs!$A$2:$MW$40,'Intervention list'!HS$195+1,0)</f>
        <v>0</v>
      </c>
      <c r="HT28" s="0" t="n">
        <f aca="false">IF(ISNUMBER(FIND(HT$1,$D28))=$AO$1,1,0)*VLOOKUP($Z$2,DALYs!$A$2:$MW$40,'Intervention list'!HT$195+1,0)</f>
        <v>0</v>
      </c>
      <c r="HU28" s="0" t="n">
        <f aca="false">IF(ISNUMBER(FIND(HU$1,$D28))=$AO$1,1,0)*VLOOKUP($Z$2,DALYs!$A$2:$MW$40,'Intervention list'!HU$195+1,0)</f>
        <v>0</v>
      </c>
      <c r="HV28" s="0" t="n">
        <f aca="false">IF(ISNUMBER(FIND(HV$1,$D28))=$AO$1,1,0)*VLOOKUP($Z$2,DALYs!$A$2:$MW$40,'Intervention list'!HV$195+1,0)</f>
        <v>0</v>
      </c>
      <c r="HW28" s="0" t="n">
        <f aca="false">IF(ISNUMBER(FIND(HW$1,$D28))=$AO$1,1,0)*VLOOKUP($Z$2,DALYs!$A$2:$MW$40,'Intervention list'!HW$195+1,0)</f>
        <v>0</v>
      </c>
      <c r="HX28" s="0" t="n">
        <f aca="false">IF(ISNUMBER(FIND(HX$1,$D28))=$AO$1,1,0)*VLOOKUP($Z$2,DALYs!$A$2:$MW$40,'Intervention list'!HX$195+1,0)</f>
        <v>0</v>
      </c>
      <c r="HY28" s="0" t="n">
        <f aca="false">IF(ISNUMBER(FIND(HY$1,$D28))=$AO$1,1,0)*VLOOKUP($Z$2,DALYs!$A$2:$MW$40,'Intervention list'!HY$195+1,0)</f>
        <v>0</v>
      </c>
      <c r="HZ28" s="0" t="n">
        <f aca="false">IF(ISNUMBER(FIND(HZ$1,$D28))=$AO$1,1,0)*VLOOKUP($Z$2,DALYs!$A$2:$MW$40,'Intervention list'!HZ$195+1,0)</f>
        <v>0</v>
      </c>
      <c r="IA28" s="0" t="n">
        <f aca="false">IF(ISNUMBER(FIND(IA$1,$D28))=$AO$1,1,0)*VLOOKUP($Z$2,DALYs!$A$2:$MW$40,'Intervention list'!IA$195+1,0)</f>
        <v>0</v>
      </c>
      <c r="IB28" s="0" t="n">
        <f aca="false">IF(ISNUMBER(FIND(IB$1,$D28))=$AO$1,1,0)*VLOOKUP($Z$2,DALYs!$A$2:$MW$40,'Intervention list'!IB$195+1,0)</f>
        <v>0</v>
      </c>
      <c r="IC28" s="0" t="n">
        <f aca="false">IF(ISNUMBER(FIND(IC$1,$D28))=$AO$1,1,0)*VLOOKUP($Z$2,DALYs!$A$2:$MW$40,'Intervention list'!IC$195+1,0)</f>
        <v>0</v>
      </c>
      <c r="ID28" s="0" t="n">
        <f aca="false">IF(ISNUMBER(FIND(ID$1,$D28))=$AO$1,1,0)*VLOOKUP($Z$2,DALYs!$A$2:$MW$40,'Intervention list'!ID$195+1,0)</f>
        <v>0</v>
      </c>
      <c r="IE28" s="0" t="n">
        <f aca="false">IF(ISNUMBER(FIND(IE$1,$D28))=$AO$1,1,0)*VLOOKUP($Z$2,DALYs!$A$2:$MW$40,'Intervention list'!IE$195+1,0)</f>
        <v>0</v>
      </c>
      <c r="IF28" s="0" t="n">
        <f aca="false">IF(ISNUMBER(FIND(IF$1,$D28))=$AO$1,1,0)*VLOOKUP($Z$2,DALYs!$A$2:$MW$40,'Intervention list'!IF$195+1,0)</f>
        <v>0</v>
      </c>
      <c r="IG28" s="0" t="n">
        <f aca="false">IF(ISNUMBER(FIND(IG$1,$D28))=$AO$1,1,0)*VLOOKUP($Z$2,DALYs!$A$2:$MW$40,'Intervention list'!IG$195+1,0)</f>
        <v>0</v>
      </c>
      <c r="IH28" s="0" t="n">
        <f aca="false">IF(ISNUMBER(FIND(IH$1,$D28))=$AO$1,1,0)*VLOOKUP($Z$2,DALYs!$A$2:$MW$40,'Intervention list'!IH$195+1,0)</f>
        <v>0</v>
      </c>
      <c r="II28" s="0" t="n">
        <f aca="false">IF(ISNUMBER(FIND(II$1,$D28))=$AO$1,1,0)*VLOOKUP($Z$2,DALYs!$A$2:$MW$40,'Intervention list'!II$195+1,0)</f>
        <v>0</v>
      </c>
      <c r="IJ28" s="0" t="n">
        <f aca="false">IF(ISNUMBER(FIND(IJ$1,$D28))=$AO$1,1,0)*VLOOKUP($Z$2,DALYs!$A$2:$MW$40,'Intervention list'!IJ$195+1,0)</f>
        <v>0</v>
      </c>
      <c r="IK28" s="0" t="n">
        <f aca="false">IF(ISNUMBER(FIND(IK$1,$D28))=$AO$1,1,0)*VLOOKUP($Z$2,DALYs!$A$2:$MW$40,'Intervention list'!IK$195+1,0)</f>
        <v>0</v>
      </c>
      <c r="IL28" s="0" t="n">
        <f aca="false">IF(ISNUMBER(FIND(IL$1,$D28))=$AO$1,1,0)*VLOOKUP($Z$2,DALYs!$A$2:$MW$40,'Intervention list'!IL$195+1,0)</f>
        <v>0</v>
      </c>
      <c r="IM28" s="0" t="n">
        <f aca="false">IF(ISNUMBER(FIND(IM$1,$D28))=$AO$1,1,0)*VLOOKUP($Z$2,DALYs!$A$2:$MW$40,'Intervention list'!IM$195+1,0)</f>
        <v>2404.05112152325</v>
      </c>
      <c r="IN28" s="0" t="n">
        <f aca="false">IF(ISNUMBER(FIND(IN$1,$D28))=$AO$1,1,0)*VLOOKUP($Z$2,DALYs!$A$2:$MW$40,'Intervention list'!IN$195+1,0)</f>
        <v>0</v>
      </c>
      <c r="IO28" s="0" t="n">
        <f aca="false">IF(ISNUMBER(FIND(IO$1,$D28))=$AO$1,1,0)*VLOOKUP($Z$2,DALYs!$A$2:$MW$40,'Intervention list'!IO$195+1,0)</f>
        <v>0</v>
      </c>
      <c r="IP28" s="0" t="n">
        <f aca="false">IF(ISNUMBER(FIND(IP$1,$D28))=$AO$1,1,0)*VLOOKUP($Z$2,DALYs!$A$2:$MW$40,'Intervention list'!IP$195+1,0)</f>
        <v>0</v>
      </c>
      <c r="IQ28" s="0" t="n">
        <f aca="false">IF(ISNUMBER(FIND(IQ$1,$D28))=$AO$1,1,0)*VLOOKUP($Z$2,DALYs!$A$2:$MW$40,'Intervention list'!IQ$195+1,0)</f>
        <v>0</v>
      </c>
      <c r="IR28" s="0" t="n">
        <f aca="false">IF(ISNUMBER(FIND(IR$1,$D28))=$AO$1,1,0)*VLOOKUP($Z$2,DALYs!$A$2:$MW$40,'Intervention list'!IR$195+1,0)</f>
        <v>0</v>
      </c>
      <c r="IS28" s="0" t="n">
        <f aca="false">IF(ISNUMBER(FIND(IS$1,$D28))=$AO$1,1,0)*VLOOKUP($Z$2,DALYs!$A$2:$MW$40,'Intervention list'!IS$195+1,0)</f>
        <v>0</v>
      </c>
      <c r="IT28" s="0" t="n">
        <f aca="false">IF(ISNUMBER(FIND(IT$1,$D28))=$AO$1,1,0)*VLOOKUP($Z$2,DALYs!$A$2:$MW$40,'Intervention list'!IT$195+1,0)</f>
        <v>0</v>
      </c>
      <c r="IU28" s="0" t="n">
        <f aca="false">IF(ISNUMBER(FIND(IU$1,$D28))=$AO$1,1,0)*VLOOKUP($Z$2,DALYs!$A$2:$MW$40,'Intervention list'!IU$195+1,0)</f>
        <v>0</v>
      </c>
      <c r="IV28" s="0" t="n">
        <f aca="false">IF(ISNUMBER(FIND(IV$1,$D28))=$AO$1,1,0)*VLOOKUP($Z$2,DALYs!$A$2:$MW$40,'Intervention list'!IV$195+1,0)</f>
        <v>0</v>
      </c>
      <c r="IW28" s="0" t="n">
        <f aca="false">IF(ISNUMBER(FIND(IW$1,$D28))=$AO$1,1,0)*VLOOKUP($Z$2,DALYs!$A$2:$MW$40,'Intervention list'!IW$195+1,0)</f>
        <v>0</v>
      </c>
      <c r="IX28" s="0" t="n">
        <f aca="false">IF(ISNUMBER(FIND(IX$1,$D28))=$AO$1,1,0)*VLOOKUP($Z$2,DALYs!$A$2:$MW$40,'Intervention list'!IX$195+1,0)</f>
        <v>0</v>
      </c>
      <c r="IY28" s="0" t="n">
        <f aca="false">IF(ISNUMBER(FIND(IY$1,$D28))=$AO$1,1,0)*VLOOKUP($Z$2,DALYs!$A$2:$MW$40,'Intervention list'!IY$195+1,0)</f>
        <v>0</v>
      </c>
      <c r="IZ28" s="0" t="n">
        <f aca="false">IF(ISNUMBER(FIND(IZ$1,$D28))=$AO$1,1,0)*VLOOKUP($Z$2,DALYs!$A$2:$MW$40,'Intervention list'!IZ$195+1,0)</f>
        <v>0</v>
      </c>
      <c r="JA28" s="0" t="n">
        <f aca="false">IF(ISNUMBER(FIND(JA$1,$D28))=$AO$1,1,0)*VLOOKUP($Z$2,DALYs!$A$2:$MW$40,'Intervention list'!JA$195+1,0)</f>
        <v>0</v>
      </c>
      <c r="JB28" s="0" t="n">
        <f aca="false">IF(ISNUMBER(FIND(JB$1,$D28))=$AO$1,1,0)*VLOOKUP($Z$2,DALYs!$A$2:$MW$40,'Intervention list'!JB$195+1,0)</f>
        <v>0</v>
      </c>
      <c r="JC28" s="0" t="n">
        <f aca="false">IF(ISNUMBER(FIND(JC$1,$D28))=$AO$1,1,0)*VLOOKUP($Z$2,DALYs!$A$2:$MW$40,'Intervention list'!JC$195+1,0)</f>
        <v>0</v>
      </c>
      <c r="JD28" s="0" t="n">
        <f aca="false">IF(ISNUMBER(FIND(JD$1,$D28))=$AO$1,1,0)*VLOOKUP($Z$2,DALYs!$A$2:$MW$40,'Intervention list'!JD$195+1,0)</f>
        <v>0</v>
      </c>
      <c r="JE28" s="0" t="n">
        <f aca="false">IF(ISNUMBER(FIND(JE$1,$D28))=$AO$1,1,0)*VLOOKUP($Z$2,DALYs!$A$2:$MW$40,'Intervention list'!JE$195+1,0)</f>
        <v>0</v>
      </c>
      <c r="JF28" s="0" t="n">
        <f aca="false">IF(ISNUMBER(FIND(JF$1,$D28))=$AO$1,1,0)*VLOOKUP($Z$2,DALYs!$A$2:$MW$40,'Intervention list'!JF$195+1,0)</f>
        <v>0</v>
      </c>
      <c r="JG28" s="0" t="n">
        <f aca="false">IF(ISNUMBER(FIND(JG$1,$D28))=$AO$1,1,0)*VLOOKUP($Z$2,DALYs!$A$2:$MW$40,'Intervention list'!JG$195+1,0)</f>
        <v>0</v>
      </c>
      <c r="JH28" s="0" t="n">
        <f aca="false">IF(ISNUMBER(FIND(JH$1,$D28))=$AO$1,1,0)*VLOOKUP($Z$2,DALYs!$A$2:$MW$40,'Intervention list'!JH$195+1,0)</f>
        <v>0</v>
      </c>
      <c r="JI28" s="0" t="n">
        <f aca="false">IF(ISNUMBER(FIND(JI$1,$D28))=$AO$1,1,0)*VLOOKUP($Z$2,DALYs!$A$2:$MW$40,'Intervention list'!JI$195+1,0)</f>
        <v>0</v>
      </c>
      <c r="JJ28" s="0" t="n">
        <f aca="false">IF(ISNUMBER(FIND(JJ$1,$D28))=$AO$1,1,0)*VLOOKUP($Z$2,DALYs!$A$2:$MW$40,'Intervention list'!JJ$195+1,0)</f>
        <v>0</v>
      </c>
      <c r="JK28" s="0" t="n">
        <f aca="false">IF(ISNUMBER(FIND(JK$1,$D28))=$AO$1,1,0)*VLOOKUP($Z$2,DALYs!$A$2:$MW$40,'Intervention list'!JK$195+1,0)</f>
        <v>0</v>
      </c>
      <c r="JL28" s="0" t="n">
        <f aca="false">IF(ISNUMBER(FIND(JL$1,$D28))=$AO$1,1,0)*VLOOKUP($Z$2,DALYs!$A$2:$MW$40,'Intervention list'!JL$195+1,0)</f>
        <v>0</v>
      </c>
      <c r="JM28" s="0" t="n">
        <f aca="false">IF(ISNUMBER(FIND(JM$1,$D28))=$AO$1,1,0)*VLOOKUP($Z$2,DALYs!$A$2:$MW$40,'Intervention list'!JM$195+1,0)</f>
        <v>0</v>
      </c>
      <c r="JN28" s="0" t="n">
        <f aca="false">IF(ISNUMBER(FIND(JN$1,$D28))=$AO$1,1,0)*VLOOKUP($Z$2,DALYs!$A$2:$MW$40,'Intervention list'!JN$195+1,0)</f>
        <v>0</v>
      </c>
      <c r="JO28" s="0" t="n">
        <f aca="false">IF(ISNUMBER(FIND(JO$1,$D28))=$AO$1,1,0)*VLOOKUP($Z$2,DALYs!$A$2:$MW$40,'Intervention list'!JO$195+1,0)</f>
        <v>0</v>
      </c>
      <c r="JP28" s="0" t="n">
        <f aca="false">IF(ISNUMBER(FIND(JP$1,$D28))=$AO$1,1,0)*VLOOKUP($Z$2,DALYs!$A$2:$MW$40,'Intervention list'!JP$195+1,0)</f>
        <v>0</v>
      </c>
      <c r="JQ28" s="0" t="n">
        <f aca="false">IF(ISNUMBER(FIND(JQ$1,$D28))=$AO$1,1,0)*VLOOKUP($Z$2,DALYs!$A$2:$MW$40,'Intervention list'!JQ$195+1,0)</f>
        <v>0</v>
      </c>
      <c r="JR28" s="0" t="n">
        <f aca="false">IF(ISNUMBER(FIND(JR$1,$D28))=$AO$1,1,0)*VLOOKUP($Z$2,DALYs!$A$2:$MW$40,'Intervention list'!JR$195+1,0)</f>
        <v>0</v>
      </c>
      <c r="JS28" s="0" t="n">
        <f aca="false">IF(ISNUMBER(FIND(JS$1,$D28))=$AO$1,1,0)*VLOOKUP($Z$2,DALYs!$A$2:$MW$40,'Intervention list'!JS$195+1,0)</f>
        <v>0</v>
      </c>
      <c r="JT28" s="0" t="n">
        <f aca="false">IF(ISNUMBER(FIND(JT$1,$D28))=$AO$1,1,0)*VLOOKUP($Z$2,DALYs!$A$2:$MW$40,'Intervention list'!JT$195+1,0)</f>
        <v>0</v>
      </c>
      <c r="JU28" s="0" t="n">
        <f aca="false">IF(ISNUMBER(FIND(JU$1,$D28))=$AO$1,1,0)*VLOOKUP($Z$2,DALYs!$A$2:$MW$40,'Intervention list'!JU$195+1,0)</f>
        <v>0</v>
      </c>
      <c r="JV28" s="0" t="n">
        <f aca="false">IF(ISNUMBER(FIND(JV$1,$D28))=$AO$1,1,0)*VLOOKUP($Z$2,DALYs!$A$2:$MW$40,'Intervention list'!JV$195+1,0)</f>
        <v>0</v>
      </c>
      <c r="JW28" s="0" t="n">
        <f aca="false">IF(ISNUMBER(FIND(JW$1,$D28))=$AO$1,1,0)*VLOOKUP($Z$2,DALYs!$A$2:$MW$40,'Intervention list'!JW$195+1,0)</f>
        <v>0</v>
      </c>
      <c r="JX28" s="0" t="n">
        <f aca="false">IF(ISNUMBER(FIND(JX$1,$D28))=$AO$1,1,0)*VLOOKUP($Z$2,DALYs!$A$2:$MW$40,'Intervention list'!JX$195+1,0)</f>
        <v>0</v>
      </c>
      <c r="JY28" s="0" t="n">
        <f aca="false">IF(ISNUMBER(FIND(JY$1,$D28))=$AO$1,1,0)*VLOOKUP($Z$2,DALYs!$A$2:$MW$40,'Intervention list'!JY$195+1,0)</f>
        <v>0</v>
      </c>
      <c r="JZ28" s="0" t="n">
        <f aca="false">IF(ISNUMBER(FIND(JZ$1,$D28))=$AO$1,1,0)*VLOOKUP($Z$2,DALYs!$A$2:$MW$40,'Intervention list'!JZ$195+1,0)</f>
        <v>0</v>
      </c>
      <c r="KA28" s="0" t="n">
        <f aca="false">IF(ISNUMBER(FIND(KA$1,$D28))=$AO$1,1,0)*VLOOKUP($Z$2,DALYs!$A$2:$MW$40,'Intervention list'!KA$195+1,0)</f>
        <v>0</v>
      </c>
      <c r="KB28" s="0" t="n">
        <f aca="false">IF(ISNUMBER(FIND(KB$1,$D28))=$AO$1,1,0)*VLOOKUP($Z$2,DALYs!$A$2:$MW$40,'Intervention list'!KB$195+1,0)</f>
        <v>0</v>
      </c>
      <c r="KC28" s="0" t="n">
        <f aca="false">IF(ISNUMBER(FIND(KC$1,$D28))=$AO$1,1,0)*VLOOKUP($Z$2,DALYs!$A$2:$MW$40,'Intervention list'!KC$195+1,0)</f>
        <v>0</v>
      </c>
      <c r="KD28" s="0" t="n">
        <f aca="false">IF(ISNUMBER(FIND(KD$1,$D28))=$AO$1,1,0)*VLOOKUP($Z$2,DALYs!$A$2:$MW$40,'Intervention list'!KD$195+1,0)</f>
        <v>0</v>
      </c>
      <c r="KE28" s="0" t="n">
        <f aca="false">IF(ISNUMBER(FIND(KE$1,$D28))=$AO$1,1,0)*VLOOKUP($Z$2,DALYs!$A$2:$MW$40,'Intervention list'!KE$195+1,0)</f>
        <v>0</v>
      </c>
      <c r="KF28" s="0" t="n">
        <f aca="false">IF(ISNUMBER(FIND(KF$1,$D28))=$AO$1,1,0)*VLOOKUP($Z$2,DALYs!$A$2:$MW$40,'Intervention list'!KF$195+1,0)</f>
        <v>0</v>
      </c>
      <c r="KG28" s="0" t="n">
        <f aca="false">IF(ISNUMBER(FIND(KG$1,$D28))=$AO$1,1,0)*VLOOKUP($Z$2,DALYs!$A$2:$MW$40,'Intervention list'!KG$195+1,0)</f>
        <v>0</v>
      </c>
      <c r="KH28" s="0" t="n">
        <f aca="false">IF(ISNUMBER(FIND(KH$1,$D28))=$AO$1,1,0)*VLOOKUP($Z$2,DALYs!$A$2:$MW$40,'Intervention list'!KH$195+1,0)</f>
        <v>0</v>
      </c>
      <c r="KI28" s="0" t="n">
        <f aca="false">IF(ISNUMBER(FIND(KI$1,$D28))=$AO$1,1,0)*VLOOKUP($Z$2,DALYs!$A$2:$MW$40,'Intervention list'!KI$195+1,0)</f>
        <v>0</v>
      </c>
      <c r="KJ28" s="0" t="n">
        <f aca="false">IF(ISNUMBER(FIND(KJ$1,$D28))=$AO$1,1,0)*VLOOKUP($Z$2,DALYs!$A$2:$MW$40,'Intervention list'!KJ$195+1,0)</f>
        <v>0</v>
      </c>
      <c r="KK28" s="0" t="n">
        <f aca="false">IF(ISNUMBER(FIND(KK$1,$D28))=$AO$1,1,0)*VLOOKUP($Z$2,DALYs!$A$2:$MW$40,'Intervention list'!KK$195+1,0)</f>
        <v>0</v>
      </c>
      <c r="KL28" s="0" t="n">
        <f aca="false">IF(ISNUMBER(FIND(KL$1,$D28))=$AO$1,1,0)*VLOOKUP($Z$2,DALYs!$A$2:$MW$40,'Intervention list'!KL$195+1,0)</f>
        <v>0</v>
      </c>
      <c r="KM28" s="0" t="n">
        <f aca="false">IF(ISNUMBER(FIND(KM$1,$D28))=$AO$1,1,0)*VLOOKUP($Z$2,DALYs!$A$2:$MW$40,'Intervention list'!KM$195+1,0)</f>
        <v>0</v>
      </c>
      <c r="KN28" s="0" t="n">
        <f aca="false">IF(ISNUMBER(FIND(KN$1,$D28))=$AO$1,1,0)*VLOOKUP($Z$2,DALYs!$A$2:$MW$40,'Intervention list'!KN$195+1,0)</f>
        <v>0</v>
      </c>
      <c r="KO28" s="0" t="n">
        <f aca="false">IF(ISNUMBER(FIND(KO$1,$D28))=$AO$1,1,0)*VLOOKUP($Z$2,DALYs!$A$2:$MW$40,'Intervention list'!KO$195+1,0)</f>
        <v>0</v>
      </c>
      <c r="KP28" s="0" t="n">
        <f aca="false">IF(ISNUMBER(FIND(KP$1,$D28))=$AO$1,1,0)*VLOOKUP($Z$2,DALYs!$A$2:$MW$40,'Intervention list'!KP$195+1,0)</f>
        <v>0</v>
      </c>
      <c r="KQ28" s="0" t="n">
        <f aca="false">IF(ISNUMBER(FIND(KQ$1,$D28))=$AO$1,1,0)*VLOOKUP($Z$2,DALYs!$A$2:$MW$40,'Intervention list'!KQ$195+1,0)</f>
        <v>0</v>
      </c>
      <c r="KR28" s="0" t="n">
        <f aca="false">IF(ISNUMBER(FIND(KR$1,$D28))=$AO$1,1,0)*VLOOKUP($Z$2,DALYs!$A$2:$MW$40,'Intervention list'!KR$195+1,0)</f>
        <v>0</v>
      </c>
      <c r="KS28" s="0" t="n">
        <f aca="false">IF(ISNUMBER(FIND(KS$1,$D28))=$AO$1,1,0)*VLOOKUP($Z$2,DALYs!$A$2:$MW$40,'Intervention list'!KS$195+1,0)</f>
        <v>0</v>
      </c>
      <c r="KT28" s="0" t="n">
        <f aca="false">IF(ISNUMBER(FIND(KT$1,$D28))=$AO$1,1,0)*VLOOKUP($Z$2,DALYs!$A$2:$MW$40,'Intervention list'!KT$195+1,0)</f>
        <v>0</v>
      </c>
      <c r="KU28" s="0" t="n">
        <f aca="false">IF(ISNUMBER(FIND(KU$1,$D28))=$AO$1,1,0)*VLOOKUP($Z$2,DALYs!$A$2:$MW$40,'Intervention list'!KU$195+1,0)</f>
        <v>0</v>
      </c>
      <c r="KV28" s="0" t="n">
        <f aca="false">IF(ISNUMBER(FIND(KV$1,$D28))=$AO$1,1,0)*VLOOKUP($Z$2,DALYs!$A$2:$MW$40,'Intervention list'!KV$195+1,0)</f>
        <v>0</v>
      </c>
      <c r="KW28" s="0" t="n">
        <f aca="false">IF(ISNUMBER(FIND(KW$1,$D28))=$AO$1,1,0)*VLOOKUP($Z$2,DALYs!$A$2:$MW$40,'Intervention list'!KW$195+1,0)</f>
        <v>0</v>
      </c>
      <c r="KX28" s="0" t="n">
        <f aca="false">IF(ISNUMBER(FIND(KX$1,$D28))=$AO$1,1,0)*VLOOKUP($Z$2,DALYs!$A$2:$MW$40,'Intervention list'!KX$195+1,0)</f>
        <v>0</v>
      </c>
      <c r="KY28" s="0" t="n">
        <f aca="false">IF(ISNUMBER(FIND(KY$1,$D28))=$AO$1,1,0)*VLOOKUP($Z$2,DALYs!$A$2:$MW$40,'Intervention list'!KY$195+1,0)</f>
        <v>0</v>
      </c>
      <c r="KZ28" s="0" t="n">
        <f aca="false">IF(ISNUMBER(FIND(KZ$1,$D28))=$AO$1,1,0)*VLOOKUP($Z$2,DALYs!$A$2:$MW$40,'Intervention list'!KZ$195+1,0)</f>
        <v>0</v>
      </c>
      <c r="LA28" s="0" t="n">
        <f aca="false">IF(ISNUMBER(FIND(LA$1,$D28))=$AO$1,1,0)*VLOOKUP($Z$2,DALYs!$A$2:$MW$40,'Intervention list'!LA$195+1,0)</f>
        <v>0</v>
      </c>
      <c r="LB28" s="0" t="n">
        <f aca="false">IF(ISNUMBER(FIND(LB$1,$D28))=$AO$1,1,0)*VLOOKUP($Z$2,DALYs!$A$2:$MW$40,'Intervention list'!LB$195+1,0)</f>
        <v>0</v>
      </c>
      <c r="LC28" s="0" t="n">
        <f aca="false">IF(ISNUMBER(FIND(LC$1,$D28))=$AO$1,1,0)*VLOOKUP($Z$2,DALYs!$A$2:$MW$40,'Intervention list'!LC$195+1,0)</f>
        <v>0</v>
      </c>
      <c r="LD28" s="0" t="n">
        <f aca="false">IF(ISNUMBER(FIND(LD$1,$D28))=$AO$1,1,0)*VLOOKUP($Z$2,DALYs!$A$2:$MW$40,'Intervention list'!LD$195+1,0)</f>
        <v>0</v>
      </c>
      <c r="LE28" s="0" t="n">
        <f aca="false">IF(ISNUMBER(FIND(LE$1,$D28))=$AO$1,1,0)*VLOOKUP($Z$2,DALYs!$A$2:$MW$40,'Intervention list'!LE$195+1,0)</f>
        <v>0</v>
      </c>
      <c r="LF28" s="0" t="n">
        <f aca="false">IF(ISNUMBER(FIND(LF$1,$D28))=$AO$1,1,0)*VLOOKUP($Z$2,DALYs!$A$2:$MW$40,'Intervention list'!LF$195+1,0)</f>
        <v>0</v>
      </c>
      <c r="LG28" s="0" t="n">
        <f aca="false">IF(ISNUMBER(FIND(LG$1,$D28))=$AO$1,1,0)*VLOOKUP($Z$2,DALYs!$A$2:$MW$40,'Intervention list'!LG$195+1,0)</f>
        <v>0</v>
      </c>
      <c r="LH28" s="0" t="n">
        <f aca="false">IF(ISNUMBER(FIND(LH$1,$D28))=$AO$1,1,0)*VLOOKUP($Z$2,DALYs!$A$2:$MW$40,'Intervention list'!LH$195+1,0)</f>
        <v>0</v>
      </c>
      <c r="LI28" s="0" t="n">
        <f aca="false">IF(ISNUMBER(FIND(LI$1,$D28))=$AO$1,1,0)*VLOOKUP($Z$2,DALYs!$A$2:$MW$40,'Intervention list'!LI$195+1,0)</f>
        <v>0</v>
      </c>
      <c r="LJ28" s="0" t="n">
        <f aca="false">IF(ISNUMBER(FIND(LJ$1,$D28))=$AO$1,1,0)*VLOOKUP($Z$2,DALYs!$A$2:$MW$40,'Intervention list'!LJ$195+1,0)</f>
        <v>0</v>
      </c>
      <c r="LK28" s="0" t="n">
        <f aca="false">IF(ISNUMBER(FIND(LK$1,$D28))=$AO$1,1,0)*VLOOKUP($Z$2,DALYs!$A$2:$MW$40,'Intervention list'!LK$195+1,0)</f>
        <v>0</v>
      </c>
      <c r="LL28" s="0" t="n">
        <f aca="false">IF(ISNUMBER(FIND(LL$1,$D28))=$AO$1,1,0)*VLOOKUP($Z$2,DALYs!$A$2:$MW$40,'Intervention list'!LL$195+1,0)</f>
        <v>0</v>
      </c>
      <c r="LM28" s="0" t="n">
        <f aca="false">IF(ISNUMBER(FIND(LM$1,$D28))=$AO$1,1,0)*VLOOKUP($Z$2,DALYs!$A$2:$MW$40,'Intervention list'!LM$195+1,0)</f>
        <v>0</v>
      </c>
      <c r="LN28" s="0" t="n">
        <f aca="false">IF(ISNUMBER(FIND(LN$1,$D28))=$AO$1,1,0)*VLOOKUP($Z$2,DALYs!$A$2:$MW$40,'Intervention list'!LN$195+1,0)</f>
        <v>0</v>
      </c>
      <c r="LO28" s="0" t="n">
        <f aca="false">IF(ISNUMBER(FIND(LO$1,$D28))=$AO$1,1,0)*VLOOKUP($Z$2,DALYs!$A$2:$MW$40,'Intervention list'!LO$195+1,0)</f>
        <v>0</v>
      </c>
      <c r="LP28" s="0" t="n">
        <f aca="false">IF(ISNUMBER(FIND(LP$1,$D28))=$AO$1,1,0)*VLOOKUP($Z$2,DALYs!$A$2:$MW$40,'Intervention list'!LP$195+1,0)</f>
        <v>0</v>
      </c>
      <c r="LQ28" s="0" t="n">
        <f aca="false">IF(ISNUMBER(FIND(LQ$1,$D28))=$AO$1,1,0)*VLOOKUP($Z$2,DALYs!$A$2:$MW$40,'Intervention list'!LQ$195+1,0)</f>
        <v>0</v>
      </c>
      <c r="LR28" s="0" t="n">
        <f aca="false">IF(ISNUMBER(FIND(LR$1,$D28))=$AO$1,1,0)*VLOOKUP($Z$2,DALYs!$A$2:$MW$40,'Intervention list'!LR$195+1,0)</f>
        <v>0</v>
      </c>
      <c r="LS28" s="0" t="n">
        <f aca="false">IF(ISNUMBER(FIND(LS$1,$D28))=$AO$1,1,0)*VLOOKUP($Z$2,DALYs!$A$2:$MW$40,'Intervention list'!LS$195+1,0)</f>
        <v>0</v>
      </c>
      <c r="LT28" s="0" t="n">
        <f aca="false">IF(ISNUMBER(FIND(LT$1,$D28))=$AO$1,1,0)*VLOOKUP($Z$2,DALYs!$A$2:$MW$40,'Intervention list'!LT$195+1,0)</f>
        <v>0</v>
      </c>
      <c r="LU28" s="0" t="n">
        <f aca="false">IF(ISNUMBER(FIND(LU$1,$D28))=$AO$1,1,0)*VLOOKUP($Z$2,DALYs!$A$2:$MW$40,'Intervention list'!LU$195+1,0)</f>
        <v>0</v>
      </c>
      <c r="LV28" s="0" t="n">
        <f aca="false">IF(ISNUMBER(FIND(LV$1,$D28))=$AO$1,1,0)*VLOOKUP($Z$2,DALYs!$A$2:$MW$40,'Intervention list'!LV$195+1,0)</f>
        <v>0</v>
      </c>
      <c r="LW28" s="0" t="n">
        <f aca="false">IF(ISNUMBER(FIND(LW$1,$D28))=$AO$1,1,0)*VLOOKUP($Z$2,DALYs!$A$2:$MW$40,'Intervention list'!LW$195+1,0)</f>
        <v>0</v>
      </c>
      <c r="LX28" s="0" t="n">
        <f aca="false">IF(ISNUMBER(FIND(LX$1,$D28))=$AO$1,1,0)*VLOOKUP($Z$2,DALYs!$A$2:$MW$40,'Intervention list'!LX$195+1,0)</f>
        <v>0</v>
      </c>
      <c r="LY28" s="0" t="n">
        <f aca="false">IF(ISNUMBER(FIND(LY$1,$D28))=$AO$1,1,0)*VLOOKUP($Z$2,DALYs!$A$2:$MW$40,'Intervention list'!LY$195+1,0)</f>
        <v>0</v>
      </c>
      <c r="LZ28" s="0" t="n">
        <f aca="false">IF(ISNUMBER(FIND(LZ$1,$D28))=$AO$1,1,0)*VLOOKUP($Z$2,DALYs!$A$2:$MW$40,'Intervention list'!LZ$195+1,0)</f>
        <v>0</v>
      </c>
      <c r="MA28" s="0" t="n">
        <f aca="false">IF(ISNUMBER(FIND(MA$1,$D28))=$AO$1,1,0)*VLOOKUP($Z$2,DALYs!$A$2:$MW$40,'Intervention list'!MA$195+1,0)</f>
        <v>0</v>
      </c>
      <c r="MB28" s="0" t="n">
        <f aca="false">IF(ISNUMBER(FIND(MB$1,$D28))=$AO$1,1,0)*VLOOKUP($Z$2,DALYs!$A$2:$MW$40,'Intervention list'!MB$195+1,0)</f>
        <v>0</v>
      </c>
      <c r="MC28" s="0" t="n">
        <f aca="false">IF(ISNUMBER(FIND(MC$1,$D28))=$AO$1,1,0)*VLOOKUP($Z$2,DALYs!$A$2:$MW$40,'Intervention list'!MC$195+1,0)</f>
        <v>0</v>
      </c>
      <c r="MD28" s="0" t="n">
        <f aca="false">IF(ISNUMBER(FIND(MD$1,$D28))=$AO$1,1,0)*VLOOKUP($Z$2,DALYs!$A$2:$MW$40,'Intervention list'!MD$195+1,0)</f>
        <v>0</v>
      </c>
      <c r="ME28" s="0" t="n">
        <f aca="false">IF(ISNUMBER(FIND(ME$1,$D28))=$AO$1,1,0)*VLOOKUP($Z$2,DALYs!$A$2:$MW$40,'Intervention list'!ME$195+1,0)</f>
        <v>0</v>
      </c>
      <c r="MF28" s="0" t="n">
        <f aca="false">IF(ISNUMBER(FIND(MF$1,$D28))=$AO$1,1,0)*VLOOKUP($Z$2,DALYs!$A$2:$MW$40,'Intervention list'!MF$195+1,0)</f>
        <v>0</v>
      </c>
      <c r="MG28" s="0" t="n">
        <f aca="false">IF(ISNUMBER(FIND(MG$1,$D28))=$AO$1,1,0)*VLOOKUP($Z$2,DALYs!$A$2:$MW$40,'Intervention list'!MG$195+1,0)</f>
        <v>0</v>
      </c>
      <c r="MH28" s="0" t="n">
        <f aca="false">IF(ISNUMBER(FIND(MH$1,$D28))=$AO$1,1,0)*VLOOKUP($Z$2,DALYs!$A$2:$MW$40,'Intervention list'!MH$195+1,0)</f>
        <v>0</v>
      </c>
      <c r="MI28" s="0" t="n">
        <f aca="false">IF(ISNUMBER(FIND(MI$1,$D28))=$AO$1,1,0)*VLOOKUP($Z$2,DALYs!$A$2:$MW$40,'Intervention list'!MI$195+1,0)</f>
        <v>0</v>
      </c>
      <c r="MJ28" s="0" t="n">
        <f aca="false">IF(ISNUMBER(FIND(MJ$1,$D28))=$AO$1,1,0)*VLOOKUP($Z$2,DALYs!$A$2:$MW$40,'Intervention list'!MJ$195+1,0)</f>
        <v>0</v>
      </c>
      <c r="MK28" s="0" t="n">
        <f aca="false">IF(ISNUMBER(FIND(MK$1,$D28))=$AO$1,1,0)*VLOOKUP($Z$2,DALYs!$A$2:$MW$40,'Intervention list'!MK$195+1,0)</f>
        <v>0</v>
      </c>
      <c r="ML28" s="0" t="n">
        <f aca="false">IF(ISNUMBER(FIND(ML$1,$D28))=$AO$1,1,0)*VLOOKUP($Z$2,DALYs!$A$2:$MW$40,'Intervention list'!ML$195+1,0)</f>
        <v>0</v>
      </c>
      <c r="MM28" s="0" t="n">
        <f aca="false">IF(ISNUMBER(FIND(MM$1,$D28))=$AO$1,1,0)*VLOOKUP($Z$2,DALYs!$A$2:$MW$40,'Intervention list'!MM$195+1,0)</f>
        <v>0</v>
      </c>
      <c r="MN28" s="0" t="n">
        <f aca="false">IF(ISNUMBER(FIND(MN$1,$D28))=$AO$1,1,0)*VLOOKUP($Z$2,DALYs!$A$2:$MW$40,'Intervention list'!MN$195+1,0)</f>
        <v>0</v>
      </c>
      <c r="MO28" s="0" t="n">
        <f aca="false">IF(ISNUMBER(FIND(MO$1,$D28))=$AO$1,1,0)*VLOOKUP($Z$2,DALYs!$A$2:$MW$40,'Intervention list'!MO$195+1,0)</f>
        <v>0</v>
      </c>
      <c r="MP28" s="0" t="n">
        <f aca="false">IF(ISNUMBER(FIND(MP$1,$D28))=$AO$1,1,0)*VLOOKUP($Z$2,DALYs!$A$2:$MW$40,'Intervention list'!MP$195+1,0)</f>
        <v>0</v>
      </c>
      <c r="MQ28" s="0" t="n">
        <f aca="false">IF(ISNUMBER(FIND(MQ$1,$D28))=$AO$1,1,0)*VLOOKUP($Z$2,DALYs!$A$2:$MW$40,'Intervention list'!MQ$195+1,0)</f>
        <v>0</v>
      </c>
      <c r="MR28" s="0" t="n">
        <f aca="false">IF(ISNUMBER(FIND(MR$1,$D28))=$AO$1,1,0)*VLOOKUP($Z$2,DALYs!$A$2:$MW$40,'Intervention list'!MR$195+1,0)</f>
        <v>0</v>
      </c>
      <c r="MS28" s="0" t="n">
        <f aca="false">IF(ISNUMBER(FIND(MS$1,$D28))=$AO$1,1,0)*VLOOKUP($Z$2,DALYs!$A$2:$MW$40,'Intervention list'!MS$195+1,0)</f>
        <v>0</v>
      </c>
      <c r="MT28" s="0" t="n">
        <f aca="false">IF(ISNUMBER(FIND(MT$1,$D28))=$AO$1,1,0)*VLOOKUP($Z$2,DALYs!$A$2:$MW$40,'Intervention list'!MT$195+1,0)</f>
        <v>0</v>
      </c>
      <c r="MU28" s="0" t="n">
        <f aca="false">IF(ISNUMBER(FIND(MU$1,$D28))=$AO$1,1,0)*VLOOKUP($Z$2,DALYs!$A$2:$MW$40,'Intervention list'!MU$195+1,0)</f>
        <v>0</v>
      </c>
      <c r="MV28" s="0" t="n">
        <f aca="false">IF(ISNUMBER(FIND(MV$1,$D28))=$AO$1,1,0)*VLOOKUP($Z$2,DALYs!$A$2:$MW$40,'Intervention list'!MV$195+1,0)</f>
        <v>0</v>
      </c>
      <c r="MW28" s="0" t="n">
        <f aca="false">IF(ISNUMBER(FIND(MW$1,$D28))=$AO$1,1,0)*VLOOKUP($Z$2,DALYs!$A$2:$MW$40,'Intervention list'!MW$195+1,0)</f>
        <v>0</v>
      </c>
      <c r="MX28" s="0" t="n">
        <f aca="false">IF(ISNUMBER(FIND(MX$1,$D28))=$AO$1,1,0)*VLOOKUP($Z$2,DALYs!$A$2:$MW$40,'Intervention list'!MX$195+1,0)</f>
        <v>0</v>
      </c>
      <c r="MY28" s="0" t="n">
        <f aca="false">IF(ISNUMBER(FIND(MY$1,$D28))=$AO$1,1,0)*VLOOKUP($Z$2,DALYs!$A$2:$MW$40,'Intervention list'!MY$195+1,0)</f>
        <v>0</v>
      </c>
      <c r="MZ28" s="0" t="n">
        <f aca="false">IF(ISNUMBER(FIND(MZ$1,$D28))=$AO$1,1,0)*VLOOKUP($Z$2,DALYs!$A$2:$MW$40,'Intervention list'!MZ$195+1,0)</f>
        <v>0</v>
      </c>
      <c r="NA28" s="0" t="n">
        <f aca="false">IF(ISNUMBER(FIND(NA$1,$D28))=$AO$1,1,0)*VLOOKUP($Z$2,DALYs!$A$2:$MW$40,'Intervention list'!NA$195+1,0)</f>
        <v>0</v>
      </c>
      <c r="NB28" s="0" t="n">
        <f aca="false">IF(ISNUMBER(FIND(NB$1,$D28))=$AO$1,1,0)*VLOOKUP($Z$2,DALYs!$A$2:$MW$40,'Intervention list'!NB$195+1,0)</f>
        <v>0</v>
      </c>
      <c r="NC28" s="0" t="n">
        <f aca="false">IF(ISNUMBER(FIND(NC$1,$D28))=$AO$1,1,0)*VLOOKUP($Z$2,DALYs!$A$2:$MW$40,'Intervention list'!NC$195+1,0)</f>
        <v>0</v>
      </c>
      <c r="ND28" s="0" t="n">
        <f aca="false">IF(ISNUMBER(FIND(ND$1,$D28))=$AO$1,1,0)*VLOOKUP($Z$2,DALYs!$A$2:$MW$40,'Intervention list'!ND$195+1,0)</f>
        <v>0</v>
      </c>
      <c r="NE28" s="0" t="n">
        <f aca="false">IF(ISNUMBER(FIND(NE$1,$D28))=$AO$1,1,0)*VLOOKUP($Z$2,DALYs!$A$2:$MW$40,'Intervention list'!NE$195+1,0)</f>
        <v>0</v>
      </c>
      <c r="NF28" s="0" t="n">
        <f aca="false">IF(ISNUMBER(FIND(NF$1,$D28))=$AO$1,1,0)*VLOOKUP($Z$2,DALYs!$A$2:$MW$40,'Intervention list'!NF$195+1,0)</f>
        <v>0</v>
      </c>
      <c r="NG28" s="0" t="n">
        <f aca="false">IF(ISNUMBER(FIND(NG$1,$D28))=$AO$1,1,0)*VLOOKUP($Z$2,DALYs!$A$2:$MW$40,'Intervention list'!NG$195+1,0)</f>
        <v>0</v>
      </c>
      <c r="NH28" s="0" t="n">
        <f aca="false">IF(ISNUMBER(FIND(NH$1,$D28))=$AO$1,1,0)*VLOOKUP($Z$2,DALYs!$A$2:$MW$40,'Intervention list'!NH$195+1,0)</f>
        <v>0</v>
      </c>
      <c r="NI28" s="0" t="n">
        <f aca="false">IF(ISNUMBER(FIND(NI$1,$D28))=$AO$1,1,0)*VLOOKUP($Z$2,DALYs!$A$2:$MW$40,'Intervention list'!NI$195+1,0)</f>
        <v>0</v>
      </c>
      <c r="NJ28" s="0" t="n">
        <f aca="false">IF(ISNUMBER(FIND(NJ$1,$D28))=$AO$1,1,0)*VLOOKUP($Z$2,DALYs!$A$2:$MW$40,'Intervention list'!NJ$195+1,0)</f>
        <v>0</v>
      </c>
      <c r="NK28" s="0" t="n">
        <f aca="false">IF(ISNUMBER(FIND(NK$1,$D28))=$AO$1,1,0)*VLOOKUP($Z$2,DALYs!$A$2:$MW$40,'Intervention list'!NK$195+1,0)</f>
        <v>0</v>
      </c>
      <c r="NL28" s="0" t="n">
        <f aca="false">IF(ISNUMBER(FIND(NL$1,$D28))=$AO$1,1,0)*VLOOKUP($Z$2,DALYs!$A$2:$MW$40,'Intervention list'!NL$195+1,0)</f>
        <v>0</v>
      </c>
      <c r="NM28" s="0" t="n">
        <f aca="false">IF(ISNUMBER(FIND(NM$1,$D28))=$AO$1,1,0)*VLOOKUP($Z$2,DALYs!$A$2:$MW$40,'Intervention list'!NM$195+1,0)</f>
        <v>0</v>
      </c>
      <c r="NN28" s="0" t="n">
        <f aca="false">IF(ISNUMBER(FIND(NN$1,$D28))=$AO$1,1,0)*VLOOKUP($Z$2,DALYs!$A$2:$MW$40,'Intervention list'!NN$195+1,0)</f>
        <v>0</v>
      </c>
      <c r="NO28" s="0" t="n">
        <f aca="false">IF(ISNUMBER(FIND(NO$1,$D28))=$AO$1,1,0)*VLOOKUP($Z$2,DALYs!$A$2:$MW$40,'Intervention list'!NO$195+1,0)</f>
        <v>0</v>
      </c>
      <c r="NP28" s="0" t="n">
        <f aca="false">IF(ISNUMBER(FIND(NP$1,$D28))=$AO$1,1,0)*VLOOKUP($Z$2,DALYs!$A$2:$MW$40,'Intervention list'!NP$195+1,0)</f>
        <v>0</v>
      </c>
      <c r="NQ28" s="0" t="n">
        <f aca="false">IF(ISNUMBER(FIND(NQ$1,$D28))=$AO$1,1,0)*VLOOKUP($Z$2,DALYs!$A$2:$MW$40,'Intervention list'!NQ$195+1,0)</f>
        <v>0</v>
      </c>
      <c r="NR28" s="0" t="n">
        <f aca="false">IF(ISNUMBER(FIND(NR$1,$D28))=$AO$1,1,0)*VLOOKUP($Z$2,DALYs!$A$2:$MW$40,'Intervention list'!NR$195+1,0)</f>
        <v>11532.1413768325</v>
      </c>
      <c r="NS28" s="0" t="n">
        <f aca="false">IF(ISNUMBER(FIND(NS$1,$D28))=$AO$1,1,0)*VLOOKUP($Z$2,DALYs!$A$2:$MW$40,'Intervention list'!NS$195+1,0)</f>
        <v>0</v>
      </c>
      <c r="NT28" s="0" t="n">
        <f aca="false">IF(ISNUMBER(FIND(NT$1,$D28))=$AO$1,1,0)*VLOOKUP($Z$2,DALYs!$A$2:$MW$40,'Intervention list'!NT$195+1,0)</f>
        <v>0</v>
      </c>
      <c r="NU28" s="0" t="n">
        <f aca="false">IF(ISNUMBER(FIND(NU$1,$D28))=$AO$1,1,0)*VLOOKUP($Z$2,DALYs!$A$2:$MW$40,'Intervention list'!NU$195+1,0)</f>
        <v>0</v>
      </c>
      <c r="NV28" s="0" t="n">
        <f aca="false">IF(ISNUMBER(FIND(NV$1,$D28))=$AO$1,1,0)*VLOOKUP($Z$2,DALYs!$A$2:$MW$40,'Intervention list'!NV$195+1,0)</f>
        <v>0</v>
      </c>
      <c r="NW28" s="0" t="n">
        <f aca="false">IF(ISNUMBER(FIND(NW$1,$D28))=$AO$1,1,0)*VLOOKUP($Z$2,DALYs!$A$2:$MW$40,'Intervention list'!NW$195+1,0)</f>
        <v>0</v>
      </c>
      <c r="NX28" s="0" t="n">
        <f aca="false">IF(ISNUMBER(FIND(NX$1,$D28))=$AO$1,1,0)*VLOOKUP($Z$2,DALYs!$A$2:$MW$40,'Intervention list'!NX$195+1,0)</f>
        <v>0</v>
      </c>
      <c r="NY28" s="0" t="n">
        <f aca="false">IF(ISNUMBER(FIND(NY$1,$D28))=$AO$1,1,0)*VLOOKUP($Z$2,DALYs!$A$2:$MW$40,'Intervention list'!NY$195+1,0)</f>
        <v>0</v>
      </c>
      <c r="NZ28" s="0" t="n">
        <f aca="false">IF(ISNUMBER(FIND(NZ$1,$D28))=$AO$1,1,0)*VLOOKUP($Z$2,DALYs!$A$2:$MW$40,'Intervention list'!NZ$195+1,0)</f>
        <v>0</v>
      </c>
      <c r="OA28" s="0" t="n">
        <f aca="false">IF(ISNUMBER(FIND(OA$1,$D28))=$AO$1,1,0)*VLOOKUP($Z$2,DALYs!$A$2:$MW$40,'Intervention list'!OA$195+1,0)</f>
        <v>356060.831410892</v>
      </c>
      <c r="OB28" s="0" t="n">
        <f aca="false">IF(ISNUMBER(FIND(OB$1,$D28))=$AO$1,1,0)*VLOOKUP($Z$2,DALYs!$A$2:$MW$40,'Intervention list'!OB$195+1,0)</f>
        <v>0</v>
      </c>
      <c r="OC28" s="0" t="n">
        <f aca="false">IF(ISNUMBER(FIND(OC$1,$D28))=$AO$1,1,0)*VLOOKUP($Z$2,DALYs!$A$2:$MW$40,'Intervention list'!OC$195+1,0)</f>
        <v>0</v>
      </c>
      <c r="OD28" s="0" t="n">
        <f aca="false">IF(ISNUMBER(FIND(OD$1,$D28))=$AO$1,1,0)*VLOOKUP($Z$2,DALYs!$A$2:$MW$40,'Intervention list'!OD$195+1,0)</f>
        <v>0</v>
      </c>
      <c r="OE28" s="0" t="n">
        <f aca="false">IF(ISNUMBER(FIND(OE$1,$D28))=$AO$1,1,0)*VLOOKUP($Z$2,DALYs!$A$2:$MW$40,'Intervention list'!OE$195+1,0)</f>
        <v>0</v>
      </c>
      <c r="OF28" s="0" t="n">
        <f aca="false">IF(ISNUMBER(FIND(OF$1,$D28))=$AO$1,1,0)*VLOOKUP($Z$2,DALYs!$A$2:$MW$40,'Intervention list'!OF$195+1,0)</f>
        <v>0</v>
      </c>
      <c r="OG28" s="0" t="n">
        <f aca="false">IF(ISNUMBER(FIND(OG$1,$D28))=$AO$1,1,0)*VLOOKUP($Z$2,DALYs!$A$2:$MW$40,'Intervention list'!OG$195+1,0)</f>
        <v>0</v>
      </c>
      <c r="OH28" s="0" t="n">
        <f aca="false">IF(ISNUMBER(FIND(OH$1,$D28))=$AO$1,1,0)*VLOOKUP($Z$2,DALYs!$A$2:$MW$40,'Intervention list'!OH$195+1,0)</f>
        <v>0</v>
      </c>
      <c r="OI28" s="0" t="n">
        <f aca="false">IF(ISNUMBER(FIND(OI$1,$D28))=$AO$1,1,0)*VLOOKUP($Z$2,DALYs!$A$2:$MW$40,'Intervention list'!OI$195+1,0)</f>
        <v>0</v>
      </c>
      <c r="OJ28" s="0" t="n">
        <f aca="false">IF(ISNUMBER(FIND(OJ$1,$D28))=$AO$1,1,0)*VLOOKUP($Z$2,DALYs!$A$2:$MW$40,'Intervention list'!OJ$195+1,0)</f>
        <v>0</v>
      </c>
      <c r="OK28" s="0" t="n">
        <f aca="false">IF(ISNUMBER(FIND(OK$1,$D28))=$AO$1,1,0)*VLOOKUP($Z$2,DALYs!$A$2:$MW$40,'Intervention list'!OK$195+1,0)</f>
        <v>0</v>
      </c>
      <c r="OL28" s="0" t="n">
        <f aca="false">IF(ISNUMBER(FIND(OL$1,$D28))=$AO$1,1,0)*VLOOKUP($Z$2,DALYs!$A$2:$MW$40,'Intervention list'!OL$195+1,0)</f>
        <v>0</v>
      </c>
      <c r="OM28" s="0" t="n">
        <f aca="false">IF(ISNUMBER(FIND(OM$1,$D28))=$AO$1,1,0)*VLOOKUP($Z$2,DALYs!$A$2:$MW$40,'Intervention list'!OM$195+1,0)</f>
        <v>0</v>
      </c>
      <c r="ON28" s="0" t="n">
        <f aca="false">IF(ISNUMBER(FIND(ON$1,$D28))=$AO$1,1,0)*VLOOKUP($Z$2,DALYs!$A$2:$MW$40,'Intervention list'!ON$195+1,0)</f>
        <v>0</v>
      </c>
      <c r="OO28" s="0" t="n">
        <f aca="false">IF(ISNUMBER(FIND(OO$1,$D28))=$AO$1,1,0)*VLOOKUP($Z$2,DALYs!$A$2:$MW$40,'Intervention list'!OO$195+1,0)</f>
        <v>0</v>
      </c>
      <c r="OP28" s="0" t="n">
        <f aca="false">IF(ISNUMBER(FIND(OP$1,$D28))=$AO$1,1,0)*VLOOKUP($Z$2,DALYs!$A$2:$MW$40,'Intervention list'!OP$195+1,0)</f>
        <v>0</v>
      </c>
      <c r="OQ28" s="0" t="n">
        <f aca="false">IF(ISNUMBER(FIND(OQ$1,$D28))=$AO$1,1,0)*VLOOKUP($Z$2,DALYs!$A$2:$MW$40,'Intervention list'!OQ$195+1,0)</f>
        <v>0</v>
      </c>
      <c r="OR28" s="0" t="n">
        <f aca="false">IF(ISNUMBER(FIND(OR$1,$D28))=$AO$1,1,0)*VLOOKUP($Z$2,DALYs!$A$2:$MW$40,'Intervention list'!OR$195+1,0)</f>
        <v>0</v>
      </c>
      <c r="OS28" s="0" t="n">
        <f aca="false">IF(ISNUMBER(FIND(OS$1,$D28))=$AO$1,1,0)*VLOOKUP($Z$2,DALYs!$A$2:$MW$40,'Intervention list'!OS$195+1,0)</f>
        <v>0</v>
      </c>
      <c r="OT28" s="0" t="n">
        <f aca="false">IF(ISNUMBER(FIND(OT$1,$D28))=$AO$1,1,0)*VLOOKUP($Z$2,DALYs!$A$2:$MW$40,'Intervention list'!OT$195+1,0)</f>
        <v>0</v>
      </c>
      <c r="OU28" s="0" t="n">
        <f aca="false">IF(ISNUMBER(FIND(OU$1,$D28))=$AO$1,1,0)*VLOOKUP($Z$2,DALYs!$A$2:$MW$40,'Intervention list'!OU$195+1,0)</f>
        <v>0</v>
      </c>
      <c r="OV28" s="0" t="n">
        <f aca="false">IF(ISNUMBER(FIND(OV$1,$D28))=$AO$1,1,0)*VLOOKUP($Z$2,DALYs!$A$2:$MW$40,'Intervention list'!OV$195+1,0)</f>
        <v>9418.94699541164</v>
      </c>
      <c r="OW28" s="0" t="n">
        <f aca="false">IF(ISNUMBER(FIND(OW$1,$D28))=$AO$1,1,0)*VLOOKUP($Z$2,DALYs!$A$2:$MW$40,'Intervention list'!OW$195+1,0)</f>
        <v>0</v>
      </c>
      <c r="OX28" s="0" t="n">
        <f aca="false">IF(ISNUMBER(FIND(OX$1,$D28))=$AO$1,1,0)*VLOOKUP($Z$2,DALYs!$A$2:$MW$40,'Intervention list'!OX$195+1,0)</f>
        <v>0</v>
      </c>
    </row>
    <row r="29" customFormat="false" ht="15.75" hidden="false" customHeight="false" outlineLevel="0" collapsed="false">
      <c r="A29" s="6" t="s">
        <v>96</v>
      </c>
      <c r="B29" s="6" t="s">
        <v>97</v>
      </c>
      <c r="C29" s="26" t="s">
        <v>98</v>
      </c>
      <c r="D29" s="7" t="s">
        <v>99</v>
      </c>
      <c r="E29" s="7" t="str">
        <f aca="false">SUBSTITUTE(D29,0.2,X29)</f>
        <v>Colon and rectum cancer: 0</v>
      </c>
      <c r="F29" s="0" t="s">
        <v>40</v>
      </c>
      <c r="G29" s="8" t="n">
        <v>161.221248957112</v>
      </c>
      <c r="H29" s="9" t="n">
        <v>47.24</v>
      </c>
      <c r="I29" s="9" t="n">
        <f aca="false">IF(H29="","",(H29*(VLOOKUP($Z$2,Worksheet,11,0)^4)))</f>
        <v>68.833081563033</v>
      </c>
      <c r="J29" s="9" t="n">
        <f aca="false">IF(I29="","",I29*VLOOKUP($Z$2,Worksheet,12,0))</f>
        <v>77.1488034155653</v>
      </c>
      <c r="K29" s="9" t="n">
        <f aca="false">IF(I29="","",I29*VLOOKUP($Z$2, Worksheet, 13, 0))</f>
        <v>67.5812824447817</v>
      </c>
      <c r="L29" s="9" t="n">
        <f aca="false">IF(J29="",VLOOKUP($Z$2, Worksheet, 14, 0),J29)</f>
        <v>77.1488034155653</v>
      </c>
      <c r="M29" s="9" t="n">
        <f aca="false">IF(L29&lt;VLOOKUP($Z$2,'Country sheet'!$A$3:$P$41,15,0), VLOOKUP($Z$2,'Country sheet'!$A$3:$P$41,15,0), L29)/0.7</f>
        <v>110.21257630795</v>
      </c>
      <c r="N29" s="27" t="n">
        <f aca="false">IFERROR(IF(AC29=$AO$1,VLOOKUP(F29,AO$42:AX$46,MATCH(AC$1,AP$41:AX$41,0)+1,0)/COUNTIFS($F$2:$F$194,$F29,$AC$2:$AC$194,$AO$1),0),0) + IFERROR(IF(AD29=$AO$1,VLOOKUP(F29,AO$42:AX$46,MATCH(AD$1,AP$41:AX$41,0)+1,0)/COUNTIFS($F$2:$F$194,$F29,$AD$2:$AD$194,$AO$1),0),0) + IFERROR(IF(AE29=$AO$1,VLOOKUP(F29,AO$42:AX$46,MATCH(AE$1,AP$41:AX$41,0)+1,0)/COUNTIFS($F$2:$F$194,$F29,$AE$2:$AE$194,$AO$1),0),0) + IFERROR(IF(AF29=$AO$1,VLOOKUP(F29,AO$42:AX$46,MATCH(AF$1,AP$41:AX$41,0)+1,0)/COUNTIFS($F$2:$F$194,$F29,$AF$2:$AF$194,$AO$1),0),0) + IFERROR(IF(AG29=$AO$1,VLOOKUP(F29,AO$42:AX$46,MATCH(AG$1,AP$41:AX$41,0)+1,0)/COUNTIFS($F$2:$F$194,$F29,$AG$2:$AG$194,$AO$1),0),0) + IFERROR(IF(AH29=$AO$1,VLOOKUP(F29,AO$42:AX$46,MATCH(AH$1,AP$41:AX$41,0)+1,0)/COUNTIFS($F$2:$F$194,$F29,$AH$2:$AH$194,$AO$1),0),0) + IFERROR(IF(AI29=$AO$1,VLOOKUP(F29,AO$42:AX$46,MATCH(AI$1,AP$41:AX$41,0)+1,0)/COUNTIFS($F$2:$F$194,$F29,$AI$2:$AI$194,$AO$1),0),0) + IFERROR(IF(AJ29=$AO$1,VLOOKUP(F29,AO$42:AX$46,MATCH(AJ$1,AP$41:AX$41,0)+1,0)/COUNTIFS($F$2:$F$194,$F29,$AJ$2:$AJ$194,$AO$1),0),0) + IFERROR(IF(AK29=$AO$1,VLOOKUP(F29,AO$42:AX$46,MATCH(AK$1,AP$41:AX$41,0)+1,0)/COUNTIFS($F$2:$F$194,$F29,$AK$2:$AK$194,$AO$1),0),0)</f>
        <v>0</v>
      </c>
      <c r="O29" s="9" t="n">
        <v>3</v>
      </c>
      <c r="P29" s="9" t="n">
        <v>5</v>
      </c>
      <c r="Q29" s="0" t="n">
        <f aca="false">SUM(BC29:OX29)</f>
        <v>17421.2150949835</v>
      </c>
      <c r="R29" s="0" t="n">
        <f aca="false">IF(VLOOKUP($Z$2,CET!$A$4:$L$42,12,0)="Low income",_xlfn.IFS(S29=0.2,0.1,S29=0.1,0.05,S29=0.5,0.4,S29=0.35,0.25),S29)</f>
        <v>0.2</v>
      </c>
      <c r="S29" s="0" t="n">
        <v>0.2</v>
      </c>
      <c r="T29" s="0" t="n">
        <v>0.8</v>
      </c>
      <c r="U29" s="0" t="n">
        <f aca="false">N29/M29</f>
        <v>0</v>
      </c>
      <c r="V29" s="0" t="n">
        <f aca="false">IFERROR(U29/Q29,0)</f>
        <v>0</v>
      </c>
      <c r="W29" s="0" t="n">
        <f aca="false">(T29/R29)*V29</f>
        <v>0</v>
      </c>
      <c r="X29" s="28" t="n">
        <f aca="false">IF(W29=0,0,IF(W29&lt;=0.8,IF(W29&lt;0.05,0.05,W29),0.8))</f>
        <v>0</v>
      </c>
      <c r="Y29" s="28"/>
      <c r="AC29" s="34" t="n">
        <f aca="false">ISNUMBER(FIND(AC$1,$C29))</f>
        <v>0</v>
      </c>
      <c r="AD29" s="33" t="n">
        <f aca="false">ISNUMBER(FIND(AD$1,$C29))</f>
        <v>0</v>
      </c>
      <c r="AE29" s="33" t="n">
        <f aca="false">ISNUMBER(FIND(AE$1,$C29))</f>
        <v>0</v>
      </c>
      <c r="AF29" s="33" t="n">
        <f aca="false">ISNUMBER(FIND(AF$1,$C29))</f>
        <v>0</v>
      </c>
      <c r="AG29" s="33" t="n">
        <f aca="false">ISNUMBER(FIND(AG$1,$C29))</f>
        <v>0</v>
      </c>
      <c r="AH29" s="33" t="n">
        <f aca="false">ISNUMBER(FIND(AH$1,$C29))</f>
        <v>0</v>
      </c>
      <c r="AI29" s="33" t="n">
        <f aca="false">ISNUMBER(FIND(AI$1,$C29))</f>
        <v>0</v>
      </c>
      <c r="AJ29" s="33" t="n">
        <f aca="false">ISNUMBER(FIND(AJ$1,$C29))</f>
        <v>0</v>
      </c>
      <c r="AK29" s="35" t="n">
        <f aca="false">ISNUMBER(FIND(AK$1,$C29))</f>
        <v>0</v>
      </c>
      <c r="AL29" s="6"/>
      <c r="AM29" s="33"/>
      <c r="AN29" s="49" t="s">
        <v>4</v>
      </c>
      <c r="AO29" s="48" t="s">
        <v>40</v>
      </c>
      <c r="AP29" s="60" t="n">
        <f aca="false">AP19*AP9</f>
        <v>0</v>
      </c>
      <c r="AQ29" s="61" t="n">
        <f aca="false">AQ19*AQ9</f>
        <v>13171059.8614423</v>
      </c>
      <c r="AR29" s="61" t="n">
        <f aca="false">AR19*AR9</f>
        <v>131062509.815237</v>
      </c>
      <c r="AS29" s="61" t="n">
        <f aca="false">AS19*AS9</f>
        <v>0</v>
      </c>
      <c r="AT29" s="61" t="n">
        <f aca="false">AT19*AT9</f>
        <v>0</v>
      </c>
      <c r="AU29" s="61" t="n">
        <f aca="false">AU19*AU9</f>
        <v>0</v>
      </c>
      <c r="AV29" s="61" t="n">
        <f aca="false">AV19*AV9</f>
        <v>34331174.2417865</v>
      </c>
      <c r="AW29" s="61" t="n">
        <f aca="false">AW19*AW9</f>
        <v>0</v>
      </c>
      <c r="AX29" s="62" t="n">
        <f aca="false">AX19*AX9</f>
        <v>0</v>
      </c>
      <c r="BC29" s="0" t="n">
        <f aca="false">IF(ISNUMBER(FIND(BC$1,$D29))=$AO$1,1,0)*VLOOKUP($Z$2,DALYs!$A$2:$MW$40,'Intervention list'!BC$195+1,0)</f>
        <v>0</v>
      </c>
      <c r="BD29" s="0" t="n">
        <f aca="false">IF(ISNUMBER(FIND(BD$1,$D29))=$AO$1,1,0)*VLOOKUP($Z$2,DALYs!$A$2:$MW$40,'Intervention list'!BD$195+1,0)</f>
        <v>0</v>
      </c>
      <c r="BE29" s="0" t="n">
        <f aca="false">IF(ISNUMBER(FIND(BE$1,$D29))=$AO$1,1,0)*VLOOKUP($Z$2,DALYs!$A$2:$MW$40,'Intervention list'!BE$195+1,0)</f>
        <v>0</v>
      </c>
      <c r="BF29" s="0" t="n">
        <f aca="false">IF(ISNUMBER(FIND(BF$1,$D29))=$AO$1,1,0)*VLOOKUP($Z$2,DALYs!$A$2:$MW$40,'Intervention list'!BF$195+1,0)</f>
        <v>0</v>
      </c>
      <c r="BG29" s="0" t="n">
        <f aca="false">IF(ISNUMBER(FIND(BG$1,$D29))=$AO$1,1,0)*VLOOKUP($Z$2,DALYs!$A$2:$MW$40,'Intervention list'!BG$195+1,0)</f>
        <v>0</v>
      </c>
      <c r="BH29" s="0" t="n">
        <f aca="false">IF(ISNUMBER(FIND(BH$1,$D29))=$AO$1,1,0)*VLOOKUP($Z$2,DALYs!$A$2:$MW$40,'Intervention list'!BH$195+1,0)</f>
        <v>0</v>
      </c>
      <c r="BI29" s="0" t="n">
        <f aca="false">IF(ISNUMBER(FIND(BI$1,$D29))=$AO$1,1,0)*VLOOKUP($Z$2,DALYs!$A$2:$MW$40,'Intervention list'!BI$195+1,0)</f>
        <v>0</v>
      </c>
      <c r="BJ29" s="0" t="n">
        <f aca="false">IF(ISNUMBER(FIND(BJ$1,$D29))=$AO$1,1,0)*VLOOKUP($Z$2,DALYs!$A$2:$MW$40,'Intervention list'!BJ$195+1,0)</f>
        <v>0</v>
      </c>
      <c r="BK29" s="0" t="n">
        <f aca="false">IF(ISNUMBER(FIND(BK$1,$D29))=$AO$1,1,0)*VLOOKUP($Z$2,DALYs!$A$2:$MW$40,'Intervention list'!BK$195+1,0)</f>
        <v>0</v>
      </c>
      <c r="BL29" s="0" t="n">
        <f aca="false">IF(ISNUMBER(FIND(BL$1,$D29))=$AO$1,1,0)*VLOOKUP($Z$2,DALYs!$A$2:$MW$40,'Intervention list'!BL$195+1,0)</f>
        <v>0</v>
      </c>
      <c r="BM29" s="0" t="n">
        <f aca="false">IF(ISNUMBER(FIND(BM$1,$D29))=$AO$1,1,0)*VLOOKUP($Z$2,DALYs!$A$2:$MW$40,'Intervention list'!BM$195+1,0)</f>
        <v>0</v>
      </c>
      <c r="BN29" s="0" t="n">
        <f aca="false">IF(ISNUMBER(FIND(BN$1,$D29))=$AO$1,1,0)*VLOOKUP($Z$2,DALYs!$A$2:$MW$40,'Intervention list'!BN$195+1,0)</f>
        <v>0</v>
      </c>
      <c r="BO29" s="0" t="n">
        <f aca="false">IF(ISNUMBER(FIND(BO$1,$D29))=$AO$1,1,0)*VLOOKUP($Z$2,DALYs!$A$2:$MW$40,'Intervention list'!BO$195+1,0)</f>
        <v>0</v>
      </c>
      <c r="BP29" s="0" t="n">
        <f aca="false">IF(ISNUMBER(FIND(BP$1,$D29))=$AO$1,1,0)*VLOOKUP($Z$2,DALYs!$A$2:$MW$40,'Intervention list'!BP$195+1,0)</f>
        <v>0</v>
      </c>
      <c r="BQ29" s="0" t="n">
        <f aca="false">IF(ISNUMBER(FIND(BQ$1,$D29))=$AO$1,1,0)*VLOOKUP($Z$2,DALYs!$A$2:$MW$40,'Intervention list'!BQ$195+1,0)</f>
        <v>0</v>
      </c>
      <c r="BR29" s="0" t="n">
        <f aca="false">IF(ISNUMBER(FIND(BR$1,$D29))=$AO$1,1,0)*VLOOKUP($Z$2,DALYs!$A$2:$MW$40,'Intervention list'!BR$195+1,0)</f>
        <v>0</v>
      </c>
      <c r="BS29" s="0" t="n">
        <f aca="false">IF(ISNUMBER(FIND(BS$1,$D29))=$AO$1,1,0)*VLOOKUP($Z$2,DALYs!$A$2:$MW$40,'Intervention list'!BS$195+1,0)</f>
        <v>0</v>
      </c>
      <c r="BT29" s="0" t="n">
        <f aca="false">IF(ISNUMBER(FIND(BT$1,$D29))=$AO$1,1,0)*VLOOKUP($Z$2,DALYs!$A$2:$MW$40,'Intervention list'!BT$195+1,0)</f>
        <v>0</v>
      </c>
      <c r="BU29" s="0" t="n">
        <f aca="false">IF(ISNUMBER(FIND(BU$1,$D29))=$AO$1,1,0)*VLOOKUP($Z$2,DALYs!$A$2:$MW$40,'Intervention list'!BU$195+1,0)</f>
        <v>0</v>
      </c>
      <c r="BV29" s="0" t="n">
        <f aca="false">IF(ISNUMBER(FIND(BV$1,$D29))=$AO$1,1,0)*VLOOKUP($Z$2,DALYs!$A$2:$MW$40,'Intervention list'!BV$195+1,0)</f>
        <v>0</v>
      </c>
      <c r="BW29" s="0" t="n">
        <f aca="false">IF(ISNUMBER(FIND(BW$1,$D29))=$AO$1,1,0)*VLOOKUP($Z$2,DALYs!$A$2:$MW$40,'Intervention list'!BW$195+1,0)</f>
        <v>0</v>
      </c>
      <c r="BX29" s="0" t="n">
        <f aca="false">IF(ISNUMBER(FIND(BX$1,$D29))=$AO$1,1,0)*VLOOKUP($Z$2,DALYs!$A$2:$MW$40,'Intervention list'!BX$195+1,0)</f>
        <v>0</v>
      </c>
      <c r="BY29" s="0" t="n">
        <f aca="false">IF(ISNUMBER(FIND(BY$1,$D29))=$AO$1,1,0)*VLOOKUP($Z$2,DALYs!$A$2:$MW$40,'Intervention list'!BY$195+1,0)</f>
        <v>0</v>
      </c>
      <c r="BZ29" s="0" t="n">
        <f aca="false">IF(ISNUMBER(FIND(BZ$1,$D29))=$AO$1,1,0)*VLOOKUP($Z$2,DALYs!$A$2:$MW$40,'Intervention list'!BZ$195+1,0)</f>
        <v>0</v>
      </c>
      <c r="CA29" s="0" t="n">
        <f aca="false">IF(ISNUMBER(FIND(CA$1,$D29))=$AO$1,1,0)*VLOOKUP($Z$2,DALYs!$A$2:$MW$40,'Intervention list'!CA$195+1,0)</f>
        <v>0</v>
      </c>
      <c r="CB29" s="0" t="n">
        <f aca="false">IF(ISNUMBER(FIND(CB$1,$D29))=$AO$1,1,0)*VLOOKUP($Z$2,DALYs!$A$2:$MW$40,'Intervention list'!CB$195+1,0)</f>
        <v>0</v>
      </c>
      <c r="CC29" s="0" t="n">
        <f aca="false">IF(ISNUMBER(FIND(CC$1,$D29))=$AO$1,1,0)*VLOOKUP($Z$2,DALYs!$A$2:$MW$40,'Intervention list'!CC$195+1,0)</f>
        <v>0</v>
      </c>
      <c r="CD29" s="0" t="n">
        <f aca="false">IF(ISNUMBER(FIND(CD$1,$D29))=$AO$1,1,0)*VLOOKUP($Z$2,DALYs!$A$2:$MW$40,'Intervention list'!CD$195+1,0)</f>
        <v>0</v>
      </c>
      <c r="CE29" s="0" t="n">
        <f aca="false">IF(ISNUMBER(FIND(CE$1,$D29))=$AO$1,1,0)*VLOOKUP($Z$2,DALYs!$A$2:$MW$40,'Intervention list'!CE$195+1,0)</f>
        <v>0</v>
      </c>
      <c r="CF29" s="0" t="n">
        <f aca="false">IF(ISNUMBER(FIND(CF$1,$D29))=$AO$1,1,0)*VLOOKUP($Z$2,DALYs!$A$2:$MW$40,'Intervention list'!CF$195+1,0)</f>
        <v>0</v>
      </c>
      <c r="CG29" s="0" t="n">
        <f aca="false">IF(ISNUMBER(FIND(CG$1,$D29))=$AO$1,1,0)*VLOOKUP($Z$2,DALYs!$A$2:$MW$40,'Intervention list'!CG$195+1,0)</f>
        <v>0</v>
      </c>
      <c r="CH29" s="0" t="n">
        <f aca="false">IF(ISNUMBER(FIND(CH$1,$D29))=$AO$1,1,0)*VLOOKUP($Z$2,DALYs!$A$2:$MW$40,'Intervention list'!CH$195+1,0)</f>
        <v>0</v>
      </c>
      <c r="CI29" s="0" t="n">
        <f aca="false">IF(ISNUMBER(FIND(CI$1,$D29))=$AO$1,1,0)*VLOOKUP($Z$2,DALYs!$A$2:$MW$40,'Intervention list'!CI$195+1,0)</f>
        <v>0</v>
      </c>
      <c r="CJ29" s="0" t="n">
        <f aca="false">IF(ISNUMBER(FIND(CJ$1,$D29))=$AO$1,1,0)*VLOOKUP($Z$2,DALYs!$A$2:$MW$40,'Intervention list'!CJ$195+1,0)</f>
        <v>0</v>
      </c>
      <c r="CK29" s="0" t="n">
        <f aca="false">IF(ISNUMBER(FIND(CK$1,$D29))=$AO$1,1,0)*VLOOKUP($Z$2,DALYs!$A$2:$MW$40,'Intervention list'!CK$195+1,0)</f>
        <v>0</v>
      </c>
      <c r="CL29" s="0" t="n">
        <f aca="false">IF(ISNUMBER(FIND(CL$1,$D29))=$AO$1,1,0)*VLOOKUP($Z$2,DALYs!$A$2:$MW$40,'Intervention list'!CL$195+1,0)</f>
        <v>0</v>
      </c>
      <c r="CM29" s="0" t="n">
        <f aca="false">IF(ISNUMBER(FIND(CM$1,$D29))=$AO$1,1,0)*VLOOKUP($Z$2,DALYs!$A$2:$MW$40,'Intervention list'!CM$195+1,0)</f>
        <v>0</v>
      </c>
      <c r="CN29" s="0" t="n">
        <f aca="false">IF(ISNUMBER(FIND(CN$1,$D29))=$AO$1,1,0)*VLOOKUP($Z$2,DALYs!$A$2:$MW$40,'Intervention list'!CN$195+1,0)</f>
        <v>0</v>
      </c>
      <c r="CO29" s="0" t="n">
        <f aca="false">IF(ISNUMBER(FIND(CO$1,$D29))=$AO$1,1,0)*VLOOKUP($Z$2,DALYs!$A$2:$MW$40,'Intervention list'!CO$195+1,0)</f>
        <v>0</v>
      </c>
      <c r="CP29" s="0" t="n">
        <f aca="false">IF(ISNUMBER(FIND(CP$1,$D29))=$AO$1,1,0)*VLOOKUP($Z$2,DALYs!$A$2:$MW$40,'Intervention list'!CP$195+1,0)</f>
        <v>0</v>
      </c>
      <c r="CQ29" s="0" t="n">
        <f aca="false">IF(ISNUMBER(FIND(CQ$1,$D29))=$AO$1,1,0)*VLOOKUP($Z$2,DALYs!$A$2:$MW$40,'Intervention list'!CQ$195+1,0)</f>
        <v>0</v>
      </c>
      <c r="CR29" s="0" t="n">
        <f aca="false">IF(ISNUMBER(FIND(CR$1,$D29))=$AO$1,1,0)*VLOOKUP($Z$2,DALYs!$A$2:$MW$40,'Intervention list'!CR$195+1,0)</f>
        <v>0</v>
      </c>
      <c r="CS29" s="0" t="n">
        <f aca="false">IF(ISNUMBER(FIND(CS$1,$D29))=$AO$1,1,0)*VLOOKUP($Z$2,DALYs!$A$2:$MW$40,'Intervention list'!CS$195+1,0)</f>
        <v>0</v>
      </c>
      <c r="CT29" s="0" t="n">
        <f aca="false">IF(ISNUMBER(FIND(CT$1,$D29))=$AO$1,1,0)*VLOOKUP($Z$2,DALYs!$A$2:$MW$40,'Intervention list'!CT$195+1,0)</f>
        <v>0</v>
      </c>
      <c r="CU29" s="0" t="n">
        <f aca="false">IF(ISNUMBER(FIND(CU$1,$D29))=$AO$1,1,0)*VLOOKUP($Z$2,DALYs!$A$2:$MW$40,'Intervention list'!CU$195+1,0)</f>
        <v>0</v>
      </c>
      <c r="CV29" s="0" t="n">
        <f aca="false">IF(ISNUMBER(FIND(CV$1,$D29))=$AO$1,1,0)*VLOOKUP($Z$2,DALYs!$A$2:$MW$40,'Intervention list'!CV$195+1,0)</f>
        <v>0</v>
      </c>
      <c r="CW29" s="0" t="n">
        <f aca="false">IF(ISNUMBER(FIND(CW$1,$D29))=$AO$1,1,0)*VLOOKUP($Z$2,DALYs!$A$2:$MW$40,'Intervention list'!CW$195+1,0)</f>
        <v>0</v>
      </c>
      <c r="CX29" s="0" t="n">
        <f aca="false">IF(ISNUMBER(FIND(CX$1,$D29))=$AO$1,1,0)*VLOOKUP($Z$2,DALYs!$A$2:$MW$40,'Intervention list'!CX$195+1,0)</f>
        <v>0</v>
      </c>
      <c r="CY29" s="0" t="n">
        <f aca="false">IF(ISNUMBER(FIND(CY$1,$D29))=$AO$1,1,0)*VLOOKUP($Z$2,DALYs!$A$2:$MW$40,'Intervention list'!CY$195+1,0)</f>
        <v>0</v>
      </c>
      <c r="CZ29" s="0" t="n">
        <f aca="false">IF(ISNUMBER(FIND(CZ$1,$D29))=$AO$1,1,0)*VLOOKUP($Z$2,DALYs!$A$2:$MW$40,'Intervention list'!CZ$195+1,0)</f>
        <v>0</v>
      </c>
      <c r="DA29" s="0" t="n">
        <f aca="false">IF(ISNUMBER(FIND(DA$1,$D29))=$AO$1,1,0)*VLOOKUP($Z$2,DALYs!$A$2:$MW$40,'Intervention list'!DA$195+1,0)</f>
        <v>0</v>
      </c>
      <c r="DB29" s="0" t="n">
        <f aca="false">IF(ISNUMBER(FIND(DB$1,$D29))=$AO$1,1,0)*VLOOKUP($Z$2,DALYs!$A$2:$MW$40,'Intervention list'!DB$195+1,0)</f>
        <v>0</v>
      </c>
      <c r="DC29" s="0" t="n">
        <f aca="false">IF(ISNUMBER(FIND(DC$1,$D29))=$AO$1,1,0)*VLOOKUP($Z$2,DALYs!$A$2:$MW$40,'Intervention list'!DC$195+1,0)</f>
        <v>0</v>
      </c>
      <c r="DD29" s="0" t="n">
        <f aca="false">IF(ISNUMBER(FIND(DD$1,$D29))=$AO$1,1,0)*VLOOKUP($Z$2,DALYs!$A$2:$MW$40,'Intervention list'!DD$195+1,0)</f>
        <v>0</v>
      </c>
      <c r="DE29" s="0" t="n">
        <f aca="false">IF(ISNUMBER(FIND(DE$1,$D29))=$AO$1,1,0)*VLOOKUP($Z$2,DALYs!$A$2:$MW$40,'Intervention list'!DE$195+1,0)</f>
        <v>0</v>
      </c>
      <c r="DF29" s="0" t="n">
        <f aca="false">IF(ISNUMBER(FIND(DF$1,$D29))=$AO$1,1,0)*VLOOKUP($Z$2,DALYs!$A$2:$MW$40,'Intervention list'!DF$195+1,0)</f>
        <v>0</v>
      </c>
      <c r="DG29" s="0" t="n">
        <f aca="false">IF(ISNUMBER(FIND(DG$1,$D29))=$AO$1,1,0)*VLOOKUP($Z$2,DALYs!$A$2:$MW$40,'Intervention list'!DG$195+1,0)</f>
        <v>0</v>
      </c>
      <c r="DH29" s="0" t="n">
        <f aca="false">IF(ISNUMBER(FIND(DH$1,$D29))=$AO$1,1,0)*VLOOKUP($Z$2,DALYs!$A$2:$MW$40,'Intervention list'!DH$195+1,0)</f>
        <v>0</v>
      </c>
      <c r="DI29" s="0" t="n">
        <f aca="false">IF(ISNUMBER(FIND(DI$1,$D29))=$AO$1,1,0)*VLOOKUP($Z$2,DALYs!$A$2:$MW$40,'Intervention list'!DI$195+1,0)</f>
        <v>0</v>
      </c>
      <c r="DJ29" s="0" t="n">
        <f aca="false">IF(ISNUMBER(FIND(DJ$1,$D29))=$AO$1,1,0)*VLOOKUP($Z$2,DALYs!$A$2:$MW$40,'Intervention list'!DJ$195+1,0)</f>
        <v>0</v>
      </c>
      <c r="DK29" s="0" t="n">
        <f aca="false">IF(ISNUMBER(FIND(DK$1,$D29))=$AO$1,1,0)*VLOOKUP($Z$2,DALYs!$A$2:$MW$40,'Intervention list'!DK$195+1,0)</f>
        <v>0</v>
      </c>
      <c r="DL29" s="0" t="n">
        <f aca="false">IF(ISNUMBER(FIND(DL$1,$D29))=$AO$1,1,0)*VLOOKUP($Z$2,DALYs!$A$2:$MW$40,'Intervention list'!DL$195+1,0)</f>
        <v>0</v>
      </c>
      <c r="DM29" s="0" t="n">
        <f aca="false">IF(ISNUMBER(FIND(DM$1,$D29))=$AO$1,1,0)*VLOOKUP($Z$2,DALYs!$A$2:$MW$40,'Intervention list'!DM$195+1,0)</f>
        <v>0</v>
      </c>
      <c r="DN29" s="0" t="n">
        <f aca="false">IF(ISNUMBER(FIND(DN$1,$D29))=$AO$1,1,0)*VLOOKUP($Z$2,DALYs!$A$2:$MW$40,'Intervention list'!DN$195+1,0)</f>
        <v>0</v>
      </c>
      <c r="DO29" s="0" t="n">
        <f aca="false">IF(ISNUMBER(FIND(DO$1,$D29))=$AO$1,1,0)*VLOOKUP($Z$2,DALYs!$A$2:$MW$40,'Intervention list'!DO$195+1,0)</f>
        <v>0</v>
      </c>
      <c r="DP29" s="0" t="n">
        <f aca="false">IF(ISNUMBER(FIND(DP$1,$D29))=$AO$1,1,0)*VLOOKUP($Z$2,DALYs!$A$2:$MW$40,'Intervention list'!DP$195+1,0)</f>
        <v>0</v>
      </c>
      <c r="DQ29" s="0" t="n">
        <f aca="false">IF(ISNUMBER(FIND(DQ$1,$D29))=$AO$1,1,0)*VLOOKUP($Z$2,DALYs!$A$2:$MW$40,'Intervention list'!DQ$195+1,0)</f>
        <v>0</v>
      </c>
      <c r="DR29" s="0" t="n">
        <f aca="false">IF(ISNUMBER(FIND(DR$1,$D29))=$AO$1,1,0)*VLOOKUP($Z$2,DALYs!$A$2:$MW$40,'Intervention list'!DR$195+1,0)</f>
        <v>0</v>
      </c>
      <c r="DS29" s="0" t="n">
        <f aca="false">IF(ISNUMBER(FIND(DS$1,$D29))=$AO$1,1,0)*VLOOKUP($Z$2,DALYs!$A$2:$MW$40,'Intervention list'!DS$195+1,0)</f>
        <v>0</v>
      </c>
      <c r="DT29" s="0" t="n">
        <f aca="false">IF(ISNUMBER(FIND(DT$1,$D29))=$AO$1,1,0)*VLOOKUP($Z$2,DALYs!$A$2:$MW$40,'Intervention list'!DT$195+1,0)</f>
        <v>17421.2150949835</v>
      </c>
      <c r="DU29" s="0" t="n">
        <f aca="false">IF(ISNUMBER(FIND(DU$1,$D29))=$AO$1,1,0)*VLOOKUP($Z$2,DALYs!$A$2:$MW$40,'Intervention list'!DU$195+1,0)</f>
        <v>0</v>
      </c>
      <c r="DV29" s="0" t="n">
        <f aca="false">IF(ISNUMBER(FIND(DV$1,$D29))=$AO$1,1,0)*VLOOKUP($Z$2,DALYs!$A$2:$MW$40,'Intervention list'!DV$195+1,0)</f>
        <v>0</v>
      </c>
      <c r="DW29" s="0" t="n">
        <f aca="false">IF(ISNUMBER(FIND(DW$1,$D29))=$AO$1,1,0)*VLOOKUP($Z$2,DALYs!$A$2:$MW$40,'Intervention list'!DW$195+1,0)</f>
        <v>0</v>
      </c>
      <c r="DX29" s="0" t="n">
        <f aca="false">IF(ISNUMBER(FIND(DX$1,$D29))=$AO$1,1,0)*VLOOKUP($Z$2,DALYs!$A$2:$MW$40,'Intervention list'!DX$195+1,0)</f>
        <v>0</v>
      </c>
      <c r="DY29" s="0" t="n">
        <f aca="false">IF(ISNUMBER(FIND(DY$1,$D29))=$AO$1,1,0)*VLOOKUP($Z$2,DALYs!$A$2:$MW$40,'Intervention list'!DY$195+1,0)</f>
        <v>0</v>
      </c>
      <c r="DZ29" s="0" t="n">
        <f aca="false">IF(ISNUMBER(FIND(DZ$1,$D29))=$AO$1,1,0)*VLOOKUP($Z$2,DALYs!$A$2:$MW$40,'Intervention list'!DZ$195+1,0)</f>
        <v>0</v>
      </c>
      <c r="EA29" s="0" t="n">
        <f aca="false">IF(ISNUMBER(FIND(EA$1,$D29))=$AO$1,1,0)*VLOOKUP($Z$2,DALYs!$A$2:$MW$40,'Intervention list'!EA$195+1,0)</f>
        <v>0</v>
      </c>
      <c r="EB29" s="0" t="n">
        <f aca="false">IF(ISNUMBER(FIND(EB$1,$D29))=$AO$1,1,0)*VLOOKUP($Z$2,DALYs!$A$2:$MW$40,'Intervention list'!EB$195+1,0)</f>
        <v>0</v>
      </c>
      <c r="EC29" s="0" t="n">
        <f aca="false">IF(ISNUMBER(FIND(EC$1,$D29))=$AO$1,1,0)*VLOOKUP($Z$2,DALYs!$A$2:$MW$40,'Intervention list'!EC$195+1,0)</f>
        <v>0</v>
      </c>
      <c r="ED29" s="0" t="n">
        <f aca="false">IF(ISNUMBER(FIND(ED$1,$D29))=$AO$1,1,0)*VLOOKUP($Z$2,DALYs!$A$2:$MW$40,'Intervention list'!ED$195+1,0)</f>
        <v>0</v>
      </c>
      <c r="EE29" s="0" t="n">
        <f aca="false">IF(ISNUMBER(FIND(EE$1,$D29))=$AO$1,1,0)*VLOOKUP($Z$2,DALYs!$A$2:$MW$40,'Intervention list'!EE$195+1,0)</f>
        <v>0</v>
      </c>
      <c r="EF29" s="0" t="n">
        <f aca="false">IF(ISNUMBER(FIND(EF$1,$D29))=$AO$1,1,0)*VLOOKUP($Z$2,DALYs!$A$2:$MW$40,'Intervention list'!EF$195+1,0)</f>
        <v>0</v>
      </c>
      <c r="EG29" s="0" t="n">
        <f aca="false">IF(ISNUMBER(FIND(EG$1,$D29))=$AO$1,1,0)*VLOOKUP($Z$2,DALYs!$A$2:$MW$40,'Intervention list'!EG$195+1,0)</f>
        <v>0</v>
      </c>
      <c r="EH29" s="0" t="n">
        <f aca="false">IF(ISNUMBER(FIND(EH$1,$D29))=$AO$1,1,0)*VLOOKUP($Z$2,DALYs!$A$2:$MW$40,'Intervention list'!EH$195+1,0)</f>
        <v>0</v>
      </c>
      <c r="EI29" s="0" t="n">
        <f aca="false">IF(ISNUMBER(FIND(EI$1,$D29))=$AO$1,1,0)*VLOOKUP($Z$2,DALYs!$A$2:$MW$40,'Intervention list'!EI$195+1,0)</f>
        <v>0</v>
      </c>
      <c r="EJ29" s="0" t="n">
        <f aca="false">IF(ISNUMBER(FIND(EJ$1,$D29))=$AO$1,1,0)*VLOOKUP($Z$2,DALYs!$A$2:$MW$40,'Intervention list'!EJ$195+1,0)</f>
        <v>0</v>
      </c>
      <c r="EK29" s="0" t="n">
        <f aca="false">IF(ISNUMBER(FIND(EK$1,$D29))=$AO$1,1,0)*VLOOKUP($Z$2,DALYs!$A$2:$MW$40,'Intervention list'!EK$195+1,0)</f>
        <v>0</v>
      </c>
      <c r="EL29" s="0" t="n">
        <f aca="false">IF(ISNUMBER(FIND(EL$1,$D29))=$AO$1,1,0)*VLOOKUP($Z$2,DALYs!$A$2:$MW$40,'Intervention list'!EL$195+1,0)</f>
        <v>0</v>
      </c>
      <c r="EM29" s="0" t="n">
        <f aca="false">IF(ISNUMBER(FIND(EM$1,$D29))=$AO$1,1,0)*VLOOKUP($Z$2,DALYs!$A$2:$MW$40,'Intervention list'!EM$195+1,0)</f>
        <v>0</v>
      </c>
      <c r="EN29" s="0" t="n">
        <f aca="false">IF(ISNUMBER(FIND(EN$1,$D29))=$AO$1,1,0)*VLOOKUP($Z$2,DALYs!$A$2:$MW$40,'Intervention list'!EN$195+1,0)</f>
        <v>0</v>
      </c>
      <c r="EO29" s="0" t="n">
        <f aca="false">IF(ISNUMBER(FIND(EO$1,$D29))=$AO$1,1,0)*VLOOKUP($Z$2,DALYs!$A$2:$MW$40,'Intervention list'!EO$195+1,0)</f>
        <v>0</v>
      </c>
      <c r="EP29" s="0" t="n">
        <f aca="false">IF(ISNUMBER(FIND(EP$1,$D29))=$AO$1,1,0)*VLOOKUP($Z$2,DALYs!$A$2:$MW$40,'Intervention list'!EP$195+1,0)</f>
        <v>0</v>
      </c>
      <c r="EQ29" s="0" t="n">
        <f aca="false">IF(ISNUMBER(FIND(EQ$1,$D29))=$AO$1,1,0)*VLOOKUP($Z$2,DALYs!$A$2:$MW$40,'Intervention list'!EQ$195+1,0)</f>
        <v>0</v>
      </c>
      <c r="ER29" s="0" t="n">
        <f aca="false">IF(ISNUMBER(FIND(ER$1,$D29))=$AO$1,1,0)*VLOOKUP($Z$2,DALYs!$A$2:$MW$40,'Intervention list'!ER$195+1,0)</f>
        <v>0</v>
      </c>
      <c r="ES29" s="0" t="n">
        <f aca="false">IF(ISNUMBER(FIND(ES$1,$D29))=$AO$1,1,0)*VLOOKUP($Z$2,DALYs!$A$2:$MW$40,'Intervention list'!ES$195+1,0)</f>
        <v>0</v>
      </c>
      <c r="ET29" s="0" t="n">
        <f aca="false">IF(ISNUMBER(FIND(ET$1,$D29))=$AO$1,1,0)*VLOOKUP($Z$2,DALYs!$A$2:$MW$40,'Intervention list'!ET$195+1,0)</f>
        <v>0</v>
      </c>
      <c r="EU29" s="0" t="n">
        <f aca="false">IF(ISNUMBER(FIND(EU$1,$D29))=$AO$1,1,0)*VLOOKUP($Z$2,DALYs!$A$2:$MW$40,'Intervention list'!EU$195+1,0)</f>
        <v>0</v>
      </c>
      <c r="EV29" s="0" t="n">
        <f aca="false">IF(ISNUMBER(FIND(EV$1,$D29))=$AO$1,1,0)*VLOOKUP($Z$2,DALYs!$A$2:$MW$40,'Intervention list'!EV$195+1,0)</f>
        <v>0</v>
      </c>
      <c r="EW29" s="0" t="n">
        <f aca="false">IF(ISNUMBER(FIND(EW$1,$D29))=$AO$1,1,0)*VLOOKUP($Z$2,DALYs!$A$2:$MW$40,'Intervention list'!EW$195+1,0)</f>
        <v>0</v>
      </c>
      <c r="EX29" s="0" t="n">
        <f aca="false">IF(ISNUMBER(FIND(EX$1,$D29))=$AO$1,1,0)*VLOOKUP($Z$2,DALYs!$A$2:$MW$40,'Intervention list'!EX$195+1,0)</f>
        <v>0</v>
      </c>
      <c r="EY29" s="0" t="n">
        <f aca="false">IF(ISNUMBER(FIND(EY$1,$D29))=$AO$1,1,0)*VLOOKUP($Z$2,DALYs!$A$2:$MW$40,'Intervention list'!EY$195+1,0)</f>
        <v>0</v>
      </c>
      <c r="EZ29" s="0" t="n">
        <f aca="false">IF(ISNUMBER(FIND(EZ$1,$D29))=$AO$1,1,0)*VLOOKUP($Z$2,DALYs!$A$2:$MW$40,'Intervention list'!EZ$195+1,0)</f>
        <v>0</v>
      </c>
      <c r="FA29" s="0" t="n">
        <f aca="false">IF(ISNUMBER(FIND(FA$1,$D29))=$AO$1,1,0)*VLOOKUP($Z$2,DALYs!$A$2:$MW$40,'Intervention list'!FA$195+1,0)</f>
        <v>0</v>
      </c>
      <c r="FB29" s="0" t="n">
        <f aca="false">IF(ISNUMBER(FIND(FB$1,$D29))=$AO$1,1,0)*VLOOKUP($Z$2,DALYs!$A$2:$MW$40,'Intervention list'!FB$195+1,0)</f>
        <v>0</v>
      </c>
      <c r="FC29" s="0" t="n">
        <f aca="false">IF(ISNUMBER(FIND(FC$1,$D29))=$AO$1,1,0)*VLOOKUP($Z$2,DALYs!$A$2:$MW$40,'Intervention list'!FC$195+1,0)</f>
        <v>0</v>
      </c>
      <c r="FD29" s="0" t="n">
        <f aca="false">IF(ISNUMBER(FIND(FD$1,$D29))=$AO$1,1,0)*VLOOKUP($Z$2,DALYs!$A$2:$MW$40,'Intervention list'!FD$195+1,0)</f>
        <v>0</v>
      </c>
      <c r="FE29" s="0" t="n">
        <f aca="false">IF(ISNUMBER(FIND(FE$1,$D29))=$AO$1,1,0)*VLOOKUP($Z$2,DALYs!$A$2:$MW$40,'Intervention list'!FE$195+1,0)</f>
        <v>0</v>
      </c>
      <c r="FF29" s="0" t="n">
        <f aca="false">IF(ISNUMBER(FIND(FF$1,$D29))=$AO$1,1,0)*VLOOKUP($Z$2,DALYs!$A$2:$MW$40,'Intervention list'!FF$195+1,0)</f>
        <v>0</v>
      </c>
      <c r="FG29" s="0" t="n">
        <f aca="false">IF(ISNUMBER(FIND(FG$1,$D29))=$AO$1,1,0)*VLOOKUP($Z$2,DALYs!$A$2:$MW$40,'Intervention list'!FG$195+1,0)</f>
        <v>0</v>
      </c>
      <c r="FH29" s="0" t="n">
        <f aca="false">IF(ISNUMBER(FIND(FH$1,$D29))=$AO$1,1,0)*VLOOKUP($Z$2,DALYs!$A$2:$MW$40,'Intervention list'!FH$195+1,0)</f>
        <v>0</v>
      </c>
      <c r="FI29" s="0" t="n">
        <f aca="false">IF(ISNUMBER(FIND(FI$1,$D29))=$AO$1,1,0)*VLOOKUP($Z$2,DALYs!$A$2:$MW$40,'Intervention list'!FI$195+1,0)</f>
        <v>0</v>
      </c>
      <c r="FJ29" s="0" t="n">
        <f aca="false">IF(ISNUMBER(FIND(FJ$1,$D29))=$AO$1,1,0)*VLOOKUP($Z$2,DALYs!$A$2:$MW$40,'Intervention list'!FJ$195+1,0)</f>
        <v>0</v>
      </c>
      <c r="FK29" s="0" t="n">
        <f aca="false">IF(ISNUMBER(FIND(FK$1,$D29))=$AO$1,1,0)*VLOOKUP($Z$2,DALYs!$A$2:$MW$40,'Intervention list'!FK$195+1,0)</f>
        <v>0</v>
      </c>
      <c r="FL29" s="0" t="n">
        <f aca="false">IF(ISNUMBER(FIND(FL$1,$D29))=$AO$1,1,0)*VLOOKUP($Z$2,DALYs!$A$2:$MW$40,'Intervention list'!FL$195+1,0)</f>
        <v>0</v>
      </c>
      <c r="FM29" s="0" t="n">
        <f aca="false">IF(ISNUMBER(FIND(FM$1,$D29))=$AO$1,1,0)*VLOOKUP($Z$2,DALYs!$A$2:$MW$40,'Intervention list'!FM$195+1,0)</f>
        <v>0</v>
      </c>
      <c r="FN29" s="0" t="n">
        <f aca="false">IF(ISNUMBER(FIND(FN$1,$D29))=$AO$1,1,0)*VLOOKUP($Z$2,DALYs!$A$2:$MW$40,'Intervention list'!FN$195+1,0)</f>
        <v>0</v>
      </c>
      <c r="FO29" s="0" t="n">
        <f aca="false">IF(ISNUMBER(FIND(FO$1,$D29))=$AO$1,1,0)*VLOOKUP($Z$2,DALYs!$A$2:$MW$40,'Intervention list'!FO$195+1,0)</f>
        <v>0</v>
      </c>
      <c r="FP29" s="0" t="n">
        <f aca="false">IF(ISNUMBER(FIND(FP$1,$D29))=$AO$1,1,0)*VLOOKUP($Z$2,DALYs!$A$2:$MW$40,'Intervention list'!FP$195+1,0)</f>
        <v>0</v>
      </c>
      <c r="FQ29" s="0" t="n">
        <f aca="false">IF(ISNUMBER(FIND(FQ$1,$D29))=$AO$1,1,0)*VLOOKUP($Z$2,DALYs!$A$2:$MW$40,'Intervention list'!FQ$195+1,0)</f>
        <v>0</v>
      </c>
      <c r="FR29" s="0" t="n">
        <f aca="false">IF(ISNUMBER(FIND(FR$1,$D29))=$AO$1,1,0)*VLOOKUP($Z$2,DALYs!$A$2:$MW$40,'Intervention list'!FR$195+1,0)</f>
        <v>0</v>
      </c>
      <c r="FS29" s="0" t="n">
        <f aca="false">IF(ISNUMBER(FIND(FS$1,$D29))=$AO$1,1,0)*VLOOKUP($Z$2,DALYs!$A$2:$MW$40,'Intervention list'!FS$195+1,0)</f>
        <v>0</v>
      </c>
      <c r="FT29" s="0" t="n">
        <f aca="false">IF(ISNUMBER(FIND(FT$1,$D29))=$AO$1,1,0)*VLOOKUP($Z$2,DALYs!$A$2:$MW$40,'Intervention list'!FT$195+1,0)</f>
        <v>0</v>
      </c>
      <c r="FU29" s="0" t="n">
        <f aca="false">IF(ISNUMBER(FIND(FU$1,$D29))=$AO$1,1,0)*VLOOKUP($Z$2,DALYs!$A$2:$MW$40,'Intervention list'!FU$195+1,0)</f>
        <v>0</v>
      </c>
      <c r="FV29" s="0" t="n">
        <f aca="false">IF(ISNUMBER(FIND(FV$1,$D29))=$AO$1,1,0)*VLOOKUP($Z$2,DALYs!$A$2:$MW$40,'Intervention list'!FV$195+1,0)</f>
        <v>0</v>
      </c>
      <c r="FW29" s="0" t="n">
        <f aca="false">IF(ISNUMBER(FIND(FW$1,$D29))=$AO$1,1,0)*VLOOKUP($Z$2,DALYs!$A$2:$MW$40,'Intervention list'!FW$195+1,0)</f>
        <v>0</v>
      </c>
      <c r="FX29" s="0" t="n">
        <f aca="false">IF(ISNUMBER(FIND(FX$1,$D29))=$AO$1,1,0)*VLOOKUP($Z$2,DALYs!$A$2:$MW$40,'Intervention list'!FX$195+1,0)</f>
        <v>0</v>
      </c>
      <c r="FY29" s="0" t="n">
        <f aca="false">IF(ISNUMBER(FIND(FY$1,$D29))=$AO$1,1,0)*VLOOKUP($Z$2,DALYs!$A$2:$MW$40,'Intervention list'!FY$195+1,0)</f>
        <v>0</v>
      </c>
      <c r="FZ29" s="0" t="n">
        <f aca="false">IF(ISNUMBER(FIND(FZ$1,$D29))=$AO$1,1,0)*VLOOKUP($Z$2,DALYs!$A$2:$MW$40,'Intervention list'!FZ$195+1,0)</f>
        <v>0</v>
      </c>
      <c r="GA29" s="0" t="n">
        <f aca="false">IF(ISNUMBER(FIND(GA$1,$D29))=$AO$1,1,0)*VLOOKUP($Z$2,DALYs!$A$2:$MW$40,'Intervention list'!GA$195+1,0)</f>
        <v>0</v>
      </c>
      <c r="GB29" s="0" t="n">
        <f aca="false">IF(ISNUMBER(FIND(GB$1,$D29))=$AO$1,1,0)*VLOOKUP($Z$2,DALYs!$A$2:$MW$40,'Intervention list'!GB$195+1,0)</f>
        <v>0</v>
      </c>
      <c r="GC29" s="0" t="n">
        <f aca="false">IF(ISNUMBER(FIND(GC$1,$D29))=$AO$1,1,0)*VLOOKUP($Z$2,DALYs!$A$2:$MW$40,'Intervention list'!GC$195+1,0)</f>
        <v>0</v>
      </c>
      <c r="GD29" s="0" t="n">
        <f aca="false">IF(ISNUMBER(FIND(GD$1,$D29))=$AO$1,1,0)*VLOOKUP($Z$2,DALYs!$A$2:$MW$40,'Intervention list'!GD$195+1,0)</f>
        <v>0</v>
      </c>
      <c r="GE29" s="0" t="n">
        <f aca="false">IF(ISNUMBER(FIND(GE$1,$D29))=$AO$1,1,0)*VLOOKUP($Z$2,DALYs!$A$2:$MW$40,'Intervention list'!GE$195+1,0)</f>
        <v>0</v>
      </c>
      <c r="GF29" s="0" t="n">
        <f aca="false">IF(ISNUMBER(FIND(GF$1,$D29))=$AO$1,1,0)*VLOOKUP($Z$2,DALYs!$A$2:$MW$40,'Intervention list'!GF$195+1,0)</f>
        <v>0</v>
      </c>
      <c r="GG29" s="0" t="n">
        <f aca="false">IF(ISNUMBER(FIND(GG$1,$D29))=$AO$1,1,0)*VLOOKUP($Z$2,DALYs!$A$2:$MW$40,'Intervention list'!GG$195+1,0)</f>
        <v>0</v>
      </c>
      <c r="GH29" s="0" t="n">
        <f aca="false">IF(ISNUMBER(FIND(GH$1,$D29))=$AO$1,1,0)*VLOOKUP($Z$2,DALYs!$A$2:$MW$40,'Intervention list'!GH$195+1,0)</f>
        <v>0</v>
      </c>
      <c r="GI29" s="0" t="n">
        <f aca="false">IF(ISNUMBER(FIND(GI$1,$D29))=$AO$1,1,0)*VLOOKUP($Z$2,DALYs!$A$2:$MW$40,'Intervention list'!GI$195+1,0)</f>
        <v>0</v>
      </c>
      <c r="GJ29" s="0" t="n">
        <f aca="false">IF(ISNUMBER(FIND(GJ$1,$D29))=$AO$1,1,0)*VLOOKUP($Z$2,DALYs!$A$2:$MW$40,'Intervention list'!GJ$195+1,0)</f>
        <v>0</v>
      </c>
      <c r="GK29" s="0" t="n">
        <f aca="false">IF(ISNUMBER(FIND(GK$1,$D29))=$AO$1,1,0)*VLOOKUP($Z$2,DALYs!$A$2:$MW$40,'Intervention list'!GK$195+1,0)</f>
        <v>0</v>
      </c>
      <c r="GL29" s="0" t="n">
        <f aca="false">IF(ISNUMBER(FIND(GL$1,$D29))=$AO$1,1,0)*VLOOKUP($Z$2,DALYs!$A$2:$MW$40,'Intervention list'!GL$195+1,0)</f>
        <v>0</v>
      </c>
      <c r="GM29" s="0" t="n">
        <f aca="false">IF(ISNUMBER(FIND(GM$1,$D29))=$AO$1,1,0)*VLOOKUP($Z$2,DALYs!$A$2:$MW$40,'Intervention list'!GM$195+1,0)</f>
        <v>0</v>
      </c>
      <c r="GN29" s="0" t="n">
        <f aca="false">IF(ISNUMBER(FIND(GN$1,$D29))=$AO$1,1,0)*VLOOKUP($Z$2,DALYs!$A$2:$MW$40,'Intervention list'!GN$195+1,0)</f>
        <v>0</v>
      </c>
      <c r="GO29" s="0" t="n">
        <f aca="false">IF(ISNUMBER(FIND(GO$1,$D29))=$AO$1,1,0)*VLOOKUP($Z$2,DALYs!$A$2:$MW$40,'Intervention list'!GO$195+1,0)</f>
        <v>0</v>
      </c>
      <c r="GP29" s="0" t="n">
        <f aca="false">IF(ISNUMBER(FIND(GP$1,$D29))=$AO$1,1,0)*VLOOKUP($Z$2,DALYs!$A$2:$MW$40,'Intervention list'!GP$195+1,0)</f>
        <v>0</v>
      </c>
      <c r="GQ29" s="0" t="n">
        <f aca="false">IF(ISNUMBER(FIND(GQ$1,$D29))=$AO$1,1,0)*VLOOKUP($Z$2,DALYs!$A$2:$MW$40,'Intervention list'!GQ$195+1,0)</f>
        <v>0</v>
      </c>
      <c r="GR29" s="0" t="n">
        <f aca="false">IF(ISNUMBER(FIND(GR$1,$D29))=$AO$1,1,0)*VLOOKUP($Z$2,DALYs!$A$2:$MW$40,'Intervention list'!GR$195+1,0)</f>
        <v>0</v>
      </c>
      <c r="GS29" s="0" t="n">
        <f aca="false">IF(ISNUMBER(FIND(GS$1,$D29))=$AO$1,1,0)*VLOOKUP($Z$2,DALYs!$A$2:$MW$40,'Intervention list'!GS$195+1,0)</f>
        <v>0</v>
      </c>
      <c r="GT29" s="0" t="n">
        <f aca="false">IF(ISNUMBER(FIND(GT$1,$D29))=$AO$1,1,0)*VLOOKUP($Z$2,DALYs!$A$2:$MW$40,'Intervention list'!GT$195+1,0)</f>
        <v>0</v>
      </c>
      <c r="GU29" s="0" t="n">
        <f aca="false">IF(ISNUMBER(FIND(GU$1,$D29))=$AO$1,1,0)*VLOOKUP($Z$2,DALYs!$A$2:$MW$40,'Intervention list'!GU$195+1,0)</f>
        <v>0</v>
      </c>
      <c r="GV29" s="0" t="n">
        <f aca="false">IF(ISNUMBER(FIND(GV$1,$D29))=$AO$1,1,0)*VLOOKUP($Z$2,DALYs!$A$2:$MW$40,'Intervention list'!GV$195+1,0)</f>
        <v>0</v>
      </c>
      <c r="GW29" s="0" t="n">
        <f aca="false">IF(ISNUMBER(FIND(GW$1,$D29))=$AO$1,1,0)*VLOOKUP($Z$2,DALYs!$A$2:$MW$40,'Intervention list'!GW$195+1,0)</f>
        <v>0</v>
      </c>
      <c r="GX29" s="0" t="n">
        <f aca="false">IF(ISNUMBER(FIND(GX$1,$D29))=$AO$1,1,0)*VLOOKUP($Z$2,DALYs!$A$2:$MW$40,'Intervention list'!GX$195+1,0)</f>
        <v>0</v>
      </c>
      <c r="GY29" s="0" t="n">
        <f aca="false">IF(ISNUMBER(FIND(GY$1,$D29))=$AO$1,1,0)*VLOOKUP($Z$2,DALYs!$A$2:$MW$40,'Intervention list'!GY$195+1,0)</f>
        <v>0</v>
      </c>
      <c r="GZ29" s="0" t="n">
        <f aca="false">IF(ISNUMBER(FIND(GZ$1,$D29))=$AO$1,1,0)*VLOOKUP($Z$2,DALYs!$A$2:$MW$40,'Intervention list'!GZ$195+1,0)</f>
        <v>0</v>
      </c>
      <c r="HA29" s="0" t="n">
        <f aca="false">IF(ISNUMBER(FIND(HA$1,$D29))=$AO$1,1,0)*VLOOKUP($Z$2,DALYs!$A$2:$MW$40,'Intervention list'!HA$195+1,0)</f>
        <v>0</v>
      </c>
      <c r="HB29" s="0" t="n">
        <f aca="false">IF(ISNUMBER(FIND(HB$1,$D29))=$AO$1,1,0)*VLOOKUP($Z$2,DALYs!$A$2:$MW$40,'Intervention list'!HB$195+1,0)</f>
        <v>0</v>
      </c>
      <c r="HC29" s="0" t="n">
        <f aca="false">IF(ISNUMBER(FIND(HC$1,$D29))=$AO$1,1,0)*VLOOKUP($Z$2,DALYs!$A$2:$MW$40,'Intervention list'!HC$195+1,0)</f>
        <v>0</v>
      </c>
      <c r="HD29" s="0" t="n">
        <f aca="false">IF(ISNUMBER(FIND(HD$1,$D29))=$AO$1,1,0)*VLOOKUP($Z$2,DALYs!$A$2:$MW$40,'Intervention list'!HD$195+1,0)</f>
        <v>0</v>
      </c>
      <c r="HE29" s="0" t="n">
        <f aca="false">IF(ISNUMBER(FIND(HE$1,$D29))=$AO$1,1,0)*VLOOKUP($Z$2,DALYs!$A$2:$MW$40,'Intervention list'!HE$195+1,0)</f>
        <v>0</v>
      </c>
      <c r="HF29" s="0" t="n">
        <f aca="false">IF(ISNUMBER(FIND(HF$1,$D29))=$AO$1,1,0)*VLOOKUP($Z$2,DALYs!$A$2:$MW$40,'Intervention list'!HF$195+1,0)</f>
        <v>0</v>
      </c>
      <c r="HG29" s="0" t="n">
        <f aca="false">IF(ISNUMBER(FIND(HG$1,$D29))=$AO$1,1,0)*VLOOKUP($Z$2,DALYs!$A$2:$MW$40,'Intervention list'!HG$195+1,0)</f>
        <v>0</v>
      </c>
      <c r="HH29" s="0" t="n">
        <f aca="false">IF(ISNUMBER(FIND(HH$1,$D29))=$AO$1,1,0)*VLOOKUP($Z$2,DALYs!$A$2:$MW$40,'Intervention list'!HH$195+1,0)</f>
        <v>0</v>
      </c>
      <c r="HI29" s="0" t="n">
        <f aca="false">IF(ISNUMBER(FIND(HI$1,$D29))=$AO$1,1,0)*VLOOKUP($Z$2,DALYs!$A$2:$MW$40,'Intervention list'!HI$195+1,0)</f>
        <v>0</v>
      </c>
      <c r="HJ29" s="0" t="n">
        <f aca="false">IF(ISNUMBER(FIND(HJ$1,$D29))=$AO$1,1,0)*VLOOKUP($Z$2,DALYs!$A$2:$MW$40,'Intervention list'!HJ$195+1,0)</f>
        <v>0</v>
      </c>
      <c r="HK29" s="0" t="n">
        <f aca="false">IF(ISNUMBER(FIND(HK$1,$D29))=$AO$1,1,0)*VLOOKUP($Z$2,DALYs!$A$2:$MW$40,'Intervention list'!HK$195+1,0)</f>
        <v>0</v>
      </c>
      <c r="HL29" s="0" t="n">
        <f aca="false">IF(ISNUMBER(FIND(HL$1,$D29))=$AO$1,1,0)*VLOOKUP($Z$2,DALYs!$A$2:$MW$40,'Intervention list'!HL$195+1,0)</f>
        <v>0</v>
      </c>
      <c r="HM29" s="0" t="n">
        <f aca="false">IF(ISNUMBER(FIND(HM$1,$D29))=$AO$1,1,0)*VLOOKUP($Z$2,DALYs!$A$2:$MW$40,'Intervention list'!HM$195+1,0)</f>
        <v>0</v>
      </c>
      <c r="HN29" s="0" t="n">
        <f aca="false">IF(ISNUMBER(FIND(HN$1,$D29))=$AO$1,1,0)*VLOOKUP($Z$2,DALYs!$A$2:$MW$40,'Intervention list'!HN$195+1,0)</f>
        <v>0</v>
      </c>
      <c r="HO29" s="0" t="n">
        <f aca="false">IF(ISNUMBER(FIND(HO$1,$D29))=$AO$1,1,0)*VLOOKUP($Z$2,DALYs!$A$2:$MW$40,'Intervention list'!HO$195+1,0)</f>
        <v>0</v>
      </c>
      <c r="HP29" s="0" t="n">
        <f aca="false">IF(ISNUMBER(FIND(HP$1,$D29))=$AO$1,1,0)*VLOOKUP($Z$2,DALYs!$A$2:$MW$40,'Intervention list'!HP$195+1,0)</f>
        <v>0</v>
      </c>
      <c r="HQ29" s="0" t="n">
        <f aca="false">IF(ISNUMBER(FIND(HQ$1,$D29))=$AO$1,1,0)*VLOOKUP($Z$2,DALYs!$A$2:$MW$40,'Intervention list'!HQ$195+1,0)</f>
        <v>0</v>
      </c>
      <c r="HR29" s="0" t="n">
        <f aca="false">IF(ISNUMBER(FIND(HR$1,$D29))=$AO$1,1,0)*VLOOKUP($Z$2,DALYs!$A$2:$MW$40,'Intervention list'!HR$195+1,0)</f>
        <v>0</v>
      </c>
      <c r="HS29" s="0" t="n">
        <f aca="false">IF(ISNUMBER(FIND(HS$1,$D29))=$AO$1,1,0)*VLOOKUP($Z$2,DALYs!$A$2:$MW$40,'Intervention list'!HS$195+1,0)</f>
        <v>0</v>
      </c>
      <c r="HT29" s="0" t="n">
        <f aca="false">IF(ISNUMBER(FIND(HT$1,$D29))=$AO$1,1,0)*VLOOKUP($Z$2,DALYs!$A$2:$MW$40,'Intervention list'!HT$195+1,0)</f>
        <v>0</v>
      </c>
      <c r="HU29" s="0" t="n">
        <f aca="false">IF(ISNUMBER(FIND(HU$1,$D29))=$AO$1,1,0)*VLOOKUP($Z$2,DALYs!$A$2:$MW$40,'Intervention list'!HU$195+1,0)</f>
        <v>0</v>
      </c>
      <c r="HV29" s="0" t="n">
        <f aca="false">IF(ISNUMBER(FIND(HV$1,$D29))=$AO$1,1,0)*VLOOKUP($Z$2,DALYs!$A$2:$MW$40,'Intervention list'!HV$195+1,0)</f>
        <v>0</v>
      </c>
      <c r="HW29" s="0" t="n">
        <f aca="false">IF(ISNUMBER(FIND(HW$1,$D29))=$AO$1,1,0)*VLOOKUP($Z$2,DALYs!$A$2:$MW$40,'Intervention list'!HW$195+1,0)</f>
        <v>0</v>
      </c>
      <c r="HX29" s="0" t="n">
        <f aca="false">IF(ISNUMBER(FIND(HX$1,$D29))=$AO$1,1,0)*VLOOKUP($Z$2,DALYs!$A$2:$MW$40,'Intervention list'!HX$195+1,0)</f>
        <v>0</v>
      </c>
      <c r="HY29" s="0" t="n">
        <f aca="false">IF(ISNUMBER(FIND(HY$1,$D29))=$AO$1,1,0)*VLOOKUP($Z$2,DALYs!$A$2:$MW$40,'Intervention list'!HY$195+1,0)</f>
        <v>0</v>
      </c>
      <c r="HZ29" s="0" t="n">
        <f aca="false">IF(ISNUMBER(FIND(HZ$1,$D29))=$AO$1,1,0)*VLOOKUP($Z$2,DALYs!$A$2:$MW$40,'Intervention list'!HZ$195+1,0)</f>
        <v>0</v>
      </c>
      <c r="IA29" s="0" t="n">
        <f aca="false">IF(ISNUMBER(FIND(IA$1,$D29))=$AO$1,1,0)*VLOOKUP($Z$2,DALYs!$A$2:$MW$40,'Intervention list'!IA$195+1,0)</f>
        <v>0</v>
      </c>
      <c r="IB29" s="0" t="n">
        <f aca="false">IF(ISNUMBER(FIND(IB$1,$D29))=$AO$1,1,0)*VLOOKUP($Z$2,DALYs!$A$2:$MW$40,'Intervention list'!IB$195+1,0)</f>
        <v>0</v>
      </c>
      <c r="IC29" s="0" t="n">
        <f aca="false">IF(ISNUMBER(FIND(IC$1,$D29))=$AO$1,1,0)*VLOOKUP($Z$2,DALYs!$A$2:$MW$40,'Intervention list'!IC$195+1,0)</f>
        <v>0</v>
      </c>
      <c r="ID29" s="0" t="n">
        <f aca="false">IF(ISNUMBER(FIND(ID$1,$D29))=$AO$1,1,0)*VLOOKUP($Z$2,DALYs!$A$2:$MW$40,'Intervention list'!ID$195+1,0)</f>
        <v>0</v>
      </c>
      <c r="IE29" s="0" t="n">
        <f aca="false">IF(ISNUMBER(FIND(IE$1,$D29))=$AO$1,1,0)*VLOOKUP($Z$2,DALYs!$A$2:$MW$40,'Intervention list'!IE$195+1,0)</f>
        <v>0</v>
      </c>
      <c r="IF29" s="0" t="n">
        <f aca="false">IF(ISNUMBER(FIND(IF$1,$D29))=$AO$1,1,0)*VLOOKUP($Z$2,DALYs!$A$2:$MW$40,'Intervention list'!IF$195+1,0)</f>
        <v>0</v>
      </c>
      <c r="IG29" s="0" t="n">
        <f aca="false">IF(ISNUMBER(FIND(IG$1,$D29))=$AO$1,1,0)*VLOOKUP($Z$2,DALYs!$A$2:$MW$40,'Intervention list'!IG$195+1,0)</f>
        <v>0</v>
      </c>
      <c r="IH29" s="0" t="n">
        <f aca="false">IF(ISNUMBER(FIND(IH$1,$D29))=$AO$1,1,0)*VLOOKUP($Z$2,DALYs!$A$2:$MW$40,'Intervention list'!IH$195+1,0)</f>
        <v>0</v>
      </c>
      <c r="II29" s="0" t="n">
        <f aca="false">IF(ISNUMBER(FIND(II$1,$D29))=$AO$1,1,0)*VLOOKUP($Z$2,DALYs!$A$2:$MW$40,'Intervention list'!II$195+1,0)</f>
        <v>0</v>
      </c>
      <c r="IJ29" s="0" t="n">
        <f aca="false">IF(ISNUMBER(FIND(IJ$1,$D29))=$AO$1,1,0)*VLOOKUP($Z$2,DALYs!$A$2:$MW$40,'Intervention list'!IJ$195+1,0)</f>
        <v>0</v>
      </c>
      <c r="IK29" s="0" t="n">
        <f aca="false">IF(ISNUMBER(FIND(IK$1,$D29))=$AO$1,1,0)*VLOOKUP($Z$2,DALYs!$A$2:$MW$40,'Intervention list'!IK$195+1,0)</f>
        <v>0</v>
      </c>
      <c r="IL29" s="0" t="n">
        <f aca="false">IF(ISNUMBER(FIND(IL$1,$D29))=$AO$1,1,0)*VLOOKUP($Z$2,DALYs!$A$2:$MW$40,'Intervention list'!IL$195+1,0)</f>
        <v>0</v>
      </c>
      <c r="IM29" s="0" t="n">
        <f aca="false">IF(ISNUMBER(FIND(IM$1,$D29))=$AO$1,1,0)*VLOOKUP($Z$2,DALYs!$A$2:$MW$40,'Intervention list'!IM$195+1,0)</f>
        <v>0</v>
      </c>
      <c r="IN29" s="0" t="n">
        <f aca="false">IF(ISNUMBER(FIND(IN$1,$D29))=$AO$1,1,0)*VLOOKUP($Z$2,DALYs!$A$2:$MW$40,'Intervention list'!IN$195+1,0)</f>
        <v>0</v>
      </c>
      <c r="IO29" s="0" t="n">
        <f aca="false">IF(ISNUMBER(FIND(IO$1,$D29))=$AO$1,1,0)*VLOOKUP($Z$2,DALYs!$A$2:$MW$40,'Intervention list'!IO$195+1,0)</f>
        <v>0</v>
      </c>
      <c r="IP29" s="0" t="n">
        <f aca="false">IF(ISNUMBER(FIND(IP$1,$D29))=$AO$1,1,0)*VLOOKUP($Z$2,DALYs!$A$2:$MW$40,'Intervention list'!IP$195+1,0)</f>
        <v>0</v>
      </c>
      <c r="IQ29" s="0" t="n">
        <f aca="false">IF(ISNUMBER(FIND(IQ$1,$D29))=$AO$1,1,0)*VLOOKUP($Z$2,DALYs!$A$2:$MW$40,'Intervention list'!IQ$195+1,0)</f>
        <v>0</v>
      </c>
      <c r="IR29" s="0" t="n">
        <f aca="false">IF(ISNUMBER(FIND(IR$1,$D29))=$AO$1,1,0)*VLOOKUP($Z$2,DALYs!$A$2:$MW$40,'Intervention list'!IR$195+1,0)</f>
        <v>0</v>
      </c>
      <c r="IS29" s="0" t="n">
        <f aca="false">IF(ISNUMBER(FIND(IS$1,$D29))=$AO$1,1,0)*VLOOKUP($Z$2,DALYs!$A$2:$MW$40,'Intervention list'!IS$195+1,0)</f>
        <v>0</v>
      </c>
      <c r="IT29" s="0" t="n">
        <f aca="false">IF(ISNUMBER(FIND(IT$1,$D29))=$AO$1,1,0)*VLOOKUP($Z$2,DALYs!$A$2:$MW$40,'Intervention list'!IT$195+1,0)</f>
        <v>0</v>
      </c>
      <c r="IU29" s="0" t="n">
        <f aca="false">IF(ISNUMBER(FIND(IU$1,$D29))=$AO$1,1,0)*VLOOKUP($Z$2,DALYs!$A$2:$MW$40,'Intervention list'!IU$195+1,0)</f>
        <v>0</v>
      </c>
      <c r="IV29" s="0" t="n">
        <f aca="false">IF(ISNUMBER(FIND(IV$1,$D29))=$AO$1,1,0)*VLOOKUP($Z$2,DALYs!$A$2:$MW$40,'Intervention list'!IV$195+1,0)</f>
        <v>0</v>
      </c>
      <c r="IW29" s="0" t="n">
        <f aca="false">IF(ISNUMBER(FIND(IW$1,$D29))=$AO$1,1,0)*VLOOKUP($Z$2,DALYs!$A$2:$MW$40,'Intervention list'!IW$195+1,0)</f>
        <v>0</v>
      </c>
      <c r="IX29" s="0" t="n">
        <f aca="false">IF(ISNUMBER(FIND(IX$1,$D29))=$AO$1,1,0)*VLOOKUP($Z$2,DALYs!$A$2:$MW$40,'Intervention list'!IX$195+1,0)</f>
        <v>0</v>
      </c>
      <c r="IY29" s="0" t="n">
        <f aca="false">IF(ISNUMBER(FIND(IY$1,$D29))=$AO$1,1,0)*VLOOKUP($Z$2,DALYs!$A$2:$MW$40,'Intervention list'!IY$195+1,0)</f>
        <v>0</v>
      </c>
      <c r="IZ29" s="0" t="n">
        <f aca="false">IF(ISNUMBER(FIND(IZ$1,$D29))=$AO$1,1,0)*VLOOKUP($Z$2,DALYs!$A$2:$MW$40,'Intervention list'!IZ$195+1,0)</f>
        <v>0</v>
      </c>
      <c r="JA29" s="0" t="n">
        <f aca="false">IF(ISNUMBER(FIND(JA$1,$D29))=$AO$1,1,0)*VLOOKUP($Z$2,DALYs!$A$2:$MW$40,'Intervention list'!JA$195+1,0)</f>
        <v>0</v>
      </c>
      <c r="JB29" s="0" t="n">
        <f aca="false">IF(ISNUMBER(FIND(JB$1,$D29))=$AO$1,1,0)*VLOOKUP($Z$2,DALYs!$A$2:$MW$40,'Intervention list'!JB$195+1,0)</f>
        <v>0</v>
      </c>
      <c r="JC29" s="0" t="n">
        <f aca="false">IF(ISNUMBER(FIND(JC$1,$D29))=$AO$1,1,0)*VLOOKUP($Z$2,DALYs!$A$2:$MW$40,'Intervention list'!JC$195+1,0)</f>
        <v>0</v>
      </c>
      <c r="JD29" s="0" t="n">
        <f aca="false">IF(ISNUMBER(FIND(JD$1,$D29))=$AO$1,1,0)*VLOOKUP($Z$2,DALYs!$A$2:$MW$40,'Intervention list'!JD$195+1,0)</f>
        <v>0</v>
      </c>
      <c r="JE29" s="0" t="n">
        <f aca="false">IF(ISNUMBER(FIND(JE$1,$D29))=$AO$1,1,0)*VLOOKUP($Z$2,DALYs!$A$2:$MW$40,'Intervention list'!JE$195+1,0)</f>
        <v>0</v>
      </c>
      <c r="JF29" s="0" t="n">
        <f aca="false">IF(ISNUMBER(FIND(JF$1,$D29))=$AO$1,1,0)*VLOOKUP($Z$2,DALYs!$A$2:$MW$40,'Intervention list'!JF$195+1,0)</f>
        <v>0</v>
      </c>
      <c r="JG29" s="0" t="n">
        <f aca="false">IF(ISNUMBER(FIND(JG$1,$D29))=$AO$1,1,0)*VLOOKUP($Z$2,DALYs!$A$2:$MW$40,'Intervention list'!JG$195+1,0)</f>
        <v>0</v>
      </c>
      <c r="JH29" s="0" t="n">
        <f aca="false">IF(ISNUMBER(FIND(JH$1,$D29))=$AO$1,1,0)*VLOOKUP($Z$2,DALYs!$A$2:$MW$40,'Intervention list'!JH$195+1,0)</f>
        <v>0</v>
      </c>
      <c r="JI29" s="0" t="n">
        <f aca="false">IF(ISNUMBER(FIND(JI$1,$D29))=$AO$1,1,0)*VLOOKUP($Z$2,DALYs!$A$2:$MW$40,'Intervention list'!JI$195+1,0)</f>
        <v>0</v>
      </c>
      <c r="JJ29" s="0" t="n">
        <f aca="false">IF(ISNUMBER(FIND(JJ$1,$D29))=$AO$1,1,0)*VLOOKUP($Z$2,DALYs!$A$2:$MW$40,'Intervention list'!JJ$195+1,0)</f>
        <v>0</v>
      </c>
      <c r="JK29" s="0" t="n">
        <f aca="false">IF(ISNUMBER(FIND(JK$1,$D29))=$AO$1,1,0)*VLOOKUP($Z$2,DALYs!$A$2:$MW$40,'Intervention list'!JK$195+1,0)</f>
        <v>0</v>
      </c>
      <c r="JL29" s="0" t="n">
        <f aca="false">IF(ISNUMBER(FIND(JL$1,$D29))=$AO$1,1,0)*VLOOKUP($Z$2,DALYs!$A$2:$MW$40,'Intervention list'!JL$195+1,0)</f>
        <v>0</v>
      </c>
      <c r="JM29" s="0" t="n">
        <f aca="false">IF(ISNUMBER(FIND(JM$1,$D29))=$AO$1,1,0)*VLOOKUP($Z$2,DALYs!$A$2:$MW$40,'Intervention list'!JM$195+1,0)</f>
        <v>0</v>
      </c>
      <c r="JN29" s="0" t="n">
        <f aca="false">IF(ISNUMBER(FIND(JN$1,$D29))=$AO$1,1,0)*VLOOKUP($Z$2,DALYs!$A$2:$MW$40,'Intervention list'!JN$195+1,0)</f>
        <v>0</v>
      </c>
      <c r="JO29" s="0" t="n">
        <f aca="false">IF(ISNUMBER(FIND(JO$1,$D29))=$AO$1,1,0)*VLOOKUP($Z$2,DALYs!$A$2:$MW$40,'Intervention list'!JO$195+1,0)</f>
        <v>0</v>
      </c>
      <c r="JP29" s="0" t="n">
        <f aca="false">IF(ISNUMBER(FIND(JP$1,$D29))=$AO$1,1,0)*VLOOKUP($Z$2,DALYs!$A$2:$MW$40,'Intervention list'!JP$195+1,0)</f>
        <v>0</v>
      </c>
      <c r="JQ29" s="0" t="n">
        <f aca="false">IF(ISNUMBER(FIND(JQ$1,$D29))=$AO$1,1,0)*VLOOKUP($Z$2,DALYs!$A$2:$MW$40,'Intervention list'!JQ$195+1,0)</f>
        <v>0</v>
      </c>
      <c r="JR29" s="0" t="n">
        <f aca="false">IF(ISNUMBER(FIND(JR$1,$D29))=$AO$1,1,0)*VLOOKUP($Z$2,DALYs!$A$2:$MW$40,'Intervention list'!JR$195+1,0)</f>
        <v>0</v>
      </c>
      <c r="JS29" s="0" t="n">
        <f aca="false">IF(ISNUMBER(FIND(JS$1,$D29))=$AO$1,1,0)*VLOOKUP($Z$2,DALYs!$A$2:$MW$40,'Intervention list'!JS$195+1,0)</f>
        <v>0</v>
      </c>
      <c r="JT29" s="0" t="n">
        <f aca="false">IF(ISNUMBER(FIND(JT$1,$D29))=$AO$1,1,0)*VLOOKUP($Z$2,DALYs!$A$2:$MW$40,'Intervention list'!JT$195+1,0)</f>
        <v>0</v>
      </c>
      <c r="JU29" s="0" t="n">
        <f aca="false">IF(ISNUMBER(FIND(JU$1,$D29))=$AO$1,1,0)*VLOOKUP($Z$2,DALYs!$A$2:$MW$40,'Intervention list'!JU$195+1,0)</f>
        <v>0</v>
      </c>
      <c r="JV29" s="0" t="n">
        <f aca="false">IF(ISNUMBER(FIND(JV$1,$D29))=$AO$1,1,0)*VLOOKUP($Z$2,DALYs!$A$2:$MW$40,'Intervention list'!JV$195+1,0)</f>
        <v>0</v>
      </c>
      <c r="JW29" s="0" t="n">
        <f aca="false">IF(ISNUMBER(FIND(JW$1,$D29))=$AO$1,1,0)*VLOOKUP($Z$2,DALYs!$A$2:$MW$40,'Intervention list'!JW$195+1,0)</f>
        <v>0</v>
      </c>
      <c r="JX29" s="0" t="n">
        <f aca="false">IF(ISNUMBER(FIND(JX$1,$D29))=$AO$1,1,0)*VLOOKUP($Z$2,DALYs!$A$2:$MW$40,'Intervention list'!JX$195+1,0)</f>
        <v>0</v>
      </c>
      <c r="JY29" s="0" t="n">
        <f aca="false">IF(ISNUMBER(FIND(JY$1,$D29))=$AO$1,1,0)*VLOOKUP($Z$2,DALYs!$A$2:$MW$40,'Intervention list'!JY$195+1,0)</f>
        <v>0</v>
      </c>
      <c r="JZ29" s="0" t="n">
        <f aca="false">IF(ISNUMBER(FIND(JZ$1,$D29))=$AO$1,1,0)*VLOOKUP($Z$2,DALYs!$A$2:$MW$40,'Intervention list'!JZ$195+1,0)</f>
        <v>0</v>
      </c>
      <c r="KA29" s="0" t="n">
        <f aca="false">IF(ISNUMBER(FIND(KA$1,$D29))=$AO$1,1,0)*VLOOKUP($Z$2,DALYs!$A$2:$MW$40,'Intervention list'!KA$195+1,0)</f>
        <v>0</v>
      </c>
      <c r="KB29" s="0" t="n">
        <f aca="false">IF(ISNUMBER(FIND(KB$1,$D29))=$AO$1,1,0)*VLOOKUP($Z$2,DALYs!$A$2:$MW$40,'Intervention list'!KB$195+1,0)</f>
        <v>0</v>
      </c>
      <c r="KC29" s="0" t="n">
        <f aca="false">IF(ISNUMBER(FIND(KC$1,$D29))=$AO$1,1,0)*VLOOKUP($Z$2,DALYs!$A$2:$MW$40,'Intervention list'!KC$195+1,0)</f>
        <v>0</v>
      </c>
      <c r="KD29" s="0" t="n">
        <f aca="false">IF(ISNUMBER(FIND(KD$1,$D29))=$AO$1,1,0)*VLOOKUP($Z$2,DALYs!$A$2:$MW$40,'Intervention list'!KD$195+1,0)</f>
        <v>0</v>
      </c>
      <c r="KE29" s="0" t="n">
        <f aca="false">IF(ISNUMBER(FIND(KE$1,$D29))=$AO$1,1,0)*VLOOKUP($Z$2,DALYs!$A$2:$MW$40,'Intervention list'!KE$195+1,0)</f>
        <v>0</v>
      </c>
      <c r="KF29" s="0" t="n">
        <f aca="false">IF(ISNUMBER(FIND(KF$1,$D29))=$AO$1,1,0)*VLOOKUP($Z$2,DALYs!$A$2:$MW$40,'Intervention list'!KF$195+1,0)</f>
        <v>0</v>
      </c>
      <c r="KG29" s="0" t="n">
        <f aca="false">IF(ISNUMBER(FIND(KG$1,$D29))=$AO$1,1,0)*VLOOKUP($Z$2,DALYs!$A$2:$MW$40,'Intervention list'!KG$195+1,0)</f>
        <v>0</v>
      </c>
      <c r="KH29" s="0" t="n">
        <f aca="false">IF(ISNUMBER(FIND(KH$1,$D29))=$AO$1,1,0)*VLOOKUP($Z$2,DALYs!$A$2:$MW$40,'Intervention list'!KH$195+1,0)</f>
        <v>0</v>
      </c>
      <c r="KI29" s="0" t="n">
        <f aca="false">IF(ISNUMBER(FIND(KI$1,$D29))=$AO$1,1,0)*VLOOKUP($Z$2,DALYs!$A$2:$MW$40,'Intervention list'!KI$195+1,0)</f>
        <v>0</v>
      </c>
      <c r="KJ29" s="0" t="n">
        <f aca="false">IF(ISNUMBER(FIND(KJ$1,$D29))=$AO$1,1,0)*VLOOKUP($Z$2,DALYs!$A$2:$MW$40,'Intervention list'!KJ$195+1,0)</f>
        <v>0</v>
      </c>
      <c r="KK29" s="0" t="n">
        <f aca="false">IF(ISNUMBER(FIND(KK$1,$D29))=$AO$1,1,0)*VLOOKUP($Z$2,DALYs!$A$2:$MW$40,'Intervention list'!KK$195+1,0)</f>
        <v>0</v>
      </c>
      <c r="KL29" s="0" t="n">
        <f aca="false">IF(ISNUMBER(FIND(KL$1,$D29))=$AO$1,1,0)*VLOOKUP($Z$2,DALYs!$A$2:$MW$40,'Intervention list'!KL$195+1,0)</f>
        <v>0</v>
      </c>
      <c r="KM29" s="0" t="n">
        <f aca="false">IF(ISNUMBER(FIND(KM$1,$D29))=$AO$1,1,0)*VLOOKUP($Z$2,DALYs!$A$2:$MW$40,'Intervention list'!KM$195+1,0)</f>
        <v>0</v>
      </c>
      <c r="KN29" s="0" t="n">
        <f aca="false">IF(ISNUMBER(FIND(KN$1,$D29))=$AO$1,1,0)*VLOOKUP($Z$2,DALYs!$A$2:$MW$40,'Intervention list'!KN$195+1,0)</f>
        <v>0</v>
      </c>
      <c r="KO29" s="0" t="n">
        <f aca="false">IF(ISNUMBER(FIND(KO$1,$D29))=$AO$1,1,0)*VLOOKUP($Z$2,DALYs!$A$2:$MW$40,'Intervention list'!KO$195+1,0)</f>
        <v>0</v>
      </c>
      <c r="KP29" s="0" t="n">
        <f aca="false">IF(ISNUMBER(FIND(KP$1,$D29))=$AO$1,1,0)*VLOOKUP($Z$2,DALYs!$A$2:$MW$40,'Intervention list'!KP$195+1,0)</f>
        <v>0</v>
      </c>
      <c r="KQ29" s="0" t="n">
        <f aca="false">IF(ISNUMBER(FIND(KQ$1,$D29))=$AO$1,1,0)*VLOOKUP($Z$2,DALYs!$A$2:$MW$40,'Intervention list'!KQ$195+1,0)</f>
        <v>0</v>
      </c>
      <c r="KR29" s="0" t="n">
        <f aca="false">IF(ISNUMBER(FIND(KR$1,$D29))=$AO$1,1,0)*VLOOKUP($Z$2,DALYs!$A$2:$MW$40,'Intervention list'!KR$195+1,0)</f>
        <v>0</v>
      </c>
      <c r="KS29" s="0" t="n">
        <f aca="false">IF(ISNUMBER(FIND(KS$1,$D29))=$AO$1,1,0)*VLOOKUP($Z$2,DALYs!$A$2:$MW$40,'Intervention list'!KS$195+1,0)</f>
        <v>0</v>
      </c>
      <c r="KT29" s="0" t="n">
        <f aca="false">IF(ISNUMBER(FIND(KT$1,$D29))=$AO$1,1,0)*VLOOKUP($Z$2,DALYs!$A$2:$MW$40,'Intervention list'!KT$195+1,0)</f>
        <v>0</v>
      </c>
      <c r="KU29" s="0" t="n">
        <f aca="false">IF(ISNUMBER(FIND(KU$1,$D29))=$AO$1,1,0)*VLOOKUP($Z$2,DALYs!$A$2:$MW$40,'Intervention list'!KU$195+1,0)</f>
        <v>0</v>
      </c>
      <c r="KV29" s="0" t="n">
        <f aca="false">IF(ISNUMBER(FIND(KV$1,$D29))=$AO$1,1,0)*VLOOKUP($Z$2,DALYs!$A$2:$MW$40,'Intervention list'!KV$195+1,0)</f>
        <v>0</v>
      </c>
      <c r="KW29" s="0" t="n">
        <f aca="false">IF(ISNUMBER(FIND(KW$1,$D29))=$AO$1,1,0)*VLOOKUP($Z$2,DALYs!$A$2:$MW$40,'Intervention list'!KW$195+1,0)</f>
        <v>0</v>
      </c>
      <c r="KX29" s="0" t="n">
        <f aca="false">IF(ISNUMBER(FIND(KX$1,$D29))=$AO$1,1,0)*VLOOKUP($Z$2,DALYs!$A$2:$MW$40,'Intervention list'!KX$195+1,0)</f>
        <v>0</v>
      </c>
      <c r="KY29" s="0" t="n">
        <f aca="false">IF(ISNUMBER(FIND(KY$1,$D29))=$AO$1,1,0)*VLOOKUP($Z$2,DALYs!$A$2:$MW$40,'Intervention list'!KY$195+1,0)</f>
        <v>0</v>
      </c>
      <c r="KZ29" s="0" t="n">
        <f aca="false">IF(ISNUMBER(FIND(KZ$1,$D29))=$AO$1,1,0)*VLOOKUP($Z$2,DALYs!$A$2:$MW$40,'Intervention list'!KZ$195+1,0)</f>
        <v>0</v>
      </c>
      <c r="LA29" s="0" t="n">
        <f aca="false">IF(ISNUMBER(FIND(LA$1,$D29))=$AO$1,1,0)*VLOOKUP($Z$2,DALYs!$A$2:$MW$40,'Intervention list'!LA$195+1,0)</f>
        <v>0</v>
      </c>
      <c r="LB29" s="0" t="n">
        <f aca="false">IF(ISNUMBER(FIND(LB$1,$D29))=$AO$1,1,0)*VLOOKUP($Z$2,DALYs!$A$2:$MW$40,'Intervention list'!LB$195+1,0)</f>
        <v>0</v>
      </c>
      <c r="LC29" s="0" t="n">
        <f aca="false">IF(ISNUMBER(FIND(LC$1,$D29))=$AO$1,1,0)*VLOOKUP($Z$2,DALYs!$A$2:$MW$40,'Intervention list'!LC$195+1,0)</f>
        <v>0</v>
      </c>
      <c r="LD29" s="0" t="n">
        <f aca="false">IF(ISNUMBER(FIND(LD$1,$D29))=$AO$1,1,0)*VLOOKUP($Z$2,DALYs!$A$2:$MW$40,'Intervention list'!LD$195+1,0)</f>
        <v>0</v>
      </c>
      <c r="LE29" s="0" t="n">
        <f aca="false">IF(ISNUMBER(FIND(LE$1,$D29))=$AO$1,1,0)*VLOOKUP($Z$2,DALYs!$A$2:$MW$40,'Intervention list'!LE$195+1,0)</f>
        <v>0</v>
      </c>
      <c r="LF29" s="0" t="n">
        <f aca="false">IF(ISNUMBER(FIND(LF$1,$D29))=$AO$1,1,0)*VLOOKUP($Z$2,DALYs!$A$2:$MW$40,'Intervention list'!LF$195+1,0)</f>
        <v>0</v>
      </c>
      <c r="LG29" s="0" t="n">
        <f aca="false">IF(ISNUMBER(FIND(LG$1,$D29))=$AO$1,1,0)*VLOOKUP($Z$2,DALYs!$A$2:$MW$40,'Intervention list'!LG$195+1,0)</f>
        <v>0</v>
      </c>
      <c r="LH29" s="0" t="n">
        <f aca="false">IF(ISNUMBER(FIND(LH$1,$D29))=$AO$1,1,0)*VLOOKUP($Z$2,DALYs!$A$2:$MW$40,'Intervention list'!LH$195+1,0)</f>
        <v>0</v>
      </c>
      <c r="LI29" s="0" t="n">
        <f aca="false">IF(ISNUMBER(FIND(LI$1,$D29))=$AO$1,1,0)*VLOOKUP($Z$2,DALYs!$A$2:$MW$40,'Intervention list'!LI$195+1,0)</f>
        <v>0</v>
      </c>
      <c r="LJ29" s="0" t="n">
        <f aca="false">IF(ISNUMBER(FIND(LJ$1,$D29))=$AO$1,1,0)*VLOOKUP($Z$2,DALYs!$A$2:$MW$40,'Intervention list'!LJ$195+1,0)</f>
        <v>0</v>
      </c>
      <c r="LK29" s="0" t="n">
        <f aca="false">IF(ISNUMBER(FIND(LK$1,$D29))=$AO$1,1,0)*VLOOKUP($Z$2,DALYs!$A$2:$MW$40,'Intervention list'!LK$195+1,0)</f>
        <v>0</v>
      </c>
      <c r="LL29" s="0" t="n">
        <f aca="false">IF(ISNUMBER(FIND(LL$1,$D29))=$AO$1,1,0)*VLOOKUP($Z$2,DALYs!$A$2:$MW$40,'Intervention list'!LL$195+1,0)</f>
        <v>0</v>
      </c>
      <c r="LM29" s="0" t="n">
        <f aca="false">IF(ISNUMBER(FIND(LM$1,$D29))=$AO$1,1,0)*VLOOKUP($Z$2,DALYs!$A$2:$MW$40,'Intervention list'!LM$195+1,0)</f>
        <v>0</v>
      </c>
      <c r="LN29" s="0" t="n">
        <f aca="false">IF(ISNUMBER(FIND(LN$1,$D29))=$AO$1,1,0)*VLOOKUP($Z$2,DALYs!$A$2:$MW$40,'Intervention list'!LN$195+1,0)</f>
        <v>0</v>
      </c>
      <c r="LO29" s="0" t="n">
        <f aca="false">IF(ISNUMBER(FIND(LO$1,$D29))=$AO$1,1,0)*VLOOKUP($Z$2,DALYs!$A$2:$MW$40,'Intervention list'!LO$195+1,0)</f>
        <v>0</v>
      </c>
      <c r="LP29" s="0" t="n">
        <f aca="false">IF(ISNUMBER(FIND(LP$1,$D29))=$AO$1,1,0)*VLOOKUP($Z$2,DALYs!$A$2:$MW$40,'Intervention list'!LP$195+1,0)</f>
        <v>0</v>
      </c>
      <c r="LQ29" s="0" t="n">
        <f aca="false">IF(ISNUMBER(FIND(LQ$1,$D29))=$AO$1,1,0)*VLOOKUP($Z$2,DALYs!$A$2:$MW$40,'Intervention list'!LQ$195+1,0)</f>
        <v>0</v>
      </c>
      <c r="LR29" s="0" t="n">
        <f aca="false">IF(ISNUMBER(FIND(LR$1,$D29))=$AO$1,1,0)*VLOOKUP($Z$2,DALYs!$A$2:$MW$40,'Intervention list'!LR$195+1,0)</f>
        <v>0</v>
      </c>
      <c r="LS29" s="0" t="n">
        <f aca="false">IF(ISNUMBER(FIND(LS$1,$D29))=$AO$1,1,0)*VLOOKUP($Z$2,DALYs!$A$2:$MW$40,'Intervention list'!LS$195+1,0)</f>
        <v>0</v>
      </c>
      <c r="LT29" s="0" t="n">
        <f aca="false">IF(ISNUMBER(FIND(LT$1,$D29))=$AO$1,1,0)*VLOOKUP($Z$2,DALYs!$A$2:$MW$40,'Intervention list'!LT$195+1,0)</f>
        <v>0</v>
      </c>
      <c r="LU29" s="0" t="n">
        <f aca="false">IF(ISNUMBER(FIND(LU$1,$D29))=$AO$1,1,0)*VLOOKUP($Z$2,DALYs!$A$2:$MW$40,'Intervention list'!LU$195+1,0)</f>
        <v>0</v>
      </c>
      <c r="LV29" s="0" t="n">
        <f aca="false">IF(ISNUMBER(FIND(LV$1,$D29))=$AO$1,1,0)*VLOOKUP($Z$2,DALYs!$A$2:$MW$40,'Intervention list'!LV$195+1,0)</f>
        <v>0</v>
      </c>
      <c r="LW29" s="0" t="n">
        <f aca="false">IF(ISNUMBER(FIND(LW$1,$D29))=$AO$1,1,0)*VLOOKUP($Z$2,DALYs!$A$2:$MW$40,'Intervention list'!LW$195+1,0)</f>
        <v>0</v>
      </c>
      <c r="LX29" s="0" t="n">
        <f aca="false">IF(ISNUMBER(FIND(LX$1,$D29))=$AO$1,1,0)*VLOOKUP($Z$2,DALYs!$A$2:$MW$40,'Intervention list'!LX$195+1,0)</f>
        <v>0</v>
      </c>
      <c r="LY29" s="0" t="n">
        <f aca="false">IF(ISNUMBER(FIND(LY$1,$D29))=$AO$1,1,0)*VLOOKUP($Z$2,DALYs!$A$2:$MW$40,'Intervention list'!LY$195+1,0)</f>
        <v>0</v>
      </c>
      <c r="LZ29" s="0" t="n">
        <f aca="false">IF(ISNUMBER(FIND(LZ$1,$D29))=$AO$1,1,0)*VLOOKUP($Z$2,DALYs!$A$2:$MW$40,'Intervention list'!LZ$195+1,0)</f>
        <v>0</v>
      </c>
      <c r="MA29" s="0" t="n">
        <f aca="false">IF(ISNUMBER(FIND(MA$1,$D29))=$AO$1,1,0)*VLOOKUP($Z$2,DALYs!$A$2:$MW$40,'Intervention list'!MA$195+1,0)</f>
        <v>0</v>
      </c>
      <c r="MB29" s="0" t="n">
        <f aca="false">IF(ISNUMBER(FIND(MB$1,$D29))=$AO$1,1,0)*VLOOKUP($Z$2,DALYs!$A$2:$MW$40,'Intervention list'!MB$195+1,0)</f>
        <v>0</v>
      </c>
      <c r="MC29" s="0" t="n">
        <f aca="false">IF(ISNUMBER(FIND(MC$1,$D29))=$AO$1,1,0)*VLOOKUP($Z$2,DALYs!$A$2:$MW$40,'Intervention list'!MC$195+1,0)</f>
        <v>0</v>
      </c>
      <c r="MD29" s="0" t="n">
        <f aca="false">IF(ISNUMBER(FIND(MD$1,$D29))=$AO$1,1,0)*VLOOKUP($Z$2,DALYs!$A$2:$MW$40,'Intervention list'!MD$195+1,0)</f>
        <v>0</v>
      </c>
      <c r="ME29" s="0" t="n">
        <f aca="false">IF(ISNUMBER(FIND(ME$1,$D29))=$AO$1,1,0)*VLOOKUP($Z$2,DALYs!$A$2:$MW$40,'Intervention list'!ME$195+1,0)</f>
        <v>0</v>
      </c>
      <c r="MF29" s="0" t="n">
        <f aca="false">IF(ISNUMBER(FIND(MF$1,$D29))=$AO$1,1,0)*VLOOKUP($Z$2,DALYs!$A$2:$MW$40,'Intervention list'!MF$195+1,0)</f>
        <v>0</v>
      </c>
      <c r="MG29" s="0" t="n">
        <f aca="false">IF(ISNUMBER(FIND(MG$1,$D29))=$AO$1,1,0)*VLOOKUP($Z$2,DALYs!$A$2:$MW$40,'Intervention list'!MG$195+1,0)</f>
        <v>0</v>
      </c>
      <c r="MH29" s="0" t="n">
        <f aca="false">IF(ISNUMBER(FIND(MH$1,$D29))=$AO$1,1,0)*VLOOKUP($Z$2,DALYs!$A$2:$MW$40,'Intervention list'!MH$195+1,0)</f>
        <v>0</v>
      </c>
      <c r="MI29" s="0" t="n">
        <f aca="false">IF(ISNUMBER(FIND(MI$1,$D29))=$AO$1,1,0)*VLOOKUP($Z$2,DALYs!$A$2:$MW$40,'Intervention list'!MI$195+1,0)</f>
        <v>0</v>
      </c>
      <c r="MJ29" s="0" t="n">
        <f aca="false">IF(ISNUMBER(FIND(MJ$1,$D29))=$AO$1,1,0)*VLOOKUP($Z$2,DALYs!$A$2:$MW$40,'Intervention list'!MJ$195+1,0)</f>
        <v>0</v>
      </c>
      <c r="MK29" s="0" t="n">
        <f aca="false">IF(ISNUMBER(FIND(MK$1,$D29))=$AO$1,1,0)*VLOOKUP($Z$2,DALYs!$A$2:$MW$40,'Intervention list'!MK$195+1,0)</f>
        <v>0</v>
      </c>
      <c r="ML29" s="0" t="n">
        <f aca="false">IF(ISNUMBER(FIND(ML$1,$D29))=$AO$1,1,0)*VLOOKUP($Z$2,DALYs!$A$2:$MW$40,'Intervention list'!ML$195+1,0)</f>
        <v>0</v>
      </c>
      <c r="MM29" s="0" t="n">
        <f aca="false">IF(ISNUMBER(FIND(MM$1,$D29))=$AO$1,1,0)*VLOOKUP($Z$2,DALYs!$A$2:$MW$40,'Intervention list'!MM$195+1,0)</f>
        <v>0</v>
      </c>
      <c r="MN29" s="0" t="n">
        <f aca="false">IF(ISNUMBER(FIND(MN$1,$D29))=$AO$1,1,0)*VLOOKUP($Z$2,DALYs!$A$2:$MW$40,'Intervention list'!MN$195+1,0)</f>
        <v>0</v>
      </c>
      <c r="MO29" s="0" t="n">
        <f aca="false">IF(ISNUMBER(FIND(MO$1,$D29))=$AO$1,1,0)*VLOOKUP($Z$2,DALYs!$A$2:$MW$40,'Intervention list'!MO$195+1,0)</f>
        <v>0</v>
      </c>
      <c r="MP29" s="0" t="n">
        <f aca="false">IF(ISNUMBER(FIND(MP$1,$D29))=$AO$1,1,0)*VLOOKUP($Z$2,DALYs!$A$2:$MW$40,'Intervention list'!MP$195+1,0)</f>
        <v>0</v>
      </c>
      <c r="MQ29" s="0" t="n">
        <f aca="false">IF(ISNUMBER(FIND(MQ$1,$D29))=$AO$1,1,0)*VLOOKUP($Z$2,DALYs!$A$2:$MW$40,'Intervention list'!MQ$195+1,0)</f>
        <v>0</v>
      </c>
      <c r="MR29" s="0" t="n">
        <f aca="false">IF(ISNUMBER(FIND(MR$1,$D29))=$AO$1,1,0)*VLOOKUP($Z$2,DALYs!$A$2:$MW$40,'Intervention list'!MR$195+1,0)</f>
        <v>0</v>
      </c>
      <c r="MS29" s="0" t="n">
        <f aca="false">IF(ISNUMBER(FIND(MS$1,$D29))=$AO$1,1,0)*VLOOKUP($Z$2,DALYs!$A$2:$MW$40,'Intervention list'!MS$195+1,0)</f>
        <v>0</v>
      </c>
      <c r="MT29" s="0" t="n">
        <f aca="false">IF(ISNUMBER(FIND(MT$1,$D29))=$AO$1,1,0)*VLOOKUP($Z$2,DALYs!$A$2:$MW$40,'Intervention list'!MT$195+1,0)</f>
        <v>0</v>
      </c>
      <c r="MU29" s="0" t="n">
        <f aca="false">IF(ISNUMBER(FIND(MU$1,$D29))=$AO$1,1,0)*VLOOKUP($Z$2,DALYs!$A$2:$MW$40,'Intervention list'!MU$195+1,0)</f>
        <v>0</v>
      </c>
      <c r="MV29" s="0" t="n">
        <f aca="false">IF(ISNUMBER(FIND(MV$1,$D29))=$AO$1,1,0)*VLOOKUP($Z$2,DALYs!$A$2:$MW$40,'Intervention list'!MV$195+1,0)</f>
        <v>0</v>
      </c>
      <c r="MW29" s="0" t="n">
        <f aca="false">IF(ISNUMBER(FIND(MW$1,$D29))=$AO$1,1,0)*VLOOKUP($Z$2,DALYs!$A$2:$MW$40,'Intervention list'!MW$195+1,0)</f>
        <v>0</v>
      </c>
      <c r="MX29" s="0" t="n">
        <f aca="false">IF(ISNUMBER(FIND(MX$1,$D29))=$AO$1,1,0)*VLOOKUP($Z$2,DALYs!$A$2:$MW$40,'Intervention list'!MX$195+1,0)</f>
        <v>0</v>
      </c>
      <c r="MY29" s="0" t="n">
        <f aca="false">IF(ISNUMBER(FIND(MY$1,$D29))=$AO$1,1,0)*VLOOKUP($Z$2,DALYs!$A$2:$MW$40,'Intervention list'!MY$195+1,0)</f>
        <v>0</v>
      </c>
      <c r="MZ29" s="0" t="n">
        <f aca="false">IF(ISNUMBER(FIND(MZ$1,$D29))=$AO$1,1,0)*VLOOKUP($Z$2,DALYs!$A$2:$MW$40,'Intervention list'!MZ$195+1,0)</f>
        <v>0</v>
      </c>
      <c r="NA29" s="0" t="n">
        <f aca="false">IF(ISNUMBER(FIND(NA$1,$D29))=$AO$1,1,0)*VLOOKUP($Z$2,DALYs!$A$2:$MW$40,'Intervention list'!NA$195+1,0)</f>
        <v>0</v>
      </c>
      <c r="NB29" s="0" t="n">
        <f aca="false">IF(ISNUMBER(FIND(NB$1,$D29))=$AO$1,1,0)*VLOOKUP($Z$2,DALYs!$A$2:$MW$40,'Intervention list'!NB$195+1,0)</f>
        <v>0</v>
      </c>
      <c r="NC29" s="0" t="n">
        <f aca="false">IF(ISNUMBER(FIND(NC$1,$D29))=$AO$1,1,0)*VLOOKUP($Z$2,DALYs!$A$2:$MW$40,'Intervention list'!NC$195+1,0)</f>
        <v>0</v>
      </c>
      <c r="ND29" s="0" t="n">
        <f aca="false">IF(ISNUMBER(FIND(ND$1,$D29))=$AO$1,1,0)*VLOOKUP($Z$2,DALYs!$A$2:$MW$40,'Intervention list'!ND$195+1,0)</f>
        <v>0</v>
      </c>
      <c r="NE29" s="0" t="n">
        <f aca="false">IF(ISNUMBER(FIND(NE$1,$D29))=$AO$1,1,0)*VLOOKUP($Z$2,DALYs!$A$2:$MW$40,'Intervention list'!NE$195+1,0)</f>
        <v>0</v>
      </c>
      <c r="NF29" s="0" t="n">
        <f aca="false">IF(ISNUMBER(FIND(NF$1,$D29))=$AO$1,1,0)*VLOOKUP($Z$2,DALYs!$A$2:$MW$40,'Intervention list'!NF$195+1,0)</f>
        <v>0</v>
      </c>
      <c r="NG29" s="0" t="n">
        <f aca="false">IF(ISNUMBER(FIND(NG$1,$D29))=$AO$1,1,0)*VLOOKUP($Z$2,DALYs!$A$2:$MW$40,'Intervention list'!NG$195+1,0)</f>
        <v>0</v>
      </c>
      <c r="NH29" s="0" t="n">
        <f aca="false">IF(ISNUMBER(FIND(NH$1,$D29))=$AO$1,1,0)*VLOOKUP($Z$2,DALYs!$A$2:$MW$40,'Intervention list'!NH$195+1,0)</f>
        <v>0</v>
      </c>
      <c r="NI29" s="0" t="n">
        <f aca="false">IF(ISNUMBER(FIND(NI$1,$D29))=$AO$1,1,0)*VLOOKUP($Z$2,DALYs!$A$2:$MW$40,'Intervention list'!NI$195+1,0)</f>
        <v>0</v>
      </c>
      <c r="NJ29" s="0" t="n">
        <f aca="false">IF(ISNUMBER(FIND(NJ$1,$D29))=$AO$1,1,0)*VLOOKUP($Z$2,DALYs!$A$2:$MW$40,'Intervention list'!NJ$195+1,0)</f>
        <v>0</v>
      </c>
      <c r="NK29" s="0" t="n">
        <f aca="false">IF(ISNUMBER(FIND(NK$1,$D29))=$AO$1,1,0)*VLOOKUP($Z$2,DALYs!$A$2:$MW$40,'Intervention list'!NK$195+1,0)</f>
        <v>0</v>
      </c>
      <c r="NL29" s="0" t="n">
        <f aca="false">IF(ISNUMBER(FIND(NL$1,$D29))=$AO$1,1,0)*VLOOKUP($Z$2,DALYs!$A$2:$MW$40,'Intervention list'!NL$195+1,0)</f>
        <v>0</v>
      </c>
      <c r="NM29" s="0" t="n">
        <f aca="false">IF(ISNUMBER(FIND(NM$1,$D29))=$AO$1,1,0)*VLOOKUP($Z$2,DALYs!$A$2:$MW$40,'Intervention list'!NM$195+1,0)</f>
        <v>0</v>
      </c>
      <c r="NN29" s="0" t="n">
        <f aca="false">IF(ISNUMBER(FIND(NN$1,$D29))=$AO$1,1,0)*VLOOKUP($Z$2,DALYs!$A$2:$MW$40,'Intervention list'!NN$195+1,0)</f>
        <v>0</v>
      </c>
      <c r="NO29" s="0" t="n">
        <f aca="false">IF(ISNUMBER(FIND(NO$1,$D29))=$AO$1,1,0)*VLOOKUP($Z$2,DALYs!$A$2:$MW$40,'Intervention list'!NO$195+1,0)</f>
        <v>0</v>
      </c>
      <c r="NP29" s="0" t="n">
        <f aca="false">IF(ISNUMBER(FIND(NP$1,$D29))=$AO$1,1,0)*VLOOKUP($Z$2,DALYs!$A$2:$MW$40,'Intervention list'!NP$195+1,0)</f>
        <v>0</v>
      </c>
      <c r="NQ29" s="0" t="n">
        <f aca="false">IF(ISNUMBER(FIND(NQ$1,$D29))=$AO$1,1,0)*VLOOKUP($Z$2,DALYs!$A$2:$MW$40,'Intervention list'!NQ$195+1,0)</f>
        <v>0</v>
      </c>
      <c r="NR29" s="0" t="n">
        <f aca="false">IF(ISNUMBER(FIND(NR$1,$D29))=$AO$1,1,0)*VLOOKUP($Z$2,DALYs!$A$2:$MW$40,'Intervention list'!NR$195+1,0)</f>
        <v>0</v>
      </c>
      <c r="NS29" s="0" t="n">
        <f aca="false">IF(ISNUMBER(FIND(NS$1,$D29))=$AO$1,1,0)*VLOOKUP($Z$2,DALYs!$A$2:$MW$40,'Intervention list'!NS$195+1,0)</f>
        <v>0</v>
      </c>
      <c r="NT29" s="0" t="n">
        <f aca="false">IF(ISNUMBER(FIND(NT$1,$D29))=$AO$1,1,0)*VLOOKUP($Z$2,DALYs!$A$2:$MW$40,'Intervention list'!NT$195+1,0)</f>
        <v>0</v>
      </c>
      <c r="NU29" s="0" t="n">
        <f aca="false">IF(ISNUMBER(FIND(NU$1,$D29))=$AO$1,1,0)*VLOOKUP($Z$2,DALYs!$A$2:$MW$40,'Intervention list'!NU$195+1,0)</f>
        <v>0</v>
      </c>
      <c r="NV29" s="0" t="n">
        <f aca="false">IF(ISNUMBER(FIND(NV$1,$D29))=$AO$1,1,0)*VLOOKUP($Z$2,DALYs!$A$2:$MW$40,'Intervention list'!NV$195+1,0)</f>
        <v>0</v>
      </c>
      <c r="NW29" s="0" t="n">
        <f aca="false">IF(ISNUMBER(FIND(NW$1,$D29))=$AO$1,1,0)*VLOOKUP($Z$2,DALYs!$A$2:$MW$40,'Intervention list'!NW$195+1,0)</f>
        <v>0</v>
      </c>
      <c r="NX29" s="0" t="n">
        <f aca="false">IF(ISNUMBER(FIND(NX$1,$D29))=$AO$1,1,0)*VLOOKUP($Z$2,DALYs!$A$2:$MW$40,'Intervention list'!NX$195+1,0)</f>
        <v>0</v>
      </c>
      <c r="NY29" s="0" t="n">
        <f aca="false">IF(ISNUMBER(FIND(NY$1,$D29))=$AO$1,1,0)*VLOOKUP($Z$2,DALYs!$A$2:$MW$40,'Intervention list'!NY$195+1,0)</f>
        <v>0</v>
      </c>
      <c r="NZ29" s="0" t="n">
        <f aca="false">IF(ISNUMBER(FIND(NZ$1,$D29))=$AO$1,1,0)*VLOOKUP($Z$2,DALYs!$A$2:$MW$40,'Intervention list'!NZ$195+1,0)</f>
        <v>0</v>
      </c>
      <c r="OA29" s="0" t="n">
        <f aca="false">IF(ISNUMBER(FIND(OA$1,$D29))=$AO$1,1,0)*VLOOKUP($Z$2,DALYs!$A$2:$MW$40,'Intervention list'!OA$195+1,0)</f>
        <v>0</v>
      </c>
      <c r="OB29" s="0" t="n">
        <f aca="false">IF(ISNUMBER(FIND(OB$1,$D29))=$AO$1,1,0)*VLOOKUP($Z$2,DALYs!$A$2:$MW$40,'Intervention list'!OB$195+1,0)</f>
        <v>0</v>
      </c>
      <c r="OC29" s="0" t="n">
        <f aca="false">IF(ISNUMBER(FIND(OC$1,$D29))=$AO$1,1,0)*VLOOKUP($Z$2,DALYs!$A$2:$MW$40,'Intervention list'!OC$195+1,0)</f>
        <v>0</v>
      </c>
      <c r="OD29" s="0" t="n">
        <f aca="false">IF(ISNUMBER(FIND(OD$1,$D29))=$AO$1,1,0)*VLOOKUP($Z$2,DALYs!$A$2:$MW$40,'Intervention list'!OD$195+1,0)</f>
        <v>0</v>
      </c>
      <c r="OE29" s="0" t="n">
        <f aca="false">IF(ISNUMBER(FIND(OE$1,$D29))=$AO$1,1,0)*VLOOKUP($Z$2,DALYs!$A$2:$MW$40,'Intervention list'!OE$195+1,0)</f>
        <v>0</v>
      </c>
      <c r="OF29" s="0" t="n">
        <f aca="false">IF(ISNUMBER(FIND(OF$1,$D29))=$AO$1,1,0)*VLOOKUP($Z$2,DALYs!$A$2:$MW$40,'Intervention list'!OF$195+1,0)</f>
        <v>0</v>
      </c>
      <c r="OG29" s="0" t="n">
        <f aca="false">IF(ISNUMBER(FIND(OG$1,$D29))=$AO$1,1,0)*VLOOKUP($Z$2,DALYs!$A$2:$MW$40,'Intervention list'!OG$195+1,0)</f>
        <v>0</v>
      </c>
      <c r="OH29" s="0" t="n">
        <f aca="false">IF(ISNUMBER(FIND(OH$1,$D29))=$AO$1,1,0)*VLOOKUP($Z$2,DALYs!$A$2:$MW$40,'Intervention list'!OH$195+1,0)</f>
        <v>0</v>
      </c>
      <c r="OI29" s="0" t="n">
        <f aca="false">IF(ISNUMBER(FIND(OI$1,$D29))=$AO$1,1,0)*VLOOKUP($Z$2,DALYs!$A$2:$MW$40,'Intervention list'!OI$195+1,0)</f>
        <v>0</v>
      </c>
      <c r="OJ29" s="0" t="n">
        <f aca="false">IF(ISNUMBER(FIND(OJ$1,$D29))=$AO$1,1,0)*VLOOKUP($Z$2,DALYs!$A$2:$MW$40,'Intervention list'!OJ$195+1,0)</f>
        <v>0</v>
      </c>
      <c r="OK29" s="0" t="n">
        <f aca="false">IF(ISNUMBER(FIND(OK$1,$D29))=$AO$1,1,0)*VLOOKUP($Z$2,DALYs!$A$2:$MW$40,'Intervention list'!OK$195+1,0)</f>
        <v>0</v>
      </c>
      <c r="OL29" s="0" t="n">
        <f aca="false">IF(ISNUMBER(FIND(OL$1,$D29))=$AO$1,1,0)*VLOOKUP($Z$2,DALYs!$A$2:$MW$40,'Intervention list'!OL$195+1,0)</f>
        <v>0</v>
      </c>
      <c r="OM29" s="0" t="n">
        <f aca="false">IF(ISNUMBER(FIND(OM$1,$D29))=$AO$1,1,0)*VLOOKUP($Z$2,DALYs!$A$2:$MW$40,'Intervention list'!OM$195+1,0)</f>
        <v>0</v>
      </c>
      <c r="ON29" s="0" t="n">
        <f aca="false">IF(ISNUMBER(FIND(ON$1,$D29))=$AO$1,1,0)*VLOOKUP($Z$2,DALYs!$A$2:$MW$40,'Intervention list'!ON$195+1,0)</f>
        <v>0</v>
      </c>
      <c r="OO29" s="0" t="n">
        <f aca="false">IF(ISNUMBER(FIND(OO$1,$D29))=$AO$1,1,0)*VLOOKUP($Z$2,DALYs!$A$2:$MW$40,'Intervention list'!OO$195+1,0)</f>
        <v>0</v>
      </c>
      <c r="OP29" s="0" t="n">
        <f aca="false">IF(ISNUMBER(FIND(OP$1,$D29))=$AO$1,1,0)*VLOOKUP($Z$2,DALYs!$A$2:$MW$40,'Intervention list'!OP$195+1,0)</f>
        <v>0</v>
      </c>
      <c r="OQ29" s="0" t="n">
        <f aca="false">IF(ISNUMBER(FIND(OQ$1,$D29))=$AO$1,1,0)*VLOOKUP($Z$2,DALYs!$A$2:$MW$40,'Intervention list'!OQ$195+1,0)</f>
        <v>0</v>
      </c>
      <c r="OR29" s="0" t="n">
        <f aca="false">IF(ISNUMBER(FIND(OR$1,$D29))=$AO$1,1,0)*VLOOKUP($Z$2,DALYs!$A$2:$MW$40,'Intervention list'!OR$195+1,0)</f>
        <v>0</v>
      </c>
      <c r="OS29" s="0" t="n">
        <f aca="false">IF(ISNUMBER(FIND(OS$1,$D29))=$AO$1,1,0)*VLOOKUP($Z$2,DALYs!$A$2:$MW$40,'Intervention list'!OS$195+1,0)</f>
        <v>0</v>
      </c>
      <c r="OT29" s="0" t="n">
        <f aca="false">IF(ISNUMBER(FIND(OT$1,$D29))=$AO$1,1,0)*VLOOKUP($Z$2,DALYs!$A$2:$MW$40,'Intervention list'!OT$195+1,0)</f>
        <v>0</v>
      </c>
      <c r="OU29" s="0" t="n">
        <f aca="false">IF(ISNUMBER(FIND(OU$1,$D29))=$AO$1,1,0)*VLOOKUP($Z$2,DALYs!$A$2:$MW$40,'Intervention list'!OU$195+1,0)</f>
        <v>0</v>
      </c>
      <c r="OV29" s="0" t="n">
        <f aca="false">IF(ISNUMBER(FIND(OV$1,$D29))=$AO$1,1,0)*VLOOKUP($Z$2,DALYs!$A$2:$MW$40,'Intervention list'!OV$195+1,0)</f>
        <v>0</v>
      </c>
      <c r="OW29" s="0" t="n">
        <f aca="false">IF(ISNUMBER(FIND(OW$1,$D29))=$AO$1,1,0)*VLOOKUP($Z$2,DALYs!$A$2:$MW$40,'Intervention list'!OW$195+1,0)</f>
        <v>0</v>
      </c>
      <c r="OX29" s="0" t="n">
        <f aca="false">IF(ISNUMBER(FIND(OX$1,$D29))=$AO$1,1,0)*VLOOKUP($Z$2,DALYs!$A$2:$MW$40,'Intervention list'!OX$195+1,0)</f>
        <v>0</v>
      </c>
    </row>
    <row r="30" customFormat="false" ht="15.75" hidden="false" customHeight="false" outlineLevel="0" collapsed="false">
      <c r="A30" s="6" t="s">
        <v>27</v>
      </c>
      <c r="B30" s="6" t="s">
        <v>12</v>
      </c>
      <c r="C30" s="26" t="s">
        <v>13</v>
      </c>
      <c r="D30" s="7" t="s">
        <v>28</v>
      </c>
      <c r="E30" s="7" t="str">
        <f aca="false">SUBSTITUTE(D30,0.2,X30)</f>
        <v>HIV/AIDS: 0.05</v>
      </c>
      <c r="F30" s="0" t="s">
        <v>25</v>
      </c>
      <c r="G30" s="8" t="n">
        <v>18.2819842466941</v>
      </c>
      <c r="H30" s="9" t="n">
        <v>2400</v>
      </c>
      <c r="I30" s="9" t="n">
        <f aca="false">IF(H30="","",(H30*(VLOOKUP($Z$2,Worksheet,11,0)^4)))</f>
        <v>3497.02361878237</v>
      </c>
      <c r="J30" s="9" t="n">
        <f aca="false">IF(I30="","",I30*VLOOKUP($Z$2,Worksheet,12,0))</f>
        <v>3919.49890341568</v>
      </c>
      <c r="K30" s="9" t="n">
        <f aca="false">IF(I30="","",I30*VLOOKUP($Z$2, Worksheet, 13, 0))</f>
        <v>3433.42671184327</v>
      </c>
      <c r="L30" s="9" t="n">
        <f aca="false">IF(J30="",VLOOKUP($Z$2, Worksheet, 14, 0),J30)</f>
        <v>3919.49890341568</v>
      </c>
      <c r="M30" s="9" t="n">
        <f aca="false">IF(L30&lt;VLOOKUP($Z$2,'Country sheet'!$A$3:$P$41,15,0), VLOOKUP($Z$2,'Country sheet'!$A$3:$P$41,15,0), L30)/0.7</f>
        <v>5599.28414773669</v>
      </c>
      <c r="N30" s="27" t="n">
        <f aca="false">IFERROR(IF(AC30=$AO$1,VLOOKUP(F30,AO$42:AX$46,MATCH(AC$1,AP$41:AX$41,0)+1,0)/COUNTIFS($F$2:$F$194,$F30,$AC$2:$AC$194,$AO$1),0),0) + IFERROR(IF(AD30=$AO$1,VLOOKUP(F30,AO$42:AX$46,MATCH(AD$1,AP$41:AX$41,0)+1,0)/COUNTIFS($F$2:$F$194,$F30,$AD$2:$AD$194,$AO$1),0),0) + IFERROR(IF(AE30=$AO$1,VLOOKUP(F30,AO$42:AX$46,MATCH(AE$1,AP$41:AX$41,0)+1,0)/COUNTIFS($F$2:$F$194,$F30,$AE$2:$AE$194,$AO$1),0),0) + IFERROR(IF(AF30=$AO$1,VLOOKUP(F30,AO$42:AX$46,MATCH(AF$1,AP$41:AX$41,0)+1,0)/COUNTIFS($F$2:$F$194,$F30,$AF$2:$AF$194,$AO$1),0),0) + IFERROR(IF(AG30=$AO$1,VLOOKUP(F30,AO$42:AX$46,MATCH(AG$1,AP$41:AX$41,0)+1,0)/COUNTIFS($F$2:$F$194,$F30,$AG$2:$AG$194,$AO$1),0),0) + IFERROR(IF(AH30=$AO$1,VLOOKUP(F30,AO$42:AX$46,MATCH(AH$1,AP$41:AX$41,0)+1,0)/COUNTIFS($F$2:$F$194,$F30,$AH$2:$AH$194,$AO$1),0),0) + IFERROR(IF(AI30=$AO$1,VLOOKUP(F30,AO$42:AX$46,MATCH(AI$1,AP$41:AX$41,0)+1,0)/COUNTIFS($F$2:$F$194,$F30,$AI$2:$AI$194,$AO$1),0),0) + IFERROR(IF(AJ30=$AO$1,VLOOKUP(F30,AO$42:AX$46,MATCH(AJ$1,AP$41:AX$41,0)+1,0)/COUNTIFS($F$2:$F$194,$F30,$AJ$2:$AJ$194,$AO$1),0),0) + IFERROR(IF(AK30=$AO$1,VLOOKUP(F30,AO$42:AX$46,MATCH(AK$1,AP$41:AX$41,0)+1,0)/COUNTIFS($F$2:$F$194,$F30,$AK$2:$AK$194,$AO$1),0),0)</f>
        <v>10352750.6051733</v>
      </c>
      <c r="O30" s="9" t="n">
        <v>1</v>
      </c>
      <c r="P30" s="9" t="n">
        <v>4</v>
      </c>
      <c r="Q30" s="0" t="n">
        <f aca="false">SUM(BC30:OX30)</f>
        <v>1458297.09172245</v>
      </c>
      <c r="R30" s="0" t="n">
        <f aca="false">IF(VLOOKUP($Z$2,CET!$A$4:$L$42,12,0)="Low income",_xlfn.IFS(S30=0.2,0.1,S30=0.1,0.05,S30=0.5,0.4,S30=0.35,0.25),S30)</f>
        <v>0.5</v>
      </c>
      <c r="S30" s="0" t="n">
        <v>0.5</v>
      </c>
      <c r="T30" s="0" t="n">
        <v>0.8</v>
      </c>
      <c r="U30" s="0" t="n">
        <f aca="false">N30/M30</f>
        <v>1848.94181684958</v>
      </c>
      <c r="V30" s="0" t="n">
        <f aca="false">IFERROR(U30/Q30,0)</f>
        <v>0.00126787732578258</v>
      </c>
      <c r="W30" s="0" t="n">
        <f aca="false">(T30/R30)*V30</f>
        <v>0.00202860372125213</v>
      </c>
      <c r="X30" s="28" t="n">
        <f aca="false">IF(W30=0,0,IF(W30&lt;=0.8,IF(W30&lt;0.05,0.05,W30),0.8))</f>
        <v>0.05</v>
      </c>
      <c r="Y30" s="28"/>
      <c r="AC30" s="34" t="n">
        <f aca="false">ISNUMBER(FIND(AC$1,$C30))</f>
        <v>1</v>
      </c>
      <c r="AD30" s="33" t="n">
        <f aca="false">ISNUMBER(FIND(AD$1,$C30))</f>
        <v>0</v>
      </c>
      <c r="AE30" s="33" t="n">
        <f aca="false">ISNUMBER(FIND(AE$1,$C30))</f>
        <v>0</v>
      </c>
      <c r="AF30" s="33" t="n">
        <f aca="false">ISNUMBER(FIND(AF$1,$C30))</f>
        <v>0</v>
      </c>
      <c r="AG30" s="33" t="n">
        <f aca="false">ISNUMBER(FIND(AG$1,$C30))</f>
        <v>0</v>
      </c>
      <c r="AH30" s="33" t="n">
        <f aca="false">ISNUMBER(FIND(AH$1,$C30))</f>
        <v>0</v>
      </c>
      <c r="AI30" s="33" t="n">
        <f aca="false">ISNUMBER(FIND(AI$1,$C30))</f>
        <v>0</v>
      </c>
      <c r="AJ30" s="33" t="n">
        <f aca="false">ISNUMBER(FIND(AJ$1,$C30))</f>
        <v>0</v>
      </c>
      <c r="AK30" s="35" t="n">
        <f aca="false">ISNUMBER(FIND(AK$1,$C30))</f>
        <v>0</v>
      </c>
      <c r="AL30" s="6"/>
      <c r="AM30" s="33"/>
      <c r="AN30" s="47"/>
      <c r="AO30" s="48" t="s">
        <v>62</v>
      </c>
      <c r="AP30" s="60" t="n">
        <f aca="false">AP20*AP10</f>
        <v>0</v>
      </c>
      <c r="AQ30" s="61" t="n">
        <f aca="false">AQ20*AQ10</f>
        <v>2993549.37376552</v>
      </c>
      <c r="AR30" s="61" t="n">
        <f aca="false">AR20*AR10</f>
        <v>0</v>
      </c>
      <c r="AS30" s="61" t="n">
        <f aca="false">AS20*AS10</f>
        <v>0</v>
      </c>
      <c r="AT30" s="61" t="n">
        <f aca="false">AT20*AT10</f>
        <v>0</v>
      </c>
      <c r="AU30" s="61" t="n">
        <f aca="false">AU20*AU10</f>
        <v>0</v>
      </c>
      <c r="AV30" s="61" t="n">
        <f aca="false">AV20*AV10</f>
        <v>7802869.79432804</v>
      </c>
      <c r="AW30" s="61" t="n">
        <f aca="false">AW20*AW10</f>
        <v>0</v>
      </c>
      <c r="AX30" s="62" t="n">
        <f aca="false">AX20*AX10</f>
        <v>0</v>
      </c>
      <c r="AZ30" s="36"/>
      <c r="BC30" s="0" t="n">
        <f aca="false">IF(ISNUMBER(FIND(BC$1,$D30))=$AO$1,1,0)*VLOOKUP($Z$2,DALYs!$A$2:$MW$40,'Intervention list'!BC$195+1,0)</f>
        <v>0</v>
      </c>
      <c r="BD30" s="0" t="n">
        <f aca="false">IF(ISNUMBER(FIND(BD$1,$D30))=$AO$1,1,0)*VLOOKUP($Z$2,DALYs!$A$2:$MW$40,'Intervention list'!BD$195+1,0)</f>
        <v>0</v>
      </c>
      <c r="BE30" s="0" t="n">
        <f aca="false">IF(ISNUMBER(FIND(BE$1,$D30))=$AO$1,1,0)*VLOOKUP($Z$2,DALYs!$A$2:$MW$40,'Intervention list'!BE$195+1,0)</f>
        <v>0</v>
      </c>
      <c r="BF30" s="0" t="n">
        <f aca="false">IF(ISNUMBER(FIND(BF$1,$D30))=$AO$1,1,0)*VLOOKUP($Z$2,DALYs!$A$2:$MW$40,'Intervention list'!BF$195+1,0)</f>
        <v>0</v>
      </c>
      <c r="BG30" s="0" t="n">
        <f aca="false">IF(ISNUMBER(FIND(BG$1,$D30))=$AO$1,1,0)*VLOOKUP($Z$2,DALYs!$A$2:$MW$40,'Intervention list'!BG$195+1,0)</f>
        <v>0</v>
      </c>
      <c r="BH30" s="0" t="n">
        <f aca="false">IF(ISNUMBER(FIND(BH$1,$D30))=$AO$1,1,0)*VLOOKUP($Z$2,DALYs!$A$2:$MW$40,'Intervention list'!BH$195+1,0)</f>
        <v>0</v>
      </c>
      <c r="BI30" s="0" t="n">
        <f aca="false">IF(ISNUMBER(FIND(BI$1,$D30))=$AO$1,1,0)*VLOOKUP($Z$2,DALYs!$A$2:$MW$40,'Intervention list'!BI$195+1,0)</f>
        <v>0</v>
      </c>
      <c r="BJ30" s="0" t="n">
        <f aca="false">IF(ISNUMBER(FIND(BJ$1,$D30))=$AO$1,1,0)*VLOOKUP($Z$2,DALYs!$A$2:$MW$40,'Intervention list'!BJ$195+1,0)</f>
        <v>0</v>
      </c>
      <c r="BK30" s="0" t="n">
        <f aca="false">IF(ISNUMBER(FIND(BK$1,$D30))=$AO$1,1,0)*VLOOKUP($Z$2,DALYs!$A$2:$MW$40,'Intervention list'!BK$195+1,0)</f>
        <v>0</v>
      </c>
      <c r="BL30" s="0" t="n">
        <f aca="false">IF(ISNUMBER(FIND(BL$1,$D30))=$AO$1,1,0)*VLOOKUP($Z$2,DALYs!$A$2:$MW$40,'Intervention list'!BL$195+1,0)</f>
        <v>0</v>
      </c>
      <c r="BM30" s="0" t="n">
        <f aca="false">IF(ISNUMBER(FIND(BM$1,$D30))=$AO$1,1,0)*VLOOKUP($Z$2,DALYs!$A$2:$MW$40,'Intervention list'!BM$195+1,0)</f>
        <v>0</v>
      </c>
      <c r="BN30" s="0" t="n">
        <f aca="false">IF(ISNUMBER(FIND(BN$1,$D30))=$AO$1,1,0)*VLOOKUP($Z$2,DALYs!$A$2:$MW$40,'Intervention list'!BN$195+1,0)</f>
        <v>0</v>
      </c>
      <c r="BO30" s="0" t="n">
        <f aca="false">IF(ISNUMBER(FIND(BO$1,$D30))=$AO$1,1,0)*VLOOKUP($Z$2,DALYs!$A$2:$MW$40,'Intervention list'!BO$195+1,0)</f>
        <v>0</v>
      </c>
      <c r="BP30" s="0" t="n">
        <f aca="false">IF(ISNUMBER(FIND(BP$1,$D30))=$AO$1,1,0)*VLOOKUP($Z$2,DALYs!$A$2:$MW$40,'Intervention list'!BP$195+1,0)</f>
        <v>0</v>
      </c>
      <c r="BQ30" s="0" t="n">
        <f aca="false">IF(ISNUMBER(FIND(BQ$1,$D30))=$AO$1,1,0)*VLOOKUP($Z$2,DALYs!$A$2:$MW$40,'Intervention list'!BQ$195+1,0)</f>
        <v>0</v>
      </c>
      <c r="BR30" s="0" t="n">
        <f aca="false">IF(ISNUMBER(FIND(BR$1,$D30))=$AO$1,1,0)*VLOOKUP($Z$2,DALYs!$A$2:$MW$40,'Intervention list'!BR$195+1,0)</f>
        <v>0</v>
      </c>
      <c r="BS30" s="0" t="n">
        <f aca="false">IF(ISNUMBER(FIND(BS$1,$D30))=$AO$1,1,0)*VLOOKUP($Z$2,DALYs!$A$2:$MW$40,'Intervention list'!BS$195+1,0)</f>
        <v>0</v>
      </c>
      <c r="BT30" s="0" t="n">
        <f aca="false">IF(ISNUMBER(FIND(BT$1,$D30))=$AO$1,1,0)*VLOOKUP($Z$2,DALYs!$A$2:$MW$40,'Intervention list'!BT$195+1,0)</f>
        <v>0</v>
      </c>
      <c r="BU30" s="0" t="n">
        <f aca="false">IF(ISNUMBER(FIND(BU$1,$D30))=$AO$1,1,0)*VLOOKUP($Z$2,DALYs!$A$2:$MW$40,'Intervention list'!BU$195+1,0)</f>
        <v>0</v>
      </c>
      <c r="BV30" s="0" t="n">
        <f aca="false">IF(ISNUMBER(FIND(BV$1,$D30))=$AO$1,1,0)*VLOOKUP($Z$2,DALYs!$A$2:$MW$40,'Intervention list'!BV$195+1,0)</f>
        <v>0</v>
      </c>
      <c r="BW30" s="0" t="n">
        <f aca="false">IF(ISNUMBER(FIND(BW$1,$D30))=$AO$1,1,0)*VLOOKUP($Z$2,DALYs!$A$2:$MW$40,'Intervention list'!BW$195+1,0)</f>
        <v>0</v>
      </c>
      <c r="BX30" s="0" t="n">
        <f aca="false">IF(ISNUMBER(FIND(BX$1,$D30))=$AO$1,1,0)*VLOOKUP($Z$2,DALYs!$A$2:$MW$40,'Intervention list'!BX$195+1,0)</f>
        <v>0</v>
      </c>
      <c r="BY30" s="0" t="n">
        <f aca="false">IF(ISNUMBER(FIND(BY$1,$D30))=$AO$1,1,0)*VLOOKUP($Z$2,DALYs!$A$2:$MW$40,'Intervention list'!BY$195+1,0)</f>
        <v>0</v>
      </c>
      <c r="BZ30" s="0" t="n">
        <f aca="false">IF(ISNUMBER(FIND(BZ$1,$D30))=$AO$1,1,0)*VLOOKUP($Z$2,DALYs!$A$2:$MW$40,'Intervention list'!BZ$195+1,0)</f>
        <v>0</v>
      </c>
      <c r="CA30" s="0" t="n">
        <f aca="false">IF(ISNUMBER(FIND(CA$1,$D30))=$AO$1,1,0)*VLOOKUP($Z$2,DALYs!$A$2:$MW$40,'Intervention list'!CA$195+1,0)</f>
        <v>0</v>
      </c>
      <c r="CB30" s="0" t="n">
        <f aca="false">IF(ISNUMBER(FIND(CB$1,$D30))=$AO$1,1,0)*VLOOKUP($Z$2,DALYs!$A$2:$MW$40,'Intervention list'!CB$195+1,0)</f>
        <v>0</v>
      </c>
      <c r="CC30" s="0" t="n">
        <f aca="false">IF(ISNUMBER(FIND(CC$1,$D30))=$AO$1,1,0)*VLOOKUP($Z$2,DALYs!$A$2:$MW$40,'Intervention list'!CC$195+1,0)</f>
        <v>0</v>
      </c>
      <c r="CD30" s="0" t="n">
        <f aca="false">IF(ISNUMBER(FIND(CD$1,$D30))=$AO$1,1,0)*VLOOKUP($Z$2,DALYs!$A$2:$MW$40,'Intervention list'!CD$195+1,0)</f>
        <v>0</v>
      </c>
      <c r="CE30" s="0" t="n">
        <f aca="false">IF(ISNUMBER(FIND(CE$1,$D30))=$AO$1,1,0)*VLOOKUP($Z$2,DALYs!$A$2:$MW$40,'Intervention list'!CE$195+1,0)</f>
        <v>0</v>
      </c>
      <c r="CF30" s="0" t="n">
        <f aca="false">IF(ISNUMBER(FIND(CF$1,$D30))=$AO$1,1,0)*VLOOKUP($Z$2,DALYs!$A$2:$MW$40,'Intervention list'!CF$195+1,0)</f>
        <v>0</v>
      </c>
      <c r="CG30" s="0" t="n">
        <f aca="false">IF(ISNUMBER(FIND(CG$1,$D30))=$AO$1,1,0)*VLOOKUP($Z$2,DALYs!$A$2:$MW$40,'Intervention list'!CG$195+1,0)</f>
        <v>0</v>
      </c>
      <c r="CH30" s="0" t="n">
        <f aca="false">IF(ISNUMBER(FIND(CH$1,$D30))=$AO$1,1,0)*VLOOKUP($Z$2,DALYs!$A$2:$MW$40,'Intervention list'!CH$195+1,0)</f>
        <v>0</v>
      </c>
      <c r="CI30" s="0" t="n">
        <f aca="false">IF(ISNUMBER(FIND(CI$1,$D30))=$AO$1,1,0)*VLOOKUP($Z$2,DALYs!$A$2:$MW$40,'Intervention list'!CI$195+1,0)</f>
        <v>0</v>
      </c>
      <c r="CJ30" s="0" t="n">
        <f aca="false">IF(ISNUMBER(FIND(CJ$1,$D30))=$AO$1,1,0)*VLOOKUP($Z$2,DALYs!$A$2:$MW$40,'Intervention list'!CJ$195+1,0)</f>
        <v>0</v>
      </c>
      <c r="CK30" s="0" t="n">
        <f aca="false">IF(ISNUMBER(FIND(CK$1,$D30))=$AO$1,1,0)*VLOOKUP($Z$2,DALYs!$A$2:$MW$40,'Intervention list'!CK$195+1,0)</f>
        <v>0</v>
      </c>
      <c r="CL30" s="0" t="n">
        <f aca="false">IF(ISNUMBER(FIND(CL$1,$D30))=$AO$1,1,0)*VLOOKUP($Z$2,DALYs!$A$2:$MW$40,'Intervention list'!CL$195+1,0)</f>
        <v>0</v>
      </c>
      <c r="CM30" s="0" t="n">
        <f aca="false">IF(ISNUMBER(FIND(CM$1,$D30))=$AO$1,1,0)*VLOOKUP($Z$2,DALYs!$A$2:$MW$40,'Intervention list'!CM$195+1,0)</f>
        <v>0</v>
      </c>
      <c r="CN30" s="0" t="n">
        <f aca="false">IF(ISNUMBER(FIND(CN$1,$D30))=$AO$1,1,0)*VLOOKUP($Z$2,DALYs!$A$2:$MW$40,'Intervention list'!CN$195+1,0)</f>
        <v>0</v>
      </c>
      <c r="CO30" s="0" t="n">
        <f aca="false">IF(ISNUMBER(FIND(CO$1,$D30))=$AO$1,1,0)*VLOOKUP($Z$2,DALYs!$A$2:$MW$40,'Intervention list'!CO$195+1,0)</f>
        <v>0</v>
      </c>
      <c r="CP30" s="0" t="n">
        <f aca="false">IF(ISNUMBER(FIND(CP$1,$D30))=$AO$1,1,0)*VLOOKUP($Z$2,DALYs!$A$2:$MW$40,'Intervention list'!CP$195+1,0)</f>
        <v>0</v>
      </c>
      <c r="CQ30" s="0" t="n">
        <f aca="false">IF(ISNUMBER(FIND(CQ$1,$D30))=$AO$1,1,0)*VLOOKUP($Z$2,DALYs!$A$2:$MW$40,'Intervention list'!CQ$195+1,0)</f>
        <v>0</v>
      </c>
      <c r="CR30" s="0" t="n">
        <f aca="false">IF(ISNUMBER(FIND(CR$1,$D30))=$AO$1,1,0)*VLOOKUP($Z$2,DALYs!$A$2:$MW$40,'Intervention list'!CR$195+1,0)</f>
        <v>0</v>
      </c>
      <c r="CS30" s="0" t="n">
        <f aca="false">IF(ISNUMBER(FIND(CS$1,$D30))=$AO$1,1,0)*VLOOKUP($Z$2,DALYs!$A$2:$MW$40,'Intervention list'!CS$195+1,0)</f>
        <v>0</v>
      </c>
      <c r="CT30" s="0" t="n">
        <f aca="false">IF(ISNUMBER(FIND(CT$1,$D30))=$AO$1,1,0)*VLOOKUP($Z$2,DALYs!$A$2:$MW$40,'Intervention list'!CT$195+1,0)</f>
        <v>0</v>
      </c>
      <c r="CU30" s="0" t="n">
        <f aca="false">IF(ISNUMBER(FIND(CU$1,$D30))=$AO$1,1,0)*VLOOKUP($Z$2,DALYs!$A$2:$MW$40,'Intervention list'!CU$195+1,0)</f>
        <v>0</v>
      </c>
      <c r="CV30" s="0" t="n">
        <f aca="false">IF(ISNUMBER(FIND(CV$1,$D30))=$AO$1,1,0)*VLOOKUP($Z$2,DALYs!$A$2:$MW$40,'Intervention list'!CV$195+1,0)</f>
        <v>0</v>
      </c>
      <c r="CW30" s="0" t="n">
        <f aca="false">IF(ISNUMBER(FIND(CW$1,$D30))=$AO$1,1,0)*VLOOKUP($Z$2,DALYs!$A$2:$MW$40,'Intervention list'!CW$195+1,0)</f>
        <v>0</v>
      </c>
      <c r="CX30" s="0" t="n">
        <f aca="false">IF(ISNUMBER(FIND(CX$1,$D30))=$AO$1,1,0)*VLOOKUP($Z$2,DALYs!$A$2:$MW$40,'Intervention list'!CX$195+1,0)</f>
        <v>0</v>
      </c>
      <c r="CY30" s="0" t="n">
        <f aca="false">IF(ISNUMBER(FIND(CY$1,$D30))=$AO$1,1,0)*VLOOKUP($Z$2,DALYs!$A$2:$MW$40,'Intervention list'!CY$195+1,0)</f>
        <v>0</v>
      </c>
      <c r="CZ30" s="0" t="n">
        <f aca="false">IF(ISNUMBER(FIND(CZ$1,$D30))=$AO$1,1,0)*VLOOKUP($Z$2,DALYs!$A$2:$MW$40,'Intervention list'!CZ$195+1,0)</f>
        <v>0</v>
      </c>
      <c r="DA30" s="0" t="n">
        <f aca="false">IF(ISNUMBER(FIND(DA$1,$D30))=$AO$1,1,0)*VLOOKUP($Z$2,DALYs!$A$2:$MW$40,'Intervention list'!DA$195+1,0)</f>
        <v>0</v>
      </c>
      <c r="DB30" s="0" t="n">
        <f aca="false">IF(ISNUMBER(FIND(DB$1,$D30))=$AO$1,1,0)*VLOOKUP($Z$2,DALYs!$A$2:$MW$40,'Intervention list'!DB$195+1,0)</f>
        <v>0</v>
      </c>
      <c r="DC30" s="0" t="n">
        <f aca="false">IF(ISNUMBER(FIND(DC$1,$D30))=$AO$1,1,0)*VLOOKUP($Z$2,DALYs!$A$2:$MW$40,'Intervention list'!DC$195+1,0)</f>
        <v>0</v>
      </c>
      <c r="DD30" s="0" t="n">
        <f aca="false">IF(ISNUMBER(FIND(DD$1,$D30))=$AO$1,1,0)*VLOOKUP($Z$2,DALYs!$A$2:$MW$40,'Intervention list'!DD$195+1,0)</f>
        <v>0</v>
      </c>
      <c r="DE30" s="0" t="n">
        <f aca="false">IF(ISNUMBER(FIND(DE$1,$D30))=$AO$1,1,0)*VLOOKUP($Z$2,DALYs!$A$2:$MW$40,'Intervention list'!DE$195+1,0)</f>
        <v>0</v>
      </c>
      <c r="DF30" s="0" t="n">
        <f aca="false">IF(ISNUMBER(FIND(DF$1,$D30))=$AO$1,1,0)*VLOOKUP($Z$2,DALYs!$A$2:$MW$40,'Intervention list'!DF$195+1,0)</f>
        <v>0</v>
      </c>
      <c r="DG30" s="0" t="n">
        <f aca="false">IF(ISNUMBER(FIND(DG$1,$D30))=$AO$1,1,0)*VLOOKUP($Z$2,DALYs!$A$2:$MW$40,'Intervention list'!DG$195+1,0)</f>
        <v>0</v>
      </c>
      <c r="DH30" s="0" t="n">
        <f aca="false">IF(ISNUMBER(FIND(DH$1,$D30))=$AO$1,1,0)*VLOOKUP($Z$2,DALYs!$A$2:$MW$40,'Intervention list'!DH$195+1,0)</f>
        <v>0</v>
      </c>
      <c r="DI30" s="0" t="n">
        <f aca="false">IF(ISNUMBER(FIND(DI$1,$D30))=$AO$1,1,0)*VLOOKUP($Z$2,DALYs!$A$2:$MW$40,'Intervention list'!DI$195+1,0)</f>
        <v>0</v>
      </c>
      <c r="DJ30" s="0" t="n">
        <f aca="false">IF(ISNUMBER(FIND(DJ$1,$D30))=$AO$1,1,0)*VLOOKUP($Z$2,DALYs!$A$2:$MW$40,'Intervention list'!DJ$195+1,0)</f>
        <v>0</v>
      </c>
      <c r="DK30" s="0" t="n">
        <f aca="false">IF(ISNUMBER(FIND(DK$1,$D30))=$AO$1,1,0)*VLOOKUP($Z$2,DALYs!$A$2:$MW$40,'Intervention list'!DK$195+1,0)</f>
        <v>0</v>
      </c>
      <c r="DL30" s="0" t="n">
        <f aca="false">IF(ISNUMBER(FIND(DL$1,$D30))=$AO$1,1,0)*VLOOKUP($Z$2,DALYs!$A$2:$MW$40,'Intervention list'!DL$195+1,0)</f>
        <v>0</v>
      </c>
      <c r="DM30" s="0" t="n">
        <f aca="false">IF(ISNUMBER(FIND(DM$1,$D30))=$AO$1,1,0)*VLOOKUP($Z$2,DALYs!$A$2:$MW$40,'Intervention list'!DM$195+1,0)</f>
        <v>0</v>
      </c>
      <c r="DN30" s="0" t="n">
        <f aca="false">IF(ISNUMBER(FIND(DN$1,$D30))=$AO$1,1,0)*VLOOKUP($Z$2,DALYs!$A$2:$MW$40,'Intervention list'!DN$195+1,0)</f>
        <v>0</v>
      </c>
      <c r="DO30" s="0" t="n">
        <f aca="false">IF(ISNUMBER(FIND(DO$1,$D30))=$AO$1,1,0)*VLOOKUP($Z$2,DALYs!$A$2:$MW$40,'Intervention list'!DO$195+1,0)</f>
        <v>0</v>
      </c>
      <c r="DP30" s="0" t="n">
        <f aca="false">IF(ISNUMBER(FIND(DP$1,$D30))=$AO$1,1,0)*VLOOKUP($Z$2,DALYs!$A$2:$MW$40,'Intervention list'!DP$195+1,0)</f>
        <v>0</v>
      </c>
      <c r="DQ30" s="0" t="n">
        <f aca="false">IF(ISNUMBER(FIND(DQ$1,$D30))=$AO$1,1,0)*VLOOKUP($Z$2,DALYs!$A$2:$MW$40,'Intervention list'!DQ$195+1,0)</f>
        <v>0</v>
      </c>
      <c r="DR30" s="0" t="n">
        <f aca="false">IF(ISNUMBER(FIND(DR$1,$D30))=$AO$1,1,0)*VLOOKUP($Z$2,DALYs!$A$2:$MW$40,'Intervention list'!DR$195+1,0)</f>
        <v>0</v>
      </c>
      <c r="DS30" s="0" t="n">
        <f aca="false">IF(ISNUMBER(FIND(DS$1,$D30))=$AO$1,1,0)*VLOOKUP($Z$2,DALYs!$A$2:$MW$40,'Intervention list'!DS$195+1,0)</f>
        <v>0</v>
      </c>
      <c r="DT30" s="0" t="n">
        <f aca="false">IF(ISNUMBER(FIND(DT$1,$D30))=$AO$1,1,0)*VLOOKUP($Z$2,DALYs!$A$2:$MW$40,'Intervention list'!DT$195+1,0)</f>
        <v>0</v>
      </c>
      <c r="DU30" s="0" t="n">
        <f aca="false">IF(ISNUMBER(FIND(DU$1,$D30))=$AO$1,1,0)*VLOOKUP($Z$2,DALYs!$A$2:$MW$40,'Intervention list'!DU$195+1,0)</f>
        <v>0</v>
      </c>
      <c r="DV30" s="0" t="n">
        <f aca="false">IF(ISNUMBER(FIND(DV$1,$D30))=$AO$1,1,0)*VLOOKUP($Z$2,DALYs!$A$2:$MW$40,'Intervention list'!DV$195+1,0)</f>
        <v>0</v>
      </c>
      <c r="DW30" s="0" t="n">
        <f aca="false">IF(ISNUMBER(FIND(DW$1,$D30))=$AO$1,1,0)*VLOOKUP($Z$2,DALYs!$A$2:$MW$40,'Intervention list'!DW$195+1,0)</f>
        <v>0</v>
      </c>
      <c r="DX30" s="0" t="n">
        <f aca="false">IF(ISNUMBER(FIND(DX$1,$D30))=$AO$1,1,0)*VLOOKUP($Z$2,DALYs!$A$2:$MW$40,'Intervention list'!DX$195+1,0)</f>
        <v>0</v>
      </c>
      <c r="DY30" s="0" t="n">
        <f aca="false">IF(ISNUMBER(FIND(DY$1,$D30))=$AO$1,1,0)*VLOOKUP($Z$2,DALYs!$A$2:$MW$40,'Intervention list'!DY$195+1,0)</f>
        <v>0</v>
      </c>
      <c r="DZ30" s="0" t="n">
        <f aca="false">IF(ISNUMBER(FIND(DZ$1,$D30))=$AO$1,1,0)*VLOOKUP($Z$2,DALYs!$A$2:$MW$40,'Intervention list'!DZ$195+1,0)</f>
        <v>0</v>
      </c>
      <c r="EA30" s="0" t="n">
        <f aca="false">IF(ISNUMBER(FIND(EA$1,$D30))=$AO$1,1,0)*VLOOKUP($Z$2,DALYs!$A$2:$MW$40,'Intervention list'!EA$195+1,0)</f>
        <v>0</v>
      </c>
      <c r="EB30" s="0" t="n">
        <f aca="false">IF(ISNUMBER(FIND(EB$1,$D30))=$AO$1,1,0)*VLOOKUP($Z$2,DALYs!$A$2:$MW$40,'Intervention list'!EB$195+1,0)</f>
        <v>0</v>
      </c>
      <c r="EC30" s="0" t="n">
        <f aca="false">IF(ISNUMBER(FIND(EC$1,$D30))=$AO$1,1,0)*VLOOKUP($Z$2,DALYs!$A$2:$MW$40,'Intervention list'!EC$195+1,0)</f>
        <v>0</v>
      </c>
      <c r="ED30" s="0" t="n">
        <f aca="false">IF(ISNUMBER(FIND(ED$1,$D30))=$AO$1,1,0)*VLOOKUP($Z$2,DALYs!$A$2:$MW$40,'Intervention list'!ED$195+1,0)</f>
        <v>0</v>
      </c>
      <c r="EE30" s="0" t="n">
        <f aca="false">IF(ISNUMBER(FIND(EE$1,$D30))=$AO$1,1,0)*VLOOKUP($Z$2,DALYs!$A$2:$MW$40,'Intervention list'!EE$195+1,0)</f>
        <v>0</v>
      </c>
      <c r="EF30" s="0" t="n">
        <f aca="false">IF(ISNUMBER(FIND(EF$1,$D30))=$AO$1,1,0)*VLOOKUP($Z$2,DALYs!$A$2:$MW$40,'Intervention list'!EF$195+1,0)</f>
        <v>0</v>
      </c>
      <c r="EG30" s="0" t="n">
        <f aca="false">IF(ISNUMBER(FIND(EG$1,$D30))=$AO$1,1,0)*VLOOKUP($Z$2,DALYs!$A$2:$MW$40,'Intervention list'!EG$195+1,0)</f>
        <v>0</v>
      </c>
      <c r="EH30" s="0" t="n">
        <f aca="false">IF(ISNUMBER(FIND(EH$1,$D30))=$AO$1,1,0)*VLOOKUP($Z$2,DALYs!$A$2:$MW$40,'Intervention list'!EH$195+1,0)</f>
        <v>0</v>
      </c>
      <c r="EI30" s="0" t="n">
        <f aca="false">IF(ISNUMBER(FIND(EI$1,$D30))=$AO$1,1,0)*VLOOKUP($Z$2,DALYs!$A$2:$MW$40,'Intervention list'!EI$195+1,0)</f>
        <v>0</v>
      </c>
      <c r="EJ30" s="0" t="n">
        <f aca="false">IF(ISNUMBER(FIND(EJ$1,$D30))=$AO$1,1,0)*VLOOKUP($Z$2,DALYs!$A$2:$MW$40,'Intervention list'!EJ$195+1,0)</f>
        <v>0</v>
      </c>
      <c r="EK30" s="0" t="n">
        <f aca="false">IF(ISNUMBER(FIND(EK$1,$D30))=$AO$1,1,0)*VLOOKUP($Z$2,DALYs!$A$2:$MW$40,'Intervention list'!EK$195+1,0)</f>
        <v>0</v>
      </c>
      <c r="EL30" s="0" t="n">
        <f aca="false">IF(ISNUMBER(FIND(EL$1,$D30))=$AO$1,1,0)*VLOOKUP($Z$2,DALYs!$A$2:$MW$40,'Intervention list'!EL$195+1,0)</f>
        <v>0</v>
      </c>
      <c r="EM30" s="0" t="n">
        <f aca="false">IF(ISNUMBER(FIND(EM$1,$D30))=$AO$1,1,0)*VLOOKUP($Z$2,DALYs!$A$2:$MW$40,'Intervention list'!EM$195+1,0)</f>
        <v>0</v>
      </c>
      <c r="EN30" s="0" t="n">
        <f aca="false">IF(ISNUMBER(FIND(EN$1,$D30))=$AO$1,1,0)*VLOOKUP($Z$2,DALYs!$A$2:$MW$40,'Intervention list'!EN$195+1,0)</f>
        <v>0</v>
      </c>
      <c r="EO30" s="0" t="n">
        <f aca="false">IF(ISNUMBER(FIND(EO$1,$D30))=$AO$1,1,0)*VLOOKUP($Z$2,DALYs!$A$2:$MW$40,'Intervention list'!EO$195+1,0)</f>
        <v>0</v>
      </c>
      <c r="EP30" s="0" t="n">
        <f aca="false">IF(ISNUMBER(FIND(EP$1,$D30))=$AO$1,1,0)*VLOOKUP($Z$2,DALYs!$A$2:$MW$40,'Intervention list'!EP$195+1,0)</f>
        <v>0</v>
      </c>
      <c r="EQ30" s="0" t="n">
        <f aca="false">IF(ISNUMBER(FIND(EQ$1,$D30))=$AO$1,1,0)*VLOOKUP($Z$2,DALYs!$A$2:$MW$40,'Intervention list'!EQ$195+1,0)</f>
        <v>0</v>
      </c>
      <c r="ER30" s="0" t="n">
        <f aca="false">IF(ISNUMBER(FIND(ER$1,$D30))=$AO$1,1,0)*VLOOKUP($Z$2,DALYs!$A$2:$MW$40,'Intervention list'!ER$195+1,0)</f>
        <v>0</v>
      </c>
      <c r="ES30" s="0" t="n">
        <f aca="false">IF(ISNUMBER(FIND(ES$1,$D30))=$AO$1,1,0)*VLOOKUP($Z$2,DALYs!$A$2:$MW$40,'Intervention list'!ES$195+1,0)</f>
        <v>0</v>
      </c>
      <c r="ET30" s="0" t="n">
        <f aca="false">IF(ISNUMBER(FIND(ET$1,$D30))=$AO$1,1,0)*VLOOKUP($Z$2,DALYs!$A$2:$MW$40,'Intervention list'!ET$195+1,0)</f>
        <v>0</v>
      </c>
      <c r="EU30" s="0" t="n">
        <f aca="false">IF(ISNUMBER(FIND(EU$1,$D30))=$AO$1,1,0)*VLOOKUP($Z$2,DALYs!$A$2:$MW$40,'Intervention list'!EU$195+1,0)</f>
        <v>0</v>
      </c>
      <c r="EV30" s="0" t="n">
        <f aca="false">IF(ISNUMBER(FIND(EV$1,$D30))=$AO$1,1,0)*VLOOKUP($Z$2,DALYs!$A$2:$MW$40,'Intervention list'!EV$195+1,0)</f>
        <v>0</v>
      </c>
      <c r="EW30" s="0" t="n">
        <f aca="false">IF(ISNUMBER(FIND(EW$1,$D30))=$AO$1,1,0)*VLOOKUP($Z$2,DALYs!$A$2:$MW$40,'Intervention list'!EW$195+1,0)</f>
        <v>0</v>
      </c>
      <c r="EX30" s="0" t="n">
        <f aca="false">IF(ISNUMBER(FIND(EX$1,$D30))=$AO$1,1,0)*VLOOKUP($Z$2,DALYs!$A$2:$MW$40,'Intervention list'!EX$195+1,0)</f>
        <v>0</v>
      </c>
      <c r="EY30" s="0" t="n">
        <f aca="false">IF(ISNUMBER(FIND(EY$1,$D30))=$AO$1,1,0)*VLOOKUP($Z$2,DALYs!$A$2:$MW$40,'Intervention list'!EY$195+1,0)</f>
        <v>0</v>
      </c>
      <c r="EZ30" s="0" t="n">
        <f aca="false">IF(ISNUMBER(FIND(EZ$1,$D30))=$AO$1,1,0)*VLOOKUP($Z$2,DALYs!$A$2:$MW$40,'Intervention list'!EZ$195+1,0)</f>
        <v>0</v>
      </c>
      <c r="FA30" s="0" t="n">
        <f aca="false">IF(ISNUMBER(FIND(FA$1,$D30))=$AO$1,1,0)*VLOOKUP($Z$2,DALYs!$A$2:$MW$40,'Intervention list'!FA$195+1,0)</f>
        <v>0</v>
      </c>
      <c r="FB30" s="0" t="n">
        <f aca="false">IF(ISNUMBER(FIND(FB$1,$D30))=$AO$1,1,0)*VLOOKUP($Z$2,DALYs!$A$2:$MW$40,'Intervention list'!FB$195+1,0)</f>
        <v>0</v>
      </c>
      <c r="FC30" s="0" t="n">
        <f aca="false">IF(ISNUMBER(FIND(FC$1,$D30))=$AO$1,1,0)*VLOOKUP($Z$2,DALYs!$A$2:$MW$40,'Intervention list'!FC$195+1,0)</f>
        <v>0</v>
      </c>
      <c r="FD30" s="0" t="n">
        <f aca="false">IF(ISNUMBER(FIND(FD$1,$D30))=$AO$1,1,0)*VLOOKUP($Z$2,DALYs!$A$2:$MW$40,'Intervention list'!FD$195+1,0)</f>
        <v>0</v>
      </c>
      <c r="FE30" s="0" t="n">
        <f aca="false">IF(ISNUMBER(FIND(FE$1,$D30))=$AO$1,1,0)*VLOOKUP($Z$2,DALYs!$A$2:$MW$40,'Intervention list'!FE$195+1,0)</f>
        <v>0</v>
      </c>
      <c r="FF30" s="0" t="n">
        <f aca="false">IF(ISNUMBER(FIND(FF$1,$D30))=$AO$1,1,0)*VLOOKUP($Z$2,DALYs!$A$2:$MW$40,'Intervention list'!FF$195+1,0)</f>
        <v>0</v>
      </c>
      <c r="FG30" s="0" t="n">
        <f aca="false">IF(ISNUMBER(FIND(FG$1,$D30))=$AO$1,1,0)*VLOOKUP($Z$2,DALYs!$A$2:$MW$40,'Intervention list'!FG$195+1,0)</f>
        <v>0</v>
      </c>
      <c r="FH30" s="0" t="n">
        <f aca="false">IF(ISNUMBER(FIND(FH$1,$D30))=$AO$1,1,0)*VLOOKUP($Z$2,DALYs!$A$2:$MW$40,'Intervention list'!FH$195+1,0)</f>
        <v>0</v>
      </c>
      <c r="FI30" s="0" t="n">
        <f aca="false">IF(ISNUMBER(FIND(FI$1,$D30))=$AO$1,1,0)*VLOOKUP($Z$2,DALYs!$A$2:$MW$40,'Intervention list'!FI$195+1,0)</f>
        <v>0</v>
      </c>
      <c r="FJ30" s="0" t="n">
        <f aca="false">IF(ISNUMBER(FIND(FJ$1,$D30))=$AO$1,1,0)*VLOOKUP($Z$2,DALYs!$A$2:$MW$40,'Intervention list'!FJ$195+1,0)</f>
        <v>0</v>
      </c>
      <c r="FK30" s="0" t="n">
        <f aca="false">IF(ISNUMBER(FIND(FK$1,$D30))=$AO$1,1,0)*VLOOKUP($Z$2,DALYs!$A$2:$MW$40,'Intervention list'!FK$195+1,0)</f>
        <v>0</v>
      </c>
      <c r="FL30" s="0" t="n">
        <f aca="false">IF(ISNUMBER(FIND(FL$1,$D30))=$AO$1,1,0)*VLOOKUP($Z$2,DALYs!$A$2:$MW$40,'Intervention list'!FL$195+1,0)</f>
        <v>0</v>
      </c>
      <c r="FM30" s="0" t="n">
        <f aca="false">IF(ISNUMBER(FIND(FM$1,$D30))=$AO$1,1,0)*VLOOKUP($Z$2,DALYs!$A$2:$MW$40,'Intervention list'!FM$195+1,0)</f>
        <v>0</v>
      </c>
      <c r="FN30" s="0" t="n">
        <f aca="false">IF(ISNUMBER(FIND(FN$1,$D30))=$AO$1,1,0)*VLOOKUP($Z$2,DALYs!$A$2:$MW$40,'Intervention list'!FN$195+1,0)</f>
        <v>0</v>
      </c>
      <c r="FO30" s="0" t="n">
        <f aca="false">IF(ISNUMBER(FIND(FO$1,$D30))=$AO$1,1,0)*VLOOKUP($Z$2,DALYs!$A$2:$MW$40,'Intervention list'!FO$195+1,0)</f>
        <v>0</v>
      </c>
      <c r="FP30" s="0" t="n">
        <f aca="false">IF(ISNUMBER(FIND(FP$1,$D30))=$AO$1,1,0)*VLOOKUP($Z$2,DALYs!$A$2:$MW$40,'Intervention list'!FP$195+1,0)</f>
        <v>0</v>
      </c>
      <c r="FQ30" s="0" t="n">
        <f aca="false">IF(ISNUMBER(FIND(FQ$1,$D30))=$AO$1,1,0)*VLOOKUP($Z$2,DALYs!$A$2:$MW$40,'Intervention list'!FQ$195+1,0)</f>
        <v>0</v>
      </c>
      <c r="FR30" s="0" t="n">
        <f aca="false">IF(ISNUMBER(FIND(FR$1,$D30))=$AO$1,1,0)*VLOOKUP($Z$2,DALYs!$A$2:$MW$40,'Intervention list'!FR$195+1,0)</f>
        <v>0</v>
      </c>
      <c r="FS30" s="0" t="n">
        <f aca="false">IF(ISNUMBER(FIND(FS$1,$D30))=$AO$1,1,0)*VLOOKUP($Z$2,DALYs!$A$2:$MW$40,'Intervention list'!FS$195+1,0)</f>
        <v>0</v>
      </c>
      <c r="FT30" s="0" t="n">
        <f aca="false">IF(ISNUMBER(FIND(FT$1,$D30))=$AO$1,1,0)*VLOOKUP($Z$2,DALYs!$A$2:$MW$40,'Intervention list'!FT$195+1,0)</f>
        <v>0</v>
      </c>
      <c r="FU30" s="0" t="n">
        <f aca="false">IF(ISNUMBER(FIND(FU$1,$D30))=$AO$1,1,0)*VLOOKUP($Z$2,DALYs!$A$2:$MW$40,'Intervention list'!FU$195+1,0)</f>
        <v>0</v>
      </c>
      <c r="FV30" s="0" t="n">
        <f aca="false">IF(ISNUMBER(FIND(FV$1,$D30))=$AO$1,1,0)*VLOOKUP($Z$2,DALYs!$A$2:$MW$40,'Intervention list'!FV$195+1,0)</f>
        <v>0</v>
      </c>
      <c r="FW30" s="0" t="n">
        <f aca="false">IF(ISNUMBER(FIND(FW$1,$D30))=$AO$1,1,0)*VLOOKUP($Z$2,DALYs!$A$2:$MW$40,'Intervention list'!FW$195+1,0)</f>
        <v>0</v>
      </c>
      <c r="FX30" s="0" t="n">
        <f aca="false">IF(ISNUMBER(FIND(FX$1,$D30))=$AO$1,1,0)*VLOOKUP($Z$2,DALYs!$A$2:$MW$40,'Intervention list'!FX$195+1,0)</f>
        <v>0</v>
      </c>
      <c r="FY30" s="0" t="n">
        <f aca="false">IF(ISNUMBER(FIND(FY$1,$D30))=$AO$1,1,0)*VLOOKUP($Z$2,DALYs!$A$2:$MW$40,'Intervention list'!FY$195+1,0)</f>
        <v>0</v>
      </c>
      <c r="FZ30" s="0" t="n">
        <f aca="false">IF(ISNUMBER(FIND(FZ$1,$D30))=$AO$1,1,0)*VLOOKUP($Z$2,DALYs!$A$2:$MW$40,'Intervention list'!FZ$195+1,0)</f>
        <v>0</v>
      </c>
      <c r="GA30" s="0" t="n">
        <f aca="false">IF(ISNUMBER(FIND(GA$1,$D30))=$AO$1,1,0)*VLOOKUP($Z$2,DALYs!$A$2:$MW$40,'Intervention list'!GA$195+1,0)</f>
        <v>0</v>
      </c>
      <c r="GB30" s="0" t="n">
        <f aca="false">IF(ISNUMBER(FIND(GB$1,$D30))=$AO$1,1,0)*VLOOKUP($Z$2,DALYs!$A$2:$MW$40,'Intervention list'!GB$195+1,0)</f>
        <v>0</v>
      </c>
      <c r="GC30" s="0" t="n">
        <f aca="false">IF(ISNUMBER(FIND(GC$1,$D30))=$AO$1,1,0)*VLOOKUP($Z$2,DALYs!$A$2:$MW$40,'Intervention list'!GC$195+1,0)</f>
        <v>0</v>
      </c>
      <c r="GD30" s="0" t="n">
        <f aca="false">IF(ISNUMBER(FIND(GD$1,$D30))=$AO$1,1,0)*VLOOKUP($Z$2,DALYs!$A$2:$MW$40,'Intervention list'!GD$195+1,0)</f>
        <v>0</v>
      </c>
      <c r="GE30" s="0" t="n">
        <f aca="false">IF(ISNUMBER(FIND(GE$1,$D30))=$AO$1,1,0)*VLOOKUP($Z$2,DALYs!$A$2:$MW$40,'Intervention list'!GE$195+1,0)</f>
        <v>0</v>
      </c>
      <c r="GF30" s="0" t="n">
        <f aca="false">IF(ISNUMBER(FIND(GF$1,$D30))=$AO$1,1,0)*VLOOKUP($Z$2,DALYs!$A$2:$MW$40,'Intervention list'!GF$195+1,0)</f>
        <v>0</v>
      </c>
      <c r="GG30" s="0" t="n">
        <f aca="false">IF(ISNUMBER(FIND(GG$1,$D30))=$AO$1,1,0)*VLOOKUP($Z$2,DALYs!$A$2:$MW$40,'Intervention list'!GG$195+1,0)</f>
        <v>0</v>
      </c>
      <c r="GH30" s="0" t="n">
        <f aca="false">IF(ISNUMBER(FIND(GH$1,$D30))=$AO$1,1,0)*VLOOKUP($Z$2,DALYs!$A$2:$MW$40,'Intervention list'!GH$195+1,0)</f>
        <v>0</v>
      </c>
      <c r="GI30" s="0" t="n">
        <f aca="false">IF(ISNUMBER(FIND(GI$1,$D30))=$AO$1,1,0)*VLOOKUP($Z$2,DALYs!$A$2:$MW$40,'Intervention list'!GI$195+1,0)</f>
        <v>0</v>
      </c>
      <c r="GJ30" s="0" t="n">
        <f aca="false">IF(ISNUMBER(FIND(GJ$1,$D30))=$AO$1,1,0)*VLOOKUP($Z$2,DALYs!$A$2:$MW$40,'Intervention list'!GJ$195+1,0)</f>
        <v>1458297.09172245</v>
      </c>
      <c r="GK30" s="0" t="n">
        <f aca="false">IF(ISNUMBER(FIND(GK$1,$D30))=$AO$1,1,0)*VLOOKUP($Z$2,DALYs!$A$2:$MW$40,'Intervention list'!GK$195+1,0)</f>
        <v>0</v>
      </c>
      <c r="GL30" s="0" t="n">
        <f aca="false">IF(ISNUMBER(FIND(GL$1,$D30))=$AO$1,1,0)*VLOOKUP($Z$2,DALYs!$A$2:$MW$40,'Intervention list'!GL$195+1,0)</f>
        <v>0</v>
      </c>
      <c r="GM30" s="0" t="n">
        <f aca="false">IF(ISNUMBER(FIND(GM$1,$D30))=$AO$1,1,0)*VLOOKUP($Z$2,DALYs!$A$2:$MW$40,'Intervention list'!GM$195+1,0)</f>
        <v>0</v>
      </c>
      <c r="GN30" s="0" t="n">
        <f aca="false">IF(ISNUMBER(FIND(GN$1,$D30))=$AO$1,1,0)*VLOOKUP($Z$2,DALYs!$A$2:$MW$40,'Intervention list'!GN$195+1,0)</f>
        <v>0</v>
      </c>
      <c r="GO30" s="0" t="n">
        <f aca="false">IF(ISNUMBER(FIND(GO$1,$D30))=$AO$1,1,0)*VLOOKUP($Z$2,DALYs!$A$2:$MW$40,'Intervention list'!GO$195+1,0)</f>
        <v>0</v>
      </c>
      <c r="GP30" s="0" t="n">
        <f aca="false">IF(ISNUMBER(FIND(GP$1,$D30))=$AO$1,1,0)*VLOOKUP($Z$2,DALYs!$A$2:$MW$40,'Intervention list'!GP$195+1,0)</f>
        <v>0</v>
      </c>
      <c r="GQ30" s="0" t="n">
        <f aca="false">IF(ISNUMBER(FIND(GQ$1,$D30))=$AO$1,1,0)*VLOOKUP($Z$2,DALYs!$A$2:$MW$40,'Intervention list'!GQ$195+1,0)</f>
        <v>0</v>
      </c>
      <c r="GR30" s="0" t="n">
        <f aca="false">IF(ISNUMBER(FIND(GR$1,$D30))=$AO$1,1,0)*VLOOKUP($Z$2,DALYs!$A$2:$MW$40,'Intervention list'!GR$195+1,0)</f>
        <v>0</v>
      </c>
      <c r="GS30" s="0" t="n">
        <f aca="false">IF(ISNUMBER(FIND(GS$1,$D30))=$AO$1,1,0)*VLOOKUP($Z$2,DALYs!$A$2:$MW$40,'Intervention list'!GS$195+1,0)</f>
        <v>0</v>
      </c>
      <c r="GT30" s="0" t="n">
        <f aca="false">IF(ISNUMBER(FIND(GT$1,$D30))=$AO$1,1,0)*VLOOKUP($Z$2,DALYs!$A$2:$MW$40,'Intervention list'!GT$195+1,0)</f>
        <v>0</v>
      </c>
      <c r="GU30" s="0" t="n">
        <f aca="false">IF(ISNUMBER(FIND(GU$1,$D30))=$AO$1,1,0)*VLOOKUP($Z$2,DALYs!$A$2:$MW$40,'Intervention list'!GU$195+1,0)</f>
        <v>0</v>
      </c>
      <c r="GV30" s="0" t="n">
        <f aca="false">IF(ISNUMBER(FIND(GV$1,$D30))=$AO$1,1,0)*VLOOKUP($Z$2,DALYs!$A$2:$MW$40,'Intervention list'!GV$195+1,0)</f>
        <v>0</v>
      </c>
      <c r="GW30" s="0" t="n">
        <f aca="false">IF(ISNUMBER(FIND(GW$1,$D30))=$AO$1,1,0)*VLOOKUP($Z$2,DALYs!$A$2:$MW$40,'Intervention list'!GW$195+1,0)</f>
        <v>0</v>
      </c>
      <c r="GX30" s="0" t="n">
        <f aca="false">IF(ISNUMBER(FIND(GX$1,$D30))=$AO$1,1,0)*VLOOKUP($Z$2,DALYs!$A$2:$MW$40,'Intervention list'!GX$195+1,0)</f>
        <v>0</v>
      </c>
      <c r="GY30" s="0" t="n">
        <f aca="false">IF(ISNUMBER(FIND(GY$1,$D30))=$AO$1,1,0)*VLOOKUP($Z$2,DALYs!$A$2:$MW$40,'Intervention list'!GY$195+1,0)</f>
        <v>0</v>
      </c>
      <c r="GZ30" s="0" t="n">
        <f aca="false">IF(ISNUMBER(FIND(GZ$1,$D30))=$AO$1,1,0)*VLOOKUP($Z$2,DALYs!$A$2:$MW$40,'Intervention list'!GZ$195+1,0)</f>
        <v>0</v>
      </c>
      <c r="HA30" s="0" t="n">
        <f aca="false">IF(ISNUMBER(FIND(HA$1,$D30))=$AO$1,1,0)*VLOOKUP($Z$2,DALYs!$A$2:$MW$40,'Intervention list'!HA$195+1,0)</f>
        <v>0</v>
      </c>
      <c r="HB30" s="0" t="n">
        <f aca="false">IF(ISNUMBER(FIND(HB$1,$D30))=$AO$1,1,0)*VLOOKUP($Z$2,DALYs!$A$2:$MW$40,'Intervention list'!HB$195+1,0)</f>
        <v>0</v>
      </c>
      <c r="HC30" s="0" t="n">
        <f aca="false">IF(ISNUMBER(FIND(HC$1,$D30))=$AO$1,1,0)*VLOOKUP($Z$2,DALYs!$A$2:$MW$40,'Intervention list'!HC$195+1,0)</f>
        <v>0</v>
      </c>
      <c r="HD30" s="0" t="n">
        <f aca="false">IF(ISNUMBER(FIND(HD$1,$D30))=$AO$1,1,0)*VLOOKUP($Z$2,DALYs!$A$2:$MW$40,'Intervention list'!HD$195+1,0)</f>
        <v>0</v>
      </c>
      <c r="HE30" s="0" t="n">
        <f aca="false">IF(ISNUMBER(FIND(HE$1,$D30))=$AO$1,1,0)*VLOOKUP($Z$2,DALYs!$A$2:$MW$40,'Intervention list'!HE$195+1,0)</f>
        <v>0</v>
      </c>
      <c r="HF30" s="0" t="n">
        <f aca="false">IF(ISNUMBER(FIND(HF$1,$D30))=$AO$1,1,0)*VLOOKUP($Z$2,DALYs!$A$2:$MW$40,'Intervention list'!HF$195+1,0)</f>
        <v>0</v>
      </c>
      <c r="HG30" s="0" t="n">
        <f aca="false">IF(ISNUMBER(FIND(HG$1,$D30))=$AO$1,1,0)*VLOOKUP($Z$2,DALYs!$A$2:$MW$40,'Intervention list'!HG$195+1,0)</f>
        <v>0</v>
      </c>
      <c r="HH30" s="0" t="n">
        <f aca="false">IF(ISNUMBER(FIND(HH$1,$D30))=$AO$1,1,0)*VLOOKUP($Z$2,DALYs!$A$2:$MW$40,'Intervention list'!HH$195+1,0)</f>
        <v>0</v>
      </c>
      <c r="HI30" s="0" t="n">
        <f aca="false">IF(ISNUMBER(FIND(HI$1,$D30))=$AO$1,1,0)*VLOOKUP($Z$2,DALYs!$A$2:$MW$40,'Intervention list'!HI$195+1,0)</f>
        <v>0</v>
      </c>
      <c r="HJ30" s="0" t="n">
        <f aca="false">IF(ISNUMBER(FIND(HJ$1,$D30))=$AO$1,1,0)*VLOOKUP($Z$2,DALYs!$A$2:$MW$40,'Intervention list'!HJ$195+1,0)</f>
        <v>0</v>
      </c>
      <c r="HK30" s="0" t="n">
        <f aca="false">IF(ISNUMBER(FIND(HK$1,$D30))=$AO$1,1,0)*VLOOKUP($Z$2,DALYs!$A$2:$MW$40,'Intervention list'!HK$195+1,0)</f>
        <v>0</v>
      </c>
      <c r="HL30" s="0" t="n">
        <f aca="false">IF(ISNUMBER(FIND(HL$1,$D30))=$AO$1,1,0)*VLOOKUP($Z$2,DALYs!$A$2:$MW$40,'Intervention list'!HL$195+1,0)</f>
        <v>0</v>
      </c>
      <c r="HM30" s="0" t="n">
        <f aca="false">IF(ISNUMBER(FIND(HM$1,$D30))=$AO$1,1,0)*VLOOKUP($Z$2,DALYs!$A$2:$MW$40,'Intervention list'!HM$195+1,0)</f>
        <v>0</v>
      </c>
      <c r="HN30" s="0" t="n">
        <f aca="false">IF(ISNUMBER(FIND(HN$1,$D30))=$AO$1,1,0)*VLOOKUP($Z$2,DALYs!$A$2:$MW$40,'Intervention list'!HN$195+1,0)</f>
        <v>0</v>
      </c>
      <c r="HO30" s="0" t="n">
        <f aca="false">IF(ISNUMBER(FIND(HO$1,$D30))=$AO$1,1,0)*VLOOKUP($Z$2,DALYs!$A$2:$MW$40,'Intervention list'!HO$195+1,0)</f>
        <v>0</v>
      </c>
      <c r="HP30" s="0" t="n">
        <f aca="false">IF(ISNUMBER(FIND(HP$1,$D30))=$AO$1,1,0)*VLOOKUP($Z$2,DALYs!$A$2:$MW$40,'Intervention list'!HP$195+1,0)</f>
        <v>0</v>
      </c>
      <c r="HQ30" s="0" t="n">
        <f aca="false">IF(ISNUMBER(FIND(HQ$1,$D30))=$AO$1,1,0)*VLOOKUP($Z$2,DALYs!$A$2:$MW$40,'Intervention list'!HQ$195+1,0)</f>
        <v>0</v>
      </c>
      <c r="HR30" s="0" t="n">
        <f aca="false">IF(ISNUMBER(FIND(HR$1,$D30))=$AO$1,1,0)*VLOOKUP($Z$2,DALYs!$A$2:$MW$40,'Intervention list'!HR$195+1,0)</f>
        <v>0</v>
      </c>
      <c r="HS30" s="0" t="n">
        <f aca="false">IF(ISNUMBER(FIND(HS$1,$D30))=$AO$1,1,0)*VLOOKUP($Z$2,DALYs!$A$2:$MW$40,'Intervention list'!HS$195+1,0)</f>
        <v>0</v>
      </c>
      <c r="HT30" s="0" t="n">
        <f aca="false">IF(ISNUMBER(FIND(HT$1,$D30))=$AO$1,1,0)*VLOOKUP($Z$2,DALYs!$A$2:$MW$40,'Intervention list'!HT$195+1,0)</f>
        <v>0</v>
      </c>
      <c r="HU30" s="0" t="n">
        <f aca="false">IF(ISNUMBER(FIND(HU$1,$D30))=$AO$1,1,0)*VLOOKUP($Z$2,DALYs!$A$2:$MW$40,'Intervention list'!HU$195+1,0)</f>
        <v>0</v>
      </c>
      <c r="HV30" s="0" t="n">
        <f aca="false">IF(ISNUMBER(FIND(HV$1,$D30))=$AO$1,1,0)*VLOOKUP($Z$2,DALYs!$A$2:$MW$40,'Intervention list'!HV$195+1,0)</f>
        <v>0</v>
      </c>
      <c r="HW30" s="0" t="n">
        <f aca="false">IF(ISNUMBER(FIND(HW$1,$D30))=$AO$1,1,0)*VLOOKUP($Z$2,DALYs!$A$2:$MW$40,'Intervention list'!HW$195+1,0)</f>
        <v>0</v>
      </c>
      <c r="HX30" s="0" t="n">
        <f aca="false">IF(ISNUMBER(FIND(HX$1,$D30))=$AO$1,1,0)*VLOOKUP($Z$2,DALYs!$A$2:$MW$40,'Intervention list'!HX$195+1,0)</f>
        <v>0</v>
      </c>
      <c r="HY30" s="0" t="n">
        <f aca="false">IF(ISNUMBER(FIND(HY$1,$D30))=$AO$1,1,0)*VLOOKUP($Z$2,DALYs!$A$2:$MW$40,'Intervention list'!HY$195+1,0)</f>
        <v>0</v>
      </c>
      <c r="HZ30" s="0" t="n">
        <f aca="false">IF(ISNUMBER(FIND(HZ$1,$D30))=$AO$1,1,0)*VLOOKUP($Z$2,DALYs!$A$2:$MW$40,'Intervention list'!HZ$195+1,0)</f>
        <v>0</v>
      </c>
      <c r="IA30" s="0" t="n">
        <f aca="false">IF(ISNUMBER(FIND(IA$1,$D30))=$AO$1,1,0)*VLOOKUP($Z$2,DALYs!$A$2:$MW$40,'Intervention list'!IA$195+1,0)</f>
        <v>0</v>
      </c>
      <c r="IB30" s="0" t="n">
        <f aca="false">IF(ISNUMBER(FIND(IB$1,$D30))=$AO$1,1,0)*VLOOKUP($Z$2,DALYs!$A$2:$MW$40,'Intervention list'!IB$195+1,0)</f>
        <v>0</v>
      </c>
      <c r="IC30" s="0" t="n">
        <f aca="false">IF(ISNUMBER(FIND(IC$1,$D30))=$AO$1,1,0)*VLOOKUP($Z$2,DALYs!$A$2:$MW$40,'Intervention list'!IC$195+1,0)</f>
        <v>0</v>
      </c>
      <c r="ID30" s="0" t="n">
        <f aca="false">IF(ISNUMBER(FIND(ID$1,$D30))=$AO$1,1,0)*VLOOKUP($Z$2,DALYs!$A$2:$MW$40,'Intervention list'!ID$195+1,0)</f>
        <v>0</v>
      </c>
      <c r="IE30" s="0" t="n">
        <f aca="false">IF(ISNUMBER(FIND(IE$1,$D30))=$AO$1,1,0)*VLOOKUP($Z$2,DALYs!$A$2:$MW$40,'Intervention list'!IE$195+1,0)</f>
        <v>0</v>
      </c>
      <c r="IF30" s="0" t="n">
        <f aca="false">IF(ISNUMBER(FIND(IF$1,$D30))=$AO$1,1,0)*VLOOKUP($Z$2,DALYs!$A$2:$MW$40,'Intervention list'!IF$195+1,0)</f>
        <v>0</v>
      </c>
      <c r="IG30" s="0" t="n">
        <f aca="false">IF(ISNUMBER(FIND(IG$1,$D30))=$AO$1,1,0)*VLOOKUP($Z$2,DALYs!$A$2:$MW$40,'Intervention list'!IG$195+1,0)</f>
        <v>0</v>
      </c>
      <c r="IH30" s="0" t="n">
        <f aca="false">IF(ISNUMBER(FIND(IH$1,$D30))=$AO$1,1,0)*VLOOKUP($Z$2,DALYs!$A$2:$MW$40,'Intervention list'!IH$195+1,0)</f>
        <v>0</v>
      </c>
      <c r="II30" s="0" t="n">
        <f aca="false">IF(ISNUMBER(FIND(II$1,$D30))=$AO$1,1,0)*VLOOKUP($Z$2,DALYs!$A$2:$MW$40,'Intervention list'!II$195+1,0)</f>
        <v>0</v>
      </c>
      <c r="IJ30" s="0" t="n">
        <f aca="false">IF(ISNUMBER(FIND(IJ$1,$D30))=$AO$1,1,0)*VLOOKUP($Z$2,DALYs!$A$2:$MW$40,'Intervention list'!IJ$195+1,0)</f>
        <v>0</v>
      </c>
      <c r="IK30" s="0" t="n">
        <f aca="false">IF(ISNUMBER(FIND(IK$1,$D30))=$AO$1,1,0)*VLOOKUP($Z$2,DALYs!$A$2:$MW$40,'Intervention list'!IK$195+1,0)</f>
        <v>0</v>
      </c>
      <c r="IL30" s="0" t="n">
        <f aca="false">IF(ISNUMBER(FIND(IL$1,$D30))=$AO$1,1,0)*VLOOKUP($Z$2,DALYs!$A$2:$MW$40,'Intervention list'!IL$195+1,0)</f>
        <v>0</v>
      </c>
      <c r="IM30" s="0" t="n">
        <f aca="false">IF(ISNUMBER(FIND(IM$1,$D30))=$AO$1,1,0)*VLOOKUP($Z$2,DALYs!$A$2:$MW$40,'Intervention list'!IM$195+1,0)</f>
        <v>0</v>
      </c>
      <c r="IN30" s="0" t="n">
        <f aca="false">IF(ISNUMBER(FIND(IN$1,$D30))=$AO$1,1,0)*VLOOKUP($Z$2,DALYs!$A$2:$MW$40,'Intervention list'!IN$195+1,0)</f>
        <v>0</v>
      </c>
      <c r="IO30" s="0" t="n">
        <f aca="false">IF(ISNUMBER(FIND(IO$1,$D30))=$AO$1,1,0)*VLOOKUP($Z$2,DALYs!$A$2:$MW$40,'Intervention list'!IO$195+1,0)</f>
        <v>0</v>
      </c>
      <c r="IP30" s="0" t="n">
        <f aca="false">IF(ISNUMBER(FIND(IP$1,$D30))=$AO$1,1,0)*VLOOKUP($Z$2,DALYs!$A$2:$MW$40,'Intervention list'!IP$195+1,0)</f>
        <v>0</v>
      </c>
      <c r="IQ30" s="0" t="n">
        <f aca="false">IF(ISNUMBER(FIND(IQ$1,$D30))=$AO$1,1,0)*VLOOKUP($Z$2,DALYs!$A$2:$MW$40,'Intervention list'!IQ$195+1,0)</f>
        <v>0</v>
      </c>
      <c r="IR30" s="0" t="n">
        <f aca="false">IF(ISNUMBER(FIND(IR$1,$D30))=$AO$1,1,0)*VLOOKUP($Z$2,DALYs!$A$2:$MW$40,'Intervention list'!IR$195+1,0)</f>
        <v>0</v>
      </c>
      <c r="IS30" s="0" t="n">
        <f aca="false">IF(ISNUMBER(FIND(IS$1,$D30))=$AO$1,1,0)*VLOOKUP($Z$2,DALYs!$A$2:$MW$40,'Intervention list'!IS$195+1,0)</f>
        <v>0</v>
      </c>
      <c r="IT30" s="0" t="n">
        <f aca="false">IF(ISNUMBER(FIND(IT$1,$D30))=$AO$1,1,0)*VLOOKUP($Z$2,DALYs!$A$2:$MW$40,'Intervention list'!IT$195+1,0)</f>
        <v>0</v>
      </c>
      <c r="IU30" s="0" t="n">
        <f aca="false">IF(ISNUMBER(FIND(IU$1,$D30))=$AO$1,1,0)*VLOOKUP($Z$2,DALYs!$A$2:$MW$40,'Intervention list'!IU$195+1,0)</f>
        <v>0</v>
      </c>
      <c r="IV30" s="0" t="n">
        <f aca="false">IF(ISNUMBER(FIND(IV$1,$D30))=$AO$1,1,0)*VLOOKUP($Z$2,DALYs!$A$2:$MW$40,'Intervention list'!IV$195+1,0)</f>
        <v>0</v>
      </c>
      <c r="IW30" s="0" t="n">
        <f aca="false">IF(ISNUMBER(FIND(IW$1,$D30))=$AO$1,1,0)*VLOOKUP($Z$2,DALYs!$A$2:$MW$40,'Intervention list'!IW$195+1,0)</f>
        <v>0</v>
      </c>
      <c r="IX30" s="0" t="n">
        <f aca="false">IF(ISNUMBER(FIND(IX$1,$D30))=$AO$1,1,0)*VLOOKUP($Z$2,DALYs!$A$2:$MW$40,'Intervention list'!IX$195+1,0)</f>
        <v>0</v>
      </c>
      <c r="IY30" s="0" t="n">
        <f aca="false">IF(ISNUMBER(FIND(IY$1,$D30))=$AO$1,1,0)*VLOOKUP($Z$2,DALYs!$A$2:$MW$40,'Intervention list'!IY$195+1,0)</f>
        <v>0</v>
      </c>
      <c r="IZ30" s="0" t="n">
        <f aca="false">IF(ISNUMBER(FIND(IZ$1,$D30))=$AO$1,1,0)*VLOOKUP($Z$2,DALYs!$A$2:$MW$40,'Intervention list'!IZ$195+1,0)</f>
        <v>0</v>
      </c>
      <c r="JA30" s="0" t="n">
        <f aca="false">IF(ISNUMBER(FIND(JA$1,$D30))=$AO$1,1,0)*VLOOKUP($Z$2,DALYs!$A$2:$MW$40,'Intervention list'!JA$195+1,0)</f>
        <v>0</v>
      </c>
      <c r="JB30" s="0" t="n">
        <f aca="false">IF(ISNUMBER(FIND(JB$1,$D30))=$AO$1,1,0)*VLOOKUP($Z$2,DALYs!$A$2:$MW$40,'Intervention list'!JB$195+1,0)</f>
        <v>0</v>
      </c>
      <c r="JC30" s="0" t="n">
        <f aca="false">IF(ISNUMBER(FIND(JC$1,$D30))=$AO$1,1,0)*VLOOKUP($Z$2,DALYs!$A$2:$MW$40,'Intervention list'!JC$195+1,0)</f>
        <v>0</v>
      </c>
      <c r="JD30" s="0" t="n">
        <f aca="false">IF(ISNUMBER(FIND(JD$1,$D30))=$AO$1,1,0)*VLOOKUP($Z$2,DALYs!$A$2:$MW$40,'Intervention list'!JD$195+1,0)</f>
        <v>0</v>
      </c>
      <c r="JE30" s="0" t="n">
        <f aca="false">IF(ISNUMBER(FIND(JE$1,$D30))=$AO$1,1,0)*VLOOKUP($Z$2,DALYs!$A$2:$MW$40,'Intervention list'!JE$195+1,0)</f>
        <v>0</v>
      </c>
      <c r="JF30" s="0" t="n">
        <f aca="false">IF(ISNUMBER(FIND(JF$1,$D30))=$AO$1,1,0)*VLOOKUP($Z$2,DALYs!$A$2:$MW$40,'Intervention list'!JF$195+1,0)</f>
        <v>0</v>
      </c>
      <c r="JG30" s="0" t="n">
        <f aca="false">IF(ISNUMBER(FIND(JG$1,$D30))=$AO$1,1,0)*VLOOKUP($Z$2,DALYs!$A$2:$MW$40,'Intervention list'!JG$195+1,0)</f>
        <v>0</v>
      </c>
      <c r="JH30" s="0" t="n">
        <f aca="false">IF(ISNUMBER(FIND(JH$1,$D30))=$AO$1,1,0)*VLOOKUP($Z$2,DALYs!$A$2:$MW$40,'Intervention list'!JH$195+1,0)</f>
        <v>0</v>
      </c>
      <c r="JI30" s="0" t="n">
        <f aca="false">IF(ISNUMBER(FIND(JI$1,$D30))=$AO$1,1,0)*VLOOKUP($Z$2,DALYs!$A$2:$MW$40,'Intervention list'!JI$195+1,0)</f>
        <v>0</v>
      </c>
      <c r="JJ30" s="0" t="n">
        <f aca="false">IF(ISNUMBER(FIND(JJ$1,$D30))=$AO$1,1,0)*VLOOKUP($Z$2,DALYs!$A$2:$MW$40,'Intervention list'!JJ$195+1,0)</f>
        <v>0</v>
      </c>
      <c r="JK30" s="0" t="n">
        <f aca="false">IF(ISNUMBER(FIND(JK$1,$D30))=$AO$1,1,0)*VLOOKUP($Z$2,DALYs!$A$2:$MW$40,'Intervention list'!JK$195+1,0)</f>
        <v>0</v>
      </c>
      <c r="JL30" s="0" t="n">
        <f aca="false">IF(ISNUMBER(FIND(JL$1,$D30))=$AO$1,1,0)*VLOOKUP($Z$2,DALYs!$A$2:$MW$40,'Intervention list'!JL$195+1,0)</f>
        <v>0</v>
      </c>
      <c r="JM30" s="0" t="n">
        <f aca="false">IF(ISNUMBER(FIND(JM$1,$D30))=$AO$1,1,0)*VLOOKUP($Z$2,DALYs!$A$2:$MW$40,'Intervention list'!JM$195+1,0)</f>
        <v>0</v>
      </c>
      <c r="JN30" s="0" t="n">
        <f aca="false">IF(ISNUMBER(FIND(JN$1,$D30))=$AO$1,1,0)*VLOOKUP($Z$2,DALYs!$A$2:$MW$40,'Intervention list'!JN$195+1,0)</f>
        <v>0</v>
      </c>
      <c r="JO30" s="0" t="n">
        <f aca="false">IF(ISNUMBER(FIND(JO$1,$D30))=$AO$1,1,0)*VLOOKUP($Z$2,DALYs!$A$2:$MW$40,'Intervention list'!JO$195+1,0)</f>
        <v>0</v>
      </c>
      <c r="JP30" s="0" t="n">
        <f aca="false">IF(ISNUMBER(FIND(JP$1,$D30))=$AO$1,1,0)*VLOOKUP($Z$2,DALYs!$A$2:$MW$40,'Intervention list'!JP$195+1,0)</f>
        <v>0</v>
      </c>
      <c r="JQ30" s="0" t="n">
        <f aca="false">IF(ISNUMBER(FIND(JQ$1,$D30))=$AO$1,1,0)*VLOOKUP($Z$2,DALYs!$A$2:$MW$40,'Intervention list'!JQ$195+1,0)</f>
        <v>0</v>
      </c>
      <c r="JR30" s="0" t="n">
        <f aca="false">IF(ISNUMBER(FIND(JR$1,$D30))=$AO$1,1,0)*VLOOKUP($Z$2,DALYs!$A$2:$MW$40,'Intervention list'!JR$195+1,0)</f>
        <v>0</v>
      </c>
      <c r="JS30" s="0" t="n">
        <f aca="false">IF(ISNUMBER(FIND(JS$1,$D30))=$AO$1,1,0)*VLOOKUP($Z$2,DALYs!$A$2:$MW$40,'Intervention list'!JS$195+1,0)</f>
        <v>0</v>
      </c>
      <c r="JT30" s="0" t="n">
        <f aca="false">IF(ISNUMBER(FIND(JT$1,$D30))=$AO$1,1,0)*VLOOKUP($Z$2,DALYs!$A$2:$MW$40,'Intervention list'!JT$195+1,0)</f>
        <v>0</v>
      </c>
      <c r="JU30" s="0" t="n">
        <f aca="false">IF(ISNUMBER(FIND(JU$1,$D30))=$AO$1,1,0)*VLOOKUP($Z$2,DALYs!$A$2:$MW$40,'Intervention list'!JU$195+1,0)</f>
        <v>0</v>
      </c>
      <c r="JV30" s="0" t="n">
        <f aca="false">IF(ISNUMBER(FIND(JV$1,$D30))=$AO$1,1,0)*VLOOKUP($Z$2,DALYs!$A$2:$MW$40,'Intervention list'!JV$195+1,0)</f>
        <v>0</v>
      </c>
      <c r="JW30" s="0" t="n">
        <f aca="false">IF(ISNUMBER(FIND(JW$1,$D30))=$AO$1,1,0)*VLOOKUP($Z$2,DALYs!$A$2:$MW$40,'Intervention list'!JW$195+1,0)</f>
        <v>0</v>
      </c>
      <c r="JX30" s="0" t="n">
        <f aca="false">IF(ISNUMBER(FIND(JX$1,$D30))=$AO$1,1,0)*VLOOKUP($Z$2,DALYs!$A$2:$MW$40,'Intervention list'!JX$195+1,0)</f>
        <v>0</v>
      </c>
      <c r="JY30" s="0" t="n">
        <f aca="false">IF(ISNUMBER(FIND(JY$1,$D30))=$AO$1,1,0)*VLOOKUP($Z$2,DALYs!$A$2:$MW$40,'Intervention list'!JY$195+1,0)</f>
        <v>0</v>
      </c>
      <c r="JZ30" s="0" t="n">
        <f aca="false">IF(ISNUMBER(FIND(JZ$1,$D30))=$AO$1,1,0)*VLOOKUP($Z$2,DALYs!$A$2:$MW$40,'Intervention list'!JZ$195+1,0)</f>
        <v>0</v>
      </c>
      <c r="KA30" s="0" t="n">
        <f aca="false">IF(ISNUMBER(FIND(KA$1,$D30))=$AO$1,1,0)*VLOOKUP($Z$2,DALYs!$A$2:$MW$40,'Intervention list'!KA$195+1,0)</f>
        <v>0</v>
      </c>
      <c r="KB30" s="0" t="n">
        <f aca="false">IF(ISNUMBER(FIND(KB$1,$D30))=$AO$1,1,0)*VLOOKUP($Z$2,DALYs!$A$2:$MW$40,'Intervention list'!KB$195+1,0)</f>
        <v>0</v>
      </c>
      <c r="KC30" s="0" t="n">
        <f aca="false">IF(ISNUMBER(FIND(KC$1,$D30))=$AO$1,1,0)*VLOOKUP($Z$2,DALYs!$A$2:$MW$40,'Intervention list'!KC$195+1,0)</f>
        <v>0</v>
      </c>
      <c r="KD30" s="0" t="n">
        <f aca="false">IF(ISNUMBER(FIND(KD$1,$D30))=$AO$1,1,0)*VLOOKUP($Z$2,DALYs!$A$2:$MW$40,'Intervention list'!KD$195+1,0)</f>
        <v>0</v>
      </c>
      <c r="KE30" s="0" t="n">
        <f aca="false">IF(ISNUMBER(FIND(KE$1,$D30))=$AO$1,1,0)*VLOOKUP($Z$2,DALYs!$A$2:$MW$40,'Intervention list'!KE$195+1,0)</f>
        <v>0</v>
      </c>
      <c r="KF30" s="0" t="n">
        <f aca="false">IF(ISNUMBER(FIND(KF$1,$D30))=$AO$1,1,0)*VLOOKUP($Z$2,DALYs!$A$2:$MW$40,'Intervention list'!KF$195+1,0)</f>
        <v>0</v>
      </c>
      <c r="KG30" s="0" t="n">
        <f aca="false">IF(ISNUMBER(FIND(KG$1,$D30))=$AO$1,1,0)*VLOOKUP($Z$2,DALYs!$A$2:$MW$40,'Intervention list'!KG$195+1,0)</f>
        <v>0</v>
      </c>
      <c r="KH30" s="0" t="n">
        <f aca="false">IF(ISNUMBER(FIND(KH$1,$D30))=$AO$1,1,0)*VLOOKUP($Z$2,DALYs!$A$2:$MW$40,'Intervention list'!KH$195+1,0)</f>
        <v>0</v>
      </c>
      <c r="KI30" s="0" t="n">
        <f aca="false">IF(ISNUMBER(FIND(KI$1,$D30))=$AO$1,1,0)*VLOOKUP($Z$2,DALYs!$A$2:$MW$40,'Intervention list'!KI$195+1,0)</f>
        <v>0</v>
      </c>
      <c r="KJ30" s="0" t="n">
        <f aca="false">IF(ISNUMBER(FIND(KJ$1,$D30))=$AO$1,1,0)*VLOOKUP($Z$2,DALYs!$A$2:$MW$40,'Intervention list'!KJ$195+1,0)</f>
        <v>0</v>
      </c>
      <c r="KK30" s="0" t="n">
        <f aca="false">IF(ISNUMBER(FIND(KK$1,$D30))=$AO$1,1,0)*VLOOKUP($Z$2,DALYs!$A$2:$MW$40,'Intervention list'!KK$195+1,0)</f>
        <v>0</v>
      </c>
      <c r="KL30" s="0" t="n">
        <f aca="false">IF(ISNUMBER(FIND(KL$1,$D30))=$AO$1,1,0)*VLOOKUP($Z$2,DALYs!$A$2:$MW$40,'Intervention list'!KL$195+1,0)</f>
        <v>0</v>
      </c>
      <c r="KM30" s="0" t="n">
        <f aca="false">IF(ISNUMBER(FIND(KM$1,$D30))=$AO$1,1,0)*VLOOKUP($Z$2,DALYs!$A$2:$MW$40,'Intervention list'!KM$195+1,0)</f>
        <v>0</v>
      </c>
      <c r="KN30" s="0" t="n">
        <f aca="false">IF(ISNUMBER(FIND(KN$1,$D30))=$AO$1,1,0)*VLOOKUP($Z$2,DALYs!$A$2:$MW$40,'Intervention list'!KN$195+1,0)</f>
        <v>0</v>
      </c>
      <c r="KO30" s="0" t="n">
        <f aca="false">IF(ISNUMBER(FIND(KO$1,$D30))=$AO$1,1,0)*VLOOKUP($Z$2,DALYs!$A$2:$MW$40,'Intervention list'!KO$195+1,0)</f>
        <v>0</v>
      </c>
      <c r="KP30" s="0" t="n">
        <f aca="false">IF(ISNUMBER(FIND(KP$1,$D30))=$AO$1,1,0)*VLOOKUP($Z$2,DALYs!$A$2:$MW$40,'Intervention list'!KP$195+1,0)</f>
        <v>0</v>
      </c>
      <c r="KQ30" s="0" t="n">
        <f aca="false">IF(ISNUMBER(FIND(KQ$1,$D30))=$AO$1,1,0)*VLOOKUP($Z$2,DALYs!$A$2:$MW$40,'Intervention list'!KQ$195+1,0)</f>
        <v>0</v>
      </c>
      <c r="KR30" s="0" t="n">
        <f aca="false">IF(ISNUMBER(FIND(KR$1,$D30))=$AO$1,1,0)*VLOOKUP($Z$2,DALYs!$A$2:$MW$40,'Intervention list'!KR$195+1,0)</f>
        <v>0</v>
      </c>
      <c r="KS30" s="0" t="n">
        <f aca="false">IF(ISNUMBER(FIND(KS$1,$D30))=$AO$1,1,0)*VLOOKUP($Z$2,DALYs!$A$2:$MW$40,'Intervention list'!KS$195+1,0)</f>
        <v>0</v>
      </c>
      <c r="KT30" s="0" t="n">
        <f aca="false">IF(ISNUMBER(FIND(KT$1,$D30))=$AO$1,1,0)*VLOOKUP($Z$2,DALYs!$A$2:$MW$40,'Intervention list'!KT$195+1,0)</f>
        <v>0</v>
      </c>
      <c r="KU30" s="0" t="n">
        <f aca="false">IF(ISNUMBER(FIND(KU$1,$D30))=$AO$1,1,0)*VLOOKUP($Z$2,DALYs!$A$2:$MW$40,'Intervention list'!KU$195+1,0)</f>
        <v>0</v>
      </c>
      <c r="KV30" s="0" t="n">
        <f aca="false">IF(ISNUMBER(FIND(KV$1,$D30))=$AO$1,1,0)*VLOOKUP($Z$2,DALYs!$A$2:$MW$40,'Intervention list'!KV$195+1,0)</f>
        <v>0</v>
      </c>
      <c r="KW30" s="0" t="n">
        <f aca="false">IF(ISNUMBER(FIND(KW$1,$D30))=$AO$1,1,0)*VLOOKUP($Z$2,DALYs!$A$2:$MW$40,'Intervention list'!KW$195+1,0)</f>
        <v>0</v>
      </c>
      <c r="KX30" s="0" t="n">
        <f aca="false">IF(ISNUMBER(FIND(KX$1,$D30))=$AO$1,1,0)*VLOOKUP($Z$2,DALYs!$A$2:$MW$40,'Intervention list'!KX$195+1,0)</f>
        <v>0</v>
      </c>
      <c r="KY30" s="0" t="n">
        <f aca="false">IF(ISNUMBER(FIND(KY$1,$D30))=$AO$1,1,0)*VLOOKUP($Z$2,DALYs!$A$2:$MW$40,'Intervention list'!KY$195+1,0)</f>
        <v>0</v>
      </c>
      <c r="KZ30" s="0" t="n">
        <f aca="false">IF(ISNUMBER(FIND(KZ$1,$D30))=$AO$1,1,0)*VLOOKUP($Z$2,DALYs!$A$2:$MW$40,'Intervention list'!KZ$195+1,0)</f>
        <v>0</v>
      </c>
      <c r="LA30" s="0" t="n">
        <f aca="false">IF(ISNUMBER(FIND(LA$1,$D30))=$AO$1,1,0)*VLOOKUP($Z$2,DALYs!$A$2:$MW$40,'Intervention list'!LA$195+1,0)</f>
        <v>0</v>
      </c>
      <c r="LB30" s="0" t="n">
        <f aca="false">IF(ISNUMBER(FIND(LB$1,$D30))=$AO$1,1,0)*VLOOKUP($Z$2,DALYs!$A$2:$MW$40,'Intervention list'!LB$195+1,0)</f>
        <v>0</v>
      </c>
      <c r="LC30" s="0" t="n">
        <f aca="false">IF(ISNUMBER(FIND(LC$1,$D30))=$AO$1,1,0)*VLOOKUP($Z$2,DALYs!$A$2:$MW$40,'Intervention list'!LC$195+1,0)</f>
        <v>0</v>
      </c>
      <c r="LD30" s="0" t="n">
        <f aca="false">IF(ISNUMBER(FIND(LD$1,$D30))=$AO$1,1,0)*VLOOKUP($Z$2,DALYs!$A$2:$MW$40,'Intervention list'!LD$195+1,0)</f>
        <v>0</v>
      </c>
      <c r="LE30" s="0" t="n">
        <f aca="false">IF(ISNUMBER(FIND(LE$1,$D30))=$AO$1,1,0)*VLOOKUP($Z$2,DALYs!$A$2:$MW$40,'Intervention list'!LE$195+1,0)</f>
        <v>0</v>
      </c>
      <c r="LF30" s="0" t="n">
        <f aca="false">IF(ISNUMBER(FIND(LF$1,$D30))=$AO$1,1,0)*VLOOKUP($Z$2,DALYs!$A$2:$MW$40,'Intervention list'!LF$195+1,0)</f>
        <v>0</v>
      </c>
      <c r="LG30" s="0" t="n">
        <f aca="false">IF(ISNUMBER(FIND(LG$1,$D30))=$AO$1,1,0)*VLOOKUP($Z$2,DALYs!$A$2:$MW$40,'Intervention list'!LG$195+1,0)</f>
        <v>0</v>
      </c>
      <c r="LH30" s="0" t="n">
        <f aca="false">IF(ISNUMBER(FIND(LH$1,$D30))=$AO$1,1,0)*VLOOKUP($Z$2,DALYs!$A$2:$MW$40,'Intervention list'!LH$195+1,0)</f>
        <v>0</v>
      </c>
      <c r="LI30" s="0" t="n">
        <f aca="false">IF(ISNUMBER(FIND(LI$1,$D30))=$AO$1,1,0)*VLOOKUP($Z$2,DALYs!$A$2:$MW$40,'Intervention list'!LI$195+1,0)</f>
        <v>0</v>
      </c>
      <c r="LJ30" s="0" t="n">
        <f aca="false">IF(ISNUMBER(FIND(LJ$1,$D30))=$AO$1,1,0)*VLOOKUP($Z$2,DALYs!$A$2:$MW$40,'Intervention list'!LJ$195+1,0)</f>
        <v>0</v>
      </c>
      <c r="LK30" s="0" t="n">
        <f aca="false">IF(ISNUMBER(FIND(LK$1,$D30))=$AO$1,1,0)*VLOOKUP($Z$2,DALYs!$A$2:$MW$40,'Intervention list'!LK$195+1,0)</f>
        <v>0</v>
      </c>
      <c r="LL30" s="0" t="n">
        <f aca="false">IF(ISNUMBER(FIND(LL$1,$D30))=$AO$1,1,0)*VLOOKUP($Z$2,DALYs!$A$2:$MW$40,'Intervention list'!LL$195+1,0)</f>
        <v>0</v>
      </c>
      <c r="LM30" s="0" t="n">
        <f aca="false">IF(ISNUMBER(FIND(LM$1,$D30))=$AO$1,1,0)*VLOOKUP($Z$2,DALYs!$A$2:$MW$40,'Intervention list'!LM$195+1,0)</f>
        <v>0</v>
      </c>
      <c r="LN30" s="0" t="n">
        <f aca="false">IF(ISNUMBER(FIND(LN$1,$D30))=$AO$1,1,0)*VLOOKUP($Z$2,DALYs!$A$2:$MW$40,'Intervention list'!LN$195+1,0)</f>
        <v>0</v>
      </c>
      <c r="LO30" s="0" t="n">
        <f aca="false">IF(ISNUMBER(FIND(LO$1,$D30))=$AO$1,1,0)*VLOOKUP($Z$2,DALYs!$A$2:$MW$40,'Intervention list'!LO$195+1,0)</f>
        <v>0</v>
      </c>
      <c r="LP30" s="0" t="n">
        <f aca="false">IF(ISNUMBER(FIND(LP$1,$D30))=$AO$1,1,0)*VLOOKUP($Z$2,DALYs!$A$2:$MW$40,'Intervention list'!LP$195+1,0)</f>
        <v>0</v>
      </c>
      <c r="LQ30" s="0" t="n">
        <f aca="false">IF(ISNUMBER(FIND(LQ$1,$D30))=$AO$1,1,0)*VLOOKUP($Z$2,DALYs!$A$2:$MW$40,'Intervention list'!LQ$195+1,0)</f>
        <v>0</v>
      </c>
      <c r="LR30" s="0" t="n">
        <f aca="false">IF(ISNUMBER(FIND(LR$1,$D30))=$AO$1,1,0)*VLOOKUP($Z$2,DALYs!$A$2:$MW$40,'Intervention list'!LR$195+1,0)</f>
        <v>0</v>
      </c>
      <c r="LS30" s="0" t="n">
        <f aca="false">IF(ISNUMBER(FIND(LS$1,$D30))=$AO$1,1,0)*VLOOKUP($Z$2,DALYs!$A$2:$MW$40,'Intervention list'!LS$195+1,0)</f>
        <v>0</v>
      </c>
      <c r="LT30" s="0" t="n">
        <f aca="false">IF(ISNUMBER(FIND(LT$1,$D30))=$AO$1,1,0)*VLOOKUP($Z$2,DALYs!$A$2:$MW$40,'Intervention list'!LT$195+1,0)</f>
        <v>0</v>
      </c>
      <c r="LU30" s="0" t="n">
        <f aca="false">IF(ISNUMBER(FIND(LU$1,$D30))=$AO$1,1,0)*VLOOKUP($Z$2,DALYs!$A$2:$MW$40,'Intervention list'!LU$195+1,0)</f>
        <v>0</v>
      </c>
      <c r="LV30" s="0" t="n">
        <f aca="false">IF(ISNUMBER(FIND(LV$1,$D30))=$AO$1,1,0)*VLOOKUP($Z$2,DALYs!$A$2:$MW$40,'Intervention list'!LV$195+1,0)</f>
        <v>0</v>
      </c>
      <c r="LW30" s="0" t="n">
        <f aca="false">IF(ISNUMBER(FIND(LW$1,$D30))=$AO$1,1,0)*VLOOKUP($Z$2,DALYs!$A$2:$MW$40,'Intervention list'!LW$195+1,0)</f>
        <v>0</v>
      </c>
      <c r="LX30" s="0" t="n">
        <f aca="false">IF(ISNUMBER(FIND(LX$1,$D30))=$AO$1,1,0)*VLOOKUP($Z$2,DALYs!$A$2:$MW$40,'Intervention list'!LX$195+1,0)</f>
        <v>0</v>
      </c>
      <c r="LY30" s="0" t="n">
        <f aca="false">IF(ISNUMBER(FIND(LY$1,$D30))=$AO$1,1,0)*VLOOKUP($Z$2,DALYs!$A$2:$MW$40,'Intervention list'!LY$195+1,0)</f>
        <v>0</v>
      </c>
      <c r="LZ30" s="0" t="n">
        <f aca="false">IF(ISNUMBER(FIND(LZ$1,$D30))=$AO$1,1,0)*VLOOKUP($Z$2,DALYs!$A$2:$MW$40,'Intervention list'!LZ$195+1,0)</f>
        <v>0</v>
      </c>
      <c r="MA30" s="0" t="n">
        <f aca="false">IF(ISNUMBER(FIND(MA$1,$D30))=$AO$1,1,0)*VLOOKUP($Z$2,DALYs!$A$2:$MW$40,'Intervention list'!MA$195+1,0)</f>
        <v>0</v>
      </c>
      <c r="MB30" s="0" t="n">
        <f aca="false">IF(ISNUMBER(FIND(MB$1,$D30))=$AO$1,1,0)*VLOOKUP($Z$2,DALYs!$A$2:$MW$40,'Intervention list'!MB$195+1,0)</f>
        <v>0</v>
      </c>
      <c r="MC30" s="0" t="n">
        <f aca="false">IF(ISNUMBER(FIND(MC$1,$D30))=$AO$1,1,0)*VLOOKUP($Z$2,DALYs!$A$2:$MW$40,'Intervention list'!MC$195+1,0)</f>
        <v>0</v>
      </c>
      <c r="MD30" s="0" t="n">
        <f aca="false">IF(ISNUMBER(FIND(MD$1,$D30))=$AO$1,1,0)*VLOOKUP($Z$2,DALYs!$A$2:$MW$40,'Intervention list'!MD$195+1,0)</f>
        <v>0</v>
      </c>
      <c r="ME30" s="0" t="n">
        <f aca="false">IF(ISNUMBER(FIND(ME$1,$D30))=$AO$1,1,0)*VLOOKUP($Z$2,DALYs!$A$2:$MW$40,'Intervention list'!ME$195+1,0)</f>
        <v>0</v>
      </c>
      <c r="MF30" s="0" t="n">
        <f aca="false">IF(ISNUMBER(FIND(MF$1,$D30))=$AO$1,1,0)*VLOOKUP($Z$2,DALYs!$A$2:$MW$40,'Intervention list'!MF$195+1,0)</f>
        <v>0</v>
      </c>
      <c r="MG30" s="0" t="n">
        <f aca="false">IF(ISNUMBER(FIND(MG$1,$D30))=$AO$1,1,0)*VLOOKUP($Z$2,DALYs!$A$2:$MW$40,'Intervention list'!MG$195+1,0)</f>
        <v>0</v>
      </c>
      <c r="MH30" s="0" t="n">
        <f aca="false">IF(ISNUMBER(FIND(MH$1,$D30))=$AO$1,1,0)*VLOOKUP($Z$2,DALYs!$A$2:$MW$40,'Intervention list'!MH$195+1,0)</f>
        <v>0</v>
      </c>
      <c r="MI30" s="0" t="n">
        <f aca="false">IF(ISNUMBER(FIND(MI$1,$D30))=$AO$1,1,0)*VLOOKUP($Z$2,DALYs!$A$2:$MW$40,'Intervention list'!MI$195+1,0)</f>
        <v>0</v>
      </c>
      <c r="MJ30" s="0" t="n">
        <f aca="false">IF(ISNUMBER(FIND(MJ$1,$D30))=$AO$1,1,0)*VLOOKUP($Z$2,DALYs!$A$2:$MW$40,'Intervention list'!MJ$195+1,0)</f>
        <v>0</v>
      </c>
      <c r="MK30" s="0" t="n">
        <f aca="false">IF(ISNUMBER(FIND(MK$1,$D30))=$AO$1,1,0)*VLOOKUP($Z$2,DALYs!$A$2:$MW$40,'Intervention list'!MK$195+1,0)</f>
        <v>0</v>
      </c>
      <c r="ML30" s="0" t="n">
        <f aca="false">IF(ISNUMBER(FIND(ML$1,$D30))=$AO$1,1,0)*VLOOKUP($Z$2,DALYs!$A$2:$MW$40,'Intervention list'!ML$195+1,0)</f>
        <v>0</v>
      </c>
      <c r="MM30" s="0" t="n">
        <f aca="false">IF(ISNUMBER(FIND(MM$1,$D30))=$AO$1,1,0)*VLOOKUP($Z$2,DALYs!$A$2:$MW$40,'Intervention list'!MM$195+1,0)</f>
        <v>0</v>
      </c>
      <c r="MN30" s="0" t="n">
        <f aca="false">IF(ISNUMBER(FIND(MN$1,$D30))=$AO$1,1,0)*VLOOKUP($Z$2,DALYs!$A$2:$MW$40,'Intervention list'!MN$195+1,0)</f>
        <v>0</v>
      </c>
      <c r="MO30" s="0" t="n">
        <f aca="false">IF(ISNUMBER(FIND(MO$1,$D30))=$AO$1,1,0)*VLOOKUP($Z$2,DALYs!$A$2:$MW$40,'Intervention list'!MO$195+1,0)</f>
        <v>0</v>
      </c>
      <c r="MP30" s="0" t="n">
        <f aca="false">IF(ISNUMBER(FIND(MP$1,$D30))=$AO$1,1,0)*VLOOKUP($Z$2,DALYs!$A$2:$MW$40,'Intervention list'!MP$195+1,0)</f>
        <v>0</v>
      </c>
      <c r="MQ30" s="0" t="n">
        <f aca="false">IF(ISNUMBER(FIND(MQ$1,$D30))=$AO$1,1,0)*VLOOKUP($Z$2,DALYs!$A$2:$MW$40,'Intervention list'!MQ$195+1,0)</f>
        <v>0</v>
      </c>
      <c r="MR30" s="0" t="n">
        <f aca="false">IF(ISNUMBER(FIND(MR$1,$D30))=$AO$1,1,0)*VLOOKUP($Z$2,DALYs!$A$2:$MW$40,'Intervention list'!MR$195+1,0)</f>
        <v>0</v>
      </c>
      <c r="MS30" s="0" t="n">
        <f aca="false">IF(ISNUMBER(FIND(MS$1,$D30))=$AO$1,1,0)*VLOOKUP($Z$2,DALYs!$A$2:$MW$40,'Intervention list'!MS$195+1,0)</f>
        <v>0</v>
      </c>
      <c r="MT30" s="0" t="n">
        <f aca="false">IF(ISNUMBER(FIND(MT$1,$D30))=$AO$1,1,0)*VLOOKUP($Z$2,DALYs!$A$2:$MW$40,'Intervention list'!MT$195+1,0)</f>
        <v>0</v>
      </c>
      <c r="MU30" s="0" t="n">
        <f aca="false">IF(ISNUMBER(FIND(MU$1,$D30))=$AO$1,1,0)*VLOOKUP($Z$2,DALYs!$A$2:$MW$40,'Intervention list'!MU$195+1,0)</f>
        <v>0</v>
      </c>
      <c r="MV30" s="0" t="n">
        <f aca="false">IF(ISNUMBER(FIND(MV$1,$D30))=$AO$1,1,0)*VLOOKUP($Z$2,DALYs!$A$2:$MW$40,'Intervention list'!MV$195+1,0)</f>
        <v>0</v>
      </c>
      <c r="MW30" s="0" t="n">
        <f aca="false">IF(ISNUMBER(FIND(MW$1,$D30))=$AO$1,1,0)*VLOOKUP($Z$2,DALYs!$A$2:$MW$40,'Intervention list'!MW$195+1,0)</f>
        <v>0</v>
      </c>
      <c r="MX30" s="0" t="n">
        <f aca="false">IF(ISNUMBER(FIND(MX$1,$D30))=$AO$1,1,0)*VLOOKUP($Z$2,DALYs!$A$2:$MW$40,'Intervention list'!MX$195+1,0)</f>
        <v>0</v>
      </c>
      <c r="MY30" s="0" t="n">
        <f aca="false">IF(ISNUMBER(FIND(MY$1,$D30))=$AO$1,1,0)*VLOOKUP($Z$2,DALYs!$A$2:$MW$40,'Intervention list'!MY$195+1,0)</f>
        <v>0</v>
      </c>
      <c r="MZ30" s="0" t="n">
        <f aca="false">IF(ISNUMBER(FIND(MZ$1,$D30))=$AO$1,1,0)*VLOOKUP($Z$2,DALYs!$A$2:$MW$40,'Intervention list'!MZ$195+1,0)</f>
        <v>0</v>
      </c>
      <c r="NA30" s="0" t="n">
        <f aca="false">IF(ISNUMBER(FIND(NA$1,$D30))=$AO$1,1,0)*VLOOKUP($Z$2,DALYs!$A$2:$MW$40,'Intervention list'!NA$195+1,0)</f>
        <v>0</v>
      </c>
      <c r="NB30" s="0" t="n">
        <f aca="false">IF(ISNUMBER(FIND(NB$1,$D30))=$AO$1,1,0)*VLOOKUP($Z$2,DALYs!$A$2:$MW$40,'Intervention list'!NB$195+1,0)</f>
        <v>0</v>
      </c>
      <c r="NC30" s="0" t="n">
        <f aca="false">IF(ISNUMBER(FIND(NC$1,$D30))=$AO$1,1,0)*VLOOKUP($Z$2,DALYs!$A$2:$MW$40,'Intervention list'!NC$195+1,0)</f>
        <v>0</v>
      </c>
      <c r="ND30" s="0" t="n">
        <f aca="false">IF(ISNUMBER(FIND(ND$1,$D30))=$AO$1,1,0)*VLOOKUP($Z$2,DALYs!$A$2:$MW$40,'Intervention list'!ND$195+1,0)</f>
        <v>0</v>
      </c>
      <c r="NE30" s="0" t="n">
        <f aca="false">IF(ISNUMBER(FIND(NE$1,$D30))=$AO$1,1,0)*VLOOKUP($Z$2,DALYs!$A$2:$MW$40,'Intervention list'!NE$195+1,0)</f>
        <v>0</v>
      </c>
      <c r="NF30" s="0" t="n">
        <f aca="false">IF(ISNUMBER(FIND(NF$1,$D30))=$AO$1,1,0)*VLOOKUP($Z$2,DALYs!$A$2:$MW$40,'Intervention list'!NF$195+1,0)</f>
        <v>0</v>
      </c>
      <c r="NG30" s="0" t="n">
        <f aca="false">IF(ISNUMBER(FIND(NG$1,$D30))=$AO$1,1,0)*VLOOKUP($Z$2,DALYs!$A$2:$MW$40,'Intervention list'!NG$195+1,0)</f>
        <v>0</v>
      </c>
      <c r="NH30" s="0" t="n">
        <f aca="false">IF(ISNUMBER(FIND(NH$1,$D30))=$AO$1,1,0)*VLOOKUP($Z$2,DALYs!$A$2:$MW$40,'Intervention list'!NH$195+1,0)</f>
        <v>0</v>
      </c>
      <c r="NI30" s="0" t="n">
        <f aca="false">IF(ISNUMBER(FIND(NI$1,$D30))=$AO$1,1,0)*VLOOKUP($Z$2,DALYs!$A$2:$MW$40,'Intervention list'!NI$195+1,0)</f>
        <v>0</v>
      </c>
      <c r="NJ30" s="0" t="n">
        <f aca="false">IF(ISNUMBER(FIND(NJ$1,$D30))=$AO$1,1,0)*VLOOKUP($Z$2,DALYs!$A$2:$MW$40,'Intervention list'!NJ$195+1,0)</f>
        <v>0</v>
      </c>
      <c r="NK30" s="0" t="n">
        <f aca="false">IF(ISNUMBER(FIND(NK$1,$D30))=$AO$1,1,0)*VLOOKUP($Z$2,DALYs!$A$2:$MW$40,'Intervention list'!NK$195+1,0)</f>
        <v>0</v>
      </c>
      <c r="NL30" s="0" t="n">
        <f aca="false">IF(ISNUMBER(FIND(NL$1,$D30))=$AO$1,1,0)*VLOOKUP($Z$2,DALYs!$A$2:$MW$40,'Intervention list'!NL$195+1,0)</f>
        <v>0</v>
      </c>
      <c r="NM30" s="0" t="n">
        <f aca="false">IF(ISNUMBER(FIND(NM$1,$D30))=$AO$1,1,0)*VLOOKUP($Z$2,DALYs!$A$2:$MW$40,'Intervention list'!NM$195+1,0)</f>
        <v>0</v>
      </c>
      <c r="NN30" s="0" t="n">
        <f aca="false">IF(ISNUMBER(FIND(NN$1,$D30))=$AO$1,1,0)*VLOOKUP($Z$2,DALYs!$A$2:$MW$40,'Intervention list'!NN$195+1,0)</f>
        <v>0</v>
      </c>
      <c r="NO30" s="0" t="n">
        <f aca="false">IF(ISNUMBER(FIND(NO$1,$D30))=$AO$1,1,0)*VLOOKUP($Z$2,DALYs!$A$2:$MW$40,'Intervention list'!NO$195+1,0)</f>
        <v>0</v>
      </c>
      <c r="NP30" s="0" t="n">
        <f aca="false">IF(ISNUMBER(FIND(NP$1,$D30))=$AO$1,1,0)*VLOOKUP($Z$2,DALYs!$A$2:$MW$40,'Intervention list'!NP$195+1,0)</f>
        <v>0</v>
      </c>
      <c r="NQ30" s="0" t="n">
        <f aca="false">IF(ISNUMBER(FIND(NQ$1,$D30))=$AO$1,1,0)*VLOOKUP($Z$2,DALYs!$A$2:$MW$40,'Intervention list'!NQ$195+1,0)</f>
        <v>0</v>
      </c>
      <c r="NR30" s="0" t="n">
        <f aca="false">IF(ISNUMBER(FIND(NR$1,$D30))=$AO$1,1,0)*VLOOKUP($Z$2,DALYs!$A$2:$MW$40,'Intervention list'!NR$195+1,0)</f>
        <v>0</v>
      </c>
      <c r="NS30" s="0" t="n">
        <f aca="false">IF(ISNUMBER(FIND(NS$1,$D30))=$AO$1,1,0)*VLOOKUP($Z$2,DALYs!$A$2:$MW$40,'Intervention list'!NS$195+1,0)</f>
        <v>0</v>
      </c>
      <c r="NT30" s="0" t="n">
        <f aca="false">IF(ISNUMBER(FIND(NT$1,$D30))=$AO$1,1,0)*VLOOKUP($Z$2,DALYs!$A$2:$MW$40,'Intervention list'!NT$195+1,0)</f>
        <v>0</v>
      </c>
      <c r="NU30" s="0" t="n">
        <f aca="false">IF(ISNUMBER(FIND(NU$1,$D30))=$AO$1,1,0)*VLOOKUP($Z$2,DALYs!$A$2:$MW$40,'Intervention list'!NU$195+1,0)</f>
        <v>0</v>
      </c>
      <c r="NV30" s="0" t="n">
        <f aca="false">IF(ISNUMBER(FIND(NV$1,$D30))=$AO$1,1,0)*VLOOKUP($Z$2,DALYs!$A$2:$MW$40,'Intervention list'!NV$195+1,0)</f>
        <v>0</v>
      </c>
      <c r="NW30" s="0" t="n">
        <f aca="false">IF(ISNUMBER(FIND(NW$1,$D30))=$AO$1,1,0)*VLOOKUP($Z$2,DALYs!$A$2:$MW$40,'Intervention list'!NW$195+1,0)</f>
        <v>0</v>
      </c>
      <c r="NX30" s="0" t="n">
        <f aca="false">IF(ISNUMBER(FIND(NX$1,$D30))=$AO$1,1,0)*VLOOKUP($Z$2,DALYs!$A$2:$MW$40,'Intervention list'!NX$195+1,0)</f>
        <v>0</v>
      </c>
      <c r="NY30" s="0" t="n">
        <f aca="false">IF(ISNUMBER(FIND(NY$1,$D30))=$AO$1,1,0)*VLOOKUP($Z$2,DALYs!$A$2:$MW$40,'Intervention list'!NY$195+1,0)</f>
        <v>0</v>
      </c>
      <c r="NZ30" s="0" t="n">
        <f aca="false">IF(ISNUMBER(FIND(NZ$1,$D30))=$AO$1,1,0)*VLOOKUP($Z$2,DALYs!$A$2:$MW$40,'Intervention list'!NZ$195+1,0)</f>
        <v>0</v>
      </c>
      <c r="OA30" s="0" t="n">
        <f aca="false">IF(ISNUMBER(FIND(OA$1,$D30))=$AO$1,1,0)*VLOOKUP($Z$2,DALYs!$A$2:$MW$40,'Intervention list'!OA$195+1,0)</f>
        <v>0</v>
      </c>
      <c r="OB30" s="0" t="n">
        <f aca="false">IF(ISNUMBER(FIND(OB$1,$D30))=$AO$1,1,0)*VLOOKUP($Z$2,DALYs!$A$2:$MW$40,'Intervention list'!OB$195+1,0)</f>
        <v>0</v>
      </c>
      <c r="OC30" s="0" t="n">
        <f aca="false">IF(ISNUMBER(FIND(OC$1,$D30))=$AO$1,1,0)*VLOOKUP($Z$2,DALYs!$A$2:$MW$40,'Intervention list'!OC$195+1,0)</f>
        <v>0</v>
      </c>
      <c r="OD30" s="0" t="n">
        <f aca="false">IF(ISNUMBER(FIND(OD$1,$D30))=$AO$1,1,0)*VLOOKUP($Z$2,DALYs!$A$2:$MW$40,'Intervention list'!OD$195+1,0)</f>
        <v>0</v>
      </c>
      <c r="OE30" s="0" t="n">
        <f aca="false">IF(ISNUMBER(FIND(OE$1,$D30))=$AO$1,1,0)*VLOOKUP($Z$2,DALYs!$A$2:$MW$40,'Intervention list'!OE$195+1,0)</f>
        <v>0</v>
      </c>
      <c r="OF30" s="0" t="n">
        <f aca="false">IF(ISNUMBER(FIND(OF$1,$D30))=$AO$1,1,0)*VLOOKUP($Z$2,DALYs!$A$2:$MW$40,'Intervention list'!OF$195+1,0)</f>
        <v>0</v>
      </c>
      <c r="OG30" s="0" t="n">
        <f aca="false">IF(ISNUMBER(FIND(OG$1,$D30))=$AO$1,1,0)*VLOOKUP($Z$2,DALYs!$A$2:$MW$40,'Intervention list'!OG$195+1,0)</f>
        <v>0</v>
      </c>
      <c r="OH30" s="0" t="n">
        <f aca="false">IF(ISNUMBER(FIND(OH$1,$D30))=$AO$1,1,0)*VLOOKUP($Z$2,DALYs!$A$2:$MW$40,'Intervention list'!OH$195+1,0)</f>
        <v>0</v>
      </c>
      <c r="OI30" s="0" t="n">
        <f aca="false">IF(ISNUMBER(FIND(OI$1,$D30))=$AO$1,1,0)*VLOOKUP($Z$2,DALYs!$A$2:$MW$40,'Intervention list'!OI$195+1,0)</f>
        <v>0</v>
      </c>
      <c r="OJ30" s="0" t="n">
        <f aca="false">IF(ISNUMBER(FIND(OJ$1,$D30))=$AO$1,1,0)*VLOOKUP($Z$2,DALYs!$A$2:$MW$40,'Intervention list'!OJ$195+1,0)</f>
        <v>0</v>
      </c>
      <c r="OK30" s="0" t="n">
        <f aca="false">IF(ISNUMBER(FIND(OK$1,$D30))=$AO$1,1,0)*VLOOKUP($Z$2,DALYs!$A$2:$MW$40,'Intervention list'!OK$195+1,0)</f>
        <v>0</v>
      </c>
      <c r="OL30" s="0" t="n">
        <f aca="false">IF(ISNUMBER(FIND(OL$1,$D30))=$AO$1,1,0)*VLOOKUP($Z$2,DALYs!$A$2:$MW$40,'Intervention list'!OL$195+1,0)</f>
        <v>0</v>
      </c>
      <c r="OM30" s="0" t="n">
        <f aca="false">IF(ISNUMBER(FIND(OM$1,$D30))=$AO$1,1,0)*VLOOKUP($Z$2,DALYs!$A$2:$MW$40,'Intervention list'!OM$195+1,0)</f>
        <v>0</v>
      </c>
      <c r="ON30" s="0" t="n">
        <f aca="false">IF(ISNUMBER(FIND(ON$1,$D30))=$AO$1,1,0)*VLOOKUP($Z$2,DALYs!$A$2:$MW$40,'Intervention list'!ON$195+1,0)</f>
        <v>0</v>
      </c>
      <c r="OO30" s="0" t="n">
        <f aca="false">IF(ISNUMBER(FIND(OO$1,$D30))=$AO$1,1,0)*VLOOKUP($Z$2,DALYs!$A$2:$MW$40,'Intervention list'!OO$195+1,0)</f>
        <v>0</v>
      </c>
      <c r="OP30" s="0" t="n">
        <f aca="false">IF(ISNUMBER(FIND(OP$1,$D30))=$AO$1,1,0)*VLOOKUP($Z$2,DALYs!$A$2:$MW$40,'Intervention list'!OP$195+1,0)</f>
        <v>0</v>
      </c>
      <c r="OQ30" s="0" t="n">
        <f aca="false">IF(ISNUMBER(FIND(OQ$1,$D30))=$AO$1,1,0)*VLOOKUP($Z$2,DALYs!$A$2:$MW$40,'Intervention list'!OQ$195+1,0)</f>
        <v>0</v>
      </c>
      <c r="OR30" s="0" t="n">
        <f aca="false">IF(ISNUMBER(FIND(OR$1,$D30))=$AO$1,1,0)*VLOOKUP($Z$2,DALYs!$A$2:$MW$40,'Intervention list'!OR$195+1,0)</f>
        <v>0</v>
      </c>
      <c r="OS30" s="0" t="n">
        <f aca="false">IF(ISNUMBER(FIND(OS$1,$D30))=$AO$1,1,0)*VLOOKUP($Z$2,DALYs!$A$2:$MW$40,'Intervention list'!OS$195+1,0)</f>
        <v>0</v>
      </c>
      <c r="OT30" s="0" t="n">
        <f aca="false">IF(ISNUMBER(FIND(OT$1,$D30))=$AO$1,1,0)*VLOOKUP($Z$2,DALYs!$A$2:$MW$40,'Intervention list'!OT$195+1,0)</f>
        <v>0</v>
      </c>
      <c r="OU30" s="0" t="n">
        <f aca="false">IF(ISNUMBER(FIND(OU$1,$D30))=$AO$1,1,0)*VLOOKUP($Z$2,DALYs!$A$2:$MW$40,'Intervention list'!OU$195+1,0)</f>
        <v>0</v>
      </c>
      <c r="OV30" s="0" t="n">
        <f aca="false">IF(ISNUMBER(FIND(OV$1,$D30))=$AO$1,1,0)*VLOOKUP($Z$2,DALYs!$A$2:$MW$40,'Intervention list'!OV$195+1,0)</f>
        <v>0</v>
      </c>
      <c r="OW30" s="0" t="n">
        <f aca="false">IF(ISNUMBER(FIND(OW$1,$D30))=$AO$1,1,0)*VLOOKUP($Z$2,DALYs!$A$2:$MW$40,'Intervention list'!OW$195+1,0)</f>
        <v>0</v>
      </c>
      <c r="OX30" s="0" t="n">
        <f aca="false">IF(ISNUMBER(FIND(OX$1,$D30))=$AO$1,1,0)*VLOOKUP($Z$2,DALYs!$A$2:$MW$40,'Intervention list'!OX$195+1,0)</f>
        <v>0</v>
      </c>
    </row>
    <row r="31" customFormat="false" ht="15.75" hidden="false" customHeight="false" outlineLevel="0" collapsed="false">
      <c r="A31" s="6" t="s">
        <v>158</v>
      </c>
      <c r="B31" s="6" t="s">
        <v>97</v>
      </c>
      <c r="C31" s="26" t="s">
        <v>134</v>
      </c>
      <c r="D31" s="7" t="s">
        <v>758</v>
      </c>
      <c r="E31" s="7" t="str">
        <f aca="false">SUBSTITUTE(D31,0.2,X31)</f>
        <v>Fire, heat, and hot substances: 0.03;</v>
      </c>
      <c r="F31" s="0" t="s">
        <v>40</v>
      </c>
      <c r="G31" s="8" t="n">
        <v>5.2529935346168</v>
      </c>
      <c r="H31" s="9" t="n">
        <v>0</v>
      </c>
      <c r="I31" s="9" t="n">
        <f aca="false">IF(H31="","",(H31*(VLOOKUP($Z$2,Worksheet,11,0)^4)))</f>
        <v>0</v>
      </c>
      <c r="J31" s="9" t="n">
        <f aca="false">IF(I31="","",I31*VLOOKUP($Z$2,Worksheet,12,0))</f>
        <v>0</v>
      </c>
      <c r="K31" s="9" t="n">
        <f aca="false">IF(I31="","",I31*VLOOKUP($Z$2, Worksheet, 13, 0))</f>
        <v>0</v>
      </c>
      <c r="L31" s="9" t="n">
        <f aca="false">IF(J31="",VLOOKUP($Z$2, Worksheet, 14, 0),J31)</f>
        <v>0</v>
      </c>
      <c r="M31" s="9" t="n">
        <f aca="false">IF(L31&lt;VLOOKUP($Z$2,'Country sheet'!$A$3:$P$41,15,0), VLOOKUP($Z$2,'Country sheet'!$A$3:$P$41,15,0), L31)/0.7</f>
        <v>66.2083230214262</v>
      </c>
      <c r="N31" s="27" t="n">
        <f aca="false">IFERROR(IF(AC31=$AO$1,VLOOKUP(F31,AO$42:AX$46,MATCH(AC$1,AP$41:AX$41,0)+1,0)/COUNTIFS($F$2:$F$194,$F31,$AC$2:$AC$194,$AO$1),0),0) + IFERROR(IF(AD31=$AO$1,VLOOKUP(F31,AO$42:AX$46,MATCH(AD$1,AP$41:AX$41,0)+1,0)/COUNTIFS($F$2:$F$194,$F31,$AD$2:$AD$194,$AO$1),0),0) + IFERROR(IF(AE31=$AO$1,VLOOKUP(F31,AO$42:AX$46,MATCH(AE$1,AP$41:AX$41,0)+1,0)/COUNTIFS($F$2:$F$194,$F31,$AE$2:$AE$194,$AO$1),0),0) + IFERROR(IF(AF31=$AO$1,VLOOKUP(F31,AO$42:AX$46,MATCH(AF$1,AP$41:AX$41,0)+1,0)/COUNTIFS($F$2:$F$194,$F31,$AF$2:$AF$194,$AO$1),0),0) + IFERROR(IF(AG31=$AO$1,VLOOKUP(F31,AO$42:AX$46,MATCH(AG$1,AP$41:AX$41,0)+1,0)/COUNTIFS($F$2:$F$194,$F31,$AG$2:$AG$194,$AO$1),0),0) + IFERROR(IF(AH31=$AO$1,VLOOKUP(F31,AO$42:AX$46,MATCH(AH$1,AP$41:AX$41,0)+1,0)/COUNTIFS($F$2:$F$194,$F31,$AH$2:$AH$194,$AO$1),0),0) + IFERROR(IF(AI31=$AO$1,VLOOKUP(F31,AO$42:AX$46,MATCH(AI$1,AP$41:AX$41,0)+1,0)/COUNTIFS($F$2:$F$194,$F31,$AI$2:$AI$194,$AO$1),0),0) + IFERROR(IF(AJ31=$AO$1,VLOOKUP(F31,AO$42:AX$46,MATCH(AJ$1,AP$41:AX$41,0)+1,0)/COUNTIFS($F$2:$F$194,$F31,$AJ$2:$AJ$194,$AO$1),0),0) + IFERROR(IF(AK31=$AO$1,VLOOKUP(F31,AO$42:AX$46,MATCH(AK$1,AP$41:AX$41,0)+1,0)/COUNTIFS($F$2:$F$194,$F31,$AK$2:$AK$194,$AO$1),0),0)</f>
        <v>4112151.53203551</v>
      </c>
      <c r="O31" s="9" t="n">
        <v>1</v>
      </c>
      <c r="P31" s="9" t="n">
        <v>1</v>
      </c>
      <c r="Q31" s="0" t="n">
        <f aca="false">SUM(BC31:OX31)</f>
        <v>37048.689974891</v>
      </c>
      <c r="R31" s="0" t="n">
        <f aca="false">IF(VLOOKUP($Z$2,CET!$A$4:$L$42,12,0)="Low income",_xlfn.IFS(S31=0.2,0.1,S31=0.1,0.05,S31=0.5,0.4,S31=0.35,0.25),S31)</f>
        <v>0.2</v>
      </c>
      <c r="S31" s="0" t="n">
        <v>0.2</v>
      </c>
      <c r="T31" s="0" t="n">
        <v>0.8</v>
      </c>
      <c r="U31" s="0" t="n">
        <f aca="false">N31/M31</f>
        <v>62109.2839144218</v>
      </c>
      <c r="V31" s="0" t="n">
        <f aca="false">IFERROR(U31/Q31,0)</f>
        <v>1.67642321379015</v>
      </c>
      <c r="W31" s="0" t="n">
        <f aca="false">(T31/R31)*V31</f>
        <v>6.70569285516061</v>
      </c>
      <c r="X31" s="28" t="n">
        <f aca="false">IF(W31=0,0,IF(W31&lt;=0.8,IF(W31&lt;0.05,0.05,W31),0.8))</f>
        <v>0.8</v>
      </c>
      <c r="Y31" s="28"/>
      <c r="AC31" s="34" t="n">
        <f aca="false">ISNUMBER(FIND(AC$1,$C31))</f>
        <v>0</v>
      </c>
      <c r="AD31" s="33" t="n">
        <f aca="false">ISNUMBER(FIND(AD$1,$C31))</f>
        <v>0</v>
      </c>
      <c r="AE31" s="33" t="n">
        <f aca="false">ISNUMBER(FIND(AE$1,$C31))</f>
        <v>0</v>
      </c>
      <c r="AF31" s="33" t="n">
        <f aca="false">ISNUMBER(FIND(AF$1,$C31))</f>
        <v>0</v>
      </c>
      <c r="AG31" s="33" t="n">
        <f aca="false">ISNUMBER(FIND(AG$1,$C31))</f>
        <v>0</v>
      </c>
      <c r="AH31" s="33" t="n">
        <f aca="false">ISNUMBER(FIND(AH$1,$C31))</f>
        <v>0</v>
      </c>
      <c r="AI31" s="33" t="n">
        <f aca="false">ISNUMBER(FIND(AI$1,$C31))</f>
        <v>1</v>
      </c>
      <c r="AJ31" s="33" t="n">
        <f aca="false">ISNUMBER(FIND(AJ$1,$C31))</f>
        <v>0</v>
      </c>
      <c r="AK31" s="35" t="n">
        <f aca="false">ISNUMBER(FIND(AK$1,$C31))</f>
        <v>0</v>
      </c>
      <c r="AL31" s="6"/>
      <c r="AM31" s="33"/>
      <c r="AN31" s="51"/>
      <c r="AO31" s="52" t="s">
        <v>59</v>
      </c>
      <c r="AP31" s="68" t="n">
        <f aca="false">AP21*AP11</f>
        <v>0</v>
      </c>
      <c r="AQ31" s="69" t="n">
        <f aca="false">AQ21*AQ11</f>
        <v>9232372.64976198</v>
      </c>
      <c r="AR31" s="69" t="n">
        <f aca="false">AR21*AR11</f>
        <v>0</v>
      </c>
      <c r="AS31" s="69" t="n">
        <f aca="false">AS21*AS11</f>
        <v>0</v>
      </c>
      <c r="AT31" s="69" t="n">
        <f aca="false">AT21*AT11</f>
        <v>0</v>
      </c>
      <c r="AU31" s="69" t="n">
        <f aca="false">AU21*AU11</f>
        <v>0</v>
      </c>
      <c r="AV31" s="69" t="n">
        <f aca="false">AV21*AV11</f>
        <v>0</v>
      </c>
      <c r="AW31" s="69" t="n">
        <f aca="false">AW21*AW11</f>
        <v>0</v>
      </c>
      <c r="AX31" s="70" t="n">
        <f aca="false">AX21*AX11</f>
        <v>0</v>
      </c>
      <c r="BC31" s="0" t="n">
        <f aca="false">IF(ISNUMBER(FIND(BC$1,$D31))=$AO$1,1,0)*VLOOKUP($Z$2,DALYs!$A$2:$MW$40,'Intervention list'!BC$195+1,0)</f>
        <v>0</v>
      </c>
      <c r="BD31" s="0" t="n">
        <f aca="false">IF(ISNUMBER(FIND(BD$1,$D31))=$AO$1,1,0)*VLOOKUP($Z$2,DALYs!$A$2:$MW$40,'Intervention list'!BD$195+1,0)</f>
        <v>0</v>
      </c>
      <c r="BE31" s="0" t="n">
        <f aca="false">IF(ISNUMBER(FIND(BE$1,$D31))=$AO$1,1,0)*VLOOKUP($Z$2,DALYs!$A$2:$MW$40,'Intervention list'!BE$195+1,0)</f>
        <v>0</v>
      </c>
      <c r="BF31" s="0" t="n">
        <f aca="false">IF(ISNUMBER(FIND(BF$1,$D31))=$AO$1,1,0)*VLOOKUP($Z$2,DALYs!$A$2:$MW$40,'Intervention list'!BF$195+1,0)</f>
        <v>0</v>
      </c>
      <c r="BG31" s="0" t="n">
        <f aca="false">IF(ISNUMBER(FIND(BG$1,$D31))=$AO$1,1,0)*VLOOKUP($Z$2,DALYs!$A$2:$MW$40,'Intervention list'!BG$195+1,0)</f>
        <v>0</v>
      </c>
      <c r="BH31" s="0" t="n">
        <f aca="false">IF(ISNUMBER(FIND(BH$1,$D31))=$AO$1,1,0)*VLOOKUP($Z$2,DALYs!$A$2:$MW$40,'Intervention list'!BH$195+1,0)</f>
        <v>0</v>
      </c>
      <c r="BI31" s="0" t="n">
        <f aca="false">IF(ISNUMBER(FIND(BI$1,$D31))=$AO$1,1,0)*VLOOKUP($Z$2,DALYs!$A$2:$MW$40,'Intervention list'!BI$195+1,0)</f>
        <v>0</v>
      </c>
      <c r="BJ31" s="0" t="n">
        <f aca="false">IF(ISNUMBER(FIND(BJ$1,$D31))=$AO$1,1,0)*VLOOKUP($Z$2,DALYs!$A$2:$MW$40,'Intervention list'!BJ$195+1,0)</f>
        <v>0</v>
      </c>
      <c r="BK31" s="0" t="n">
        <f aca="false">IF(ISNUMBER(FIND(BK$1,$D31))=$AO$1,1,0)*VLOOKUP($Z$2,DALYs!$A$2:$MW$40,'Intervention list'!BK$195+1,0)</f>
        <v>0</v>
      </c>
      <c r="BL31" s="0" t="n">
        <f aca="false">IF(ISNUMBER(FIND(BL$1,$D31))=$AO$1,1,0)*VLOOKUP($Z$2,DALYs!$A$2:$MW$40,'Intervention list'!BL$195+1,0)</f>
        <v>0</v>
      </c>
      <c r="BM31" s="0" t="n">
        <f aca="false">IF(ISNUMBER(FIND(BM$1,$D31))=$AO$1,1,0)*VLOOKUP($Z$2,DALYs!$A$2:$MW$40,'Intervention list'!BM$195+1,0)</f>
        <v>0</v>
      </c>
      <c r="BN31" s="0" t="n">
        <f aca="false">IF(ISNUMBER(FIND(BN$1,$D31))=$AO$1,1,0)*VLOOKUP($Z$2,DALYs!$A$2:$MW$40,'Intervention list'!BN$195+1,0)</f>
        <v>0</v>
      </c>
      <c r="BO31" s="0" t="n">
        <f aca="false">IF(ISNUMBER(FIND(BO$1,$D31))=$AO$1,1,0)*VLOOKUP($Z$2,DALYs!$A$2:$MW$40,'Intervention list'!BO$195+1,0)</f>
        <v>0</v>
      </c>
      <c r="BP31" s="0" t="n">
        <f aca="false">IF(ISNUMBER(FIND(BP$1,$D31))=$AO$1,1,0)*VLOOKUP($Z$2,DALYs!$A$2:$MW$40,'Intervention list'!BP$195+1,0)</f>
        <v>0</v>
      </c>
      <c r="BQ31" s="0" t="n">
        <f aca="false">IF(ISNUMBER(FIND(BQ$1,$D31))=$AO$1,1,0)*VLOOKUP($Z$2,DALYs!$A$2:$MW$40,'Intervention list'!BQ$195+1,0)</f>
        <v>0</v>
      </c>
      <c r="BR31" s="0" t="n">
        <f aca="false">IF(ISNUMBER(FIND(BR$1,$D31))=$AO$1,1,0)*VLOOKUP($Z$2,DALYs!$A$2:$MW$40,'Intervention list'!BR$195+1,0)</f>
        <v>0</v>
      </c>
      <c r="BS31" s="0" t="n">
        <f aca="false">IF(ISNUMBER(FIND(BS$1,$D31))=$AO$1,1,0)*VLOOKUP($Z$2,DALYs!$A$2:$MW$40,'Intervention list'!BS$195+1,0)</f>
        <v>0</v>
      </c>
      <c r="BT31" s="0" t="n">
        <f aca="false">IF(ISNUMBER(FIND(BT$1,$D31))=$AO$1,1,0)*VLOOKUP($Z$2,DALYs!$A$2:$MW$40,'Intervention list'!BT$195+1,0)</f>
        <v>0</v>
      </c>
      <c r="BU31" s="0" t="n">
        <f aca="false">IF(ISNUMBER(FIND(BU$1,$D31))=$AO$1,1,0)*VLOOKUP($Z$2,DALYs!$A$2:$MW$40,'Intervention list'!BU$195+1,0)</f>
        <v>0</v>
      </c>
      <c r="BV31" s="0" t="n">
        <f aca="false">IF(ISNUMBER(FIND(BV$1,$D31))=$AO$1,1,0)*VLOOKUP($Z$2,DALYs!$A$2:$MW$40,'Intervention list'!BV$195+1,0)</f>
        <v>0</v>
      </c>
      <c r="BW31" s="0" t="n">
        <f aca="false">IF(ISNUMBER(FIND(BW$1,$D31))=$AO$1,1,0)*VLOOKUP($Z$2,DALYs!$A$2:$MW$40,'Intervention list'!BW$195+1,0)</f>
        <v>0</v>
      </c>
      <c r="BX31" s="0" t="n">
        <f aca="false">IF(ISNUMBER(FIND(BX$1,$D31))=$AO$1,1,0)*VLOOKUP($Z$2,DALYs!$A$2:$MW$40,'Intervention list'!BX$195+1,0)</f>
        <v>0</v>
      </c>
      <c r="BY31" s="0" t="n">
        <f aca="false">IF(ISNUMBER(FIND(BY$1,$D31))=$AO$1,1,0)*VLOOKUP($Z$2,DALYs!$A$2:$MW$40,'Intervention list'!BY$195+1,0)</f>
        <v>0</v>
      </c>
      <c r="BZ31" s="0" t="n">
        <f aca="false">IF(ISNUMBER(FIND(BZ$1,$D31))=$AO$1,1,0)*VLOOKUP($Z$2,DALYs!$A$2:$MW$40,'Intervention list'!BZ$195+1,0)</f>
        <v>0</v>
      </c>
      <c r="CA31" s="0" t="n">
        <f aca="false">IF(ISNUMBER(FIND(CA$1,$D31))=$AO$1,1,0)*VLOOKUP($Z$2,DALYs!$A$2:$MW$40,'Intervention list'!CA$195+1,0)</f>
        <v>0</v>
      </c>
      <c r="CB31" s="0" t="n">
        <f aca="false">IF(ISNUMBER(FIND(CB$1,$D31))=$AO$1,1,0)*VLOOKUP($Z$2,DALYs!$A$2:$MW$40,'Intervention list'!CB$195+1,0)</f>
        <v>0</v>
      </c>
      <c r="CC31" s="0" t="n">
        <f aca="false">IF(ISNUMBER(FIND(CC$1,$D31))=$AO$1,1,0)*VLOOKUP($Z$2,DALYs!$A$2:$MW$40,'Intervention list'!CC$195+1,0)</f>
        <v>0</v>
      </c>
      <c r="CD31" s="0" t="n">
        <f aca="false">IF(ISNUMBER(FIND(CD$1,$D31))=$AO$1,1,0)*VLOOKUP($Z$2,DALYs!$A$2:$MW$40,'Intervention list'!CD$195+1,0)</f>
        <v>0</v>
      </c>
      <c r="CE31" s="0" t="n">
        <f aca="false">IF(ISNUMBER(FIND(CE$1,$D31))=$AO$1,1,0)*VLOOKUP($Z$2,DALYs!$A$2:$MW$40,'Intervention list'!CE$195+1,0)</f>
        <v>0</v>
      </c>
      <c r="CF31" s="0" t="n">
        <f aca="false">IF(ISNUMBER(FIND(CF$1,$D31))=$AO$1,1,0)*VLOOKUP($Z$2,DALYs!$A$2:$MW$40,'Intervention list'!CF$195+1,0)</f>
        <v>0</v>
      </c>
      <c r="CG31" s="0" t="n">
        <f aca="false">IF(ISNUMBER(FIND(CG$1,$D31))=$AO$1,1,0)*VLOOKUP($Z$2,DALYs!$A$2:$MW$40,'Intervention list'!CG$195+1,0)</f>
        <v>0</v>
      </c>
      <c r="CH31" s="0" t="n">
        <f aca="false">IF(ISNUMBER(FIND(CH$1,$D31))=$AO$1,1,0)*VLOOKUP($Z$2,DALYs!$A$2:$MW$40,'Intervention list'!CH$195+1,0)</f>
        <v>0</v>
      </c>
      <c r="CI31" s="0" t="n">
        <f aca="false">IF(ISNUMBER(FIND(CI$1,$D31))=$AO$1,1,0)*VLOOKUP($Z$2,DALYs!$A$2:$MW$40,'Intervention list'!CI$195+1,0)</f>
        <v>0</v>
      </c>
      <c r="CJ31" s="0" t="n">
        <f aca="false">IF(ISNUMBER(FIND(CJ$1,$D31))=$AO$1,1,0)*VLOOKUP($Z$2,DALYs!$A$2:$MW$40,'Intervention list'!CJ$195+1,0)</f>
        <v>0</v>
      </c>
      <c r="CK31" s="0" t="n">
        <f aca="false">IF(ISNUMBER(FIND(CK$1,$D31))=$AO$1,1,0)*VLOOKUP($Z$2,DALYs!$A$2:$MW$40,'Intervention list'!CK$195+1,0)</f>
        <v>0</v>
      </c>
      <c r="CL31" s="0" t="n">
        <f aca="false">IF(ISNUMBER(FIND(CL$1,$D31))=$AO$1,1,0)*VLOOKUP($Z$2,DALYs!$A$2:$MW$40,'Intervention list'!CL$195+1,0)</f>
        <v>0</v>
      </c>
      <c r="CM31" s="0" t="n">
        <f aca="false">IF(ISNUMBER(FIND(CM$1,$D31))=$AO$1,1,0)*VLOOKUP($Z$2,DALYs!$A$2:$MW$40,'Intervention list'!CM$195+1,0)</f>
        <v>0</v>
      </c>
      <c r="CN31" s="0" t="n">
        <f aca="false">IF(ISNUMBER(FIND(CN$1,$D31))=$AO$1,1,0)*VLOOKUP($Z$2,DALYs!$A$2:$MW$40,'Intervention list'!CN$195+1,0)</f>
        <v>0</v>
      </c>
      <c r="CO31" s="0" t="n">
        <f aca="false">IF(ISNUMBER(FIND(CO$1,$D31))=$AO$1,1,0)*VLOOKUP($Z$2,DALYs!$A$2:$MW$40,'Intervention list'!CO$195+1,0)</f>
        <v>0</v>
      </c>
      <c r="CP31" s="0" t="n">
        <f aca="false">IF(ISNUMBER(FIND(CP$1,$D31))=$AO$1,1,0)*VLOOKUP($Z$2,DALYs!$A$2:$MW$40,'Intervention list'!CP$195+1,0)</f>
        <v>0</v>
      </c>
      <c r="CQ31" s="0" t="n">
        <f aca="false">IF(ISNUMBER(FIND(CQ$1,$D31))=$AO$1,1,0)*VLOOKUP($Z$2,DALYs!$A$2:$MW$40,'Intervention list'!CQ$195+1,0)</f>
        <v>0</v>
      </c>
      <c r="CR31" s="0" t="n">
        <f aca="false">IF(ISNUMBER(FIND(CR$1,$D31))=$AO$1,1,0)*VLOOKUP($Z$2,DALYs!$A$2:$MW$40,'Intervention list'!CR$195+1,0)</f>
        <v>0</v>
      </c>
      <c r="CS31" s="0" t="n">
        <f aca="false">IF(ISNUMBER(FIND(CS$1,$D31))=$AO$1,1,0)*VLOOKUP($Z$2,DALYs!$A$2:$MW$40,'Intervention list'!CS$195+1,0)</f>
        <v>0</v>
      </c>
      <c r="CT31" s="0" t="n">
        <f aca="false">IF(ISNUMBER(FIND(CT$1,$D31))=$AO$1,1,0)*VLOOKUP($Z$2,DALYs!$A$2:$MW$40,'Intervention list'!CT$195+1,0)</f>
        <v>0</v>
      </c>
      <c r="CU31" s="0" t="n">
        <f aca="false">IF(ISNUMBER(FIND(CU$1,$D31))=$AO$1,1,0)*VLOOKUP($Z$2,DALYs!$A$2:$MW$40,'Intervention list'!CU$195+1,0)</f>
        <v>0</v>
      </c>
      <c r="CV31" s="0" t="n">
        <f aca="false">IF(ISNUMBER(FIND(CV$1,$D31))=$AO$1,1,0)*VLOOKUP($Z$2,DALYs!$A$2:$MW$40,'Intervention list'!CV$195+1,0)</f>
        <v>0</v>
      </c>
      <c r="CW31" s="0" t="n">
        <f aca="false">IF(ISNUMBER(FIND(CW$1,$D31))=$AO$1,1,0)*VLOOKUP($Z$2,DALYs!$A$2:$MW$40,'Intervention list'!CW$195+1,0)</f>
        <v>0</v>
      </c>
      <c r="CX31" s="0" t="n">
        <f aca="false">IF(ISNUMBER(FIND(CX$1,$D31))=$AO$1,1,0)*VLOOKUP($Z$2,DALYs!$A$2:$MW$40,'Intervention list'!CX$195+1,0)</f>
        <v>0</v>
      </c>
      <c r="CY31" s="0" t="n">
        <f aca="false">IF(ISNUMBER(FIND(CY$1,$D31))=$AO$1,1,0)*VLOOKUP($Z$2,DALYs!$A$2:$MW$40,'Intervention list'!CY$195+1,0)</f>
        <v>0</v>
      </c>
      <c r="CZ31" s="0" t="n">
        <f aca="false">IF(ISNUMBER(FIND(CZ$1,$D31))=$AO$1,1,0)*VLOOKUP($Z$2,DALYs!$A$2:$MW$40,'Intervention list'!CZ$195+1,0)</f>
        <v>0</v>
      </c>
      <c r="DA31" s="0" t="n">
        <f aca="false">IF(ISNUMBER(FIND(DA$1,$D31))=$AO$1,1,0)*VLOOKUP($Z$2,DALYs!$A$2:$MW$40,'Intervention list'!DA$195+1,0)</f>
        <v>0</v>
      </c>
      <c r="DB31" s="0" t="n">
        <f aca="false">IF(ISNUMBER(FIND(DB$1,$D31))=$AO$1,1,0)*VLOOKUP($Z$2,DALYs!$A$2:$MW$40,'Intervention list'!DB$195+1,0)</f>
        <v>0</v>
      </c>
      <c r="DC31" s="0" t="n">
        <f aca="false">IF(ISNUMBER(FIND(DC$1,$D31))=$AO$1,1,0)*VLOOKUP($Z$2,DALYs!$A$2:$MW$40,'Intervention list'!DC$195+1,0)</f>
        <v>0</v>
      </c>
      <c r="DD31" s="0" t="n">
        <f aca="false">IF(ISNUMBER(FIND(DD$1,$D31))=$AO$1,1,0)*VLOOKUP($Z$2,DALYs!$A$2:$MW$40,'Intervention list'!DD$195+1,0)</f>
        <v>0</v>
      </c>
      <c r="DE31" s="0" t="n">
        <f aca="false">IF(ISNUMBER(FIND(DE$1,$D31))=$AO$1,1,0)*VLOOKUP($Z$2,DALYs!$A$2:$MW$40,'Intervention list'!DE$195+1,0)</f>
        <v>0</v>
      </c>
      <c r="DF31" s="0" t="n">
        <f aca="false">IF(ISNUMBER(FIND(DF$1,$D31))=$AO$1,1,0)*VLOOKUP($Z$2,DALYs!$A$2:$MW$40,'Intervention list'!DF$195+1,0)</f>
        <v>0</v>
      </c>
      <c r="DG31" s="0" t="n">
        <f aca="false">IF(ISNUMBER(FIND(DG$1,$D31))=$AO$1,1,0)*VLOOKUP($Z$2,DALYs!$A$2:$MW$40,'Intervention list'!DG$195+1,0)</f>
        <v>0</v>
      </c>
      <c r="DH31" s="0" t="n">
        <f aca="false">IF(ISNUMBER(FIND(DH$1,$D31))=$AO$1,1,0)*VLOOKUP($Z$2,DALYs!$A$2:$MW$40,'Intervention list'!DH$195+1,0)</f>
        <v>0</v>
      </c>
      <c r="DI31" s="0" t="n">
        <f aca="false">IF(ISNUMBER(FIND(DI$1,$D31))=$AO$1,1,0)*VLOOKUP($Z$2,DALYs!$A$2:$MW$40,'Intervention list'!DI$195+1,0)</f>
        <v>0</v>
      </c>
      <c r="DJ31" s="0" t="n">
        <f aca="false">IF(ISNUMBER(FIND(DJ$1,$D31))=$AO$1,1,0)*VLOOKUP($Z$2,DALYs!$A$2:$MW$40,'Intervention list'!DJ$195+1,0)</f>
        <v>0</v>
      </c>
      <c r="DK31" s="0" t="n">
        <f aca="false">IF(ISNUMBER(FIND(DK$1,$D31))=$AO$1,1,0)*VLOOKUP($Z$2,DALYs!$A$2:$MW$40,'Intervention list'!DK$195+1,0)</f>
        <v>0</v>
      </c>
      <c r="DL31" s="0" t="n">
        <f aca="false">IF(ISNUMBER(FIND(DL$1,$D31))=$AO$1,1,0)*VLOOKUP($Z$2,DALYs!$A$2:$MW$40,'Intervention list'!DL$195+1,0)</f>
        <v>0</v>
      </c>
      <c r="DM31" s="0" t="n">
        <f aca="false">IF(ISNUMBER(FIND(DM$1,$D31))=$AO$1,1,0)*VLOOKUP($Z$2,DALYs!$A$2:$MW$40,'Intervention list'!DM$195+1,0)</f>
        <v>0</v>
      </c>
      <c r="DN31" s="0" t="n">
        <f aca="false">IF(ISNUMBER(FIND(DN$1,$D31))=$AO$1,1,0)*VLOOKUP($Z$2,DALYs!$A$2:$MW$40,'Intervention list'!DN$195+1,0)</f>
        <v>0</v>
      </c>
      <c r="DO31" s="0" t="n">
        <f aca="false">IF(ISNUMBER(FIND(DO$1,$D31))=$AO$1,1,0)*VLOOKUP($Z$2,DALYs!$A$2:$MW$40,'Intervention list'!DO$195+1,0)</f>
        <v>0</v>
      </c>
      <c r="DP31" s="0" t="n">
        <f aca="false">IF(ISNUMBER(FIND(DP$1,$D31))=$AO$1,1,0)*VLOOKUP($Z$2,DALYs!$A$2:$MW$40,'Intervention list'!DP$195+1,0)</f>
        <v>0</v>
      </c>
      <c r="DQ31" s="0" t="n">
        <f aca="false">IF(ISNUMBER(FIND(DQ$1,$D31))=$AO$1,1,0)*VLOOKUP($Z$2,DALYs!$A$2:$MW$40,'Intervention list'!DQ$195+1,0)</f>
        <v>0</v>
      </c>
      <c r="DR31" s="0" t="n">
        <f aca="false">IF(ISNUMBER(FIND(DR$1,$D31))=$AO$1,1,0)*VLOOKUP($Z$2,DALYs!$A$2:$MW$40,'Intervention list'!DR$195+1,0)</f>
        <v>0</v>
      </c>
      <c r="DS31" s="0" t="n">
        <f aca="false">IF(ISNUMBER(FIND(DS$1,$D31))=$AO$1,1,0)*VLOOKUP($Z$2,DALYs!$A$2:$MW$40,'Intervention list'!DS$195+1,0)</f>
        <v>0</v>
      </c>
      <c r="DT31" s="0" t="n">
        <f aca="false">IF(ISNUMBER(FIND(DT$1,$D31))=$AO$1,1,0)*VLOOKUP($Z$2,DALYs!$A$2:$MW$40,'Intervention list'!DT$195+1,0)</f>
        <v>0</v>
      </c>
      <c r="DU31" s="0" t="n">
        <f aca="false">IF(ISNUMBER(FIND(DU$1,$D31))=$AO$1,1,0)*VLOOKUP($Z$2,DALYs!$A$2:$MW$40,'Intervention list'!DU$195+1,0)</f>
        <v>0</v>
      </c>
      <c r="DV31" s="0" t="n">
        <f aca="false">IF(ISNUMBER(FIND(DV$1,$D31))=$AO$1,1,0)*VLOOKUP($Z$2,DALYs!$A$2:$MW$40,'Intervention list'!DV$195+1,0)</f>
        <v>0</v>
      </c>
      <c r="DW31" s="0" t="n">
        <f aca="false">IF(ISNUMBER(FIND(DW$1,$D31))=$AO$1,1,0)*VLOOKUP($Z$2,DALYs!$A$2:$MW$40,'Intervention list'!DW$195+1,0)</f>
        <v>0</v>
      </c>
      <c r="DX31" s="0" t="n">
        <f aca="false">IF(ISNUMBER(FIND(DX$1,$D31))=$AO$1,1,0)*VLOOKUP($Z$2,DALYs!$A$2:$MW$40,'Intervention list'!DX$195+1,0)</f>
        <v>0</v>
      </c>
      <c r="DY31" s="0" t="n">
        <f aca="false">IF(ISNUMBER(FIND(DY$1,$D31))=$AO$1,1,0)*VLOOKUP($Z$2,DALYs!$A$2:$MW$40,'Intervention list'!DY$195+1,0)</f>
        <v>0</v>
      </c>
      <c r="DZ31" s="0" t="n">
        <f aca="false">IF(ISNUMBER(FIND(DZ$1,$D31))=$AO$1,1,0)*VLOOKUP($Z$2,DALYs!$A$2:$MW$40,'Intervention list'!DZ$195+1,0)</f>
        <v>0</v>
      </c>
      <c r="EA31" s="0" t="n">
        <f aca="false">IF(ISNUMBER(FIND(EA$1,$D31))=$AO$1,1,0)*VLOOKUP($Z$2,DALYs!$A$2:$MW$40,'Intervention list'!EA$195+1,0)</f>
        <v>0</v>
      </c>
      <c r="EB31" s="0" t="n">
        <f aca="false">IF(ISNUMBER(FIND(EB$1,$D31))=$AO$1,1,0)*VLOOKUP($Z$2,DALYs!$A$2:$MW$40,'Intervention list'!EB$195+1,0)</f>
        <v>0</v>
      </c>
      <c r="EC31" s="0" t="n">
        <f aca="false">IF(ISNUMBER(FIND(EC$1,$D31))=$AO$1,1,0)*VLOOKUP($Z$2,DALYs!$A$2:$MW$40,'Intervention list'!EC$195+1,0)</f>
        <v>0</v>
      </c>
      <c r="ED31" s="0" t="n">
        <f aca="false">IF(ISNUMBER(FIND(ED$1,$D31))=$AO$1,1,0)*VLOOKUP($Z$2,DALYs!$A$2:$MW$40,'Intervention list'!ED$195+1,0)</f>
        <v>0</v>
      </c>
      <c r="EE31" s="0" t="n">
        <f aca="false">IF(ISNUMBER(FIND(EE$1,$D31))=$AO$1,1,0)*VLOOKUP($Z$2,DALYs!$A$2:$MW$40,'Intervention list'!EE$195+1,0)</f>
        <v>0</v>
      </c>
      <c r="EF31" s="0" t="n">
        <f aca="false">IF(ISNUMBER(FIND(EF$1,$D31))=$AO$1,1,0)*VLOOKUP($Z$2,DALYs!$A$2:$MW$40,'Intervention list'!EF$195+1,0)</f>
        <v>0</v>
      </c>
      <c r="EG31" s="0" t="n">
        <f aca="false">IF(ISNUMBER(FIND(EG$1,$D31))=$AO$1,1,0)*VLOOKUP($Z$2,DALYs!$A$2:$MW$40,'Intervention list'!EG$195+1,0)</f>
        <v>0</v>
      </c>
      <c r="EH31" s="0" t="n">
        <f aca="false">IF(ISNUMBER(FIND(EH$1,$D31))=$AO$1,1,0)*VLOOKUP($Z$2,DALYs!$A$2:$MW$40,'Intervention list'!EH$195+1,0)</f>
        <v>0</v>
      </c>
      <c r="EI31" s="0" t="n">
        <f aca="false">IF(ISNUMBER(FIND(EI$1,$D31))=$AO$1,1,0)*VLOOKUP($Z$2,DALYs!$A$2:$MW$40,'Intervention list'!EI$195+1,0)</f>
        <v>0</v>
      </c>
      <c r="EJ31" s="0" t="n">
        <f aca="false">IF(ISNUMBER(FIND(EJ$1,$D31))=$AO$1,1,0)*VLOOKUP($Z$2,DALYs!$A$2:$MW$40,'Intervention list'!EJ$195+1,0)</f>
        <v>0</v>
      </c>
      <c r="EK31" s="0" t="n">
        <f aca="false">IF(ISNUMBER(FIND(EK$1,$D31))=$AO$1,1,0)*VLOOKUP($Z$2,DALYs!$A$2:$MW$40,'Intervention list'!EK$195+1,0)</f>
        <v>0</v>
      </c>
      <c r="EL31" s="0" t="n">
        <f aca="false">IF(ISNUMBER(FIND(EL$1,$D31))=$AO$1,1,0)*VLOOKUP($Z$2,DALYs!$A$2:$MW$40,'Intervention list'!EL$195+1,0)</f>
        <v>0</v>
      </c>
      <c r="EM31" s="0" t="n">
        <f aca="false">IF(ISNUMBER(FIND(EM$1,$D31))=$AO$1,1,0)*VLOOKUP($Z$2,DALYs!$A$2:$MW$40,'Intervention list'!EM$195+1,0)</f>
        <v>0</v>
      </c>
      <c r="EN31" s="0" t="n">
        <f aca="false">IF(ISNUMBER(FIND(EN$1,$D31))=$AO$1,1,0)*VLOOKUP($Z$2,DALYs!$A$2:$MW$40,'Intervention list'!EN$195+1,0)</f>
        <v>0</v>
      </c>
      <c r="EO31" s="0" t="n">
        <f aca="false">IF(ISNUMBER(FIND(EO$1,$D31))=$AO$1,1,0)*VLOOKUP($Z$2,DALYs!$A$2:$MW$40,'Intervention list'!EO$195+1,0)</f>
        <v>0</v>
      </c>
      <c r="EP31" s="0" t="n">
        <f aca="false">IF(ISNUMBER(FIND(EP$1,$D31))=$AO$1,1,0)*VLOOKUP($Z$2,DALYs!$A$2:$MW$40,'Intervention list'!EP$195+1,0)</f>
        <v>0</v>
      </c>
      <c r="EQ31" s="0" t="n">
        <f aca="false">IF(ISNUMBER(FIND(EQ$1,$D31))=$AO$1,1,0)*VLOOKUP($Z$2,DALYs!$A$2:$MW$40,'Intervention list'!EQ$195+1,0)</f>
        <v>0</v>
      </c>
      <c r="ER31" s="0" t="n">
        <f aca="false">IF(ISNUMBER(FIND(ER$1,$D31))=$AO$1,1,0)*VLOOKUP($Z$2,DALYs!$A$2:$MW$40,'Intervention list'!ER$195+1,0)</f>
        <v>0</v>
      </c>
      <c r="ES31" s="0" t="n">
        <f aca="false">IF(ISNUMBER(FIND(ES$1,$D31))=$AO$1,1,0)*VLOOKUP($Z$2,DALYs!$A$2:$MW$40,'Intervention list'!ES$195+1,0)</f>
        <v>0</v>
      </c>
      <c r="ET31" s="0" t="n">
        <f aca="false">IF(ISNUMBER(FIND(ET$1,$D31))=$AO$1,1,0)*VLOOKUP($Z$2,DALYs!$A$2:$MW$40,'Intervention list'!ET$195+1,0)</f>
        <v>0</v>
      </c>
      <c r="EU31" s="0" t="n">
        <f aca="false">IF(ISNUMBER(FIND(EU$1,$D31))=$AO$1,1,0)*VLOOKUP($Z$2,DALYs!$A$2:$MW$40,'Intervention list'!EU$195+1,0)</f>
        <v>0</v>
      </c>
      <c r="EV31" s="0" t="n">
        <f aca="false">IF(ISNUMBER(FIND(EV$1,$D31))=$AO$1,1,0)*VLOOKUP($Z$2,DALYs!$A$2:$MW$40,'Intervention list'!EV$195+1,0)</f>
        <v>0</v>
      </c>
      <c r="EW31" s="0" t="n">
        <f aca="false">IF(ISNUMBER(FIND(EW$1,$D31))=$AO$1,1,0)*VLOOKUP($Z$2,DALYs!$A$2:$MW$40,'Intervention list'!EW$195+1,0)</f>
        <v>0</v>
      </c>
      <c r="EX31" s="0" t="n">
        <f aca="false">IF(ISNUMBER(FIND(EX$1,$D31))=$AO$1,1,0)*VLOOKUP($Z$2,DALYs!$A$2:$MW$40,'Intervention list'!EX$195+1,0)</f>
        <v>0</v>
      </c>
      <c r="EY31" s="0" t="n">
        <f aca="false">IF(ISNUMBER(FIND(EY$1,$D31))=$AO$1,1,0)*VLOOKUP($Z$2,DALYs!$A$2:$MW$40,'Intervention list'!EY$195+1,0)</f>
        <v>0</v>
      </c>
      <c r="EZ31" s="0" t="n">
        <f aca="false">IF(ISNUMBER(FIND(EZ$1,$D31))=$AO$1,1,0)*VLOOKUP($Z$2,DALYs!$A$2:$MW$40,'Intervention list'!EZ$195+1,0)</f>
        <v>0</v>
      </c>
      <c r="FA31" s="0" t="n">
        <f aca="false">IF(ISNUMBER(FIND(FA$1,$D31))=$AO$1,1,0)*VLOOKUP($Z$2,DALYs!$A$2:$MW$40,'Intervention list'!FA$195+1,0)</f>
        <v>0</v>
      </c>
      <c r="FB31" s="0" t="n">
        <f aca="false">IF(ISNUMBER(FIND(FB$1,$D31))=$AO$1,1,0)*VLOOKUP($Z$2,DALYs!$A$2:$MW$40,'Intervention list'!FB$195+1,0)</f>
        <v>0</v>
      </c>
      <c r="FC31" s="0" t="n">
        <f aca="false">IF(ISNUMBER(FIND(FC$1,$D31))=$AO$1,1,0)*VLOOKUP($Z$2,DALYs!$A$2:$MW$40,'Intervention list'!FC$195+1,0)</f>
        <v>0</v>
      </c>
      <c r="FD31" s="0" t="n">
        <f aca="false">IF(ISNUMBER(FIND(FD$1,$D31))=$AO$1,1,0)*VLOOKUP($Z$2,DALYs!$A$2:$MW$40,'Intervention list'!FD$195+1,0)</f>
        <v>0</v>
      </c>
      <c r="FE31" s="0" t="n">
        <f aca="false">IF(ISNUMBER(FIND(FE$1,$D31))=$AO$1,1,0)*VLOOKUP($Z$2,DALYs!$A$2:$MW$40,'Intervention list'!FE$195+1,0)</f>
        <v>0</v>
      </c>
      <c r="FF31" s="0" t="n">
        <f aca="false">IF(ISNUMBER(FIND(FF$1,$D31))=$AO$1,1,0)*VLOOKUP($Z$2,DALYs!$A$2:$MW$40,'Intervention list'!FF$195+1,0)</f>
        <v>0</v>
      </c>
      <c r="FG31" s="0" t="n">
        <f aca="false">IF(ISNUMBER(FIND(FG$1,$D31))=$AO$1,1,0)*VLOOKUP($Z$2,DALYs!$A$2:$MW$40,'Intervention list'!FG$195+1,0)</f>
        <v>0</v>
      </c>
      <c r="FH31" s="0" t="n">
        <f aca="false">IF(ISNUMBER(FIND(FH$1,$D31))=$AO$1,1,0)*VLOOKUP($Z$2,DALYs!$A$2:$MW$40,'Intervention list'!FH$195+1,0)</f>
        <v>0</v>
      </c>
      <c r="FI31" s="0" t="n">
        <f aca="false">IF(ISNUMBER(FIND(FI$1,$D31))=$AO$1,1,0)*VLOOKUP($Z$2,DALYs!$A$2:$MW$40,'Intervention list'!FI$195+1,0)</f>
        <v>0</v>
      </c>
      <c r="FJ31" s="0" t="n">
        <f aca="false">IF(ISNUMBER(FIND(FJ$1,$D31))=$AO$1,1,0)*VLOOKUP($Z$2,DALYs!$A$2:$MW$40,'Intervention list'!FJ$195+1,0)</f>
        <v>0</v>
      </c>
      <c r="FK31" s="0" t="n">
        <f aca="false">IF(ISNUMBER(FIND(FK$1,$D31))=$AO$1,1,0)*VLOOKUP($Z$2,DALYs!$A$2:$MW$40,'Intervention list'!FK$195+1,0)</f>
        <v>0</v>
      </c>
      <c r="FL31" s="0" t="n">
        <f aca="false">IF(ISNUMBER(FIND(FL$1,$D31))=$AO$1,1,0)*VLOOKUP($Z$2,DALYs!$A$2:$MW$40,'Intervention list'!FL$195+1,0)</f>
        <v>0</v>
      </c>
      <c r="FM31" s="0" t="n">
        <f aca="false">IF(ISNUMBER(FIND(FM$1,$D31))=$AO$1,1,0)*VLOOKUP($Z$2,DALYs!$A$2:$MW$40,'Intervention list'!FM$195+1,0)</f>
        <v>0</v>
      </c>
      <c r="FN31" s="0" t="n">
        <f aca="false">IF(ISNUMBER(FIND(FN$1,$D31))=$AO$1,1,0)*VLOOKUP($Z$2,DALYs!$A$2:$MW$40,'Intervention list'!FN$195+1,0)</f>
        <v>0</v>
      </c>
      <c r="FO31" s="0" t="n">
        <f aca="false">IF(ISNUMBER(FIND(FO$1,$D31))=$AO$1,1,0)*VLOOKUP($Z$2,DALYs!$A$2:$MW$40,'Intervention list'!FO$195+1,0)</f>
        <v>0</v>
      </c>
      <c r="FP31" s="0" t="n">
        <f aca="false">IF(ISNUMBER(FIND(FP$1,$D31))=$AO$1,1,0)*VLOOKUP($Z$2,DALYs!$A$2:$MW$40,'Intervention list'!FP$195+1,0)</f>
        <v>37048.689974891</v>
      </c>
      <c r="FQ31" s="0" t="n">
        <f aca="false">IF(ISNUMBER(FIND(FQ$1,$D31))=$AO$1,1,0)*VLOOKUP($Z$2,DALYs!$A$2:$MW$40,'Intervention list'!FQ$195+1,0)</f>
        <v>0</v>
      </c>
      <c r="FR31" s="0" t="n">
        <f aca="false">IF(ISNUMBER(FIND(FR$1,$D31))=$AO$1,1,0)*VLOOKUP($Z$2,DALYs!$A$2:$MW$40,'Intervention list'!FR$195+1,0)</f>
        <v>0</v>
      </c>
      <c r="FS31" s="0" t="n">
        <f aca="false">IF(ISNUMBER(FIND(FS$1,$D31))=$AO$1,1,0)*VLOOKUP($Z$2,DALYs!$A$2:$MW$40,'Intervention list'!FS$195+1,0)</f>
        <v>0</v>
      </c>
      <c r="FT31" s="0" t="n">
        <f aca="false">IF(ISNUMBER(FIND(FT$1,$D31))=$AO$1,1,0)*VLOOKUP($Z$2,DALYs!$A$2:$MW$40,'Intervention list'!FT$195+1,0)</f>
        <v>0</v>
      </c>
      <c r="FU31" s="0" t="n">
        <f aca="false">IF(ISNUMBER(FIND(FU$1,$D31))=$AO$1,1,0)*VLOOKUP($Z$2,DALYs!$A$2:$MW$40,'Intervention list'!FU$195+1,0)</f>
        <v>0</v>
      </c>
      <c r="FV31" s="0" t="n">
        <f aca="false">IF(ISNUMBER(FIND(FV$1,$D31))=$AO$1,1,0)*VLOOKUP($Z$2,DALYs!$A$2:$MW$40,'Intervention list'!FV$195+1,0)</f>
        <v>0</v>
      </c>
      <c r="FW31" s="0" t="n">
        <f aca="false">IF(ISNUMBER(FIND(FW$1,$D31))=$AO$1,1,0)*VLOOKUP($Z$2,DALYs!$A$2:$MW$40,'Intervention list'!FW$195+1,0)</f>
        <v>0</v>
      </c>
      <c r="FX31" s="0" t="n">
        <f aca="false">IF(ISNUMBER(FIND(FX$1,$D31))=$AO$1,1,0)*VLOOKUP($Z$2,DALYs!$A$2:$MW$40,'Intervention list'!FX$195+1,0)</f>
        <v>0</v>
      </c>
      <c r="FY31" s="0" t="n">
        <f aca="false">IF(ISNUMBER(FIND(FY$1,$D31))=$AO$1,1,0)*VLOOKUP($Z$2,DALYs!$A$2:$MW$40,'Intervention list'!FY$195+1,0)</f>
        <v>0</v>
      </c>
      <c r="FZ31" s="0" t="n">
        <f aca="false">IF(ISNUMBER(FIND(FZ$1,$D31))=$AO$1,1,0)*VLOOKUP($Z$2,DALYs!$A$2:$MW$40,'Intervention list'!FZ$195+1,0)</f>
        <v>0</v>
      </c>
      <c r="GA31" s="0" t="n">
        <f aca="false">IF(ISNUMBER(FIND(GA$1,$D31))=$AO$1,1,0)*VLOOKUP($Z$2,DALYs!$A$2:$MW$40,'Intervention list'!GA$195+1,0)</f>
        <v>0</v>
      </c>
      <c r="GB31" s="0" t="n">
        <f aca="false">IF(ISNUMBER(FIND(GB$1,$D31))=$AO$1,1,0)*VLOOKUP($Z$2,DALYs!$A$2:$MW$40,'Intervention list'!GB$195+1,0)</f>
        <v>0</v>
      </c>
      <c r="GC31" s="0" t="n">
        <f aca="false">IF(ISNUMBER(FIND(GC$1,$D31))=$AO$1,1,0)*VLOOKUP($Z$2,DALYs!$A$2:$MW$40,'Intervention list'!GC$195+1,0)</f>
        <v>0</v>
      </c>
      <c r="GD31" s="0" t="n">
        <f aca="false">IF(ISNUMBER(FIND(GD$1,$D31))=$AO$1,1,0)*VLOOKUP($Z$2,DALYs!$A$2:$MW$40,'Intervention list'!GD$195+1,0)</f>
        <v>0</v>
      </c>
      <c r="GE31" s="0" t="n">
        <f aca="false">IF(ISNUMBER(FIND(GE$1,$D31))=$AO$1,1,0)*VLOOKUP($Z$2,DALYs!$A$2:$MW$40,'Intervention list'!GE$195+1,0)</f>
        <v>0</v>
      </c>
      <c r="GF31" s="0" t="n">
        <f aca="false">IF(ISNUMBER(FIND(GF$1,$D31))=$AO$1,1,0)*VLOOKUP($Z$2,DALYs!$A$2:$MW$40,'Intervention list'!GF$195+1,0)</f>
        <v>0</v>
      </c>
      <c r="GG31" s="0" t="n">
        <f aca="false">IF(ISNUMBER(FIND(GG$1,$D31))=$AO$1,1,0)*VLOOKUP($Z$2,DALYs!$A$2:$MW$40,'Intervention list'!GG$195+1,0)</f>
        <v>0</v>
      </c>
      <c r="GH31" s="0" t="n">
        <f aca="false">IF(ISNUMBER(FIND(GH$1,$D31))=$AO$1,1,0)*VLOOKUP($Z$2,DALYs!$A$2:$MW$40,'Intervention list'!GH$195+1,0)</f>
        <v>0</v>
      </c>
      <c r="GI31" s="0" t="n">
        <f aca="false">IF(ISNUMBER(FIND(GI$1,$D31))=$AO$1,1,0)*VLOOKUP($Z$2,DALYs!$A$2:$MW$40,'Intervention list'!GI$195+1,0)</f>
        <v>0</v>
      </c>
      <c r="GJ31" s="0" t="n">
        <f aca="false">IF(ISNUMBER(FIND(GJ$1,$D31))=$AO$1,1,0)*VLOOKUP($Z$2,DALYs!$A$2:$MW$40,'Intervention list'!GJ$195+1,0)</f>
        <v>0</v>
      </c>
      <c r="GK31" s="0" t="n">
        <f aca="false">IF(ISNUMBER(FIND(GK$1,$D31))=$AO$1,1,0)*VLOOKUP($Z$2,DALYs!$A$2:$MW$40,'Intervention list'!GK$195+1,0)</f>
        <v>0</v>
      </c>
      <c r="GL31" s="0" t="n">
        <f aca="false">IF(ISNUMBER(FIND(GL$1,$D31))=$AO$1,1,0)*VLOOKUP($Z$2,DALYs!$A$2:$MW$40,'Intervention list'!GL$195+1,0)</f>
        <v>0</v>
      </c>
      <c r="GM31" s="0" t="n">
        <f aca="false">IF(ISNUMBER(FIND(GM$1,$D31))=$AO$1,1,0)*VLOOKUP($Z$2,DALYs!$A$2:$MW$40,'Intervention list'!GM$195+1,0)</f>
        <v>0</v>
      </c>
      <c r="GN31" s="0" t="n">
        <f aca="false">IF(ISNUMBER(FIND(GN$1,$D31))=$AO$1,1,0)*VLOOKUP($Z$2,DALYs!$A$2:$MW$40,'Intervention list'!GN$195+1,0)</f>
        <v>0</v>
      </c>
      <c r="GO31" s="0" t="n">
        <f aca="false">IF(ISNUMBER(FIND(GO$1,$D31))=$AO$1,1,0)*VLOOKUP($Z$2,DALYs!$A$2:$MW$40,'Intervention list'!GO$195+1,0)</f>
        <v>0</v>
      </c>
      <c r="GP31" s="0" t="n">
        <f aca="false">IF(ISNUMBER(FIND(GP$1,$D31))=$AO$1,1,0)*VLOOKUP($Z$2,DALYs!$A$2:$MW$40,'Intervention list'!GP$195+1,0)</f>
        <v>0</v>
      </c>
      <c r="GQ31" s="0" t="n">
        <f aca="false">IF(ISNUMBER(FIND(GQ$1,$D31))=$AO$1,1,0)*VLOOKUP($Z$2,DALYs!$A$2:$MW$40,'Intervention list'!GQ$195+1,0)</f>
        <v>0</v>
      </c>
      <c r="GR31" s="0" t="n">
        <f aca="false">IF(ISNUMBER(FIND(GR$1,$D31))=$AO$1,1,0)*VLOOKUP($Z$2,DALYs!$A$2:$MW$40,'Intervention list'!GR$195+1,0)</f>
        <v>0</v>
      </c>
      <c r="GS31" s="0" t="n">
        <f aca="false">IF(ISNUMBER(FIND(GS$1,$D31))=$AO$1,1,0)*VLOOKUP($Z$2,DALYs!$A$2:$MW$40,'Intervention list'!GS$195+1,0)</f>
        <v>0</v>
      </c>
      <c r="GT31" s="0" t="n">
        <f aca="false">IF(ISNUMBER(FIND(GT$1,$D31))=$AO$1,1,0)*VLOOKUP($Z$2,DALYs!$A$2:$MW$40,'Intervention list'!GT$195+1,0)</f>
        <v>0</v>
      </c>
      <c r="GU31" s="0" t="n">
        <f aca="false">IF(ISNUMBER(FIND(GU$1,$D31))=$AO$1,1,0)*VLOOKUP($Z$2,DALYs!$A$2:$MW$40,'Intervention list'!GU$195+1,0)</f>
        <v>0</v>
      </c>
      <c r="GV31" s="0" t="n">
        <f aca="false">IF(ISNUMBER(FIND(GV$1,$D31))=$AO$1,1,0)*VLOOKUP($Z$2,DALYs!$A$2:$MW$40,'Intervention list'!GV$195+1,0)</f>
        <v>0</v>
      </c>
      <c r="GW31" s="0" t="n">
        <f aca="false">IF(ISNUMBER(FIND(GW$1,$D31))=$AO$1,1,0)*VLOOKUP($Z$2,DALYs!$A$2:$MW$40,'Intervention list'!GW$195+1,0)</f>
        <v>0</v>
      </c>
      <c r="GX31" s="0" t="n">
        <f aca="false">IF(ISNUMBER(FIND(GX$1,$D31))=$AO$1,1,0)*VLOOKUP($Z$2,DALYs!$A$2:$MW$40,'Intervention list'!GX$195+1,0)</f>
        <v>0</v>
      </c>
      <c r="GY31" s="0" t="n">
        <f aca="false">IF(ISNUMBER(FIND(GY$1,$D31))=$AO$1,1,0)*VLOOKUP($Z$2,DALYs!$A$2:$MW$40,'Intervention list'!GY$195+1,0)</f>
        <v>0</v>
      </c>
      <c r="GZ31" s="0" t="n">
        <f aca="false">IF(ISNUMBER(FIND(GZ$1,$D31))=$AO$1,1,0)*VLOOKUP($Z$2,DALYs!$A$2:$MW$40,'Intervention list'!GZ$195+1,0)</f>
        <v>0</v>
      </c>
      <c r="HA31" s="0" t="n">
        <f aca="false">IF(ISNUMBER(FIND(HA$1,$D31))=$AO$1,1,0)*VLOOKUP($Z$2,DALYs!$A$2:$MW$40,'Intervention list'!HA$195+1,0)</f>
        <v>0</v>
      </c>
      <c r="HB31" s="0" t="n">
        <f aca="false">IF(ISNUMBER(FIND(HB$1,$D31))=$AO$1,1,0)*VLOOKUP($Z$2,DALYs!$A$2:$MW$40,'Intervention list'!HB$195+1,0)</f>
        <v>0</v>
      </c>
      <c r="HC31" s="0" t="n">
        <f aca="false">IF(ISNUMBER(FIND(HC$1,$D31))=$AO$1,1,0)*VLOOKUP($Z$2,DALYs!$A$2:$MW$40,'Intervention list'!HC$195+1,0)</f>
        <v>0</v>
      </c>
      <c r="HD31" s="0" t="n">
        <f aca="false">IF(ISNUMBER(FIND(HD$1,$D31))=$AO$1,1,0)*VLOOKUP($Z$2,DALYs!$A$2:$MW$40,'Intervention list'!HD$195+1,0)</f>
        <v>0</v>
      </c>
      <c r="HE31" s="0" t="n">
        <f aca="false">IF(ISNUMBER(FIND(HE$1,$D31))=$AO$1,1,0)*VLOOKUP($Z$2,DALYs!$A$2:$MW$40,'Intervention list'!HE$195+1,0)</f>
        <v>0</v>
      </c>
      <c r="HF31" s="0" t="n">
        <f aca="false">IF(ISNUMBER(FIND(HF$1,$D31))=$AO$1,1,0)*VLOOKUP($Z$2,DALYs!$A$2:$MW$40,'Intervention list'!HF$195+1,0)</f>
        <v>0</v>
      </c>
      <c r="HG31" s="0" t="n">
        <f aca="false">IF(ISNUMBER(FIND(HG$1,$D31))=$AO$1,1,0)*VLOOKUP($Z$2,DALYs!$A$2:$MW$40,'Intervention list'!HG$195+1,0)</f>
        <v>0</v>
      </c>
      <c r="HH31" s="0" t="n">
        <f aca="false">IF(ISNUMBER(FIND(HH$1,$D31))=$AO$1,1,0)*VLOOKUP($Z$2,DALYs!$A$2:$MW$40,'Intervention list'!HH$195+1,0)</f>
        <v>0</v>
      </c>
      <c r="HI31" s="0" t="n">
        <f aca="false">IF(ISNUMBER(FIND(HI$1,$D31))=$AO$1,1,0)*VLOOKUP($Z$2,DALYs!$A$2:$MW$40,'Intervention list'!HI$195+1,0)</f>
        <v>0</v>
      </c>
      <c r="HJ31" s="0" t="n">
        <f aca="false">IF(ISNUMBER(FIND(HJ$1,$D31))=$AO$1,1,0)*VLOOKUP($Z$2,DALYs!$A$2:$MW$40,'Intervention list'!HJ$195+1,0)</f>
        <v>0</v>
      </c>
      <c r="HK31" s="0" t="n">
        <f aca="false">IF(ISNUMBER(FIND(HK$1,$D31))=$AO$1,1,0)*VLOOKUP($Z$2,DALYs!$A$2:$MW$40,'Intervention list'!HK$195+1,0)</f>
        <v>0</v>
      </c>
      <c r="HL31" s="0" t="n">
        <f aca="false">IF(ISNUMBER(FIND(HL$1,$D31))=$AO$1,1,0)*VLOOKUP($Z$2,DALYs!$A$2:$MW$40,'Intervention list'!HL$195+1,0)</f>
        <v>0</v>
      </c>
      <c r="HM31" s="0" t="n">
        <f aca="false">IF(ISNUMBER(FIND(HM$1,$D31))=$AO$1,1,0)*VLOOKUP($Z$2,DALYs!$A$2:$MW$40,'Intervention list'!HM$195+1,0)</f>
        <v>0</v>
      </c>
      <c r="HN31" s="0" t="n">
        <f aca="false">IF(ISNUMBER(FIND(HN$1,$D31))=$AO$1,1,0)*VLOOKUP($Z$2,DALYs!$A$2:$MW$40,'Intervention list'!HN$195+1,0)</f>
        <v>0</v>
      </c>
      <c r="HO31" s="0" t="n">
        <f aca="false">IF(ISNUMBER(FIND(HO$1,$D31))=$AO$1,1,0)*VLOOKUP($Z$2,DALYs!$A$2:$MW$40,'Intervention list'!HO$195+1,0)</f>
        <v>0</v>
      </c>
      <c r="HP31" s="0" t="n">
        <f aca="false">IF(ISNUMBER(FIND(HP$1,$D31))=$AO$1,1,0)*VLOOKUP($Z$2,DALYs!$A$2:$MW$40,'Intervention list'!HP$195+1,0)</f>
        <v>0</v>
      </c>
      <c r="HQ31" s="0" t="n">
        <f aca="false">IF(ISNUMBER(FIND(HQ$1,$D31))=$AO$1,1,0)*VLOOKUP($Z$2,DALYs!$A$2:$MW$40,'Intervention list'!HQ$195+1,0)</f>
        <v>0</v>
      </c>
      <c r="HR31" s="0" t="n">
        <f aca="false">IF(ISNUMBER(FIND(HR$1,$D31))=$AO$1,1,0)*VLOOKUP($Z$2,DALYs!$A$2:$MW$40,'Intervention list'!HR$195+1,0)</f>
        <v>0</v>
      </c>
      <c r="HS31" s="0" t="n">
        <f aca="false">IF(ISNUMBER(FIND(HS$1,$D31))=$AO$1,1,0)*VLOOKUP($Z$2,DALYs!$A$2:$MW$40,'Intervention list'!HS$195+1,0)</f>
        <v>0</v>
      </c>
      <c r="HT31" s="0" t="n">
        <f aca="false">IF(ISNUMBER(FIND(HT$1,$D31))=$AO$1,1,0)*VLOOKUP($Z$2,DALYs!$A$2:$MW$40,'Intervention list'!HT$195+1,0)</f>
        <v>0</v>
      </c>
      <c r="HU31" s="0" t="n">
        <f aca="false">IF(ISNUMBER(FIND(HU$1,$D31))=$AO$1,1,0)*VLOOKUP($Z$2,DALYs!$A$2:$MW$40,'Intervention list'!HU$195+1,0)</f>
        <v>0</v>
      </c>
      <c r="HV31" s="0" t="n">
        <f aca="false">IF(ISNUMBER(FIND(HV$1,$D31))=$AO$1,1,0)*VLOOKUP($Z$2,DALYs!$A$2:$MW$40,'Intervention list'!HV$195+1,0)</f>
        <v>0</v>
      </c>
      <c r="HW31" s="0" t="n">
        <f aca="false">IF(ISNUMBER(FIND(HW$1,$D31))=$AO$1,1,0)*VLOOKUP($Z$2,DALYs!$A$2:$MW$40,'Intervention list'!HW$195+1,0)</f>
        <v>0</v>
      </c>
      <c r="HX31" s="0" t="n">
        <f aca="false">IF(ISNUMBER(FIND(HX$1,$D31))=$AO$1,1,0)*VLOOKUP($Z$2,DALYs!$A$2:$MW$40,'Intervention list'!HX$195+1,0)</f>
        <v>0</v>
      </c>
      <c r="HY31" s="0" t="n">
        <f aca="false">IF(ISNUMBER(FIND(HY$1,$D31))=$AO$1,1,0)*VLOOKUP($Z$2,DALYs!$A$2:$MW$40,'Intervention list'!HY$195+1,0)</f>
        <v>0</v>
      </c>
      <c r="HZ31" s="0" t="n">
        <f aca="false">IF(ISNUMBER(FIND(HZ$1,$D31))=$AO$1,1,0)*VLOOKUP($Z$2,DALYs!$A$2:$MW$40,'Intervention list'!HZ$195+1,0)</f>
        <v>0</v>
      </c>
      <c r="IA31" s="0" t="n">
        <f aca="false">IF(ISNUMBER(FIND(IA$1,$D31))=$AO$1,1,0)*VLOOKUP($Z$2,DALYs!$A$2:$MW$40,'Intervention list'!IA$195+1,0)</f>
        <v>0</v>
      </c>
      <c r="IB31" s="0" t="n">
        <f aca="false">IF(ISNUMBER(FIND(IB$1,$D31))=$AO$1,1,0)*VLOOKUP($Z$2,DALYs!$A$2:$MW$40,'Intervention list'!IB$195+1,0)</f>
        <v>0</v>
      </c>
      <c r="IC31" s="0" t="n">
        <f aca="false">IF(ISNUMBER(FIND(IC$1,$D31))=$AO$1,1,0)*VLOOKUP($Z$2,DALYs!$A$2:$MW$40,'Intervention list'!IC$195+1,0)</f>
        <v>0</v>
      </c>
      <c r="ID31" s="0" t="n">
        <f aca="false">IF(ISNUMBER(FIND(ID$1,$D31))=$AO$1,1,0)*VLOOKUP($Z$2,DALYs!$A$2:$MW$40,'Intervention list'!ID$195+1,0)</f>
        <v>0</v>
      </c>
      <c r="IE31" s="0" t="n">
        <f aca="false">IF(ISNUMBER(FIND(IE$1,$D31))=$AO$1,1,0)*VLOOKUP($Z$2,DALYs!$A$2:$MW$40,'Intervention list'!IE$195+1,0)</f>
        <v>0</v>
      </c>
      <c r="IF31" s="0" t="n">
        <f aca="false">IF(ISNUMBER(FIND(IF$1,$D31))=$AO$1,1,0)*VLOOKUP($Z$2,DALYs!$A$2:$MW$40,'Intervention list'!IF$195+1,0)</f>
        <v>0</v>
      </c>
      <c r="IG31" s="0" t="n">
        <f aca="false">IF(ISNUMBER(FIND(IG$1,$D31))=$AO$1,1,0)*VLOOKUP($Z$2,DALYs!$A$2:$MW$40,'Intervention list'!IG$195+1,0)</f>
        <v>0</v>
      </c>
      <c r="IH31" s="0" t="n">
        <f aca="false">IF(ISNUMBER(FIND(IH$1,$D31))=$AO$1,1,0)*VLOOKUP($Z$2,DALYs!$A$2:$MW$40,'Intervention list'!IH$195+1,0)</f>
        <v>0</v>
      </c>
      <c r="II31" s="0" t="n">
        <f aca="false">IF(ISNUMBER(FIND(II$1,$D31))=$AO$1,1,0)*VLOOKUP($Z$2,DALYs!$A$2:$MW$40,'Intervention list'!II$195+1,0)</f>
        <v>0</v>
      </c>
      <c r="IJ31" s="0" t="n">
        <f aca="false">IF(ISNUMBER(FIND(IJ$1,$D31))=$AO$1,1,0)*VLOOKUP($Z$2,DALYs!$A$2:$MW$40,'Intervention list'!IJ$195+1,0)</f>
        <v>0</v>
      </c>
      <c r="IK31" s="0" t="n">
        <f aca="false">IF(ISNUMBER(FIND(IK$1,$D31))=$AO$1,1,0)*VLOOKUP($Z$2,DALYs!$A$2:$MW$40,'Intervention list'!IK$195+1,0)</f>
        <v>0</v>
      </c>
      <c r="IL31" s="0" t="n">
        <f aca="false">IF(ISNUMBER(FIND(IL$1,$D31))=$AO$1,1,0)*VLOOKUP($Z$2,DALYs!$A$2:$MW$40,'Intervention list'!IL$195+1,0)</f>
        <v>0</v>
      </c>
      <c r="IM31" s="0" t="n">
        <f aca="false">IF(ISNUMBER(FIND(IM$1,$D31))=$AO$1,1,0)*VLOOKUP($Z$2,DALYs!$A$2:$MW$40,'Intervention list'!IM$195+1,0)</f>
        <v>0</v>
      </c>
      <c r="IN31" s="0" t="n">
        <f aca="false">IF(ISNUMBER(FIND(IN$1,$D31))=$AO$1,1,0)*VLOOKUP($Z$2,DALYs!$A$2:$MW$40,'Intervention list'!IN$195+1,0)</f>
        <v>0</v>
      </c>
      <c r="IO31" s="0" t="n">
        <f aca="false">IF(ISNUMBER(FIND(IO$1,$D31))=$AO$1,1,0)*VLOOKUP($Z$2,DALYs!$A$2:$MW$40,'Intervention list'!IO$195+1,0)</f>
        <v>0</v>
      </c>
      <c r="IP31" s="0" t="n">
        <f aca="false">IF(ISNUMBER(FIND(IP$1,$D31))=$AO$1,1,0)*VLOOKUP($Z$2,DALYs!$A$2:$MW$40,'Intervention list'!IP$195+1,0)</f>
        <v>0</v>
      </c>
      <c r="IQ31" s="0" t="n">
        <f aca="false">IF(ISNUMBER(FIND(IQ$1,$D31))=$AO$1,1,0)*VLOOKUP($Z$2,DALYs!$A$2:$MW$40,'Intervention list'!IQ$195+1,0)</f>
        <v>0</v>
      </c>
      <c r="IR31" s="0" t="n">
        <f aca="false">IF(ISNUMBER(FIND(IR$1,$D31))=$AO$1,1,0)*VLOOKUP($Z$2,DALYs!$A$2:$MW$40,'Intervention list'!IR$195+1,0)</f>
        <v>0</v>
      </c>
      <c r="IS31" s="0" t="n">
        <f aca="false">IF(ISNUMBER(FIND(IS$1,$D31))=$AO$1,1,0)*VLOOKUP($Z$2,DALYs!$A$2:$MW$40,'Intervention list'!IS$195+1,0)</f>
        <v>0</v>
      </c>
      <c r="IT31" s="0" t="n">
        <f aca="false">IF(ISNUMBER(FIND(IT$1,$D31))=$AO$1,1,0)*VLOOKUP($Z$2,DALYs!$A$2:$MW$40,'Intervention list'!IT$195+1,0)</f>
        <v>0</v>
      </c>
      <c r="IU31" s="0" t="n">
        <f aca="false">IF(ISNUMBER(FIND(IU$1,$D31))=$AO$1,1,0)*VLOOKUP($Z$2,DALYs!$A$2:$MW$40,'Intervention list'!IU$195+1,0)</f>
        <v>0</v>
      </c>
      <c r="IV31" s="0" t="n">
        <f aca="false">IF(ISNUMBER(FIND(IV$1,$D31))=$AO$1,1,0)*VLOOKUP($Z$2,DALYs!$A$2:$MW$40,'Intervention list'!IV$195+1,0)</f>
        <v>0</v>
      </c>
      <c r="IW31" s="0" t="n">
        <f aca="false">IF(ISNUMBER(FIND(IW$1,$D31))=$AO$1,1,0)*VLOOKUP($Z$2,DALYs!$A$2:$MW$40,'Intervention list'!IW$195+1,0)</f>
        <v>0</v>
      </c>
      <c r="IX31" s="0" t="n">
        <f aca="false">IF(ISNUMBER(FIND(IX$1,$D31))=$AO$1,1,0)*VLOOKUP($Z$2,DALYs!$A$2:$MW$40,'Intervention list'!IX$195+1,0)</f>
        <v>0</v>
      </c>
      <c r="IY31" s="0" t="n">
        <f aca="false">IF(ISNUMBER(FIND(IY$1,$D31))=$AO$1,1,0)*VLOOKUP($Z$2,DALYs!$A$2:$MW$40,'Intervention list'!IY$195+1,0)</f>
        <v>0</v>
      </c>
      <c r="IZ31" s="0" t="n">
        <f aca="false">IF(ISNUMBER(FIND(IZ$1,$D31))=$AO$1,1,0)*VLOOKUP($Z$2,DALYs!$A$2:$MW$40,'Intervention list'!IZ$195+1,0)</f>
        <v>0</v>
      </c>
      <c r="JA31" s="0" t="n">
        <f aca="false">IF(ISNUMBER(FIND(JA$1,$D31))=$AO$1,1,0)*VLOOKUP($Z$2,DALYs!$A$2:$MW$40,'Intervention list'!JA$195+1,0)</f>
        <v>0</v>
      </c>
      <c r="JB31" s="0" t="n">
        <f aca="false">IF(ISNUMBER(FIND(JB$1,$D31))=$AO$1,1,0)*VLOOKUP($Z$2,DALYs!$A$2:$MW$40,'Intervention list'!JB$195+1,0)</f>
        <v>0</v>
      </c>
      <c r="JC31" s="0" t="n">
        <f aca="false">IF(ISNUMBER(FIND(JC$1,$D31))=$AO$1,1,0)*VLOOKUP($Z$2,DALYs!$A$2:$MW$40,'Intervention list'!JC$195+1,0)</f>
        <v>0</v>
      </c>
      <c r="JD31" s="0" t="n">
        <f aca="false">IF(ISNUMBER(FIND(JD$1,$D31))=$AO$1,1,0)*VLOOKUP($Z$2,DALYs!$A$2:$MW$40,'Intervention list'!JD$195+1,0)</f>
        <v>0</v>
      </c>
      <c r="JE31" s="0" t="n">
        <f aca="false">IF(ISNUMBER(FIND(JE$1,$D31))=$AO$1,1,0)*VLOOKUP($Z$2,DALYs!$A$2:$MW$40,'Intervention list'!JE$195+1,0)</f>
        <v>0</v>
      </c>
      <c r="JF31" s="0" t="n">
        <f aca="false">IF(ISNUMBER(FIND(JF$1,$D31))=$AO$1,1,0)*VLOOKUP($Z$2,DALYs!$A$2:$MW$40,'Intervention list'!JF$195+1,0)</f>
        <v>0</v>
      </c>
      <c r="JG31" s="0" t="n">
        <f aca="false">IF(ISNUMBER(FIND(JG$1,$D31))=$AO$1,1,0)*VLOOKUP($Z$2,DALYs!$A$2:$MW$40,'Intervention list'!JG$195+1,0)</f>
        <v>0</v>
      </c>
      <c r="JH31" s="0" t="n">
        <f aca="false">IF(ISNUMBER(FIND(JH$1,$D31))=$AO$1,1,0)*VLOOKUP($Z$2,DALYs!$A$2:$MW$40,'Intervention list'!JH$195+1,0)</f>
        <v>0</v>
      </c>
      <c r="JI31" s="0" t="n">
        <f aca="false">IF(ISNUMBER(FIND(JI$1,$D31))=$AO$1,1,0)*VLOOKUP($Z$2,DALYs!$A$2:$MW$40,'Intervention list'!JI$195+1,0)</f>
        <v>0</v>
      </c>
      <c r="JJ31" s="0" t="n">
        <f aca="false">IF(ISNUMBER(FIND(JJ$1,$D31))=$AO$1,1,0)*VLOOKUP($Z$2,DALYs!$A$2:$MW$40,'Intervention list'!JJ$195+1,0)</f>
        <v>0</v>
      </c>
      <c r="JK31" s="0" t="n">
        <f aca="false">IF(ISNUMBER(FIND(JK$1,$D31))=$AO$1,1,0)*VLOOKUP($Z$2,DALYs!$A$2:$MW$40,'Intervention list'!JK$195+1,0)</f>
        <v>0</v>
      </c>
      <c r="JL31" s="0" t="n">
        <f aca="false">IF(ISNUMBER(FIND(JL$1,$D31))=$AO$1,1,0)*VLOOKUP($Z$2,DALYs!$A$2:$MW$40,'Intervention list'!JL$195+1,0)</f>
        <v>0</v>
      </c>
      <c r="JM31" s="0" t="n">
        <f aca="false">IF(ISNUMBER(FIND(JM$1,$D31))=$AO$1,1,0)*VLOOKUP($Z$2,DALYs!$A$2:$MW$40,'Intervention list'!JM$195+1,0)</f>
        <v>0</v>
      </c>
      <c r="JN31" s="0" t="n">
        <f aca="false">IF(ISNUMBER(FIND(JN$1,$D31))=$AO$1,1,0)*VLOOKUP($Z$2,DALYs!$A$2:$MW$40,'Intervention list'!JN$195+1,0)</f>
        <v>0</v>
      </c>
      <c r="JO31" s="0" t="n">
        <f aca="false">IF(ISNUMBER(FIND(JO$1,$D31))=$AO$1,1,0)*VLOOKUP($Z$2,DALYs!$A$2:$MW$40,'Intervention list'!JO$195+1,0)</f>
        <v>0</v>
      </c>
      <c r="JP31" s="0" t="n">
        <f aca="false">IF(ISNUMBER(FIND(JP$1,$D31))=$AO$1,1,0)*VLOOKUP($Z$2,DALYs!$A$2:$MW$40,'Intervention list'!JP$195+1,0)</f>
        <v>0</v>
      </c>
      <c r="JQ31" s="0" t="n">
        <f aca="false">IF(ISNUMBER(FIND(JQ$1,$D31))=$AO$1,1,0)*VLOOKUP($Z$2,DALYs!$A$2:$MW$40,'Intervention list'!JQ$195+1,0)</f>
        <v>0</v>
      </c>
      <c r="JR31" s="0" t="n">
        <f aca="false">IF(ISNUMBER(FIND(JR$1,$D31))=$AO$1,1,0)*VLOOKUP($Z$2,DALYs!$A$2:$MW$40,'Intervention list'!JR$195+1,0)</f>
        <v>0</v>
      </c>
      <c r="JS31" s="0" t="n">
        <f aca="false">IF(ISNUMBER(FIND(JS$1,$D31))=$AO$1,1,0)*VLOOKUP($Z$2,DALYs!$A$2:$MW$40,'Intervention list'!JS$195+1,0)</f>
        <v>0</v>
      </c>
      <c r="JT31" s="0" t="n">
        <f aca="false">IF(ISNUMBER(FIND(JT$1,$D31))=$AO$1,1,0)*VLOOKUP($Z$2,DALYs!$A$2:$MW$40,'Intervention list'!JT$195+1,0)</f>
        <v>0</v>
      </c>
      <c r="JU31" s="0" t="n">
        <f aca="false">IF(ISNUMBER(FIND(JU$1,$D31))=$AO$1,1,0)*VLOOKUP($Z$2,DALYs!$A$2:$MW$40,'Intervention list'!JU$195+1,0)</f>
        <v>0</v>
      </c>
      <c r="JV31" s="0" t="n">
        <f aca="false">IF(ISNUMBER(FIND(JV$1,$D31))=$AO$1,1,0)*VLOOKUP($Z$2,DALYs!$A$2:$MW$40,'Intervention list'!JV$195+1,0)</f>
        <v>0</v>
      </c>
      <c r="JW31" s="0" t="n">
        <f aca="false">IF(ISNUMBER(FIND(JW$1,$D31))=$AO$1,1,0)*VLOOKUP($Z$2,DALYs!$A$2:$MW$40,'Intervention list'!JW$195+1,0)</f>
        <v>0</v>
      </c>
      <c r="JX31" s="0" t="n">
        <f aca="false">IF(ISNUMBER(FIND(JX$1,$D31))=$AO$1,1,0)*VLOOKUP($Z$2,DALYs!$A$2:$MW$40,'Intervention list'!JX$195+1,0)</f>
        <v>0</v>
      </c>
      <c r="JY31" s="0" t="n">
        <f aca="false">IF(ISNUMBER(FIND(JY$1,$D31))=$AO$1,1,0)*VLOOKUP($Z$2,DALYs!$A$2:$MW$40,'Intervention list'!JY$195+1,0)</f>
        <v>0</v>
      </c>
      <c r="JZ31" s="0" t="n">
        <f aca="false">IF(ISNUMBER(FIND(JZ$1,$D31))=$AO$1,1,0)*VLOOKUP($Z$2,DALYs!$A$2:$MW$40,'Intervention list'!JZ$195+1,0)</f>
        <v>0</v>
      </c>
      <c r="KA31" s="0" t="n">
        <f aca="false">IF(ISNUMBER(FIND(KA$1,$D31))=$AO$1,1,0)*VLOOKUP($Z$2,DALYs!$A$2:$MW$40,'Intervention list'!KA$195+1,0)</f>
        <v>0</v>
      </c>
      <c r="KB31" s="0" t="n">
        <f aca="false">IF(ISNUMBER(FIND(KB$1,$D31))=$AO$1,1,0)*VLOOKUP($Z$2,DALYs!$A$2:$MW$40,'Intervention list'!KB$195+1,0)</f>
        <v>0</v>
      </c>
      <c r="KC31" s="0" t="n">
        <f aca="false">IF(ISNUMBER(FIND(KC$1,$D31))=$AO$1,1,0)*VLOOKUP($Z$2,DALYs!$A$2:$MW$40,'Intervention list'!KC$195+1,0)</f>
        <v>0</v>
      </c>
      <c r="KD31" s="0" t="n">
        <f aca="false">IF(ISNUMBER(FIND(KD$1,$D31))=$AO$1,1,0)*VLOOKUP($Z$2,DALYs!$A$2:$MW$40,'Intervention list'!KD$195+1,0)</f>
        <v>0</v>
      </c>
      <c r="KE31" s="0" t="n">
        <f aca="false">IF(ISNUMBER(FIND(KE$1,$D31))=$AO$1,1,0)*VLOOKUP($Z$2,DALYs!$A$2:$MW$40,'Intervention list'!KE$195+1,0)</f>
        <v>0</v>
      </c>
      <c r="KF31" s="0" t="n">
        <f aca="false">IF(ISNUMBER(FIND(KF$1,$D31))=$AO$1,1,0)*VLOOKUP($Z$2,DALYs!$A$2:$MW$40,'Intervention list'!KF$195+1,0)</f>
        <v>0</v>
      </c>
      <c r="KG31" s="0" t="n">
        <f aca="false">IF(ISNUMBER(FIND(KG$1,$D31))=$AO$1,1,0)*VLOOKUP($Z$2,DALYs!$A$2:$MW$40,'Intervention list'!KG$195+1,0)</f>
        <v>0</v>
      </c>
      <c r="KH31" s="0" t="n">
        <f aca="false">IF(ISNUMBER(FIND(KH$1,$D31))=$AO$1,1,0)*VLOOKUP($Z$2,DALYs!$A$2:$MW$40,'Intervention list'!KH$195+1,0)</f>
        <v>0</v>
      </c>
      <c r="KI31" s="0" t="n">
        <f aca="false">IF(ISNUMBER(FIND(KI$1,$D31))=$AO$1,1,0)*VLOOKUP($Z$2,DALYs!$A$2:$MW$40,'Intervention list'!KI$195+1,0)</f>
        <v>0</v>
      </c>
      <c r="KJ31" s="0" t="n">
        <f aca="false">IF(ISNUMBER(FIND(KJ$1,$D31))=$AO$1,1,0)*VLOOKUP($Z$2,DALYs!$A$2:$MW$40,'Intervention list'!KJ$195+1,0)</f>
        <v>0</v>
      </c>
      <c r="KK31" s="0" t="n">
        <f aca="false">IF(ISNUMBER(FIND(KK$1,$D31))=$AO$1,1,0)*VLOOKUP($Z$2,DALYs!$A$2:$MW$40,'Intervention list'!KK$195+1,0)</f>
        <v>0</v>
      </c>
      <c r="KL31" s="0" t="n">
        <f aca="false">IF(ISNUMBER(FIND(KL$1,$D31))=$AO$1,1,0)*VLOOKUP($Z$2,DALYs!$A$2:$MW$40,'Intervention list'!KL$195+1,0)</f>
        <v>0</v>
      </c>
      <c r="KM31" s="0" t="n">
        <f aca="false">IF(ISNUMBER(FIND(KM$1,$D31))=$AO$1,1,0)*VLOOKUP($Z$2,DALYs!$A$2:$MW$40,'Intervention list'!KM$195+1,0)</f>
        <v>0</v>
      </c>
      <c r="KN31" s="0" t="n">
        <f aca="false">IF(ISNUMBER(FIND(KN$1,$D31))=$AO$1,1,0)*VLOOKUP($Z$2,DALYs!$A$2:$MW$40,'Intervention list'!KN$195+1,0)</f>
        <v>0</v>
      </c>
      <c r="KO31" s="0" t="n">
        <f aca="false">IF(ISNUMBER(FIND(KO$1,$D31))=$AO$1,1,0)*VLOOKUP($Z$2,DALYs!$A$2:$MW$40,'Intervention list'!KO$195+1,0)</f>
        <v>0</v>
      </c>
      <c r="KP31" s="0" t="n">
        <f aca="false">IF(ISNUMBER(FIND(KP$1,$D31))=$AO$1,1,0)*VLOOKUP($Z$2,DALYs!$A$2:$MW$40,'Intervention list'!KP$195+1,0)</f>
        <v>0</v>
      </c>
      <c r="KQ31" s="0" t="n">
        <f aca="false">IF(ISNUMBER(FIND(KQ$1,$D31))=$AO$1,1,0)*VLOOKUP($Z$2,DALYs!$A$2:$MW$40,'Intervention list'!KQ$195+1,0)</f>
        <v>0</v>
      </c>
      <c r="KR31" s="0" t="n">
        <f aca="false">IF(ISNUMBER(FIND(KR$1,$D31))=$AO$1,1,0)*VLOOKUP($Z$2,DALYs!$A$2:$MW$40,'Intervention list'!KR$195+1,0)</f>
        <v>0</v>
      </c>
      <c r="KS31" s="0" t="n">
        <f aca="false">IF(ISNUMBER(FIND(KS$1,$D31))=$AO$1,1,0)*VLOOKUP($Z$2,DALYs!$A$2:$MW$40,'Intervention list'!KS$195+1,0)</f>
        <v>0</v>
      </c>
      <c r="KT31" s="0" t="n">
        <f aca="false">IF(ISNUMBER(FIND(KT$1,$D31))=$AO$1,1,0)*VLOOKUP($Z$2,DALYs!$A$2:$MW$40,'Intervention list'!KT$195+1,0)</f>
        <v>0</v>
      </c>
      <c r="KU31" s="0" t="n">
        <f aca="false">IF(ISNUMBER(FIND(KU$1,$D31))=$AO$1,1,0)*VLOOKUP($Z$2,DALYs!$A$2:$MW$40,'Intervention list'!KU$195+1,0)</f>
        <v>0</v>
      </c>
      <c r="KV31" s="0" t="n">
        <f aca="false">IF(ISNUMBER(FIND(KV$1,$D31))=$AO$1,1,0)*VLOOKUP($Z$2,DALYs!$A$2:$MW$40,'Intervention list'!KV$195+1,0)</f>
        <v>0</v>
      </c>
      <c r="KW31" s="0" t="n">
        <f aca="false">IF(ISNUMBER(FIND(KW$1,$D31))=$AO$1,1,0)*VLOOKUP($Z$2,DALYs!$A$2:$MW$40,'Intervention list'!KW$195+1,0)</f>
        <v>0</v>
      </c>
      <c r="KX31" s="0" t="n">
        <f aca="false">IF(ISNUMBER(FIND(KX$1,$D31))=$AO$1,1,0)*VLOOKUP($Z$2,DALYs!$A$2:$MW$40,'Intervention list'!KX$195+1,0)</f>
        <v>0</v>
      </c>
      <c r="KY31" s="0" t="n">
        <f aca="false">IF(ISNUMBER(FIND(KY$1,$D31))=$AO$1,1,0)*VLOOKUP($Z$2,DALYs!$A$2:$MW$40,'Intervention list'!KY$195+1,0)</f>
        <v>0</v>
      </c>
      <c r="KZ31" s="0" t="n">
        <f aca="false">IF(ISNUMBER(FIND(KZ$1,$D31))=$AO$1,1,0)*VLOOKUP($Z$2,DALYs!$A$2:$MW$40,'Intervention list'!KZ$195+1,0)</f>
        <v>0</v>
      </c>
      <c r="LA31" s="0" t="n">
        <f aca="false">IF(ISNUMBER(FIND(LA$1,$D31))=$AO$1,1,0)*VLOOKUP($Z$2,DALYs!$A$2:$MW$40,'Intervention list'!LA$195+1,0)</f>
        <v>0</v>
      </c>
      <c r="LB31" s="0" t="n">
        <f aca="false">IF(ISNUMBER(FIND(LB$1,$D31))=$AO$1,1,0)*VLOOKUP($Z$2,DALYs!$A$2:$MW$40,'Intervention list'!LB$195+1,0)</f>
        <v>0</v>
      </c>
      <c r="LC31" s="0" t="n">
        <f aca="false">IF(ISNUMBER(FIND(LC$1,$D31))=$AO$1,1,0)*VLOOKUP($Z$2,DALYs!$A$2:$MW$40,'Intervention list'!LC$195+1,0)</f>
        <v>0</v>
      </c>
      <c r="LD31" s="0" t="n">
        <f aca="false">IF(ISNUMBER(FIND(LD$1,$D31))=$AO$1,1,0)*VLOOKUP($Z$2,DALYs!$A$2:$MW$40,'Intervention list'!LD$195+1,0)</f>
        <v>0</v>
      </c>
      <c r="LE31" s="0" t="n">
        <f aca="false">IF(ISNUMBER(FIND(LE$1,$D31))=$AO$1,1,0)*VLOOKUP($Z$2,DALYs!$A$2:$MW$40,'Intervention list'!LE$195+1,0)</f>
        <v>0</v>
      </c>
      <c r="LF31" s="0" t="n">
        <f aca="false">IF(ISNUMBER(FIND(LF$1,$D31))=$AO$1,1,0)*VLOOKUP($Z$2,DALYs!$A$2:$MW$40,'Intervention list'!LF$195+1,0)</f>
        <v>0</v>
      </c>
      <c r="LG31" s="0" t="n">
        <f aca="false">IF(ISNUMBER(FIND(LG$1,$D31))=$AO$1,1,0)*VLOOKUP($Z$2,DALYs!$A$2:$MW$40,'Intervention list'!LG$195+1,0)</f>
        <v>0</v>
      </c>
      <c r="LH31" s="0" t="n">
        <f aca="false">IF(ISNUMBER(FIND(LH$1,$D31))=$AO$1,1,0)*VLOOKUP($Z$2,DALYs!$A$2:$MW$40,'Intervention list'!LH$195+1,0)</f>
        <v>0</v>
      </c>
      <c r="LI31" s="0" t="n">
        <f aca="false">IF(ISNUMBER(FIND(LI$1,$D31))=$AO$1,1,0)*VLOOKUP($Z$2,DALYs!$A$2:$MW$40,'Intervention list'!LI$195+1,0)</f>
        <v>0</v>
      </c>
      <c r="LJ31" s="0" t="n">
        <f aca="false">IF(ISNUMBER(FIND(LJ$1,$D31))=$AO$1,1,0)*VLOOKUP($Z$2,DALYs!$A$2:$MW$40,'Intervention list'!LJ$195+1,0)</f>
        <v>0</v>
      </c>
      <c r="LK31" s="0" t="n">
        <f aca="false">IF(ISNUMBER(FIND(LK$1,$D31))=$AO$1,1,0)*VLOOKUP($Z$2,DALYs!$A$2:$MW$40,'Intervention list'!LK$195+1,0)</f>
        <v>0</v>
      </c>
      <c r="LL31" s="0" t="n">
        <f aca="false">IF(ISNUMBER(FIND(LL$1,$D31))=$AO$1,1,0)*VLOOKUP($Z$2,DALYs!$A$2:$MW$40,'Intervention list'!LL$195+1,0)</f>
        <v>0</v>
      </c>
      <c r="LM31" s="0" t="n">
        <f aca="false">IF(ISNUMBER(FIND(LM$1,$D31))=$AO$1,1,0)*VLOOKUP($Z$2,DALYs!$A$2:$MW$40,'Intervention list'!LM$195+1,0)</f>
        <v>0</v>
      </c>
      <c r="LN31" s="0" t="n">
        <f aca="false">IF(ISNUMBER(FIND(LN$1,$D31))=$AO$1,1,0)*VLOOKUP($Z$2,DALYs!$A$2:$MW$40,'Intervention list'!LN$195+1,0)</f>
        <v>0</v>
      </c>
      <c r="LO31" s="0" t="n">
        <f aca="false">IF(ISNUMBER(FIND(LO$1,$D31))=$AO$1,1,0)*VLOOKUP($Z$2,DALYs!$A$2:$MW$40,'Intervention list'!LO$195+1,0)</f>
        <v>0</v>
      </c>
      <c r="LP31" s="0" t="n">
        <f aca="false">IF(ISNUMBER(FIND(LP$1,$D31))=$AO$1,1,0)*VLOOKUP($Z$2,DALYs!$A$2:$MW$40,'Intervention list'!LP$195+1,0)</f>
        <v>0</v>
      </c>
      <c r="LQ31" s="0" t="n">
        <f aca="false">IF(ISNUMBER(FIND(LQ$1,$D31))=$AO$1,1,0)*VLOOKUP($Z$2,DALYs!$A$2:$MW$40,'Intervention list'!LQ$195+1,0)</f>
        <v>0</v>
      </c>
      <c r="LR31" s="0" t="n">
        <f aca="false">IF(ISNUMBER(FIND(LR$1,$D31))=$AO$1,1,0)*VLOOKUP($Z$2,DALYs!$A$2:$MW$40,'Intervention list'!LR$195+1,0)</f>
        <v>0</v>
      </c>
      <c r="LS31" s="0" t="n">
        <f aca="false">IF(ISNUMBER(FIND(LS$1,$D31))=$AO$1,1,0)*VLOOKUP($Z$2,DALYs!$A$2:$MW$40,'Intervention list'!LS$195+1,0)</f>
        <v>0</v>
      </c>
      <c r="LT31" s="0" t="n">
        <f aca="false">IF(ISNUMBER(FIND(LT$1,$D31))=$AO$1,1,0)*VLOOKUP($Z$2,DALYs!$A$2:$MW$40,'Intervention list'!LT$195+1,0)</f>
        <v>0</v>
      </c>
      <c r="LU31" s="0" t="n">
        <f aca="false">IF(ISNUMBER(FIND(LU$1,$D31))=$AO$1,1,0)*VLOOKUP($Z$2,DALYs!$A$2:$MW$40,'Intervention list'!LU$195+1,0)</f>
        <v>0</v>
      </c>
      <c r="LV31" s="0" t="n">
        <f aca="false">IF(ISNUMBER(FIND(LV$1,$D31))=$AO$1,1,0)*VLOOKUP($Z$2,DALYs!$A$2:$MW$40,'Intervention list'!LV$195+1,0)</f>
        <v>0</v>
      </c>
      <c r="LW31" s="0" t="n">
        <f aca="false">IF(ISNUMBER(FIND(LW$1,$D31))=$AO$1,1,0)*VLOOKUP($Z$2,DALYs!$A$2:$MW$40,'Intervention list'!LW$195+1,0)</f>
        <v>0</v>
      </c>
      <c r="LX31" s="0" t="n">
        <f aca="false">IF(ISNUMBER(FIND(LX$1,$D31))=$AO$1,1,0)*VLOOKUP($Z$2,DALYs!$A$2:$MW$40,'Intervention list'!LX$195+1,0)</f>
        <v>0</v>
      </c>
      <c r="LY31" s="0" t="n">
        <f aca="false">IF(ISNUMBER(FIND(LY$1,$D31))=$AO$1,1,0)*VLOOKUP($Z$2,DALYs!$A$2:$MW$40,'Intervention list'!LY$195+1,0)</f>
        <v>0</v>
      </c>
      <c r="LZ31" s="0" t="n">
        <f aca="false">IF(ISNUMBER(FIND(LZ$1,$D31))=$AO$1,1,0)*VLOOKUP($Z$2,DALYs!$A$2:$MW$40,'Intervention list'!LZ$195+1,0)</f>
        <v>0</v>
      </c>
      <c r="MA31" s="0" t="n">
        <f aca="false">IF(ISNUMBER(FIND(MA$1,$D31))=$AO$1,1,0)*VLOOKUP($Z$2,DALYs!$A$2:$MW$40,'Intervention list'!MA$195+1,0)</f>
        <v>0</v>
      </c>
      <c r="MB31" s="0" t="n">
        <f aca="false">IF(ISNUMBER(FIND(MB$1,$D31))=$AO$1,1,0)*VLOOKUP($Z$2,DALYs!$A$2:$MW$40,'Intervention list'!MB$195+1,0)</f>
        <v>0</v>
      </c>
      <c r="MC31" s="0" t="n">
        <f aca="false">IF(ISNUMBER(FIND(MC$1,$D31))=$AO$1,1,0)*VLOOKUP($Z$2,DALYs!$A$2:$MW$40,'Intervention list'!MC$195+1,0)</f>
        <v>0</v>
      </c>
      <c r="MD31" s="0" t="n">
        <f aca="false">IF(ISNUMBER(FIND(MD$1,$D31))=$AO$1,1,0)*VLOOKUP($Z$2,DALYs!$A$2:$MW$40,'Intervention list'!MD$195+1,0)</f>
        <v>0</v>
      </c>
      <c r="ME31" s="0" t="n">
        <f aca="false">IF(ISNUMBER(FIND(ME$1,$D31))=$AO$1,1,0)*VLOOKUP($Z$2,DALYs!$A$2:$MW$40,'Intervention list'!ME$195+1,0)</f>
        <v>0</v>
      </c>
      <c r="MF31" s="0" t="n">
        <f aca="false">IF(ISNUMBER(FIND(MF$1,$D31))=$AO$1,1,0)*VLOOKUP($Z$2,DALYs!$A$2:$MW$40,'Intervention list'!MF$195+1,0)</f>
        <v>0</v>
      </c>
      <c r="MG31" s="0" t="n">
        <f aca="false">IF(ISNUMBER(FIND(MG$1,$D31))=$AO$1,1,0)*VLOOKUP($Z$2,DALYs!$A$2:$MW$40,'Intervention list'!MG$195+1,0)</f>
        <v>0</v>
      </c>
      <c r="MH31" s="0" t="n">
        <f aca="false">IF(ISNUMBER(FIND(MH$1,$D31))=$AO$1,1,0)*VLOOKUP($Z$2,DALYs!$A$2:$MW$40,'Intervention list'!MH$195+1,0)</f>
        <v>0</v>
      </c>
      <c r="MI31" s="0" t="n">
        <f aca="false">IF(ISNUMBER(FIND(MI$1,$D31))=$AO$1,1,0)*VLOOKUP($Z$2,DALYs!$A$2:$MW$40,'Intervention list'!MI$195+1,0)</f>
        <v>0</v>
      </c>
      <c r="MJ31" s="0" t="n">
        <f aca="false">IF(ISNUMBER(FIND(MJ$1,$D31))=$AO$1,1,0)*VLOOKUP($Z$2,DALYs!$A$2:$MW$40,'Intervention list'!MJ$195+1,0)</f>
        <v>0</v>
      </c>
      <c r="MK31" s="0" t="n">
        <f aca="false">IF(ISNUMBER(FIND(MK$1,$D31))=$AO$1,1,0)*VLOOKUP($Z$2,DALYs!$A$2:$MW$40,'Intervention list'!MK$195+1,0)</f>
        <v>0</v>
      </c>
      <c r="ML31" s="0" t="n">
        <f aca="false">IF(ISNUMBER(FIND(ML$1,$D31))=$AO$1,1,0)*VLOOKUP($Z$2,DALYs!$A$2:$MW$40,'Intervention list'!ML$195+1,0)</f>
        <v>0</v>
      </c>
      <c r="MM31" s="0" t="n">
        <f aca="false">IF(ISNUMBER(FIND(MM$1,$D31))=$AO$1,1,0)*VLOOKUP($Z$2,DALYs!$A$2:$MW$40,'Intervention list'!MM$195+1,0)</f>
        <v>0</v>
      </c>
      <c r="MN31" s="0" t="n">
        <f aca="false">IF(ISNUMBER(FIND(MN$1,$D31))=$AO$1,1,0)*VLOOKUP($Z$2,DALYs!$A$2:$MW$40,'Intervention list'!MN$195+1,0)</f>
        <v>0</v>
      </c>
      <c r="MO31" s="0" t="n">
        <f aca="false">IF(ISNUMBER(FIND(MO$1,$D31))=$AO$1,1,0)*VLOOKUP($Z$2,DALYs!$A$2:$MW$40,'Intervention list'!MO$195+1,0)</f>
        <v>0</v>
      </c>
      <c r="MP31" s="0" t="n">
        <f aca="false">IF(ISNUMBER(FIND(MP$1,$D31))=$AO$1,1,0)*VLOOKUP($Z$2,DALYs!$A$2:$MW$40,'Intervention list'!MP$195+1,0)</f>
        <v>0</v>
      </c>
      <c r="MQ31" s="0" t="n">
        <f aca="false">IF(ISNUMBER(FIND(MQ$1,$D31))=$AO$1,1,0)*VLOOKUP($Z$2,DALYs!$A$2:$MW$40,'Intervention list'!MQ$195+1,0)</f>
        <v>0</v>
      </c>
      <c r="MR31" s="0" t="n">
        <f aca="false">IF(ISNUMBER(FIND(MR$1,$D31))=$AO$1,1,0)*VLOOKUP($Z$2,DALYs!$A$2:$MW$40,'Intervention list'!MR$195+1,0)</f>
        <v>0</v>
      </c>
      <c r="MS31" s="0" t="n">
        <f aca="false">IF(ISNUMBER(FIND(MS$1,$D31))=$AO$1,1,0)*VLOOKUP($Z$2,DALYs!$A$2:$MW$40,'Intervention list'!MS$195+1,0)</f>
        <v>0</v>
      </c>
      <c r="MT31" s="0" t="n">
        <f aca="false">IF(ISNUMBER(FIND(MT$1,$D31))=$AO$1,1,0)*VLOOKUP($Z$2,DALYs!$A$2:$MW$40,'Intervention list'!MT$195+1,0)</f>
        <v>0</v>
      </c>
      <c r="MU31" s="0" t="n">
        <f aca="false">IF(ISNUMBER(FIND(MU$1,$D31))=$AO$1,1,0)*VLOOKUP($Z$2,DALYs!$A$2:$MW$40,'Intervention list'!MU$195+1,0)</f>
        <v>0</v>
      </c>
      <c r="MV31" s="0" t="n">
        <f aca="false">IF(ISNUMBER(FIND(MV$1,$D31))=$AO$1,1,0)*VLOOKUP($Z$2,DALYs!$A$2:$MW$40,'Intervention list'!MV$195+1,0)</f>
        <v>0</v>
      </c>
      <c r="MW31" s="0" t="n">
        <f aca="false">IF(ISNUMBER(FIND(MW$1,$D31))=$AO$1,1,0)*VLOOKUP($Z$2,DALYs!$A$2:$MW$40,'Intervention list'!MW$195+1,0)</f>
        <v>0</v>
      </c>
      <c r="MX31" s="0" t="n">
        <f aca="false">IF(ISNUMBER(FIND(MX$1,$D31))=$AO$1,1,0)*VLOOKUP($Z$2,DALYs!$A$2:$MW$40,'Intervention list'!MX$195+1,0)</f>
        <v>0</v>
      </c>
      <c r="MY31" s="0" t="n">
        <f aca="false">IF(ISNUMBER(FIND(MY$1,$D31))=$AO$1,1,0)*VLOOKUP($Z$2,DALYs!$A$2:$MW$40,'Intervention list'!MY$195+1,0)</f>
        <v>0</v>
      </c>
      <c r="MZ31" s="0" t="n">
        <f aca="false">IF(ISNUMBER(FIND(MZ$1,$D31))=$AO$1,1,0)*VLOOKUP($Z$2,DALYs!$A$2:$MW$40,'Intervention list'!MZ$195+1,0)</f>
        <v>0</v>
      </c>
      <c r="NA31" s="0" t="n">
        <f aca="false">IF(ISNUMBER(FIND(NA$1,$D31))=$AO$1,1,0)*VLOOKUP($Z$2,DALYs!$A$2:$MW$40,'Intervention list'!NA$195+1,0)</f>
        <v>0</v>
      </c>
      <c r="NB31" s="0" t="n">
        <f aca="false">IF(ISNUMBER(FIND(NB$1,$D31))=$AO$1,1,0)*VLOOKUP($Z$2,DALYs!$A$2:$MW$40,'Intervention list'!NB$195+1,0)</f>
        <v>0</v>
      </c>
      <c r="NC31" s="0" t="n">
        <f aca="false">IF(ISNUMBER(FIND(NC$1,$D31))=$AO$1,1,0)*VLOOKUP($Z$2,DALYs!$A$2:$MW$40,'Intervention list'!NC$195+1,0)</f>
        <v>0</v>
      </c>
      <c r="ND31" s="0" t="n">
        <f aca="false">IF(ISNUMBER(FIND(ND$1,$D31))=$AO$1,1,0)*VLOOKUP($Z$2,DALYs!$A$2:$MW$40,'Intervention list'!ND$195+1,0)</f>
        <v>0</v>
      </c>
      <c r="NE31" s="0" t="n">
        <f aca="false">IF(ISNUMBER(FIND(NE$1,$D31))=$AO$1,1,0)*VLOOKUP($Z$2,DALYs!$A$2:$MW$40,'Intervention list'!NE$195+1,0)</f>
        <v>0</v>
      </c>
      <c r="NF31" s="0" t="n">
        <f aca="false">IF(ISNUMBER(FIND(NF$1,$D31))=$AO$1,1,0)*VLOOKUP($Z$2,DALYs!$A$2:$MW$40,'Intervention list'!NF$195+1,0)</f>
        <v>0</v>
      </c>
      <c r="NG31" s="0" t="n">
        <f aca="false">IF(ISNUMBER(FIND(NG$1,$D31))=$AO$1,1,0)*VLOOKUP($Z$2,DALYs!$A$2:$MW$40,'Intervention list'!NG$195+1,0)</f>
        <v>0</v>
      </c>
      <c r="NH31" s="0" t="n">
        <f aca="false">IF(ISNUMBER(FIND(NH$1,$D31))=$AO$1,1,0)*VLOOKUP($Z$2,DALYs!$A$2:$MW$40,'Intervention list'!NH$195+1,0)</f>
        <v>0</v>
      </c>
      <c r="NI31" s="0" t="n">
        <f aca="false">IF(ISNUMBER(FIND(NI$1,$D31))=$AO$1,1,0)*VLOOKUP($Z$2,DALYs!$A$2:$MW$40,'Intervention list'!NI$195+1,0)</f>
        <v>0</v>
      </c>
      <c r="NJ31" s="0" t="n">
        <f aca="false">IF(ISNUMBER(FIND(NJ$1,$D31))=$AO$1,1,0)*VLOOKUP($Z$2,DALYs!$A$2:$MW$40,'Intervention list'!NJ$195+1,0)</f>
        <v>0</v>
      </c>
      <c r="NK31" s="0" t="n">
        <f aca="false">IF(ISNUMBER(FIND(NK$1,$D31))=$AO$1,1,0)*VLOOKUP($Z$2,DALYs!$A$2:$MW$40,'Intervention list'!NK$195+1,0)</f>
        <v>0</v>
      </c>
      <c r="NL31" s="0" t="n">
        <f aca="false">IF(ISNUMBER(FIND(NL$1,$D31))=$AO$1,1,0)*VLOOKUP($Z$2,DALYs!$A$2:$MW$40,'Intervention list'!NL$195+1,0)</f>
        <v>0</v>
      </c>
      <c r="NM31" s="0" t="n">
        <f aca="false">IF(ISNUMBER(FIND(NM$1,$D31))=$AO$1,1,0)*VLOOKUP($Z$2,DALYs!$A$2:$MW$40,'Intervention list'!NM$195+1,0)</f>
        <v>0</v>
      </c>
      <c r="NN31" s="0" t="n">
        <f aca="false">IF(ISNUMBER(FIND(NN$1,$D31))=$AO$1,1,0)*VLOOKUP($Z$2,DALYs!$A$2:$MW$40,'Intervention list'!NN$195+1,0)</f>
        <v>0</v>
      </c>
      <c r="NO31" s="0" t="n">
        <f aca="false">IF(ISNUMBER(FIND(NO$1,$D31))=$AO$1,1,0)*VLOOKUP($Z$2,DALYs!$A$2:$MW$40,'Intervention list'!NO$195+1,0)</f>
        <v>0</v>
      </c>
      <c r="NP31" s="0" t="n">
        <f aca="false">IF(ISNUMBER(FIND(NP$1,$D31))=$AO$1,1,0)*VLOOKUP($Z$2,DALYs!$A$2:$MW$40,'Intervention list'!NP$195+1,0)</f>
        <v>0</v>
      </c>
      <c r="NQ31" s="0" t="n">
        <f aca="false">IF(ISNUMBER(FIND(NQ$1,$D31))=$AO$1,1,0)*VLOOKUP($Z$2,DALYs!$A$2:$MW$40,'Intervention list'!NQ$195+1,0)</f>
        <v>0</v>
      </c>
      <c r="NR31" s="0" t="n">
        <f aca="false">IF(ISNUMBER(FIND(NR$1,$D31))=$AO$1,1,0)*VLOOKUP($Z$2,DALYs!$A$2:$MW$40,'Intervention list'!NR$195+1,0)</f>
        <v>0</v>
      </c>
      <c r="NS31" s="0" t="n">
        <f aca="false">IF(ISNUMBER(FIND(NS$1,$D31))=$AO$1,1,0)*VLOOKUP($Z$2,DALYs!$A$2:$MW$40,'Intervention list'!NS$195+1,0)</f>
        <v>0</v>
      </c>
      <c r="NT31" s="0" t="n">
        <f aca="false">IF(ISNUMBER(FIND(NT$1,$D31))=$AO$1,1,0)*VLOOKUP($Z$2,DALYs!$A$2:$MW$40,'Intervention list'!NT$195+1,0)</f>
        <v>0</v>
      </c>
      <c r="NU31" s="0" t="n">
        <f aca="false">IF(ISNUMBER(FIND(NU$1,$D31))=$AO$1,1,0)*VLOOKUP($Z$2,DALYs!$A$2:$MW$40,'Intervention list'!NU$195+1,0)</f>
        <v>0</v>
      </c>
      <c r="NV31" s="0" t="n">
        <f aca="false">IF(ISNUMBER(FIND(NV$1,$D31))=$AO$1,1,0)*VLOOKUP($Z$2,DALYs!$A$2:$MW$40,'Intervention list'!NV$195+1,0)</f>
        <v>0</v>
      </c>
      <c r="NW31" s="0" t="n">
        <f aca="false">IF(ISNUMBER(FIND(NW$1,$D31))=$AO$1,1,0)*VLOOKUP($Z$2,DALYs!$A$2:$MW$40,'Intervention list'!NW$195+1,0)</f>
        <v>0</v>
      </c>
      <c r="NX31" s="0" t="n">
        <f aca="false">IF(ISNUMBER(FIND(NX$1,$D31))=$AO$1,1,0)*VLOOKUP($Z$2,DALYs!$A$2:$MW$40,'Intervention list'!NX$195+1,0)</f>
        <v>0</v>
      </c>
      <c r="NY31" s="0" t="n">
        <f aca="false">IF(ISNUMBER(FIND(NY$1,$D31))=$AO$1,1,0)*VLOOKUP($Z$2,DALYs!$A$2:$MW$40,'Intervention list'!NY$195+1,0)</f>
        <v>0</v>
      </c>
      <c r="NZ31" s="0" t="n">
        <f aca="false">IF(ISNUMBER(FIND(NZ$1,$D31))=$AO$1,1,0)*VLOOKUP($Z$2,DALYs!$A$2:$MW$40,'Intervention list'!NZ$195+1,0)</f>
        <v>0</v>
      </c>
      <c r="OA31" s="0" t="n">
        <f aca="false">IF(ISNUMBER(FIND(OA$1,$D31))=$AO$1,1,0)*VLOOKUP($Z$2,DALYs!$A$2:$MW$40,'Intervention list'!OA$195+1,0)</f>
        <v>0</v>
      </c>
      <c r="OB31" s="0" t="n">
        <f aca="false">IF(ISNUMBER(FIND(OB$1,$D31))=$AO$1,1,0)*VLOOKUP($Z$2,DALYs!$A$2:$MW$40,'Intervention list'!OB$195+1,0)</f>
        <v>0</v>
      </c>
      <c r="OC31" s="0" t="n">
        <f aca="false">IF(ISNUMBER(FIND(OC$1,$D31))=$AO$1,1,0)*VLOOKUP($Z$2,DALYs!$A$2:$MW$40,'Intervention list'!OC$195+1,0)</f>
        <v>0</v>
      </c>
      <c r="OD31" s="0" t="n">
        <f aca="false">IF(ISNUMBER(FIND(OD$1,$D31))=$AO$1,1,0)*VLOOKUP($Z$2,DALYs!$A$2:$MW$40,'Intervention list'!OD$195+1,0)</f>
        <v>0</v>
      </c>
      <c r="OE31" s="0" t="n">
        <f aca="false">IF(ISNUMBER(FIND(OE$1,$D31))=$AO$1,1,0)*VLOOKUP($Z$2,DALYs!$A$2:$MW$40,'Intervention list'!OE$195+1,0)</f>
        <v>0</v>
      </c>
      <c r="OF31" s="0" t="n">
        <f aca="false">IF(ISNUMBER(FIND(OF$1,$D31))=$AO$1,1,0)*VLOOKUP($Z$2,DALYs!$A$2:$MW$40,'Intervention list'!OF$195+1,0)</f>
        <v>0</v>
      </c>
      <c r="OG31" s="0" t="n">
        <f aca="false">IF(ISNUMBER(FIND(OG$1,$D31))=$AO$1,1,0)*VLOOKUP($Z$2,DALYs!$A$2:$MW$40,'Intervention list'!OG$195+1,0)</f>
        <v>0</v>
      </c>
      <c r="OH31" s="0" t="n">
        <f aca="false">IF(ISNUMBER(FIND(OH$1,$D31))=$AO$1,1,0)*VLOOKUP($Z$2,DALYs!$A$2:$MW$40,'Intervention list'!OH$195+1,0)</f>
        <v>0</v>
      </c>
      <c r="OI31" s="0" t="n">
        <f aca="false">IF(ISNUMBER(FIND(OI$1,$D31))=$AO$1,1,0)*VLOOKUP($Z$2,DALYs!$A$2:$MW$40,'Intervention list'!OI$195+1,0)</f>
        <v>0</v>
      </c>
      <c r="OJ31" s="0" t="n">
        <f aca="false">IF(ISNUMBER(FIND(OJ$1,$D31))=$AO$1,1,0)*VLOOKUP($Z$2,DALYs!$A$2:$MW$40,'Intervention list'!OJ$195+1,0)</f>
        <v>0</v>
      </c>
      <c r="OK31" s="0" t="n">
        <f aca="false">IF(ISNUMBER(FIND(OK$1,$D31))=$AO$1,1,0)*VLOOKUP($Z$2,DALYs!$A$2:$MW$40,'Intervention list'!OK$195+1,0)</f>
        <v>0</v>
      </c>
      <c r="OL31" s="0" t="n">
        <f aca="false">IF(ISNUMBER(FIND(OL$1,$D31))=$AO$1,1,0)*VLOOKUP($Z$2,DALYs!$A$2:$MW$40,'Intervention list'!OL$195+1,0)</f>
        <v>0</v>
      </c>
      <c r="OM31" s="0" t="n">
        <f aca="false">IF(ISNUMBER(FIND(OM$1,$D31))=$AO$1,1,0)*VLOOKUP($Z$2,DALYs!$A$2:$MW$40,'Intervention list'!OM$195+1,0)</f>
        <v>0</v>
      </c>
      <c r="ON31" s="0" t="n">
        <f aca="false">IF(ISNUMBER(FIND(ON$1,$D31))=$AO$1,1,0)*VLOOKUP($Z$2,DALYs!$A$2:$MW$40,'Intervention list'!ON$195+1,0)</f>
        <v>0</v>
      </c>
      <c r="OO31" s="0" t="n">
        <f aca="false">IF(ISNUMBER(FIND(OO$1,$D31))=$AO$1,1,0)*VLOOKUP($Z$2,DALYs!$A$2:$MW$40,'Intervention list'!OO$195+1,0)</f>
        <v>0</v>
      </c>
      <c r="OP31" s="0" t="n">
        <f aca="false">IF(ISNUMBER(FIND(OP$1,$D31))=$AO$1,1,0)*VLOOKUP($Z$2,DALYs!$A$2:$MW$40,'Intervention list'!OP$195+1,0)</f>
        <v>0</v>
      </c>
      <c r="OQ31" s="0" t="n">
        <f aca="false">IF(ISNUMBER(FIND(OQ$1,$D31))=$AO$1,1,0)*VLOOKUP($Z$2,DALYs!$A$2:$MW$40,'Intervention list'!OQ$195+1,0)</f>
        <v>0</v>
      </c>
      <c r="OR31" s="0" t="n">
        <f aca="false">IF(ISNUMBER(FIND(OR$1,$D31))=$AO$1,1,0)*VLOOKUP($Z$2,DALYs!$A$2:$MW$40,'Intervention list'!OR$195+1,0)</f>
        <v>0</v>
      </c>
      <c r="OS31" s="0" t="n">
        <f aca="false">IF(ISNUMBER(FIND(OS$1,$D31))=$AO$1,1,0)*VLOOKUP($Z$2,DALYs!$A$2:$MW$40,'Intervention list'!OS$195+1,0)</f>
        <v>0</v>
      </c>
      <c r="OT31" s="0" t="n">
        <f aca="false">IF(ISNUMBER(FIND(OT$1,$D31))=$AO$1,1,0)*VLOOKUP($Z$2,DALYs!$A$2:$MW$40,'Intervention list'!OT$195+1,0)</f>
        <v>0</v>
      </c>
      <c r="OU31" s="0" t="n">
        <f aca="false">IF(ISNUMBER(FIND(OU$1,$D31))=$AO$1,1,0)*VLOOKUP($Z$2,DALYs!$A$2:$MW$40,'Intervention list'!OU$195+1,0)</f>
        <v>0</v>
      </c>
      <c r="OV31" s="0" t="n">
        <f aca="false">IF(ISNUMBER(FIND(OV$1,$D31))=$AO$1,1,0)*VLOOKUP($Z$2,DALYs!$A$2:$MW$40,'Intervention list'!OV$195+1,0)</f>
        <v>0</v>
      </c>
      <c r="OW31" s="0" t="n">
        <f aca="false">IF(ISNUMBER(FIND(OW$1,$D31))=$AO$1,1,0)*VLOOKUP($Z$2,DALYs!$A$2:$MW$40,'Intervention list'!OW$195+1,0)</f>
        <v>0</v>
      </c>
      <c r="OX31" s="0" t="n">
        <f aca="false">IF(ISNUMBER(FIND(OX$1,$D31))=$AO$1,1,0)*VLOOKUP($Z$2,DALYs!$A$2:$MW$40,'Intervention list'!OX$195+1,0)</f>
        <v>0</v>
      </c>
    </row>
    <row r="32" customFormat="false" ht="15.75" hidden="false" customHeight="false" outlineLevel="0" collapsed="false">
      <c r="A32" s="6" t="s">
        <v>312</v>
      </c>
      <c r="B32" s="6" t="s">
        <v>282</v>
      </c>
      <c r="C32" s="26" t="s">
        <v>313</v>
      </c>
      <c r="D32" s="7" t="s">
        <v>292</v>
      </c>
      <c r="E32" s="7" t="str">
        <f aca="false">SUBSTITUTE(D32,0.2,X32)</f>
        <v>Maternal and neonatal disorders: 0.05</v>
      </c>
      <c r="F32" s="0" t="s">
        <v>14</v>
      </c>
      <c r="G32" s="8" t="n">
        <v>3.9155617804681</v>
      </c>
      <c r="H32" s="9" t="n">
        <v>0</v>
      </c>
      <c r="I32" s="9" t="n">
        <f aca="false">IF(H32="","",(H32*(VLOOKUP($Z$2,Worksheet,11,0)^4)))</f>
        <v>0</v>
      </c>
      <c r="J32" s="9" t="n">
        <f aca="false">IF(I32="","",I32*VLOOKUP($Z$2,Worksheet,12,0))</f>
        <v>0</v>
      </c>
      <c r="K32" s="9" t="n">
        <f aca="false">IF(I32="","",I32*VLOOKUP($Z$2, Worksheet, 13, 0))</f>
        <v>0</v>
      </c>
      <c r="L32" s="9" t="n">
        <f aca="false">IF(J32="",VLOOKUP($Z$2, Worksheet, 14, 0),J32)</f>
        <v>0</v>
      </c>
      <c r="M32" s="9" t="n">
        <f aca="false">IF(L32&lt;VLOOKUP($Z$2,'Country sheet'!$A$3:$P$41,15,0), VLOOKUP($Z$2,'Country sheet'!$A$3:$P$41,15,0), L32)/0.7</f>
        <v>66.2083230214262</v>
      </c>
      <c r="N32" s="27" t="n">
        <f aca="false">IFERROR(IF(AC32=$AO$1,VLOOKUP(F32,AO$42:AX$46,MATCH(AC$1,AP$41:AX$41,0)+1,0)/COUNTIFS($F$2:$F$194,$F32,$AC$2:$AC$194,$AO$1),0),0) + IFERROR(IF(AD32=$AO$1,VLOOKUP(F32,AO$42:AX$46,MATCH(AD$1,AP$41:AX$41,0)+1,0)/COUNTIFS($F$2:$F$194,$F32,$AD$2:$AD$194,$AO$1),0),0) + IFERROR(IF(AE32=$AO$1,VLOOKUP(F32,AO$42:AX$46,MATCH(AE$1,AP$41:AX$41,0)+1,0)/COUNTIFS($F$2:$F$194,$F32,$AE$2:$AE$194,$AO$1),0),0) + IFERROR(IF(AF32=$AO$1,VLOOKUP(F32,AO$42:AX$46,MATCH(AF$1,AP$41:AX$41,0)+1,0)/COUNTIFS($F$2:$F$194,$F32,$AF$2:$AF$194,$AO$1),0),0) + IFERROR(IF(AG32=$AO$1,VLOOKUP(F32,AO$42:AX$46,MATCH(AG$1,AP$41:AX$41,0)+1,0)/COUNTIFS($F$2:$F$194,$F32,$AG$2:$AG$194,$AO$1),0),0) + IFERROR(IF(AH32=$AO$1,VLOOKUP(F32,AO$42:AX$46,MATCH(AH$1,AP$41:AX$41,0)+1,0)/COUNTIFS($F$2:$F$194,$F32,$AH$2:$AH$194,$AO$1),0),0) + IFERROR(IF(AI32=$AO$1,VLOOKUP(F32,AO$42:AX$46,MATCH(AI$1,AP$41:AX$41,0)+1,0)/COUNTIFS($F$2:$F$194,$F32,$AI$2:$AI$194,$AO$1),0),0) + IFERROR(IF(AJ32=$AO$1,VLOOKUP(F32,AO$42:AX$46,MATCH(AJ$1,AP$41:AX$41,0)+1,0)/COUNTIFS($F$2:$F$194,$F32,$AJ$2:$AJ$194,$AO$1),0),0) + IFERROR(IF(AK32=$AO$1,VLOOKUP(F32,AO$42:AX$46,MATCH(AK$1,AP$41:AX$41,0)+1,0)/COUNTIFS($F$2:$F$194,$F32,$AK$2:$AK$194,$AO$1),0),0)</f>
        <v>0</v>
      </c>
      <c r="O32" s="9" t="n">
        <v>3</v>
      </c>
      <c r="P32" s="9" t="n">
        <v>1</v>
      </c>
      <c r="Q32" s="0" t="n">
        <f aca="false">SUM(BC32:OX32)</f>
        <v>957792.756439382</v>
      </c>
      <c r="R32" s="0" t="n">
        <f aca="false">IF(VLOOKUP($Z$2,CET!$A$4:$L$42,12,0)="Low income",_xlfn.IFS(S32=0.2,0.1,S32=0.1,0.05,S32=0.5,0.4,S32=0.35,0.25),S32)</f>
        <v>0.5</v>
      </c>
      <c r="S32" s="0" t="n">
        <v>0.5</v>
      </c>
      <c r="T32" s="0" t="n">
        <v>0.8</v>
      </c>
      <c r="U32" s="0" t="n">
        <f aca="false">N32/M32</f>
        <v>0</v>
      </c>
      <c r="V32" s="0" t="n">
        <f aca="false">IFERROR(U32/Q32,0)</f>
        <v>0</v>
      </c>
      <c r="W32" s="0" t="n">
        <f aca="false">(T32/R32)*V32</f>
        <v>0</v>
      </c>
      <c r="X32" s="28" t="n">
        <f aca="false">IF(W32=0,0,IF(W32&lt;=0.8,IF(W32&lt;0.05,0.05,W32),0.8))</f>
        <v>0</v>
      </c>
      <c r="Y32" s="28"/>
      <c r="AC32" s="34" t="n">
        <f aca="false">ISNUMBER(FIND(AC$1,$C32))</f>
        <v>0</v>
      </c>
      <c r="AD32" s="33" t="n">
        <f aca="false">ISNUMBER(FIND(AD$1,$C32))</f>
        <v>0</v>
      </c>
      <c r="AE32" s="33" t="n">
        <f aca="false">ISNUMBER(FIND(AE$1,$C32))</f>
        <v>0</v>
      </c>
      <c r="AF32" s="33" t="n">
        <f aca="false">ISNUMBER(FIND(AF$1,$C32))</f>
        <v>0</v>
      </c>
      <c r="AG32" s="33" t="n">
        <f aca="false">ISNUMBER(FIND(AG$1,$C32))</f>
        <v>0</v>
      </c>
      <c r="AH32" s="33" t="n">
        <f aca="false">ISNUMBER(FIND(AH$1,$C32))</f>
        <v>0</v>
      </c>
      <c r="AI32" s="33" t="n">
        <f aca="false">ISNUMBER(FIND(AI$1,$C32))</f>
        <v>0</v>
      </c>
      <c r="AJ32" s="33" t="n">
        <f aca="false">ISNUMBER(FIND(AJ$1,$C32))</f>
        <v>0</v>
      </c>
      <c r="AK32" s="35" t="n">
        <f aca="false">ISNUMBER(FIND(AK$1,$C32))</f>
        <v>0</v>
      </c>
      <c r="AL32" s="6"/>
      <c r="AM32" s="33"/>
      <c r="AN32" s="45"/>
      <c r="AO32" s="46" t="s">
        <v>25</v>
      </c>
      <c r="AP32" s="71" t="n">
        <f aca="false">AP27/AP$37</f>
        <v>0.0302620284881964</v>
      </c>
      <c r="AQ32" s="72" t="n">
        <f aca="false">AQ27/AQ$37</f>
        <v>0.0101974137567999</v>
      </c>
      <c r="AR32" s="72" t="n">
        <f aca="false">AR27/AR$37</f>
        <v>0.0149780803650448</v>
      </c>
      <c r="AS32" s="72" t="e">
        <f aca="false">AS27/AS$37</f>
        <v>#DIV/0!</v>
      </c>
      <c r="AT32" s="72" t="e">
        <f aca="false">AT27/AT$37</f>
        <v>#DIV/0!</v>
      </c>
      <c r="AU32" s="72" t="e">
        <f aca="false">AU27/AU$37</f>
        <v>#DIV/0!</v>
      </c>
      <c r="AV32" s="72" t="n">
        <f aca="false">AV27/AV$37</f>
        <v>0.0134357890989245</v>
      </c>
      <c r="AW32" s="72" t="e">
        <f aca="false">AW27/AW$37</f>
        <v>#DIV/0!</v>
      </c>
      <c r="AX32" s="73" t="e">
        <f aca="false">AX27/AX$37</f>
        <v>#DIV/0!</v>
      </c>
      <c r="AZ32" s="41"/>
      <c r="BC32" s="0" t="n">
        <f aca="false">IF(ISNUMBER(FIND(BC$1,$D32))=$AO$1,1,0)*VLOOKUP($Z$2,DALYs!$A$2:$MW$40,'Intervention list'!BC$195+1,0)</f>
        <v>0</v>
      </c>
      <c r="BD32" s="0" t="n">
        <f aca="false">IF(ISNUMBER(FIND(BD$1,$D32))=$AO$1,1,0)*VLOOKUP($Z$2,DALYs!$A$2:$MW$40,'Intervention list'!BD$195+1,0)</f>
        <v>0</v>
      </c>
      <c r="BE32" s="0" t="n">
        <f aca="false">IF(ISNUMBER(FIND(BE$1,$D32))=$AO$1,1,0)*VLOOKUP($Z$2,DALYs!$A$2:$MW$40,'Intervention list'!BE$195+1,0)</f>
        <v>0</v>
      </c>
      <c r="BF32" s="0" t="n">
        <f aca="false">IF(ISNUMBER(FIND(BF$1,$D32))=$AO$1,1,0)*VLOOKUP($Z$2,DALYs!$A$2:$MW$40,'Intervention list'!BF$195+1,0)</f>
        <v>0</v>
      </c>
      <c r="BG32" s="0" t="n">
        <f aca="false">IF(ISNUMBER(FIND(BG$1,$D32))=$AO$1,1,0)*VLOOKUP($Z$2,DALYs!$A$2:$MW$40,'Intervention list'!BG$195+1,0)</f>
        <v>0</v>
      </c>
      <c r="BH32" s="0" t="n">
        <f aca="false">IF(ISNUMBER(FIND(BH$1,$D32))=$AO$1,1,0)*VLOOKUP($Z$2,DALYs!$A$2:$MW$40,'Intervention list'!BH$195+1,0)</f>
        <v>0</v>
      </c>
      <c r="BI32" s="0" t="n">
        <f aca="false">IF(ISNUMBER(FIND(BI$1,$D32))=$AO$1,1,0)*VLOOKUP($Z$2,DALYs!$A$2:$MW$40,'Intervention list'!BI$195+1,0)</f>
        <v>0</v>
      </c>
      <c r="BJ32" s="0" t="n">
        <f aca="false">IF(ISNUMBER(FIND(BJ$1,$D32))=$AO$1,1,0)*VLOOKUP($Z$2,DALYs!$A$2:$MW$40,'Intervention list'!BJ$195+1,0)</f>
        <v>0</v>
      </c>
      <c r="BK32" s="0" t="n">
        <f aca="false">IF(ISNUMBER(FIND(BK$1,$D32))=$AO$1,1,0)*VLOOKUP($Z$2,DALYs!$A$2:$MW$40,'Intervention list'!BK$195+1,0)</f>
        <v>0</v>
      </c>
      <c r="BL32" s="0" t="n">
        <f aca="false">IF(ISNUMBER(FIND(BL$1,$D32))=$AO$1,1,0)*VLOOKUP($Z$2,DALYs!$A$2:$MW$40,'Intervention list'!BL$195+1,0)</f>
        <v>0</v>
      </c>
      <c r="BM32" s="0" t="n">
        <f aca="false">IF(ISNUMBER(FIND(BM$1,$D32))=$AO$1,1,0)*VLOOKUP($Z$2,DALYs!$A$2:$MW$40,'Intervention list'!BM$195+1,0)</f>
        <v>0</v>
      </c>
      <c r="BN32" s="0" t="n">
        <f aca="false">IF(ISNUMBER(FIND(BN$1,$D32))=$AO$1,1,0)*VLOOKUP($Z$2,DALYs!$A$2:$MW$40,'Intervention list'!BN$195+1,0)</f>
        <v>0</v>
      </c>
      <c r="BO32" s="0" t="n">
        <f aca="false">IF(ISNUMBER(FIND(BO$1,$D32))=$AO$1,1,0)*VLOOKUP($Z$2,DALYs!$A$2:$MW$40,'Intervention list'!BO$195+1,0)</f>
        <v>0</v>
      </c>
      <c r="BP32" s="0" t="n">
        <f aca="false">IF(ISNUMBER(FIND(BP$1,$D32))=$AO$1,1,0)*VLOOKUP($Z$2,DALYs!$A$2:$MW$40,'Intervention list'!BP$195+1,0)</f>
        <v>0</v>
      </c>
      <c r="BQ32" s="0" t="n">
        <f aca="false">IF(ISNUMBER(FIND(BQ$1,$D32))=$AO$1,1,0)*VLOOKUP($Z$2,DALYs!$A$2:$MW$40,'Intervention list'!BQ$195+1,0)</f>
        <v>0</v>
      </c>
      <c r="BR32" s="0" t="n">
        <f aca="false">IF(ISNUMBER(FIND(BR$1,$D32))=$AO$1,1,0)*VLOOKUP($Z$2,DALYs!$A$2:$MW$40,'Intervention list'!BR$195+1,0)</f>
        <v>0</v>
      </c>
      <c r="BS32" s="0" t="n">
        <f aca="false">IF(ISNUMBER(FIND(BS$1,$D32))=$AO$1,1,0)*VLOOKUP($Z$2,DALYs!$A$2:$MW$40,'Intervention list'!BS$195+1,0)</f>
        <v>0</v>
      </c>
      <c r="BT32" s="0" t="n">
        <f aca="false">IF(ISNUMBER(FIND(BT$1,$D32))=$AO$1,1,0)*VLOOKUP($Z$2,DALYs!$A$2:$MW$40,'Intervention list'!BT$195+1,0)</f>
        <v>0</v>
      </c>
      <c r="BU32" s="0" t="n">
        <f aca="false">IF(ISNUMBER(FIND(BU$1,$D32))=$AO$1,1,0)*VLOOKUP($Z$2,DALYs!$A$2:$MW$40,'Intervention list'!BU$195+1,0)</f>
        <v>0</v>
      </c>
      <c r="BV32" s="0" t="n">
        <f aca="false">IF(ISNUMBER(FIND(BV$1,$D32))=$AO$1,1,0)*VLOOKUP($Z$2,DALYs!$A$2:$MW$40,'Intervention list'!BV$195+1,0)</f>
        <v>0</v>
      </c>
      <c r="BW32" s="0" t="n">
        <f aca="false">IF(ISNUMBER(FIND(BW$1,$D32))=$AO$1,1,0)*VLOOKUP($Z$2,DALYs!$A$2:$MW$40,'Intervention list'!BW$195+1,0)</f>
        <v>0</v>
      </c>
      <c r="BX32" s="0" t="n">
        <f aca="false">IF(ISNUMBER(FIND(BX$1,$D32))=$AO$1,1,0)*VLOOKUP($Z$2,DALYs!$A$2:$MW$40,'Intervention list'!BX$195+1,0)</f>
        <v>0</v>
      </c>
      <c r="BY32" s="0" t="n">
        <f aca="false">IF(ISNUMBER(FIND(BY$1,$D32))=$AO$1,1,0)*VLOOKUP($Z$2,DALYs!$A$2:$MW$40,'Intervention list'!BY$195+1,0)</f>
        <v>0</v>
      </c>
      <c r="BZ32" s="0" t="n">
        <f aca="false">IF(ISNUMBER(FIND(BZ$1,$D32))=$AO$1,1,0)*VLOOKUP($Z$2,DALYs!$A$2:$MW$40,'Intervention list'!BZ$195+1,0)</f>
        <v>0</v>
      </c>
      <c r="CA32" s="0" t="n">
        <f aca="false">IF(ISNUMBER(FIND(CA$1,$D32))=$AO$1,1,0)*VLOOKUP($Z$2,DALYs!$A$2:$MW$40,'Intervention list'!CA$195+1,0)</f>
        <v>0</v>
      </c>
      <c r="CB32" s="0" t="n">
        <f aca="false">IF(ISNUMBER(FIND(CB$1,$D32))=$AO$1,1,0)*VLOOKUP($Z$2,DALYs!$A$2:$MW$40,'Intervention list'!CB$195+1,0)</f>
        <v>0</v>
      </c>
      <c r="CC32" s="0" t="n">
        <f aca="false">IF(ISNUMBER(FIND(CC$1,$D32))=$AO$1,1,0)*VLOOKUP($Z$2,DALYs!$A$2:$MW$40,'Intervention list'!CC$195+1,0)</f>
        <v>0</v>
      </c>
      <c r="CD32" s="0" t="n">
        <f aca="false">IF(ISNUMBER(FIND(CD$1,$D32))=$AO$1,1,0)*VLOOKUP($Z$2,DALYs!$A$2:$MW$40,'Intervention list'!CD$195+1,0)</f>
        <v>0</v>
      </c>
      <c r="CE32" s="0" t="n">
        <f aca="false">IF(ISNUMBER(FIND(CE$1,$D32))=$AO$1,1,0)*VLOOKUP($Z$2,DALYs!$A$2:$MW$40,'Intervention list'!CE$195+1,0)</f>
        <v>0</v>
      </c>
      <c r="CF32" s="0" t="n">
        <f aca="false">IF(ISNUMBER(FIND(CF$1,$D32))=$AO$1,1,0)*VLOOKUP($Z$2,DALYs!$A$2:$MW$40,'Intervention list'!CF$195+1,0)</f>
        <v>0</v>
      </c>
      <c r="CG32" s="0" t="n">
        <f aca="false">IF(ISNUMBER(FIND(CG$1,$D32))=$AO$1,1,0)*VLOOKUP($Z$2,DALYs!$A$2:$MW$40,'Intervention list'!CG$195+1,0)</f>
        <v>0</v>
      </c>
      <c r="CH32" s="0" t="n">
        <f aca="false">IF(ISNUMBER(FIND(CH$1,$D32))=$AO$1,1,0)*VLOOKUP($Z$2,DALYs!$A$2:$MW$40,'Intervention list'!CH$195+1,0)</f>
        <v>0</v>
      </c>
      <c r="CI32" s="0" t="n">
        <f aca="false">IF(ISNUMBER(FIND(CI$1,$D32))=$AO$1,1,0)*VLOOKUP($Z$2,DALYs!$A$2:$MW$40,'Intervention list'!CI$195+1,0)</f>
        <v>0</v>
      </c>
      <c r="CJ32" s="0" t="n">
        <f aca="false">IF(ISNUMBER(FIND(CJ$1,$D32))=$AO$1,1,0)*VLOOKUP($Z$2,DALYs!$A$2:$MW$40,'Intervention list'!CJ$195+1,0)</f>
        <v>0</v>
      </c>
      <c r="CK32" s="0" t="n">
        <f aca="false">IF(ISNUMBER(FIND(CK$1,$D32))=$AO$1,1,0)*VLOOKUP($Z$2,DALYs!$A$2:$MW$40,'Intervention list'!CK$195+1,0)</f>
        <v>0</v>
      </c>
      <c r="CL32" s="0" t="n">
        <f aca="false">IF(ISNUMBER(FIND(CL$1,$D32))=$AO$1,1,0)*VLOOKUP($Z$2,DALYs!$A$2:$MW$40,'Intervention list'!CL$195+1,0)</f>
        <v>0</v>
      </c>
      <c r="CM32" s="0" t="n">
        <f aca="false">IF(ISNUMBER(FIND(CM$1,$D32))=$AO$1,1,0)*VLOOKUP($Z$2,DALYs!$A$2:$MW$40,'Intervention list'!CM$195+1,0)</f>
        <v>0</v>
      </c>
      <c r="CN32" s="0" t="n">
        <f aca="false">IF(ISNUMBER(FIND(CN$1,$D32))=$AO$1,1,0)*VLOOKUP($Z$2,DALYs!$A$2:$MW$40,'Intervention list'!CN$195+1,0)</f>
        <v>0</v>
      </c>
      <c r="CO32" s="0" t="n">
        <f aca="false">IF(ISNUMBER(FIND(CO$1,$D32))=$AO$1,1,0)*VLOOKUP($Z$2,DALYs!$A$2:$MW$40,'Intervention list'!CO$195+1,0)</f>
        <v>0</v>
      </c>
      <c r="CP32" s="0" t="n">
        <f aca="false">IF(ISNUMBER(FIND(CP$1,$D32))=$AO$1,1,0)*VLOOKUP($Z$2,DALYs!$A$2:$MW$40,'Intervention list'!CP$195+1,0)</f>
        <v>0</v>
      </c>
      <c r="CQ32" s="0" t="n">
        <f aca="false">IF(ISNUMBER(FIND(CQ$1,$D32))=$AO$1,1,0)*VLOOKUP($Z$2,DALYs!$A$2:$MW$40,'Intervention list'!CQ$195+1,0)</f>
        <v>0</v>
      </c>
      <c r="CR32" s="0" t="n">
        <f aca="false">IF(ISNUMBER(FIND(CR$1,$D32))=$AO$1,1,0)*VLOOKUP($Z$2,DALYs!$A$2:$MW$40,'Intervention list'!CR$195+1,0)</f>
        <v>0</v>
      </c>
      <c r="CS32" s="0" t="n">
        <f aca="false">IF(ISNUMBER(FIND(CS$1,$D32))=$AO$1,1,0)*VLOOKUP($Z$2,DALYs!$A$2:$MW$40,'Intervention list'!CS$195+1,0)</f>
        <v>0</v>
      </c>
      <c r="CT32" s="0" t="n">
        <f aca="false">IF(ISNUMBER(FIND(CT$1,$D32))=$AO$1,1,0)*VLOOKUP($Z$2,DALYs!$A$2:$MW$40,'Intervention list'!CT$195+1,0)</f>
        <v>0</v>
      </c>
      <c r="CU32" s="0" t="n">
        <f aca="false">IF(ISNUMBER(FIND(CU$1,$D32))=$AO$1,1,0)*VLOOKUP($Z$2,DALYs!$A$2:$MW$40,'Intervention list'!CU$195+1,0)</f>
        <v>0</v>
      </c>
      <c r="CV32" s="0" t="n">
        <f aca="false">IF(ISNUMBER(FIND(CV$1,$D32))=$AO$1,1,0)*VLOOKUP($Z$2,DALYs!$A$2:$MW$40,'Intervention list'!CV$195+1,0)</f>
        <v>0</v>
      </c>
      <c r="CW32" s="0" t="n">
        <f aca="false">IF(ISNUMBER(FIND(CW$1,$D32))=$AO$1,1,0)*VLOOKUP($Z$2,DALYs!$A$2:$MW$40,'Intervention list'!CW$195+1,0)</f>
        <v>0</v>
      </c>
      <c r="CX32" s="0" t="n">
        <f aca="false">IF(ISNUMBER(FIND(CX$1,$D32))=$AO$1,1,0)*VLOOKUP($Z$2,DALYs!$A$2:$MW$40,'Intervention list'!CX$195+1,0)</f>
        <v>0</v>
      </c>
      <c r="CY32" s="0" t="n">
        <f aca="false">IF(ISNUMBER(FIND(CY$1,$D32))=$AO$1,1,0)*VLOOKUP($Z$2,DALYs!$A$2:$MW$40,'Intervention list'!CY$195+1,0)</f>
        <v>0</v>
      </c>
      <c r="CZ32" s="0" t="n">
        <f aca="false">IF(ISNUMBER(FIND(CZ$1,$D32))=$AO$1,1,0)*VLOOKUP($Z$2,DALYs!$A$2:$MW$40,'Intervention list'!CZ$195+1,0)</f>
        <v>0</v>
      </c>
      <c r="DA32" s="0" t="n">
        <f aca="false">IF(ISNUMBER(FIND(DA$1,$D32))=$AO$1,1,0)*VLOOKUP($Z$2,DALYs!$A$2:$MW$40,'Intervention list'!DA$195+1,0)</f>
        <v>0</v>
      </c>
      <c r="DB32" s="0" t="n">
        <f aca="false">IF(ISNUMBER(FIND(DB$1,$D32))=$AO$1,1,0)*VLOOKUP($Z$2,DALYs!$A$2:$MW$40,'Intervention list'!DB$195+1,0)</f>
        <v>0</v>
      </c>
      <c r="DC32" s="0" t="n">
        <f aca="false">IF(ISNUMBER(FIND(DC$1,$D32))=$AO$1,1,0)*VLOOKUP($Z$2,DALYs!$A$2:$MW$40,'Intervention list'!DC$195+1,0)</f>
        <v>0</v>
      </c>
      <c r="DD32" s="0" t="n">
        <f aca="false">IF(ISNUMBER(FIND(DD$1,$D32))=$AO$1,1,0)*VLOOKUP($Z$2,DALYs!$A$2:$MW$40,'Intervention list'!DD$195+1,0)</f>
        <v>0</v>
      </c>
      <c r="DE32" s="0" t="n">
        <f aca="false">IF(ISNUMBER(FIND(DE$1,$D32))=$AO$1,1,0)*VLOOKUP($Z$2,DALYs!$A$2:$MW$40,'Intervention list'!DE$195+1,0)</f>
        <v>0</v>
      </c>
      <c r="DF32" s="0" t="n">
        <f aca="false">IF(ISNUMBER(FIND(DF$1,$D32))=$AO$1,1,0)*VLOOKUP($Z$2,DALYs!$A$2:$MW$40,'Intervention list'!DF$195+1,0)</f>
        <v>0</v>
      </c>
      <c r="DG32" s="0" t="n">
        <f aca="false">IF(ISNUMBER(FIND(DG$1,$D32))=$AO$1,1,0)*VLOOKUP($Z$2,DALYs!$A$2:$MW$40,'Intervention list'!DG$195+1,0)</f>
        <v>0</v>
      </c>
      <c r="DH32" s="0" t="n">
        <f aca="false">IF(ISNUMBER(FIND(DH$1,$D32))=$AO$1,1,0)*VLOOKUP($Z$2,DALYs!$A$2:$MW$40,'Intervention list'!DH$195+1,0)</f>
        <v>0</v>
      </c>
      <c r="DI32" s="0" t="n">
        <f aca="false">IF(ISNUMBER(FIND(DI$1,$D32))=$AO$1,1,0)*VLOOKUP($Z$2,DALYs!$A$2:$MW$40,'Intervention list'!DI$195+1,0)</f>
        <v>0</v>
      </c>
      <c r="DJ32" s="0" t="n">
        <f aca="false">IF(ISNUMBER(FIND(DJ$1,$D32))=$AO$1,1,0)*VLOOKUP($Z$2,DALYs!$A$2:$MW$40,'Intervention list'!DJ$195+1,0)</f>
        <v>0</v>
      </c>
      <c r="DK32" s="0" t="n">
        <f aca="false">IF(ISNUMBER(FIND(DK$1,$D32))=$AO$1,1,0)*VLOOKUP($Z$2,DALYs!$A$2:$MW$40,'Intervention list'!DK$195+1,0)</f>
        <v>0</v>
      </c>
      <c r="DL32" s="0" t="n">
        <f aca="false">IF(ISNUMBER(FIND(DL$1,$D32))=$AO$1,1,0)*VLOOKUP($Z$2,DALYs!$A$2:$MW$40,'Intervention list'!DL$195+1,0)</f>
        <v>0</v>
      </c>
      <c r="DM32" s="0" t="n">
        <f aca="false">IF(ISNUMBER(FIND(DM$1,$D32))=$AO$1,1,0)*VLOOKUP($Z$2,DALYs!$A$2:$MW$40,'Intervention list'!DM$195+1,0)</f>
        <v>0</v>
      </c>
      <c r="DN32" s="0" t="n">
        <f aca="false">IF(ISNUMBER(FIND(DN$1,$D32))=$AO$1,1,0)*VLOOKUP($Z$2,DALYs!$A$2:$MW$40,'Intervention list'!DN$195+1,0)</f>
        <v>0</v>
      </c>
      <c r="DO32" s="0" t="n">
        <f aca="false">IF(ISNUMBER(FIND(DO$1,$D32))=$AO$1,1,0)*VLOOKUP($Z$2,DALYs!$A$2:$MW$40,'Intervention list'!DO$195+1,0)</f>
        <v>0</v>
      </c>
      <c r="DP32" s="0" t="n">
        <f aca="false">IF(ISNUMBER(FIND(DP$1,$D32))=$AO$1,1,0)*VLOOKUP($Z$2,DALYs!$A$2:$MW$40,'Intervention list'!DP$195+1,0)</f>
        <v>0</v>
      </c>
      <c r="DQ32" s="0" t="n">
        <f aca="false">IF(ISNUMBER(FIND(DQ$1,$D32))=$AO$1,1,0)*VLOOKUP($Z$2,DALYs!$A$2:$MW$40,'Intervention list'!DQ$195+1,0)</f>
        <v>0</v>
      </c>
      <c r="DR32" s="0" t="n">
        <f aca="false">IF(ISNUMBER(FIND(DR$1,$D32))=$AO$1,1,0)*VLOOKUP($Z$2,DALYs!$A$2:$MW$40,'Intervention list'!DR$195+1,0)</f>
        <v>0</v>
      </c>
      <c r="DS32" s="0" t="n">
        <f aca="false">IF(ISNUMBER(FIND(DS$1,$D32))=$AO$1,1,0)*VLOOKUP($Z$2,DALYs!$A$2:$MW$40,'Intervention list'!DS$195+1,0)</f>
        <v>0</v>
      </c>
      <c r="DT32" s="0" t="n">
        <f aca="false">IF(ISNUMBER(FIND(DT$1,$D32))=$AO$1,1,0)*VLOOKUP($Z$2,DALYs!$A$2:$MW$40,'Intervention list'!DT$195+1,0)</f>
        <v>0</v>
      </c>
      <c r="DU32" s="0" t="n">
        <f aca="false">IF(ISNUMBER(FIND(DU$1,$D32))=$AO$1,1,0)*VLOOKUP($Z$2,DALYs!$A$2:$MW$40,'Intervention list'!DU$195+1,0)</f>
        <v>0</v>
      </c>
      <c r="DV32" s="0" t="n">
        <f aca="false">IF(ISNUMBER(FIND(DV$1,$D32))=$AO$1,1,0)*VLOOKUP($Z$2,DALYs!$A$2:$MW$40,'Intervention list'!DV$195+1,0)</f>
        <v>0</v>
      </c>
      <c r="DW32" s="0" t="n">
        <f aca="false">IF(ISNUMBER(FIND(DW$1,$D32))=$AO$1,1,0)*VLOOKUP($Z$2,DALYs!$A$2:$MW$40,'Intervention list'!DW$195+1,0)</f>
        <v>0</v>
      </c>
      <c r="DX32" s="0" t="n">
        <f aca="false">IF(ISNUMBER(FIND(DX$1,$D32))=$AO$1,1,0)*VLOOKUP($Z$2,DALYs!$A$2:$MW$40,'Intervention list'!DX$195+1,0)</f>
        <v>0</v>
      </c>
      <c r="DY32" s="0" t="n">
        <f aca="false">IF(ISNUMBER(FIND(DY$1,$D32))=$AO$1,1,0)*VLOOKUP($Z$2,DALYs!$A$2:$MW$40,'Intervention list'!DY$195+1,0)</f>
        <v>0</v>
      </c>
      <c r="DZ32" s="0" t="n">
        <f aca="false">IF(ISNUMBER(FIND(DZ$1,$D32))=$AO$1,1,0)*VLOOKUP($Z$2,DALYs!$A$2:$MW$40,'Intervention list'!DZ$195+1,0)</f>
        <v>0</v>
      </c>
      <c r="EA32" s="0" t="n">
        <f aca="false">IF(ISNUMBER(FIND(EA$1,$D32))=$AO$1,1,0)*VLOOKUP($Z$2,DALYs!$A$2:$MW$40,'Intervention list'!EA$195+1,0)</f>
        <v>0</v>
      </c>
      <c r="EB32" s="0" t="n">
        <f aca="false">IF(ISNUMBER(FIND(EB$1,$D32))=$AO$1,1,0)*VLOOKUP($Z$2,DALYs!$A$2:$MW$40,'Intervention list'!EB$195+1,0)</f>
        <v>0</v>
      </c>
      <c r="EC32" s="0" t="n">
        <f aca="false">IF(ISNUMBER(FIND(EC$1,$D32))=$AO$1,1,0)*VLOOKUP($Z$2,DALYs!$A$2:$MW$40,'Intervention list'!EC$195+1,0)</f>
        <v>0</v>
      </c>
      <c r="ED32" s="0" t="n">
        <f aca="false">IF(ISNUMBER(FIND(ED$1,$D32))=$AO$1,1,0)*VLOOKUP($Z$2,DALYs!$A$2:$MW$40,'Intervention list'!ED$195+1,0)</f>
        <v>0</v>
      </c>
      <c r="EE32" s="0" t="n">
        <f aca="false">IF(ISNUMBER(FIND(EE$1,$D32))=$AO$1,1,0)*VLOOKUP($Z$2,DALYs!$A$2:$MW$40,'Intervention list'!EE$195+1,0)</f>
        <v>0</v>
      </c>
      <c r="EF32" s="0" t="n">
        <f aca="false">IF(ISNUMBER(FIND(EF$1,$D32))=$AO$1,1,0)*VLOOKUP($Z$2,DALYs!$A$2:$MW$40,'Intervention list'!EF$195+1,0)</f>
        <v>0</v>
      </c>
      <c r="EG32" s="0" t="n">
        <f aca="false">IF(ISNUMBER(FIND(EG$1,$D32))=$AO$1,1,0)*VLOOKUP($Z$2,DALYs!$A$2:$MW$40,'Intervention list'!EG$195+1,0)</f>
        <v>0</v>
      </c>
      <c r="EH32" s="0" t="n">
        <f aca="false">IF(ISNUMBER(FIND(EH$1,$D32))=$AO$1,1,0)*VLOOKUP($Z$2,DALYs!$A$2:$MW$40,'Intervention list'!EH$195+1,0)</f>
        <v>0</v>
      </c>
      <c r="EI32" s="0" t="n">
        <f aca="false">IF(ISNUMBER(FIND(EI$1,$D32))=$AO$1,1,0)*VLOOKUP($Z$2,DALYs!$A$2:$MW$40,'Intervention list'!EI$195+1,0)</f>
        <v>0</v>
      </c>
      <c r="EJ32" s="0" t="n">
        <f aca="false">IF(ISNUMBER(FIND(EJ$1,$D32))=$AO$1,1,0)*VLOOKUP($Z$2,DALYs!$A$2:$MW$40,'Intervention list'!EJ$195+1,0)</f>
        <v>0</v>
      </c>
      <c r="EK32" s="0" t="n">
        <f aca="false">IF(ISNUMBER(FIND(EK$1,$D32))=$AO$1,1,0)*VLOOKUP($Z$2,DALYs!$A$2:$MW$40,'Intervention list'!EK$195+1,0)</f>
        <v>0</v>
      </c>
      <c r="EL32" s="0" t="n">
        <f aca="false">IF(ISNUMBER(FIND(EL$1,$D32))=$AO$1,1,0)*VLOOKUP($Z$2,DALYs!$A$2:$MW$40,'Intervention list'!EL$195+1,0)</f>
        <v>0</v>
      </c>
      <c r="EM32" s="0" t="n">
        <f aca="false">IF(ISNUMBER(FIND(EM$1,$D32))=$AO$1,1,0)*VLOOKUP($Z$2,DALYs!$A$2:$MW$40,'Intervention list'!EM$195+1,0)</f>
        <v>0</v>
      </c>
      <c r="EN32" s="0" t="n">
        <f aca="false">IF(ISNUMBER(FIND(EN$1,$D32))=$AO$1,1,0)*VLOOKUP($Z$2,DALYs!$A$2:$MW$40,'Intervention list'!EN$195+1,0)</f>
        <v>0</v>
      </c>
      <c r="EO32" s="0" t="n">
        <f aca="false">IF(ISNUMBER(FIND(EO$1,$D32))=$AO$1,1,0)*VLOOKUP($Z$2,DALYs!$A$2:$MW$40,'Intervention list'!EO$195+1,0)</f>
        <v>0</v>
      </c>
      <c r="EP32" s="0" t="n">
        <f aca="false">IF(ISNUMBER(FIND(EP$1,$D32))=$AO$1,1,0)*VLOOKUP($Z$2,DALYs!$A$2:$MW$40,'Intervention list'!EP$195+1,0)</f>
        <v>0</v>
      </c>
      <c r="EQ32" s="0" t="n">
        <f aca="false">IF(ISNUMBER(FIND(EQ$1,$D32))=$AO$1,1,0)*VLOOKUP($Z$2,DALYs!$A$2:$MW$40,'Intervention list'!EQ$195+1,0)</f>
        <v>0</v>
      </c>
      <c r="ER32" s="0" t="n">
        <f aca="false">IF(ISNUMBER(FIND(ER$1,$D32))=$AO$1,1,0)*VLOOKUP($Z$2,DALYs!$A$2:$MW$40,'Intervention list'!ER$195+1,0)</f>
        <v>0</v>
      </c>
      <c r="ES32" s="0" t="n">
        <f aca="false">IF(ISNUMBER(FIND(ES$1,$D32))=$AO$1,1,0)*VLOOKUP($Z$2,DALYs!$A$2:$MW$40,'Intervention list'!ES$195+1,0)</f>
        <v>0</v>
      </c>
      <c r="ET32" s="0" t="n">
        <f aca="false">IF(ISNUMBER(FIND(ET$1,$D32))=$AO$1,1,0)*VLOOKUP($Z$2,DALYs!$A$2:$MW$40,'Intervention list'!ET$195+1,0)</f>
        <v>0</v>
      </c>
      <c r="EU32" s="0" t="n">
        <f aca="false">IF(ISNUMBER(FIND(EU$1,$D32))=$AO$1,1,0)*VLOOKUP($Z$2,DALYs!$A$2:$MW$40,'Intervention list'!EU$195+1,0)</f>
        <v>0</v>
      </c>
      <c r="EV32" s="0" t="n">
        <f aca="false">IF(ISNUMBER(FIND(EV$1,$D32))=$AO$1,1,0)*VLOOKUP($Z$2,DALYs!$A$2:$MW$40,'Intervention list'!EV$195+1,0)</f>
        <v>0</v>
      </c>
      <c r="EW32" s="0" t="n">
        <f aca="false">IF(ISNUMBER(FIND(EW$1,$D32))=$AO$1,1,0)*VLOOKUP($Z$2,DALYs!$A$2:$MW$40,'Intervention list'!EW$195+1,0)</f>
        <v>0</v>
      </c>
      <c r="EX32" s="0" t="n">
        <f aca="false">IF(ISNUMBER(FIND(EX$1,$D32))=$AO$1,1,0)*VLOOKUP($Z$2,DALYs!$A$2:$MW$40,'Intervention list'!EX$195+1,0)</f>
        <v>0</v>
      </c>
      <c r="EY32" s="0" t="n">
        <f aca="false">IF(ISNUMBER(FIND(EY$1,$D32))=$AO$1,1,0)*VLOOKUP($Z$2,DALYs!$A$2:$MW$40,'Intervention list'!EY$195+1,0)</f>
        <v>0</v>
      </c>
      <c r="EZ32" s="0" t="n">
        <f aca="false">IF(ISNUMBER(FIND(EZ$1,$D32))=$AO$1,1,0)*VLOOKUP($Z$2,DALYs!$A$2:$MW$40,'Intervention list'!EZ$195+1,0)</f>
        <v>0</v>
      </c>
      <c r="FA32" s="0" t="n">
        <f aca="false">IF(ISNUMBER(FIND(FA$1,$D32))=$AO$1,1,0)*VLOOKUP($Z$2,DALYs!$A$2:$MW$40,'Intervention list'!FA$195+1,0)</f>
        <v>0</v>
      </c>
      <c r="FB32" s="0" t="n">
        <f aca="false">IF(ISNUMBER(FIND(FB$1,$D32))=$AO$1,1,0)*VLOOKUP($Z$2,DALYs!$A$2:$MW$40,'Intervention list'!FB$195+1,0)</f>
        <v>0</v>
      </c>
      <c r="FC32" s="0" t="n">
        <f aca="false">IF(ISNUMBER(FIND(FC$1,$D32))=$AO$1,1,0)*VLOOKUP($Z$2,DALYs!$A$2:$MW$40,'Intervention list'!FC$195+1,0)</f>
        <v>0</v>
      </c>
      <c r="FD32" s="0" t="n">
        <f aca="false">IF(ISNUMBER(FIND(FD$1,$D32))=$AO$1,1,0)*VLOOKUP($Z$2,DALYs!$A$2:$MW$40,'Intervention list'!FD$195+1,0)</f>
        <v>0</v>
      </c>
      <c r="FE32" s="0" t="n">
        <f aca="false">IF(ISNUMBER(FIND(FE$1,$D32))=$AO$1,1,0)*VLOOKUP($Z$2,DALYs!$A$2:$MW$40,'Intervention list'!FE$195+1,0)</f>
        <v>0</v>
      </c>
      <c r="FF32" s="0" t="n">
        <f aca="false">IF(ISNUMBER(FIND(FF$1,$D32))=$AO$1,1,0)*VLOOKUP($Z$2,DALYs!$A$2:$MW$40,'Intervention list'!FF$195+1,0)</f>
        <v>0</v>
      </c>
      <c r="FG32" s="0" t="n">
        <f aca="false">IF(ISNUMBER(FIND(FG$1,$D32))=$AO$1,1,0)*VLOOKUP($Z$2,DALYs!$A$2:$MW$40,'Intervention list'!FG$195+1,0)</f>
        <v>0</v>
      </c>
      <c r="FH32" s="0" t="n">
        <f aca="false">IF(ISNUMBER(FIND(FH$1,$D32))=$AO$1,1,0)*VLOOKUP($Z$2,DALYs!$A$2:$MW$40,'Intervention list'!FH$195+1,0)</f>
        <v>0</v>
      </c>
      <c r="FI32" s="0" t="n">
        <f aca="false">IF(ISNUMBER(FIND(FI$1,$D32))=$AO$1,1,0)*VLOOKUP($Z$2,DALYs!$A$2:$MW$40,'Intervention list'!FI$195+1,0)</f>
        <v>0</v>
      </c>
      <c r="FJ32" s="0" t="n">
        <f aca="false">IF(ISNUMBER(FIND(FJ$1,$D32))=$AO$1,1,0)*VLOOKUP($Z$2,DALYs!$A$2:$MW$40,'Intervention list'!FJ$195+1,0)</f>
        <v>0</v>
      </c>
      <c r="FK32" s="0" t="n">
        <f aca="false">IF(ISNUMBER(FIND(FK$1,$D32))=$AO$1,1,0)*VLOOKUP($Z$2,DALYs!$A$2:$MW$40,'Intervention list'!FK$195+1,0)</f>
        <v>0</v>
      </c>
      <c r="FL32" s="0" t="n">
        <f aca="false">IF(ISNUMBER(FIND(FL$1,$D32))=$AO$1,1,0)*VLOOKUP($Z$2,DALYs!$A$2:$MW$40,'Intervention list'!FL$195+1,0)</f>
        <v>0</v>
      </c>
      <c r="FM32" s="0" t="n">
        <f aca="false">IF(ISNUMBER(FIND(FM$1,$D32))=$AO$1,1,0)*VLOOKUP($Z$2,DALYs!$A$2:$MW$40,'Intervention list'!FM$195+1,0)</f>
        <v>0</v>
      </c>
      <c r="FN32" s="0" t="n">
        <f aca="false">IF(ISNUMBER(FIND(FN$1,$D32))=$AO$1,1,0)*VLOOKUP($Z$2,DALYs!$A$2:$MW$40,'Intervention list'!FN$195+1,0)</f>
        <v>0</v>
      </c>
      <c r="FO32" s="0" t="n">
        <f aca="false">IF(ISNUMBER(FIND(FO$1,$D32))=$AO$1,1,0)*VLOOKUP($Z$2,DALYs!$A$2:$MW$40,'Intervention list'!FO$195+1,0)</f>
        <v>0</v>
      </c>
      <c r="FP32" s="0" t="n">
        <f aca="false">IF(ISNUMBER(FIND(FP$1,$D32))=$AO$1,1,0)*VLOOKUP($Z$2,DALYs!$A$2:$MW$40,'Intervention list'!FP$195+1,0)</f>
        <v>0</v>
      </c>
      <c r="FQ32" s="0" t="n">
        <f aca="false">IF(ISNUMBER(FIND(FQ$1,$D32))=$AO$1,1,0)*VLOOKUP($Z$2,DALYs!$A$2:$MW$40,'Intervention list'!FQ$195+1,0)</f>
        <v>0</v>
      </c>
      <c r="FR32" s="0" t="n">
        <f aca="false">IF(ISNUMBER(FIND(FR$1,$D32))=$AO$1,1,0)*VLOOKUP($Z$2,DALYs!$A$2:$MW$40,'Intervention list'!FR$195+1,0)</f>
        <v>0</v>
      </c>
      <c r="FS32" s="0" t="n">
        <f aca="false">IF(ISNUMBER(FIND(FS$1,$D32))=$AO$1,1,0)*VLOOKUP($Z$2,DALYs!$A$2:$MW$40,'Intervention list'!FS$195+1,0)</f>
        <v>0</v>
      </c>
      <c r="FT32" s="0" t="n">
        <f aca="false">IF(ISNUMBER(FIND(FT$1,$D32))=$AO$1,1,0)*VLOOKUP($Z$2,DALYs!$A$2:$MW$40,'Intervention list'!FT$195+1,0)</f>
        <v>0</v>
      </c>
      <c r="FU32" s="0" t="n">
        <f aca="false">IF(ISNUMBER(FIND(FU$1,$D32))=$AO$1,1,0)*VLOOKUP($Z$2,DALYs!$A$2:$MW$40,'Intervention list'!FU$195+1,0)</f>
        <v>0</v>
      </c>
      <c r="FV32" s="0" t="n">
        <f aca="false">IF(ISNUMBER(FIND(FV$1,$D32))=$AO$1,1,0)*VLOOKUP($Z$2,DALYs!$A$2:$MW$40,'Intervention list'!FV$195+1,0)</f>
        <v>0</v>
      </c>
      <c r="FW32" s="0" t="n">
        <f aca="false">IF(ISNUMBER(FIND(FW$1,$D32))=$AO$1,1,0)*VLOOKUP($Z$2,DALYs!$A$2:$MW$40,'Intervention list'!FW$195+1,0)</f>
        <v>0</v>
      </c>
      <c r="FX32" s="0" t="n">
        <f aca="false">IF(ISNUMBER(FIND(FX$1,$D32))=$AO$1,1,0)*VLOOKUP($Z$2,DALYs!$A$2:$MW$40,'Intervention list'!FX$195+1,0)</f>
        <v>0</v>
      </c>
      <c r="FY32" s="0" t="n">
        <f aca="false">IF(ISNUMBER(FIND(FY$1,$D32))=$AO$1,1,0)*VLOOKUP($Z$2,DALYs!$A$2:$MW$40,'Intervention list'!FY$195+1,0)</f>
        <v>0</v>
      </c>
      <c r="FZ32" s="0" t="n">
        <f aca="false">IF(ISNUMBER(FIND(FZ$1,$D32))=$AO$1,1,0)*VLOOKUP($Z$2,DALYs!$A$2:$MW$40,'Intervention list'!FZ$195+1,0)</f>
        <v>0</v>
      </c>
      <c r="GA32" s="0" t="n">
        <f aca="false">IF(ISNUMBER(FIND(GA$1,$D32))=$AO$1,1,0)*VLOOKUP($Z$2,DALYs!$A$2:$MW$40,'Intervention list'!GA$195+1,0)</f>
        <v>0</v>
      </c>
      <c r="GB32" s="0" t="n">
        <f aca="false">IF(ISNUMBER(FIND(GB$1,$D32))=$AO$1,1,0)*VLOOKUP($Z$2,DALYs!$A$2:$MW$40,'Intervention list'!GB$195+1,0)</f>
        <v>0</v>
      </c>
      <c r="GC32" s="0" t="n">
        <f aca="false">IF(ISNUMBER(FIND(GC$1,$D32))=$AO$1,1,0)*VLOOKUP($Z$2,DALYs!$A$2:$MW$40,'Intervention list'!GC$195+1,0)</f>
        <v>0</v>
      </c>
      <c r="GD32" s="0" t="n">
        <f aca="false">IF(ISNUMBER(FIND(GD$1,$D32))=$AO$1,1,0)*VLOOKUP($Z$2,DALYs!$A$2:$MW$40,'Intervention list'!GD$195+1,0)</f>
        <v>0</v>
      </c>
      <c r="GE32" s="0" t="n">
        <f aca="false">IF(ISNUMBER(FIND(GE$1,$D32))=$AO$1,1,0)*VLOOKUP($Z$2,DALYs!$A$2:$MW$40,'Intervention list'!GE$195+1,0)</f>
        <v>0</v>
      </c>
      <c r="GF32" s="0" t="n">
        <f aca="false">IF(ISNUMBER(FIND(GF$1,$D32))=$AO$1,1,0)*VLOOKUP($Z$2,DALYs!$A$2:$MW$40,'Intervention list'!GF$195+1,0)</f>
        <v>0</v>
      </c>
      <c r="GG32" s="0" t="n">
        <f aca="false">IF(ISNUMBER(FIND(GG$1,$D32))=$AO$1,1,0)*VLOOKUP($Z$2,DALYs!$A$2:$MW$40,'Intervention list'!GG$195+1,0)</f>
        <v>0</v>
      </c>
      <c r="GH32" s="0" t="n">
        <f aca="false">IF(ISNUMBER(FIND(GH$1,$D32))=$AO$1,1,0)*VLOOKUP($Z$2,DALYs!$A$2:$MW$40,'Intervention list'!GH$195+1,0)</f>
        <v>0</v>
      </c>
      <c r="GI32" s="0" t="n">
        <f aca="false">IF(ISNUMBER(FIND(GI$1,$D32))=$AO$1,1,0)*VLOOKUP($Z$2,DALYs!$A$2:$MW$40,'Intervention list'!GI$195+1,0)</f>
        <v>0</v>
      </c>
      <c r="GJ32" s="0" t="n">
        <f aca="false">IF(ISNUMBER(FIND(GJ$1,$D32))=$AO$1,1,0)*VLOOKUP($Z$2,DALYs!$A$2:$MW$40,'Intervention list'!GJ$195+1,0)</f>
        <v>0</v>
      </c>
      <c r="GK32" s="0" t="n">
        <f aca="false">IF(ISNUMBER(FIND(GK$1,$D32))=$AO$1,1,0)*VLOOKUP($Z$2,DALYs!$A$2:$MW$40,'Intervention list'!GK$195+1,0)</f>
        <v>0</v>
      </c>
      <c r="GL32" s="0" t="n">
        <f aca="false">IF(ISNUMBER(FIND(GL$1,$D32))=$AO$1,1,0)*VLOOKUP($Z$2,DALYs!$A$2:$MW$40,'Intervention list'!GL$195+1,0)</f>
        <v>0</v>
      </c>
      <c r="GM32" s="0" t="n">
        <f aca="false">IF(ISNUMBER(FIND(GM$1,$D32))=$AO$1,1,0)*VLOOKUP($Z$2,DALYs!$A$2:$MW$40,'Intervention list'!GM$195+1,0)</f>
        <v>0</v>
      </c>
      <c r="GN32" s="0" t="n">
        <f aca="false">IF(ISNUMBER(FIND(GN$1,$D32))=$AO$1,1,0)*VLOOKUP($Z$2,DALYs!$A$2:$MW$40,'Intervention list'!GN$195+1,0)</f>
        <v>0</v>
      </c>
      <c r="GO32" s="0" t="n">
        <f aca="false">IF(ISNUMBER(FIND(GO$1,$D32))=$AO$1,1,0)*VLOOKUP($Z$2,DALYs!$A$2:$MW$40,'Intervention list'!GO$195+1,0)</f>
        <v>0</v>
      </c>
      <c r="GP32" s="0" t="n">
        <f aca="false">IF(ISNUMBER(FIND(GP$1,$D32))=$AO$1,1,0)*VLOOKUP($Z$2,DALYs!$A$2:$MW$40,'Intervention list'!GP$195+1,0)</f>
        <v>0</v>
      </c>
      <c r="GQ32" s="0" t="n">
        <f aca="false">IF(ISNUMBER(FIND(GQ$1,$D32))=$AO$1,1,0)*VLOOKUP($Z$2,DALYs!$A$2:$MW$40,'Intervention list'!GQ$195+1,0)</f>
        <v>0</v>
      </c>
      <c r="GR32" s="0" t="n">
        <f aca="false">IF(ISNUMBER(FIND(GR$1,$D32))=$AO$1,1,0)*VLOOKUP($Z$2,DALYs!$A$2:$MW$40,'Intervention list'!GR$195+1,0)</f>
        <v>0</v>
      </c>
      <c r="GS32" s="0" t="n">
        <f aca="false">IF(ISNUMBER(FIND(GS$1,$D32))=$AO$1,1,0)*VLOOKUP($Z$2,DALYs!$A$2:$MW$40,'Intervention list'!GS$195+1,0)</f>
        <v>0</v>
      </c>
      <c r="GT32" s="0" t="n">
        <f aca="false">IF(ISNUMBER(FIND(GT$1,$D32))=$AO$1,1,0)*VLOOKUP($Z$2,DALYs!$A$2:$MW$40,'Intervention list'!GT$195+1,0)</f>
        <v>0</v>
      </c>
      <c r="GU32" s="0" t="n">
        <f aca="false">IF(ISNUMBER(FIND(GU$1,$D32))=$AO$1,1,0)*VLOOKUP($Z$2,DALYs!$A$2:$MW$40,'Intervention list'!GU$195+1,0)</f>
        <v>0</v>
      </c>
      <c r="GV32" s="0" t="n">
        <f aca="false">IF(ISNUMBER(FIND(GV$1,$D32))=$AO$1,1,0)*VLOOKUP($Z$2,DALYs!$A$2:$MW$40,'Intervention list'!GV$195+1,0)</f>
        <v>0</v>
      </c>
      <c r="GW32" s="0" t="n">
        <f aca="false">IF(ISNUMBER(FIND(GW$1,$D32))=$AO$1,1,0)*VLOOKUP($Z$2,DALYs!$A$2:$MW$40,'Intervention list'!GW$195+1,0)</f>
        <v>0</v>
      </c>
      <c r="GX32" s="0" t="n">
        <f aca="false">IF(ISNUMBER(FIND(GX$1,$D32))=$AO$1,1,0)*VLOOKUP($Z$2,DALYs!$A$2:$MW$40,'Intervention list'!GX$195+1,0)</f>
        <v>0</v>
      </c>
      <c r="GY32" s="0" t="n">
        <f aca="false">IF(ISNUMBER(FIND(GY$1,$D32))=$AO$1,1,0)*VLOOKUP($Z$2,DALYs!$A$2:$MW$40,'Intervention list'!GY$195+1,0)</f>
        <v>0</v>
      </c>
      <c r="GZ32" s="0" t="n">
        <f aca="false">IF(ISNUMBER(FIND(GZ$1,$D32))=$AO$1,1,0)*VLOOKUP($Z$2,DALYs!$A$2:$MW$40,'Intervention list'!GZ$195+1,0)</f>
        <v>0</v>
      </c>
      <c r="HA32" s="0" t="n">
        <f aca="false">IF(ISNUMBER(FIND(HA$1,$D32))=$AO$1,1,0)*VLOOKUP($Z$2,DALYs!$A$2:$MW$40,'Intervention list'!HA$195+1,0)</f>
        <v>0</v>
      </c>
      <c r="HB32" s="0" t="n">
        <f aca="false">IF(ISNUMBER(FIND(HB$1,$D32))=$AO$1,1,0)*VLOOKUP($Z$2,DALYs!$A$2:$MW$40,'Intervention list'!HB$195+1,0)</f>
        <v>0</v>
      </c>
      <c r="HC32" s="0" t="n">
        <f aca="false">IF(ISNUMBER(FIND(HC$1,$D32))=$AO$1,1,0)*VLOOKUP($Z$2,DALYs!$A$2:$MW$40,'Intervention list'!HC$195+1,0)</f>
        <v>0</v>
      </c>
      <c r="HD32" s="0" t="n">
        <f aca="false">IF(ISNUMBER(FIND(HD$1,$D32))=$AO$1,1,0)*VLOOKUP($Z$2,DALYs!$A$2:$MW$40,'Intervention list'!HD$195+1,0)</f>
        <v>0</v>
      </c>
      <c r="HE32" s="0" t="n">
        <f aca="false">IF(ISNUMBER(FIND(HE$1,$D32))=$AO$1,1,0)*VLOOKUP($Z$2,DALYs!$A$2:$MW$40,'Intervention list'!HE$195+1,0)</f>
        <v>0</v>
      </c>
      <c r="HF32" s="0" t="n">
        <f aca="false">IF(ISNUMBER(FIND(HF$1,$D32))=$AO$1,1,0)*VLOOKUP($Z$2,DALYs!$A$2:$MW$40,'Intervention list'!HF$195+1,0)</f>
        <v>0</v>
      </c>
      <c r="HG32" s="0" t="n">
        <f aca="false">IF(ISNUMBER(FIND(HG$1,$D32))=$AO$1,1,0)*VLOOKUP($Z$2,DALYs!$A$2:$MW$40,'Intervention list'!HG$195+1,0)</f>
        <v>0</v>
      </c>
      <c r="HH32" s="0" t="n">
        <f aca="false">IF(ISNUMBER(FIND(HH$1,$D32))=$AO$1,1,0)*VLOOKUP($Z$2,DALYs!$A$2:$MW$40,'Intervention list'!HH$195+1,0)</f>
        <v>0</v>
      </c>
      <c r="HI32" s="0" t="n">
        <f aca="false">IF(ISNUMBER(FIND(HI$1,$D32))=$AO$1,1,0)*VLOOKUP($Z$2,DALYs!$A$2:$MW$40,'Intervention list'!HI$195+1,0)</f>
        <v>0</v>
      </c>
      <c r="HJ32" s="0" t="n">
        <f aca="false">IF(ISNUMBER(FIND(HJ$1,$D32))=$AO$1,1,0)*VLOOKUP($Z$2,DALYs!$A$2:$MW$40,'Intervention list'!HJ$195+1,0)</f>
        <v>0</v>
      </c>
      <c r="HK32" s="0" t="n">
        <f aca="false">IF(ISNUMBER(FIND(HK$1,$D32))=$AO$1,1,0)*VLOOKUP($Z$2,DALYs!$A$2:$MW$40,'Intervention list'!HK$195+1,0)</f>
        <v>0</v>
      </c>
      <c r="HL32" s="0" t="n">
        <f aca="false">IF(ISNUMBER(FIND(HL$1,$D32))=$AO$1,1,0)*VLOOKUP($Z$2,DALYs!$A$2:$MW$40,'Intervention list'!HL$195+1,0)</f>
        <v>0</v>
      </c>
      <c r="HM32" s="0" t="n">
        <f aca="false">IF(ISNUMBER(FIND(HM$1,$D32))=$AO$1,1,0)*VLOOKUP($Z$2,DALYs!$A$2:$MW$40,'Intervention list'!HM$195+1,0)</f>
        <v>0</v>
      </c>
      <c r="HN32" s="0" t="n">
        <f aca="false">IF(ISNUMBER(FIND(HN$1,$D32))=$AO$1,1,0)*VLOOKUP($Z$2,DALYs!$A$2:$MW$40,'Intervention list'!HN$195+1,0)</f>
        <v>0</v>
      </c>
      <c r="HO32" s="0" t="n">
        <f aca="false">IF(ISNUMBER(FIND(HO$1,$D32))=$AO$1,1,0)*VLOOKUP($Z$2,DALYs!$A$2:$MW$40,'Intervention list'!HO$195+1,0)</f>
        <v>0</v>
      </c>
      <c r="HP32" s="0" t="n">
        <f aca="false">IF(ISNUMBER(FIND(HP$1,$D32))=$AO$1,1,0)*VLOOKUP($Z$2,DALYs!$A$2:$MW$40,'Intervention list'!HP$195+1,0)</f>
        <v>0</v>
      </c>
      <c r="HQ32" s="0" t="n">
        <f aca="false">IF(ISNUMBER(FIND(HQ$1,$D32))=$AO$1,1,0)*VLOOKUP($Z$2,DALYs!$A$2:$MW$40,'Intervention list'!HQ$195+1,0)</f>
        <v>0</v>
      </c>
      <c r="HR32" s="0" t="n">
        <f aca="false">IF(ISNUMBER(FIND(HR$1,$D32))=$AO$1,1,0)*VLOOKUP($Z$2,DALYs!$A$2:$MW$40,'Intervention list'!HR$195+1,0)</f>
        <v>0</v>
      </c>
      <c r="HS32" s="0" t="n">
        <f aca="false">IF(ISNUMBER(FIND(HS$1,$D32))=$AO$1,1,0)*VLOOKUP($Z$2,DALYs!$A$2:$MW$40,'Intervention list'!HS$195+1,0)</f>
        <v>0</v>
      </c>
      <c r="HT32" s="0" t="n">
        <f aca="false">IF(ISNUMBER(FIND(HT$1,$D32))=$AO$1,1,0)*VLOOKUP($Z$2,DALYs!$A$2:$MW$40,'Intervention list'!HT$195+1,0)</f>
        <v>0</v>
      </c>
      <c r="HU32" s="0" t="n">
        <f aca="false">IF(ISNUMBER(FIND(HU$1,$D32))=$AO$1,1,0)*VLOOKUP($Z$2,DALYs!$A$2:$MW$40,'Intervention list'!HU$195+1,0)</f>
        <v>0</v>
      </c>
      <c r="HV32" s="0" t="n">
        <f aca="false">IF(ISNUMBER(FIND(HV$1,$D32))=$AO$1,1,0)*VLOOKUP($Z$2,DALYs!$A$2:$MW$40,'Intervention list'!HV$195+1,0)</f>
        <v>0</v>
      </c>
      <c r="HW32" s="0" t="n">
        <f aca="false">IF(ISNUMBER(FIND(HW$1,$D32))=$AO$1,1,0)*VLOOKUP($Z$2,DALYs!$A$2:$MW$40,'Intervention list'!HW$195+1,0)</f>
        <v>0</v>
      </c>
      <c r="HX32" s="0" t="n">
        <f aca="false">IF(ISNUMBER(FIND(HX$1,$D32))=$AO$1,1,0)*VLOOKUP($Z$2,DALYs!$A$2:$MW$40,'Intervention list'!HX$195+1,0)</f>
        <v>0</v>
      </c>
      <c r="HY32" s="0" t="n">
        <f aca="false">IF(ISNUMBER(FIND(HY$1,$D32))=$AO$1,1,0)*VLOOKUP($Z$2,DALYs!$A$2:$MW$40,'Intervention list'!HY$195+1,0)</f>
        <v>0</v>
      </c>
      <c r="HZ32" s="0" t="n">
        <f aca="false">IF(ISNUMBER(FIND(HZ$1,$D32))=$AO$1,1,0)*VLOOKUP($Z$2,DALYs!$A$2:$MW$40,'Intervention list'!HZ$195+1,0)</f>
        <v>0</v>
      </c>
      <c r="IA32" s="0" t="n">
        <f aca="false">IF(ISNUMBER(FIND(IA$1,$D32))=$AO$1,1,0)*VLOOKUP($Z$2,DALYs!$A$2:$MW$40,'Intervention list'!IA$195+1,0)</f>
        <v>0</v>
      </c>
      <c r="IB32" s="0" t="n">
        <f aca="false">IF(ISNUMBER(FIND(IB$1,$D32))=$AO$1,1,0)*VLOOKUP($Z$2,DALYs!$A$2:$MW$40,'Intervention list'!IB$195+1,0)</f>
        <v>0</v>
      </c>
      <c r="IC32" s="0" t="n">
        <f aca="false">IF(ISNUMBER(FIND(IC$1,$D32))=$AO$1,1,0)*VLOOKUP($Z$2,DALYs!$A$2:$MW$40,'Intervention list'!IC$195+1,0)</f>
        <v>0</v>
      </c>
      <c r="ID32" s="0" t="n">
        <f aca="false">IF(ISNUMBER(FIND(ID$1,$D32))=$AO$1,1,0)*VLOOKUP($Z$2,DALYs!$A$2:$MW$40,'Intervention list'!ID$195+1,0)</f>
        <v>0</v>
      </c>
      <c r="IE32" s="0" t="n">
        <f aca="false">IF(ISNUMBER(FIND(IE$1,$D32))=$AO$1,1,0)*VLOOKUP($Z$2,DALYs!$A$2:$MW$40,'Intervention list'!IE$195+1,0)</f>
        <v>0</v>
      </c>
      <c r="IF32" s="0" t="n">
        <f aca="false">IF(ISNUMBER(FIND(IF$1,$D32))=$AO$1,1,0)*VLOOKUP($Z$2,DALYs!$A$2:$MW$40,'Intervention list'!IF$195+1,0)</f>
        <v>957792.756439382</v>
      </c>
      <c r="IG32" s="0" t="n">
        <f aca="false">IF(ISNUMBER(FIND(IG$1,$D32))=$AO$1,1,0)*VLOOKUP($Z$2,DALYs!$A$2:$MW$40,'Intervention list'!IG$195+1,0)</f>
        <v>0</v>
      </c>
      <c r="IH32" s="0" t="n">
        <f aca="false">IF(ISNUMBER(FIND(IH$1,$D32))=$AO$1,1,0)*VLOOKUP($Z$2,DALYs!$A$2:$MW$40,'Intervention list'!IH$195+1,0)</f>
        <v>0</v>
      </c>
      <c r="II32" s="0" t="n">
        <f aca="false">IF(ISNUMBER(FIND(II$1,$D32))=$AO$1,1,0)*VLOOKUP($Z$2,DALYs!$A$2:$MW$40,'Intervention list'!II$195+1,0)</f>
        <v>0</v>
      </c>
      <c r="IJ32" s="0" t="n">
        <f aca="false">IF(ISNUMBER(FIND(IJ$1,$D32))=$AO$1,1,0)*VLOOKUP($Z$2,DALYs!$A$2:$MW$40,'Intervention list'!IJ$195+1,0)</f>
        <v>0</v>
      </c>
      <c r="IK32" s="0" t="n">
        <f aca="false">IF(ISNUMBER(FIND(IK$1,$D32))=$AO$1,1,0)*VLOOKUP($Z$2,DALYs!$A$2:$MW$40,'Intervention list'!IK$195+1,0)</f>
        <v>0</v>
      </c>
      <c r="IL32" s="0" t="n">
        <f aca="false">IF(ISNUMBER(FIND(IL$1,$D32))=$AO$1,1,0)*VLOOKUP($Z$2,DALYs!$A$2:$MW$40,'Intervention list'!IL$195+1,0)</f>
        <v>0</v>
      </c>
      <c r="IM32" s="0" t="n">
        <f aca="false">IF(ISNUMBER(FIND(IM$1,$D32))=$AO$1,1,0)*VLOOKUP($Z$2,DALYs!$A$2:$MW$40,'Intervention list'!IM$195+1,0)</f>
        <v>0</v>
      </c>
      <c r="IN32" s="0" t="n">
        <f aca="false">IF(ISNUMBER(FIND(IN$1,$D32))=$AO$1,1,0)*VLOOKUP($Z$2,DALYs!$A$2:$MW$40,'Intervention list'!IN$195+1,0)</f>
        <v>0</v>
      </c>
      <c r="IO32" s="0" t="n">
        <f aca="false">IF(ISNUMBER(FIND(IO$1,$D32))=$AO$1,1,0)*VLOOKUP($Z$2,DALYs!$A$2:$MW$40,'Intervention list'!IO$195+1,0)</f>
        <v>0</v>
      </c>
      <c r="IP32" s="0" t="n">
        <f aca="false">IF(ISNUMBER(FIND(IP$1,$D32))=$AO$1,1,0)*VLOOKUP($Z$2,DALYs!$A$2:$MW$40,'Intervention list'!IP$195+1,0)</f>
        <v>0</v>
      </c>
      <c r="IQ32" s="0" t="n">
        <f aca="false">IF(ISNUMBER(FIND(IQ$1,$D32))=$AO$1,1,0)*VLOOKUP($Z$2,DALYs!$A$2:$MW$40,'Intervention list'!IQ$195+1,0)</f>
        <v>0</v>
      </c>
      <c r="IR32" s="0" t="n">
        <f aca="false">IF(ISNUMBER(FIND(IR$1,$D32))=$AO$1,1,0)*VLOOKUP($Z$2,DALYs!$A$2:$MW$40,'Intervention list'!IR$195+1,0)</f>
        <v>0</v>
      </c>
      <c r="IS32" s="0" t="n">
        <f aca="false">IF(ISNUMBER(FIND(IS$1,$D32))=$AO$1,1,0)*VLOOKUP($Z$2,DALYs!$A$2:$MW$40,'Intervention list'!IS$195+1,0)</f>
        <v>0</v>
      </c>
      <c r="IT32" s="0" t="n">
        <f aca="false">IF(ISNUMBER(FIND(IT$1,$D32))=$AO$1,1,0)*VLOOKUP($Z$2,DALYs!$A$2:$MW$40,'Intervention list'!IT$195+1,0)</f>
        <v>0</v>
      </c>
      <c r="IU32" s="0" t="n">
        <f aca="false">IF(ISNUMBER(FIND(IU$1,$D32))=$AO$1,1,0)*VLOOKUP($Z$2,DALYs!$A$2:$MW$40,'Intervention list'!IU$195+1,0)</f>
        <v>0</v>
      </c>
      <c r="IV32" s="0" t="n">
        <f aca="false">IF(ISNUMBER(FIND(IV$1,$D32))=$AO$1,1,0)*VLOOKUP($Z$2,DALYs!$A$2:$MW$40,'Intervention list'!IV$195+1,0)</f>
        <v>0</v>
      </c>
      <c r="IW32" s="0" t="n">
        <f aca="false">IF(ISNUMBER(FIND(IW$1,$D32))=$AO$1,1,0)*VLOOKUP($Z$2,DALYs!$A$2:$MW$40,'Intervention list'!IW$195+1,0)</f>
        <v>0</v>
      </c>
      <c r="IX32" s="0" t="n">
        <f aca="false">IF(ISNUMBER(FIND(IX$1,$D32))=$AO$1,1,0)*VLOOKUP($Z$2,DALYs!$A$2:$MW$40,'Intervention list'!IX$195+1,0)</f>
        <v>0</v>
      </c>
      <c r="IY32" s="0" t="n">
        <f aca="false">IF(ISNUMBER(FIND(IY$1,$D32))=$AO$1,1,0)*VLOOKUP($Z$2,DALYs!$A$2:$MW$40,'Intervention list'!IY$195+1,0)</f>
        <v>0</v>
      </c>
      <c r="IZ32" s="0" t="n">
        <f aca="false">IF(ISNUMBER(FIND(IZ$1,$D32))=$AO$1,1,0)*VLOOKUP($Z$2,DALYs!$A$2:$MW$40,'Intervention list'!IZ$195+1,0)</f>
        <v>0</v>
      </c>
      <c r="JA32" s="0" t="n">
        <f aca="false">IF(ISNUMBER(FIND(JA$1,$D32))=$AO$1,1,0)*VLOOKUP($Z$2,DALYs!$A$2:$MW$40,'Intervention list'!JA$195+1,0)</f>
        <v>0</v>
      </c>
      <c r="JB32" s="0" t="n">
        <f aca="false">IF(ISNUMBER(FIND(JB$1,$D32))=$AO$1,1,0)*VLOOKUP($Z$2,DALYs!$A$2:$MW$40,'Intervention list'!JB$195+1,0)</f>
        <v>0</v>
      </c>
      <c r="JC32" s="0" t="n">
        <f aca="false">IF(ISNUMBER(FIND(JC$1,$D32))=$AO$1,1,0)*VLOOKUP($Z$2,DALYs!$A$2:$MW$40,'Intervention list'!JC$195+1,0)</f>
        <v>0</v>
      </c>
      <c r="JD32" s="0" t="n">
        <f aca="false">IF(ISNUMBER(FIND(JD$1,$D32))=$AO$1,1,0)*VLOOKUP($Z$2,DALYs!$A$2:$MW$40,'Intervention list'!JD$195+1,0)</f>
        <v>0</v>
      </c>
      <c r="JE32" s="0" t="n">
        <f aca="false">IF(ISNUMBER(FIND(JE$1,$D32))=$AO$1,1,0)*VLOOKUP($Z$2,DALYs!$A$2:$MW$40,'Intervention list'!JE$195+1,0)</f>
        <v>0</v>
      </c>
      <c r="JF32" s="0" t="n">
        <f aca="false">IF(ISNUMBER(FIND(JF$1,$D32))=$AO$1,1,0)*VLOOKUP($Z$2,DALYs!$A$2:$MW$40,'Intervention list'!JF$195+1,0)</f>
        <v>0</v>
      </c>
      <c r="JG32" s="0" t="n">
        <f aca="false">IF(ISNUMBER(FIND(JG$1,$D32))=$AO$1,1,0)*VLOOKUP($Z$2,DALYs!$A$2:$MW$40,'Intervention list'!JG$195+1,0)</f>
        <v>0</v>
      </c>
      <c r="JH32" s="0" t="n">
        <f aca="false">IF(ISNUMBER(FIND(JH$1,$D32))=$AO$1,1,0)*VLOOKUP($Z$2,DALYs!$A$2:$MW$40,'Intervention list'!JH$195+1,0)</f>
        <v>0</v>
      </c>
      <c r="JI32" s="0" t="n">
        <f aca="false">IF(ISNUMBER(FIND(JI$1,$D32))=$AO$1,1,0)*VLOOKUP($Z$2,DALYs!$A$2:$MW$40,'Intervention list'!JI$195+1,0)</f>
        <v>0</v>
      </c>
      <c r="JJ32" s="0" t="n">
        <f aca="false">IF(ISNUMBER(FIND(JJ$1,$D32))=$AO$1,1,0)*VLOOKUP($Z$2,DALYs!$A$2:$MW$40,'Intervention list'!JJ$195+1,0)</f>
        <v>0</v>
      </c>
      <c r="JK32" s="0" t="n">
        <f aca="false">IF(ISNUMBER(FIND(JK$1,$D32))=$AO$1,1,0)*VLOOKUP($Z$2,DALYs!$A$2:$MW$40,'Intervention list'!JK$195+1,0)</f>
        <v>0</v>
      </c>
      <c r="JL32" s="0" t="n">
        <f aca="false">IF(ISNUMBER(FIND(JL$1,$D32))=$AO$1,1,0)*VLOOKUP($Z$2,DALYs!$A$2:$MW$40,'Intervention list'!JL$195+1,0)</f>
        <v>0</v>
      </c>
      <c r="JM32" s="0" t="n">
        <f aca="false">IF(ISNUMBER(FIND(JM$1,$D32))=$AO$1,1,0)*VLOOKUP($Z$2,DALYs!$A$2:$MW$40,'Intervention list'!JM$195+1,0)</f>
        <v>0</v>
      </c>
      <c r="JN32" s="0" t="n">
        <f aca="false">IF(ISNUMBER(FIND(JN$1,$D32))=$AO$1,1,0)*VLOOKUP($Z$2,DALYs!$A$2:$MW$40,'Intervention list'!JN$195+1,0)</f>
        <v>0</v>
      </c>
      <c r="JO32" s="0" t="n">
        <f aca="false">IF(ISNUMBER(FIND(JO$1,$D32))=$AO$1,1,0)*VLOOKUP($Z$2,DALYs!$A$2:$MW$40,'Intervention list'!JO$195+1,0)</f>
        <v>0</v>
      </c>
      <c r="JP32" s="0" t="n">
        <f aca="false">IF(ISNUMBER(FIND(JP$1,$D32))=$AO$1,1,0)*VLOOKUP($Z$2,DALYs!$A$2:$MW$40,'Intervention list'!JP$195+1,0)</f>
        <v>0</v>
      </c>
      <c r="JQ32" s="0" t="n">
        <f aca="false">IF(ISNUMBER(FIND(JQ$1,$D32))=$AO$1,1,0)*VLOOKUP($Z$2,DALYs!$A$2:$MW$40,'Intervention list'!JQ$195+1,0)</f>
        <v>0</v>
      </c>
      <c r="JR32" s="0" t="n">
        <f aca="false">IF(ISNUMBER(FIND(JR$1,$D32))=$AO$1,1,0)*VLOOKUP($Z$2,DALYs!$A$2:$MW$40,'Intervention list'!JR$195+1,0)</f>
        <v>0</v>
      </c>
      <c r="JS32" s="0" t="n">
        <f aca="false">IF(ISNUMBER(FIND(JS$1,$D32))=$AO$1,1,0)*VLOOKUP($Z$2,DALYs!$A$2:$MW$40,'Intervention list'!JS$195+1,0)</f>
        <v>0</v>
      </c>
      <c r="JT32" s="0" t="n">
        <f aca="false">IF(ISNUMBER(FIND(JT$1,$D32))=$AO$1,1,0)*VLOOKUP($Z$2,DALYs!$A$2:$MW$40,'Intervention list'!JT$195+1,0)</f>
        <v>0</v>
      </c>
      <c r="JU32" s="0" t="n">
        <f aca="false">IF(ISNUMBER(FIND(JU$1,$D32))=$AO$1,1,0)*VLOOKUP($Z$2,DALYs!$A$2:$MW$40,'Intervention list'!JU$195+1,0)</f>
        <v>0</v>
      </c>
      <c r="JV32" s="0" t="n">
        <f aca="false">IF(ISNUMBER(FIND(JV$1,$D32))=$AO$1,1,0)*VLOOKUP($Z$2,DALYs!$A$2:$MW$40,'Intervention list'!JV$195+1,0)</f>
        <v>0</v>
      </c>
      <c r="JW32" s="0" t="n">
        <f aca="false">IF(ISNUMBER(FIND(JW$1,$D32))=$AO$1,1,0)*VLOOKUP($Z$2,DALYs!$A$2:$MW$40,'Intervention list'!JW$195+1,0)</f>
        <v>0</v>
      </c>
      <c r="JX32" s="0" t="n">
        <f aca="false">IF(ISNUMBER(FIND(JX$1,$D32))=$AO$1,1,0)*VLOOKUP($Z$2,DALYs!$A$2:$MW$40,'Intervention list'!JX$195+1,0)</f>
        <v>0</v>
      </c>
      <c r="JY32" s="0" t="n">
        <f aca="false">IF(ISNUMBER(FIND(JY$1,$D32))=$AO$1,1,0)*VLOOKUP($Z$2,DALYs!$A$2:$MW$40,'Intervention list'!JY$195+1,0)</f>
        <v>0</v>
      </c>
      <c r="JZ32" s="0" t="n">
        <f aca="false">IF(ISNUMBER(FIND(JZ$1,$D32))=$AO$1,1,0)*VLOOKUP($Z$2,DALYs!$A$2:$MW$40,'Intervention list'!JZ$195+1,0)</f>
        <v>0</v>
      </c>
      <c r="KA32" s="0" t="n">
        <f aca="false">IF(ISNUMBER(FIND(KA$1,$D32))=$AO$1,1,0)*VLOOKUP($Z$2,DALYs!$A$2:$MW$40,'Intervention list'!KA$195+1,0)</f>
        <v>0</v>
      </c>
      <c r="KB32" s="0" t="n">
        <f aca="false">IF(ISNUMBER(FIND(KB$1,$D32))=$AO$1,1,0)*VLOOKUP($Z$2,DALYs!$A$2:$MW$40,'Intervention list'!KB$195+1,0)</f>
        <v>0</v>
      </c>
      <c r="KC32" s="0" t="n">
        <f aca="false">IF(ISNUMBER(FIND(KC$1,$D32))=$AO$1,1,0)*VLOOKUP($Z$2,DALYs!$A$2:$MW$40,'Intervention list'!KC$195+1,0)</f>
        <v>0</v>
      </c>
      <c r="KD32" s="0" t="n">
        <f aca="false">IF(ISNUMBER(FIND(KD$1,$D32))=$AO$1,1,0)*VLOOKUP($Z$2,DALYs!$A$2:$MW$40,'Intervention list'!KD$195+1,0)</f>
        <v>0</v>
      </c>
      <c r="KE32" s="0" t="n">
        <f aca="false">IF(ISNUMBER(FIND(KE$1,$D32))=$AO$1,1,0)*VLOOKUP($Z$2,DALYs!$A$2:$MW$40,'Intervention list'!KE$195+1,0)</f>
        <v>0</v>
      </c>
      <c r="KF32" s="0" t="n">
        <f aca="false">IF(ISNUMBER(FIND(KF$1,$D32))=$AO$1,1,0)*VLOOKUP($Z$2,DALYs!$A$2:$MW$40,'Intervention list'!KF$195+1,0)</f>
        <v>0</v>
      </c>
      <c r="KG32" s="0" t="n">
        <f aca="false">IF(ISNUMBER(FIND(KG$1,$D32))=$AO$1,1,0)*VLOOKUP($Z$2,DALYs!$A$2:$MW$40,'Intervention list'!KG$195+1,0)</f>
        <v>0</v>
      </c>
      <c r="KH32" s="0" t="n">
        <f aca="false">IF(ISNUMBER(FIND(KH$1,$D32))=$AO$1,1,0)*VLOOKUP($Z$2,DALYs!$A$2:$MW$40,'Intervention list'!KH$195+1,0)</f>
        <v>0</v>
      </c>
      <c r="KI32" s="0" t="n">
        <f aca="false">IF(ISNUMBER(FIND(KI$1,$D32))=$AO$1,1,0)*VLOOKUP($Z$2,DALYs!$A$2:$MW$40,'Intervention list'!KI$195+1,0)</f>
        <v>0</v>
      </c>
      <c r="KJ32" s="0" t="n">
        <f aca="false">IF(ISNUMBER(FIND(KJ$1,$D32))=$AO$1,1,0)*VLOOKUP($Z$2,DALYs!$A$2:$MW$40,'Intervention list'!KJ$195+1,0)</f>
        <v>0</v>
      </c>
      <c r="KK32" s="0" t="n">
        <f aca="false">IF(ISNUMBER(FIND(KK$1,$D32))=$AO$1,1,0)*VLOOKUP($Z$2,DALYs!$A$2:$MW$40,'Intervention list'!KK$195+1,0)</f>
        <v>0</v>
      </c>
      <c r="KL32" s="0" t="n">
        <f aca="false">IF(ISNUMBER(FIND(KL$1,$D32))=$AO$1,1,0)*VLOOKUP($Z$2,DALYs!$A$2:$MW$40,'Intervention list'!KL$195+1,0)</f>
        <v>0</v>
      </c>
      <c r="KM32" s="0" t="n">
        <f aca="false">IF(ISNUMBER(FIND(KM$1,$D32))=$AO$1,1,0)*VLOOKUP($Z$2,DALYs!$A$2:$MW$40,'Intervention list'!KM$195+1,0)</f>
        <v>0</v>
      </c>
      <c r="KN32" s="0" t="n">
        <f aca="false">IF(ISNUMBER(FIND(KN$1,$D32))=$AO$1,1,0)*VLOOKUP($Z$2,DALYs!$A$2:$MW$40,'Intervention list'!KN$195+1,0)</f>
        <v>0</v>
      </c>
      <c r="KO32" s="0" t="n">
        <f aca="false">IF(ISNUMBER(FIND(KO$1,$D32))=$AO$1,1,0)*VLOOKUP($Z$2,DALYs!$A$2:$MW$40,'Intervention list'!KO$195+1,0)</f>
        <v>0</v>
      </c>
      <c r="KP32" s="0" t="n">
        <f aca="false">IF(ISNUMBER(FIND(KP$1,$D32))=$AO$1,1,0)*VLOOKUP($Z$2,DALYs!$A$2:$MW$40,'Intervention list'!KP$195+1,0)</f>
        <v>0</v>
      </c>
      <c r="KQ32" s="0" t="n">
        <f aca="false">IF(ISNUMBER(FIND(KQ$1,$D32))=$AO$1,1,0)*VLOOKUP($Z$2,DALYs!$A$2:$MW$40,'Intervention list'!KQ$195+1,0)</f>
        <v>0</v>
      </c>
      <c r="KR32" s="0" t="n">
        <f aca="false">IF(ISNUMBER(FIND(KR$1,$D32))=$AO$1,1,0)*VLOOKUP($Z$2,DALYs!$A$2:$MW$40,'Intervention list'!KR$195+1,0)</f>
        <v>0</v>
      </c>
      <c r="KS32" s="0" t="n">
        <f aca="false">IF(ISNUMBER(FIND(KS$1,$D32))=$AO$1,1,0)*VLOOKUP($Z$2,DALYs!$A$2:$MW$40,'Intervention list'!KS$195+1,0)</f>
        <v>0</v>
      </c>
      <c r="KT32" s="0" t="n">
        <f aca="false">IF(ISNUMBER(FIND(KT$1,$D32))=$AO$1,1,0)*VLOOKUP($Z$2,DALYs!$A$2:$MW$40,'Intervention list'!KT$195+1,0)</f>
        <v>0</v>
      </c>
      <c r="KU32" s="0" t="n">
        <f aca="false">IF(ISNUMBER(FIND(KU$1,$D32))=$AO$1,1,0)*VLOOKUP($Z$2,DALYs!$A$2:$MW$40,'Intervention list'!KU$195+1,0)</f>
        <v>0</v>
      </c>
      <c r="KV32" s="0" t="n">
        <f aca="false">IF(ISNUMBER(FIND(KV$1,$D32))=$AO$1,1,0)*VLOOKUP($Z$2,DALYs!$A$2:$MW$40,'Intervention list'!KV$195+1,0)</f>
        <v>0</v>
      </c>
      <c r="KW32" s="0" t="n">
        <f aca="false">IF(ISNUMBER(FIND(KW$1,$D32))=$AO$1,1,0)*VLOOKUP($Z$2,DALYs!$A$2:$MW$40,'Intervention list'!KW$195+1,0)</f>
        <v>0</v>
      </c>
      <c r="KX32" s="0" t="n">
        <f aca="false">IF(ISNUMBER(FIND(KX$1,$D32))=$AO$1,1,0)*VLOOKUP($Z$2,DALYs!$A$2:$MW$40,'Intervention list'!KX$195+1,0)</f>
        <v>0</v>
      </c>
      <c r="KY32" s="0" t="n">
        <f aca="false">IF(ISNUMBER(FIND(KY$1,$D32))=$AO$1,1,0)*VLOOKUP($Z$2,DALYs!$A$2:$MW$40,'Intervention list'!KY$195+1,0)</f>
        <v>0</v>
      </c>
      <c r="KZ32" s="0" t="n">
        <f aca="false">IF(ISNUMBER(FIND(KZ$1,$D32))=$AO$1,1,0)*VLOOKUP($Z$2,DALYs!$A$2:$MW$40,'Intervention list'!KZ$195+1,0)</f>
        <v>0</v>
      </c>
      <c r="LA32" s="0" t="n">
        <f aca="false">IF(ISNUMBER(FIND(LA$1,$D32))=$AO$1,1,0)*VLOOKUP($Z$2,DALYs!$A$2:$MW$40,'Intervention list'!LA$195+1,0)</f>
        <v>0</v>
      </c>
      <c r="LB32" s="0" t="n">
        <f aca="false">IF(ISNUMBER(FIND(LB$1,$D32))=$AO$1,1,0)*VLOOKUP($Z$2,DALYs!$A$2:$MW$40,'Intervention list'!LB$195+1,0)</f>
        <v>0</v>
      </c>
      <c r="LC32" s="0" t="n">
        <f aca="false">IF(ISNUMBER(FIND(LC$1,$D32))=$AO$1,1,0)*VLOOKUP($Z$2,DALYs!$A$2:$MW$40,'Intervention list'!LC$195+1,0)</f>
        <v>0</v>
      </c>
      <c r="LD32" s="0" t="n">
        <f aca="false">IF(ISNUMBER(FIND(LD$1,$D32))=$AO$1,1,0)*VLOOKUP($Z$2,DALYs!$A$2:$MW$40,'Intervention list'!LD$195+1,0)</f>
        <v>0</v>
      </c>
      <c r="LE32" s="0" t="n">
        <f aca="false">IF(ISNUMBER(FIND(LE$1,$D32))=$AO$1,1,0)*VLOOKUP($Z$2,DALYs!$A$2:$MW$40,'Intervention list'!LE$195+1,0)</f>
        <v>0</v>
      </c>
      <c r="LF32" s="0" t="n">
        <f aca="false">IF(ISNUMBER(FIND(LF$1,$D32))=$AO$1,1,0)*VLOOKUP($Z$2,DALYs!$A$2:$MW$40,'Intervention list'!LF$195+1,0)</f>
        <v>0</v>
      </c>
      <c r="LG32" s="0" t="n">
        <f aca="false">IF(ISNUMBER(FIND(LG$1,$D32))=$AO$1,1,0)*VLOOKUP($Z$2,DALYs!$A$2:$MW$40,'Intervention list'!LG$195+1,0)</f>
        <v>0</v>
      </c>
      <c r="LH32" s="0" t="n">
        <f aca="false">IF(ISNUMBER(FIND(LH$1,$D32))=$AO$1,1,0)*VLOOKUP($Z$2,DALYs!$A$2:$MW$40,'Intervention list'!LH$195+1,0)</f>
        <v>0</v>
      </c>
      <c r="LI32" s="0" t="n">
        <f aca="false">IF(ISNUMBER(FIND(LI$1,$D32))=$AO$1,1,0)*VLOOKUP($Z$2,DALYs!$A$2:$MW$40,'Intervention list'!LI$195+1,0)</f>
        <v>0</v>
      </c>
      <c r="LJ32" s="0" t="n">
        <f aca="false">IF(ISNUMBER(FIND(LJ$1,$D32))=$AO$1,1,0)*VLOOKUP($Z$2,DALYs!$A$2:$MW$40,'Intervention list'!LJ$195+1,0)</f>
        <v>0</v>
      </c>
      <c r="LK32" s="0" t="n">
        <f aca="false">IF(ISNUMBER(FIND(LK$1,$D32))=$AO$1,1,0)*VLOOKUP($Z$2,DALYs!$A$2:$MW$40,'Intervention list'!LK$195+1,0)</f>
        <v>0</v>
      </c>
      <c r="LL32" s="0" t="n">
        <f aca="false">IF(ISNUMBER(FIND(LL$1,$D32))=$AO$1,1,0)*VLOOKUP($Z$2,DALYs!$A$2:$MW$40,'Intervention list'!LL$195+1,0)</f>
        <v>0</v>
      </c>
      <c r="LM32" s="0" t="n">
        <f aca="false">IF(ISNUMBER(FIND(LM$1,$D32))=$AO$1,1,0)*VLOOKUP($Z$2,DALYs!$A$2:$MW$40,'Intervention list'!LM$195+1,0)</f>
        <v>0</v>
      </c>
      <c r="LN32" s="0" t="n">
        <f aca="false">IF(ISNUMBER(FIND(LN$1,$D32))=$AO$1,1,0)*VLOOKUP($Z$2,DALYs!$A$2:$MW$40,'Intervention list'!LN$195+1,0)</f>
        <v>0</v>
      </c>
      <c r="LO32" s="0" t="n">
        <f aca="false">IF(ISNUMBER(FIND(LO$1,$D32))=$AO$1,1,0)*VLOOKUP($Z$2,DALYs!$A$2:$MW$40,'Intervention list'!LO$195+1,0)</f>
        <v>0</v>
      </c>
      <c r="LP32" s="0" t="n">
        <f aca="false">IF(ISNUMBER(FIND(LP$1,$D32))=$AO$1,1,0)*VLOOKUP($Z$2,DALYs!$A$2:$MW$40,'Intervention list'!LP$195+1,0)</f>
        <v>0</v>
      </c>
      <c r="LQ32" s="0" t="n">
        <f aca="false">IF(ISNUMBER(FIND(LQ$1,$D32))=$AO$1,1,0)*VLOOKUP($Z$2,DALYs!$A$2:$MW$40,'Intervention list'!LQ$195+1,0)</f>
        <v>0</v>
      </c>
      <c r="LR32" s="0" t="n">
        <f aca="false">IF(ISNUMBER(FIND(LR$1,$D32))=$AO$1,1,0)*VLOOKUP($Z$2,DALYs!$A$2:$MW$40,'Intervention list'!LR$195+1,0)</f>
        <v>0</v>
      </c>
      <c r="LS32" s="0" t="n">
        <f aca="false">IF(ISNUMBER(FIND(LS$1,$D32))=$AO$1,1,0)*VLOOKUP($Z$2,DALYs!$A$2:$MW$40,'Intervention list'!LS$195+1,0)</f>
        <v>0</v>
      </c>
      <c r="LT32" s="0" t="n">
        <f aca="false">IF(ISNUMBER(FIND(LT$1,$D32))=$AO$1,1,0)*VLOOKUP($Z$2,DALYs!$A$2:$MW$40,'Intervention list'!LT$195+1,0)</f>
        <v>0</v>
      </c>
      <c r="LU32" s="0" t="n">
        <f aca="false">IF(ISNUMBER(FIND(LU$1,$D32))=$AO$1,1,0)*VLOOKUP($Z$2,DALYs!$A$2:$MW$40,'Intervention list'!LU$195+1,0)</f>
        <v>0</v>
      </c>
      <c r="LV32" s="0" t="n">
        <f aca="false">IF(ISNUMBER(FIND(LV$1,$D32))=$AO$1,1,0)*VLOOKUP($Z$2,DALYs!$A$2:$MW$40,'Intervention list'!LV$195+1,0)</f>
        <v>0</v>
      </c>
      <c r="LW32" s="0" t="n">
        <f aca="false">IF(ISNUMBER(FIND(LW$1,$D32))=$AO$1,1,0)*VLOOKUP($Z$2,DALYs!$A$2:$MW$40,'Intervention list'!LW$195+1,0)</f>
        <v>0</v>
      </c>
      <c r="LX32" s="0" t="n">
        <f aca="false">IF(ISNUMBER(FIND(LX$1,$D32))=$AO$1,1,0)*VLOOKUP($Z$2,DALYs!$A$2:$MW$40,'Intervention list'!LX$195+1,0)</f>
        <v>0</v>
      </c>
      <c r="LY32" s="0" t="n">
        <f aca="false">IF(ISNUMBER(FIND(LY$1,$D32))=$AO$1,1,0)*VLOOKUP($Z$2,DALYs!$A$2:$MW$40,'Intervention list'!LY$195+1,0)</f>
        <v>0</v>
      </c>
      <c r="LZ32" s="0" t="n">
        <f aca="false">IF(ISNUMBER(FIND(LZ$1,$D32))=$AO$1,1,0)*VLOOKUP($Z$2,DALYs!$A$2:$MW$40,'Intervention list'!LZ$195+1,0)</f>
        <v>0</v>
      </c>
      <c r="MA32" s="0" t="n">
        <f aca="false">IF(ISNUMBER(FIND(MA$1,$D32))=$AO$1,1,0)*VLOOKUP($Z$2,DALYs!$A$2:$MW$40,'Intervention list'!MA$195+1,0)</f>
        <v>0</v>
      </c>
      <c r="MB32" s="0" t="n">
        <f aca="false">IF(ISNUMBER(FIND(MB$1,$D32))=$AO$1,1,0)*VLOOKUP($Z$2,DALYs!$A$2:$MW$40,'Intervention list'!MB$195+1,0)</f>
        <v>0</v>
      </c>
      <c r="MC32" s="0" t="n">
        <f aca="false">IF(ISNUMBER(FIND(MC$1,$D32))=$AO$1,1,0)*VLOOKUP($Z$2,DALYs!$A$2:$MW$40,'Intervention list'!MC$195+1,0)</f>
        <v>0</v>
      </c>
      <c r="MD32" s="0" t="n">
        <f aca="false">IF(ISNUMBER(FIND(MD$1,$D32))=$AO$1,1,0)*VLOOKUP($Z$2,DALYs!$A$2:$MW$40,'Intervention list'!MD$195+1,0)</f>
        <v>0</v>
      </c>
      <c r="ME32" s="0" t="n">
        <f aca="false">IF(ISNUMBER(FIND(ME$1,$D32))=$AO$1,1,0)*VLOOKUP($Z$2,DALYs!$A$2:$MW$40,'Intervention list'!ME$195+1,0)</f>
        <v>0</v>
      </c>
      <c r="MF32" s="0" t="n">
        <f aca="false">IF(ISNUMBER(FIND(MF$1,$D32))=$AO$1,1,0)*VLOOKUP($Z$2,DALYs!$A$2:$MW$40,'Intervention list'!MF$195+1,0)</f>
        <v>0</v>
      </c>
      <c r="MG32" s="0" t="n">
        <f aca="false">IF(ISNUMBER(FIND(MG$1,$D32))=$AO$1,1,0)*VLOOKUP($Z$2,DALYs!$A$2:$MW$40,'Intervention list'!MG$195+1,0)</f>
        <v>0</v>
      </c>
      <c r="MH32" s="0" t="n">
        <f aca="false">IF(ISNUMBER(FIND(MH$1,$D32))=$AO$1,1,0)*VLOOKUP($Z$2,DALYs!$A$2:$MW$40,'Intervention list'!MH$195+1,0)</f>
        <v>0</v>
      </c>
      <c r="MI32" s="0" t="n">
        <f aca="false">IF(ISNUMBER(FIND(MI$1,$D32))=$AO$1,1,0)*VLOOKUP($Z$2,DALYs!$A$2:$MW$40,'Intervention list'!MI$195+1,0)</f>
        <v>0</v>
      </c>
      <c r="MJ32" s="0" t="n">
        <f aca="false">IF(ISNUMBER(FIND(MJ$1,$D32))=$AO$1,1,0)*VLOOKUP($Z$2,DALYs!$A$2:$MW$40,'Intervention list'!MJ$195+1,0)</f>
        <v>0</v>
      </c>
      <c r="MK32" s="0" t="n">
        <f aca="false">IF(ISNUMBER(FIND(MK$1,$D32))=$AO$1,1,0)*VLOOKUP($Z$2,DALYs!$A$2:$MW$40,'Intervention list'!MK$195+1,0)</f>
        <v>0</v>
      </c>
      <c r="ML32" s="0" t="n">
        <f aca="false">IF(ISNUMBER(FIND(ML$1,$D32))=$AO$1,1,0)*VLOOKUP($Z$2,DALYs!$A$2:$MW$40,'Intervention list'!ML$195+1,0)</f>
        <v>0</v>
      </c>
      <c r="MM32" s="0" t="n">
        <f aca="false">IF(ISNUMBER(FIND(MM$1,$D32))=$AO$1,1,0)*VLOOKUP($Z$2,DALYs!$A$2:$MW$40,'Intervention list'!MM$195+1,0)</f>
        <v>0</v>
      </c>
      <c r="MN32" s="0" t="n">
        <f aca="false">IF(ISNUMBER(FIND(MN$1,$D32))=$AO$1,1,0)*VLOOKUP($Z$2,DALYs!$A$2:$MW$40,'Intervention list'!MN$195+1,0)</f>
        <v>0</v>
      </c>
      <c r="MO32" s="0" t="n">
        <f aca="false">IF(ISNUMBER(FIND(MO$1,$D32))=$AO$1,1,0)*VLOOKUP($Z$2,DALYs!$A$2:$MW$40,'Intervention list'!MO$195+1,0)</f>
        <v>0</v>
      </c>
      <c r="MP32" s="0" t="n">
        <f aca="false">IF(ISNUMBER(FIND(MP$1,$D32))=$AO$1,1,0)*VLOOKUP($Z$2,DALYs!$A$2:$MW$40,'Intervention list'!MP$195+1,0)</f>
        <v>0</v>
      </c>
      <c r="MQ32" s="0" t="n">
        <f aca="false">IF(ISNUMBER(FIND(MQ$1,$D32))=$AO$1,1,0)*VLOOKUP($Z$2,DALYs!$A$2:$MW$40,'Intervention list'!MQ$195+1,0)</f>
        <v>0</v>
      </c>
      <c r="MR32" s="0" t="n">
        <f aca="false">IF(ISNUMBER(FIND(MR$1,$D32))=$AO$1,1,0)*VLOOKUP($Z$2,DALYs!$A$2:$MW$40,'Intervention list'!MR$195+1,0)</f>
        <v>0</v>
      </c>
      <c r="MS32" s="0" t="n">
        <f aca="false">IF(ISNUMBER(FIND(MS$1,$D32))=$AO$1,1,0)*VLOOKUP($Z$2,DALYs!$A$2:$MW$40,'Intervention list'!MS$195+1,0)</f>
        <v>0</v>
      </c>
      <c r="MT32" s="0" t="n">
        <f aca="false">IF(ISNUMBER(FIND(MT$1,$D32))=$AO$1,1,0)*VLOOKUP($Z$2,DALYs!$A$2:$MW$40,'Intervention list'!MT$195+1,0)</f>
        <v>0</v>
      </c>
      <c r="MU32" s="0" t="n">
        <f aca="false">IF(ISNUMBER(FIND(MU$1,$D32))=$AO$1,1,0)*VLOOKUP($Z$2,DALYs!$A$2:$MW$40,'Intervention list'!MU$195+1,0)</f>
        <v>0</v>
      </c>
      <c r="MV32" s="0" t="n">
        <f aca="false">IF(ISNUMBER(FIND(MV$1,$D32))=$AO$1,1,0)*VLOOKUP($Z$2,DALYs!$A$2:$MW$40,'Intervention list'!MV$195+1,0)</f>
        <v>0</v>
      </c>
      <c r="MW32" s="0" t="n">
        <f aca="false">IF(ISNUMBER(FIND(MW$1,$D32))=$AO$1,1,0)*VLOOKUP($Z$2,DALYs!$A$2:$MW$40,'Intervention list'!MW$195+1,0)</f>
        <v>0</v>
      </c>
      <c r="MX32" s="0" t="n">
        <f aca="false">IF(ISNUMBER(FIND(MX$1,$D32))=$AO$1,1,0)*VLOOKUP($Z$2,DALYs!$A$2:$MW$40,'Intervention list'!MX$195+1,0)</f>
        <v>0</v>
      </c>
      <c r="MY32" s="0" t="n">
        <f aca="false">IF(ISNUMBER(FIND(MY$1,$D32))=$AO$1,1,0)*VLOOKUP($Z$2,DALYs!$A$2:$MW$40,'Intervention list'!MY$195+1,0)</f>
        <v>0</v>
      </c>
      <c r="MZ32" s="0" t="n">
        <f aca="false">IF(ISNUMBER(FIND(MZ$1,$D32))=$AO$1,1,0)*VLOOKUP($Z$2,DALYs!$A$2:$MW$40,'Intervention list'!MZ$195+1,0)</f>
        <v>0</v>
      </c>
      <c r="NA32" s="0" t="n">
        <f aca="false">IF(ISNUMBER(FIND(NA$1,$D32))=$AO$1,1,0)*VLOOKUP($Z$2,DALYs!$A$2:$MW$40,'Intervention list'!NA$195+1,0)</f>
        <v>0</v>
      </c>
      <c r="NB32" s="0" t="n">
        <f aca="false">IF(ISNUMBER(FIND(NB$1,$D32))=$AO$1,1,0)*VLOOKUP($Z$2,DALYs!$A$2:$MW$40,'Intervention list'!NB$195+1,0)</f>
        <v>0</v>
      </c>
      <c r="NC32" s="0" t="n">
        <f aca="false">IF(ISNUMBER(FIND(NC$1,$D32))=$AO$1,1,0)*VLOOKUP($Z$2,DALYs!$A$2:$MW$40,'Intervention list'!NC$195+1,0)</f>
        <v>0</v>
      </c>
      <c r="ND32" s="0" t="n">
        <f aca="false">IF(ISNUMBER(FIND(ND$1,$D32))=$AO$1,1,0)*VLOOKUP($Z$2,DALYs!$A$2:$MW$40,'Intervention list'!ND$195+1,0)</f>
        <v>0</v>
      </c>
      <c r="NE32" s="0" t="n">
        <f aca="false">IF(ISNUMBER(FIND(NE$1,$D32))=$AO$1,1,0)*VLOOKUP($Z$2,DALYs!$A$2:$MW$40,'Intervention list'!NE$195+1,0)</f>
        <v>0</v>
      </c>
      <c r="NF32" s="0" t="n">
        <f aca="false">IF(ISNUMBER(FIND(NF$1,$D32))=$AO$1,1,0)*VLOOKUP($Z$2,DALYs!$A$2:$MW$40,'Intervention list'!NF$195+1,0)</f>
        <v>0</v>
      </c>
      <c r="NG32" s="0" t="n">
        <f aca="false">IF(ISNUMBER(FIND(NG$1,$D32))=$AO$1,1,0)*VLOOKUP($Z$2,DALYs!$A$2:$MW$40,'Intervention list'!NG$195+1,0)</f>
        <v>0</v>
      </c>
      <c r="NH32" s="0" t="n">
        <f aca="false">IF(ISNUMBER(FIND(NH$1,$D32))=$AO$1,1,0)*VLOOKUP($Z$2,DALYs!$A$2:$MW$40,'Intervention list'!NH$195+1,0)</f>
        <v>0</v>
      </c>
      <c r="NI32" s="0" t="n">
        <f aca="false">IF(ISNUMBER(FIND(NI$1,$D32))=$AO$1,1,0)*VLOOKUP($Z$2,DALYs!$A$2:$MW$40,'Intervention list'!NI$195+1,0)</f>
        <v>0</v>
      </c>
      <c r="NJ32" s="0" t="n">
        <f aca="false">IF(ISNUMBER(FIND(NJ$1,$D32))=$AO$1,1,0)*VLOOKUP($Z$2,DALYs!$A$2:$MW$40,'Intervention list'!NJ$195+1,0)</f>
        <v>0</v>
      </c>
      <c r="NK32" s="0" t="n">
        <f aca="false">IF(ISNUMBER(FIND(NK$1,$D32))=$AO$1,1,0)*VLOOKUP($Z$2,DALYs!$A$2:$MW$40,'Intervention list'!NK$195+1,0)</f>
        <v>0</v>
      </c>
      <c r="NL32" s="0" t="n">
        <f aca="false">IF(ISNUMBER(FIND(NL$1,$D32))=$AO$1,1,0)*VLOOKUP($Z$2,DALYs!$A$2:$MW$40,'Intervention list'!NL$195+1,0)</f>
        <v>0</v>
      </c>
      <c r="NM32" s="0" t="n">
        <f aca="false">IF(ISNUMBER(FIND(NM$1,$D32))=$AO$1,1,0)*VLOOKUP($Z$2,DALYs!$A$2:$MW$40,'Intervention list'!NM$195+1,0)</f>
        <v>0</v>
      </c>
      <c r="NN32" s="0" t="n">
        <f aca="false">IF(ISNUMBER(FIND(NN$1,$D32))=$AO$1,1,0)*VLOOKUP($Z$2,DALYs!$A$2:$MW$40,'Intervention list'!NN$195+1,0)</f>
        <v>0</v>
      </c>
      <c r="NO32" s="0" t="n">
        <f aca="false">IF(ISNUMBER(FIND(NO$1,$D32))=$AO$1,1,0)*VLOOKUP($Z$2,DALYs!$A$2:$MW$40,'Intervention list'!NO$195+1,0)</f>
        <v>0</v>
      </c>
      <c r="NP32" s="0" t="n">
        <f aca="false">IF(ISNUMBER(FIND(NP$1,$D32))=$AO$1,1,0)*VLOOKUP($Z$2,DALYs!$A$2:$MW$40,'Intervention list'!NP$195+1,0)</f>
        <v>0</v>
      </c>
      <c r="NQ32" s="0" t="n">
        <f aca="false">IF(ISNUMBER(FIND(NQ$1,$D32))=$AO$1,1,0)*VLOOKUP($Z$2,DALYs!$A$2:$MW$40,'Intervention list'!NQ$195+1,0)</f>
        <v>0</v>
      </c>
      <c r="NR32" s="0" t="n">
        <f aca="false">IF(ISNUMBER(FIND(NR$1,$D32))=$AO$1,1,0)*VLOOKUP($Z$2,DALYs!$A$2:$MW$40,'Intervention list'!NR$195+1,0)</f>
        <v>0</v>
      </c>
      <c r="NS32" s="0" t="n">
        <f aca="false">IF(ISNUMBER(FIND(NS$1,$D32))=$AO$1,1,0)*VLOOKUP($Z$2,DALYs!$A$2:$MW$40,'Intervention list'!NS$195+1,0)</f>
        <v>0</v>
      </c>
      <c r="NT32" s="0" t="n">
        <f aca="false">IF(ISNUMBER(FIND(NT$1,$D32))=$AO$1,1,0)*VLOOKUP($Z$2,DALYs!$A$2:$MW$40,'Intervention list'!NT$195+1,0)</f>
        <v>0</v>
      </c>
      <c r="NU32" s="0" t="n">
        <f aca="false">IF(ISNUMBER(FIND(NU$1,$D32))=$AO$1,1,0)*VLOOKUP($Z$2,DALYs!$A$2:$MW$40,'Intervention list'!NU$195+1,0)</f>
        <v>0</v>
      </c>
      <c r="NV32" s="0" t="n">
        <f aca="false">IF(ISNUMBER(FIND(NV$1,$D32))=$AO$1,1,0)*VLOOKUP($Z$2,DALYs!$A$2:$MW$40,'Intervention list'!NV$195+1,0)</f>
        <v>0</v>
      </c>
      <c r="NW32" s="0" t="n">
        <f aca="false">IF(ISNUMBER(FIND(NW$1,$D32))=$AO$1,1,0)*VLOOKUP($Z$2,DALYs!$A$2:$MW$40,'Intervention list'!NW$195+1,0)</f>
        <v>0</v>
      </c>
      <c r="NX32" s="0" t="n">
        <f aca="false">IF(ISNUMBER(FIND(NX$1,$D32))=$AO$1,1,0)*VLOOKUP($Z$2,DALYs!$A$2:$MW$40,'Intervention list'!NX$195+1,0)</f>
        <v>0</v>
      </c>
      <c r="NY32" s="0" t="n">
        <f aca="false">IF(ISNUMBER(FIND(NY$1,$D32))=$AO$1,1,0)*VLOOKUP($Z$2,DALYs!$A$2:$MW$40,'Intervention list'!NY$195+1,0)</f>
        <v>0</v>
      </c>
      <c r="NZ32" s="0" t="n">
        <f aca="false">IF(ISNUMBER(FIND(NZ$1,$D32))=$AO$1,1,0)*VLOOKUP($Z$2,DALYs!$A$2:$MW$40,'Intervention list'!NZ$195+1,0)</f>
        <v>0</v>
      </c>
      <c r="OA32" s="0" t="n">
        <f aca="false">IF(ISNUMBER(FIND(OA$1,$D32))=$AO$1,1,0)*VLOOKUP($Z$2,DALYs!$A$2:$MW$40,'Intervention list'!OA$195+1,0)</f>
        <v>0</v>
      </c>
      <c r="OB32" s="0" t="n">
        <f aca="false">IF(ISNUMBER(FIND(OB$1,$D32))=$AO$1,1,0)*VLOOKUP($Z$2,DALYs!$A$2:$MW$40,'Intervention list'!OB$195+1,0)</f>
        <v>0</v>
      </c>
      <c r="OC32" s="0" t="n">
        <f aca="false">IF(ISNUMBER(FIND(OC$1,$D32))=$AO$1,1,0)*VLOOKUP($Z$2,DALYs!$A$2:$MW$40,'Intervention list'!OC$195+1,0)</f>
        <v>0</v>
      </c>
      <c r="OD32" s="0" t="n">
        <f aca="false">IF(ISNUMBER(FIND(OD$1,$D32))=$AO$1,1,0)*VLOOKUP($Z$2,DALYs!$A$2:$MW$40,'Intervention list'!OD$195+1,0)</f>
        <v>0</v>
      </c>
      <c r="OE32" s="0" t="n">
        <f aca="false">IF(ISNUMBER(FIND(OE$1,$D32))=$AO$1,1,0)*VLOOKUP($Z$2,DALYs!$A$2:$MW$40,'Intervention list'!OE$195+1,0)</f>
        <v>0</v>
      </c>
      <c r="OF32" s="0" t="n">
        <f aca="false">IF(ISNUMBER(FIND(OF$1,$D32))=$AO$1,1,0)*VLOOKUP($Z$2,DALYs!$A$2:$MW$40,'Intervention list'!OF$195+1,0)</f>
        <v>0</v>
      </c>
      <c r="OG32" s="0" t="n">
        <f aca="false">IF(ISNUMBER(FIND(OG$1,$D32))=$AO$1,1,0)*VLOOKUP($Z$2,DALYs!$A$2:$MW$40,'Intervention list'!OG$195+1,0)</f>
        <v>0</v>
      </c>
      <c r="OH32" s="0" t="n">
        <f aca="false">IF(ISNUMBER(FIND(OH$1,$D32))=$AO$1,1,0)*VLOOKUP($Z$2,DALYs!$A$2:$MW$40,'Intervention list'!OH$195+1,0)</f>
        <v>0</v>
      </c>
      <c r="OI32" s="0" t="n">
        <f aca="false">IF(ISNUMBER(FIND(OI$1,$D32))=$AO$1,1,0)*VLOOKUP($Z$2,DALYs!$A$2:$MW$40,'Intervention list'!OI$195+1,0)</f>
        <v>0</v>
      </c>
      <c r="OJ32" s="0" t="n">
        <f aca="false">IF(ISNUMBER(FIND(OJ$1,$D32))=$AO$1,1,0)*VLOOKUP($Z$2,DALYs!$A$2:$MW$40,'Intervention list'!OJ$195+1,0)</f>
        <v>0</v>
      </c>
      <c r="OK32" s="0" t="n">
        <f aca="false">IF(ISNUMBER(FIND(OK$1,$D32))=$AO$1,1,0)*VLOOKUP($Z$2,DALYs!$A$2:$MW$40,'Intervention list'!OK$195+1,0)</f>
        <v>0</v>
      </c>
      <c r="OL32" s="0" t="n">
        <f aca="false">IF(ISNUMBER(FIND(OL$1,$D32))=$AO$1,1,0)*VLOOKUP($Z$2,DALYs!$A$2:$MW$40,'Intervention list'!OL$195+1,0)</f>
        <v>0</v>
      </c>
      <c r="OM32" s="0" t="n">
        <f aca="false">IF(ISNUMBER(FIND(OM$1,$D32))=$AO$1,1,0)*VLOOKUP($Z$2,DALYs!$A$2:$MW$40,'Intervention list'!OM$195+1,0)</f>
        <v>0</v>
      </c>
      <c r="ON32" s="0" t="n">
        <f aca="false">IF(ISNUMBER(FIND(ON$1,$D32))=$AO$1,1,0)*VLOOKUP($Z$2,DALYs!$A$2:$MW$40,'Intervention list'!ON$195+1,0)</f>
        <v>0</v>
      </c>
      <c r="OO32" s="0" t="n">
        <f aca="false">IF(ISNUMBER(FIND(OO$1,$D32))=$AO$1,1,0)*VLOOKUP($Z$2,DALYs!$A$2:$MW$40,'Intervention list'!OO$195+1,0)</f>
        <v>0</v>
      </c>
      <c r="OP32" s="0" t="n">
        <f aca="false">IF(ISNUMBER(FIND(OP$1,$D32))=$AO$1,1,0)*VLOOKUP($Z$2,DALYs!$A$2:$MW$40,'Intervention list'!OP$195+1,0)</f>
        <v>0</v>
      </c>
      <c r="OQ32" s="0" t="n">
        <f aca="false">IF(ISNUMBER(FIND(OQ$1,$D32))=$AO$1,1,0)*VLOOKUP($Z$2,DALYs!$A$2:$MW$40,'Intervention list'!OQ$195+1,0)</f>
        <v>0</v>
      </c>
      <c r="OR32" s="0" t="n">
        <f aca="false">IF(ISNUMBER(FIND(OR$1,$D32))=$AO$1,1,0)*VLOOKUP($Z$2,DALYs!$A$2:$MW$40,'Intervention list'!OR$195+1,0)</f>
        <v>0</v>
      </c>
      <c r="OS32" s="0" t="n">
        <f aca="false">IF(ISNUMBER(FIND(OS$1,$D32))=$AO$1,1,0)*VLOOKUP($Z$2,DALYs!$A$2:$MW$40,'Intervention list'!OS$195+1,0)</f>
        <v>0</v>
      </c>
      <c r="OT32" s="0" t="n">
        <f aca="false">IF(ISNUMBER(FIND(OT$1,$D32))=$AO$1,1,0)*VLOOKUP($Z$2,DALYs!$A$2:$MW$40,'Intervention list'!OT$195+1,0)</f>
        <v>0</v>
      </c>
      <c r="OU32" s="0" t="n">
        <f aca="false">IF(ISNUMBER(FIND(OU$1,$D32))=$AO$1,1,0)*VLOOKUP($Z$2,DALYs!$A$2:$MW$40,'Intervention list'!OU$195+1,0)</f>
        <v>0</v>
      </c>
      <c r="OV32" s="0" t="n">
        <f aca="false">IF(ISNUMBER(FIND(OV$1,$D32))=$AO$1,1,0)*VLOOKUP($Z$2,DALYs!$A$2:$MW$40,'Intervention list'!OV$195+1,0)</f>
        <v>0</v>
      </c>
      <c r="OW32" s="0" t="n">
        <f aca="false">IF(ISNUMBER(FIND(OW$1,$D32))=$AO$1,1,0)*VLOOKUP($Z$2,DALYs!$A$2:$MW$40,'Intervention list'!OW$195+1,0)</f>
        <v>0</v>
      </c>
      <c r="OX32" s="0" t="n">
        <f aca="false">IF(ISNUMBER(FIND(OX$1,$D32))=$AO$1,1,0)*VLOOKUP($Z$2,DALYs!$A$2:$MW$40,'Intervention list'!OX$195+1,0)</f>
        <v>0</v>
      </c>
    </row>
    <row r="33" customFormat="false" ht="15.75" hidden="false" customHeight="false" outlineLevel="0" collapsed="false">
      <c r="A33" s="6" t="s">
        <v>290</v>
      </c>
      <c r="B33" s="6" t="s">
        <v>282</v>
      </c>
      <c r="C33" s="26" t="s">
        <v>283</v>
      </c>
      <c r="D33" s="7" t="s">
        <v>223</v>
      </c>
      <c r="E33" s="7" t="str">
        <f aca="false">SUBSTITUTE(D33,0.2,X33)</f>
        <v>Diarrheal diseases: 0.1</v>
      </c>
      <c r="F33" s="0" t="s">
        <v>25</v>
      </c>
      <c r="G33" s="8" t="n">
        <v>80.4431314610333</v>
      </c>
      <c r="H33" s="9" t="n">
        <v>64</v>
      </c>
      <c r="I33" s="9" t="n">
        <f aca="false">IF(H33="","",(H33*(VLOOKUP($Z$2,Worksheet,11,0)^4)))</f>
        <v>93.2539631675299</v>
      </c>
      <c r="J33" s="9" t="n">
        <f aca="false">IF(I33="","",I33*VLOOKUP($Z$2,Worksheet,12,0))</f>
        <v>104.519970757751</v>
      </c>
      <c r="K33" s="9" t="n">
        <f aca="false">IF(I33="","",I33*VLOOKUP($Z$2, Worksheet, 13, 0))</f>
        <v>91.5580456491538</v>
      </c>
      <c r="L33" s="9" t="n">
        <f aca="false">IF(J33="",VLOOKUP($Z$2, Worksheet, 14, 0),J33)</f>
        <v>104.519970757751</v>
      </c>
      <c r="M33" s="9" t="n">
        <f aca="false">IF(L33&lt;VLOOKUP($Z$2,'Country sheet'!$A$3:$P$41,15,0), VLOOKUP($Z$2,'Country sheet'!$A$3:$P$41,15,0), L33)/0.7</f>
        <v>149.314243939645</v>
      </c>
      <c r="N33" s="27" t="n">
        <f aca="false">IFERROR(IF(AC33=$AO$1,VLOOKUP(F33,AO$42:AX$46,MATCH(AC$1,AP$41:AX$41,0)+1,0)/COUNTIFS($F$2:$F$194,$F33,$AC$2:$AC$194,$AO$1),0),0) + IFERROR(IF(AD33=$AO$1,VLOOKUP(F33,AO$42:AX$46,MATCH(AD$1,AP$41:AX$41,0)+1,0)/COUNTIFS($F$2:$F$194,$F33,$AD$2:$AD$194,$AO$1),0),0) + IFERROR(IF(AE33=$AO$1,VLOOKUP(F33,AO$42:AX$46,MATCH(AE$1,AP$41:AX$41,0)+1,0)/COUNTIFS($F$2:$F$194,$F33,$AE$2:$AE$194,$AO$1),0),0) + IFERROR(IF(AF33=$AO$1,VLOOKUP(F33,AO$42:AX$46,MATCH(AF$1,AP$41:AX$41,0)+1,0)/COUNTIFS($F$2:$F$194,$F33,$AF$2:$AF$194,$AO$1),0),0) + IFERROR(IF(AG33=$AO$1,VLOOKUP(F33,AO$42:AX$46,MATCH(AG$1,AP$41:AX$41,0)+1,0)/COUNTIFS($F$2:$F$194,$F33,$AG$2:$AG$194,$AO$1),0),0) + IFERROR(IF(AH33=$AO$1,VLOOKUP(F33,AO$42:AX$46,MATCH(AH$1,AP$41:AX$41,0)+1,0)/COUNTIFS($F$2:$F$194,$F33,$AH$2:$AH$194,$AO$1),0),0) + IFERROR(IF(AI33=$AO$1,VLOOKUP(F33,AO$42:AX$46,MATCH(AI$1,AP$41:AX$41,0)+1,0)/COUNTIFS($F$2:$F$194,$F33,$AI$2:$AI$194,$AO$1),0),0) + IFERROR(IF(AJ33=$AO$1,VLOOKUP(F33,AO$42:AX$46,MATCH(AJ$1,AP$41:AX$41,0)+1,0)/COUNTIFS($F$2:$F$194,$F33,$AJ$2:$AJ$194,$AO$1),0),0) + IFERROR(IF(AK33=$AO$1,VLOOKUP(F33,AO$42:AX$46,MATCH(AK$1,AP$41:AX$41,0)+1,0)/COUNTIFS($F$2:$F$194,$F33,$AK$2:$AK$194,$AO$1),0),0)</f>
        <v>0</v>
      </c>
      <c r="O33" s="9" t="n">
        <v>1</v>
      </c>
      <c r="P33" s="9" t="n">
        <v>5</v>
      </c>
      <c r="Q33" s="0" t="n">
        <f aca="false">SUM(BC33:OX33)</f>
        <v>506449.261877665</v>
      </c>
      <c r="R33" s="0" t="n">
        <f aca="false">IF(VLOOKUP($Z$2,CET!$A$4:$L$42,12,0)="Low income",_xlfn.IFS(S33=0.2,0.1,S33=0.1,0.05,S33=0.5,0.4,S33=0.35,0.25),S33)</f>
        <v>0.5</v>
      </c>
      <c r="S33" s="0" t="n">
        <v>0.5</v>
      </c>
      <c r="T33" s="0" t="n">
        <v>0.8</v>
      </c>
      <c r="U33" s="0" t="n">
        <f aca="false">N33/M33</f>
        <v>0</v>
      </c>
      <c r="V33" s="0" t="n">
        <f aca="false">IFERROR(U33/Q33,0)</f>
        <v>0</v>
      </c>
      <c r="W33" s="0" t="n">
        <f aca="false">(T33/R33)*V33</f>
        <v>0</v>
      </c>
      <c r="X33" s="28" t="n">
        <f aca="false">IF(W33=0,0,IF(W33&lt;=0.8,IF(W33&lt;0.05,0.05,W33),0.8))</f>
        <v>0</v>
      </c>
      <c r="Y33" s="28"/>
      <c r="AC33" s="34" t="n">
        <f aca="false">ISNUMBER(FIND(AC$1,$C33))</f>
        <v>0</v>
      </c>
      <c r="AD33" s="33" t="n">
        <f aca="false">ISNUMBER(FIND(AD$1,$C33))</f>
        <v>0</v>
      </c>
      <c r="AE33" s="33" t="n">
        <f aca="false">ISNUMBER(FIND(AE$1,$C33))</f>
        <v>0</v>
      </c>
      <c r="AF33" s="33" t="n">
        <f aca="false">ISNUMBER(FIND(AF$1,$C33))</f>
        <v>0</v>
      </c>
      <c r="AG33" s="33" t="n">
        <f aca="false">ISNUMBER(FIND(AG$1,$C33))</f>
        <v>0</v>
      </c>
      <c r="AH33" s="33" t="n">
        <f aca="false">ISNUMBER(FIND(AH$1,$C33))</f>
        <v>0</v>
      </c>
      <c r="AI33" s="33" t="n">
        <f aca="false">ISNUMBER(FIND(AI$1,$C33))</f>
        <v>0</v>
      </c>
      <c r="AJ33" s="33" t="n">
        <f aca="false">ISNUMBER(FIND(AJ$1,$C33))</f>
        <v>0</v>
      </c>
      <c r="AK33" s="35" t="n">
        <f aca="false">ISNUMBER(FIND(AK$1,$C33))</f>
        <v>0</v>
      </c>
      <c r="AL33" s="6"/>
      <c r="AM33" s="33"/>
      <c r="AN33" s="47"/>
      <c r="AO33" s="48" t="s">
        <v>14</v>
      </c>
      <c r="AP33" s="71" t="n">
        <f aca="false">AP28/AP$37</f>
        <v>0.969737971511804</v>
      </c>
      <c r="AQ33" s="72" t="n">
        <f aca="false">AQ28/AQ$37</f>
        <v>0.326773181614141</v>
      </c>
      <c r="AR33" s="72" t="n">
        <f aca="false">AR28/AR$37</f>
        <v>0.479968263727088</v>
      </c>
      <c r="AS33" s="72" t="e">
        <f aca="false">AS28/AS$37</f>
        <v>#DIV/0!</v>
      </c>
      <c r="AT33" s="72" t="e">
        <f aca="false">AT28/AT$37</f>
        <v>#DIV/0!</v>
      </c>
      <c r="AU33" s="72" t="e">
        <f aca="false">AU28/AU$37</f>
        <v>#DIV/0!</v>
      </c>
      <c r="AV33" s="72" t="n">
        <f aca="false">AV28/AV$37</f>
        <v>0.430545985095925</v>
      </c>
      <c r="AW33" s="72" t="e">
        <f aca="false">AW28/AW$37</f>
        <v>#DIV/0!</v>
      </c>
      <c r="AX33" s="73" t="e">
        <f aca="false">AX28/AX$37</f>
        <v>#DIV/0!</v>
      </c>
      <c r="AZ33" s="36"/>
      <c r="BC33" s="0" t="n">
        <f aca="false">IF(ISNUMBER(FIND(BC$1,$D33))=$AO$1,1,0)*VLOOKUP($Z$2,DALYs!$A$2:$MW$40,'Intervention list'!BC$195+1,0)</f>
        <v>0</v>
      </c>
      <c r="BD33" s="0" t="n">
        <f aca="false">IF(ISNUMBER(FIND(BD$1,$D33))=$AO$1,1,0)*VLOOKUP($Z$2,DALYs!$A$2:$MW$40,'Intervention list'!BD$195+1,0)</f>
        <v>0</v>
      </c>
      <c r="BE33" s="0" t="n">
        <f aca="false">IF(ISNUMBER(FIND(BE$1,$D33))=$AO$1,1,0)*VLOOKUP($Z$2,DALYs!$A$2:$MW$40,'Intervention list'!BE$195+1,0)</f>
        <v>0</v>
      </c>
      <c r="BF33" s="0" t="n">
        <f aca="false">IF(ISNUMBER(FIND(BF$1,$D33))=$AO$1,1,0)*VLOOKUP($Z$2,DALYs!$A$2:$MW$40,'Intervention list'!BF$195+1,0)</f>
        <v>0</v>
      </c>
      <c r="BG33" s="0" t="n">
        <f aca="false">IF(ISNUMBER(FIND(BG$1,$D33))=$AO$1,1,0)*VLOOKUP($Z$2,DALYs!$A$2:$MW$40,'Intervention list'!BG$195+1,0)</f>
        <v>0</v>
      </c>
      <c r="BH33" s="0" t="n">
        <f aca="false">IF(ISNUMBER(FIND(BH$1,$D33))=$AO$1,1,0)*VLOOKUP($Z$2,DALYs!$A$2:$MW$40,'Intervention list'!BH$195+1,0)</f>
        <v>0</v>
      </c>
      <c r="BI33" s="0" t="n">
        <f aca="false">IF(ISNUMBER(FIND(BI$1,$D33))=$AO$1,1,0)*VLOOKUP($Z$2,DALYs!$A$2:$MW$40,'Intervention list'!BI$195+1,0)</f>
        <v>0</v>
      </c>
      <c r="BJ33" s="0" t="n">
        <f aca="false">IF(ISNUMBER(FIND(BJ$1,$D33))=$AO$1,1,0)*VLOOKUP($Z$2,DALYs!$A$2:$MW$40,'Intervention list'!BJ$195+1,0)</f>
        <v>0</v>
      </c>
      <c r="BK33" s="0" t="n">
        <f aca="false">IF(ISNUMBER(FIND(BK$1,$D33))=$AO$1,1,0)*VLOOKUP($Z$2,DALYs!$A$2:$MW$40,'Intervention list'!BK$195+1,0)</f>
        <v>0</v>
      </c>
      <c r="BL33" s="0" t="n">
        <f aca="false">IF(ISNUMBER(FIND(BL$1,$D33))=$AO$1,1,0)*VLOOKUP($Z$2,DALYs!$A$2:$MW$40,'Intervention list'!BL$195+1,0)</f>
        <v>0</v>
      </c>
      <c r="BM33" s="0" t="n">
        <f aca="false">IF(ISNUMBER(FIND(BM$1,$D33))=$AO$1,1,0)*VLOOKUP($Z$2,DALYs!$A$2:$MW$40,'Intervention list'!BM$195+1,0)</f>
        <v>0</v>
      </c>
      <c r="BN33" s="0" t="n">
        <f aca="false">IF(ISNUMBER(FIND(BN$1,$D33))=$AO$1,1,0)*VLOOKUP($Z$2,DALYs!$A$2:$MW$40,'Intervention list'!BN$195+1,0)</f>
        <v>0</v>
      </c>
      <c r="BO33" s="0" t="n">
        <f aca="false">IF(ISNUMBER(FIND(BO$1,$D33))=$AO$1,1,0)*VLOOKUP($Z$2,DALYs!$A$2:$MW$40,'Intervention list'!BO$195+1,0)</f>
        <v>0</v>
      </c>
      <c r="BP33" s="0" t="n">
        <f aca="false">IF(ISNUMBER(FIND(BP$1,$D33))=$AO$1,1,0)*VLOOKUP($Z$2,DALYs!$A$2:$MW$40,'Intervention list'!BP$195+1,0)</f>
        <v>0</v>
      </c>
      <c r="BQ33" s="0" t="n">
        <f aca="false">IF(ISNUMBER(FIND(BQ$1,$D33))=$AO$1,1,0)*VLOOKUP($Z$2,DALYs!$A$2:$MW$40,'Intervention list'!BQ$195+1,0)</f>
        <v>0</v>
      </c>
      <c r="BR33" s="0" t="n">
        <f aca="false">IF(ISNUMBER(FIND(BR$1,$D33))=$AO$1,1,0)*VLOOKUP($Z$2,DALYs!$A$2:$MW$40,'Intervention list'!BR$195+1,0)</f>
        <v>0</v>
      </c>
      <c r="BS33" s="0" t="n">
        <f aca="false">IF(ISNUMBER(FIND(BS$1,$D33))=$AO$1,1,0)*VLOOKUP($Z$2,DALYs!$A$2:$MW$40,'Intervention list'!BS$195+1,0)</f>
        <v>0</v>
      </c>
      <c r="BT33" s="0" t="n">
        <f aca="false">IF(ISNUMBER(FIND(BT$1,$D33))=$AO$1,1,0)*VLOOKUP($Z$2,DALYs!$A$2:$MW$40,'Intervention list'!BT$195+1,0)</f>
        <v>0</v>
      </c>
      <c r="BU33" s="0" t="n">
        <f aca="false">IF(ISNUMBER(FIND(BU$1,$D33))=$AO$1,1,0)*VLOOKUP($Z$2,DALYs!$A$2:$MW$40,'Intervention list'!BU$195+1,0)</f>
        <v>0</v>
      </c>
      <c r="BV33" s="0" t="n">
        <f aca="false">IF(ISNUMBER(FIND(BV$1,$D33))=$AO$1,1,0)*VLOOKUP($Z$2,DALYs!$A$2:$MW$40,'Intervention list'!BV$195+1,0)</f>
        <v>0</v>
      </c>
      <c r="BW33" s="0" t="n">
        <f aca="false">IF(ISNUMBER(FIND(BW$1,$D33))=$AO$1,1,0)*VLOOKUP($Z$2,DALYs!$A$2:$MW$40,'Intervention list'!BW$195+1,0)</f>
        <v>0</v>
      </c>
      <c r="BX33" s="0" t="n">
        <f aca="false">IF(ISNUMBER(FIND(BX$1,$D33))=$AO$1,1,0)*VLOOKUP($Z$2,DALYs!$A$2:$MW$40,'Intervention list'!BX$195+1,0)</f>
        <v>0</v>
      </c>
      <c r="BY33" s="0" t="n">
        <f aca="false">IF(ISNUMBER(FIND(BY$1,$D33))=$AO$1,1,0)*VLOOKUP($Z$2,DALYs!$A$2:$MW$40,'Intervention list'!BY$195+1,0)</f>
        <v>0</v>
      </c>
      <c r="BZ33" s="0" t="n">
        <f aca="false">IF(ISNUMBER(FIND(BZ$1,$D33))=$AO$1,1,0)*VLOOKUP($Z$2,DALYs!$A$2:$MW$40,'Intervention list'!BZ$195+1,0)</f>
        <v>0</v>
      </c>
      <c r="CA33" s="0" t="n">
        <f aca="false">IF(ISNUMBER(FIND(CA$1,$D33))=$AO$1,1,0)*VLOOKUP($Z$2,DALYs!$A$2:$MW$40,'Intervention list'!CA$195+1,0)</f>
        <v>0</v>
      </c>
      <c r="CB33" s="0" t="n">
        <f aca="false">IF(ISNUMBER(FIND(CB$1,$D33))=$AO$1,1,0)*VLOOKUP($Z$2,DALYs!$A$2:$MW$40,'Intervention list'!CB$195+1,0)</f>
        <v>0</v>
      </c>
      <c r="CC33" s="0" t="n">
        <f aca="false">IF(ISNUMBER(FIND(CC$1,$D33))=$AO$1,1,0)*VLOOKUP($Z$2,DALYs!$A$2:$MW$40,'Intervention list'!CC$195+1,0)</f>
        <v>0</v>
      </c>
      <c r="CD33" s="0" t="n">
        <f aca="false">IF(ISNUMBER(FIND(CD$1,$D33))=$AO$1,1,0)*VLOOKUP($Z$2,DALYs!$A$2:$MW$40,'Intervention list'!CD$195+1,0)</f>
        <v>0</v>
      </c>
      <c r="CE33" s="0" t="n">
        <f aca="false">IF(ISNUMBER(FIND(CE$1,$D33))=$AO$1,1,0)*VLOOKUP($Z$2,DALYs!$A$2:$MW$40,'Intervention list'!CE$195+1,0)</f>
        <v>0</v>
      </c>
      <c r="CF33" s="0" t="n">
        <f aca="false">IF(ISNUMBER(FIND(CF$1,$D33))=$AO$1,1,0)*VLOOKUP($Z$2,DALYs!$A$2:$MW$40,'Intervention list'!CF$195+1,0)</f>
        <v>0</v>
      </c>
      <c r="CG33" s="0" t="n">
        <f aca="false">IF(ISNUMBER(FIND(CG$1,$D33))=$AO$1,1,0)*VLOOKUP($Z$2,DALYs!$A$2:$MW$40,'Intervention list'!CG$195+1,0)</f>
        <v>0</v>
      </c>
      <c r="CH33" s="0" t="n">
        <f aca="false">IF(ISNUMBER(FIND(CH$1,$D33))=$AO$1,1,0)*VLOOKUP($Z$2,DALYs!$A$2:$MW$40,'Intervention list'!CH$195+1,0)</f>
        <v>0</v>
      </c>
      <c r="CI33" s="0" t="n">
        <f aca="false">IF(ISNUMBER(FIND(CI$1,$D33))=$AO$1,1,0)*VLOOKUP($Z$2,DALYs!$A$2:$MW$40,'Intervention list'!CI$195+1,0)</f>
        <v>0</v>
      </c>
      <c r="CJ33" s="0" t="n">
        <f aca="false">IF(ISNUMBER(FIND(CJ$1,$D33))=$AO$1,1,0)*VLOOKUP($Z$2,DALYs!$A$2:$MW$40,'Intervention list'!CJ$195+1,0)</f>
        <v>0</v>
      </c>
      <c r="CK33" s="0" t="n">
        <f aca="false">IF(ISNUMBER(FIND(CK$1,$D33))=$AO$1,1,0)*VLOOKUP($Z$2,DALYs!$A$2:$MW$40,'Intervention list'!CK$195+1,0)</f>
        <v>0</v>
      </c>
      <c r="CL33" s="0" t="n">
        <f aca="false">IF(ISNUMBER(FIND(CL$1,$D33))=$AO$1,1,0)*VLOOKUP($Z$2,DALYs!$A$2:$MW$40,'Intervention list'!CL$195+1,0)</f>
        <v>0</v>
      </c>
      <c r="CM33" s="0" t="n">
        <f aca="false">IF(ISNUMBER(FIND(CM$1,$D33))=$AO$1,1,0)*VLOOKUP($Z$2,DALYs!$A$2:$MW$40,'Intervention list'!CM$195+1,0)</f>
        <v>0</v>
      </c>
      <c r="CN33" s="0" t="n">
        <f aca="false">IF(ISNUMBER(FIND(CN$1,$D33))=$AO$1,1,0)*VLOOKUP($Z$2,DALYs!$A$2:$MW$40,'Intervention list'!CN$195+1,0)</f>
        <v>0</v>
      </c>
      <c r="CO33" s="0" t="n">
        <f aca="false">IF(ISNUMBER(FIND(CO$1,$D33))=$AO$1,1,0)*VLOOKUP($Z$2,DALYs!$A$2:$MW$40,'Intervention list'!CO$195+1,0)</f>
        <v>0</v>
      </c>
      <c r="CP33" s="0" t="n">
        <f aca="false">IF(ISNUMBER(FIND(CP$1,$D33))=$AO$1,1,0)*VLOOKUP($Z$2,DALYs!$A$2:$MW$40,'Intervention list'!CP$195+1,0)</f>
        <v>0</v>
      </c>
      <c r="CQ33" s="0" t="n">
        <f aca="false">IF(ISNUMBER(FIND(CQ$1,$D33))=$AO$1,1,0)*VLOOKUP($Z$2,DALYs!$A$2:$MW$40,'Intervention list'!CQ$195+1,0)</f>
        <v>0</v>
      </c>
      <c r="CR33" s="0" t="n">
        <f aca="false">IF(ISNUMBER(FIND(CR$1,$D33))=$AO$1,1,0)*VLOOKUP($Z$2,DALYs!$A$2:$MW$40,'Intervention list'!CR$195+1,0)</f>
        <v>0</v>
      </c>
      <c r="CS33" s="0" t="n">
        <f aca="false">IF(ISNUMBER(FIND(CS$1,$D33))=$AO$1,1,0)*VLOOKUP($Z$2,DALYs!$A$2:$MW$40,'Intervention list'!CS$195+1,0)</f>
        <v>0</v>
      </c>
      <c r="CT33" s="0" t="n">
        <f aca="false">IF(ISNUMBER(FIND(CT$1,$D33))=$AO$1,1,0)*VLOOKUP($Z$2,DALYs!$A$2:$MW$40,'Intervention list'!CT$195+1,0)</f>
        <v>0</v>
      </c>
      <c r="CU33" s="0" t="n">
        <f aca="false">IF(ISNUMBER(FIND(CU$1,$D33))=$AO$1,1,0)*VLOOKUP($Z$2,DALYs!$A$2:$MW$40,'Intervention list'!CU$195+1,0)</f>
        <v>0</v>
      </c>
      <c r="CV33" s="0" t="n">
        <f aca="false">IF(ISNUMBER(FIND(CV$1,$D33))=$AO$1,1,0)*VLOOKUP($Z$2,DALYs!$A$2:$MW$40,'Intervention list'!CV$195+1,0)</f>
        <v>0</v>
      </c>
      <c r="CW33" s="0" t="n">
        <f aca="false">IF(ISNUMBER(FIND(CW$1,$D33))=$AO$1,1,0)*VLOOKUP($Z$2,DALYs!$A$2:$MW$40,'Intervention list'!CW$195+1,0)</f>
        <v>0</v>
      </c>
      <c r="CX33" s="0" t="n">
        <f aca="false">IF(ISNUMBER(FIND(CX$1,$D33))=$AO$1,1,0)*VLOOKUP($Z$2,DALYs!$A$2:$MW$40,'Intervention list'!CX$195+1,0)</f>
        <v>0</v>
      </c>
      <c r="CY33" s="0" t="n">
        <f aca="false">IF(ISNUMBER(FIND(CY$1,$D33))=$AO$1,1,0)*VLOOKUP($Z$2,DALYs!$A$2:$MW$40,'Intervention list'!CY$195+1,0)</f>
        <v>0</v>
      </c>
      <c r="CZ33" s="0" t="n">
        <f aca="false">IF(ISNUMBER(FIND(CZ$1,$D33))=$AO$1,1,0)*VLOOKUP($Z$2,DALYs!$A$2:$MW$40,'Intervention list'!CZ$195+1,0)</f>
        <v>0</v>
      </c>
      <c r="DA33" s="0" t="n">
        <f aca="false">IF(ISNUMBER(FIND(DA$1,$D33))=$AO$1,1,0)*VLOOKUP($Z$2,DALYs!$A$2:$MW$40,'Intervention list'!DA$195+1,0)</f>
        <v>0</v>
      </c>
      <c r="DB33" s="0" t="n">
        <f aca="false">IF(ISNUMBER(FIND(DB$1,$D33))=$AO$1,1,0)*VLOOKUP($Z$2,DALYs!$A$2:$MW$40,'Intervention list'!DB$195+1,0)</f>
        <v>0</v>
      </c>
      <c r="DC33" s="0" t="n">
        <f aca="false">IF(ISNUMBER(FIND(DC$1,$D33))=$AO$1,1,0)*VLOOKUP($Z$2,DALYs!$A$2:$MW$40,'Intervention list'!DC$195+1,0)</f>
        <v>0</v>
      </c>
      <c r="DD33" s="0" t="n">
        <f aca="false">IF(ISNUMBER(FIND(DD$1,$D33))=$AO$1,1,0)*VLOOKUP($Z$2,DALYs!$A$2:$MW$40,'Intervention list'!DD$195+1,0)</f>
        <v>0</v>
      </c>
      <c r="DE33" s="0" t="n">
        <f aca="false">IF(ISNUMBER(FIND(DE$1,$D33))=$AO$1,1,0)*VLOOKUP($Z$2,DALYs!$A$2:$MW$40,'Intervention list'!DE$195+1,0)</f>
        <v>0</v>
      </c>
      <c r="DF33" s="0" t="n">
        <f aca="false">IF(ISNUMBER(FIND(DF$1,$D33))=$AO$1,1,0)*VLOOKUP($Z$2,DALYs!$A$2:$MW$40,'Intervention list'!DF$195+1,0)</f>
        <v>0</v>
      </c>
      <c r="DG33" s="0" t="n">
        <f aca="false">IF(ISNUMBER(FIND(DG$1,$D33))=$AO$1,1,0)*VLOOKUP($Z$2,DALYs!$A$2:$MW$40,'Intervention list'!DG$195+1,0)</f>
        <v>0</v>
      </c>
      <c r="DH33" s="0" t="n">
        <f aca="false">IF(ISNUMBER(FIND(DH$1,$D33))=$AO$1,1,0)*VLOOKUP($Z$2,DALYs!$A$2:$MW$40,'Intervention list'!DH$195+1,0)</f>
        <v>0</v>
      </c>
      <c r="DI33" s="0" t="n">
        <f aca="false">IF(ISNUMBER(FIND(DI$1,$D33))=$AO$1,1,0)*VLOOKUP($Z$2,DALYs!$A$2:$MW$40,'Intervention list'!DI$195+1,0)</f>
        <v>0</v>
      </c>
      <c r="DJ33" s="0" t="n">
        <f aca="false">IF(ISNUMBER(FIND(DJ$1,$D33))=$AO$1,1,0)*VLOOKUP($Z$2,DALYs!$A$2:$MW$40,'Intervention list'!DJ$195+1,0)</f>
        <v>0</v>
      </c>
      <c r="DK33" s="0" t="n">
        <f aca="false">IF(ISNUMBER(FIND(DK$1,$D33))=$AO$1,1,0)*VLOOKUP($Z$2,DALYs!$A$2:$MW$40,'Intervention list'!DK$195+1,0)</f>
        <v>0</v>
      </c>
      <c r="DL33" s="0" t="n">
        <f aca="false">IF(ISNUMBER(FIND(DL$1,$D33))=$AO$1,1,0)*VLOOKUP($Z$2,DALYs!$A$2:$MW$40,'Intervention list'!DL$195+1,0)</f>
        <v>0</v>
      </c>
      <c r="DM33" s="0" t="n">
        <f aca="false">IF(ISNUMBER(FIND(DM$1,$D33))=$AO$1,1,0)*VLOOKUP($Z$2,DALYs!$A$2:$MW$40,'Intervention list'!DM$195+1,0)</f>
        <v>0</v>
      </c>
      <c r="DN33" s="0" t="n">
        <f aca="false">IF(ISNUMBER(FIND(DN$1,$D33))=$AO$1,1,0)*VLOOKUP($Z$2,DALYs!$A$2:$MW$40,'Intervention list'!DN$195+1,0)</f>
        <v>0</v>
      </c>
      <c r="DO33" s="0" t="n">
        <f aca="false">IF(ISNUMBER(FIND(DO$1,$D33))=$AO$1,1,0)*VLOOKUP($Z$2,DALYs!$A$2:$MW$40,'Intervention list'!DO$195+1,0)</f>
        <v>0</v>
      </c>
      <c r="DP33" s="0" t="n">
        <f aca="false">IF(ISNUMBER(FIND(DP$1,$D33))=$AO$1,1,0)*VLOOKUP($Z$2,DALYs!$A$2:$MW$40,'Intervention list'!DP$195+1,0)</f>
        <v>0</v>
      </c>
      <c r="DQ33" s="0" t="n">
        <f aca="false">IF(ISNUMBER(FIND(DQ$1,$D33))=$AO$1,1,0)*VLOOKUP($Z$2,DALYs!$A$2:$MW$40,'Intervention list'!DQ$195+1,0)</f>
        <v>0</v>
      </c>
      <c r="DR33" s="0" t="n">
        <f aca="false">IF(ISNUMBER(FIND(DR$1,$D33))=$AO$1,1,0)*VLOOKUP($Z$2,DALYs!$A$2:$MW$40,'Intervention list'!DR$195+1,0)</f>
        <v>0</v>
      </c>
      <c r="DS33" s="0" t="n">
        <f aca="false">IF(ISNUMBER(FIND(DS$1,$D33))=$AO$1,1,0)*VLOOKUP($Z$2,DALYs!$A$2:$MW$40,'Intervention list'!DS$195+1,0)</f>
        <v>0</v>
      </c>
      <c r="DT33" s="0" t="n">
        <f aca="false">IF(ISNUMBER(FIND(DT$1,$D33))=$AO$1,1,0)*VLOOKUP($Z$2,DALYs!$A$2:$MW$40,'Intervention list'!DT$195+1,0)</f>
        <v>0</v>
      </c>
      <c r="DU33" s="0" t="n">
        <f aca="false">IF(ISNUMBER(FIND(DU$1,$D33))=$AO$1,1,0)*VLOOKUP($Z$2,DALYs!$A$2:$MW$40,'Intervention list'!DU$195+1,0)</f>
        <v>0</v>
      </c>
      <c r="DV33" s="0" t="n">
        <f aca="false">IF(ISNUMBER(FIND(DV$1,$D33))=$AO$1,1,0)*VLOOKUP($Z$2,DALYs!$A$2:$MW$40,'Intervention list'!DV$195+1,0)</f>
        <v>0</v>
      </c>
      <c r="DW33" s="0" t="n">
        <f aca="false">IF(ISNUMBER(FIND(DW$1,$D33))=$AO$1,1,0)*VLOOKUP($Z$2,DALYs!$A$2:$MW$40,'Intervention list'!DW$195+1,0)</f>
        <v>0</v>
      </c>
      <c r="DX33" s="0" t="n">
        <f aca="false">IF(ISNUMBER(FIND(DX$1,$D33))=$AO$1,1,0)*VLOOKUP($Z$2,DALYs!$A$2:$MW$40,'Intervention list'!DX$195+1,0)</f>
        <v>0</v>
      </c>
      <c r="DY33" s="0" t="n">
        <f aca="false">IF(ISNUMBER(FIND(DY$1,$D33))=$AO$1,1,0)*VLOOKUP($Z$2,DALYs!$A$2:$MW$40,'Intervention list'!DY$195+1,0)</f>
        <v>0</v>
      </c>
      <c r="DZ33" s="0" t="n">
        <f aca="false">IF(ISNUMBER(FIND(DZ$1,$D33))=$AO$1,1,0)*VLOOKUP($Z$2,DALYs!$A$2:$MW$40,'Intervention list'!DZ$195+1,0)</f>
        <v>0</v>
      </c>
      <c r="EA33" s="0" t="n">
        <f aca="false">IF(ISNUMBER(FIND(EA$1,$D33))=$AO$1,1,0)*VLOOKUP($Z$2,DALYs!$A$2:$MW$40,'Intervention list'!EA$195+1,0)</f>
        <v>0</v>
      </c>
      <c r="EB33" s="0" t="n">
        <f aca="false">IF(ISNUMBER(FIND(EB$1,$D33))=$AO$1,1,0)*VLOOKUP($Z$2,DALYs!$A$2:$MW$40,'Intervention list'!EB$195+1,0)</f>
        <v>0</v>
      </c>
      <c r="EC33" s="0" t="n">
        <f aca="false">IF(ISNUMBER(FIND(EC$1,$D33))=$AO$1,1,0)*VLOOKUP($Z$2,DALYs!$A$2:$MW$40,'Intervention list'!EC$195+1,0)</f>
        <v>0</v>
      </c>
      <c r="ED33" s="0" t="n">
        <f aca="false">IF(ISNUMBER(FIND(ED$1,$D33))=$AO$1,1,0)*VLOOKUP($Z$2,DALYs!$A$2:$MW$40,'Intervention list'!ED$195+1,0)</f>
        <v>0</v>
      </c>
      <c r="EE33" s="0" t="n">
        <f aca="false">IF(ISNUMBER(FIND(EE$1,$D33))=$AO$1,1,0)*VLOOKUP($Z$2,DALYs!$A$2:$MW$40,'Intervention list'!EE$195+1,0)</f>
        <v>0</v>
      </c>
      <c r="EF33" s="0" t="n">
        <f aca="false">IF(ISNUMBER(FIND(EF$1,$D33))=$AO$1,1,0)*VLOOKUP($Z$2,DALYs!$A$2:$MW$40,'Intervention list'!EF$195+1,0)</f>
        <v>0</v>
      </c>
      <c r="EG33" s="0" t="n">
        <f aca="false">IF(ISNUMBER(FIND(EG$1,$D33))=$AO$1,1,0)*VLOOKUP($Z$2,DALYs!$A$2:$MW$40,'Intervention list'!EG$195+1,0)</f>
        <v>0</v>
      </c>
      <c r="EH33" s="0" t="n">
        <f aca="false">IF(ISNUMBER(FIND(EH$1,$D33))=$AO$1,1,0)*VLOOKUP($Z$2,DALYs!$A$2:$MW$40,'Intervention list'!EH$195+1,0)</f>
        <v>0</v>
      </c>
      <c r="EI33" s="0" t="n">
        <f aca="false">IF(ISNUMBER(FIND(EI$1,$D33))=$AO$1,1,0)*VLOOKUP($Z$2,DALYs!$A$2:$MW$40,'Intervention list'!EI$195+1,0)</f>
        <v>0</v>
      </c>
      <c r="EJ33" s="0" t="n">
        <f aca="false">IF(ISNUMBER(FIND(EJ$1,$D33))=$AO$1,1,0)*VLOOKUP($Z$2,DALYs!$A$2:$MW$40,'Intervention list'!EJ$195+1,0)</f>
        <v>0</v>
      </c>
      <c r="EK33" s="0" t="n">
        <f aca="false">IF(ISNUMBER(FIND(EK$1,$D33))=$AO$1,1,0)*VLOOKUP($Z$2,DALYs!$A$2:$MW$40,'Intervention list'!EK$195+1,0)</f>
        <v>0</v>
      </c>
      <c r="EL33" s="0" t="n">
        <f aca="false">IF(ISNUMBER(FIND(EL$1,$D33))=$AO$1,1,0)*VLOOKUP($Z$2,DALYs!$A$2:$MW$40,'Intervention list'!EL$195+1,0)</f>
        <v>0</v>
      </c>
      <c r="EM33" s="0" t="n">
        <f aca="false">IF(ISNUMBER(FIND(EM$1,$D33))=$AO$1,1,0)*VLOOKUP($Z$2,DALYs!$A$2:$MW$40,'Intervention list'!EM$195+1,0)</f>
        <v>0</v>
      </c>
      <c r="EN33" s="0" t="n">
        <f aca="false">IF(ISNUMBER(FIND(EN$1,$D33))=$AO$1,1,0)*VLOOKUP($Z$2,DALYs!$A$2:$MW$40,'Intervention list'!EN$195+1,0)</f>
        <v>506449.261877665</v>
      </c>
      <c r="EO33" s="0" t="n">
        <f aca="false">IF(ISNUMBER(FIND(EO$1,$D33))=$AO$1,1,0)*VLOOKUP($Z$2,DALYs!$A$2:$MW$40,'Intervention list'!EO$195+1,0)</f>
        <v>0</v>
      </c>
      <c r="EP33" s="0" t="n">
        <f aca="false">IF(ISNUMBER(FIND(EP$1,$D33))=$AO$1,1,0)*VLOOKUP($Z$2,DALYs!$A$2:$MW$40,'Intervention list'!EP$195+1,0)</f>
        <v>0</v>
      </c>
      <c r="EQ33" s="0" t="n">
        <f aca="false">IF(ISNUMBER(FIND(EQ$1,$D33))=$AO$1,1,0)*VLOOKUP($Z$2,DALYs!$A$2:$MW$40,'Intervention list'!EQ$195+1,0)</f>
        <v>0</v>
      </c>
      <c r="ER33" s="0" t="n">
        <f aca="false">IF(ISNUMBER(FIND(ER$1,$D33))=$AO$1,1,0)*VLOOKUP($Z$2,DALYs!$A$2:$MW$40,'Intervention list'!ER$195+1,0)</f>
        <v>0</v>
      </c>
      <c r="ES33" s="0" t="n">
        <f aca="false">IF(ISNUMBER(FIND(ES$1,$D33))=$AO$1,1,0)*VLOOKUP($Z$2,DALYs!$A$2:$MW$40,'Intervention list'!ES$195+1,0)</f>
        <v>0</v>
      </c>
      <c r="ET33" s="0" t="n">
        <f aca="false">IF(ISNUMBER(FIND(ET$1,$D33))=$AO$1,1,0)*VLOOKUP($Z$2,DALYs!$A$2:$MW$40,'Intervention list'!ET$195+1,0)</f>
        <v>0</v>
      </c>
      <c r="EU33" s="0" t="n">
        <f aca="false">IF(ISNUMBER(FIND(EU$1,$D33))=$AO$1,1,0)*VLOOKUP($Z$2,DALYs!$A$2:$MW$40,'Intervention list'!EU$195+1,0)</f>
        <v>0</v>
      </c>
      <c r="EV33" s="0" t="n">
        <f aca="false">IF(ISNUMBER(FIND(EV$1,$D33))=$AO$1,1,0)*VLOOKUP($Z$2,DALYs!$A$2:$MW$40,'Intervention list'!EV$195+1,0)</f>
        <v>0</v>
      </c>
      <c r="EW33" s="0" t="n">
        <f aca="false">IF(ISNUMBER(FIND(EW$1,$D33))=$AO$1,1,0)*VLOOKUP($Z$2,DALYs!$A$2:$MW$40,'Intervention list'!EW$195+1,0)</f>
        <v>0</v>
      </c>
      <c r="EX33" s="0" t="n">
        <f aca="false">IF(ISNUMBER(FIND(EX$1,$D33))=$AO$1,1,0)*VLOOKUP($Z$2,DALYs!$A$2:$MW$40,'Intervention list'!EX$195+1,0)</f>
        <v>0</v>
      </c>
      <c r="EY33" s="0" t="n">
        <f aca="false">IF(ISNUMBER(FIND(EY$1,$D33))=$AO$1,1,0)*VLOOKUP($Z$2,DALYs!$A$2:$MW$40,'Intervention list'!EY$195+1,0)</f>
        <v>0</v>
      </c>
      <c r="EZ33" s="0" t="n">
        <f aca="false">IF(ISNUMBER(FIND(EZ$1,$D33))=$AO$1,1,0)*VLOOKUP($Z$2,DALYs!$A$2:$MW$40,'Intervention list'!EZ$195+1,0)</f>
        <v>0</v>
      </c>
      <c r="FA33" s="0" t="n">
        <f aca="false">IF(ISNUMBER(FIND(FA$1,$D33))=$AO$1,1,0)*VLOOKUP($Z$2,DALYs!$A$2:$MW$40,'Intervention list'!FA$195+1,0)</f>
        <v>0</v>
      </c>
      <c r="FB33" s="0" t="n">
        <f aca="false">IF(ISNUMBER(FIND(FB$1,$D33))=$AO$1,1,0)*VLOOKUP($Z$2,DALYs!$A$2:$MW$40,'Intervention list'!FB$195+1,0)</f>
        <v>0</v>
      </c>
      <c r="FC33" s="0" t="n">
        <f aca="false">IF(ISNUMBER(FIND(FC$1,$D33))=$AO$1,1,0)*VLOOKUP($Z$2,DALYs!$A$2:$MW$40,'Intervention list'!FC$195+1,0)</f>
        <v>0</v>
      </c>
      <c r="FD33" s="0" t="n">
        <f aca="false">IF(ISNUMBER(FIND(FD$1,$D33))=$AO$1,1,0)*VLOOKUP($Z$2,DALYs!$A$2:$MW$40,'Intervention list'!FD$195+1,0)</f>
        <v>0</v>
      </c>
      <c r="FE33" s="0" t="n">
        <f aca="false">IF(ISNUMBER(FIND(FE$1,$D33))=$AO$1,1,0)*VLOOKUP($Z$2,DALYs!$A$2:$MW$40,'Intervention list'!FE$195+1,0)</f>
        <v>0</v>
      </c>
      <c r="FF33" s="0" t="n">
        <f aca="false">IF(ISNUMBER(FIND(FF$1,$D33))=$AO$1,1,0)*VLOOKUP($Z$2,DALYs!$A$2:$MW$40,'Intervention list'!FF$195+1,0)</f>
        <v>0</v>
      </c>
      <c r="FG33" s="0" t="n">
        <f aca="false">IF(ISNUMBER(FIND(FG$1,$D33))=$AO$1,1,0)*VLOOKUP($Z$2,DALYs!$A$2:$MW$40,'Intervention list'!FG$195+1,0)</f>
        <v>0</v>
      </c>
      <c r="FH33" s="0" t="n">
        <f aca="false">IF(ISNUMBER(FIND(FH$1,$D33))=$AO$1,1,0)*VLOOKUP($Z$2,DALYs!$A$2:$MW$40,'Intervention list'!FH$195+1,0)</f>
        <v>0</v>
      </c>
      <c r="FI33" s="0" t="n">
        <f aca="false">IF(ISNUMBER(FIND(FI$1,$D33))=$AO$1,1,0)*VLOOKUP($Z$2,DALYs!$A$2:$MW$40,'Intervention list'!FI$195+1,0)</f>
        <v>0</v>
      </c>
      <c r="FJ33" s="0" t="n">
        <f aca="false">IF(ISNUMBER(FIND(FJ$1,$D33))=$AO$1,1,0)*VLOOKUP($Z$2,DALYs!$A$2:$MW$40,'Intervention list'!FJ$195+1,0)</f>
        <v>0</v>
      </c>
      <c r="FK33" s="0" t="n">
        <f aca="false">IF(ISNUMBER(FIND(FK$1,$D33))=$AO$1,1,0)*VLOOKUP($Z$2,DALYs!$A$2:$MW$40,'Intervention list'!FK$195+1,0)</f>
        <v>0</v>
      </c>
      <c r="FL33" s="0" t="n">
        <f aca="false">IF(ISNUMBER(FIND(FL$1,$D33))=$AO$1,1,0)*VLOOKUP($Z$2,DALYs!$A$2:$MW$40,'Intervention list'!FL$195+1,0)</f>
        <v>0</v>
      </c>
      <c r="FM33" s="0" t="n">
        <f aca="false">IF(ISNUMBER(FIND(FM$1,$D33))=$AO$1,1,0)*VLOOKUP($Z$2,DALYs!$A$2:$MW$40,'Intervention list'!FM$195+1,0)</f>
        <v>0</v>
      </c>
      <c r="FN33" s="0" t="n">
        <f aca="false">IF(ISNUMBER(FIND(FN$1,$D33))=$AO$1,1,0)*VLOOKUP($Z$2,DALYs!$A$2:$MW$40,'Intervention list'!FN$195+1,0)</f>
        <v>0</v>
      </c>
      <c r="FO33" s="0" t="n">
        <f aca="false">IF(ISNUMBER(FIND(FO$1,$D33))=$AO$1,1,0)*VLOOKUP($Z$2,DALYs!$A$2:$MW$40,'Intervention list'!FO$195+1,0)</f>
        <v>0</v>
      </c>
      <c r="FP33" s="0" t="n">
        <f aca="false">IF(ISNUMBER(FIND(FP$1,$D33))=$AO$1,1,0)*VLOOKUP($Z$2,DALYs!$A$2:$MW$40,'Intervention list'!FP$195+1,0)</f>
        <v>0</v>
      </c>
      <c r="FQ33" s="0" t="n">
        <f aca="false">IF(ISNUMBER(FIND(FQ$1,$D33))=$AO$1,1,0)*VLOOKUP($Z$2,DALYs!$A$2:$MW$40,'Intervention list'!FQ$195+1,0)</f>
        <v>0</v>
      </c>
      <c r="FR33" s="0" t="n">
        <f aca="false">IF(ISNUMBER(FIND(FR$1,$D33))=$AO$1,1,0)*VLOOKUP($Z$2,DALYs!$A$2:$MW$40,'Intervention list'!FR$195+1,0)</f>
        <v>0</v>
      </c>
      <c r="FS33" s="0" t="n">
        <f aca="false">IF(ISNUMBER(FIND(FS$1,$D33))=$AO$1,1,0)*VLOOKUP($Z$2,DALYs!$A$2:$MW$40,'Intervention list'!FS$195+1,0)</f>
        <v>0</v>
      </c>
      <c r="FT33" s="0" t="n">
        <f aca="false">IF(ISNUMBER(FIND(FT$1,$D33))=$AO$1,1,0)*VLOOKUP($Z$2,DALYs!$A$2:$MW$40,'Intervention list'!FT$195+1,0)</f>
        <v>0</v>
      </c>
      <c r="FU33" s="0" t="n">
        <f aca="false">IF(ISNUMBER(FIND(FU$1,$D33))=$AO$1,1,0)*VLOOKUP($Z$2,DALYs!$A$2:$MW$40,'Intervention list'!FU$195+1,0)</f>
        <v>0</v>
      </c>
      <c r="FV33" s="0" t="n">
        <f aca="false">IF(ISNUMBER(FIND(FV$1,$D33))=$AO$1,1,0)*VLOOKUP($Z$2,DALYs!$A$2:$MW$40,'Intervention list'!FV$195+1,0)</f>
        <v>0</v>
      </c>
      <c r="FW33" s="0" t="n">
        <f aca="false">IF(ISNUMBER(FIND(FW$1,$D33))=$AO$1,1,0)*VLOOKUP($Z$2,DALYs!$A$2:$MW$40,'Intervention list'!FW$195+1,0)</f>
        <v>0</v>
      </c>
      <c r="FX33" s="0" t="n">
        <f aca="false">IF(ISNUMBER(FIND(FX$1,$D33))=$AO$1,1,0)*VLOOKUP($Z$2,DALYs!$A$2:$MW$40,'Intervention list'!FX$195+1,0)</f>
        <v>0</v>
      </c>
      <c r="FY33" s="0" t="n">
        <f aca="false">IF(ISNUMBER(FIND(FY$1,$D33))=$AO$1,1,0)*VLOOKUP($Z$2,DALYs!$A$2:$MW$40,'Intervention list'!FY$195+1,0)</f>
        <v>0</v>
      </c>
      <c r="FZ33" s="0" t="n">
        <f aca="false">IF(ISNUMBER(FIND(FZ$1,$D33))=$AO$1,1,0)*VLOOKUP($Z$2,DALYs!$A$2:$MW$40,'Intervention list'!FZ$195+1,0)</f>
        <v>0</v>
      </c>
      <c r="GA33" s="0" t="n">
        <f aca="false">IF(ISNUMBER(FIND(GA$1,$D33))=$AO$1,1,0)*VLOOKUP($Z$2,DALYs!$A$2:$MW$40,'Intervention list'!GA$195+1,0)</f>
        <v>0</v>
      </c>
      <c r="GB33" s="0" t="n">
        <f aca="false">IF(ISNUMBER(FIND(GB$1,$D33))=$AO$1,1,0)*VLOOKUP($Z$2,DALYs!$A$2:$MW$40,'Intervention list'!GB$195+1,0)</f>
        <v>0</v>
      </c>
      <c r="GC33" s="0" t="n">
        <f aca="false">IF(ISNUMBER(FIND(GC$1,$D33))=$AO$1,1,0)*VLOOKUP($Z$2,DALYs!$A$2:$MW$40,'Intervention list'!GC$195+1,0)</f>
        <v>0</v>
      </c>
      <c r="GD33" s="0" t="n">
        <f aca="false">IF(ISNUMBER(FIND(GD$1,$D33))=$AO$1,1,0)*VLOOKUP($Z$2,DALYs!$A$2:$MW$40,'Intervention list'!GD$195+1,0)</f>
        <v>0</v>
      </c>
      <c r="GE33" s="0" t="n">
        <f aca="false">IF(ISNUMBER(FIND(GE$1,$D33))=$AO$1,1,0)*VLOOKUP($Z$2,DALYs!$A$2:$MW$40,'Intervention list'!GE$195+1,0)</f>
        <v>0</v>
      </c>
      <c r="GF33" s="0" t="n">
        <f aca="false">IF(ISNUMBER(FIND(GF$1,$D33))=$AO$1,1,0)*VLOOKUP($Z$2,DALYs!$A$2:$MW$40,'Intervention list'!GF$195+1,0)</f>
        <v>0</v>
      </c>
      <c r="GG33" s="0" t="n">
        <f aca="false">IF(ISNUMBER(FIND(GG$1,$D33))=$AO$1,1,0)*VLOOKUP($Z$2,DALYs!$A$2:$MW$40,'Intervention list'!GG$195+1,0)</f>
        <v>0</v>
      </c>
      <c r="GH33" s="0" t="n">
        <f aca="false">IF(ISNUMBER(FIND(GH$1,$D33))=$AO$1,1,0)*VLOOKUP($Z$2,DALYs!$A$2:$MW$40,'Intervention list'!GH$195+1,0)</f>
        <v>0</v>
      </c>
      <c r="GI33" s="0" t="n">
        <f aca="false">IF(ISNUMBER(FIND(GI$1,$D33))=$AO$1,1,0)*VLOOKUP($Z$2,DALYs!$A$2:$MW$40,'Intervention list'!GI$195+1,0)</f>
        <v>0</v>
      </c>
      <c r="GJ33" s="0" t="n">
        <f aca="false">IF(ISNUMBER(FIND(GJ$1,$D33))=$AO$1,1,0)*VLOOKUP($Z$2,DALYs!$A$2:$MW$40,'Intervention list'!GJ$195+1,0)</f>
        <v>0</v>
      </c>
      <c r="GK33" s="0" t="n">
        <f aca="false">IF(ISNUMBER(FIND(GK$1,$D33))=$AO$1,1,0)*VLOOKUP($Z$2,DALYs!$A$2:$MW$40,'Intervention list'!GK$195+1,0)</f>
        <v>0</v>
      </c>
      <c r="GL33" s="0" t="n">
        <f aca="false">IF(ISNUMBER(FIND(GL$1,$D33))=$AO$1,1,0)*VLOOKUP($Z$2,DALYs!$A$2:$MW$40,'Intervention list'!GL$195+1,0)</f>
        <v>0</v>
      </c>
      <c r="GM33" s="0" t="n">
        <f aca="false">IF(ISNUMBER(FIND(GM$1,$D33))=$AO$1,1,0)*VLOOKUP($Z$2,DALYs!$A$2:$MW$40,'Intervention list'!GM$195+1,0)</f>
        <v>0</v>
      </c>
      <c r="GN33" s="0" t="n">
        <f aca="false">IF(ISNUMBER(FIND(GN$1,$D33))=$AO$1,1,0)*VLOOKUP($Z$2,DALYs!$A$2:$MW$40,'Intervention list'!GN$195+1,0)</f>
        <v>0</v>
      </c>
      <c r="GO33" s="0" t="n">
        <f aca="false">IF(ISNUMBER(FIND(GO$1,$D33))=$AO$1,1,0)*VLOOKUP($Z$2,DALYs!$A$2:$MW$40,'Intervention list'!GO$195+1,0)</f>
        <v>0</v>
      </c>
      <c r="GP33" s="0" t="n">
        <f aca="false">IF(ISNUMBER(FIND(GP$1,$D33))=$AO$1,1,0)*VLOOKUP($Z$2,DALYs!$A$2:$MW$40,'Intervention list'!GP$195+1,0)</f>
        <v>0</v>
      </c>
      <c r="GQ33" s="0" t="n">
        <f aca="false">IF(ISNUMBER(FIND(GQ$1,$D33))=$AO$1,1,0)*VLOOKUP($Z$2,DALYs!$A$2:$MW$40,'Intervention list'!GQ$195+1,0)</f>
        <v>0</v>
      </c>
      <c r="GR33" s="0" t="n">
        <f aca="false">IF(ISNUMBER(FIND(GR$1,$D33))=$AO$1,1,0)*VLOOKUP($Z$2,DALYs!$A$2:$MW$40,'Intervention list'!GR$195+1,0)</f>
        <v>0</v>
      </c>
      <c r="GS33" s="0" t="n">
        <f aca="false">IF(ISNUMBER(FIND(GS$1,$D33))=$AO$1,1,0)*VLOOKUP($Z$2,DALYs!$A$2:$MW$40,'Intervention list'!GS$195+1,0)</f>
        <v>0</v>
      </c>
      <c r="GT33" s="0" t="n">
        <f aca="false">IF(ISNUMBER(FIND(GT$1,$D33))=$AO$1,1,0)*VLOOKUP($Z$2,DALYs!$A$2:$MW$40,'Intervention list'!GT$195+1,0)</f>
        <v>0</v>
      </c>
      <c r="GU33" s="0" t="n">
        <f aca="false">IF(ISNUMBER(FIND(GU$1,$D33))=$AO$1,1,0)*VLOOKUP($Z$2,DALYs!$A$2:$MW$40,'Intervention list'!GU$195+1,0)</f>
        <v>0</v>
      </c>
      <c r="GV33" s="0" t="n">
        <f aca="false">IF(ISNUMBER(FIND(GV$1,$D33))=$AO$1,1,0)*VLOOKUP($Z$2,DALYs!$A$2:$MW$40,'Intervention list'!GV$195+1,0)</f>
        <v>0</v>
      </c>
      <c r="GW33" s="0" t="n">
        <f aca="false">IF(ISNUMBER(FIND(GW$1,$D33))=$AO$1,1,0)*VLOOKUP($Z$2,DALYs!$A$2:$MW$40,'Intervention list'!GW$195+1,0)</f>
        <v>0</v>
      </c>
      <c r="GX33" s="0" t="n">
        <f aca="false">IF(ISNUMBER(FIND(GX$1,$D33))=$AO$1,1,0)*VLOOKUP($Z$2,DALYs!$A$2:$MW$40,'Intervention list'!GX$195+1,0)</f>
        <v>0</v>
      </c>
      <c r="GY33" s="0" t="n">
        <f aca="false">IF(ISNUMBER(FIND(GY$1,$D33))=$AO$1,1,0)*VLOOKUP($Z$2,DALYs!$A$2:$MW$40,'Intervention list'!GY$195+1,0)</f>
        <v>0</v>
      </c>
      <c r="GZ33" s="0" t="n">
        <f aca="false">IF(ISNUMBER(FIND(GZ$1,$D33))=$AO$1,1,0)*VLOOKUP($Z$2,DALYs!$A$2:$MW$40,'Intervention list'!GZ$195+1,0)</f>
        <v>0</v>
      </c>
      <c r="HA33" s="0" t="n">
        <f aca="false">IF(ISNUMBER(FIND(HA$1,$D33))=$AO$1,1,0)*VLOOKUP($Z$2,DALYs!$A$2:$MW$40,'Intervention list'!HA$195+1,0)</f>
        <v>0</v>
      </c>
      <c r="HB33" s="0" t="n">
        <f aca="false">IF(ISNUMBER(FIND(HB$1,$D33))=$AO$1,1,0)*VLOOKUP($Z$2,DALYs!$A$2:$MW$40,'Intervention list'!HB$195+1,0)</f>
        <v>0</v>
      </c>
      <c r="HC33" s="0" t="n">
        <f aca="false">IF(ISNUMBER(FIND(HC$1,$D33))=$AO$1,1,0)*VLOOKUP($Z$2,DALYs!$A$2:$MW$40,'Intervention list'!HC$195+1,0)</f>
        <v>0</v>
      </c>
      <c r="HD33" s="0" t="n">
        <f aca="false">IF(ISNUMBER(FIND(HD$1,$D33))=$AO$1,1,0)*VLOOKUP($Z$2,DALYs!$A$2:$MW$40,'Intervention list'!HD$195+1,0)</f>
        <v>0</v>
      </c>
      <c r="HE33" s="0" t="n">
        <f aca="false">IF(ISNUMBER(FIND(HE$1,$D33))=$AO$1,1,0)*VLOOKUP($Z$2,DALYs!$A$2:$MW$40,'Intervention list'!HE$195+1,0)</f>
        <v>0</v>
      </c>
      <c r="HF33" s="0" t="n">
        <f aca="false">IF(ISNUMBER(FIND(HF$1,$D33))=$AO$1,1,0)*VLOOKUP($Z$2,DALYs!$A$2:$MW$40,'Intervention list'!HF$195+1,0)</f>
        <v>0</v>
      </c>
      <c r="HG33" s="0" t="n">
        <f aca="false">IF(ISNUMBER(FIND(HG$1,$D33))=$AO$1,1,0)*VLOOKUP($Z$2,DALYs!$A$2:$MW$40,'Intervention list'!HG$195+1,0)</f>
        <v>0</v>
      </c>
      <c r="HH33" s="0" t="n">
        <f aca="false">IF(ISNUMBER(FIND(HH$1,$D33))=$AO$1,1,0)*VLOOKUP($Z$2,DALYs!$A$2:$MW$40,'Intervention list'!HH$195+1,0)</f>
        <v>0</v>
      </c>
      <c r="HI33" s="0" t="n">
        <f aca="false">IF(ISNUMBER(FIND(HI$1,$D33))=$AO$1,1,0)*VLOOKUP($Z$2,DALYs!$A$2:$MW$40,'Intervention list'!HI$195+1,0)</f>
        <v>0</v>
      </c>
      <c r="HJ33" s="0" t="n">
        <f aca="false">IF(ISNUMBER(FIND(HJ$1,$D33))=$AO$1,1,0)*VLOOKUP($Z$2,DALYs!$A$2:$MW$40,'Intervention list'!HJ$195+1,0)</f>
        <v>0</v>
      </c>
      <c r="HK33" s="0" t="n">
        <f aca="false">IF(ISNUMBER(FIND(HK$1,$D33))=$AO$1,1,0)*VLOOKUP($Z$2,DALYs!$A$2:$MW$40,'Intervention list'!HK$195+1,0)</f>
        <v>0</v>
      </c>
      <c r="HL33" s="0" t="n">
        <f aca="false">IF(ISNUMBER(FIND(HL$1,$D33))=$AO$1,1,0)*VLOOKUP($Z$2,DALYs!$A$2:$MW$40,'Intervention list'!HL$195+1,0)</f>
        <v>0</v>
      </c>
      <c r="HM33" s="0" t="n">
        <f aca="false">IF(ISNUMBER(FIND(HM$1,$D33))=$AO$1,1,0)*VLOOKUP($Z$2,DALYs!$A$2:$MW$40,'Intervention list'!HM$195+1,0)</f>
        <v>0</v>
      </c>
      <c r="HN33" s="0" t="n">
        <f aca="false">IF(ISNUMBER(FIND(HN$1,$D33))=$AO$1,1,0)*VLOOKUP($Z$2,DALYs!$A$2:$MW$40,'Intervention list'!HN$195+1,0)</f>
        <v>0</v>
      </c>
      <c r="HO33" s="0" t="n">
        <f aca="false">IF(ISNUMBER(FIND(HO$1,$D33))=$AO$1,1,0)*VLOOKUP($Z$2,DALYs!$A$2:$MW$40,'Intervention list'!HO$195+1,0)</f>
        <v>0</v>
      </c>
      <c r="HP33" s="0" t="n">
        <f aca="false">IF(ISNUMBER(FIND(HP$1,$D33))=$AO$1,1,0)*VLOOKUP($Z$2,DALYs!$A$2:$MW$40,'Intervention list'!HP$195+1,0)</f>
        <v>0</v>
      </c>
      <c r="HQ33" s="0" t="n">
        <f aca="false">IF(ISNUMBER(FIND(HQ$1,$D33))=$AO$1,1,0)*VLOOKUP($Z$2,DALYs!$A$2:$MW$40,'Intervention list'!HQ$195+1,0)</f>
        <v>0</v>
      </c>
      <c r="HR33" s="0" t="n">
        <f aca="false">IF(ISNUMBER(FIND(HR$1,$D33))=$AO$1,1,0)*VLOOKUP($Z$2,DALYs!$A$2:$MW$40,'Intervention list'!HR$195+1,0)</f>
        <v>0</v>
      </c>
      <c r="HS33" s="0" t="n">
        <f aca="false">IF(ISNUMBER(FIND(HS$1,$D33))=$AO$1,1,0)*VLOOKUP($Z$2,DALYs!$A$2:$MW$40,'Intervention list'!HS$195+1,0)</f>
        <v>0</v>
      </c>
      <c r="HT33" s="0" t="n">
        <f aca="false">IF(ISNUMBER(FIND(HT$1,$D33))=$AO$1,1,0)*VLOOKUP($Z$2,DALYs!$A$2:$MW$40,'Intervention list'!HT$195+1,0)</f>
        <v>0</v>
      </c>
      <c r="HU33" s="0" t="n">
        <f aca="false">IF(ISNUMBER(FIND(HU$1,$D33))=$AO$1,1,0)*VLOOKUP($Z$2,DALYs!$A$2:$MW$40,'Intervention list'!HU$195+1,0)</f>
        <v>0</v>
      </c>
      <c r="HV33" s="0" t="n">
        <f aca="false">IF(ISNUMBER(FIND(HV$1,$D33))=$AO$1,1,0)*VLOOKUP($Z$2,DALYs!$A$2:$MW$40,'Intervention list'!HV$195+1,0)</f>
        <v>0</v>
      </c>
      <c r="HW33" s="0" t="n">
        <f aca="false">IF(ISNUMBER(FIND(HW$1,$D33))=$AO$1,1,0)*VLOOKUP($Z$2,DALYs!$A$2:$MW$40,'Intervention list'!HW$195+1,0)</f>
        <v>0</v>
      </c>
      <c r="HX33" s="0" t="n">
        <f aca="false">IF(ISNUMBER(FIND(HX$1,$D33))=$AO$1,1,0)*VLOOKUP($Z$2,DALYs!$A$2:$MW$40,'Intervention list'!HX$195+1,0)</f>
        <v>0</v>
      </c>
      <c r="HY33" s="0" t="n">
        <f aca="false">IF(ISNUMBER(FIND(HY$1,$D33))=$AO$1,1,0)*VLOOKUP($Z$2,DALYs!$A$2:$MW$40,'Intervention list'!HY$195+1,0)</f>
        <v>0</v>
      </c>
      <c r="HZ33" s="0" t="n">
        <f aca="false">IF(ISNUMBER(FIND(HZ$1,$D33))=$AO$1,1,0)*VLOOKUP($Z$2,DALYs!$A$2:$MW$40,'Intervention list'!HZ$195+1,0)</f>
        <v>0</v>
      </c>
      <c r="IA33" s="0" t="n">
        <f aca="false">IF(ISNUMBER(FIND(IA$1,$D33))=$AO$1,1,0)*VLOOKUP($Z$2,DALYs!$A$2:$MW$40,'Intervention list'!IA$195+1,0)</f>
        <v>0</v>
      </c>
      <c r="IB33" s="0" t="n">
        <f aca="false">IF(ISNUMBER(FIND(IB$1,$D33))=$AO$1,1,0)*VLOOKUP($Z$2,DALYs!$A$2:$MW$40,'Intervention list'!IB$195+1,0)</f>
        <v>0</v>
      </c>
      <c r="IC33" s="0" t="n">
        <f aca="false">IF(ISNUMBER(FIND(IC$1,$D33))=$AO$1,1,0)*VLOOKUP($Z$2,DALYs!$A$2:$MW$40,'Intervention list'!IC$195+1,0)</f>
        <v>0</v>
      </c>
      <c r="ID33" s="0" t="n">
        <f aca="false">IF(ISNUMBER(FIND(ID$1,$D33))=$AO$1,1,0)*VLOOKUP($Z$2,DALYs!$A$2:$MW$40,'Intervention list'!ID$195+1,0)</f>
        <v>0</v>
      </c>
      <c r="IE33" s="0" t="n">
        <f aca="false">IF(ISNUMBER(FIND(IE$1,$D33))=$AO$1,1,0)*VLOOKUP($Z$2,DALYs!$A$2:$MW$40,'Intervention list'!IE$195+1,0)</f>
        <v>0</v>
      </c>
      <c r="IF33" s="0" t="n">
        <f aca="false">IF(ISNUMBER(FIND(IF$1,$D33))=$AO$1,1,0)*VLOOKUP($Z$2,DALYs!$A$2:$MW$40,'Intervention list'!IF$195+1,0)</f>
        <v>0</v>
      </c>
      <c r="IG33" s="0" t="n">
        <f aca="false">IF(ISNUMBER(FIND(IG$1,$D33))=$AO$1,1,0)*VLOOKUP($Z$2,DALYs!$A$2:$MW$40,'Intervention list'!IG$195+1,0)</f>
        <v>0</v>
      </c>
      <c r="IH33" s="0" t="n">
        <f aca="false">IF(ISNUMBER(FIND(IH$1,$D33))=$AO$1,1,0)*VLOOKUP($Z$2,DALYs!$A$2:$MW$40,'Intervention list'!IH$195+1,0)</f>
        <v>0</v>
      </c>
      <c r="II33" s="0" t="n">
        <f aca="false">IF(ISNUMBER(FIND(II$1,$D33))=$AO$1,1,0)*VLOOKUP($Z$2,DALYs!$A$2:$MW$40,'Intervention list'!II$195+1,0)</f>
        <v>0</v>
      </c>
      <c r="IJ33" s="0" t="n">
        <f aca="false">IF(ISNUMBER(FIND(IJ$1,$D33))=$AO$1,1,0)*VLOOKUP($Z$2,DALYs!$A$2:$MW$40,'Intervention list'!IJ$195+1,0)</f>
        <v>0</v>
      </c>
      <c r="IK33" s="0" t="n">
        <f aca="false">IF(ISNUMBER(FIND(IK$1,$D33))=$AO$1,1,0)*VLOOKUP($Z$2,DALYs!$A$2:$MW$40,'Intervention list'!IK$195+1,0)</f>
        <v>0</v>
      </c>
      <c r="IL33" s="0" t="n">
        <f aca="false">IF(ISNUMBER(FIND(IL$1,$D33))=$AO$1,1,0)*VLOOKUP($Z$2,DALYs!$A$2:$MW$40,'Intervention list'!IL$195+1,0)</f>
        <v>0</v>
      </c>
      <c r="IM33" s="0" t="n">
        <f aca="false">IF(ISNUMBER(FIND(IM$1,$D33))=$AO$1,1,0)*VLOOKUP($Z$2,DALYs!$A$2:$MW$40,'Intervention list'!IM$195+1,0)</f>
        <v>0</v>
      </c>
      <c r="IN33" s="0" t="n">
        <f aca="false">IF(ISNUMBER(FIND(IN$1,$D33))=$AO$1,1,0)*VLOOKUP($Z$2,DALYs!$A$2:$MW$40,'Intervention list'!IN$195+1,0)</f>
        <v>0</v>
      </c>
      <c r="IO33" s="0" t="n">
        <f aca="false">IF(ISNUMBER(FIND(IO$1,$D33))=$AO$1,1,0)*VLOOKUP($Z$2,DALYs!$A$2:$MW$40,'Intervention list'!IO$195+1,0)</f>
        <v>0</v>
      </c>
      <c r="IP33" s="0" t="n">
        <f aca="false">IF(ISNUMBER(FIND(IP$1,$D33))=$AO$1,1,0)*VLOOKUP($Z$2,DALYs!$A$2:$MW$40,'Intervention list'!IP$195+1,0)</f>
        <v>0</v>
      </c>
      <c r="IQ33" s="0" t="n">
        <f aca="false">IF(ISNUMBER(FIND(IQ$1,$D33))=$AO$1,1,0)*VLOOKUP($Z$2,DALYs!$A$2:$MW$40,'Intervention list'!IQ$195+1,0)</f>
        <v>0</v>
      </c>
      <c r="IR33" s="0" t="n">
        <f aca="false">IF(ISNUMBER(FIND(IR$1,$D33))=$AO$1,1,0)*VLOOKUP($Z$2,DALYs!$A$2:$MW$40,'Intervention list'!IR$195+1,0)</f>
        <v>0</v>
      </c>
      <c r="IS33" s="0" t="n">
        <f aca="false">IF(ISNUMBER(FIND(IS$1,$D33))=$AO$1,1,0)*VLOOKUP($Z$2,DALYs!$A$2:$MW$40,'Intervention list'!IS$195+1,0)</f>
        <v>0</v>
      </c>
      <c r="IT33" s="0" t="n">
        <f aca="false">IF(ISNUMBER(FIND(IT$1,$D33))=$AO$1,1,0)*VLOOKUP($Z$2,DALYs!$A$2:$MW$40,'Intervention list'!IT$195+1,0)</f>
        <v>0</v>
      </c>
      <c r="IU33" s="0" t="n">
        <f aca="false">IF(ISNUMBER(FIND(IU$1,$D33))=$AO$1,1,0)*VLOOKUP($Z$2,DALYs!$A$2:$MW$40,'Intervention list'!IU$195+1,0)</f>
        <v>0</v>
      </c>
      <c r="IV33" s="0" t="n">
        <f aca="false">IF(ISNUMBER(FIND(IV$1,$D33))=$AO$1,1,0)*VLOOKUP($Z$2,DALYs!$A$2:$MW$40,'Intervention list'!IV$195+1,0)</f>
        <v>0</v>
      </c>
      <c r="IW33" s="0" t="n">
        <f aca="false">IF(ISNUMBER(FIND(IW$1,$D33))=$AO$1,1,0)*VLOOKUP($Z$2,DALYs!$A$2:$MW$40,'Intervention list'!IW$195+1,0)</f>
        <v>0</v>
      </c>
      <c r="IX33" s="0" t="n">
        <f aca="false">IF(ISNUMBER(FIND(IX$1,$D33))=$AO$1,1,0)*VLOOKUP($Z$2,DALYs!$A$2:$MW$40,'Intervention list'!IX$195+1,0)</f>
        <v>0</v>
      </c>
      <c r="IY33" s="0" t="n">
        <f aca="false">IF(ISNUMBER(FIND(IY$1,$D33))=$AO$1,1,0)*VLOOKUP($Z$2,DALYs!$A$2:$MW$40,'Intervention list'!IY$195+1,0)</f>
        <v>0</v>
      </c>
      <c r="IZ33" s="0" t="n">
        <f aca="false">IF(ISNUMBER(FIND(IZ$1,$D33))=$AO$1,1,0)*VLOOKUP($Z$2,DALYs!$A$2:$MW$40,'Intervention list'!IZ$195+1,0)</f>
        <v>0</v>
      </c>
      <c r="JA33" s="0" t="n">
        <f aca="false">IF(ISNUMBER(FIND(JA$1,$D33))=$AO$1,1,0)*VLOOKUP($Z$2,DALYs!$A$2:$MW$40,'Intervention list'!JA$195+1,0)</f>
        <v>0</v>
      </c>
      <c r="JB33" s="0" t="n">
        <f aca="false">IF(ISNUMBER(FIND(JB$1,$D33))=$AO$1,1,0)*VLOOKUP($Z$2,DALYs!$A$2:$MW$40,'Intervention list'!JB$195+1,0)</f>
        <v>0</v>
      </c>
      <c r="JC33" s="0" t="n">
        <f aca="false">IF(ISNUMBER(FIND(JC$1,$D33))=$AO$1,1,0)*VLOOKUP($Z$2,DALYs!$A$2:$MW$40,'Intervention list'!JC$195+1,0)</f>
        <v>0</v>
      </c>
      <c r="JD33" s="0" t="n">
        <f aca="false">IF(ISNUMBER(FIND(JD$1,$D33))=$AO$1,1,0)*VLOOKUP($Z$2,DALYs!$A$2:$MW$40,'Intervention list'!JD$195+1,0)</f>
        <v>0</v>
      </c>
      <c r="JE33" s="0" t="n">
        <f aca="false">IF(ISNUMBER(FIND(JE$1,$D33))=$AO$1,1,0)*VLOOKUP($Z$2,DALYs!$A$2:$MW$40,'Intervention list'!JE$195+1,0)</f>
        <v>0</v>
      </c>
      <c r="JF33" s="0" t="n">
        <f aca="false">IF(ISNUMBER(FIND(JF$1,$D33))=$AO$1,1,0)*VLOOKUP($Z$2,DALYs!$A$2:$MW$40,'Intervention list'!JF$195+1,0)</f>
        <v>0</v>
      </c>
      <c r="JG33" s="0" t="n">
        <f aca="false">IF(ISNUMBER(FIND(JG$1,$D33))=$AO$1,1,0)*VLOOKUP($Z$2,DALYs!$A$2:$MW$40,'Intervention list'!JG$195+1,0)</f>
        <v>0</v>
      </c>
      <c r="JH33" s="0" t="n">
        <f aca="false">IF(ISNUMBER(FIND(JH$1,$D33))=$AO$1,1,0)*VLOOKUP($Z$2,DALYs!$A$2:$MW$40,'Intervention list'!JH$195+1,0)</f>
        <v>0</v>
      </c>
      <c r="JI33" s="0" t="n">
        <f aca="false">IF(ISNUMBER(FIND(JI$1,$D33))=$AO$1,1,0)*VLOOKUP($Z$2,DALYs!$A$2:$MW$40,'Intervention list'!JI$195+1,0)</f>
        <v>0</v>
      </c>
      <c r="JJ33" s="0" t="n">
        <f aca="false">IF(ISNUMBER(FIND(JJ$1,$D33))=$AO$1,1,0)*VLOOKUP($Z$2,DALYs!$A$2:$MW$40,'Intervention list'!JJ$195+1,0)</f>
        <v>0</v>
      </c>
      <c r="JK33" s="0" t="n">
        <f aca="false">IF(ISNUMBER(FIND(JK$1,$D33))=$AO$1,1,0)*VLOOKUP($Z$2,DALYs!$A$2:$MW$40,'Intervention list'!JK$195+1,0)</f>
        <v>0</v>
      </c>
      <c r="JL33" s="0" t="n">
        <f aca="false">IF(ISNUMBER(FIND(JL$1,$D33))=$AO$1,1,0)*VLOOKUP($Z$2,DALYs!$A$2:$MW$40,'Intervention list'!JL$195+1,0)</f>
        <v>0</v>
      </c>
      <c r="JM33" s="0" t="n">
        <f aca="false">IF(ISNUMBER(FIND(JM$1,$D33))=$AO$1,1,0)*VLOOKUP($Z$2,DALYs!$A$2:$MW$40,'Intervention list'!JM$195+1,0)</f>
        <v>0</v>
      </c>
      <c r="JN33" s="0" t="n">
        <f aca="false">IF(ISNUMBER(FIND(JN$1,$D33))=$AO$1,1,0)*VLOOKUP($Z$2,DALYs!$A$2:$MW$40,'Intervention list'!JN$195+1,0)</f>
        <v>0</v>
      </c>
      <c r="JO33" s="0" t="n">
        <f aca="false">IF(ISNUMBER(FIND(JO$1,$D33))=$AO$1,1,0)*VLOOKUP($Z$2,DALYs!$A$2:$MW$40,'Intervention list'!JO$195+1,0)</f>
        <v>0</v>
      </c>
      <c r="JP33" s="0" t="n">
        <f aca="false">IF(ISNUMBER(FIND(JP$1,$D33))=$AO$1,1,0)*VLOOKUP($Z$2,DALYs!$A$2:$MW$40,'Intervention list'!JP$195+1,0)</f>
        <v>0</v>
      </c>
      <c r="JQ33" s="0" t="n">
        <f aca="false">IF(ISNUMBER(FIND(JQ$1,$D33))=$AO$1,1,0)*VLOOKUP($Z$2,DALYs!$A$2:$MW$40,'Intervention list'!JQ$195+1,0)</f>
        <v>0</v>
      </c>
      <c r="JR33" s="0" t="n">
        <f aca="false">IF(ISNUMBER(FIND(JR$1,$D33))=$AO$1,1,0)*VLOOKUP($Z$2,DALYs!$A$2:$MW$40,'Intervention list'!JR$195+1,0)</f>
        <v>0</v>
      </c>
      <c r="JS33" s="0" t="n">
        <f aca="false">IF(ISNUMBER(FIND(JS$1,$D33))=$AO$1,1,0)*VLOOKUP($Z$2,DALYs!$A$2:$MW$40,'Intervention list'!JS$195+1,0)</f>
        <v>0</v>
      </c>
      <c r="JT33" s="0" t="n">
        <f aca="false">IF(ISNUMBER(FIND(JT$1,$D33))=$AO$1,1,0)*VLOOKUP($Z$2,DALYs!$A$2:$MW$40,'Intervention list'!JT$195+1,0)</f>
        <v>0</v>
      </c>
      <c r="JU33" s="0" t="n">
        <f aca="false">IF(ISNUMBER(FIND(JU$1,$D33))=$AO$1,1,0)*VLOOKUP($Z$2,DALYs!$A$2:$MW$40,'Intervention list'!JU$195+1,0)</f>
        <v>0</v>
      </c>
      <c r="JV33" s="0" t="n">
        <f aca="false">IF(ISNUMBER(FIND(JV$1,$D33))=$AO$1,1,0)*VLOOKUP($Z$2,DALYs!$A$2:$MW$40,'Intervention list'!JV$195+1,0)</f>
        <v>0</v>
      </c>
      <c r="JW33" s="0" t="n">
        <f aca="false">IF(ISNUMBER(FIND(JW$1,$D33))=$AO$1,1,0)*VLOOKUP($Z$2,DALYs!$A$2:$MW$40,'Intervention list'!JW$195+1,0)</f>
        <v>0</v>
      </c>
      <c r="JX33" s="0" t="n">
        <f aca="false">IF(ISNUMBER(FIND(JX$1,$D33))=$AO$1,1,0)*VLOOKUP($Z$2,DALYs!$A$2:$MW$40,'Intervention list'!JX$195+1,0)</f>
        <v>0</v>
      </c>
      <c r="JY33" s="0" t="n">
        <f aca="false">IF(ISNUMBER(FIND(JY$1,$D33))=$AO$1,1,0)*VLOOKUP($Z$2,DALYs!$A$2:$MW$40,'Intervention list'!JY$195+1,0)</f>
        <v>0</v>
      </c>
      <c r="JZ33" s="0" t="n">
        <f aca="false">IF(ISNUMBER(FIND(JZ$1,$D33))=$AO$1,1,0)*VLOOKUP($Z$2,DALYs!$A$2:$MW$40,'Intervention list'!JZ$195+1,0)</f>
        <v>0</v>
      </c>
      <c r="KA33" s="0" t="n">
        <f aca="false">IF(ISNUMBER(FIND(KA$1,$D33))=$AO$1,1,0)*VLOOKUP($Z$2,DALYs!$A$2:$MW$40,'Intervention list'!KA$195+1,0)</f>
        <v>0</v>
      </c>
      <c r="KB33" s="0" t="n">
        <f aca="false">IF(ISNUMBER(FIND(KB$1,$D33))=$AO$1,1,0)*VLOOKUP($Z$2,DALYs!$A$2:$MW$40,'Intervention list'!KB$195+1,0)</f>
        <v>0</v>
      </c>
      <c r="KC33" s="0" t="n">
        <f aca="false">IF(ISNUMBER(FIND(KC$1,$D33))=$AO$1,1,0)*VLOOKUP($Z$2,DALYs!$A$2:$MW$40,'Intervention list'!KC$195+1,0)</f>
        <v>0</v>
      </c>
      <c r="KD33" s="0" t="n">
        <f aca="false">IF(ISNUMBER(FIND(KD$1,$D33))=$AO$1,1,0)*VLOOKUP($Z$2,DALYs!$A$2:$MW$40,'Intervention list'!KD$195+1,0)</f>
        <v>0</v>
      </c>
      <c r="KE33" s="0" t="n">
        <f aca="false">IF(ISNUMBER(FIND(KE$1,$D33))=$AO$1,1,0)*VLOOKUP($Z$2,DALYs!$A$2:$MW$40,'Intervention list'!KE$195+1,0)</f>
        <v>0</v>
      </c>
      <c r="KF33" s="0" t="n">
        <f aca="false">IF(ISNUMBER(FIND(KF$1,$D33))=$AO$1,1,0)*VLOOKUP($Z$2,DALYs!$A$2:$MW$40,'Intervention list'!KF$195+1,0)</f>
        <v>0</v>
      </c>
      <c r="KG33" s="0" t="n">
        <f aca="false">IF(ISNUMBER(FIND(KG$1,$D33))=$AO$1,1,0)*VLOOKUP($Z$2,DALYs!$A$2:$MW$40,'Intervention list'!KG$195+1,0)</f>
        <v>0</v>
      </c>
      <c r="KH33" s="0" t="n">
        <f aca="false">IF(ISNUMBER(FIND(KH$1,$D33))=$AO$1,1,0)*VLOOKUP($Z$2,DALYs!$A$2:$MW$40,'Intervention list'!KH$195+1,0)</f>
        <v>0</v>
      </c>
      <c r="KI33" s="0" t="n">
        <f aca="false">IF(ISNUMBER(FIND(KI$1,$D33))=$AO$1,1,0)*VLOOKUP($Z$2,DALYs!$A$2:$MW$40,'Intervention list'!KI$195+1,0)</f>
        <v>0</v>
      </c>
      <c r="KJ33" s="0" t="n">
        <f aca="false">IF(ISNUMBER(FIND(KJ$1,$D33))=$AO$1,1,0)*VLOOKUP($Z$2,DALYs!$A$2:$MW$40,'Intervention list'!KJ$195+1,0)</f>
        <v>0</v>
      </c>
      <c r="KK33" s="0" t="n">
        <f aca="false">IF(ISNUMBER(FIND(KK$1,$D33))=$AO$1,1,0)*VLOOKUP($Z$2,DALYs!$A$2:$MW$40,'Intervention list'!KK$195+1,0)</f>
        <v>0</v>
      </c>
      <c r="KL33" s="0" t="n">
        <f aca="false">IF(ISNUMBER(FIND(KL$1,$D33))=$AO$1,1,0)*VLOOKUP($Z$2,DALYs!$A$2:$MW$40,'Intervention list'!KL$195+1,0)</f>
        <v>0</v>
      </c>
      <c r="KM33" s="0" t="n">
        <f aca="false">IF(ISNUMBER(FIND(KM$1,$D33))=$AO$1,1,0)*VLOOKUP($Z$2,DALYs!$A$2:$MW$40,'Intervention list'!KM$195+1,0)</f>
        <v>0</v>
      </c>
      <c r="KN33" s="0" t="n">
        <f aca="false">IF(ISNUMBER(FIND(KN$1,$D33))=$AO$1,1,0)*VLOOKUP($Z$2,DALYs!$A$2:$MW$40,'Intervention list'!KN$195+1,0)</f>
        <v>0</v>
      </c>
      <c r="KO33" s="0" t="n">
        <f aca="false">IF(ISNUMBER(FIND(KO$1,$D33))=$AO$1,1,0)*VLOOKUP($Z$2,DALYs!$A$2:$MW$40,'Intervention list'!KO$195+1,0)</f>
        <v>0</v>
      </c>
      <c r="KP33" s="0" t="n">
        <f aca="false">IF(ISNUMBER(FIND(KP$1,$D33))=$AO$1,1,0)*VLOOKUP($Z$2,DALYs!$A$2:$MW$40,'Intervention list'!KP$195+1,0)</f>
        <v>0</v>
      </c>
      <c r="KQ33" s="0" t="n">
        <f aca="false">IF(ISNUMBER(FIND(KQ$1,$D33))=$AO$1,1,0)*VLOOKUP($Z$2,DALYs!$A$2:$MW$40,'Intervention list'!KQ$195+1,0)</f>
        <v>0</v>
      </c>
      <c r="KR33" s="0" t="n">
        <f aca="false">IF(ISNUMBER(FIND(KR$1,$D33))=$AO$1,1,0)*VLOOKUP($Z$2,DALYs!$A$2:$MW$40,'Intervention list'!KR$195+1,0)</f>
        <v>0</v>
      </c>
      <c r="KS33" s="0" t="n">
        <f aca="false">IF(ISNUMBER(FIND(KS$1,$D33))=$AO$1,1,0)*VLOOKUP($Z$2,DALYs!$A$2:$MW$40,'Intervention list'!KS$195+1,0)</f>
        <v>0</v>
      </c>
      <c r="KT33" s="0" t="n">
        <f aca="false">IF(ISNUMBER(FIND(KT$1,$D33))=$AO$1,1,0)*VLOOKUP($Z$2,DALYs!$A$2:$MW$40,'Intervention list'!KT$195+1,0)</f>
        <v>0</v>
      </c>
      <c r="KU33" s="0" t="n">
        <f aca="false">IF(ISNUMBER(FIND(KU$1,$D33))=$AO$1,1,0)*VLOOKUP($Z$2,DALYs!$A$2:$MW$40,'Intervention list'!KU$195+1,0)</f>
        <v>0</v>
      </c>
      <c r="KV33" s="0" t="n">
        <f aca="false">IF(ISNUMBER(FIND(KV$1,$D33))=$AO$1,1,0)*VLOOKUP($Z$2,DALYs!$A$2:$MW$40,'Intervention list'!KV$195+1,0)</f>
        <v>0</v>
      </c>
      <c r="KW33" s="0" t="n">
        <f aca="false">IF(ISNUMBER(FIND(KW$1,$D33))=$AO$1,1,0)*VLOOKUP($Z$2,DALYs!$A$2:$MW$40,'Intervention list'!KW$195+1,0)</f>
        <v>0</v>
      </c>
      <c r="KX33" s="0" t="n">
        <f aca="false">IF(ISNUMBER(FIND(KX$1,$D33))=$AO$1,1,0)*VLOOKUP($Z$2,DALYs!$A$2:$MW$40,'Intervention list'!KX$195+1,0)</f>
        <v>0</v>
      </c>
      <c r="KY33" s="0" t="n">
        <f aca="false">IF(ISNUMBER(FIND(KY$1,$D33))=$AO$1,1,0)*VLOOKUP($Z$2,DALYs!$A$2:$MW$40,'Intervention list'!KY$195+1,0)</f>
        <v>0</v>
      </c>
      <c r="KZ33" s="0" t="n">
        <f aca="false">IF(ISNUMBER(FIND(KZ$1,$D33))=$AO$1,1,0)*VLOOKUP($Z$2,DALYs!$A$2:$MW$40,'Intervention list'!KZ$195+1,0)</f>
        <v>0</v>
      </c>
      <c r="LA33" s="0" t="n">
        <f aca="false">IF(ISNUMBER(FIND(LA$1,$D33))=$AO$1,1,0)*VLOOKUP($Z$2,DALYs!$A$2:$MW$40,'Intervention list'!LA$195+1,0)</f>
        <v>0</v>
      </c>
      <c r="LB33" s="0" t="n">
        <f aca="false">IF(ISNUMBER(FIND(LB$1,$D33))=$AO$1,1,0)*VLOOKUP($Z$2,DALYs!$A$2:$MW$40,'Intervention list'!LB$195+1,0)</f>
        <v>0</v>
      </c>
      <c r="LC33" s="0" t="n">
        <f aca="false">IF(ISNUMBER(FIND(LC$1,$D33))=$AO$1,1,0)*VLOOKUP($Z$2,DALYs!$A$2:$MW$40,'Intervention list'!LC$195+1,0)</f>
        <v>0</v>
      </c>
      <c r="LD33" s="0" t="n">
        <f aca="false">IF(ISNUMBER(FIND(LD$1,$D33))=$AO$1,1,0)*VLOOKUP($Z$2,DALYs!$A$2:$MW$40,'Intervention list'!LD$195+1,0)</f>
        <v>0</v>
      </c>
      <c r="LE33" s="0" t="n">
        <f aca="false">IF(ISNUMBER(FIND(LE$1,$D33))=$AO$1,1,0)*VLOOKUP($Z$2,DALYs!$A$2:$MW$40,'Intervention list'!LE$195+1,0)</f>
        <v>0</v>
      </c>
      <c r="LF33" s="0" t="n">
        <f aca="false">IF(ISNUMBER(FIND(LF$1,$D33))=$AO$1,1,0)*VLOOKUP($Z$2,DALYs!$A$2:$MW$40,'Intervention list'!LF$195+1,0)</f>
        <v>0</v>
      </c>
      <c r="LG33" s="0" t="n">
        <f aca="false">IF(ISNUMBER(FIND(LG$1,$D33))=$AO$1,1,0)*VLOOKUP($Z$2,DALYs!$A$2:$MW$40,'Intervention list'!LG$195+1,0)</f>
        <v>0</v>
      </c>
      <c r="LH33" s="0" t="n">
        <f aca="false">IF(ISNUMBER(FIND(LH$1,$D33))=$AO$1,1,0)*VLOOKUP($Z$2,DALYs!$A$2:$MW$40,'Intervention list'!LH$195+1,0)</f>
        <v>0</v>
      </c>
      <c r="LI33" s="0" t="n">
        <f aca="false">IF(ISNUMBER(FIND(LI$1,$D33))=$AO$1,1,0)*VLOOKUP($Z$2,DALYs!$A$2:$MW$40,'Intervention list'!LI$195+1,0)</f>
        <v>0</v>
      </c>
      <c r="LJ33" s="0" t="n">
        <f aca="false">IF(ISNUMBER(FIND(LJ$1,$D33))=$AO$1,1,0)*VLOOKUP($Z$2,DALYs!$A$2:$MW$40,'Intervention list'!LJ$195+1,0)</f>
        <v>0</v>
      </c>
      <c r="LK33" s="0" t="n">
        <f aca="false">IF(ISNUMBER(FIND(LK$1,$D33))=$AO$1,1,0)*VLOOKUP($Z$2,DALYs!$A$2:$MW$40,'Intervention list'!LK$195+1,0)</f>
        <v>0</v>
      </c>
      <c r="LL33" s="0" t="n">
        <f aca="false">IF(ISNUMBER(FIND(LL$1,$D33))=$AO$1,1,0)*VLOOKUP($Z$2,DALYs!$A$2:$MW$40,'Intervention list'!LL$195+1,0)</f>
        <v>0</v>
      </c>
      <c r="LM33" s="0" t="n">
        <f aca="false">IF(ISNUMBER(FIND(LM$1,$D33))=$AO$1,1,0)*VLOOKUP($Z$2,DALYs!$A$2:$MW$40,'Intervention list'!LM$195+1,0)</f>
        <v>0</v>
      </c>
      <c r="LN33" s="0" t="n">
        <f aca="false">IF(ISNUMBER(FIND(LN$1,$D33))=$AO$1,1,0)*VLOOKUP($Z$2,DALYs!$A$2:$MW$40,'Intervention list'!LN$195+1,0)</f>
        <v>0</v>
      </c>
      <c r="LO33" s="0" t="n">
        <f aca="false">IF(ISNUMBER(FIND(LO$1,$D33))=$AO$1,1,0)*VLOOKUP($Z$2,DALYs!$A$2:$MW$40,'Intervention list'!LO$195+1,0)</f>
        <v>0</v>
      </c>
      <c r="LP33" s="0" t="n">
        <f aca="false">IF(ISNUMBER(FIND(LP$1,$D33))=$AO$1,1,0)*VLOOKUP($Z$2,DALYs!$A$2:$MW$40,'Intervention list'!LP$195+1,0)</f>
        <v>0</v>
      </c>
      <c r="LQ33" s="0" t="n">
        <f aca="false">IF(ISNUMBER(FIND(LQ$1,$D33))=$AO$1,1,0)*VLOOKUP($Z$2,DALYs!$A$2:$MW$40,'Intervention list'!LQ$195+1,0)</f>
        <v>0</v>
      </c>
      <c r="LR33" s="0" t="n">
        <f aca="false">IF(ISNUMBER(FIND(LR$1,$D33))=$AO$1,1,0)*VLOOKUP($Z$2,DALYs!$A$2:$MW$40,'Intervention list'!LR$195+1,0)</f>
        <v>0</v>
      </c>
      <c r="LS33" s="0" t="n">
        <f aca="false">IF(ISNUMBER(FIND(LS$1,$D33))=$AO$1,1,0)*VLOOKUP($Z$2,DALYs!$A$2:$MW$40,'Intervention list'!LS$195+1,0)</f>
        <v>0</v>
      </c>
      <c r="LT33" s="0" t="n">
        <f aca="false">IF(ISNUMBER(FIND(LT$1,$D33))=$AO$1,1,0)*VLOOKUP($Z$2,DALYs!$A$2:$MW$40,'Intervention list'!LT$195+1,0)</f>
        <v>0</v>
      </c>
      <c r="LU33" s="0" t="n">
        <f aca="false">IF(ISNUMBER(FIND(LU$1,$D33))=$AO$1,1,0)*VLOOKUP($Z$2,DALYs!$A$2:$MW$40,'Intervention list'!LU$195+1,0)</f>
        <v>0</v>
      </c>
      <c r="LV33" s="0" t="n">
        <f aca="false">IF(ISNUMBER(FIND(LV$1,$D33))=$AO$1,1,0)*VLOOKUP($Z$2,DALYs!$A$2:$MW$40,'Intervention list'!LV$195+1,0)</f>
        <v>0</v>
      </c>
      <c r="LW33" s="0" t="n">
        <f aca="false">IF(ISNUMBER(FIND(LW$1,$D33))=$AO$1,1,0)*VLOOKUP($Z$2,DALYs!$A$2:$MW$40,'Intervention list'!LW$195+1,0)</f>
        <v>0</v>
      </c>
      <c r="LX33" s="0" t="n">
        <f aca="false">IF(ISNUMBER(FIND(LX$1,$D33))=$AO$1,1,0)*VLOOKUP($Z$2,DALYs!$A$2:$MW$40,'Intervention list'!LX$195+1,0)</f>
        <v>0</v>
      </c>
      <c r="LY33" s="0" t="n">
        <f aca="false">IF(ISNUMBER(FIND(LY$1,$D33))=$AO$1,1,0)*VLOOKUP($Z$2,DALYs!$A$2:$MW$40,'Intervention list'!LY$195+1,0)</f>
        <v>0</v>
      </c>
      <c r="LZ33" s="0" t="n">
        <f aca="false">IF(ISNUMBER(FIND(LZ$1,$D33))=$AO$1,1,0)*VLOOKUP($Z$2,DALYs!$A$2:$MW$40,'Intervention list'!LZ$195+1,0)</f>
        <v>0</v>
      </c>
      <c r="MA33" s="0" t="n">
        <f aca="false">IF(ISNUMBER(FIND(MA$1,$D33))=$AO$1,1,0)*VLOOKUP($Z$2,DALYs!$A$2:$MW$40,'Intervention list'!MA$195+1,0)</f>
        <v>0</v>
      </c>
      <c r="MB33" s="0" t="n">
        <f aca="false">IF(ISNUMBER(FIND(MB$1,$D33))=$AO$1,1,0)*VLOOKUP($Z$2,DALYs!$A$2:$MW$40,'Intervention list'!MB$195+1,0)</f>
        <v>0</v>
      </c>
      <c r="MC33" s="0" t="n">
        <f aca="false">IF(ISNUMBER(FIND(MC$1,$D33))=$AO$1,1,0)*VLOOKUP($Z$2,DALYs!$A$2:$MW$40,'Intervention list'!MC$195+1,0)</f>
        <v>0</v>
      </c>
      <c r="MD33" s="0" t="n">
        <f aca="false">IF(ISNUMBER(FIND(MD$1,$D33))=$AO$1,1,0)*VLOOKUP($Z$2,DALYs!$A$2:$MW$40,'Intervention list'!MD$195+1,0)</f>
        <v>0</v>
      </c>
      <c r="ME33" s="0" t="n">
        <f aca="false">IF(ISNUMBER(FIND(ME$1,$D33))=$AO$1,1,0)*VLOOKUP($Z$2,DALYs!$A$2:$MW$40,'Intervention list'!ME$195+1,0)</f>
        <v>0</v>
      </c>
      <c r="MF33" s="0" t="n">
        <f aca="false">IF(ISNUMBER(FIND(MF$1,$D33))=$AO$1,1,0)*VLOOKUP($Z$2,DALYs!$A$2:$MW$40,'Intervention list'!MF$195+1,0)</f>
        <v>0</v>
      </c>
      <c r="MG33" s="0" t="n">
        <f aca="false">IF(ISNUMBER(FIND(MG$1,$D33))=$AO$1,1,0)*VLOOKUP($Z$2,DALYs!$A$2:$MW$40,'Intervention list'!MG$195+1,0)</f>
        <v>0</v>
      </c>
      <c r="MH33" s="0" t="n">
        <f aca="false">IF(ISNUMBER(FIND(MH$1,$D33))=$AO$1,1,0)*VLOOKUP($Z$2,DALYs!$A$2:$MW$40,'Intervention list'!MH$195+1,0)</f>
        <v>0</v>
      </c>
      <c r="MI33" s="0" t="n">
        <f aca="false">IF(ISNUMBER(FIND(MI$1,$D33))=$AO$1,1,0)*VLOOKUP($Z$2,DALYs!$A$2:$MW$40,'Intervention list'!MI$195+1,0)</f>
        <v>0</v>
      </c>
      <c r="MJ33" s="0" t="n">
        <f aca="false">IF(ISNUMBER(FIND(MJ$1,$D33))=$AO$1,1,0)*VLOOKUP($Z$2,DALYs!$A$2:$MW$40,'Intervention list'!MJ$195+1,0)</f>
        <v>0</v>
      </c>
      <c r="MK33" s="0" t="n">
        <f aca="false">IF(ISNUMBER(FIND(MK$1,$D33))=$AO$1,1,0)*VLOOKUP($Z$2,DALYs!$A$2:$MW$40,'Intervention list'!MK$195+1,0)</f>
        <v>0</v>
      </c>
      <c r="ML33" s="0" t="n">
        <f aca="false">IF(ISNUMBER(FIND(ML$1,$D33))=$AO$1,1,0)*VLOOKUP($Z$2,DALYs!$A$2:$MW$40,'Intervention list'!ML$195+1,0)</f>
        <v>0</v>
      </c>
      <c r="MM33" s="0" t="n">
        <f aca="false">IF(ISNUMBER(FIND(MM$1,$D33))=$AO$1,1,0)*VLOOKUP($Z$2,DALYs!$A$2:$MW$40,'Intervention list'!MM$195+1,0)</f>
        <v>0</v>
      </c>
      <c r="MN33" s="0" t="n">
        <f aca="false">IF(ISNUMBER(FIND(MN$1,$D33))=$AO$1,1,0)*VLOOKUP($Z$2,DALYs!$A$2:$MW$40,'Intervention list'!MN$195+1,0)</f>
        <v>0</v>
      </c>
      <c r="MO33" s="0" t="n">
        <f aca="false">IF(ISNUMBER(FIND(MO$1,$D33))=$AO$1,1,0)*VLOOKUP($Z$2,DALYs!$A$2:$MW$40,'Intervention list'!MO$195+1,0)</f>
        <v>0</v>
      </c>
      <c r="MP33" s="0" t="n">
        <f aca="false">IF(ISNUMBER(FIND(MP$1,$D33))=$AO$1,1,0)*VLOOKUP($Z$2,DALYs!$A$2:$MW$40,'Intervention list'!MP$195+1,0)</f>
        <v>0</v>
      </c>
      <c r="MQ33" s="0" t="n">
        <f aca="false">IF(ISNUMBER(FIND(MQ$1,$D33))=$AO$1,1,0)*VLOOKUP($Z$2,DALYs!$A$2:$MW$40,'Intervention list'!MQ$195+1,0)</f>
        <v>0</v>
      </c>
      <c r="MR33" s="0" t="n">
        <f aca="false">IF(ISNUMBER(FIND(MR$1,$D33))=$AO$1,1,0)*VLOOKUP($Z$2,DALYs!$A$2:$MW$40,'Intervention list'!MR$195+1,0)</f>
        <v>0</v>
      </c>
      <c r="MS33" s="0" t="n">
        <f aca="false">IF(ISNUMBER(FIND(MS$1,$D33))=$AO$1,1,0)*VLOOKUP($Z$2,DALYs!$A$2:$MW$40,'Intervention list'!MS$195+1,0)</f>
        <v>0</v>
      </c>
      <c r="MT33" s="0" t="n">
        <f aca="false">IF(ISNUMBER(FIND(MT$1,$D33))=$AO$1,1,0)*VLOOKUP($Z$2,DALYs!$A$2:$MW$40,'Intervention list'!MT$195+1,0)</f>
        <v>0</v>
      </c>
      <c r="MU33" s="0" t="n">
        <f aca="false">IF(ISNUMBER(FIND(MU$1,$D33))=$AO$1,1,0)*VLOOKUP($Z$2,DALYs!$A$2:$MW$40,'Intervention list'!MU$195+1,0)</f>
        <v>0</v>
      </c>
      <c r="MV33" s="0" t="n">
        <f aca="false">IF(ISNUMBER(FIND(MV$1,$D33))=$AO$1,1,0)*VLOOKUP($Z$2,DALYs!$A$2:$MW$40,'Intervention list'!MV$195+1,0)</f>
        <v>0</v>
      </c>
      <c r="MW33" s="0" t="n">
        <f aca="false">IF(ISNUMBER(FIND(MW$1,$D33))=$AO$1,1,0)*VLOOKUP($Z$2,DALYs!$A$2:$MW$40,'Intervention list'!MW$195+1,0)</f>
        <v>0</v>
      </c>
      <c r="MX33" s="0" t="n">
        <f aca="false">IF(ISNUMBER(FIND(MX$1,$D33))=$AO$1,1,0)*VLOOKUP($Z$2,DALYs!$A$2:$MW$40,'Intervention list'!MX$195+1,0)</f>
        <v>0</v>
      </c>
      <c r="MY33" s="0" t="n">
        <f aca="false">IF(ISNUMBER(FIND(MY$1,$D33))=$AO$1,1,0)*VLOOKUP($Z$2,DALYs!$A$2:$MW$40,'Intervention list'!MY$195+1,0)</f>
        <v>0</v>
      </c>
      <c r="MZ33" s="0" t="n">
        <f aca="false">IF(ISNUMBER(FIND(MZ$1,$D33))=$AO$1,1,0)*VLOOKUP($Z$2,DALYs!$A$2:$MW$40,'Intervention list'!MZ$195+1,0)</f>
        <v>0</v>
      </c>
      <c r="NA33" s="0" t="n">
        <f aca="false">IF(ISNUMBER(FIND(NA$1,$D33))=$AO$1,1,0)*VLOOKUP($Z$2,DALYs!$A$2:$MW$40,'Intervention list'!NA$195+1,0)</f>
        <v>0</v>
      </c>
      <c r="NB33" s="0" t="n">
        <f aca="false">IF(ISNUMBER(FIND(NB$1,$D33))=$AO$1,1,0)*VLOOKUP($Z$2,DALYs!$A$2:$MW$40,'Intervention list'!NB$195+1,0)</f>
        <v>0</v>
      </c>
      <c r="NC33" s="0" t="n">
        <f aca="false">IF(ISNUMBER(FIND(NC$1,$D33))=$AO$1,1,0)*VLOOKUP($Z$2,DALYs!$A$2:$MW$40,'Intervention list'!NC$195+1,0)</f>
        <v>0</v>
      </c>
      <c r="ND33" s="0" t="n">
        <f aca="false">IF(ISNUMBER(FIND(ND$1,$D33))=$AO$1,1,0)*VLOOKUP($Z$2,DALYs!$A$2:$MW$40,'Intervention list'!ND$195+1,0)</f>
        <v>0</v>
      </c>
      <c r="NE33" s="0" t="n">
        <f aca="false">IF(ISNUMBER(FIND(NE$1,$D33))=$AO$1,1,0)*VLOOKUP($Z$2,DALYs!$A$2:$MW$40,'Intervention list'!NE$195+1,0)</f>
        <v>0</v>
      </c>
      <c r="NF33" s="0" t="n">
        <f aca="false">IF(ISNUMBER(FIND(NF$1,$D33))=$AO$1,1,0)*VLOOKUP($Z$2,DALYs!$A$2:$MW$40,'Intervention list'!NF$195+1,0)</f>
        <v>0</v>
      </c>
      <c r="NG33" s="0" t="n">
        <f aca="false">IF(ISNUMBER(FIND(NG$1,$D33))=$AO$1,1,0)*VLOOKUP($Z$2,DALYs!$A$2:$MW$40,'Intervention list'!NG$195+1,0)</f>
        <v>0</v>
      </c>
      <c r="NH33" s="0" t="n">
        <f aca="false">IF(ISNUMBER(FIND(NH$1,$D33))=$AO$1,1,0)*VLOOKUP($Z$2,DALYs!$A$2:$MW$40,'Intervention list'!NH$195+1,0)</f>
        <v>0</v>
      </c>
      <c r="NI33" s="0" t="n">
        <f aca="false">IF(ISNUMBER(FIND(NI$1,$D33))=$AO$1,1,0)*VLOOKUP($Z$2,DALYs!$A$2:$MW$40,'Intervention list'!NI$195+1,0)</f>
        <v>0</v>
      </c>
      <c r="NJ33" s="0" t="n">
        <f aca="false">IF(ISNUMBER(FIND(NJ$1,$D33))=$AO$1,1,0)*VLOOKUP($Z$2,DALYs!$A$2:$MW$40,'Intervention list'!NJ$195+1,0)</f>
        <v>0</v>
      </c>
      <c r="NK33" s="0" t="n">
        <f aca="false">IF(ISNUMBER(FIND(NK$1,$D33))=$AO$1,1,0)*VLOOKUP($Z$2,DALYs!$A$2:$MW$40,'Intervention list'!NK$195+1,0)</f>
        <v>0</v>
      </c>
      <c r="NL33" s="0" t="n">
        <f aca="false">IF(ISNUMBER(FIND(NL$1,$D33))=$AO$1,1,0)*VLOOKUP($Z$2,DALYs!$A$2:$MW$40,'Intervention list'!NL$195+1,0)</f>
        <v>0</v>
      </c>
      <c r="NM33" s="0" t="n">
        <f aca="false">IF(ISNUMBER(FIND(NM$1,$D33))=$AO$1,1,0)*VLOOKUP($Z$2,DALYs!$A$2:$MW$40,'Intervention list'!NM$195+1,0)</f>
        <v>0</v>
      </c>
      <c r="NN33" s="0" t="n">
        <f aca="false">IF(ISNUMBER(FIND(NN$1,$D33))=$AO$1,1,0)*VLOOKUP($Z$2,DALYs!$A$2:$MW$40,'Intervention list'!NN$195+1,0)</f>
        <v>0</v>
      </c>
      <c r="NO33" s="0" t="n">
        <f aca="false">IF(ISNUMBER(FIND(NO$1,$D33))=$AO$1,1,0)*VLOOKUP($Z$2,DALYs!$A$2:$MW$40,'Intervention list'!NO$195+1,0)</f>
        <v>0</v>
      </c>
      <c r="NP33" s="0" t="n">
        <f aca="false">IF(ISNUMBER(FIND(NP$1,$D33))=$AO$1,1,0)*VLOOKUP($Z$2,DALYs!$A$2:$MW$40,'Intervention list'!NP$195+1,0)</f>
        <v>0</v>
      </c>
      <c r="NQ33" s="0" t="n">
        <f aca="false">IF(ISNUMBER(FIND(NQ$1,$D33))=$AO$1,1,0)*VLOOKUP($Z$2,DALYs!$A$2:$MW$40,'Intervention list'!NQ$195+1,0)</f>
        <v>0</v>
      </c>
      <c r="NR33" s="0" t="n">
        <f aca="false">IF(ISNUMBER(FIND(NR$1,$D33))=$AO$1,1,0)*VLOOKUP($Z$2,DALYs!$A$2:$MW$40,'Intervention list'!NR$195+1,0)</f>
        <v>0</v>
      </c>
      <c r="NS33" s="0" t="n">
        <f aca="false">IF(ISNUMBER(FIND(NS$1,$D33))=$AO$1,1,0)*VLOOKUP($Z$2,DALYs!$A$2:$MW$40,'Intervention list'!NS$195+1,0)</f>
        <v>0</v>
      </c>
      <c r="NT33" s="0" t="n">
        <f aca="false">IF(ISNUMBER(FIND(NT$1,$D33))=$AO$1,1,0)*VLOOKUP($Z$2,DALYs!$A$2:$MW$40,'Intervention list'!NT$195+1,0)</f>
        <v>0</v>
      </c>
      <c r="NU33" s="0" t="n">
        <f aca="false">IF(ISNUMBER(FIND(NU$1,$D33))=$AO$1,1,0)*VLOOKUP($Z$2,DALYs!$A$2:$MW$40,'Intervention list'!NU$195+1,0)</f>
        <v>0</v>
      </c>
      <c r="NV33" s="0" t="n">
        <f aca="false">IF(ISNUMBER(FIND(NV$1,$D33))=$AO$1,1,0)*VLOOKUP($Z$2,DALYs!$A$2:$MW$40,'Intervention list'!NV$195+1,0)</f>
        <v>0</v>
      </c>
      <c r="NW33" s="0" t="n">
        <f aca="false">IF(ISNUMBER(FIND(NW$1,$D33))=$AO$1,1,0)*VLOOKUP($Z$2,DALYs!$A$2:$MW$40,'Intervention list'!NW$195+1,0)</f>
        <v>0</v>
      </c>
      <c r="NX33" s="0" t="n">
        <f aca="false">IF(ISNUMBER(FIND(NX$1,$D33))=$AO$1,1,0)*VLOOKUP($Z$2,DALYs!$A$2:$MW$40,'Intervention list'!NX$195+1,0)</f>
        <v>0</v>
      </c>
      <c r="NY33" s="0" t="n">
        <f aca="false">IF(ISNUMBER(FIND(NY$1,$D33))=$AO$1,1,0)*VLOOKUP($Z$2,DALYs!$A$2:$MW$40,'Intervention list'!NY$195+1,0)</f>
        <v>0</v>
      </c>
      <c r="NZ33" s="0" t="n">
        <f aca="false">IF(ISNUMBER(FIND(NZ$1,$D33))=$AO$1,1,0)*VLOOKUP($Z$2,DALYs!$A$2:$MW$40,'Intervention list'!NZ$195+1,0)</f>
        <v>0</v>
      </c>
      <c r="OA33" s="0" t="n">
        <f aca="false">IF(ISNUMBER(FIND(OA$1,$D33))=$AO$1,1,0)*VLOOKUP($Z$2,DALYs!$A$2:$MW$40,'Intervention list'!OA$195+1,0)</f>
        <v>0</v>
      </c>
      <c r="OB33" s="0" t="n">
        <f aca="false">IF(ISNUMBER(FIND(OB$1,$D33))=$AO$1,1,0)*VLOOKUP($Z$2,DALYs!$A$2:$MW$40,'Intervention list'!OB$195+1,0)</f>
        <v>0</v>
      </c>
      <c r="OC33" s="0" t="n">
        <f aca="false">IF(ISNUMBER(FIND(OC$1,$D33))=$AO$1,1,0)*VLOOKUP($Z$2,DALYs!$A$2:$MW$40,'Intervention list'!OC$195+1,0)</f>
        <v>0</v>
      </c>
      <c r="OD33" s="0" t="n">
        <f aca="false">IF(ISNUMBER(FIND(OD$1,$D33))=$AO$1,1,0)*VLOOKUP($Z$2,DALYs!$A$2:$MW$40,'Intervention list'!OD$195+1,0)</f>
        <v>0</v>
      </c>
      <c r="OE33" s="0" t="n">
        <f aca="false">IF(ISNUMBER(FIND(OE$1,$D33))=$AO$1,1,0)*VLOOKUP($Z$2,DALYs!$A$2:$MW$40,'Intervention list'!OE$195+1,0)</f>
        <v>0</v>
      </c>
      <c r="OF33" s="0" t="n">
        <f aca="false">IF(ISNUMBER(FIND(OF$1,$D33))=$AO$1,1,0)*VLOOKUP($Z$2,DALYs!$A$2:$MW$40,'Intervention list'!OF$195+1,0)</f>
        <v>0</v>
      </c>
      <c r="OG33" s="0" t="n">
        <f aca="false">IF(ISNUMBER(FIND(OG$1,$D33))=$AO$1,1,0)*VLOOKUP($Z$2,DALYs!$A$2:$MW$40,'Intervention list'!OG$195+1,0)</f>
        <v>0</v>
      </c>
      <c r="OH33" s="0" t="n">
        <f aca="false">IF(ISNUMBER(FIND(OH$1,$D33))=$AO$1,1,0)*VLOOKUP($Z$2,DALYs!$A$2:$MW$40,'Intervention list'!OH$195+1,0)</f>
        <v>0</v>
      </c>
      <c r="OI33" s="0" t="n">
        <f aca="false">IF(ISNUMBER(FIND(OI$1,$D33))=$AO$1,1,0)*VLOOKUP($Z$2,DALYs!$A$2:$MW$40,'Intervention list'!OI$195+1,0)</f>
        <v>0</v>
      </c>
      <c r="OJ33" s="0" t="n">
        <f aca="false">IF(ISNUMBER(FIND(OJ$1,$D33))=$AO$1,1,0)*VLOOKUP($Z$2,DALYs!$A$2:$MW$40,'Intervention list'!OJ$195+1,0)</f>
        <v>0</v>
      </c>
      <c r="OK33" s="0" t="n">
        <f aca="false">IF(ISNUMBER(FIND(OK$1,$D33))=$AO$1,1,0)*VLOOKUP($Z$2,DALYs!$A$2:$MW$40,'Intervention list'!OK$195+1,0)</f>
        <v>0</v>
      </c>
      <c r="OL33" s="0" t="n">
        <f aca="false">IF(ISNUMBER(FIND(OL$1,$D33))=$AO$1,1,0)*VLOOKUP($Z$2,DALYs!$A$2:$MW$40,'Intervention list'!OL$195+1,0)</f>
        <v>0</v>
      </c>
      <c r="OM33" s="0" t="n">
        <f aca="false">IF(ISNUMBER(FIND(OM$1,$D33))=$AO$1,1,0)*VLOOKUP($Z$2,DALYs!$A$2:$MW$40,'Intervention list'!OM$195+1,0)</f>
        <v>0</v>
      </c>
      <c r="ON33" s="0" t="n">
        <f aca="false">IF(ISNUMBER(FIND(ON$1,$D33))=$AO$1,1,0)*VLOOKUP($Z$2,DALYs!$A$2:$MW$40,'Intervention list'!ON$195+1,0)</f>
        <v>0</v>
      </c>
      <c r="OO33" s="0" t="n">
        <f aca="false">IF(ISNUMBER(FIND(OO$1,$D33))=$AO$1,1,0)*VLOOKUP($Z$2,DALYs!$A$2:$MW$40,'Intervention list'!OO$195+1,0)</f>
        <v>0</v>
      </c>
      <c r="OP33" s="0" t="n">
        <f aca="false">IF(ISNUMBER(FIND(OP$1,$D33))=$AO$1,1,0)*VLOOKUP($Z$2,DALYs!$A$2:$MW$40,'Intervention list'!OP$195+1,0)</f>
        <v>0</v>
      </c>
      <c r="OQ33" s="0" t="n">
        <f aca="false">IF(ISNUMBER(FIND(OQ$1,$D33))=$AO$1,1,0)*VLOOKUP($Z$2,DALYs!$A$2:$MW$40,'Intervention list'!OQ$195+1,0)</f>
        <v>0</v>
      </c>
      <c r="OR33" s="0" t="n">
        <f aca="false">IF(ISNUMBER(FIND(OR$1,$D33))=$AO$1,1,0)*VLOOKUP($Z$2,DALYs!$A$2:$MW$40,'Intervention list'!OR$195+1,0)</f>
        <v>0</v>
      </c>
      <c r="OS33" s="0" t="n">
        <f aca="false">IF(ISNUMBER(FIND(OS$1,$D33))=$AO$1,1,0)*VLOOKUP($Z$2,DALYs!$A$2:$MW$40,'Intervention list'!OS$195+1,0)</f>
        <v>0</v>
      </c>
      <c r="OT33" s="0" t="n">
        <f aca="false">IF(ISNUMBER(FIND(OT$1,$D33))=$AO$1,1,0)*VLOOKUP($Z$2,DALYs!$A$2:$MW$40,'Intervention list'!OT$195+1,0)</f>
        <v>0</v>
      </c>
      <c r="OU33" s="0" t="n">
        <f aca="false">IF(ISNUMBER(FIND(OU$1,$D33))=$AO$1,1,0)*VLOOKUP($Z$2,DALYs!$A$2:$MW$40,'Intervention list'!OU$195+1,0)</f>
        <v>0</v>
      </c>
      <c r="OV33" s="0" t="n">
        <f aca="false">IF(ISNUMBER(FIND(OV$1,$D33))=$AO$1,1,0)*VLOOKUP($Z$2,DALYs!$A$2:$MW$40,'Intervention list'!OV$195+1,0)</f>
        <v>0</v>
      </c>
      <c r="OW33" s="0" t="n">
        <f aca="false">IF(ISNUMBER(FIND(OW$1,$D33))=$AO$1,1,0)*VLOOKUP($Z$2,DALYs!$A$2:$MW$40,'Intervention list'!OW$195+1,0)</f>
        <v>0</v>
      </c>
      <c r="OX33" s="0" t="n">
        <f aca="false">IF(ISNUMBER(FIND(OX$1,$D33))=$AO$1,1,0)*VLOOKUP($Z$2,DALYs!$A$2:$MW$40,'Intervention list'!OX$195+1,0)</f>
        <v>0</v>
      </c>
    </row>
    <row r="34" customFormat="false" ht="15.75" hidden="false" customHeight="false" outlineLevel="0" collapsed="false">
      <c r="A34" s="6" t="s">
        <v>293</v>
      </c>
      <c r="B34" s="6" t="s">
        <v>282</v>
      </c>
      <c r="C34" s="26" t="s">
        <v>283</v>
      </c>
      <c r="D34" s="7" t="s">
        <v>294</v>
      </c>
      <c r="E34" s="7" t="str">
        <f aca="false">SUBSTITUTE(D34,0.2,X34)</f>
        <v>Neonatal preterm birth: 0.1</v>
      </c>
      <c r="F34" s="0" t="s">
        <v>14</v>
      </c>
      <c r="G34" s="8" t="n">
        <v>2.37976446910698</v>
      </c>
      <c r="H34" s="9" t="n">
        <v>237</v>
      </c>
      <c r="I34" s="9" t="n">
        <f aca="false">IF(H34="","",(H34*(VLOOKUP($Z$2,Worksheet,11,0)^4)))</f>
        <v>345.331082354759</v>
      </c>
      <c r="J34" s="9" t="n">
        <f aca="false">IF(I34="","",I34*VLOOKUP($Z$2,Worksheet,12,0))</f>
        <v>387.050516712298</v>
      </c>
      <c r="K34" s="9" t="n">
        <f aca="false">IF(I34="","",I34*VLOOKUP($Z$2, Worksheet, 13, 0))</f>
        <v>339.050887794523</v>
      </c>
      <c r="L34" s="9" t="n">
        <f aca="false">IF(J34="",VLOOKUP($Z$2, Worksheet, 14, 0),J34)</f>
        <v>387.050516712298</v>
      </c>
      <c r="M34" s="9" t="n">
        <f aca="false">IF(L34&lt;VLOOKUP($Z$2,'Country sheet'!$A$3:$P$41,15,0), VLOOKUP($Z$2,'Country sheet'!$A$3:$P$41,15,0), L34)/0.7</f>
        <v>552.929309588998</v>
      </c>
      <c r="N34" s="27" t="n">
        <f aca="false">IFERROR(IF(AC34=$AO$1,VLOOKUP(F34,AO$42:AX$46,MATCH(AC$1,AP$41:AX$41,0)+1,0)/COUNTIFS($F$2:$F$194,$F34,$AC$2:$AC$194,$AO$1),0),0) + IFERROR(IF(AD34=$AO$1,VLOOKUP(F34,AO$42:AX$46,MATCH(AD$1,AP$41:AX$41,0)+1,0)/COUNTIFS($F$2:$F$194,$F34,$AD$2:$AD$194,$AO$1),0),0) + IFERROR(IF(AE34=$AO$1,VLOOKUP(F34,AO$42:AX$46,MATCH(AE$1,AP$41:AX$41,0)+1,0)/COUNTIFS($F$2:$F$194,$F34,$AE$2:$AE$194,$AO$1),0),0) + IFERROR(IF(AF34=$AO$1,VLOOKUP(F34,AO$42:AX$46,MATCH(AF$1,AP$41:AX$41,0)+1,0)/COUNTIFS($F$2:$F$194,$F34,$AF$2:$AF$194,$AO$1),0),0) + IFERROR(IF(AG34=$AO$1,VLOOKUP(F34,AO$42:AX$46,MATCH(AG$1,AP$41:AX$41,0)+1,0)/COUNTIFS($F$2:$F$194,$F34,$AG$2:$AG$194,$AO$1),0),0) + IFERROR(IF(AH34=$AO$1,VLOOKUP(F34,AO$42:AX$46,MATCH(AH$1,AP$41:AX$41,0)+1,0)/COUNTIFS($F$2:$F$194,$F34,$AH$2:$AH$194,$AO$1),0),0) + IFERROR(IF(AI34=$AO$1,VLOOKUP(F34,AO$42:AX$46,MATCH(AI$1,AP$41:AX$41,0)+1,0)/COUNTIFS($F$2:$F$194,$F34,$AI$2:$AI$194,$AO$1),0),0) + IFERROR(IF(AJ34=$AO$1,VLOOKUP(F34,AO$42:AX$46,MATCH(AJ$1,AP$41:AX$41,0)+1,0)/COUNTIFS($F$2:$F$194,$F34,$AJ$2:$AJ$194,$AO$1),0),0) + IFERROR(IF(AK34=$AO$1,VLOOKUP(F34,AO$42:AX$46,MATCH(AK$1,AP$41:AX$41,0)+1,0)/COUNTIFS($F$2:$F$194,$F34,$AK$2:$AK$194,$AO$1),0),0)</f>
        <v>0</v>
      </c>
      <c r="O34" s="9" t="n">
        <v>3</v>
      </c>
      <c r="P34" s="9" t="n">
        <v>3</v>
      </c>
      <c r="Q34" s="0" t="n">
        <f aca="false">SUM(BC34:OX34)</f>
        <v>244817.719462592</v>
      </c>
      <c r="R34" s="0" t="n">
        <f aca="false">IF(VLOOKUP($Z$2,CET!$A$4:$L$42,12,0)="Low income",_xlfn.IFS(S34=0.2,0.1,S34=0.1,0.05,S34=0.5,0.4,S34=0.35,0.25),S34)</f>
        <v>0.5</v>
      </c>
      <c r="S34" s="0" t="n">
        <v>0.5</v>
      </c>
      <c r="T34" s="0" t="n">
        <v>0.8</v>
      </c>
      <c r="U34" s="0" t="n">
        <f aca="false">N34/M34</f>
        <v>0</v>
      </c>
      <c r="V34" s="0" t="n">
        <f aca="false">IFERROR(U34/Q34,0)</f>
        <v>0</v>
      </c>
      <c r="W34" s="0" t="n">
        <f aca="false">(T34/R34)*V34</f>
        <v>0</v>
      </c>
      <c r="X34" s="28" t="n">
        <f aca="false">IF(W34=0,0,IF(W34&lt;=0.8,IF(W34&lt;0.05,0.05,W34),0.8))</f>
        <v>0</v>
      </c>
      <c r="Y34" s="28"/>
      <c r="AC34" s="34" t="n">
        <f aca="false">ISNUMBER(FIND(AC$1,$C34))</f>
        <v>0</v>
      </c>
      <c r="AD34" s="33" t="n">
        <f aca="false">ISNUMBER(FIND(AD$1,$C34))</f>
        <v>0</v>
      </c>
      <c r="AE34" s="33" t="n">
        <f aca="false">ISNUMBER(FIND(AE$1,$C34))</f>
        <v>0</v>
      </c>
      <c r="AF34" s="33" t="n">
        <f aca="false">ISNUMBER(FIND(AF$1,$C34))</f>
        <v>0</v>
      </c>
      <c r="AG34" s="33" t="n">
        <f aca="false">ISNUMBER(FIND(AG$1,$C34))</f>
        <v>0</v>
      </c>
      <c r="AH34" s="33" t="n">
        <f aca="false">ISNUMBER(FIND(AH$1,$C34))</f>
        <v>0</v>
      </c>
      <c r="AI34" s="33" t="n">
        <f aca="false">ISNUMBER(FIND(AI$1,$C34))</f>
        <v>0</v>
      </c>
      <c r="AJ34" s="33" t="n">
        <f aca="false">ISNUMBER(FIND(AJ$1,$C34))</f>
        <v>0</v>
      </c>
      <c r="AK34" s="35" t="n">
        <f aca="false">ISNUMBER(FIND(AK$1,$C34))</f>
        <v>0</v>
      </c>
      <c r="AL34" s="6"/>
      <c r="AM34" s="33"/>
      <c r="AN34" s="49" t="s">
        <v>4</v>
      </c>
      <c r="AO34" s="48" t="s">
        <v>40</v>
      </c>
      <c r="AP34" s="71" t="n">
        <f aca="false">AP29/AP$37</f>
        <v>0</v>
      </c>
      <c r="AQ34" s="72" t="n">
        <f aca="false">AQ29/AQ$37</f>
        <v>0.343851880424971</v>
      </c>
      <c r="AR34" s="72" t="n">
        <f aca="false">AR29/AR$37</f>
        <v>0.505053655907867</v>
      </c>
      <c r="AS34" s="72" t="e">
        <f aca="false">AS29/AS$37</f>
        <v>#DIV/0!</v>
      </c>
      <c r="AT34" s="72" t="e">
        <f aca="false">AT29/AT$37</f>
        <v>#DIV/0!</v>
      </c>
      <c r="AU34" s="72" t="e">
        <f aca="false">AU29/AU$37</f>
        <v>#DIV/0!</v>
      </c>
      <c r="AV34" s="72" t="n">
        <f aca="false">AV29/AV$37</f>
        <v>0.453048337239216</v>
      </c>
      <c r="AW34" s="72" t="e">
        <f aca="false">AW29/AW$37</f>
        <v>#DIV/0!</v>
      </c>
      <c r="AX34" s="73" t="e">
        <f aca="false">AX29/AX$37</f>
        <v>#DIV/0!</v>
      </c>
      <c r="AZ34" s="67"/>
      <c r="BC34" s="0" t="n">
        <f aca="false">IF(ISNUMBER(FIND(BC$1,$D34))=$AO$1,1,0)*VLOOKUP($Z$2,DALYs!$A$2:$MW$40,'Intervention list'!BC$195+1,0)</f>
        <v>0</v>
      </c>
      <c r="BD34" s="0" t="n">
        <f aca="false">IF(ISNUMBER(FIND(BD$1,$D34))=$AO$1,1,0)*VLOOKUP($Z$2,DALYs!$A$2:$MW$40,'Intervention list'!BD$195+1,0)</f>
        <v>0</v>
      </c>
      <c r="BE34" s="0" t="n">
        <f aca="false">IF(ISNUMBER(FIND(BE$1,$D34))=$AO$1,1,0)*VLOOKUP($Z$2,DALYs!$A$2:$MW$40,'Intervention list'!BE$195+1,0)</f>
        <v>0</v>
      </c>
      <c r="BF34" s="0" t="n">
        <f aca="false">IF(ISNUMBER(FIND(BF$1,$D34))=$AO$1,1,0)*VLOOKUP($Z$2,DALYs!$A$2:$MW$40,'Intervention list'!BF$195+1,0)</f>
        <v>0</v>
      </c>
      <c r="BG34" s="0" t="n">
        <f aca="false">IF(ISNUMBER(FIND(BG$1,$D34))=$AO$1,1,0)*VLOOKUP($Z$2,DALYs!$A$2:$MW$40,'Intervention list'!BG$195+1,0)</f>
        <v>0</v>
      </c>
      <c r="BH34" s="0" t="n">
        <f aca="false">IF(ISNUMBER(FIND(BH$1,$D34))=$AO$1,1,0)*VLOOKUP($Z$2,DALYs!$A$2:$MW$40,'Intervention list'!BH$195+1,0)</f>
        <v>0</v>
      </c>
      <c r="BI34" s="0" t="n">
        <f aca="false">IF(ISNUMBER(FIND(BI$1,$D34))=$AO$1,1,0)*VLOOKUP($Z$2,DALYs!$A$2:$MW$40,'Intervention list'!BI$195+1,0)</f>
        <v>0</v>
      </c>
      <c r="BJ34" s="0" t="n">
        <f aca="false">IF(ISNUMBER(FIND(BJ$1,$D34))=$AO$1,1,0)*VLOOKUP($Z$2,DALYs!$A$2:$MW$40,'Intervention list'!BJ$195+1,0)</f>
        <v>0</v>
      </c>
      <c r="BK34" s="0" t="n">
        <f aca="false">IF(ISNUMBER(FIND(BK$1,$D34))=$AO$1,1,0)*VLOOKUP($Z$2,DALYs!$A$2:$MW$40,'Intervention list'!BK$195+1,0)</f>
        <v>0</v>
      </c>
      <c r="BL34" s="0" t="n">
        <f aca="false">IF(ISNUMBER(FIND(BL$1,$D34))=$AO$1,1,0)*VLOOKUP($Z$2,DALYs!$A$2:$MW$40,'Intervention list'!BL$195+1,0)</f>
        <v>0</v>
      </c>
      <c r="BM34" s="0" t="n">
        <f aca="false">IF(ISNUMBER(FIND(BM$1,$D34))=$AO$1,1,0)*VLOOKUP($Z$2,DALYs!$A$2:$MW$40,'Intervention list'!BM$195+1,0)</f>
        <v>0</v>
      </c>
      <c r="BN34" s="0" t="n">
        <f aca="false">IF(ISNUMBER(FIND(BN$1,$D34))=$AO$1,1,0)*VLOOKUP($Z$2,DALYs!$A$2:$MW$40,'Intervention list'!BN$195+1,0)</f>
        <v>0</v>
      </c>
      <c r="BO34" s="0" t="n">
        <f aca="false">IF(ISNUMBER(FIND(BO$1,$D34))=$AO$1,1,0)*VLOOKUP($Z$2,DALYs!$A$2:$MW$40,'Intervention list'!BO$195+1,0)</f>
        <v>0</v>
      </c>
      <c r="BP34" s="0" t="n">
        <f aca="false">IF(ISNUMBER(FIND(BP$1,$D34))=$AO$1,1,0)*VLOOKUP($Z$2,DALYs!$A$2:$MW$40,'Intervention list'!BP$195+1,0)</f>
        <v>0</v>
      </c>
      <c r="BQ34" s="0" t="n">
        <f aca="false">IF(ISNUMBER(FIND(BQ$1,$D34))=$AO$1,1,0)*VLOOKUP($Z$2,DALYs!$A$2:$MW$40,'Intervention list'!BQ$195+1,0)</f>
        <v>0</v>
      </c>
      <c r="BR34" s="0" t="n">
        <f aca="false">IF(ISNUMBER(FIND(BR$1,$D34))=$AO$1,1,0)*VLOOKUP($Z$2,DALYs!$A$2:$MW$40,'Intervention list'!BR$195+1,0)</f>
        <v>0</v>
      </c>
      <c r="BS34" s="0" t="n">
        <f aca="false">IF(ISNUMBER(FIND(BS$1,$D34))=$AO$1,1,0)*VLOOKUP($Z$2,DALYs!$A$2:$MW$40,'Intervention list'!BS$195+1,0)</f>
        <v>0</v>
      </c>
      <c r="BT34" s="0" t="n">
        <f aca="false">IF(ISNUMBER(FIND(BT$1,$D34))=$AO$1,1,0)*VLOOKUP($Z$2,DALYs!$A$2:$MW$40,'Intervention list'!BT$195+1,0)</f>
        <v>0</v>
      </c>
      <c r="BU34" s="0" t="n">
        <f aca="false">IF(ISNUMBER(FIND(BU$1,$D34))=$AO$1,1,0)*VLOOKUP($Z$2,DALYs!$A$2:$MW$40,'Intervention list'!BU$195+1,0)</f>
        <v>0</v>
      </c>
      <c r="BV34" s="0" t="n">
        <f aca="false">IF(ISNUMBER(FIND(BV$1,$D34))=$AO$1,1,0)*VLOOKUP($Z$2,DALYs!$A$2:$MW$40,'Intervention list'!BV$195+1,0)</f>
        <v>0</v>
      </c>
      <c r="BW34" s="0" t="n">
        <f aca="false">IF(ISNUMBER(FIND(BW$1,$D34))=$AO$1,1,0)*VLOOKUP($Z$2,DALYs!$A$2:$MW$40,'Intervention list'!BW$195+1,0)</f>
        <v>0</v>
      </c>
      <c r="BX34" s="0" t="n">
        <f aca="false">IF(ISNUMBER(FIND(BX$1,$D34))=$AO$1,1,0)*VLOOKUP($Z$2,DALYs!$A$2:$MW$40,'Intervention list'!BX$195+1,0)</f>
        <v>0</v>
      </c>
      <c r="BY34" s="0" t="n">
        <f aca="false">IF(ISNUMBER(FIND(BY$1,$D34))=$AO$1,1,0)*VLOOKUP($Z$2,DALYs!$A$2:$MW$40,'Intervention list'!BY$195+1,0)</f>
        <v>0</v>
      </c>
      <c r="BZ34" s="0" t="n">
        <f aca="false">IF(ISNUMBER(FIND(BZ$1,$D34))=$AO$1,1,0)*VLOOKUP($Z$2,DALYs!$A$2:$MW$40,'Intervention list'!BZ$195+1,0)</f>
        <v>0</v>
      </c>
      <c r="CA34" s="0" t="n">
        <f aca="false">IF(ISNUMBER(FIND(CA$1,$D34))=$AO$1,1,0)*VLOOKUP($Z$2,DALYs!$A$2:$MW$40,'Intervention list'!CA$195+1,0)</f>
        <v>0</v>
      </c>
      <c r="CB34" s="0" t="n">
        <f aca="false">IF(ISNUMBER(FIND(CB$1,$D34))=$AO$1,1,0)*VLOOKUP($Z$2,DALYs!$A$2:$MW$40,'Intervention list'!CB$195+1,0)</f>
        <v>0</v>
      </c>
      <c r="CC34" s="0" t="n">
        <f aca="false">IF(ISNUMBER(FIND(CC$1,$D34))=$AO$1,1,0)*VLOOKUP($Z$2,DALYs!$A$2:$MW$40,'Intervention list'!CC$195+1,0)</f>
        <v>0</v>
      </c>
      <c r="CD34" s="0" t="n">
        <f aca="false">IF(ISNUMBER(FIND(CD$1,$D34))=$AO$1,1,0)*VLOOKUP($Z$2,DALYs!$A$2:$MW$40,'Intervention list'!CD$195+1,0)</f>
        <v>0</v>
      </c>
      <c r="CE34" s="0" t="n">
        <f aca="false">IF(ISNUMBER(FIND(CE$1,$D34))=$AO$1,1,0)*VLOOKUP($Z$2,DALYs!$A$2:$MW$40,'Intervention list'!CE$195+1,0)</f>
        <v>0</v>
      </c>
      <c r="CF34" s="0" t="n">
        <f aca="false">IF(ISNUMBER(FIND(CF$1,$D34))=$AO$1,1,0)*VLOOKUP($Z$2,DALYs!$A$2:$MW$40,'Intervention list'!CF$195+1,0)</f>
        <v>0</v>
      </c>
      <c r="CG34" s="0" t="n">
        <f aca="false">IF(ISNUMBER(FIND(CG$1,$D34))=$AO$1,1,0)*VLOOKUP($Z$2,DALYs!$A$2:$MW$40,'Intervention list'!CG$195+1,0)</f>
        <v>0</v>
      </c>
      <c r="CH34" s="0" t="n">
        <f aca="false">IF(ISNUMBER(FIND(CH$1,$D34))=$AO$1,1,0)*VLOOKUP($Z$2,DALYs!$A$2:$MW$40,'Intervention list'!CH$195+1,0)</f>
        <v>0</v>
      </c>
      <c r="CI34" s="0" t="n">
        <f aca="false">IF(ISNUMBER(FIND(CI$1,$D34))=$AO$1,1,0)*VLOOKUP($Z$2,DALYs!$A$2:$MW$40,'Intervention list'!CI$195+1,0)</f>
        <v>0</v>
      </c>
      <c r="CJ34" s="0" t="n">
        <f aca="false">IF(ISNUMBER(FIND(CJ$1,$D34))=$AO$1,1,0)*VLOOKUP($Z$2,DALYs!$A$2:$MW$40,'Intervention list'!CJ$195+1,0)</f>
        <v>0</v>
      </c>
      <c r="CK34" s="0" t="n">
        <f aca="false">IF(ISNUMBER(FIND(CK$1,$D34))=$AO$1,1,0)*VLOOKUP($Z$2,DALYs!$A$2:$MW$40,'Intervention list'!CK$195+1,0)</f>
        <v>0</v>
      </c>
      <c r="CL34" s="0" t="n">
        <f aca="false">IF(ISNUMBER(FIND(CL$1,$D34))=$AO$1,1,0)*VLOOKUP($Z$2,DALYs!$A$2:$MW$40,'Intervention list'!CL$195+1,0)</f>
        <v>0</v>
      </c>
      <c r="CM34" s="0" t="n">
        <f aca="false">IF(ISNUMBER(FIND(CM$1,$D34))=$AO$1,1,0)*VLOOKUP($Z$2,DALYs!$A$2:$MW$40,'Intervention list'!CM$195+1,0)</f>
        <v>0</v>
      </c>
      <c r="CN34" s="0" t="n">
        <f aca="false">IF(ISNUMBER(FIND(CN$1,$D34))=$AO$1,1,0)*VLOOKUP($Z$2,DALYs!$A$2:$MW$40,'Intervention list'!CN$195+1,0)</f>
        <v>0</v>
      </c>
      <c r="CO34" s="0" t="n">
        <f aca="false">IF(ISNUMBER(FIND(CO$1,$D34))=$AO$1,1,0)*VLOOKUP($Z$2,DALYs!$A$2:$MW$40,'Intervention list'!CO$195+1,0)</f>
        <v>0</v>
      </c>
      <c r="CP34" s="0" t="n">
        <f aca="false">IF(ISNUMBER(FIND(CP$1,$D34))=$AO$1,1,0)*VLOOKUP($Z$2,DALYs!$A$2:$MW$40,'Intervention list'!CP$195+1,0)</f>
        <v>0</v>
      </c>
      <c r="CQ34" s="0" t="n">
        <f aca="false">IF(ISNUMBER(FIND(CQ$1,$D34))=$AO$1,1,0)*VLOOKUP($Z$2,DALYs!$A$2:$MW$40,'Intervention list'!CQ$195+1,0)</f>
        <v>0</v>
      </c>
      <c r="CR34" s="0" t="n">
        <f aca="false">IF(ISNUMBER(FIND(CR$1,$D34))=$AO$1,1,0)*VLOOKUP($Z$2,DALYs!$A$2:$MW$40,'Intervention list'!CR$195+1,0)</f>
        <v>0</v>
      </c>
      <c r="CS34" s="0" t="n">
        <f aca="false">IF(ISNUMBER(FIND(CS$1,$D34))=$AO$1,1,0)*VLOOKUP($Z$2,DALYs!$A$2:$MW$40,'Intervention list'!CS$195+1,0)</f>
        <v>0</v>
      </c>
      <c r="CT34" s="0" t="n">
        <f aca="false">IF(ISNUMBER(FIND(CT$1,$D34))=$AO$1,1,0)*VLOOKUP($Z$2,DALYs!$A$2:$MW$40,'Intervention list'!CT$195+1,0)</f>
        <v>0</v>
      </c>
      <c r="CU34" s="0" t="n">
        <f aca="false">IF(ISNUMBER(FIND(CU$1,$D34))=$AO$1,1,0)*VLOOKUP($Z$2,DALYs!$A$2:$MW$40,'Intervention list'!CU$195+1,0)</f>
        <v>0</v>
      </c>
      <c r="CV34" s="0" t="n">
        <f aca="false">IF(ISNUMBER(FIND(CV$1,$D34))=$AO$1,1,0)*VLOOKUP($Z$2,DALYs!$A$2:$MW$40,'Intervention list'!CV$195+1,0)</f>
        <v>0</v>
      </c>
      <c r="CW34" s="0" t="n">
        <f aca="false">IF(ISNUMBER(FIND(CW$1,$D34))=$AO$1,1,0)*VLOOKUP($Z$2,DALYs!$A$2:$MW$40,'Intervention list'!CW$195+1,0)</f>
        <v>0</v>
      </c>
      <c r="CX34" s="0" t="n">
        <f aca="false">IF(ISNUMBER(FIND(CX$1,$D34))=$AO$1,1,0)*VLOOKUP($Z$2,DALYs!$A$2:$MW$40,'Intervention list'!CX$195+1,0)</f>
        <v>0</v>
      </c>
      <c r="CY34" s="0" t="n">
        <f aca="false">IF(ISNUMBER(FIND(CY$1,$D34))=$AO$1,1,0)*VLOOKUP($Z$2,DALYs!$A$2:$MW$40,'Intervention list'!CY$195+1,0)</f>
        <v>0</v>
      </c>
      <c r="CZ34" s="0" t="n">
        <f aca="false">IF(ISNUMBER(FIND(CZ$1,$D34))=$AO$1,1,0)*VLOOKUP($Z$2,DALYs!$A$2:$MW$40,'Intervention list'!CZ$195+1,0)</f>
        <v>0</v>
      </c>
      <c r="DA34" s="0" t="n">
        <f aca="false">IF(ISNUMBER(FIND(DA$1,$D34))=$AO$1,1,0)*VLOOKUP($Z$2,DALYs!$A$2:$MW$40,'Intervention list'!DA$195+1,0)</f>
        <v>0</v>
      </c>
      <c r="DB34" s="0" t="n">
        <f aca="false">IF(ISNUMBER(FIND(DB$1,$D34))=$AO$1,1,0)*VLOOKUP($Z$2,DALYs!$A$2:$MW$40,'Intervention list'!DB$195+1,0)</f>
        <v>0</v>
      </c>
      <c r="DC34" s="0" t="n">
        <f aca="false">IF(ISNUMBER(FIND(DC$1,$D34))=$AO$1,1,0)*VLOOKUP($Z$2,DALYs!$A$2:$MW$40,'Intervention list'!DC$195+1,0)</f>
        <v>0</v>
      </c>
      <c r="DD34" s="0" t="n">
        <f aca="false">IF(ISNUMBER(FIND(DD$1,$D34))=$AO$1,1,0)*VLOOKUP($Z$2,DALYs!$A$2:$MW$40,'Intervention list'!DD$195+1,0)</f>
        <v>0</v>
      </c>
      <c r="DE34" s="0" t="n">
        <f aca="false">IF(ISNUMBER(FIND(DE$1,$D34))=$AO$1,1,0)*VLOOKUP($Z$2,DALYs!$A$2:$MW$40,'Intervention list'!DE$195+1,0)</f>
        <v>0</v>
      </c>
      <c r="DF34" s="0" t="n">
        <f aca="false">IF(ISNUMBER(FIND(DF$1,$D34))=$AO$1,1,0)*VLOOKUP($Z$2,DALYs!$A$2:$MW$40,'Intervention list'!DF$195+1,0)</f>
        <v>0</v>
      </c>
      <c r="DG34" s="0" t="n">
        <f aca="false">IF(ISNUMBER(FIND(DG$1,$D34))=$AO$1,1,0)*VLOOKUP($Z$2,DALYs!$A$2:$MW$40,'Intervention list'!DG$195+1,0)</f>
        <v>0</v>
      </c>
      <c r="DH34" s="0" t="n">
        <f aca="false">IF(ISNUMBER(FIND(DH$1,$D34))=$AO$1,1,0)*VLOOKUP($Z$2,DALYs!$A$2:$MW$40,'Intervention list'!DH$195+1,0)</f>
        <v>0</v>
      </c>
      <c r="DI34" s="0" t="n">
        <f aca="false">IF(ISNUMBER(FIND(DI$1,$D34))=$AO$1,1,0)*VLOOKUP($Z$2,DALYs!$A$2:$MW$40,'Intervention list'!DI$195+1,0)</f>
        <v>0</v>
      </c>
      <c r="DJ34" s="0" t="n">
        <f aca="false">IF(ISNUMBER(FIND(DJ$1,$D34))=$AO$1,1,0)*VLOOKUP($Z$2,DALYs!$A$2:$MW$40,'Intervention list'!DJ$195+1,0)</f>
        <v>0</v>
      </c>
      <c r="DK34" s="0" t="n">
        <f aca="false">IF(ISNUMBER(FIND(DK$1,$D34))=$AO$1,1,0)*VLOOKUP($Z$2,DALYs!$A$2:$MW$40,'Intervention list'!DK$195+1,0)</f>
        <v>0</v>
      </c>
      <c r="DL34" s="0" t="n">
        <f aca="false">IF(ISNUMBER(FIND(DL$1,$D34))=$AO$1,1,0)*VLOOKUP($Z$2,DALYs!$A$2:$MW$40,'Intervention list'!DL$195+1,0)</f>
        <v>0</v>
      </c>
      <c r="DM34" s="0" t="n">
        <f aca="false">IF(ISNUMBER(FIND(DM$1,$D34))=$AO$1,1,0)*VLOOKUP($Z$2,DALYs!$A$2:$MW$40,'Intervention list'!DM$195+1,0)</f>
        <v>0</v>
      </c>
      <c r="DN34" s="0" t="n">
        <f aca="false">IF(ISNUMBER(FIND(DN$1,$D34))=$AO$1,1,0)*VLOOKUP($Z$2,DALYs!$A$2:$MW$40,'Intervention list'!DN$195+1,0)</f>
        <v>0</v>
      </c>
      <c r="DO34" s="0" t="n">
        <f aca="false">IF(ISNUMBER(FIND(DO$1,$D34))=$AO$1,1,0)*VLOOKUP($Z$2,DALYs!$A$2:$MW$40,'Intervention list'!DO$195+1,0)</f>
        <v>0</v>
      </c>
      <c r="DP34" s="0" t="n">
        <f aca="false">IF(ISNUMBER(FIND(DP$1,$D34))=$AO$1,1,0)*VLOOKUP($Z$2,DALYs!$A$2:$MW$40,'Intervention list'!DP$195+1,0)</f>
        <v>0</v>
      </c>
      <c r="DQ34" s="0" t="n">
        <f aca="false">IF(ISNUMBER(FIND(DQ$1,$D34))=$AO$1,1,0)*VLOOKUP($Z$2,DALYs!$A$2:$MW$40,'Intervention list'!DQ$195+1,0)</f>
        <v>0</v>
      </c>
      <c r="DR34" s="0" t="n">
        <f aca="false">IF(ISNUMBER(FIND(DR$1,$D34))=$AO$1,1,0)*VLOOKUP($Z$2,DALYs!$A$2:$MW$40,'Intervention list'!DR$195+1,0)</f>
        <v>0</v>
      </c>
      <c r="DS34" s="0" t="n">
        <f aca="false">IF(ISNUMBER(FIND(DS$1,$D34))=$AO$1,1,0)*VLOOKUP($Z$2,DALYs!$A$2:$MW$40,'Intervention list'!DS$195+1,0)</f>
        <v>0</v>
      </c>
      <c r="DT34" s="0" t="n">
        <f aca="false">IF(ISNUMBER(FIND(DT$1,$D34))=$AO$1,1,0)*VLOOKUP($Z$2,DALYs!$A$2:$MW$40,'Intervention list'!DT$195+1,0)</f>
        <v>0</v>
      </c>
      <c r="DU34" s="0" t="n">
        <f aca="false">IF(ISNUMBER(FIND(DU$1,$D34))=$AO$1,1,0)*VLOOKUP($Z$2,DALYs!$A$2:$MW$40,'Intervention list'!DU$195+1,0)</f>
        <v>0</v>
      </c>
      <c r="DV34" s="0" t="n">
        <f aca="false">IF(ISNUMBER(FIND(DV$1,$D34))=$AO$1,1,0)*VLOOKUP($Z$2,DALYs!$A$2:$MW$40,'Intervention list'!DV$195+1,0)</f>
        <v>0</v>
      </c>
      <c r="DW34" s="0" t="n">
        <f aca="false">IF(ISNUMBER(FIND(DW$1,$D34))=$AO$1,1,0)*VLOOKUP($Z$2,DALYs!$A$2:$MW$40,'Intervention list'!DW$195+1,0)</f>
        <v>0</v>
      </c>
      <c r="DX34" s="0" t="n">
        <f aca="false">IF(ISNUMBER(FIND(DX$1,$D34))=$AO$1,1,0)*VLOOKUP($Z$2,DALYs!$A$2:$MW$40,'Intervention list'!DX$195+1,0)</f>
        <v>0</v>
      </c>
      <c r="DY34" s="0" t="n">
        <f aca="false">IF(ISNUMBER(FIND(DY$1,$D34))=$AO$1,1,0)*VLOOKUP($Z$2,DALYs!$A$2:$MW$40,'Intervention list'!DY$195+1,0)</f>
        <v>0</v>
      </c>
      <c r="DZ34" s="0" t="n">
        <f aca="false">IF(ISNUMBER(FIND(DZ$1,$D34))=$AO$1,1,0)*VLOOKUP($Z$2,DALYs!$A$2:$MW$40,'Intervention list'!DZ$195+1,0)</f>
        <v>0</v>
      </c>
      <c r="EA34" s="0" t="n">
        <f aca="false">IF(ISNUMBER(FIND(EA$1,$D34))=$AO$1,1,0)*VLOOKUP($Z$2,DALYs!$A$2:$MW$40,'Intervention list'!EA$195+1,0)</f>
        <v>0</v>
      </c>
      <c r="EB34" s="0" t="n">
        <f aca="false">IF(ISNUMBER(FIND(EB$1,$D34))=$AO$1,1,0)*VLOOKUP($Z$2,DALYs!$A$2:$MW$40,'Intervention list'!EB$195+1,0)</f>
        <v>0</v>
      </c>
      <c r="EC34" s="0" t="n">
        <f aca="false">IF(ISNUMBER(FIND(EC$1,$D34))=$AO$1,1,0)*VLOOKUP($Z$2,DALYs!$A$2:$MW$40,'Intervention list'!EC$195+1,0)</f>
        <v>0</v>
      </c>
      <c r="ED34" s="0" t="n">
        <f aca="false">IF(ISNUMBER(FIND(ED$1,$D34))=$AO$1,1,0)*VLOOKUP($Z$2,DALYs!$A$2:$MW$40,'Intervention list'!ED$195+1,0)</f>
        <v>0</v>
      </c>
      <c r="EE34" s="0" t="n">
        <f aca="false">IF(ISNUMBER(FIND(EE$1,$D34))=$AO$1,1,0)*VLOOKUP($Z$2,DALYs!$A$2:$MW$40,'Intervention list'!EE$195+1,0)</f>
        <v>0</v>
      </c>
      <c r="EF34" s="0" t="n">
        <f aca="false">IF(ISNUMBER(FIND(EF$1,$D34))=$AO$1,1,0)*VLOOKUP($Z$2,DALYs!$A$2:$MW$40,'Intervention list'!EF$195+1,0)</f>
        <v>0</v>
      </c>
      <c r="EG34" s="0" t="n">
        <f aca="false">IF(ISNUMBER(FIND(EG$1,$D34))=$AO$1,1,0)*VLOOKUP($Z$2,DALYs!$A$2:$MW$40,'Intervention list'!EG$195+1,0)</f>
        <v>0</v>
      </c>
      <c r="EH34" s="0" t="n">
        <f aca="false">IF(ISNUMBER(FIND(EH$1,$D34))=$AO$1,1,0)*VLOOKUP($Z$2,DALYs!$A$2:$MW$40,'Intervention list'!EH$195+1,0)</f>
        <v>0</v>
      </c>
      <c r="EI34" s="0" t="n">
        <f aca="false">IF(ISNUMBER(FIND(EI$1,$D34))=$AO$1,1,0)*VLOOKUP($Z$2,DALYs!$A$2:$MW$40,'Intervention list'!EI$195+1,0)</f>
        <v>0</v>
      </c>
      <c r="EJ34" s="0" t="n">
        <f aca="false">IF(ISNUMBER(FIND(EJ$1,$D34))=$AO$1,1,0)*VLOOKUP($Z$2,DALYs!$A$2:$MW$40,'Intervention list'!EJ$195+1,0)</f>
        <v>0</v>
      </c>
      <c r="EK34" s="0" t="n">
        <f aca="false">IF(ISNUMBER(FIND(EK$1,$D34))=$AO$1,1,0)*VLOOKUP($Z$2,DALYs!$A$2:$MW$40,'Intervention list'!EK$195+1,0)</f>
        <v>0</v>
      </c>
      <c r="EL34" s="0" t="n">
        <f aca="false">IF(ISNUMBER(FIND(EL$1,$D34))=$AO$1,1,0)*VLOOKUP($Z$2,DALYs!$A$2:$MW$40,'Intervention list'!EL$195+1,0)</f>
        <v>0</v>
      </c>
      <c r="EM34" s="0" t="n">
        <f aca="false">IF(ISNUMBER(FIND(EM$1,$D34))=$AO$1,1,0)*VLOOKUP($Z$2,DALYs!$A$2:$MW$40,'Intervention list'!EM$195+1,0)</f>
        <v>0</v>
      </c>
      <c r="EN34" s="0" t="n">
        <f aca="false">IF(ISNUMBER(FIND(EN$1,$D34))=$AO$1,1,0)*VLOOKUP($Z$2,DALYs!$A$2:$MW$40,'Intervention list'!EN$195+1,0)</f>
        <v>0</v>
      </c>
      <c r="EO34" s="0" t="n">
        <f aca="false">IF(ISNUMBER(FIND(EO$1,$D34))=$AO$1,1,0)*VLOOKUP($Z$2,DALYs!$A$2:$MW$40,'Intervention list'!EO$195+1,0)</f>
        <v>0</v>
      </c>
      <c r="EP34" s="0" t="n">
        <f aca="false">IF(ISNUMBER(FIND(EP$1,$D34))=$AO$1,1,0)*VLOOKUP($Z$2,DALYs!$A$2:$MW$40,'Intervention list'!EP$195+1,0)</f>
        <v>0</v>
      </c>
      <c r="EQ34" s="0" t="n">
        <f aca="false">IF(ISNUMBER(FIND(EQ$1,$D34))=$AO$1,1,0)*VLOOKUP($Z$2,DALYs!$A$2:$MW$40,'Intervention list'!EQ$195+1,0)</f>
        <v>0</v>
      </c>
      <c r="ER34" s="0" t="n">
        <f aca="false">IF(ISNUMBER(FIND(ER$1,$D34))=$AO$1,1,0)*VLOOKUP($Z$2,DALYs!$A$2:$MW$40,'Intervention list'!ER$195+1,0)</f>
        <v>0</v>
      </c>
      <c r="ES34" s="0" t="n">
        <f aca="false">IF(ISNUMBER(FIND(ES$1,$D34))=$AO$1,1,0)*VLOOKUP($Z$2,DALYs!$A$2:$MW$40,'Intervention list'!ES$195+1,0)</f>
        <v>0</v>
      </c>
      <c r="ET34" s="0" t="n">
        <f aca="false">IF(ISNUMBER(FIND(ET$1,$D34))=$AO$1,1,0)*VLOOKUP($Z$2,DALYs!$A$2:$MW$40,'Intervention list'!ET$195+1,0)</f>
        <v>0</v>
      </c>
      <c r="EU34" s="0" t="n">
        <f aca="false">IF(ISNUMBER(FIND(EU$1,$D34))=$AO$1,1,0)*VLOOKUP($Z$2,DALYs!$A$2:$MW$40,'Intervention list'!EU$195+1,0)</f>
        <v>0</v>
      </c>
      <c r="EV34" s="0" t="n">
        <f aca="false">IF(ISNUMBER(FIND(EV$1,$D34))=$AO$1,1,0)*VLOOKUP($Z$2,DALYs!$A$2:$MW$40,'Intervention list'!EV$195+1,0)</f>
        <v>0</v>
      </c>
      <c r="EW34" s="0" t="n">
        <f aca="false">IF(ISNUMBER(FIND(EW$1,$D34))=$AO$1,1,0)*VLOOKUP($Z$2,DALYs!$A$2:$MW$40,'Intervention list'!EW$195+1,0)</f>
        <v>0</v>
      </c>
      <c r="EX34" s="0" t="n">
        <f aca="false">IF(ISNUMBER(FIND(EX$1,$D34))=$AO$1,1,0)*VLOOKUP($Z$2,DALYs!$A$2:$MW$40,'Intervention list'!EX$195+1,0)</f>
        <v>0</v>
      </c>
      <c r="EY34" s="0" t="n">
        <f aca="false">IF(ISNUMBER(FIND(EY$1,$D34))=$AO$1,1,0)*VLOOKUP($Z$2,DALYs!$A$2:$MW$40,'Intervention list'!EY$195+1,0)</f>
        <v>0</v>
      </c>
      <c r="EZ34" s="0" t="n">
        <f aca="false">IF(ISNUMBER(FIND(EZ$1,$D34))=$AO$1,1,0)*VLOOKUP($Z$2,DALYs!$A$2:$MW$40,'Intervention list'!EZ$195+1,0)</f>
        <v>0</v>
      </c>
      <c r="FA34" s="0" t="n">
        <f aca="false">IF(ISNUMBER(FIND(FA$1,$D34))=$AO$1,1,0)*VLOOKUP($Z$2,DALYs!$A$2:$MW$40,'Intervention list'!FA$195+1,0)</f>
        <v>0</v>
      </c>
      <c r="FB34" s="0" t="n">
        <f aca="false">IF(ISNUMBER(FIND(FB$1,$D34))=$AO$1,1,0)*VLOOKUP($Z$2,DALYs!$A$2:$MW$40,'Intervention list'!FB$195+1,0)</f>
        <v>0</v>
      </c>
      <c r="FC34" s="0" t="n">
        <f aca="false">IF(ISNUMBER(FIND(FC$1,$D34))=$AO$1,1,0)*VLOOKUP($Z$2,DALYs!$A$2:$MW$40,'Intervention list'!FC$195+1,0)</f>
        <v>0</v>
      </c>
      <c r="FD34" s="0" t="n">
        <f aca="false">IF(ISNUMBER(FIND(FD$1,$D34))=$AO$1,1,0)*VLOOKUP($Z$2,DALYs!$A$2:$MW$40,'Intervention list'!FD$195+1,0)</f>
        <v>0</v>
      </c>
      <c r="FE34" s="0" t="n">
        <f aca="false">IF(ISNUMBER(FIND(FE$1,$D34))=$AO$1,1,0)*VLOOKUP($Z$2,DALYs!$A$2:$MW$40,'Intervention list'!FE$195+1,0)</f>
        <v>0</v>
      </c>
      <c r="FF34" s="0" t="n">
        <f aca="false">IF(ISNUMBER(FIND(FF$1,$D34))=$AO$1,1,0)*VLOOKUP($Z$2,DALYs!$A$2:$MW$40,'Intervention list'!FF$195+1,0)</f>
        <v>0</v>
      </c>
      <c r="FG34" s="0" t="n">
        <f aca="false">IF(ISNUMBER(FIND(FG$1,$D34))=$AO$1,1,0)*VLOOKUP($Z$2,DALYs!$A$2:$MW$40,'Intervention list'!FG$195+1,0)</f>
        <v>0</v>
      </c>
      <c r="FH34" s="0" t="n">
        <f aca="false">IF(ISNUMBER(FIND(FH$1,$D34))=$AO$1,1,0)*VLOOKUP($Z$2,DALYs!$A$2:$MW$40,'Intervention list'!FH$195+1,0)</f>
        <v>0</v>
      </c>
      <c r="FI34" s="0" t="n">
        <f aca="false">IF(ISNUMBER(FIND(FI$1,$D34))=$AO$1,1,0)*VLOOKUP($Z$2,DALYs!$A$2:$MW$40,'Intervention list'!FI$195+1,0)</f>
        <v>0</v>
      </c>
      <c r="FJ34" s="0" t="n">
        <f aca="false">IF(ISNUMBER(FIND(FJ$1,$D34))=$AO$1,1,0)*VLOOKUP($Z$2,DALYs!$A$2:$MW$40,'Intervention list'!FJ$195+1,0)</f>
        <v>0</v>
      </c>
      <c r="FK34" s="0" t="n">
        <f aca="false">IF(ISNUMBER(FIND(FK$1,$D34))=$AO$1,1,0)*VLOOKUP($Z$2,DALYs!$A$2:$MW$40,'Intervention list'!FK$195+1,0)</f>
        <v>0</v>
      </c>
      <c r="FL34" s="0" t="n">
        <f aca="false">IF(ISNUMBER(FIND(FL$1,$D34))=$AO$1,1,0)*VLOOKUP($Z$2,DALYs!$A$2:$MW$40,'Intervention list'!FL$195+1,0)</f>
        <v>0</v>
      </c>
      <c r="FM34" s="0" t="n">
        <f aca="false">IF(ISNUMBER(FIND(FM$1,$D34))=$AO$1,1,0)*VLOOKUP($Z$2,DALYs!$A$2:$MW$40,'Intervention list'!FM$195+1,0)</f>
        <v>0</v>
      </c>
      <c r="FN34" s="0" t="n">
        <f aca="false">IF(ISNUMBER(FIND(FN$1,$D34))=$AO$1,1,0)*VLOOKUP($Z$2,DALYs!$A$2:$MW$40,'Intervention list'!FN$195+1,0)</f>
        <v>0</v>
      </c>
      <c r="FO34" s="0" t="n">
        <f aca="false">IF(ISNUMBER(FIND(FO$1,$D34))=$AO$1,1,0)*VLOOKUP($Z$2,DALYs!$A$2:$MW$40,'Intervention list'!FO$195+1,0)</f>
        <v>0</v>
      </c>
      <c r="FP34" s="0" t="n">
        <f aca="false">IF(ISNUMBER(FIND(FP$1,$D34))=$AO$1,1,0)*VLOOKUP($Z$2,DALYs!$A$2:$MW$40,'Intervention list'!FP$195+1,0)</f>
        <v>0</v>
      </c>
      <c r="FQ34" s="0" t="n">
        <f aca="false">IF(ISNUMBER(FIND(FQ$1,$D34))=$AO$1,1,0)*VLOOKUP($Z$2,DALYs!$A$2:$MW$40,'Intervention list'!FQ$195+1,0)</f>
        <v>0</v>
      </c>
      <c r="FR34" s="0" t="n">
        <f aca="false">IF(ISNUMBER(FIND(FR$1,$D34))=$AO$1,1,0)*VLOOKUP($Z$2,DALYs!$A$2:$MW$40,'Intervention list'!FR$195+1,0)</f>
        <v>0</v>
      </c>
      <c r="FS34" s="0" t="n">
        <f aca="false">IF(ISNUMBER(FIND(FS$1,$D34))=$AO$1,1,0)*VLOOKUP($Z$2,DALYs!$A$2:$MW$40,'Intervention list'!FS$195+1,0)</f>
        <v>0</v>
      </c>
      <c r="FT34" s="0" t="n">
        <f aca="false">IF(ISNUMBER(FIND(FT$1,$D34))=$AO$1,1,0)*VLOOKUP($Z$2,DALYs!$A$2:$MW$40,'Intervention list'!FT$195+1,0)</f>
        <v>0</v>
      </c>
      <c r="FU34" s="0" t="n">
        <f aca="false">IF(ISNUMBER(FIND(FU$1,$D34))=$AO$1,1,0)*VLOOKUP($Z$2,DALYs!$A$2:$MW$40,'Intervention list'!FU$195+1,0)</f>
        <v>0</v>
      </c>
      <c r="FV34" s="0" t="n">
        <f aca="false">IF(ISNUMBER(FIND(FV$1,$D34))=$AO$1,1,0)*VLOOKUP($Z$2,DALYs!$A$2:$MW$40,'Intervention list'!FV$195+1,0)</f>
        <v>0</v>
      </c>
      <c r="FW34" s="0" t="n">
        <f aca="false">IF(ISNUMBER(FIND(FW$1,$D34))=$AO$1,1,0)*VLOOKUP($Z$2,DALYs!$A$2:$MW$40,'Intervention list'!FW$195+1,0)</f>
        <v>0</v>
      </c>
      <c r="FX34" s="0" t="n">
        <f aca="false">IF(ISNUMBER(FIND(FX$1,$D34))=$AO$1,1,0)*VLOOKUP($Z$2,DALYs!$A$2:$MW$40,'Intervention list'!FX$195+1,0)</f>
        <v>0</v>
      </c>
      <c r="FY34" s="0" t="n">
        <f aca="false">IF(ISNUMBER(FIND(FY$1,$D34))=$AO$1,1,0)*VLOOKUP($Z$2,DALYs!$A$2:$MW$40,'Intervention list'!FY$195+1,0)</f>
        <v>0</v>
      </c>
      <c r="FZ34" s="0" t="n">
        <f aca="false">IF(ISNUMBER(FIND(FZ$1,$D34))=$AO$1,1,0)*VLOOKUP($Z$2,DALYs!$A$2:$MW$40,'Intervention list'!FZ$195+1,0)</f>
        <v>0</v>
      </c>
      <c r="GA34" s="0" t="n">
        <f aca="false">IF(ISNUMBER(FIND(GA$1,$D34))=$AO$1,1,0)*VLOOKUP($Z$2,DALYs!$A$2:$MW$40,'Intervention list'!GA$195+1,0)</f>
        <v>0</v>
      </c>
      <c r="GB34" s="0" t="n">
        <f aca="false">IF(ISNUMBER(FIND(GB$1,$D34))=$AO$1,1,0)*VLOOKUP($Z$2,DALYs!$A$2:$MW$40,'Intervention list'!GB$195+1,0)</f>
        <v>0</v>
      </c>
      <c r="GC34" s="0" t="n">
        <f aca="false">IF(ISNUMBER(FIND(GC$1,$D34))=$AO$1,1,0)*VLOOKUP($Z$2,DALYs!$A$2:$MW$40,'Intervention list'!GC$195+1,0)</f>
        <v>0</v>
      </c>
      <c r="GD34" s="0" t="n">
        <f aca="false">IF(ISNUMBER(FIND(GD$1,$D34))=$AO$1,1,0)*VLOOKUP($Z$2,DALYs!$A$2:$MW$40,'Intervention list'!GD$195+1,0)</f>
        <v>0</v>
      </c>
      <c r="GE34" s="0" t="n">
        <f aca="false">IF(ISNUMBER(FIND(GE$1,$D34))=$AO$1,1,0)*VLOOKUP($Z$2,DALYs!$A$2:$MW$40,'Intervention list'!GE$195+1,0)</f>
        <v>0</v>
      </c>
      <c r="GF34" s="0" t="n">
        <f aca="false">IF(ISNUMBER(FIND(GF$1,$D34))=$AO$1,1,0)*VLOOKUP($Z$2,DALYs!$A$2:$MW$40,'Intervention list'!GF$195+1,0)</f>
        <v>0</v>
      </c>
      <c r="GG34" s="0" t="n">
        <f aca="false">IF(ISNUMBER(FIND(GG$1,$D34))=$AO$1,1,0)*VLOOKUP($Z$2,DALYs!$A$2:$MW$40,'Intervention list'!GG$195+1,0)</f>
        <v>0</v>
      </c>
      <c r="GH34" s="0" t="n">
        <f aca="false">IF(ISNUMBER(FIND(GH$1,$D34))=$AO$1,1,0)*VLOOKUP($Z$2,DALYs!$A$2:$MW$40,'Intervention list'!GH$195+1,0)</f>
        <v>0</v>
      </c>
      <c r="GI34" s="0" t="n">
        <f aca="false">IF(ISNUMBER(FIND(GI$1,$D34))=$AO$1,1,0)*VLOOKUP($Z$2,DALYs!$A$2:$MW$40,'Intervention list'!GI$195+1,0)</f>
        <v>0</v>
      </c>
      <c r="GJ34" s="0" t="n">
        <f aca="false">IF(ISNUMBER(FIND(GJ$1,$D34))=$AO$1,1,0)*VLOOKUP($Z$2,DALYs!$A$2:$MW$40,'Intervention list'!GJ$195+1,0)</f>
        <v>0</v>
      </c>
      <c r="GK34" s="0" t="n">
        <f aca="false">IF(ISNUMBER(FIND(GK$1,$D34))=$AO$1,1,0)*VLOOKUP($Z$2,DALYs!$A$2:$MW$40,'Intervention list'!GK$195+1,0)</f>
        <v>0</v>
      </c>
      <c r="GL34" s="0" t="n">
        <f aca="false">IF(ISNUMBER(FIND(GL$1,$D34))=$AO$1,1,0)*VLOOKUP($Z$2,DALYs!$A$2:$MW$40,'Intervention list'!GL$195+1,0)</f>
        <v>0</v>
      </c>
      <c r="GM34" s="0" t="n">
        <f aca="false">IF(ISNUMBER(FIND(GM$1,$D34))=$AO$1,1,0)*VLOOKUP($Z$2,DALYs!$A$2:$MW$40,'Intervention list'!GM$195+1,0)</f>
        <v>0</v>
      </c>
      <c r="GN34" s="0" t="n">
        <f aca="false">IF(ISNUMBER(FIND(GN$1,$D34))=$AO$1,1,0)*VLOOKUP($Z$2,DALYs!$A$2:$MW$40,'Intervention list'!GN$195+1,0)</f>
        <v>0</v>
      </c>
      <c r="GO34" s="0" t="n">
        <f aca="false">IF(ISNUMBER(FIND(GO$1,$D34))=$AO$1,1,0)*VLOOKUP($Z$2,DALYs!$A$2:$MW$40,'Intervention list'!GO$195+1,0)</f>
        <v>0</v>
      </c>
      <c r="GP34" s="0" t="n">
        <f aca="false">IF(ISNUMBER(FIND(GP$1,$D34))=$AO$1,1,0)*VLOOKUP($Z$2,DALYs!$A$2:$MW$40,'Intervention list'!GP$195+1,0)</f>
        <v>0</v>
      </c>
      <c r="GQ34" s="0" t="n">
        <f aca="false">IF(ISNUMBER(FIND(GQ$1,$D34))=$AO$1,1,0)*VLOOKUP($Z$2,DALYs!$A$2:$MW$40,'Intervention list'!GQ$195+1,0)</f>
        <v>0</v>
      </c>
      <c r="GR34" s="0" t="n">
        <f aca="false">IF(ISNUMBER(FIND(GR$1,$D34))=$AO$1,1,0)*VLOOKUP($Z$2,DALYs!$A$2:$MW$40,'Intervention list'!GR$195+1,0)</f>
        <v>0</v>
      </c>
      <c r="GS34" s="0" t="n">
        <f aca="false">IF(ISNUMBER(FIND(GS$1,$D34))=$AO$1,1,0)*VLOOKUP($Z$2,DALYs!$A$2:$MW$40,'Intervention list'!GS$195+1,0)</f>
        <v>0</v>
      </c>
      <c r="GT34" s="0" t="n">
        <f aca="false">IF(ISNUMBER(FIND(GT$1,$D34))=$AO$1,1,0)*VLOOKUP($Z$2,DALYs!$A$2:$MW$40,'Intervention list'!GT$195+1,0)</f>
        <v>0</v>
      </c>
      <c r="GU34" s="0" t="n">
        <f aca="false">IF(ISNUMBER(FIND(GU$1,$D34))=$AO$1,1,0)*VLOOKUP($Z$2,DALYs!$A$2:$MW$40,'Intervention list'!GU$195+1,0)</f>
        <v>0</v>
      </c>
      <c r="GV34" s="0" t="n">
        <f aca="false">IF(ISNUMBER(FIND(GV$1,$D34))=$AO$1,1,0)*VLOOKUP($Z$2,DALYs!$A$2:$MW$40,'Intervention list'!GV$195+1,0)</f>
        <v>0</v>
      </c>
      <c r="GW34" s="0" t="n">
        <f aca="false">IF(ISNUMBER(FIND(GW$1,$D34))=$AO$1,1,0)*VLOOKUP($Z$2,DALYs!$A$2:$MW$40,'Intervention list'!GW$195+1,0)</f>
        <v>0</v>
      </c>
      <c r="GX34" s="0" t="n">
        <f aca="false">IF(ISNUMBER(FIND(GX$1,$D34))=$AO$1,1,0)*VLOOKUP($Z$2,DALYs!$A$2:$MW$40,'Intervention list'!GX$195+1,0)</f>
        <v>0</v>
      </c>
      <c r="GY34" s="0" t="n">
        <f aca="false">IF(ISNUMBER(FIND(GY$1,$D34))=$AO$1,1,0)*VLOOKUP($Z$2,DALYs!$A$2:$MW$40,'Intervention list'!GY$195+1,0)</f>
        <v>0</v>
      </c>
      <c r="GZ34" s="0" t="n">
        <f aca="false">IF(ISNUMBER(FIND(GZ$1,$D34))=$AO$1,1,0)*VLOOKUP($Z$2,DALYs!$A$2:$MW$40,'Intervention list'!GZ$195+1,0)</f>
        <v>0</v>
      </c>
      <c r="HA34" s="0" t="n">
        <f aca="false">IF(ISNUMBER(FIND(HA$1,$D34))=$AO$1,1,0)*VLOOKUP($Z$2,DALYs!$A$2:$MW$40,'Intervention list'!HA$195+1,0)</f>
        <v>0</v>
      </c>
      <c r="HB34" s="0" t="n">
        <f aca="false">IF(ISNUMBER(FIND(HB$1,$D34))=$AO$1,1,0)*VLOOKUP($Z$2,DALYs!$A$2:$MW$40,'Intervention list'!HB$195+1,0)</f>
        <v>0</v>
      </c>
      <c r="HC34" s="0" t="n">
        <f aca="false">IF(ISNUMBER(FIND(HC$1,$D34))=$AO$1,1,0)*VLOOKUP($Z$2,DALYs!$A$2:$MW$40,'Intervention list'!HC$195+1,0)</f>
        <v>0</v>
      </c>
      <c r="HD34" s="0" t="n">
        <f aca="false">IF(ISNUMBER(FIND(HD$1,$D34))=$AO$1,1,0)*VLOOKUP($Z$2,DALYs!$A$2:$MW$40,'Intervention list'!HD$195+1,0)</f>
        <v>0</v>
      </c>
      <c r="HE34" s="0" t="n">
        <f aca="false">IF(ISNUMBER(FIND(HE$1,$D34))=$AO$1,1,0)*VLOOKUP($Z$2,DALYs!$A$2:$MW$40,'Intervention list'!HE$195+1,0)</f>
        <v>0</v>
      </c>
      <c r="HF34" s="0" t="n">
        <f aca="false">IF(ISNUMBER(FIND(HF$1,$D34))=$AO$1,1,0)*VLOOKUP($Z$2,DALYs!$A$2:$MW$40,'Intervention list'!HF$195+1,0)</f>
        <v>0</v>
      </c>
      <c r="HG34" s="0" t="n">
        <f aca="false">IF(ISNUMBER(FIND(HG$1,$D34))=$AO$1,1,0)*VLOOKUP($Z$2,DALYs!$A$2:$MW$40,'Intervention list'!HG$195+1,0)</f>
        <v>0</v>
      </c>
      <c r="HH34" s="0" t="n">
        <f aca="false">IF(ISNUMBER(FIND(HH$1,$D34))=$AO$1,1,0)*VLOOKUP($Z$2,DALYs!$A$2:$MW$40,'Intervention list'!HH$195+1,0)</f>
        <v>0</v>
      </c>
      <c r="HI34" s="0" t="n">
        <f aca="false">IF(ISNUMBER(FIND(HI$1,$D34))=$AO$1,1,0)*VLOOKUP($Z$2,DALYs!$A$2:$MW$40,'Intervention list'!HI$195+1,0)</f>
        <v>0</v>
      </c>
      <c r="HJ34" s="0" t="n">
        <f aca="false">IF(ISNUMBER(FIND(HJ$1,$D34))=$AO$1,1,0)*VLOOKUP($Z$2,DALYs!$A$2:$MW$40,'Intervention list'!HJ$195+1,0)</f>
        <v>0</v>
      </c>
      <c r="HK34" s="0" t="n">
        <f aca="false">IF(ISNUMBER(FIND(HK$1,$D34))=$AO$1,1,0)*VLOOKUP($Z$2,DALYs!$A$2:$MW$40,'Intervention list'!HK$195+1,0)</f>
        <v>0</v>
      </c>
      <c r="HL34" s="0" t="n">
        <f aca="false">IF(ISNUMBER(FIND(HL$1,$D34))=$AO$1,1,0)*VLOOKUP($Z$2,DALYs!$A$2:$MW$40,'Intervention list'!HL$195+1,0)</f>
        <v>0</v>
      </c>
      <c r="HM34" s="0" t="n">
        <f aca="false">IF(ISNUMBER(FIND(HM$1,$D34))=$AO$1,1,0)*VLOOKUP($Z$2,DALYs!$A$2:$MW$40,'Intervention list'!HM$195+1,0)</f>
        <v>0</v>
      </c>
      <c r="HN34" s="0" t="n">
        <f aca="false">IF(ISNUMBER(FIND(HN$1,$D34))=$AO$1,1,0)*VLOOKUP($Z$2,DALYs!$A$2:$MW$40,'Intervention list'!HN$195+1,0)</f>
        <v>0</v>
      </c>
      <c r="HO34" s="0" t="n">
        <f aca="false">IF(ISNUMBER(FIND(HO$1,$D34))=$AO$1,1,0)*VLOOKUP($Z$2,DALYs!$A$2:$MW$40,'Intervention list'!HO$195+1,0)</f>
        <v>0</v>
      </c>
      <c r="HP34" s="0" t="n">
        <f aca="false">IF(ISNUMBER(FIND(HP$1,$D34))=$AO$1,1,0)*VLOOKUP($Z$2,DALYs!$A$2:$MW$40,'Intervention list'!HP$195+1,0)</f>
        <v>0</v>
      </c>
      <c r="HQ34" s="0" t="n">
        <f aca="false">IF(ISNUMBER(FIND(HQ$1,$D34))=$AO$1,1,0)*VLOOKUP($Z$2,DALYs!$A$2:$MW$40,'Intervention list'!HQ$195+1,0)</f>
        <v>0</v>
      </c>
      <c r="HR34" s="0" t="n">
        <f aca="false">IF(ISNUMBER(FIND(HR$1,$D34))=$AO$1,1,0)*VLOOKUP($Z$2,DALYs!$A$2:$MW$40,'Intervention list'!HR$195+1,0)</f>
        <v>0</v>
      </c>
      <c r="HS34" s="0" t="n">
        <f aca="false">IF(ISNUMBER(FIND(HS$1,$D34))=$AO$1,1,0)*VLOOKUP($Z$2,DALYs!$A$2:$MW$40,'Intervention list'!HS$195+1,0)</f>
        <v>0</v>
      </c>
      <c r="HT34" s="0" t="n">
        <f aca="false">IF(ISNUMBER(FIND(HT$1,$D34))=$AO$1,1,0)*VLOOKUP($Z$2,DALYs!$A$2:$MW$40,'Intervention list'!HT$195+1,0)</f>
        <v>0</v>
      </c>
      <c r="HU34" s="0" t="n">
        <f aca="false">IF(ISNUMBER(FIND(HU$1,$D34))=$AO$1,1,0)*VLOOKUP($Z$2,DALYs!$A$2:$MW$40,'Intervention list'!HU$195+1,0)</f>
        <v>0</v>
      </c>
      <c r="HV34" s="0" t="n">
        <f aca="false">IF(ISNUMBER(FIND(HV$1,$D34))=$AO$1,1,0)*VLOOKUP($Z$2,DALYs!$A$2:$MW$40,'Intervention list'!HV$195+1,0)</f>
        <v>0</v>
      </c>
      <c r="HW34" s="0" t="n">
        <f aca="false">IF(ISNUMBER(FIND(HW$1,$D34))=$AO$1,1,0)*VLOOKUP($Z$2,DALYs!$A$2:$MW$40,'Intervention list'!HW$195+1,0)</f>
        <v>0</v>
      </c>
      <c r="HX34" s="0" t="n">
        <f aca="false">IF(ISNUMBER(FIND(HX$1,$D34))=$AO$1,1,0)*VLOOKUP($Z$2,DALYs!$A$2:$MW$40,'Intervention list'!HX$195+1,0)</f>
        <v>0</v>
      </c>
      <c r="HY34" s="0" t="n">
        <f aca="false">IF(ISNUMBER(FIND(HY$1,$D34))=$AO$1,1,0)*VLOOKUP($Z$2,DALYs!$A$2:$MW$40,'Intervention list'!HY$195+1,0)</f>
        <v>0</v>
      </c>
      <c r="HZ34" s="0" t="n">
        <f aca="false">IF(ISNUMBER(FIND(HZ$1,$D34))=$AO$1,1,0)*VLOOKUP($Z$2,DALYs!$A$2:$MW$40,'Intervention list'!HZ$195+1,0)</f>
        <v>0</v>
      </c>
      <c r="IA34" s="0" t="n">
        <f aca="false">IF(ISNUMBER(FIND(IA$1,$D34))=$AO$1,1,0)*VLOOKUP($Z$2,DALYs!$A$2:$MW$40,'Intervention list'!IA$195+1,0)</f>
        <v>0</v>
      </c>
      <c r="IB34" s="0" t="n">
        <f aca="false">IF(ISNUMBER(FIND(IB$1,$D34))=$AO$1,1,0)*VLOOKUP($Z$2,DALYs!$A$2:$MW$40,'Intervention list'!IB$195+1,0)</f>
        <v>0</v>
      </c>
      <c r="IC34" s="0" t="n">
        <f aca="false">IF(ISNUMBER(FIND(IC$1,$D34))=$AO$1,1,0)*VLOOKUP($Z$2,DALYs!$A$2:$MW$40,'Intervention list'!IC$195+1,0)</f>
        <v>0</v>
      </c>
      <c r="ID34" s="0" t="n">
        <f aca="false">IF(ISNUMBER(FIND(ID$1,$D34))=$AO$1,1,0)*VLOOKUP($Z$2,DALYs!$A$2:$MW$40,'Intervention list'!ID$195+1,0)</f>
        <v>0</v>
      </c>
      <c r="IE34" s="0" t="n">
        <f aca="false">IF(ISNUMBER(FIND(IE$1,$D34))=$AO$1,1,0)*VLOOKUP($Z$2,DALYs!$A$2:$MW$40,'Intervention list'!IE$195+1,0)</f>
        <v>0</v>
      </c>
      <c r="IF34" s="0" t="n">
        <f aca="false">IF(ISNUMBER(FIND(IF$1,$D34))=$AO$1,1,0)*VLOOKUP($Z$2,DALYs!$A$2:$MW$40,'Intervention list'!IF$195+1,0)</f>
        <v>0</v>
      </c>
      <c r="IG34" s="0" t="n">
        <f aca="false">IF(ISNUMBER(FIND(IG$1,$D34))=$AO$1,1,0)*VLOOKUP($Z$2,DALYs!$A$2:$MW$40,'Intervention list'!IG$195+1,0)</f>
        <v>0</v>
      </c>
      <c r="IH34" s="0" t="n">
        <f aca="false">IF(ISNUMBER(FIND(IH$1,$D34))=$AO$1,1,0)*VLOOKUP($Z$2,DALYs!$A$2:$MW$40,'Intervention list'!IH$195+1,0)</f>
        <v>0</v>
      </c>
      <c r="II34" s="0" t="n">
        <f aca="false">IF(ISNUMBER(FIND(II$1,$D34))=$AO$1,1,0)*VLOOKUP($Z$2,DALYs!$A$2:$MW$40,'Intervention list'!II$195+1,0)</f>
        <v>0</v>
      </c>
      <c r="IJ34" s="0" t="n">
        <f aca="false">IF(ISNUMBER(FIND(IJ$1,$D34))=$AO$1,1,0)*VLOOKUP($Z$2,DALYs!$A$2:$MW$40,'Intervention list'!IJ$195+1,0)</f>
        <v>0</v>
      </c>
      <c r="IK34" s="0" t="n">
        <f aca="false">IF(ISNUMBER(FIND(IK$1,$D34))=$AO$1,1,0)*VLOOKUP($Z$2,DALYs!$A$2:$MW$40,'Intervention list'!IK$195+1,0)</f>
        <v>0</v>
      </c>
      <c r="IL34" s="0" t="n">
        <f aca="false">IF(ISNUMBER(FIND(IL$1,$D34))=$AO$1,1,0)*VLOOKUP($Z$2,DALYs!$A$2:$MW$40,'Intervention list'!IL$195+1,0)</f>
        <v>0</v>
      </c>
      <c r="IM34" s="0" t="n">
        <f aca="false">IF(ISNUMBER(FIND(IM$1,$D34))=$AO$1,1,0)*VLOOKUP($Z$2,DALYs!$A$2:$MW$40,'Intervention list'!IM$195+1,0)</f>
        <v>0</v>
      </c>
      <c r="IN34" s="0" t="n">
        <f aca="false">IF(ISNUMBER(FIND(IN$1,$D34))=$AO$1,1,0)*VLOOKUP($Z$2,DALYs!$A$2:$MW$40,'Intervention list'!IN$195+1,0)</f>
        <v>0</v>
      </c>
      <c r="IO34" s="0" t="n">
        <f aca="false">IF(ISNUMBER(FIND(IO$1,$D34))=$AO$1,1,0)*VLOOKUP($Z$2,DALYs!$A$2:$MW$40,'Intervention list'!IO$195+1,0)</f>
        <v>0</v>
      </c>
      <c r="IP34" s="0" t="n">
        <f aca="false">IF(ISNUMBER(FIND(IP$1,$D34))=$AO$1,1,0)*VLOOKUP($Z$2,DALYs!$A$2:$MW$40,'Intervention list'!IP$195+1,0)</f>
        <v>0</v>
      </c>
      <c r="IQ34" s="0" t="n">
        <f aca="false">IF(ISNUMBER(FIND(IQ$1,$D34))=$AO$1,1,0)*VLOOKUP($Z$2,DALYs!$A$2:$MW$40,'Intervention list'!IQ$195+1,0)</f>
        <v>0</v>
      </c>
      <c r="IR34" s="0" t="n">
        <f aca="false">IF(ISNUMBER(FIND(IR$1,$D34))=$AO$1,1,0)*VLOOKUP($Z$2,DALYs!$A$2:$MW$40,'Intervention list'!IR$195+1,0)</f>
        <v>0</v>
      </c>
      <c r="IS34" s="0" t="n">
        <f aca="false">IF(ISNUMBER(FIND(IS$1,$D34))=$AO$1,1,0)*VLOOKUP($Z$2,DALYs!$A$2:$MW$40,'Intervention list'!IS$195+1,0)</f>
        <v>0</v>
      </c>
      <c r="IT34" s="0" t="n">
        <f aca="false">IF(ISNUMBER(FIND(IT$1,$D34))=$AO$1,1,0)*VLOOKUP($Z$2,DALYs!$A$2:$MW$40,'Intervention list'!IT$195+1,0)</f>
        <v>0</v>
      </c>
      <c r="IU34" s="0" t="n">
        <f aca="false">IF(ISNUMBER(FIND(IU$1,$D34))=$AO$1,1,0)*VLOOKUP($Z$2,DALYs!$A$2:$MW$40,'Intervention list'!IU$195+1,0)</f>
        <v>0</v>
      </c>
      <c r="IV34" s="0" t="n">
        <f aca="false">IF(ISNUMBER(FIND(IV$1,$D34))=$AO$1,1,0)*VLOOKUP($Z$2,DALYs!$A$2:$MW$40,'Intervention list'!IV$195+1,0)</f>
        <v>0</v>
      </c>
      <c r="IW34" s="0" t="n">
        <f aca="false">IF(ISNUMBER(FIND(IW$1,$D34))=$AO$1,1,0)*VLOOKUP($Z$2,DALYs!$A$2:$MW$40,'Intervention list'!IW$195+1,0)</f>
        <v>0</v>
      </c>
      <c r="IX34" s="0" t="n">
        <f aca="false">IF(ISNUMBER(FIND(IX$1,$D34))=$AO$1,1,0)*VLOOKUP($Z$2,DALYs!$A$2:$MW$40,'Intervention list'!IX$195+1,0)</f>
        <v>0</v>
      </c>
      <c r="IY34" s="0" t="n">
        <f aca="false">IF(ISNUMBER(FIND(IY$1,$D34))=$AO$1,1,0)*VLOOKUP($Z$2,DALYs!$A$2:$MW$40,'Intervention list'!IY$195+1,0)</f>
        <v>0</v>
      </c>
      <c r="IZ34" s="0" t="n">
        <f aca="false">IF(ISNUMBER(FIND(IZ$1,$D34))=$AO$1,1,0)*VLOOKUP($Z$2,DALYs!$A$2:$MW$40,'Intervention list'!IZ$195+1,0)</f>
        <v>0</v>
      </c>
      <c r="JA34" s="0" t="n">
        <f aca="false">IF(ISNUMBER(FIND(JA$1,$D34))=$AO$1,1,0)*VLOOKUP($Z$2,DALYs!$A$2:$MW$40,'Intervention list'!JA$195+1,0)</f>
        <v>0</v>
      </c>
      <c r="JB34" s="0" t="n">
        <f aca="false">IF(ISNUMBER(FIND(JB$1,$D34))=$AO$1,1,0)*VLOOKUP($Z$2,DALYs!$A$2:$MW$40,'Intervention list'!JB$195+1,0)</f>
        <v>0</v>
      </c>
      <c r="JC34" s="0" t="n">
        <f aca="false">IF(ISNUMBER(FIND(JC$1,$D34))=$AO$1,1,0)*VLOOKUP($Z$2,DALYs!$A$2:$MW$40,'Intervention list'!JC$195+1,0)</f>
        <v>0</v>
      </c>
      <c r="JD34" s="0" t="n">
        <f aca="false">IF(ISNUMBER(FIND(JD$1,$D34))=$AO$1,1,0)*VLOOKUP($Z$2,DALYs!$A$2:$MW$40,'Intervention list'!JD$195+1,0)</f>
        <v>0</v>
      </c>
      <c r="JE34" s="0" t="n">
        <f aca="false">IF(ISNUMBER(FIND(JE$1,$D34))=$AO$1,1,0)*VLOOKUP($Z$2,DALYs!$A$2:$MW$40,'Intervention list'!JE$195+1,0)</f>
        <v>0</v>
      </c>
      <c r="JF34" s="0" t="n">
        <f aca="false">IF(ISNUMBER(FIND(JF$1,$D34))=$AO$1,1,0)*VLOOKUP($Z$2,DALYs!$A$2:$MW$40,'Intervention list'!JF$195+1,0)</f>
        <v>0</v>
      </c>
      <c r="JG34" s="0" t="n">
        <f aca="false">IF(ISNUMBER(FIND(JG$1,$D34))=$AO$1,1,0)*VLOOKUP($Z$2,DALYs!$A$2:$MW$40,'Intervention list'!JG$195+1,0)</f>
        <v>0</v>
      </c>
      <c r="JH34" s="0" t="n">
        <f aca="false">IF(ISNUMBER(FIND(JH$1,$D34))=$AO$1,1,0)*VLOOKUP($Z$2,DALYs!$A$2:$MW$40,'Intervention list'!JH$195+1,0)</f>
        <v>244817.719462592</v>
      </c>
      <c r="JI34" s="0" t="n">
        <f aca="false">IF(ISNUMBER(FIND(JI$1,$D34))=$AO$1,1,0)*VLOOKUP($Z$2,DALYs!$A$2:$MW$40,'Intervention list'!JI$195+1,0)</f>
        <v>0</v>
      </c>
      <c r="JJ34" s="0" t="n">
        <f aca="false">IF(ISNUMBER(FIND(JJ$1,$D34))=$AO$1,1,0)*VLOOKUP($Z$2,DALYs!$A$2:$MW$40,'Intervention list'!JJ$195+1,0)</f>
        <v>0</v>
      </c>
      <c r="JK34" s="0" t="n">
        <f aca="false">IF(ISNUMBER(FIND(JK$1,$D34))=$AO$1,1,0)*VLOOKUP($Z$2,DALYs!$A$2:$MW$40,'Intervention list'!JK$195+1,0)</f>
        <v>0</v>
      </c>
      <c r="JL34" s="0" t="n">
        <f aca="false">IF(ISNUMBER(FIND(JL$1,$D34))=$AO$1,1,0)*VLOOKUP($Z$2,DALYs!$A$2:$MW$40,'Intervention list'!JL$195+1,0)</f>
        <v>0</v>
      </c>
      <c r="JM34" s="0" t="n">
        <f aca="false">IF(ISNUMBER(FIND(JM$1,$D34))=$AO$1,1,0)*VLOOKUP($Z$2,DALYs!$A$2:$MW$40,'Intervention list'!JM$195+1,0)</f>
        <v>0</v>
      </c>
      <c r="JN34" s="0" t="n">
        <f aca="false">IF(ISNUMBER(FIND(JN$1,$D34))=$AO$1,1,0)*VLOOKUP($Z$2,DALYs!$A$2:$MW$40,'Intervention list'!JN$195+1,0)</f>
        <v>0</v>
      </c>
      <c r="JO34" s="0" t="n">
        <f aca="false">IF(ISNUMBER(FIND(JO$1,$D34))=$AO$1,1,0)*VLOOKUP($Z$2,DALYs!$A$2:$MW$40,'Intervention list'!JO$195+1,0)</f>
        <v>0</v>
      </c>
      <c r="JP34" s="0" t="n">
        <f aca="false">IF(ISNUMBER(FIND(JP$1,$D34))=$AO$1,1,0)*VLOOKUP($Z$2,DALYs!$A$2:$MW$40,'Intervention list'!JP$195+1,0)</f>
        <v>0</v>
      </c>
      <c r="JQ34" s="0" t="n">
        <f aca="false">IF(ISNUMBER(FIND(JQ$1,$D34))=$AO$1,1,0)*VLOOKUP($Z$2,DALYs!$A$2:$MW$40,'Intervention list'!JQ$195+1,0)</f>
        <v>0</v>
      </c>
      <c r="JR34" s="0" t="n">
        <f aca="false">IF(ISNUMBER(FIND(JR$1,$D34))=$AO$1,1,0)*VLOOKUP($Z$2,DALYs!$A$2:$MW$40,'Intervention list'!JR$195+1,0)</f>
        <v>0</v>
      </c>
      <c r="JS34" s="0" t="n">
        <f aca="false">IF(ISNUMBER(FIND(JS$1,$D34))=$AO$1,1,0)*VLOOKUP($Z$2,DALYs!$A$2:$MW$40,'Intervention list'!JS$195+1,0)</f>
        <v>0</v>
      </c>
      <c r="JT34" s="0" t="n">
        <f aca="false">IF(ISNUMBER(FIND(JT$1,$D34))=$AO$1,1,0)*VLOOKUP($Z$2,DALYs!$A$2:$MW$40,'Intervention list'!JT$195+1,0)</f>
        <v>0</v>
      </c>
      <c r="JU34" s="0" t="n">
        <f aca="false">IF(ISNUMBER(FIND(JU$1,$D34))=$AO$1,1,0)*VLOOKUP($Z$2,DALYs!$A$2:$MW$40,'Intervention list'!JU$195+1,0)</f>
        <v>0</v>
      </c>
      <c r="JV34" s="0" t="n">
        <f aca="false">IF(ISNUMBER(FIND(JV$1,$D34))=$AO$1,1,0)*VLOOKUP($Z$2,DALYs!$A$2:$MW$40,'Intervention list'!JV$195+1,0)</f>
        <v>0</v>
      </c>
      <c r="JW34" s="0" t="n">
        <f aca="false">IF(ISNUMBER(FIND(JW$1,$D34))=$AO$1,1,0)*VLOOKUP($Z$2,DALYs!$A$2:$MW$40,'Intervention list'!JW$195+1,0)</f>
        <v>0</v>
      </c>
      <c r="JX34" s="0" t="n">
        <f aca="false">IF(ISNUMBER(FIND(JX$1,$D34))=$AO$1,1,0)*VLOOKUP($Z$2,DALYs!$A$2:$MW$40,'Intervention list'!JX$195+1,0)</f>
        <v>0</v>
      </c>
      <c r="JY34" s="0" t="n">
        <f aca="false">IF(ISNUMBER(FIND(JY$1,$D34))=$AO$1,1,0)*VLOOKUP($Z$2,DALYs!$A$2:$MW$40,'Intervention list'!JY$195+1,0)</f>
        <v>0</v>
      </c>
      <c r="JZ34" s="0" t="n">
        <f aca="false">IF(ISNUMBER(FIND(JZ$1,$D34))=$AO$1,1,0)*VLOOKUP($Z$2,DALYs!$A$2:$MW$40,'Intervention list'!JZ$195+1,0)</f>
        <v>0</v>
      </c>
      <c r="KA34" s="0" t="n">
        <f aca="false">IF(ISNUMBER(FIND(KA$1,$D34))=$AO$1,1,0)*VLOOKUP($Z$2,DALYs!$A$2:$MW$40,'Intervention list'!KA$195+1,0)</f>
        <v>0</v>
      </c>
      <c r="KB34" s="0" t="n">
        <f aca="false">IF(ISNUMBER(FIND(KB$1,$D34))=$AO$1,1,0)*VLOOKUP($Z$2,DALYs!$A$2:$MW$40,'Intervention list'!KB$195+1,0)</f>
        <v>0</v>
      </c>
      <c r="KC34" s="0" t="n">
        <f aca="false">IF(ISNUMBER(FIND(KC$1,$D34))=$AO$1,1,0)*VLOOKUP($Z$2,DALYs!$A$2:$MW$40,'Intervention list'!KC$195+1,0)</f>
        <v>0</v>
      </c>
      <c r="KD34" s="0" t="n">
        <f aca="false">IF(ISNUMBER(FIND(KD$1,$D34))=$AO$1,1,0)*VLOOKUP($Z$2,DALYs!$A$2:$MW$40,'Intervention list'!KD$195+1,0)</f>
        <v>0</v>
      </c>
      <c r="KE34" s="0" t="n">
        <f aca="false">IF(ISNUMBER(FIND(KE$1,$D34))=$AO$1,1,0)*VLOOKUP($Z$2,DALYs!$A$2:$MW$40,'Intervention list'!KE$195+1,0)</f>
        <v>0</v>
      </c>
      <c r="KF34" s="0" t="n">
        <f aca="false">IF(ISNUMBER(FIND(KF$1,$D34))=$AO$1,1,0)*VLOOKUP($Z$2,DALYs!$A$2:$MW$40,'Intervention list'!KF$195+1,0)</f>
        <v>0</v>
      </c>
      <c r="KG34" s="0" t="n">
        <f aca="false">IF(ISNUMBER(FIND(KG$1,$D34))=$AO$1,1,0)*VLOOKUP($Z$2,DALYs!$A$2:$MW$40,'Intervention list'!KG$195+1,0)</f>
        <v>0</v>
      </c>
      <c r="KH34" s="0" t="n">
        <f aca="false">IF(ISNUMBER(FIND(KH$1,$D34))=$AO$1,1,0)*VLOOKUP($Z$2,DALYs!$A$2:$MW$40,'Intervention list'!KH$195+1,0)</f>
        <v>0</v>
      </c>
      <c r="KI34" s="0" t="n">
        <f aca="false">IF(ISNUMBER(FIND(KI$1,$D34))=$AO$1,1,0)*VLOOKUP($Z$2,DALYs!$A$2:$MW$40,'Intervention list'!KI$195+1,0)</f>
        <v>0</v>
      </c>
      <c r="KJ34" s="0" t="n">
        <f aca="false">IF(ISNUMBER(FIND(KJ$1,$D34))=$AO$1,1,0)*VLOOKUP($Z$2,DALYs!$A$2:$MW$40,'Intervention list'!KJ$195+1,0)</f>
        <v>0</v>
      </c>
      <c r="KK34" s="0" t="n">
        <f aca="false">IF(ISNUMBER(FIND(KK$1,$D34))=$AO$1,1,0)*VLOOKUP($Z$2,DALYs!$A$2:$MW$40,'Intervention list'!KK$195+1,0)</f>
        <v>0</v>
      </c>
      <c r="KL34" s="0" t="n">
        <f aca="false">IF(ISNUMBER(FIND(KL$1,$D34))=$AO$1,1,0)*VLOOKUP($Z$2,DALYs!$A$2:$MW$40,'Intervention list'!KL$195+1,0)</f>
        <v>0</v>
      </c>
      <c r="KM34" s="0" t="n">
        <f aca="false">IF(ISNUMBER(FIND(KM$1,$D34))=$AO$1,1,0)*VLOOKUP($Z$2,DALYs!$A$2:$MW$40,'Intervention list'!KM$195+1,0)</f>
        <v>0</v>
      </c>
      <c r="KN34" s="0" t="n">
        <f aca="false">IF(ISNUMBER(FIND(KN$1,$D34))=$AO$1,1,0)*VLOOKUP($Z$2,DALYs!$A$2:$MW$40,'Intervention list'!KN$195+1,0)</f>
        <v>0</v>
      </c>
      <c r="KO34" s="0" t="n">
        <f aca="false">IF(ISNUMBER(FIND(KO$1,$D34))=$AO$1,1,0)*VLOOKUP($Z$2,DALYs!$A$2:$MW$40,'Intervention list'!KO$195+1,0)</f>
        <v>0</v>
      </c>
      <c r="KP34" s="0" t="n">
        <f aca="false">IF(ISNUMBER(FIND(KP$1,$D34))=$AO$1,1,0)*VLOOKUP($Z$2,DALYs!$A$2:$MW$40,'Intervention list'!KP$195+1,0)</f>
        <v>0</v>
      </c>
      <c r="KQ34" s="0" t="n">
        <f aca="false">IF(ISNUMBER(FIND(KQ$1,$D34))=$AO$1,1,0)*VLOOKUP($Z$2,DALYs!$A$2:$MW$40,'Intervention list'!KQ$195+1,0)</f>
        <v>0</v>
      </c>
      <c r="KR34" s="0" t="n">
        <f aca="false">IF(ISNUMBER(FIND(KR$1,$D34))=$AO$1,1,0)*VLOOKUP($Z$2,DALYs!$A$2:$MW$40,'Intervention list'!KR$195+1,0)</f>
        <v>0</v>
      </c>
      <c r="KS34" s="0" t="n">
        <f aca="false">IF(ISNUMBER(FIND(KS$1,$D34))=$AO$1,1,0)*VLOOKUP($Z$2,DALYs!$A$2:$MW$40,'Intervention list'!KS$195+1,0)</f>
        <v>0</v>
      </c>
      <c r="KT34" s="0" t="n">
        <f aca="false">IF(ISNUMBER(FIND(KT$1,$D34))=$AO$1,1,0)*VLOOKUP($Z$2,DALYs!$A$2:$MW$40,'Intervention list'!KT$195+1,0)</f>
        <v>0</v>
      </c>
      <c r="KU34" s="0" t="n">
        <f aca="false">IF(ISNUMBER(FIND(KU$1,$D34))=$AO$1,1,0)*VLOOKUP($Z$2,DALYs!$A$2:$MW$40,'Intervention list'!KU$195+1,0)</f>
        <v>0</v>
      </c>
      <c r="KV34" s="0" t="n">
        <f aca="false">IF(ISNUMBER(FIND(KV$1,$D34))=$AO$1,1,0)*VLOOKUP($Z$2,DALYs!$A$2:$MW$40,'Intervention list'!KV$195+1,0)</f>
        <v>0</v>
      </c>
      <c r="KW34" s="0" t="n">
        <f aca="false">IF(ISNUMBER(FIND(KW$1,$D34))=$AO$1,1,0)*VLOOKUP($Z$2,DALYs!$A$2:$MW$40,'Intervention list'!KW$195+1,0)</f>
        <v>0</v>
      </c>
      <c r="KX34" s="0" t="n">
        <f aca="false">IF(ISNUMBER(FIND(KX$1,$D34))=$AO$1,1,0)*VLOOKUP($Z$2,DALYs!$A$2:$MW$40,'Intervention list'!KX$195+1,0)</f>
        <v>0</v>
      </c>
      <c r="KY34" s="0" t="n">
        <f aca="false">IF(ISNUMBER(FIND(KY$1,$D34))=$AO$1,1,0)*VLOOKUP($Z$2,DALYs!$A$2:$MW$40,'Intervention list'!KY$195+1,0)</f>
        <v>0</v>
      </c>
      <c r="KZ34" s="0" t="n">
        <f aca="false">IF(ISNUMBER(FIND(KZ$1,$D34))=$AO$1,1,0)*VLOOKUP($Z$2,DALYs!$A$2:$MW$40,'Intervention list'!KZ$195+1,0)</f>
        <v>0</v>
      </c>
      <c r="LA34" s="0" t="n">
        <f aca="false">IF(ISNUMBER(FIND(LA$1,$D34))=$AO$1,1,0)*VLOOKUP($Z$2,DALYs!$A$2:$MW$40,'Intervention list'!LA$195+1,0)</f>
        <v>0</v>
      </c>
      <c r="LB34" s="0" t="n">
        <f aca="false">IF(ISNUMBER(FIND(LB$1,$D34))=$AO$1,1,0)*VLOOKUP($Z$2,DALYs!$A$2:$MW$40,'Intervention list'!LB$195+1,0)</f>
        <v>0</v>
      </c>
      <c r="LC34" s="0" t="n">
        <f aca="false">IF(ISNUMBER(FIND(LC$1,$D34))=$AO$1,1,0)*VLOOKUP($Z$2,DALYs!$A$2:$MW$40,'Intervention list'!LC$195+1,0)</f>
        <v>0</v>
      </c>
      <c r="LD34" s="0" t="n">
        <f aca="false">IF(ISNUMBER(FIND(LD$1,$D34))=$AO$1,1,0)*VLOOKUP($Z$2,DALYs!$A$2:$MW$40,'Intervention list'!LD$195+1,0)</f>
        <v>0</v>
      </c>
      <c r="LE34" s="0" t="n">
        <f aca="false">IF(ISNUMBER(FIND(LE$1,$D34))=$AO$1,1,0)*VLOOKUP($Z$2,DALYs!$A$2:$MW$40,'Intervention list'!LE$195+1,0)</f>
        <v>0</v>
      </c>
      <c r="LF34" s="0" t="n">
        <f aca="false">IF(ISNUMBER(FIND(LF$1,$D34))=$AO$1,1,0)*VLOOKUP($Z$2,DALYs!$A$2:$MW$40,'Intervention list'!LF$195+1,0)</f>
        <v>0</v>
      </c>
      <c r="LG34" s="0" t="n">
        <f aca="false">IF(ISNUMBER(FIND(LG$1,$D34))=$AO$1,1,0)*VLOOKUP($Z$2,DALYs!$A$2:$MW$40,'Intervention list'!LG$195+1,0)</f>
        <v>0</v>
      </c>
      <c r="LH34" s="0" t="n">
        <f aca="false">IF(ISNUMBER(FIND(LH$1,$D34))=$AO$1,1,0)*VLOOKUP($Z$2,DALYs!$A$2:$MW$40,'Intervention list'!LH$195+1,0)</f>
        <v>0</v>
      </c>
      <c r="LI34" s="0" t="n">
        <f aca="false">IF(ISNUMBER(FIND(LI$1,$D34))=$AO$1,1,0)*VLOOKUP($Z$2,DALYs!$A$2:$MW$40,'Intervention list'!LI$195+1,0)</f>
        <v>0</v>
      </c>
      <c r="LJ34" s="0" t="n">
        <f aca="false">IF(ISNUMBER(FIND(LJ$1,$D34))=$AO$1,1,0)*VLOOKUP($Z$2,DALYs!$A$2:$MW$40,'Intervention list'!LJ$195+1,0)</f>
        <v>0</v>
      </c>
      <c r="LK34" s="0" t="n">
        <f aca="false">IF(ISNUMBER(FIND(LK$1,$D34))=$AO$1,1,0)*VLOOKUP($Z$2,DALYs!$A$2:$MW$40,'Intervention list'!LK$195+1,0)</f>
        <v>0</v>
      </c>
      <c r="LL34" s="0" t="n">
        <f aca="false">IF(ISNUMBER(FIND(LL$1,$D34))=$AO$1,1,0)*VLOOKUP($Z$2,DALYs!$A$2:$MW$40,'Intervention list'!LL$195+1,0)</f>
        <v>0</v>
      </c>
      <c r="LM34" s="0" t="n">
        <f aca="false">IF(ISNUMBER(FIND(LM$1,$D34))=$AO$1,1,0)*VLOOKUP($Z$2,DALYs!$A$2:$MW$40,'Intervention list'!LM$195+1,0)</f>
        <v>0</v>
      </c>
      <c r="LN34" s="0" t="n">
        <f aca="false">IF(ISNUMBER(FIND(LN$1,$D34))=$AO$1,1,0)*VLOOKUP($Z$2,DALYs!$A$2:$MW$40,'Intervention list'!LN$195+1,0)</f>
        <v>0</v>
      </c>
      <c r="LO34" s="0" t="n">
        <f aca="false">IF(ISNUMBER(FIND(LO$1,$D34))=$AO$1,1,0)*VLOOKUP($Z$2,DALYs!$A$2:$MW$40,'Intervention list'!LO$195+1,0)</f>
        <v>0</v>
      </c>
      <c r="LP34" s="0" t="n">
        <f aca="false">IF(ISNUMBER(FIND(LP$1,$D34))=$AO$1,1,0)*VLOOKUP($Z$2,DALYs!$A$2:$MW$40,'Intervention list'!LP$195+1,0)</f>
        <v>0</v>
      </c>
      <c r="LQ34" s="0" t="n">
        <f aca="false">IF(ISNUMBER(FIND(LQ$1,$D34))=$AO$1,1,0)*VLOOKUP($Z$2,DALYs!$A$2:$MW$40,'Intervention list'!LQ$195+1,0)</f>
        <v>0</v>
      </c>
      <c r="LR34" s="0" t="n">
        <f aca="false">IF(ISNUMBER(FIND(LR$1,$D34))=$AO$1,1,0)*VLOOKUP($Z$2,DALYs!$A$2:$MW$40,'Intervention list'!LR$195+1,0)</f>
        <v>0</v>
      </c>
      <c r="LS34" s="0" t="n">
        <f aca="false">IF(ISNUMBER(FIND(LS$1,$D34))=$AO$1,1,0)*VLOOKUP($Z$2,DALYs!$A$2:$MW$40,'Intervention list'!LS$195+1,0)</f>
        <v>0</v>
      </c>
      <c r="LT34" s="0" t="n">
        <f aca="false">IF(ISNUMBER(FIND(LT$1,$D34))=$AO$1,1,0)*VLOOKUP($Z$2,DALYs!$A$2:$MW$40,'Intervention list'!LT$195+1,0)</f>
        <v>0</v>
      </c>
      <c r="LU34" s="0" t="n">
        <f aca="false">IF(ISNUMBER(FIND(LU$1,$D34))=$AO$1,1,0)*VLOOKUP($Z$2,DALYs!$A$2:$MW$40,'Intervention list'!LU$195+1,0)</f>
        <v>0</v>
      </c>
      <c r="LV34" s="0" t="n">
        <f aca="false">IF(ISNUMBER(FIND(LV$1,$D34))=$AO$1,1,0)*VLOOKUP($Z$2,DALYs!$A$2:$MW$40,'Intervention list'!LV$195+1,0)</f>
        <v>0</v>
      </c>
      <c r="LW34" s="0" t="n">
        <f aca="false">IF(ISNUMBER(FIND(LW$1,$D34))=$AO$1,1,0)*VLOOKUP($Z$2,DALYs!$A$2:$MW$40,'Intervention list'!LW$195+1,0)</f>
        <v>0</v>
      </c>
      <c r="LX34" s="0" t="n">
        <f aca="false">IF(ISNUMBER(FIND(LX$1,$D34))=$AO$1,1,0)*VLOOKUP($Z$2,DALYs!$A$2:$MW$40,'Intervention list'!LX$195+1,0)</f>
        <v>0</v>
      </c>
      <c r="LY34" s="0" t="n">
        <f aca="false">IF(ISNUMBER(FIND(LY$1,$D34))=$AO$1,1,0)*VLOOKUP($Z$2,DALYs!$A$2:$MW$40,'Intervention list'!LY$195+1,0)</f>
        <v>0</v>
      </c>
      <c r="LZ34" s="0" t="n">
        <f aca="false">IF(ISNUMBER(FIND(LZ$1,$D34))=$AO$1,1,0)*VLOOKUP($Z$2,DALYs!$A$2:$MW$40,'Intervention list'!LZ$195+1,0)</f>
        <v>0</v>
      </c>
      <c r="MA34" s="0" t="n">
        <f aca="false">IF(ISNUMBER(FIND(MA$1,$D34))=$AO$1,1,0)*VLOOKUP($Z$2,DALYs!$A$2:$MW$40,'Intervention list'!MA$195+1,0)</f>
        <v>0</v>
      </c>
      <c r="MB34" s="0" t="n">
        <f aca="false">IF(ISNUMBER(FIND(MB$1,$D34))=$AO$1,1,0)*VLOOKUP($Z$2,DALYs!$A$2:$MW$40,'Intervention list'!MB$195+1,0)</f>
        <v>0</v>
      </c>
      <c r="MC34" s="0" t="n">
        <f aca="false">IF(ISNUMBER(FIND(MC$1,$D34))=$AO$1,1,0)*VLOOKUP($Z$2,DALYs!$A$2:$MW$40,'Intervention list'!MC$195+1,0)</f>
        <v>0</v>
      </c>
      <c r="MD34" s="0" t="n">
        <f aca="false">IF(ISNUMBER(FIND(MD$1,$D34))=$AO$1,1,0)*VLOOKUP($Z$2,DALYs!$A$2:$MW$40,'Intervention list'!MD$195+1,0)</f>
        <v>0</v>
      </c>
      <c r="ME34" s="0" t="n">
        <f aca="false">IF(ISNUMBER(FIND(ME$1,$D34))=$AO$1,1,0)*VLOOKUP($Z$2,DALYs!$A$2:$MW$40,'Intervention list'!ME$195+1,0)</f>
        <v>0</v>
      </c>
      <c r="MF34" s="0" t="n">
        <f aca="false">IF(ISNUMBER(FIND(MF$1,$D34))=$AO$1,1,0)*VLOOKUP($Z$2,DALYs!$A$2:$MW$40,'Intervention list'!MF$195+1,0)</f>
        <v>0</v>
      </c>
      <c r="MG34" s="0" t="n">
        <f aca="false">IF(ISNUMBER(FIND(MG$1,$D34))=$AO$1,1,0)*VLOOKUP($Z$2,DALYs!$A$2:$MW$40,'Intervention list'!MG$195+1,0)</f>
        <v>0</v>
      </c>
      <c r="MH34" s="0" t="n">
        <f aca="false">IF(ISNUMBER(FIND(MH$1,$D34))=$AO$1,1,0)*VLOOKUP($Z$2,DALYs!$A$2:$MW$40,'Intervention list'!MH$195+1,0)</f>
        <v>0</v>
      </c>
      <c r="MI34" s="0" t="n">
        <f aca="false">IF(ISNUMBER(FIND(MI$1,$D34))=$AO$1,1,0)*VLOOKUP($Z$2,DALYs!$A$2:$MW$40,'Intervention list'!MI$195+1,0)</f>
        <v>0</v>
      </c>
      <c r="MJ34" s="0" t="n">
        <f aca="false">IF(ISNUMBER(FIND(MJ$1,$D34))=$AO$1,1,0)*VLOOKUP($Z$2,DALYs!$A$2:$MW$40,'Intervention list'!MJ$195+1,0)</f>
        <v>0</v>
      </c>
      <c r="MK34" s="0" t="n">
        <f aca="false">IF(ISNUMBER(FIND(MK$1,$D34))=$AO$1,1,0)*VLOOKUP($Z$2,DALYs!$A$2:$MW$40,'Intervention list'!MK$195+1,0)</f>
        <v>0</v>
      </c>
      <c r="ML34" s="0" t="n">
        <f aca="false">IF(ISNUMBER(FIND(ML$1,$D34))=$AO$1,1,0)*VLOOKUP($Z$2,DALYs!$A$2:$MW$40,'Intervention list'!ML$195+1,0)</f>
        <v>0</v>
      </c>
      <c r="MM34" s="0" t="n">
        <f aca="false">IF(ISNUMBER(FIND(MM$1,$D34))=$AO$1,1,0)*VLOOKUP($Z$2,DALYs!$A$2:$MW$40,'Intervention list'!MM$195+1,0)</f>
        <v>0</v>
      </c>
      <c r="MN34" s="0" t="n">
        <f aca="false">IF(ISNUMBER(FIND(MN$1,$D34))=$AO$1,1,0)*VLOOKUP($Z$2,DALYs!$A$2:$MW$40,'Intervention list'!MN$195+1,0)</f>
        <v>0</v>
      </c>
      <c r="MO34" s="0" t="n">
        <f aca="false">IF(ISNUMBER(FIND(MO$1,$D34))=$AO$1,1,0)*VLOOKUP($Z$2,DALYs!$A$2:$MW$40,'Intervention list'!MO$195+1,0)</f>
        <v>0</v>
      </c>
      <c r="MP34" s="0" t="n">
        <f aca="false">IF(ISNUMBER(FIND(MP$1,$D34))=$AO$1,1,0)*VLOOKUP($Z$2,DALYs!$A$2:$MW$40,'Intervention list'!MP$195+1,0)</f>
        <v>0</v>
      </c>
      <c r="MQ34" s="0" t="n">
        <f aca="false">IF(ISNUMBER(FIND(MQ$1,$D34))=$AO$1,1,0)*VLOOKUP($Z$2,DALYs!$A$2:$MW$40,'Intervention list'!MQ$195+1,0)</f>
        <v>0</v>
      </c>
      <c r="MR34" s="0" t="n">
        <f aca="false">IF(ISNUMBER(FIND(MR$1,$D34))=$AO$1,1,0)*VLOOKUP($Z$2,DALYs!$A$2:$MW$40,'Intervention list'!MR$195+1,0)</f>
        <v>0</v>
      </c>
      <c r="MS34" s="0" t="n">
        <f aca="false">IF(ISNUMBER(FIND(MS$1,$D34))=$AO$1,1,0)*VLOOKUP($Z$2,DALYs!$A$2:$MW$40,'Intervention list'!MS$195+1,0)</f>
        <v>0</v>
      </c>
      <c r="MT34" s="0" t="n">
        <f aca="false">IF(ISNUMBER(FIND(MT$1,$D34))=$AO$1,1,0)*VLOOKUP($Z$2,DALYs!$A$2:$MW$40,'Intervention list'!MT$195+1,0)</f>
        <v>0</v>
      </c>
      <c r="MU34" s="0" t="n">
        <f aca="false">IF(ISNUMBER(FIND(MU$1,$D34))=$AO$1,1,0)*VLOOKUP($Z$2,DALYs!$A$2:$MW$40,'Intervention list'!MU$195+1,0)</f>
        <v>0</v>
      </c>
      <c r="MV34" s="0" t="n">
        <f aca="false">IF(ISNUMBER(FIND(MV$1,$D34))=$AO$1,1,0)*VLOOKUP($Z$2,DALYs!$A$2:$MW$40,'Intervention list'!MV$195+1,0)</f>
        <v>0</v>
      </c>
      <c r="MW34" s="0" t="n">
        <f aca="false">IF(ISNUMBER(FIND(MW$1,$D34))=$AO$1,1,0)*VLOOKUP($Z$2,DALYs!$A$2:$MW$40,'Intervention list'!MW$195+1,0)</f>
        <v>0</v>
      </c>
      <c r="MX34" s="0" t="n">
        <f aca="false">IF(ISNUMBER(FIND(MX$1,$D34))=$AO$1,1,0)*VLOOKUP($Z$2,DALYs!$A$2:$MW$40,'Intervention list'!MX$195+1,0)</f>
        <v>0</v>
      </c>
      <c r="MY34" s="0" t="n">
        <f aca="false">IF(ISNUMBER(FIND(MY$1,$D34))=$AO$1,1,0)*VLOOKUP($Z$2,DALYs!$A$2:$MW$40,'Intervention list'!MY$195+1,0)</f>
        <v>0</v>
      </c>
      <c r="MZ34" s="0" t="n">
        <f aca="false">IF(ISNUMBER(FIND(MZ$1,$D34))=$AO$1,1,0)*VLOOKUP($Z$2,DALYs!$A$2:$MW$40,'Intervention list'!MZ$195+1,0)</f>
        <v>0</v>
      </c>
      <c r="NA34" s="0" t="n">
        <f aca="false">IF(ISNUMBER(FIND(NA$1,$D34))=$AO$1,1,0)*VLOOKUP($Z$2,DALYs!$A$2:$MW$40,'Intervention list'!NA$195+1,0)</f>
        <v>0</v>
      </c>
      <c r="NB34" s="0" t="n">
        <f aca="false">IF(ISNUMBER(FIND(NB$1,$D34))=$AO$1,1,0)*VLOOKUP($Z$2,DALYs!$A$2:$MW$40,'Intervention list'!NB$195+1,0)</f>
        <v>0</v>
      </c>
      <c r="NC34" s="0" t="n">
        <f aca="false">IF(ISNUMBER(FIND(NC$1,$D34))=$AO$1,1,0)*VLOOKUP($Z$2,DALYs!$A$2:$MW$40,'Intervention list'!NC$195+1,0)</f>
        <v>0</v>
      </c>
      <c r="ND34" s="0" t="n">
        <f aca="false">IF(ISNUMBER(FIND(ND$1,$D34))=$AO$1,1,0)*VLOOKUP($Z$2,DALYs!$A$2:$MW$40,'Intervention list'!ND$195+1,0)</f>
        <v>0</v>
      </c>
      <c r="NE34" s="0" t="n">
        <f aca="false">IF(ISNUMBER(FIND(NE$1,$D34))=$AO$1,1,0)*VLOOKUP($Z$2,DALYs!$A$2:$MW$40,'Intervention list'!NE$195+1,0)</f>
        <v>0</v>
      </c>
      <c r="NF34" s="0" t="n">
        <f aca="false">IF(ISNUMBER(FIND(NF$1,$D34))=$AO$1,1,0)*VLOOKUP($Z$2,DALYs!$A$2:$MW$40,'Intervention list'!NF$195+1,0)</f>
        <v>0</v>
      </c>
      <c r="NG34" s="0" t="n">
        <f aca="false">IF(ISNUMBER(FIND(NG$1,$D34))=$AO$1,1,0)*VLOOKUP($Z$2,DALYs!$A$2:$MW$40,'Intervention list'!NG$195+1,0)</f>
        <v>0</v>
      </c>
      <c r="NH34" s="0" t="n">
        <f aca="false">IF(ISNUMBER(FIND(NH$1,$D34))=$AO$1,1,0)*VLOOKUP($Z$2,DALYs!$A$2:$MW$40,'Intervention list'!NH$195+1,0)</f>
        <v>0</v>
      </c>
      <c r="NI34" s="0" t="n">
        <f aca="false">IF(ISNUMBER(FIND(NI$1,$D34))=$AO$1,1,0)*VLOOKUP($Z$2,DALYs!$A$2:$MW$40,'Intervention list'!NI$195+1,0)</f>
        <v>0</v>
      </c>
      <c r="NJ34" s="0" t="n">
        <f aca="false">IF(ISNUMBER(FIND(NJ$1,$D34))=$AO$1,1,0)*VLOOKUP($Z$2,DALYs!$A$2:$MW$40,'Intervention list'!NJ$195+1,0)</f>
        <v>0</v>
      </c>
      <c r="NK34" s="0" t="n">
        <f aca="false">IF(ISNUMBER(FIND(NK$1,$D34))=$AO$1,1,0)*VLOOKUP($Z$2,DALYs!$A$2:$MW$40,'Intervention list'!NK$195+1,0)</f>
        <v>0</v>
      </c>
      <c r="NL34" s="0" t="n">
        <f aca="false">IF(ISNUMBER(FIND(NL$1,$D34))=$AO$1,1,0)*VLOOKUP($Z$2,DALYs!$A$2:$MW$40,'Intervention list'!NL$195+1,0)</f>
        <v>0</v>
      </c>
      <c r="NM34" s="0" t="n">
        <f aca="false">IF(ISNUMBER(FIND(NM$1,$D34))=$AO$1,1,0)*VLOOKUP($Z$2,DALYs!$A$2:$MW$40,'Intervention list'!NM$195+1,0)</f>
        <v>0</v>
      </c>
      <c r="NN34" s="0" t="n">
        <f aca="false">IF(ISNUMBER(FIND(NN$1,$D34))=$AO$1,1,0)*VLOOKUP($Z$2,DALYs!$A$2:$MW$40,'Intervention list'!NN$195+1,0)</f>
        <v>0</v>
      </c>
      <c r="NO34" s="0" t="n">
        <f aca="false">IF(ISNUMBER(FIND(NO$1,$D34))=$AO$1,1,0)*VLOOKUP($Z$2,DALYs!$A$2:$MW$40,'Intervention list'!NO$195+1,0)</f>
        <v>0</v>
      </c>
      <c r="NP34" s="0" t="n">
        <f aca="false">IF(ISNUMBER(FIND(NP$1,$D34))=$AO$1,1,0)*VLOOKUP($Z$2,DALYs!$A$2:$MW$40,'Intervention list'!NP$195+1,0)</f>
        <v>0</v>
      </c>
      <c r="NQ34" s="0" t="n">
        <f aca="false">IF(ISNUMBER(FIND(NQ$1,$D34))=$AO$1,1,0)*VLOOKUP($Z$2,DALYs!$A$2:$MW$40,'Intervention list'!NQ$195+1,0)</f>
        <v>0</v>
      </c>
      <c r="NR34" s="0" t="n">
        <f aca="false">IF(ISNUMBER(FIND(NR$1,$D34))=$AO$1,1,0)*VLOOKUP($Z$2,DALYs!$A$2:$MW$40,'Intervention list'!NR$195+1,0)</f>
        <v>0</v>
      </c>
      <c r="NS34" s="0" t="n">
        <f aca="false">IF(ISNUMBER(FIND(NS$1,$D34))=$AO$1,1,0)*VLOOKUP($Z$2,DALYs!$A$2:$MW$40,'Intervention list'!NS$195+1,0)</f>
        <v>0</v>
      </c>
      <c r="NT34" s="0" t="n">
        <f aca="false">IF(ISNUMBER(FIND(NT$1,$D34))=$AO$1,1,0)*VLOOKUP($Z$2,DALYs!$A$2:$MW$40,'Intervention list'!NT$195+1,0)</f>
        <v>0</v>
      </c>
      <c r="NU34" s="0" t="n">
        <f aca="false">IF(ISNUMBER(FIND(NU$1,$D34))=$AO$1,1,0)*VLOOKUP($Z$2,DALYs!$A$2:$MW$40,'Intervention list'!NU$195+1,0)</f>
        <v>0</v>
      </c>
      <c r="NV34" s="0" t="n">
        <f aca="false">IF(ISNUMBER(FIND(NV$1,$D34))=$AO$1,1,0)*VLOOKUP($Z$2,DALYs!$A$2:$MW$40,'Intervention list'!NV$195+1,0)</f>
        <v>0</v>
      </c>
      <c r="NW34" s="0" t="n">
        <f aca="false">IF(ISNUMBER(FIND(NW$1,$D34))=$AO$1,1,0)*VLOOKUP($Z$2,DALYs!$A$2:$MW$40,'Intervention list'!NW$195+1,0)</f>
        <v>0</v>
      </c>
      <c r="NX34" s="0" t="n">
        <f aca="false">IF(ISNUMBER(FIND(NX$1,$D34))=$AO$1,1,0)*VLOOKUP($Z$2,DALYs!$A$2:$MW$40,'Intervention list'!NX$195+1,0)</f>
        <v>0</v>
      </c>
      <c r="NY34" s="0" t="n">
        <f aca="false">IF(ISNUMBER(FIND(NY$1,$D34))=$AO$1,1,0)*VLOOKUP($Z$2,DALYs!$A$2:$MW$40,'Intervention list'!NY$195+1,0)</f>
        <v>0</v>
      </c>
      <c r="NZ34" s="0" t="n">
        <f aca="false">IF(ISNUMBER(FIND(NZ$1,$D34))=$AO$1,1,0)*VLOOKUP($Z$2,DALYs!$A$2:$MW$40,'Intervention list'!NZ$195+1,0)</f>
        <v>0</v>
      </c>
      <c r="OA34" s="0" t="n">
        <f aca="false">IF(ISNUMBER(FIND(OA$1,$D34))=$AO$1,1,0)*VLOOKUP($Z$2,DALYs!$A$2:$MW$40,'Intervention list'!OA$195+1,0)</f>
        <v>0</v>
      </c>
      <c r="OB34" s="0" t="n">
        <f aca="false">IF(ISNUMBER(FIND(OB$1,$D34))=$AO$1,1,0)*VLOOKUP($Z$2,DALYs!$A$2:$MW$40,'Intervention list'!OB$195+1,0)</f>
        <v>0</v>
      </c>
      <c r="OC34" s="0" t="n">
        <f aca="false">IF(ISNUMBER(FIND(OC$1,$D34))=$AO$1,1,0)*VLOOKUP($Z$2,DALYs!$A$2:$MW$40,'Intervention list'!OC$195+1,0)</f>
        <v>0</v>
      </c>
      <c r="OD34" s="0" t="n">
        <f aca="false">IF(ISNUMBER(FIND(OD$1,$D34))=$AO$1,1,0)*VLOOKUP($Z$2,DALYs!$A$2:$MW$40,'Intervention list'!OD$195+1,0)</f>
        <v>0</v>
      </c>
      <c r="OE34" s="0" t="n">
        <f aca="false">IF(ISNUMBER(FIND(OE$1,$D34))=$AO$1,1,0)*VLOOKUP($Z$2,DALYs!$A$2:$MW$40,'Intervention list'!OE$195+1,0)</f>
        <v>0</v>
      </c>
      <c r="OF34" s="0" t="n">
        <f aca="false">IF(ISNUMBER(FIND(OF$1,$D34))=$AO$1,1,0)*VLOOKUP($Z$2,DALYs!$A$2:$MW$40,'Intervention list'!OF$195+1,0)</f>
        <v>0</v>
      </c>
      <c r="OG34" s="0" t="n">
        <f aca="false">IF(ISNUMBER(FIND(OG$1,$D34))=$AO$1,1,0)*VLOOKUP($Z$2,DALYs!$A$2:$MW$40,'Intervention list'!OG$195+1,0)</f>
        <v>0</v>
      </c>
      <c r="OH34" s="0" t="n">
        <f aca="false">IF(ISNUMBER(FIND(OH$1,$D34))=$AO$1,1,0)*VLOOKUP($Z$2,DALYs!$A$2:$MW$40,'Intervention list'!OH$195+1,0)</f>
        <v>0</v>
      </c>
      <c r="OI34" s="0" t="n">
        <f aca="false">IF(ISNUMBER(FIND(OI$1,$D34))=$AO$1,1,0)*VLOOKUP($Z$2,DALYs!$A$2:$MW$40,'Intervention list'!OI$195+1,0)</f>
        <v>0</v>
      </c>
      <c r="OJ34" s="0" t="n">
        <f aca="false">IF(ISNUMBER(FIND(OJ$1,$D34))=$AO$1,1,0)*VLOOKUP($Z$2,DALYs!$A$2:$MW$40,'Intervention list'!OJ$195+1,0)</f>
        <v>0</v>
      </c>
      <c r="OK34" s="0" t="n">
        <f aca="false">IF(ISNUMBER(FIND(OK$1,$D34))=$AO$1,1,0)*VLOOKUP($Z$2,DALYs!$A$2:$MW$40,'Intervention list'!OK$195+1,0)</f>
        <v>0</v>
      </c>
      <c r="OL34" s="0" t="n">
        <f aca="false">IF(ISNUMBER(FIND(OL$1,$D34))=$AO$1,1,0)*VLOOKUP($Z$2,DALYs!$A$2:$MW$40,'Intervention list'!OL$195+1,0)</f>
        <v>0</v>
      </c>
      <c r="OM34" s="0" t="n">
        <f aca="false">IF(ISNUMBER(FIND(OM$1,$D34))=$AO$1,1,0)*VLOOKUP($Z$2,DALYs!$A$2:$MW$40,'Intervention list'!OM$195+1,0)</f>
        <v>0</v>
      </c>
      <c r="ON34" s="0" t="n">
        <f aca="false">IF(ISNUMBER(FIND(ON$1,$D34))=$AO$1,1,0)*VLOOKUP($Z$2,DALYs!$A$2:$MW$40,'Intervention list'!ON$195+1,0)</f>
        <v>0</v>
      </c>
      <c r="OO34" s="0" t="n">
        <f aca="false">IF(ISNUMBER(FIND(OO$1,$D34))=$AO$1,1,0)*VLOOKUP($Z$2,DALYs!$A$2:$MW$40,'Intervention list'!OO$195+1,0)</f>
        <v>0</v>
      </c>
      <c r="OP34" s="0" t="n">
        <f aca="false">IF(ISNUMBER(FIND(OP$1,$D34))=$AO$1,1,0)*VLOOKUP($Z$2,DALYs!$A$2:$MW$40,'Intervention list'!OP$195+1,0)</f>
        <v>0</v>
      </c>
      <c r="OQ34" s="0" t="n">
        <f aca="false">IF(ISNUMBER(FIND(OQ$1,$D34))=$AO$1,1,0)*VLOOKUP($Z$2,DALYs!$A$2:$MW$40,'Intervention list'!OQ$195+1,0)</f>
        <v>0</v>
      </c>
      <c r="OR34" s="0" t="n">
        <f aca="false">IF(ISNUMBER(FIND(OR$1,$D34))=$AO$1,1,0)*VLOOKUP($Z$2,DALYs!$A$2:$MW$40,'Intervention list'!OR$195+1,0)</f>
        <v>0</v>
      </c>
      <c r="OS34" s="0" t="n">
        <f aca="false">IF(ISNUMBER(FIND(OS$1,$D34))=$AO$1,1,0)*VLOOKUP($Z$2,DALYs!$A$2:$MW$40,'Intervention list'!OS$195+1,0)</f>
        <v>0</v>
      </c>
      <c r="OT34" s="0" t="n">
        <f aca="false">IF(ISNUMBER(FIND(OT$1,$D34))=$AO$1,1,0)*VLOOKUP($Z$2,DALYs!$A$2:$MW$40,'Intervention list'!OT$195+1,0)</f>
        <v>0</v>
      </c>
      <c r="OU34" s="0" t="n">
        <f aca="false">IF(ISNUMBER(FIND(OU$1,$D34))=$AO$1,1,0)*VLOOKUP($Z$2,DALYs!$A$2:$MW$40,'Intervention list'!OU$195+1,0)</f>
        <v>0</v>
      </c>
      <c r="OV34" s="0" t="n">
        <f aca="false">IF(ISNUMBER(FIND(OV$1,$D34))=$AO$1,1,0)*VLOOKUP($Z$2,DALYs!$A$2:$MW$40,'Intervention list'!OV$195+1,0)</f>
        <v>0</v>
      </c>
      <c r="OW34" s="0" t="n">
        <f aca="false">IF(ISNUMBER(FIND(OW$1,$D34))=$AO$1,1,0)*VLOOKUP($Z$2,DALYs!$A$2:$MW$40,'Intervention list'!OW$195+1,0)</f>
        <v>0</v>
      </c>
      <c r="OX34" s="0" t="n">
        <f aca="false">IF(ISNUMBER(FIND(OX$1,$D34))=$AO$1,1,0)*VLOOKUP($Z$2,DALYs!$A$2:$MW$40,'Intervention list'!OX$195+1,0)</f>
        <v>0</v>
      </c>
    </row>
    <row r="35" customFormat="false" ht="15.75" hidden="false" customHeight="false" outlineLevel="0" collapsed="false">
      <c r="A35" s="6" t="s">
        <v>297</v>
      </c>
      <c r="B35" s="6" t="s">
        <v>282</v>
      </c>
      <c r="C35" s="26" t="s">
        <v>283</v>
      </c>
      <c r="D35" s="7" t="s">
        <v>294</v>
      </c>
      <c r="E35" s="7" t="str">
        <f aca="false">SUBSTITUTE(D35,0.2,X35)</f>
        <v>Neonatal preterm birth: 0.1</v>
      </c>
      <c r="F35" s="0" t="s">
        <v>25</v>
      </c>
      <c r="G35" s="8" t="n">
        <v>0.118814539054747</v>
      </c>
      <c r="H35" s="9" t="n">
        <v>237.02</v>
      </c>
      <c r="I35" s="9" t="n">
        <f aca="false">IF(H35="","",(H35*(VLOOKUP($Z$2,Worksheet,11,0)^4)))</f>
        <v>345.360224218249</v>
      </c>
      <c r="J35" s="9" t="n">
        <f aca="false">IF(I35="","",I35*VLOOKUP($Z$2,Worksheet,12,0))</f>
        <v>387.08317920316</v>
      </c>
      <c r="K35" s="9" t="n">
        <f aca="false">IF(I35="","",I35*VLOOKUP($Z$2, Worksheet, 13, 0))</f>
        <v>339.079499683788</v>
      </c>
      <c r="L35" s="9" t="n">
        <f aca="false">IF(J35="",VLOOKUP($Z$2, Worksheet, 14, 0),J35)</f>
        <v>387.08317920316</v>
      </c>
      <c r="M35" s="9" t="n">
        <f aca="false">IF(L35&lt;VLOOKUP($Z$2,'Country sheet'!$A$3:$P$41,15,0), VLOOKUP($Z$2,'Country sheet'!$A$3:$P$41,15,0), L35)/0.7</f>
        <v>552.975970290229</v>
      </c>
      <c r="N35" s="27" t="n">
        <f aca="false">IFERROR(IF(AC35=$AO$1,VLOOKUP(F35,AO$42:AX$46,MATCH(AC$1,AP$41:AX$41,0)+1,0)/COUNTIFS($F$2:$F$194,$F35,$AC$2:$AC$194,$AO$1),0),0) + IFERROR(IF(AD35=$AO$1,VLOOKUP(F35,AO$42:AX$46,MATCH(AD$1,AP$41:AX$41,0)+1,0)/COUNTIFS($F$2:$F$194,$F35,$AD$2:$AD$194,$AO$1),0),0) + IFERROR(IF(AE35=$AO$1,VLOOKUP(F35,AO$42:AX$46,MATCH(AE$1,AP$41:AX$41,0)+1,0)/COUNTIFS($F$2:$F$194,$F35,$AE$2:$AE$194,$AO$1),0),0) + IFERROR(IF(AF35=$AO$1,VLOOKUP(F35,AO$42:AX$46,MATCH(AF$1,AP$41:AX$41,0)+1,0)/COUNTIFS($F$2:$F$194,$F35,$AF$2:$AF$194,$AO$1),0),0) + IFERROR(IF(AG35=$AO$1,VLOOKUP(F35,AO$42:AX$46,MATCH(AG$1,AP$41:AX$41,0)+1,0)/COUNTIFS($F$2:$F$194,$F35,$AG$2:$AG$194,$AO$1),0),0) + IFERROR(IF(AH35=$AO$1,VLOOKUP(F35,AO$42:AX$46,MATCH(AH$1,AP$41:AX$41,0)+1,0)/COUNTIFS($F$2:$F$194,$F35,$AH$2:$AH$194,$AO$1),0),0) + IFERROR(IF(AI35=$AO$1,VLOOKUP(F35,AO$42:AX$46,MATCH(AI$1,AP$41:AX$41,0)+1,0)/COUNTIFS($F$2:$F$194,$F35,$AI$2:$AI$194,$AO$1),0),0) + IFERROR(IF(AJ35=$AO$1,VLOOKUP(F35,AO$42:AX$46,MATCH(AJ$1,AP$41:AX$41,0)+1,0)/COUNTIFS($F$2:$F$194,$F35,$AJ$2:$AJ$194,$AO$1),0),0) + IFERROR(IF(AK35=$AO$1,VLOOKUP(F35,AO$42:AX$46,MATCH(AK$1,AP$41:AX$41,0)+1,0)/COUNTIFS($F$2:$F$194,$F35,$AK$2:$AK$194,$AO$1),0),0)</f>
        <v>0</v>
      </c>
      <c r="O35" s="9" t="n">
        <v>2</v>
      </c>
      <c r="P35" s="9" t="n">
        <v>2</v>
      </c>
      <c r="Q35" s="0" t="n">
        <f aca="false">SUM(BC35:OX35)</f>
        <v>244817.719462592</v>
      </c>
      <c r="R35" s="0" t="n">
        <f aca="false">IF(VLOOKUP($Z$2,CET!$A$4:$L$42,12,0)="Low income",_xlfn.IFS(S35=0.2,0.1,S35=0.1,0.05,S35=0.5,0.4,S35=0.35,0.25),S35)</f>
        <v>0.5</v>
      </c>
      <c r="S35" s="0" t="n">
        <v>0.5</v>
      </c>
      <c r="T35" s="0" t="n">
        <v>0.8</v>
      </c>
      <c r="U35" s="0" t="n">
        <f aca="false">N35/M35</f>
        <v>0</v>
      </c>
      <c r="V35" s="0" t="n">
        <f aca="false">IFERROR(U35/Q35,0)</f>
        <v>0</v>
      </c>
      <c r="W35" s="0" t="n">
        <f aca="false">(T35/R35)*V35</f>
        <v>0</v>
      </c>
      <c r="X35" s="28" t="n">
        <f aca="false">IF(W35=0,0,IF(W35&lt;=0.8,IF(W35&lt;0.05,0.05,W35),0.8))</f>
        <v>0</v>
      </c>
      <c r="Y35" s="28"/>
      <c r="AC35" s="34" t="n">
        <f aca="false">ISNUMBER(FIND(AC$1,$C35))</f>
        <v>0</v>
      </c>
      <c r="AD35" s="33" t="n">
        <f aca="false">ISNUMBER(FIND(AD$1,$C35))</f>
        <v>0</v>
      </c>
      <c r="AE35" s="33" t="n">
        <f aca="false">ISNUMBER(FIND(AE$1,$C35))</f>
        <v>0</v>
      </c>
      <c r="AF35" s="33" t="n">
        <f aca="false">ISNUMBER(FIND(AF$1,$C35))</f>
        <v>0</v>
      </c>
      <c r="AG35" s="33" t="n">
        <f aca="false">ISNUMBER(FIND(AG$1,$C35))</f>
        <v>0</v>
      </c>
      <c r="AH35" s="33" t="n">
        <f aca="false">ISNUMBER(FIND(AH$1,$C35))</f>
        <v>0</v>
      </c>
      <c r="AI35" s="33" t="n">
        <f aca="false">ISNUMBER(FIND(AI$1,$C35))</f>
        <v>0</v>
      </c>
      <c r="AJ35" s="33" t="n">
        <f aca="false">ISNUMBER(FIND(AJ$1,$C35))</f>
        <v>0</v>
      </c>
      <c r="AK35" s="35" t="n">
        <f aca="false">ISNUMBER(FIND(AK$1,$C35))</f>
        <v>0</v>
      </c>
      <c r="AL35" s="6"/>
      <c r="AM35" s="33"/>
      <c r="AN35" s="47"/>
      <c r="AO35" s="48" t="s">
        <v>62</v>
      </c>
      <c r="AP35" s="71" t="n">
        <f aca="false">AP30/AP$37</f>
        <v>0</v>
      </c>
      <c r="AQ35" s="72" t="n">
        <f aca="false">AQ30/AQ$37</f>
        <v>0.0781514617762543</v>
      </c>
      <c r="AR35" s="72" t="n">
        <f aca="false">AR30/AR$37</f>
        <v>0</v>
      </c>
      <c r="AS35" s="72" t="e">
        <f aca="false">AS30/AS$37</f>
        <v>#DIV/0!</v>
      </c>
      <c r="AT35" s="72" t="e">
        <f aca="false">AT30/AT$37</f>
        <v>#DIV/0!</v>
      </c>
      <c r="AU35" s="72" t="e">
        <f aca="false">AU30/AU$37</f>
        <v>#DIV/0!</v>
      </c>
      <c r="AV35" s="72" t="n">
        <f aca="false">AV30/AV$37</f>
        <v>0.102969888565934</v>
      </c>
      <c r="AW35" s="72" t="e">
        <f aca="false">AW30/AW$37</f>
        <v>#DIV/0!</v>
      </c>
      <c r="AX35" s="73" t="e">
        <f aca="false">AX30/AX$37</f>
        <v>#DIV/0!</v>
      </c>
      <c r="AZ35" s="36"/>
      <c r="BC35" s="0" t="n">
        <f aca="false">IF(ISNUMBER(FIND(BC$1,$D35))=$AO$1,1,0)*VLOOKUP($Z$2,DALYs!$A$2:$MW$40,'Intervention list'!BC$195+1,0)</f>
        <v>0</v>
      </c>
      <c r="BD35" s="0" t="n">
        <f aca="false">IF(ISNUMBER(FIND(BD$1,$D35))=$AO$1,1,0)*VLOOKUP($Z$2,DALYs!$A$2:$MW$40,'Intervention list'!BD$195+1,0)</f>
        <v>0</v>
      </c>
      <c r="BE35" s="0" t="n">
        <f aca="false">IF(ISNUMBER(FIND(BE$1,$D35))=$AO$1,1,0)*VLOOKUP($Z$2,DALYs!$A$2:$MW$40,'Intervention list'!BE$195+1,0)</f>
        <v>0</v>
      </c>
      <c r="BF35" s="0" t="n">
        <f aca="false">IF(ISNUMBER(FIND(BF$1,$D35))=$AO$1,1,0)*VLOOKUP($Z$2,DALYs!$A$2:$MW$40,'Intervention list'!BF$195+1,0)</f>
        <v>0</v>
      </c>
      <c r="BG35" s="0" t="n">
        <f aca="false">IF(ISNUMBER(FIND(BG$1,$D35))=$AO$1,1,0)*VLOOKUP($Z$2,DALYs!$A$2:$MW$40,'Intervention list'!BG$195+1,0)</f>
        <v>0</v>
      </c>
      <c r="BH35" s="0" t="n">
        <f aca="false">IF(ISNUMBER(FIND(BH$1,$D35))=$AO$1,1,0)*VLOOKUP($Z$2,DALYs!$A$2:$MW$40,'Intervention list'!BH$195+1,0)</f>
        <v>0</v>
      </c>
      <c r="BI35" s="0" t="n">
        <f aca="false">IF(ISNUMBER(FIND(BI$1,$D35))=$AO$1,1,0)*VLOOKUP($Z$2,DALYs!$A$2:$MW$40,'Intervention list'!BI$195+1,0)</f>
        <v>0</v>
      </c>
      <c r="BJ35" s="0" t="n">
        <f aca="false">IF(ISNUMBER(FIND(BJ$1,$D35))=$AO$1,1,0)*VLOOKUP($Z$2,DALYs!$A$2:$MW$40,'Intervention list'!BJ$195+1,0)</f>
        <v>0</v>
      </c>
      <c r="BK35" s="0" t="n">
        <f aca="false">IF(ISNUMBER(FIND(BK$1,$D35))=$AO$1,1,0)*VLOOKUP($Z$2,DALYs!$A$2:$MW$40,'Intervention list'!BK$195+1,0)</f>
        <v>0</v>
      </c>
      <c r="BL35" s="0" t="n">
        <f aca="false">IF(ISNUMBER(FIND(BL$1,$D35))=$AO$1,1,0)*VLOOKUP($Z$2,DALYs!$A$2:$MW$40,'Intervention list'!BL$195+1,0)</f>
        <v>0</v>
      </c>
      <c r="BM35" s="0" t="n">
        <f aca="false">IF(ISNUMBER(FIND(BM$1,$D35))=$AO$1,1,0)*VLOOKUP($Z$2,DALYs!$A$2:$MW$40,'Intervention list'!BM$195+1,0)</f>
        <v>0</v>
      </c>
      <c r="BN35" s="0" t="n">
        <f aca="false">IF(ISNUMBER(FIND(BN$1,$D35))=$AO$1,1,0)*VLOOKUP($Z$2,DALYs!$A$2:$MW$40,'Intervention list'!BN$195+1,0)</f>
        <v>0</v>
      </c>
      <c r="BO35" s="0" t="n">
        <f aca="false">IF(ISNUMBER(FIND(BO$1,$D35))=$AO$1,1,0)*VLOOKUP($Z$2,DALYs!$A$2:$MW$40,'Intervention list'!BO$195+1,0)</f>
        <v>0</v>
      </c>
      <c r="BP35" s="0" t="n">
        <f aca="false">IF(ISNUMBER(FIND(BP$1,$D35))=$AO$1,1,0)*VLOOKUP($Z$2,DALYs!$A$2:$MW$40,'Intervention list'!BP$195+1,0)</f>
        <v>0</v>
      </c>
      <c r="BQ35" s="0" t="n">
        <f aca="false">IF(ISNUMBER(FIND(BQ$1,$D35))=$AO$1,1,0)*VLOOKUP($Z$2,DALYs!$A$2:$MW$40,'Intervention list'!BQ$195+1,0)</f>
        <v>0</v>
      </c>
      <c r="BR35" s="0" t="n">
        <f aca="false">IF(ISNUMBER(FIND(BR$1,$D35))=$AO$1,1,0)*VLOOKUP($Z$2,DALYs!$A$2:$MW$40,'Intervention list'!BR$195+1,0)</f>
        <v>0</v>
      </c>
      <c r="BS35" s="0" t="n">
        <f aca="false">IF(ISNUMBER(FIND(BS$1,$D35))=$AO$1,1,0)*VLOOKUP($Z$2,DALYs!$A$2:$MW$40,'Intervention list'!BS$195+1,0)</f>
        <v>0</v>
      </c>
      <c r="BT35" s="0" t="n">
        <f aca="false">IF(ISNUMBER(FIND(BT$1,$D35))=$AO$1,1,0)*VLOOKUP($Z$2,DALYs!$A$2:$MW$40,'Intervention list'!BT$195+1,0)</f>
        <v>0</v>
      </c>
      <c r="BU35" s="0" t="n">
        <f aca="false">IF(ISNUMBER(FIND(BU$1,$D35))=$AO$1,1,0)*VLOOKUP($Z$2,DALYs!$A$2:$MW$40,'Intervention list'!BU$195+1,0)</f>
        <v>0</v>
      </c>
      <c r="BV35" s="0" t="n">
        <f aca="false">IF(ISNUMBER(FIND(BV$1,$D35))=$AO$1,1,0)*VLOOKUP($Z$2,DALYs!$A$2:$MW$40,'Intervention list'!BV$195+1,0)</f>
        <v>0</v>
      </c>
      <c r="BW35" s="0" t="n">
        <f aca="false">IF(ISNUMBER(FIND(BW$1,$D35))=$AO$1,1,0)*VLOOKUP($Z$2,DALYs!$A$2:$MW$40,'Intervention list'!BW$195+1,0)</f>
        <v>0</v>
      </c>
      <c r="BX35" s="0" t="n">
        <f aca="false">IF(ISNUMBER(FIND(BX$1,$D35))=$AO$1,1,0)*VLOOKUP($Z$2,DALYs!$A$2:$MW$40,'Intervention list'!BX$195+1,0)</f>
        <v>0</v>
      </c>
      <c r="BY35" s="0" t="n">
        <f aca="false">IF(ISNUMBER(FIND(BY$1,$D35))=$AO$1,1,0)*VLOOKUP($Z$2,DALYs!$A$2:$MW$40,'Intervention list'!BY$195+1,0)</f>
        <v>0</v>
      </c>
      <c r="BZ35" s="0" t="n">
        <f aca="false">IF(ISNUMBER(FIND(BZ$1,$D35))=$AO$1,1,0)*VLOOKUP($Z$2,DALYs!$A$2:$MW$40,'Intervention list'!BZ$195+1,0)</f>
        <v>0</v>
      </c>
      <c r="CA35" s="0" t="n">
        <f aca="false">IF(ISNUMBER(FIND(CA$1,$D35))=$AO$1,1,0)*VLOOKUP($Z$2,DALYs!$A$2:$MW$40,'Intervention list'!CA$195+1,0)</f>
        <v>0</v>
      </c>
      <c r="CB35" s="0" t="n">
        <f aca="false">IF(ISNUMBER(FIND(CB$1,$D35))=$AO$1,1,0)*VLOOKUP($Z$2,DALYs!$A$2:$MW$40,'Intervention list'!CB$195+1,0)</f>
        <v>0</v>
      </c>
      <c r="CC35" s="0" t="n">
        <f aca="false">IF(ISNUMBER(FIND(CC$1,$D35))=$AO$1,1,0)*VLOOKUP($Z$2,DALYs!$A$2:$MW$40,'Intervention list'!CC$195+1,0)</f>
        <v>0</v>
      </c>
      <c r="CD35" s="0" t="n">
        <f aca="false">IF(ISNUMBER(FIND(CD$1,$D35))=$AO$1,1,0)*VLOOKUP($Z$2,DALYs!$A$2:$MW$40,'Intervention list'!CD$195+1,0)</f>
        <v>0</v>
      </c>
      <c r="CE35" s="0" t="n">
        <f aca="false">IF(ISNUMBER(FIND(CE$1,$D35))=$AO$1,1,0)*VLOOKUP($Z$2,DALYs!$A$2:$MW$40,'Intervention list'!CE$195+1,0)</f>
        <v>0</v>
      </c>
      <c r="CF35" s="0" t="n">
        <f aca="false">IF(ISNUMBER(FIND(CF$1,$D35))=$AO$1,1,0)*VLOOKUP($Z$2,DALYs!$A$2:$MW$40,'Intervention list'!CF$195+1,0)</f>
        <v>0</v>
      </c>
      <c r="CG35" s="0" t="n">
        <f aca="false">IF(ISNUMBER(FIND(CG$1,$D35))=$AO$1,1,0)*VLOOKUP($Z$2,DALYs!$A$2:$MW$40,'Intervention list'!CG$195+1,0)</f>
        <v>0</v>
      </c>
      <c r="CH35" s="0" t="n">
        <f aca="false">IF(ISNUMBER(FIND(CH$1,$D35))=$AO$1,1,0)*VLOOKUP($Z$2,DALYs!$A$2:$MW$40,'Intervention list'!CH$195+1,0)</f>
        <v>0</v>
      </c>
      <c r="CI35" s="0" t="n">
        <f aca="false">IF(ISNUMBER(FIND(CI$1,$D35))=$AO$1,1,0)*VLOOKUP($Z$2,DALYs!$A$2:$MW$40,'Intervention list'!CI$195+1,0)</f>
        <v>0</v>
      </c>
      <c r="CJ35" s="0" t="n">
        <f aca="false">IF(ISNUMBER(FIND(CJ$1,$D35))=$AO$1,1,0)*VLOOKUP($Z$2,DALYs!$A$2:$MW$40,'Intervention list'!CJ$195+1,0)</f>
        <v>0</v>
      </c>
      <c r="CK35" s="0" t="n">
        <f aca="false">IF(ISNUMBER(FIND(CK$1,$D35))=$AO$1,1,0)*VLOOKUP($Z$2,DALYs!$A$2:$MW$40,'Intervention list'!CK$195+1,0)</f>
        <v>0</v>
      </c>
      <c r="CL35" s="0" t="n">
        <f aca="false">IF(ISNUMBER(FIND(CL$1,$D35))=$AO$1,1,0)*VLOOKUP($Z$2,DALYs!$A$2:$MW$40,'Intervention list'!CL$195+1,0)</f>
        <v>0</v>
      </c>
      <c r="CM35" s="0" t="n">
        <f aca="false">IF(ISNUMBER(FIND(CM$1,$D35))=$AO$1,1,0)*VLOOKUP($Z$2,DALYs!$A$2:$MW$40,'Intervention list'!CM$195+1,0)</f>
        <v>0</v>
      </c>
      <c r="CN35" s="0" t="n">
        <f aca="false">IF(ISNUMBER(FIND(CN$1,$D35))=$AO$1,1,0)*VLOOKUP($Z$2,DALYs!$A$2:$MW$40,'Intervention list'!CN$195+1,0)</f>
        <v>0</v>
      </c>
      <c r="CO35" s="0" t="n">
        <f aca="false">IF(ISNUMBER(FIND(CO$1,$D35))=$AO$1,1,0)*VLOOKUP($Z$2,DALYs!$A$2:$MW$40,'Intervention list'!CO$195+1,0)</f>
        <v>0</v>
      </c>
      <c r="CP35" s="0" t="n">
        <f aca="false">IF(ISNUMBER(FIND(CP$1,$D35))=$AO$1,1,0)*VLOOKUP($Z$2,DALYs!$A$2:$MW$40,'Intervention list'!CP$195+1,0)</f>
        <v>0</v>
      </c>
      <c r="CQ35" s="0" t="n">
        <f aca="false">IF(ISNUMBER(FIND(CQ$1,$D35))=$AO$1,1,0)*VLOOKUP($Z$2,DALYs!$A$2:$MW$40,'Intervention list'!CQ$195+1,0)</f>
        <v>0</v>
      </c>
      <c r="CR35" s="0" t="n">
        <f aca="false">IF(ISNUMBER(FIND(CR$1,$D35))=$AO$1,1,0)*VLOOKUP($Z$2,DALYs!$A$2:$MW$40,'Intervention list'!CR$195+1,0)</f>
        <v>0</v>
      </c>
      <c r="CS35" s="0" t="n">
        <f aca="false">IF(ISNUMBER(FIND(CS$1,$D35))=$AO$1,1,0)*VLOOKUP($Z$2,DALYs!$A$2:$MW$40,'Intervention list'!CS$195+1,0)</f>
        <v>0</v>
      </c>
      <c r="CT35" s="0" t="n">
        <f aca="false">IF(ISNUMBER(FIND(CT$1,$D35))=$AO$1,1,0)*VLOOKUP($Z$2,DALYs!$A$2:$MW$40,'Intervention list'!CT$195+1,0)</f>
        <v>0</v>
      </c>
      <c r="CU35" s="0" t="n">
        <f aca="false">IF(ISNUMBER(FIND(CU$1,$D35))=$AO$1,1,0)*VLOOKUP($Z$2,DALYs!$A$2:$MW$40,'Intervention list'!CU$195+1,0)</f>
        <v>0</v>
      </c>
      <c r="CV35" s="0" t="n">
        <f aca="false">IF(ISNUMBER(FIND(CV$1,$D35))=$AO$1,1,0)*VLOOKUP($Z$2,DALYs!$A$2:$MW$40,'Intervention list'!CV$195+1,0)</f>
        <v>0</v>
      </c>
      <c r="CW35" s="0" t="n">
        <f aca="false">IF(ISNUMBER(FIND(CW$1,$D35))=$AO$1,1,0)*VLOOKUP($Z$2,DALYs!$A$2:$MW$40,'Intervention list'!CW$195+1,0)</f>
        <v>0</v>
      </c>
      <c r="CX35" s="0" t="n">
        <f aca="false">IF(ISNUMBER(FIND(CX$1,$D35))=$AO$1,1,0)*VLOOKUP($Z$2,DALYs!$A$2:$MW$40,'Intervention list'!CX$195+1,0)</f>
        <v>0</v>
      </c>
      <c r="CY35" s="0" t="n">
        <f aca="false">IF(ISNUMBER(FIND(CY$1,$D35))=$AO$1,1,0)*VLOOKUP($Z$2,DALYs!$A$2:$MW$40,'Intervention list'!CY$195+1,0)</f>
        <v>0</v>
      </c>
      <c r="CZ35" s="0" t="n">
        <f aca="false">IF(ISNUMBER(FIND(CZ$1,$D35))=$AO$1,1,0)*VLOOKUP($Z$2,DALYs!$A$2:$MW$40,'Intervention list'!CZ$195+1,0)</f>
        <v>0</v>
      </c>
      <c r="DA35" s="0" t="n">
        <f aca="false">IF(ISNUMBER(FIND(DA$1,$D35))=$AO$1,1,0)*VLOOKUP($Z$2,DALYs!$A$2:$MW$40,'Intervention list'!DA$195+1,0)</f>
        <v>0</v>
      </c>
      <c r="DB35" s="0" t="n">
        <f aca="false">IF(ISNUMBER(FIND(DB$1,$D35))=$AO$1,1,0)*VLOOKUP($Z$2,DALYs!$A$2:$MW$40,'Intervention list'!DB$195+1,0)</f>
        <v>0</v>
      </c>
      <c r="DC35" s="0" t="n">
        <f aca="false">IF(ISNUMBER(FIND(DC$1,$D35))=$AO$1,1,0)*VLOOKUP($Z$2,DALYs!$A$2:$MW$40,'Intervention list'!DC$195+1,0)</f>
        <v>0</v>
      </c>
      <c r="DD35" s="0" t="n">
        <f aca="false">IF(ISNUMBER(FIND(DD$1,$D35))=$AO$1,1,0)*VLOOKUP($Z$2,DALYs!$A$2:$MW$40,'Intervention list'!DD$195+1,0)</f>
        <v>0</v>
      </c>
      <c r="DE35" s="0" t="n">
        <f aca="false">IF(ISNUMBER(FIND(DE$1,$D35))=$AO$1,1,0)*VLOOKUP($Z$2,DALYs!$A$2:$MW$40,'Intervention list'!DE$195+1,0)</f>
        <v>0</v>
      </c>
      <c r="DF35" s="0" t="n">
        <f aca="false">IF(ISNUMBER(FIND(DF$1,$D35))=$AO$1,1,0)*VLOOKUP($Z$2,DALYs!$A$2:$MW$40,'Intervention list'!DF$195+1,0)</f>
        <v>0</v>
      </c>
      <c r="DG35" s="0" t="n">
        <f aca="false">IF(ISNUMBER(FIND(DG$1,$D35))=$AO$1,1,0)*VLOOKUP($Z$2,DALYs!$A$2:$MW$40,'Intervention list'!DG$195+1,0)</f>
        <v>0</v>
      </c>
      <c r="DH35" s="0" t="n">
        <f aca="false">IF(ISNUMBER(FIND(DH$1,$D35))=$AO$1,1,0)*VLOOKUP($Z$2,DALYs!$A$2:$MW$40,'Intervention list'!DH$195+1,0)</f>
        <v>0</v>
      </c>
      <c r="DI35" s="0" t="n">
        <f aca="false">IF(ISNUMBER(FIND(DI$1,$D35))=$AO$1,1,0)*VLOOKUP($Z$2,DALYs!$A$2:$MW$40,'Intervention list'!DI$195+1,0)</f>
        <v>0</v>
      </c>
      <c r="DJ35" s="0" t="n">
        <f aca="false">IF(ISNUMBER(FIND(DJ$1,$D35))=$AO$1,1,0)*VLOOKUP($Z$2,DALYs!$A$2:$MW$40,'Intervention list'!DJ$195+1,0)</f>
        <v>0</v>
      </c>
      <c r="DK35" s="0" t="n">
        <f aca="false">IF(ISNUMBER(FIND(DK$1,$D35))=$AO$1,1,0)*VLOOKUP($Z$2,DALYs!$A$2:$MW$40,'Intervention list'!DK$195+1,0)</f>
        <v>0</v>
      </c>
      <c r="DL35" s="0" t="n">
        <f aca="false">IF(ISNUMBER(FIND(DL$1,$D35))=$AO$1,1,0)*VLOOKUP($Z$2,DALYs!$A$2:$MW$40,'Intervention list'!DL$195+1,0)</f>
        <v>0</v>
      </c>
      <c r="DM35" s="0" t="n">
        <f aca="false">IF(ISNUMBER(FIND(DM$1,$D35))=$AO$1,1,0)*VLOOKUP($Z$2,DALYs!$A$2:$MW$40,'Intervention list'!DM$195+1,0)</f>
        <v>0</v>
      </c>
      <c r="DN35" s="0" t="n">
        <f aca="false">IF(ISNUMBER(FIND(DN$1,$D35))=$AO$1,1,0)*VLOOKUP($Z$2,DALYs!$A$2:$MW$40,'Intervention list'!DN$195+1,0)</f>
        <v>0</v>
      </c>
      <c r="DO35" s="0" t="n">
        <f aca="false">IF(ISNUMBER(FIND(DO$1,$D35))=$AO$1,1,0)*VLOOKUP($Z$2,DALYs!$A$2:$MW$40,'Intervention list'!DO$195+1,0)</f>
        <v>0</v>
      </c>
      <c r="DP35" s="0" t="n">
        <f aca="false">IF(ISNUMBER(FIND(DP$1,$D35))=$AO$1,1,0)*VLOOKUP($Z$2,DALYs!$A$2:$MW$40,'Intervention list'!DP$195+1,0)</f>
        <v>0</v>
      </c>
      <c r="DQ35" s="0" t="n">
        <f aca="false">IF(ISNUMBER(FIND(DQ$1,$D35))=$AO$1,1,0)*VLOOKUP($Z$2,DALYs!$A$2:$MW$40,'Intervention list'!DQ$195+1,0)</f>
        <v>0</v>
      </c>
      <c r="DR35" s="0" t="n">
        <f aca="false">IF(ISNUMBER(FIND(DR$1,$D35))=$AO$1,1,0)*VLOOKUP($Z$2,DALYs!$A$2:$MW$40,'Intervention list'!DR$195+1,0)</f>
        <v>0</v>
      </c>
      <c r="DS35" s="0" t="n">
        <f aca="false">IF(ISNUMBER(FIND(DS$1,$D35))=$AO$1,1,0)*VLOOKUP($Z$2,DALYs!$A$2:$MW$40,'Intervention list'!DS$195+1,0)</f>
        <v>0</v>
      </c>
      <c r="DT35" s="0" t="n">
        <f aca="false">IF(ISNUMBER(FIND(DT$1,$D35))=$AO$1,1,0)*VLOOKUP($Z$2,DALYs!$A$2:$MW$40,'Intervention list'!DT$195+1,0)</f>
        <v>0</v>
      </c>
      <c r="DU35" s="0" t="n">
        <f aca="false">IF(ISNUMBER(FIND(DU$1,$D35))=$AO$1,1,0)*VLOOKUP($Z$2,DALYs!$A$2:$MW$40,'Intervention list'!DU$195+1,0)</f>
        <v>0</v>
      </c>
      <c r="DV35" s="0" t="n">
        <f aca="false">IF(ISNUMBER(FIND(DV$1,$D35))=$AO$1,1,0)*VLOOKUP($Z$2,DALYs!$A$2:$MW$40,'Intervention list'!DV$195+1,0)</f>
        <v>0</v>
      </c>
      <c r="DW35" s="0" t="n">
        <f aca="false">IF(ISNUMBER(FIND(DW$1,$D35))=$AO$1,1,0)*VLOOKUP($Z$2,DALYs!$A$2:$MW$40,'Intervention list'!DW$195+1,0)</f>
        <v>0</v>
      </c>
      <c r="DX35" s="0" t="n">
        <f aca="false">IF(ISNUMBER(FIND(DX$1,$D35))=$AO$1,1,0)*VLOOKUP($Z$2,DALYs!$A$2:$MW$40,'Intervention list'!DX$195+1,0)</f>
        <v>0</v>
      </c>
      <c r="DY35" s="0" t="n">
        <f aca="false">IF(ISNUMBER(FIND(DY$1,$D35))=$AO$1,1,0)*VLOOKUP($Z$2,DALYs!$A$2:$MW$40,'Intervention list'!DY$195+1,0)</f>
        <v>0</v>
      </c>
      <c r="DZ35" s="0" t="n">
        <f aca="false">IF(ISNUMBER(FIND(DZ$1,$D35))=$AO$1,1,0)*VLOOKUP($Z$2,DALYs!$A$2:$MW$40,'Intervention list'!DZ$195+1,0)</f>
        <v>0</v>
      </c>
      <c r="EA35" s="0" t="n">
        <f aca="false">IF(ISNUMBER(FIND(EA$1,$D35))=$AO$1,1,0)*VLOOKUP($Z$2,DALYs!$A$2:$MW$40,'Intervention list'!EA$195+1,0)</f>
        <v>0</v>
      </c>
      <c r="EB35" s="0" t="n">
        <f aca="false">IF(ISNUMBER(FIND(EB$1,$D35))=$AO$1,1,0)*VLOOKUP($Z$2,DALYs!$A$2:$MW$40,'Intervention list'!EB$195+1,0)</f>
        <v>0</v>
      </c>
      <c r="EC35" s="0" t="n">
        <f aca="false">IF(ISNUMBER(FIND(EC$1,$D35))=$AO$1,1,0)*VLOOKUP($Z$2,DALYs!$A$2:$MW$40,'Intervention list'!EC$195+1,0)</f>
        <v>0</v>
      </c>
      <c r="ED35" s="0" t="n">
        <f aca="false">IF(ISNUMBER(FIND(ED$1,$D35))=$AO$1,1,0)*VLOOKUP($Z$2,DALYs!$A$2:$MW$40,'Intervention list'!ED$195+1,0)</f>
        <v>0</v>
      </c>
      <c r="EE35" s="0" t="n">
        <f aca="false">IF(ISNUMBER(FIND(EE$1,$D35))=$AO$1,1,0)*VLOOKUP($Z$2,DALYs!$A$2:$MW$40,'Intervention list'!EE$195+1,0)</f>
        <v>0</v>
      </c>
      <c r="EF35" s="0" t="n">
        <f aca="false">IF(ISNUMBER(FIND(EF$1,$D35))=$AO$1,1,0)*VLOOKUP($Z$2,DALYs!$A$2:$MW$40,'Intervention list'!EF$195+1,0)</f>
        <v>0</v>
      </c>
      <c r="EG35" s="0" t="n">
        <f aca="false">IF(ISNUMBER(FIND(EG$1,$D35))=$AO$1,1,0)*VLOOKUP($Z$2,DALYs!$A$2:$MW$40,'Intervention list'!EG$195+1,0)</f>
        <v>0</v>
      </c>
      <c r="EH35" s="0" t="n">
        <f aca="false">IF(ISNUMBER(FIND(EH$1,$D35))=$AO$1,1,0)*VLOOKUP($Z$2,DALYs!$A$2:$MW$40,'Intervention list'!EH$195+1,0)</f>
        <v>0</v>
      </c>
      <c r="EI35" s="0" t="n">
        <f aca="false">IF(ISNUMBER(FIND(EI$1,$D35))=$AO$1,1,0)*VLOOKUP($Z$2,DALYs!$A$2:$MW$40,'Intervention list'!EI$195+1,0)</f>
        <v>0</v>
      </c>
      <c r="EJ35" s="0" t="n">
        <f aca="false">IF(ISNUMBER(FIND(EJ$1,$D35))=$AO$1,1,0)*VLOOKUP($Z$2,DALYs!$A$2:$MW$40,'Intervention list'!EJ$195+1,0)</f>
        <v>0</v>
      </c>
      <c r="EK35" s="0" t="n">
        <f aca="false">IF(ISNUMBER(FIND(EK$1,$D35))=$AO$1,1,0)*VLOOKUP($Z$2,DALYs!$A$2:$MW$40,'Intervention list'!EK$195+1,0)</f>
        <v>0</v>
      </c>
      <c r="EL35" s="0" t="n">
        <f aca="false">IF(ISNUMBER(FIND(EL$1,$D35))=$AO$1,1,0)*VLOOKUP($Z$2,DALYs!$A$2:$MW$40,'Intervention list'!EL$195+1,0)</f>
        <v>0</v>
      </c>
      <c r="EM35" s="0" t="n">
        <f aca="false">IF(ISNUMBER(FIND(EM$1,$D35))=$AO$1,1,0)*VLOOKUP($Z$2,DALYs!$A$2:$MW$40,'Intervention list'!EM$195+1,0)</f>
        <v>0</v>
      </c>
      <c r="EN35" s="0" t="n">
        <f aca="false">IF(ISNUMBER(FIND(EN$1,$D35))=$AO$1,1,0)*VLOOKUP($Z$2,DALYs!$A$2:$MW$40,'Intervention list'!EN$195+1,0)</f>
        <v>0</v>
      </c>
      <c r="EO35" s="0" t="n">
        <f aca="false">IF(ISNUMBER(FIND(EO$1,$D35))=$AO$1,1,0)*VLOOKUP($Z$2,DALYs!$A$2:$MW$40,'Intervention list'!EO$195+1,0)</f>
        <v>0</v>
      </c>
      <c r="EP35" s="0" t="n">
        <f aca="false">IF(ISNUMBER(FIND(EP$1,$D35))=$AO$1,1,0)*VLOOKUP($Z$2,DALYs!$A$2:$MW$40,'Intervention list'!EP$195+1,0)</f>
        <v>0</v>
      </c>
      <c r="EQ35" s="0" t="n">
        <f aca="false">IF(ISNUMBER(FIND(EQ$1,$D35))=$AO$1,1,0)*VLOOKUP($Z$2,DALYs!$A$2:$MW$40,'Intervention list'!EQ$195+1,0)</f>
        <v>0</v>
      </c>
      <c r="ER35" s="0" t="n">
        <f aca="false">IF(ISNUMBER(FIND(ER$1,$D35))=$AO$1,1,0)*VLOOKUP($Z$2,DALYs!$A$2:$MW$40,'Intervention list'!ER$195+1,0)</f>
        <v>0</v>
      </c>
      <c r="ES35" s="0" t="n">
        <f aca="false">IF(ISNUMBER(FIND(ES$1,$D35))=$AO$1,1,0)*VLOOKUP($Z$2,DALYs!$A$2:$MW$40,'Intervention list'!ES$195+1,0)</f>
        <v>0</v>
      </c>
      <c r="ET35" s="0" t="n">
        <f aca="false">IF(ISNUMBER(FIND(ET$1,$D35))=$AO$1,1,0)*VLOOKUP($Z$2,DALYs!$A$2:$MW$40,'Intervention list'!ET$195+1,0)</f>
        <v>0</v>
      </c>
      <c r="EU35" s="0" t="n">
        <f aca="false">IF(ISNUMBER(FIND(EU$1,$D35))=$AO$1,1,0)*VLOOKUP($Z$2,DALYs!$A$2:$MW$40,'Intervention list'!EU$195+1,0)</f>
        <v>0</v>
      </c>
      <c r="EV35" s="0" t="n">
        <f aca="false">IF(ISNUMBER(FIND(EV$1,$D35))=$AO$1,1,0)*VLOOKUP($Z$2,DALYs!$A$2:$MW$40,'Intervention list'!EV$195+1,0)</f>
        <v>0</v>
      </c>
      <c r="EW35" s="0" t="n">
        <f aca="false">IF(ISNUMBER(FIND(EW$1,$D35))=$AO$1,1,0)*VLOOKUP($Z$2,DALYs!$A$2:$MW$40,'Intervention list'!EW$195+1,0)</f>
        <v>0</v>
      </c>
      <c r="EX35" s="0" t="n">
        <f aca="false">IF(ISNUMBER(FIND(EX$1,$D35))=$AO$1,1,0)*VLOOKUP($Z$2,DALYs!$A$2:$MW$40,'Intervention list'!EX$195+1,0)</f>
        <v>0</v>
      </c>
      <c r="EY35" s="0" t="n">
        <f aca="false">IF(ISNUMBER(FIND(EY$1,$D35))=$AO$1,1,0)*VLOOKUP($Z$2,DALYs!$A$2:$MW$40,'Intervention list'!EY$195+1,0)</f>
        <v>0</v>
      </c>
      <c r="EZ35" s="0" t="n">
        <f aca="false">IF(ISNUMBER(FIND(EZ$1,$D35))=$AO$1,1,0)*VLOOKUP($Z$2,DALYs!$A$2:$MW$40,'Intervention list'!EZ$195+1,0)</f>
        <v>0</v>
      </c>
      <c r="FA35" s="0" t="n">
        <f aca="false">IF(ISNUMBER(FIND(FA$1,$D35))=$AO$1,1,0)*VLOOKUP($Z$2,DALYs!$A$2:$MW$40,'Intervention list'!FA$195+1,0)</f>
        <v>0</v>
      </c>
      <c r="FB35" s="0" t="n">
        <f aca="false">IF(ISNUMBER(FIND(FB$1,$D35))=$AO$1,1,0)*VLOOKUP($Z$2,DALYs!$A$2:$MW$40,'Intervention list'!FB$195+1,0)</f>
        <v>0</v>
      </c>
      <c r="FC35" s="0" t="n">
        <f aca="false">IF(ISNUMBER(FIND(FC$1,$D35))=$AO$1,1,0)*VLOOKUP($Z$2,DALYs!$A$2:$MW$40,'Intervention list'!FC$195+1,0)</f>
        <v>0</v>
      </c>
      <c r="FD35" s="0" t="n">
        <f aca="false">IF(ISNUMBER(FIND(FD$1,$D35))=$AO$1,1,0)*VLOOKUP($Z$2,DALYs!$A$2:$MW$40,'Intervention list'!FD$195+1,0)</f>
        <v>0</v>
      </c>
      <c r="FE35" s="0" t="n">
        <f aca="false">IF(ISNUMBER(FIND(FE$1,$D35))=$AO$1,1,0)*VLOOKUP($Z$2,DALYs!$A$2:$MW$40,'Intervention list'!FE$195+1,0)</f>
        <v>0</v>
      </c>
      <c r="FF35" s="0" t="n">
        <f aca="false">IF(ISNUMBER(FIND(FF$1,$D35))=$AO$1,1,0)*VLOOKUP($Z$2,DALYs!$A$2:$MW$40,'Intervention list'!FF$195+1,0)</f>
        <v>0</v>
      </c>
      <c r="FG35" s="0" t="n">
        <f aca="false">IF(ISNUMBER(FIND(FG$1,$D35))=$AO$1,1,0)*VLOOKUP($Z$2,DALYs!$A$2:$MW$40,'Intervention list'!FG$195+1,0)</f>
        <v>0</v>
      </c>
      <c r="FH35" s="0" t="n">
        <f aca="false">IF(ISNUMBER(FIND(FH$1,$D35))=$AO$1,1,0)*VLOOKUP($Z$2,DALYs!$A$2:$MW$40,'Intervention list'!FH$195+1,0)</f>
        <v>0</v>
      </c>
      <c r="FI35" s="0" t="n">
        <f aca="false">IF(ISNUMBER(FIND(FI$1,$D35))=$AO$1,1,0)*VLOOKUP($Z$2,DALYs!$A$2:$MW$40,'Intervention list'!FI$195+1,0)</f>
        <v>0</v>
      </c>
      <c r="FJ35" s="0" t="n">
        <f aca="false">IF(ISNUMBER(FIND(FJ$1,$D35))=$AO$1,1,0)*VLOOKUP($Z$2,DALYs!$A$2:$MW$40,'Intervention list'!FJ$195+1,0)</f>
        <v>0</v>
      </c>
      <c r="FK35" s="0" t="n">
        <f aca="false">IF(ISNUMBER(FIND(FK$1,$D35))=$AO$1,1,0)*VLOOKUP($Z$2,DALYs!$A$2:$MW$40,'Intervention list'!FK$195+1,0)</f>
        <v>0</v>
      </c>
      <c r="FL35" s="0" t="n">
        <f aca="false">IF(ISNUMBER(FIND(FL$1,$D35))=$AO$1,1,0)*VLOOKUP($Z$2,DALYs!$A$2:$MW$40,'Intervention list'!FL$195+1,0)</f>
        <v>0</v>
      </c>
      <c r="FM35" s="0" t="n">
        <f aca="false">IF(ISNUMBER(FIND(FM$1,$D35))=$AO$1,1,0)*VLOOKUP($Z$2,DALYs!$A$2:$MW$40,'Intervention list'!FM$195+1,0)</f>
        <v>0</v>
      </c>
      <c r="FN35" s="0" t="n">
        <f aca="false">IF(ISNUMBER(FIND(FN$1,$D35))=$AO$1,1,0)*VLOOKUP($Z$2,DALYs!$A$2:$MW$40,'Intervention list'!FN$195+1,0)</f>
        <v>0</v>
      </c>
      <c r="FO35" s="0" t="n">
        <f aca="false">IF(ISNUMBER(FIND(FO$1,$D35))=$AO$1,1,0)*VLOOKUP($Z$2,DALYs!$A$2:$MW$40,'Intervention list'!FO$195+1,0)</f>
        <v>0</v>
      </c>
      <c r="FP35" s="0" t="n">
        <f aca="false">IF(ISNUMBER(FIND(FP$1,$D35))=$AO$1,1,0)*VLOOKUP($Z$2,DALYs!$A$2:$MW$40,'Intervention list'!FP$195+1,0)</f>
        <v>0</v>
      </c>
      <c r="FQ35" s="0" t="n">
        <f aca="false">IF(ISNUMBER(FIND(FQ$1,$D35))=$AO$1,1,0)*VLOOKUP($Z$2,DALYs!$A$2:$MW$40,'Intervention list'!FQ$195+1,0)</f>
        <v>0</v>
      </c>
      <c r="FR35" s="0" t="n">
        <f aca="false">IF(ISNUMBER(FIND(FR$1,$D35))=$AO$1,1,0)*VLOOKUP($Z$2,DALYs!$A$2:$MW$40,'Intervention list'!FR$195+1,0)</f>
        <v>0</v>
      </c>
      <c r="FS35" s="0" t="n">
        <f aca="false">IF(ISNUMBER(FIND(FS$1,$D35))=$AO$1,1,0)*VLOOKUP($Z$2,DALYs!$A$2:$MW$40,'Intervention list'!FS$195+1,0)</f>
        <v>0</v>
      </c>
      <c r="FT35" s="0" t="n">
        <f aca="false">IF(ISNUMBER(FIND(FT$1,$D35))=$AO$1,1,0)*VLOOKUP($Z$2,DALYs!$A$2:$MW$40,'Intervention list'!FT$195+1,0)</f>
        <v>0</v>
      </c>
      <c r="FU35" s="0" t="n">
        <f aca="false">IF(ISNUMBER(FIND(FU$1,$D35))=$AO$1,1,0)*VLOOKUP($Z$2,DALYs!$A$2:$MW$40,'Intervention list'!FU$195+1,0)</f>
        <v>0</v>
      </c>
      <c r="FV35" s="0" t="n">
        <f aca="false">IF(ISNUMBER(FIND(FV$1,$D35))=$AO$1,1,0)*VLOOKUP($Z$2,DALYs!$A$2:$MW$40,'Intervention list'!FV$195+1,0)</f>
        <v>0</v>
      </c>
      <c r="FW35" s="0" t="n">
        <f aca="false">IF(ISNUMBER(FIND(FW$1,$D35))=$AO$1,1,0)*VLOOKUP($Z$2,DALYs!$A$2:$MW$40,'Intervention list'!FW$195+1,0)</f>
        <v>0</v>
      </c>
      <c r="FX35" s="0" t="n">
        <f aca="false">IF(ISNUMBER(FIND(FX$1,$D35))=$AO$1,1,0)*VLOOKUP($Z$2,DALYs!$A$2:$MW$40,'Intervention list'!FX$195+1,0)</f>
        <v>0</v>
      </c>
      <c r="FY35" s="0" t="n">
        <f aca="false">IF(ISNUMBER(FIND(FY$1,$D35))=$AO$1,1,0)*VLOOKUP($Z$2,DALYs!$A$2:$MW$40,'Intervention list'!FY$195+1,0)</f>
        <v>0</v>
      </c>
      <c r="FZ35" s="0" t="n">
        <f aca="false">IF(ISNUMBER(FIND(FZ$1,$D35))=$AO$1,1,0)*VLOOKUP($Z$2,DALYs!$A$2:$MW$40,'Intervention list'!FZ$195+1,0)</f>
        <v>0</v>
      </c>
      <c r="GA35" s="0" t="n">
        <f aca="false">IF(ISNUMBER(FIND(GA$1,$D35))=$AO$1,1,0)*VLOOKUP($Z$2,DALYs!$A$2:$MW$40,'Intervention list'!GA$195+1,0)</f>
        <v>0</v>
      </c>
      <c r="GB35" s="0" t="n">
        <f aca="false">IF(ISNUMBER(FIND(GB$1,$D35))=$AO$1,1,0)*VLOOKUP($Z$2,DALYs!$A$2:$MW$40,'Intervention list'!GB$195+1,0)</f>
        <v>0</v>
      </c>
      <c r="GC35" s="0" t="n">
        <f aca="false">IF(ISNUMBER(FIND(GC$1,$D35))=$AO$1,1,0)*VLOOKUP($Z$2,DALYs!$A$2:$MW$40,'Intervention list'!GC$195+1,0)</f>
        <v>0</v>
      </c>
      <c r="GD35" s="0" t="n">
        <f aca="false">IF(ISNUMBER(FIND(GD$1,$D35))=$AO$1,1,0)*VLOOKUP($Z$2,DALYs!$A$2:$MW$40,'Intervention list'!GD$195+1,0)</f>
        <v>0</v>
      </c>
      <c r="GE35" s="0" t="n">
        <f aca="false">IF(ISNUMBER(FIND(GE$1,$D35))=$AO$1,1,0)*VLOOKUP($Z$2,DALYs!$A$2:$MW$40,'Intervention list'!GE$195+1,0)</f>
        <v>0</v>
      </c>
      <c r="GF35" s="0" t="n">
        <f aca="false">IF(ISNUMBER(FIND(GF$1,$D35))=$AO$1,1,0)*VLOOKUP($Z$2,DALYs!$A$2:$MW$40,'Intervention list'!GF$195+1,0)</f>
        <v>0</v>
      </c>
      <c r="GG35" s="0" t="n">
        <f aca="false">IF(ISNUMBER(FIND(GG$1,$D35))=$AO$1,1,0)*VLOOKUP($Z$2,DALYs!$A$2:$MW$40,'Intervention list'!GG$195+1,0)</f>
        <v>0</v>
      </c>
      <c r="GH35" s="0" t="n">
        <f aca="false">IF(ISNUMBER(FIND(GH$1,$D35))=$AO$1,1,0)*VLOOKUP($Z$2,DALYs!$A$2:$MW$40,'Intervention list'!GH$195+1,0)</f>
        <v>0</v>
      </c>
      <c r="GI35" s="0" t="n">
        <f aca="false">IF(ISNUMBER(FIND(GI$1,$D35))=$AO$1,1,0)*VLOOKUP($Z$2,DALYs!$A$2:$MW$40,'Intervention list'!GI$195+1,0)</f>
        <v>0</v>
      </c>
      <c r="GJ35" s="0" t="n">
        <f aca="false">IF(ISNUMBER(FIND(GJ$1,$D35))=$AO$1,1,0)*VLOOKUP($Z$2,DALYs!$A$2:$MW$40,'Intervention list'!GJ$195+1,0)</f>
        <v>0</v>
      </c>
      <c r="GK35" s="0" t="n">
        <f aca="false">IF(ISNUMBER(FIND(GK$1,$D35))=$AO$1,1,0)*VLOOKUP($Z$2,DALYs!$A$2:$MW$40,'Intervention list'!GK$195+1,0)</f>
        <v>0</v>
      </c>
      <c r="GL35" s="0" t="n">
        <f aca="false">IF(ISNUMBER(FIND(GL$1,$D35))=$AO$1,1,0)*VLOOKUP($Z$2,DALYs!$A$2:$MW$40,'Intervention list'!GL$195+1,0)</f>
        <v>0</v>
      </c>
      <c r="GM35" s="0" t="n">
        <f aca="false">IF(ISNUMBER(FIND(GM$1,$D35))=$AO$1,1,0)*VLOOKUP($Z$2,DALYs!$A$2:$MW$40,'Intervention list'!GM$195+1,0)</f>
        <v>0</v>
      </c>
      <c r="GN35" s="0" t="n">
        <f aca="false">IF(ISNUMBER(FIND(GN$1,$D35))=$AO$1,1,0)*VLOOKUP($Z$2,DALYs!$A$2:$MW$40,'Intervention list'!GN$195+1,0)</f>
        <v>0</v>
      </c>
      <c r="GO35" s="0" t="n">
        <f aca="false">IF(ISNUMBER(FIND(GO$1,$D35))=$AO$1,1,0)*VLOOKUP($Z$2,DALYs!$A$2:$MW$40,'Intervention list'!GO$195+1,0)</f>
        <v>0</v>
      </c>
      <c r="GP35" s="0" t="n">
        <f aca="false">IF(ISNUMBER(FIND(GP$1,$D35))=$AO$1,1,0)*VLOOKUP($Z$2,DALYs!$A$2:$MW$40,'Intervention list'!GP$195+1,0)</f>
        <v>0</v>
      </c>
      <c r="GQ35" s="0" t="n">
        <f aca="false">IF(ISNUMBER(FIND(GQ$1,$D35))=$AO$1,1,0)*VLOOKUP($Z$2,DALYs!$A$2:$MW$40,'Intervention list'!GQ$195+1,0)</f>
        <v>0</v>
      </c>
      <c r="GR35" s="0" t="n">
        <f aca="false">IF(ISNUMBER(FIND(GR$1,$D35))=$AO$1,1,0)*VLOOKUP($Z$2,DALYs!$A$2:$MW$40,'Intervention list'!GR$195+1,0)</f>
        <v>0</v>
      </c>
      <c r="GS35" s="0" t="n">
        <f aca="false">IF(ISNUMBER(FIND(GS$1,$D35))=$AO$1,1,0)*VLOOKUP($Z$2,DALYs!$A$2:$MW$40,'Intervention list'!GS$195+1,0)</f>
        <v>0</v>
      </c>
      <c r="GT35" s="0" t="n">
        <f aca="false">IF(ISNUMBER(FIND(GT$1,$D35))=$AO$1,1,0)*VLOOKUP($Z$2,DALYs!$A$2:$MW$40,'Intervention list'!GT$195+1,0)</f>
        <v>0</v>
      </c>
      <c r="GU35" s="0" t="n">
        <f aca="false">IF(ISNUMBER(FIND(GU$1,$D35))=$AO$1,1,0)*VLOOKUP($Z$2,DALYs!$A$2:$MW$40,'Intervention list'!GU$195+1,0)</f>
        <v>0</v>
      </c>
      <c r="GV35" s="0" t="n">
        <f aca="false">IF(ISNUMBER(FIND(GV$1,$D35))=$AO$1,1,0)*VLOOKUP($Z$2,DALYs!$A$2:$MW$40,'Intervention list'!GV$195+1,0)</f>
        <v>0</v>
      </c>
      <c r="GW35" s="0" t="n">
        <f aca="false">IF(ISNUMBER(FIND(GW$1,$D35))=$AO$1,1,0)*VLOOKUP($Z$2,DALYs!$A$2:$MW$40,'Intervention list'!GW$195+1,0)</f>
        <v>0</v>
      </c>
      <c r="GX35" s="0" t="n">
        <f aca="false">IF(ISNUMBER(FIND(GX$1,$D35))=$AO$1,1,0)*VLOOKUP($Z$2,DALYs!$A$2:$MW$40,'Intervention list'!GX$195+1,0)</f>
        <v>0</v>
      </c>
      <c r="GY35" s="0" t="n">
        <f aca="false">IF(ISNUMBER(FIND(GY$1,$D35))=$AO$1,1,0)*VLOOKUP($Z$2,DALYs!$A$2:$MW$40,'Intervention list'!GY$195+1,0)</f>
        <v>0</v>
      </c>
      <c r="GZ35" s="0" t="n">
        <f aca="false">IF(ISNUMBER(FIND(GZ$1,$D35))=$AO$1,1,0)*VLOOKUP($Z$2,DALYs!$A$2:$MW$40,'Intervention list'!GZ$195+1,0)</f>
        <v>0</v>
      </c>
      <c r="HA35" s="0" t="n">
        <f aca="false">IF(ISNUMBER(FIND(HA$1,$D35))=$AO$1,1,0)*VLOOKUP($Z$2,DALYs!$A$2:$MW$40,'Intervention list'!HA$195+1,0)</f>
        <v>0</v>
      </c>
      <c r="HB35" s="0" t="n">
        <f aca="false">IF(ISNUMBER(FIND(HB$1,$D35))=$AO$1,1,0)*VLOOKUP($Z$2,DALYs!$A$2:$MW$40,'Intervention list'!HB$195+1,0)</f>
        <v>0</v>
      </c>
      <c r="HC35" s="0" t="n">
        <f aca="false">IF(ISNUMBER(FIND(HC$1,$D35))=$AO$1,1,0)*VLOOKUP($Z$2,DALYs!$A$2:$MW$40,'Intervention list'!HC$195+1,0)</f>
        <v>0</v>
      </c>
      <c r="HD35" s="0" t="n">
        <f aca="false">IF(ISNUMBER(FIND(HD$1,$D35))=$AO$1,1,0)*VLOOKUP($Z$2,DALYs!$A$2:$MW$40,'Intervention list'!HD$195+1,0)</f>
        <v>0</v>
      </c>
      <c r="HE35" s="0" t="n">
        <f aca="false">IF(ISNUMBER(FIND(HE$1,$D35))=$AO$1,1,0)*VLOOKUP($Z$2,DALYs!$A$2:$MW$40,'Intervention list'!HE$195+1,0)</f>
        <v>0</v>
      </c>
      <c r="HF35" s="0" t="n">
        <f aca="false">IF(ISNUMBER(FIND(HF$1,$D35))=$AO$1,1,0)*VLOOKUP($Z$2,DALYs!$A$2:$MW$40,'Intervention list'!HF$195+1,0)</f>
        <v>0</v>
      </c>
      <c r="HG35" s="0" t="n">
        <f aca="false">IF(ISNUMBER(FIND(HG$1,$D35))=$AO$1,1,0)*VLOOKUP($Z$2,DALYs!$A$2:$MW$40,'Intervention list'!HG$195+1,0)</f>
        <v>0</v>
      </c>
      <c r="HH35" s="0" t="n">
        <f aca="false">IF(ISNUMBER(FIND(HH$1,$D35))=$AO$1,1,0)*VLOOKUP($Z$2,DALYs!$A$2:$MW$40,'Intervention list'!HH$195+1,0)</f>
        <v>0</v>
      </c>
      <c r="HI35" s="0" t="n">
        <f aca="false">IF(ISNUMBER(FIND(HI$1,$D35))=$AO$1,1,0)*VLOOKUP($Z$2,DALYs!$A$2:$MW$40,'Intervention list'!HI$195+1,0)</f>
        <v>0</v>
      </c>
      <c r="HJ35" s="0" t="n">
        <f aca="false">IF(ISNUMBER(FIND(HJ$1,$D35))=$AO$1,1,0)*VLOOKUP($Z$2,DALYs!$A$2:$MW$40,'Intervention list'!HJ$195+1,0)</f>
        <v>0</v>
      </c>
      <c r="HK35" s="0" t="n">
        <f aca="false">IF(ISNUMBER(FIND(HK$1,$D35))=$AO$1,1,0)*VLOOKUP($Z$2,DALYs!$A$2:$MW$40,'Intervention list'!HK$195+1,0)</f>
        <v>0</v>
      </c>
      <c r="HL35" s="0" t="n">
        <f aca="false">IF(ISNUMBER(FIND(HL$1,$D35))=$AO$1,1,0)*VLOOKUP($Z$2,DALYs!$A$2:$MW$40,'Intervention list'!HL$195+1,0)</f>
        <v>0</v>
      </c>
      <c r="HM35" s="0" t="n">
        <f aca="false">IF(ISNUMBER(FIND(HM$1,$D35))=$AO$1,1,0)*VLOOKUP($Z$2,DALYs!$A$2:$MW$40,'Intervention list'!HM$195+1,0)</f>
        <v>0</v>
      </c>
      <c r="HN35" s="0" t="n">
        <f aca="false">IF(ISNUMBER(FIND(HN$1,$D35))=$AO$1,1,0)*VLOOKUP($Z$2,DALYs!$A$2:$MW$40,'Intervention list'!HN$195+1,0)</f>
        <v>0</v>
      </c>
      <c r="HO35" s="0" t="n">
        <f aca="false">IF(ISNUMBER(FIND(HO$1,$D35))=$AO$1,1,0)*VLOOKUP($Z$2,DALYs!$A$2:$MW$40,'Intervention list'!HO$195+1,0)</f>
        <v>0</v>
      </c>
      <c r="HP35" s="0" t="n">
        <f aca="false">IF(ISNUMBER(FIND(HP$1,$D35))=$AO$1,1,0)*VLOOKUP($Z$2,DALYs!$A$2:$MW$40,'Intervention list'!HP$195+1,0)</f>
        <v>0</v>
      </c>
      <c r="HQ35" s="0" t="n">
        <f aca="false">IF(ISNUMBER(FIND(HQ$1,$D35))=$AO$1,1,0)*VLOOKUP($Z$2,DALYs!$A$2:$MW$40,'Intervention list'!HQ$195+1,0)</f>
        <v>0</v>
      </c>
      <c r="HR35" s="0" t="n">
        <f aca="false">IF(ISNUMBER(FIND(HR$1,$D35))=$AO$1,1,0)*VLOOKUP($Z$2,DALYs!$A$2:$MW$40,'Intervention list'!HR$195+1,0)</f>
        <v>0</v>
      </c>
      <c r="HS35" s="0" t="n">
        <f aca="false">IF(ISNUMBER(FIND(HS$1,$D35))=$AO$1,1,0)*VLOOKUP($Z$2,DALYs!$A$2:$MW$40,'Intervention list'!HS$195+1,0)</f>
        <v>0</v>
      </c>
      <c r="HT35" s="0" t="n">
        <f aca="false">IF(ISNUMBER(FIND(HT$1,$D35))=$AO$1,1,0)*VLOOKUP($Z$2,DALYs!$A$2:$MW$40,'Intervention list'!HT$195+1,0)</f>
        <v>0</v>
      </c>
      <c r="HU35" s="0" t="n">
        <f aca="false">IF(ISNUMBER(FIND(HU$1,$D35))=$AO$1,1,0)*VLOOKUP($Z$2,DALYs!$A$2:$MW$40,'Intervention list'!HU$195+1,0)</f>
        <v>0</v>
      </c>
      <c r="HV35" s="0" t="n">
        <f aca="false">IF(ISNUMBER(FIND(HV$1,$D35))=$AO$1,1,0)*VLOOKUP($Z$2,DALYs!$A$2:$MW$40,'Intervention list'!HV$195+1,0)</f>
        <v>0</v>
      </c>
      <c r="HW35" s="0" t="n">
        <f aca="false">IF(ISNUMBER(FIND(HW$1,$D35))=$AO$1,1,0)*VLOOKUP($Z$2,DALYs!$A$2:$MW$40,'Intervention list'!HW$195+1,0)</f>
        <v>0</v>
      </c>
      <c r="HX35" s="0" t="n">
        <f aca="false">IF(ISNUMBER(FIND(HX$1,$D35))=$AO$1,1,0)*VLOOKUP($Z$2,DALYs!$A$2:$MW$40,'Intervention list'!HX$195+1,0)</f>
        <v>0</v>
      </c>
      <c r="HY35" s="0" t="n">
        <f aca="false">IF(ISNUMBER(FIND(HY$1,$D35))=$AO$1,1,0)*VLOOKUP($Z$2,DALYs!$A$2:$MW$40,'Intervention list'!HY$195+1,0)</f>
        <v>0</v>
      </c>
      <c r="HZ35" s="0" t="n">
        <f aca="false">IF(ISNUMBER(FIND(HZ$1,$D35))=$AO$1,1,0)*VLOOKUP($Z$2,DALYs!$A$2:$MW$40,'Intervention list'!HZ$195+1,0)</f>
        <v>0</v>
      </c>
      <c r="IA35" s="0" t="n">
        <f aca="false">IF(ISNUMBER(FIND(IA$1,$D35))=$AO$1,1,0)*VLOOKUP($Z$2,DALYs!$A$2:$MW$40,'Intervention list'!IA$195+1,0)</f>
        <v>0</v>
      </c>
      <c r="IB35" s="0" t="n">
        <f aca="false">IF(ISNUMBER(FIND(IB$1,$D35))=$AO$1,1,0)*VLOOKUP($Z$2,DALYs!$A$2:$MW$40,'Intervention list'!IB$195+1,0)</f>
        <v>0</v>
      </c>
      <c r="IC35" s="0" t="n">
        <f aca="false">IF(ISNUMBER(FIND(IC$1,$D35))=$AO$1,1,0)*VLOOKUP($Z$2,DALYs!$A$2:$MW$40,'Intervention list'!IC$195+1,0)</f>
        <v>0</v>
      </c>
      <c r="ID35" s="0" t="n">
        <f aca="false">IF(ISNUMBER(FIND(ID$1,$D35))=$AO$1,1,0)*VLOOKUP($Z$2,DALYs!$A$2:$MW$40,'Intervention list'!ID$195+1,0)</f>
        <v>0</v>
      </c>
      <c r="IE35" s="0" t="n">
        <f aca="false">IF(ISNUMBER(FIND(IE$1,$D35))=$AO$1,1,0)*VLOOKUP($Z$2,DALYs!$A$2:$MW$40,'Intervention list'!IE$195+1,0)</f>
        <v>0</v>
      </c>
      <c r="IF35" s="0" t="n">
        <f aca="false">IF(ISNUMBER(FIND(IF$1,$D35))=$AO$1,1,0)*VLOOKUP($Z$2,DALYs!$A$2:$MW$40,'Intervention list'!IF$195+1,0)</f>
        <v>0</v>
      </c>
      <c r="IG35" s="0" t="n">
        <f aca="false">IF(ISNUMBER(FIND(IG$1,$D35))=$AO$1,1,0)*VLOOKUP($Z$2,DALYs!$A$2:$MW$40,'Intervention list'!IG$195+1,0)</f>
        <v>0</v>
      </c>
      <c r="IH35" s="0" t="n">
        <f aca="false">IF(ISNUMBER(FIND(IH$1,$D35))=$AO$1,1,0)*VLOOKUP($Z$2,DALYs!$A$2:$MW$40,'Intervention list'!IH$195+1,0)</f>
        <v>0</v>
      </c>
      <c r="II35" s="0" t="n">
        <f aca="false">IF(ISNUMBER(FIND(II$1,$D35))=$AO$1,1,0)*VLOOKUP($Z$2,DALYs!$A$2:$MW$40,'Intervention list'!II$195+1,0)</f>
        <v>0</v>
      </c>
      <c r="IJ35" s="0" t="n">
        <f aca="false">IF(ISNUMBER(FIND(IJ$1,$D35))=$AO$1,1,0)*VLOOKUP($Z$2,DALYs!$A$2:$MW$40,'Intervention list'!IJ$195+1,0)</f>
        <v>0</v>
      </c>
      <c r="IK35" s="0" t="n">
        <f aca="false">IF(ISNUMBER(FIND(IK$1,$D35))=$AO$1,1,0)*VLOOKUP($Z$2,DALYs!$A$2:$MW$40,'Intervention list'!IK$195+1,0)</f>
        <v>0</v>
      </c>
      <c r="IL35" s="0" t="n">
        <f aca="false">IF(ISNUMBER(FIND(IL$1,$D35))=$AO$1,1,0)*VLOOKUP($Z$2,DALYs!$A$2:$MW$40,'Intervention list'!IL$195+1,0)</f>
        <v>0</v>
      </c>
      <c r="IM35" s="0" t="n">
        <f aca="false">IF(ISNUMBER(FIND(IM$1,$D35))=$AO$1,1,0)*VLOOKUP($Z$2,DALYs!$A$2:$MW$40,'Intervention list'!IM$195+1,0)</f>
        <v>0</v>
      </c>
      <c r="IN35" s="0" t="n">
        <f aca="false">IF(ISNUMBER(FIND(IN$1,$D35))=$AO$1,1,0)*VLOOKUP($Z$2,DALYs!$A$2:$MW$40,'Intervention list'!IN$195+1,0)</f>
        <v>0</v>
      </c>
      <c r="IO35" s="0" t="n">
        <f aca="false">IF(ISNUMBER(FIND(IO$1,$D35))=$AO$1,1,0)*VLOOKUP($Z$2,DALYs!$A$2:$MW$40,'Intervention list'!IO$195+1,0)</f>
        <v>0</v>
      </c>
      <c r="IP35" s="0" t="n">
        <f aca="false">IF(ISNUMBER(FIND(IP$1,$D35))=$AO$1,1,0)*VLOOKUP($Z$2,DALYs!$A$2:$MW$40,'Intervention list'!IP$195+1,0)</f>
        <v>0</v>
      </c>
      <c r="IQ35" s="0" t="n">
        <f aca="false">IF(ISNUMBER(FIND(IQ$1,$D35))=$AO$1,1,0)*VLOOKUP($Z$2,DALYs!$A$2:$MW$40,'Intervention list'!IQ$195+1,0)</f>
        <v>0</v>
      </c>
      <c r="IR35" s="0" t="n">
        <f aca="false">IF(ISNUMBER(FIND(IR$1,$D35))=$AO$1,1,0)*VLOOKUP($Z$2,DALYs!$A$2:$MW$40,'Intervention list'!IR$195+1,0)</f>
        <v>0</v>
      </c>
      <c r="IS35" s="0" t="n">
        <f aca="false">IF(ISNUMBER(FIND(IS$1,$D35))=$AO$1,1,0)*VLOOKUP($Z$2,DALYs!$A$2:$MW$40,'Intervention list'!IS$195+1,0)</f>
        <v>0</v>
      </c>
      <c r="IT35" s="0" t="n">
        <f aca="false">IF(ISNUMBER(FIND(IT$1,$D35))=$AO$1,1,0)*VLOOKUP($Z$2,DALYs!$A$2:$MW$40,'Intervention list'!IT$195+1,0)</f>
        <v>0</v>
      </c>
      <c r="IU35" s="0" t="n">
        <f aca="false">IF(ISNUMBER(FIND(IU$1,$D35))=$AO$1,1,0)*VLOOKUP($Z$2,DALYs!$A$2:$MW$40,'Intervention list'!IU$195+1,0)</f>
        <v>0</v>
      </c>
      <c r="IV35" s="0" t="n">
        <f aca="false">IF(ISNUMBER(FIND(IV$1,$D35))=$AO$1,1,0)*VLOOKUP($Z$2,DALYs!$A$2:$MW$40,'Intervention list'!IV$195+1,0)</f>
        <v>0</v>
      </c>
      <c r="IW35" s="0" t="n">
        <f aca="false">IF(ISNUMBER(FIND(IW$1,$D35))=$AO$1,1,0)*VLOOKUP($Z$2,DALYs!$A$2:$MW$40,'Intervention list'!IW$195+1,0)</f>
        <v>0</v>
      </c>
      <c r="IX35" s="0" t="n">
        <f aca="false">IF(ISNUMBER(FIND(IX$1,$D35))=$AO$1,1,0)*VLOOKUP($Z$2,DALYs!$A$2:$MW$40,'Intervention list'!IX$195+1,0)</f>
        <v>0</v>
      </c>
      <c r="IY35" s="0" t="n">
        <f aca="false">IF(ISNUMBER(FIND(IY$1,$D35))=$AO$1,1,0)*VLOOKUP($Z$2,DALYs!$A$2:$MW$40,'Intervention list'!IY$195+1,0)</f>
        <v>0</v>
      </c>
      <c r="IZ35" s="0" t="n">
        <f aca="false">IF(ISNUMBER(FIND(IZ$1,$D35))=$AO$1,1,0)*VLOOKUP($Z$2,DALYs!$A$2:$MW$40,'Intervention list'!IZ$195+1,0)</f>
        <v>0</v>
      </c>
      <c r="JA35" s="0" t="n">
        <f aca="false">IF(ISNUMBER(FIND(JA$1,$D35))=$AO$1,1,0)*VLOOKUP($Z$2,DALYs!$A$2:$MW$40,'Intervention list'!JA$195+1,0)</f>
        <v>0</v>
      </c>
      <c r="JB35" s="0" t="n">
        <f aca="false">IF(ISNUMBER(FIND(JB$1,$D35))=$AO$1,1,0)*VLOOKUP($Z$2,DALYs!$A$2:$MW$40,'Intervention list'!JB$195+1,0)</f>
        <v>0</v>
      </c>
      <c r="JC35" s="0" t="n">
        <f aca="false">IF(ISNUMBER(FIND(JC$1,$D35))=$AO$1,1,0)*VLOOKUP($Z$2,DALYs!$A$2:$MW$40,'Intervention list'!JC$195+1,0)</f>
        <v>0</v>
      </c>
      <c r="JD35" s="0" t="n">
        <f aca="false">IF(ISNUMBER(FIND(JD$1,$D35))=$AO$1,1,0)*VLOOKUP($Z$2,DALYs!$A$2:$MW$40,'Intervention list'!JD$195+1,0)</f>
        <v>0</v>
      </c>
      <c r="JE35" s="0" t="n">
        <f aca="false">IF(ISNUMBER(FIND(JE$1,$D35))=$AO$1,1,0)*VLOOKUP($Z$2,DALYs!$A$2:$MW$40,'Intervention list'!JE$195+1,0)</f>
        <v>0</v>
      </c>
      <c r="JF35" s="0" t="n">
        <f aca="false">IF(ISNUMBER(FIND(JF$1,$D35))=$AO$1,1,0)*VLOOKUP($Z$2,DALYs!$A$2:$MW$40,'Intervention list'!JF$195+1,0)</f>
        <v>0</v>
      </c>
      <c r="JG35" s="0" t="n">
        <f aca="false">IF(ISNUMBER(FIND(JG$1,$D35))=$AO$1,1,0)*VLOOKUP($Z$2,DALYs!$A$2:$MW$40,'Intervention list'!JG$195+1,0)</f>
        <v>0</v>
      </c>
      <c r="JH35" s="0" t="n">
        <f aca="false">IF(ISNUMBER(FIND(JH$1,$D35))=$AO$1,1,0)*VLOOKUP($Z$2,DALYs!$A$2:$MW$40,'Intervention list'!JH$195+1,0)</f>
        <v>244817.719462592</v>
      </c>
      <c r="JI35" s="0" t="n">
        <f aca="false">IF(ISNUMBER(FIND(JI$1,$D35))=$AO$1,1,0)*VLOOKUP($Z$2,DALYs!$A$2:$MW$40,'Intervention list'!JI$195+1,0)</f>
        <v>0</v>
      </c>
      <c r="JJ35" s="0" t="n">
        <f aca="false">IF(ISNUMBER(FIND(JJ$1,$D35))=$AO$1,1,0)*VLOOKUP($Z$2,DALYs!$A$2:$MW$40,'Intervention list'!JJ$195+1,0)</f>
        <v>0</v>
      </c>
      <c r="JK35" s="0" t="n">
        <f aca="false">IF(ISNUMBER(FIND(JK$1,$D35))=$AO$1,1,0)*VLOOKUP($Z$2,DALYs!$A$2:$MW$40,'Intervention list'!JK$195+1,0)</f>
        <v>0</v>
      </c>
      <c r="JL35" s="0" t="n">
        <f aca="false">IF(ISNUMBER(FIND(JL$1,$D35))=$AO$1,1,0)*VLOOKUP($Z$2,DALYs!$A$2:$MW$40,'Intervention list'!JL$195+1,0)</f>
        <v>0</v>
      </c>
      <c r="JM35" s="0" t="n">
        <f aca="false">IF(ISNUMBER(FIND(JM$1,$D35))=$AO$1,1,0)*VLOOKUP($Z$2,DALYs!$A$2:$MW$40,'Intervention list'!JM$195+1,0)</f>
        <v>0</v>
      </c>
      <c r="JN35" s="0" t="n">
        <f aca="false">IF(ISNUMBER(FIND(JN$1,$D35))=$AO$1,1,0)*VLOOKUP($Z$2,DALYs!$A$2:$MW$40,'Intervention list'!JN$195+1,0)</f>
        <v>0</v>
      </c>
      <c r="JO35" s="0" t="n">
        <f aca="false">IF(ISNUMBER(FIND(JO$1,$D35))=$AO$1,1,0)*VLOOKUP($Z$2,DALYs!$A$2:$MW$40,'Intervention list'!JO$195+1,0)</f>
        <v>0</v>
      </c>
      <c r="JP35" s="0" t="n">
        <f aca="false">IF(ISNUMBER(FIND(JP$1,$D35))=$AO$1,1,0)*VLOOKUP($Z$2,DALYs!$A$2:$MW$40,'Intervention list'!JP$195+1,0)</f>
        <v>0</v>
      </c>
      <c r="JQ35" s="0" t="n">
        <f aca="false">IF(ISNUMBER(FIND(JQ$1,$D35))=$AO$1,1,0)*VLOOKUP($Z$2,DALYs!$A$2:$MW$40,'Intervention list'!JQ$195+1,0)</f>
        <v>0</v>
      </c>
      <c r="JR35" s="0" t="n">
        <f aca="false">IF(ISNUMBER(FIND(JR$1,$D35))=$AO$1,1,0)*VLOOKUP($Z$2,DALYs!$A$2:$MW$40,'Intervention list'!JR$195+1,0)</f>
        <v>0</v>
      </c>
      <c r="JS35" s="0" t="n">
        <f aca="false">IF(ISNUMBER(FIND(JS$1,$D35))=$AO$1,1,0)*VLOOKUP($Z$2,DALYs!$A$2:$MW$40,'Intervention list'!JS$195+1,0)</f>
        <v>0</v>
      </c>
      <c r="JT35" s="0" t="n">
        <f aca="false">IF(ISNUMBER(FIND(JT$1,$D35))=$AO$1,1,0)*VLOOKUP($Z$2,DALYs!$A$2:$MW$40,'Intervention list'!JT$195+1,0)</f>
        <v>0</v>
      </c>
      <c r="JU35" s="0" t="n">
        <f aca="false">IF(ISNUMBER(FIND(JU$1,$D35))=$AO$1,1,0)*VLOOKUP($Z$2,DALYs!$A$2:$MW$40,'Intervention list'!JU$195+1,0)</f>
        <v>0</v>
      </c>
      <c r="JV35" s="0" t="n">
        <f aca="false">IF(ISNUMBER(FIND(JV$1,$D35))=$AO$1,1,0)*VLOOKUP($Z$2,DALYs!$A$2:$MW$40,'Intervention list'!JV$195+1,0)</f>
        <v>0</v>
      </c>
      <c r="JW35" s="0" t="n">
        <f aca="false">IF(ISNUMBER(FIND(JW$1,$D35))=$AO$1,1,0)*VLOOKUP($Z$2,DALYs!$A$2:$MW$40,'Intervention list'!JW$195+1,0)</f>
        <v>0</v>
      </c>
      <c r="JX35" s="0" t="n">
        <f aca="false">IF(ISNUMBER(FIND(JX$1,$D35))=$AO$1,1,0)*VLOOKUP($Z$2,DALYs!$A$2:$MW$40,'Intervention list'!JX$195+1,0)</f>
        <v>0</v>
      </c>
      <c r="JY35" s="0" t="n">
        <f aca="false">IF(ISNUMBER(FIND(JY$1,$D35))=$AO$1,1,0)*VLOOKUP($Z$2,DALYs!$A$2:$MW$40,'Intervention list'!JY$195+1,0)</f>
        <v>0</v>
      </c>
      <c r="JZ35" s="0" t="n">
        <f aca="false">IF(ISNUMBER(FIND(JZ$1,$D35))=$AO$1,1,0)*VLOOKUP($Z$2,DALYs!$A$2:$MW$40,'Intervention list'!JZ$195+1,0)</f>
        <v>0</v>
      </c>
      <c r="KA35" s="0" t="n">
        <f aca="false">IF(ISNUMBER(FIND(KA$1,$D35))=$AO$1,1,0)*VLOOKUP($Z$2,DALYs!$A$2:$MW$40,'Intervention list'!KA$195+1,0)</f>
        <v>0</v>
      </c>
      <c r="KB35" s="0" t="n">
        <f aca="false">IF(ISNUMBER(FIND(KB$1,$D35))=$AO$1,1,0)*VLOOKUP($Z$2,DALYs!$A$2:$MW$40,'Intervention list'!KB$195+1,0)</f>
        <v>0</v>
      </c>
      <c r="KC35" s="0" t="n">
        <f aca="false">IF(ISNUMBER(FIND(KC$1,$D35))=$AO$1,1,0)*VLOOKUP($Z$2,DALYs!$A$2:$MW$40,'Intervention list'!KC$195+1,0)</f>
        <v>0</v>
      </c>
      <c r="KD35" s="0" t="n">
        <f aca="false">IF(ISNUMBER(FIND(KD$1,$D35))=$AO$1,1,0)*VLOOKUP($Z$2,DALYs!$A$2:$MW$40,'Intervention list'!KD$195+1,0)</f>
        <v>0</v>
      </c>
      <c r="KE35" s="0" t="n">
        <f aca="false">IF(ISNUMBER(FIND(KE$1,$D35))=$AO$1,1,0)*VLOOKUP($Z$2,DALYs!$A$2:$MW$40,'Intervention list'!KE$195+1,0)</f>
        <v>0</v>
      </c>
      <c r="KF35" s="0" t="n">
        <f aca="false">IF(ISNUMBER(FIND(KF$1,$D35))=$AO$1,1,0)*VLOOKUP($Z$2,DALYs!$A$2:$MW$40,'Intervention list'!KF$195+1,0)</f>
        <v>0</v>
      </c>
      <c r="KG35" s="0" t="n">
        <f aca="false">IF(ISNUMBER(FIND(KG$1,$D35))=$AO$1,1,0)*VLOOKUP($Z$2,DALYs!$A$2:$MW$40,'Intervention list'!KG$195+1,0)</f>
        <v>0</v>
      </c>
      <c r="KH35" s="0" t="n">
        <f aca="false">IF(ISNUMBER(FIND(KH$1,$D35))=$AO$1,1,0)*VLOOKUP($Z$2,DALYs!$A$2:$MW$40,'Intervention list'!KH$195+1,0)</f>
        <v>0</v>
      </c>
      <c r="KI35" s="0" t="n">
        <f aca="false">IF(ISNUMBER(FIND(KI$1,$D35))=$AO$1,1,0)*VLOOKUP($Z$2,DALYs!$A$2:$MW$40,'Intervention list'!KI$195+1,0)</f>
        <v>0</v>
      </c>
      <c r="KJ35" s="0" t="n">
        <f aca="false">IF(ISNUMBER(FIND(KJ$1,$D35))=$AO$1,1,0)*VLOOKUP($Z$2,DALYs!$A$2:$MW$40,'Intervention list'!KJ$195+1,0)</f>
        <v>0</v>
      </c>
      <c r="KK35" s="0" t="n">
        <f aca="false">IF(ISNUMBER(FIND(KK$1,$D35))=$AO$1,1,0)*VLOOKUP($Z$2,DALYs!$A$2:$MW$40,'Intervention list'!KK$195+1,0)</f>
        <v>0</v>
      </c>
      <c r="KL35" s="0" t="n">
        <f aca="false">IF(ISNUMBER(FIND(KL$1,$D35))=$AO$1,1,0)*VLOOKUP($Z$2,DALYs!$A$2:$MW$40,'Intervention list'!KL$195+1,0)</f>
        <v>0</v>
      </c>
      <c r="KM35" s="0" t="n">
        <f aca="false">IF(ISNUMBER(FIND(KM$1,$D35))=$AO$1,1,0)*VLOOKUP($Z$2,DALYs!$A$2:$MW$40,'Intervention list'!KM$195+1,0)</f>
        <v>0</v>
      </c>
      <c r="KN35" s="0" t="n">
        <f aca="false">IF(ISNUMBER(FIND(KN$1,$D35))=$AO$1,1,0)*VLOOKUP($Z$2,DALYs!$A$2:$MW$40,'Intervention list'!KN$195+1,0)</f>
        <v>0</v>
      </c>
      <c r="KO35" s="0" t="n">
        <f aca="false">IF(ISNUMBER(FIND(KO$1,$D35))=$AO$1,1,0)*VLOOKUP($Z$2,DALYs!$A$2:$MW$40,'Intervention list'!KO$195+1,0)</f>
        <v>0</v>
      </c>
      <c r="KP35" s="0" t="n">
        <f aca="false">IF(ISNUMBER(FIND(KP$1,$D35))=$AO$1,1,0)*VLOOKUP($Z$2,DALYs!$A$2:$MW$40,'Intervention list'!KP$195+1,0)</f>
        <v>0</v>
      </c>
      <c r="KQ35" s="0" t="n">
        <f aca="false">IF(ISNUMBER(FIND(KQ$1,$D35))=$AO$1,1,0)*VLOOKUP($Z$2,DALYs!$A$2:$MW$40,'Intervention list'!KQ$195+1,0)</f>
        <v>0</v>
      </c>
      <c r="KR35" s="0" t="n">
        <f aca="false">IF(ISNUMBER(FIND(KR$1,$D35))=$AO$1,1,0)*VLOOKUP($Z$2,DALYs!$A$2:$MW$40,'Intervention list'!KR$195+1,0)</f>
        <v>0</v>
      </c>
      <c r="KS35" s="0" t="n">
        <f aca="false">IF(ISNUMBER(FIND(KS$1,$D35))=$AO$1,1,0)*VLOOKUP($Z$2,DALYs!$A$2:$MW$40,'Intervention list'!KS$195+1,0)</f>
        <v>0</v>
      </c>
      <c r="KT35" s="0" t="n">
        <f aca="false">IF(ISNUMBER(FIND(KT$1,$D35))=$AO$1,1,0)*VLOOKUP($Z$2,DALYs!$A$2:$MW$40,'Intervention list'!KT$195+1,0)</f>
        <v>0</v>
      </c>
      <c r="KU35" s="0" t="n">
        <f aca="false">IF(ISNUMBER(FIND(KU$1,$D35))=$AO$1,1,0)*VLOOKUP($Z$2,DALYs!$A$2:$MW$40,'Intervention list'!KU$195+1,0)</f>
        <v>0</v>
      </c>
      <c r="KV35" s="0" t="n">
        <f aca="false">IF(ISNUMBER(FIND(KV$1,$D35))=$AO$1,1,0)*VLOOKUP($Z$2,DALYs!$A$2:$MW$40,'Intervention list'!KV$195+1,0)</f>
        <v>0</v>
      </c>
      <c r="KW35" s="0" t="n">
        <f aca="false">IF(ISNUMBER(FIND(KW$1,$D35))=$AO$1,1,0)*VLOOKUP($Z$2,DALYs!$A$2:$MW$40,'Intervention list'!KW$195+1,0)</f>
        <v>0</v>
      </c>
      <c r="KX35" s="0" t="n">
        <f aca="false">IF(ISNUMBER(FIND(KX$1,$D35))=$AO$1,1,0)*VLOOKUP($Z$2,DALYs!$A$2:$MW$40,'Intervention list'!KX$195+1,0)</f>
        <v>0</v>
      </c>
      <c r="KY35" s="0" t="n">
        <f aca="false">IF(ISNUMBER(FIND(KY$1,$D35))=$AO$1,1,0)*VLOOKUP($Z$2,DALYs!$A$2:$MW$40,'Intervention list'!KY$195+1,0)</f>
        <v>0</v>
      </c>
      <c r="KZ35" s="0" t="n">
        <f aca="false">IF(ISNUMBER(FIND(KZ$1,$D35))=$AO$1,1,0)*VLOOKUP($Z$2,DALYs!$A$2:$MW$40,'Intervention list'!KZ$195+1,0)</f>
        <v>0</v>
      </c>
      <c r="LA35" s="0" t="n">
        <f aca="false">IF(ISNUMBER(FIND(LA$1,$D35))=$AO$1,1,0)*VLOOKUP($Z$2,DALYs!$A$2:$MW$40,'Intervention list'!LA$195+1,0)</f>
        <v>0</v>
      </c>
      <c r="LB35" s="0" t="n">
        <f aca="false">IF(ISNUMBER(FIND(LB$1,$D35))=$AO$1,1,0)*VLOOKUP($Z$2,DALYs!$A$2:$MW$40,'Intervention list'!LB$195+1,0)</f>
        <v>0</v>
      </c>
      <c r="LC35" s="0" t="n">
        <f aca="false">IF(ISNUMBER(FIND(LC$1,$D35))=$AO$1,1,0)*VLOOKUP($Z$2,DALYs!$A$2:$MW$40,'Intervention list'!LC$195+1,0)</f>
        <v>0</v>
      </c>
      <c r="LD35" s="0" t="n">
        <f aca="false">IF(ISNUMBER(FIND(LD$1,$D35))=$AO$1,1,0)*VLOOKUP($Z$2,DALYs!$A$2:$MW$40,'Intervention list'!LD$195+1,0)</f>
        <v>0</v>
      </c>
      <c r="LE35" s="0" t="n">
        <f aca="false">IF(ISNUMBER(FIND(LE$1,$D35))=$AO$1,1,0)*VLOOKUP($Z$2,DALYs!$A$2:$MW$40,'Intervention list'!LE$195+1,0)</f>
        <v>0</v>
      </c>
      <c r="LF35" s="0" t="n">
        <f aca="false">IF(ISNUMBER(FIND(LF$1,$D35))=$AO$1,1,0)*VLOOKUP($Z$2,DALYs!$A$2:$MW$40,'Intervention list'!LF$195+1,0)</f>
        <v>0</v>
      </c>
      <c r="LG35" s="0" t="n">
        <f aca="false">IF(ISNUMBER(FIND(LG$1,$D35))=$AO$1,1,0)*VLOOKUP($Z$2,DALYs!$A$2:$MW$40,'Intervention list'!LG$195+1,0)</f>
        <v>0</v>
      </c>
      <c r="LH35" s="0" t="n">
        <f aca="false">IF(ISNUMBER(FIND(LH$1,$D35))=$AO$1,1,0)*VLOOKUP($Z$2,DALYs!$A$2:$MW$40,'Intervention list'!LH$195+1,0)</f>
        <v>0</v>
      </c>
      <c r="LI35" s="0" t="n">
        <f aca="false">IF(ISNUMBER(FIND(LI$1,$D35))=$AO$1,1,0)*VLOOKUP($Z$2,DALYs!$A$2:$MW$40,'Intervention list'!LI$195+1,0)</f>
        <v>0</v>
      </c>
      <c r="LJ35" s="0" t="n">
        <f aca="false">IF(ISNUMBER(FIND(LJ$1,$D35))=$AO$1,1,0)*VLOOKUP($Z$2,DALYs!$A$2:$MW$40,'Intervention list'!LJ$195+1,0)</f>
        <v>0</v>
      </c>
      <c r="LK35" s="0" t="n">
        <f aca="false">IF(ISNUMBER(FIND(LK$1,$D35))=$AO$1,1,0)*VLOOKUP($Z$2,DALYs!$A$2:$MW$40,'Intervention list'!LK$195+1,0)</f>
        <v>0</v>
      </c>
      <c r="LL35" s="0" t="n">
        <f aca="false">IF(ISNUMBER(FIND(LL$1,$D35))=$AO$1,1,0)*VLOOKUP($Z$2,DALYs!$A$2:$MW$40,'Intervention list'!LL$195+1,0)</f>
        <v>0</v>
      </c>
      <c r="LM35" s="0" t="n">
        <f aca="false">IF(ISNUMBER(FIND(LM$1,$D35))=$AO$1,1,0)*VLOOKUP($Z$2,DALYs!$A$2:$MW$40,'Intervention list'!LM$195+1,0)</f>
        <v>0</v>
      </c>
      <c r="LN35" s="0" t="n">
        <f aca="false">IF(ISNUMBER(FIND(LN$1,$D35))=$AO$1,1,0)*VLOOKUP($Z$2,DALYs!$A$2:$MW$40,'Intervention list'!LN$195+1,0)</f>
        <v>0</v>
      </c>
      <c r="LO35" s="0" t="n">
        <f aca="false">IF(ISNUMBER(FIND(LO$1,$D35))=$AO$1,1,0)*VLOOKUP($Z$2,DALYs!$A$2:$MW$40,'Intervention list'!LO$195+1,0)</f>
        <v>0</v>
      </c>
      <c r="LP35" s="0" t="n">
        <f aca="false">IF(ISNUMBER(FIND(LP$1,$D35))=$AO$1,1,0)*VLOOKUP($Z$2,DALYs!$A$2:$MW$40,'Intervention list'!LP$195+1,0)</f>
        <v>0</v>
      </c>
      <c r="LQ35" s="0" t="n">
        <f aca="false">IF(ISNUMBER(FIND(LQ$1,$D35))=$AO$1,1,0)*VLOOKUP($Z$2,DALYs!$A$2:$MW$40,'Intervention list'!LQ$195+1,0)</f>
        <v>0</v>
      </c>
      <c r="LR35" s="0" t="n">
        <f aca="false">IF(ISNUMBER(FIND(LR$1,$D35))=$AO$1,1,0)*VLOOKUP($Z$2,DALYs!$A$2:$MW$40,'Intervention list'!LR$195+1,0)</f>
        <v>0</v>
      </c>
      <c r="LS35" s="0" t="n">
        <f aca="false">IF(ISNUMBER(FIND(LS$1,$D35))=$AO$1,1,0)*VLOOKUP($Z$2,DALYs!$A$2:$MW$40,'Intervention list'!LS$195+1,0)</f>
        <v>0</v>
      </c>
      <c r="LT35" s="0" t="n">
        <f aca="false">IF(ISNUMBER(FIND(LT$1,$D35))=$AO$1,1,0)*VLOOKUP($Z$2,DALYs!$A$2:$MW$40,'Intervention list'!LT$195+1,0)</f>
        <v>0</v>
      </c>
      <c r="LU35" s="0" t="n">
        <f aca="false">IF(ISNUMBER(FIND(LU$1,$D35))=$AO$1,1,0)*VLOOKUP($Z$2,DALYs!$A$2:$MW$40,'Intervention list'!LU$195+1,0)</f>
        <v>0</v>
      </c>
      <c r="LV35" s="0" t="n">
        <f aca="false">IF(ISNUMBER(FIND(LV$1,$D35))=$AO$1,1,0)*VLOOKUP($Z$2,DALYs!$A$2:$MW$40,'Intervention list'!LV$195+1,0)</f>
        <v>0</v>
      </c>
      <c r="LW35" s="0" t="n">
        <f aca="false">IF(ISNUMBER(FIND(LW$1,$D35))=$AO$1,1,0)*VLOOKUP($Z$2,DALYs!$A$2:$MW$40,'Intervention list'!LW$195+1,0)</f>
        <v>0</v>
      </c>
      <c r="LX35" s="0" t="n">
        <f aca="false">IF(ISNUMBER(FIND(LX$1,$D35))=$AO$1,1,0)*VLOOKUP($Z$2,DALYs!$A$2:$MW$40,'Intervention list'!LX$195+1,0)</f>
        <v>0</v>
      </c>
      <c r="LY35" s="0" t="n">
        <f aca="false">IF(ISNUMBER(FIND(LY$1,$D35))=$AO$1,1,0)*VLOOKUP($Z$2,DALYs!$A$2:$MW$40,'Intervention list'!LY$195+1,0)</f>
        <v>0</v>
      </c>
      <c r="LZ35" s="0" t="n">
        <f aca="false">IF(ISNUMBER(FIND(LZ$1,$D35))=$AO$1,1,0)*VLOOKUP($Z$2,DALYs!$A$2:$MW$40,'Intervention list'!LZ$195+1,0)</f>
        <v>0</v>
      </c>
      <c r="MA35" s="0" t="n">
        <f aca="false">IF(ISNUMBER(FIND(MA$1,$D35))=$AO$1,1,0)*VLOOKUP($Z$2,DALYs!$A$2:$MW$40,'Intervention list'!MA$195+1,0)</f>
        <v>0</v>
      </c>
      <c r="MB35" s="0" t="n">
        <f aca="false">IF(ISNUMBER(FIND(MB$1,$D35))=$AO$1,1,0)*VLOOKUP($Z$2,DALYs!$A$2:$MW$40,'Intervention list'!MB$195+1,0)</f>
        <v>0</v>
      </c>
      <c r="MC35" s="0" t="n">
        <f aca="false">IF(ISNUMBER(FIND(MC$1,$D35))=$AO$1,1,0)*VLOOKUP($Z$2,DALYs!$A$2:$MW$40,'Intervention list'!MC$195+1,0)</f>
        <v>0</v>
      </c>
      <c r="MD35" s="0" t="n">
        <f aca="false">IF(ISNUMBER(FIND(MD$1,$D35))=$AO$1,1,0)*VLOOKUP($Z$2,DALYs!$A$2:$MW$40,'Intervention list'!MD$195+1,0)</f>
        <v>0</v>
      </c>
      <c r="ME35" s="0" t="n">
        <f aca="false">IF(ISNUMBER(FIND(ME$1,$D35))=$AO$1,1,0)*VLOOKUP($Z$2,DALYs!$A$2:$MW$40,'Intervention list'!ME$195+1,0)</f>
        <v>0</v>
      </c>
      <c r="MF35" s="0" t="n">
        <f aca="false">IF(ISNUMBER(FIND(MF$1,$D35))=$AO$1,1,0)*VLOOKUP($Z$2,DALYs!$A$2:$MW$40,'Intervention list'!MF$195+1,0)</f>
        <v>0</v>
      </c>
      <c r="MG35" s="0" t="n">
        <f aca="false">IF(ISNUMBER(FIND(MG$1,$D35))=$AO$1,1,0)*VLOOKUP($Z$2,DALYs!$A$2:$MW$40,'Intervention list'!MG$195+1,0)</f>
        <v>0</v>
      </c>
      <c r="MH35" s="0" t="n">
        <f aca="false">IF(ISNUMBER(FIND(MH$1,$D35))=$AO$1,1,0)*VLOOKUP($Z$2,DALYs!$A$2:$MW$40,'Intervention list'!MH$195+1,0)</f>
        <v>0</v>
      </c>
      <c r="MI35" s="0" t="n">
        <f aca="false">IF(ISNUMBER(FIND(MI$1,$D35))=$AO$1,1,0)*VLOOKUP($Z$2,DALYs!$A$2:$MW$40,'Intervention list'!MI$195+1,0)</f>
        <v>0</v>
      </c>
      <c r="MJ35" s="0" t="n">
        <f aca="false">IF(ISNUMBER(FIND(MJ$1,$D35))=$AO$1,1,0)*VLOOKUP($Z$2,DALYs!$A$2:$MW$40,'Intervention list'!MJ$195+1,0)</f>
        <v>0</v>
      </c>
      <c r="MK35" s="0" t="n">
        <f aca="false">IF(ISNUMBER(FIND(MK$1,$D35))=$AO$1,1,0)*VLOOKUP($Z$2,DALYs!$A$2:$MW$40,'Intervention list'!MK$195+1,0)</f>
        <v>0</v>
      </c>
      <c r="ML35" s="0" t="n">
        <f aca="false">IF(ISNUMBER(FIND(ML$1,$D35))=$AO$1,1,0)*VLOOKUP($Z$2,DALYs!$A$2:$MW$40,'Intervention list'!ML$195+1,0)</f>
        <v>0</v>
      </c>
      <c r="MM35" s="0" t="n">
        <f aca="false">IF(ISNUMBER(FIND(MM$1,$D35))=$AO$1,1,0)*VLOOKUP($Z$2,DALYs!$A$2:$MW$40,'Intervention list'!MM$195+1,0)</f>
        <v>0</v>
      </c>
      <c r="MN35" s="0" t="n">
        <f aca="false">IF(ISNUMBER(FIND(MN$1,$D35))=$AO$1,1,0)*VLOOKUP($Z$2,DALYs!$A$2:$MW$40,'Intervention list'!MN$195+1,0)</f>
        <v>0</v>
      </c>
      <c r="MO35" s="0" t="n">
        <f aca="false">IF(ISNUMBER(FIND(MO$1,$D35))=$AO$1,1,0)*VLOOKUP($Z$2,DALYs!$A$2:$MW$40,'Intervention list'!MO$195+1,0)</f>
        <v>0</v>
      </c>
      <c r="MP35" s="0" t="n">
        <f aca="false">IF(ISNUMBER(FIND(MP$1,$D35))=$AO$1,1,0)*VLOOKUP($Z$2,DALYs!$A$2:$MW$40,'Intervention list'!MP$195+1,0)</f>
        <v>0</v>
      </c>
      <c r="MQ35" s="0" t="n">
        <f aca="false">IF(ISNUMBER(FIND(MQ$1,$D35))=$AO$1,1,0)*VLOOKUP($Z$2,DALYs!$A$2:$MW$40,'Intervention list'!MQ$195+1,0)</f>
        <v>0</v>
      </c>
      <c r="MR35" s="0" t="n">
        <f aca="false">IF(ISNUMBER(FIND(MR$1,$D35))=$AO$1,1,0)*VLOOKUP($Z$2,DALYs!$A$2:$MW$40,'Intervention list'!MR$195+1,0)</f>
        <v>0</v>
      </c>
      <c r="MS35" s="0" t="n">
        <f aca="false">IF(ISNUMBER(FIND(MS$1,$D35))=$AO$1,1,0)*VLOOKUP($Z$2,DALYs!$A$2:$MW$40,'Intervention list'!MS$195+1,0)</f>
        <v>0</v>
      </c>
      <c r="MT35" s="0" t="n">
        <f aca="false">IF(ISNUMBER(FIND(MT$1,$D35))=$AO$1,1,0)*VLOOKUP($Z$2,DALYs!$A$2:$MW$40,'Intervention list'!MT$195+1,0)</f>
        <v>0</v>
      </c>
      <c r="MU35" s="0" t="n">
        <f aca="false">IF(ISNUMBER(FIND(MU$1,$D35))=$AO$1,1,0)*VLOOKUP($Z$2,DALYs!$A$2:$MW$40,'Intervention list'!MU$195+1,0)</f>
        <v>0</v>
      </c>
      <c r="MV35" s="0" t="n">
        <f aca="false">IF(ISNUMBER(FIND(MV$1,$D35))=$AO$1,1,0)*VLOOKUP($Z$2,DALYs!$A$2:$MW$40,'Intervention list'!MV$195+1,0)</f>
        <v>0</v>
      </c>
      <c r="MW35" s="0" t="n">
        <f aca="false">IF(ISNUMBER(FIND(MW$1,$D35))=$AO$1,1,0)*VLOOKUP($Z$2,DALYs!$A$2:$MW$40,'Intervention list'!MW$195+1,0)</f>
        <v>0</v>
      </c>
      <c r="MX35" s="0" t="n">
        <f aca="false">IF(ISNUMBER(FIND(MX$1,$D35))=$AO$1,1,0)*VLOOKUP($Z$2,DALYs!$A$2:$MW$40,'Intervention list'!MX$195+1,0)</f>
        <v>0</v>
      </c>
      <c r="MY35" s="0" t="n">
        <f aca="false">IF(ISNUMBER(FIND(MY$1,$D35))=$AO$1,1,0)*VLOOKUP($Z$2,DALYs!$A$2:$MW$40,'Intervention list'!MY$195+1,0)</f>
        <v>0</v>
      </c>
      <c r="MZ35" s="0" t="n">
        <f aca="false">IF(ISNUMBER(FIND(MZ$1,$D35))=$AO$1,1,0)*VLOOKUP($Z$2,DALYs!$A$2:$MW$40,'Intervention list'!MZ$195+1,0)</f>
        <v>0</v>
      </c>
      <c r="NA35" s="0" t="n">
        <f aca="false">IF(ISNUMBER(FIND(NA$1,$D35))=$AO$1,1,0)*VLOOKUP($Z$2,DALYs!$A$2:$MW$40,'Intervention list'!NA$195+1,0)</f>
        <v>0</v>
      </c>
      <c r="NB35" s="0" t="n">
        <f aca="false">IF(ISNUMBER(FIND(NB$1,$D35))=$AO$1,1,0)*VLOOKUP($Z$2,DALYs!$A$2:$MW$40,'Intervention list'!NB$195+1,0)</f>
        <v>0</v>
      </c>
      <c r="NC35" s="0" t="n">
        <f aca="false">IF(ISNUMBER(FIND(NC$1,$D35))=$AO$1,1,0)*VLOOKUP($Z$2,DALYs!$A$2:$MW$40,'Intervention list'!NC$195+1,0)</f>
        <v>0</v>
      </c>
      <c r="ND35" s="0" t="n">
        <f aca="false">IF(ISNUMBER(FIND(ND$1,$D35))=$AO$1,1,0)*VLOOKUP($Z$2,DALYs!$A$2:$MW$40,'Intervention list'!ND$195+1,0)</f>
        <v>0</v>
      </c>
      <c r="NE35" s="0" t="n">
        <f aca="false">IF(ISNUMBER(FIND(NE$1,$D35))=$AO$1,1,0)*VLOOKUP($Z$2,DALYs!$A$2:$MW$40,'Intervention list'!NE$195+1,0)</f>
        <v>0</v>
      </c>
      <c r="NF35" s="0" t="n">
        <f aca="false">IF(ISNUMBER(FIND(NF$1,$D35))=$AO$1,1,0)*VLOOKUP($Z$2,DALYs!$A$2:$MW$40,'Intervention list'!NF$195+1,0)</f>
        <v>0</v>
      </c>
      <c r="NG35" s="0" t="n">
        <f aca="false">IF(ISNUMBER(FIND(NG$1,$D35))=$AO$1,1,0)*VLOOKUP($Z$2,DALYs!$A$2:$MW$40,'Intervention list'!NG$195+1,0)</f>
        <v>0</v>
      </c>
      <c r="NH35" s="0" t="n">
        <f aca="false">IF(ISNUMBER(FIND(NH$1,$D35))=$AO$1,1,0)*VLOOKUP($Z$2,DALYs!$A$2:$MW$40,'Intervention list'!NH$195+1,0)</f>
        <v>0</v>
      </c>
      <c r="NI35" s="0" t="n">
        <f aca="false">IF(ISNUMBER(FIND(NI$1,$D35))=$AO$1,1,0)*VLOOKUP($Z$2,DALYs!$A$2:$MW$40,'Intervention list'!NI$195+1,0)</f>
        <v>0</v>
      </c>
      <c r="NJ35" s="0" t="n">
        <f aca="false">IF(ISNUMBER(FIND(NJ$1,$D35))=$AO$1,1,0)*VLOOKUP($Z$2,DALYs!$A$2:$MW$40,'Intervention list'!NJ$195+1,0)</f>
        <v>0</v>
      </c>
      <c r="NK35" s="0" t="n">
        <f aca="false">IF(ISNUMBER(FIND(NK$1,$D35))=$AO$1,1,0)*VLOOKUP($Z$2,DALYs!$A$2:$MW$40,'Intervention list'!NK$195+1,0)</f>
        <v>0</v>
      </c>
      <c r="NL35" s="0" t="n">
        <f aca="false">IF(ISNUMBER(FIND(NL$1,$D35))=$AO$1,1,0)*VLOOKUP($Z$2,DALYs!$A$2:$MW$40,'Intervention list'!NL$195+1,0)</f>
        <v>0</v>
      </c>
      <c r="NM35" s="0" t="n">
        <f aca="false">IF(ISNUMBER(FIND(NM$1,$D35))=$AO$1,1,0)*VLOOKUP($Z$2,DALYs!$A$2:$MW$40,'Intervention list'!NM$195+1,0)</f>
        <v>0</v>
      </c>
      <c r="NN35" s="0" t="n">
        <f aca="false">IF(ISNUMBER(FIND(NN$1,$D35))=$AO$1,1,0)*VLOOKUP($Z$2,DALYs!$A$2:$MW$40,'Intervention list'!NN$195+1,0)</f>
        <v>0</v>
      </c>
      <c r="NO35" s="0" t="n">
        <f aca="false">IF(ISNUMBER(FIND(NO$1,$D35))=$AO$1,1,0)*VLOOKUP($Z$2,DALYs!$A$2:$MW$40,'Intervention list'!NO$195+1,0)</f>
        <v>0</v>
      </c>
      <c r="NP35" s="0" t="n">
        <f aca="false">IF(ISNUMBER(FIND(NP$1,$D35))=$AO$1,1,0)*VLOOKUP($Z$2,DALYs!$A$2:$MW$40,'Intervention list'!NP$195+1,0)</f>
        <v>0</v>
      </c>
      <c r="NQ35" s="0" t="n">
        <f aca="false">IF(ISNUMBER(FIND(NQ$1,$D35))=$AO$1,1,0)*VLOOKUP($Z$2,DALYs!$A$2:$MW$40,'Intervention list'!NQ$195+1,0)</f>
        <v>0</v>
      </c>
      <c r="NR35" s="0" t="n">
        <f aca="false">IF(ISNUMBER(FIND(NR$1,$D35))=$AO$1,1,0)*VLOOKUP($Z$2,DALYs!$A$2:$MW$40,'Intervention list'!NR$195+1,0)</f>
        <v>0</v>
      </c>
      <c r="NS35" s="0" t="n">
        <f aca="false">IF(ISNUMBER(FIND(NS$1,$D35))=$AO$1,1,0)*VLOOKUP($Z$2,DALYs!$A$2:$MW$40,'Intervention list'!NS$195+1,0)</f>
        <v>0</v>
      </c>
      <c r="NT35" s="0" t="n">
        <f aca="false">IF(ISNUMBER(FIND(NT$1,$D35))=$AO$1,1,0)*VLOOKUP($Z$2,DALYs!$A$2:$MW$40,'Intervention list'!NT$195+1,0)</f>
        <v>0</v>
      </c>
      <c r="NU35" s="0" t="n">
        <f aca="false">IF(ISNUMBER(FIND(NU$1,$D35))=$AO$1,1,0)*VLOOKUP($Z$2,DALYs!$A$2:$MW$40,'Intervention list'!NU$195+1,0)</f>
        <v>0</v>
      </c>
      <c r="NV35" s="0" t="n">
        <f aca="false">IF(ISNUMBER(FIND(NV$1,$D35))=$AO$1,1,0)*VLOOKUP($Z$2,DALYs!$A$2:$MW$40,'Intervention list'!NV$195+1,0)</f>
        <v>0</v>
      </c>
      <c r="NW35" s="0" t="n">
        <f aca="false">IF(ISNUMBER(FIND(NW$1,$D35))=$AO$1,1,0)*VLOOKUP($Z$2,DALYs!$A$2:$MW$40,'Intervention list'!NW$195+1,0)</f>
        <v>0</v>
      </c>
      <c r="NX35" s="0" t="n">
        <f aca="false">IF(ISNUMBER(FIND(NX$1,$D35))=$AO$1,1,0)*VLOOKUP($Z$2,DALYs!$A$2:$MW$40,'Intervention list'!NX$195+1,0)</f>
        <v>0</v>
      </c>
      <c r="NY35" s="0" t="n">
        <f aca="false">IF(ISNUMBER(FIND(NY$1,$D35))=$AO$1,1,0)*VLOOKUP($Z$2,DALYs!$A$2:$MW$40,'Intervention list'!NY$195+1,0)</f>
        <v>0</v>
      </c>
      <c r="NZ35" s="0" t="n">
        <f aca="false">IF(ISNUMBER(FIND(NZ$1,$D35))=$AO$1,1,0)*VLOOKUP($Z$2,DALYs!$A$2:$MW$40,'Intervention list'!NZ$195+1,0)</f>
        <v>0</v>
      </c>
      <c r="OA35" s="0" t="n">
        <f aca="false">IF(ISNUMBER(FIND(OA$1,$D35))=$AO$1,1,0)*VLOOKUP($Z$2,DALYs!$A$2:$MW$40,'Intervention list'!OA$195+1,0)</f>
        <v>0</v>
      </c>
      <c r="OB35" s="0" t="n">
        <f aca="false">IF(ISNUMBER(FIND(OB$1,$D35))=$AO$1,1,0)*VLOOKUP($Z$2,DALYs!$A$2:$MW$40,'Intervention list'!OB$195+1,0)</f>
        <v>0</v>
      </c>
      <c r="OC35" s="0" t="n">
        <f aca="false">IF(ISNUMBER(FIND(OC$1,$D35))=$AO$1,1,0)*VLOOKUP($Z$2,DALYs!$A$2:$MW$40,'Intervention list'!OC$195+1,0)</f>
        <v>0</v>
      </c>
      <c r="OD35" s="0" t="n">
        <f aca="false">IF(ISNUMBER(FIND(OD$1,$D35))=$AO$1,1,0)*VLOOKUP($Z$2,DALYs!$A$2:$MW$40,'Intervention list'!OD$195+1,0)</f>
        <v>0</v>
      </c>
      <c r="OE35" s="0" t="n">
        <f aca="false">IF(ISNUMBER(FIND(OE$1,$D35))=$AO$1,1,0)*VLOOKUP($Z$2,DALYs!$A$2:$MW$40,'Intervention list'!OE$195+1,0)</f>
        <v>0</v>
      </c>
      <c r="OF35" s="0" t="n">
        <f aca="false">IF(ISNUMBER(FIND(OF$1,$D35))=$AO$1,1,0)*VLOOKUP($Z$2,DALYs!$A$2:$MW$40,'Intervention list'!OF$195+1,0)</f>
        <v>0</v>
      </c>
      <c r="OG35" s="0" t="n">
        <f aca="false">IF(ISNUMBER(FIND(OG$1,$D35))=$AO$1,1,0)*VLOOKUP($Z$2,DALYs!$A$2:$MW$40,'Intervention list'!OG$195+1,0)</f>
        <v>0</v>
      </c>
      <c r="OH35" s="0" t="n">
        <f aca="false">IF(ISNUMBER(FIND(OH$1,$D35))=$AO$1,1,0)*VLOOKUP($Z$2,DALYs!$A$2:$MW$40,'Intervention list'!OH$195+1,0)</f>
        <v>0</v>
      </c>
      <c r="OI35" s="0" t="n">
        <f aca="false">IF(ISNUMBER(FIND(OI$1,$D35))=$AO$1,1,0)*VLOOKUP($Z$2,DALYs!$A$2:$MW$40,'Intervention list'!OI$195+1,0)</f>
        <v>0</v>
      </c>
      <c r="OJ35" s="0" t="n">
        <f aca="false">IF(ISNUMBER(FIND(OJ$1,$D35))=$AO$1,1,0)*VLOOKUP($Z$2,DALYs!$A$2:$MW$40,'Intervention list'!OJ$195+1,0)</f>
        <v>0</v>
      </c>
      <c r="OK35" s="0" t="n">
        <f aca="false">IF(ISNUMBER(FIND(OK$1,$D35))=$AO$1,1,0)*VLOOKUP($Z$2,DALYs!$A$2:$MW$40,'Intervention list'!OK$195+1,0)</f>
        <v>0</v>
      </c>
      <c r="OL35" s="0" t="n">
        <f aca="false">IF(ISNUMBER(FIND(OL$1,$D35))=$AO$1,1,0)*VLOOKUP($Z$2,DALYs!$A$2:$MW$40,'Intervention list'!OL$195+1,0)</f>
        <v>0</v>
      </c>
      <c r="OM35" s="0" t="n">
        <f aca="false">IF(ISNUMBER(FIND(OM$1,$D35))=$AO$1,1,0)*VLOOKUP($Z$2,DALYs!$A$2:$MW$40,'Intervention list'!OM$195+1,0)</f>
        <v>0</v>
      </c>
      <c r="ON35" s="0" t="n">
        <f aca="false">IF(ISNUMBER(FIND(ON$1,$D35))=$AO$1,1,0)*VLOOKUP($Z$2,DALYs!$A$2:$MW$40,'Intervention list'!ON$195+1,0)</f>
        <v>0</v>
      </c>
      <c r="OO35" s="0" t="n">
        <f aca="false">IF(ISNUMBER(FIND(OO$1,$D35))=$AO$1,1,0)*VLOOKUP($Z$2,DALYs!$A$2:$MW$40,'Intervention list'!OO$195+1,0)</f>
        <v>0</v>
      </c>
      <c r="OP35" s="0" t="n">
        <f aca="false">IF(ISNUMBER(FIND(OP$1,$D35))=$AO$1,1,0)*VLOOKUP($Z$2,DALYs!$A$2:$MW$40,'Intervention list'!OP$195+1,0)</f>
        <v>0</v>
      </c>
      <c r="OQ35" s="0" t="n">
        <f aca="false">IF(ISNUMBER(FIND(OQ$1,$D35))=$AO$1,1,0)*VLOOKUP($Z$2,DALYs!$A$2:$MW$40,'Intervention list'!OQ$195+1,0)</f>
        <v>0</v>
      </c>
      <c r="OR35" s="0" t="n">
        <f aca="false">IF(ISNUMBER(FIND(OR$1,$D35))=$AO$1,1,0)*VLOOKUP($Z$2,DALYs!$A$2:$MW$40,'Intervention list'!OR$195+1,0)</f>
        <v>0</v>
      </c>
      <c r="OS35" s="0" t="n">
        <f aca="false">IF(ISNUMBER(FIND(OS$1,$D35))=$AO$1,1,0)*VLOOKUP($Z$2,DALYs!$A$2:$MW$40,'Intervention list'!OS$195+1,0)</f>
        <v>0</v>
      </c>
      <c r="OT35" s="0" t="n">
        <f aca="false">IF(ISNUMBER(FIND(OT$1,$D35))=$AO$1,1,0)*VLOOKUP($Z$2,DALYs!$A$2:$MW$40,'Intervention list'!OT$195+1,0)</f>
        <v>0</v>
      </c>
      <c r="OU35" s="0" t="n">
        <f aca="false">IF(ISNUMBER(FIND(OU$1,$D35))=$AO$1,1,0)*VLOOKUP($Z$2,DALYs!$A$2:$MW$40,'Intervention list'!OU$195+1,0)</f>
        <v>0</v>
      </c>
      <c r="OV35" s="0" t="n">
        <f aca="false">IF(ISNUMBER(FIND(OV$1,$D35))=$AO$1,1,0)*VLOOKUP($Z$2,DALYs!$A$2:$MW$40,'Intervention list'!OV$195+1,0)</f>
        <v>0</v>
      </c>
      <c r="OW35" s="0" t="n">
        <f aca="false">IF(ISNUMBER(FIND(OW$1,$D35))=$AO$1,1,0)*VLOOKUP($Z$2,DALYs!$A$2:$MW$40,'Intervention list'!OW$195+1,0)</f>
        <v>0</v>
      </c>
      <c r="OX35" s="0" t="n">
        <f aca="false">IF(ISNUMBER(FIND(OX$1,$D35))=$AO$1,1,0)*VLOOKUP($Z$2,DALYs!$A$2:$MW$40,'Intervention list'!OX$195+1,0)</f>
        <v>0</v>
      </c>
    </row>
    <row r="36" customFormat="false" ht="31.5" hidden="false" customHeight="false" outlineLevel="0" collapsed="false">
      <c r="A36" s="6" t="s">
        <v>231</v>
      </c>
      <c r="B36" s="6" t="s">
        <v>97</v>
      </c>
      <c r="C36" s="26" t="s">
        <v>71</v>
      </c>
      <c r="D36" s="7" t="s">
        <v>232</v>
      </c>
      <c r="E36" s="7" t="str">
        <f aca="false">SUBSTITUTE(D36,0.2,X36)</f>
        <v>Caries of deciduous teeth: 0.1; Caries of permanent teeth: 0.1; Periodontal diseases: 0.1</v>
      </c>
      <c r="F36" s="0" t="s">
        <v>14</v>
      </c>
      <c r="G36" s="8" t="n">
        <v>16.1221248957112</v>
      </c>
      <c r="H36" s="9" t="n">
        <v>0</v>
      </c>
      <c r="I36" s="9" t="n">
        <f aca="false">IF(H36="","",(H36*(VLOOKUP($Z$2,Worksheet,11,0)^4)))</f>
        <v>0</v>
      </c>
      <c r="J36" s="9" t="n">
        <f aca="false">IF(I36="","",I36*VLOOKUP($Z$2,Worksheet,12,0))</f>
        <v>0</v>
      </c>
      <c r="K36" s="9" t="n">
        <f aca="false">IF(I36="","",I36*VLOOKUP($Z$2, Worksheet, 13, 0))</f>
        <v>0</v>
      </c>
      <c r="L36" s="9" t="n">
        <f aca="false">IF(J36="",VLOOKUP($Z$2, Worksheet, 14, 0),J36)</f>
        <v>0</v>
      </c>
      <c r="M36" s="9" t="n">
        <f aca="false">IF(L36&lt;VLOOKUP($Z$2,'Country sheet'!$A$3:$P$41,15,0), VLOOKUP($Z$2,'Country sheet'!$A$3:$P$41,15,0), L36)/0.7</f>
        <v>66.2083230214262</v>
      </c>
      <c r="N36" s="27" t="n">
        <f aca="false">IFERROR(IF(AC36=$AO$1,VLOOKUP(F36,AO$42:AX$46,MATCH(AC$1,AP$41:AX$41,0)+1,0)/COUNTIFS($F$2:$F$194,$F36,$AC$2:$AC$194,$AO$1),0),0) + IFERROR(IF(AD36=$AO$1,VLOOKUP(F36,AO$42:AX$46,MATCH(AD$1,AP$41:AX$41,0)+1,0)/COUNTIFS($F$2:$F$194,$F36,$AD$2:$AD$194,$AO$1),0),0) + IFERROR(IF(AE36=$AO$1,VLOOKUP(F36,AO$42:AX$46,MATCH(AE$1,AP$41:AX$41,0)+1,0)/COUNTIFS($F$2:$F$194,$F36,$AE$2:$AE$194,$AO$1),0),0) + IFERROR(IF(AF36=$AO$1,VLOOKUP(F36,AO$42:AX$46,MATCH(AF$1,AP$41:AX$41,0)+1,0)/COUNTIFS($F$2:$F$194,$F36,$AF$2:$AF$194,$AO$1),0),0) + IFERROR(IF(AG36=$AO$1,VLOOKUP(F36,AO$42:AX$46,MATCH(AG$1,AP$41:AX$41,0)+1,0)/COUNTIFS($F$2:$F$194,$F36,$AG$2:$AG$194,$AO$1),0),0) + IFERROR(IF(AH36=$AO$1,VLOOKUP(F36,AO$42:AX$46,MATCH(AH$1,AP$41:AX$41,0)+1,0)/COUNTIFS($F$2:$F$194,$F36,$AH$2:$AH$194,$AO$1),0),0) + IFERROR(IF(AI36=$AO$1,VLOOKUP(F36,AO$42:AX$46,MATCH(AI$1,AP$41:AX$41,0)+1,0)/COUNTIFS($F$2:$F$194,$F36,$AI$2:$AI$194,$AO$1),0),0) + IFERROR(IF(AJ36=$AO$1,VLOOKUP(F36,AO$42:AX$46,MATCH(AJ$1,AP$41:AX$41,0)+1,0)/COUNTIFS($F$2:$F$194,$F36,$AJ$2:$AJ$194,$AO$1),0),0) + IFERROR(IF(AK36=$AO$1,VLOOKUP(F36,AO$42:AX$46,MATCH(AK$1,AP$41:AX$41,0)+1,0)/COUNTIFS($F$2:$F$194,$F36,$AK$2:$AK$194,$AO$1),0),0)</f>
        <v>0</v>
      </c>
      <c r="O36" s="9" t="n">
        <v>1</v>
      </c>
      <c r="P36" s="9" t="n">
        <v>3</v>
      </c>
      <c r="Q36" s="0" t="n">
        <f aca="false">SUM(BC36:OX36)</f>
        <v>8108.9842399059</v>
      </c>
      <c r="R36" s="0" t="n">
        <f aca="false">IF(VLOOKUP($Z$2,CET!$A$4:$L$42,12,0)="Low income",_xlfn.IFS(S36=0.2,0.1,S36=0.1,0.05,S36=0.5,0.4,S36=0.35,0.25),S36)</f>
        <v>0.2</v>
      </c>
      <c r="S36" s="0" t="n">
        <v>0.2</v>
      </c>
      <c r="T36" s="0" t="n">
        <v>0.8</v>
      </c>
      <c r="U36" s="0" t="n">
        <f aca="false">N36/M36</f>
        <v>0</v>
      </c>
      <c r="V36" s="0" t="n">
        <f aca="false">IFERROR(U36/Q36,0)</f>
        <v>0</v>
      </c>
      <c r="W36" s="0" t="n">
        <f aca="false">(T36/R36)*V36</f>
        <v>0</v>
      </c>
      <c r="X36" s="28" t="n">
        <f aca="false">IF(W36=0,0,IF(W36&lt;=0.8,IF(W36&lt;0.05,0.05,W36),0.8))</f>
        <v>0</v>
      </c>
      <c r="Y36" s="28"/>
      <c r="AC36" s="34" t="n">
        <f aca="false">ISNUMBER(FIND(AC$1,$C36))</f>
        <v>0</v>
      </c>
      <c r="AD36" s="33" t="n">
        <f aca="false">ISNUMBER(FIND(AD$1,$C36))</f>
        <v>0</v>
      </c>
      <c r="AE36" s="33" t="n">
        <f aca="false">ISNUMBER(FIND(AE$1,$C36))</f>
        <v>0</v>
      </c>
      <c r="AF36" s="33" t="n">
        <f aca="false">ISNUMBER(FIND(AF$1,$C36))</f>
        <v>0</v>
      </c>
      <c r="AG36" s="33" t="n">
        <f aca="false">ISNUMBER(FIND(AG$1,$C36))</f>
        <v>0</v>
      </c>
      <c r="AH36" s="33" t="n">
        <f aca="false">ISNUMBER(FIND(AH$1,$C36))</f>
        <v>0</v>
      </c>
      <c r="AI36" s="33" t="n">
        <f aca="false">ISNUMBER(FIND(AI$1,$C36))</f>
        <v>0</v>
      </c>
      <c r="AJ36" s="33" t="n">
        <f aca="false">ISNUMBER(FIND(AJ$1,$C36))</f>
        <v>0</v>
      </c>
      <c r="AK36" s="35" t="n">
        <f aca="false">ISNUMBER(FIND(AK$1,$C36))</f>
        <v>0</v>
      </c>
      <c r="AL36" s="6"/>
      <c r="AM36" s="33"/>
      <c r="AN36" s="51"/>
      <c r="AO36" s="52" t="s">
        <v>59</v>
      </c>
      <c r="AP36" s="74" t="n">
        <f aca="false">AP31/AP$37</f>
        <v>0</v>
      </c>
      <c r="AQ36" s="75" t="n">
        <f aca="false">AQ31/AQ$37</f>
        <v>0.241026062427833</v>
      </c>
      <c r="AR36" s="75" t="n">
        <f aca="false">AR31/AR$37</f>
        <v>0</v>
      </c>
      <c r="AS36" s="75" t="e">
        <f aca="false">AS31/AS$37</f>
        <v>#DIV/0!</v>
      </c>
      <c r="AT36" s="75" t="e">
        <f aca="false">AT31/AT$37</f>
        <v>#DIV/0!</v>
      </c>
      <c r="AU36" s="75" t="e">
        <f aca="false">AU31/AU$37</f>
        <v>#DIV/0!</v>
      </c>
      <c r="AV36" s="75" t="n">
        <f aca="false">AV31/AV$37</f>
        <v>0</v>
      </c>
      <c r="AW36" s="75" t="e">
        <f aca="false">AW31/AW$37</f>
        <v>#DIV/0!</v>
      </c>
      <c r="AX36" s="76" t="e">
        <f aca="false">AX31/AX$37</f>
        <v>#DIV/0!</v>
      </c>
      <c r="BC36" s="0" t="n">
        <f aca="false">IF(ISNUMBER(FIND(BC$1,$D36))=$AO$1,1,0)*VLOOKUP($Z$2,DALYs!$A$2:$MW$40,'Intervention list'!BC$195+1,0)</f>
        <v>0</v>
      </c>
      <c r="BD36" s="0" t="n">
        <f aca="false">IF(ISNUMBER(FIND(BD$1,$D36))=$AO$1,1,0)*VLOOKUP($Z$2,DALYs!$A$2:$MW$40,'Intervention list'!BD$195+1,0)</f>
        <v>0</v>
      </c>
      <c r="BE36" s="0" t="n">
        <f aca="false">IF(ISNUMBER(FIND(BE$1,$D36))=$AO$1,1,0)*VLOOKUP($Z$2,DALYs!$A$2:$MW$40,'Intervention list'!BE$195+1,0)</f>
        <v>0</v>
      </c>
      <c r="BF36" s="0" t="n">
        <f aca="false">IF(ISNUMBER(FIND(BF$1,$D36))=$AO$1,1,0)*VLOOKUP($Z$2,DALYs!$A$2:$MW$40,'Intervention list'!BF$195+1,0)</f>
        <v>0</v>
      </c>
      <c r="BG36" s="0" t="n">
        <f aca="false">IF(ISNUMBER(FIND(BG$1,$D36))=$AO$1,1,0)*VLOOKUP($Z$2,DALYs!$A$2:$MW$40,'Intervention list'!BG$195+1,0)</f>
        <v>0</v>
      </c>
      <c r="BH36" s="0" t="n">
        <f aca="false">IF(ISNUMBER(FIND(BH$1,$D36))=$AO$1,1,0)*VLOOKUP($Z$2,DALYs!$A$2:$MW$40,'Intervention list'!BH$195+1,0)</f>
        <v>0</v>
      </c>
      <c r="BI36" s="0" t="n">
        <f aca="false">IF(ISNUMBER(FIND(BI$1,$D36))=$AO$1,1,0)*VLOOKUP($Z$2,DALYs!$A$2:$MW$40,'Intervention list'!BI$195+1,0)</f>
        <v>0</v>
      </c>
      <c r="BJ36" s="0" t="n">
        <f aca="false">IF(ISNUMBER(FIND(BJ$1,$D36))=$AO$1,1,0)*VLOOKUP($Z$2,DALYs!$A$2:$MW$40,'Intervention list'!BJ$195+1,0)</f>
        <v>0</v>
      </c>
      <c r="BK36" s="0" t="n">
        <f aca="false">IF(ISNUMBER(FIND(BK$1,$D36))=$AO$1,1,0)*VLOOKUP($Z$2,DALYs!$A$2:$MW$40,'Intervention list'!BK$195+1,0)</f>
        <v>0</v>
      </c>
      <c r="BL36" s="0" t="n">
        <f aca="false">IF(ISNUMBER(FIND(BL$1,$D36))=$AO$1,1,0)*VLOOKUP($Z$2,DALYs!$A$2:$MW$40,'Intervention list'!BL$195+1,0)</f>
        <v>0</v>
      </c>
      <c r="BM36" s="0" t="n">
        <f aca="false">IF(ISNUMBER(FIND(BM$1,$D36))=$AO$1,1,0)*VLOOKUP($Z$2,DALYs!$A$2:$MW$40,'Intervention list'!BM$195+1,0)</f>
        <v>0</v>
      </c>
      <c r="BN36" s="0" t="n">
        <f aca="false">IF(ISNUMBER(FIND(BN$1,$D36))=$AO$1,1,0)*VLOOKUP($Z$2,DALYs!$A$2:$MW$40,'Intervention list'!BN$195+1,0)</f>
        <v>0</v>
      </c>
      <c r="BO36" s="0" t="n">
        <f aca="false">IF(ISNUMBER(FIND(BO$1,$D36))=$AO$1,1,0)*VLOOKUP($Z$2,DALYs!$A$2:$MW$40,'Intervention list'!BO$195+1,0)</f>
        <v>0</v>
      </c>
      <c r="BP36" s="0" t="n">
        <f aca="false">IF(ISNUMBER(FIND(BP$1,$D36))=$AO$1,1,0)*VLOOKUP($Z$2,DALYs!$A$2:$MW$40,'Intervention list'!BP$195+1,0)</f>
        <v>0</v>
      </c>
      <c r="BQ36" s="0" t="n">
        <f aca="false">IF(ISNUMBER(FIND(BQ$1,$D36))=$AO$1,1,0)*VLOOKUP($Z$2,DALYs!$A$2:$MW$40,'Intervention list'!BQ$195+1,0)</f>
        <v>0</v>
      </c>
      <c r="BR36" s="0" t="n">
        <f aca="false">IF(ISNUMBER(FIND(BR$1,$D36))=$AO$1,1,0)*VLOOKUP($Z$2,DALYs!$A$2:$MW$40,'Intervention list'!BR$195+1,0)</f>
        <v>0</v>
      </c>
      <c r="BS36" s="0" t="n">
        <f aca="false">IF(ISNUMBER(FIND(BS$1,$D36))=$AO$1,1,0)*VLOOKUP($Z$2,DALYs!$A$2:$MW$40,'Intervention list'!BS$195+1,0)</f>
        <v>0</v>
      </c>
      <c r="BT36" s="0" t="n">
        <f aca="false">IF(ISNUMBER(FIND(BT$1,$D36))=$AO$1,1,0)*VLOOKUP($Z$2,DALYs!$A$2:$MW$40,'Intervention list'!BT$195+1,0)</f>
        <v>0</v>
      </c>
      <c r="BU36" s="0" t="n">
        <f aca="false">IF(ISNUMBER(FIND(BU$1,$D36))=$AO$1,1,0)*VLOOKUP($Z$2,DALYs!$A$2:$MW$40,'Intervention list'!BU$195+1,0)</f>
        <v>0</v>
      </c>
      <c r="BV36" s="0" t="n">
        <f aca="false">IF(ISNUMBER(FIND(BV$1,$D36))=$AO$1,1,0)*VLOOKUP($Z$2,DALYs!$A$2:$MW$40,'Intervention list'!BV$195+1,0)</f>
        <v>0</v>
      </c>
      <c r="BW36" s="0" t="n">
        <f aca="false">IF(ISNUMBER(FIND(BW$1,$D36))=$AO$1,1,0)*VLOOKUP($Z$2,DALYs!$A$2:$MW$40,'Intervention list'!BW$195+1,0)</f>
        <v>0</v>
      </c>
      <c r="BX36" s="0" t="n">
        <f aca="false">IF(ISNUMBER(FIND(BX$1,$D36))=$AO$1,1,0)*VLOOKUP($Z$2,DALYs!$A$2:$MW$40,'Intervention list'!BX$195+1,0)</f>
        <v>0</v>
      </c>
      <c r="BY36" s="0" t="n">
        <f aca="false">IF(ISNUMBER(FIND(BY$1,$D36))=$AO$1,1,0)*VLOOKUP($Z$2,DALYs!$A$2:$MW$40,'Intervention list'!BY$195+1,0)</f>
        <v>0</v>
      </c>
      <c r="BZ36" s="0" t="n">
        <f aca="false">IF(ISNUMBER(FIND(BZ$1,$D36))=$AO$1,1,0)*VLOOKUP($Z$2,DALYs!$A$2:$MW$40,'Intervention list'!BZ$195+1,0)</f>
        <v>0</v>
      </c>
      <c r="CA36" s="0" t="n">
        <f aca="false">IF(ISNUMBER(FIND(CA$1,$D36))=$AO$1,1,0)*VLOOKUP($Z$2,DALYs!$A$2:$MW$40,'Intervention list'!CA$195+1,0)</f>
        <v>0</v>
      </c>
      <c r="CB36" s="0" t="n">
        <f aca="false">IF(ISNUMBER(FIND(CB$1,$D36))=$AO$1,1,0)*VLOOKUP($Z$2,DALYs!$A$2:$MW$40,'Intervention list'!CB$195+1,0)</f>
        <v>0</v>
      </c>
      <c r="CC36" s="0" t="n">
        <f aca="false">IF(ISNUMBER(FIND(CC$1,$D36))=$AO$1,1,0)*VLOOKUP($Z$2,DALYs!$A$2:$MW$40,'Intervention list'!CC$195+1,0)</f>
        <v>0</v>
      </c>
      <c r="CD36" s="0" t="n">
        <f aca="false">IF(ISNUMBER(FIND(CD$1,$D36))=$AO$1,1,0)*VLOOKUP($Z$2,DALYs!$A$2:$MW$40,'Intervention list'!CD$195+1,0)</f>
        <v>0</v>
      </c>
      <c r="CE36" s="0" t="n">
        <f aca="false">IF(ISNUMBER(FIND(CE$1,$D36))=$AO$1,1,0)*VLOOKUP($Z$2,DALYs!$A$2:$MW$40,'Intervention list'!CE$195+1,0)</f>
        <v>0</v>
      </c>
      <c r="CF36" s="0" t="n">
        <f aca="false">IF(ISNUMBER(FIND(CF$1,$D36))=$AO$1,1,0)*VLOOKUP($Z$2,DALYs!$A$2:$MW$40,'Intervention list'!CF$195+1,0)</f>
        <v>0</v>
      </c>
      <c r="CG36" s="0" t="n">
        <f aca="false">IF(ISNUMBER(FIND(CG$1,$D36))=$AO$1,1,0)*VLOOKUP($Z$2,DALYs!$A$2:$MW$40,'Intervention list'!CG$195+1,0)</f>
        <v>0</v>
      </c>
      <c r="CH36" s="0" t="n">
        <f aca="false">IF(ISNUMBER(FIND(CH$1,$D36))=$AO$1,1,0)*VLOOKUP($Z$2,DALYs!$A$2:$MW$40,'Intervention list'!CH$195+1,0)</f>
        <v>0</v>
      </c>
      <c r="CI36" s="0" t="n">
        <f aca="false">IF(ISNUMBER(FIND(CI$1,$D36))=$AO$1,1,0)*VLOOKUP($Z$2,DALYs!$A$2:$MW$40,'Intervention list'!CI$195+1,0)</f>
        <v>0</v>
      </c>
      <c r="CJ36" s="0" t="n">
        <f aca="false">IF(ISNUMBER(FIND(CJ$1,$D36))=$AO$1,1,0)*VLOOKUP($Z$2,DALYs!$A$2:$MW$40,'Intervention list'!CJ$195+1,0)</f>
        <v>0</v>
      </c>
      <c r="CK36" s="0" t="n">
        <f aca="false">IF(ISNUMBER(FIND(CK$1,$D36))=$AO$1,1,0)*VLOOKUP($Z$2,DALYs!$A$2:$MW$40,'Intervention list'!CK$195+1,0)</f>
        <v>0</v>
      </c>
      <c r="CL36" s="0" t="n">
        <f aca="false">IF(ISNUMBER(FIND(CL$1,$D36))=$AO$1,1,0)*VLOOKUP($Z$2,DALYs!$A$2:$MW$40,'Intervention list'!CL$195+1,0)</f>
        <v>0</v>
      </c>
      <c r="CM36" s="0" t="n">
        <f aca="false">IF(ISNUMBER(FIND(CM$1,$D36))=$AO$1,1,0)*VLOOKUP($Z$2,DALYs!$A$2:$MW$40,'Intervention list'!CM$195+1,0)</f>
        <v>0</v>
      </c>
      <c r="CN36" s="0" t="n">
        <f aca="false">IF(ISNUMBER(FIND(CN$1,$D36))=$AO$1,1,0)*VLOOKUP($Z$2,DALYs!$A$2:$MW$40,'Intervention list'!CN$195+1,0)</f>
        <v>0</v>
      </c>
      <c r="CO36" s="0" t="n">
        <f aca="false">IF(ISNUMBER(FIND(CO$1,$D36))=$AO$1,1,0)*VLOOKUP($Z$2,DALYs!$A$2:$MW$40,'Intervention list'!CO$195+1,0)</f>
        <v>0</v>
      </c>
      <c r="CP36" s="0" t="n">
        <f aca="false">IF(ISNUMBER(FIND(CP$1,$D36))=$AO$1,1,0)*VLOOKUP($Z$2,DALYs!$A$2:$MW$40,'Intervention list'!CP$195+1,0)</f>
        <v>0</v>
      </c>
      <c r="CQ36" s="0" t="n">
        <f aca="false">IF(ISNUMBER(FIND(CQ$1,$D36))=$AO$1,1,0)*VLOOKUP($Z$2,DALYs!$A$2:$MW$40,'Intervention list'!CQ$195+1,0)</f>
        <v>0</v>
      </c>
      <c r="CR36" s="0" t="n">
        <f aca="false">IF(ISNUMBER(FIND(CR$1,$D36))=$AO$1,1,0)*VLOOKUP($Z$2,DALYs!$A$2:$MW$40,'Intervention list'!CR$195+1,0)</f>
        <v>0</v>
      </c>
      <c r="CS36" s="0" t="n">
        <f aca="false">IF(ISNUMBER(FIND(CS$1,$D36))=$AO$1,1,0)*VLOOKUP($Z$2,DALYs!$A$2:$MW$40,'Intervention list'!CS$195+1,0)</f>
        <v>0</v>
      </c>
      <c r="CT36" s="0" t="n">
        <f aca="false">IF(ISNUMBER(FIND(CT$1,$D36))=$AO$1,1,0)*VLOOKUP($Z$2,DALYs!$A$2:$MW$40,'Intervention list'!CT$195+1,0)</f>
        <v>0</v>
      </c>
      <c r="CU36" s="0" t="n">
        <f aca="false">IF(ISNUMBER(FIND(CU$1,$D36))=$AO$1,1,0)*VLOOKUP($Z$2,DALYs!$A$2:$MW$40,'Intervention list'!CU$195+1,0)</f>
        <v>478.724232775841</v>
      </c>
      <c r="CV36" s="0" t="n">
        <f aca="false">IF(ISNUMBER(FIND(CV$1,$D36))=$AO$1,1,0)*VLOOKUP($Z$2,DALYs!$A$2:$MW$40,'Intervention list'!CV$195+1,0)</f>
        <v>2910.8907439292</v>
      </c>
      <c r="CW36" s="0" t="n">
        <f aca="false">IF(ISNUMBER(FIND(CW$1,$D36))=$AO$1,1,0)*VLOOKUP($Z$2,DALYs!$A$2:$MW$40,'Intervention list'!CW$195+1,0)</f>
        <v>0</v>
      </c>
      <c r="CX36" s="0" t="n">
        <f aca="false">IF(ISNUMBER(FIND(CX$1,$D36))=$AO$1,1,0)*VLOOKUP($Z$2,DALYs!$A$2:$MW$40,'Intervention list'!CX$195+1,0)</f>
        <v>0</v>
      </c>
      <c r="CY36" s="0" t="n">
        <f aca="false">IF(ISNUMBER(FIND(CY$1,$D36))=$AO$1,1,0)*VLOOKUP($Z$2,DALYs!$A$2:$MW$40,'Intervention list'!CY$195+1,0)</f>
        <v>0</v>
      </c>
      <c r="CZ36" s="0" t="n">
        <f aca="false">IF(ISNUMBER(FIND(CZ$1,$D36))=$AO$1,1,0)*VLOOKUP($Z$2,DALYs!$A$2:$MW$40,'Intervention list'!CZ$195+1,0)</f>
        <v>0</v>
      </c>
      <c r="DA36" s="0" t="n">
        <f aca="false">IF(ISNUMBER(FIND(DA$1,$D36))=$AO$1,1,0)*VLOOKUP($Z$2,DALYs!$A$2:$MW$40,'Intervention list'!DA$195+1,0)</f>
        <v>0</v>
      </c>
      <c r="DB36" s="0" t="n">
        <f aca="false">IF(ISNUMBER(FIND(DB$1,$D36))=$AO$1,1,0)*VLOOKUP($Z$2,DALYs!$A$2:$MW$40,'Intervention list'!DB$195+1,0)</f>
        <v>0</v>
      </c>
      <c r="DC36" s="0" t="n">
        <f aca="false">IF(ISNUMBER(FIND(DC$1,$D36))=$AO$1,1,0)*VLOOKUP($Z$2,DALYs!$A$2:$MW$40,'Intervention list'!DC$195+1,0)</f>
        <v>0</v>
      </c>
      <c r="DD36" s="0" t="n">
        <f aca="false">IF(ISNUMBER(FIND(DD$1,$D36))=$AO$1,1,0)*VLOOKUP($Z$2,DALYs!$A$2:$MW$40,'Intervention list'!DD$195+1,0)</f>
        <v>0</v>
      </c>
      <c r="DE36" s="0" t="n">
        <f aca="false">IF(ISNUMBER(FIND(DE$1,$D36))=$AO$1,1,0)*VLOOKUP($Z$2,DALYs!$A$2:$MW$40,'Intervention list'!DE$195+1,0)</f>
        <v>0</v>
      </c>
      <c r="DF36" s="0" t="n">
        <f aca="false">IF(ISNUMBER(FIND(DF$1,$D36))=$AO$1,1,0)*VLOOKUP($Z$2,DALYs!$A$2:$MW$40,'Intervention list'!DF$195+1,0)</f>
        <v>0</v>
      </c>
      <c r="DG36" s="0" t="n">
        <f aca="false">IF(ISNUMBER(FIND(DG$1,$D36))=$AO$1,1,0)*VLOOKUP($Z$2,DALYs!$A$2:$MW$40,'Intervention list'!DG$195+1,0)</f>
        <v>0</v>
      </c>
      <c r="DH36" s="0" t="n">
        <f aca="false">IF(ISNUMBER(FIND(DH$1,$D36))=$AO$1,1,0)*VLOOKUP($Z$2,DALYs!$A$2:$MW$40,'Intervention list'!DH$195+1,0)</f>
        <v>0</v>
      </c>
      <c r="DI36" s="0" t="n">
        <f aca="false">IF(ISNUMBER(FIND(DI$1,$D36))=$AO$1,1,0)*VLOOKUP($Z$2,DALYs!$A$2:$MW$40,'Intervention list'!DI$195+1,0)</f>
        <v>0</v>
      </c>
      <c r="DJ36" s="0" t="n">
        <f aca="false">IF(ISNUMBER(FIND(DJ$1,$D36))=$AO$1,1,0)*VLOOKUP($Z$2,DALYs!$A$2:$MW$40,'Intervention list'!DJ$195+1,0)</f>
        <v>0</v>
      </c>
      <c r="DK36" s="0" t="n">
        <f aca="false">IF(ISNUMBER(FIND(DK$1,$D36))=$AO$1,1,0)*VLOOKUP($Z$2,DALYs!$A$2:$MW$40,'Intervention list'!DK$195+1,0)</f>
        <v>0</v>
      </c>
      <c r="DL36" s="0" t="n">
        <f aca="false">IF(ISNUMBER(FIND(DL$1,$D36))=$AO$1,1,0)*VLOOKUP($Z$2,DALYs!$A$2:$MW$40,'Intervention list'!DL$195+1,0)</f>
        <v>0</v>
      </c>
      <c r="DM36" s="0" t="n">
        <f aca="false">IF(ISNUMBER(FIND(DM$1,$D36))=$AO$1,1,0)*VLOOKUP($Z$2,DALYs!$A$2:$MW$40,'Intervention list'!DM$195+1,0)</f>
        <v>0</v>
      </c>
      <c r="DN36" s="0" t="n">
        <f aca="false">IF(ISNUMBER(FIND(DN$1,$D36))=$AO$1,1,0)*VLOOKUP($Z$2,DALYs!$A$2:$MW$40,'Intervention list'!DN$195+1,0)</f>
        <v>0</v>
      </c>
      <c r="DO36" s="0" t="n">
        <f aca="false">IF(ISNUMBER(FIND(DO$1,$D36))=$AO$1,1,0)*VLOOKUP($Z$2,DALYs!$A$2:$MW$40,'Intervention list'!DO$195+1,0)</f>
        <v>0</v>
      </c>
      <c r="DP36" s="0" t="n">
        <f aca="false">IF(ISNUMBER(FIND(DP$1,$D36))=$AO$1,1,0)*VLOOKUP($Z$2,DALYs!$A$2:$MW$40,'Intervention list'!DP$195+1,0)</f>
        <v>0</v>
      </c>
      <c r="DQ36" s="0" t="n">
        <f aca="false">IF(ISNUMBER(FIND(DQ$1,$D36))=$AO$1,1,0)*VLOOKUP($Z$2,DALYs!$A$2:$MW$40,'Intervention list'!DQ$195+1,0)</f>
        <v>0</v>
      </c>
      <c r="DR36" s="0" t="n">
        <f aca="false">IF(ISNUMBER(FIND(DR$1,$D36))=$AO$1,1,0)*VLOOKUP($Z$2,DALYs!$A$2:$MW$40,'Intervention list'!DR$195+1,0)</f>
        <v>0</v>
      </c>
      <c r="DS36" s="0" t="n">
        <f aca="false">IF(ISNUMBER(FIND(DS$1,$D36))=$AO$1,1,0)*VLOOKUP($Z$2,DALYs!$A$2:$MW$40,'Intervention list'!DS$195+1,0)</f>
        <v>0</v>
      </c>
      <c r="DT36" s="0" t="n">
        <f aca="false">IF(ISNUMBER(FIND(DT$1,$D36))=$AO$1,1,0)*VLOOKUP($Z$2,DALYs!$A$2:$MW$40,'Intervention list'!DT$195+1,0)</f>
        <v>0</v>
      </c>
      <c r="DU36" s="0" t="n">
        <f aca="false">IF(ISNUMBER(FIND(DU$1,$D36))=$AO$1,1,0)*VLOOKUP($Z$2,DALYs!$A$2:$MW$40,'Intervention list'!DU$195+1,0)</f>
        <v>0</v>
      </c>
      <c r="DV36" s="0" t="n">
        <f aca="false">IF(ISNUMBER(FIND(DV$1,$D36))=$AO$1,1,0)*VLOOKUP($Z$2,DALYs!$A$2:$MW$40,'Intervention list'!DV$195+1,0)</f>
        <v>0</v>
      </c>
      <c r="DW36" s="0" t="n">
        <f aca="false">IF(ISNUMBER(FIND(DW$1,$D36))=$AO$1,1,0)*VLOOKUP($Z$2,DALYs!$A$2:$MW$40,'Intervention list'!DW$195+1,0)</f>
        <v>0</v>
      </c>
      <c r="DX36" s="0" t="n">
        <f aca="false">IF(ISNUMBER(FIND(DX$1,$D36))=$AO$1,1,0)*VLOOKUP($Z$2,DALYs!$A$2:$MW$40,'Intervention list'!DX$195+1,0)</f>
        <v>0</v>
      </c>
      <c r="DY36" s="0" t="n">
        <f aca="false">IF(ISNUMBER(FIND(DY$1,$D36))=$AO$1,1,0)*VLOOKUP($Z$2,DALYs!$A$2:$MW$40,'Intervention list'!DY$195+1,0)</f>
        <v>0</v>
      </c>
      <c r="DZ36" s="0" t="n">
        <f aca="false">IF(ISNUMBER(FIND(DZ$1,$D36))=$AO$1,1,0)*VLOOKUP($Z$2,DALYs!$A$2:$MW$40,'Intervention list'!DZ$195+1,0)</f>
        <v>0</v>
      </c>
      <c r="EA36" s="0" t="n">
        <f aca="false">IF(ISNUMBER(FIND(EA$1,$D36))=$AO$1,1,0)*VLOOKUP($Z$2,DALYs!$A$2:$MW$40,'Intervention list'!EA$195+1,0)</f>
        <v>0</v>
      </c>
      <c r="EB36" s="0" t="n">
        <f aca="false">IF(ISNUMBER(FIND(EB$1,$D36))=$AO$1,1,0)*VLOOKUP($Z$2,DALYs!$A$2:$MW$40,'Intervention list'!EB$195+1,0)</f>
        <v>0</v>
      </c>
      <c r="EC36" s="0" t="n">
        <f aca="false">IF(ISNUMBER(FIND(EC$1,$D36))=$AO$1,1,0)*VLOOKUP($Z$2,DALYs!$A$2:$MW$40,'Intervention list'!EC$195+1,0)</f>
        <v>0</v>
      </c>
      <c r="ED36" s="0" t="n">
        <f aca="false">IF(ISNUMBER(FIND(ED$1,$D36))=$AO$1,1,0)*VLOOKUP($Z$2,DALYs!$A$2:$MW$40,'Intervention list'!ED$195+1,0)</f>
        <v>0</v>
      </c>
      <c r="EE36" s="0" t="n">
        <f aca="false">IF(ISNUMBER(FIND(EE$1,$D36))=$AO$1,1,0)*VLOOKUP($Z$2,DALYs!$A$2:$MW$40,'Intervention list'!EE$195+1,0)</f>
        <v>0</v>
      </c>
      <c r="EF36" s="0" t="n">
        <f aca="false">IF(ISNUMBER(FIND(EF$1,$D36))=$AO$1,1,0)*VLOOKUP($Z$2,DALYs!$A$2:$MW$40,'Intervention list'!EF$195+1,0)</f>
        <v>0</v>
      </c>
      <c r="EG36" s="0" t="n">
        <f aca="false">IF(ISNUMBER(FIND(EG$1,$D36))=$AO$1,1,0)*VLOOKUP($Z$2,DALYs!$A$2:$MW$40,'Intervention list'!EG$195+1,0)</f>
        <v>0</v>
      </c>
      <c r="EH36" s="0" t="n">
        <f aca="false">IF(ISNUMBER(FIND(EH$1,$D36))=$AO$1,1,0)*VLOOKUP($Z$2,DALYs!$A$2:$MW$40,'Intervention list'!EH$195+1,0)</f>
        <v>0</v>
      </c>
      <c r="EI36" s="0" t="n">
        <f aca="false">IF(ISNUMBER(FIND(EI$1,$D36))=$AO$1,1,0)*VLOOKUP($Z$2,DALYs!$A$2:$MW$40,'Intervention list'!EI$195+1,0)</f>
        <v>0</v>
      </c>
      <c r="EJ36" s="0" t="n">
        <f aca="false">IF(ISNUMBER(FIND(EJ$1,$D36))=$AO$1,1,0)*VLOOKUP($Z$2,DALYs!$A$2:$MW$40,'Intervention list'!EJ$195+1,0)</f>
        <v>0</v>
      </c>
      <c r="EK36" s="0" t="n">
        <f aca="false">IF(ISNUMBER(FIND(EK$1,$D36))=$AO$1,1,0)*VLOOKUP($Z$2,DALYs!$A$2:$MW$40,'Intervention list'!EK$195+1,0)</f>
        <v>0</v>
      </c>
      <c r="EL36" s="0" t="n">
        <f aca="false">IF(ISNUMBER(FIND(EL$1,$D36))=$AO$1,1,0)*VLOOKUP($Z$2,DALYs!$A$2:$MW$40,'Intervention list'!EL$195+1,0)</f>
        <v>0</v>
      </c>
      <c r="EM36" s="0" t="n">
        <f aca="false">IF(ISNUMBER(FIND(EM$1,$D36))=$AO$1,1,0)*VLOOKUP($Z$2,DALYs!$A$2:$MW$40,'Intervention list'!EM$195+1,0)</f>
        <v>0</v>
      </c>
      <c r="EN36" s="0" t="n">
        <f aca="false">IF(ISNUMBER(FIND(EN$1,$D36))=$AO$1,1,0)*VLOOKUP($Z$2,DALYs!$A$2:$MW$40,'Intervention list'!EN$195+1,0)</f>
        <v>0</v>
      </c>
      <c r="EO36" s="0" t="n">
        <f aca="false">IF(ISNUMBER(FIND(EO$1,$D36))=$AO$1,1,0)*VLOOKUP($Z$2,DALYs!$A$2:$MW$40,'Intervention list'!EO$195+1,0)</f>
        <v>0</v>
      </c>
      <c r="EP36" s="0" t="n">
        <f aca="false">IF(ISNUMBER(FIND(EP$1,$D36))=$AO$1,1,0)*VLOOKUP($Z$2,DALYs!$A$2:$MW$40,'Intervention list'!EP$195+1,0)</f>
        <v>0</v>
      </c>
      <c r="EQ36" s="0" t="n">
        <f aca="false">IF(ISNUMBER(FIND(EQ$1,$D36))=$AO$1,1,0)*VLOOKUP($Z$2,DALYs!$A$2:$MW$40,'Intervention list'!EQ$195+1,0)</f>
        <v>0</v>
      </c>
      <c r="ER36" s="0" t="n">
        <f aca="false">IF(ISNUMBER(FIND(ER$1,$D36))=$AO$1,1,0)*VLOOKUP($Z$2,DALYs!$A$2:$MW$40,'Intervention list'!ER$195+1,0)</f>
        <v>0</v>
      </c>
      <c r="ES36" s="0" t="n">
        <f aca="false">IF(ISNUMBER(FIND(ES$1,$D36))=$AO$1,1,0)*VLOOKUP($Z$2,DALYs!$A$2:$MW$40,'Intervention list'!ES$195+1,0)</f>
        <v>0</v>
      </c>
      <c r="ET36" s="0" t="n">
        <f aca="false">IF(ISNUMBER(FIND(ET$1,$D36))=$AO$1,1,0)*VLOOKUP($Z$2,DALYs!$A$2:$MW$40,'Intervention list'!ET$195+1,0)</f>
        <v>0</v>
      </c>
      <c r="EU36" s="0" t="n">
        <f aca="false">IF(ISNUMBER(FIND(EU$1,$D36))=$AO$1,1,0)*VLOOKUP($Z$2,DALYs!$A$2:$MW$40,'Intervention list'!EU$195+1,0)</f>
        <v>0</v>
      </c>
      <c r="EV36" s="0" t="n">
        <f aca="false">IF(ISNUMBER(FIND(EV$1,$D36))=$AO$1,1,0)*VLOOKUP($Z$2,DALYs!$A$2:$MW$40,'Intervention list'!EV$195+1,0)</f>
        <v>0</v>
      </c>
      <c r="EW36" s="0" t="n">
        <f aca="false">IF(ISNUMBER(FIND(EW$1,$D36))=$AO$1,1,0)*VLOOKUP($Z$2,DALYs!$A$2:$MW$40,'Intervention list'!EW$195+1,0)</f>
        <v>0</v>
      </c>
      <c r="EX36" s="0" t="n">
        <f aca="false">IF(ISNUMBER(FIND(EX$1,$D36))=$AO$1,1,0)*VLOOKUP($Z$2,DALYs!$A$2:$MW$40,'Intervention list'!EX$195+1,0)</f>
        <v>0</v>
      </c>
      <c r="EY36" s="0" t="n">
        <f aca="false">IF(ISNUMBER(FIND(EY$1,$D36))=$AO$1,1,0)*VLOOKUP($Z$2,DALYs!$A$2:$MW$40,'Intervention list'!EY$195+1,0)</f>
        <v>0</v>
      </c>
      <c r="EZ36" s="0" t="n">
        <f aca="false">IF(ISNUMBER(FIND(EZ$1,$D36))=$AO$1,1,0)*VLOOKUP($Z$2,DALYs!$A$2:$MW$40,'Intervention list'!EZ$195+1,0)</f>
        <v>0</v>
      </c>
      <c r="FA36" s="0" t="n">
        <f aca="false">IF(ISNUMBER(FIND(FA$1,$D36))=$AO$1,1,0)*VLOOKUP($Z$2,DALYs!$A$2:$MW$40,'Intervention list'!FA$195+1,0)</f>
        <v>0</v>
      </c>
      <c r="FB36" s="0" t="n">
        <f aca="false">IF(ISNUMBER(FIND(FB$1,$D36))=$AO$1,1,0)*VLOOKUP($Z$2,DALYs!$A$2:$MW$40,'Intervention list'!FB$195+1,0)</f>
        <v>0</v>
      </c>
      <c r="FC36" s="0" t="n">
        <f aca="false">IF(ISNUMBER(FIND(FC$1,$D36))=$AO$1,1,0)*VLOOKUP($Z$2,DALYs!$A$2:$MW$40,'Intervention list'!FC$195+1,0)</f>
        <v>0</v>
      </c>
      <c r="FD36" s="0" t="n">
        <f aca="false">IF(ISNUMBER(FIND(FD$1,$D36))=$AO$1,1,0)*VLOOKUP($Z$2,DALYs!$A$2:$MW$40,'Intervention list'!FD$195+1,0)</f>
        <v>0</v>
      </c>
      <c r="FE36" s="0" t="n">
        <f aca="false">IF(ISNUMBER(FIND(FE$1,$D36))=$AO$1,1,0)*VLOOKUP($Z$2,DALYs!$A$2:$MW$40,'Intervention list'!FE$195+1,0)</f>
        <v>0</v>
      </c>
      <c r="FF36" s="0" t="n">
        <f aca="false">IF(ISNUMBER(FIND(FF$1,$D36))=$AO$1,1,0)*VLOOKUP($Z$2,DALYs!$A$2:$MW$40,'Intervention list'!FF$195+1,0)</f>
        <v>0</v>
      </c>
      <c r="FG36" s="0" t="n">
        <f aca="false">IF(ISNUMBER(FIND(FG$1,$D36))=$AO$1,1,0)*VLOOKUP($Z$2,DALYs!$A$2:$MW$40,'Intervention list'!FG$195+1,0)</f>
        <v>0</v>
      </c>
      <c r="FH36" s="0" t="n">
        <f aca="false">IF(ISNUMBER(FIND(FH$1,$D36))=$AO$1,1,0)*VLOOKUP($Z$2,DALYs!$A$2:$MW$40,'Intervention list'!FH$195+1,0)</f>
        <v>0</v>
      </c>
      <c r="FI36" s="0" t="n">
        <f aca="false">IF(ISNUMBER(FIND(FI$1,$D36))=$AO$1,1,0)*VLOOKUP($Z$2,DALYs!$A$2:$MW$40,'Intervention list'!FI$195+1,0)</f>
        <v>0</v>
      </c>
      <c r="FJ36" s="0" t="n">
        <f aca="false">IF(ISNUMBER(FIND(FJ$1,$D36))=$AO$1,1,0)*VLOOKUP($Z$2,DALYs!$A$2:$MW$40,'Intervention list'!FJ$195+1,0)</f>
        <v>0</v>
      </c>
      <c r="FK36" s="0" t="n">
        <f aca="false">IF(ISNUMBER(FIND(FK$1,$D36))=$AO$1,1,0)*VLOOKUP($Z$2,DALYs!$A$2:$MW$40,'Intervention list'!FK$195+1,0)</f>
        <v>0</v>
      </c>
      <c r="FL36" s="0" t="n">
        <f aca="false">IF(ISNUMBER(FIND(FL$1,$D36))=$AO$1,1,0)*VLOOKUP($Z$2,DALYs!$A$2:$MW$40,'Intervention list'!FL$195+1,0)</f>
        <v>0</v>
      </c>
      <c r="FM36" s="0" t="n">
        <f aca="false">IF(ISNUMBER(FIND(FM$1,$D36))=$AO$1,1,0)*VLOOKUP($Z$2,DALYs!$A$2:$MW$40,'Intervention list'!FM$195+1,0)</f>
        <v>0</v>
      </c>
      <c r="FN36" s="0" t="n">
        <f aca="false">IF(ISNUMBER(FIND(FN$1,$D36))=$AO$1,1,0)*VLOOKUP($Z$2,DALYs!$A$2:$MW$40,'Intervention list'!FN$195+1,0)</f>
        <v>0</v>
      </c>
      <c r="FO36" s="0" t="n">
        <f aca="false">IF(ISNUMBER(FIND(FO$1,$D36))=$AO$1,1,0)*VLOOKUP($Z$2,DALYs!$A$2:$MW$40,'Intervention list'!FO$195+1,0)</f>
        <v>0</v>
      </c>
      <c r="FP36" s="0" t="n">
        <f aca="false">IF(ISNUMBER(FIND(FP$1,$D36))=$AO$1,1,0)*VLOOKUP($Z$2,DALYs!$A$2:$MW$40,'Intervention list'!FP$195+1,0)</f>
        <v>0</v>
      </c>
      <c r="FQ36" s="0" t="n">
        <f aca="false">IF(ISNUMBER(FIND(FQ$1,$D36))=$AO$1,1,0)*VLOOKUP($Z$2,DALYs!$A$2:$MW$40,'Intervention list'!FQ$195+1,0)</f>
        <v>0</v>
      </c>
      <c r="FR36" s="0" t="n">
        <f aca="false">IF(ISNUMBER(FIND(FR$1,$D36))=$AO$1,1,0)*VLOOKUP($Z$2,DALYs!$A$2:$MW$40,'Intervention list'!FR$195+1,0)</f>
        <v>0</v>
      </c>
      <c r="FS36" s="0" t="n">
        <f aca="false">IF(ISNUMBER(FIND(FS$1,$D36))=$AO$1,1,0)*VLOOKUP($Z$2,DALYs!$A$2:$MW$40,'Intervention list'!FS$195+1,0)</f>
        <v>0</v>
      </c>
      <c r="FT36" s="0" t="n">
        <f aca="false">IF(ISNUMBER(FIND(FT$1,$D36))=$AO$1,1,0)*VLOOKUP($Z$2,DALYs!$A$2:$MW$40,'Intervention list'!FT$195+1,0)</f>
        <v>0</v>
      </c>
      <c r="FU36" s="0" t="n">
        <f aca="false">IF(ISNUMBER(FIND(FU$1,$D36))=$AO$1,1,0)*VLOOKUP($Z$2,DALYs!$A$2:$MW$40,'Intervention list'!FU$195+1,0)</f>
        <v>0</v>
      </c>
      <c r="FV36" s="0" t="n">
        <f aca="false">IF(ISNUMBER(FIND(FV$1,$D36))=$AO$1,1,0)*VLOOKUP($Z$2,DALYs!$A$2:$MW$40,'Intervention list'!FV$195+1,0)</f>
        <v>0</v>
      </c>
      <c r="FW36" s="0" t="n">
        <f aca="false">IF(ISNUMBER(FIND(FW$1,$D36))=$AO$1,1,0)*VLOOKUP($Z$2,DALYs!$A$2:$MW$40,'Intervention list'!FW$195+1,0)</f>
        <v>0</v>
      </c>
      <c r="FX36" s="0" t="n">
        <f aca="false">IF(ISNUMBER(FIND(FX$1,$D36))=$AO$1,1,0)*VLOOKUP($Z$2,DALYs!$A$2:$MW$40,'Intervention list'!FX$195+1,0)</f>
        <v>0</v>
      </c>
      <c r="FY36" s="0" t="n">
        <f aca="false">IF(ISNUMBER(FIND(FY$1,$D36))=$AO$1,1,0)*VLOOKUP($Z$2,DALYs!$A$2:$MW$40,'Intervention list'!FY$195+1,0)</f>
        <v>0</v>
      </c>
      <c r="FZ36" s="0" t="n">
        <f aca="false">IF(ISNUMBER(FIND(FZ$1,$D36))=$AO$1,1,0)*VLOOKUP($Z$2,DALYs!$A$2:$MW$40,'Intervention list'!FZ$195+1,0)</f>
        <v>0</v>
      </c>
      <c r="GA36" s="0" t="n">
        <f aca="false">IF(ISNUMBER(FIND(GA$1,$D36))=$AO$1,1,0)*VLOOKUP($Z$2,DALYs!$A$2:$MW$40,'Intervention list'!GA$195+1,0)</f>
        <v>0</v>
      </c>
      <c r="GB36" s="0" t="n">
        <f aca="false">IF(ISNUMBER(FIND(GB$1,$D36))=$AO$1,1,0)*VLOOKUP($Z$2,DALYs!$A$2:$MW$40,'Intervention list'!GB$195+1,0)</f>
        <v>0</v>
      </c>
      <c r="GC36" s="0" t="n">
        <f aca="false">IF(ISNUMBER(FIND(GC$1,$D36))=$AO$1,1,0)*VLOOKUP($Z$2,DALYs!$A$2:$MW$40,'Intervention list'!GC$195+1,0)</f>
        <v>0</v>
      </c>
      <c r="GD36" s="0" t="n">
        <f aca="false">IF(ISNUMBER(FIND(GD$1,$D36))=$AO$1,1,0)*VLOOKUP($Z$2,DALYs!$A$2:$MW$40,'Intervention list'!GD$195+1,0)</f>
        <v>0</v>
      </c>
      <c r="GE36" s="0" t="n">
        <f aca="false">IF(ISNUMBER(FIND(GE$1,$D36))=$AO$1,1,0)*VLOOKUP($Z$2,DALYs!$A$2:$MW$40,'Intervention list'!GE$195+1,0)</f>
        <v>0</v>
      </c>
      <c r="GF36" s="0" t="n">
        <f aca="false">IF(ISNUMBER(FIND(GF$1,$D36))=$AO$1,1,0)*VLOOKUP($Z$2,DALYs!$A$2:$MW$40,'Intervention list'!GF$195+1,0)</f>
        <v>0</v>
      </c>
      <c r="GG36" s="0" t="n">
        <f aca="false">IF(ISNUMBER(FIND(GG$1,$D36))=$AO$1,1,0)*VLOOKUP($Z$2,DALYs!$A$2:$MW$40,'Intervention list'!GG$195+1,0)</f>
        <v>0</v>
      </c>
      <c r="GH36" s="0" t="n">
        <f aca="false">IF(ISNUMBER(FIND(GH$1,$D36))=$AO$1,1,0)*VLOOKUP($Z$2,DALYs!$A$2:$MW$40,'Intervention list'!GH$195+1,0)</f>
        <v>0</v>
      </c>
      <c r="GI36" s="0" t="n">
        <f aca="false">IF(ISNUMBER(FIND(GI$1,$D36))=$AO$1,1,0)*VLOOKUP($Z$2,DALYs!$A$2:$MW$40,'Intervention list'!GI$195+1,0)</f>
        <v>0</v>
      </c>
      <c r="GJ36" s="0" t="n">
        <f aca="false">IF(ISNUMBER(FIND(GJ$1,$D36))=$AO$1,1,0)*VLOOKUP($Z$2,DALYs!$A$2:$MW$40,'Intervention list'!GJ$195+1,0)</f>
        <v>0</v>
      </c>
      <c r="GK36" s="0" t="n">
        <f aca="false">IF(ISNUMBER(FIND(GK$1,$D36))=$AO$1,1,0)*VLOOKUP($Z$2,DALYs!$A$2:$MW$40,'Intervention list'!GK$195+1,0)</f>
        <v>0</v>
      </c>
      <c r="GL36" s="0" t="n">
        <f aca="false">IF(ISNUMBER(FIND(GL$1,$D36))=$AO$1,1,0)*VLOOKUP($Z$2,DALYs!$A$2:$MW$40,'Intervention list'!GL$195+1,0)</f>
        <v>0</v>
      </c>
      <c r="GM36" s="0" t="n">
        <f aca="false">IF(ISNUMBER(FIND(GM$1,$D36))=$AO$1,1,0)*VLOOKUP($Z$2,DALYs!$A$2:$MW$40,'Intervention list'!GM$195+1,0)</f>
        <v>0</v>
      </c>
      <c r="GN36" s="0" t="n">
        <f aca="false">IF(ISNUMBER(FIND(GN$1,$D36))=$AO$1,1,0)*VLOOKUP($Z$2,DALYs!$A$2:$MW$40,'Intervention list'!GN$195+1,0)</f>
        <v>0</v>
      </c>
      <c r="GO36" s="0" t="n">
        <f aca="false">IF(ISNUMBER(FIND(GO$1,$D36))=$AO$1,1,0)*VLOOKUP($Z$2,DALYs!$A$2:$MW$40,'Intervention list'!GO$195+1,0)</f>
        <v>0</v>
      </c>
      <c r="GP36" s="0" t="n">
        <f aca="false">IF(ISNUMBER(FIND(GP$1,$D36))=$AO$1,1,0)*VLOOKUP($Z$2,DALYs!$A$2:$MW$40,'Intervention list'!GP$195+1,0)</f>
        <v>0</v>
      </c>
      <c r="GQ36" s="0" t="n">
        <f aca="false">IF(ISNUMBER(FIND(GQ$1,$D36))=$AO$1,1,0)*VLOOKUP($Z$2,DALYs!$A$2:$MW$40,'Intervention list'!GQ$195+1,0)</f>
        <v>0</v>
      </c>
      <c r="GR36" s="0" t="n">
        <f aca="false">IF(ISNUMBER(FIND(GR$1,$D36))=$AO$1,1,0)*VLOOKUP($Z$2,DALYs!$A$2:$MW$40,'Intervention list'!GR$195+1,0)</f>
        <v>0</v>
      </c>
      <c r="GS36" s="0" t="n">
        <f aca="false">IF(ISNUMBER(FIND(GS$1,$D36))=$AO$1,1,0)*VLOOKUP($Z$2,DALYs!$A$2:$MW$40,'Intervention list'!GS$195+1,0)</f>
        <v>0</v>
      </c>
      <c r="GT36" s="0" t="n">
        <f aca="false">IF(ISNUMBER(FIND(GT$1,$D36))=$AO$1,1,0)*VLOOKUP($Z$2,DALYs!$A$2:$MW$40,'Intervention list'!GT$195+1,0)</f>
        <v>0</v>
      </c>
      <c r="GU36" s="0" t="n">
        <f aca="false">IF(ISNUMBER(FIND(GU$1,$D36))=$AO$1,1,0)*VLOOKUP($Z$2,DALYs!$A$2:$MW$40,'Intervention list'!GU$195+1,0)</f>
        <v>0</v>
      </c>
      <c r="GV36" s="0" t="n">
        <f aca="false">IF(ISNUMBER(FIND(GV$1,$D36))=$AO$1,1,0)*VLOOKUP($Z$2,DALYs!$A$2:$MW$40,'Intervention list'!GV$195+1,0)</f>
        <v>0</v>
      </c>
      <c r="GW36" s="0" t="n">
        <f aca="false">IF(ISNUMBER(FIND(GW$1,$D36))=$AO$1,1,0)*VLOOKUP($Z$2,DALYs!$A$2:$MW$40,'Intervention list'!GW$195+1,0)</f>
        <v>0</v>
      </c>
      <c r="GX36" s="0" t="n">
        <f aca="false">IF(ISNUMBER(FIND(GX$1,$D36))=$AO$1,1,0)*VLOOKUP($Z$2,DALYs!$A$2:$MW$40,'Intervention list'!GX$195+1,0)</f>
        <v>0</v>
      </c>
      <c r="GY36" s="0" t="n">
        <f aca="false">IF(ISNUMBER(FIND(GY$1,$D36))=$AO$1,1,0)*VLOOKUP($Z$2,DALYs!$A$2:$MW$40,'Intervention list'!GY$195+1,0)</f>
        <v>0</v>
      </c>
      <c r="GZ36" s="0" t="n">
        <f aca="false">IF(ISNUMBER(FIND(GZ$1,$D36))=$AO$1,1,0)*VLOOKUP($Z$2,DALYs!$A$2:$MW$40,'Intervention list'!GZ$195+1,0)</f>
        <v>0</v>
      </c>
      <c r="HA36" s="0" t="n">
        <f aca="false">IF(ISNUMBER(FIND(HA$1,$D36))=$AO$1,1,0)*VLOOKUP($Z$2,DALYs!$A$2:$MW$40,'Intervention list'!HA$195+1,0)</f>
        <v>0</v>
      </c>
      <c r="HB36" s="0" t="n">
        <f aca="false">IF(ISNUMBER(FIND(HB$1,$D36))=$AO$1,1,0)*VLOOKUP($Z$2,DALYs!$A$2:$MW$40,'Intervention list'!HB$195+1,0)</f>
        <v>0</v>
      </c>
      <c r="HC36" s="0" t="n">
        <f aca="false">IF(ISNUMBER(FIND(HC$1,$D36))=$AO$1,1,0)*VLOOKUP($Z$2,DALYs!$A$2:$MW$40,'Intervention list'!HC$195+1,0)</f>
        <v>0</v>
      </c>
      <c r="HD36" s="0" t="n">
        <f aca="false">IF(ISNUMBER(FIND(HD$1,$D36))=$AO$1,1,0)*VLOOKUP($Z$2,DALYs!$A$2:$MW$40,'Intervention list'!HD$195+1,0)</f>
        <v>0</v>
      </c>
      <c r="HE36" s="0" t="n">
        <f aca="false">IF(ISNUMBER(FIND(HE$1,$D36))=$AO$1,1,0)*VLOOKUP($Z$2,DALYs!$A$2:$MW$40,'Intervention list'!HE$195+1,0)</f>
        <v>0</v>
      </c>
      <c r="HF36" s="0" t="n">
        <f aca="false">IF(ISNUMBER(FIND(HF$1,$D36))=$AO$1,1,0)*VLOOKUP($Z$2,DALYs!$A$2:$MW$40,'Intervention list'!HF$195+1,0)</f>
        <v>0</v>
      </c>
      <c r="HG36" s="0" t="n">
        <f aca="false">IF(ISNUMBER(FIND(HG$1,$D36))=$AO$1,1,0)*VLOOKUP($Z$2,DALYs!$A$2:$MW$40,'Intervention list'!HG$195+1,0)</f>
        <v>0</v>
      </c>
      <c r="HH36" s="0" t="n">
        <f aca="false">IF(ISNUMBER(FIND(HH$1,$D36))=$AO$1,1,0)*VLOOKUP($Z$2,DALYs!$A$2:$MW$40,'Intervention list'!HH$195+1,0)</f>
        <v>0</v>
      </c>
      <c r="HI36" s="0" t="n">
        <f aca="false">IF(ISNUMBER(FIND(HI$1,$D36))=$AO$1,1,0)*VLOOKUP($Z$2,DALYs!$A$2:$MW$40,'Intervention list'!HI$195+1,0)</f>
        <v>0</v>
      </c>
      <c r="HJ36" s="0" t="n">
        <f aca="false">IF(ISNUMBER(FIND(HJ$1,$D36))=$AO$1,1,0)*VLOOKUP($Z$2,DALYs!$A$2:$MW$40,'Intervention list'!HJ$195+1,0)</f>
        <v>0</v>
      </c>
      <c r="HK36" s="0" t="n">
        <f aca="false">IF(ISNUMBER(FIND(HK$1,$D36))=$AO$1,1,0)*VLOOKUP($Z$2,DALYs!$A$2:$MW$40,'Intervention list'!HK$195+1,0)</f>
        <v>0</v>
      </c>
      <c r="HL36" s="0" t="n">
        <f aca="false">IF(ISNUMBER(FIND(HL$1,$D36))=$AO$1,1,0)*VLOOKUP($Z$2,DALYs!$A$2:$MW$40,'Intervention list'!HL$195+1,0)</f>
        <v>0</v>
      </c>
      <c r="HM36" s="0" t="n">
        <f aca="false">IF(ISNUMBER(FIND(HM$1,$D36))=$AO$1,1,0)*VLOOKUP($Z$2,DALYs!$A$2:$MW$40,'Intervention list'!HM$195+1,0)</f>
        <v>0</v>
      </c>
      <c r="HN36" s="0" t="n">
        <f aca="false">IF(ISNUMBER(FIND(HN$1,$D36))=$AO$1,1,0)*VLOOKUP($Z$2,DALYs!$A$2:$MW$40,'Intervention list'!HN$195+1,0)</f>
        <v>0</v>
      </c>
      <c r="HO36" s="0" t="n">
        <f aca="false">IF(ISNUMBER(FIND(HO$1,$D36))=$AO$1,1,0)*VLOOKUP($Z$2,DALYs!$A$2:$MW$40,'Intervention list'!HO$195+1,0)</f>
        <v>0</v>
      </c>
      <c r="HP36" s="0" t="n">
        <f aca="false">IF(ISNUMBER(FIND(HP$1,$D36))=$AO$1,1,0)*VLOOKUP($Z$2,DALYs!$A$2:$MW$40,'Intervention list'!HP$195+1,0)</f>
        <v>0</v>
      </c>
      <c r="HQ36" s="0" t="n">
        <f aca="false">IF(ISNUMBER(FIND(HQ$1,$D36))=$AO$1,1,0)*VLOOKUP($Z$2,DALYs!$A$2:$MW$40,'Intervention list'!HQ$195+1,0)</f>
        <v>0</v>
      </c>
      <c r="HR36" s="0" t="n">
        <f aca="false">IF(ISNUMBER(FIND(HR$1,$D36))=$AO$1,1,0)*VLOOKUP($Z$2,DALYs!$A$2:$MW$40,'Intervention list'!HR$195+1,0)</f>
        <v>0</v>
      </c>
      <c r="HS36" s="0" t="n">
        <f aca="false">IF(ISNUMBER(FIND(HS$1,$D36))=$AO$1,1,0)*VLOOKUP($Z$2,DALYs!$A$2:$MW$40,'Intervention list'!HS$195+1,0)</f>
        <v>0</v>
      </c>
      <c r="HT36" s="0" t="n">
        <f aca="false">IF(ISNUMBER(FIND(HT$1,$D36))=$AO$1,1,0)*VLOOKUP($Z$2,DALYs!$A$2:$MW$40,'Intervention list'!HT$195+1,0)</f>
        <v>0</v>
      </c>
      <c r="HU36" s="0" t="n">
        <f aca="false">IF(ISNUMBER(FIND(HU$1,$D36))=$AO$1,1,0)*VLOOKUP($Z$2,DALYs!$A$2:$MW$40,'Intervention list'!HU$195+1,0)</f>
        <v>0</v>
      </c>
      <c r="HV36" s="0" t="n">
        <f aca="false">IF(ISNUMBER(FIND(HV$1,$D36))=$AO$1,1,0)*VLOOKUP($Z$2,DALYs!$A$2:$MW$40,'Intervention list'!HV$195+1,0)</f>
        <v>0</v>
      </c>
      <c r="HW36" s="0" t="n">
        <f aca="false">IF(ISNUMBER(FIND(HW$1,$D36))=$AO$1,1,0)*VLOOKUP($Z$2,DALYs!$A$2:$MW$40,'Intervention list'!HW$195+1,0)</f>
        <v>0</v>
      </c>
      <c r="HX36" s="0" t="n">
        <f aca="false">IF(ISNUMBER(FIND(HX$1,$D36))=$AO$1,1,0)*VLOOKUP($Z$2,DALYs!$A$2:$MW$40,'Intervention list'!HX$195+1,0)</f>
        <v>0</v>
      </c>
      <c r="HY36" s="0" t="n">
        <f aca="false">IF(ISNUMBER(FIND(HY$1,$D36))=$AO$1,1,0)*VLOOKUP($Z$2,DALYs!$A$2:$MW$40,'Intervention list'!HY$195+1,0)</f>
        <v>0</v>
      </c>
      <c r="HZ36" s="0" t="n">
        <f aca="false">IF(ISNUMBER(FIND(HZ$1,$D36))=$AO$1,1,0)*VLOOKUP($Z$2,DALYs!$A$2:$MW$40,'Intervention list'!HZ$195+1,0)</f>
        <v>0</v>
      </c>
      <c r="IA36" s="0" t="n">
        <f aca="false">IF(ISNUMBER(FIND(IA$1,$D36))=$AO$1,1,0)*VLOOKUP($Z$2,DALYs!$A$2:$MW$40,'Intervention list'!IA$195+1,0)</f>
        <v>0</v>
      </c>
      <c r="IB36" s="0" t="n">
        <f aca="false">IF(ISNUMBER(FIND(IB$1,$D36))=$AO$1,1,0)*VLOOKUP($Z$2,DALYs!$A$2:$MW$40,'Intervention list'!IB$195+1,0)</f>
        <v>0</v>
      </c>
      <c r="IC36" s="0" t="n">
        <f aca="false">IF(ISNUMBER(FIND(IC$1,$D36))=$AO$1,1,0)*VLOOKUP($Z$2,DALYs!$A$2:$MW$40,'Intervention list'!IC$195+1,0)</f>
        <v>0</v>
      </c>
      <c r="ID36" s="0" t="n">
        <f aca="false">IF(ISNUMBER(FIND(ID$1,$D36))=$AO$1,1,0)*VLOOKUP($Z$2,DALYs!$A$2:$MW$40,'Intervention list'!ID$195+1,0)</f>
        <v>0</v>
      </c>
      <c r="IE36" s="0" t="n">
        <f aca="false">IF(ISNUMBER(FIND(IE$1,$D36))=$AO$1,1,0)*VLOOKUP($Z$2,DALYs!$A$2:$MW$40,'Intervention list'!IE$195+1,0)</f>
        <v>0</v>
      </c>
      <c r="IF36" s="0" t="n">
        <f aca="false">IF(ISNUMBER(FIND(IF$1,$D36))=$AO$1,1,0)*VLOOKUP($Z$2,DALYs!$A$2:$MW$40,'Intervention list'!IF$195+1,0)</f>
        <v>0</v>
      </c>
      <c r="IG36" s="0" t="n">
        <f aca="false">IF(ISNUMBER(FIND(IG$1,$D36))=$AO$1,1,0)*VLOOKUP($Z$2,DALYs!$A$2:$MW$40,'Intervention list'!IG$195+1,0)</f>
        <v>0</v>
      </c>
      <c r="IH36" s="0" t="n">
        <f aca="false">IF(ISNUMBER(FIND(IH$1,$D36))=$AO$1,1,0)*VLOOKUP($Z$2,DALYs!$A$2:$MW$40,'Intervention list'!IH$195+1,0)</f>
        <v>0</v>
      </c>
      <c r="II36" s="0" t="n">
        <f aca="false">IF(ISNUMBER(FIND(II$1,$D36))=$AO$1,1,0)*VLOOKUP($Z$2,DALYs!$A$2:$MW$40,'Intervention list'!II$195+1,0)</f>
        <v>0</v>
      </c>
      <c r="IJ36" s="0" t="n">
        <f aca="false">IF(ISNUMBER(FIND(IJ$1,$D36))=$AO$1,1,0)*VLOOKUP($Z$2,DALYs!$A$2:$MW$40,'Intervention list'!IJ$195+1,0)</f>
        <v>0</v>
      </c>
      <c r="IK36" s="0" t="n">
        <f aca="false">IF(ISNUMBER(FIND(IK$1,$D36))=$AO$1,1,0)*VLOOKUP($Z$2,DALYs!$A$2:$MW$40,'Intervention list'!IK$195+1,0)</f>
        <v>0</v>
      </c>
      <c r="IL36" s="0" t="n">
        <f aca="false">IF(ISNUMBER(FIND(IL$1,$D36))=$AO$1,1,0)*VLOOKUP($Z$2,DALYs!$A$2:$MW$40,'Intervention list'!IL$195+1,0)</f>
        <v>0</v>
      </c>
      <c r="IM36" s="0" t="n">
        <f aca="false">IF(ISNUMBER(FIND(IM$1,$D36))=$AO$1,1,0)*VLOOKUP($Z$2,DALYs!$A$2:$MW$40,'Intervention list'!IM$195+1,0)</f>
        <v>0</v>
      </c>
      <c r="IN36" s="0" t="n">
        <f aca="false">IF(ISNUMBER(FIND(IN$1,$D36))=$AO$1,1,0)*VLOOKUP($Z$2,DALYs!$A$2:$MW$40,'Intervention list'!IN$195+1,0)</f>
        <v>0</v>
      </c>
      <c r="IO36" s="0" t="n">
        <f aca="false">IF(ISNUMBER(FIND(IO$1,$D36))=$AO$1,1,0)*VLOOKUP($Z$2,DALYs!$A$2:$MW$40,'Intervention list'!IO$195+1,0)</f>
        <v>0</v>
      </c>
      <c r="IP36" s="0" t="n">
        <f aca="false">IF(ISNUMBER(FIND(IP$1,$D36))=$AO$1,1,0)*VLOOKUP($Z$2,DALYs!$A$2:$MW$40,'Intervention list'!IP$195+1,0)</f>
        <v>0</v>
      </c>
      <c r="IQ36" s="0" t="n">
        <f aca="false">IF(ISNUMBER(FIND(IQ$1,$D36))=$AO$1,1,0)*VLOOKUP($Z$2,DALYs!$A$2:$MW$40,'Intervention list'!IQ$195+1,0)</f>
        <v>0</v>
      </c>
      <c r="IR36" s="0" t="n">
        <f aca="false">IF(ISNUMBER(FIND(IR$1,$D36))=$AO$1,1,0)*VLOOKUP($Z$2,DALYs!$A$2:$MW$40,'Intervention list'!IR$195+1,0)</f>
        <v>0</v>
      </c>
      <c r="IS36" s="0" t="n">
        <f aca="false">IF(ISNUMBER(FIND(IS$1,$D36))=$AO$1,1,0)*VLOOKUP($Z$2,DALYs!$A$2:$MW$40,'Intervention list'!IS$195+1,0)</f>
        <v>0</v>
      </c>
      <c r="IT36" s="0" t="n">
        <f aca="false">IF(ISNUMBER(FIND(IT$1,$D36))=$AO$1,1,0)*VLOOKUP($Z$2,DALYs!$A$2:$MW$40,'Intervention list'!IT$195+1,0)</f>
        <v>0</v>
      </c>
      <c r="IU36" s="0" t="n">
        <f aca="false">IF(ISNUMBER(FIND(IU$1,$D36))=$AO$1,1,0)*VLOOKUP($Z$2,DALYs!$A$2:$MW$40,'Intervention list'!IU$195+1,0)</f>
        <v>0</v>
      </c>
      <c r="IV36" s="0" t="n">
        <f aca="false">IF(ISNUMBER(FIND(IV$1,$D36))=$AO$1,1,0)*VLOOKUP($Z$2,DALYs!$A$2:$MW$40,'Intervention list'!IV$195+1,0)</f>
        <v>0</v>
      </c>
      <c r="IW36" s="0" t="n">
        <f aca="false">IF(ISNUMBER(FIND(IW$1,$D36))=$AO$1,1,0)*VLOOKUP($Z$2,DALYs!$A$2:$MW$40,'Intervention list'!IW$195+1,0)</f>
        <v>0</v>
      </c>
      <c r="IX36" s="0" t="n">
        <f aca="false">IF(ISNUMBER(FIND(IX$1,$D36))=$AO$1,1,0)*VLOOKUP($Z$2,DALYs!$A$2:$MW$40,'Intervention list'!IX$195+1,0)</f>
        <v>0</v>
      </c>
      <c r="IY36" s="0" t="n">
        <f aca="false">IF(ISNUMBER(FIND(IY$1,$D36))=$AO$1,1,0)*VLOOKUP($Z$2,DALYs!$A$2:$MW$40,'Intervention list'!IY$195+1,0)</f>
        <v>0</v>
      </c>
      <c r="IZ36" s="0" t="n">
        <f aca="false">IF(ISNUMBER(FIND(IZ$1,$D36))=$AO$1,1,0)*VLOOKUP($Z$2,DALYs!$A$2:$MW$40,'Intervention list'!IZ$195+1,0)</f>
        <v>0</v>
      </c>
      <c r="JA36" s="0" t="n">
        <f aca="false">IF(ISNUMBER(FIND(JA$1,$D36))=$AO$1,1,0)*VLOOKUP($Z$2,DALYs!$A$2:$MW$40,'Intervention list'!JA$195+1,0)</f>
        <v>0</v>
      </c>
      <c r="JB36" s="0" t="n">
        <f aca="false">IF(ISNUMBER(FIND(JB$1,$D36))=$AO$1,1,0)*VLOOKUP($Z$2,DALYs!$A$2:$MW$40,'Intervention list'!JB$195+1,0)</f>
        <v>0</v>
      </c>
      <c r="JC36" s="0" t="n">
        <f aca="false">IF(ISNUMBER(FIND(JC$1,$D36))=$AO$1,1,0)*VLOOKUP($Z$2,DALYs!$A$2:$MW$40,'Intervention list'!JC$195+1,0)</f>
        <v>0</v>
      </c>
      <c r="JD36" s="0" t="n">
        <f aca="false">IF(ISNUMBER(FIND(JD$1,$D36))=$AO$1,1,0)*VLOOKUP($Z$2,DALYs!$A$2:$MW$40,'Intervention list'!JD$195+1,0)</f>
        <v>0</v>
      </c>
      <c r="JE36" s="0" t="n">
        <f aca="false">IF(ISNUMBER(FIND(JE$1,$D36))=$AO$1,1,0)*VLOOKUP($Z$2,DALYs!$A$2:$MW$40,'Intervention list'!JE$195+1,0)</f>
        <v>0</v>
      </c>
      <c r="JF36" s="0" t="n">
        <f aca="false">IF(ISNUMBER(FIND(JF$1,$D36))=$AO$1,1,0)*VLOOKUP($Z$2,DALYs!$A$2:$MW$40,'Intervention list'!JF$195+1,0)</f>
        <v>0</v>
      </c>
      <c r="JG36" s="0" t="n">
        <f aca="false">IF(ISNUMBER(FIND(JG$1,$D36))=$AO$1,1,0)*VLOOKUP($Z$2,DALYs!$A$2:$MW$40,'Intervention list'!JG$195+1,0)</f>
        <v>0</v>
      </c>
      <c r="JH36" s="0" t="n">
        <f aca="false">IF(ISNUMBER(FIND(JH$1,$D36))=$AO$1,1,0)*VLOOKUP($Z$2,DALYs!$A$2:$MW$40,'Intervention list'!JH$195+1,0)</f>
        <v>0</v>
      </c>
      <c r="JI36" s="0" t="n">
        <f aca="false">IF(ISNUMBER(FIND(JI$1,$D36))=$AO$1,1,0)*VLOOKUP($Z$2,DALYs!$A$2:$MW$40,'Intervention list'!JI$195+1,0)</f>
        <v>0</v>
      </c>
      <c r="JJ36" s="0" t="n">
        <f aca="false">IF(ISNUMBER(FIND(JJ$1,$D36))=$AO$1,1,0)*VLOOKUP($Z$2,DALYs!$A$2:$MW$40,'Intervention list'!JJ$195+1,0)</f>
        <v>0</v>
      </c>
      <c r="JK36" s="0" t="n">
        <f aca="false">IF(ISNUMBER(FIND(JK$1,$D36))=$AO$1,1,0)*VLOOKUP($Z$2,DALYs!$A$2:$MW$40,'Intervention list'!JK$195+1,0)</f>
        <v>0</v>
      </c>
      <c r="JL36" s="0" t="n">
        <f aca="false">IF(ISNUMBER(FIND(JL$1,$D36))=$AO$1,1,0)*VLOOKUP($Z$2,DALYs!$A$2:$MW$40,'Intervention list'!JL$195+1,0)</f>
        <v>0</v>
      </c>
      <c r="JM36" s="0" t="n">
        <f aca="false">IF(ISNUMBER(FIND(JM$1,$D36))=$AO$1,1,0)*VLOOKUP($Z$2,DALYs!$A$2:$MW$40,'Intervention list'!JM$195+1,0)</f>
        <v>0</v>
      </c>
      <c r="JN36" s="0" t="n">
        <f aca="false">IF(ISNUMBER(FIND(JN$1,$D36))=$AO$1,1,0)*VLOOKUP($Z$2,DALYs!$A$2:$MW$40,'Intervention list'!JN$195+1,0)</f>
        <v>0</v>
      </c>
      <c r="JO36" s="0" t="n">
        <f aca="false">IF(ISNUMBER(FIND(JO$1,$D36))=$AO$1,1,0)*VLOOKUP($Z$2,DALYs!$A$2:$MW$40,'Intervention list'!JO$195+1,0)</f>
        <v>0</v>
      </c>
      <c r="JP36" s="0" t="n">
        <f aca="false">IF(ISNUMBER(FIND(JP$1,$D36))=$AO$1,1,0)*VLOOKUP($Z$2,DALYs!$A$2:$MW$40,'Intervention list'!JP$195+1,0)</f>
        <v>0</v>
      </c>
      <c r="JQ36" s="0" t="n">
        <f aca="false">IF(ISNUMBER(FIND(JQ$1,$D36))=$AO$1,1,0)*VLOOKUP($Z$2,DALYs!$A$2:$MW$40,'Intervention list'!JQ$195+1,0)</f>
        <v>0</v>
      </c>
      <c r="JR36" s="0" t="n">
        <f aca="false">IF(ISNUMBER(FIND(JR$1,$D36))=$AO$1,1,0)*VLOOKUP($Z$2,DALYs!$A$2:$MW$40,'Intervention list'!JR$195+1,0)</f>
        <v>0</v>
      </c>
      <c r="JS36" s="0" t="n">
        <f aca="false">IF(ISNUMBER(FIND(JS$1,$D36))=$AO$1,1,0)*VLOOKUP($Z$2,DALYs!$A$2:$MW$40,'Intervention list'!JS$195+1,0)</f>
        <v>0</v>
      </c>
      <c r="JT36" s="0" t="n">
        <f aca="false">IF(ISNUMBER(FIND(JT$1,$D36))=$AO$1,1,0)*VLOOKUP($Z$2,DALYs!$A$2:$MW$40,'Intervention list'!JT$195+1,0)</f>
        <v>0</v>
      </c>
      <c r="JU36" s="0" t="n">
        <f aca="false">IF(ISNUMBER(FIND(JU$1,$D36))=$AO$1,1,0)*VLOOKUP($Z$2,DALYs!$A$2:$MW$40,'Intervention list'!JU$195+1,0)</f>
        <v>0</v>
      </c>
      <c r="JV36" s="0" t="n">
        <f aca="false">IF(ISNUMBER(FIND(JV$1,$D36))=$AO$1,1,0)*VLOOKUP($Z$2,DALYs!$A$2:$MW$40,'Intervention list'!JV$195+1,0)</f>
        <v>0</v>
      </c>
      <c r="JW36" s="0" t="n">
        <f aca="false">IF(ISNUMBER(FIND(JW$1,$D36))=$AO$1,1,0)*VLOOKUP($Z$2,DALYs!$A$2:$MW$40,'Intervention list'!JW$195+1,0)</f>
        <v>0</v>
      </c>
      <c r="JX36" s="0" t="n">
        <f aca="false">IF(ISNUMBER(FIND(JX$1,$D36))=$AO$1,1,0)*VLOOKUP($Z$2,DALYs!$A$2:$MW$40,'Intervention list'!JX$195+1,0)</f>
        <v>0</v>
      </c>
      <c r="JY36" s="0" t="n">
        <f aca="false">IF(ISNUMBER(FIND(JY$1,$D36))=$AO$1,1,0)*VLOOKUP($Z$2,DALYs!$A$2:$MW$40,'Intervention list'!JY$195+1,0)</f>
        <v>0</v>
      </c>
      <c r="JZ36" s="0" t="n">
        <f aca="false">IF(ISNUMBER(FIND(JZ$1,$D36))=$AO$1,1,0)*VLOOKUP($Z$2,DALYs!$A$2:$MW$40,'Intervention list'!JZ$195+1,0)</f>
        <v>0</v>
      </c>
      <c r="KA36" s="0" t="n">
        <f aca="false">IF(ISNUMBER(FIND(KA$1,$D36))=$AO$1,1,0)*VLOOKUP($Z$2,DALYs!$A$2:$MW$40,'Intervention list'!KA$195+1,0)</f>
        <v>0</v>
      </c>
      <c r="KB36" s="0" t="n">
        <f aca="false">IF(ISNUMBER(FIND(KB$1,$D36))=$AO$1,1,0)*VLOOKUP($Z$2,DALYs!$A$2:$MW$40,'Intervention list'!KB$195+1,0)</f>
        <v>0</v>
      </c>
      <c r="KC36" s="0" t="n">
        <f aca="false">IF(ISNUMBER(FIND(KC$1,$D36))=$AO$1,1,0)*VLOOKUP($Z$2,DALYs!$A$2:$MW$40,'Intervention list'!KC$195+1,0)</f>
        <v>0</v>
      </c>
      <c r="KD36" s="0" t="n">
        <f aca="false">IF(ISNUMBER(FIND(KD$1,$D36))=$AO$1,1,0)*VLOOKUP($Z$2,DALYs!$A$2:$MW$40,'Intervention list'!KD$195+1,0)</f>
        <v>0</v>
      </c>
      <c r="KE36" s="0" t="n">
        <f aca="false">IF(ISNUMBER(FIND(KE$1,$D36))=$AO$1,1,0)*VLOOKUP($Z$2,DALYs!$A$2:$MW$40,'Intervention list'!KE$195+1,0)</f>
        <v>0</v>
      </c>
      <c r="KF36" s="0" t="n">
        <f aca="false">IF(ISNUMBER(FIND(KF$1,$D36))=$AO$1,1,0)*VLOOKUP($Z$2,DALYs!$A$2:$MW$40,'Intervention list'!KF$195+1,0)</f>
        <v>0</v>
      </c>
      <c r="KG36" s="0" t="n">
        <f aca="false">IF(ISNUMBER(FIND(KG$1,$D36))=$AO$1,1,0)*VLOOKUP($Z$2,DALYs!$A$2:$MW$40,'Intervention list'!KG$195+1,0)</f>
        <v>0</v>
      </c>
      <c r="KH36" s="0" t="n">
        <f aca="false">IF(ISNUMBER(FIND(KH$1,$D36))=$AO$1,1,0)*VLOOKUP($Z$2,DALYs!$A$2:$MW$40,'Intervention list'!KH$195+1,0)</f>
        <v>0</v>
      </c>
      <c r="KI36" s="0" t="n">
        <f aca="false">IF(ISNUMBER(FIND(KI$1,$D36))=$AO$1,1,0)*VLOOKUP($Z$2,DALYs!$A$2:$MW$40,'Intervention list'!KI$195+1,0)</f>
        <v>0</v>
      </c>
      <c r="KJ36" s="0" t="n">
        <f aca="false">IF(ISNUMBER(FIND(KJ$1,$D36))=$AO$1,1,0)*VLOOKUP($Z$2,DALYs!$A$2:$MW$40,'Intervention list'!KJ$195+1,0)</f>
        <v>0</v>
      </c>
      <c r="KK36" s="0" t="n">
        <f aca="false">IF(ISNUMBER(FIND(KK$1,$D36))=$AO$1,1,0)*VLOOKUP($Z$2,DALYs!$A$2:$MW$40,'Intervention list'!KK$195+1,0)</f>
        <v>0</v>
      </c>
      <c r="KL36" s="0" t="n">
        <f aca="false">IF(ISNUMBER(FIND(KL$1,$D36))=$AO$1,1,0)*VLOOKUP($Z$2,DALYs!$A$2:$MW$40,'Intervention list'!KL$195+1,0)</f>
        <v>0</v>
      </c>
      <c r="KM36" s="0" t="n">
        <f aca="false">IF(ISNUMBER(FIND(KM$1,$D36))=$AO$1,1,0)*VLOOKUP($Z$2,DALYs!$A$2:$MW$40,'Intervention list'!KM$195+1,0)</f>
        <v>0</v>
      </c>
      <c r="KN36" s="0" t="n">
        <f aca="false">IF(ISNUMBER(FIND(KN$1,$D36))=$AO$1,1,0)*VLOOKUP($Z$2,DALYs!$A$2:$MW$40,'Intervention list'!KN$195+1,0)</f>
        <v>0</v>
      </c>
      <c r="KO36" s="0" t="n">
        <f aca="false">IF(ISNUMBER(FIND(KO$1,$D36))=$AO$1,1,0)*VLOOKUP($Z$2,DALYs!$A$2:$MW$40,'Intervention list'!KO$195+1,0)</f>
        <v>0</v>
      </c>
      <c r="KP36" s="0" t="n">
        <f aca="false">IF(ISNUMBER(FIND(KP$1,$D36))=$AO$1,1,0)*VLOOKUP($Z$2,DALYs!$A$2:$MW$40,'Intervention list'!KP$195+1,0)</f>
        <v>0</v>
      </c>
      <c r="KQ36" s="0" t="n">
        <f aca="false">IF(ISNUMBER(FIND(KQ$1,$D36))=$AO$1,1,0)*VLOOKUP($Z$2,DALYs!$A$2:$MW$40,'Intervention list'!KQ$195+1,0)</f>
        <v>0</v>
      </c>
      <c r="KR36" s="0" t="n">
        <f aca="false">IF(ISNUMBER(FIND(KR$1,$D36))=$AO$1,1,0)*VLOOKUP($Z$2,DALYs!$A$2:$MW$40,'Intervention list'!KR$195+1,0)</f>
        <v>0</v>
      </c>
      <c r="KS36" s="0" t="n">
        <f aca="false">IF(ISNUMBER(FIND(KS$1,$D36))=$AO$1,1,0)*VLOOKUP($Z$2,DALYs!$A$2:$MW$40,'Intervention list'!KS$195+1,0)</f>
        <v>0</v>
      </c>
      <c r="KT36" s="0" t="n">
        <f aca="false">IF(ISNUMBER(FIND(KT$1,$D36))=$AO$1,1,0)*VLOOKUP($Z$2,DALYs!$A$2:$MW$40,'Intervention list'!KT$195+1,0)</f>
        <v>0</v>
      </c>
      <c r="KU36" s="0" t="n">
        <f aca="false">IF(ISNUMBER(FIND(KU$1,$D36))=$AO$1,1,0)*VLOOKUP($Z$2,DALYs!$A$2:$MW$40,'Intervention list'!KU$195+1,0)</f>
        <v>0</v>
      </c>
      <c r="KV36" s="0" t="n">
        <f aca="false">IF(ISNUMBER(FIND(KV$1,$D36))=$AO$1,1,0)*VLOOKUP($Z$2,DALYs!$A$2:$MW$40,'Intervention list'!KV$195+1,0)</f>
        <v>0</v>
      </c>
      <c r="KW36" s="0" t="n">
        <f aca="false">IF(ISNUMBER(FIND(KW$1,$D36))=$AO$1,1,0)*VLOOKUP($Z$2,DALYs!$A$2:$MW$40,'Intervention list'!KW$195+1,0)</f>
        <v>0</v>
      </c>
      <c r="KX36" s="0" t="n">
        <f aca="false">IF(ISNUMBER(FIND(KX$1,$D36))=$AO$1,1,0)*VLOOKUP($Z$2,DALYs!$A$2:$MW$40,'Intervention list'!KX$195+1,0)</f>
        <v>0</v>
      </c>
      <c r="KY36" s="0" t="n">
        <f aca="false">IF(ISNUMBER(FIND(KY$1,$D36))=$AO$1,1,0)*VLOOKUP($Z$2,DALYs!$A$2:$MW$40,'Intervention list'!KY$195+1,0)</f>
        <v>0</v>
      </c>
      <c r="KZ36" s="0" t="n">
        <f aca="false">IF(ISNUMBER(FIND(KZ$1,$D36))=$AO$1,1,0)*VLOOKUP($Z$2,DALYs!$A$2:$MW$40,'Intervention list'!KZ$195+1,0)</f>
        <v>0</v>
      </c>
      <c r="LA36" s="0" t="n">
        <f aca="false">IF(ISNUMBER(FIND(LA$1,$D36))=$AO$1,1,0)*VLOOKUP($Z$2,DALYs!$A$2:$MW$40,'Intervention list'!LA$195+1,0)</f>
        <v>0</v>
      </c>
      <c r="LB36" s="0" t="n">
        <f aca="false">IF(ISNUMBER(FIND(LB$1,$D36))=$AO$1,1,0)*VLOOKUP($Z$2,DALYs!$A$2:$MW$40,'Intervention list'!LB$195+1,0)</f>
        <v>0</v>
      </c>
      <c r="LC36" s="0" t="n">
        <f aca="false">IF(ISNUMBER(FIND(LC$1,$D36))=$AO$1,1,0)*VLOOKUP($Z$2,DALYs!$A$2:$MW$40,'Intervention list'!LC$195+1,0)</f>
        <v>0</v>
      </c>
      <c r="LD36" s="0" t="n">
        <f aca="false">IF(ISNUMBER(FIND(LD$1,$D36))=$AO$1,1,0)*VLOOKUP($Z$2,DALYs!$A$2:$MW$40,'Intervention list'!LD$195+1,0)</f>
        <v>0</v>
      </c>
      <c r="LE36" s="0" t="n">
        <f aca="false">IF(ISNUMBER(FIND(LE$1,$D36))=$AO$1,1,0)*VLOOKUP($Z$2,DALYs!$A$2:$MW$40,'Intervention list'!LE$195+1,0)</f>
        <v>0</v>
      </c>
      <c r="LF36" s="0" t="n">
        <f aca="false">IF(ISNUMBER(FIND(LF$1,$D36))=$AO$1,1,0)*VLOOKUP($Z$2,DALYs!$A$2:$MW$40,'Intervention list'!LF$195+1,0)</f>
        <v>0</v>
      </c>
      <c r="LG36" s="0" t="n">
        <f aca="false">IF(ISNUMBER(FIND(LG$1,$D36))=$AO$1,1,0)*VLOOKUP($Z$2,DALYs!$A$2:$MW$40,'Intervention list'!LG$195+1,0)</f>
        <v>0</v>
      </c>
      <c r="LH36" s="0" t="n">
        <f aca="false">IF(ISNUMBER(FIND(LH$1,$D36))=$AO$1,1,0)*VLOOKUP($Z$2,DALYs!$A$2:$MW$40,'Intervention list'!LH$195+1,0)</f>
        <v>0</v>
      </c>
      <c r="LI36" s="0" t="n">
        <f aca="false">IF(ISNUMBER(FIND(LI$1,$D36))=$AO$1,1,0)*VLOOKUP($Z$2,DALYs!$A$2:$MW$40,'Intervention list'!LI$195+1,0)</f>
        <v>0</v>
      </c>
      <c r="LJ36" s="0" t="n">
        <f aca="false">IF(ISNUMBER(FIND(LJ$1,$D36))=$AO$1,1,0)*VLOOKUP($Z$2,DALYs!$A$2:$MW$40,'Intervention list'!LJ$195+1,0)</f>
        <v>0</v>
      </c>
      <c r="LK36" s="0" t="n">
        <f aca="false">IF(ISNUMBER(FIND(LK$1,$D36))=$AO$1,1,0)*VLOOKUP($Z$2,DALYs!$A$2:$MW$40,'Intervention list'!LK$195+1,0)</f>
        <v>0</v>
      </c>
      <c r="LL36" s="0" t="n">
        <f aca="false">IF(ISNUMBER(FIND(LL$1,$D36))=$AO$1,1,0)*VLOOKUP($Z$2,DALYs!$A$2:$MW$40,'Intervention list'!LL$195+1,0)</f>
        <v>0</v>
      </c>
      <c r="LM36" s="0" t="n">
        <f aca="false">IF(ISNUMBER(FIND(LM$1,$D36))=$AO$1,1,0)*VLOOKUP($Z$2,DALYs!$A$2:$MW$40,'Intervention list'!LM$195+1,0)</f>
        <v>0</v>
      </c>
      <c r="LN36" s="0" t="n">
        <f aca="false">IF(ISNUMBER(FIND(LN$1,$D36))=$AO$1,1,0)*VLOOKUP($Z$2,DALYs!$A$2:$MW$40,'Intervention list'!LN$195+1,0)</f>
        <v>0</v>
      </c>
      <c r="LO36" s="0" t="n">
        <f aca="false">IF(ISNUMBER(FIND(LO$1,$D36))=$AO$1,1,0)*VLOOKUP($Z$2,DALYs!$A$2:$MW$40,'Intervention list'!LO$195+1,0)</f>
        <v>0</v>
      </c>
      <c r="LP36" s="0" t="n">
        <f aca="false">IF(ISNUMBER(FIND(LP$1,$D36))=$AO$1,1,0)*VLOOKUP($Z$2,DALYs!$A$2:$MW$40,'Intervention list'!LP$195+1,0)</f>
        <v>0</v>
      </c>
      <c r="LQ36" s="0" t="n">
        <f aca="false">IF(ISNUMBER(FIND(LQ$1,$D36))=$AO$1,1,0)*VLOOKUP($Z$2,DALYs!$A$2:$MW$40,'Intervention list'!LQ$195+1,0)</f>
        <v>0</v>
      </c>
      <c r="LR36" s="0" t="n">
        <f aca="false">IF(ISNUMBER(FIND(LR$1,$D36))=$AO$1,1,0)*VLOOKUP($Z$2,DALYs!$A$2:$MW$40,'Intervention list'!LR$195+1,0)</f>
        <v>0</v>
      </c>
      <c r="LS36" s="0" t="n">
        <f aca="false">IF(ISNUMBER(FIND(LS$1,$D36))=$AO$1,1,0)*VLOOKUP($Z$2,DALYs!$A$2:$MW$40,'Intervention list'!LS$195+1,0)</f>
        <v>0</v>
      </c>
      <c r="LT36" s="0" t="n">
        <f aca="false">IF(ISNUMBER(FIND(LT$1,$D36))=$AO$1,1,0)*VLOOKUP($Z$2,DALYs!$A$2:$MW$40,'Intervention list'!LT$195+1,0)</f>
        <v>0</v>
      </c>
      <c r="LU36" s="0" t="n">
        <f aca="false">IF(ISNUMBER(FIND(LU$1,$D36))=$AO$1,1,0)*VLOOKUP($Z$2,DALYs!$A$2:$MW$40,'Intervention list'!LU$195+1,0)</f>
        <v>0</v>
      </c>
      <c r="LV36" s="0" t="n">
        <f aca="false">IF(ISNUMBER(FIND(LV$1,$D36))=$AO$1,1,0)*VLOOKUP($Z$2,DALYs!$A$2:$MW$40,'Intervention list'!LV$195+1,0)</f>
        <v>0</v>
      </c>
      <c r="LW36" s="0" t="n">
        <f aca="false">IF(ISNUMBER(FIND(LW$1,$D36))=$AO$1,1,0)*VLOOKUP($Z$2,DALYs!$A$2:$MW$40,'Intervention list'!LW$195+1,0)</f>
        <v>4719.36926320086</v>
      </c>
      <c r="LX36" s="0" t="n">
        <f aca="false">IF(ISNUMBER(FIND(LX$1,$D36))=$AO$1,1,0)*VLOOKUP($Z$2,DALYs!$A$2:$MW$40,'Intervention list'!LX$195+1,0)</f>
        <v>0</v>
      </c>
      <c r="LY36" s="0" t="n">
        <f aca="false">IF(ISNUMBER(FIND(LY$1,$D36))=$AO$1,1,0)*VLOOKUP($Z$2,DALYs!$A$2:$MW$40,'Intervention list'!LY$195+1,0)</f>
        <v>0</v>
      </c>
      <c r="LZ36" s="0" t="n">
        <f aca="false">IF(ISNUMBER(FIND(LZ$1,$D36))=$AO$1,1,0)*VLOOKUP($Z$2,DALYs!$A$2:$MW$40,'Intervention list'!LZ$195+1,0)</f>
        <v>0</v>
      </c>
      <c r="MA36" s="0" t="n">
        <f aca="false">IF(ISNUMBER(FIND(MA$1,$D36))=$AO$1,1,0)*VLOOKUP($Z$2,DALYs!$A$2:$MW$40,'Intervention list'!MA$195+1,0)</f>
        <v>0</v>
      </c>
      <c r="MB36" s="0" t="n">
        <f aca="false">IF(ISNUMBER(FIND(MB$1,$D36))=$AO$1,1,0)*VLOOKUP($Z$2,DALYs!$A$2:$MW$40,'Intervention list'!MB$195+1,0)</f>
        <v>0</v>
      </c>
      <c r="MC36" s="0" t="n">
        <f aca="false">IF(ISNUMBER(FIND(MC$1,$D36))=$AO$1,1,0)*VLOOKUP($Z$2,DALYs!$A$2:$MW$40,'Intervention list'!MC$195+1,0)</f>
        <v>0</v>
      </c>
      <c r="MD36" s="0" t="n">
        <f aca="false">IF(ISNUMBER(FIND(MD$1,$D36))=$AO$1,1,0)*VLOOKUP($Z$2,DALYs!$A$2:$MW$40,'Intervention list'!MD$195+1,0)</f>
        <v>0</v>
      </c>
      <c r="ME36" s="0" t="n">
        <f aca="false">IF(ISNUMBER(FIND(ME$1,$D36))=$AO$1,1,0)*VLOOKUP($Z$2,DALYs!$A$2:$MW$40,'Intervention list'!ME$195+1,0)</f>
        <v>0</v>
      </c>
      <c r="MF36" s="0" t="n">
        <f aca="false">IF(ISNUMBER(FIND(MF$1,$D36))=$AO$1,1,0)*VLOOKUP($Z$2,DALYs!$A$2:$MW$40,'Intervention list'!MF$195+1,0)</f>
        <v>0</v>
      </c>
      <c r="MG36" s="0" t="n">
        <f aca="false">IF(ISNUMBER(FIND(MG$1,$D36))=$AO$1,1,0)*VLOOKUP($Z$2,DALYs!$A$2:$MW$40,'Intervention list'!MG$195+1,0)</f>
        <v>0</v>
      </c>
      <c r="MH36" s="0" t="n">
        <f aca="false">IF(ISNUMBER(FIND(MH$1,$D36))=$AO$1,1,0)*VLOOKUP($Z$2,DALYs!$A$2:$MW$40,'Intervention list'!MH$195+1,0)</f>
        <v>0</v>
      </c>
      <c r="MI36" s="0" t="n">
        <f aca="false">IF(ISNUMBER(FIND(MI$1,$D36))=$AO$1,1,0)*VLOOKUP($Z$2,DALYs!$A$2:$MW$40,'Intervention list'!MI$195+1,0)</f>
        <v>0</v>
      </c>
      <c r="MJ36" s="0" t="n">
        <f aca="false">IF(ISNUMBER(FIND(MJ$1,$D36))=$AO$1,1,0)*VLOOKUP($Z$2,DALYs!$A$2:$MW$40,'Intervention list'!MJ$195+1,0)</f>
        <v>0</v>
      </c>
      <c r="MK36" s="0" t="n">
        <f aca="false">IF(ISNUMBER(FIND(MK$1,$D36))=$AO$1,1,0)*VLOOKUP($Z$2,DALYs!$A$2:$MW$40,'Intervention list'!MK$195+1,0)</f>
        <v>0</v>
      </c>
      <c r="ML36" s="0" t="n">
        <f aca="false">IF(ISNUMBER(FIND(ML$1,$D36))=$AO$1,1,0)*VLOOKUP($Z$2,DALYs!$A$2:$MW$40,'Intervention list'!ML$195+1,0)</f>
        <v>0</v>
      </c>
      <c r="MM36" s="0" t="n">
        <f aca="false">IF(ISNUMBER(FIND(MM$1,$D36))=$AO$1,1,0)*VLOOKUP($Z$2,DALYs!$A$2:$MW$40,'Intervention list'!MM$195+1,0)</f>
        <v>0</v>
      </c>
      <c r="MN36" s="0" t="n">
        <f aca="false">IF(ISNUMBER(FIND(MN$1,$D36))=$AO$1,1,0)*VLOOKUP($Z$2,DALYs!$A$2:$MW$40,'Intervention list'!MN$195+1,0)</f>
        <v>0</v>
      </c>
      <c r="MO36" s="0" t="n">
        <f aca="false">IF(ISNUMBER(FIND(MO$1,$D36))=$AO$1,1,0)*VLOOKUP($Z$2,DALYs!$A$2:$MW$40,'Intervention list'!MO$195+1,0)</f>
        <v>0</v>
      </c>
      <c r="MP36" s="0" t="n">
        <f aca="false">IF(ISNUMBER(FIND(MP$1,$D36))=$AO$1,1,0)*VLOOKUP($Z$2,DALYs!$A$2:$MW$40,'Intervention list'!MP$195+1,0)</f>
        <v>0</v>
      </c>
      <c r="MQ36" s="0" t="n">
        <f aca="false">IF(ISNUMBER(FIND(MQ$1,$D36))=$AO$1,1,0)*VLOOKUP($Z$2,DALYs!$A$2:$MW$40,'Intervention list'!MQ$195+1,0)</f>
        <v>0</v>
      </c>
      <c r="MR36" s="0" t="n">
        <f aca="false">IF(ISNUMBER(FIND(MR$1,$D36))=$AO$1,1,0)*VLOOKUP($Z$2,DALYs!$A$2:$MW$40,'Intervention list'!MR$195+1,0)</f>
        <v>0</v>
      </c>
      <c r="MS36" s="0" t="n">
        <f aca="false">IF(ISNUMBER(FIND(MS$1,$D36))=$AO$1,1,0)*VLOOKUP($Z$2,DALYs!$A$2:$MW$40,'Intervention list'!MS$195+1,0)</f>
        <v>0</v>
      </c>
      <c r="MT36" s="0" t="n">
        <f aca="false">IF(ISNUMBER(FIND(MT$1,$D36))=$AO$1,1,0)*VLOOKUP($Z$2,DALYs!$A$2:$MW$40,'Intervention list'!MT$195+1,0)</f>
        <v>0</v>
      </c>
      <c r="MU36" s="0" t="n">
        <f aca="false">IF(ISNUMBER(FIND(MU$1,$D36))=$AO$1,1,0)*VLOOKUP($Z$2,DALYs!$A$2:$MW$40,'Intervention list'!MU$195+1,0)</f>
        <v>0</v>
      </c>
      <c r="MV36" s="0" t="n">
        <f aca="false">IF(ISNUMBER(FIND(MV$1,$D36))=$AO$1,1,0)*VLOOKUP($Z$2,DALYs!$A$2:$MW$40,'Intervention list'!MV$195+1,0)</f>
        <v>0</v>
      </c>
      <c r="MW36" s="0" t="n">
        <f aca="false">IF(ISNUMBER(FIND(MW$1,$D36))=$AO$1,1,0)*VLOOKUP($Z$2,DALYs!$A$2:$MW$40,'Intervention list'!MW$195+1,0)</f>
        <v>0</v>
      </c>
      <c r="MX36" s="0" t="n">
        <f aca="false">IF(ISNUMBER(FIND(MX$1,$D36))=$AO$1,1,0)*VLOOKUP($Z$2,DALYs!$A$2:$MW$40,'Intervention list'!MX$195+1,0)</f>
        <v>0</v>
      </c>
      <c r="MY36" s="0" t="n">
        <f aca="false">IF(ISNUMBER(FIND(MY$1,$D36))=$AO$1,1,0)*VLOOKUP($Z$2,DALYs!$A$2:$MW$40,'Intervention list'!MY$195+1,0)</f>
        <v>0</v>
      </c>
      <c r="MZ36" s="0" t="n">
        <f aca="false">IF(ISNUMBER(FIND(MZ$1,$D36))=$AO$1,1,0)*VLOOKUP($Z$2,DALYs!$A$2:$MW$40,'Intervention list'!MZ$195+1,0)</f>
        <v>0</v>
      </c>
      <c r="NA36" s="0" t="n">
        <f aca="false">IF(ISNUMBER(FIND(NA$1,$D36))=$AO$1,1,0)*VLOOKUP($Z$2,DALYs!$A$2:$MW$40,'Intervention list'!NA$195+1,0)</f>
        <v>0</v>
      </c>
      <c r="NB36" s="0" t="n">
        <f aca="false">IF(ISNUMBER(FIND(NB$1,$D36))=$AO$1,1,0)*VLOOKUP($Z$2,DALYs!$A$2:$MW$40,'Intervention list'!NB$195+1,0)</f>
        <v>0</v>
      </c>
      <c r="NC36" s="0" t="n">
        <f aca="false">IF(ISNUMBER(FIND(NC$1,$D36))=$AO$1,1,0)*VLOOKUP($Z$2,DALYs!$A$2:$MW$40,'Intervention list'!NC$195+1,0)</f>
        <v>0</v>
      </c>
      <c r="ND36" s="0" t="n">
        <f aca="false">IF(ISNUMBER(FIND(ND$1,$D36))=$AO$1,1,0)*VLOOKUP($Z$2,DALYs!$A$2:$MW$40,'Intervention list'!ND$195+1,0)</f>
        <v>0</v>
      </c>
      <c r="NE36" s="0" t="n">
        <f aca="false">IF(ISNUMBER(FIND(NE$1,$D36))=$AO$1,1,0)*VLOOKUP($Z$2,DALYs!$A$2:$MW$40,'Intervention list'!NE$195+1,0)</f>
        <v>0</v>
      </c>
      <c r="NF36" s="0" t="n">
        <f aca="false">IF(ISNUMBER(FIND(NF$1,$D36))=$AO$1,1,0)*VLOOKUP($Z$2,DALYs!$A$2:$MW$40,'Intervention list'!NF$195+1,0)</f>
        <v>0</v>
      </c>
      <c r="NG36" s="0" t="n">
        <f aca="false">IF(ISNUMBER(FIND(NG$1,$D36))=$AO$1,1,0)*VLOOKUP($Z$2,DALYs!$A$2:$MW$40,'Intervention list'!NG$195+1,0)</f>
        <v>0</v>
      </c>
      <c r="NH36" s="0" t="n">
        <f aca="false">IF(ISNUMBER(FIND(NH$1,$D36))=$AO$1,1,0)*VLOOKUP($Z$2,DALYs!$A$2:$MW$40,'Intervention list'!NH$195+1,0)</f>
        <v>0</v>
      </c>
      <c r="NI36" s="0" t="n">
        <f aca="false">IF(ISNUMBER(FIND(NI$1,$D36))=$AO$1,1,0)*VLOOKUP($Z$2,DALYs!$A$2:$MW$40,'Intervention list'!NI$195+1,0)</f>
        <v>0</v>
      </c>
      <c r="NJ36" s="0" t="n">
        <f aca="false">IF(ISNUMBER(FIND(NJ$1,$D36))=$AO$1,1,0)*VLOOKUP($Z$2,DALYs!$A$2:$MW$40,'Intervention list'!NJ$195+1,0)</f>
        <v>0</v>
      </c>
      <c r="NK36" s="0" t="n">
        <f aca="false">IF(ISNUMBER(FIND(NK$1,$D36))=$AO$1,1,0)*VLOOKUP($Z$2,DALYs!$A$2:$MW$40,'Intervention list'!NK$195+1,0)</f>
        <v>0</v>
      </c>
      <c r="NL36" s="0" t="n">
        <f aca="false">IF(ISNUMBER(FIND(NL$1,$D36))=$AO$1,1,0)*VLOOKUP($Z$2,DALYs!$A$2:$MW$40,'Intervention list'!NL$195+1,0)</f>
        <v>0</v>
      </c>
      <c r="NM36" s="0" t="n">
        <f aca="false">IF(ISNUMBER(FIND(NM$1,$D36))=$AO$1,1,0)*VLOOKUP($Z$2,DALYs!$A$2:$MW$40,'Intervention list'!NM$195+1,0)</f>
        <v>0</v>
      </c>
      <c r="NN36" s="0" t="n">
        <f aca="false">IF(ISNUMBER(FIND(NN$1,$D36))=$AO$1,1,0)*VLOOKUP($Z$2,DALYs!$A$2:$MW$40,'Intervention list'!NN$195+1,0)</f>
        <v>0</v>
      </c>
      <c r="NO36" s="0" t="n">
        <f aca="false">IF(ISNUMBER(FIND(NO$1,$D36))=$AO$1,1,0)*VLOOKUP($Z$2,DALYs!$A$2:$MW$40,'Intervention list'!NO$195+1,0)</f>
        <v>0</v>
      </c>
      <c r="NP36" s="0" t="n">
        <f aca="false">IF(ISNUMBER(FIND(NP$1,$D36))=$AO$1,1,0)*VLOOKUP($Z$2,DALYs!$A$2:$MW$40,'Intervention list'!NP$195+1,0)</f>
        <v>0</v>
      </c>
      <c r="NQ36" s="0" t="n">
        <f aca="false">IF(ISNUMBER(FIND(NQ$1,$D36))=$AO$1,1,0)*VLOOKUP($Z$2,DALYs!$A$2:$MW$40,'Intervention list'!NQ$195+1,0)</f>
        <v>0</v>
      </c>
      <c r="NR36" s="0" t="n">
        <f aca="false">IF(ISNUMBER(FIND(NR$1,$D36))=$AO$1,1,0)*VLOOKUP($Z$2,DALYs!$A$2:$MW$40,'Intervention list'!NR$195+1,0)</f>
        <v>0</v>
      </c>
      <c r="NS36" s="0" t="n">
        <f aca="false">IF(ISNUMBER(FIND(NS$1,$D36))=$AO$1,1,0)*VLOOKUP($Z$2,DALYs!$A$2:$MW$40,'Intervention list'!NS$195+1,0)</f>
        <v>0</v>
      </c>
      <c r="NT36" s="0" t="n">
        <f aca="false">IF(ISNUMBER(FIND(NT$1,$D36))=$AO$1,1,0)*VLOOKUP($Z$2,DALYs!$A$2:$MW$40,'Intervention list'!NT$195+1,0)</f>
        <v>0</v>
      </c>
      <c r="NU36" s="0" t="n">
        <f aca="false">IF(ISNUMBER(FIND(NU$1,$D36))=$AO$1,1,0)*VLOOKUP($Z$2,DALYs!$A$2:$MW$40,'Intervention list'!NU$195+1,0)</f>
        <v>0</v>
      </c>
      <c r="NV36" s="0" t="n">
        <f aca="false">IF(ISNUMBER(FIND(NV$1,$D36))=$AO$1,1,0)*VLOOKUP($Z$2,DALYs!$A$2:$MW$40,'Intervention list'!NV$195+1,0)</f>
        <v>0</v>
      </c>
      <c r="NW36" s="0" t="n">
        <f aca="false">IF(ISNUMBER(FIND(NW$1,$D36))=$AO$1,1,0)*VLOOKUP($Z$2,DALYs!$A$2:$MW$40,'Intervention list'!NW$195+1,0)</f>
        <v>0</v>
      </c>
      <c r="NX36" s="0" t="n">
        <f aca="false">IF(ISNUMBER(FIND(NX$1,$D36))=$AO$1,1,0)*VLOOKUP($Z$2,DALYs!$A$2:$MW$40,'Intervention list'!NX$195+1,0)</f>
        <v>0</v>
      </c>
      <c r="NY36" s="0" t="n">
        <f aca="false">IF(ISNUMBER(FIND(NY$1,$D36))=$AO$1,1,0)*VLOOKUP($Z$2,DALYs!$A$2:$MW$40,'Intervention list'!NY$195+1,0)</f>
        <v>0</v>
      </c>
      <c r="NZ36" s="0" t="n">
        <f aca="false">IF(ISNUMBER(FIND(NZ$1,$D36))=$AO$1,1,0)*VLOOKUP($Z$2,DALYs!$A$2:$MW$40,'Intervention list'!NZ$195+1,0)</f>
        <v>0</v>
      </c>
      <c r="OA36" s="0" t="n">
        <f aca="false">IF(ISNUMBER(FIND(OA$1,$D36))=$AO$1,1,0)*VLOOKUP($Z$2,DALYs!$A$2:$MW$40,'Intervention list'!OA$195+1,0)</f>
        <v>0</v>
      </c>
      <c r="OB36" s="0" t="n">
        <f aca="false">IF(ISNUMBER(FIND(OB$1,$D36))=$AO$1,1,0)*VLOOKUP($Z$2,DALYs!$A$2:$MW$40,'Intervention list'!OB$195+1,0)</f>
        <v>0</v>
      </c>
      <c r="OC36" s="0" t="n">
        <f aca="false">IF(ISNUMBER(FIND(OC$1,$D36))=$AO$1,1,0)*VLOOKUP($Z$2,DALYs!$A$2:$MW$40,'Intervention list'!OC$195+1,0)</f>
        <v>0</v>
      </c>
      <c r="OD36" s="0" t="n">
        <f aca="false">IF(ISNUMBER(FIND(OD$1,$D36))=$AO$1,1,0)*VLOOKUP($Z$2,DALYs!$A$2:$MW$40,'Intervention list'!OD$195+1,0)</f>
        <v>0</v>
      </c>
      <c r="OE36" s="0" t="n">
        <f aca="false">IF(ISNUMBER(FIND(OE$1,$D36))=$AO$1,1,0)*VLOOKUP($Z$2,DALYs!$A$2:$MW$40,'Intervention list'!OE$195+1,0)</f>
        <v>0</v>
      </c>
      <c r="OF36" s="0" t="n">
        <f aca="false">IF(ISNUMBER(FIND(OF$1,$D36))=$AO$1,1,0)*VLOOKUP($Z$2,DALYs!$A$2:$MW$40,'Intervention list'!OF$195+1,0)</f>
        <v>0</v>
      </c>
      <c r="OG36" s="0" t="n">
        <f aca="false">IF(ISNUMBER(FIND(OG$1,$D36))=$AO$1,1,0)*VLOOKUP($Z$2,DALYs!$A$2:$MW$40,'Intervention list'!OG$195+1,0)</f>
        <v>0</v>
      </c>
      <c r="OH36" s="0" t="n">
        <f aca="false">IF(ISNUMBER(FIND(OH$1,$D36))=$AO$1,1,0)*VLOOKUP($Z$2,DALYs!$A$2:$MW$40,'Intervention list'!OH$195+1,0)</f>
        <v>0</v>
      </c>
      <c r="OI36" s="0" t="n">
        <f aca="false">IF(ISNUMBER(FIND(OI$1,$D36))=$AO$1,1,0)*VLOOKUP($Z$2,DALYs!$A$2:$MW$40,'Intervention list'!OI$195+1,0)</f>
        <v>0</v>
      </c>
      <c r="OJ36" s="0" t="n">
        <f aca="false">IF(ISNUMBER(FIND(OJ$1,$D36))=$AO$1,1,0)*VLOOKUP($Z$2,DALYs!$A$2:$MW$40,'Intervention list'!OJ$195+1,0)</f>
        <v>0</v>
      </c>
      <c r="OK36" s="0" t="n">
        <f aca="false">IF(ISNUMBER(FIND(OK$1,$D36))=$AO$1,1,0)*VLOOKUP($Z$2,DALYs!$A$2:$MW$40,'Intervention list'!OK$195+1,0)</f>
        <v>0</v>
      </c>
      <c r="OL36" s="0" t="n">
        <f aca="false">IF(ISNUMBER(FIND(OL$1,$D36))=$AO$1,1,0)*VLOOKUP($Z$2,DALYs!$A$2:$MW$40,'Intervention list'!OL$195+1,0)</f>
        <v>0</v>
      </c>
      <c r="OM36" s="0" t="n">
        <f aca="false">IF(ISNUMBER(FIND(OM$1,$D36))=$AO$1,1,0)*VLOOKUP($Z$2,DALYs!$A$2:$MW$40,'Intervention list'!OM$195+1,0)</f>
        <v>0</v>
      </c>
      <c r="ON36" s="0" t="n">
        <f aca="false">IF(ISNUMBER(FIND(ON$1,$D36))=$AO$1,1,0)*VLOOKUP($Z$2,DALYs!$A$2:$MW$40,'Intervention list'!ON$195+1,0)</f>
        <v>0</v>
      </c>
      <c r="OO36" s="0" t="n">
        <f aca="false">IF(ISNUMBER(FIND(OO$1,$D36))=$AO$1,1,0)*VLOOKUP($Z$2,DALYs!$A$2:$MW$40,'Intervention list'!OO$195+1,0)</f>
        <v>0</v>
      </c>
      <c r="OP36" s="0" t="n">
        <f aca="false">IF(ISNUMBER(FIND(OP$1,$D36))=$AO$1,1,0)*VLOOKUP($Z$2,DALYs!$A$2:$MW$40,'Intervention list'!OP$195+1,0)</f>
        <v>0</v>
      </c>
      <c r="OQ36" s="0" t="n">
        <f aca="false">IF(ISNUMBER(FIND(OQ$1,$D36))=$AO$1,1,0)*VLOOKUP($Z$2,DALYs!$A$2:$MW$40,'Intervention list'!OQ$195+1,0)</f>
        <v>0</v>
      </c>
      <c r="OR36" s="0" t="n">
        <f aca="false">IF(ISNUMBER(FIND(OR$1,$D36))=$AO$1,1,0)*VLOOKUP($Z$2,DALYs!$A$2:$MW$40,'Intervention list'!OR$195+1,0)</f>
        <v>0</v>
      </c>
      <c r="OS36" s="0" t="n">
        <f aca="false">IF(ISNUMBER(FIND(OS$1,$D36))=$AO$1,1,0)*VLOOKUP($Z$2,DALYs!$A$2:$MW$40,'Intervention list'!OS$195+1,0)</f>
        <v>0</v>
      </c>
      <c r="OT36" s="0" t="n">
        <f aca="false">IF(ISNUMBER(FIND(OT$1,$D36))=$AO$1,1,0)*VLOOKUP($Z$2,DALYs!$A$2:$MW$40,'Intervention list'!OT$195+1,0)</f>
        <v>0</v>
      </c>
      <c r="OU36" s="0" t="n">
        <f aca="false">IF(ISNUMBER(FIND(OU$1,$D36))=$AO$1,1,0)*VLOOKUP($Z$2,DALYs!$A$2:$MW$40,'Intervention list'!OU$195+1,0)</f>
        <v>0</v>
      </c>
      <c r="OV36" s="0" t="n">
        <f aca="false">IF(ISNUMBER(FIND(OV$1,$D36))=$AO$1,1,0)*VLOOKUP($Z$2,DALYs!$A$2:$MW$40,'Intervention list'!OV$195+1,0)</f>
        <v>0</v>
      </c>
      <c r="OW36" s="0" t="n">
        <f aca="false">IF(ISNUMBER(FIND(OW$1,$D36))=$AO$1,1,0)*VLOOKUP($Z$2,DALYs!$A$2:$MW$40,'Intervention list'!OW$195+1,0)</f>
        <v>0</v>
      </c>
      <c r="OX36" s="0" t="n">
        <f aca="false">IF(ISNUMBER(FIND(OX$1,$D36))=$AO$1,1,0)*VLOOKUP($Z$2,DALYs!$A$2:$MW$40,'Intervention list'!OX$195+1,0)</f>
        <v>0</v>
      </c>
    </row>
    <row r="37" customFormat="false" ht="15.75" hidden="false" customHeight="false" outlineLevel="0" collapsed="false">
      <c r="A37" s="6" t="s">
        <v>122</v>
      </c>
      <c r="B37" s="6" t="s">
        <v>97</v>
      </c>
      <c r="C37" s="26" t="s">
        <v>111</v>
      </c>
      <c r="D37" s="7" t="s">
        <v>123</v>
      </c>
      <c r="E37" s="7" t="str">
        <f aca="false">SUBSTITUTE(D37,0.2,X37)</f>
        <v>Diabetes mellitus: 0.1</v>
      </c>
      <c r="F37" s="0" t="s">
        <v>14</v>
      </c>
      <c r="G37" s="8" t="n">
        <v>73.6151855054635</v>
      </c>
      <c r="H37" s="9" t="n">
        <v>1</v>
      </c>
      <c r="I37" s="9" t="n">
        <f aca="false">IF(H37="","",(H37*(VLOOKUP($Z$2,Worksheet,11,0)^4)))</f>
        <v>1.45709317449266</v>
      </c>
      <c r="J37" s="9" t="n">
        <f aca="false">IF(I37="","",I37*VLOOKUP($Z$2,Worksheet,12,0))</f>
        <v>1.63312454308987</v>
      </c>
      <c r="K37" s="9" t="n">
        <f aca="false">IF(I37="","",I37*VLOOKUP($Z$2, Worksheet, 13, 0))</f>
        <v>1.43059446326803</v>
      </c>
      <c r="L37" s="9" t="n">
        <f aca="false">IF(J37="",VLOOKUP($Z$2, Worksheet, 14, 0),J37)</f>
        <v>1.63312454308987</v>
      </c>
      <c r="M37" s="9" t="n">
        <f aca="false">IF(L37&lt;VLOOKUP($Z$2,'Country sheet'!$A$3:$P$41,15,0), VLOOKUP($Z$2,'Country sheet'!$A$3:$P$41,15,0), L37)/0.7</f>
        <v>66.2083230214262</v>
      </c>
      <c r="N37" s="27" t="n">
        <f aca="false">IFERROR(IF(AC37=$AO$1,VLOOKUP(F37,AO$42:AX$46,MATCH(AC$1,AP$41:AX$41,0)+1,0)/COUNTIFS($F$2:$F$194,$F37,$AC$2:$AC$194,$AO$1),0),0) + IFERROR(IF(AD37=$AO$1,VLOOKUP(F37,AO$42:AX$46,MATCH(AD$1,AP$41:AX$41,0)+1,0)/COUNTIFS($F$2:$F$194,$F37,$AD$2:$AD$194,$AO$1),0),0) + IFERROR(IF(AE37=$AO$1,VLOOKUP(F37,AO$42:AX$46,MATCH(AE$1,AP$41:AX$41,0)+1,0)/COUNTIFS($F$2:$F$194,$F37,$AE$2:$AE$194,$AO$1),0),0) + IFERROR(IF(AF37=$AO$1,VLOOKUP(F37,AO$42:AX$46,MATCH(AF$1,AP$41:AX$41,0)+1,0)/COUNTIFS($F$2:$F$194,$F37,$AF$2:$AF$194,$AO$1),0),0) + IFERROR(IF(AG37=$AO$1,VLOOKUP(F37,AO$42:AX$46,MATCH(AG$1,AP$41:AX$41,0)+1,0)/COUNTIFS($F$2:$F$194,$F37,$AG$2:$AG$194,$AO$1),0),0) + IFERROR(IF(AH37=$AO$1,VLOOKUP(F37,AO$42:AX$46,MATCH(AH$1,AP$41:AX$41,0)+1,0)/COUNTIFS($F$2:$F$194,$F37,$AH$2:$AH$194,$AO$1),0),0) + IFERROR(IF(AI37=$AO$1,VLOOKUP(F37,AO$42:AX$46,MATCH(AI$1,AP$41:AX$41,0)+1,0)/COUNTIFS($F$2:$F$194,$F37,$AI$2:$AI$194,$AO$1),0),0) + IFERROR(IF(AJ37=$AO$1,VLOOKUP(F37,AO$42:AX$46,MATCH(AJ$1,AP$41:AX$41,0)+1,0)/COUNTIFS($F$2:$F$194,$F37,$AJ$2:$AJ$194,$AO$1),0),0) + IFERROR(IF(AK37=$AO$1,VLOOKUP(F37,AO$42:AX$46,MATCH(AK$1,AP$41:AX$41,0)+1,0)/COUNTIFS($F$2:$F$194,$F37,$AK$2:$AK$194,$AO$1),0),0)</f>
        <v>0</v>
      </c>
      <c r="O37" s="9" t="n">
        <v>1</v>
      </c>
      <c r="P37" s="9" t="n">
        <v>3</v>
      </c>
      <c r="Q37" s="0" t="n">
        <f aca="false">SUM(BC37:OX37)</f>
        <v>105698.442012673</v>
      </c>
      <c r="R37" s="0" t="n">
        <f aca="false">IF(VLOOKUP($Z$2,CET!$A$4:$L$42,12,0)="Low income",_xlfn.IFS(S37=0.2,0.1,S37=0.1,0.05,S37=0.5,0.4,S37=0.35,0.25),S37)</f>
        <v>0.2</v>
      </c>
      <c r="S37" s="0" t="n">
        <v>0.2</v>
      </c>
      <c r="T37" s="0" t="n">
        <v>0.8</v>
      </c>
      <c r="U37" s="0" t="n">
        <f aca="false">N37/M37</f>
        <v>0</v>
      </c>
      <c r="V37" s="0" t="n">
        <f aca="false">IFERROR(U37/Q37,0)</f>
        <v>0</v>
      </c>
      <c r="W37" s="0" t="n">
        <f aca="false">(T37/R37)*V37</f>
        <v>0</v>
      </c>
      <c r="X37" s="28" t="n">
        <f aca="false">IF(W37=0,0,IF(W37&lt;=0.8,IF(W37&lt;0.05,0.05,W37),0.8))</f>
        <v>0</v>
      </c>
      <c r="Y37" s="28"/>
      <c r="AC37" s="34" t="n">
        <f aca="false">ISNUMBER(FIND(AC$1,$C37))</f>
        <v>0</v>
      </c>
      <c r="AD37" s="33" t="n">
        <f aca="false">ISNUMBER(FIND(AD$1,$C37))</f>
        <v>0</v>
      </c>
      <c r="AE37" s="33" t="n">
        <f aca="false">ISNUMBER(FIND(AE$1,$C37))</f>
        <v>0</v>
      </c>
      <c r="AF37" s="33" t="n">
        <f aca="false">ISNUMBER(FIND(AF$1,$C37))</f>
        <v>0</v>
      </c>
      <c r="AG37" s="33" t="n">
        <f aca="false">ISNUMBER(FIND(AG$1,$C37))</f>
        <v>0</v>
      </c>
      <c r="AH37" s="33" t="n">
        <f aca="false">ISNUMBER(FIND(AH$1,$C37))</f>
        <v>0</v>
      </c>
      <c r="AI37" s="33" t="n">
        <f aca="false">ISNUMBER(FIND(AI$1,$C37))</f>
        <v>0</v>
      </c>
      <c r="AJ37" s="33" t="n">
        <f aca="false">ISNUMBER(FIND(AJ$1,$C37))</f>
        <v>0</v>
      </c>
      <c r="AK37" s="35" t="n">
        <f aca="false">ISNUMBER(FIND(AK$1,$C37))</f>
        <v>0</v>
      </c>
      <c r="AL37" s="6"/>
      <c r="AM37" s="33"/>
      <c r="AO37" s="63" t="s">
        <v>755</v>
      </c>
      <c r="AP37" s="65" t="n">
        <f aca="false">SUM(AP27:AP31)</f>
        <v>345836618.637065</v>
      </c>
      <c r="AQ37" s="65" t="n">
        <f aca="false">SUM(AQ27:AQ31)</f>
        <v>38304457.853085</v>
      </c>
      <c r="AR37" s="65" t="n">
        <f aca="false">SUM(AR27:AR31)</f>
        <v>259502150.478731</v>
      </c>
      <c r="AS37" s="65" t="n">
        <f aca="false">SUM(AS27:AS31)</f>
        <v>0</v>
      </c>
      <c r="AT37" s="65" t="n">
        <f aca="false">SUM(AT27:AT31)</f>
        <v>0</v>
      </c>
      <c r="AU37" s="65" t="n">
        <f aca="false">SUM(AU27:AU31)</f>
        <v>0</v>
      </c>
      <c r="AV37" s="65" t="n">
        <f aca="false">SUM(AV27:AV31)</f>
        <v>75778170.7157201</v>
      </c>
      <c r="AW37" s="65" t="n">
        <f aca="false">SUM(AW27:AW31)</f>
        <v>0</v>
      </c>
      <c r="AX37" s="65" t="n">
        <f aca="false">SUM(AX27:AX31)</f>
        <v>0</v>
      </c>
      <c r="AY37" s="65"/>
      <c r="AZ37" s="36"/>
      <c r="BC37" s="0" t="n">
        <f aca="false">IF(ISNUMBER(FIND(BC$1,$D37))=$AO$1,1,0)*VLOOKUP($Z$2,DALYs!$A$2:$MW$40,'Intervention list'!BC$195+1,0)</f>
        <v>0</v>
      </c>
      <c r="BD37" s="0" t="n">
        <f aca="false">IF(ISNUMBER(FIND(BD$1,$D37))=$AO$1,1,0)*VLOOKUP($Z$2,DALYs!$A$2:$MW$40,'Intervention list'!BD$195+1,0)</f>
        <v>0</v>
      </c>
      <c r="BE37" s="0" t="n">
        <f aca="false">IF(ISNUMBER(FIND(BE$1,$D37))=$AO$1,1,0)*VLOOKUP($Z$2,DALYs!$A$2:$MW$40,'Intervention list'!BE$195+1,0)</f>
        <v>0</v>
      </c>
      <c r="BF37" s="0" t="n">
        <f aca="false">IF(ISNUMBER(FIND(BF$1,$D37))=$AO$1,1,0)*VLOOKUP($Z$2,DALYs!$A$2:$MW$40,'Intervention list'!BF$195+1,0)</f>
        <v>0</v>
      </c>
      <c r="BG37" s="0" t="n">
        <f aca="false">IF(ISNUMBER(FIND(BG$1,$D37))=$AO$1,1,0)*VLOOKUP($Z$2,DALYs!$A$2:$MW$40,'Intervention list'!BG$195+1,0)</f>
        <v>0</v>
      </c>
      <c r="BH37" s="0" t="n">
        <f aca="false">IF(ISNUMBER(FIND(BH$1,$D37))=$AO$1,1,0)*VLOOKUP($Z$2,DALYs!$A$2:$MW$40,'Intervention list'!BH$195+1,0)</f>
        <v>0</v>
      </c>
      <c r="BI37" s="0" t="n">
        <f aca="false">IF(ISNUMBER(FIND(BI$1,$D37))=$AO$1,1,0)*VLOOKUP($Z$2,DALYs!$A$2:$MW$40,'Intervention list'!BI$195+1,0)</f>
        <v>0</v>
      </c>
      <c r="BJ37" s="0" t="n">
        <f aca="false">IF(ISNUMBER(FIND(BJ$1,$D37))=$AO$1,1,0)*VLOOKUP($Z$2,DALYs!$A$2:$MW$40,'Intervention list'!BJ$195+1,0)</f>
        <v>0</v>
      </c>
      <c r="BK37" s="0" t="n">
        <f aca="false">IF(ISNUMBER(FIND(BK$1,$D37))=$AO$1,1,0)*VLOOKUP($Z$2,DALYs!$A$2:$MW$40,'Intervention list'!BK$195+1,0)</f>
        <v>0</v>
      </c>
      <c r="BL37" s="0" t="n">
        <f aca="false">IF(ISNUMBER(FIND(BL$1,$D37))=$AO$1,1,0)*VLOOKUP($Z$2,DALYs!$A$2:$MW$40,'Intervention list'!BL$195+1,0)</f>
        <v>0</v>
      </c>
      <c r="BM37" s="0" t="n">
        <f aca="false">IF(ISNUMBER(FIND(BM$1,$D37))=$AO$1,1,0)*VLOOKUP($Z$2,DALYs!$A$2:$MW$40,'Intervention list'!BM$195+1,0)</f>
        <v>0</v>
      </c>
      <c r="BN37" s="0" t="n">
        <f aca="false">IF(ISNUMBER(FIND(BN$1,$D37))=$AO$1,1,0)*VLOOKUP($Z$2,DALYs!$A$2:$MW$40,'Intervention list'!BN$195+1,0)</f>
        <v>0</v>
      </c>
      <c r="BO37" s="0" t="n">
        <f aca="false">IF(ISNUMBER(FIND(BO$1,$D37))=$AO$1,1,0)*VLOOKUP($Z$2,DALYs!$A$2:$MW$40,'Intervention list'!BO$195+1,0)</f>
        <v>0</v>
      </c>
      <c r="BP37" s="0" t="n">
        <f aca="false">IF(ISNUMBER(FIND(BP$1,$D37))=$AO$1,1,0)*VLOOKUP($Z$2,DALYs!$A$2:$MW$40,'Intervention list'!BP$195+1,0)</f>
        <v>0</v>
      </c>
      <c r="BQ37" s="0" t="n">
        <f aca="false">IF(ISNUMBER(FIND(BQ$1,$D37))=$AO$1,1,0)*VLOOKUP($Z$2,DALYs!$A$2:$MW$40,'Intervention list'!BQ$195+1,0)</f>
        <v>0</v>
      </c>
      <c r="BR37" s="0" t="n">
        <f aca="false">IF(ISNUMBER(FIND(BR$1,$D37))=$AO$1,1,0)*VLOOKUP($Z$2,DALYs!$A$2:$MW$40,'Intervention list'!BR$195+1,0)</f>
        <v>0</v>
      </c>
      <c r="BS37" s="0" t="n">
        <f aca="false">IF(ISNUMBER(FIND(BS$1,$D37))=$AO$1,1,0)*VLOOKUP($Z$2,DALYs!$A$2:$MW$40,'Intervention list'!BS$195+1,0)</f>
        <v>0</v>
      </c>
      <c r="BT37" s="0" t="n">
        <f aca="false">IF(ISNUMBER(FIND(BT$1,$D37))=$AO$1,1,0)*VLOOKUP($Z$2,DALYs!$A$2:$MW$40,'Intervention list'!BT$195+1,0)</f>
        <v>0</v>
      </c>
      <c r="BU37" s="0" t="n">
        <f aca="false">IF(ISNUMBER(FIND(BU$1,$D37))=$AO$1,1,0)*VLOOKUP($Z$2,DALYs!$A$2:$MW$40,'Intervention list'!BU$195+1,0)</f>
        <v>0</v>
      </c>
      <c r="BV37" s="0" t="n">
        <f aca="false">IF(ISNUMBER(FIND(BV$1,$D37))=$AO$1,1,0)*VLOOKUP($Z$2,DALYs!$A$2:$MW$40,'Intervention list'!BV$195+1,0)</f>
        <v>0</v>
      </c>
      <c r="BW37" s="0" t="n">
        <f aca="false">IF(ISNUMBER(FIND(BW$1,$D37))=$AO$1,1,0)*VLOOKUP($Z$2,DALYs!$A$2:$MW$40,'Intervention list'!BW$195+1,0)</f>
        <v>0</v>
      </c>
      <c r="BX37" s="0" t="n">
        <f aca="false">IF(ISNUMBER(FIND(BX$1,$D37))=$AO$1,1,0)*VLOOKUP($Z$2,DALYs!$A$2:$MW$40,'Intervention list'!BX$195+1,0)</f>
        <v>0</v>
      </c>
      <c r="BY37" s="0" t="n">
        <f aca="false">IF(ISNUMBER(FIND(BY$1,$D37))=$AO$1,1,0)*VLOOKUP($Z$2,DALYs!$A$2:$MW$40,'Intervention list'!BY$195+1,0)</f>
        <v>0</v>
      </c>
      <c r="BZ37" s="0" t="n">
        <f aca="false">IF(ISNUMBER(FIND(BZ$1,$D37))=$AO$1,1,0)*VLOOKUP($Z$2,DALYs!$A$2:$MW$40,'Intervention list'!BZ$195+1,0)</f>
        <v>0</v>
      </c>
      <c r="CA37" s="0" t="n">
        <f aca="false">IF(ISNUMBER(FIND(CA$1,$D37))=$AO$1,1,0)*VLOOKUP($Z$2,DALYs!$A$2:$MW$40,'Intervention list'!CA$195+1,0)</f>
        <v>0</v>
      </c>
      <c r="CB37" s="0" t="n">
        <f aca="false">IF(ISNUMBER(FIND(CB$1,$D37))=$AO$1,1,0)*VLOOKUP($Z$2,DALYs!$A$2:$MW$40,'Intervention list'!CB$195+1,0)</f>
        <v>0</v>
      </c>
      <c r="CC37" s="0" t="n">
        <f aca="false">IF(ISNUMBER(FIND(CC$1,$D37))=$AO$1,1,0)*VLOOKUP($Z$2,DALYs!$A$2:$MW$40,'Intervention list'!CC$195+1,0)</f>
        <v>0</v>
      </c>
      <c r="CD37" s="0" t="n">
        <f aca="false">IF(ISNUMBER(FIND(CD$1,$D37))=$AO$1,1,0)*VLOOKUP($Z$2,DALYs!$A$2:$MW$40,'Intervention list'!CD$195+1,0)</f>
        <v>0</v>
      </c>
      <c r="CE37" s="0" t="n">
        <f aca="false">IF(ISNUMBER(FIND(CE$1,$D37))=$AO$1,1,0)*VLOOKUP($Z$2,DALYs!$A$2:$MW$40,'Intervention list'!CE$195+1,0)</f>
        <v>0</v>
      </c>
      <c r="CF37" s="0" t="n">
        <f aca="false">IF(ISNUMBER(FIND(CF$1,$D37))=$AO$1,1,0)*VLOOKUP($Z$2,DALYs!$A$2:$MW$40,'Intervention list'!CF$195+1,0)</f>
        <v>0</v>
      </c>
      <c r="CG37" s="0" t="n">
        <f aca="false">IF(ISNUMBER(FIND(CG$1,$D37))=$AO$1,1,0)*VLOOKUP($Z$2,DALYs!$A$2:$MW$40,'Intervention list'!CG$195+1,0)</f>
        <v>0</v>
      </c>
      <c r="CH37" s="0" t="n">
        <f aca="false">IF(ISNUMBER(FIND(CH$1,$D37))=$AO$1,1,0)*VLOOKUP($Z$2,DALYs!$A$2:$MW$40,'Intervention list'!CH$195+1,0)</f>
        <v>0</v>
      </c>
      <c r="CI37" s="0" t="n">
        <f aca="false">IF(ISNUMBER(FIND(CI$1,$D37))=$AO$1,1,0)*VLOOKUP($Z$2,DALYs!$A$2:$MW$40,'Intervention list'!CI$195+1,0)</f>
        <v>0</v>
      </c>
      <c r="CJ37" s="0" t="n">
        <f aca="false">IF(ISNUMBER(FIND(CJ$1,$D37))=$AO$1,1,0)*VLOOKUP($Z$2,DALYs!$A$2:$MW$40,'Intervention list'!CJ$195+1,0)</f>
        <v>0</v>
      </c>
      <c r="CK37" s="0" t="n">
        <f aca="false">IF(ISNUMBER(FIND(CK$1,$D37))=$AO$1,1,0)*VLOOKUP($Z$2,DALYs!$A$2:$MW$40,'Intervention list'!CK$195+1,0)</f>
        <v>0</v>
      </c>
      <c r="CL37" s="0" t="n">
        <f aca="false">IF(ISNUMBER(FIND(CL$1,$D37))=$AO$1,1,0)*VLOOKUP($Z$2,DALYs!$A$2:$MW$40,'Intervention list'!CL$195+1,0)</f>
        <v>0</v>
      </c>
      <c r="CM37" s="0" t="n">
        <f aca="false">IF(ISNUMBER(FIND(CM$1,$D37))=$AO$1,1,0)*VLOOKUP($Z$2,DALYs!$A$2:$MW$40,'Intervention list'!CM$195+1,0)</f>
        <v>0</v>
      </c>
      <c r="CN37" s="0" t="n">
        <f aca="false">IF(ISNUMBER(FIND(CN$1,$D37))=$AO$1,1,0)*VLOOKUP($Z$2,DALYs!$A$2:$MW$40,'Intervention list'!CN$195+1,0)</f>
        <v>0</v>
      </c>
      <c r="CO37" s="0" t="n">
        <f aca="false">IF(ISNUMBER(FIND(CO$1,$D37))=$AO$1,1,0)*VLOOKUP($Z$2,DALYs!$A$2:$MW$40,'Intervention list'!CO$195+1,0)</f>
        <v>0</v>
      </c>
      <c r="CP37" s="0" t="n">
        <f aca="false">IF(ISNUMBER(FIND(CP$1,$D37))=$AO$1,1,0)*VLOOKUP($Z$2,DALYs!$A$2:$MW$40,'Intervention list'!CP$195+1,0)</f>
        <v>0</v>
      </c>
      <c r="CQ37" s="0" t="n">
        <f aca="false">IF(ISNUMBER(FIND(CQ$1,$D37))=$AO$1,1,0)*VLOOKUP($Z$2,DALYs!$A$2:$MW$40,'Intervention list'!CQ$195+1,0)</f>
        <v>0</v>
      </c>
      <c r="CR37" s="0" t="n">
        <f aca="false">IF(ISNUMBER(FIND(CR$1,$D37))=$AO$1,1,0)*VLOOKUP($Z$2,DALYs!$A$2:$MW$40,'Intervention list'!CR$195+1,0)</f>
        <v>0</v>
      </c>
      <c r="CS37" s="0" t="n">
        <f aca="false">IF(ISNUMBER(FIND(CS$1,$D37))=$AO$1,1,0)*VLOOKUP($Z$2,DALYs!$A$2:$MW$40,'Intervention list'!CS$195+1,0)</f>
        <v>0</v>
      </c>
      <c r="CT37" s="0" t="n">
        <f aca="false">IF(ISNUMBER(FIND(CT$1,$D37))=$AO$1,1,0)*VLOOKUP($Z$2,DALYs!$A$2:$MW$40,'Intervention list'!CT$195+1,0)</f>
        <v>0</v>
      </c>
      <c r="CU37" s="0" t="n">
        <f aca="false">IF(ISNUMBER(FIND(CU$1,$D37))=$AO$1,1,0)*VLOOKUP($Z$2,DALYs!$A$2:$MW$40,'Intervention list'!CU$195+1,0)</f>
        <v>0</v>
      </c>
      <c r="CV37" s="0" t="n">
        <f aca="false">IF(ISNUMBER(FIND(CV$1,$D37))=$AO$1,1,0)*VLOOKUP($Z$2,DALYs!$A$2:$MW$40,'Intervention list'!CV$195+1,0)</f>
        <v>0</v>
      </c>
      <c r="CW37" s="0" t="n">
        <f aca="false">IF(ISNUMBER(FIND(CW$1,$D37))=$AO$1,1,0)*VLOOKUP($Z$2,DALYs!$A$2:$MW$40,'Intervention list'!CW$195+1,0)</f>
        <v>0</v>
      </c>
      <c r="CX37" s="0" t="n">
        <f aca="false">IF(ISNUMBER(FIND(CX$1,$D37))=$AO$1,1,0)*VLOOKUP($Z$2,DALYs!$A$2:$MW$40,'Intervention list'!CX$195+1,0)</f>
        <v>0</v>
      </c>
      <c r="CY37" s="0" t="n">
        <f aca="false">IF(ISNUMBER(FIND(CY$1,$D37))=$AO$1,1,0)*VLOOKUP($Z$2,DALYs!$A$2:$MW$40,'Intervention list'!CY$195+1,0)</f>
        <v>0</v>
      </c>
      <c r="CZ37" s="0" t="n">
        <f aca="false">IF(ISNUMBER(FIND(CZ$1,$D37))=$AO$1,1,0)*VLOOKUP($Z$2,DALYs!$A$2:$MW$40,'Intervention list'!CZ$195+1,0)</f>
        <v>0</v>
      </c>
      <c r="DA37" s="0" t="n">
        <f aca="false">IF(ISNUMBER(FIND(DA$1,$D37))=$AO$1,1,0)*VLOOKUP($Z$2,DALYs!$A$2:$MW$40,'Intervention list'!DA$195+1,0)</f>
        <v>0</v>
      </c>
      <c r="DB37" s="0" t="n">
        <f aca="false">IF(ISNUMBER(FIND(DB$1,$D37))=$AO$1,1,0)*VLOOKUP($Z$2,DALYs!$A$2:$MW$40,'Intervention list'!DB$195+1,0)</f>
        <v>0</v>
      </c>
      <c r="DC37" s="0" t="n">
        <f aca="false">IF(ISNUMBER(FIND(DC$1,$D37))=$AO$1,1,0)*VLOOKUP($Z$2,DALYs!$A$2:$MW$40,'Intervention list'!DC$195+1,0)</f>
        <v>0</v>
      </c>
      <c r="DD37" s="0" t="n">
        <f aca="false">IF(ISNUMBER(FIND(DD$1,$D37))=$AO$1,1,0)*VLOOKUP($Z$2,DALYs!$A$2:$MW$40,'Intervention list'!DD$195+1,0)</f>
        <v>0</v>
      </c>
      <c r="DE37" s="0" t="n">
        <f aca="false">IF(ISNUMBER(FIND(DE$1,$D37))=$AO$1,1,0)*VLOOKUP($Z$2,DALYs!$A$2:$MW$40,'Intervention list'!DE$195+1,0)</f>
        <v>0</v>
      </c>
      <c r="DF37" s="0" t="n">
        <f aca="false">IF(ISNUMBER(FIND(DF$1,$D37))=$AO$1,1,0)*VLOOKUP($Z$2,DALYs!$A$2:$MW$40,'Intervention list'!DF$195+1,0)</f>
        <v>0</v>
      </c>
      <c r="DG37" s="0" t="n">
        <f aca="false">IF(ISNUMBER(FIND(DG$1,$D37))=$AO$1,1,0)*VLOOKUP($Z$2,DALYs!$A$2:$MW$40,'Intervention list'!DG$195+1,0)</f>
        <v>0</v>
      </c>
      <c r="DH37" s="0" t="n">
        <f aca="false">IF(ISNUMBER(FIND(DH$1,$D37))=$AO$1,1,0)*VLOOKUP($Z$2,DALYs!$A$2:$MW$40,'Intervention list'!DH$195+1,0)</f>
        <v>0</v>
      </c>
      <c r="DI37" s="0" t="n">
        <f aca="false">IF(ISNUMBER(FIND(DI$1,$D37))=$AO$1,1,0)*VLOOKUP($Z$2,DALYs!$A$2:$MW$40,'Intervention list'!DI$195+1,0)</f>
        <v>0</v>
      </c>
      <c r="DJ37" s="0" t="n">
        <f aca="false">IF(ISNUMBER(FIND(DJ$1,$D37))=$AO$1,1,0)*VLOOKUP($Z$2,DALYs!$A$2:$MW$40,'Intervention list'!DJ$195+1,0)</f>
        <v>0</v>
      </c>
      <c r="DK37" s="0" t="n">
        <f aca="false">IF(ISNUMBER(FIND(DK$1,$D37))=$AO$1,1,0)*VLOOKUP($Z$2,DALYs!$A$2:$MW$40,'Intervention list'!DK$195+1,0)</f>
        <v>0</v>
      </c>
      <c r="DL37" s="0" t="n">
        <f aca="false">IF(ISNUMBER(FIND(DL$1,$D37))=$AO$1,1,0)*VLOOKUP($Z$2,DALYs!$A$2:$MW$40,'Intervention list'!DL$195+1,0)</f>
        <v>0</v>
      </c>
      <c r="DM37" s="0" t="n">
        <f aca="false">IF(ISNUMBER(FIND(DM$1,$D37))=$AO$1,1,0)*VLOOKUP($Z$2,DALYs!$A$2:$MW$40,'Intervention list'!DM$195+1,0)</f>
        <v>0</v>
      </c>
      <c r="DN37" s="0" t="n">
        <f aca="false">IF(ISNUMBER(FIND(DN$1,$D37))=$AO$1,1,0)*VLOOKUP($Z$2,DALYs!$A$2:$MW$40,'Intervention list'!DN$195+1,0)</f>
        <v>0</v>
      </c>
      <c r="DO37" s="0" t="n">
        <f aca="false">IF(ISNUMBER(FIND(DO$1,$D37))=$AO$1,1,0)*VLOOKUP($Z$2,DALYs!$A$2:$MW$40,'Intervention list'!DO$195+1,0)</f>
        <v>0</v>
      </c>
      <c r="DP37" s="0" t="n">
        <f aca="false">IF(ISNUMBER(FIND(DP$1,$D37))=$AO$1,1,0)*VLOOKUP($Z$2,DALYs!$A$2:$MW$40,'Intervention list'!DP$195+1,0)</f>
        <v>0</v>
      </c>
      <c r="DQ37" s="0" t="n">
        <f aca="false">IF(ISNUMBER(FIND(DQ$1,$D37))=$AO$1,1,0)*VLOOKUP($Z$2,DALYs!$A$2:$MW$40,'Intervention list'!DQ$195+1,0)</f>
        <v>0</v>
      </c>
      <c r="DR37" s="0" t="n">
        <f aca="false">IF(ISNUMBER(FIND(DR$1,$D37))=$AO$1,1,0)*VLOOKUP($Z$2,DALYs!$A$2:$MW$40,'Intervention list'!DR$195+1,0)</f>
        <v>0</v>
      </c>
      <c r="DS37" s="0" t="n">
        <f aca="false">IF(ISNUMBER(FIND(DS$1,$D37))=$AO$1,1,0)*VLOOKUP($Z$2,DALYs!$A$2:$MW$40,'Intervention list'!DS$195+1,0)</f>
        <v>0</v>
      </c>
      <c r="DT37" s="0" t="n">
        <f aca="false">IF(ISNUMBER(FIND(DT$1,$D37))=$AO$1,1,0)*VLOOKUP($Z$2,DALYs!$A$2:$MW$40,'Intervention list'!DT$195+1,0)</f>
        <v>0</v>
      </c>
      <c r="DU37" s="0" t="n">
        <f aca="false">IF(ISNUMBER(FIND(DU$1,$D37))=$AO$1,1,0)*VLOOKUP($Z$2,DALYs!$A$2:$MW$40,'Intervention list'!DU$195+1,0)</f>
        <v>0</v>
      </c>
      <c r="DV37" s="0" t="n">
        <f aca="false">IF(ISNUMBER(FIND(DV$1,$D37))=$AO$1,1,0)*VLOOKUP($Z$2,DALYs!$A$2:$MW$40,'Intervention list'!DV$195+1,0)</f>
        <v>0</v>
      </c>
      <c r="DW37" s="0" t="n">
        <f aca="false">IF(ISNUMBER(FIND(DW$1,$D37))=$AO$1,1,0)*VLOOKUP($Z$2,DALYs!$A$2:$MW$40,'Intervention list'!DW$195+1,0)</f>
        <v>0</v>
      </c>
      <c r="DX37" s="0" t="n">
        <f aca="false">IF(ISNUMBER(FIND(DX$1,$D37))=$AO$1,1,0)*VLOOKUP($Z$2,DALYs!$A$2:$MW$40,'Intervention list'!DX$195+1,0)</f>
        <v>0</v>
      </c>
      <c r="DY37" s="0" t="n">
        <f aca="false">IF(ISNUMBER(FIND(DY$1,$D37))=$AO$1,1,0)*VLOOKUP($Z$2,DALYs!$A$2:$MW$40,'Intervention list'!DY$195+1,0)</f>
        <v>0</v>
      </c>
      <c r="DZ37" s="0" t="n">
        <f aca="false">IF(ISNUMBER(FIND(DZ$1,$D37))=$AO$1,1,0)*VLOOKUP($Z$2,DALYs!$A$2:$MW$40,'Intervention list'!DZ$195+1,0)</f>
        <v>0</v>
      </c>
      <c r="EA37" s="0" t="n">
        <f aca="false">IF(ISNUMBER(FIND(EA$1,$D37))=$AO$1,1,0)*VLOOKUP($Z$2,DALYs!$A$2:$MW$40,'Intervention list'!EA$195+1,0)</f>
        <v>0</v>
      </c>
      <c r="EB37" s="0" t="n">
        <f aca="false">IF(ISNUMBER(FIND(EB$1,$D37))=$AO$1,1,0)*VLOOKUP($Z$2,DALYs!$A$2:$MW$40,'Intervention list'!EB$195+1,0)</f>
        <v>0</v>
      </c>
      <c r="EC37" s="0" t="n">
        <f aca="false">IF(ISNUMBER(FIND(EC$1,$D37))=$AO$1,1,0)*VLOOKUP($Z$2,DALYs!$A$2:$MW$40,'Intervention list'!EC$195+1,0)</f>
        <v>0</v>
      </c>
      <c r="ED37" s="0" t="n">
        <f aca="false">IF(ISNUMBER(FIND(ED$1,$D37))=$AO$1,1,0)*VLOOKUP($Z$2,DALYs!$A$2:$MW$40,'Intervention list'!ED$195+1,0)</f>
        <v>0</v>
      </c>
      <c r="EE37" s="0" t="n">
        <f aca="false">IF(ISNUMBER(FIND(EE$1,$D37))=$AO$1,1,0)*VLOOKUP($Z$2,DALYs!$A$2:$MW$40,'Intervention list'!EE$195+1,0)</f>
        <v>0</v>
      </c>
      <c r="EF37" s="0" t="n">
        <f aca="false">IF(ISNUMBER(FIND(EF$1,$D37))=$AO$1,1,0)*VLOOKUP($Z$2,DALYs!$A$2:$MW$40,'Intervention list'!EF$195+1,0)</f>
        <v>0</v>
      </c>
      <c r="EG37" s="0" t="n">
        <f aca="false">IF(ISNUMBER(FIND(EG$1,$D37))=$AO$1,1,0)*VLOOKUP($Z$2,DALYs!$A$2:$MW$40,'Intervention list'!EG$195+1,0)</f>
        <v>0</v>
      </c>
      <c r="EH37" s="0" t="n">
        <f aca="false">IF(ISNUMBER(FIND(EH$1,$D37))=$AO$1,1,0)*VLOOKUP($Z$2,DALYs!$A$2:$MW$40,'Intervention list'!EH$195+1,0)</f>
        <v>0</v>
      </c>
      <c r="EI37" s="0" t="n">
        <f aca="false">IF(ISNUMBER(FIND(EI$1,$D37))=$AO$1,1,0)*VLOOKUP($Z$2,DALYs!$A$2:$MW$40,'Intervention list'!EI$195+1,0)</f>
        <v>0</v>
      </c>
      <c r="EJ37" s="0" t="n">
        <f aca="false">IF(ISNUMBER(FIND(EJ$1,$D37))=$AO$1,1,0)*VLOOKUP($Z$2,DALYs!$A$2:$MW$40,'Intervention list'!EJ$195+1,0)</f>
        <v>0</v>
      </c>
      <c r="EK37" s="0" t="n">
        <f aca="false">IF(ISNUMBER(FIND(EK$1,$D37))=$AO$1,1,0)*VLOOKUP($Z$2,DALYs!$A$2:$MW$40,'Intervention list'!EK$195+1,0)</f>
        <v>105698.442012673</v>
      </c>
      <c r="EL37" s="0" t="n">
        <f aca="false">IF(ISNUMBER(FIND(EL$1,$D37))=$AO$1,1,0)*VLOOKUP($Z$2,DALYs!$A$2:$MW$40,'Intervention list'!EL$195+1,0)</f>
        <v>0</v>
      </c>
      <c r="EM37" s="0" t="n">
        <f aca="false">IF(ISNUMBER(FIND(EM$1,$D37))=$AO$1,1,0)*VLOOKUP($Z$2,DALYs!$A$2:$MW$40,'Intervention list'!EM$195+1,0)</f>
        <v>0</v>
      </c>
      <c r="EN37" s="0" t="n">
        <f aca="false">IF(ISNUMBER(FIND(EN$1,$D37))=$AO$1,1,0)*VLOOKUP($Z$2,DALYs!$A$2:$MW$40,'Intervention list'!EN$195+1,0)</f>
        <v>0</v>
      </c>
      <c r="EO37" s="0" t="n">
        <f aca="false">IF(ISNUMBER(FIND(EO$1,$D37))=$AO$1,1,0)*VLOOKUP($Z$2,DALYs!$A$2:$MW$40,'Intervention list'!EO$195+1,0)</f>
        <v>0</v>
      </c>
      <c r="EP37" s="0" t="n">
        <f aca="false">IF(ISNUMBER(FIND(EP$1,$D37))=$AO$1,1,0)*VLOOKUP($Z$2,DALYs!$A$2:$MW$40,'Intervention list'!EP$195+1,0)</f>
        <v>0</v>
      </c>
      <c r="EQ37" s="0" t="n">
        <f aca="false">IF(ISNUMBER(FIND(EQ$1,$D37))=$AO$1,1,0)*VLOOKUP($Z$2,DALYs!$A$2:$MW$40,'Intervention list'!EQ$195+1,0)</f>
        <v>0</v>
      </c>
      <c r="ER37" s="0" t="n">
        <f aca="false">IF(ISNUMBER(FIND(ER$1,$D37))=$AO$1,1,0)*VLOOKUP($Z$2,DALYs!$A$2:$MW$40,'Intervention list'!ER$195+1,0)</f>
        <v>0</v>
      </c>
      <c r="ES37" s="0" t="n">
        <f aca="false">IF(ISNUMBER(FIND(ES$1,$D37))=$AO$1,1,0)*VLOOKUP($Z$2,DALYs!$A$2:$MW$40,'Intervention list'!ES$195+1,0)</f>
        <v>0</v>
      </c>
      <c r="ET37" s="0" t="n">
        <f aca="false">IF(ISNUMBER(FIND(ET$1,$D37))=$AO$1,1,0)*VLOOKUP($Z$2,DALYs!$A$2:$MW$40,'Intervention list'!ET$195+1,0)</f>
        <v>0</v>
      </c>
      <c r="EU37" s="0" t="n">
        <f aca="false">IF(ISNUMBER(FIND(EU$1,$D37))=$AO$1,1,0)*VLOOKUP($Z$2,DALYs!$A$2:$MW$40,'Intervention list'!EU$195+1,0)</f>
        <v>0</v>
      </c>
      <c r="EV37" s="0" t="n">
        <f aca="false">IF(ISNUMBER(FIND(EV$1,$D37))=$AO$1,1,0)*VLOOKUP($Z$2,DALYs!$A$2:$MW$40,'Intervention list'!EV$195+1,0)</f>
        <v>0</v>
      </c>
      <c r="EW37" s="0" t="n">
        <f aca="false">IF(ISNUMBER(FIND(EW$1,$D37))=$AO$1,1,0)*VLOOKUP($Z$2,DALYs!$A$2:$MW$40,'Intervention list'!EW$195+1,0)</f>
        <v>0</v>
      </c>
      <c r="EX37" s="0" t="n">
        <f aca="false">IF(ISNUMBER(FIND(EX$1,$D37))=$AO$1,1,0)*VLOOKUP($Z$2,DALYs!$A$2:$MW$40,'Intervention list'!EX$195+1,0)</f>
        <v>0</v>
      </c>
      <c r="EY37" s="0" t="n">
        <f aca="false">IF(ISNUMBER(FIND(EY$1,$D37))=$AO$1,1,0)*VLOOKUP($Z$2,DALYs!$A$2:$MW$40,'Intervention list'!EY$195+1,0)</f>
        <v>0</v>
      </c>
      <c r="EZ37" s="0" t="n">
        <f aca="false">IF(ISNUMBER(FIND(EZ$1,$D37))=$AO$1,1,0)*VLOOKUP($Z$2,DALYs!$A$2:$MW$40,'Intervention list'!EZ$195+1,0)</f>
        <v>0</v>
      </c>
      <c r="FA37" s="0" t="n">
        <f aca="false">IF(ISNUMBER(FIND(FA$1,$D37))=$AO$1,1,0)*VLOOKUP($Z$2,DALYs!$A$2:$MW$40,'Intervention list'!FA$195+1,0)</f>
        <v>0</v>
      </c>
      <c r="FB37" s="0" t="n">
        <f aca="false">IF(ISNUMBER(FIND(FB$1,$D37))=$AO$1,1,0)*VLOOKUP($Z$2,DALYs!$A$2:$MW$40,'Intervention list'!FB$195+1,0)</f>
        <v>0</v>
      </c>
      <c r="FC37" s="0" t="n">
        <f aca="false">IF(ISNUMBER(FIND(FC$1,$D37))=$AO$1,1,0)*VLOOKUP($Z$2,DALYs!$A$2:$MW$40,'Intervention list'!FC$195+1,0)</f>
        <v>0</v>
      </c>
      <c r="FD37" s="0" t="n">
        <f aca="false">IF(ISNUMBER(FIND(FD$1,$D37))=$AO$1,1,0)*VLOOKUP($Z$2,DALYs!$A$2:$MW$40,'Intervention list'!FD$195+1,0)</f>
        <v>0</v>
      </c>
      <c r="FE37" s="0" t="n">
        <f aca="false">IF(ISNUMBER(FIND(FE$1,$D37))=$AO$1,1,0)*VLOOKUP($Z$2,DALYs!$A$2:$MW$40,'Intervention list'!FE$195+1,0)</f>
        <v>0</v>
      </c>
      <c r="FF37" s="0" t="n">
        <f aca="false">IF(ISNUMBER(FIND(FF$1,$D37))=$AO$1,1,0)*VLOOKUP($Z$2,DALYs!$A$2:$MW$40,'Intervention list'!FF$195+1,0)</f>
        <v>0</v>
      </c>
      <c r="FG37" s="0" t="n">
        <f aca="false">IF(ISNUMBER(FIND(FG$1,$D37))=$AO$1,1,0)*VLOOKUP($Z$2,DALYs!$A$2:$MW$40,'Intervention list'!FG$195+1,0)</f>
        <v>0</v>
      </c>
      <c r="FH37" s="0" t="n">
        <f aca="false">IF(ISNUMBER(FIND(FH$1,$D37))=$AO$1,1,0)*VLOOKUP($Z$2,DALYs!$A$2:$MW$40,'Intervention list'!FH$195+1,0)</f>
        <v>0</v>
      </c>
      <c r="FI37" s="0" t="n">
        <f aca="false">IF(ISNUMBER(FIND(FI$1,$D37))=$AO$1,1,0)*VLOOKUP($Z$2,DALYs!$A$2:$MW$40,'Intervention list'!FI$195+1,0)</f>
        <v>0</v>
      </c>
      <c r="FJ37" s="0" t="n">
        <f aca="false">IF(ISNUMBER(FIND(FJ$1,$D37))=$AO$1,1,0)*VLOOKUP($Z$2,DALYs!$A$2:$MW$40,'Intervention list'!FJ$195+1,0)</f>
        <v>0</v>
      </c>
      <c r="FK37" s="0" t="n">
        <f aca="false">IF(ISNUMBER(FIND(FK$1,$D37))=$AO$1,1,0)*VLOOKUP($Z$2,DALYs!$A$2:$MW$40,'Intervention list'!FK$195+1,0)</f>
        <v>0</v>
      </c>
      <c r="FL37" s="0" t="n">
        <f aca="false">IF(ISNUMBER(FIND(FL$1,$D37))=$AO$1,1,0)*VLOOKUP($Z$2,DALYs!$A$2:$MW$40,'Intervention list'!FL$195+1,0)</f>
        <v>0</v>
      </c>
      <c r="FM37" s="0" t="n">
        <f aca="false">IF(ISNUMBER(FIND(FM$1,$D37))=$AO$1,1,0)*VLOOKUP($Z$2,DALYs!$A$2:$MW$40,'Intervention list'!FM$195+1,0)</f>
        <v>0</v>
      </c>
      <c r="FN37" s="0" t="n">
        <f aca="false">IF(ISNUMBER(FIND(FN$1,$D37))=$AO$1,1,0)*VLOOKUP($Z$2,DALYs!$A$2:$MW$40,'Intervention list'!FN$195+1,0)</f>
        <v>0</v>
      </c>
      <c r="FO37" s="0" t="n">
        <f aca="false">IF(ISNUMBER(FIND(FO$1,$D37))=$AO$1,1,0)*VLOOKUP($Z$2,DALYs!$A$2:$MW$40,'Intervention list'!FO$195+1,0)</f>
        <v>0</v>
      </c>
      <c r="FP37" s="0" t="n">
        <f aca="false">IF(ISNUMBER(FIND(FP$1,$D37))=$AO$1,1,0)*VLOOKUP($Z$2,DALYs!$A$2:$MW$40,'Intervention list'!FP$195+1,0)</f>
        <v>0</v>
      </c>
      <c r="FQ37" s="0" t="n">
        <f aca="false">IF(ISNUMBER(FIND(FQ$1,$D37))=$AO$1,1,0)*VLOOKUP($Z$2,DALYs!$A$2:$MW$40,'Intervention list'!FQ$195+1,0)</f>
        <v>0</v>
      </c>
      <c r="FR37" s="0" t="n">
        <f aca="false">IF(ISNUMBER(FIND(FR$1,$D37))=$AO$1,1,0)*VLOOKUP($Z$2,DALYs!$A$2:$MW$40,'Intervention list'!FR$195+1,0)</f>
        <v>0</v>
      </c>
      <c r="FS37" s="0" t="n">
        <f aca="false">IF(ISNUMBER(FIND(FS$1,$D37))=$AO$1,1,0)*VLOOKUP($Z$2,DALYs!$A$2:$MW$40,'Intervention list'!FS$195+1,0)</f>
        <v>0</v>
      </c>
      <c r="FT37" s="0" t="n">
        <f aca="false">IF(ISNUMBER(FIND(FT$1,$D37))=$AO$1,1,0)*VLOOKUP($Z$2,DALYs!$A$2:$MW$40,'Intervention list'!FT$195+1,0)</f>
        <v>0</v>
      </c>
      <c r="FU37" s="0" t="n">
        <f aca="false">IF(ISNUMBER(FIND(FU$1,$D37))=$AO$1,1,0)*VLOOKUP($Z$2,DALYs!$A$2:$MW$40,'Intervention list'!FU$195+1,0)</f>
        <v>0</v>
      </c>
      <c r="FV37" s="0" t="n">
        <f aca="false">IF(ISNUMBER(FIND(FV$1,$D37))=$AO$1,1,0)*VLOOKUP($Z$2,DALYs!$A$2:$MW$40,'Intervention list'!FV$195+1,0)</f>
        <v>0</v>
      </c>
      <c r="FW37" s="0" t="n">
        <f aca="false">IF(ISNUMBER(FIND(FW$1,$D37))=$AO$1,1,0)*VLOOKUP($Z$2,DALYs!$A$2:$MW$40,'Intervention list'!FW$195+1,0)</f>
        <v>0</v>
      </c>
      <c r="FX37" s="0" t="n">
        <f aca="false">IF(ISNUMBER(FIND(FX$1,$D37))=$AO$1,1,0)*VLOOKUP($Z$2,DALYs!$A$2:$MW$40,'Intervention list'!FX$195+1,0)</f>
        <v>0</v>
      </c>
      <c r="FY37" s="0" t="n">
        <f aca="false">IF(ISNUMBER(FIND(FY$1,$D37))=$AO$1,1,0)*VLOOKUP($Z$2,DALYs!$A$2:$MW$40,'Intervention list'!FY$195+1,0)</f>
        <v>0</v>
      </c>
      <c r="FZ37" s="0" t="n">
        <f aca="false">IF(ISNUMBER(FIND(FZ$1,$D37))=$AO$1,1,0)*VLOOKUP($Z$2,DALYs!$A$2:$MW$40,'Intervention list'!FZ$195+1,0)</f>
        <v>0</v>
      </c>
      <c r="GA37" s="0" t="n">
        <f aca="false">IF(ISNUMBER(FIND(GA$1,$D37))=$AO$1,1,0)*VLOOKUP($Z$2,DALYs!$A$2:$MW$40,'Intervention list'!GA$195+1,0)</f>
        <v>0</v>
      </c>
      <c r="GB37" s="0" t="n">
        <f aca="false">IF(ISNUMBER(FIND(GB$1,$D37))=$AO$1,1,0)*VLOOKUP($Z$2,DALYs!$A$2:$MW$40,'Intervention list'!GB$195+1,0)</f>
        <v>0</v>
      </c>
      <c r="GC37" s="0" t="n">
        <f aca="false">IF(ISNUMBER(FIND(GC$1,$D37))=$AO$1,1,0)*VLOOKUP($Z$2,DALYs!$A$2:$MW$40,'Intervention list'!GC$195+1,0)</f>
        <v>0</v>
      </c>
      <c r="GD37" s="0" t="n">
        <f aca="false">IF(ISNUMBER(FIND(GD$1,$D37))=$AO$1,1,0)*VLOOKUP($Z$2,DALYs!$A$2:$MW$40,'Intervention list'!GD$195+1,0)</f>
        <v>0</v>
      </c>
      <c r="GE37" s="0" t="n">
        <f aca="false">IF(ISNUMBER(FIND(GE$1,$D37))=$AO$1,1,0)*VLOOKUP($Z$2,DALYs!$A$2:$MW$40,'Intervention list'!GE$195+1,0)</f>
        <v>0</v>
      </c>
      <c r="GF37" s="0" t="n">
        <f aca="false">IF(ISNUMBER(FIND(GF$1,$D37))=$AO$1,1,0)*VLOOKUP($Z$2,DALYs!$A$2:$MW$40,'Intervention list'!GF$195+1,0)</f>
        <v>0</v>
      </c>
      <c r="GG37" s="0" t="n">
        <f aca="false">IF(ISNUMBER(FIND(GG$1,$D37))=$AO$1,1,0)*VLOOKUP($Z$2,DALYs!$A$2:$MW$40,'Intervention list'!GG$195+1,0)</f>
        <v>0</v>
      </c>
      <c r="GH37" s="0" t="n">
        <f aca="false">IF(ISNUMBER(FIND(GH$1,$D37))=$AO$1,1,0)*VLOOKUP($Z$2,DALYs!$A$2:$MW$40,'Intervention list'!GH$195+1,0)</f>
        <v>0</v>
      </c>
      <c r="GI37" s="0" t="n">
        <f aca="false">IF(ISNUMBER(FIND(GI$1,$D37))=$AO$1,1,0)*VLOOKUP($Z$2,DALYs!$A$2:$MW$40,'Intervention list'!GI$195+1,0)</f>
        <v>0</v>
      </c>
      <c r="GJ37" s="0" t="n">
        <f aca="false">IF(ISNUMBER(FIND(GJ$1,$D37))=$AO$1,1,0)*VLOOKUP($Z$2,DALYs!$A$2:$MW$40,'Intervention list'!GJ$195+1,0)</f>
        <v>0</v>
      </c>
      <c r="GK37" s="0" t="n">
        <f aca="false">IF(ISNUMBER(FIND(GK$1,$D37))=$AO$1,1,0)*VLOOKUP($Z$2,DALYs!$A$2:$MW$40,'Intervention list'!GK$195+1,0)</f>
        <v>0</v>
      </c>
      <c r="GL37" s="0" t="n">
        <f aca="false">IF(ISNUMBER(FIND(GL$1,$D37))=$AO$1,1,0)*VLOOKUP($Z$2,DALYs!$A$2:$MW$40,'Intervention list'!GL$195+1,0)</f>
        <v>0</v>
      </c>
      <c r="GM37" s="0" t="n">
        <f aca="false">IF(ISNUMBER(FIND(GM$1,$D37))=$AO$1,1,0)*VLOOKUP($Z$2,DALYs!$A$2:$MW$40,'Intervention list'!GM$195+1,0)</f>
        <v>0</v>
      </c>
      <c r="GN37" s="0" t="n">
        <f aca="false">IF(ISNUMBER(FIND(GN$1,$D37))=$AO$1,1,0)*VLOOKUP($Z$2,DALYs!$A$2:$MW$40,'Intervention list'!GN$195+1,0)</f>
        <v>0</v>
      </c>
      <c r="GO37" s="0" t="n">
        <f aca="false">IF(ISNUMBER(FIND(GO$1,$D37))=$AO$1,1,0)*VLOOKUP($Z$2,DALYs!$A$2:$MW$40,'Intervention list'!GO$195+1,0)</f>
        <v>0</v>
      </c>
      <c r="GP37" s="0" t="n">
        <f aca="false">IF(ISNUMBER(FIND(GP$1,$D37))=$AO$1,1,0)*VLOOKUP($Z$2,DALYs!$A$2:$MW$40,'Intervention list'!GP$195+1,0)</f>
        <v>0</v>
      </c>
      <c r="GQ37" s="0" t="n">
        <f aca="false">IF(ISNUMBER(FIND(GQ$1,$D37))=$AO$1,1,0)*VLOOKUP($Z$2,DALYs!$A$2:$MW$40,'Intervention list'!GQ$195+1,0)</f>
        <v>0</v>
      </c>
      <c r="GR37" s="0" t="n">
        <f aca="false">IF(ISNUMBER(FIND(GR$1,$D37))=$AO$1,1,0)*VLOOKUP($Z$2,DALYs!$A$2:$MW$40,'Intervention list'!GR$195+1,0)</f>
        <v>0</v>
      </c>
      <c r="GS37" s="0" t="n">
        <f aca="false">IF(ISNUMBER(FIND(GS$1,$D37))=$AO$1,1,0)*VLOOKUP($Z$2,DALYs!$A$2:$MW$40,'Intervention list'!GS$195+1,0)</f>
        <v>0</v>
      </c>
      <c r="GT37" s="0" t="n">
        <f aca="false">IF(ISNUMBER(FIND(GT$1,$D37))=$AO$1,1,0)*VLOOKUP($Z$2,DALYs!$A$2:$MW$40,'Intervention list'!GT$195+1,0)</f>
        <v>0</v>
      </c>
      <c r="GU37" s="0" t="n">
        <f aca="false">IF(ISNUMBER(FIND(GU$1,$D37))=$AO$1,1,0)*VLOOKUP($Z$2,DALYs!$A$2:$MW$40,'Intervention list'!GU$195+1,0)</f>
        <v>0</v>
      </c>
      <c r="GV37" s="0" t="n">
        <f aca="false">IF(ISNUMBER(FIND(GV$1,$D37))=$AO$1,1,0)*VLOOKUP($Z$2,DALYs!$A$2:$MW$40,'Intervention list'!GV$195+1,0)</f>
        <v>0</v>
      </c>
      <c r="GW37" s="0" t="n">
        <f aca="false">IF(ISNUMBER(FIND(GW$1,$D37))=$AO$1,1,0)*VLOOKUP($Z$2,DALYs!$A$2:$MW$40,'Intervention list'!GW$195+1,0)</f>
        <v>0</v>
      </c>
      <c r="GX37" s="0" t="n">
        <f aca="false">IF(ISNUMBER(FIND(GX$1,$D37))=$AO$1,1,0)*VLOOKUP($Z$2,DALYs!$A$2:$MW$40,'Intervention list'!GX$195+1,0)</f>
        <v>0</v>
      </c>
      <c r="GY37" s="0" t="n">
        <f aca="false">IF(ISNUMBER(FIND(GY$1,$D37))=$AO$1,1,0)*VLOOKUP($Z$2,DALYs!$A$2:$MW$40,'Intervention list'!GY$195+1,0)</f>
        <v>0</v>
      </c>
      <c r="GZ37" s="0" t="n">
        <f aca="false">IF(ISNUMBER(FIND(GZ$1,$D37))=$AO$1,1,0)*VLOOKUP($Z$2,DALYs!$A$2:$MW$40,'Intervention list'!GZ$195+1,0)</f>
        <v>0</v>
      </c>
      <c r="HA37" s="0" t="n">
        <f aca="false">IF(ISNUMBER(FIND(HA$1,$D37))=$AO$1,1,0)*VLOOKUP($Z$2,DALYs!$A$2:$MW$40,'Intervention list'!HA$195+1,0)</f>
        <v>0</v>
      </c>
      <c r="HB37" s="0" t="n">
        <f aca="false">IF(ISNUMBER(FIND(HB$1,$D37))=$AO$1,1,0)*VLOOKUP($Z$2,DALYs!$A$2:$MW$40,'Intervention list'!HB$195+1,0)</f>
        <v>0</v>
      </c>
      <c r="HC37" s="0" t="n">
        <f aca="false">IF(ISNUMBER(FIND(HC$1,$D37))=$AO$1,1,0)*VLOOKUP($Z$2,DALYs!$A$2:$MW$40,'Intervention list'!HC$195+1,0)</f>
        <v>0</v>
      </c>
      <c r="HD37" s="0" t="n">
        <f aca="false">IF(ISNUMBER(FIND(HD$1,$D37))=$AO$1,1,0)*VLOOKUP($Z$2,DALYs!$A$2:$MW$40,'Intervention list'!HD$195+1,0)</f>
        <v>0</v>
      </c>
      <c r="HE37" s="0" t="n">
        <f aca="false">IF(ISNUMBER(FIND(HE$1,$D37))=$AO$1,1,0)*VLOOKUP($Z$2,DALYs!$A$2:$MW$40,'Intervention list'!HE$195+1,0)</f>
        <v>0</v>
      </c>
      <c r="HF37" s="0" t="n">
        <f aca="false">IF(ISNUMBER(FIND(HF$1,$D37))=$AO$1,1,0)*VLOOKUP($Z$2,DALYs!$A$2:$MW$40,'Intervention list'!HF$195+1,0)</f>
        <v>0</v>
      </c>
      <c r="HG37" s="0" t="n">
        <f aca="false">IF(ISNUMBER(FIND(HG$1,$D37))=$AO$1,1,0)*VLOOKUP($Z$2,DALYs!$A$2:$MW$40,'Intervention list'!HG$195+1,0)</f>
        <v>0</v>
      </c>
      <c r="HH37" s="0" t="n">
        <f aca="false">IF(ISNUMBER(FIND(HH$1,$D37))=$AO$1,1,0)*VLOOKUP($Z$2,DALYs!$A$2:$MW$40,'Intervention list'!HH$195+1,0)</f>
        <v>0</v>
      </c>
      <c r="HI37" s="0" t="n">
        <f aca="false">IF(ISNUMBER(FIND(HI$1,$D37))=$AO$1,1,0)*VLOOKUP($Z$2,DALYs!$A$2:$MW$40,'Intervention list'!HI$195+1,0)</f>
        <v>0</v>
      </c>
      <c r="HJ37" s="0" t="n">
        <f aca="false">IF(ISNUMBER(FIND(HJ$1,$D37))=$AO$1,1,0)*VLOOKUP($Z$2,DALYs!$A$2:$MW$40,'Intervention list'!HJ$195+1,0)</f>
        <v>0</v>
      </c>
      <c r="HK37" s="0" t="n">
        <f aca="false">IF(ISNUMBER(FIND(HK$1,$D37))=$AO$1,1,0)*VLOOKUP($Z$2,DALYs!$A$2:$MW$40,'Intervention list'!HK$195+1,0)</f>
        <v>0</v>
      </c>
      <c r="HL37" s="0" t="n">
        <f aca="false">IF(ISNUMBER(FIND(HL$1,$D37))=$AO$1,1,0)*VLOOKUP($Z$2,DALYs!$A$2:$MW$40,'Intervention list'!HL$195+1,0)</f>
        <v>0</v>
      </c>
      <c r="HM37" s="0" t="n">
        <f aca="false">IF(ISNUMBER(FIND(HM$1,$D37))=$AO$1,1,0)*VLOOKUP($Z$2,DALYs!$A$2:$MW$40,'Intervention list'!HM$195+1,0)</f>
        <v>0</v>
      </c>
      <c r="HN37" s="0" t="n">
        <f aca="false">IF(ISNUMBER(FIND(HN$1,$D37))=$AO$1,1,0)*VLOOKUP($Z$2,DALYs!$A$2:$MW$40,'Intervention list'!HN$195+1,0)</f>
        <v>0</v>
      </c>
      <c r="HO37" s="0" t="n">
        <f aca="false">IF(ISNUMBER(FIND(HO$1,$D37))=$AO$1,1,0)*VLOOKUP($Z$2,DALYs!$A$2:$MW$40,'Intervention list'!HO$195+1,0)</f>
        <v>0</v>
      </c>
      <c r="HP37" s="0" t="n">
        <f aca="false">IF(ISNUMBER(FIND(HP$1,$D37))=$AO$1,1,0)*VLOOKUP($Z$2,DALYs!$A$2:$MW$40,'Intervention list'!HP$195+1,0)</f>
        <v>0</v>
      </c>
      <c r="HQ37" s="0" t="n">
        <f aca="false">IF(ISNUMBER(FIND(HQ$1,$D37))=$AO$1,1,0)*VLOOKUP($Z$2,DALYs!$A$2:$MW$40,'Intervention list'!HQ$195+1,0)</f>
        <v>0</v>
      </c>
      <c r="HR37" s="0" t="n">
        <f aca="false">IF(ISNUMBER(FIND(HR$1,$D37))=$AO$1,1,0)*VLOOKUP($Z$2,DALYs!$A$2:$MW$40,'Intervention list'!HR$195+1,0)</f>
        <v>0</v>
      </c>
      <c r="HS37" s="0" t="n">
        <f aca="false">IF(ISNUMBER(FIND(HS$1,$D37))=$AO$1,1,0)*VLOOKUP($Z$2,DALYs!$A$2:$MW$40,'Intervention list'!HS$195+1,0)</f>
        <v>0</v>
      </c>
      <c r="HT37" s="0" t="n">
        <f aca="false">IF(ISNUMBER(FIND(HT$1,$D37))=$AO$1,1,0)*VLOOKUP($Z$2,DALYs!$A$2:$MW$40,'Intervention list'!HT$195+1,0)</f>
        <v>0</v>
      </c>
      <c r="HU37" s="0" t="n">
        <f aca="false">IF(ISNUMBER(FIND(HU$1,$D37))=$AO$1,1,0)*VLOOKUP($Z$2,DALYs!$A$2:$MW$40,'Intervention list'!HU$195+1,0)</f>
        <v>0</v>
      </c>
      <c r="HV37" s="0" t="n">
        <f aca="false">IF(ISNUMBER(FIND(HV$1,$D37))=$AO$1,1,0)*VLOOKUP($Z$2,DALYs!$A$2:$MW$40,'Intervention list'!HV$195+1,0)</f>
        <v>0</v>
      </c>
      <c r="HW37" s="0" t="n">
        <f aca="false">IF(ISNUMBER(FIND(HW$1,$D37))=$AO$1,1,0)*VLOOKUP($Z$2,DALYs!$A$2:$MW$40,'Intervention list'!HW$195+1,0)</f>
        <v>0</v>
      </c>
      <c r="HX37" s="0" t="n">
        <f aca="false">IF(ISNUMBER(FIND(HX$1,$D37))=$AO$1,1,0)*VLOOKUP($Z$2,DALYs!$A$2:$MW$40,'Intervention list'!HX$195+1,0)</f>
        <v>0</v>
      </c>
      <c r="HY37" s="0" t="n">
        <f aca="false">IF(ISNUMBER(FIND(HY$1,$D37))=$AO$1,1,0)*VLOOKUP($Z$2,DALYs!$A$2:$MW$40,'Intervention list'!HY$195+1,0)</f>
        <v>0</v>
      </c>
      <c r="HZ37" s="0" t="n">
        <f aca="false">IF(ISNUMBER(FIND(HZ$1,$D37))=$AO$1,1,0)*VLOOKUP($Z$2,DALYs!$A$2:$MW$40,'Intervention list'!HZ$195+1,0)</f>
        <v>0</v>
      </c>
      <c r="IA37" s="0" t="n">
        <f aca="false">IF(ISNUMBER(FIND(IA$1,$D37))=$AO$1,1,0)*VLOOKUP($Z$2,DALYs!$A$2:$MW$40,'Intervention list'!IA$195+1,0)</f>
        <v>0</v>
      </c>
      <c r="IB37" s="0" t="n">
        <f aca="false">IF(ISNUMBER(FIND(IB$1,$D37))=$AO$1,1,0)*VLOOKUP($Z$2,DALYs!$A$2:$MW$40,'Intervention list'!IB$195+1,0)</f>
        <v>0</v>
      </c>
      <c r="IC37" s="0" t="n">
        <f aca="false">IF(ISNUMBER(FIND(IC$1,$D37))=$AO$1,1,0)*VLOOKUP($Z$2,DALYs!$A$2:$MW$40,'Intervention list'!IC$195+1,0)</f>
        <v>0</v>
      </c>
      <c r="ID37" s="0" t="n">
        <f aca="false">IF(ISNUMBER(FIND(ID$1,$D37))=$AO$1,1,0)*VLOOKUP($Z$2,DALYs!$A$2:$MW$40,'Intervention list'!ID$195+1,0)</f>
        <v>0</v>
      </c>
      <c r="IE37" s="0" t="n">
        <f aca="false">IF(ISNUMBER(FIND(IE$1,$D37))=$AO$1,1,0)*VLOOKUP($Z$2,DALYs!$A$2:$MW$40,'Intervention list'!IE$195+1,0)</f>
        <v>0</v>
      </c>
      <c r="IF37" s="0" t="n">
        <f aca="false">IF(ISNUMBER(FIND(IF$1,$D37))=$AO$1,1,0)*VLOOKUP($Z$2,DALYs!$A$2:$MW$40,'Intervention list'!IF$195+1,0)</f>
        <v>0</v>
      </c>
      <c r="IG37" s="0" t="n">
        <f aca="false">IF(ISNUMBER(FIND(IG$1,$D37))=$AO$1,1,0)*VLOOKUP($Z$2,DALYs!$A$2:$MW$40,'Intervention list'!IG$195+1,0)</f>
        <v>0</v>
      </c>
      <c r="IH37" s="0" t="n">
        <f aca="false">IF(ISNUMBER(FIND(IH$1,$D37))=$AO$1,1,0)*VLOOKUP($Z$2,DALYs!$A$2:$MW$40,'Intervention list'!IH$195+1,0)</f>
        <v>0</v>
      </c>
      <c r="II37" s="0" t="n">
        <f aca="false">IF(ISNUMBER(FIND(II$1,$D37))=$AO$1,1,0)*VLOOKUP($Z$2,DALYs!$A$2:$MW$40,'Intervention list'!II$195+1,0)</f>
        <v>0</v>
      </c>
      <c r="IJ37" s="0" t="n">
        <f aca="false">IF(ISNUMBER(FIND(IJ$1,$D37))=$AO$1,1,0)*VLOOKUP($Z$2,DALYs!$A$2:$MW$40,'Intervention list'!IJ$195+1,0)</f>
        <v>0</v>
      </c>
      <c r="IK37" s="0" t="n">
        <f aca="false">IF(ISNUMBER(FIND(IK$1,$D37))=$AO$1,1,0)*VLOOKUP($Z$2,DALYs!$A$2:$MW$40,'Intervention list'!IK$195+1,0)</f>
        <v>0</v>
      </c>
      <c r="IL37" s="0" t="n">
        <f aca="false">IF(ISNUMBER(FIND(IL$1,$D37))=$AO$1,1,0)*VLOOKUP($Z$2,DALYs!$A$2:$MW$40,'Intervention list'!IL$195+1,0)</f>
        <v>0</v>
      </c>
      <c r="IM37" s="0" t="n">
        <f aca="false">IF(ISNUMBER(FIND(IM$1,$D37))=$AO$1,1,0)*VLOOKUP($Z$2,DALYs!$A$2:$MW$40,'Intervention list'!IM$195+1,0)</f>
        <v>0</v>
      </c>
      <c r="IN37" s="0" t="n">
        <f aca="false">IF(ISNUMBER(FIND(IN$1,$D37))=$AO$1,1,0)*VLOOKUP($Z$2,DALYs!$A$2:$MW$40,'Intervention list'!IN$195+1,0)</f>
        <v>0</v>
      </c>
      <c r="IO37" s="0" t="n">
        <f aca="false">IF(ISNUMBER(FIND(IO$1,$D37))=$AO$1,1,0)*VLOOKUP($Z$2,DALYs!$A$2:$MW$40,'Intervention list'!IO$195+1,0)</f>
        <v>0</v>
      </c>
      <c r="IP37" s="0" t="n">
        <f aca="false">IF(ISNUMBER(FIND(IP$1,$D37))=$AO$1,1,0)*VLOOKUP($Z$2,DALYs!$A$2:$MW$40,'Intervention list'!IP$195+1,0)</f>
        <v>0</v>
      </c>
      <c r="IQ37" s="0" t="n">
        <f aca="false">IF(ISNUMBER(FIND(IQ$1,$D37))=$AO$1,1,0)*VLOOKUP($Z$2,DALYs!$A$2:$MW$40,'Intervention list'!IQ$195+1,0)</f>
        <v>0</v>
      </c>
      <c r="IR37" s="0" t="n">
        <f aca="false">IF(ISNUMBER(FIND(IR$1,$D37))=$AO$1,1,0)*VLOOKUP($Z$2,DALYs!$A$2:$MW$40,'Intervention list'!IR$195+1,0)</f>
        <v>0</v>
      </c>
      <c r="IS37" s="0" t="n">
        <f aca="false">IF(ISNUMBER(FIND(IS$1,$D37))=$AO$1,1,0)*VLOOKUP($Z$2,DALYs!$A$2:$MW$40,'Intervention list'!IS$195+1,0)</f>
        <v>0</v>
      </c>
      <c r="IT37" s="0" t="n">
        <f aca="false">IF(ISNUMBER(FIND(IT$1,$D37))=$AO$1,1,0)*VLOOKUP($Z$2,DALYs!$A$2:$MW$40,'Intervention list'!IT$195+1,0)</f>
        <v>0</v>
      </c>
      <c r="IU37" s="0" t="n">
        <f aca="false">IF(ISNUMBER(FIND(IU$1,$D37))=$AO$1,1,0)*VLOOKUP($Z$2,DALYs!$A$2:$MW$40,'Intervention list'!IU$195+1,0)</f>
        <v>0</v>
      </c>
      <c r="IV37" s="0" t="n">
        <f aca="false">IF(ISNUMBER(FIND(IV$1,$D37))=$AO$1,1,0)*VLOOKUP($Z$2,DALYs!$A$2:$MW$40,'Intervention list'!IV$195+1,0)</f>
        <v>0</v>
      </c>
      <c r="IW37" s="0" t="n">
        <f aca="false">IF(ISNUMBER(FIND(IW$1,$D37))=$AO$1,1,0)*VLOOKUP($Z$2,DALYs!$A$2:$MW$40,'Intervention list'!IW$195+1,0)</f>
        <v>0</v>
      </c>
      <c r="IX37" s="0" t="n">
        <f aca="false">IF(ISNUMBER(FIND(IX$1,$D37))=$AO$1,1,0)*VLOOKUP($Z$2,DALYs!$A$2:$MW$40,'Intervention list'!IX$195+1,0)</f>
        <v>0</v>
      </c>
      <c r="IY37" s="0" t="n">
        <f aca="false">IF(ISNUMBER(FIND(IY$1,$D37))=$AO$1,1,0)*VLOOKUP($Z$2,DALYs!$A$2:$MW$40,'Intervention list'!IY$195+1,0)</f>
        <v>0</v>
      </c>
      <c r="IZ37" s="0" t="n">
        <f aca="false">IF(ISNUMBER(FIND(IZ$1,$D37))=$AO$1,1,0)*VLOOKUP($Z$2,DALYs!$A$2:$MW$40,'Intervention list'!IZ$195+1,0)</f>
        <v>0</v>
      </c>
      <c r="JA37" s="0" t="n">
        <f aca="false">IF(ISNUMBER(FIND(JA$1,$D37))=$AO$1,1,0)*VLOOKUP($Z$2,DALYs!$A$2:$MW$40,'Intervention list'!JA$195+1,0)</f>
        <v>0</v>
      </c>
      <c r="JB37" s="0" t="n">
        <f aca="false">IF(ISNUMBER(FIND(JB$1,$D37))=$AO$1,1,0)*VLOOKUP($Z$2,DALYs!$A$2:$MW$40,'Intervention list'!JB$195+1,0)</f>
        <v>0</v>
      </c>
      <c r="JC37" s="0" t="n">
        <f aca="false">IF(ISNUMBER(FIND(JC$1,$D37))=$AO$1,1,0)*VLOOKUP($Z$2,DALYs!$A$2:$MW$40,'Intervention list'!JC$195+1,0)</f>
        <v>0</v>
      </c>
      <c r="JD37" s="0" t="n">
        <f aca="false">IF(ISNUMBER(FIND(JD$1,$D37))=$AO$1,1,0)*VLOOKUP($Z$2,DALYs!$A$2:$MW$40,'Intervention list'!JD$195+1,0)</f>
        <v>0</v>
      </c>
      <c r="JE37" s="0" t="n">
        <f aca="false">IF(ISNUMBER(FIND(JE$1,$D37))=$AO$1,1,0)*VLOOKUP($Z$2,DALYs!$A$2:$MW$40,'Intervention list'!JE$195+1,0)</f>
        <v>0</v>
      </c>
      <c r="JF37" s="0" t="n">
        <f aca="false">IF(ISNUMBER(FIND(JF$1,$D37))=$AO$1,1,0)*VLOOKUP($Z$2,DALYs!$A$2:$MW$40,'Intervention list'!JF$195+1,0)</f>
        <v>0</v>
      </c>
      <c r="JG37" s="0" t="n">
        <f aca="false">IF(ISNUMBER(FIND(JG$1,$D37))=$AO$1,1,0)*VLOOKUP($Z$2,DALYs!$A$2:$MW$40,'Intervention list'!JG$195+1,0)</f>
        <v>0</v>
      </c>
      <c r="JH37" s="0" t="n">
        <f aca="false">IF(ISNUMBER(FIND(JH$1,$D37))=$AO$1,1,0)*VLOOKUP($Z$2,DALYs!$A$2:$MW$40,'Intervention list'!JH$195+1,0)</f>
        <v>0</v>
      </c>
      <c r="JI37" s="0" t="n">
        <f aca="false">IF(ISNUMBER(FIND(JI$1,$D37))=$AO$1,1,0)*VLOOKUP($Z$2,DALYs!$A$2:$MW$40,'Intervention list'!JI$195+1,0)</f>
        <v>0</v>
      </c>
      <c r="JJ37" s="0" t="n">
        <f aca="false">IF(ISNUMBER(FIND(JJ$1,$D37))=$AO$1,1,0)*VLOOKUP($Z$2,DALYs!$A$2:$MW$40,'Intervention list'!JJ$195+1,0)</f>
        <v>0</v>
      </c>
      <c r="JK37" s="0" t="n">
        <f aca="false">IF(ISNUMBER(FIND(JK$1,$D37))=$AO$1,1,0)*VLOOKUP($Z$2,DALYs!$A$2:$MW$40,'Intervention list'!JK$195+1,0)</f>
        <v>0</v>
      </c>
      <c r="JL37" s="0" t="n">
        <f aca="false">IF(ISNUMBER(FIND(JL$1,$D37))=$AO$1,1,0)*VLOOKUP($Z$2,DALYs!$A$2:$MW$40,'Intervention list'!JL$195+1,0)</f>
        <v>0</v>
      </c>
      <c r="JM37" s="0" t="n">
        <f aca="false">IF(ISNUMBER(FIND(JM$1,$D37))=$AO$1,1,0)*VLOOKUP($Z$2,DALYs!$A$2:$MW$40,'Intervention list'!JM$195+1,0)</f>
        <v>0</v>
      </c>
      <c r="JN37" s="0" t="n">
        <f aca="false">IF(ISNUMBER(FIND(JN$1,$D37))=$AO$1,1,0)*VLOOKUP($Z$2,DALYs!$A$2:$MW$40,'Intervention list'!JN$195+1,0)</f>
        <v>0</v>
      </c>
      <c r="JO37" s="0" t="n">
        <f aca="false">IF(ISNUMBER(FIND(JO$1,$D37))=$AO$1,1,0)*VLOOKUP($Z$2,DALYs!$A$2:$MW$40,'Intervention list'!JO$195+1,0)</f>
        <v>0</v>
      </c>
      <c r="JP37" s="0" t="n">
        <f aca="false">IF(ISNUMBER(FIND(JP$1,$D37))=$AO$1,1,0)*VLOOKUP($Z$2,DALYs!$A$2:$MW$40,'Intervention list'!JP$195+1,0)</f>
        <v>0</v>
      </c>
      <c r="JQ37" s="0" t="n">
        <f aca="false">IF(ISNUMBER(FIND(JQ$1,$D37))=$AO$1,1,0)*VLOOKUP($Z$2,DALYs!$A$2:$MW$40,'Intervention list'!JQ$195+1,0)</f>
        <v>0</v>
      </c>
      <c r="JR37" s="0" t="n">
        <f aca="false">IF(ISNUMBER(FIND(JR$1,$D37))=$AO$1,1,0)*VLOOKUP($Z$2,DALYs!$A$2:$MW$40,'Intervention list'!JR$195+1,0)</f>
        <v>0</v>
      </c>
      <c r="JS37" s="0" t="n">
        <f aca="false">IF(ISNUMBER(FIND(JS$1,$D37))=$AO$1,1,0)*VLOOKUP($Z$2,DALYs!$A$2:$MW$40,'Intervention list'!JS$195+1,0)</f>
        <v>0</v>
      </c>
      <c r="JT37" s="0" t="n">
        <f aca="false">IF(ISNUMBER(FIND(JT$1,$D37))=$AO$1,1,0)*VLOOKUP($Z$2,DALYs!$A$2:$MW$40,'Intervention list'!JT$195+1,0)</f>
        <v>0</v>
      </c>
      <c r="JU37" s="0" t="n">
        <f aca="false">IF(ISNUMBER(FIND(JU$1,$D37))=$AO$1,1,0)*VLOOKUP($Z$2,DALYs!$A$2:$MW$40,'Intervention list'!JU$195+1,0)</f>
        <v>0</v>
      </c>
      <c r="JV37" s="0" t="n">
        <f aca="false">IF(ISNUMBER(FIND(JV$1,$D37))=$AO$1,1,0)*VLOOKUP($Z$2,DALYs!$A$2:$MW$40,'Intervention list'!JV$195+1,0)</f>
        <v>0</v>
      </c>
      <c r="JW37" s="0" t="n">
        <f aca="false">IF(ISNUMBER(FIND(JW$1,$D37))=$AO$1,1,0)*VLOOKUP($Z$2,DALYs!$A$2:$MW$40,'Intervention list'!JW$195+1,0)</f>
        <v>0</v>
      </c>
      <c r="JX37" s="0" t="n">
        <f aca="false">IF(ISNUMBER(FIND(JX$1,$D37))=$AO$1,1,0)*VLOOKUP($Z$2,DALYs!$A$2:$MW$40,'Intervention list'!JX$195+1,0)</f>
        <v>0</v>
      </c>
      <c r="JY37" s="0" t="n">
        <f aca="false">IF(ISNUMBER(FIND(JY$1,$D37))=$AO$1,1,0)*VLOOKUP($Z$2,DALYs!$A$2:$MW$40,'Intervention list'!JY$195+1,0)</f>
        <v>0</v>
      </c>
      <c r="JZ37" s="0" t="n">
        <f aca="false">IF(ISNUMBER(FIND(JZ$1,$D37))=$AO$1,1,0)*VLOOKUP($Z$2,DALYs!$A$2:$MW$40,'Intervention list'!JZ$195+1,0)</f>
        <v>0</v>
      </c>
      <c r="KA37" s="0" t="n">
        <f aca="false">IF(ISNUMBER(FIND(KA$1,$D37))=$AO$1,1,0)*VLOOKUP($Z$2,DALYs!$A$2:$MW$40,'Intervention list'!KA$195+1,0)</f>
        <v>0</v>
      </c>
      <c r="KB37" s="0" t="n">
        <f aca="false">IF(ISNUMBER(FIND(KB$1,$D37))=$AO$1,1,0)*VLOOKUP($Z$2,DALYs!$A$2:$MW$40,'Intervention list'!KB$195+1,0)</f>
        <v>0</v>
      </c>
      <c r="KC37" s="0" t="n">
        <f aca="false">IF(ISNUMBER(FIND(KC$1,$D37))=$AO$1,1,0)*VLOOKUP($Z$2,DALYs!$A$2:$MW$40,'Intervention list'!KC$195+1,0)</f>
        <v>0</v>
      </c>
      <c r="KD37" s="0" t="n">
        <f aca="false">IF(ISNUMBER(FIND(KD$1,$D37))=$AO$1,1,0)*VLOOKUP($Z$2,DALYs!$A$2:$MW$40,'Intervention list'!KD$195+1,0)</f>
        <v>0</v>
      </c>
      <c r="KE37" s="0" t="n">
        <f aca="false">IF(ISNUMBER(FIND(KE$1,$D37))=$AO$1,1,0)*VLOOKUP($Z$2,DALYs!$A$2:$MW$40,'Intervention list'!KE$195+1,0)</f>
        <v>0</v>
      </c>
      <c r="KF37" s="0" t="n">
        <f aca="false">IF(ISNUMBER(FIND(KF$1,$D37))=$AO$1,1,0)*VLOOKUP($Z$2,DALYs!$A$2:$MW$40,'Intervention list'!KF$195+1,0)</f>
        <v>0</v>
      </c>
      <c r="KG37" s="0" t="n">
        <f aca="false">IF(ISNUMBER(FIND(KG$1,$D37))=$AO$1,1,0)*VLOOKUP($Z$2,DALYs!$A$2:$MW$40,'Intervention list'!KG$195+1,0)</f>
        <v>0</v>
      </c>
      <c r="KH37" s="0" t="n">
        <f aca="false">IF(ISNUMBER(FIND(KH$1,$D37))=$AO$1,1,0)*VLOOKUP($Z$2,DALYs!$A$2:$MW$40,'Intervention list'!KH$195+1,0)</f>
        <v>0</v>
      </c>
      <c r="KI37" s="0" t="n">
        <f aca="false">IF(ISNUMBER(FIND(KI$1,$D37))=$AO$1,1,0)*VLOOKUP($Z$2,DALYs!$A$2:$MW$40,'Intervention list'!KI$195+1,0)</f>
        <v>0</v>
      </c>
      <c r="KJ37" s="0" t="n">
        <f aca="false">IF(ISNUMBER(FIND(KJ$1,$D37))=$AO$1,1,0)*VLOOKUP($Z$2,DALYs!$A$2:$MW$40,'Intervention list'!KJ$195+1,0)</f>
        <v>0</v>
      </c>
      <c r="KK37" s="0" t="n">
        <f aca="false">IF(ISNUMBER(FIND(KK$1,$D37))=$AO$1,1,0)*VLOOKUP($Z$2,DALYs!$A$2:$MW$40,'Intervention list'!KK$195+1,0)</f>
        <v>0</v>
      </c>
      <c r="KL37" s="0" t="n">
        <f aca="false">IF(ISNUMBER(FIND(KL$1,$D37))=$AO$1,1,0)*VLOOKUP($Z$2,DALYs!$A$2:$MW$40,'Intervention list'!KL$195+1,0)</f>
        <v>0</v>
      </c>
      <c r="KM37" s="0" t="n">
        <f aca="false">IF(ISNUMBER(FIND(KM$1,$D37))=$AO$1,1,0)*VLOOKUP($Z$2,DALYs!$A$2:$MW$40,'Intervention list'!KM$195+1,0)</f>
        <v>0</v>
      </c>
      <c r="KN37" s="0" t="n">
        <f aca="false">IF(ISNUMBER(FIND(KN$1,$D37))=$AO$1,1,0)*VLOOKUP($Z$2,DALYs!$A$2:$MW$40,'Intervention list'!KN$195+1,0)</f>
        <v>0</v>
      </c>
      <c r="KO37" s="0" t="n">
        <f aca="false">IF(ISNUMBER(FIND(KO$1,$D37))=$AO$1,1,0)*VLOOKUP($Z$2,DALYs!$A$2:$MW$40,'Intervention list'!KO$195+1,0)</f>
        <v>0</v>
      </c>
      <c r="KP37" s="0" t="n">
        <f aca="false">IF(ISNUMBER(FIND(KP$1,$D37))=$AO$1,1,0)*VLOOKUP($Z$2,DALYs!$A$2:$MW$40,'Intervention list'!KP$195+1,0)</f>
        <v>0</v>
      </c>
      <c r="KQ37" s="0" t="n">
        <f aca="false">IF(ISNUMBER(FIND(KQ$1,$D37))=$AO$1,1,0)*VLOOKUP($Z$2,DALYs!$A$2:$MW$40,'Intervention list'!KQ$195+1,0)</f>
        <v>0</v>
      </c>
      <c r="KR37" s="0" t="n">
        <f aca="false">IF(ISNUMBER(FIND(KR$1,$D37))=$AO$1,1,0)*VLOOKUP($Z$2,DALYs!$A$2:$MW$40,'Intervention list'!KR$195+1,0)</f>
        <v>0</v>
      </c>
      <c r="KS37" s="0" t="n">
        <f aca="false">IF(ISNUMBER(FIND(KS$1,$D37))=$AO$1,1,0)*VLOOKUP($Z$2,DALYs!$A$2:$MW$40,'Intervention list'!KS$195+1,0)</f>
        <v>0</v>
      </c>
      <c r="KT37" s="0" t="n">
        <f aca="false">IF(ISNUMBER(FIND(KT$1,$D37))=$AO$1,1,0)*VLOOKUP($Z$2,DALYs!$A$2:$MW$40,'Intervention list'!KT$195+1,0)</f>
        <v>0</v>
      </c>
      <c r="KU37" s="0" t="n">
        <f aca="false">IF(ISNUMBER(FIND(KU$1,$D37))=$AO$1,1,0)*VLOOKUP($Z$2,DALYs!$A$2:$MW$40,'Intervention list'!KU$195+1,0)</f>
        <v>0</v>
      </c>
      <c r="KV37" s="0" t="n">
        <f aca="false">IF(ISNUMBER(FIND(KV$1,$D37))=$AO$1,1,0)*VLOOKUP($Z$2,DALYs!$A$2:$MW$40,'Intervention list'!KV$195+1,0)</f>
        <v>0</v>
      </c>
      <c r="KW37" s="0" t="n">
        <f aca="false">IF(ISNUMBER(FIND(KW$1,$D37))=$AO$1,1,0)*VLOOKUP($Z$2,DALYs!$A$2:$MW$40,'Intervention list'!KW$195+1,0)</f>
        <v>0</v>
      </c>
      <c r="KX37" s="0" t="n">
        <f aca="false">IF(ISNUMBER(FIND(KX$1,$D37))=$AO$1,1,0)*VLOOKUP($Z$2,DALYs!$A$2:$MW$40,'Intervention list'!KX$195+1,0)</f>
        <v>0</v>
      </c>
      <c r="KY37" s="0" t="n">
        <f aca="false">IF(ISNUMBER(FIND(KY$1,$D37))=$AO$1,1,0)*VLOOKUP($Z$2,DALYs!$A$2:$MW$40,'Intervention list'!KY$195+1,0)</f>
        <v>0</v>
      </c>
      <c r="KZ37" s="0" t="n">
        <f aca="false">IF(ISNUMBER(FIND(KZ$1,$D37))=$AO$1,1,0)*VLOOKUP($Z$2,DALYs!$A$2:$MW$40,'Intervention list'!KZ$195+1,0)</f>
        <v>0</v>
      </c>
      <c r="LA37" s="0" t="n">
        <f aca="false">IF(ISNUMBER(FIND(LA$1,$D37))=$AO$1,1,0)*VLOOKUP($Z$2,DALYs!$A$2:$MW$40,'Intervention list'!LA$195+1,0)</f>
        <v>0</v>
      </c>
      <c r="LB37" s="0" t="n">
        <f aca="false">IF(ISNUMBER(FIND(LB$1,$D37))=$AO$1,1,0)*VLOOKUP($Z$2,DALYs!$A$2:$MW$40,'Intervention list'!LB$195+1,0)</f>
        <v>0</v>
      </c>
      <c r="LC37" s="0" t="n">
        <f aca="false">IF(ISNUMBER(FIND(LC$1,$D37))=$AO$1,1,0)*VLOOKUP($Z$2,DALYs!$A$2:$MW$40,'Intervention list'!LC$195+1,0)</f>
        <v>0</v>
      </c>
      <c r="LD37" s="0" t="n">
        <f aca="false">IF(ISNUMBER(FIND(LD$1,$D37))=$AO$1,1,0)*VLOOKUP($Z$2,DALYs!$A$2:$MW$40,'Intervention list'!LD$195+1,0)</f>
        <v>0</v>
      </c>
      <c r="LE37" s="0" t="n">
        <f aca="false">IF(ISNUMBER(FIND(LE$1,$D37))=$AO$1,1,0)*VLOOKUP($Z$2,DALYs!$A$2:$MW$40,'Intervention list'!LE$195+1,0)</f>
        <v>0</v>
      </c>
      <c r="LF37" s="0" t="n">
        <f aca="false">IF(ISNUMBER(FIND(LF$1,$D37))=$AO$1,1,0)*VLOOKUP($Z$2,DALYs!$A$2:$MW$40,'Intervention list'!LF$195+1,0)</f>
        <v>0</v>
      </c>
      <c r="LG37" s="0" t="n">
        <f aca="false">IF(ISNUMBER(FIND(LG$1,$D37))=$AO$1,1,0)*VLOOKUP($Z$2,DALYs!$A$2:$MW$40,'Intervention list'!LG$195+1,0)</f>
        <v>0</v>
      </c>
      <c r="LH37" s="0" t="n">
        <f aca="false">IF(ISNUMBER(FIND(LH$1,$D37))=$AO$1,1,0)*VLOOKUP($Z$2,DALYs!$A$2:$MW$40,'Intervention list'!LH$195+1,0)</f>
        <v>0</v>
      </c>
      <c r="LI37" s="0" t="n">
        <f aca="false">IF(ISNUMBER(FIND(LI$1,$D37))=$AO$1,1,0)*VLOOKUP($Z$2,DALYs!$A$2:$MW$40,'Intervention list'!LI$195+1,0)</f>
        <v>0</v>
      </c>
      <c r="LJ37" s="0" t="n">
        <f aca="false">IF(ISNUMBER(FIND(LJ$1,$D37))=$AO$1,1,0)*VLOOKUP($Z$2,DALYs!$A$2:$MW$40,'Intervention list'!LJ$195+1,0)</f>
        <v>0</v>
      </c>
      <c r="LK37" s="0" t="n">
        <f aca="false">IF(ISNUMBER(FIND(LK$1,$D37))=$AO$1,1,0)*VLOOKUP($Z$2,DALYs!$A$2:$MW$40,'Intervention list'!LK$195+1,0)</f>
        <v>0</v>
      </c>
      <c r="LL37" s="0" t="n">
        <f aca="false">IF(ISNUMBER(FIND(LL$1,$D37))=$AO$1,1,0)*VLOOKUP($Z$2,DALYs!$A$2:$MW$40,'Intervention list'!LL$195+1,0)</f>
        <v>0</v>
      </c>
      <c r="LM37" s="0" t="n">
        <f aca="false">IF(ISNUMBER(FIND(LM$1,$D37))=$AO$1,1,0)*VLOOKUP($Z$2,DALYs!$A$2:$MW$40,'Intervention list'!LM$195+1,0)</f>
        <v>0</v>
      </c>
      <c r="LN37" s="0" t="n">
        <f aca="false">IF(ISNUMBER(FIND(LN$1,$D37))=$AO$1,1,0)*VLOOKUP($Z$2,DALYs!$A$2:$MW$40,'Intervention list'!LN$195+1,0)</f>
        <v>0</v>
      </c>
      <c r="LO37" s="0" t="n">
        <f aca="false">IF(ISNUMBER(FIND(LO$1,$D37))=$AO$1,1,0)*VLOOKUP($Z$2,DALYs!$A$2:$MW$40,'Intervention list'!LO$195+1,0)</f>
        <v>0</v>
      </c>
      <c r="LP37" s="0" t="n">
        <f aca="false">IF(ISNUMBER(FIND(LP$1,$D37))=$AO$1,1,0)*VLOOKUP($Z$2,DALYs!$A$2:$MW$40,'Intervention list'!LP$195+1,0)</f>
        <v>0</v>
      </c>
      <c r="LQ37" s="0" t="n">
        <f aca="false">IF(ISNUMBER(FIND(LQ$1,$D37))=$AO$1,1,0)*VLOOKUP($Z$2,DALYs!$A$2:$MW$40,'Intervention list'!LQ$195+1,0)</f>
        <v>0</v>
      </c>
      <c r="LR37" s="0" t="n">
        <f aca="false">IF(ISNUMBER(FIND(LR$1,$D37))=$AO$1,1,0)*VLOOKUP($Z$2,DALYs!$A$2:$MW$40,'Intervention list'!LR$195+1,0)</f>
        <v>0</v>
      </c>
      <c r="LS37" s="0" t="n">
        <f aca="false">IF(ISNUMBER(FIND(LS$1,$D37))=$AO$1,1,0)*VLOOKUP($Z$2,DALYs!$A$2:$MW$40,'Intervention list'!LS$195+1,0)</f>
        <v>0</v>
      </c>
      <c r="LT37" s="0" t="n">
        <f aca="false">IF(ISNUMBER(FIND(LT$1,$D37))=$AO$1,1,0)*VLOOKUP($Z$2,DALYs!$A$2:$MW$40,'Intervention list'!LT$195+1,0)</f>
        <v>0</v>
      </c>
      <c r="LU37" s="0" t="n">
        <f aca="false">IF(ISNUMBER(FIND(LU$1,$D37))=$AO$1,1,0)*VLOOKUP($Z$2,DALYs!$A$2:$MW$40,'Intervention list'!LU$195+1,0)</f>
        <v>0</v>
      </c>
      <c r="LV37" s="0" t="n">
        <f aca="false">IF(ISNUMBER(FIND(LV$1,$D37))=$AO$1,1,0)*VLOOKUP($Z$2,DALYs!$A$2:$MW$40,'Intervention list'!LV$195+1,0)</f>
        <v>0</v>
      </c>
      <c r="LW37" s="0" t="n">
        <f aca="false">IF(ISNUMBER(FIND(LW$1,$D37))=$AO$1,1,0)*VLOOKUP($Z$2,DALYs!$A$2:$MW$40,'Intervention list'!LW$195+1,0)</f>
        <v>0</v>
      </c>
      <c r="LX37" s="0" t="n">
        <f aca="false">IF(ISNUMBER(FIND(LX$1,$D37))=$AO$1,1,0)*VLOOKUP($Z$2,DALYs!$A$2:$MW$40,'Intervention list'!LX$195+1,0)</f>
        <v>0</v>
      </c>
      <c r="LY37" s="0" t="n">
        <f aca="false">IF(ISNUMBER(FIND(LY$1,$D37))=$AO$1,1,0)*VLOOKUP($Z$2,DALYs!$A$2:$MW$40,'Intervention list'!LY$195+1,0)</f>
        <v>0</v>
      </c>
      <c r="LZ37" s="0" t="n">
        <f aca="false">IF(ISNUMBER(FIND(LZ$1,$D37))=$AO$1,1,0)*VLOOKUP($Z$2,DALYs!$A$2:$MW$40,'Intervention list'!LZ$195+1,0)</f>
        <v>0</v>
      </c>
      <c r="MA37" s="0" t="n">
        <f aca="false">IF(ISNUMBER(FIND(MA$1,$D37))=$AO$1,1,0)*VLOOKUP($Z$2,DALYs!$A$2:$MW$40,'Intervention list'!MA$195+1,0)</f>
        <v>0</v>
      </c>
      <c r="MB37" s="0" t="n">
        <f aca="false">IF(ISNUMBER(FIND(MB$1,$D37))=$AO$1,1,0)*VLOOKUP($Z$2,DALYs!$A$2:$MW$40,'Intervention list'!MB$195+1,0)</f>
        <v>0</v>
      </c>
      <c r="MC37" s="0" t="n">
        <f aca="false">IF(ISNUMBER(FIND(MC$1,$D37))=$AO$1,1,0)*VLOOKUP($Z$2,DALYs!$A$2:$MW$40,'Intervention list'!MC$195+1,0)</f>
        <v>0</v>
      </c>
      <c r="MD37" s="0" t="n">
        <f aca="false">IF(ISNUMBER(FIND(MD$1,$D37))=$AO$1,1,0)*VLOOKUP($Z$2,DALYs!$A$2:$MW$40,'Intervention list'!MD$195+1,0)</f>
        <v>0</v>
      </c>
      <c r="ME37" s="0" t="n">
        <f aca="false">IF(ISNUMBER(FIND(ME$1,$D37))=$AO$1,1,0)*VLOOKUP($Z$2,DALYs!$A$2:$MW$40,'Intervention list'!ME$195+1,0)</f>
        <v>0</v>
      </c>
      <c r="MF37" s="0" t="n">
        <f aca="false">IF(ISNUMBER(FIND(MF$1,$D37))=$AO$1,1,0)*VLOOKUP($Z$2,DALYs!$A$2:$MW$40,'Intervention list'!MF$195+1,0)</f>
        <v>0</v>
      </c>
      <c r="MG37" s="0" t="n">
        <f aca="false">IF(ISNUMBER(FIND(MG$1,$D37))=$AO$1,1,0)*VLOOKUP($Z$2,DALYs!$A$2:$MW$40,'Intervention list'!MG$195+1,0)</f>
        <v>0</v>
      </c>
      <c r="MH37" s="0" t="n">
        <f aca="false">IF(ISNUMBER(FIND(MH$1,$D37))=$AO$1,1,0)*VLOOKUP($Z$2,DALYs!$A$2:$MW$40,'Intervention list'!MH$195+1,0)</f>
        <v>0</v>
      </c>
      <c r="MI37" s="0" t="n">
        <f aca="false">IF(ISNUMBER(FIND(MI$1,$D37))=$AO$1,1,0)*VLOOKUP($Z$2,DALYs!$A$2:$MW$40,'Intervention list'!MI$195+1,0)</f>
        <v>0</v>
      </c>
      <c r="MJ37" s="0" t="n">
        <f aca="false">IF(ISNUMBER(FIND(MJ$1,$D37))=$AO$1,1,0)*VLOOKUP($Z$2,DALYs!$A$2:$MW$40,'Intervention list'!MJ$195+1,0)</f>
        <v>0</v>
      </c>
      <c r="MK37" s="0" t="n">
        <f aca="false">IF(ISNUMBER(FIND(MK$1,$D37))=$AO$1,1,0)*VLOOKUP($Z$2,DALYs!$A$2:$MW$40,'Intervention list'!MK$195+1,0)</f>
        <v>0</v>
      </c>
      <c r="ML37" s="0" t="n">
        <f aca="false">IF(ISNUMBER(FIND(ML$1,$D37))=$AO$1,1,0)*VLOOKUP($Z$2,DALYs!$A$2:$MW$40,'Intervention list'!ML$195+1,0)</f>
        <v>0</v>
      </c>
      <c r="MM37" s="0" t="n">
        <f aca="false">IF(ISNUMBER(FIND(MM$1,$D37))=$AO$1,1,0)*VLOOKUP($Z$2,DALYs!$A$2:$MW$40,'Intervention list'!MM$195+1,0)</f>
        <v>0</v>
      </c>
      <c r="MN37" s="0" t="n">
        <f aca="false">IF(ISNUMBER(FIND(MN$1,$D37))=$AO$1,1,0)*VLOOKUP($Z$2,DALYs!$A$2:$MW$40,'Intervention list'!MN$195+1,0)</f>
        <v>0</v>
      </c>
      <c r="MO37" s="0" t="n">
        <f aca="false">IF(ISNUMBER(FIND(MO$1,$D37))=$AO$1,1,0)*VLOOKUP($Z$2,DALYs!$A$2:$MW$40,'Intervention list'!MO$195+1,0)</f>
        <v>0</v>
      </c>
      <c r="MP37" s="0" t="n">
        <f aca="false">IF(ISNUMBER(FIND(MP$1,$D37))=$AO$1,1,0)*VLOOKUP($Z$2,DALYs!$A$2:$MW$40,'Intervention list'!MP$195+1,0)</f>
        <v>0</v>
      </c>
      <c r="MQ37" s="0" t="n">
        <f aca="false">IF(ISNUMBER(FIND(MQ$1,$D37))=$AO$1,1,0)*VLOOKUP($Z$2,DALYs!$A$2:$MW$40,'Intervention list'!MQ$195+1,0)</f>
        <v>0</v>
      </c>
      <c r="MR37" s="0" t="n">
        <f aca="false">IF(ISNUMBER(FIND(MR$1,$D37))=$AO$1,1,0)*VLOOKUP($Z$2,DALYs!$A$2:$MW$40,'Intervention list'!MR$195+1,0)</f>
        <v>0</v>
      </c>
      <c r="MS37" s="0" t="n">
        <f aca="false">IF(ISNUMBER(FIND(MS$1,$D37))=$AO$1,1,0)*VLOOKUP($Z$2,DALYs!$A$2:$MW$40,'Intervention list'!MS$195+1,0)</f>
        <v>0</v>
      </c>
      <c r="MT37" s="0" t="n">
        <f aca="false">IF(ISNUMBER(FIND(MT$1,$D37))=$AO$1,1,0)*VLOOKUP($Z$2,DALYs!$A$2:$MW$40,'Intervention list'!MT$195+1,0)</f>
        <v>0</v>
      </c>
      <c r="MU37" s="0" t="n">
        <f aca="false">IF(ISNUMBER(FIND(MU$1,$D37))=$AO$1,1,0)*VLOOKUP($Z$2,DALYs!$A$2:$MW$40,'Intervention list'!MU$195+1,0)</f>
        <v>0</v>
      </c>
      <c r="MV37" s="0" t="n">
        <f aca="false">IF(ISNUMBER(FIND(MV$1,$D37))=$AO$1,1,0)*VLOOKUP($Z$2,DALYs!$A$2:$MW$40,'Intervention list'!MV$195+1,0)</f>
        <v>0</v>
      </c>
      <c r="MW37" s="0" t="n">
        <f aca="false">IF(ISNUMBER(FIND(MW$1,$D37))=$AO$1,1,0)*VLOOKUP($Z$2,DALYs!$A$2:$MW$40,'Intervention list'!MW$195+1,0)</f>
        <v>0</v>
      </c>
      <c r="MX37" s="0" t="n">
        <f aca="false">IF(ISNUMBER(FIND(MX$1,$D37))=$AO$1,1,0)*VLOOKUP($Z$2,DALYs!$A$2:$MW$40,'Intervention list'!MX$195+1,0)</f>
        <v>0</v>
      </c>
      <c r="MY37" s="0" t="n">
        <f aca="false">IF(ISNUMBER(FIND(MY$1,$D37))=$AO$1,1,0)*VLOOKUP($Z$2,DALYs!$A$2:$MW$40,'Intervention list'!MY$195+1,0)</f>
        <v>0</v>
      </c>
      <c r="MZ37" s="0" t="n">
        <f aca="false">IF(ISNUMBER(FIND(MZ$1,$D37))=$AO$1,1,0)*VLOOKUP($Z$2,DALYs!$A$2:$MW$40,'Intervention list'!MZ$195+1,0)</f>
        <v>0</v>
      </c>
      <c r="NA37" s="0" t="n">
        <f aca="false">IF(ISNUMBER(FIND(NA$1,$D37))=$AO$1,1,0)*VLOOKUP($Z$2,DALYs!$A$2:$MW$40,'Intervention list'!NA$195+1,0)</f>
        <v>0</v>
      </c>
      <c r="NB37" s="0" t="n">
        <f aca="false">IF(ISNUMBER(FIND(NB$1,$D37))=$AO$1,1,0)*VLOOKUP($Z$2,DALYs!$A$2:$MW$40,'Intervention list'!NB$195+1,0)</f>
        <v>0</v>
      </c>
      <c r="NC37" s="0" t="n">
        <f aca="false">IF(ISNUMBER(FIND(NC$1,$D37))=$AO$1,1,0)*VLOOKUP($Z$2,DALYs!$A$2:$MW$40,'Intervention list'!NC$195+1,0)</f>
        <v>0</v>
      </c>
      <c r="ND37" s="0" t="n">
        <f aca="false">IF(ISNUMBER(FIND(ND$1,$D37))=$AO$1,1,0)*VLOOKUP($Z$2,DALYs!$A$2:$MW$40,'Intervention list'!ND$195+1,0)</f>
        <v>0</v>
      </c>
      <c r="NE37" s="0" t="n">
        <f aca="false">IF(ISNUMBER(FIND(NE$1,$D37))=$AO$1,1,0)*VLOOKUP($Z$2,DALYs!$A$2:$MW$40,'Intervention list'!NE$195+1,0)</f>
        <v>0</v>
      </c>
      <c r="NF37" s="0" t="n">
        <f aca="false">IF(ISNUMBER(FIND(NF$1,$D37))=$AO$1,1,0)*VLOOKUP($Z$2,DALYs!$A$2:$MW$40,'Intervention list'!NF$195+1,0)</f>
        <v>0</v>
      </c>
      <c r="NG37" s="0" t="n">
        <f aca="false">IF(ISNUMBER(FIND(NG$1,$D37))=$AO$1,1,0)*VLOOKUP($Z$2,DALYs!$A$2:$MW$40,'Intervention list'!NG$195+1,0)</f>
        <v>0</v>
      </c>
      <c r="NH37" s="0" t="n">
        <f aca="false">IF(ISNUMBER(FIND(NH$1,$D37))=$AO$1,1,0)*VLOOKUP($Z$2,DALYs!$A$2:$MW$40,'Intervention list'!NH$195+1,0)</f>
        <v>0</v>
      </c>
      <c r="NI37" s="0" t="n">
        <f aca="false">IF(ISNUMBER(FIND(NI$1,$D37))=$AO$1,1,0)*VLOOKUP($Z$2,DALYs!$A$2:$MW$40,'Intervention list'!NI$195+1,0)</f>
        <v>0</v>
      </c>
      <c r="NJ37" s="0" t="n">
        <f aca="false">IF(ISNUMBER(FIND(NJ$1,$D37))=$AO$1,1,0)*VLOOKUP($Z$2,DALYs!$A$2:$MW$40,'Intervention list'!NJ$195+1,0)</f>
        <v>0</v>
      </c>
      <c r="NK37" s="0" t="n">
        <f aca="false">IF(ISNUMBER(FIND(NK$1,$D37))=$AO$1,1,0)*VLOOKUP($Z$2,DALYs!$A$2:$MW$40,'Intervention list'!NK$195+1,0)</f>
        <v>0</v>
      </c>
      <c r="NL37" s="0" t="n">
        <f aca="false">IF(ISNUMBER(FIND(NL$1,$D37))=$AO$1,1,0)*VLOOKUP($Z$2,DALYs!$A$2:$MW$40,'Intervention list'!NL$195+1,0)</f>
        <v>0</v>
      </c>
      <c r="NM37" s="0" t="n">
        <f aca="false">IF(ISNUMBER(FIND(NM$1,$D37))=$AO$1,1,0)*VLOOKUP($Z$2,DALYs!$A$2:$MW$40,'Intervention list'!NM$195+1,0)</f>
        <v>0</v>
      </c>
      <c r="NN37" s="0" t="n">
        <f aca="false">IF(ISNUMBER(FIND(NN$1,$D37))=$AO$1,1,0)*VLOOKUP($Z$2,DALYs!$A$2:$MW$40,'Intervention list'!NN$195+1,0)</f>
        <v>0</v>
      </c>
      <c r="NO37" s="0" t="n">
        <f aca="false">IF(ISNUMBER(FIND(NO$1,$D37))=$AO$1,1,0)*VLOOKUP($Z$2,DALYs!$A$2:$MW$40,'Intervention list'!NO$195+1,0)</f>
        <v>0</v>
      </c>
      <c r="NP37" s="0" t="n">
        <f aca="false">IF(ISNUMBER(FIND(NP$1,$D37))=$AO$1,1,0)*VLOOKUP($Z$2,DALYs!$A$2:$MW$40,'Intervention list'!NP$195+1,0)</f>
        <v>0</v>
      </c>
      <c r="NQ37" s="0" t="n">
        <f aca="false">IF(ISNUMBER(FIND(NQ$1,$D37))=$AO$1,1,0)*VLOOKUP($Z$2,DALYs!$A$2:$MW$40,'Intervention list'!NQ$195+1,0)</f>
        <v>0</v>
      </c>
      <c r="NR37" s="0" t="n">
        <f aca="false">IF(ISNUMBER(FIND(NR$1,$D37))=$AO$1,1,0)*VLOOKUP($Z$2,DALYs!$A$2:$MW$40,'Intervention list'!NR$195+1,0)</f>
        <v>0</v>
      </c>
      <c r="NS37" s="0" t="n">
        <f aca="false">IF(ISNUMBER(FIND(NS$1,$D37))=$AO$1,1,0)*VLOOKUP($Z$2,DALYs!$A$2:$MW$40,'Intervention list'!NS$195+1,0)</f>
        <v>0</v>
      </c>
      <c r="NT37" s="0" t="n">
        <f aca="false">IF(ISNUMBER(FIND(NT$1,$D37))=$AO$1,1,0)*VLOOKUP($Z$2,DALYs!$A$2:$MW$40,'Intervention list'!NT$195+1,0)</f>
        <v>0</v>
      </c>
      <c r="NU37" s="0" t="n">
        <f aca="false">IF(ISNUMBER(FIND(NU$1,$D37))=$AO$1,1,0)*VLOOKUP($Z$2,DALYs!$A$2:$MW$40,'Intervention list'!NU$195+1,0)</f>
        <v>0</v>
      </c>
      <c r="NV37" s="0" t="n">
        <f aca="false">IF(ISNUMBER(FIND(NV$1,$D37))=$AO$1,1,0)*VLOOKUP($Z$2,DALYs!$A$2:$MW$40,'Intervention list'!NV$195+1,0)</f>
        <v>0</v>
      </c>
      <c r="NW37" s="0" t="n">
        <f aca="false">IF(ISNUMBER(FIND(NW$1,$D37))=$AO$1,1,0)*VLOOKUP($Z$2,DALYs!$A$2:$MW$40,'Intervention list'!NW$195+1,0)</f>
        <v>0</v>
      </c>
      <c r="NX37" s="0" t="n">
        <f aca="false">IF(ISNUMBER(FIND(NX$1,$D37))=$AO$1,1,0)*VLOOKUP($Z$2,DALYs!$A$2:$MW$40,'Intervention list'!NX$195+1,0)</f>
        <v>0</v>
      </c>
      <c r="NY37" s="0" t="n">
        <f aca="false">IF(ISNUMBER(FIND(NY$1,$D37))=$AO$1,1,0)*VLOOKUP($Z$2,DALYs!$A$2:$MW$40,'Intervention list'!NY$195+1,0)</f>
        <v>0</v>
      </c>
      <c r="NZ37" s="0" t="n">
        <f aca="false">IF(ISNUMBER(FIND(NZ$1,$D37))=$AO$1,1,0)*VLOOKUP($Z$2,DALYs!$A$2:$MW$40,'Intervention list'!NZ$195+1,0)</f>
        <v>0</v>
      </c>
      <c r="OA37" s="0" t="n">
        <f aca="false">IF(ISNUMBER(FIND(OA$1,$D37))=$AO$1,1,0)*VLOOKUP($Z$2,DALYs!$A$2:$MW$40,'Intervention list'!OA$195+1,0)</f>
        <v>0</v>
      </c>
      <c r="OB37" s="0" t="n">
        <f aca="false">IF(ISNUMBER(FIND(OB$1,$D37))=$AO$1,1,0)*VLOOKUP($Z$2,DALYs!$A$2:$MW$40,'Intervention list'!OB$195+1,0)</f>
        <v>0</v>
      </c>
      <c r="OC37" s="0" t="n">
        <f aca="false">IF(ISNUMBER(FIND(OC$1,$D37))=$AO$1,1,0)*VLOOKUP($Z$2,DALYs!$A$2:$MW$40,'Intervention list'!OC$195+1,0)</f>
        <v>0</v>
      </c>
      <c r="OD37" s="0" t="n">
        <f aca="false">IF(ISNUMBER(FIND(OD$1,$D37))=$AO$1,1,0)*VLOOKUP($Z$2,DALYs!$A$2:$MW$40,'Intervention list'!OD$195+1,0)</f>
        <v>0</v>
      </c>
      <c r="OE37" s="0" t="n">
        <f aca="false">IF(ISNUMBER(FIND(OE$1,$D37))=$AO$1,1,0)*VLOOKUP($Z$2,DALYs!$A$2:$MW$40,'Intervention list'!OE$195+1,0)</f>
        <v>0</v>
      </c>
      <c r="OF37" s="0" t="n">
        <f aca="false">IF(ISNUMBER(FIND(OF$1,$D37))=$AO$1,1,0)*VLOOKUP($Z$2,DALYs!$A$2:$MW$40,'Intervention list'!OF$195+1,0)</f>
        <v>0</v>
      </c>
      <c r="OG37" s="0" t="n">
        <f aca="false">IF(ISNUMBER(FIND(OG$1,$D37))=$AO$1,1,0)*VLOOKUP($Z$2,DALYs!$A$2:$MW$40,'Intervention list'!OG$195+1,0)</f>
        <v>0</v>
      </c>
      <c r="OH37" s="0" t="n">
        <f aca="false">IF(ISNUMBER(FIND(OH$1,$D37))=$AO$1,1,0)*VLOOKUP($Z$2,DALYs!$A$2:$MW$40,'Intervention list'!OH$195+1,0)</f>
        <v>0</v>
      </c>
      <c r="OI37" s="0" t="n">
        <f aca="false">IF(ISNUMBER(FIND(OI$1,$D37))=$AO$1,1,0)*VLOOKUP($Z$2,DALYs!$A$2:$MW$40,'Intervention list'!OI$195+1,0)</f>
        <v>0</v>
      </c>
      <c r="OJ37" s="0" t="n">
        <f aca="false">IF(ISNUMBER(FIND(OJ$1,$D37))=$AO$1,1,0)*VLOOKUP($Z$2,DALYs!$A$2:$MW$40,'Intervention list'!OJ$195+1,0)</f>
        <v>0</v>
      </c>
      <c r="OK37" s="0" t="n">
        <f aca="false">IF(ISNUMBER(FIND(OK$1,$D37))=$AO$1,1,0)*VLOOKUP($Z$2,DALYs!$A$2:$MW$40,'Intervention list'!OK$195+1,0)</f>
        <v>0</v>
      </c>
      <c r="OL37" s="0" t="n">
        <f aca="false">IF(ISNUMBER(FIND(OL$1,$D37))=$AO$1,1,0)*VLOOKUP($Z$2,DALYs!$A$2:$MW$40,'Intervention list'!OL$195+1,0)</f>
        <v>0</v>
      </c>
      <c r="OM37" s="0" t="n">
        <f aca="false">IF(ISNUMBER(FIND(OM$1,$D37))=$AO$1,1,0)*VLOOKUP($Z$2,DALYs!$A$2:$MW$40,'Intervention list'!OM$195+1,0)</f>
        <v>0</v>
      </c>
      <c r="ON37" s="0" t="n">
        <f aca="false">IF(ISNUMBER(FIND(ON$1,$D37))=$AO$1,1,0)*VLOOKUP($Z$2,DALYs!$A$2:$MW$40,'Intervention list'!ON$195+1,0)</f>
        <v>0</v>
      </c>
      <c r="OO37" s="0" t="n">
        <f aca="false">IF(ISNUMBER(FIND(OO$1,$D37))=$AO$1,1,0)*VLOOKUP($Z$2,DALYs!$A$2:$MW$40,'Intervention list'!OO$195+1,0)</f>
        <v>0</v>
      </c>
      <c r="OP37" s="0" t="n">
        <f aca="false">IF(ISNUMBER(FIND(OP$1,$D37))=$AO$1,1,0)*VLOOKUP($Z$2,DALYs!$A$2:$MW$40,'Intervention list'!OP$195+1,0)</f>
        <v>0</v>
      </c>
      <c r="OQ37" s="0" t="n">
        <f aca="false">IF(ISNUMBER(FIND(OQ$1,$D37))=$AO$1,1,0)*VLOOKUP($Z$2,DALYs!$A$2:$MW$40,'Intervention list'!OQ$195+1,0)</f>
        <v>0</v>
      </c>
      <c r="OR37" s="0" t="n">
        <f aca="false">IF(ISNUMBER(FIND(OR$1,$D37))=$AO$1,1,0)*VLOOKUP($Z$2,DALYs!$A$2:$MW$40,'Intervention list'!OR$195+1,0)</f>
        <v>0</v>
      </c>
      <c r="OS37" s="0" t="n">
        <f aca="false">IF(ISNUMBER(FIND(OS$1,$D37))=$AO$1,1,0)*VLOOKUP($Z$2,DALYs!$A$2:$MW$40,'Intervention list'!OS$195+1,0)</f>
        <v>0</v>
      </c>
      <c r="OT37" s="0" t="n">
        <f aca="false">IF(ISNUMBER(FIND(OT$1,$D37))=$AO$1,1,0)*VLOOKUP($Z$2,DALYs!$A$2:$MW$40,'Intervention list'!OT$195+1,0)</f>
        <v>0</v>
      </c>
      <c r="OU37" s="0" t="n">
        <f aca="false">IF(ISNUMBER(FIND(OU$1,$D37))=$AO$1,1,0)*VLOOKUP($Z$2,DALYs!$A$2:$MW$40,'Intervention list'!OU$195+1,0)</f>
        <v>0</v>
      </c>
      <c r="OV37" s="0" t="n">
        <f aca="false">IF(ISNUMBER(FIND(OV$1,$D37))=$AO$1,1,0)*VLOOKUP($Z$2,DALYs!$A$2:$MW$40,'Intervention list'!OV$195+1,0)</f>
        <v>0</v>
      </c>
      <c r="OW37" s="0" t="n">
        <f aca="false">IF(ISNUMBER(FIND(OW$1,$D37))=$AO$1,1,0)*VLOOKUP($Z$2,DALYs!$A$2:$MW$40,'Intervention list'!OW$195+1,0)</f>
        <v>0</v>
      </c>
      <c r="OX37" s="0" t="n">
        <f aca="false">IF(ISNUMBER(FIND(OX$1,$D37))=$AO$1,1,0)*VLOOKUP($Z$2,DALYs!$A$2:$MW$40,'Intervention list'!OX$195+1,0)</f>
        <v>0</v>
      </c>
    </row>
    <row r="38" customFormat="false" ht="15.75" hidden="false" customHeight="false" outlineLevel="0" collapsed="false">
      <c r="A38" s="6" t="s">
        <v>341</v>
      </c>
      <c r="B38" s="6" t="s">
        <v>282</v>
      </c>
      <c r="C38" s="26" t="s">
        <v>324</v>
      </c>
      <c r="D38" s="7" t="s">
        <v>342</v>
      </c>
      <c r="E38" s="7" t="str">
        <f aca="false">SUBSTITUTE(D38,0.2,X38)</f>
        <v>Other maternal disorders: 0.05</v>
      </c>
      <c r="F38" s="0" t="s">
        <v>14</v>
      </c>
      <c r="G38" s="8" t="n">
        <v>8.84516592550677</v>
      </c>
      <c r="H38" s="9" t="n">
        <v>72799</v>
      </c>
      <c r="I38" s="9" t="n">
        <f aca="false">IF(H38="","",(H38*(VLOOKUP($Z$2,Worksheet,11,0)^4)))</f>
        <v>106074.926009891</v>
      </c>
      <c r="J38" s="9" t="n">
        <f aca="false">IF(I38="","",I38*VLOOKUP($Z$2,Worksheet,12,0))</f>
        <v>118889.833612399</v>
      </c>
      <c r="K38" s="9" t="n">
        <f aca="false">IF(I38="","",I38*VLOOKUP($Z$2, Worksheet, 13, 0))</f>
        <v>104145.846331449</v>
      </c>
      <c r="L38" s="9" t="n">
        <f aca="false">IF(J38="",VLOOKUP($Z$2, Worksheet, 14, 0),J38)</f>
        <v>118889.833612399</v>
      </c>
      <c r="M38" s="9" t="n">
        <f aca="false">IF(L38&lt;VLOOKUP($Z$2,'Country sheet'!$A$3:$P$41,15,0), VLOOKUP($Z$2,'Country sheet'!$A$3:$P$41,15,0), L38)/0.7</f>
        <v>169842.619446285</v>
      </c>
      <c r="N38" s="27" t="n">
        <f aca="false">IFERROR(IF(AC38=$AO$1,VLOOKUP(F38,AO$42:AX$46,MATCH(AC$1,AP$41:AX$41,0)+1,0)/COUNTIFS($F$2:$F$194,$F38,$AC$2:$AC$194,$AO$1),0),0) + IFERROR(IF(AD38=$AO$1,VLOOKUP(F38,AO$42:AX$46,MATCH(AD$1,AP$41:AX$41,0)+1,0)/COUNTIFS($F$2:$F$194,$F38,$AD$2:$AD$194,$AO$1),0),0) + IFERROR(IF(AE38=$AO$1,VLOOKUP(F38,AO$42:AX$46,MATCH(AE$1,AP$41:AX$41,0)+1,0)/COUNTIFS($F$2:$F$194,$F38,$AE$2:$AE$194,$AO$1),0),0) + IFERROR(IF(AF38=$AO$1,VLOOKUP(F38,AO$42:AX$46,MATCH(AF$1,AP$41:AX$41,0)+1,0)/COUNTIFS($F$2:$F$194,$F38,$AF$2:$AF$194,$AO$1),0),0) + IFERROR(IF(AG38=$AO$1,VLOOKUP(F38,AO$42:AX$46,MATCH(AG$1,AP$41:AX$41,0)+1,0)/COUNTIFS($F$2:$F$194,$F38,$AG$2:$AG$194,$AO$1),0),0) + IFERROR(IF(AH38=$AO$1,VLOOKUP(F38,AO$42:AX$46,MATCH(AH$1,AP$41:AX$41,0)+1,0)/COUNTIFS($F$2:$F$194,$F38,$AH$2:$AH$194,$AO$1),0),0) + IFERROR(IF(AI38=$AO$1,VLOOKUP(F38,AO$42:AX$46,MATCH(AI$1,AP$41:AX$41,0)+1,0)/COUNTIFS($F$2:$F$194,$F38,$AI$2:$AI$194,$AO$1),0),0) + IFERROR(IF(AJ38=$AO$1,VLOOKUP(F38,AO$42:AX$46,MATCH(AJ$1,AP$41:AX$41,0)+1,0)/COUNTIFS($F$2:$F$194,$F38,$AJ$2:$AJ$194,$AO$1),0),0) + IFERROR(IF(AK38=$AO$1,VLOOKUP(F38,AO$42:AX$46,MATCH(AK$1,AP$41:AX$41,0)+1,0)/COUNTIFS($F$2:$F$194,$F38,$AK$2:$AK$194,$AO$1),0),0)</f>
        <v>0</v>
      </c>
      <c r="O38" s="9" t="n">
        <v>3</v>
      </c>
      <c r="P38" s="9" t="n">
        <v>2</v>
      </c>
      <c r="Q38" s="0" t="n">
        <f aca="false">SUM(BC38:OX38)</f>
        <v>6329.23592964263</v>
      </c>
      <c r="R38" s="0" t="n">
        <f aca="false">IF(VLOOKUP($Z$2,CET!$A$4:$L$42,12,0)="Low income",_xlfn.IFS(S38=0.2,0.1,S38=0.1,0.05,S38=0.5,0.4,S38=0.35,0.25),S38)</f>
        <v>0.5</v>
      </c>
      <c r="S38" s="0" t="n">
        <v>0.5</v>
      </c>
      <c r="T38" s="0" t="n">
        <v>0.8</v>
      </c>
      <c r="U38" s="0" t="n">
        <f aca="false">N38/M38</f>
        <v>0</v>
      </c>
      <c r="V38" s="0" t="n">
        <f aca="false">IFERROR(U38/Q38,0)</f>
        <v>0</v>
      </c>
      <c r="W38" s="0" t="n">
        <f aca="false">(T38/R38)*V38</f>
        <v>0</v>
      </c>
      <c r="X38" s="28" t="n">
        <f aca="false">IF(W38=0,0,IF(W38&lt;=0.8,IF(W38&lt;0.05,0.05,W38),0.8))</f>
        <v>0</v>
      </c>
      <c r="Y38" s="28"/>
      <c r="AC38" s="34" t="n">
        <f aca="false">ISNUMBER(FIND(AC$1,$C38))</f>
        <v>0</v>
      </c>
      <c r="AD38" s="33" t="n">
        <f aca="false">ISNUMBER(FIND(AD$1,$C38))</f>
        <v>0</v>
      </c>
      <c r="AE38" s="33" t="n">
        <f aca="false">ISNUMBER(FIND(AE$1,$C38))</f>
        <v>0</v>
      </c>
      <c r="AF38" s="33" t="n">
        <f aca="false">ISNUMBER(FIND(AF$1,$C38))</f>
        <v>0</v>
      </c>
      <c r="AG38" s="33" t="n">
        <f aca="false">ISNUMBER(FIND(AG$1,$C38))</f>
        <v>0</v>
      </c>
      <c r="AH38" s="33" t="n">
        <f aca="false">ISNUMBER(FIND(AH$1,$C38))</f>
        <v>0</v>
      </c>
      <c r="AI38" s="33" t="n">
        <f aca="false">ISNUMBER(FIND(AI$1,$C38))</f>
        <v>0</v>
      </c>
      <c r="AJ38" s="33" t="n">
        <f aca="false">ISNUMBER(FIND(AJ$1,$C38))</f>
        <v>0</v>
      </c>
      <c r="AK38" s="35" t="n">
        <f aca="false">ISNUMBER(FIND(AK$1,$C38))</f>
        <v>0</v>
      </c>
      <c r="AL38" s="6"/>
      <c r="AM38" s="33"/>
      <c r="BC38" s="0" t="n">
        <f aca="false">IF(ISNUMBER(FIND(BC$1,$D38))=$AO$1,1,0)*VLOOKUP($Z$2,DALYs!$A$2:$MW$40,'Intervention list'!BC$195+1,0)</f>
        <v>0</v>
      </c>
      <c r="BD38" s="0" t="n">
        <f aca="false">IF(ISNUMBER(FIND(BD$1,$D38))=$AO$1,1,0)*VLOOKUP($Z$2,DALYs!$A$2:$MW$40,'Intervention list'!BD$195+1,0)</f>
        <v>0</v>
      </c>
      <c r="BE38" s="0" t="n">
        <f aca="false">IF(ISNUMBER(FIND(BE$1,$D38))=$AO$1,1,0)*VLOOKUP($Z$2,DALYs!$A$2:$MW$40,'Intervention list'!BE$195+1,0)</f>
        <v>0</v>
      </c>
      <c r="BF38" s="0" t="n">
        <f aca="false">IF(ISNUMBER(FIND(BF$1,$D38))=$AO$1,1,0)*VLOOKUP($Z$2,DALYs!$A$2:$MW$40,'Intervention list'!BF$195+1,0)</f>
        <v>0</v>
      </c>
      <c r="BG38" s="0" t="n">
        <f aca="false">IF(ISNUMBER(FIND(BG$1,$D38))=$AO$1,1,0)*VLOOKUP($Z$2,DALYs!$A$2:$MW$40,'Intervention list'!BG$195+1,0)</f>
        <v>0</v>
      </c>
      <c r="BH38" s="0" t="n">
        <f aca="false">IF(ISNUMBER(FIND(BH$1,$D38))=$AO$1,1,0)*VLOOKUP($Z$2,DALYs!$A$2:$MW$40,'Intervention list'!BH$195+1,0)</f>
        <v>0</v>
      </c>
      <c r="BI38" s="0" t="n">
        <f aca="false">IF(ISNUMBER(FIND(BI$1,$D38))=$AO$1,1,0)*VLOOKUP($Z$2,DALYs!$A$2:$MW$40,'Intervention list'!BI$195+1,0)</f>
        <v>0</v>
      </c>
      <c r="BJ38" s="0" t="n">
        <f aca="false">IF(ISNUMBER(FIND(BJ$1,$D38))=$AO$1,1,0)*VLOOKUP($Z$2,DALYs!$A$2:$MW$40,'Intervention list'!BJ$195+1,0)</f>
        <v>0</v>
      </c>
      <c r="BK38" s="0" t="n">
        <f aca="false">IF(ISNUMBER(FIND(BK$1,$D38))=$AO$1,1,0)*VLOOKUP($Z$2,DALYs!$A$2:$MW$40,'Intervention list'!BK$195+1,0)</f>
        <v>0</v>
      </c>
      <c r="BL38" s="0" t="n">
        <f aca="false">IF(ISNUMBER(FIND(BL$1,$D38))=$AO$1,1,0)*VLOOKUP($Z$2,DALYs!$A$2:$MW$40,'Intervention list'!BL$195+1,0)</f>
        <v>0</v>
      </c>
      <c r="BM38" s="0" t="n">
        <f aca="false">IF(ISNUMBER(FIND(BM$1,$D38))=$AO$1,1,0)*VLOOKUP($Z$2,DALYs!$A$2:$MW$40,'Intervention list'!BM$195+1,0)</f>
        <v>0</v>
      </c>
      <c r="BN38" s="0" t="n">
        <f aca="false">IF(ISNUMBER(FIND(BN$1,$D38))=$AO$1,1,0)*VLOOKUP($Z$2,DALYs!$A$2:$MW$40,'Intervention list'!BN$195+1,0)</f>
        <v>0</v>
      </c>
      <c r="BO38" s="0" t="n">
        <f aca="false">IF(ISNUMBER(FIND(BO$1,$D38))=$AO$1,1,0)*VLOOKUP($Z$2,DALYs!$A$2:$MW$40,'Intervention list'!BO$195+1,0)</f>
        <v>0</v>
      </c>
      <c r="BP38" s="0" t="n">
        <f aca="false">IF(ISNUMBER(FIND(BP$1,$D38))=$AO$1,1,0)*VLOOKUP($Z$2,DALYs!$A$2:$MW$40,'Intervention list'!BP$195+1,0)</f>
        <v>0</v>
      </c>
      <c r="BQ38" s="0" t="n">
        <f aca="false">IF(ISNUMBER(FIND(BQ$1,$D38))=$AO$1,1,0)*VLOOKUP($Z$2,DALYs!$A$2:$MW$40,'Intervention list'!BQ$195+1,0)</f>
        <v>0</v>
      </c>
      <c r="BR38" s="0" t="n">
        <f aca="false">IF(ISNUMBER(FIND(BR$1,$D38))=$AO$1,1,0)*VLOOKUP($Z$2,DALYs!$A$2:$MW$40,'Intervention list'!BR$195+1,0)</f>
        <v>0</v>
      </c>
      <c r="BS38" s="0" t="n">
        <f aca="false">IF(ISNUMBER(FIND(BS$1,$D38))=$AO$1,1,0)*VLOOKUP($Z$2,DALYs!$A$2:$MW$40,'Intervention list'!BS$195+1,0)</f>
        <v>0</v>
      </c>
      <c r="BT38" s="0" t="n">
        <f aca="false">IF(ISNUMBER(FIND(BT$1,$D38))=$AO$1,1,0)*VLOOKUP($Z$2,DALYs!$A$2:$MW$40,'Intervention list'!BT$195+1,0)</f>
        <v>0</v>
      </c>
      <c r="BU38" s="0" t="n">
        <f aca="false">IF(ISNUMBER(FIND(BU$1,$D38))=$AO$1,1,0)*VLOOKUP($Z$2,DALYs!$A$2:$MW$40,'Intervention list'!BU$195+1,0)</f>
        <v>0</v>
      </c>
      <c r="BV38" s="0" t="n">
        <f aca="false">IF(ISNUMBER(FIND(BV$1,$D38))=$AO$1,1,0)*VLOOKUP($Z$2,DALYs!$A$2:$MW$40,'Intervention list'!BV$195+1,0)</f>
        <v>0</v>
      </c>
      <c r="BW38" s="0" t="n">
        <f aca="false">IF(ISNUMBER(FIND(BW$1,$D38))=$AO$1,1,0)*VLOOKUP($Z$2,DALYs!$A$2:$MW$40,'Intervention list'!BW$195+1,0)</f>
        <v>0</v>
      </c>
      <c r="BX38" s="0" t="n">
        <f aca="false">IF(ISNUMBER(FIND(BX$1,$D38))=$AO$1,1,0)*VLOOKUP($Z$2,DALYs!$A$2:$MW$40,'Intervention list'!BX$195+1,0)</f>
        <v>0</v>
      </c>
      <c r="BY38" s="0" t="n">
        <f aca="false">IF(ISNUMBER(FIND(BY$1,$D38))=$AO$1,1,0)*VLOOKUP($Z$2,DALYs!$A$2:$MW$40,'Intervention list'!BY$195+1,0)</f>
        <v>0</v>
      </c>
      <c r="BZ38" s="0" t="n">
        <f aca="false">IF(ISNUMBER(FIND(BZ$1,$D38))=$AO$1,1,0)*VLOOKUP($Z$2,DALYs!$A$2:$MW$40,'Intervention list'!BZ$195+1,0)</f>
        <v>0</v>
      </c>
      <c r="CA38" s="0" t="n">
        <f aca="false">IF(ISNUMBER(FIND(CA$1,$D38))=$AO$1,1,0)*VLOOKUP($Z$2,DALYs!$A$2:$MW$40,'Intervention list'!CA$195+1,0)</f>
        <v>0</v>
      </c>
      <c r="CB38" s="0" t="n">
        <f aca="false">IF(ISNUMBER(FIND(CB$1,$D38))=$AO$1,1,0)*VLOOKUP($Z$2,DALYs!$A$2:$MW$40,'Intervention list'!CB$195+1,0)</f>
        <v>0</v>
      </c>
      <c r="CC38" s="0" t="n">
        <f aca="false">IF(ISNUMBER(FIND(CC$1,$D38))=$AO$1,1,0)*VLOOKUP($Z$2,DALYs!$A$2:$MW$40,'Intervention list'!CC$195+1,0)</f>
        <v>0</v>
      </c>
      <c r="CD38" s="0" t="n">
        <f aca="false">IF(ISNUMBER(FIND(CD$1,$D38))=$AO$1,1,0)*VLOOKUP($Z$2,DALYs!$A$2:$MW$40,'Intervention list'!CD$195+1,0)</f>
        <v>0</v>
      </c>
      <c r="CE38" s="0" t="n">
        <f aca="false">IF(ISNUMBER(FIND(CE$1,$D38))=$AO$1,1,0)*VLOOKUP($Z$2,DALYs!$A$2:$MW$40,'Intervention list'!CE$195+1,0)</f>
        <v>0</v>
      </c>
      <c r="CF38" s="0" t="n">
        <f aca="false">IF(ISNUMBER(FIND(CF$1,$D38))=$AO$1,1,0)*VLOOKUP($Z$2,DALYs!$A$2:$MW$40,'Intervention list'!CF$195+1,0)</f>
        <v>0</v>
      </c>
      <c r="CG38" s="0" t="n">
        <f aca="false">IF(ISNUMBER(FIND(CG$1,$D38))=$AO$1,1,0)*VLOOKUP($Z$2,DALYs!$A$2:$MW$40,'Intervention list'!CG$195+1,0)</f>
        <v>0</v>
      </c>
      <c r="CH38" s="0" t="n">
        <f aca="false">IF(ISNUMBER(FIND(CH$1,$D38))=$AO$1,1,0)*VLOOKUP($Z$2,DALYs!$A$2:$MW$40,'Intervention list'!CH$195+1,0)</f>
        <v>0</v>
      </c>
      <c r="CI38" s="0" t="n">
        <f aca="false">IF(ISNUMBER(FIND(CI$1,$D38))=$AO$1,1,0)*VLOOKUP($Z$2,DALYs!$A$2:$MW$40,'Intervention list'!CI$195+1,0)</f>
        <v>0</v>
      </c>
      <c r="CJ38" s="0" t="n">
        <f aca="false">IF(ISNUMBER(FIND(CJ$1,$D38))=$AO$1,1,0)*VLOOKUP($Z$2,DALYs!$A$2:$MW$40,'Intervention list'!CJ$195+1,0)</f>
        <v>0</v>
      </c>
      <c r="CK38" s="0" t="n">
        <f aca="false">IF(ISNUMBER(FIND(CK$1,$D38))=$AO$1,1,0)*VLOOKUP($Z$2,DALYs!$A$2:$MW$40,'Intervention list'!CK$195+1,0)</f>
        <v>0</v>
      </c>
      <c r="CL38" s="0" t="n">
        <f aca="false">IF(ISNUMBER(FIND(CL$1,$D38))=$AO$1,1,0)*VLOOKUP($Z$2,DALYs!$A$2:$MW$40,'Intervention list'!CL$195+1,0)</f>
        <v>0</v>
      </c>
      <c r="CM38" s="0" t="n">
        <f aca="false">IF(ISNUMBER(FIND(CM$1,$D38))=$AO$1,1,0)*VLOOKUP($Z$2,DALYs!$A$2:$MW$40,'Intervention list'!CM$195+1,0)</f>
        <v>0</v>
      </c>
      <c r="CN38" s="0" t="n">
        <f aca="false">IF(ISNUMBER(FIND(CN$1,$D38))=$AO$1,1,0)*VLOOKUP($Z$2,DALYs!$A$2:$MW$40,'Intervention list'!CN$195+1,0)</f>
        <v>0</v>
      </c>
      <c r="CO38" s="0" t="n">
        <f aca="false">IF(ISNUMBER(FIND(CO$1,$D38))=$AO$1,1,0)*VLOOKUP($Z$2,DALYs!$A$2:$MW$40,'Intervention list'!CO$195+1,0)</f>
        <v>0</v>
      </c>
      <c r="CP38" s="0" t="n">
        <f aca="false">IF(ISNUMBER(FIND(CP$1,$D38))=$AO$1,1,0)*VLOOKUP($Z$2,DALYs!$A$2:$MW$40,'Intervention list'!CP$195+1,0)</f>
        <v>0</v>
      </c>
      <c r="CQ38" s="0" t="n">
        <f aca="false">IF(ISNUMBER(FIND(CQ$1,$D38))=$AO$1,1,0)*VLOOKUP($Z$2,DALYs!$A$2:$MW$40,'Intervention list'!CQ$195+1,0)</f>
        <v>0</v>
      </c>
      <c r="CR38" s="0" t="n">
        <f aca="false">IF(ISNUMBER(FIND(CR$1,$D38))=$AO$1,1,0)*VLOOKUP($Z$2,DALYs!$A$2:$MW$40,'Intervention list'!CR$195+1,0)</f>
        <v>0</v>
      </c>
      <c r="CS38" s="0" t="n">
        <f aca="false">IF(ISNUMBER(FIND(CS$1,$D38))=$AO$1,1,0)*VLOOKUP($Z$2,DALYs!$A$2:$MW$40,'Intervention list'!CS$195+1,0)</f>
        <v>0</v>
      </c>
      <c r="CT38" s="0" t="n">
        <f aca="false">IF(ISNUMBER(FIND(CT$1,$D38))=$AO$1,1,0)*VLOOKUP($Z$2,DALYs!$A$2:$MW$40,'Intervention list'!CT$195+1,0)</f>
        <v>0</v>
      </c>
      <c r="CU38" s="0" t="n">
        <f aca="false">IF(ISNUMBER(FIND(CU$1,$D38))=$AO$1,1,0)*VLOOKUP($Z$2,DALYs!$A$2:$MW$40,'Intervention list'!CU$195+1,0)</f>
        <v>0</v>
      </c>
      <c r="CV38" s="0" t="n">
        <f aca="false">IF(ISNUMBER(FIND(CV$1,$D38))=$AO$1,1,0)*VLOOKUP($Z$2,DALYs!$A$2:$MW$40,'Intervention list'!CV$195+1,0)</f>
        <v>0</v>
      </c>
      <c r="CW38" s="0" t="n">
        <f aca="false">IF(ISNUMBER(FIND(CW$1,$D38))=$AO$1,1,0)*VLOOKUP($Z$2,DALYs!$A$2:$MW$40,'Intervention list'!CW$195+1,0)</f>
        <v>0</v>
      </c>
      <c r="CX38" s="0" t="n">
        <f aca="false">IF(ISNUMBER(FIND(CX$1,$D38))=$AO$1,1,0)*VLOOKUP($Z$2,DALYs!$A$2:$MW$40,'Intervention list'!CX$195+1,0)</f>
        <v>0</v>
      </c>
      <c r="CY38" s="0" t="n">
        <f aca="false">IF(ISNUMBER(FIND(CY$1,$D38))=$AO$1,1,0)*VLOOKUP($Z$2,DALYs!$A$2:$MW$40,'Intervention list'!CY$195+1,0)</f>
        <v>0</v>
      </c>
      <c r="CZ38" s="0" t="n">
        <f aca="false">IF(ISNUMBER(FIND(CZ$1,$D38))=$AO$1,1,0)*VLOOKUP($Z$2,DALYs!$A$2:$MW$40,'Intervention list'!CZ$195+1,0)</f>
        <v>0</v>
      </c>
      <c r="DA38" s="0" t="n">
        <f aca="false">IF(ISNUMBER(FIND(DA$1,$D38))=$AO$1,1,0)*VLOOKUP($Z$2,DALYs!$A$2:$MW$40,'Intervention list'!DA$195+1,0)</f>
        <v>0</v>
      </c>
      <c r="DB38" s="0" t="n">
        <f aca="false">IF(ISNUMBER(FIND(DB$1,$D38))=$AO$1,1,0)*VLOOKUP($Z$2,DALYs!$A$2:$MW$40,'Intervention list'!DB$195+1,0)</f>
        <v>0</v>
      </c>
      <c r="DC38" s="0" t="n">
        <f aca="false">IF(ISNUMBER(FIND(DC$1,$D38))=$AO$1,1,0)*VLOOKUP($Z$2,DALYs!$A$2:$MW$40,'Intervention list'!DC$195+1,0)</f>
        <v>0</v>
      </c>
      <c r="DD38" s="0" t="n">
        <f aca="false">IF(ISNUMBER(FIND(DD$1,$D38))=$AO$1,1,0)*VLOOKUP($Z$2,DALYs!$A$2:$MW$40,'Intervention list'!DD$195+1,0)</f>
        <v>0</v>
      </c>
      <c r="DE38" s="0" t="n">
        <f aca="false">IF(ISNUMBER(FIND(DE$1,$D38))=$AO$1,1,0)*VLOOKUP($Z$2,DALYs!$A$2:$MW$40,'Intervention list'!DE$195+1,0)</f>
        <v>0</v>
      </c>
      <c r="DF38" s="0" t="n">
        <f aca="false">IF(ISNUMBER(FIND(DF$1,$D38))=$AO$1,1,0)*VLOOKUP($Z$2,DALYs!$A$2:$MW$40,'Intervention list'!DF$195+1,0)</f>
        <v>0</v>
      </c>
      <c r="DG38" s="0" t="n">
        <f aca="false">IF(ISNUMBER(FIND(DG$1,$D38))=$AO$1,1,0)*VLOOKUP($Z$2,DALYs!$A$2:$MW$40,'Intervention list'!DG$195+1,0)</f>
        <v>0</v>
      </c>
      <c r="DH38" s="0" t="n">
        <f aca="false">IF(ISNUMBER(FIND(DH$1,$D38))=$AO$1,1,0)*VLOOKUP($Z$2,DALYs!$A$2:$MW$40,'Intervention list'!DH$195+1,0)</f>
        <v>0</v>
      </c>
      <c r="DI38" s="0" t="n">
        <f aca="false">IF(ISNUMBER(FIND(DI$1,$D38))=$AO$1,1,0)*VLOOKUP($Z$2,DALYs!$A$2:$MW$40,'Intervention list'!DI$195+1,0)</f>
        <v>0</v>
      </c>
      <c r="DJ38" s="0" t="n">
        <f aca="false">IF(ISNUMBER(FIND(DJ$1,$D38))=$AO$1,1,0)*VLOOKUP($Z$2,DALYs!$A$2:$MW$40,'Intervention list'!DJ$195+1,0)</f>
        <v>0</v>
      </c>
      <c r="DK38" s="0" t="n">
        <f aca="false">IF(ISNUMBER(FIND(DK$1,$D38))=$AO$1,1,0)*VLOOKUP($Z$2,DALYs!$A$2:$MW$40,'Intervention list'!DK$195+1,0)</f>
        <v>0</v>
      </c>
      <c r="DL38" s="0" t="n">
        <f aca="false">IF(ISNUMBER(FIND(DL$1,$D38))=$AO$1,1,0)*VLOOKUP($Z$2,DALYs!$A$2:$MW$40,'Intervention list'!DL$195+1,0)</f>
        <v>0</v>
      </c>
      <c r="DM38" s="0" t="n">
        <f aca="false">IF(ISNUMBER(FIND(DM$1,$D38))=$AO$1,1,0)*VLOOKUP($Z$2,DALYs!$A$2:$MW$40,'Intervention list'!DM$195+1,0)</f>
        <v>0</v>
      </c>
      <c r="DN38" s="0" t="n">
        <f aca="false">IF(ISNUMBER(FIND(DN$1,$D38))=$AO$1,1,0)*VLOOKUP($Z$2,DALYs!$A$2:$MW$40,'Intervention list'!DN$195+1,0)</f>
        <v>0</v>
      </c>
      <c r="DO38" s="0" t="n">
        <f aca="false">IF(ISNUMBER(FIND(DO$1,$D38))=$AO$1,1,0)*VLOOKUP($Z$2,DALYs!$A$2:$MW$40,'Intervention list'!DO$195+1,0)</f>
        <v>0</v>
      </c>
      <c r="DP38" s="0" t="n">
        <f aca="false">IF(ISNUMBER(FIND(DP$1,$D38))=$AO$1,1,0)*VLOOKUP($Z$2,DALYs!$A$2:$MW$40,'Intervention list'!DP$195+1,0)</f>
        <v>0</v>
      </c>
      <c r="DQ38" s="0" t="n">
        <f aca="false">IF(ISNUMBER(FIND(DQ$1,$D38))=$AO$1,1,0)*VLOOKUP($Z$2,DALYs!$A$2:$MW$40,'Intervention list'!DQ$195+1,0)</f>
        <v>0</v>
      </c>
      <c r="DR38" s="0" t="n">
        <f aca="false">IF(ISNUMBER(FIND(DR$1,$D38))=$AO$1,1,0)*VLOOKUP($Z$2,DALYs!$A$2:$MW$40,'Intervention list'!DR$195+1,0)</f>
        <v>0</v>
      </c>
      <c r="DS38" s="0" t="n">
        <f aca="false">IF(ISNUMBER(FIND(DS$1,$D38))=$AO$1,1,0)*VLOOKUP($Z$2,DALYs!$A$2:$MW$40,'Intervention list'!DS$195+1,0)</f>
        <v>0</v>
      </c>
      <c r="DT38" s="0" t="n">
        <f aca="false">IF(ISNUMBER(FIND(DT$1,$D38))=$AO$1,1,0)*VLOOKUP($Z$2,DALYs!$A$2:$MW$40,'Intervention list'!DT$195+1,0)</f>
        <v>0</v>
      </c>
      <c r="DU38" s="0" t="n">
        <f aca="false">IF(ISNUMBER(FIND(DU$1,$D38))=$AO$1,1,0)*VLOOKUP($Z$2,DALYs!$A$2:$MW$40,'Intervention list'!DU$195+1,0)</f>
        <v>0</v>
      </c>
      <c r="DV38" s="0" t="n">
        <f aca="false">IF(ISNUMBER(FIND(DV$1,$D38))=$AO$1,1,0)*VLOOKUP($Z$2,DALYs!$A$2:$MW$40,'Intervention list'!DV$195+1,0)</f>
        <v>0</v>
      </c>
      <c r="DW38" s="0" t="n">
        <f aca="false">IF(ISNUMBER(FIND(DW$1,$D38))=$AO$1,1,0)*VLOOKUP($Z$2,DALYs!$A$2:$MW$40,'Intervention list'!DW$195+1,0)</f>
        <v>0</v>
      </c>
      <c r="DX38" s="0" t="n">
        <f aca="false">IF(ISNUMBER(FIND(DX$1,$D38))=$AO$1,1,0)*VLOOKUP($Z$2,DALYs!$A$2:$MW$40,'Intervention list'!DX$195+1,0)</f>
        <v>0</v>
      </c>
      <c r="DY38" s="0" t="n">
        <f aca="false">IF(ISNUMBER(FIND(DY$1,$D38))=$AO$1,1,0)*VLOOKUP($Z$2,DALYs!$A$2:$MW$40,'Intervention list'!DY$195+1,0)</f>
        <v>0</v>
      </c>
      <c r="DZ38" s="0" t="n">
        <f aca="false">IF(ISNUMBER(FIND(DZ$1,$D38))=$AO$1,1,0)*VLOOKUP($Z$2,DALYs!$A$2:$MW$40,'Intervention list'!DZ$195+1,0)</f>
        <v>0</v>
      </c>
      <c r="EA38" s="0" t="n">
        <f aca="false">IF(ISNUMBER(FIND(EA$1,$D38))=$AO$1,1,0)*VLOOKUP($Z$2,DALYs!$A$2:$MW$40,'Intervention list'!EA$195+1,0)</f>
        <v>0</v>
      </c>
      <c r="EB38" s="0" t="n">
        <f aca="false">IF(ISNUMBER(FIND(EB$1,$D38))=$AO$1,1,0)*VLOOKUP($Z$2,DALYs!$A$2:$MW$40,'Intervention list'!EB$195+1,0)</f>
        <v>0</v>
      </c>
      <c r="EC38" s="0" t="n">
        <f aca="false">IF(ISNUMBER(FIND(EC$1,$D38))=$AO$1,1,0)*VLOOKUP($Z$2,DALYs!$A$2:$MW$40,'Intervention list'!EC$195+1,0)</f>
        <v>0</v>
      </c>
      <c r="ED38" s="0" t="n">
        <f aca="false">IF(ISNUMBER(FIND(ED$1,$D38))=$AO$1,1,0)*VLOOKUP($Z$2,DALYs!$A$2:$MW$40,'Intervention list'!ED$195+1,0)</f>
        <v>0</v>
      </c>
      <c r="EE38" s="0" t="n">
        <f aca="false">IF(ISNUMBER(FIND(EE$1,$D38))=$AO$1,1,0)*VLOOKUP($Z$2,DALYs!$A$2:$MW$40,'Intervention list'!EE$195+1,0)</f>
        <v>0</v>
      </c>
      <c r="EF38" s="0" t="n">
        <f aca="false">IF(ISNUMBER(FIND(EF$1,$D38))=$AO$1,1,0)*VLOOKUP($Z$2,DALYs!$A$2:$MW$40,'Intervention list'!EF$195+1,0)</f>
        <v>0</v>
      </c>
      <c r="EG38" s="0" t="n">
        <f aca="false">IF(ISNUMBER(FIND(EG$1,$D38))=$AO$1,1,0)*VLOOKUP($Z$2,DALYs!$A$2:$MW$40,'Intervention list'!EG$195+1,0)</f>
        <v>0</v>
      </c>
      <c r="EH38" s="0" t="n">
        <f aca="false">IF(ISNUMBER(FIND(EH$1,$D38))=$AO$1,1,0)*VLOOKUP($Z$2,DALYs!$A$2:$MW$40,'Intervention list'!EH$195+1,0)</f>
        <v>0</v>
      </c>
      <c r="EI38" s="0" t="n">
        <f aca="false">IF(ISNUMBER(FIND(EI$1,$D38))=$AO$1,1,0)*VLOOKUP($Z$2,DALYs!$A$2:$MW$40,'Intervention list'!EI$195+1,0)</f>
        <v>0</v>
      </c>
      <c r="EJ38" s="0" t="n">
        <f aca="false">IF(ISNUMBER(FIND(EJ$1,$D38))=$AO$1,1,0)*VLOOKUP($Z$2,DALYs!$A$2:$MW$40,'Intervention list'!EJ$195+1,0)</f>
        <v>0</v>
      </c>
      <c r="EK38" s="0" t="n">
        <f aca="false">IF(ISNUMBER(FIND(EK$1,$D38))=$AO$1,1,0)*VLOOKUP($Z$2,DALYs!$A$2:$MW$40,'Intervention list'!EK$195+1,0)</f>
        <v>0</v>
      </c>
      <c r="EL38" s="0" t="n">
        <f aca="false">IF(ISNUMBER(FIND(EL$1,$D38))=$AO$1,1,0)*VLOOKUP($Z$2,DALYs!$A$2:$MW$40,'Intervention list'!EL$195+1,0)</f>
        <v>0</v>
      </c>
      <c r="EM38" s="0" t="n">
        <f aca="false">IF(ISNUMBER(FIND(EM$1,$D38))=$AO$1,1,0)*VLOOKUP($Z$2,DALYs!$A$2:$MW$40,'Intervention list'!EM$195+1,0)</f>
        <v>0</v>
      </c>
      <c r="EN38" s="0" t="n">
        <f aca="false">IF(ISNUMBER(FIND(EN$1,$D38))=$AO$1,1,0)*VLOOKUP($Z$2,DALYs!$A$2:$MW$40,'Intervention list'!EN$195+1,0)</f>
        <v>0</v>
      </c>
      <c r="EO38" s="0" t="n">
        <f aca="false">IF(ISNUMBER(FIND(EO$1,$D38))=$AO$1,1,0)*VLOOKUP($Z$2,DALYs!$A$2:$MW$40,'Intervention list'!EO$195+1,0)</f>
        <v>0</v>
      </c>
      <c r="EP38" s="0" t="n">
        <f aca="false">IF(ISNUMBER(FIND(EP$1,$D38))=$AO$1,1,0)*VLOOKUP($Z$2,DALYs!$A$2:$MW$40,'Intervention list'!EP$195+1,0)</f>
        <v>0</v>
      </c>
      <c r="EQ38" s="0" t="n">
        <f aca="false">IF(ISNUMBER(FIND(EQ$1,$D38))=$AO$1,1,0)*VLOOKUP($Z$2,DALYs!$A$2:$MW$40,'Intervention list'!EQ$195+1,0)</f>
        <v>0</v>
      </c>
      <c r="ER38" s="0" t="n">
        <f aca="false">IF(ISNUMBER(FIND(ER$1,$D38))=$AO$1,1,0)*VLOOKUP($Z$2,DALYs!$A$2:$MW$40,'Intervention list'!ER$195+1,0)</f>
        <v>0</v>
      </c>
      <c r="ES38" s="0" t="n">
        <f aca="false">IF(ISNUMBER(FIND(ES$1,$D38))=$AO$1,1,0)*VLOOKUP($Z$2,DALYs!$A$2:$MW$40,'Intervention list'!ES$195+1,0)</f>
        <v>0</v>
      </c>
      <c r="ET38" s="0" t="n">
        <f aca="false">IF(ISNUMBER(FIND(ET$1,$D38))=$AO$1,1,0)*VLOOKUP($Z$2,DALYs!$A$2:$MW$40,'Intervention list'!ET$195+1,0)</f>
        <v>0</v>
      </c>
      <c r="EU38" s="0" t="n">
        <f aca="false">IF(ISNUMBER(FIND(EU$1,$D38))=$AO$1,1,0)*VLOOKUP($Z$2,DALYs!$A$2:$MW$40,'Intervention list'!EU$195+1,0)</f>
        <v>0</v>
      </c>
      <c r="EV38" s="0" t="n">
        <f aca="false">IF(ISNUMBER(FIND(EV$1,$D38))=$AO$1,1,0)*VLOOKUP($Z$2,DALYs!$A$2:$MW$40,'Intervention list'!EV$195+1,0)</f>
        <v>0</v>
      </c>
      <c r="EW38" s="0" t="n">
        <f aca="false">IF(ISNUMBER(FIND(EW$1,$D38))=$AO$1,1,0)*VLOOKUP($Z$2,DALYs!$A$2:$MW$40,'Intervention list'!EW$195+1,0)</f>
        <v>0</v>
      </c>
      <c r="EX38" s="0" t="n">
        <f aca="false">IF(ISNUMBER(FIND(EX$1,$D38))=$AO$1,1,0)*VLOOKUP($Z$2,DALYs!$A$2:$MW$40,'Intervention list'!EX$195+1,0)</f>
        <v>0</v>
      </c>
      <c r="EY38" s="0" t="n">
        <f aca="false">IF(ISNUMBER(FIND(EY$1,$D38))=$AO$1,1,0)*VLOOKUP($Z$2,DALYs!$A$2:$MW$40,'Intervention list'!EY$195+1,0)</f>
        <v>0</v>
      </c>
      <c r="EZ38" s="0" t="n">
        <f aca="false">IF(ISNUMBER(FIND(EZ$1,$D38))=$AO$1,1,0)*VLOOKUP($Z$2,DALYs!$A$2:$MW$40,'Intervention list'!EZ$195+1,0)</f>
        <v>0</v>
      </c>
      <c r="FA38" s="0" t="n">
        <f aca="false">IF(ISNUMBER(FIND(FA$1,$D38))=$AO$1,1,0)*VLOOKUP($Z$2,DALYs!$A$2:$MW$40,'Intervention list'!FA$195+1,0)</f>
        <v>0</v>
      </c>
      <c r="FB38" s="0" t="n">
        <f aca="false">IF(ISNUMBER(FIND(FB$1,$D38))=$AO$1,1,0)*VLOOKUP($Z$2,DALYs!$A$2:$MW$40,'Intervention list'!FB$195+1,0)</f>
        <v>0</v>
      </c>
      <c r="FC38" s="0" t="n">
        <f aca="false">IF(ISNUMBER(FIND(FC$1,$D38))=$AO$1,1,0)*VLOOKUP($Z$2,DALYs!$A$2:$MW$40,'Intervention list'!FC$195+1,0)</f>
        <v>0</v>
      </c>
      <c r="FD38" s="0" t="n">
        <f aca="false">IF(ISNUMBER(FIND(FD$1,$D38))=$AO$1,1,0)*VLOOKUP($Z$2,DALYs!$A$2:$MW$40,'Intervention list'!FD$195+1,0)</f>
        <v>0</v>
      </c>
      <c r="FE38" s="0" t="n">
        <f aca="false">IF(ISNUMBER(FIND(FE$1,$D38))=$AO$1,1,0)*VLOOKUP($Z$2,DALYs!$A$2:$MW$40,'Intervention list'!FE$195+1,0)</f>
        <v>0</v>
      </c>
      <c r="FF38" s="0" t="n">
        <f aca="false">IF(ISNUMBER(FIND(FF$1,$D38))=$AO$1,1,0)*VLOOKUP($Z$2,DALYs!$A$2:$MW$40,'Intervention list'!FF$195+1,0)</f>
        <v>0</v>
      </c>
      <c r="FG38" s="0" t="n">
        <f aca="false">IF(ISNUMBER(FIND(FG$1,$D38))=$AO$1,1,0)*VLOOKUP($Z$2,DALYs!$A$2:$MW$40,'Intervention list'!FG$195+1,0)</f>
        <v>0</v>
      </c>
      <c r="FH38" s="0" t="n">
        <f aca="false">IF(ISNUMBER(FIND(FH$1,$D38))=$AO$1,1,0)*VLOOKUP($Z$2,DALYs!$A$2:$MW$40,'Intervention list'!FH$195+1,0)</f>
        <v>0</v>
      </c>
      <c r="FI38" s="0" t="n">
        <f aca="false">IF(ISNUMBER(FIND(FI$1,$D38))=$AO$1,1,0)*VLOOKUP($Z$2,DALYs!$A$2:$MW$40,'Intervention list'!FI$195+1,0)</f>
        <v>0</v>
      </c>
      <c r="FJ38" s="0" t="n">
        <f aca="false">IF(ISNUMBER(FIND(FJ$1,$D38))=$AO$1,1,0)*VLOOKUP($Z$2,DALYs!$A$2:$MW$40,'Intervention list'!FJ$195+1,0)</f>
        <v>0</v>
      </c>
      <c r="FK38" s="0" t="n">
        <f aca="false">IF(ISNUMBER(FIND(FK$1,$D38))=$AO$1,1,0)*VLOOKUP($Z$2,DALYs!$A$2:$MW$40,'Intervention list'!FK$195+1,0)</f>
        <v>0</v>
      </c>
      <c r="FL38" s="0" t="n">
        <f aca="false">IF(ISNUMBER(FIND(FL$1,$D38))=$AO$1,1,0)*VLOOKUP($Z$2,DALYs!$A$2:$MW$40,'Intervention list'!FL$195+1,0)</f>
        <v>0</v>
      </c>
      <c r="FM38" s="0" t="n">
        <f aca="false">IF(ISNUMBER(FIND(FM$1,$D38))=$AO$1,1,0)*VLOOKUP($Z$2,DALYs!$A$2:$MW$40,'Intervention list'!FM$195+1,0)</f>
        <v>0</v>
      </c>
      <c r="FN38" s="0" t="n">
        <f aca="false">IF(ISNUMBER(FIND(FN$1,$D38))=$AO$1,1,0)*VLOOKUP($Z$2,DALYs!$A$2:$MW$40,'Intervention list'!FN$195+1,0)</f>
        <v>0</v>
      </c>
      <c r="FO38" s="0" t="n">
        <f aca="false">IF(ISNUMBER(FIND(FO$1,$D38))=$AO$1,1,0)*VLOOKUP($Z$2,DALYs!$A$2:$MW$40,'Intervention list'!FO$195+1,0)</f>
        <v>0</v>
      </c>
      <c r="FP38" s="0" t="n">
        <f aca="false">IF(ISNUMBER(FIND(FP$1,$D38))=$AO$1,1,0)*VLOOKUP($Z$2,DALYs!$A$2:$MW$40,'Intervention list'!FP$195+1,0)</f>
        <v>0</v>
      </c>
      <c r="FQ38" s="0" t="n">
        <f aca="false">IF(ISNUMBER(FIND(FQ$1,$D38))=$AO$1,1,0)*VLOOKUP($Z$2,DALYs!$A$2:$MW$40,'Intervention list'!FQ$195+1,0)</f>
        <v>0</v>
      </c>
      <c r="FR38" s="0" t="n">
        <f aca="false">IF(ISNUMBER(FIND(FR$1,$D38))=$AO$1,1,0)*VLOOKUP($Z$2,DALYs!$A$2:$MW$40,'Intervention list'!FR$195+1,0)</f>
        <v>0</v>
      </c>
      <c r="FS38" s="0" t="n">
        <f aca="false">IF(ISNUMBER(FIND(FS$1,$D38))=$AO$1,1,0)*VLOOKUP($Z$2,DALYs!$A$2:$MW$40,'Intervention list'!FS$195+1,0)</f>
        <v>0</v>
      </c>
      <c r="FT38" s="0" t="n">
        <f aca="false">IF(ISNUMBER(FIND(FT$1,$D38))=$AO$1,1,0)*VLOOKUP($Z$2,DALYs!$A$2:$MW$40,'Intervention list'!FT$195+1,0)</f>
        <v>0</v>
      </c>
      <c r="FU38" s="0" t="n">
        <f aca="false">IF(ISNUMBER(FIND(FU$1,$D38))=$AO$1,1,0)*VLOOKUP($Z$2,DALYs!$A$2:$MW$40,'Intervention list'!FU$195+1,0)</f>
        <v>0</v>
      </c>
      <c r="FV38" s="0" t="n">
        <f aca="false">IF(ISNUMBER(FIND(FV$1,$D38))=$AO$1,1,0)*VLOOKUP($Z$2,DALYs!$A$2:$MW$40,'Intervention list'!FV$195+1,0)</f>
        <v>0</v>
      </c>
      <c r="FW38" s="0" t="n">
        <f aca="false">IF(ISNUMBER(FIND(FW$1,$D38))=$AO$1,1,0)*VLOOKUP($Z$2,DALYs!$A$2:$MW$40,'Intervention list'!FW$195+1,0)</f>
        <v>0</v>
      </c>
      <c r="FX38" s="0" t="n">
        <f aca="false">IF(ISNUMBER(FIND(FX$1,$D38))=$AO$1,1,0)*VLOOKUP($Z$2,DALYs!$A$2:$MW$40,'Intervention list'!FX$195+1,0)</f>
        <v>0</v>
      </c>
      <c r="FY38" s="0" t="n">
        <f aca="false">IF(ISNUMBER(FIND(FY$1,$D38))=$AO$1,1,0)*VLOOKUP($Z$2,DALYs!$A$2:$MW$40,'Intervention list'!FY$195+1,0)</f>
        <v>0</v>
      </c>
      <c r="FZ38" s="0" t="n">
        <f aca="false">IF(ISNUMBER(FIND(FZ$1,$D38))=$AO$1,1,0)*VLOOKUP($Z$2,DALYs!$A$2:$MW$40,'Intervention list'!FZ$195+1,0)</f>
        <v>0</v>
      </c>
      <c r="GA38" s="0" t="n">
        <f aca="false">IF(ISNUMBER(FIND(GA$1,$D38))=$AO$1,1,0)*VLOOKUP($Z$2,DALYs!$A$2:$MW$40,'Intervention list'!GA$195+1,0)</f>
        <v>0</v>
      </c>
      <c r="GB38" s="0" t="n">
        <f aca="false">IF(ISNUMBER(FIND(GB$1,$D38))=$AO$1,1,0)*VLOOKUP($Z$2,DALYs!$A$2:$MW$40,'Intervention list'!GB$195+1,0)</f>
        <v>0</v>
      </c>
      <c r="GC38" s="0" t="n">
        <f aca="false">IF(ISNUMBER(FIND(GC$1,$D38))=$AO$1,1,0)*VLOOKUP($Z$2,DALYs!$A$2:$MW$40,'Intervention list'!GC$195+1,0)</f>
        <v>0</v>
      </c>
      <c r="GD38" s="0" t="n">
        <f aca="false">IF(ISNUMBER(FIND(GD$1,$D38))=$AO$1,1,0)*VLOOKUP($Z$2,DALYs!$A$2:$MW$40,'Intervention list'!GD$195+1,0)</f>
        <v>0</v>
      </c>
      <c r="GE38" s="0" t="n">
        <f aca="false">IF(ISNUMBER(FIND(GE$1,$D38))=$AO$1,1,0)*VLOOKUP($Z$2,DALYs!$A$2:$MW$40,'Intervention list'!GE$195+1,0)</f>
        <v>0</v>
      </c>
      <c r="GF38" s="0" t="n">
        <f aca="false">IF(ISNUMBER(FIND(GF$1,$D38))=$AO$1,1,0)*VLOOKUP($Z$2,DALYs!$A$2:$MW$40,'Intervention list'!GF$195+1,0)</f>
        <v>0</v>
      </c>
      <c r="GG38" s="0" t="n">
        <f aca="false">IF(ISNUMBER(FIND(GG$1,$D38))=$AO$1,1,0)*VLOOKUP($Z$2,DALYs!$A$2:$MW$40,'Intervention list'!GG$195+1,0)</f>
        <v>0</v>
      </c>
      <c r="GH38" s="0" t="n">
        <f aca="false">IF(ISNUMBER(FIND(GH$1,$D38))=$AO$1,1,0)*VLOOKUP($Z$2,DALYs!$A$2:$MW$40,'Intervention list'!GH$195+1,0)</f>
        <v>0</v>
      </c>
      <c r="GI38" s="0" t="n">
        <f aca="false">IF(ISNUMBER(FIND(GI$1,$D38))=$AO$1,1,0)*VLOOKUP($Z$2,DALYs!$A$2:$MW$40,'Intervention list'!GI$195+1,0)</f>
        <v>0</v>
      </c>
      <c r="GJ38" s="0" t="n">
        <f aca="false">IF(ISNUMBER(FIND(GJ$1,$D38))=$AO$1,1,0)*VLOOKUP($Z$2,DALYs!$A$2:$MW$40,'Intervention list'!GJ$195+1,0)</f>
        <v>0</v>
      </c>
      <c r="GK38" s="0" t="n">
        <f aca="false">IF(ISNUMBER(FIND(GK$1,$D38))=$AO$1,1,0)*VLOOKUP($Z$2,DALYs!$A$2:$MW$40,'Intervention list'!GK$195+1,0)</f>
        <v>0</v>
      </c>
      <c r="GL38" s="0" t="n">
        <f aca="false">IF(ISNUMBER(FIND(GL$1,$D38))=$AO$1,1,0)*VLOOKUP($Z$2,DALYs!$A$2:$MW$40,'Intervention list'!GL$195+1,0)</f>
        <v>0</v>
      </c>
      <c r="GM38" s="0" t="n">
        <f aca="false">IF(ISNUMBER(FIND(GM$1,$D38))=$AO$1,1,0)*VLOOKUP($Z$2,DALYs!$A$2:$MW$40,'Intervention list'!GM$195+1,0)</f>
        <v>0</v>
      </c>
      <c r="GN38" s="0" t="n">
        <f aca="false">IF(ISNUMBER(FIND(GN$1,$D38))=$AO$1,1,0)*VLOOKUP($Z$2,DALYs!$A$2:$MW$40,'Intervention list'!GN$195+1,0)</f>
        <v>0</v>
      </c>
      <c r="GO38" s="0" t="n">
        <f aca="false">IF(ISNUMBER(FIND(GO$1,$D38))=$AO$1,1,0)*VLOOKUP($Z$2,DALYs!$A$2:$MW$40,'Intervention list'!GO$195+1,0)</f>
        <v>0</v>
      </c>
      <c r="GP38" s="0" t="n">
        <f aca="false">IF(ISNUMBER(FIND(GP$1,$D38))=$AO$1,1,0)*VLOOKUP($Z$2,DALYs!$A$2:$MW$40,'Intervention list'!GP$195+1,0)</f>
        <v>0</v>
      </c>
      <c r="GQ38" s="0" t="n">
        <f aca="false">IF(ISNUMBER(FIND(GQ$1,$D38))=$AO$1,1,0)*VLOOKUP($Z$2,DALYs!$A$2:$MW$40,'Intervention list'!GQ$195+1,0)</f>
        <v>0</v>
      </c>
      <c r="GR38" s="0" t="n">
        <f aca="false">IF(ISNUMBER(FIND(GR$1,$D38))=$AO$1,1,0)*VLOOKUP($Z$2,DALYs!$A$2:$MW$40,'Intervention list'!GR$195+1,0)</f>
        <v>0</v>
      </c>
      <c r="GS38" s="0" t="n">
        <f aca="false">IF(ISNUMBER(FIND(GS$1,$D38))=$AO$1,1,0)*VLOOKUP($Z$2,DALYs!$A$2:$MW$40,'Intervention list'!GS$195+1,0)</f>
        <v>0</v>
      </c>
      <c r="GT38" s="0" t="n">
        <f aca="false">IF(ISNUMBER(FIND(GT$1,$D38))=$AO$1,1,0)*VLOOKUP($Z$2,DALYs!$A$2:$MW$40,'Intervention list'!GT$195+1,0)</f>
        <v>0</v>
      </c>
      <c r="GU38" s="0" t="n">
        <f aca="false">IF(ISNUMBER(FIND(GU$1,$D38))=$AO$1,1,0)*VLOOKUP($Z$2,DALYs!$A$2:$MW$40,'Intervention list'!GU$195+1,0)</f>
        <v>0</v>
      </c>
      <c r="GV38" s="0" t="n">
        <f aca="false">IF(ISNUMBER(FIND(GV$1,$D38))=$AO$1,1,0)*VLOOKUP($Z$2,DALYs!$A$2:$MW$40,'Intervention list'!GV$195+1,0)</f>
        <v>0</v>
      </c>
      <c r="GW38" s="0" t="n">
        <f aca="false">IF(ISNUMBER(FIND(GW$1,$D38))=$AO$1,1,0)*VLOOKUP($Z$2,DALYs!$A$2:$MW$40,'Intervention list'!GW$195+1,0)</f>
        <v>0</v>
      </c>
      <c r="GX38" s="0" t="n">
        <f aca="false">IF(ISNUMBER(FIND(GX$1,$D38))=$AO$1,1,0)*VLOOKUP($Z$2,DALYs!$A$2:$MW$40,'Intervention list'!GX$195+1,0)</f>
        <v>0</v>
      </c>
      <c r="GY38" s="0" t="n">
        <f aca="false">IF(ISNUMBER(FIND(GY$1,$D38))=$AO$1,1,0)*VLOOKUP($Z$2,DALYs!$A$2:$MW$40,'Intervention list'!GY$195+1,0)</f>
        <v>0</v>
      </c>
      <c r="GZ38" s="0" t="n">
        <f aca="false">IF(ISNUMBER(FIND(GZ$1,$D38))=$AO$1,1,0)*VLOOKUP($Z$2,DALYs!$A$2:$MW$40,'Intervention list'!GZ$195+1,0)</f>
        <v>0</v>
      </c>
      <c r="HA38" s="0" t="n">
        <f aca="false">IF(ISNUMBER(FIND(HA$1,$D38))=$AO$1,1,0)*VLOOKUP($Z$2,DALYs!$A$2:$MW$40,'Intervention list'!HA$195+1,0)</f>
        <v>0</v>
      </c>
      <c r="HB38" s="0" t="n">
        <f aca="false">IF(ISNUMBER(FIND(HB$1,$D38))=$AO$1,1,0)*VLOOKUP($Z$2,DALYs!$A$2:$MW$40,'Intervention list'!HB$195+1,0)</f>
        <v>0</v>
      </c>
      <c r="HC38" s="0" t="n">
        <f aca="false">IF(ISNUMBER(FIND(HC$1,$D38))=$AO$1,1,0)*VLOOKUP($Z$2,DALYs!$A$2:$MW$40,'Intervention list'!HC$195+1,0)</f>
        <v>0</v>
      </c>
      <c r="HD38" s="0" t="n">
        <f aca="false">IF(ISNUMBER(FIND(HD$1,$D38))=$AO$1,1,0)*VLOOKUP($Z$2,DALYs!$A$2:$MW$40,'Intervention list'!HD$195+1,0)</f>
        <v>0</v>
      </c>
      <c r="HE38" s="0" t="n">
        <f aca="false">IF(ISNUMBER(FIND(HE$1,$D38))=$AO$1,1,0)*VLOOKUP($Z$2,DALYs!$A$2:$MW$40,'Intervention list'!HE$195+1,0)</f>
        <v>0</v>
      </c>
      <c r="HF38" s="0" t="n">
        <f aca="false">IF(ISNUMBER(FIND(HF$1,$D38))=$AO$1,1,0)*VLOOKUP($Z$2,DALYs!$A$2:$MW$40,'Intervention list'!HF$195+1,0)</f>
        <v>0</v>
      </c>
      <c r="HG38" s="0" t="n">
        <f aca="false">IF(ISNUMBER(FIND(HG$1,$D38))=$AO$1,1,0)*VLOOKUP($Z$2,DALYs!$A$2:$MW$40,'Intervention list'!HG$195+1,0)</f>
        <v>0</v>
      </c>
      <c r="HH38" s="0" t="n">
        <f aca="false">IF(ISNUMBER(FIND(HH$1,$D38))=$AO$1,1,0)*VLOOKUP($Z$2,DALYs!$A$2:$MW$40,'Intervention list'!HH$195+1,0)</f>
        <v>0</v>
      </c>
      <c r="HI38" s="0" t="n">
        <f aca="false">IF(ISNUMBER(FIND(HI$1,$D38))=$AO$1,1,0)*VLOOKUP($Z$2,DALYs!$A$2:$MW$40,'Intervention list'!HI$195+1,0)</f>
        <v>0</v>
      </c>
      <c r="HJ38" s="0" t="n">
        <f aca="false">IF(ISNUMBER(FIND(HJ$1,$D38))=$AO$1,1,0)*VLOOKUP($Z$2,DALYs!$A$2:$MW$40,'Intervention list'!HJ$195+1,0)</f>
        <v>0</v>
      </c>
      <c r="HK38" s="0" t="n">
        <f aca="false">IF(ISNUMBER(FIND(HK$1,$D38))=$AO$1,1,0)*VLOOKUP($Z$2,DALYs!$A$2:$MW$40,'Intervention list'!HK$195+1,0)</f>
        <v>0</v>
      </c>
      <c r="HL38" s="0" t="n">
        <f aca="false">IF(ISNUMBER(FIND(HL$1,$D38))=$AO$1,1,0)*VLOOKUP($Z$2,DALYs!$A$2:$MW$40,'Intervention list'!HL$195+1,0)</f>
        <v>0</v>
      </c>
      <c r="HM38" s="0" t="n">
        <f aca="false">IF(ISNUMBER(FIND(HM$1,$D38))=$AO$1,1,0)*VLOOKUP($Z$2,DALYs!$A$2:$MW$40,'Intervention list'!HM$195+1,0)</f>
        <v>0</v>
      </c>
      <c r="HN38" s="0" t="n">
        <f aca="false">IF(ISNUMBER(FIND(HN$1,$D38))=$AO$1,1,0)*VLOOKUP($Z$2,DALYs!$A$2:$MW$40,'Intervention list'!HN$195+1,0)</f>
        <v>0</v>
      </c>
      <c r="HO38" s="0" t="n">
        <f aca="false">IF(ISNUMBER(FIND(HO$1,$D38))=$AO$1,1,0)*VLOOKUP($Z$2,DALYs!$A$2:$MW$40,'Intervention list'!HO$195+1,0)</f>
        <v>0</v>
      </c>
      <c r="HP38" s="0" t="n">
        <f aca="false">IF(ISNUMBER(FIND(HP$1,$D38))=$AO$1,1,0)*VLOOKUP($Z$2,DALYs!$A$2:$MW$40,'Intervention list'!HP$195+1,0)</f>
        <v>0</v>
      </c>
      <c r="HQ38" s="0" t="n">
        <f aca="false">IF(ISNUMBER(FIND(HQ$1,$D38))=$AO$1,1,0)*VLOOKUP($Z$2,DALYs!$A$2:$MW$40,'Intervention list'!HQ$195+1,0)</f>
        <v>0</v>
      </c>
      <c r="HR38" s="0" t="n">
        <f aca="false">IF(ISNUMBER(FIND(HR$1,$D38))=$AO$1,1,0)*VLOOKUP($Z$2,DALYs!$A$2:$MW$40,'Intervention list'!HR$195+1,0)</f>
        <v>0</v>
      </c>
      <c r="HS38" s="0" t="n">
        <f aca="false">IF(ISNUMBER(FIND(HS$1,$D38))=$AO$1,1,0)*VLOOKUP($Z$2,DALYs!$A$2:$MW$40,'Intervention list'!HS$195+1,0)</f>
        <v>0</v>
      </c>
      <c r="HT38" s="0" t="n">
        <f aca="false">IF(ISNUMBER(FIND(HT$1,$D38))=$AO$1,1,0)*VLOOKUP($Z$2,DALYs!$A$2:$MW$40,'Intervention list'!HT$195+1,0)</f>
        <v>0</v>
      </c>
      <c r="HU38" s="0" t="n">
        <f aca="false">IF(ISNUMBER(FIND(HU$1,$D38))=$AO$1,1,0)*VLOOKUP($Z$2,DALYs!$A$2:$MW$40,'Intervention list'!HU$195+1,0)</f>
        <v>0</v>
      </c>
      <c r="HV38" s="0" t="n">
        <f aca="false">IF(ISNUMBER(FIND(HV$1,$D38))=$AO$1,1,0)*VLOOKUP($Z$2,DALYs!$A$2:$MW$40,'Intervention list'!HV$195+1,0)</f>
        <v>0</v>
      </c>
      <c r="HW38" s="0" t="n">
        <f aca="false">IF(ISNUMBER(FIND(HW$1,$D38))=$AO$1,1,0)*VLOOKUP($Z$2,DALYs!$A$2:$MW$40,'Intervention list'!HW$195+1,0)</f>
        <v>0</v>
      </c>
      <c r="HX38" s="0" t="n">
        <f aca="false">IF(ISNUMBER(FIND(HX$1,$D38))=$AO$1,1,0)*VLOOKUP($Z$2,DALYs!$A$2:$MW$40,'Intervention list'!HX$195+1,0)</f>
        <v>0</v>
      </c>
      <c r="HY38" s="0" t="n">
        <f aca="false">IF(ISNUMBER(FIND(HY$1,$D38))=$AO$1,1,0)*VLOOKUP($Z$2,DALYs!$A$2:$MW$40,'Intervention list'!HY$195+1,0)</f>
        <v>0</v>
      </c>
      <c r="HZ38" s="0" t="n">
        <f aca="false">IF(ISNUMBER(FIND(HZ$1,$D38))=$AO$1,1,0)*VLOOKUP($Z$2,DALYs!$A$2:$MW$40,'Intervention list'!HZ$195+1,0)</f>
        <v>0</v>
      </c>
      <c r="IA38" s="0" t="n">
        <f aca="false">IF(ISNUMBER(FIND(IA$1,$D38))=$AO$1,1,0)*VLOOKUP($Z$2,DALYs!$A$2:$MW$40,'Intervention list'!IA$195+1,0)</f>
        <v>0</v>
      </c>
      <c r="IB38" s="0" t="n">
        <f aca="false">IF(ISNUMBER(FIND(IB$1,$D38))=$AO$1,1,0)*VLOOKUP($Z$2,DALYs!$A$2:$MW$40,'Intervention list'!IB$195+1,0)</f>
        <v>0</v>
      </c>
      <c r="IC38" s="0" t="n">
        <f aca="false">IF(ISNUMBER(FIND(IC$1,$D38))=$AO$1,1,0)*VLOOKUP($Z$2,DALYs!$A$2:$MW$40,'Intervention list'!IC$195+1,0)</f>
        <v>0</v>
      </c>
      <c r="ID38" s="0" t="n">
        <f aca="false">IF(ISNUMBER(FIND(ID$1,$D38))=$AO$1,1,0)*VLOOKUP($Z$2,DALYs!$A$2:$MW$40,'Intervention list'!ID$195+1,0)</f>
        <v>0</v>
      </c>
      <c r="IE38" s="0" t="n">
        <f aca="false">IF(ISNUMBER(FIND(IE$1,$D38))=$AO$1,1,0)*VLOOKUP($Z$2,DALYs!$A$2:$MW$40,'Intervention list'!IE$195+1,0)</f>
        <v>0</v>
      </c>
      <c r="IF38" s="0" t="n">
        <f aca="false">IF(ISNUMBER(FIND(IF$1,$D38))=$AO$1,1,0)*VLOOKUP($Z$2,DALYs!$A$2:$MW$40,'Intervention list'!IF$195+1,0)</f>
        <v>0</v>
      </c>
      <c r="IG38" s="0" t="n">
        <f aca="false">IF(ISNUMBER(FIND(IG$1,$D38))=$AO$1,1,0)*VLOOKUP($Z$2,DALYs!$A$2:$MW$40,'Intervention list'!IG$195+1,0)</f>
        <v>0</v>
      </c>
      <c r="IH38" s="0" t="n">
        <f aca="false">IF(ISNUMBER(FIND(IH$1,$D38))=$AO$1,1,0)*VLOOKUP($Z$2,DALYs!$A$2:$MW$40,'Intervention list'!IH$195+1,0)</f>
        <v>0</v>
      </c>
      <c r="II38" s="0" t="n">
        <f aca="false">IF(ISNUMBER(FIND(II$1,$D38))=$AO$1,1,0)*VLOOKUP($Z$2,DALYs!$A$2:$MW$40,'Intervention list'!II$195+1,0)</f>
        <v>0</v>
      </c>
      <c r="IJ38" s="0" t="n">
        <f aca="false">IF(ISNUMBER(FIND(IJ$1,$D38))=$AO$1,1,0)*VLOOKUP($Z$2,DALYs!$A$2:$MW$40,'Intervention list'!IJ$195+1,0)</f>
        <v>0</v>
      </c>
      <c r="IK38" s="0" t="n">
        <f aca="false">IF(ISNUMBER(FIND(IK$1,$D38))=$AO$1,1,0)*VLOOKUP($Z$2,DALYs!$A$2:$MW$40,'Intervention list'!IK$195+1,0)</f>
        <v>0</v>
      </c>
      <c r="IL38" s="0" t="n">
        <f aca="false">IF(ISNUMBER(FIND(IL$1,$D38))=$AO$1,1,0)*VLOOKUP($Z$2,DALYs!$A$2:$MW$40,'Intervention list'!IL$195+1,0)</f>
        <v>0</v>
      </c>
      <c r="IM38" s="0" t="n">
        <f aca="false">IF(ISNUMBER(FIND(IM$1,$D38))=$AO$1,1,0)*VLOOKUP($Z$2,DALYs!$A$2:$MW$40,'Intervention list'!IM$195+1,0)</f>
        <v>0</v>
      </c>
      <c r="IN38" s="0" t="n">
        <f aca="false">IF(ISNUMBER(FIND(IN$1,$D38))=$AO$1,1,0)*VLOOKUP($Z$2,DALYs!$A$2:$MW$40,'Intervention list'!IN$195+1,0)</f>
        <v>0</v>
      </c>
      <c r="IO38" s="0" t="n">
        <f aca="false">IF(ISNUMBER(FIND(IO$1,$D38))=$AO$1,1,0)*VLOOKUP($Z$2,DALYs!$A$2:$MW$40,'Intervention list'!IO$195+1,0)</f>
        <v>0</v>
      </c>
      <c r="IP38" s="0" t="n">
        <f aca="false">IF(ISNUMBER(FIND(IP$1,$D38))=$AO$1,1,0)*VLOOKUP($Z$2,DALYs!$A$2:$MW$40,'Intervention list'!IP$195+1,0)</f>
        <v>0</v>
      </c>
      <c r="IQ38" s="0" t="n">
        <f aca="false">IF(ISNUMBER(FIND(IQ$1,$D38))=$AO$1,1,0)*VLOOKUP($Z$2,DALYs!$A$2:$MW$40,'Intervention list'!IQ$195+1,0)</f>
        <v>0</v>
      </c>
      <c r="IR38" s="0" t="n">
        <f aca="false">IF(ISNUMBER(FIND(IR$1,$D38))=$AO$1,1,0)*VLOOKUP($Z$2,DALYs!$A$2:$MW$40,'Intervention list'!IR$195+1,0)</f>
        <v>0</v>
      </c>
      <c r="IS38" s="0" t="n">
        <f aca="false">IF(ISNUMBER(FIND(IS$1,$D38))=$AO$1,1,0)*VLOOKUP($Z$2,DALYs!$A$2:$MW$40,'Intervention list'!IS$195+1,0)</f>
        <v>0</v>
      </c>
      <c r="IT38" s="0" t="n">
        <f aca="false">IF(ISNUMBER(FIND(IT$1,$D38))=$AO$1,1,0)*VLOOKUP($Z$2,DALYs!$A$2:$MW$40,'Intervention list'!IT$195+1,0)</f>
        <v>0</v>
      </c>
      <c r="IU38" s="0" t="n">
        <f aca="false">IF(ISNUMBER(FIND(IU$1,$D38))=$AO$1,1,0)*VLOOKUP($Z$2,DALYs!$A$2:$MW$40,'Intervention list'!IU$195+1,0)</f>
        <v>0</v>
      </c>
      <c r="IV38" s="0" t="n">
        <f aca="false">IF(ISNUMBER(FIND(IV$1,$D38))=$AO$1,1,0)*VLOOKUP($Z$2,DALYs!$A$2:$MW$40,'Intervention list'!IV$195+1,0)</f>
        <v>0</v>
      </c>
      <c r="IW38" s="0" t="n">
        <f aca="false">IF(ISNUMBER(FIND(IW$1,$D38))=$AO$1,1,0)*VLOOKUP($Z$2,DALYs!$A$2:$MW$40,'Intervention list'!IW$195+1,0)</f>
        <v>0</v>
      </c>
      <c r="IX38" s="0" t="n">
        <f aca="false">IF(ISNUMBER(FIND(IX$1,$D38))=$AO$1,1,0)*VLOOKUP($Z$2,DALYs!$A$2:$MW$40,'Intervention list'!IX$195+1,0)</f>
        <v>0</v>
      </c>
      <c r="IY38" s="0" t="n">
        <f aca="false">IF(ISNUMBER(FIND(IY$1,$D38))=$AO$1,1,0)*VLOOKUP($Z$2,DALYs!$A$2:$MW$40,'Intervention list'!IY$195+1,0)</f>
        <v>0</v>
      </c>
      <c r="IZ38" s="0" t="n">
        <f aca="false">IF(ISNUMBER(FIND(IZ$1,$D38))=$AO$1,1,0)*VLOOKUP($Z$2,DALYs!$A$2:$MW$40,'Intervention list'!IZ$195+1,0)</f>
        <v>0</v>
      </c>
      <c r="JA38" s="0" t="n">
        <f aca="false">IF(ISNUMBER(FIND(JA$1,$D38))=$AO$1,1,0)*VLOOKUP($Z$2,DALYs!$A$2:$MW$40,'Intervention list'!JA$195+1,0)</f>
        <v>0</v>
      </c>
      <c r="JB38" s="0" t="n">
        <f aca="false">IF(ISNUMBER(FIND(JB$1,$D38))=$AO$1,1,0)*VLOOKUP($Z$2,DALYs!$A$2:$MW$40,'Intervention list'!JB$195+1,0)</f>
        <v>0</v>
      </c>
      <c r="JC38" s="0" t="n">
        <f aca="false">IF(ISNUMBER(FIND(JC$1,$D38))=$AO$1,1,0)*VLOOKUP($Z$2,DALYs!$A$2:$MW$40,'Intervention list'!JC$195+1,0)</f>
        <v>0</v>
      </c>
      <c r="JD38" s="0" t="n">
        <f aca="false">IF(ISNUMBER(FIND(JD$1,$D38))=$AO$1,1,0)*VLOOKUP($Z$2,DALYs!$A$2:$MW$40,'Intervention list'!JD$195+1,0)</f>
        <v>0</v>
      </c>
      <c r="JE38" s="0" t="n">
        <f aca="false">IF(ISNUMBER(FIND(JE$1,$D38))=$AO$1,1,0)*VLOOKUP($Z$2,DALYs!$A$2:$MW$40,'Intervention list'!JE$195+1,0)</f>
        <v>0</v>
      </c>
      <c r="JF38" s="0" t="n">
        <f aca="false">IF(ISNUMBER(FIND(JF$1,$D38))=$AO$1,1,0)*VLOOKUP($Z$2,DALYs!$A$2:$MW$40,'Intervention list'!JF$195+1,0)</f>
        <v>0</v>
      </c>
      <c r="JG38" s="0" t="n">
        <f aca="false">IF(ISNUMBER(FIND(JG$1,$D38))=$AO$1,1,0)*VLOOKUP($Z$2,DALYs!$A$2:$MW$40,'Intervention list'!JG$195+1,0)</f>
        <v>0</v>
      </c>
      <c r="JH38" s="0" t="n">
        <f aca="false">IF(ISNUMBER(FIND(JH$1,$D38))=$AO$1,1,0)*VLOOKUP($Z$2,DALYs!$A$2:$MW$40,'Intervention list'!JH$195+1,0)</f>
        <v>0</v>
      </c>
      <c r="JI38" s="0" t="n">
        <f aca="false">IF(ISNUMBER(FIND(JI$1,$D38))=$AO$1,1,0)*VLOOKUP($Z$2,DALYs!$A$2:$MW$40,'Intervention list'!JI$195+1,0)</f>
        <v>0</v>
      </c>
      <c r="JJ38" s="0" t="n">
        <f aca="false">IF(ISNUMBER(FIND(JJ$1,$D38))=$AO$1,1,0)*VLOOKUP($Z$2,DALYs!$A$2:$MW$40,'Intervention list'!JJ$195+1,0)</f>
        <v>0</v>
      </c>
      <c r="JK38" s="0" t="n">
        <f aca="false">IF(ISNUMBER(FIND(JK$1,$D38))=$AO$1,1,0)*VLOOKUP($Z$2,DALYs!$A$2:$MW$40,'Intervention list'!JK$195+1,0)</f>
        <v>0</v>
      </c>
      <c r="JL38" s="0" t="n">
        <f aca="false">IF(ISNUMBER(FIND(JL$1,$D38))=$AO$1,1,0)*VLOOKUP($Z$2,DALYs!$A$2:$MW$40,'Intervention list'!JL$195+1,0)</f>
        <v>0</v>
      </c>
      <c r="JM38" s="0" t="n">
        <f aca="false">IF(ISNUMBER(FIND(JM$1,$D38))=$AO$1,1,0)*VLOOKUP($Z$2,DALYs!$A$2:$MW$40,'Intervention list'!JM$195+1,0)</f>
        <v>0</v>
      </c>
      <c r="JN38" s="0" t="n">
        <f aca="false">IF(ISNUMBER(FIND(JN$1,$D38))=$AO$1,1,0)*VLOOKUP($Z$2,DALYs!$A$2:$MW$40,'Intervention list'!JN$195+1,0)</f>
        <v>0</v>
      </c>
      <c r="JO38" s="0" t="n">
        <f aca="false">IF(ISNUMBER(FIND(JO$1,$D38))=$AO$1,1,0)*VLOOKUP($Z$2,DALYs!$A$2:$MW$40,'Intervention list'!JO$195+1,0)</f>
        <v>0</v>
      </c>
      <c r="JP38" s="0" t="n">
        <f aca="false">IF(ISNUMBER(FIND(JP$1,$D38))=$AO$1,1,0)*VLOOKUP($Z$2,DALYs!$A$2:$MW$40,'Intervention list'!JP$195+1,0)</f>
        <v>0</v>
      </c>
      <c r="JQ38" s="0" t="n">
        <f aca="false">IF(ISNUMBER(FIND(JQ$1,$D38))=$AO$1,1,0)*VLOOKUP($Z$2,DALYs!$A$2:$MW$40,'Intervention list'!JQ$195+1,0)</f>
        <v>0</v>
      </c>
      <c r="JR38" s="0" t="n">
        <f aca="false">IF(ISNUMBER(FIND(JR$1,$D38))=$AO$1,1,0)*VLOOKUP($Z$2,DALYs!$A$2:$MW$40,'Intervention list'!JR$195+1,0)</f>
        <v>0</v>
      </c>
      <c r="JS38" s="0" t="n">
        <f aca="false">IF(ISNUMBER(FIND(JS$1,$D38))=$AO$1,1,0)*VLOOKUP($Z$2,DALYs!$A$2:$MW$40,'Intervention list'!JS$195+1,0)</f>
        <v>0</v>
      </c>
      <c r="JT38" s="0" t="n">
        <f aca="false">IF(ISNUMBER(FIND(JT$1,$D38))=$AO$1,1,0)*VLOOKUP($Z$2,DALYs!$A$2:$MW$40,'Intervention list'!JT$195+1,0)</f>
        <v>0</v>
      </c>
      <c r="JU38" s="0" t="n">
        <f aca="false">IF(ISNUMBER(FIND(JU$1,$D38))=$AO$1,1,0)*VLOOKUP($Z$2,DALYs!$A$2:$MW$40,'Intervention list'!JU$195+1,0)</f>
        <v>0</v>
      </c>
      <c r="JV38" s="0" t="n">
        <f aca="false">IF(ISNUMBER(FIND(JV$1,$D38))=$AO$1,1,0)*VLOOKUP($Z$2,DALYs!$A$2:$MW$40,'Intervention list'!JV$195+1,0)</f>
        <v>0</v>
      </c>
      <c r="JW38" s="0" t="n">
        <f aca="false">IF(ISNUMBER(FIND(JW$1,$D38))=$AO$1,1,0)*VLOOKUP($Z$2,DALYs!$A$2:$MW$40,'Intervention list'!JW$195+1,0)</f>
        <v>0</v>
      </c>
      <c r="JX38" s="0" t="n">
        <f aca="false">IF(ISNUMBER(FIND(JX$1,$D38))=$AO$1,1,0)*VLOOKUP($Z$2,DALYs!$A$2:$MW$40,'Intervention list'!JX$195+1,0)</f>
        <v>0</v>
      </c>
      <c r="JY38" s="0" t="n">
        <f aca="false">IF(ISNUMBER(FIND(JY$1,$D38))=$AO$1,1,0)*VLOOKUP($Z$2,DALYs!$A$2:$MW$40,'Intervention list'!JY$195+1,0)</f>
        <v>0</v>
      </c>
      <c r="JZ38" s="0" t="n">
        <f aca="false">IF(ISNUMBER(FIND(JZ$1,$D38))=$AO$1,1,0)*VLOOKUP($Z$2,DALYs!$A$2:$MW$40,'Intervention list'!JZ$195+1,0)</f>
        <v>0</v>
      </c>
      <c r="KA38" s="0" t="n">
        <f aca="false">IF(ISNUMBER(FIND(KA$1,$D38))=$AO$1,1,0)*VLOOKUP($Z$2,DALYs!$A$2:$MW$40,'Intervention list'!KA$195+1,0)</f>
        <v>0</v>
      </c>
      <c r="KB38" s="0" t="n">
        <f aca="false">IF(ISNUMBER(FIND(KB$1,$D38))=$AO$1,1,0)*VLOOKUP($Z$2,DALYs!$A$2:$MW$40,'Intervention list'!KB$195+1,0)</f>
        <v>0</v>
      </c>
      <c r="KC38" s="0" t="n">
        <f aca="false">IF(ISNUMBER(FIND(KC$1,$D38))=$AO$1,1,0)*VLOOKUP($Z$2,DALYs!$A$2:$MW$40,'Intervention list'!KC$195+1,0)</f>
        <v>0</v>
      </c>
      <c r="KD38" s="0" t="n">
        <f aca="false">IF(ISNUMBER(FIND(KD$1,$D38))=$AO$1,1,0)*VLOOKUP($Z$2,DALYs!$A$2:$MW$40,'Intervention list'!KD$195+1,0)</f>
        <v>0</v>
      </c>
      <c r="KE38" s="0" t="n">
        <f aca="false">IF(ISNUMBER(FIND(KE$1,$D38))=$AO$1,1,0)*VLOOKUP($Z$2,DALYs!$A$2:$MW$40,'Intervention list'!KE$195+1,0)</f>
        <v>0</v>
      </c>
      <c r="KF38" s="0" t="n">
        <f aca="false">IF(ISNUMBER(FIND(KF$1,$D38))=$AO$1,1,0)*VLOOKUP($Z$2,DALYs!$A$2:$MW$40,'Intervention list'!KF$195+1,0)</f>
        <v>0</v>
      </c>
      <c r="KG38" s="0" t="n">
        <f aca="false">IF(ISNUMBER(FIND(KG$1,$D38))=$AO$1,1,0)*VLOOKUP($Z$2,DALYs!$A$2:$MW$40,'Intervention list'!KG$195+1,0)</f>
        <v>0</v>
      </c>
      <c r="KH38" s="0" t="n">
        <f aca="false">IF(ISNUMBER(FIND(KH$1,$D38))=$AO$1,1,0)*VLOOKUP($Z$2,DALYs!$A$2:$MW$40,'Intervention list'!KH$195+1,0)</f>
        <v>0</v>
      </c>
      <c r="KI38" s="0" t="n">
        <f aca="false">IF(ISNUMBER(FIND(KI$1,$D38))=$AO$1,1,0)*VLOOKUP($Z$2,DALYs!$A$2:$MW$40,'Intervention list'!KI$195+1,0)</f>
        <v>0</v>
      </c>
      <c r="KJ38" s="0" t="n">
        <f aca="false">IF(ISNUMBER(FIND(KJ$1,$D38))=$AO$1,1,0)*VLOOKUP($Z$2,DALYs!$A$2:$MW$40,'Intervention list'!KJ$195+1,0)</f>
        <v>0</v>
      </c>
      <c r="KK38" s="0" t="n">
        <f aca="false">IF(ISNUMBER(FIND(KK$1,$D38))=$AO$1,1,0)*VLOOKUP($Z$2,DALYs!$A$2:$MW$40,'Intervention list'!KK$195+1,0)</f>
        <v>0</v>
      </c>
      <c r="KL38" s="0" t="n">
        <f aca="false">IF(ISNUMBER(FIND(KL$1,$D38))=$AO$1,1,0)*VLOOKUP($Z$2,DALYs!$A$2:$MW$40,'Intervention list'!KL$195+1,0)</f>
        <v>0</v>
      </c>
      <c r="KM38" s="0" t="n">
        <f aca="false">IF(ISNUMBER(FIND(KM$1,$D38))=$AO$1,1,0)*VLOOKUP($Z$2,DALYs!$A$2:$MW$40,'Intervention list'!KM$195+1,0)</f>
        <v>0</v>
      </c>
      <c r="KN38" s="0" t="n">
        <f aca="false">IF(ISNUMBER(FIND(KN$1,$D38))=$AO$1,1,0)*VLOOKUP($Z$2,DALYs!$A$2:$MW$40,'Intervention list'!KN$195+1,0)</f>
        <v>0</v>
      </c>
      <c r="KO38" s="0" t="n">
        <f aca="false">IF(ISNUMBER(FIND(KO$1,$D38))=$AO$1,1,0)*VLOOKUP($Z$2,DALYs!$A$2:$MW$40,'Intervention list'!KO$195+1,0)</f>
        <v>0</v>
      </c>
      <c r="KP38" s="0" t="n">
        <f aca="false">IF(ISNUMBER(FIND(KP$1,$D38))=$AO$1,1,0)*VLOOKUP($Z$2,DALYs!$A$2:$MW$40,'Intervention list'!KP$195+1,0)</f>
        <v>0</v>
      </c>
      <c r="KQ38" s="0" t="n">
        <f aca="false">IF(ISNUMBER(FIND(KQ$1,$D38))=$AO$1,1,0)*VLOOKUP($Z$2,DALYs!$A$2:$MW$40,'Intervention list'!KQ$195+1,0)</f>
        <v>6329.23592964263</v>
      </c>
      <c r="KR38" s="0" t="n">
        <f aca="false">IF(ISNUMBER(FIND(KR$1,$D38))=$AO$1,1,0)*VLOOKUP($Z$2,DALYs!$A$2:$MW$40,'Intervention list'!KR$195+1,0)</f>
        <v>0</v>
      </c>
      <c r="KS38" s="0" t="n">
        <f aca="false">IF(ISNUMBER(FIND(KS$1,$D38))=$AO$1,1,0)*VLOOKUP($Z$2,DALYs!$A$2:$MW$40,'Intervention list'!KS$195+1,0)</f>
        <v>0</v>
      </c>
      <c r="KT38" s="0" t="n">
        <f aca="false">IF(ISNUMBER(FIND(KT$1,$D38))=$AO$1,1,0)*VLOOKUP($Z$2,DALYs!$A$2:$MW$40,'Intervention list'!KT$195+1,0)</f>
        <v>0</v>
      </c>
      <c r="KU38" s="0" t="n">
        <f aca="false">IF(ISNUMBER(FIND(KU$1,$D38))=$AO$1,1,0)*VLOOKUP($Z$2,DALYs!$A$2:$MW$40,'Intervention list'!KU$195+1,0)</f>
        <v>0</v>
      </c>
      <c r="KV38" s="0" t="n">
        <f aca="false">IF(ISNUMBER(FIND(KV$1,$D38))=$AO$1,1,0)*VLOOKUP($Z$2,DALYs!$A$2:$MW$40,'Intervention list'!KV$195+1,0)</f>
        <v>0</v>
      </c>
      <c r="KW38" s="0" t="n">
        <f aca="false">IF(ISNUMBER(FIND(KW$1,$D38))=$AO$1,1,0)*VLOOKUP($Z$2,DALYs!$A$2:$MW$40,'Intervention list'!KW$195+1,0)</f>
        <v>0</v>
      </c>
      <c r="KX38" s="0" t="n">
        <f aca="false">IF(ISNUMBER(FIND(KX$1,$D38))=$AO$1,1,0)*VLOOKUP($Z$2,DALYs!$A$2:$MW$40,'Intervention list'!KX$195+1,0)</f>
        <v>0</v>
      </c>
      <c r="KY38" s="0" t="n">
        <f aca="false">IF(ISNUMBER(FIND(KY$1,$D38))=$AO$1,1,0)*VLOOKUP($Z$2,DALYs!$A$2:$MW$40,'Intervention list'!KY$195+1,0)</f>
        <v>0</v>
      </c>
      <c r="KZ38" s="0" t="n">
        <f aca="false">IF(ISNUMBER(FIND(KZ$1,$D38))=$AO$1,1,0)*VLOOKUP($Z$2,DALYs!$A$2:$MW$40,'Intervention list'!KZ$195+1,0)</f>
        <v>0</v>
      </c>
      <c r="LA38" s="0" t="n">
        <f aca="false">IF(ISNUMBER(FIND(LA$1,$D38))=$AO$1,1,0)*VLOOKUP($Z$2,DALYs!$A$2:$MW$40,'Intervention list'!LA$195+1,0)</f>
        <v>0</v>
      </c>
      <c r="LB38" s="0" t="n">
        <f aca="false">IF(ISNUMBER(FIND(LB$1,$D38))=$AO$1,1,0)*VLOOKUP($Z$2,DALYs!$A$2:$MW$40,'Intervention list'!LB$195+1,0)</f>
        <v>0</v>
      </c>
      <c r="LC38" s="0" t="n">
        <f aca="false">IF(ISNUMBER(FIND(LC$1,$D38))=$AO$1,1,0)*VLOOKUP($Z$2,DALYs!$A$2:$MW$40,'Intervention list'!LC$195+1,0)</f>
        <v>0</v>
      </c>
      <c r="LD38" s="0" t="n">
        <f aca="false">IF(ISNUMBER(FIND(LD$1,$D38))=$AO$1,1,0)*VLOOKUP($Z$2,DALYs!$A$2:$MW$40,'Intervention list'!LD$195+1,0)</f>
        <v>0</v>
      </c>
      <c r="LE38" s="0" t="n">
        <f aca="false">IF(ISNUMBER(FIND(LE$1,$D38))=$AO$1,1,0)*VLOOKUP($Z$2,DALYs!$A$2:$MW$40,'Intervention list'!LE$195+1,0)</f>
        <v>0</v>
      </c>
      <c r="LF38" s="0" t="n">
        <f aca="false">IF(ISNUMBER(FIND(LF$1,$D38))=$AO$1,1,0)*VLOOKUP($Z$2,DALYs!$A$2:$MW$40,'Intervention list'!LF$195+1,0)</f>
        <v>0</v>
      </c>
      <c r="LG38" s="0" t="n">
        <f aca="false">IF(ISNUMBER(FIND(LG$1,$D38))=$AO$1,1,0)*VLOOKUP($Z$2,DALYs!$A$2:$MW$40,'Intervention list'!LG$195+1,0)</f>
        <v>0</v>
      </c>
      <c r="LH38" s="0" t="n">
        <f aca="false">IF(ISNUMBER(FIND(LH$1,$D38))=$AO$1,1,0)*VLOOKUP($Z$2,DALYs!$A$2:$MW$40,'Intervention list'!LH$195+1,0)</f>
        <v>0</v>
      </c>
      <c r="LI38" s="0" t="n">
        <f aca="false">IF(ISNUMBER(FIND(LI$1,$D38))=$AO$1,1,0)*VLOOKUP($Z$2,DALYs!$A$2:$MW$40,'Intervention list'!LI$195+1,0)</f>
        <v>0</v>
      </c>
      <c r="LJ38" s="0" t="n">
        <f aca="false">IF(ISNUMBER(FIND(LJ$1,$D38))=$AO$1,1,0)*VLOOKUP($Z$2,DALYs!$A$2:$MW$40,'Intervention list'!LJ$195+1,0)</f>
        <v>0</v>
      </c>
      <c r="LK38" s="0" t="n">
        <f aca="false">IF(ISNUMBER(FIND(LK$1,$D38))=$AO$1,1,0)*VLOOKUP($Z$2,DALYs!$A$2:$MW$40,'Intervention list'!LK$195+1,0)</f>
        <v>0</v>
      </c>
      <c r="LL38" s="0" t="n">
        <f aca="false">IF(ISNUMBER(FIND(LL$1,$D38))=$AO$1,1,0)*VLOOKUP($Z$2,DALYs!$A$2:$MW$40,'Intervention list'!LL$195+1,0)</f>
        <v>0</v>
      </c>
      <c r="LM38" s="0" t="n">
        <f aca="false">IF(ISNUMBER(FIND(LM$1,$D38))=$AO$1,1,0)*VLOOKUP($Z$2,DALYs!$A$2:$MW$40,'Intervention list'!LM$195+1,0)</f>
        <v>0</v>
      </c>
      <c r="LN38" s="0" t="n">
        <f aca="false">IF(ISNUMBER(FIND(LN$1,$D38))=$AO$1,1,0)*VLOOKUP($Z$2,DALYs!$A$2:$MW$40,'Intervention list'!LN$195+1,0)</f>
        <v>0</v>
      </c>
      <c r="LO38" s="0" t="n">
        <f aca="false">IF(ISNUMBER(FIND(LO$1,$D38))=$AO$1,1,0)*VLOOKUP($Z$2,DALYs!$A$2:$MW$40,'Intervention list'!LO$195+1,0)</f>
        <v>0</v>
      </c>
      <c r="LP38" s="0" t="n">
        <f aca="false">IF(ISNUMBER(FIND(LP$1,$D38))=$AO$1,1,0)*VLOOKUP($Z$2,DALYs!$A$2:$MW$40,'Intervention list'!LP$195+1,0)</f>
        <v>0</v>
      </c>
      <c r="LQ38" s="0" t="n">
        <f aca="false">IF(ISNUMBER(FIND(LQ$1,$D38))=$AO$1,1,0)*VLOOKUP($Z$2,DALYs!$A$2:$MW$40,'Intervention list'!LQ$195+1,0)</f>
        <v>0</v>
      </c>
      <c r="LR38" s="0" t="n">
        <f aca="false">IF(ISNUMBER(FIND(LR$1,$D38))=$AO$1,1,0)*VLOOKUP($Z$2,DALYs!$A$2:$MW$40,'Intervention list'!LR$195+1,0)</f>
        <v>0</v>
      </c>
      <c r="LS38" s="0" t="n">
        <f aca="false">IF(ISNUMBER(FIND(LS$1,$D38))=$AO$1,1,0)*VLOOKUP($Z$2,DALYs!$A$2:$MW$40,'Intervention list'!LS$195+1,0)</f>
        <v>0</v>
      </c>
      <c r="LT38" s="0" t="n">
        <f aca="false">IF(ISNUMBER(FIND(LT$1,$D38))=$AO$1,1,0)*VLOOKUP($Z$2,DALYs!$A$2:$MW$40,'Intervention list'!LT$195+1,0)</f>
        <v>0</v>
      </c>
      <c r="LU38" s="0" t="n">
        <f aca="false">IF(ISNUMBER(FIND(LU$1,$D38))=$AO$1,1,0)*VLOOKUP($Z$2,DALYs!$A$2:$MW$40,'Intervention list'!LU$195+1,0)</f>
        <v>0</v>
      </c>
      <c r="LV38" s="0" t="n">
        <f aca="false">IF(ISNUMBER(FIND(LV$1,$D38))=$AO$1,1,0)*VLOOKUP($Z$2,DALYs!$A$2:$MW$40,'Intervention list'!LV$195+1,0)</f>
        <v>0</v>
      </c>
      <c r="LW38" s="0" t="n">
        <f aca="false">IF(ISNUMBER(FIND(LW$1,$D38))=$AO$1,1,0)*VLOOKUP($Z$2,DALYs!$A$2:$MW$40,'Intervention list'!LW$195+1,0)</f>
        <v>0</v>
      </c>
      <c r="LX38" s="0" t="n">
        <f aca="false">IF(ISNUMBER(FIND(LX$1,$D38))=$AO$1,1,0)*VLOOKUP($Z$2,DALYs!$A$2:$MW$40,'Intervention list'!LX$195+1,0)</f>
        <v>0</v>
      </c>
      <c r="LY38" s="0" t="n">
        <f aca="false">IF(ISNUMBER(FIND(LY$1,$D38))=$AO$1,1,0)*VLOOKUP($Z$2,DALYs!$A$2:$MW$40,'Intervention list'!LY$195+1,0)</f>
        <v>0</v>
      </c>
      <c r="LZ38" s="0" t="n">
        <f aca="false">IF(ISNUMBER(FIND(LZ$1,$D38))=$AO$1,1,0)*VLOOKUP($Z$2,DALYs!$A$2:$MW$40,'Intervention list'!LZ$195+1,0)</f>
        <v>0</v>
      </c>
      <c r="MA38" s="0" t="n">
        <f aca="false">IF(ISNUMBER(FIND(MA$1,$D38))=$AO$1,1,0)*VLOOKUP($Z$2,DALYs!$A$2:$MW$40,'Intervention list'!MA$195+1,0)</f>
        <v>0</v>
      </c>
      <c r="MB38" s="0" t="n">
        <f aca="false">IF(ISNUMBER(FIND(MB$1,$D38))=$AO$1,1,0)*VLOOKUP($Z$2,DALYs!$A$2:$MW$40,'Intervention list'!MB$195+1,0)</f>
        <v>0</v>
      </c>
      <c r="MC38" s="0" t="n">
        <f aca="false">IF(ISNUMBER(FIND(MC$1,$D38))=$AO$1,1,0)*VLOOKUP($Z$2,DALYs!$A$2:$MW$40,'Intervention list'!MC$195+1,0)</f>
        <v>0</v>
      </c>
      <c r="MD38" s="0" t="n">
        <f aca="false">IF(ISNUMBER(FIND(MD$1,$D38))=$AO$1,1,0)*VLOOKUP($Z$2,DALYs!$A$2:$MW$40,'Intervention list'!MD$195+1,0)</f>
        <v>0</v>
      </c>
      <c r="ME38" s="0" t="n">
        <f aca="false">IF(ISNUMBER(FIND(ME$1,$D38))=$AO$1,1,0)*VLOOKUP($Z$2,DALYs!$A$2:$MW$40,'Intervention list'!ME$195+1,0)</f>
        <v>0</v>
      </c>
      <c r="MF38" s="0" t="n">
        <f aca="false">IF(ISNUMBER(FIND(MF$1,$D38))=$AO$1,1,0)*VLOOKUP($Z$2,DALYs!$A$2:$MW$40,'Intervention list'!MF$195+1,0)</f>
        <v>0</v>
      </c>
      <c r="MG38" s="0" t="n">
        <f aca="false">IF(ISNUMBER(FIND(MG$1,$D38))=$AO$1,1,0)*VLOOKUP($Z$2,DALYs!$A$2:$MW$40,'Intervention list'!MG$195+1,0)</f>
        <v>0</v>
      </c>
      <c r="MH38" s="0" t="n">
        <f aca="false">IF(ISNUMBER(FIND(MH$1,$D38))=$AO$1,1,0)*VLOOKUP($Z$2,DALYs!$A$2:$MW$40,'Intervention list'!MH$195+1,0)</f>
        <v>0</v>
      </c>
      <c r="MI38" s="0" t="n">
        <f aca="false">IF(ISNUMBER(FIND(MI$1,$D38))=$AO$1,1,0)*VLOOKUP($Z$2,DALYs!$A$2:$MW$40,'Intervention list'!MI$195+1,0)</f>
        <v>0</v>
      </c>
      <c r="MJ38" s="0" t="n">
        <f aca="false">IF(ISNUMBER(FIND(MJ$1,$D38))=$AO$1,1,0)*VLOOKUP($Z$2,DALYs!$A$2:$MW$40,'Intervention list'!MJ$195+1,0)</f>
        <v>0</v>
      </c>
      <c r="MK38" s="0" t="n">
        <f aca="false">IF(ISNUMBER(FIND(MK$1,$D38))=$AO$1,1,0)*VLOOKUP($Z$2,DALYs!$A$2:$MW$40,'Intervention list'!MK$195+1,0)</f>
        <v>0</v>
      </c>
      <c r="ML38" s="0" t="n">
        <f aca="false">IF(ISNUMBER(FIND(ML$1,$D38))=$AO$1,1,0)*VLOOKUP($Z$2,DALYs!$A$2:$MW$40,'Intervention list'!ML$195+1,0)</f>
        <v>0</v>
      </c>
      <c r="MM38" s="0" t="n">
        <f aca="false">IF(ISNUMBER(FIND(MM$1,$D38))=$AO$1,1,0)*VLOOKUP($Z$2,DALYs!$A$2:$MW$40,'Intervention list'!MM$195+1,0)</f>
        <v>0</v>
      </c>
      <c r="MN38" s="0" t="n">
        <f aca="false">IF(ISNUMBER(FIND(MN$1,$D38))=$AO$1,1,0)*VLOOKUP($Z$2,DALYs!$A$2:$MW$40,'Intervention list'!MN$195+1,0)</f>
        <v>0</v>
      </c>
      <c r="MO38" s="0" t="n">
        <f aca="false">IF(ISNUMBER(FIND(MO$1,$D38))=$AO$1,1,0)*VLOOKUP($Z$2,DALYs!$A$2:$MW$40,'Intervention list'!MO$195+1,0)</f>
        <v>0</v>
      </c>
      <c r="MP38" s="0" t="n">
        <f aca="false">IF(ISNUMBER(FIND(MP$1,$D38))=$AO$1,1,0)*VLOOKUP($Z$2,DALYs!$A$2:$MW$40,'Intervention list'!MP$195+1,0)</f>
        <v>0</v>
      </c>
      <c r="MQ38" s="0" t="n">
        <f aca="false">IF(ISNUMBER(FIND(MQ$1,$D38))=$AO$1,1,0)*VLOOKUP($Z$2,DALYs!$A$2:$MW$40,'Intervention list'!MQ$195+1,0)</f>
        <v>0</v>
      </c>
      <c r="MR38" s="0" t="n">
        <f aca="false">IF(ISNUMBER(FIND(MR$1,$D38))=$AO$1,1,0)*VLOOKUP($Z$2,DALYs!$A$2:$MW$40,'Intervention list'!MR$195+1,0)</f>
        <v>0</v>
      </c>
      <c r="MS38" s="0" t="n">
        <f aca="false">IF(ISNUMBER(FIND(MS$1,$D38))=$AO$1,1,0)*VLOOKUP($Z$2,DALYs!$A$2:$MW$40,'Intervention list'!MS$195+1,0)</f>
        <v>0</v>
      </c>
      <c r="MT38" s="0" t="n">
        <f aca="false">IF(ISNUMBER(FIND(MT$1,$D38))=$AO$1,1,0)*VLOOKUP($Z$2,DALYs!$A$2:$MW$40,'Intervention list'!MT$195+1,0)</f>
        <v>0</v>
      </c>
      <c r="MU38" s="0" t="n">
        <f aca="false">IF(ISNUMBER(FIND(MU$1,$D38))=$AO$1,1,0)*VLOOKUP($Z$2,DALYs!$A$2:$MW$40,'Intervention list'!MU$195+1,0)</f>
        <v>0</v>
      </c>
      <c r="MV38" s="0" t="n">
        <f aca="false">IF(ISNUMBER(FIND(MV$1,$D38))=$AO$1,1,0)*VLOOKUP($Z$2,DALYs!$A$2:$MW$40,'Intervention list'!MV$195+1,0)</f>
        <v>0</v>
      </c>
      <c r="MW38" s="0" t="n">
        <f aca="false">IF(ISNUMBER(FIND(MW$1,$D38))=$AO$1,1,0)*VLOOKUP($Z$2,DALYs!$A$2:$MW$40,'Intervention list'!MW$195+1,0)</f>
        <v>0</v>
      </c>
      <c r="MX38" s="0" t="n">
        <f aca="false">IF(ISNUMBER(FIND(MX$1,$D38))=$AO$1,1,0)*VLOOKUP($Z$2,DALYs!$A$2:$MW$40,'Intervention list'!MX$195+1,0)</f>
        <v>0</v>
      </c>
      <c r="MY38" s="0" t="n">
        <f aca="false">IF(ISNUMBER(FIND(MY$1,$D38))=$AO$1,1,0)*VLOOKUP($Z$2,DALYs!$A$2:$MW$40,'Intervention list'!MY$195+1,0)</f>
        <v>0</v>
      </c>
      <c r="MZ38" s="0" t="n">
        <f aca="false">IF(ISNUMBER(FIND(MZ$1,$D38))=$AO$1,1,0)*VLOOKUP($Z$2,DALYs!$A$2:$MW$40,'Intervention list'!MZ$195+1,0)</f>
        <v>0</v>
      </c>
      <c r="NA38" s="0" t="n">
        <f aca="false">IF(ISNUMBER(FIND(NA$1,$D38))=$AO$1,1,0)*VLOOKUP($Z$2,DALYs!$A$2:$MW$40,'Intervention list'!NA$195+1,0)</f>
        <v>0</v>
      </c>
      <c r="NB38" s="0" t="n">
        <f aca="false">IF(ISNUMBER(FIND(NB$1,$D38))=$AO$1,1,0)*VLOOKUP($Z$2,DALYs!$A$2:$MW$40,'Intervention list'!NB$195+1,0)</f>
        <v>0</v>
      </c>
      <c r="NC38" s="0" t="n">
        <f aca="false">IF(ISNUMBER(FIND(NC$1,$D38))=$AO$1,1,0)*VLOOKUP($Z$2,DALYs!$A$2:$MW$40,'Intervention list'!NC$195+1,0)</f>
        <v>0</v>
      </c>
      <c r="ND38" s="0" t="n">
        <f aca="false">IF(ISNUMBER(FIND(ND$1,$D38))=$AO$1,1,0)*VLOOKUP($Z$2,DALYs!$A$2:$MW$40,'Intervention list'!ND$195+1,0)</f>
        <v>0</v>
      </c>
      <c r="NE38" s="0" t="n">
        <f aca="false">IF(ISNUMBER(FIND(NE$1,$D38))=$AO$1,1,0)*VLOOKUP($Z$2,DALYs!$A$2:$MW$40,'Intervention list'!NE$195+1,0)</f>
        <v>0</v>
      </c>
      <c r="NF38" s="0" t="n">
        <f aca="false">IF(ISNUMBER(FIND(NF$1,$D38))=$AO$1,1,0)*VLOOKUP($Z$2,DALYs!$A$2:$MW$40,'Intervention list'!NF$195+1,0)</f>
        <v>0</v>
      </c>
      <c r="NG38" s="0" t="n">
        <f aca="false">IF(ISNUMBER(FIND(NG$1,$D38))=$AO$1,1,0)*VLOOKUP($Z$2,DALYs!$A$2:$MW$40,'Intervention list'!NG$195+1,0)</f>
        <v>0</v>
      </c>
      <c r="NH38" s="0" t="n">
        <f aca="false">IF(ISNUMBER(FIND(NH$1,$D38))=$AO$1,1,0)*VLOOKUP($Z$2,DALYs!$A$2:$MW$40,'Intervention list'!NH$195+1,0)</f>
        <v>0</v>
      </c>
      <c r="NI38" s="0" t="n">
        <f aca="false">IF(ISNUMBER(FIND(NI$1,$D38))=$AO$1,1,0)*VLOOKUP($Z$2,DALYs!$A$2:$MW$40,'Intervention list'!NI$195+1,0)</f>
        <v>0</v>
      </c>
      <c r="NJ38" s="0" t="n">
        <f aca="false">IF(ISNUMBER(FIND(NJ$1,$D38))=$AO$1,1,0)*VLOOKUP($Z$2,DALYs!$A$2:$MW$40,'Intervention list'!NJ$195+1,0)</f>
        <v>0</v>
      </c>
      <c r="NK38" s="0" t="n">
        <f aca="false">IF(ISNUMBER(FIND(NK$1,$D38))=$AO$1,1,0)*VLOOKUP($Z$2,DALYs!$A$2:$MW$40,'Intervention list'!NK$195+1,0)</f>
        <v>0</v>
      </c>
      <c r="NL38" s="0" t="n">
        <f aca="false">IF(ISNUMBER(FIND(NL$1,$D38))=$AO$1,1,0)*VLOOKUP($Z$2,DALYs!$A$2:$MW$40,'Intervention list'!NL$195+1,0)</f>
        <v>0</v>
      </c>
      <c r="NM38" s="0" t="n">
        <f aca="false">IF(ISNUMBER(FIND(NM$1,$D38))=$AO$1,1,0)*VLOOKUP($Z$2,DALYs!$A$2:$MW$40,'Intervention list'!NM$195+1,0)</f>
        <v>0</v>
      </c>
      <c r="NN38" s="0" t="n">
        <f aca="false">IF(ISNUMBER(FIND(NN$1,$D38))=$AO$1,1,0)*VLOOKUP($Z$2,DALYs!$A$2:$MW$40,'Intervention list'!NN$195+1,0)</f>
        <v>0</v>
      </c>
      <c r="NO38" s="0" t="n">
        <f aca="false">IF(ISNUMBER(FIND(NO$1,$D38))=$AO$1,1,0)*VLOOKUP($Z$2,DALYs!$A$2:$MW$40,'Intervention list'!NO$195+1,0)</f>
        <v>0</v>
      </c>
      <c r="NP38" s="0" t="n">
        <f aca="false">IF(ISNUMBER(FIND(NP$1,$D38))=$AO$1,1,0)*VLOOKUP($Z$2,DALYs!$A$2:$MW$40,'Intervention list'!NP$195+1,0)</f>
        <v>0</v>
      </c>
      <c r="NQ38" s="0" t="n">
        <f aca="false">IF(ISNUMBER(FIND(NQ$1,$D38))=$AO$1,1,0)*VLOOKUP($Z$2,DALYs!$A$2:$MW$40,'Intervention list'!NQ$195+1,0)</f>
        <v>0</v>
      </c>
      <c r="NR38" s="0" t="n">
        <f aca="false">IF(ISNUMBER(FIND(NR$1,$D38))=$AO$1,1,0)*VLOOKUP($Z$2,DALYs!$A$2:$MW$40,'Intervention list'!NR$195+1,0)</f>
        <v>0</v>
      </c>
      <c r="NS38" s="0" t="n">
        <f aca="false">IF(ISNUMBER(FIND(NS$1,$D38))=$AO$1,1,0)*VLOOKUP($Z$2,DALYs!$A$2:$MW$40,'Intervention list'!NS$195+1,0)</f>
        <v>0</v>
      </c>
      <c r="NT38" s="0" t="n">
        <f aca="false">IF(ISNUMBER(FIND(NT$1,$D38))=$AO$1,1,0)*VLOOKUP($Z$2,DALYs!$A$2:$MW$40,'Intervention list'!NT$195+1,0)</f>
        <v>0</v>
      </c>
      <c r="NU38" s="0" t="n">
        <f aca="false">IF(ISNUMBER(FIND(NU$1,$D38))=$AO$1,1,0)*VLOOKUP($Z$2,DALYs!$A$2:$MW$40,'Intervention list'!NU$195+1,0)</f>
        <v>0</v>
      </c>
      <c r="NV38" s="0" t="n">
        <f aca="false">IF(ISNUMBER(FIND(NV$1,$D38))=$AO$1,1,0)*VLOOKUP($Z$2,DALYs!$A$2:$MW$40,'Intervention list'!NV$195+1,0)</f>
        <v>0</v>
      </c>
      <c r="NW38" s="0" t="n">
        <f aca="false">IF(ISNUMBER(FIND(NW$1,$D38))=$AO$1,1,0)*VLOOKUP($Z$2,DALYs!$A$2:$MW$40,'Intervention list'!NW$195+1,0)</f>
        <v>0</v>
      </c>
      <c r="NX38" s="0" t="n">
        <f aca="false">IF(ISNUMBER(FIND(NX$1,$D38))=$AO$1,1,0)*VLOOKUP($Z$2,DALYs!$A$2:$MW$40,'Intervention list'!NX$195+1,0)</f>
        <v>0</v>
      </c>
      <c r="NY38" s="0" t="n">
        <f aca="false">IF(ISNUMBER(FIND(NY$1,$D38))=$AO$1,1,0)*VLOOKUP($Z$2,DALYs!$A$2:$MW$40,'Intervention list'!NY$195+1,0)</f>
        <v>0</v>
      </c>
      <c r="NZ38" s="0" t="n">
        <f aca="false">IF(ISNUMBER(FIND(NZ$1,$D38))=$AO$1,1,0)*VLOOKUP($Z$2,DALYs!$A$2:$MW$40,'Intervention list'!NZ$195+1,0)</f>
        <v>0</v>
      </c>
      <c r="OA38" s="0" t="n">
        <f aca="false">IF(ISNUMBER(FIND(OA$1,$D38))=$AO$1,1,0)*VLOOKUP($Z$2,DALYs!$A$2:$MW$40,'Intervention list'!OA$195+1,0)</f>
        <v>0</v>
      </c>
      <c r="OB38" s="0" t="n">
        <f aca="false">IF(ISNUMBER(FIND(OB$1,$D38))=$AO$1,1,0)*VLOOKUP($Z$2,DALYs!$A$2:$MW$40,'Intervention list'!OB$195+1,0)</f>
        <v>0</v>
      </c>
      <c r="OC38" s="0" t="n">
        <f aca="false">IF(ISNUMBER(FIND(OC$1,$D38))=$AO$1,1,0)*VLOOKUP($Z$2,DALYs!$A$2:$MW$40,'Intervention list'!OC$195+1,0)</f>
        <v>0</v>
      </c>
      <c r="OD38" s="0" t="n">
        <f aca="false">IF(ISNUMBER(FIND(OD$1,$D38))=$AO$1,1,0)*VLOOKUP($Z$2,DALYs!$A$2:$MW$40,'Intervention list'!OD$195+1,0)</f>
        <v>0</v>
      </c>
      <c r="OE38" s="0" t="n">
        <f aca="false">IF(ISNUMBER(FIND(OE$1,$D38))=$AO$1,1,0)*VLOOKUP($Z$2,DALYs!$A$2:$MW$40,'Intervention list'!OE$195+1,0)</f>
        <v>0</v>
      </c>
      <c r="OF38" s="0" t="n">
        <f aca="false">IF(ISNUMBER(FIND(OF$1,$D38))=$AO$1,1,0)*VLOOKUP($Z$2,DALYs!$A$2:$MW$40,'Intervention list'!OF$195+1,0)</f>
        <v>0</v>
      </c>
      <c r="OG38" s="0" t="n">
        <f aca="false">IF(ISNUMBER(FIND(OG$1,$D38))=$AO$1,1,0)*VLOOKUP($Z$2,DALYs!$A$2:$MW$40,'Intervention list'!OG$195+1,0)</f>
        <v>0</v>
      </c>
      <c r="OH38" s="0" t="n">
        <f aca="false">IF(ISNUMBER(FIND(OH$1,$D38))=$AO$1,1,0)*VLOOKUP($Z$2,DALYs!$A$2:$MW$40,'Intervention list'!OH$195+1,0)</f>
        <v>0</v>
      </c>
      <c r="OI38" s="0" t="n">
        <f aca="false">IF(ISNUMBER(FIND(OI$1,$D38))=$AO$1,1,0)*VLOOKUP($Z$2,DALYs!$A$2:$MW$40,'Intervention list'!OI$195+1,0)</f>
        <v>0</v>
      </c>
      <c r="OJ38" s="0" t="n">
        <f aca="false">IF(ISNUMBER(FIND(OJ$1,$D38))=$AO$1,1,0)*VLOOKUP($Z$2,DALYs!$A$2:$MW$40,'Intervention list'!OJ$195+1,0)</f>
        <v>0</v>
      </c>
      <c r="OK38" s="0" t="n">
        <f aca="false">IF(ISNUMBER(FIND(OK$1,$D38))=$AO$1,1,0)*VLOOKUP($Z$2,DALYs!$A$2:$MW$40,'Intervention list'!OK$195+1,0)</f>
        <v>0</v>
      </c>
      <c r="OL38" s="0" t="n">
        <f aca="false">IF(ISNUMBER(FIND(OL$1,$D38))=$AO$1,1,0)*VLOOKUP($Z$2,DALYs!$A$2:$MW$40,'Intervention list'!OL$195+1,0)</f>
        <v>0</v>
      </c>
      <c r="OM38" s="0" t="n">
        <f aca="false">IF(ISNUMBER(FIND(OM$1,$D38))=$AO$1,1,0)*VLOOKUP($Z$2,DALYs!$A$2:$MW$40,'Intervention list'!OM$195+1,0)</f>
        <v>0</v>
      </c>
      <c r="ON38" s="0" t="n">
        <f aca="false">IF(ISNUMBER(FIND(ON$1,$D38))=$AO$1,1,0)*VLOOKUP($Z$2,DALYs!$A$2:$MW$40,'Intervention list'!ON$195+1,0)</f>
        <v>0</v>
      </c>
      <c r="OO38" s="0" t="n">
        <f aca="false">IF(ISNUMBER(FIND(OO$1,$D38))=$AO$1,1,0)*VLOOKUP($Z$2,DALYs!$A$2:$MW$40,'Intervention list'!OO$195+1,0)</f>
        <v>0</v>
      </c>
      <c r="OP38" s="0" t="n">
        <f aca="false">IF(ISNUMBER(FIND(OP$1,$D38))=$AO$1,1,0)*VLOOKUP($Z$2,DALYs!$A$2:$MW$40,'Intervention list'!OP$195+1,0)</f>
        <v>0</v>
      </c>
      <c r="OQ38" s="0" t="n">
        <f aca="false">IF(ISNUMBER(FIND(OQ$1,$D38))=$AO$1,1,0)*VLOOKUP($Z$2,DALYs!$A$2:$MW$40,'Intervention list'!OQ$195+1,0)</f>
        <v>0</v>
      </c>
      <c r="OR38" s="0" t="n">
        <f aca="false">IF(ISNUMBER(FIND(OR$1,$D38))=$AO$1,1,0)*VLOOKUP($Z$2,DALYs!$A$2:$MW$40,'Intervention list'!OR$195+1,0)</f>
        <v>0</v>
      </c>
      <c r="OS38" s="0" t="n">
        <f aca="false">IF(ISNUMBER(FIND(OS$1,$D38))=$AO$1,1,0)*VLOOKUP($Z$2,DALYs!$A$2:$MW$40,'Intervention list'!OS$195+1,0)</f>
        <v>0</v>
      </c>
      <c r="OT38" s="0" t="n">
        <f aca="false">IF(ISNUMBER(FIND(OT$1,$D38))=$AO$1,1,0)*VLOOKUP($Z$2,DALYs!$A$2:$MW$40,'Intervention list'!OT$195+1,0)</f>
        <v>0</v>
      </c>
      <c r="OU38" s="0" t="n">
        <f aca="false">IF(ISNUMBER(FIND(OU$1,$D38))=$AO$1,1,0)*VLOOKUP($Z$2,DALYs!$A$2:$MW$40,'Intervention list'!OU$195+1,0)</f>
        <v>0</v>
      </c>
      <c r="OV38" s="0" t="n">
        <f aca="false">IF(ISNUMBER(FIND(OV$1,$D38))=$AO$1,1,0)*VLOOKUP($Z$2,DALYs!$A$2:$MW$40,'Intervention list'!OV$195+1,0)</f>
        <v>0</v>
      </c>
      <c r="OW38" s="0" t="n">
        <f aca="false">IF(ISNUMBER(FIND(OW$1,$D38))=$AO$1,1,0)*VLOOKUP($Z$2,DALYs!$A$2:$MW$40,'Intervention list'!OW$195+1,0)</f>
        <v>0</v>
      </c>
      <c r="OX38" s="0" t="n">
        <f aca="false">IF(ISNUMBER(FIND(OX$1,$D38))=$AO$1,1,0)*VLOOKUP($Z$2,DALYs!$A$2:$MW$40,'Intervention list'!OX$195+1,0)</f>
        <v>0</v>
      </c>
    </row>
    <row r="39" customFormat="false" ht="15.75" hidden="false" customHeight="false" outlineLevel="0" collapsed="false">
      <c r="A39" s="6" t="s">
        <v>41</v>
      </c>
      <c r="B39" s="6" t="s">
        <v>12</v>
      </c>
      <c r="C39" s="26" t="s">
        <v>31</v>
      </c>
      <c r="D39" s="7" t="s">
        <v>42</v>
      </c>
      <c r="E39" s="7" t="str">
        <f aca="false">SUBSTITUTE(D39,0.2,X39)</f>
        <v>Malaria: 0.3</v>
      </c>
      <c r="F39" s="0" t="s">
        <v>25</v>
      </c>
      <c r="G39" s="8" t="n">
        <v>3.05094325722503</v>
      </c>
      <c r="H39" s="9" t="n">
        <v>31</v>
      </c>
      <c r="I39" s="9" t="n">
        <f aca="false">IF(H39="","",(H39*(VLOOKUP($Z$2,Worksheet,11,0)^4)))</f>
        <v>45.1698884092723</v>
      </c>
      <c r="J39" s="9" t="n">
        <f aca="false">IF(I39="","",I39*VLOOKUP($Z$2,Worksheet,12,0))</f>
        <v>50.6268608357859</v>
      </c>
      <c r="K39" s="9" t="n">
        <f aca="false">IF(I39="","",I39*VLOOKUP($Z$2, Worksheet, 13, 0))</f>
        <v>44.3484283613089</v>
      </c>
      <c r="L39" s="9" t="n">
        <f aca="false">IF(J39="",VLOOKUP($Z$2, Worksheet, 14, 0),J39)</f>
        <v>50.6268608357859</v>
      </c>
      <c r="M39" s="9" t="n">
        <f aca="false">IF(L39&lt;VLOOKUP($Z$2,'Country sheet'!$A$3:$P$41,15,0), VLOOKUP($Z$2,'Country sheet'!$A$3:$P$41,15,0), L39)/0.7</f>
        <v>72.3240869082655</v>
      </c>
      <c r="N39" s="27" t="n">
        <f aca="false">IFERROR(IF(AC39=$AO$1,VLOOKUP(F39,AO$42:AX$46,MATCH(AC$1,AP$41:AX$41,0)+1,0)/COUNTIFS($F$2:$F$194,$F39,$AC$2:$AC$194,$AO$1),0),0) + IFERROR(IF(AD39=$AO$1,VLOOKUP(F39,AO$42:AX$46,MATCH(AD$1,AP$41:AX$41,0)+1,0)/COUNTIFS($F$2:$F$194,$F39,$AD$2:$AD$194,$AO$1),0),0) + IFERROR(IF(AE39=$AO$1,VLOOKUP(F39,AO$42:AX$46,MATCH(AE$1,AP$41:AX$41,0)+1,0)/COUNTIFS($F$2:$F$194,$F39,$AE$2:$AE$194,$AO$1),0),0) + IFERROR(IF(AF39=$AO$1,VLOOKUP(F39,AO$42:AX$46,MATCH(AF$1,AP$41:AX$41,0)+1,0)/COUNTIFS($F$2:$F$194,$F39,$AF$2:$AF$194,$AO$1),0),0) + IFERROR(IF(AG39=$AO$1,VLOOKUP(F39,AO$42:AX$46,MATCH(AG$1,AP$41:AX$41,0)+1,0)/COUNTIFS($F$2:$F$194,$F39,$AG$2:$AG$194,$AO$1),0),0) + IFERROR(IF(AH39=$AO$1,VLOOKUP(F39,AO$42:AX$46,MATCH(AH$1,AP$41:AX$41,0)+1,0)/COUNTIFS($F$2:$F$194,$F39,$AH$2:$AH$194,$AO$1),0),0) + IFERROR(IF(AI39=$AO$1,VLOOKUP(F39,AO$42:AX$46,MATCH(AI$1,AP$41:AX$41,0)+1,0)/COUNTIFS($F$2:$F$194,$F39,$AI$2:$AI$194,$AO$1),0),0) + IFERROR(IF(AJ39=$AO$1,VLOOKUP(F39,AO$42:AX$46,MATCH(AJ$1,AP$41:AX$41,0)+1,0)/COUNTIFS($F$2:$F$194,$F39,$AJ$2:$AJ$194,$AO$1),0),0) + IFERROR(IF(AK39=$AO$1,VLOOKUP(F39,AO$42:AX$46,MATCH(AK$1,AP$41:AX$41,0)+1,0)/COUNTIFS($F$2:$F$194,$F39,$AK$2:$AK$194,$AO$1),0),0)</f>
        <v>439157.071941493</v>
      </c>
      <c r="O39" s="9" t="n">
        <v>1</v>
      </c>
      <c r="P39" s="9" t="n">
        <v>3</v>
      </c>
      <c r="Q39" s="0" t="n">
        <f aca="false">SUM(BC39:OX39)</f>
        <v>340289.402780796</v>
      </c>
      <c r="R39" s="0" t="n">
        <f aca="false">IF(VLOOKUP($Z$2,CET!$A$4:$L$42,12,0)="Low income",_xlfn.IFS(S39=0.2,0.1,S39=0.1,0.05,S39=0.5,0.4,S39=0.35,0.25),S39)</f>
        <v>0.5</v>
      </c>
      <c r="S39" s="0" t="n">
        <v>0.5</v>
      </c>
      <c r="T39" s="0" t="n">
        <v>0.8</v>
      </c>
      <c r="U39" s="0" t="n">
        <f aca="false">N39/M39</f>
        <v>6072.07212306062</v>
      </c>
      <c r="V39" s="0" t="n">
        <f aca="false">IFERROR(U39/Q39,0)</f>
        <v>0.0178438472471976</v>
      </c>
      <c r="W39" s="0" t="n">
        <f aca="false">(T39/R39)*V39</f>
        <v>0.0285501555955162</v>
      </c>
      <c r="X39" s="28" t="n">
        <f aca="false">IF(W39=0,0,IF(W39&lt;=0.8,IF(W39&lt;0.05,0.05,W39),0.8))</f>
        <v>0.05</v>
      </c>
      <c r="Y39" s="28"/>
      <c r="AC39" s="34" t="n">
        <f aca="false">ISNUMBER(FIND(AC$1,$C39))</f>
        <v>0</v>
      </c>
      <c r="AD39" s="33" t="n">
        <f aca="false">ISNUMBER(FIND(AD$1,$C39))</f>
        <v>0</v>
      </c>
      <c r="AE39" s="33" t="n">
        <f aca="false">ISNUMBER(FIND(AE$1,$C39))</f>
        <v>1</v>
      </c>
      <c r="AF39" s="33" t="n">
        <f aca="false">ISNUMBER(FIND(AF$1,$C39))</f>
        <v>0</v>
      </c>
      <c r="AG39" s="33" t="n">
        <f aca="false">ISNUMBER(FIND(AG$1,$C39))</f>
        <v>0</v>
      </c>
      <c r="AH39" s="33" t="n">
        <f aca="false">ISNUMBER(FIND(AH$1,$C39))</f>
        <v>0</v>
      </c>
      <c r="AI39" s="33" t="n">
        <f aca="false">ISNUMBER(FIND(AI$1,$C39))</f>
        <v>0</v>
      </c>
      <c r="AJ39" s="33" t="n">
        <f aca="false">ISNUMBER(FIND(AJ$1,$C39))</f>
        <v>0</v>
      </c>
      <c r="AK39" s="35" t="n">
        <f aca="false">ISNUMBER(FIND(AK$1,$C39))</f>
        <v>0</v>
      </c>
      <c r="AL39" s="6"/>
      <c r="AM39" s="33"/>
      <c r="AU39" s="77" t="s">
        <v>759</v>
      </c>
      <c r="AZ39" s="67"/>
      <c r="BC39" s="0" t="n">
        <f aca="false">IF(ISNUMBER(FIND(BC$1,$D39))=$AO$1,1,0)*VLOOKUP($Z$2,DALYs!$A$2:$MW$40,'Intervention list'!BC$195+1,0)</f>
        <v>0</v>
      </c>
      <c r="BD39" s="0" t="n">
        <f aca="false">IF(ISNUMBER(FIND(BD$1,$D39))=$AO$1,1,0)*VLOOKUP($Z$2,DALYs!$A$2:$MW$40,'Intervention list'!BD$195+1,0)</f>
        <v>0</v>
      </c>
      <c r="BE39" s="0" t="n">
        <f aca="false">IF(ISNUMBER(FIND(BE$1,$D39))=$AO$1,1,0)*VLOOKUP($Z$2,DALYs!$A$2:$MW$40,'Intervention list'!BE$195+1,0)</f>
        <v>0</v>
      </c>
      <c r="BF39" s="0" t="n">
        <f aca="false">IF(ISNUMBER(FIND(BF$1,$D39))=$AO$1,1,0)*VLOOKUP($Z$2,DALYs!$A$2:$MW$40,'Intervention list'!BF$195+1,0)</f>
        <v>0</v>
      </c>
      <c r="BG39" s="0" t="n">
        <f aca="false">IF(ISNUMBER(FIND(BG$1,$D39))=$AO$1,1,0)*VLOOKUP($Z$2,DALYs!$A$2:$MW$40,'Intervention list'!BG$195+1,0)</f>
        <v>0</v>
      </c>
      <c r="BH39" s="0" t="n">
        <f aca="false">IF(ISNUMBER(FIND(BH$1,$D39))=$AO$1,1,0)*VLOOKUP($Z$2,DALYs!$A$2:$MW$40,'Intervention list'!BH$195+1,0)</f>
        <v>0</v>
      </c>
      <c r="BI39" s="0" t="n">
        <f aca="false">IF(ISNUMBER(FIND(BI$1,$D39))=$AO$1,1,0)*VLOOKUP($Z$2,DALYs!$A$2:$MW$40,'Intervention list'!BI$195+1,0)</f>
        <v>0</v>
      </c>
      <c r="BJ39" s="0" t="n">
        <f aca="false">IF(ISNUMBER(FIND(BJ$1,$D39))=$AO$1,1,0)*VLOOKUP($Z$2,DALYs!$A$2:$MW$40,'Intervention list'!BJ$195+1,0)</f>
        <v>0</v>
      </c>
      <c r="BK39" s="0" t="n">
        <f aca="false">IF(ISNUMBER(FIND(BK$1,$D39))=$AO$1,1,0)*VLOOKUP($Z$2,DALYs!$A$2:$MW$40,'Intervention list'!BK$195+1,0)</f>
        <v>0</v>
      </c>
      <c r="BL39" s="0" t="n">
        <f aca="false">IF(ISNUMBER(FIND(BL$1,$D39))=$AO$1,1,0)*VLOOKUP($Z$2,DALYs!$A$2:$MW$40,'Intervention list'!BL$195+1,0)</f>
        <v>0</v>
      </c>
      <c r="BM39" s="0" t="n">
        <f aca="false">IF(ISNUMBER(FIND(BM$1,$D39))=$AO$1,1,0)*VLOOKUP($Z$2,DALYs!$A$2:$MW$40,'Intervention list'!BM$195+1,0)</f>
        <v>0</v>
      </c>
      <c r="BN39" s="0" t="n">
        <f aca="false">IF(ISNUMBER(FIND(BN$1,$D39))=$AO$1,1,0)*VLOOKUP($Z$2,DALYs!$A$2:$MW$40,'Intervention list'!BN$195+1,0)</f>
        <v>0</v>
      </c>
      <c r="BO39" s="0" t="n">
        <f aca="false">IF(ISNUMBER(FIND(BO$1,$D39))=$AO$1,1,0)*VLOOKUP($Z$2,DALYs!$A$2:$MW$40,'Intervention list'!BO$195+1,0)</f>
        <v>0</v>
      </c>
      <c r="BP39" s="0" t="n">
        <f aca="false">IF(ISNUMBER(FIND(BP$1,$D39))=$AO$1,1,0)*VLOOKUP($Z$2,DALYs!$A$2:$MW$40,'Intervention list'!BP$195+1,0)</f>
        <v>0</v>
      </c>
      <c r="BQ39" s="0" t="n">
        <f aca="false">IF(ISNUMBER(FIND(BQ$1,$D39))=$AO$1,1,0)*VLOOKUP($Z$2,DALYs!$A$2:$MW$40,'Intervention list'!BQ$195+1,0)</f>
        <v>0</v>
      </c>
      <c r="BR39" s="0" t="n">
        <f aca="false">IF(ISNUMBER(FIND(BR$1,$D39))=$AO$1,1,0)*VLOOKUP($Z$2,DALYs!$A$2:$MW$40,'Intervention list'!BR$195+1,0)</f>
        <v>0</v>
      </c>
      <c r="BS39" s="0" t="n">
        <f aca="false">IF(ISNUMBER(FIND(BS$1,$D39))=$AO$1,1,0)*VLOOKUP($Z$2,DALYs!$A$2:$MW$40,'Intervention list'!BS$195+1,0)</f>
        <v>0</v>
      </c>
      <c r="BT39" s="0" t="n">
        <f aca="false">IF(ISNUMBER(FIND(BT$1,$D39))=$AO$1,1,0)*VLOOKUP($Z$2,DALYs!$A$2:$MW$40,'Intervention list'!BT$195+1,0)</f>
        <v>0</v>
      </c>
      <c r="BU39" s="0" t="n">
        <f aca="false">IF(ISNUMBER(FIND(BU$1,$D39))=$AO$1,1,0)*VLOOKUP($Z$2,DALYs!$A$2:$MW$40,'Intervention list'!BU$195+1,0)</f>
        <v>0</v>
      </c>
      <c r="BV39" s="0" t="n">
        <f aca="false">IF(ISNUMBER(FIND(BV$1,$D39))=$AO$1,1,0)*VLOOKUP($Z$2,DALYs!$A$2:$MW$40,'Intervention list'!BV$195+1,0)</f>
        <v>0</v>
      </c>
      <c r="BW39" s="0" t="n">
        <f aca="false">IF(ISNUMBER(FIND(BW$1,$D39))=$AO$1,1,0)*VLOOKUP($Z$2,DALYs!$A$2:$MW$40,'Intervention list'!BW$195+1,0)</f>
        <v>0</v>
      </c>
      <c r="BX39" s="0" t="n">
        <f aca="false">IF(ISNUMBER(FIND(BX$1,$D39))=$AO$1,1,0)*VLOOKUP($Z$2,DALYs!$A$2:$MW$40,'Intervention list'!BX$195+1,0)</f>
        <v>0</v>
      </c>
      <c r="BY39" s="0" t="n">
        <f aca="false">IF(ISNUMBER(FIND(BY$1,$D39))=$AO$1,1,0)*VLOOKUP($Z$2,DALYs!$A$2:$MW$40,'Intervention list'!BY$195+1,0)</f>
        <v>0</v>
      </c>
      <c r="BZ39" s="0" t="n">
        <f aca="false">IF(ISNUMBER(FIND(BZ$1,$D39))=$AO$1,1,0)*VLOOKUP($Z$2,DALYs!$A$2:$MW$40,'Intervention list'!BZ$195+1,0)</f>
        <v>0</v>
      </c>
      <c r="CA39" s="0" t="n">
        <f aca="false">IF(ISNUMBER(FIND(CA$1,$D39))=$AO$1,1,0)*VLOOKUP($Z$2,DALYs!$A$2:$MW$40,'Intervention list'!CA$195+1,0)</f>
        <v>0</v>
      </c>
      <c r="CB39" s="0" t="n">
        <f aca="false">IF(ISNUMBER(FIND(CB$1,$D39))=$AO$1,1,0)*VLOOKUP($Z$2,DALYs!$A$2:$MW$40,'Intervention list'!CB$195+1,0)</f>
        <v>0</v>
      </c>
      <c r="CC39" s="0" t="n">
        <f aca="false">IF(ISNUMBER(FIND(CC$1,$D39))=$AO$1,1,0)*VLOOKUP($Z$2,DALYs!$A$2:$MW$40,'Intervention list'!CC$195+1,0)</f>
        <v>0</v>
      </c>
      <c r="CD39" s="0" t="n">
        <f aca="false">IF(ISNUMBER(FIND(CD$1,$D39))=$AO$1,1,0)*VLOOKUP($Z$2,DALYs!$A$2:$MW$40,'Intervention list'!CD$195+1,0)</f>
        <v>0</v>
      </c>
      <c r="CE39" s="0" t="n">
        <f aca="false">IF(ISNUMBER(FIND(CE$1,$D39))=$AO$1,1,0)*VLOOKUP($Z$2,DALYs!$A$2:$MW$40,'Intervention list'!CE$195+1,0)</f>
        <v>0</v>
      </c>
      <c r="CF39" s="0" t="n">
        <f aca="false">IF(ISNUMBER(FIND(CF$1,$D39))=$AO$1,1,0)*VLOOKUP($Z$2,DALYs!$A$2:$MW$40,'Intervention list'!CF$195+1,0)</f>
        <v>0</v>
      </c>
      <c r="CG39" s="0" t="n">
        <f aca="false">IF(ISNUMBER(FIND(CG$1,$D39))=$AO$1,1,0)*VLOOKUP($Z$2,DALYs!$A$2:$MW$40,'Intervention list'!CG$195+1,0)</f>
        <v>0</v>
      </c>
      <c r="CH39" s="0" t="n">
        <f aca="false">IF(ISNUMBER(FIND(CH$1,$D39))=$AO$1,1,0)*VLOOKUP($Z$2,DALYs!$A$2:$MW$40,'Intervention list'!CH$195+1,0)</f>
        <v>0</v>
      </c>
      <c r="CI39" s="0" t="n">
        <f aca="false">IF(ISNUMBER(FIND(CI$1,$D39))=$AO$1,1,0)*VLOOKUP($Z$2,DALYs!$A$2:$MW$40,'Intervention list'!CI$195+1,0)</f>
        <v>0</v>
      </c>
      <c r="CJ39" s="0" t="n">
        <f aca="false">IF(ISNUMBER(FIND(CJ$1,$D39))=$AO$1,1,0)*VLOOKUP($Z$2,DALYs!$A$2:$MW$40,'Intervention list'!CJ$195+1,0)</f>
        <v>0</v>
      </c>
      <c r="CK39" s="0" t="n">
        <f aca="false">IF(ISNUMBER(FIND(CK$1,$D39))=$AO$1,1,0)*VLOOKUP($Z$2,DALYs!$A$2:$MW$40,'Intervention list'!CK$195+1,0)</f>
        <v>0</v>
      </c>
      <c r="CL39" s="0" t="n">
        <f aca="false">IF(ISNUMBER(FIND(CL$1,$D39))=$AO$1,1,0)*VLOOKUP($Z$2,DALYs!$A$2:$MW$40,'Intervention list'!CL$195+1,0)</f>
        <v>0</v>
      </c>
      <c r="CM39" s="0" t="n">
        <f aca="false">IF(ISNUMBER(FIND(CM$1,$D39))=$AO$1,1,0)*VLOOKUP($Z$2,DALYs!$A$2:$MW$40,'Intervention list'!CM$195+1,0)</f>
        <v>0</v>
      </c>
      <c r="CN39" s="0" t="n">
        <f aca="false">IF(ISNUMBER(FIND(CN$1,$D39))=$AO$1,1,0)*VLOOKUP($Z$2,DALYs!$A$2:$MW$40,'Intervention list'!CN$195+1,0)</f>
        <v>0</v>
      </c>
      <c r="CO39" s="0" t="n">
        <f aca="false">IF(ISNUMBER(FIND(CO$1,$D39))=$AO$1,1,0)*VLOOKUP($Z$2,DALYs!$A$2:$MW$40,'Intervention list'!CO$195+1,0)</f>
        <v>0</v>
      </c>
      <c r="CP39" s="0" t="n">
        <f aca="false">IF(ISNUMBER(FIND(CP$1,$D39))=$AO$1,1,0)*VLOOKUP($Z$2,DALYs!$A$2:$MW$40,'Intervention list'!CP$195+1,0)</f>
        <v>0</v>
      </c>
      <c r="CQ39" s="0" t="n">
        <f aca="false">IF(ISNUMBER(FIND(CQ$1,$D39))=$AO$1,1,0)*VLOOKUP($Z$2,DALYs!$A$2:$MW$40,'Intervention list'!CQ$195+1,0)</f>
        <v>0</v>
      </c>
      <c r="CR39" s="0" t="n">
        <f aca="false">IF(ISNUMBER(FIND(CR$1,$D39))=$AO$1,1,0)*VLOOKUP($Z$2,DALYs!$A$2:$MW$40,'Intervention list'!CR$195+1,0)</f>
        <v>0</v>
      </c>
      <c r="CS39" s="0" t="n">
        <f aca="false">IF(ISNUMBER(FIND(CS$1,$D39))=$AO$1,1,0)*VLOOKUP($Z$2,DALYs!$A$2:$MW$40,'Intervention list'!CS$195+1,0)</f>
        <v>0</v>
      </c>
      <c r="CT39" s="0" t="n">
        <f aca="false">IF(ISNUMBER(FIND(CT$1,$D39))=$AO$1,1,0)*VLOOKUP($Z$2,DALYs!$A$2:$MW$40,'Intervention list'!CT$195+1,0)</f>
        <v>0</v>
      </c>
      <c r="CU39" s="0" t="n">
        <f aca="false">IF(ISNUMBER(FIND(CU$1,$D39))=$AO$1,1,0)*VLOOKUP($Z$2,DALYs!$A$2:$MW$40,'Intervention list'!CU$195+1,0)</f>
        <v>0</v>
      </c>
      <c r="CV39" s="0" t="n">
        <f aca="false">IF(ISNUMBER(FIND(CV$1,$D39))=$AO$1,1,0)*VLOOKUP($Z$2,DALYs!$A$2:$MW$40,'Intervention list'!CV$195+1,0)</f>
        <v>0</v>
      </c>
      <c r="CW39" s="0" t="n">
        <f aca="false">IF(ISNUMBER(FIND(CW$1,$D39))=$AO$1,1,0)*VLOOKUP($Z$2,DALYs!$A$2:$MW$40,'Intervention list'!CW$195+1,0)</f>
        <v>0</v>
      </c>
      <c r="CX39" s="0" t="n">
        <f aca="false">IF(ISNUMBER(FIND(CX$1,$D39))=$AO$1,1,0)*VLOOKUP($Z$2,DALYs!$A$2:$MW$40,'Intervention list'!CX$195+1,0)</f>
        <v>0</v>
      </c>
      <c r="CY39" s="0" t="n">
        <f aca="false">IF(ISNUMBER(FIND(CY$1,$D39))=$AO$1,1,0)*VLOOKUP($Z$2,DALYs!$A$2:$MW$40,'Intervention list'!CY$195+1,0)</f>
        <v>0</v>
      </c>
      <c r="CZ39" s="0" t="n">
        <f aca="false">IF(ISNUMBER(FIND(CZ$1,$D39))=$AO$1,1,0)*VLOOKUP($Z$2,DALYs!$A$2:$MW$40,'Intervention list'!CZ$195+1,0)</f>
        <v>0</v>
      </c>
      <c r="DA39" s="0" t="n">
        <f aca="false">IF(ISNUMBER(FIND(DA$1,$D39))=$AO$1,1,0)*VLOOKUP($Z$2,DALYs!$A$2:$MW$40,'Intervention list'!DA$195+1,0)</f>
        <v>0</v>
      </c>
      <c r="DB39" s="0" t="n">
        <f aca="false">IF(ISNUMBER(FIND(DB$1,$D39))=$AO$1,1,0)*VLOOKUP($Z$2,DALYs!$A$2:$MW$40,'Intervention list'!DB$195+1,0)</f>
        <v>0</v>
      </c>
      <c r="DC39" s="0" t="n">
        <f aca="false">IF(ISNUMBER(FIND(DC$1,$D39))=$AO$1,1,0)*VLOOKUP($Z$2,DALYs!$A$2:$MW$40,'Intervention list'!DC$195+1,0)</f>
        <v>0</v>
      </c>
      <c r="DD39" s="0" t="n">
        <f aca="false">IF(ISNUMBER(FIND(DD$1,$D39))=$AO$1,1,0)*VLOOKUP($Z$2,DALYs!$A$2:$MW$40,'Intervention list'!DD$195+1,0)</f>
        <v>0</v>
      </c>
      <c r="DE39" s="0" t="n">
        <f aca="false">IF(ISNUMBER(FIND(DE$1,$D39))=$AO$1,1,0)*VLOOKUP($Z$2,DALYs!$A$2:$MW$40,'Intervention list'!DE$195+1,0)</f>
        <v>0</v>
      </c>
      <c r="DF39" s="0" t="n">
        <f aca="false">IF(ISNUMBER(FIND(DF$1,$D39))=$AO$1,1,0)*VLOOKUP($Z$2,DALYs!$A$2:$MW$40,'Intervention list'!DF$195+1,0)</f>
        <v>0</v>
      </c>
      <c r="DG39" s="0" t="n">
        <f aca="false">IF(ISNUMBER(FIND(DG$1,$D39))=$AO$1,1,0)*VLOOKUP($Z$2,DALYs!$A$2:$MW$40,'Intervention list'!DG$195+1,0)</f>
        <v>0</v>
      </c>
      <c r="DH39" s="0" t="n">
        <f aca="false">IF(ISNUMBER(FIND(DH$1,$D39))=$AO$1,1,0)*VLOOKUP($Z$2,DALYs!$A$2:$MW$40,'Intervention list'!DH$195+1,0)</f>
        <v>0</v>
      </c>
      <c r="DI39" s="0" t="n">
        <f aca="false">IF(ISNUMBER(FIND(DI$1,$D39))=$AO$1,1,0)*VLOOKUP($Z$2,DALYs!$A$2:$MW$40,'Intervention list'!DI$195+1,0)</f>
        <v>0</v>
      </c>
      <c r="DJ39" s="0" t="n">
        <f aca="false">IF(ISNUMBER(FIND(DJ$1,$D39))=$AO$1,1,0)*VLOOKUP($Z$2,DALYs!$A$2:$MW$40,'Intervention list'!DJ$195+1,0)</f>
        <v>0</v>
      </c>
      <c r="DK39" s="0" t="n">
        <f aca="false">IF(ISNUMBER(FIND(DK$1,$D39))=$AO$1,1,0)*VLOOKUP($Z$2,DALYs!$A$2:$MW$40,'Intervention list'!DK$195+1,0)</f>
        <v>0</v>
      </c>
      <c r="DL39" s="0" t="n">
        <f aca="false">IF(ISNUMBER(FIND(DL$1,$D39))=$AO$1,1,0)*VLOOKUP($Z$2,DALYs!$A$2:$MW$40,'Intervention list'!DL$195+1,0)</f>
        <v>0</v>
      </c>
      <c r="DM39" s="0" t="n">
        <f aca="false">IF(ISNUMBER(FIND(DM$1,$D39))=$AO$1,1,0)*VLOOKUP($Z$2,DALYs!$A$2:$MW$40,'Intervention list'!DM$195+1,0)</f>
        <v>0</v>
      </c>
      <c r="DN39" s="0" t="n">
        <f aca="false">IF(ISNUMBER(FIND(DN$1,$D39))=$AO$1,1,0)*VLOOKUP($Z$2,DALYs!$A$2:$MW$40,'Intervention list'!DN$195+1,0)</f>
        <v>0</v>
      </c>
      <c r="DO39" s="0" t="n">
        <f aca="false">IF(ISNUMBER(FIND(DO$1,$D39))=$AO$1,1,0)*VLOOKUP($Z$2,DALYs!$A$2:$MW$40,'Intervention list'!DO$195+1,0)</f>
        <v>0</v>
      </c>
      <c r="DP39" s="0" t="n">
        <f aca="false">IF(ISNUMBER(FIND(DP$1,$D39))=$AO$1,1,0)*VLOOKUP($Z$2,DALYs!$A$2:$MW$40,'Intervention list'!DP$195+1,0)</f>
        <v>0</v>
      </c>
      <c r="DQ39" s="0" t="n">
        <f aca="false">IF(ISNUMBER(FIND(DQ$1,$D39))=$AO$1,1,0)*VLOOKUP($Z$2,DALYs!$A$2:$MW$40,'Intervention list'!DQ$195+1,0)</f>
        <v>0</v>
      </c>
      <c r="DR39" s="0" t="n">
        <f aca="false">IF(ISNUMBER(FIND(DR$1,$D39))=$AO$1,1,0)*VLOOKUP($Z$2,DALYs!$A$2:$MW$40,'Intervention list'!DR$195+1,0)</f>
        <v>0</v>
      </c>
      <c r="DS39" s="0" t="n">
        <f aca="false">IF(ISNUMBER(FIND(DS$1,$D39))=$AO$1,1,0)*VLOOKUP($Z$2,DALYs!$A$2:$MW$40,'Intervention list'!DS$195+1,0)</f>
        <v>0</v>
      </c>
      <c r="DT39" s="0" t="n">
        <f aca="false">IF(ISNUMBER(FIND(DT$1,$D39))=$AO$1,1,0)*VLOOKUP($Z$2,DALYs!$A$2:$MW$40,'Intervention list'!DT$195+1,0)</f>
        <v>0</v>
      </c>
      <c r="DU39" s="0" t="n">
        <f aca="false">IF(ISNUMBER(FIND(DU$1,$D39))=$AO$1,1,0)*VLOOKUP($Z$2,DALYs!$A$2:$MW$40,'Intervention list'!DU$195+1,0)</f>
        <v>0</v>
      </c>
      <c r="DV39" s="0" t="n">
        <f aca="false">IF(ISNUMBER(FIND(DV$1,$D39))=$AO$1,1,0)*VLOOKUP($Z$2,DALYs!$A$2:$MW$40,'Intervention list'!DV$195+1,0)</f>
        <v>0</v>
      </c>
      <c r="DW39" s="0" t="n">
        <f aca="false">IF(ISNUMBER(FIND(DW$1,$D39))=$AO$1,1,0)*VLOOKUP($Z$2,DALYs!$A$2:$MW$40,'Intervention list'!DW$195+1,0)</f>
        <v>0</v>
      </c>
      <c r="DX39" s="0" t="n">
        <f aca="false">IF(ISNUMBER(FIND(DX$1,$D39))=$AO$1,1,0)*VLOOKUP($Z$2,DALYs!$A$2:$MW$40,'Intervention list'!DX$195+1,0)</f>
        <v>0</v>
      </c>
      <c r="DY39" s="0" t="n">
        <f aca="false">IF(ISNUMBER(FIND(DY$1,$D39))=$AO$1,1,0)*VLOOKUP($Z$2,DALYs!$A$2:$MW$40,'Intervention list'!DY$195+1,0)</f>
        <v>0</v>
      </c>
      <c r="DZ39" s="0" t="n">
        <f aca="false">IF(ISNUMBER(FIND(DZ$1,$D39))=$AO$1,1,0)*VLOOKUP($Z$2,DALYs!$A$2:$MW$40,'Intervention list'!DZ$195+1,0)</f>
        <v>0</v>
      </c>
      <c r="EA39" s="0" t="n">
        <f aca="false">IF(ISNUMBER(FIND(EA$1,$D39))=$AO$1,1,0)*VLOOKUP($Z$2,DALYs!$A$2:$MW$40,'Intervention list'!EA$195+1,0)</f>
        <v>0</v>
      </c>
      <c r="EB39" s="0" t="n">
        <f aca="false">IF(ISNUMBER(FIND(EB$1,$D39))=$AO$1,1,0)*VLOOKUP($Z$2,DALYs!$A$2:$MW$40,'Intervention list'!EB$195+1,0)</f>
        <v>0</v>
      </c>
      <c r="EC39" s="0" t="n">
        <f aca="false">IF(ISNUMBER(FIND(EC$1,$D39))=$AO$1,1,0)*VLOOKUP($Z$2,DALYs!$A$2:$MW$40,'Intervention list'!EC$195+1,0)</f>
        <v>0</v>
      </c>
      <c r="ED39" s="0" t="n">
        <f aca="false">IF(ISNUMBER(FIND(ED$1,$D39))=$AO$1,1,0)*VLOOKUP($Z$2,DALYs!$A$2:$MW$40,'Intervention list'!ED$195+1,0)</f>
        <v>0</v>
      </c>
      <c r="EE39" s="0" t="n">
        <f aca="false">IF(ISNUMBER(FIND(EE$1,$D39))=$AO$1,1,0)*VLOOKUP($Z$2,DALYs!$A$2:$MW$40,'Intervention list'!EE$195+1,0)</f>
        <v>0</v>
      </c>
      <c r="EF39" s="0" t="n">
        <f aca="false">IF(ISNUMBER(FIND(EF$1,$D39))=$AO$1,1,0)*VLOOKUP($Z$2,DALYs!$A$2:$MW$40,'Intervention list'!EF$195+1,0)</f>
        <v>0</v>
      </c>
      <c r="EG39" s="0" t="n">
        <f aca="false">IF(ISNUMBER(FIND(EG$1,$D39))=$AO$1,1,0)*VLOOKUP($Z$2,DALYs!$A$2:$MW$40,'Intervention list'!EG$195+1,0)</f>
        <v>0</v>
      </c>
      <c r="EH39" s="0" t="n">
        <f aca="false">IF(ISNUMBER(FIND(EH$1,$D39))=$AO$1,1,0)*VLOOKUP($Z$2,DALYs!$A$2:$MW$40,'Intervention list'!EH$195+1,0)</f>
        <v>0</v>
      </c>
      <c r="EI39" s="0" t="n">
        <f aca="false">IF(ISNUMBER(FIND(EI$1,$D39))=$AO$1,1,0)*VLOOKUP($Z$2,DALYs!$A$2:$MW$40,'Intervention list'!EI$195+1,0)</f>
        <v>0</v>
      </c>
      <c r="EJ39" s="0" t="n">
        <f aca="false">IF(ISNUMBER(FIND(EJ$1,$D39))=$AO$1,1,0)*VLOOKUP($Z$2,DALYs!$A$2:$MW$40,'Intervention list'!EJ$195+1,0)</f>
        <v>0</v>
      </c>
      <c r="EK39" s="0" t="n">
        <f aca="false">IF(ISNUMBER(FIND(EK$1,$D39))=$AO$1,1,0)*VLOOKUP($Z$2,DALYs!$A$2:$MW$40,'Intervention list'!EK$195+1,0)</f>
        <v>0</v>
      </c>
      <c r="EL39" s="0" t="n">
        <f aca="false">IF(ISNUMBER(FIND(EL$1,$D39))=$AO$1,1,0)*VLOOKUP($Z$2,DALYs!$A$2:$MW$40,'Intervention list'!EL$195+1,0)</f>
        <v>0</v>
      </c>
      <c r="EM39" s="0" t="n">
        <f aca="false">IF(ISNUMBER(FIND(EM$1,$D39))=$AO$1,1,0)*VLOOKUP($Z$2,DALYs!$A$2:$MW$40,'Intervention list'!EM$195+1,0)</f>
        <v>0</v>
      </c>
      <c r="EN39" s="0" t="n">
        <f aca="false">IF(ISNUMBER(FIND(EN$1,$D39))=$AO$1,1,0)*VLOOKUP($Z$2,DALYs!$A$2:$MW$40,'Intervention list'!EN$195+1,0)</f>
        <v>0</v>
      </c>
      <c r="EO39" s="0" t="n">
        <f aca="false">IF(ISNUMBER(FIND(EO$1,$D39))=$AO$1,1,0)*VLOOKUP($Z$2,DALYs!$A$2:$MW$40,'Intervention list'!EO$195+1,0)</f>
        <v>0</v>
      </c>
      <c r="EP39" s="0" t="n">
        <f aca="false">IF(ISNUMBER(FIND(EP$1,$D39))=$AO$1,1,0)*VLOOKUP($Z$2,DALYs!$A$2:$MW$40,'Intervention list'!EP$195+1,0)</f>
        <v>0</v>
      </c>
      <c r="EQ39" s="0" t="n">
        <f aca="false">IF(ISNUMBER(FIND(EQ$1,$D39))=$AO$1,1,0)*VLOOKUP($Z$2,DALYs!$A$2:$MW$40,'Intervention list'!EQ$195+1,0)</f>
        <v>0</v>
      </c>
      <c r="ER39" s="0" t="n">
        <f aca="false">IF(ISNUMBER(FIND(ER$1,$D39))=$AO$1,1,0)*VLOOKUP($Z$2,DALYs!$A$2:$MW$40,'Intervention list'!ER$195+1,0)</f>
        <v>0</v>
      </c>
      <c r="ES39" s="0" t="n">
        <f aca="false">IF(ISNUMBER(FIND(ES$1,$D39))=$AO$1,1,0)*VLOOKUP($Z$2,DALYs!$A$2:$MW$40,'Intervention list'!ES$195+1,0)</f>
        <v>0</v>
      </c>
      <c r="ET39" s="0" t="n">
        <f aca="false">IF(ISNUMBER(FIND(ET$1,$D39))=$AO$1,1,0)*VLOOKUP($Z$2,DALYs!$A$2:$MW$40,'Intervention list'!ET$195+1,0)</f>
        <v>0</v>
      </c>
      <c r="EU39" s="0" t="n">
        <f aca="false">IF(ISNUMBER(FIND(EU$1,$D39))=$AO$1,1,0)*VLOOKUP($Z$2,DALYs!$A$2:$MW$40,'Intervention list'!EU$195+1,0)</f>
        <v>0</v>
      </c>
      <c r="EV39" s="0" t="n">
        <f aca="false">IF(ISNUMBER(FIND(EV$1,$D39))=$AO$1,1,0)*VLOOKUP($Z$2,DALYs!$A$2:$MW$40,'Intervention list'!EV$195+1,0)</f>
        <v>0</v>
      </c>
      <c r="EW39" s="0" t="n">
        <f aca="false">IF(ISNUMBER(FIND(EW$1,$D39))=$AO$1,1,0)*VLOOKUP($Z$2,DALYs!$A$2:$MW$40,'Intervention list'!EW$195+1,0)</f>
        <v>0</v>
      </c>
      <c r="EX39" s="0" t="n">
        <f aca="false">IF(ISNUMBER(FIND(EX$1,$D39))=$AO$1,1,0)*VLOOKUP($Z$2,DALYs!$A$2:$MW$40,'Intervention list'!EX$195+1,0)</f>
        <v>0</v>
      </c>
      <c r="EY39" s="0" t="n">
        <f aca="false">IF(ISNUMBER(FIND(EY$1,$D39))=$AO$1,1,0)*VLOOKUP($Z$2,DALYs!$A$2:$MW$40,'Intervention list'!EY$195+1,0)</f>
        <v>0</v>
      </c>
      <c r="EZ39" s="0" t="n">
        <f aca="false">IF(ISNUMBER(FIND(EZ$1,$D39))=$AO$1,1,0)*VLOOKUP($Z$2,DALYs!$A$2:$MW$40,'Intervention list'!EZ$195+1,0)</f>
        <v>0</v>
      </c>
      <c r="FA39" s="0" t="n">
        <f aca="false">IF(ISNUMBER(FIND(FA$1,$D39))=$AO$1,1,0)*VLOOKUP($Z$2,DALYs!$A$2:$MW$40,'Intervention list'!FA$195+1,0)</f>
        <v>0</v>
      </c>
      <c r="FB39" s="0" t="n">
        <f aca="false">IF(ISNUMBER(FIND(FB$1,$D39))=$AO$1,1,0)*VLOOKUP($Z$2,DALYs!$A$2:$MW$40,'Intervention list'!FB$195+1,0)</f>
        <v>0</v>
      </c>
      <c r="FC39" s="0" t="n">
        <f aca="false">IF(ISNUMBER(FIND(FC$1,$D39))=$AO$1,1,0)*VLOOKUP($Z$2,DALYs!$A$2:$MW$40,'Intervention list'!FC$195+1,0)</f>
        <v>0</v>
      </c>
      <c r="FD39" s="0" t="n">
        <f aca="false">IF(ISNUMBER(FIND(FD$1,$D39))=$AO$1,1,0)*VLOOKUP($Z$2,DALYs!$A$2:$MW$40,'Intervention list'!FD$195+1,0)</f>
        <v>0</v>
      </c>
      <c r="FE39" s="0" t="n">
        <f aca="false">IF(ISNUMBER(FIND(FE$1,$D39))=$AO$1,1,0)*VLOOKUP($Z$2,DALYs!$A$2:$MW$40,'Intervention list'!FE$195+1,0)</f>
        <v>0</v>
      </c>
      <c r="FF39" s="0" t="n">
        <f aca="false">IF(ISNUMBER(FIND(FF$1,$D39))=$AO$1,1,0)*VLOOKUP($Z$2,DALYs!$A$2:$MW$40,'Intervention list'!FF$195+1,0)</f>
        <v>0</v>
      </c>
      <c r="FG39" s="0" t="n">
        <f aca="false">IF(ISNUMBER(FIND(FG$1,$D39))=$AO$1,1,0)*VLOOKUP($Z$2,DALYs!$A$2:$MW$40,'Intervention list'!FG$195+1,0)</f>
        <v>0</v>
      </c>
      <c r="FH39" s="0" t="n">
        <f aca="false">IF(ISNUMBER(FIND(FH$1,$D39))=$AO$1,1,0)*VLOOKUP($Z$2,DALYs!$A$2:$MW$40,'Intervention list'!FH$195+1,0)</f>
        <v>0</v>
      </c>
      <c r="FI39" s="0" t="n">
        <f aca="false">IF(ISNUMBER(FIND(FI$1,$D39))=$AO$1,1,0)*VLOOKUP($Z$2,DALYs!$A$2:$MW$40,'Intervention list'!FI$195+1,0)</f>
        <v>0</v>
      </c>
      <c r="FJ39" s="0" t="n">
        <f aca="false">IF(ISNUMBER(FIND(FJ$1,$D39))=$AO$1,1,0)*VLOOKUP($Z$2,DALYs!$A$2:$MW$40,'Intervention list'!FJ$195+1,0)</f>
        <v>0</v>
      </c>
      <c r="FK39" s="0" t="n">
        <f aca="false">IF(ISNUMBER(FIND(FK$1,$D39))=$AO$1,1,0)*VLOOKUP($Z$2,DALYs!$A$2:$MW$40,'Intervention list'!FK$195+1,0)</f>
        <v>0</v>
      </c>
      <c r="FL39" s="0" t="n">
        <f aca="false">IF(ISNUMBER(FIND(FL$1,$D39))=$AO$1,1,0)*VLOOKUP($Z$2,DALYs!$A$2:$MW$40,'Intervention list'!FL$195+1,0)</f>
        <v>0</v>
      </c>
      <c r="FM39" s="0" t="n">
        <f aca="false">IF(ISNUMBER(FIND(FM$1,$D39))=$AO$1,1,0)*VLOOKUP($Z$2,DALYs!$A$2:$MW$40,'Intervention list'!FM$195+1,0)</f>
        <v>0</v>
      </c>
      <c r="FN39" s="0" t="n">
        <f aca="false">IF(ISNUMBER(FIND(FN$1,$D39))=$AO$1,1,0)*VLOOKUP($Z$2,DALYs!$A$2:$MW$40,'Intervention list'!FN$195+1,0)</f>
        <v>0</v>
      </c>
      <c r="FO39" s="0" t="n">
        <f aca="false">IF(ISNUMBER(FIND(FO$1,$D39))=$AO$1,1,0)*VLOOKUP($Z$2,DALYs!$A$2:$MW$40,'Intervention list'!FO$195+1,0)</f>
        <v>0</v>
      </c>
      <c r="FP39" s="0" t="n">
        <f aca="false">IF(ISNUMBER(FIND(FP$1,$D39))=$AO$1,1,0)*VLOOKUP($Z$2,DALYs!$A$2:$MW$40,'Intervention list'!FP$195+1,0)</f>
        <v>0</v>
      </c>
      <c r="FQ39" s="0" t="n">
        <f aca="false">IF(ISNUMBER(FIND(FQ$1,$D39))=$AO$1,1,0)*VLOOKUP($Z$2,DALYs!$A$2:$MW$40,'Intervention list'!FQ$195+1,0)</f>
        <v>0</v>
      </c>
      <c r="FR39" s="0" t="n">
        <f aca="false">IF(ISNUMBER(FIND(FR$1,$D39))=$AO$1,1,0)*VLOOKUP($Z$2,DALYs!$A$2:$MW$40,'Intervention list'!FR$195+1,0)</f>
        <v>0</v>
      </c>
      <c r="FS39" s="0" t="n">
        <f aca="false">IF(ISNUMBER(FIND(FS$1,$D39))=$AO$1,1,0)*VLOOKUP($Z$2,DALYs!$A$2:$MW$40,'Intervention list'!FS$195+1,0)</f>
        <v>0</v>
      </c>
      <c r="FT39" s="0" t="n">
        <f aca="false">IF(ISNUMBER(FIND(FT$1,$D39))=$AO$1,1,0)*VLOOKUP($Z$2,DALYs!$A$2:$MW$40,'Intervention list'!FT$195+1,0)</f>
        <v>0</v>
      </c>
      <c r="FU39" s="0" t="n">
        <f aca="false">IF(ISNUMBER(FIND(FU$1,$D39))=$AO$1,1,0)*VLOOKUP($Z$2,DALYs!$A$2:$MW$40,'Intervention list'!FU$195+1,0)</f>
        <v>0</v>
      </c>
      <c r="FV39" s="0" t="n">
        <f aca="false">IF(ISNUMBER(FIND(FV$1,$D39))=$AO$1,1,0)*VLOOKUP($Z$2,DALYs!$A$2:$MW$40,'Intervention list'!FV$195+1,0)</f>
        <v>0</v>
      </c>
      <c r="FW39" s="0" t="n">
        <f aca="false">IF(ISNUMBER(FIND(FW$1,$D39))=$AO$1,1,0)*VLOOKUP($Z$2,DALYs!$A$2:$MW$40,'Intervention list'!FW$195+1,0)</f>
        <v>0</v>
      </c>
      <c r="FX39" s="0" t="n">
        <f aca="false">IF(ISNUMBER(FIND(FX$1,$D39))=$AO$1,1,0)*VLOOKUP($Z$2,DALYs!$A$2:$MW$40,'Intervention list'!FX$195+1,0)</f>
        <v>0</v>
      </c>
      <c r="FY39" s="0" t="n">
        <f aca="false">IF(ISNUMBER(FIND(FY$1,$D39))=$AO$1,1,0)*VLOOKUP($Z$2,DALYs!$A$2:$MW$40,'Intervention list'!FY$195+1,0)</f>
        <v>0</v>
      </c>
      <c r="FZ39" s="0" t="n">
        <f aca="false">IF(ISNUMBER(FIND(FZ$1,$D39))=$AO$1,1,0)*VLOOKUP($Z$2,DALYs!$A$2:$MW$40,'Intervention list'!FZ$195+1,0)</f>
        <v>0</v>
      </c>
      <c r="GA39" s="0" t="n">
        <f aca="false">IF(ISNUMBER(FIND(GA$1,$D39))=$AO$1,1,0)*VLOOKUP($Z$2,DALYs!$A$2:$MW$40,'Intervention list'!GA$195+1,0)</f>
        <v>0</v>
      </c>
      <c r="GB39" s="0" t="n">
        <f aca="false">IF(ISNUMBER(FIND(GB$1,$D39))=$AO$1,1,0)*VLOOKUP($Z$2,DALYs!$A$2:$MW$40,'Intervention list'!GB$195+1,0)</f>
        <v>0</v>
      </c>
      <c r="GC39" s="0" t="n">
        <f aca="false">IF(ISNUMBER(FIND(GC$1,$D39))=$AO$1,1,0)*VLOOKUP($Z$2,DALYs!$A$2:$MW$40,'Intervention list'!GC$195+1,0)</f>
        <v>0</v>
      </c>
      <c r="GD39" s="0" t="n">
        <f aca="false">IF(ISNUMBER(FIND(GD$1,$D39))=$AO$1,1,0)*VLOOKUP($Z$2,DALYs!$A$2:$MW$40,'Intervention list'!GD$195+1,0)</f>
        <v>0</v>
      </c>
      <c r="GE39" s="0" t="n">
        <f aca="false">IF(ISNUMBER(FIND(GE$1,$D39))=$AO$1,1,0)*VLOOKUP($Z$2,DALYs!$A$2:$MW$40,'Intervention list'!GE$195+1,0)</f>
        <v>0</v>
      </c>
      <c r="GF39" s="0" t="n">
        <f aca="false">IF(ISNUMBER(FIND(GF$1,$D39))=$AO$1,1,0)*VLOOKUP($Z$2,DALYs!$A$2:$MW$40,'Intervention list'!GF$195+1,0)</f>
        <v>0</v>
      </c>
      <c r="GG39" s="0" t="n">
        <f aca="false">IF(ISNUMBER(FIND(GG$1,$D39))=$AO$1,1,0)*VLOOKUP($Z$2,DALYs!$A$2:$MW$40,'Intervention list'!GG$195+1,0)</f>
        <v>0</v>
      </c>
      <c r="GH39" s="0" t="n">
        <f aca="false">IF(ISNUMBER(FIND(GH$1,$D39))=$AO$1,1,0)*VLOOKUP($Z$2,DALYs!$A$2:$MW$40,'Intervention list'!GH$195+1,0)</f>
        <v>0</v>
      </c>
      <c r="GI39" s="0" t="n">
        <f aca="false">IF(ISNUMBER(FIND(GI$1,$D39))=$AO$1,1,0)*VLOOKUP($Z$2,DALYs!$A$2:$MW$40,'Intervention list'!GI$195+1,0)</f>
        <v>0</v>
      </c>
      <c r="GJ39" s="0" t="n">
        <f aca="false">IF(ISNUMBER(FIND(GJ$1,$D39))=$AO$1,1,0)*VLOOKUP($Z$2,DALYs!$A$2:$MW$40,'Intervention list'!GJ$195+1,0)</f>
        <v>0</v>
      </c>
      <c r="GK39" s="0" t="n">
        <f aca="false">IF(ISNUMBER(FIND(GK$1,$D39))=$AO$1,1,0)*VLOOKUP($Z$2,DALYs!$A$2:$MW$40,'Intervention list'!GK$195+1,0)</f>
        <v>0</v>
      </c>
      <c r="GL39" s="0" t="n">
        <f aca="false">IF(ISNUMBER(FIND(GL$1,$D39))=$AO$1,1,0)*VLOOKUP($Z$2,DALYs!$A$2:$MW$40,'Intervention list'!GL$195+1,0)</f>
        <v>0</v>
      </c>
      <c r="GM39" s="0" t="n">
        <f aca="false">IF(ISNUMBER(FIND(GM$1,$D39))=$AO$1,1,0)*VLOOKUP($Z$2,DALYs!$A$2:$MW$40,'Intervention list'!GM$195+1,0)</f>
        <v>0</v>
      </c>
      <c r="GN39" s="0" t="n">
        <f aca="false">IF(ISNUMBER(FIND(GN$1,$D39))=$AO$1,1,0)*VLOOKUP($Z$2,DALYs!$A$2:$MW$40,'Intervention list'!GN$195+1,0)</f>
        <v>0</v>
      </c>
      <c r="GO39" s="0" t="n">
        <f aca="false">IF(ISNUMBER(FIND(GO$1,$D39))=$AO$1,1,0)*VLOOKUP($Z$2,DALYs!$A$2:$MW$40,'Intervention list'!GO$195+1,0)</f>
        <v>0</v>
      </c>
      <c r="GP39" s="0" t="n">
        <f aca="false">IF(ISNUMBER(FIND(GP$1,$D39))=$AO$1,1,0)*VLOOKUP($Z$2,DALYs!$A$2:$MW$40,'Intervention list'!GP$195+1,0)</f>
        <v>0</v>
      </c>
      <c r="GQ39" s="0" t="n">
        <f aca="false">IF(ISNUMBER(FIND(GQ$1,$D39))=$AO$1,1,0)*VLOOKUP($Z$2,DALYs!$A$2:$MW$40,'Intervention list'!GQ$195+1,0)</f>
        <v>0</v>
      </c>
      <c r="GR39" s="0" t="n">
        <f aca="false">IF(ISNUMBER(FIND(GR$1,$D39))=$AO$1,1,0)*VLOOKUP($Z$2,DALYs!$A$2:$MW$40,'Intervention list'!GR$195+1,0)</f>
        <v>0</v>
      </c>
      <c r="GS39" s="0" t="n">
        <f aca="false">IF(ISNUMBER(FIND(GS$1,$D39))=$AO$1,1,0)*VLOOKUP($Z$2,DALYs!$A$2:$MW$40,'Intervention list'!GS$195+1,0)</f>
        <v>0</v>
      </c>
      <c r="GT39" s="0" t="n">
        <f aca="false">IF(ISNUMBER(FIND(GT$1,$D39))=$AO$1,1,0)*VLOOKUP($Z$2,DALYs!$A$2:$MW$40,'Intervention list'!GT$195+1,0)</f>
        <v>0</v>
      </c>
      <c r="GU39" s="0" t="n">
        <f aca="false">IF(ISNUMBER(FIND(GU$1,$D39))=$AO$1,1,0)*VLOOKUP($Z$2,DALYs!$A$2:$MW$40,'Intervention list'!GU$195+1,0)</f>
        <v>0</v>
      </c>
      <c r="GV39" s="0" t="n">
        <f aca="false">IF(ISNUMBER(FIND(GV$1,$D39))=$AO$1,1,0)*VLOOKUP($Z$2,DALYs!$A$2:$MW$40,'Intervention list'!GV$195+1,0)</f>
        <v>0</v>
      </c>
      <c r="GW39" s="0" t="n">
        <f aca="false">IF(ISNUMBER(FIND(GW$1,$D39))=$AO$1,1,0)*VLOOKUP($Z$2,DALYs!$A$2:$MW$40,'Intervention list'!GW$195+1,0)</f>
        <v>0</v>
      </c>
      <c r="GX39" s="0" t="n">
        <f aca="false">IF(ISNUMBER(FIND(GX$1,$D39))=$AO$1,1,0)*VLOOKUP($Z$2,DALYs!$A$2:$MW$40,'Intervention list'!GX$195+1,0)</f>
        <v>0</v>
      </c>
      <c r="GY39" s="0" t="n">
        <f aca="false">IF(ISNUMBER(FIND(GY$1,$D39))=$AO$1,1,0)*VLOOKUP($Z$2,DALYs!$A$2:$MW$40,'Intervention list'!GY$195+1,0)</f>
        <v>0</v>
      </c>
      <c r="GZ39" s="0" t="n">
        <f aca="false">IF(ISNUMBER(FIND(GZ$1,$D39))=$AO$1,1,0)*VLOOKUP($Z$2,DALYs!$A$2:$MW$40,'Intervention list'!GZ$195+1,0)</f>
        <v>0</v>
      </c>
      <c r="HA39" s="0" t="n">
        <f aca="false">IF(ISNUMBER(FIND(HA$1,$D39))=$AO$1,1,0)*VLOOKUP($Z$2,DALYs!$A$2:$MW$40,'Intervention list'!HA$195+1,0)</f>
        <v>0</v>
      </c>
      <c r="HB39" s="0" t="n">
        <f aca="false">IF(ISNUMBER(FIND(HB$1,$D39))=$AO$1,1,0)*VLOOKUP($Z$2,DALYs!$A$2:$MW$40,'Intervention list'!HB$195+1,0)</f>
        <v>0</v>
      </c>
      <c r="HC39" s="0" t="n">
        <f aca="false">IF(ISNUMBER(FIND(HC$1,$D39))=$AO$1,1,0)*VLOOKUP($Z$2,DALYs!$A$2:$MW$40,'Intervention list'!HC$195+1,0)</f>
        <v>0</v>
      </c>
      <c r="HD39" s="0" t="n">
        <f aca="false">IF(ISNUMBER(FIND(HD$1,$D39))=$AO$1,1,0)*VLOOKUP($Z$2,DALYs!$A$2:$MW$40,'Intervention list'!HD$195+1,0)</f>
        <v>0</v>
      </c>
      <c r="HE39" s="0" t="n">
        <f aca="false">IF(ISNUMBER(FIND(HE$1,$D39))=$AO$1,1,0)*VLOOKUP($Z$2,DALYs!$A$2:$MW$40,'Intervention list'!HE$195+1,0)</f>
        <v>0</v>
      </c>
      <c r="HF39" s="0" t="n">
        <f aca="false">IF(ISNUMBER(FIND(HF$1,$D39))=$AO$1,1,0)*VLOOKUP($Z$2,DALYs!$A$2:$MW$40,'Intervention list'!HF$195+1,0)</f>
        <v>0</v>
      </c>
      <c r="HG39" s="0" t="n">
        <f aca="false">IF(ISNUMBER(FIND(HG$1,$D39))=$AO$1,1,0)*VLOOKUP($Z$2,DALYs!$A$2:$MW$40,'Intervention list'!HG$195+1,0)</f>
        <v>0</v>
      </c>
      <c r="HH39" s="0" t="n">
        <f aca="false">IF(ISNUMBER(FIND(HH$1,$D39))=$AO$1,1,0)*VLOOKUP($Z$2,DALYs!$A$2:$MW$40,'Intervention list'!HH$195+1,0)</f>
        <v>0</v>
      </c>
      <c r="HI39" s="0" t="n">
        <f aca="false">IF(ISNUMBER(FIND(HI$1,$D39))=$AO$1,1,0)*VLOOKUP($Z$2,DALYs!$A$2:$MW$40,'Intervention list'!HI$195+1,0)</f>
        <v>0</v>
      </c>
      <c r="HJ39" s="0" t="n">
        <f aca="false">IF(ISNUMBER(FIND(HJ$1,$D39))=$AO$1,1,0)*VLOOKUP($Z$2,DALYs!$A$2:$MW$40,'Intervention list'!HJ$195+1,0)</f>
        <v>0</v>
      </c>
      <c r="HK39" s="0" t="n">
        <f aca="false">IF(ISNUMBER(FIND(HK$1,$D39))=$AO$1,1,0)*VLOOKUP($Z$2,DALYs!$A$2:$MW$40,'Intervention list'!HK$195+1,0)</f>
        <v>0</v>
      </c>
      <c r="HL39" s="0" t="n">
        <f aca="false">IF(ISNUMBER(FIND(HL$1,$D39))=$AO$1,1,0)*VLOOKUP($Z$2,DALYs!$A$2:$MW$40,'Intervention list'!HL$195+1,0)</f>
        <v>0</v>
      </c>
      <c r="HM39" s="0" t="n">
        <f aca="false">IF(ISNUMBER(FIND(HM$1,$D39))=$AO$1,1,0)*VLOOKUP($Z$2,DALYs!$A$2:$MW$40,'Intervention list'!HM$195+1,0)</f>
        <v>0</v>
      </c>
      <c r="HN39" s="0" t="n">
        <f aca="false">IF(ISNUMBER(FIND(HN$1,$D39))=$AO$1,1,0)*VLOOKUP($Z$2,DALYs!$A$2:$MW$40,'Intervention list'!HN$195+1,0)</f>
        <v>0</v>
      </c>
      <c r="HO39" s="0" t="n">
        <f aca="false">IF(ISNUMBER(FIND(HO$1,$D39))=$AO$1,1,0)*VLOOKUP($Z$2,DALYs!$A$2:$MW$40,'Intervention list'!HO$195+1,0)</f>
        <v>0</v>
      </c>
      <c r="HP39" s="0" t="n">
        <f aca="false">IF(ISNUMBER(FIND(HP$1,$D39))=$AO$1,1,0)*VLOOKUP($Z$2,DALYs!$A$2:$MW$40,'Intervention list'!HP$195+1,0)</f>
        <v>0</v>
      </c>
      <c r="HQ39" s="0" t="n">
        <f aca="false">IF(ISNUMBER(FIND(HQ$1,$D39))=$AO$1,1,0)*VLOOKUP($Z$2,DALYs!$A$2:$MW$40,'Intervention list'!HQ$195+1,0)</f>
        <v>0</v>
      </c>
      <c r="HR39" s="0" t="n">
        <f aca="false">IF(ISNUMBER(FIND(HR$1,$D39))=$AO$1,1,0)*VLOOKUP($Z$2,DALYs!$A$2:$MW$40,'Intervention list'!HR$195+1,0)</f>
        <v>0</v>
      </c>
      <c r="HS39" s="0" t="n">
        <f aca="false">IF(ISNUMBER(FIND(HS$1,$D39))=$AO$1,1,0)*VLOOKUP($Z$2,DALYs!$A$2:$MW$40,'Intervention list'!HS$195+1,0)</f>
        <v>0</v>
      </c>
      <c r="HT39" s="0" t="n">
        <f aca="false">IF(ISNUMBER(FIND(HT$1,$D39))=$AO$1,1,0)*VLOOKUP($Z$2,DALYs!$A$2:$MW$40,'Intervention list'!HT$195+1,0)</f>
        <v>0</v>
      </c>
      <c r="HU39" s="0" t="n">
        <f aca="false">IF(ISNUMBER(FIND(HU$1,$D39))=$AO$1,1,0)*VLOOKUP($Z$2,DALYs!$A$2:$MW$40,'Intervention list'!HU$195+1,0)</f>
        <v>0</v>
      </c>
      <c r="HV39" s="0" t="n">
        <f aca="false">IF(ISNUMBER(FIND(HV$1,$D39))=$AO$1,1,0)*VLOOKUP($Z$2,DALYs!$A$2:$MW$40,'Intervention list'!HV$195+1,0)</f>
        <v>0</v>
      </c>
      <c r="HW39" s="0" t="n">
        <f aca="false">IF(ISNUMBER(FIND(HW$1,$D39))=$AO$1,1,0)*VLOOKUP($Z$2,DALYs!$A$2:$MW$40,'Intervention list'!HW$195+1,0)</f>
        <v>0</v>
      </c>
      <c r="HX39" s="0" t="n">
        <f aca="false">IF(ISNUMBER(FIND(HX$1,$D39))=$AO$1,1,0)*VLOOKUP($Z$2,DALYs!$A$2:$MW$40,'Intervention list'!HX$195+1,0)</f>
        <v>0</v>
      </c>
      <c r="HY39" s="0" t="n">
        <f aca="false">IF(ISNUMBER(FIND(HY$1,$D39))=$AO$1,1,0)*VLOOKUP($Z$2,DALYs!$A$2:$MW$40,'Intervention list'!HY$195+1,0)</f>
        <v>0</v>
      </c>
      <c r="HZ39" s="0" t="n">
        <f aca="false">IF(ISNUMBER(FIND(HZ$1,$D39))=$AO$1,1,0)*VLOOKUP($Z$2,DALYs!$A$2:$MW$40,'Intervention list'!HZ$195+1,0)</f>
        <v>0</v>
      </c>
      <c r="IA39" s="0" t="n">
        <f aca="false">IF(ISNUMBER(FIND(IA$1,$D39))=$AO$1,1,0)*VLOOKUP($Z$2,DALYs!$A$2:$MW$40,'Intervention list'!IA$195+1,0)</f>
        <v>0</v>
      </c>
      <c r="IB39" s="0" t="n">
        <f aca="false">IF(ISNUMBER(FIND(IB$1,$D39))=$AO$1,1,0)*VLOOKUP($Z$2,DALYs!$A$2:$MW$40,'Intervention list'!IB$195+1,0)</f>
        <v>340289.402780796</v>
      </c>
      <c r="IC39" s="0" t="n">
        <f aca="false">IF(ISNUMBER(FIND(IC$1,$D39))=$AO$1,1,0)*VLOOKUP($Z$2,DALYs!$A$2:$MW$40,'Intervention list'!IC$195+1,0)</f>
        <v>0</v>
      </c>
      <c r="ID39" s="0" t="n">
        <f aca="false">IF(ISNUMBER(FIND(ID$1,$D39))=$AO$1,1,0)*VLOOKUP($Z$2,DALYs!$A$2:$MW$40,'Intervention list'!ID$195+1,0)</f>
        <v>0</v>
      </c>
      <c r="IE39" s="0" t="n">
        <f aca="false">IF(ISNUMBER(FIND(IE$1,$D39))=$AO$1,1,0)*VLOOKUP($Z$2,DALYs!$A$2:$MW$40,'Intervention list'!IE$195+1,0)</f>
        <v>0</v>
      </c>
      <c r="IF39" s="0" t="n">
        <f aca="false">IF(ISNUMBER(FIND(IF$1,$D39))=$AO$1,1,0)*VLOOKUP($Z$2,DALYs!$A$2:$MW$40,'Intervention list'!IF$195+1,0)</f>
        <v>0</v>
      </c>
      <c r="IG39" s="0" t="n">
        <f aca="false">IF(ISNUMBER(FIND(IG$1,$D39))=$AO$1,1,0)*VLOOKUP($Z$2,DALYs!$A$2:$MW$40,'Intervention list'!IG$195+1,0)</f>
        <v>0</v>
      </c>
      <c r="IH39" s="0" t="n">
        <f aca="false">IF(ISNUMBER(FIND(IH$1,$D39))=$AO$1,1,0)*VLOOKUP($Z$2,DALYs!$A$2:$MW$40,'Intervention list'!IH$195+1,0)</f>
        <v>0</v>
      </c>
      <c r="II39" s="0" t="n">
        <f aca="false">IF(ISNUMBER(FIND(II$1,$D39))=$AO$1,1,0)*VLOOKUP($Z$2,DALYs!$A$2:$MW$40,'Intervention list'!II$195+1,0)</f>
        <v>0</v>
      </c>
      <c r="IJ39" s="0" t="n">
        <f aca="false">IF(ISNUMBER(FIND(IJ$1,$D39))=$AO$1,1,0)*VLOOKUP($Z$2,DALYs!$A$2:$MW$40,'Intervention list'!IJ$195+1,0)</f>
        <v>0</v>
      </c>
      <c r="IK39" s="0" t="n">
        <f aca="false">IF(ISNUMBER(FIND(IK$1,$D39))=$AO$1,1,0)*VLOOKUP($Z$2,DALYs!$A$2:$MW$40,'Intervention list'!IK$195+1,0)</f>
        <v>0</v>
      </c>
      <c r="IL39" s="0" t="n">
        <f aca="false">IF(ISNUMBER(FIND(IL$1,$D39))=$AO$1,1,0)*VLOOKUP($Z$2,DALYs!$A$2:$MW$40,'Intervention list'!IL$195+1,0)</f>
        <v>0</v>
      </c>
      <c r="IM39" s="0" t="n">
        <f aca="false">IF(ISNUMBER(FIND(IM$1,$D39))=$AO$1,1,0)*VLOOKUP($Z$2,DALYs!$A$2:$MW$40,'Intervention list'!IM$195+1,0)</f>
        <v>0</v>
      </c>
      <c r="IN39" s="0" t="n">
        <f aca="false">IF(ISNUMBER(FIND(IN$1,$D39))=$AO$1,1,0)*VLOOKUP($Z$2,DALYs!$A$2:$MW$40,'Intervention list'!IN$195+1,0)</f>
        <v>0</v>
      </c>
      <c r="IO39" s="0" t="n">
        <f aca="false">IF(ISNUMBER(FIND(IO$1,$D39))=$AO$1,1,0)*VLOOKUP($Z$2,DALYs!$A$2:$MW$40,'Intervention list'!IO$195+1,0)</f>
        <v>0</v>
      </c>
      <c r="IP39" s="0" t="n">
        <f aca="false">IF(ISNUMBER(FIND(IP$1,$D39))=$AO$1,1,0)*VLOOKUP($Z$2,DALYs!$A$2:$MW$40,'Intervention list'!IP$195+1,0)</f>
        <v>0</v>
      </c>
      <c r="IQ39" s="0" t="n">
        <f aca="false">IF(ISNUMBER(FIND(IQ$1,$D39))=$AO$1,1,0)*VLOOKUP($Z$2,DALYs!$A$2:$MW$40,'Intervention list'!IQ$195+1,0)</f>
        <v>0</v>
      </c>
      <c r="IR39" s="0" t="n">
        <f aca="false">IF(ISNUMBER(FIND(IR$1,$D39))=$AO$1,1,0)*VLOOKUP($Z$2,DALYs!$A$2:$MW$40,'Intervention list'!IR$195+1,0)</f>
        <v>0</v>
      </c>
      <c r="IS39" s="0" t="n">
        <f aca="false">IF(ISNUMBER(FIND(IS$1,$D39))=$AO$1,1,0)*VLOOKUP($Z$2,DALYs!$A$2:$MW$40,'Intervention list'!IS$195+1,0)</f>
        <v>0</v>
      </c>
      <c r="IT39" s="0" t="n">
        <f aca="false">IF(ISNUMBER(FIND(IT$1,$D39))=$AO$1,1,0)*VLOOKUP($Z$2,DALYs!$A$2:$MW$40,'Intervention list'!IT$195+1,0)</f>
        <v>0</v>
      </c>
      <c r="IU39" s="0" t="n">
        <f aca="false">IF(ISNUMBER(FIND(IU$1,$D39))=$AO$1,1,0)*VLOOKUP($Z$2,DALYs!$A$2:$MW$40,'Intervention list'!IU$195+1,0)</f>
        <v>0</v>
      </c>
      <c r="IV39" s="0" t="n">
        <f aca="false">IF(ISNUMBER(FIND(IV$1,$D39))=$AO$1,1,0)*VLOOKUP($Z$2,DALYs!$A$2:$MW$40,'Intervention list'!IV$195+1,0)</f>
        <v>0</v>
      </c>
      <c r="IW39" s="0" t="n">
        <f aca="false">IF(ISNUMBER(FIND(IW$1,$D39))=$AO$1,1,0)*VLOOKUP($Z$2,DALYs!$A$2:$MW$40,'Intervention list'!IW$195+1,0)</f>
        <v>0</v>
      </c>
      <c r="IX39" s="0" t="n">
        <f aca="false">IF(ISNUMBER(FIND(IX$1,$D39))=$AO$1,1,0)*VLOOKUP($Z$2,DALYs!$A$2:$MW$40,'Intervention list'!IX$195+1,0)</f>
        <v>0</v>
      </c>
      <c r="IY39" s="0" t="n">
        <f aca="false">IF(ISNUMBER(FIND(IY$1,$D39))=$AO$1,1,0)*VLOOKUP($Z$2,DALYs!$A$2:$MW$40,'Intervention list'!IY$195+1,0)</f>
        <v>0</v>
      </c>
      <c r="IZ39" s="0" t="n">
        <f aca="false">IF(ISNUMBER(FIND(IZ$1,$D39))=$AO$1,1,0)*VLOOKUP($Z$2,DALYs!$A$2:$MW$40,'Intervention list'!IZ$195+1,0)</f>
        <v>0</v>
      </c>
      <c r="JA39" s="0" t="n">
        <f aca="false">IF(ISNUMBER(FIND(JA$1,$D39))=$AO$1,1,0)*VLOOKUP($Z$2,DALYs!$A$2:$MW$40,'Intervention list'!JA$195+1,0)</f>
        <v>0</v>
      </c>
      <c r="JB39" s="0" t="n">
        <f aca="false">IF(ISNUMBER(FIND(JB$1,$D39))=$AO$1,1,0)*VLOOKUP($Z$2,DALYs!$A$2:$MW$40,'Intervention list'!JB$195+1,0)</f>
        <v>0</v>
      </c>
      <c r="JC39" s="0" t="n">
        <f aca="false">IF(ISNUMBER(FIND(JC$1,$D39))=$AO$1,1,0)*VLOOKUP($Z$2,DALYs!$A$2:$MW$40,'Intervention list'!JC$195+1,0)</f>
        <v>0</v>
      </c>
      <c r="JD39" s="0" t="n">
        <f aca="false">IF(ISNUMBER(FIND(JD$1,$D39))=$AO$1,1,0)*VLOOKUP($Z$2,DALYs!$A$2:$MW$40,'Intervention list'!JD$195+1,0)</f>
        <v>0</v>
      </c>
      <c r="JE39" s="0" t="n">
        <f aca="false">IF(ISNUMBER(FIND(JE$1,$D39))=$AO$1,1,0)*VLOOKUP($Z$2,DALYs!$A$2:$MW$40,'Intervention list'!JE$195+1,0)</f>
        <v>0</v>
      </c>
      <c r="JF39" s="0" t="n">
        <f aca="false">IF(ISNUMBER(FIND(JF$1,$D39))=$AO$1,1,0)*VLOOKUP($Z$2,DALYs!$A$2:$MW$40,'Intervention list'!JF$195+1,0)</f>
        <v>0</v>
      </c>
      <c r="JG39" s="0" t="n">
        <f aca="false">IF(ISNUMBER(FIND(JG$1,$D39))=$AO$1,1,0)*VLOOKUP($Z$2,DALYs!$A$2:$MW$40,'Intervention list'!JG$195+1,0)</f>
        <v>0</v>
      </c>
      <c r="JH39" s="0" t="n">
        <f aca="false">IF(ISNUMBER(FIND(JH$1,$D39))=$AO$1,1,0)*VLOOKUP($Z$2,DALYs!$A$2:$MW$40,'Intervention list'!JH$195+1,0)</f>
        <v>0</v>
      </c>
      <c r="JI39" s="0" t="n">
        <f aca="false">IF(ISNUMBER(FIND(JI$1,$D39))=$AO$1,1,0)*VLOOKUP($Z$2,DALYs!$A$2:$MW$40,'Intervention list'!JI$195+1,0)</f>
        <v>0</v>
      </c>
      <c r="JJ39" s="0" t="n">
        <f aca="false">IF(ISNUMBER(FIND(JJ$1,$D39))=$AO$1,1,0)*VLOOKUP($Z$2,DALYs!$A$2:$MW$40,'Intervention list'!JJ$195+1,0)</f>
        <v>0</v>
      </c>
      <c r="JK39" s="0" t="n">
        <f aca="false">IF(ISNUMBER(FIND(JK$1,$D39))=$AO$1,1,0)*VLOOKUP($Z$2,DALYs!$A$2:$MW$40,'Intervention list'!JK$195+1,0)</f>
        <v>0</v>
      </c>
      <c r="JL39" s="0" t="n">
        <f aca="false">IF(ISNUMBER(FIND(JL$1,$D39))=$AO$1,1,0)*VLOOKUP($Z$2,DALYs!$A$2:$MW$40,'Intervention list'!JL$195+1,0)</f>
        <v>0</v>
      </c>
      <c r="JM39" s="0" t="n">
        <f aca="false">IF(ISNUMBER(FIND(JM$1,$D39))=$AO$1,1,0)*VLOOKUP($Z$2,DALYs!$A$2:$MW$40,'Intervention list'!JM$195+1,0)</f>
        <v>0</v>
      </c>
      <c r="JN39" s="0" t="n">
        <f aca="false">IF(ISNUMBER(FIND(JN$1,$D39))=$AO$1,1,0)*VLOOKUP($Z$2,DALYs!$A$2:$MW$40,'Intervention list'!JN$195+1,0)</f>
        <v>0</v>
      </c>
      <c r="JO39" s="0" t="n">
        <f aca="false">IF(ISNUMBER(FIND(JO$1,$D39))=$AO$1,1,0)*VLOOKUP($Z$2,DALYs!$A$2:$MW$40,'Intervention list'!JO$195+1,0)</f>
        <v>0</v>
      </c>
      <c r="JP39" s="0" t="n">
        <f aca="false">IF(ISNUMBER(FIND(JP$1,$D39))=$AO$1,1,0)*VLOOKUP($Z$2,DALYs!$A$2:$MW$40,'Intervention list'!JP$195+1,0)</f>
        <v>0</v>
      </c>
      <c r="JQ39" s="0" t="n">
        <f aca="false">IF(ISNUMBER(FIND(JQ$1,$D39))=$AO$1,1,0)*VLOOKUP($Z$2,DALYs!$A$2:$MW$40,'Intervention list'!JQ$195+1,0)</f>
        <v>0</v>
      </c>
      <c r="JR39" s="0" t="n">
        <f aca="false">IF(ISNUMBER(FIND(JR$1,$D39))=$AO$1,1,0)*VLOOKUP($Z$2,DALYs!$A$2:$MW$40,'Intervention list'!JR$195+1,0)</f>
        <v>0</v>
      </c>
      <c r="JS39" s="0" t="n">
        <f aca="false">IF(ISNUMBER(FIND(JS$1,$D39))=$AO$1,1,0)*VLOOKUP($Z$2,DALYs!$A$2:$MW$40,'Intervention list'!JS$195+1,0)</f>
        <v>0</v>
      </c>
      <c r="JT39" s="0" t="n">
        <f aca="false">IF(ISNUMBER(FIND(JT$1,$D39))=$AO$1,1,0)*VLOOKUP($Z$2,DALYs!$A$2:$MW$40,'Intervention list'!JT$195+1,0)</f>
        <v>0</v>
      </c>
      <c r="JU39" s="0" t="n">
        <f aca="false">IF(ISNUMBER(FIND(JU$1,$D39))=$AO$1,1,0)*VLOOKUP($Z$2,DALYs!$A$2:$MW$40,'Intervention list'!JU$195+1,0)</f>
        <v>0</v>
      </c>
      <c r="JV39" s="0" t="n">
        <f aca="false">IF(ISNUMBER(FIND(JV$1,$D39))=$AO$1,1,0)*VLOOKUP($Z$2,DALYs!$A$2:$MW$40,'Intervention list'!JV$195+1,0)</f>
        <v>0</v>
      </c>
      <c r="JW39" s="0" t="n">
        <f aca="false">IF(ISNUMBER(FIND(JW$1,$D39))=$AO$1,1,0)*VLOOKUP($Z$2,DALYs!$A$2:$MW$40,'Intervention list'!JW$195+1,0)</f>
        <v>0</v>
      </c>
      <c r="JX39" s="0" t="n">
        <f aca="false">IF(ISNUMBER(FIND(JX$1,$D39))=$AO$1,1,0)*VLOOKUP($Z$2,DALYs!$A$2:$MW$40,'Intervention list'!JX$195+1,0)</f>
        <v>0</v>
      </c>
      <c r="JY39" s="0" t="n">
        <f aca="false">IF(ISNUMBER(FIND(JY$1,$D39))=$AO$1,1,0)*VLOOKUP($Z$2,DALYs!$A$2:$MW$40,'Intervention list'!JY$195+1,0)</f>
        <v>0</v>
      </c>
      <c r="JZ39" s="0" t="n">
        <f aca="false">IF(ISNUMBER(FIND(JZ$1,$D39))=$AO$1,1,0)*VLOOKUP($Z$2,DALYs!$A$2:$MW$40,'Intervention list'!JZ$195+1,0)</f>
        <v>0</v>
      </c>
      <c r="KA39" s="0" t="n">
        <f aca="false">IF(ISNUMBER(FIND(KA$1,$D39))=$AO$1,1,0)*VLOOKUP($Z$2,DALYs!$A$2:$MW$40,'Intervention list'!KA$195+1,0)</f>
        <v>0</v>
      </c>
      <c r="KB39" s="0" t="n">
        <f aca="false">IF(ISNUMBER(FIND(KB$1,$D39))=$AO$1,1,0)*VLOOKUP($Z$2,DALYs!$A$2:$MW$40,'Intervention list'!KB$195+1,0)</f>
        <v>0</v>
      </c>
      <c r="KC39" s="0" t="n">
        <f aca="false">IF(ISNUMBER(FIND(KC$1,$D39))=$AO$1,1,0)*VLOOKUP($Z$2,DALYs!$A$2:$MW$40,'Intervention list'!KC$195+1,0)</f>
        <v>0</v>
      </c>
      <c r="KD39" s="0" t="n">
        <f aca="false">IF(ISNUMBER(FIND(KD$1,$D39))=$AO$1,1,0)*VLOOKUP($Z$2,DALYs!$A$2:$MW$40,'Intervention list'!KD$195+1,0)</f>
        <v>0</v>
      </c>
      <c r="KE39" s="0" t="n">
        <f aca="false">IF(ISNUMBER(FIND(KE$1,$D39))=$AO$1,1,0)*VLOOKUP($Z$2,DALYs!$A$2:$MW$40,'Intervention list'!KE$195+1,0)</f>
        <v>0</v>
      </c>
      <c r="KF39" s="0" t="n">
        <f aca="false">IF(ISNUMBER(FIND(KF$1,$D39))=$AO$1,1,0)*VLOOKUP($Z$2,DALYs!$A$2:$MW$40,'Intervention list'!KF$195+1,0)</f>
        <v>0</v>
      </c>
      <c r="KG39" s="0" t="n">
        <f aca="false">IF(ISNUMBER(FIND(KG$1,$D39))=$AO$1,1,0)*VLOOKUP($Z$2,DALYs!$A$2:$MW$40,'Intervention list'!KG$195+1,0)</f>
        <v>0</v>
      </c>
      <c r="KH39" s="0" t="n">
        <f aca="false">IF(ISNUMBER(FIND(KH$1,$D39))=$AO$1,1,0)*VLOOKUP($Z$2,DALYs!$A$2:$MW$40,'Intervention list'!KH$195+1,0)</f>
        <v>0</v>
      </c>
      <c r="KI39" s="0" t="n">
        <f aca="false">IF(ISNUMBER(FIND(KI$1,$D39))=$AO$1,1,0)*VLOOKUP($Z$2,DALYs!$A$2:$MW$40,'Intervention list'!KI$195+1,0)</f>
        <v>0</v>
      </c>
      <c r="KJ39" s="0" t="n">
        <f aca="false">IF(ISNUMBER(FIND(KJ$1,$D39))=$AO$1,1,0)*VLOOKUP($Z$2,DALYs!$A$2:$MW$40,'Intervention list'!KJ$195+1,0)</f>
        <v>0</v>
      </c>
      <c r="KK39" s="0" t="n">
        <f aca="false">IF(ISNUMBER(FIND(KK$1,$D39))=$AO$1,1,0)*VLOOKUP($Z$2,DALYs!$A$2:$MW$40,'Intervention list'!KK$195+1,0)</f>
        <v>0</v>
      </c>
      <c r="KL39" s="0" t="n">
        <f aca="false">IF(ISNUMBER(FIND(KL$1,$D39))=$AO$1,1,0)*VLOOKUP($Z$2,DALYs!$A$2:$MW$40,'Intervention list'!KL$195+1,0)</f>
        <v>0</v>
      </c>
      <c r="KM39" s="0" t="n">
        <f aca="false">IF(ISNUMBER(FIND(KM$1,$D39))=$AO$1,1,0)*VLOOKUP($Z$2,DALYs!$A$2:$MW$40,'Intervention list'!KM$195+1,0)</f>
        <v>0</v>
      </c>
      <c r="KN39" s="0" t="n">
        <f aca="false">IF(ISNUMBER(FIND(KN$1,$D39))=$AO$1,1,0)*VLOOKUP($Z$2,DALYs!$A$2:$MW$40,'Intervention list'!KN$195+1,0)</f>
        <v>0</v>
      </c>
      <c r="KO39" s="0" t="n">
        <f aca="false">IF(ISNUMBER(FIND(KO$1,$D39))=$AO$1,1,0)*VLOOKUP($Z$2,DALYs!$A$2:$MW$40,'Intervention list'!KO$195+1,0)</f>
        <v>0</v>
      </c>
      <c r="KP39" s="0" t="n">
        <f aca="false">IF(ISNUMBER(FIND(KP$1,$D39))=$AO$1,1,0)*VLOOKUP($Z$2,DALYs!$A$2:$MW$40,'Intervention list'!KP$195+1,0)</f>
        <v>0</v>
      </c>
      <c r="KQ39" s="0" t="n">
        <f aca="false">IF(ISNUMBER(FIND(KQ$1,$D39))=$AO$1,1,0)*VLOOKUP($Z$2,DALYs!$A$2:$MW$40,'Intervention list'!KQ$195+1,0)</f>
        <v>0</v>
      </c>
      <c r="KR39" s="0" t="n">
        <f aca="false">IF(ISNUMBER(FIND(KR$1,$D39))=$AO$1,1,0)*VLOOKUP($Z$2,DALYs!$A$2:$MW$40,'Intervention list'!KR$195+1,0)</f>
        <v>0</v>
      </c>
      <c r="KS39" s="0" t="n">
        <f aca="false">IF(ISNUMBER(FIND(KS$1,$D39))=$AO$1,1,0)*VLOOKUP($Z$2,DALYs!$A$2:$MW$40,'Intervention list'!KS$195+1,0)</f>
        <v>0</v>
      </c>
      <c r="KT39" s="0" t="n">
        <f aca="false">IF(ISNUMBER(FIND(KT$1,$D39))=$AO$1,1,0)*VLOOKUP($Z$2,DALYs!$A$2:$MW$40,'Intervention list'!KT$195+1,0)</f>
        <v>0</v>
      </c>
      <c r="KU39" s="0" t="n">
        <f aca="false">IF(ISNUMBER(FIND(KU$1,$D39))=$AO$1,1,0)*VLOOKUP($Z$2,DALYs!$A$2:$MW$40,'Intervention list'!KU$195+1,0)</f>
        <v>0</v>
      </c>
      <c r="KV39" s="0" t="n">
        <f aca="false">IF(ISNUMBER(FIND(KV$1,$D39))=$AO$1,1,0)*VLOOKUP($Z$2,DALYs!$A$2:$MW$40,'Intervention list'!KV$195+1,0)</f>
        <v>0</v>
      </c>
      <c r="KW39" s="0" t="n">
        <f aca="false">IF(ISNUMBER(FIND(KW$1,$D39))=$AO$1,1,0)*VLOOKUP($Z$2,DALYs!$A$2:$MW$40,'Intervention list'!KW$195+1,0)</f>
        <v>0</v>
      </c>
      <c r="KX39" s="0" t="n">
        <f aca="false">IF(ISNUMBER(FIND(KX$1,$D39))=$AO$1,1,0)*VLOOKUP($Z$2,DALYs!$A$2:$MW$40,'Intervention list'!KX$195+1,0)</f>
        <v>0</v>
      </c>
      <c r="KY39" s="0" t="n">
        <f aca="false">IF(ISNUMBER(FIND(KY$1,$D39))=$AO$1,1,0)*VLOOKUP($Z$2,DALYs!$A$2:$MW$40,'Intervention list'!KY$195+1,0)</f>
        <v>0</v>
      </c>
      <c r="KZ39" s="0" t="n">
        <f aca="false">IF(ISNUMBER(FIND(KZ$1,$D39))=$AO$1,1,0)*VLOOKUP($Z$2,DALYs!$A$2:$MW$40,'Intervention list'!KZ$195+1,0)</f>
        <v>0</v>
      </c>
      <c r="LA39" s="0" t="n">
        <f aca="false">IF(ISNUMBER(FIND(LA$1,$D39))=$AO$1,1,0)*VLOOKUP($Z$2,DALYs!$A$2:$MW$40,'Intervention list'!LA$195+1,0)</f>
        <v>0</v>
      </c>
      <c r="LB39" s="0" t="n">
        <f aca="false">IF(ISNUMBER(FIND(LB$1,$D39))=$AO$1,1,0)*VLOOKUP($Z$2,DALYs!$A$2:$MW$40,'Intervention list'!LB$195+1,0)</f>
        <v>0</v>
      </c>
      <c r="LC39" s="0" t="n">
        <f aca="false">IF(ISNUMBER(FIND(LC$1,$D39))=$AO$1,1,0)*VLOOKUP($Z$2,DALYs!$A$2:$MW$40,'Intervention list'!LC$195+1,0)</f>
        <v>0</v>
      </c>
      <c r="LD39" s="0" t="n">
        <f aca="false">IF(ISNUMBER(FIND(LD$1,$D39))=$AO$1,1,0)*VLOOKUP($Z$2,DALYs!$A$2:$MW$40,'Intervention list'!LD$195+1,0)</f>
        <v>0</v>
      </c>
      <c r="LE39" s="0" t="n">
        <f aca="false">IF(ISNUMBER(FIND(LE$1,$D39))=$AO$1,1,0)*VLOOKUP($Z$2,DALYs!$A$2:$MW$40,'Intervention list'!LE$195+1,0)</f>
        <v>0</v>
      </c>
      <c r="LF39" s="0" t="n">
        <f aca="false">IF(ISNUMBER(FIND(LF$1,$D39))=$AO$1,1,0)*VLOOKUP($Z$2,DALYs!$A$2:$MW$40,'Intervention list'!LF$195+1,0)</f>
        <v>0</v>
      </c>
      <c r="LG39" s="0" t="n">
        <f aca="false">IF(ISNUMBER(FIND(LG$1,$D39))=$AO$1,1,0)*VLOOKUP($Z$2,DALYs!$A$2:$MW$40,'Intervention list'!LG$195+1,0)</f>
        <v>0</v>
      </c>
      <c r="LH39" s="0" t="n">
        <f aca="false">IF(ISNUMBER(FIND(LH$1,$D39))=$AO$1,1,0)*VLOOKUP($Z$2,DALYs!$A$2:$MW$40,'Intervention list'!LH$195+1,0)</f>
        <v>0</v>
      </c>
      <c r="LI39" s="0" t="n">
        <f aca="false">IF(ISNUMBER(FIND(LI$1,$D39))=$AO$1,1,0)*VLOOKUP($Z$2,DALYs!$A$2:$MW$40,'Intervention list'!LI$195+1,0)</f>
        <v>0</v>
      </c>
      <c r="LJ39" s="0" t="n">
        <f aca="false">IF(ISNUMBER(FIND(LJ$1,$D39))=$AO$1,1,0)*VLOOKUP($Z$2,DALYs!$A$2:$MW$40,'Intervention list'!LJ$195+1,0)</f>
        <v>0</v>
      </c>
      <c r="LK39" s="0" t="n">
        <f aca="false">IF(ISNUMBER(FIND(LK$1,$D39))=$AO$1,1,0)*VLOOKUP($Z$2,DALYs!$A$2:$MW$40,'Intervention list'!LK$195+1,0)</f>
        <v>0</v>
      </c>
      <c r="LL39" s="0" t="n">
        <f aca="false">IF(ISNUMBER(FIND(LL$1,$D39))=$AO$1,1,0)*VLOOKUP($Z$2,DALYs!$A$2:$MW$40,'Intervention list'!LL$195+1,0)</f>
        <v>0</v>
      </c>
      <c r="LM39" s="0" t="n">
        <f aca="false">IF(ISNUMBER(FIND(LM$1,$D39))=$AO$1,1,0)*VLOOKUP($Z$2,DALYs!$A$2:$MW$40,'Intervention list'!LM$195+1,0)</f>
        <v>0</v>
      </c>
      <c r="LN39" s="0" t="n">
        <f aca="false">IF(ISNUMBER(FIND(LN$1,$D39))=$AO$1,1,0)*VLOOKUP($Z$2,DALYs!$A$2:$MW$40,'Intervention list'!LN$195+1,0)</f>
        <v>0</v>
      </c>
      <c r="LO39" s="0" t="n">
        <f aca="false">IF(ISNUMBER(FIND(LO$1,$D39))=$AO$1,1,0)*VLOOKUP($Z$2,DALYs!$A$2:$MW$40,'Intervention list'!LO$195+1,0)</f>
        <v>0</v>
      </c>
      <c r="LP39" s="0" t="n">
        <f aca="false">IF(ISNUMBER(FIND(LP$1,$D39))=$AO$1,1,0)*VLOOKUP($Z$2,DALYs!$A$2:$MW$40,'Intervention list'!LP$195+1,0)</f>
        <v>0</v>
      </c>
      <c r="LQ39" s="0" t="n">
        <f aca="false">IF(ISNUMBER(FIND(LQ$1,$D39))=$AO$1,1,0)*VLOOKUP($Z$2,DALYs!$A$2:$MW$40,'Intervention list'!LQ$195+1,0)</f>
        <v>0</v>
      </c>
      <c r="LR39" s="0" t="n">
        <f aca="false">IF(ISNUMBER(FIND(LR$1,$D39))=$AO$1,1,0)*VLOOKUP($Z$2,DALYs!$A$2:$MW$40,'Intervention list'!LR$195+1,0)</f>
        <v>0</v>
      </c>
      <c r="LS39" s="0" t="n">
        <f aca="false">IF(ISNUMBER(FIND(LS$1,$D39))=$AO$1,1,0)*VLOOKUP($Z$2,DALYs!$A$2:$MW$40,'Intervention list'!LS$195+1,0)</f>
        <v>0</v>
      </c>
      <c r="LT39" s="0" t="n">
        <f aca="false">IF(ISNUMBER(FIND(LT$1,$D39))=$AO$1,1,0)*VLOOKUP($Z$2,DALYs!$A$2:$MW$40,'Intervention list'!LT$195+1,0)</f>
        <v>0</v>
      </c>
      <c r="LU39" s="0" t="n">
        <f aca="false">IF(ISNUMBER(FIND(LU$1,$D39))=$AO$1,1,0)*VLOOKUP($Z$2,DALYs!$A$2:$MW$40,'Intervention list'!LU$195+1,0)</f>
        <v>0</v>
      </c>
      <c r="LV39" s="0" t="n">
        <f aca="false">IF(ISNUMBER(FIND(LV$1,$D39))=$AO$1,1,0)*VLOOKUP($Z$2,DALYs!$A$2:$MW$40,'Intervention list'!LV$195+1,0)</f>
        <v>0</v>
      </c>
      <c r="LW39" s="0" t="n">
        <f aca="false">IF(ISNUMBER(FIND(LW$1,$D39))=$AO$1,1,0)*VLOOKUP($Z$2,DALYs!$A$2:$MW$40,'Intervention list'!LW$195+1,0)</f>
        <v>0</v>
      </c>
      <c r="LX39" s="0" t="n">
        <f aca="false">IF(ISNUMBER(FIND(LX$1,$D39))=$AO$1,1,0)*VLOOKUP($Z$2,DALYs!$A$2:$MW$40,'Intervention list'!LX$195+1,0)</f>
        <v>0</v>
      </c>
      <c r="LY39" s="0" t="n">
        <f aca="false">IF(ISNUMBER(FIND(LY$1,$D39))=$AO$1,1,0)*VLOOKUP($Z$2,DALYs!$A$2:$MW$40,'Intervention list'!LY$195+1,0)</f>
        <v>0</v>
      </c>
      <c r="LZ39" s="0" t="n">
        <f aca="false">IF(ISNUMBER(FIND(LZ$1,$D39))=$AO$1,1,0)*VLOOKUP($Z$2,DALYs!$A$2:$MW$40,'Intervention list'!LZ$195+1,0)</f>
        <v>0</v>
      </c>
      <c r="MA39" s="0" t="n">
        <f aca="false">IF(ISNUMBER(FIND(MA$1,$D39))=$AO$1,1,0)*VLOOKUP($Z$2,DALYs!$A$2:$MW$40,'Intervention list'!MA$195+1,0)</f>
        <v>0</v>
      </c>
      <c r="MB39" s="0" t="n">
        <f aca="false">IF(ISNUMBER(FIND(MB$1,$D39))=$AO$1,1,0)*VLOOKUP($Z$2,DALYs!$A$2:$MW$40,'Intervention list'!MB$195+1,0)</f>
        <v>0</v>
      </c>
      <c r="MC39" s="0" t="n">
        <f aca="false">IF(ISNUMBER(FIND(MC$1,$D39))=$AO$1,1,0)*VLOOKUP($Z$2,DALYs!$A$2:$MW$40,'Intervention list'!MC$195+1,0)</f>
        <v>0</v>
      </c>
      <c r="MD39" s="0" t="n">
        <f aca="false">IF(ISNUMBER(FIND(MD$1,$D39))=$AO$1,1,0)*VLOOKUP($Z$2,DALYs!$A$2:$MW$40,'Intervention list'!MD$195+1,0)</f>
        <v>0</v>
      </c>
      <c r="ME39" s="0" t="n">
        <f aca="false">IF(ISNUMBER(FIND(ME$1,$D39))=$AO$1,1,0)*VLOOKUP($Z$2,DALYs!$A$2:$MW$40,'Intervention list'!ME$195+1,0)</f>
        <v>0</v>
      </c>
      <c r="MF39" s="0" t="n">
        <f aca="false">IF(ISNUMBER(FIND(MF$1,$D39))=$AO$1,1,0)*VLOOKUP($Z$2,DALYs!$A$2:$MW$40,'Intervention list'!MF$195+1,0)</f>
        <v>0</v>
      </c>
      <c r="MG39" s="0" t="n">
        <f aca="false">IF(ISNUMBER(FIND(MG$1,$D39))=$AO$1,1,0)*VLOOKUP($Z$2,DALYs!$A$2:$MW$40,'Intervention list'!MG$195+1,0)</f>
        <v>0</v>
      </c>
      <c r="MH39" s="0" t="n">
        <f aca="false">IF(ISNUMBER(FIND(MH$1,$D39))=$AO$1,1,0)*VLOOKUP($Z$2,DALYs!$A$2:$MW$40,'Intervention list'!MH$195+1,0)</f>
        <v>0</v>
      </c>
      <c r="MI39" s="0" t="n">
        <f aca="false">IF(ISNUMBER(FIND(MI$1,$D39))=$AO$1,1,0)*VLOOKUP($Z$2,DALYs!$A$2:$MW$40,'Intervention list'!MI$195+1,0)</f>
        <v>0</v>
      </c>
      <c r="MJ39" s="0" t="n">
        <f aca="false">IF(ISNUMBER(FIND(MJ$1,$D39))=$AO$1,1,0)*VLOOKUP($Z$2,DALYs!$A$2:$MW$40,'Intervention list'!MJ$195+1,0)</f>
        <v>0</v>
      </c>
      <c r="MK39" s="0" t="n">
        <f aca="false">IF(ISNUMBER(FIND(MK$1,$D39))=$AO$1,1,0)*VLOOKUP($Z$2,DALYs!$A$2:$MW$40,'Intervention list'!MK$195+1,0)</f>
        <v>0</v>
      </c>
      <c r="ML39" s="0" t="n">
        <f aca="false">IF(ISNUMBER(FIND(ML$1,$D39))=$AO$1,1,0)*VLOOKUP($Z$2,DALYs!$A$2:$MW$40,'Intervention list'!ML$195+1,0)</f>
        <v>0</v>
      </c>
      <c r="MM39" s="0" t="n">
        <f aca="false">IF(ISNUMBER(FIND(MM$1,$D39))=$AO$1,1,0)*VLOOKUP($Z$2,DALYs!$A$2:$MW$40,'Intervention list'!MM$195+1,0)</f>
        <v>0</v>
      </c>
      <c r="MN39" s="0" t="n">
        <f aca="false">IF(ISNUMBER(FIND(MN$1,$D39))=$AO$1,1,0)*VLOOKUP($Z$2,DALYs!$A$2:$MW$40,'Intervention list'!MN$195+1,0)</f>
        <v>0</v>
      </c>
      <c r="MO39" s="0" t="n">
        <f aca="false">IF(ISNUMBER(FIND(MO$1,$D39))=$AO$1,1,0)*VLOOKUP($Z$2,DALYs!$A$2:$MW$40,'Intervention list'!MO$195+1,0)</f>
        <v>0</v>
      </c>
      <c r="MP39" s="0" t="n">
        <f aca="false">IF(ISNUMBER(FIND(MP$1,$D39))=$AO$1,1,0)*VLOOKUP($Z$2,DALYs!$A$2:$MW$40,'Intervention list'!MP$195+1,0)</f>
        <v>0</v>
      </c>
      <c r="MQ39" s="0" t="n">
        <f aca="false">IF(ISNUMBER(FIND(MQ$1,$D39))=$AO$1,1,0)*VLOOKUP($Z$2,DALYs!$A$2:$MW$40,'Intervention list'!MQ$195+1,0)</f>
        <v>0</v>
      </c>
      <c r="MR39" s="0" t="n">
        <f aca="false">IF(ISNUMBER(FIND(MR$1,$D39))=$AO$1,1,0)*VLOOKUP($Z$2,DALYs!$A$2:$MW$40,'Intervention list'!MR$195+1,0)</f>
        <v>0</v>
      </c>
      <c r="MS39" s="0" t="n">
        <f aca="false">IF(ISNUMBER(FIND(MS$1,$D39))=$AO$1,1,0)*VLOOKUP($Z$2,DALYs!$A$2:$MW$40,'Intervention list'!MS$195+1,0)</f>
        <v>0</v>
      </c>
      <c r="MT39" s="0" t="n">
        <f aca="false">IF(ISNUMBER(FIND(MT$1,$D39))=$AO$1,1,0)*VLOOKUP($Z$2,DALYs!$A$2:$MW$40,'Intervention list'!MT$195+1,0)</f>
        <v>0</v>
      </c>
      <c r="MU39" s="0" t="n">
        <f aca="false">IF(ISNUMBER(FIND(MU$1,$D39))=$AO$1,1,0)*VLOOKUP($Z$2,DALYs!$A$2:$MW$40,'Intervention list'!MU$195+1,0)</f>
        <v>0</v>
      </c>
      <c r="MV39" s="0" t="n">
        <f aca="false">IF(ISNUMBER(FIND(MV$1,$D39))=$AO$1,1,0)*VLOOKUP($Z$2,DALYs!$A$2:$MW$40,'Intervention list'!MV$195+1,0)</f>
        <v>0</v>
      </c>
      <c r="MW39" s="0" t="n">
        <f aca="false">IF(ISNUMBER(FIND(MW$1,$D39))=$AO$1,1,0)*VLOOKUP($Z$2,DALYs!$A$2:$MW$40,'Intervention list'!MW$195+1,0)</f>
        <v>0</v>
      </c>
      <c r="MX39" s="0" t="n">
        <f aca="false">IF(ISNUMBER(FIND(MX$1,$D39))=$AO$1,1,0)*VLOOKUP($Z$2,DALYs!$A$2:$MW$40,'Intervention list'!MX$195+1,0)</f>
        <v>0</v>
      </c>
      <c r="MY39" s="0" t="n">
        <f aca="false">IF(ISNUMBER(FIND(MY$1,$D39))=$AO$1,1,0)*VLOOKUP($Z$2,DALYs!$A$2:$MW$40,'Intervention list'!MY$195+1,0)</f>
        <v>0</v>
      </c>
      <c r="MZ39" s="0" t="n">
        <f aca="false">IF(ISNUMBER(FIND(MZ$1,$D39))=$AO$1,1,0)*VLOOKUP($Z$2,DALYs!$A$2:$MW$40,'Intervention list'!MZ$195+1,0)</f>
        <v>0</v>
      </c>
      <c r="NA39" s="0" t="n">
        <f aca="false">IF(ISNUMBER(FIND(NA$1,$D39))=$AO$1,1,0)*VLOOKUP($Z$2,DALYs!$A$2:$MW$40,'Intervention list'!NA$195+1,0)</f>
        <v>0</v>
      </c>
      <c r="NB39" s="0" t="n">
        <f aca="false">IF(ISNUMBER(FIND(NB$1,$D39))=$AO$1,1,0)*VLOOKUP($Z$2,DALYs!$A$2:$MW$40,'Intervention list'!NB$195+1,0)</f>
        <v>0</v>
      </c>
      <c r="NC39" s="0" t="n">
        <f aca="false">IF(ISNUMBER(FIND(NC$1,$D39))=$AO$1,1,0)*VLOOKUP($Z$2,DALYs!$A$2:$MW$40,'Intervention list'!NC$195+1,0)</f>
        <v>0</v>
      </c>
      <c r="ND39" s="0" t="n">
        <f aca="false">IF(ISNUMBER(FIND(ND$1,$D39))=$AO$1,1,0)*VLOOKUP($Z$2,DALYs!$A$2:$MW$40,'Intervention list'!ND$195+1,0)</f>
        <v>0</v>
      </c>
      <c r="NE39" s="0" t="n">
        <f aca="false">IF(ISNUMBER(FIND(NE$1,$D39))=$AO$1,1,0)*VLOOKUP($Z$2,DALYs!$A$2:$MW$40,'Intervention list'!NE$195+1,0)</f>
        <v>0</v>
      </c>
      <c r="NF39" s="0" t="n">
        <f aca="false">IF(ISNUMBER(FIND(NF$1,$D39))=$AO$1,1,0)*VLOOKUP($Z$2,DALYs!$A$2:$MW$40,'Intervention list'!NF$195+1,0)</f>
        <v>0</v>
      </c>
      <c r="NG39" s="0" t="n">
        <f aca="false">IF(ISNUMBER(FIND(NG$1,$D39))=$AO$1,1,0)*VLOOKUP($Z$2,DALYs!$A$2:$MW$40,'Intervention list'!NG$195+1,0)</f>
        <v>0</v>
      </c>
      <c r="NH39" s="0" t="n">
        <f aca="false">IF(ISNUMBER(FIND(NH$1,$D39))=$AO$1,1,0)*VLOOKUP($Z$2,DALYs!$A$2:$MW$40,'Intervention list'!NH$195+1,0)</f>
        <v>0</v>
      </c>
      <c r="NI39" s="0" t="n">
        <f aca="false">IF(ISNUMBER(FIND(NI$1,$D39))=$AO$1,1,0)*VLOOKUP($Z$2,DALYs!$A$2:$MW$40,'Intervention list'!NI$195+1,0)</f>
        <v>0</v>
      </c>
      <c r="NJ39" s="0" t="n">
        <f aca="false">IF(ISNUMBER(FIND(NJ$1,$D39))=$AO$1,1,0)*VLOOKUP($Z$2,DALYs!$A$2:$MW$40,'Intervention list'!NJ$195+1,0)</f>
        <v>0</v>
      </c>
      <c r="NK39" s="0" t="n">
        <f aca="false">IF(ISNUMBER(FIND(NK$1,$D39))=$AO$1,1,0)*VLOOKUP($Z$2,DALYs!$A$2:$MW$40,'Intervention list'!NK$195+1,0)</f>
        <v>0</v>
      </c>
      <c r="NL39" s="0" t="n">
        <f aca="false">IF(ISNUMBER(FIND(NL$1,$D39))=$AO$1,1,0)*VLOOKUP($Z$2,DALYs!$A$2:$MW$40,'Intervention list'!NL$195+1,0)</f>
        <v>0</v>
      </c>
      <c r="NM39" s="0" t="n">
        <f aca="false">IF(ISNUMBER(FIND(NM$1,$D39))=$AO$1,1,0)*VLOOKUP($Z$2,DALYs!$A$2:$MW$40,'Intervention list'!NM$195+1,0)</f>
        <v>0</v>
      </c>
      <c r="NN39" s="0" t="n">
        <f aca="false">IF(ISNUMBER(FIND(NN$1,$D39))=$AO$1,1,0)*VLOOKUP($Z$2,DALYs!$A$2:$MW$40,'Intervention list'!NN$195+1,0)</f>
        <v>0</v>
      </c>
      <c r="NO39" s="0" t="n">
        <f aca="false">IF(ISNUMBER(FIND(NO$1,$D39))=$AO$1,1,0)*VLOOKUP($Z$2,DALYs!$A$2:$MW$40,'Intervention list'!NO$195+1,0)</f>
        <v>0</v>
      </c>
      <c r="NP39" s="0" t="n">
        <f aca="false">IF(ISNUMBER(FIND(NP$1,$D39))=$AO$1,1,0)*VLOOKUP($Z$2,DALYs!$A$2:$MW$40,'Intervention list'!NP$195+1,0)</f>
        <v>0</v>
      </c>
      <c r="NQ39" s="0" t="n">
        <f aca="false">IF(ISNUMBER(FIND(NQ$1,$D39))=$AO$1,1,0)*VLOOKUP($Z$2,DALYs!$A$2:$MW$40,'Intervention list'!NQ$195+1,0)</f>
        <v>0</v>
      </c>
      <c r="NR39" s="0" t="n">
        <f aca="false">IF(ISNUMBER(FIND(NR$1,$D39))=$AO$1,1,0)*VLOOKUP($Z$2,DALYs!$A$2:$MW$40,'Intervention list'!NR$195+1,0)</f>
        <v>0</v>
      </c>
      <c r="NS39" s="0" t="n">
        <f aca="false">IF(ISNUMBER(FIND(NS$1,$D39))=$AO$1,1,0)*VLOOKUP($Z$2,DALYs!$A$2:$MW$40,'Intervention list'!NS$195+1,0)</f>
        <v>0</v>
      </c>
      <c r="NT39" s="0" t="n">
        <f aca="false">IF(ISNUMBER(FIND(NT$1,$D39))=$AO$1,1,0)*VLOOKUP($Z$2,DALYs!$A$2:$MW$40,'Intervention list'!NT$195+1,0)</f>
        <v>0</v>
      </c>
      <c r="NU39" s="0" t="n">
        <f aca="false">IF(ISNUMBER(FIND(NU$1,$D39))=$AO$1,1,0)*VLOOKUP($Z$2,DALYs!$A$2:$MW$40,'Intervention list'!NU$195+1,0)</f>
        <v>0</v>
      </c>
      <c r="NV39" s="0" t="n">
        <f aca="false">IF(ISNUMBER(FIND(NV$1,$D39))=$AO$1,1,0)*VLOOKUP($Z$2,DALYs!$A$2:$MW$40,'Intervention list'!NV$195+1,0)</f>
        <v>0</v>
      </c>
      <c r="NW39" s="0" t="n">
        <f aca="false">IF(ISNUMBER(FIND(NW$1,$D39))=$AO$1,1,0)*VLOOKUP($Z$2,DALYs!$A$2:$MW$40,'Intervention list'!NW$195+1,0)</f>
        <v>0</v>
      </c>
      <c r="NX39" s="0" t="n">
        <f aca="false">IF(ISNUMBER(FIND(NX$1,$D39))=$AO$1,1,0)*VLOOKUP($Z$2,DALYs!$A$2:$MW$40,'Intervention list'!NX$195+1,0)</f>
        <v>0</v>
      </c>
      <c r="NY39" s="0" t="n">
        <f aca="false">IF(ISNUMBER(FIND(NY$1,$D39))=$AO$1,1,0)*VLOOKUP($Z$2,DALYs!$A$2:$MW$40,'Intervention list'!NY$195+1,0)</f>
        <v>0</v>
      </c>
      <c r="NZ39" s="0" t="n">
        <f aca="false">IF(ISNUMBER(FIND(NZ$1,$D39))=$AO$1,1,0)*VLOOKUP($Z$2,DALYs!$A$2:$MW$40,'Intervention list'!NZ$195+1,0)</f>
        <v>0</v>
      </c>
      <c r="OA39" s="0" t="n">
        <f aca="false">IF(ISNUMBER(FIND(OA$1,$D39))=$AO$1,1,0)*VLOOKUP($Z$2,DALYs!$A$2:$MW$40,'Intervention list'!OA$195+1,0)</f>
        <v>0</v>
      </c>
      <c r="OB39" s="0" t="n">
        <f aca="false">IF(ISNUMBER(FIND(OB$1,$D39))=$AO$1,1,0)*VLOOKUP($Z$2,DALYs!$A$2:$MW$40,'Intervention list'!OB$195+1,0)</f>
        <v>0</v>
      </c>
      <c r="OC39" s="0" t="n">
        <f aca="false">IF(ISNUMBER(FIND(OC$1,$D39))=$AO$1,1,0)*VLOOKUP($Z$2,DALYs!$A$2:$MW$40,'Intervention list'!OC$195+1,0)</f>
        <v>0</v>
      </c>
      <c r="OD39" s="0" t="n">
        <f aca="false">IF(ISNUMBER(FIND(OD$1,$D39))=$AO$1,1,0)*VLOOKUP($Z$2,DALYs!$A$2:$MW$40,'Intervention list'!OD$195+1,0)</f>
        <v>0</v>
      </c>
      <c r="OE39" s="0" t="n">
        <f aca="false">IF(ISNUMBER(FIND(OE$1,$D39))=$AO$1,1,0)*VLOOKUP($Z$2,DALYs!$A$2:$MW$40,'Intervention list'!OE$195+1,0)</f>
        <v>0</v>
      </c>
      <c r="OF39" s="0" t="n">
        <f aca="false">IF(ISNUMBER(FIND(OF$1,$D39))=$AO$1,1,0)*VLOOKUP($Z$2,DALYs!$A$2:$MW$40,'Intervention list'!OF$195+1,0)</f>
        <v>0</v>
      </c>
      <c r="OG39" s="0" t="n">
        <f aca="false">IF(ISNUMBER(FIND(OG$1,$D39))=$AO$1,1,0)*VLOOKUP($Z$2,DALYs!$A$2:$MW$40,'Intervention list'!OG$195+1,0)</f>
        <v>0</v>
      </c>
      <c r="OH39" s="0" t="n">
        <f aca="false">IF(ISNUMBER(FIND(OH$1,$D39))=$AO$1,1,0)*VLOOKUP($Z$2,DALYs!$A$2:$MW$40,'Intervention list'!OH$195+1,0)</f>
        <v>0</v>
      </c>
      <c r="OI39" s="0" t="n">
        <f aca="false">IF(ISNUMBER(FIND(OI$1,$D39))=$AO$1,1,0)*VLOOKUP($Z$2,DALYs!$A$2:$MW$40,'Intervention list'!OI$195+1,0)</f>
        <v>0</v>
      </c>
      <c r="OJ39" s="0" t="n">
        <f aca="false">IF(ISNUMBER(FIND(OJ$1,$D39))=$AO$1,1,0)*VLOOKUP($Z$2,DALYs!$A$2:$MW$40,'Intervention list'!OJ$195+1,0)</f>
        <v>0</v>
      </c>
      <c r="OK39" s="0" t="n">
        <f aca="false">IF(ISNUMBER(FIND(OK$1,$D39))=$AO$1,1,0)*VLOOKUP($Z$2,DALYs!$A$2:$MW$40,'Intervention list'!OK$195+1,0)</f>
        <v>0</v>
      </c>
      <c r="OL39" s="0" t="n">
        <f aca="false">IF(ISNUMBER(FIND(OL$1,$D39))=$AO$1,1,0)*VLOOKUP($Z$2,DALYs!$A$2:$MW$40,'Intervention list'!OL$195+1,0)</f>
        <v>0</v>
      </c>
      <c r="OM39" s="0" t="n">
        <f aca="false">IF(ISNUMBER(FIND(OM$1,$D39))=$AO$1,1,0)*VLOOKUP($Z$2,DALYs!$A$2:$MW$40,'Intervention list'!OM$195+1,0)</f>
        <v>0</v>
      </c>
      <c r="ON39" s="0" t="n">
        <f aca="false">IF(ISNUMBER(FIND(ON$1,$D39))=$AO$1,1,0)*VLOOKUP($Z$2,DALYs!$A$2:$MW$40,'Intervention list'!ON$195+1,0)</f>
        <v>0</v>
      </c>
      <c r="OO39" s="0" t="n">
        <f aca="false">IF(ISNUMBER(FIND(OO$1,$D39))=$AO$1,1,0)*VLOOKUP($Z$2,DALYs!$A$2:$MW$40,'Intervention list'!OO$195+1,0)</f>
        <v>0</v>
      </c>
      <c r="OP39" s="0" t="n">
        <f aca="false">IF(ISNUMBER(FIND(OP$1,$D39))=$AO$1,1,0)*VLOOKUP($Z$2,DALYs!$A$2:$MW$40,'Intervention list'!OP$195+1,0)</f>
        <v>0</v>
      </c>
      <c r="OQ39" s="0" t="n">
        <f aca="false">IF(ISNUMBER(FIND(OQ$1,$D39))=$AO$1,1,0)*VLOOKUP($Z$2,DALYs!$A$2:$MW$40,'Intervention list'!OQ$195+1,0)</f>
        <v>0</v>
      </c>
      <c r="OR39" s="0" t="n">
        <f aca="false">IF(ISNUMBER(FIND(OR$1,$D39))=$AO$1,1,0)*VLOOKUP($Z$2,DALYs!$A$2:$MW$40,'Intervention list'!OR$195+1,0)</f>
        <v>0</v>
      </c>
      <c r="OS39" s="0" t="n">
        <f aca="false">IF(ISNUMBER(FIND(OS$1,$D39))=$AO$1,1,0)*VLOOKUP($Z$2,DALYs!$A$2:$MW$40,'Intervention list'!OS$195+1,0)</f>
        <v>0</v>
      </c>
      <c r="OT39" s="0" t="n">
        <f aca="false">IF(ISNUMBER(FIND(OT$1,$D39))=$AO$1,1,0)*VLOOKUP($Z$2,DALYs!$A$2:$MW$40,'Intervention list'!OT$195+1,0)</f>
        <v>0</v>
      </c>
      <c r="OU39" s="0" t="n">
        <f aca="false">IF(ISNUMBER(FIND(OU$1,$D39))=$AO$1,1,0)*VLOOKUP($Z$2,DALYs!$A$2:$MW$40,'Intervention list'!OU$195+1,0)</f>
        <v>0</v>
      </c>
      <c r="OV39" s="0" t="n">
        <f aca="false">IF(ISNUMBER(FIND(OV$1,$D39))=$AO$1,1,0)*VLOOKUP($Z$2,DALYs!$A$2:$MW$40,'Intervention list'!OV$195+1,0)</f>
        <v>0</v>
      </c>
      <c r="OW39" s="0" t="n">
        <f aca="false">IF(ISNUMBER(FIND(OW$1,$D39))=$AO$1,1,0)*VLOOKUP($Z$2,DALYs!$A$2:$MW$40,'Intervention list'!OW$195+1,0)</f>
        <v>0</v>
      </c>
      <c r="OX39" s="0" t="n">
        <f aca="false">IF(ISNUMBER(FIND(OX$1,$D39))=$AO$1,1,0)*VLOOKUP($Z$2,DALYs!$A$2:$MW$40,'Intervention list'!OX$195+1,0)</f>
        <v>0</v>
      </c>
    </row>
    <row r="40" customFormat="false" ht="15.75" hidden="false" customHeight="false" outlineLevel="0" collapsed="false">
      <c r="A40" s="6" t="s">
        <v>92</v>
      </c>
      <c r="B40" s="6" t="s">
        <v>12</v>
      </c>
      <c r="C40" s="26" t="s">
        <v>85</v>
      </c>
      <c r="D40" s="7" t="s">
        <v>93</v>
      </c>
      <c r="E40" s="7" t="str">
        <f aca="false">SUBSTITUTE(D40,0.2,X40)</f>
        <v>Tuberculosis: 0.3</v>
      </c>
      <c r="F40" s="0" t="s">
        <v>14</v>
      </c>
      <c r="G40" s="8" t="n">
        <v>111.26</v>
      </c>
      <c r="H40" s="9" t="n">
        <v>1032</v>
      </c>
      <c r="I40" s="9" t="n">
        <f aca="false">IF(H40="","",(H40*(VLOOKUP($Z$2,Worksheet,11,0)^4)))</f>
        <v>1503.72015607642</v>
      </c>
      <c r="J40" s="9" t="n">
        <f aca="false">IF(I40="","",I40*VLOOKUP($Z$2,Worksheet,12,0))</f>
        <v>1685.38452846874</v>
      </c>
      <c r="K40" s="9" t="n">
        <f aca="false">IF(I40="","",I40*VLOOKUP($Z$2, Worksheet, 13, 0))</f>
        <v>1476.37348609261</v>
      </c>
      <c r="L40" s="9" t="n">
        <f aca="false">IF(J40="",VLOOKUP($Z$2, Worksheet, 14, 0),J40)</f>
        <v>1685.38452846874</v>
      </c>
      <c r="M40" s="9" t="n">
        <f aca="false">IF(L40&lt;VLOOKUP($Z$2,'Country sheet'!$A$3:$P$41,15,0), VLOOKUP($Z$2,'Country sheet'!$A$3:$P$41,15,0), L40)/0.7</f>
        <v>2407.69218352677</v>
      </c>
      <c r="N40" s="27" t="n">
        <f aca="false">IFERROR(IF(AC40=$AO$1,VLOOKUP(F40,AO$42:AX$46,MATCH(AC$1,AP$41:AX$41,0)+1,0)/COUNTIFS($F$2:$F$194,$F40,$AC$2:$AC$194,$AO$1),0),0) + IFERROR(IF(AD40=$AO$1,VLOOKUP(F40,AO$42:AX$46,MATCH(AD$1,AP$41:AX$41,0)+1,0)/COUNTIFS($F$2:$F$194,$F40,$AD$2:$AD$194,$AO$1),0),0) + IFERROR(IF(AE40=$AO$1,VLOOKUP(F40,AO$42:AX$46,MATCH(AE$1,AP$41:AX$41,0)+1,0)/COUNTIFS($F$2:$F$194,$F40,$AE$2:$AE$194,$AO$1),0),0) + IFERROR(IF(AF40=$AO$1,VLOOKUP(F40,AO$42:AX$46,MATCH(AF$1,AP$41:AX$41,0)+1,0)/COUNTIFS($F$2:$F$194,$F40,$AF$2:$AF$194,$AO$1),0),0) + IFERROR(IF(AG40=$AO$1,VLOOKUP(F40,AO$42:AX$46,MATCH(AG$1,AP$41:AX$41,0)+1,0)/COUNTIFS($F$2:$F$194,$F40,$AG$2:$AG$194,$AO$1),0),0) + IFERROR(IF(AH40=$AO$1,VLOOKUP(F40,AO$42:AX$46,MATCH(AH$1,AP$41:AX$41,0)+1,0)/COUNTIFS($F$2:$F$194,$F40,$AH$2:$AH$194,$AO$1),0),0) + IFERROR(IF(AI40=$AO$1,VLOOKUP(F40,AO$42:AX$46,MATCH(AI$1,AP$41:AX$41,0)+1,0)/COUNTIFS($F$2:$F$194,$F40,$AI$2:$AI$194,$AO$1),0),0) + IFERROR(IF(AJ40=$AO$1,VLOOKUP(F40,AO$42:AX$46,MATCH(AJ$1,AP$41:AX$41,0)+1,0)/COUNTIFS($F$2:$F$194,$F40,$AJ$2:$AJ$194,$AO$1),0),0) + IFERROR(IF(AK40=$AO$1,VLOOKUP(F40,AO$42:AX$46,MATCH(AK$1,AP$41:AX$41,0)+1,0)/COUNTIFS($F$2:$F$194,$F40,$AK$2:$AK$194,$AO$1),0),0)</f>
        <v>4172289.85421912</v>
      </c>
      <c r="O40" s="9" t="n">
        <v>3</v>
      </c>
      <c r="P40" s="9" t="n">
        <v>4</v>
      </c>
      <c r="Q40" s="0" t="n">
        <f aca="false">SUM(BC40:OX40)</f>
        <v>356060.831410892</v>
      </c>
      <c r="R40" s="0" t="n">
        <f aca="false">IF(VLOOKUP($Z$2,CET!$A$4:$L$42,12,0)="Low income",_xlfn.IFS(S40=0.2,0.1,S40=0.1,0.05,S40=0.5,0.4,S40=0.35,0.25),S40)</f>
        <v>0.5</v>
      </c>
      <c r="S40" s="0" t="n">
        <v>0.5</v>
      </c>
      <c r="T40" s="0" t="n">
        <v>0.8</v>
      </c>
      <c r="U40" s="0" t="n">
        <f aca="false">N40/M40</f>
        <v>1732.90002881829</v>
      </c>
      <c r="V40" s="0" t="n">
        <f aca="false">IFERROR(U40/Q40,0)</f>
        <v>0.0048668650858104</v>
      </c>
      <c r="W40" s="0" t="n">
        <f aca="false">(T40/R40)*V40</f>
        <v>0.00778698413729664</v>
      </c>
      <c r="X40" s="28" t="n">
        <f aca="false">IF(W40=0,0,IF(W40&lt;=0.8,IF(W40&lt;0.05,0.05,W40),0.8))</f>
        <v>0.05</v>
      </c>
      <c r="Y40" s="28"/>
      <c r="AC40" s="34" t="n">
        <f aca="false">ISNUMBER(FIND(AC$1,$C40))</f>
        <v>0</v>
      </c>
      <c r="AD40" s="33" t="n">
        <f aca="false">ISNUMBER(FIND(AD$1,$C40))</f>
        <v>1</v>
      </c>
      <c r="AE40" s="33" t="n">
        <f aca="false">ISNUMBER(FIND(AE$1,$C40))</f>
        <v>0</v>
      </c>
      <c r="AF40" s="33" t="n">
        <f aca="false">ISNUMBER(FIND(AF$1,$C40))</f>
        <v>0</v>
      </c>
      <c r="AG40" s="33" t="n">
        <f aca="false">ISNUMBER(FIND(AG$1,$C40))</f>
        <v>0</v>
      </c>
      <c r="AH40" s="33" t="n">
        <f aca="false">ISNUMBER(FIND(AH$1,$C40))</f>
        <v>0</v>
      </c>
      <c r="AI40" s="33" t="n">
        <f aca="false">ISNUMBER(FIND(AI$1,$C40))</f>
        <v>0</v>
      </c>
      <c r="AJ40" s="33" t="n">
        <f aca="false">ISNUMBER(FIND(AJ$1,$C40))</f>
        <v>0</v>
      </c>
      <c r="AK40" s="35" t="n">
        <f aca="false">ISNUMBER(FIND(AK$1,$C40))</f>
        <v>0</v>
      </c>
      <c r="AL40" s="6"/>
      <c r="AM40" s="33"/>
      <c r="AP40" s="37"/>
      <c r="AQ40" s="38"/>
      <c r="AR40" s="38"/>
      <c r="AS40" s="38"/>
      <c r="AT40" s="38"/>
      <c r="AU40" s="39" t="s">
        <v>753</v>
      </c>
      <c r="AV40" s="38"/>
      <c r="AW40" s="38"/>
      <c r="AX40" s="40"/>
      <c r="AZ40" s="67"/>
      <c r="BC40" s="0" t="n">
        <f aca="false">IF(ISNUMBER(FIND(BC$1,$D40))=$AO$1,1,0)*VLOOKUP($Z$2,DALYs!$A$2:$MW$40,'Intervention list'!BC$195+1,0)</f>
        <v>0</v>
      </c>
      <c r="BD40" s="0" t="n">
        <f aca="false">IF(ISNUMBER(FIND(BD$1,$D40))=$AO$1,1,0)*VLOOKUP($Z$2,DALYs!$A$2:$MW$40,'Intervention list'!BD$195+1,0)</f>
        <v>0</v>
      </c>
      <c r="BE40" s="0" t="n">
        <f aca="false">IF(ISNUMBER(FIND(BE$1,$D40))=$AO$1,1,0)*VLOOKUP($Z$2,DALYs!$A$2:$MW$40,'Intervention list'!BE$195+1,0)</f>
        <v>0</v>
      </c>
      <c r="BF40" s="0" t="n">
        <f aca="false">IF(ISNUMBER(FIND(BF$1,$D40))=$AO$1,1,0)*VLOOKUP($Z$2,DALYs!$A$2:$MW$40,'Intervention list'!BF$195+1,0)</f>
        <v>0</v>
      </c>
      <c r="BG40" s="0" t="n">
        <f aca="false">IF(ISNUMBER(FIND(BG$1,$D40))=$AO$1,1,0)*VLOOKUP($Z$2,DALYs!$A$2:$MW$40,'Intervention list'!BG$195+1,0)</f>
        <v>0</v>
      </c>
      <c r="BH40" s="0" t="n">
        <f aca="false">IF(ISNUMBER(FIND(BH$1,$D40))=$AO$1,1,0)*VLOOKUP($Z$2,DALYs!$A$2:$MW$40,'Intervention list'!BH$195+1,0)</f>
        <v>0</v>
      </c>
      <c r="BI40" s="0" t="n">
        <f aca="false">IF(ISNUMBER(FIND(BI$1,$D40))=$AO$1,1,0)*VLOOKUP($Z$2,DALYs!$A$2:$MW$40,'Intervention list'!BI$195+1,0)</f>
        <v>0</v>
      </c>
      <c r="BJ40" s="0" t="n">
        <f aca="false">IF(ISNUMBER(FIND(BJ$1,$D40))=$AO$1,1,0)*VLOOKUP($Z$2,DALYs!$A$2:$MW$40,'Intervention list'!BJ$195+1,0)</f>
        <v>0</v>
      </c>
      <c r="BK40" s="0" t="n">
        <f aca="false">IF(ISNUMBER(FIND(BK$1,$D40))=$AO$1,1,0)*VLOOKUP($Z$2,DALYs!$A$2:$MW$40,'Intervention list'!BK$195+1,0)</f>
        <v>0</v>
      </c>
      <c r="BL40" s="0" t="n">
        <f aca="false">IF(ISNUMBER(FIND(BL$1,$D40))=$AO$1,1,0)*VLOOKUP($Z$2,DALYs!$A$2:$MW$40,'Intervention list'!BL$195+1,0)</f>
        <v>0</v>
      </c>
      <c r="BM40" s="0" t="n">
        <f aca="false">IF(ISNUMBER(FIND(BM$1,$D40))=$AO$1,1,0)*VLOOKUP($Z$2,DALYs!$A$2:$MW$40,'Intervention list'!BM$195+1,0)</f>
        <v>0</v>
      </c>
      <c r="BN40" s="0" t="n">
        <f aca="false">IF(ISNUMBER(FIND(BN$1,$D40))=$AO$1,1,0)*VLOOKUP($Z$2,DALYs!$A$2:$MW$40,'Intervention list'!BN$195+1,0)</f>
        <v>0</v>
      </c>
      <c r="BO40" s="0" t="n">
        <f aca="false">IF(ISNUMBER(FIND(BO$1,$D40))=$AO$1,1,0)*VLOOKUP($Z$2,DALYs!$A$2:$MW$40,'Intervention list'!BO$195+1,0)</f>
        <v>0</v>
      </c>
      <c r="BP40" s="0" t="n">
        <f aca="false">IF(ISNUMBER(FIND(BP$1,$D40))=$AO$1,1,0)*VLOOKUP($Z$2,DALYs!$A$2:$MW$40,'Intervention list'!BP$195+1,0)</f>
        <v>0</v>
      </c>
      <c r="BQ40" s="0" t="n">
        <f aca="false">IF(ISNUMBER(FIND(BQ$1,$D40))=$AO$1,1,0)*VLOOKUP($Z$2,DALYs!$A$2:$MW$40,'Intervention list'!BQ$195+1,0)</f>
        <v>0</v>
      </c>
      <c r="BR40" s="0" t="n">
        <f aca="false">IF(ISNUMBER(FIND(BR$1,$D40))=$AO$1,1,0)*VLOOKUP($Z$2,DALYs!$A$2:$MW$40,'Intervention list'!BR$195+1,0)</f>
        <v>0</v>
      </c>
      <c r="BS40" s="0" t="n">
        <f aca="false">IF(ISNUMBER(FIND(BS$1,$D40))=$AO$1,1,0)*VLOOKUP($Z$2,DALYs!$A$2:$MW$40,'Intervention list'!BS$195+1,0)</f>
        <v>0</v>
      </c>
      <c r="BT40" s="0" t="n">
        <f aca="false">IF(ISNUMBER(FIND(BT$1,$D40))=$AO$1,1,0)*VLOOKUP($Z$2,DALYs!$A$2:$MW$40,'Intervention list'!BT$195+1,0)</f>
        <v>0</v>
      </c>
      <c r="BU40" s="0" t="n">
        <f aca="false">IF(ISNUMBER(FIND(BU$1,$D40))=$AO$1,1,0)*VLOOKUP($Z$2,DALYs!$A$2:$MW$40,'Intervention list'!BU$195+1,0)</f>
        <v>0</v>
      </c>
      <c r="BV40" s="0" t="n">
        <f aca="false">IF(ISNUMBER(FIND(BV$1,$D40))=$AO$1,1,0)*VLOOKUP($Z$2,DALYs!$A$2:$MW$40,'Intervention list'!BV$195+1,0)</f>
        <v>0</v>
      </c>
      <c r="BW40" s="0" t="n">
        <f aca="false">IF(ISNUMBER(FIND(BW$1,$D40))=$AO$1,1,0)*VLOOKUP($Z$2,DALYs!$A$2:$MW$40,'Intervention list'!BW$195+1,0)</f>
        <v>0</v>
      </c>
      <c r="BX40" s="0" t="n">
        <f aca="false">IF(ISNUMBER(FIND(BX$1,$D40))=$AO$1,1,0)*VLOOKUP($Z$2,DALYs!$A$2:$MW$40,'Intervention list'!BX$195+1,0)</f>
        <v>0</v>
      </c>
      <c r="BY40" s="0" t="n">
        <f aca="false">IF(ISNUMBER(FIND(BY$1,$D40))=$AO$1,1,0)*VLOOKUP($Z$2,DALYs!$A$2:$MW$40,'Intervention list'!BY$195+1,0)</f>
        <v>0</v>
      </c>
      <c r="BZ40" s="0" t="n">
        <f aca="false">IF(ISNUMBER(FIND(BZ$1,$D40))=$AO$1,1,0)*VLOOKUP($Z$2,DALYs!$A$2:$MW$40,'Intervention list'!BZ$195+1,0)</f>
        <v>0</v>
      </c>
      <c r="CA40" s="0" t="n">
        <f aca="false">IF(ISNUMBER(FIND(CA$1,$D40))=$AO$1,1,0)*VLOOKUP($Z$2,DALYs!$A$2:$MW$40,'Intervention list'!CA$195+1,0)</f>
        <v>0</v>
      </c>
      <c r="CB40" s="0" t="n">
        <f aca="false">IF(ISNUMBER(FIND(CB$1,$D40))=$AO$1,1,0)*VLOOKUP($Z$2,DALYs!$A$2:$MW$40,'Intervention list'!CB$195+1,0)</f>
        <v>0</v>
      </c>
      <c r="CC40" s="0" t="n">
        <f aca="false">IF(ISNUMBER(FIND(CC$1,$D40))=$AO$1,1,0)*VLOOKUP($Z$2,DALYs!$A$2:$MW$40,'Intervention list'!CC$195+1,0)</f>
        <v>0</v>
      </c>
      <c r="CD40" s="0" t="n">
        <f aca="false">IF(ISNUMBER(FIND(CD$1,$D40))=$AO$1,1,0)*VLOOKUP($Z$2,DALYs!$A$2:$MW$40,'Intervention list'!CD$195+1,0)</f>
        <v>0</v>
      </c>
      <c r="CE40" s="0" t="n">
        <f aca="false">IF(ISNUMBER(FIND(CE$1,$D40))=$AO$1,1,0)*VLOOKUP($Z$2,DALYs!$A$2:$MW$40,'Intervention list'!CE$195+1,0)</f>
        <v>0</v>
      </c>
      <c r="CF40" s="0" t="n">
        <f aca="false">IF(ISNUMBER(FIND(CF$1,$D40))=$AO$1,1,0)*VLOOKUP($Z$2,DALYs!$A$2:$MW$40,'Intervention list'!CF$195+1,0)</f>
        <v>0</v>
      </c>
      <c r="CG40" s="0" t="n">
        <f aca="false">IF(ISNUMBER(FIND(CG$1,$D40))=$AO$1,1,0)*VLOOKUP($Z$2,DALYs!$A$2:$MW$40,'Intervention list'!CG$195+1,0)</f>
        <v>0</v>
      </c>
      <c r="CH40" s="0" t="n">
        <f aca="false">IF(ISNUMBER(FIND(CH$1,$D40))=$AO$1,1,0)*VLOOKUP($Z$2,DALYs!$A$2:$MW$40,'Intervention list'!CH$195+1,0)</f>
        <v>0</v>
      </c>
      <c r="CI40" s="0" t="n">
        <f aca="false">IF(ISNUMBER(FIND(CI$1,$D40))=$AO$1,1,0)*VLOOKUP($Z$2,DALYs!$A$2:$MW$40,'Intervention list'!CI$195+1,0)</f>
        <v>0</v>
      </c>
      <c r="CJ40" s="0" t="n">
        <f aca="false">IF(ISNUMBER(FIND(CJ$1,$D40))=$AO$1,1,0)*VLOOKUP($Z$2,DALYs!$A$2:$MW$40,'Intervention list'!CJ$195+1,0)</f>
        <v>0</v>
      </c>
      <c r="CK40" s="0" t="n">
        <f aca="false">IF(ISNUMBER(FIND(CK$1,$D40))=$AO$1,1,0)*VLOOKUP($Z$2,DALYs!$A$2:$MW$40,'Intervention list'!CK$195+1,0)</f>
        <v>0</v>
      </c>
      <c r="CL40" s="0" t="n">
        <f aca="false">IF(ISNUMBER(FIND(CL$1,$D40))=$AO$1,1,0)*VLOOKUP($Z$2,DALYs!$A$2:$MW$40,'Intervention list'!CL$195+1,0)</f>
        <v>0</v>
      </c>
      <c r="CM40" s="0" t="n">
        <f aca="false">IF(ISNUMBER(FIND(CM$1,$D40))=$AO$1,1,0)*VLOOKUP($Z$2,DALYs!$A$2:$MW$40,'Intervention list'!CM$195+1,0)</f>
        <v>0</v>
      </c>
      <c r="CN40" s="0" t="n">
        <f aca="false">IF(ISNUMBER(FIND(CN$1,$D40))=$AO$1,1,0)*VLOOKUP($Z$2,DALYs!$A$2:$MW$40,'Intervention list'!CN$195+1,0)</f>
        <v>0</v>
      </c>
      <c r="CO40" s="0" t="n">
        <f aca="false">IF(ISNUMBER(FIND(CO$1,$D40))=$AO$1,1,0)*VLOOKUP($Z$2,DALYs!$A$2:$MW$40,'Intervention list'!CO$195+1,0)</f>
        <v>0</v>
      </c>
      <c r="CP40" s="0" t="n">
        <f aca="false">IF(ISNUMBER(FIND(CP$1,$D40))=$AO$1,1,0)*VLOOKUP($Z$2,DALYs!$A$2:$MW$40,'Intervention list'!CP$195+1,0)</f>
        <v>0</v>
      </c>
      <c r="CQ40" s="0" t="n">
        <f aca="false">IF(ISNUMBER(FIND(CQ$1,$D40))=$AO$1,1,0)*VLOOKUP($Z$2,DALYs!$A$2:$MW$40,'Intervention list'!CQ$195+1,0)</f>
        <v>0</v>
      </c>
      <c r="CR40" s="0" t="n">
        <f aca="false">IF(ISNUMBER(FIND(CR$1,$D40))=$AO$1,1,0)*VLOOKUP($Z$2,DALYs!$A$2:$MW$40,'Intervention list'!CR$195+1,0)</f>
        <v>0</v>
      </c>
      <c r="CS40" s="0" t="n">
        <f aca="false">IF(ISNUMBER(FIND(CS$1,$D40))=$AO$1,1,0)*VLOOKUP($Z$2,DALYs!$A$2:$MW$40,'Intervention list'!CS$195+1,0)</f>
        <v>0</v>
      </c>
      <c r="CT40" s="0" t="n">
        <f aca="false">IF(ISNUMBER(FIND(CT$1,$D40))=$AO$1,1,0)*VLOOKUP($Z$2,DALYs!$A$2:$MW$40,'Intervention list'!CT$195+1,0)</f>
        <v>0</v>
      </c>
      <c r="CU40" s="0" t="n">
        <f aca="false">IF(ISNUMBER(FIND(CU$1,$D40))=$AO$1,1,0)*VLOOKUP($Z$2,DALYs!$A$2:$MW$40,'Intervention list'!CU$195+1,0)</f>
        <v>0</v>
      </c>
      <c r="CV40" s="0" t="n">
        <f aca="false">IF(ISNUMBER(FIND(CV$1,$D40))=$AO$1,1,0)*VLOOKUP($Z$2,DALYs!$A$2:$MW$40,'Intervention list'!CV$195+1,0)</f>
        <v>0</v>
      </c>
      <c r="CW40" s="0" t="n">
        <f aca="false">IF(ISNUMBER(FIND(CW$1,$D40))=$AO$1,1,0)*VLOOKUP($Z$2,DALYs!$A$2:$MW$40,'Intervention list'!CW$195+1,0)</f>
        <v>0</v>
      </c>
      <c r="CX40" s="0" t="n">
        <f aca="false">IF(ISNUMBER(FIND(CX$1,$D40))=$AO$1,1,0)*VLOOKUP($Z$2,DALYs!$A$2:$MW$40,'Intervention list'!CX$195+1,0)</f>
        <v>0</v>
      </c>
      <c r="CY40" s="0" t="n">
        <f aca="false">IF(ISNUMBER(FIND(CY$1,$D40))=$AO$1,1,0)*VLOOKUP($Z$2,DALYs!$A$2:$MW$40,'Intervention list'!CY$195+1,0)</f>
        <v>0</v>
      </c>
      <c r="CZ40" s="0" t="n">
        <f aca="false">IF(ISNUMBER(FIND(CZ$1,$D40))=$AO$1,1,0)*VLOOKUP($Z$2,DALYs!$A$2:$MW$40,'Intervention list'!CZ$195+1,0)</f>
        <v>0</v>
      </c>
      <c r="DA40" s="0" t="n">
        <f aca="false">IF(ISNUMBER(FIND(DA$1,$D40))=$AO$1,1,0)*VLOOKUP($Z$2,DALYs!$A$2:$MW$40,'Intervention list'!DA$195+1,0)</f>
        <v>0</v>
      </c>
      <c r="DB40" s="0" t="n">
        <f aca="false">IF(ISNUMBER(FIND(DB$1,$D40))=$AO$1,1,0)*VLOOKUP($Z$2,DALYs!$A$2:$MW$40,'Intervention list'!DB$195+1,0)</f>
        <v>0</v>
      </c>
      <c r="DC40" s="0" t="n">
        <f aca="false">IF(ISNUMBER(FIND(DC$1,$D40))=$AO$1,1,0)*VLOOKUP($Z$2,DALYs!$A$2:$MW$40,'Intervention list'!DC$195+1,0)</f>
        <v>0</v>
      </c>
      <c r="DD40" s="0" t="n">
        <f aca="false">IF(ISNUMBER(FIND(DD$1,$D40))=$AO$1,1,0)*VLOOKUP($Z$2,DALYs!$A$2:$MW$40,'Intervention list'!DD$195+1,0)</f>
        <v>0</v>
      </c>
      <c r="DE40" s="0" t="n">
        <f aca="false">IF(ISNUMBER(FIND(DE$1,$D40))=$AO$1,1,0)*VLOOKUP($Z$2,DALYs!$A$2:$MW$40,'Intervention list'!DE$195+1,0)</f>
        <v>0</v>
      </c>
      <c r="DF40" s="0" t="n">
        <f aca="false">IF(ISNUMBER(FIND(DF$1,$D40))=$AO$1,1,0)*VLOOKUP($Z$2,DALYs!$A$2:$MW$40,'Intervention list'!DF$195+1,0)</f>
        <v>0</v>
      </c>
      <c r="DG40" s="0" t="n">
        <f aca="false">IF(ISNUMBER(FIND(DG$1,$D40))=$AO$1,1,0)*VLOOKUP($Z$2,DALYs!$A$2:$MW$40,'Intervention list'!DG$195+1,0)</f>
        <v>0</v>
      </c>
      <c r="DH40" s="0" t="n">
        <f aca="false">IF(ISNUMBER(FIND(DH$1,$D40))=$AO$1,1,0)*VLOOKUP($Z$2,DALYs!$A$2:$MW$40,'Intervention list'!DH$195+1,0)</f>
        <v>0</v>
      </c>
      <c r="DI40" s="0" t="n">
        <f aca="false">IF(ISNUMBER(FIND(DI$1,$D40))=$AO$1,1,0)*VLOOKUP($Z$2,DALYs!$A$2:$MW$40,'Intervention list'!DI$195+1,0)</f>
        <v>0</v>
      </c>
      <c r="DJ40" s="0" t="n">
        <f aca="false">IF(ISNUMBER(FIND(DJ$1,$D40))=$AO$1,1,0)*VLOOKUP($Z$2,DALYs!$A$2:$MW$40,'Intervention list'!DJ$195+1,0)</f>
        <v>0</v>
      </c>
      <c r="DK40" s="0" t="n">
        <f aca="false">IF(ISNUMBER(FIND(DK$1,$D40))=$AO$1,1,0)*VLOOKUP($Z$2,DALYs!$A$2:$MW$40,'Intervention list'!DK$195+1,0)</f>
        <v>0</v>
      </c>
      <c r="DL40" s="0" t="n">
        <f aca="false">IF(ISNUMBER(FIND(DL$1,$D40))=$AO$1,1,0)*VLOOKUP($Z$2,DALYs!$A$2:$MW$40,'Intervention list'!DL$195+1,0)</f>
        <v>0</v>
      </c>
      <c r="DM40" s="0" t="n">
        <f aca="false">IF(ISNUMBER(FIND(DM$1,$D40))=$AO$1,1,0)*VLOOKUP($Z$2,DALYs!$A$2:$MW$40,'Intervention list'!DM$195+1,0)</f>
        <v>0</v>
      </c>
      <c r="DN40" s="0" t="n">
        <f aca="false">IF(ISNUMBER(FIND(DN$1,$D40))=$AO$1,1,0)*VLOOKUP($Z$2,DALYs!$A$2:$MW$40,'Intervention list'!DN$195+1,0)</f>
        <v>0</v>
      </c>
      <c r="DO40" s="0" t="n">
        <f aca="false">IF(ISNUMBER(FIND(DO$1,$D40))=$AO$1,1,0)*VLOOKUP($Z$2,DALYs!$A$2:$MW$40,'Intervention list'!DO$195+1,0)</f>
        <v>0</v>
      </c>
      <c r="DP40" s="0" t="n">
        <f aca="false">IF(ISNUMBER(FIND(DP$1,$D40))=$AO$1,1,0)*VLOOKUP($Z$2,DALYs!$A$2:$MW$40,'Intervention list'!DP$195+1,0)</f>
        <v>0</v>
      </c>
      <c r="DQ40" s="0" t="n">
        <f aca="false">IF(ISNUMBER(FIND(DQ$1,$D40))=$AO$1,1,0)*VLOOKUP($Z$2,DALYs!$A$2:$MW$40,'Intervention list'!DQ$195+1,0)</f>
        <v>0</v>
      </c>
      <c r="DR40" s="0" t="n">
        <f aca="false">IF(ISNUMBER(FIND(DR$1,$D40))=$AO$1,1,0)*VLOOKUP($Z$2,DALYs!$A$2:$MW$40,'Intervention list'!DR$195+1,0)</f>
        <v>0</v>
      </c>
      <c r="DS40" s="0" t="n">
        <f aca="false">IF(ISNUMBER(FIND(DS$1,$D40))=$AO$1,1,0)*VLOOKUP($Z$2,DALYs!$A$2:$MW$40,'Intervention list'!DS$195+1,0)</f>
        <v>0</v>
      </c>
      <c r="DT40" s="0" t="n">
        <f aca="false">IF(ISNUMBER(FIND(DT$1,$D40))=$AO$1,1,0)*VLOOKUP($Z$2,DALYs!$A$2:$MW$40,'Intervention list'!DT$195+1,0)</f>
        <v>0</v>
      </c>
      <c r="DU40" s="0" t="n">
        <f aca="false">IF(ISNUMBER(FIND(DU$1,$D40))=$AO$1,1,0)*VLOOKUP($Z$2,DALYs!$A$2:$MW$40,'Intervention list'!DU$195+1,0)</f>
        <v>0</v>
      </c>
      <c r="DV40" s="0" t="n">
        <f aca="false">IF(ISNUMBER(FIND(DV$1,$D40))=$AO$1,1,0)*VLOOKUP($Z$2,DALYs!$A$2:$MW$40,'Intervention list'!DV$195+1,0)</f>
        <v>0</v>
      </c>
      <c r="DW40" s="0" t="n">
        <f aca="false">IF(ISNUMBER(FIND(DW$1,$D40))=$AO$1,1,0)*VLOOKUP($Z$2,DALYs!$A$2:$MW$40,'Intervention list'!DW$195+1,0)</f>
        <v>0</v>
      </c>
      <c r="DX40" s="0" t="n">
        <f aca="false">IF(ISNUMBER(FIND(DX$1,$D40))=$AO$1,1,0)*VLOOKUP($Z$2,DALYs!$A$2:$MW$40,'Intervention list'!DX$195+1,0)</f>
        <v>0</v>
      </c>
      <c r="DY40" s="0" t="n">
        <f aca="false">IF(ISNUMBER(FIND(DY$1,$D40))=$AO$1,1,0)*VLOOKUP($Z$2,DALYs!$A$2:$MW$40,'Intervention list'!DY$195+1,0)</f>
        <v>0</v>
      </c>
      <c r="DZ40" s="0" t="n">
        <f aca="false">IF(ISNUMBER(FIND(DZ$1,$D40))=$AO$1,1,0)*VLOOKUP($Z$2,DALYs!$A$2:$MW$40,'Intervention list'!DZ$195+1,0)</f>
        <v>0</v>
      </c>
      <c r="EA40" s="0" t="n">
        <f aca="false">IF(ISNUMBER(FIND(EA$1,$D40))=$AO$1,1,0)*VLOOKUP($Z$2,DALYs!$A$2:$MW$40,'Intervention list'!EA$195+1,0)</f>
        <v>0</v>
      </c>
      <c r="EB40" s="0" t="n">
        <f aca="false">IF(ISNUMBER(FIND(EB$1,$D40))=$AO$1,1,0)*VLOOKUP($Z$2,DALYs!$A$2:$MW$40,'Intervention list'!EB$195+1,0)</f>
        <v>0</v>
      </c>
      <c r="EC40" s="0" t="n">
        <f aca="false">IF(ISNUMBER(FIND(EC$1,$D40))=$AO$1,1,0)*VLOOKUP($Z$2,DALYs!$A$2:$MW$40,'Intervention list'!EC$195+1,0)</f>
        <v>0</v>
      </c>
      <c r="ED40" s="0" t="n">
        <f aca="false">IF(ISNUMBER(FIND(ED$1,$D40))=$AO$1,1,0)*VLOOKUP($Z$2,DALYs!$A$2:$MW$40,'Intervention list'!ED$195+1,0)</f>
        <v>0</v>
      </c>
      <c r="EE40" s="0" t="n">
        <f aca="false">IF(ISNUMBER(FIND(EE$1,$D40))=$AO$1,1,0)*VLOOKUP($Z$2,DALYs!$A$2:$MW$40,'Intervention list'!EE$195+1,0)</f>
        <v>0</v>
      </c>
      <c r="EF40" s="0" t="n">
        <f aca="false">IF(ISNUMBER(FIND(EF$1,$D40))=$AO$1,1,0)*VLOOKUP($Z$2,DALYs!$A$2:$MW$40,'Intervention list'!EF$195+1,0)</f>
        <v>0</v>
      </c>
      <c r="EG40" s="0" t="n">
        <f aca="false">IF(ISNUMBER(FIND(EG$1,$D40))=$AO$1,1,0)*VLOOKUP($Z$2,DALYs!$A$2:$MW$40,'Intervention list'!EG$195+1,0)</f>
        <v>0</v>
      </c>
      <c r="EH40" s="0" t="n">
        <f aca="false">IF(ISNUMBER(FIND(EH$1,$D40))=$AO$1,1,0)*VLOOKUP($Z$2,DALYs!$A$2:$MW$40,'Intervention list'!EH$195+1,0)</f>
        <v>0</v>
      </c>
      <c r="EI40" s="0" t="n">
        <f aca="false">IF(ISNUMBER(FIND(EI$1,$D40))=$AO$1,1,0)*VLOOKUP($Z$2,DALYs!$A$2:$MW$40,'Intervention list'!EI$195+1,0)</f>
        <v>0</v>
      </c>
      <c r="EJ40" s="0" t="n">
        <f aca="false">IF(ISNUMBER(FIND(EJ$1,$D40))=$AO$1,1,0)*VLOOKUP($Z$2,DALYs!$A$2:$MW$40,'Intervention list'!EJ$195+1,0)</f>
        <v>0</v>
      </c>
      <c r="EK40" s="0" t="n">
        <f aca="false">IF(ISNUMBER(FIND(EK$1,$D40))=$AO$1,1,0)*VLOOKUP($Z$2,DALYs!$A$2:$MW$40,'Intervention list'!EK$195+1,0)</f>
        <v>0</v>
      </c>
      <c r="EL40" s="0" t="n">
        <f aca="false">IF(ISNUMBER(FIND(EL$1,$D40))=$AO$1,1,0)*VLOOKUP($Z$2,DALYs!$A$2:$MW$40,'Intervention list'!EL$195+1,0)</f>
        <v>0</v>
      </c>
      <c r="EM40" s="0" t="n">
        <f aca="false">IF(ISNUMBER(FIND(EM$1,$D40))=$AO$1,1,0)*VLOOKUP($Z$2,DALYs!$A$2:$MW$40,'Intervention list'!EM$195+1,0)</f>
        <v>0</v>
      </c>
      <c r="EN40" s="0" t="n">
        <f aca="false">IF(ISNUMBER(FIND(EN$1,$D40))=$AO$1,1,0)*VLOOKUP($Z$2,DALYs!$A$2:$MW$40,'Intervention list'!EN$195+1,0)</f>
        <v>0</v>
      </c>
      <c r="EO40" s="0" t="n">
        <f aca="false">IF(ISNUMBER(FIND(EO$1,$D40))=$AO$1,1,0)*VLOOKUP($Z$2,DALYs!$A$2:$MW$40,'Intervention list'!EO$195+1,0)</f>
        <v>0</v>
      </c>
      <c r="EP40" s="0" t="n">
        <f aca="false">IF(ISNUMBER(FIND(EP$1,$D40))=$AO$1,1,0)*VLOOKUP($Z$2,DALYs!$A$2:$MW$40,'Intervention list'!EP$195+1,0)</f>
        <v>0</v>
      </c>
      <c r="EQ40" s="0" t="n">
        <f aca="false">IF(ISNUMBER(FIND(EQ$1,$D40))=$AO$1,1,0)*VLOOKUP($Z$2,DALYs!$A$2:$MW$40,'Intervention list'!EQ$195+1,0)</f>
        <v>0</v>
      </c>
      <c r="ER40" s="0" t="n">
        <f aca="false">IF(ISNUMBER(FIND(ER$1,$D40))=$AO$1,1,0)*VLOOKUP($Z$2,DALYs!$A$2:$MW$40,'Intervention list'!ER$195+1,0)</f>
        <v>0</v>
      </c>
      <c r="ES40" s="0" t="n">
        <f aca="false">IF(ISNUMBER(FIND(ES$1,$D40))=$AO$1,1,0)*VLOOKUP($Z$2,DALYs!$A$2:$MW$40,'Intervention list'!ES$195+1,0)</f>
        <v>0</v>
      </c>
      <c r="ET40" s="0" t="n">
        <f aca="false">IF(ISNUMBER(FIND(ET$1,$D40))=$AO$1,1,0)*VLOOKUP($Z$2,DALYs!$A$2:$MW$40,'Intervention list'!ET$195+1,0)</f>
        <v>0</v>
      </c>
      <c r="EU40" s="0" t="n">
        <f aca="false">IF(ISNUMBER(FIND(EU$1,$D40))=$AO$1,1,0)*VLOOKUP($Z$2,DALYs!$A$2:$MW$40,'Intervention list'!EU$195+1,0)</f>
        <v>0</v>
      </c>
      <c r="EV40" s="0" t="n">
        <f aca="false">IF(ISNUMBER(FIND(EV$1,$D40))=$AO$1,1,0)*VLOOKUP($Z$2,DALYs!$A$2:$MW$40,'Intervention list'!EV$195+1,0)</f>
        <v>0</v>
      </c>
      <c r="EW40" s="0" t="n">
        <f aca="false">IF(ISNUMBER(FIND(EW$1,$D40))=$AO$1,1,0)*VLOOKUP($Z$2,DALYs!$A$2:$MW$40,'Intervention list'!EW$195+1,0)</f>
        <v>0</v>
      </c>
      <c r="EX40" s="0" t="n">
        <f aca="false">IF(ISNUMBER(FIND(EX$1,$D40))=$AO$1,1,0)*VLOOKUP($Z$2,DALYs!$A$2:$MW$40,'Intervention list'!EX$195+1,0)</f>
        <v>0</v>
      </c>
      <c r="EY40" s="0" t="n">
        <f aca="false">IF(ISNUMBER(FIND(EY$1,$D40))=$AO$1,1,0)*VLOOKUP($Z$2,DALYs!$A$2:$MW$40,'Intervention list'!EY$195+1,0)</f>
        <v>0</v>
      </c>
      <c r="EZ40" s="0" t="n">
        <f aca="false">IF(ISNUMBER(FIND(EZ$1,$D40))=$AO$1,1,0)*VLOOKUP($Z$2,DALYs!$A$2:$MW$40,'Intervention list'!EZ$195+1,0)</f>
        <v>0</v>
      </c>
      <c r="FA40" s="0" t="n">
        <f aca="false">IF(ISNUMBER(FIND(FA$1,$D40))=$AO$1,1,0)*VLOOKUP($Z$2,DALYs!$A$2:$MW$40,'Intervention list'!FA$195+1,0)</f>
        <v>0</v>
      </c>
      <c r="FB40" s="0" t="n">
        <f aca="false">IF(ISNUMBER(FIND(FB$1,$D40))=$AO$1,1,0)*VLOOKUP($Z$2,DALYs!$A$2:$MW$40,'Intervention list'!FB$195+1,0)</f>
        <v>0</v>
      </c>
      <c r="FC40" s="0" t="n">
        <f aca="false">IF(ISNUMBER(FIND(FC$1,$D40))=$AO$1,1,0)*VLOOKUP($Z$2,DALYs!$A$2:$MW$40,'Intervention list'!FC$195+1,0)</f>
        <v>0</v>
      </c>
      <c r="FD40" s="0" t="n">
        <f aca="false">IF(ISNUMBER(FIND(FD$1,$D40))=$AO$1,1,0)*VLOOKUP($Z$2,DALYs!$A$2:$MW$40,'Intervention list'!FD$195+1,0)</f>
        <v>0</v>
      </c>
      <c r="FE40" s="0" t="n">
        <f aca="false">IF(ISNUMBER(FIND(FE$1,$D40))=$AO$1,1,0)*VLOOKUP($Z$2,DALYs!$A$2:$MW$40,'Intervention list'!FE$195+1,0)</f>
        <v>0</v>
      </c>
      <c r="FF40" s="0" t="n">
        <f aca="false">IF(ISNUMBER(FIND(FF$1,$D40))=$AO$1,1,0)*VLOOKUP($Z$2,DALYs!$A$2:$MW$40,'Intervention list'!FF$195+1,0)</f>
        <v>0</v>
      </c>
      <c r="FG40" s="0" t="n">
        <f aca="false">IF(ISNUMBER(FIND(FG$1,$D40))=$AO$1,1,0)*VLOOKUP($Z$2,DALYs!$A$2:$MW$40,'Intervention list'!FG$195+1,0)</f>
        <v>0</v>
      </c>
      <c r="FH40" s="0" t="n">
        <f aca="false">IF(ISNUMBER(FIND(FH$1,$D40))=$AO$1,1,0)*VLOOKUP($Z$2,DALYs!$A$2:$MW$40,'Intervention list'!FH$195+1,0)</f>
        <v>0</v>
      </c>
      <c r="FI40" s="0" t="n">
        <f aca="false">IF(ISNUMBER(FIND(FI$1,$D40))=$AO$1,1,0)*VLOOKUP($Z$2,DALYs!$A$2:$MW$40,'Intervention list'!FI$195+1,0)</f>
        <v>0</v>
      </c>
      <c r="FJ40" s="0" t="n">
        <f aca="false">IF(ISNUMBER(FIND(FJ$1,$D40))=$AO$1,1,0)*VLOOKUP($Z$2,DALYs!$A$2:$MW$40,'Intervention list'!FJ$195+1,0)</f>
        <v>0</v>
      </c>
      <c r="FK40" s="0" t="n">
        <f aca="false">IF(ISNUMBER(FIND(FK$1,$D40))=$AO$1,1,0)*VLOOKUP($Z$2,DALYs!$A$2:$MW$40,'Intervention list'!FK$195+1,0)</f>
        <v>0</v>
      </c>
      <c r="FL40" s="0" t="n">
        <f aca="false">IF(ISNUMBER(FIND(FL$1,$D40))=$AO$1,1,0)*VLOOKUP($Z$2,DALYs!$A$2:$MW$40,'Intervention list'!FL$195+1,0)</f>
        <v>0</v>
      </c>
      <c r="FM40" s="0" t="n">
        <f aca="false">IF(ISNUMBER(FIND(FM$1,$D40))=$AO$1,1,0)*VLOOKUP($Z$2,DALYs!$A$2:$MW$40,'Intervention list'!FM$195+1,0)</f>
        <v>0</v>
      </c>
      <c r="FN40" s="0" t="n">
        <f aca="false">IF(ISNUMBER(FIND(FN$1,$D40))=$AO$1,1,0)*VLOOKUP($Z$2,DALYs!$A$2:$MW$40,'Intervention list'!FN$195+1,0)</f>
        <v>0</v>
      </c>
      <c r="FO40" s="0" t="n">
        <f aca="false">IF(ISNUMBER(FIND(FO$1,$D40))=$AO$1,1,0)*VLOOKUP($Z$2,DALYs!$A$2:$MW$40,'Intervention list'!FO$195+1,0)</f>
        <v>0</v>
      </c>
      <c r="FP40" s="0" t="n">
        <f aca="false">IF(ISNUMBER(FIND(FP$1,$D40))=$AO$1,1,0)*VLOOKUP($Z$2,DALYs!$A$2:$MW$40,'Intervention list'!FP$195+1,0)</f>
        <v>0</v>
      </c>
      <c r="FQ40" s="0" t="n">
        <f aca="false">IF(ISNUMBER(FIND(FQ$1,$D40))=$AO$1,1,0)*VLOOKUP($Z$2,DALYs!$A$2:$MW$40,'Intervention list'!FQ$195+1,0)</f>
        <v>0</v>
      </c>
      <c r="FR40" s="0" t="n">
        <f aca="false">IF(ISNUMBER(FIND(FR$1,$D40))=$AO$1,1,0)*VLOOKUP($Z$2,DALYs!$A$2:$MW$40,'Intervention list'!FR$195+1,0)</f>
        <v>0</v>
      </c>
      <c r="FS40" s="0" t="n">
        <f aca="false">IF(ISNUMBER(FIND(FS$1,$D40))=$AO$1,1,0)*VLOOKUP($Z$2,DALYs!$A$2:$MW$40,'Intervention list'!FS$195+1,0)</f>
        <v>0</v>
      </c>
      <c r="FT40" s="0" t="n">
        <f aca="false">IF(ISNUMBER(FIND(FT$1,$D40))=$AO$1,1,0)*VLOOKUP($Z$2,DALYs!$A$2:$MW$40,'Intervention list'!FT$195+1,0)</f>
        <v>0</v>
      </c>
      <c r="FU40" s="0" t="n">
        <f aca="false">IF(ISNUMBER(FIND(FU$1,$D40))=$AO$1,1,0)*VLOOKUP($Z$2,DALYs!$A$2:$MW$40,'Intervention list'!FU$195+1,0)</f>
        <v>0</v>
      </c>
      <c r="FV40" s="0" t="n">
        <f aca="false">IF(ISNUMBER(FIND(FV$1,$D40))=$AO$1,1,0)*VLOOKUP($Z$2,DALYs!$A$2:$MW$40,'Intervention list'!FV$195+1,0)</f>
        <v>0</v>
      </c>
      <c r="FW40" s="0" t="n">
        <f aca="false">IF(ISNUMBER(FIND(FW$1,$D40))=$AO$1,1,0)*VLOOKUP($Z$2,DALYs!$A$2:$MW$40,'Intervention list'!FW$195+1,0)</f>
        <v>0</v>
      </c>
      <c r="FX40" s="0" t="n">
        <f aca="false">IF(ISNUMBER(FIND(FX$1,$D40))=$AO$1,1,0)*VLOOKUP($Z$2,DALYs!$A$2:$MW$40,'Intervention list'!FX$195+1,0)</f>
        <v>0</v>
      </c>
      <c r="FY40" s="0" t="n">
        <f aca="false">IF(ISNUMBER(FIND(FY$1,$D40))=$AO$1,1,0)*VLOOKUP($Z$2,DALYs!$A$2:$MW$40,'Intervention list'!FY$195+1,0)</f>
        <v>0</v>
      </c>
      <c r="FZ40" s="0" t="n">
        <f aca="false">IF(ISNUMBER(FIND(FZ$1,$D40))=$AO$1,1,0)*VLOOKUP($Z$2,DALYs!$A$2:$MW$40,'Intervention list'!FZ$195+1,0)</f>
        <v>0</v>
      </c>
      <c r="GA40" s="0" t="n">
        <f aca="false">IF(ISNUMBER(FIND(GA$1,$D40))=$AO$1,1,0)*VLOOKUP($Z$2,DALYs!$A$2:$MW$40,'Intervention list'!GA$195+1,0)</f>
        <v>0</v>
      </c>
      <c r="GB40" s="0" t="n">
        <f aca="false">IF(ISNUMBER(FIND(GB$1,$D40))=$AO$1,1,0)*VLOOKUP($Z$2,DALYs!$A$2:$MW$40,'Intervention list'!GB$195+1,0)</f>
        <v>0</v>
      </c>
      <c r="GC40" s="0" t="n">
        <f aca="false">IF(ISNUMBER(FIND(GC$1,$D40))=$AO$1,1,0)*VLOOKUP($Z$2,DALYs!$A$2:$MW$40,'Intervention list'!GC$195+1,0)</f>
        <v>0</v>
      </c>
      <c r="GD40" s="0" t="n">
        <f aca="false">IF(ISNUMBER(FIND(GD$1,$D40))=$AO$1,1,0)*VLOOKUP($Z$2,DALYs!$A$2:$MW$40,'Intervention list'!GD$195+1,0)</f>
        <v>0</v>
      </c>
      <c r="GE40" s="0" t="n">
        <f aca="false">IF(ISNUMBER(FIND(GE$1,$D40))=$AO$1,1,0)*VLOOKUP($Z$2,DALYs!$A$2:$MW$40,'Intervention list'!GE$195+1,0)</f>
        <v>0</v>
      </c>
      <c r="GF40" s="0" t="n">
        <f aca="false">IF(ISNUMBER(FIND(GF$1,$D40))=$AO$1,1,0)*VLOOKUP($Z$2,DALYs!$A$2:$MW$40,'Intervention list'!GF$195+1,0)</f>
        <v>0</v>
      </c>
      <c r="GG40" s="0" t="n">
        <f aca="false">IF(ISNUMBER(FIND(GG$1,$D40))=$AO$1,1,0)*VLOOKUP($Z$2,DALYs!$A$2:$MW$40,'Intervention list'!GG$195+1,0)</f>
        <v>0</v>
      </c>
      <c r="GH40" s="0" t="n">
        <f aca="false">IF(ISNUMBER(FIND(GH$1,$D40))=$AO$1,1,0)*VLOOKUP($Z$2,DALYs!$A$2:$MW$40,'Intervention list'!GH$195+1,0)</f>
        <v>0</v>
      </c>
      <c r="GI40" s="0" t="n">
        <f aca="false">IF(ISNUMBER(FIND(GI$1,$D40))=$AO$1,1,0)*VLOOKUP($Z$2,DALYs!$A$2:$MW$40,'Intervention list'!GI$195+1,0)</f>
        <v>0</v>
      </c>
      <c r="GJ40" s="0" t="n">
        <f aca="false">IF(ISNUMBER(FIND(GJ$1,$D40))=$AO$1,1,0)*VLOOKUP($Z$2,DALYs!$A$2:$MW$40,'Intervention list'!GJ$195+1,0)</f>
        <v>0</v>
      </c>
      <c r="GK40" s="0" t="n">
        <f aca="false">IF(ISNUMBER(FIND(GK$1,$D40))=$AO$1,1,0)*VLOOKUP($Z$2,DALYs!$A$2:$MW$40,'Intervention list'!GK$195+1,0)</f>
        <v>0</v>
      </c>
      <c r="GL40" s="0" t="n">
        <f aca="false">IF(ISNUMBER(FIND(GL$1,$D40))=$AO$1,1,0)*VLOOKUP($Z$2,DALYs!$A$2:$MW$40,'Intervention list'!GL$195+1,0)</f>
        <v>0</v>
      </c>
      <c r="GM40" s="0" t="n">
        <f aca="false">IF(ISNUMBER(FIND(GM$1,$D40))=$AO$1,1,0)*VLOOKUP($Z$2,DALYs!$A$2:$MW$40,'Intervention list'!GM$195+1,0)</f>
        <v>0</v>
      </c>
      <c r="GN40" s="0" t="n">
        <f aca="false">IF(ISNUMBER(FIND(GN$1,$D40))=$AO$1,1,0)*VLOOKUP($Z$2,DALYs!$A$2:$MW$40,'Intervention list'!GN$195+1,0)</f>
        <v>0</v>
      </c>
      <c r="GO40" s="0" t="n">
        <f aca="false">IF(ISNUMBER(FIND(GO$1,$D40))=$AO$1,1,0)*VLOOKUP($Z$2,DALYs!$A$2:$MW$40,'Intervention list'!GO$195+1,0)</f>
        <v>0</v>
      </c>
      <c r="GP40" s="0" t="n">
        <f aca="false">IF(ISNUMBER(FIND(GP$1,$D40))=$AO$1,1,0)*VLOOKUP($Z$2,DALYs!$A$2:$MW$40,'Intervention list'!GP$195+1,0)</f>
        <v>0</v>
      </c>
      <c r="GQ40" s="0" t="n">
        <f aca="false">IF(ISNUMBER(FIND(GQ$1,$D40))=$AO$1,1,0)*VLOOKUP($Z$2,DALYs!$A$2:$MW$40,'Intervention list'!GQ$195+1,0)</f>
        <v>0</v>
      </c>
      <c r="GR40" s="0" t="n">
        <f aca="false">IF(ISNUMBER(FIND(GR$1,$D40))=$AO$1,1,0)*VLOOKUP($Z$2,DALYs!$A$2:$MW$40,'Intervention list'!GR$195+1,0)</f>
        <v>0</v>
      </c>
      <c r="GS40" s="0" t="n">
        <f aca="false">IF(ISNUMBER(FIND(GS$1,$D40))=$AO$1,1,0)*VLOOKUP($Z$2,DALYs!$A$2:$MW$40,'Intervention list'!GS$195+1,0)</f>
        <v>0</v>
      </c>
      <c r="GT40" s="0" t="n">
        <f aca="false">IF(ISNUMBER(FIND(GT$1,$D40))=$AO$1,1,0)*VLOOKUP($Z$2,DALYs!$A$2:$MW$40,'Intervention list'!GT$195+1,0)</f>
        <v>0</v>
      </c>
      <c r="GU40" s="0" t="n">
        <f aca="false">IF(ISNUMBER(FIND(GU$1,$D40))=$AO$1,1,0)*VLOOKUP($Z$2,DALYs!$A$2:$MW$40,'Intervention list'!GU$195+1,0)</f>
        <v>0</v>
      </c>
      <c r="GV40" s="0" t="n">
        <f aca="false">IF(ISNUMBER(FIND(GV$1,$D40))=$AO$1,1,0)*VLOOKUP($Z$2,DALYs!$A$2:$MW$40,'Intervention list'!GV$195+1,0)</f>
        <v>0</v>
      </c>
      <c r="GW40" s="0" t="n">
        <f aca="false">IF(ISNUMBER(FIND(GW$1,$D40))=$AO$1,1,0)*VLOOKUP($Z$2,DALYs!$A$2:$MW$40,'Intervention list'!GW$195+1,0)</f>
        <v>0</v>
      </c>
      <c r="GX40" s="0" t="n">
        <f aca="false">IF(ISNUMBER(FIND(GX$1,$D40))=$AO$1,1,0)*VLOOKUP($Z$2,DALYs!$A$2:$MW$40,'Intervention list'!GX$195+1,0)</f>
        <v>0</v>
      </c>
      <c r="GY40" s="0" t="n">
        <f aca="false">IF(ISNUMBER(FIND(GY$1,$D40))=$AO$1,1,0)*VLOOKUP($Z$2,DALYs!$A$2:$MW$40,'Intervention list'!GY$195+1,0)</f>
        <v>0</v>
      </c>
      <c r="GZ40" s="0" t="n">
        <f aca="false">IF(ISNUMBER(FIND(GZ$1,$D40))=$AO$1,1,0)*VLOOKUP($Z$2,DALYs!$A$2:$MW$40,'Intervention list'!GZ$195+1,0)</f>
        <v>0</v>
      </c>
      <c r="HA40" s="0" t="n">
        <f aca="false">IF(ISNUMBER(FIND(HA$1,$D40))=$AO$1,1,0)*VLOOKUP($Z$2,DALYs!$A$2:$MW$40,'Intervention list'!HA$195+1,0)</f>
        <v>0</v>
      </c>
      <c r="HB40" s="0" t="n">
        <f aca="false">IF(ISNUMBER(FIND(HB$1,$D40))=$AO$1,1,0)*VLOOKUP($Z$2,DALYs!$A$2:$MW$40,'Intervention list'!HB$195+1,0)</f>
        <v>0</v>
      </c>
      <c r="HC40" s="0" t="n">
        <f aca="false">IF(ISNUMBER(FIND(HC$1,$D40))=$AO$1,1,0)*VLOOKUP($Z$2,DALYs!$A$2:$MW$40,'Intervention list'!HC$195+1,0)</f>
        <v>0</v>
      </c>
      <c r="HD40" s="0" t="n">
        <f aca="false">IF(ISNUMBER(FIND(HD$1,$D40))=$AO$1,1,0)*VLOOKUP($Z$2,DALYs!$A$2:$MW$40,'Intervention list'!HD$195+1,0)</f>
        <v>0</v>
      </c>
      <c r="HE40" s="0" t="n">
        <f aca="false">IF(ISNUMBER(FIND(HE$1,$D40))=$AO$1,1,0)*VLOOKUP($Z$2,DALYs!$A$2:$MW$40,'Intervention list'!HE$195+1,0)</f>
        <v>0</v>
      </c>
      <c r="HF40" s="0" t="n">
        <f aca="false">IF(ISNUMBER(FIND(HF$1,$D40))=$AO$1,1,0)*VLOOKUP($Z$2,DALYs!$A$2:$MW$40,'Intervention list'!HF$195+1,0)</f>
        <v>0</v>
      </c>
      <c r="HG40" s="0" t="n">
        <f aca="false">IF(ISNUMBER(FIND(HG$1,$D40))=$AO$1,1,0)*VLOOKUP($Z$2,DALYs!$A$2:$MW$40,'Intervention list'!HG$195+1,0)</f>
        <v>0</v>
      </c>
      <c r="HH40" s="0" t="n">
        <f aca="false">IF(ISNUMBER(FIND(HH$1,$D40))=$AO$1,1,0)*VLOOKUP($Z$2,DALYs!$A$2:$MW$40,'Intervention list'!HH$195+1,0)</f>
        <v>0</v>
      </c>
      <c r="HI40" s="0" t="n">
        <f aca="false">IF(ISNUMBER(FIND(HI$1,$D40))=$AO$1,1,0)*VLOOKUP($Z$2,DALYs!$A$2:$MW$40,'Intervention list'!HI$195+1,0)</f>
        <v>0</v>
      </c>
      <c r="HJ40" s="0" t="n">
        <f aca="false">IF(ISNUMBER(FIND(HJ$1,$D40))=$AO$1,1,0)*VLOOKUP($Z$2,DALYs!$A$2:$MW$40,'Intervention list'!HJ$195+1,0)</f>
        <v>0</v>
      </c>
      <c r="HK40" s="0" t="n">
        <f aca="false">IF(ISNUMBER(FIND(HK$1,$D40))=$AO$1,1,0)*VLOOKUP($Z$2,DALYs!$A$2:$MW$40,'Intervention list'!HK$195+1,0)</f>
        <v>0</v>
      </c>
      <c r="HL40" s="0" t="n">
        <f aca="false">IF(ISNUMBER(FIND(HL$1,$D40))=$AO$1,1,0)*VLOOKUP($Z$2,DALYs!$A$2:$MW$40,'Intervention list'!HL$195+1,0)</f>
        <v>0</v>
      </c>
      <c r="HM40" s="0" t="n">
        <f aca="false">IF(ISNUMBER(FIND(HM$1,$D40))=$AO$1,1,0)*VLOOKUP($Z$2,DALYs!$A$2:$MW$40,'Intervention list'!HM$195+1,0)</f>
        <v>0</v>
      </c>
      <c r="HN40" s="0" t="n">
        <f aca="false">IF(ISNUMBER(FIND(HN$1,$D40))=$AO$1,1,0)*VLOOKUP($Z$2,DALYs!$A$2:$MW$40,'Intervention list'!HN$195+1,0)</f>
        <v>0</v>
      </c>
      <c r="HO40" s="0" t="n">
        <f aca="false">IF(ISNUMBER(FIND(HO$1,$D40))=$AO$1,1,0)*VLOOKUP($Z$2,DALYs!$A$2:$MW$40,'Intervention list'!HO$195+1,0)</f>
        <v>0</v>
      </c>
      <c r="HP40" s="0" t="n">
        <f aca="false">IF(ISNUMBER(FIND(HP$1,$D40))=$AO$1,1,0)*VLOOKUP($Z$2,DALYs!$A$2:$MW$40,'Intervention list'!HP$195+1,0)</f>
        <v>0</v>
      </c>
      <c r="HQ40" s="0" t="n">
        <f aca="false">IF(ISNUMBER(FIND(HQ$1,$D40))=$AO$1,1,0)*VLOOKUP($Z$2,DALYs!$A$2:$MW$40,'Intervention list'!HQ$195+1,0)</f>
        <v>0</v>
      </c>
      <c r="HR40" s="0" t="n">
        <f aca="false">IF(ISNUMBER(FIND(HR$1,$D40))=$AO$1,1,0)*VLOOKUP($Z$2,DALYs!$A$2:$MW$40,'Intervention list'!HR$195+1,0)</f>
        <v>0</v>
      </c>
      <c r="HS40" s="0" t="n">
        <f aca="false">IF(ISNUMBER(FIND(HS$1,$D40))=$AO$1,1,0)*VLOOKUP($Z$2,DALYs!$A$2:$MW$40,'Intervention list'!HS$195+1,0)</f>
        <v>0</v>
      </c>
      <c r="HT40" s="0" t="n">
        <f aca="false">IF(ISNUMBER(FIND(HT$1,$D40))=$AO$1,1,0)*VLOOKUP($Z$2,DALYs!$A$2:$MW$40,'Intervention list'!HT$195+1,0)</f>
        <v>0</v>
      </c>
      <c r="HU40" s="0" t="n">
        <f aca="false">IF(ISNUMBER(FIND(HU$1,$D40))=$AO$1,1,0)*VLOOKUP($Z$2,DALYs!$A$2:$MW$40,'Intervention list'!HU$195+1,0)</f>
        <v>0</v>
      </c>
      <c r="HV40" s="0" t="n">
        <f aca="false">IF(ISNUMBER(FIND(HV$1,$D40))=$AO$1,1,0)*VLOOKUP($Z$2,DALYs!$A$2:$MW$40,'Intervention list'!HV$195+1,0)</f>
        <v>0</v>
      </c>
      <c r="HW40" s="0" t="n">
        <f aca="false">IF(ISNUMBER(FIND(HW$1,$D40))=$AO$1,1,0)*VLOOKUP($Z$2,DALYs!$A$2:$MW$40,'Intervention list'!HW$195+1,0)</f>
        <v>0</v>
      </c>
      <c r="HX40" s="0" t="n">
        <f aca="false">IF(ISNUMBER(FIND(HX$1,$D40))=$AO$1,1,0)*VLOOKUP($Z$2,DALYs!$A$2:$MW$40,'Intervention list'!HX$195+1,0)</f>
        <v>0</v>
      </c>
      <c r="HY40" s="0" t="n">
        <f aca="false">IF(ISNUMBER(FIND(HY$1,$D40))=$AO$1,1,0)*VLOOKUP($Z$2,DALYs!$A$2:$MW$40,'Intervention list'!HY$195+1,0)</f>
        <v>0</v>
      </c>
      <c r="HZ40" s="0" t="n">
        <f aca="false">IF(ISNUMBER(FIND(HZ$1,$D40))=$AO$1,1,0)*VLOOKUP($Z$2,DALYs!$A$2:$MW$40,'Intervention list'!HZ$195+1,0)</f>
        <v>0</v>
      </c>
      <c r="IA40" s="0" t="n">
        <f aca="false">IF(ISNUMBER(FIND(IA$1,$D40))=$AO$1,1,0)*VLOOKUP($Z$2,DALYs!$A$2:$MW$40,'Intervention list'!IA$195+1,0)</f>
        <v>0</v>
      </c>
      <c r="IB40" s="0" t="n">
        <f aca="false">IF(ISNUMBER(FIND(IB$1,$D40))=$AO$1,1,0)*VLOOKUP($Z$2,DALYs!$A$2:$MW$40,'Intervention list'!IB$195+1,0)</f>
        <v>0</v>
      </c>
      <c r="IC40" s="0" t="n">
        <f aca="false">IF(ISNUMBER(FIND(IC$1,$D40))=$AO$1,1,0)*VLOOKUP($Z$2,DALYs!$A$2:$MW$40,'Intervention list'!IC$195+1,0)</f>
        <v>0</v>
      </c>
      <c r="ID40" s="0" t="n">
        <f aca="false">IF(ISNUMBER(FIND(ID$1,$D40))=$AO$1,1,0)*VLOOKUP($Z$2,DALYs!$A$2:$MW$40,'Intervention list'!ID$195+1,0)</f>
        <v>0</v>
      </c>
      <c r="IE40" s="0" t="n">
        <f aca="false">IF(ISNUMBER(FIND(IE$1,$D40))=$AO$1,1,0)*VLOOKUP($Z$2,DALYs!$A$2:$MW$40,'Intervention list'!IE$195+1,0)</f>
        <v>0</v>
      </c>
      <c r="IF40" s="0" t="n">
        <f aca="false">IF(ISNUMBER(FIND(IF$1,$D40))=$AO$1,1,0)*VLOOKUP($Z$2,DALYs!$A$2:$MW$40,'Intervention list'!IF$195+1,0)</f>
        <v>0</v>
      </c>
      <c r="IG40" s="0" t="n">
        <f aca="false">IF(ISNUMBER(FIND(IG$1,$D40))=$AO$1,1,0)*VLOOKUP($Z$2,DALYs!$A$2:$MW$40,'Intervention list'!IG$195+1,0)</f>
        <v>0</v>
      </c>
      <c r="IH40" s="0" t="n">
        <f aca="false">IF(ISNUMBER(FIND(IH$1,$D40))=$AO$1,1,0)*VLOOKUP($Z$2,DALYs!$A$2:$MW$40,'Intervention list'!IH$195+1,0)</f>
        <v>0</v>
      </c>
      <c r="II40" s="0" t="n">
        <f aca="false">IF(ISNUMBER(FIND(II$1,$D40))=$AO$1,1,0)*VLOOKUP($Z$2,DALYs!$A$2:$MW$40,'Intervention list'!II$195+1,0)</f>
        <v>0</v>
      </c>
      <c r="IJ40" s="0" t="n">
        <f aca="false">IF(ISNUMBER(FIND(IJ$1,$D40))=$AO$1,1,0)*VLOOKUP($Z$2,DALYs!$A$2:$MW$40,'Intervention list'!IJ$195+1,0)</f>
        <v>0</v>
      </c>
      <c r="IK40" s="0" t="n">
        <f aca="false">IF(ISNUMBER(FIND(IK$1,$D40))=$AO$1,1,0)*VLOOKUP($Z$2,DALYs!$A$2:$MW$40,'Intervention list'!IK$195+1,0)</f>
        <v>0</v>
      </c>
      <c r="IL40" s="0" t="n">
        <f aca="false">IF(ISNUMBER(FIND(IL$1,$D40))=$AO$1,1,0)*VLOOKUP($Z$2,DALYs!$A$2:$MW$40,'Intervention list'!IL$195+1,0)</f>
        <v>0</v>
      </c>
      <c r="IM40" s="0" t="n">
        <f aca="false">IF(ISNUMBER(FIND(IM$1,$D40))=$AO$1,1,0)*VLOOKUP($Z$2,DALYs!$A$2:$MW$40,'Intervention list'!IM$195+1,0)</f>
        <v>0</v>
      </c>
      <c r="IN40" s="0" t="n">
        <f aca="false">IF(ISNUMBER(FIND(IN$1,$D40))=$AO$1,1,0)*VLOOKUP($Z$2,DALYs!$A$2:$MW$40,'Intervention list'!IN$195+1,0)</f>
        <v>0</v>
      </c>
      <c r="IO40" s="0" t="n">
        <f aca="false">IF(ISNUMBER(FIND(IO$1,$D40))=$AO$1,1,0)*VLOOKUP($Z$2,DALYs!$A$2:$MW$40,'Intervention list'!IO$195+1,0)</f>
        <v>0</v>
      </c>
      <c r="IP40" s="0" t="n">
        <f aca="false">IF(ISNUMBER(FIND(IP$1,$D40))=$AO$1,1,0)*VLOOKUP($Z$2,DALYs!$A$2:$MW$40,'Intervention list'!IP$195+1,0)</f>
        <v>0</v>
      </c>
      <c r="IQ40" s="0" t="n">
        <f aca="false">IF(ISNUMBER(FIND(IQ$1,$D40))=$AO$1,1,0)*VLOOKUP($Z$2,DALYs!$A$2:$MW$40,'Intervention list'!IQ$195+1,0)</f>
        <v>0</v>
      </c>
      <c r="IR40" s="0" t="n">
        <f aca="false">IF(ISNUMBER(FIND(IR$1,$D40))=$AO$1,1,0)*VLOOKUP($Z$2,DALYs!$A$2:$MW$40,'Intervention list'!IR$195+1,0)</f>
        <v>0</v>
      </c>
      <c r="IS40" s="0" t="n">
        <f aca="false">IF(ISNUMBER(FIND(IS$1,$D40))=$AO$1,1,0)*VLOOKUP($Z$2,DALYs!$A$2:$MW$40,'Intervention list'!IS$195+1,0)</f>
        <v>0</v>
      </c>
      <c r="IT40" s="0" t="n">
        <f aca="false">IF(ISNUMBER(FIND(IT$1,$D40))=$AO$1,1,0)*VLOOKUP($Z$2,DALYs!$A$2:$MW$40,'Intervention list'!IT$195+1,0)</f>
        <v>0</v>
      </c>
      <c r="IU40" s="0" t="n">
        <f aca="false">IF(ISNUMBER(FIND(IU$1,$D40))=$AO$1,1,0)*VLOOKUP($Z$2,DALYs!$A$2:$MW$40,'Intervention list'!IU$195+1,0)</f>
        <v>0</v>
      </c>
      <c r="IV40" s="0" t="n">
        <f aca="false">IF(ISNUMBER(FIND(IV$1,$D40))=$AO$1,1,0)*VLOOKUP($Z$2,DALYs!$A$2:$MW$40,'Intervention list'!IV$195+1,0)</f>
        <v>0</v>
      </c>
      <c r="IW40" s="0" t="n">
        <f aca="false">IF(ISNUMBER(FIND(IW$1,$D40))=$AO$1,1,0)*VLOOKUP($Z$2,DALYs!$A$2:$MW$40,'Intervention list'!IW$195+1,0)</f>
        <v>0</v>
      </c>
      <c r="IX40" s="0" t="n">
        <f aca="false">IF(ISNUMBER(FIND(IX$1,$D40))=$AO$1,1,0)*VLOOKUP($Z$2,DALYs!$A$2:$MW$40,'Intervention list'!IX$195+1,0)</f>
        <v>0</v>
      </c>
      <c r="IY40" s="0" t="n">
        <f aca="false">IF(ISNUMBER(FIND(IY$1,$D40))=$AO$1,1,0)*VLOOKUP($Z$2,DALYs!$A$2:$MW$40,'Intervention list'!IY$195+1,0)</f>
        <v>0</v>
      </c>
      <c r="IZ40" s="0" t="n">
        <f aca="false">IF(ISNUMBER(FIND(IZ$1,$D40))=$AO$1,1,0)*VLOOKUP($Z$2,DALYs!$A$2:$MW$40,'Intervention list'!IZ$195+1,0)</f>
        <v>0</v>
      </c>
      <c r="JA40" s="0" t="n">
        <f aca="false">IF(ISNUMBER(FIND(JA$1,$D40))=$AO$1,1,0)*VLOOKUP($Z$2,DALYs!$A$2:$MW$40,'Intervention list'!JA$195+1,0)</f>
        <v>0</v>
      </c>
      <c r="JB40" s="0" t="n">
        <f aca="false">IF(ISNUMBER(FIND(JB$1,$D40))=$AO$1,1,0)*VLOOKUP($Z$2,DALYs!$A$2:$MW$40,'Intervention list'!JB$195+1,0)</f>
        <v>0</v>
      </c>
      <c r="JC40" s="0" t="n">
        <f aca="false">IF(ISNUMBER(FIND(JC$1,$D40))=$AO$1,1,0)*VLOOKUP($Z$2,DALYs!$A$2:$MW$40,'Intervention list'!JC$195+1,0)</f>
        <v>0</v>
      </c>
      <c r="JD40" s="0" t="n">
        <f aca="false">IF(ISNUMBER(FIND(JD$1,$D40))=$AO$1,1,0)*VLOOKUP($Z$2,DALYs!$A$2:$MW$40,'Intervention list'!JD$195+1,0)</f>
        <v>0</v>
      </c>
      <c r="JE40" s="0" t="n">
        <f aca="false">IF(ISNUMBER(FIND(JE$1,$D40))=$AO$1,1,0)*VLOOKUP($Z$2,DALYs!$A$2:$MW$40,'Intervention list'!JE$195+1,0)</f>
        <v>0</v>
      </c>
      <c r="JF40" s="0" t="n">
        <f aca="false">IF(ISNUMBER(FIND(JF$1,$D40))=$AO$1,1,0)*VLOOKUP($Z$2,DALYs!$A$2:$MW$40,'Intervention list'!JF$195+1,0)</f>
        <v>0</v>
      </c>
      <c r="JG40" s="0" t="n">
        <f aca="false">IF(ISNUMBER(FIND(JG$1,$D40))=$AO$1,1,0)*VLOOKUP($Z$2,DALYs!$A$2:$MW$40,'Intervention list'!JG$195+1,0)</f>
        <v>0</v>
      </c>
      <c r="JH40" s="0" t="n">
        <f aca="false">IF(ISNUMBER(FIND(JH$1,$D40))=$AO$1,1,0)*VLOOKUP($Z$2,DALYs!$A$2:$MW$40,'Intervention list'!JH$195+1,0)</f>
        <v>0</v>
      </c>
      <c r="JI40" s="0" t="n">
        <f aca="false">IF(ISNUMBER(FIND(JI$1,$D40))=$AO$1,1,0)*VLOOKUP($Z$2,DALYs!$A$2:$MW$40,'Intervention list'!JI$195+1,0)</f>
        <v>0</v>
      </c>
      <c r="JJ40" s="0" t="n">
        <f aca="false">IF(ISNUMBER(FIND(JJ$1,$D40))=$AO$1,1,0)*VLOOKUP($Z$2,DALYs!$A$2:$MW$40,'Intervention list'!JJ$195+1,0)</f>
        <v>0</v>
      </c>
      <c r="JK40" s="0" t="n">
        <f aca="false">IF(ISNUMBER(FIND(JK$1,$D40))=$AO$1,1,0)*VLOOKUP($Z$2,DALYs!$A$2:$MW$40,'Intervention list'!JK$195+1,0)</f>
        <v>0</v>
      </c>
      <c r="JL40" s="0" t="n">
        <f aca="false">IF(ISNUMBER(FIND(JL$1,$D40))=$AO$1,1,0)*VLOOKUP($Z$2,DALYs!$A$2:$MW$40,'Intervention list'!JL$195+1,0)</f>
        <v>0</v>
      </c>
      <c r="JM40" s="0" t="n">
        <f aca="false">IF(ISNUMBER(FIND(JM$1,$D40))=$AO$1,1,0)*VLOOKUP($Z$2,DALYs!$A$2:$MW$40,'Intervention list'!JM$195+1,0)</f>
        <v>0</v>
      </c>
      <c r="JN40" s="0" t="n">
        <f aca="false">IF(ISNUMBER(FIND(JN$1,$D40))=$AO$1,1,0)*VLOOKUP($Z$2,DALYs!$A$2:$MW$40,'Intervention list'!JN$195+1,0)</f>
        <v>0</v>
      </c>
      <c r="JO40" s="0" t="n">
        <f aca="false">IF(ISNUMBER(FIND(JO$1,$D40))=$AO$1,1,0)*VLOOKUP($Z$2,DALYs!$A$2:$MW$40,'Intervention list'!JO$195+1,0)</f>
        <v>0</v>
      </c>
      <c r="JP40" s="0" t="n">
        <f aca="false">IF(ISNUMBER(FIND(JP$1,$D40))=$AO$1,1,0)*VLOOKUP($Z$2,DALYs!$A$2:$MW$40,'Intervention list'!JP$195+1,0)</f>
        <v>0</v>
      </c>
      <c r="JQ40" s="0" t="n">
        <f aca="false">IF(ISNUMBER(FIND(JQ$1,$D40))=$AO$1,1,0)*VLOOKUP($Z$2,DALYs!$A$2:$MW$40,'Intervention list'!JQ$195+1,0)</f>
        <v>0</v>
      </c>
      <c r="JR40" s="0" t="n">
        <f aca="false">IF(ISNUMBER(FIND(JR$1,$D40))=$AO$1,1,0)*VLOOKUP($Z$2,DALYs!$A$2:$MW$40,'Intervention list'!JR$195+1,0)</f>
        <v>0</v>
      </c>
      <c r="JS40" s="0" t="n">
        <f aca="false">IF(ISNUMBER(FIND(JS$1,$D40))=$AO$1,1,0)*VLOOKUP($Z$2,DALYs!$A$2:$MW$40,'Intervention list'!JS$195+1,0)</f>
        <v>0</v>
      </c>
      <c r="JT40" s="0" t="n">
        <f aca="false">IF(ISNUMBER(FIND(JT$1,$D40))=$AO$1,1,0)*VLOOKUP($Z$2,DALYs!$A$2:$MW$40,'Intervention list'!JT$195+1,0)</f>
        <v>0</v>
      </c>
      <c r="JU40" s="0" t="n">
        <f aca="false">IF(ISNUMBER(FIND(JU$1,$D40))=$AO$1,1,0)*VLOOKUP($Z$2,DALYs!$A$2:$MW$40,'Intervention list'!JU$195+1,0)</f>
        <v>0</v>
      </c>
      <c r="JV40" s="0" t="n">
        <f aca="false">IF(ISNUMBER(FIND(JV$1,$D40))=$AO$1,1,0)*VLOOKUP($Z$2,DALYs!$A$2:$MW$40,'Intervention list'!JV$195+1,0)</f>
        <v>0</v>
      </c>
      <c r="JW40" s="0" t="n">
        <f aca="false">IF(ISNUMBER(FIND(JW$1,$D40))=$AO$1,1,0)*VLOOKUP($Z$2,DALYs!$A$2:$MW$40,'Intervention list'!JW$195+1,0)</f>
        <v>0</v>
      </c>
      <c r="JX40" s="0" t="n">
        <f aca="false">IF(ISNUMBER(FIND(JX$1,$D40))=$AO$1,1,0)*VLOOKUP($Z$2,DALYs!$A$2:$MW$40,'Intervention list'!JX$195+1,0)</f>
        <v>0</v>
      </c>
      <c r="JY40" s="0" t="n">
        <f aca="false">IF(ISNUMBER(FIND(JY$1,$D40))=$AO$1,1,0)*VLOOKUP($Z$2,DALYs!$A$2:$MW$40,'Intervention list'!JY$195+1,0)</f>
        <v>0</v>
      </c>
      <c r="JZ40" s="0" t="n">
        <f aca="false">IF(ISNUMBER(FIND(JZ$1,$D40))=$AO$1,1,0)*VLOOKUP($Z$2,DALYs!$A$2:$MW$40,'Intervention list'!JZ$195+1,0)</f>
        <v>0</v>
      </c>
      <c r="KA40" s="0" t="n">
        <f aca="false">IF(ISNUMBER(FIND(KA$1,$D40))=$AO$1,1,0)*VLOOKUP($Z$2,DALYs!$A$2:$MW$40,'Intervention list'!KA$195+1,0)</f>
        <v>0</v>
      </c>
      <c r="KB40" s="0" t="n">
        <f aca="false">IF(ISNUMBER(FIND(KB$1,$D40))=$AO$1,1,0)*VLOOKUP($Z$2,DALYs!$A$2:$MW$40,'Intervention list'!KB$195+1,0)</f>
        <v>0</v>
      </c>
      <c r="KC40" s="0" t="n">
        <f aca="false">IF(ISNUMBER(FIND(KC$1,$D40))=$AO$1,1,0)*VLOOKUP($Z$2,DALYs!$A$2:$MW$40,'Intervention list'!KC$195+1,0)</f>
        <v>0</v>
      </c>
      <c r="KD40" s="0" t="n">
        <f aca="false">IF(ISNUMBER(FIND(KD$1,$D40))=$AO$1,1,0)*VLOOKUP($Z$2,DALYs!$A$2:$MW$40,'Intervention list'!KD$195+1,0)</f>
        <v>0</v>
      </c>
      <c r="KE40" s="0" t="n">
        <f aca="false">IF(ISNUMBER(FIND(KE$1,$D40))=$AO$1,1,0)*VLOOKUP($Z$2,DALYs!$A$2:$MW$40,'Intervention list'!KE$195+1,0)</f>
        <v>0</v>
      </c>
      <c r="KF40" s="0" t="n">
        <f aca="false">IF(ISNUMBER(FIND(KF$1,$D40))=$AO$1,1,0)*VLOOKUP($Z$2,DALYs!$A$2:$MW$40,'Intervention list'!KF$195+1,0)</f>
        <v>0</v>
      </c>
      <c r="KG40" s="0" t="n">
        <f aca="false">IF(ISNUMBER(FIND(KG$1,$D40))=$AO$1,1,0)*VLOOKUP($Z$2,DALYs!$A$2:$MW$40,'Intervention list'!KG$195+1,0)</f>
        <v>0</v>
      </c>
      <c r="KH40" s="0" t="n">
        <f aca="false">IF(ISNUMBER(FIND(KH$1,$D40))=$AO$1,1,0)*VLOOKUP($Z$2,DALYs!$A$2:$MW$40,'Intervention list'!KH$195+1,0)</f>
        <v>0</v>
      </c>
      <c r="KI40" s="0" t="n">
        <f aca="false">IF(ISNUMBER(FIND(KI$1,$D40))=$AO$1,1,0)*VLOOKUP($Z$2,DALYs!$A$2:$MW$40,'Intervention list'!KI$195+1,0)</f>
        <v>0</v>
      </c>
      <c r="KJ40" s="0" t="n">
        <f aca="false">IF(ISNUMBER(FIND(KJ$1,$D40))=$AO$1,1,0)*VLOOKUP($Z$2,DALYs!$A$2:$MW$40,'Intervention list'!KJ$195+1,0)</f>
        <v>0</v>
      </c>
      <c r="KK40" s="0" t="n">
        <f aca="false">IF(ISNUMBER(FIND(KK$1,$D40))=$AO$1,1,0)*VLOOKUP($Z$2,DALYs!$A$2:$MW$40,'Intervention list'!KK$195+1,0)</f>
        <v>0</v>
      </c>
      <c r="KL40" s="0" t="n">
        <f aca="false">IF(ISNUMBER(FIND(KL$1,$D40))=$AO$1,1,0)*VLOOKUP($Z$2,DALYs!$A$2:$MW$40,'Intervention list'!KL$195+1,0)</f>
        <v>0</v>
      </c>
      <c r="KM40" s="0" t="n">
        <f aca="false">IF(ISNUMBER(FIND(KM$1,$D40))=$AO$1,1,0)*VLOOKUP($Z$2,DALYs!$A$2:$MW$40,'Intervention list'!KM$195+1,0)</f>
        <v>0</v>
      </c>
      <c r="KN40" s="0" t="n">
        <f aca="false">IF(ISNUMBER(FIND(KN$1,$D40))=$AO$1,1,0)*VLOOKUP($Z$2,DALYs!$A$2:$MW$40,'Intervention list'!KN$195+1,0)</f>
        <v>0</v>
      </c>
      <c r="KO40" s="0" t="n">
        <f aca="false">IF(ISNUMBER(FIND(KO$1,$D40))=$AO$1,1,0)*VLOOKUP($Z$2,DALYs!$A$2:$MW$40,'Intervention list'!KO$195+1,0)</f>
        <v>0</v>
      </c>
      <c r="KP40" s="0" t="n">
        <f aca="false">IF(ISNUMBER(FIND(KP$1,$D40))=$AO$1,1,0)*VLOOKUP($Z$2,DALYs!$A$2:$MW$40,'Intervention list'!KP$195+1,0)</f>
        <v>0</v>
      </c>
      <c r="KQ40" s="0" t="n">
        <f aca="false">IF(ISNUMBER(FIND(KQ$1,$D40))=$AO$1,1,0)*VLOOKUP($Z$2,DALYs!$A$2:$MW$40,'Intervention list'!KQ$195+1,0)</f>
        <v>0</v>
      </c>
      <c r="KR40" s="0" t="n">
        <f aca="false">IF(ISNUMBER(FIND(KR$1,$D40))=$AO$1,1,0)*VLOOKUP($Z$2,DALYs!$A$2:$MW$40,'Intervention list'!KR$195+1,0)</f>
        <v>0</v>
      </c>
      <c r="KS40" s="0" t="n">
        <f aca="false">IF(ISNUMBER(FIND(KS$1,$D40))=$AO$1,1,0)*VLOOKUP($Z$2,DALYs!$A$2:$MW$40,'Intervention list'!KS$195+1,0)</f>
        <v>0</v>
      </c>
      <c r="KT40" s="0" t="n">
        <f aca="false">IF(ISNUMBER(FIND(KT$1,$D40))=$AO$1,1,0)*VLOOKUP($Z$2,DALYs!$A$2:$MW$40,'Intervention list'!KT$195+1,0)</f>
        <v>0</v>
      </c>
      <c r="KU40" s="0" t="n">
        <f aca="false">IF(ISNUMBER(FIND(KU$1,$D40))=$AO$1,1,0)*VLOOKUP($Z$2,DALYs!$A$2:$MW$40,'Intervention list'!KU$195+1,0)</f>
        <v>0</v>
      </c>
      <c r="KV40" s="0" t="n">
        <f aca="false">IF(ISNUMBER(FIND(KV$1,$D40))=$AO$1,1,0)*VLOOKUP($Z$2,DALYs!$A$2:$MW$40,'Intervention list'!KV$195+1,0)</f>
        <v>0</v>
      </c>
      <c r="KW40" s="0" t="n">
        <f aca="false">IF(ISNUMBER(FIND(KW$1,$D40))=$AO$1,1,0)*VLOOKUP($Z$2,DALYs!$A$2:$MW$40,'Intervention list'!KW$195+1,0)</f>
        <v>0</v>
      </c>
      <c r="KX40" s="0" t="n">
        <f aca="false">IF(ISNUMBER(FIND(KX$1,$D40))=$AO$1,1,0)*VLOOKUP($Z$2,DALYs!$A$2:$MW$40,'Intervention list'!KX$195+1,0)</f>
        <v>0</v>
      </c>
      <c r="KY40" s="0" t="n">
        <f aca="false">IF(ISNUMBER(FIND(KY$1,$D40))=$AO$1,1,0)*VLOOKUP($Z$2,DALYs!$A$2:$MW$40,'Intervention list'!KY$195+1,0)</f>
        <v>0</v>
      </c>
      <c r="KZ40" s="0" t="n">
        <f aca="false">IF(ISNUMBER(FIND(KZ$1,$D40))=$AO$1,1,0)*VLOOKUP($Z$2,DALYs!$A$2:$MW$40,'Intervention list'!KZ$195+1,0)</f>
        <v>0</v>
      </c>
      <c r="LA40" s="0" t="n">
        <f aca="false">IF(ISNUMBER(FIND(LA$1,$D40))=$AO$1,1,0)*VLOOKUP($Z$2,DALYs!$A$2:$MW$40,'Intervention list'!LA$195+1,0)</f>
        <v>0</v>
      </c>
      <c r="LB40" s="0" t="n">
        <f aca="false">IF(ISNUMBER(FIND(LB$1,$D40))=$AO$1,1,0)*VLOOKUP($Z$2,DALYs!$A$2:$MW$40,'Intervention list'!LB$195+1,0)</f>
        <v>0</v>
      </c>
      <c r="LC40" s="0" t="n">
        <f aca="false">IF(ISNUMBER(FIND(LC$1,$D40))=$AO$1,1,0)*VLOOKUP($Z$2,DALYs!$A$2:$MW$40,'Intervention list'!LC$195+1,0)</f>
        <v>0</v>
      </c>
      <c r="LD40" s="0" t="n">
        <f aca="false">IF(ISNUMBER(FIND(LD$1,$D40))=$AO$1,1,0)*VLOOKUP($Z$2,DALYs!$A$2:$MW$40,'Intervention list'!LD$195+1,0)</f>
        <v>0</v>
      </c>
      <c r="LE40" s="0" t="n">
        <f aca="false">IF(ISNUMBER(FIND(LE$1,$D40))=$AO$1,1,0)*VLOOKUP($Z$2,DALYs!$A$2:$MW$40,'Intervention list'!LE$195+1,0)</f>
        <v>0</v>
      </c>
      <c r="LF40" s="0" t="n">
        <f aca="false">IF(ISNUMBER(FIND(LF$1,$D40))=$AO$1,1,0)*VLOOKUP($Z$2,DALYs!$A$2:$MW$40,'Intervention list'!LF$195+1,0)</f>
        <v>0</v>
      </c>
      <c r="LG40" s="0" t="n">
        <f aca="false">IF(ISNUMBER(FIND(LG$1,$D40))=$AO$1,1,0)*VLOOKUP($Z$2,DALYs!$A$2:$MW$40,'Intervention list'!LG$195+1,0)</f>
        <v>0</v>
      </c>
      <c r="LH40" s="0" t="n">
        <f aca="false">IF(ISNUMBER(FIND(LH$1,$D40))=$AO$1,1,0)*VLOOKUP($Z$2,DALYs!$A$2:$MW$40,'Intervention list'!LH$195+1,0)</f>
        <v>0</v>
      </c>
      <c r="LI40" s="0" t="n">
        <f aca="false">IF(ISNUMBER(FIND(LI$1,$D40))=$AO$1,1,0)*VLOOKUP($Z$2,DALYs!$A$2:$MW$40,'Intervention list'!LI$195+1,0)</f>
        <v>0</v>
      </c>
      <c r="LJ40" s="0" t="n">
        <f aca="false">IF(ISNUMBER(FIND(LJ$1,$D40))=$AO$1,1,0)*VLOOKUP($Z$2,DALYs!$A$2:$MW$40,'Intervention list'!LJ$195+1,0)</f>
        <v>0</v>
      </c>
      <c r="LK40" s="0" t="n">
        <f aca="false">IF(ISNUMBER(FIND(LK$1,$D40))=$AO$1,1,0)*VLOOKUP($Z$2,DALYs!$A$2:$MW$40,'Intervention list'!LK$195+1,0)</f>
        <v>0</v>
      </c>
      <c r="LL40" s="0" t="n">
        <f aca="false">IF(ISNUMBER(FIND(LL$1,$D40))=$AO$1,1,0)*VLOOKUP($Z$2,DALYs!$A$2:$MW$40,'Intervention list'!LL$195+1,0)</f>
        <v>0</v>
      </c>
      <c r="LM40" s="0" t="n">
        <f aca="false">IF(ISNUMBER(FIND(LM$1,$D40))=$AO$1,1,0)*VLOOKUP($Z$2,DALYs!$A$2:$MW$40,'Intervention list'!LM$195+1,0)</f>
        <v>0</v>
      </c>
      <c r="LN40" s="0" t="n">
        <f aca="false">IF(ISNUMBER(FIND(LN$1,$D40))=$AO$1,1,0)*VLOOKUP($Z$2,DALYs!$A$2:$MW$40,'Intervention list'!LN$195+1,0)</f>
        <v>0</v>
      </c>
      <c r="LO40" s="0" t="n">
        <f aca="false">IF(ISNUMBER(FIND(LO$1,$D40))=$AO$1,1,0)*VLOOKUP($Z$2,DALYs!$A$2:$MW$40,'Intervention list'!LO$195+1,0)</f>
        <v>0</v>
      </c>
      <c r="LP40" s="0" t="n">
        <f aca="false">IF(ISNUMBER(FIND(LP$1,$D40))=$AO$1,1,0)*VLOOKUP($Z$2,DALYs!$A$2:$MW$40,'Intervention list'!LP$195+1,0)</f>
        <v>0</v>
      </c>
      <c r="LQ40" s="0" t="n">
        <f aca="false">IF(ISNUMBER(FIND(LQ$1,$D40))=$AO$1,1,0)*VLOOKUP($Z$2,DALYs!$A$2:$MW$40,'Intervention list'!LQ$195+1,0)</f>
        <v>0</v>
      </c>
      <c r="LR40" s="0" t="n">
        <f aca="false">IF(ISNUMBER(FIND(LR$1,$D40))=$AO$1,1,0)*VLOOKUP($Z$2,DALYs!$A$2:$MW$40,'Intervention list'!LR$195+1,0)</f>
        <v>0</v>
      </c>
      <c r="LS40" s="0" t="n">
        <f aca="false">IF(ISNUMBER(FIND(LS$1,$D40))=$AO$1,1,0)*VLOOKUP($Z$2,DALYs!$A$2:$MW$40,'Intervention list'!LS$195+1,0)</f>
        <v>0</v>
      </c>
      <c r="LT40" s="0" t="n">
        <f aca="false">IF(ISNUMBER(FIND(LT$1,$D40))=$AO$1,1,0)*VLOOKUP($Z$2,DALYs!$A$2:$MW$40,'Intervention list'!LT$195+1,0)</f>
        <v>0</v>
      </c>
      <c r="LU40" s="0" t="n">
        <f aca="false">IF(ISNUMBER(FIND(LU$1,$D40))=$AO$1,1,0)*VLOOKUP($Z$2,DALYs!$A$2:$MW$40,'Intervention list'!LU$195+1,0)</f>
        <v>0</v>
      </c>
      <c r="LV40" s="0" t="n">
        <f aca="false">IF(ISNUMBER(FIND(LV$1,$D40))=$AO$1,1,0)*VLOOKUP($Z$2,DALYs!$A$2:$MW$40,'Intervention list'!LV$195+1,0)</f>
        <v>0</v>
      </c>
      <c r="LW40" s="0" t="n">
        <f aca="false">IF(ISNUMBER(FIND(LW$1,$D40))=$AO$1,1,0)*VLOOKUP($Z$2,DALYs!$A$2:$MW$40,'Intervention list'!LW$195+1,0)</f>
        <v>0</v>
      </c>
      <c r="LX40" s="0" t="n">
        <f aca="false">IF(ISNUMBER(FIND(LX$1,$D40))=$AO$1,1,0)*VLOOKUP($Z$2,DALYs!$A$2:$MW$40,'Intervention list'!LX$195+1,0)</f>
        <v>0</v>
      </c>
      <c r="LY40" s="0" t="n">
        <f aca="false">IF(ISNUMBER(FIND(LY$1,$D40))=$AO$1,1,0)*VLOOKUP($Z$2,DALYs!$A$2:$MW$40,'Intervention list'!LY$195+1,0)</f>
        <v>0</v>
      </c>
      <c r="LZ40" s="0" t="n">
        <f aca="false">IF(ISNUMBER(FIND(LZ$1,$D40))=$AO$1,1,0)*VLOOKUP($Z$2,DALYs!$A$2:$MW$40,'Intervention list'!LZ$195+1,0)</f>
        <v>0</v>
      </c>
      <c r="MA40" s="0" t="n">
        <f aca="false">IF(ISNUMBER(FIND(MA$1,$D40))=$AO$1,1,0)*VLOOKUP($Z$2,DALYs!$A$2:$MW$40,'Intervention list'!MA$195+1,0)</f>
        <v>0</v>
      </c>
      <c r="MB40" s="0" t="n">
        <f aca="false">IF(ISNUMBER(FIND(MB$1,$D40))=$AO$1,1,0)*VLOOKUP($Z$2,DALYs!$A$2:$MW$40,'Intervention list'!MB$195+1,0)</f>
        <v>0</v>
      </c>
      <c r="MC40" s="0" t="n">
        <f aca="false">IF(ISNUMBER(FIND(MC$1,$D40))=$AO$1,1,0)*VLOOKUP($Z$2,DALYs!$A$2:$MW$40,'Intervention list'!MC$195+1,0)</f>
        <v>0</v>
      </c>
      <c r="MD40" s="0" t="n">
        <f aca="false">IF(ISNUMBER(FIND(MD$1,$D40))=$AO$1,1,0)*VLOOKUP($Z$2,DALYs!$A$2:$MW$40,'Intervention list'!MD$195+1,0)</f>
        <v>0</v>
      </c>
      <c r="ME40" s="0" t="n">
        <f aca="false">IF(ISNUMBER(FIND(ME$1,$D40))=$AO$1,1,0)*VLOOKUP($Z$2,DALYs!$A$2:$MW$40,'Intervention list'!ME$195+1,0)</f>
        <v>0</v>
      </c>
      <c r="MF40" s="0" t="n">
        <f aca="false">IF(ISNUMBER(FIND(MF$1,$D40))=$AO$1,1,0)*VLOOKUP($Z$2,DALYs!$A$2:$MW$40,'Intervention list'!MF$195+1,0)</f>
        <v>0</v>
      </c>
      <c r="MG40" s="0" t="n">
        <f aca="false">IF(ISNUMBER(FIND(MG$1,$D40))=$AO$1,1,0)*VLOOKUP($Z$2,DALYs!$A$2:$MW$40,'Intervention list'!MG$195+1,0)</f>
        <v>0</v>
      </c>
      <c r="MH40" s="0" t="n">
        <f aca="false">IF(ISNUMBER(FIND(MH$1,$D40))=$AO$1,1,0)*VLOOKUP($Z$2,DALYs!$A$2:$MW$40,'Intervention list'!MH$195+1,0)</f>
        <v>0</v>
      </c>
      <c r="MI40" s="0" t="n">
        <f aca="false">IF(ISNUMBER(FIND(MI$1,$D40))=$AO$1,1,0)*VLOOKUP($Z$2,DALYs!$A$2:$MW$40,'Intervention list'!MI$195+1,0)</f>
        <v>0</v>
      </c>
      <c r="MJ40" s="0" t="n">
        <f aca="false">IF(ISNUMBER(FIND(MJ$1,$D40))=$AO$1,1,0)*VLOOKUP($Z$2,DALYs!$A$2:$MW$40,'Intervention list'!MJ$195+1,0)</f>
        <v>0</v>
      </c>
      <c r="MK40" s="0" t="n">
        <f aca="false">IF(ISNUMBER(FIND(MK$1,$D40))=$AO$1,1,0)*VLOOKUP($Z$2,DALYs!$A$2:$MW$40,'Intervention list'!MK$195+1,0)</f>
        <v>0</v>
      </c>
      <c r="ML40" s="0" t="n">
        <f aca="false">IF(ISNUMBER(FIND(ML$1,$D40))=$AO$1,1,0)*VLOOKUP($Z$2,DALYs!$A$2:$MW$40,'Intervention list'!ML$195+1,0)</f>
        <v>0</v>
      </c>
      <c r="MM40" s="0" t="n">
        <f aca="false">IF(ISNUMBER(FIND(MM$1,$D40))=$AO$1,1,0)*VLOOKUP($Z$2,DALYs!$A$2:$MW$40,'Intervention list'!MM$195+1,0)</f>
        <v>0</v>
      </c>
      <c r="MN40" s="0" t="n">
        <f aca="false">IF(ISNUMBER(FIND(MN$1,$D40))=$AO$1,1,0)*VLOOKUP($Z$2,DALYs!$A$2:$MW$40,'Intervention list'!MN$195+1,0)</f>
        <v>0</v>
      </c>
      <c r="MO40" s="0" t="n">
        <f aca="false">IF(ISNUMBER(FIND(MO$1,$D40))=$AO$1,1,0)*VLOOKUP($Z$2,DALYs!$A$2:$MW$40,'Intervention list'!MO$195+1,0)</f>
        <v>0</v>
      </c>
      <c r="MP40" s="0" t="n">
        <f aca="false">IF(ISNUMBER(FIND(MP$1,$D40))=$AO$1,1,0)*VLOOKUP($Z$2,DALYs!$A$2:$MW$40,'Intervention list'!MP$195+1,0)</f>
        <v>0</v>
      </c>
      <c r="MQ40" s="0" t="n">
        <f aca="false">IF(ISNUMBER(FIND(MQ$1,$D40))=$AO$1,1,0)*VLOOKUP($Z$2,DALYs!$A$2:$MW$40,'Intervention list'!MQ$195+1,0)</f>
        <v>0</v>
      </c>
      <c r="MR40" s="0" t="n">
        <f aca="false">IF(ISNUMBER(FIND(MR$1,$D40))=$AO$1,1,0)*VLOOKUP($Z$2,DALYs!$A$2:$MW$40,'Intervention list'!MR$195+1,0)</f>
        <v>0</v>
      </c>
      <c r="MS40" s="0" t="n">
        <f aca="false">IF(ISNUMBER(FIND(MS$1,$D40))=$AO$1,1,0)*VLOOKUP($Z$2,DALYs!$A$2:$MW$40,'Intervention list'!MS$195+1,0)</f>
        <v>0</v>
      </c>
      <c r="MT40" s="0" t="n">
        <f aca="false">IF(ISNUMBER(FIND(MT$1,$D40))=$AO$1,1,0)*VLOOKUP($Z$2,DALYs!$A$2:$MW$40,'Intervention list'!MT$195+1,0)</f>
        <v>0</v>
      </c>
      <c r="MU40" s="0" t="n">
        <f aca="false">IF(ISNUMBER(FIND(MU$1,$D40))=$AO$1,1,0)*VLOOKUP($Z$2,DALYs!$A$2:$MW$40,'Intervention list'!MU$195+1,0)</f>
        <v>0</v>
      </c>
      <c r="MV40" s="0" t="n">
        <f aca="false">IF(ISNUMBER(FIND(MV$1,$D40))=$AO$1,1,0)*VLOOKUP($Z$2,DALYs!$A$2:$MW$40,'Intervention list'!MV$195+1,0)</f>
        <v>0</v>
      </c>
      <c r="MW40" s="0" t="n">
        <f aca="false">IF(ISNUMBER(FIND(MW$1,$D40))=$AO$1,1,0)*VLOOKUP($Z$2,DALYs!$A$2:$MW$40,'Intervention list'!MW$195+1,0)</f>
        <v>0</v>
      </c>
      <c r="MX40" s="0" t="n">
        <f aca="false">IF(ISNUMBER(FIND(MX$1,$D40))=$AO$1,1,0)*VLOOKUP($Z$2,DALYs!$A$2:$MW$40,'Intervention list'!MX$195+1,0)</f>
        <v>0</v>
      </c>
      <c r="MY40" s="0" t="n">
        <f aca="false">IF(ISNUMBER(FIND(MY$1,$D40))=$AO$1,1,0)*VLOOKUP($Z$2,DALYs!$A$2:$MW$40,'Intervention list'!MY$195+1,0)</f>
        <v>0</v>
      </c>
      <c r="MZ40" s="0" t="n">
        <f aca="false">IF(ISNUMBER(FIND(MZ$1,$D40))=$AO$1,1,0)*VLOOKUP($Z$2,DALYs!$A$2:$MW$40,'Intervention list'!MZ$195+1,0)</f>
        <v>0</v>
      </c>
      <c r="NA40" s="0" t="n">
        <f aca="false">IF(ISNUMBER(FIND(NA$1,$D40))=$AO$1,1,0)*VLOOKUP($Z$2,DALYs!$A$2:$MW$40,'Intervention list'!NA$195+1,0)</f>
        <v>0</v>
      </c>
      <c r="NB40" s="0" t="n">
        <f aca="false">IF(ISNUMBER(FIND(NB$1,$D40))=$AO$1,1,0)*VLOOKUP($Z$2,DALYs!$A$2:$MW$40,'Intervention list'!NB$195+1,0)</f>
        <v>0</v>
      </c>
      <c r="NC40" s="0" t="n">
        <f aca="false">IF(ISNUMBER(FIND(NC$1,$D40))=$AO$1,1,0)*VLOOKUP($Z$2,DALYs!$A$2:$MW$40,'Intervention list'!NC$195+1,0)</f>
        <v>0</v>
      </c>
      <c r="ND40" s="0" t="n">
        <f aca="false">IF(ISNUMBER(FIND(ND$1,$D40))=$AO$1,1,0)*VLOOKUP($Z$2,DALYs!$A$2:$MW$40,'Intervention list'!ND$195+1,0)</f>
        <v>0</v>
      </c>
      <c r="NE40" s="0" t="n">
        <f aca="false">IF(ISNUMBER(FIND(NE$1,$D40))=$AO$1,1,0)*VLOOKUP($Z$2,DALYs!$A$2:$MW$40,'Intervention list'!NE$195+1,0)</f>
        <v>0</v>
      </c>
      <c r="NF40" s="0" t="n">
        <f aca="false">IF(ISNUMBER(FIND(NF$1,$D40))=$AO$1,1,0)*VLOOKUP($Z$2,DALYs!$A$2:$MW$40,'Intervention list'!NF$195+1,0)</f>
        <v>0</v>
      </c>
      <c r="NG40" s="0" t="n">
        <f aca="false">IF(ISNUMBER(FIND(NG$1,$D40))=$AO$1,1,0)*VLOOKUP($Z$2,DALYs!$A$2:$MW$40,'Intervention list'!NG$195+1,0)</f>
        <v>0</v>
      </c>
      <c r="NH40" s="0" t="n">
        <f aca="false">IF(ISNUMBER(FIND(NH$1,$D40))=$AO$1,1,0)*VLOOKUP($Z$2,DALYs!$A$2:$MW$40,'Intervention list'!NH$195+1,0)</f>
        <v>0</v>
      </c>
      <c r="NI40" s="0" t="n">
        <f aca="false">IF(ISNUMBER(FIND(NI$1,$D40))=$AO$1,1,0)*VLOOKUP($Z$2,DALYs!$A$2:$MW$40,'Intervention list'!NI$195+1,0)</f>
        <v>0</v>
      </c>
      <c r="NJ40" s="0" t="n">
        <f aca="false">IF(ISNUMBER(FIND(NJ$1,$D40))=$AO$1,1,0)*VLOOKUP($Z$2,DALYs!$A$2:$MW$40,'Intervention list'!NJ$195+1,0)</f>
        <v>0</v>
      </c>
      <c r="NK40" s="0" t="n">
        <f aca="false">IF(ISNUMBER(FIND(NK$1,$D40))=$AO$1,1,0)*VLOOKUP($Z$2,DALYs!$A$2:$MW$40,'Intervention list'!NK$195+1,0)</f>
        <v>0</v>
      </c>
      <c r="NL40" s="0" t="n">
        <f aca="false">IF(ISNUMBER(FIND(NL$1,$D40))=$AO$1,1,0)*VLOOKUP($Z$2,DALYs!$A$2:$MW$40,'Intervention list'!NL$195+1,0)</f>
        <v>0</v>
      </c>
      <c r="NM40" s="0" t="n">
        <f aca="false">IF(ISNUMBER(FIND(NM$1,$D40))=$AO$1,1,0)*VLOOKUP($Z$2,DALYs!$A$2:$MW$40,'Intervention list'!NM$195+1,0)</f>
        <v>0</v>
      </c>
      <c r="NN40" s="0" t="n">
        <f aca="false">IF(ISNUMBER(FIND(NN$1,$D40))=$AO$1,1,0)*VLOOKUP($Z$2,DALYs!$A$2:$MW$40,'Intervention list'!NN$195+1,0)</f>
        <v>0</v>
      </c>
      <c r="NO40" s="0" t="n">
        <f aca="false">IF(ISNUMBER(FIND(NO$1,$D40))=$AO$1,1,0)*VLOOKUP($Z$2,DALYs!$A$2:$MW$40,'Intervention list'!NO$195+1,0)</f>
        <v>0</v>
      </c>
      <c r="NP40" s="0" t="n">
        <f aca="false">IF(ISNUMBER(FIND(NP$1,$D40))=$AO$1,1,0)*VLOOKUP($Z$2,DALYs!$A$2:$MW$40,'Intervention list'!NP$195+1,0)</f>
        <v>0</v>
      </c>
      <c r="NQ40" s="0" t="n">
        <f aca="false">IF(ISNUMBER(FIND(NQ$1,$D40))=$AO$1,1,0)*VLOOKUP($Z$2,DALYs!$A$2:$MW$40,'Intervention list'!NQ$195+1,0)</f>
        <v>0</v>
      </c>
      <c r="NR40" s="0" t="n">
        <f aca="false">IF(ISNUMBER(FIND(NR$1,$D40))=$AO$1,1,0)*VLOOKUP($Z$2,DALYs!$A$2:$MW$40,'Intervention list'!NR$195+1,0)</f>
        <v>0</v>
      </c>
      <c r="NS40" s="0" t="n">
        <f aca="false">IF(ISNUMBER(FIND(NS$1,$D40))=$AO$1,1,0)*VLOOKUP($Z$2,DALYs!$A$2:$MW$40,'Intervention list'!NS$195+1,0)</f>
        <v>0</v>
      </c>
      <c r="NT40" s="0" t="n">
        <f aca="false">IF(ISNUMBER(FIND(NT$1,$D40))=$AO$1,1,0)*VLOOKUP($Z$2,DALYs!$A$2:$MW$40,'Intervention list'!NT$195+1,0)</f>
        <v>0</v>
      </c>
      <c r="NU40" s="0" t="n">
        <f aca="false">IF(ISNUMBER(FIND(NU$1,$D40))=$AO$1,1,0)*VLOOKUP($Z$2,DALYs!$A$2:$MW$40,'Intervention list'!NU$195+1,0)</f>
        <v>0</v>
      </c>
      <c r="NV40" s="0" t="n">
        <f aca="false">IF(ISNUMBER(FIND(NV$1,$D40))=$AO$1,1,0)*VLOOKUP($Z$2,DALYs!$A$2:$MW$40,'Intervention list'!NV$195+1,0)</f>
        <v>0</v>
      </c>
      <c r="NW40" s="0" t="n">
        <f aca="false">IF(ISNUMBER(FIND(NW$1,$D40))=$AO$1,1,0)*VLOOKUP($Z$2,DALYs!$A$2:$MW$40,'Intervention list'!NW$195+1,0)</f>
        <v>0</v>
      </c>
      <c r="NX40" s="0" t="n">
        <f aca="false">IF(ISNUMBER(FIND(NX$1,$D40))=$AO$1,1,0)*VLOOKUP($Z$2,DALYs!$A$2:$MW$40,'Intervention list'!NX$195+1,0)</f>
        <v>0</v>
      </c>
      <c r="NY40" s="0" t="n">
        <f aca="false">IF(ISNUMBER(FIND(NY$1,$D40))=$AO$1,1,0)*VLOOKUP($Z$2,DALYs!$A$2:$MW$40,'Intervention list'!NY$195+1,0)</f>
        <v>0</v>
      </c>
      <c r="NZ40" s="0" t="n">
        <f aca="false">IF(ISNUMBER(FIND(NZ$1,$D40))=$AO$1,1,0)*VLOOKUP($Z$2,DALYs!$A$2:$MW$40,'Intervention list'!NZ$195+1,0)</f>
        <v>0</v>
      </c>
      <c r="OA40" s="0" t="n">
        <f aca="false">IF(ISNUMBER(FIND(OA$1,$D40))=$AO$1,1,0)*VLOOKUP($Z$2,DALYs!$A$2:$MW$40,'Intervention list'!OA$195+1,0)</f>
        <v>356060.831410892</v>
      </c>
      <c r="OB40" s="0" t="n">
        <f aca="false">IF(ISNUMBER(FIND(OB$1,$D40))=$AO$1,1,0)*VLOOKUP($Z$2,DALYs!$A$2:$MW$40,'Intervention list'!OB$195+1,0)</f>
        <v>0</v>
      </c>
      <c r="OC40" s="0" t="n">
        <f aca="false">IF(ISNUMBER(FIND(OC$1,$D40))=$AO$1,1,0)*VLOOKUP($Z$2,DALYs!$A$2:$MW$40,'Intervention list'!OC$195+1,0)</f>
        <v>0</v>
      </c>
      <c r="OD40" s="0" t="n">
        <f aca="false">IF(ISNUMBER(FIND(OD$1,$D40))=$AO$1,1,0)*VLOOKUP($Z$2,DALYs!$A$2:$MW$40,'Intervention list'!OD$195+1,0)</f>
        <v>0</v>
      </c>
      <c r="OE40" s="0" t="n">
        <f aca="false">IF(ISNUMBER(FIND(OE$1,$D40))=$AO$1,1,0)*VLOOKUP($Z$2,DALYs!$A$2:$MW$40,'Intervention list'!OE$195+1,0)</f>
        <v>0</v>
      </c>
      <c r="OF40" s="0" t="n">
        <f aca="false">IF(ISNUMBER(FIND(OF$1,$D40))=$AO$1,1,0)*VLOOKUP($Z$2,DALYs!$A$2:$MW$40,'Intervention list'!OF$195+1,0)</f>
        <v>0</v>
      </c>
      <c r="OG40" s="0" t="n">
        <f aca="false">IF(ISNUMBER(FIND(OG$1,$D40))=$AO$1,1,0)*VLOOKUP($Z$2,DALYs!$A$2:$MW$40,'Intervention list'!OG$195+1,0)</f>
        <v>0</v>
      </c>
      <c r="OH40" s="0" t="n">
        <f aca="false">IF(ISNUMBER(FIND(OH$1,$D40))=$AO$1,1,0)*VLOOKUP($Z$2,DALYs!$A$2:$MW$40,'Intervention list'!OH$195+1,0)</f>
        <v>0</v>
      </c>
      <c r="OI40" s="0" t="n">
        <f aca="false">IF(ISNUMBER(FIND(OI$1,$D40))=$AO$1,1,0)*VLOOKUP($Z$2,DALYs!$A$2:$MW$40,'Intervention list'!OI$195+1,0)</f>
        <v>0</v>
      </c>
      <c r="OJ40" s="0" t="n">
        <f aca="false">IF(ISNUMBER(FIND(OJ$1,$D40))=$AO$1,1,0)*VLOOKUP($Z$2,DALYs!$A$2:$MW$40,'Intervention list'!OJ$195+1,0)</f>
        <v>0</v>
      </c>
      <c r="OK40" s="0" t="n">
        <f aca="false">IF(ISNUMBER(FIND(OK$1,$D40))=$AO$1,1,0)*VLOOKUP($Z$2,DALYs!$A$2:$MW$40,'Intervention list'!OK$195+1,0)</f>
        <v>0</v>
      </c>
      <c r="OL40" s="0" t="n">
        <f aca="false">IF(ISNUMBER(FIND(OL$1,$D40))=$AO$1,1,0)*VLOOKUP($Z$2,DALYs!$A$2:$MW$40,'Intervention list'!OL$195+1,0)</f>
        <v>0</v>
      </c>
      <c r="OM40" s="0" t="n">
        <f aca="false">IF(ISNUMBER(FIND(OM$1,$D40))=$AO$1,1,0)*VLOOKUP($Z$2,DALYs!$A$2:$MW$40,'Intervention list'!OM$195+1,0)</f>
        <v>0</v>
      </c>
      <c r="ON40" s="0" t="n">
        <f aca="false">IF(ISNUMBER(FIND(ON$1,$D40))=$AO$1,1,0)*VLOOKUP($Z$2,DALYs!$A$2:$MW$40,'Intervention list'!ON$195+1,0)</f>
        <v>0</v>
      </c>
      <c r="OO40" s="0" t="n">
        <f aca="false">IF(ISNUMBER(FIND(OO$1,$D40))=$AO$1,1,0)*VLOOKUP($Z$2,DALYs!$A$2:$MW$40,'Intervention list'!OO$195+1,0)</f>
        <v>0</v>
      </c>
      <c r="OP40" s="0" t="n">
        <f aca="false">IF(ISNUMBER(FIND(OP$1,$D40))=$AO$1,1,0)*VLOOKUP($Z$2,DALYs!$A$2:$MW$40,'Intervention list'!OP$195+1,0)</f>
        <v>0</v>
      </c>
      <c r="OQ40" s="0" t="n">
        <f aca="false">IF(ISNUMBER(FIND(OQ$1,$D40))=$AO$1,1,0)*VLOOKUP($Z$2,DALYs!$A$2:$MW$40,'Intervention list'!OQ$195+1,0)</f>
        <v>0</v>
      </c>
      <c r="OR40" s="0" t="n">
        <f aca="false">IF(ISNUMBER(FIND(OR$1,$D40))=$AO$1,1,0)*VLOOKUP($Z$2,DALYs!$A$2:$MW$40,'Intervention list'!OR$195+1,0)</f>
        <v>0</v>
      </c>
      <c r="OS40" s="0" t="n">
        <f aca="false">IF(ISNUMBER(FIND(OS$1,$D40))=$AO$1,1,0)*VLOOKUP($Z$2,DALYs!$A$2:$MW$40,'Intervention list'!OS$195+1,0)</f>
        <v>0</v>
      </c>
      <c r="OT40" s="0" t="n">
        <f aca="false">IF(ISNUMBER(FIND(OT$1,$D40))=$AO$1,1,0)*VLOOKUP($Z$2,DALYs!$A$2:$MW$40,'Intervention list'!OT$195+1,0)</f>
        <v>0</v>
      </c>
      <c r="OU40" s="0" t="n">
        <f aca="false">IF(ISNUMBER(FIND(OU$1,$D40))=$AO$1,1,0)*VLOOKUP($Z$2,DALYs!$A$2:$MW$40,'Intervention list'!OU$195+1,0)</f>
        <v>0</v>
      </c>
      <c r="OV40" s="0" t="n">
        <f aca="false">IF(ISNUMBER(FIND(OV$1,$D40))=$AO$1,1,0)*VLOOKUP($Z$2,DALYs!$A$2:$MW$40,'Intervention list'!OV$195+1,0)</f>
        <v>0</v>
      </c>
      <c r="OW40" s="0" t="n">
        <f aca="false">IF(ISNUMBER(FIND(OW$1,$D40))=$AO$1,1,0)*VLOOKUP($Z$2,DALYs!$A$2:$MW$40,'Intervention list'!OW$195+1,0)</f>
        <v>0</v>
      </c>
      <c r="OX40" s="0" t="n">
        <f aca="false">IF(ISNUMBER(FIND(OX$1,$D40))=$AO$1,1,0)*VLOOKUP($Z$2,DALYs!$A$2:$MW$40,'Intervention list'!OX$195+1,0)</f>
        <v>0</v>
      </c>
    </row>
    <row r="41" customFormat="false" ht="15.75" hidden="false" customHeight="false" outlineLevel="0" collapsed="false">
      <c r="A41" s="6" t="s">
        <v>233</v>
      </c>
      <c r="B41" s="6" t="s">
        <v>97</v>
      </c>
      <c r="C41" s="26" t="s">
        <v>71</v>
      </c>
      <c r="D41" s="7" t="s">
        <v>234</v>
      </c>
      <c r="E41" s="7" t="str">
        <f aca="false">SUBSTITUTE(D41,0.2,X41)</f>
        <v>Caries of deciduous teeth: 0.05; Caries of permanent teeth: 0.05</v>
      </c>
      <c r="F41" s="0" t="s">
        <v>14</v>
      </c>
      <c r="G41" s="8" t="n">
        <v>16.1221248957112</v>
      </c>
      <c r="H41" s="9" t="n">
        <v>0</v>
      </c>
      <c r="I41" s="9" t="n">
        <f aca="false">IF(H41="","",(H41*(VLOOKUP($Z$2,Worksheet,11,0)^4)))</f>
        <v>0</v>
      </c>
      <c r="J41" s="9" t="n">
        <f aca="false">IF(I41="","",I41*VLOOKUP($Z$2,Worksheet,12,0))</f>
        <v>0</v>
      </c>
      <c r="K41" s="9" t="n">
        <f aca="false">IF(I41="","",I41*VLOOKUP($Z$2, Worksheet, 13, 0))</f>
        <v>0</v>
      </c>
      <c r="L41" s="9" t="n">
        <f aca="false">IF(J41="",VLOOKUP($Z$2, Worksheet, 14, 0),J41)</f>
        <v>0</v>
      </c>
      <c r="M41" s="9" t="n">
        <f aca="false">IF(L41&lt;VLOOKUP($Z$2,'Country sheet'!$A$3:$P$41,15,0), VLOOKUP($Z$2,'Country sheet'!$A$3:$P$41,15,0), L41)/0.7</f>
        <v>66.2083230214262</v>
      </c>
      <c r="N41" s="27" t="n">
        <f aca="false">IFERROR(IF(AC41=$AO$1,VLOOKUP(F41,AO$42:AX$46,MATCH(AC$1,AP$41:AX$41,0)+1,0)/COUNTIFS($F$2:$F$194,$F41,$AC$2:$AC$194,$AO$1),0),0) + IFERROR(IF(AD41=$AO$1,VLOOKUP(F41,AO$42:AX$46,MATCH(AD$1,AP$41:AX$41,0)+1,0)/COUNTIFS($F$2:$F$194,$F41,$AD$2:$AD$194,$AO$1),0),0) + IFERROR(IF(AE41=$AO$1,VLOOKUP(F41,AO$42:AX$46,MATCH(AE$1,AP$41:AX$41,0)+1,0)/COUNTIFS($F$2:$F$194,$F41,$AE$2:$AE$194,$AO$1),0),0) + IFERROR(IF(AF41=$AO$1,VLOOKUP(F41,AO$42:AX$46,MATCH(AF$1,AP$41:AX$41,0)+1,0)/COUNTIFS($F$2:$F$194,$F41,$AF$2:$AF$194,$AO$1),0),0) + IFERROR(IF(AG41=$AO$1,VLOOKUP(F41,AO$42:AX$46,MATCH(AG$1,AP$41:AX$41,0)+1,0)/COUNTIFS($F$2:$F$194,$F41,$AG$2:$AG$194,$AO$1),0),0) + IFERROR(IF(AH41=$AO$1,VLOOKUP(F41,AO$42:AX$46,MATCH(AH$1,AP$41:AX$41,0)+1,0)/COUNTIFS($F$2:$F$194,$F41,$AH$2:$AH$194,$AO$1),0),0) + IFERROR(IF(AI41=$AO$1,VLOOKUP(F41,AO$42:AX$46,MATCH(AI$1,AP$41:AX$41,0)+1,0)/COUNTIFS($F$2:$F$194,$F41,$AI$2:$AI$194,$AO$1),0),0) + IFERROR(IF(AJ41=$AO$1,VLOOKUP(F41,AO$42:AX$46,MATCH(AJ$1,AP$41:AX$41,0)+1,0)/COUNTIFS($F$2:$F$194,$F41,$AJ$2:$AJ$194,$AO$1),0),0) + IFERROR(IF(AK41=$AO$1,VLOOKUP(F41,AO$42:AX$46,MATCH(AK$1,AP$41:AX$41,0)+1,0)/COUNTIFS($F$2:$F$194,$F41,$AK$2:$AK$194,$AO$1),0),0)</f>
        <v>0</v>
      </c>
      <c r="O41" s="9" t="n">
        <v>1</v>
      </c>
      <c r="P41" s="9" t="n">
        <v>3</v>
      </c>
      <c r="Q41" s="0" t="n">
        <f aca="false">SUM(BC41:OX41)</f>
        <v>3389.61497670504</v>
      </c>
      <c r="R41" s="0" t="n">
        <f aca="false">IF(VLOOKUP($Z$2,CET!$A$4:$L$42,12,0)="Low income",_xlfn.IFS(S41=0.2,0.1,S41=0.1,0.05,S41=0.5,0.4,S41=0.35,0.25),S41)</f>
        <v>0.2</v>
      </c>
      <c r="S41" s="0" t="n">
        <v>0.2</v>
      </c>
      <c r="T41" s="0" t="n">
        <v>0.8</v>
      </c>
      <c r="U41" s="0" t="n">
        <f aca="false">N41/M41</f>
        <v>0</v>
      </c>
      <c r="V41" s="0" t="n">
        <f aca="false">IFERROR(U41/Q41,0)</f>
        <v>0</v>
      </c>
      <c r="W41" s="0" t="n">
        <f aca="false">(T41/R41)*V41</f>
        <v>0</v>
      </c>
      <c r="X41" s="28" t="n">
        <f aca="false">IF(W41=0,0,IF(W41&lt;=0.8,IF(W41&lt;0.05,0.05,W41),0.8))</f>
        <v>0</v>
      </c>
      <c r="Y41" s="28"/>
      <c r="AC41" s="34" t="n">
        <f aca="false">ISNUMBER(FIND(AC$1,$C41))</f>
        <v>0</v>
      </c>
      <c r="AD41" s="33" t="n">
        <f aca="false">ISNUMBER(FIND(AD$1,$C41))</f>
        <v>0</v>
      </c>
      <c r="AE41" s="33" t="n">
        <f aca="false">ISNUMBER(FIND(AE$1,$C41))</f>
        <v>0</v>
      </c>
      <c r="AF41" s="33" t="n">
        <f aca="false">ISNUMBER(FIND(AF$1,$C41))</f>
        <v>0</v>
      </c>
      <c r="AG41" s="33" t="n">
        <f aca="false">ISNUMBER(FIND(AG$1,$C41))</f>
        <v>0</v>
      </c>
      <c r="AH41" s="33" t="n">
        <f aca="false">ISNUMBER(FIND(AH$1,$C41))</f>
        <v>0</v>
      </c>
      <c r="AI41" s="33" t="n">
        <f aca="false">ISNUMBER(FIND(AI$1,$C41))</f>
        <v>0</v>
      </c>
      <c r="AJ41" s="33" t="n">
        <f aca="false">ISNUMBER(FIND(AJ$1,$C41))</f>
        <v>0</v>
      </c>
      <c r="AK41" s="35" t="n">
        <f aca="false">ISNUMBER(FIND(AK$1,$C41))</f>
        <v>0</v>
      </c>
      <c r="AL41" s="6"/>
      <c r="AM41" s="33"/>
      <c r="AP41" s="42" t="s">
        <v>13</v>
      </c>
      <c r="AQ41" s="43" t="s">
        <v>85</v>
      </c>
      <c r="AR41" s="43" t="s">
        <v>31</v>
      </c>
      <c r="AS41" s="43" t="s">
        <v>392</v>
      </c>
      <c r="AT41" s="43" t="s">
        <v>393</v>
      </c>
      <c r="AU41" s="43" t="s">
        <v>394</v>
      </c>
      <c r="AV41" s="43" t="s">
        <v>134</v>
      </c>
      <c r="AW41" s="43" t="s">
        <v>395</v>
      </c>
      <c r="AX41" s="43" t="s">
        <v>396</v>
      </c>
      <c r="BC41" s="0" t="n">
        <f aca="false">IF(ISNUMBER(FIND(BC$1,$D41))=$AO$1,1,0)*VLOOKUP($Z$2,DALYs!$A$2:$MW$40,'Intervention list'!BC$195+1,0)</f>
        <v>0</v>
      </c>
      <c r="BD41" s="0" t="n">
        <f aca="false">IF(ISNUMBER(FIND(BD$1,$D41))=$AO$1,1,0)*VLOOKUP($Z$2,DALYs!$A$2:$MW$40,'Intervention list'!BD$195+1,0)</f>
        <v>0</v>
      </c>
      <c r="BE41" s="0" t="n">
        <f aca="false">IF(ISNUMBER(FIND(BE$1,$D41))=$AO$1,1,0)*VLOOKUP($Z$2,DALYs!$A$2:$MW$40,'Intervention list'!BE$195+1,0)</f>
        <v>0</v>
      </c>
      <c r="BF41" s="0" t="n">
        <f aca="false">IF(ISNUMBER(FIND(BF$1,$D41))=$AO$1,1,0)*VLOOKUP($Z$2,DALYs!$A$2:$MW$40,'Intervention list'!BF$195+1,0)</f>
        <v>0</v>
      </c>
      <c r="BG41" s="0" t="n">
        <f aca="false">IF(ISNUMBER(FIND(BG$1,$D41))=$AO$1,1,0)*VLOOKUP($Z$2,DALYs!$A$2:$MW$40,'Intervention list'!BG$195+1,0)</f>
        <v>0</v>
      </c>
      <c r="BH41" s="0" t="n">
        <f aca="false">IF(ISNUMBER(FIND(BH$1,$D41))=$AO$1,1,0)*VLOOKUP($Z$2,DALYs!$A$2:$MW$40,'Intervention list'!BH$195+1,0)</f>
        <v>0</v>
      </c>
      <c r="BI41" s="0" t="n">
        <f aca="false">IF(ISNUMBER(FIND(BI$1,$D41))=$AO$1,1,0)*VLOOKUP($Z$2,DALYs!$A$2:$MW$40,'Intervention list'!BI$195+1,0)</f>
        <v>0</v>
      </c>
      <c r="BJ41" s="0" t="n">
        <f aca="false">IF(ISNUMBER(FIND(BJ$1,$D41))=$AO$1,1,0)*VLOOKUP($Z$2,DALYs!$A$2:$MW$40,'Intervention list'!BJ$195+1,0)</f>
        <v>0</v>
      </c>
      <c r="BK41" s="0" t="n">
        <f aca="false">IF(ISNUMBER(FIND(BK$1,$D41))=$AO$1,1,0)*VLOOKUP($Z$2,DALYs!$A$2:$MW$40,'Intervention list'!BK$195+1,0)</f>
        <v>0</v>
      </c>
      <c r="BL41" s="0" t="n">
        <f aca="false">IF(ISNUMBER(FIND(BL$1,$D41))=$AO$1,1,0)*VLOOKUP($Z$2,DALYs!$A$2:$MW$40,'Intervention list'!BL$195+1,0)</f>
        <v>0</v>
      </c>
      <c r="BM41" s="0" t="n">
        <f aca="false">IF(ISNUMBER(FIND(BM$1,$D41))=$AO$1,1,0)*VLOOKUP($Z$2,DALYs!$A$2:$MW$40,'Intervention list'!BM$195+1,0)</f>
        <v>0</v>
      </c>
      <c r="BN41" s="0" t="n">
        <f aca="false">IF(ISNUMBER(FIND(BN$1,$D41))=$AO$1,1,0)*VLOOKUP($Z$2,DALYs!$A$2:$MW$40,'Intervention list'!BN$195+1,0)</f>
        <v>0</v>
      </c>
      <c r="BO41" s="0" t="n">
        <f aca="false">IF(ISNUMBER(FIND(BO$1,$D41))=$AO$1,1,0)*VLOOKUP($Z$2,DALYs!$A$2:$MW$40,'Intervention list'!BO$195+1,0)</f>
        <v>0</v>
      </c>
      <c r="BP41" s="0" t="n">
        <f aca="false">IF(ISNUMBER(FIND(BP$1,$D41))=$AO$1,1,0)*VLOOKUP($Z$2,DALYs!$A$2:$MW$40,'Intervention list'!BP$195+1,0)</f>
        <v>0</v>
      </c>
      <c r="BQ41" s="0" t="n">
        <f aca="false">IF(ISNUMBER(FIND(BQ$1,$D41))=$AO$1,1,0)*VLOOKUP($Z$2,DALYs!$A$2:$MW$40,'Intervention list'!BQ$195+1,0)</f>
        <v>0</v>
      </c>
      <c r="BR41" s="0" t="n">
        <f aca="false">IF(ISNUMBER(FIND(BR$1,$D41))=$AO$1,1,0)*VLOOKUP($Z$2,DALYs!$A$2:$MW$40,'Intervention list'!BR$195+1,0)</f>
        <v>0</v>
      </c>
      <c r="BS41" s="0" t="n">
        <f aca="false">IF(ISNUMBER(FIND(BS$1,$D41))=$AO$1,1,0)*VLOOKUP($Z$2,DALYs!$A$2:$MW$40,'Intervention list'!BS$195+1,0)</f>
        <v>0</v>
      </c>
      <c r="BT41" s="0" t="n">
        <f aca="false">IF(ISNUMBER(FIND(BT$1,$D41))=$AO$1,1,0)*VLOOKUP($Z$2,DALYs!$A$2:$MW$40,'Intervention list'!BT$195+1,0)</f>
        <v>0</v>
      </c>
      <c r="BU41" s="0" t="n">
        <f aca="false">IF(ISNUMBER(FIND(BU$1,$D41))=$AO$1,1,0)*VLOOKUP($Z$2,DALYs!$A$2:$MW$40,'Intervention list'!BU$195+1,0)</f>
        <v>0</v>
      </c>
      <c r="BV41" s="0" t="n">
        <f aca="false">IF(ISNUMBER(FIND(BV$1,$D41))=$AO$1,1,0)*VLOOKUP($Z$2,DALYs!$A$2:$MW$40,'Intervention list'!BV$195+1,0)</f>
        <v>0</v>
      </c>
      <c r="BW41" s="0" t="n">
        <f aca="false">IF(ISNUMBER(FIND(BW$1,$D41))=$AO$1,1,0)*VLOOKUP($Z$2,DALYs!$A$2:$MW$40,'Intervention list'!BW$195+1,0)</f>
        <v>0</v>
      </c>
      <c r="BX41" s="0" t="n">
        <f aca="false">IF(ISNUMBER(FIND(BX$1,$D41))=$AO$1,1,0)*VLOOKUP($Z$2,DALYs!$A$2:$MW$40,'Intervention list'!BX$195+1,0)</f>
        <v>0</v>
      </c>
      <c r="BY41" s="0" t="n">
        <f aca="false">IF(ISNUMBER(FIND(BY$1,$D41))=$AO$1,1,0)*VLOOKUP($Z$2,DALYs!$A$2:$MW$40,'Intervention list'!BY$195+1,0)</f>
        <v>0</v>
      </c>
      <c r="BZ41" s="0" t="n">
        <f aca="false">IF(ISNUMBER(FIND(BZ$1,$D41))=$AO$1,1,0)*VLOOKUP($Z$2,DALYs!$A$2:$MW$40,'Intervention list'!BZ$195+1,0)</f>
        <v>0</v>
      </c>
      <c r="CA41" s="0" t="n">
        <f aca="false">IF(ISNUMBER(FIND(CA$1,$D41))=$AO$1,1,0)*VLOOKUP($Z$2,DALYs!$A$2:$MW$40,'Intervention list'!CA$195+1,0)</f>
        <v>0</v>
      </c>
      <c r="CB41" s="0" t="n">
        <f aca="false">IF(ISNUMBER(FIND(CB$1,$D41))=$AO$1,1,0)*VLOOKUP($Z$2,DALYs!$A$2:$MW$40,'Intervention list'!CB$195+1,0)</f>
        <v>0</v>
      </c>
      <c r="CC41" s="0" t="n">
        <f aca="false">IF(ISNUMBER(FIND(CC$1,$D41))=$AO$1,1,0)*VLOOKUP($Z$2,DALYs!$A$2:$MW$40,'Intervention list'!CC$195+1,0)</f>
        <v>0</v>
      </c>
      <c r="CD41" s="0" t="n">
        <f aca="false">IF(ISNUMBER(FIND(CD$1,$D41))=$AO$1,1,0)*VLOOKUP($Z$2,DALYs!$A$2:$MW$40,'Intervention list'!CD$195+1,0)</f>
        <v>0</v>
      </c>
      <c r="CE41" s="0" t="n">
        <f aca="false">IF(ISNUMBER(FIND(CE$1,$D41))=$AO$1,1,0)*VLOOKUP($Z$2,DALYs!$A$2:$MW$40,'Intervention list'!CE$195+1,0)</f>
        <v>0</v>
      </c>
      <c r="CF41" s="0" t="n">
        <f aca="false">IF(ISNUMBER(FIND(CF$1,$D41))=$AO$1,1,0)*VLOOKUP($Z$2,DALYs!$A$2:$MW$40,'Intervention list'!CF$195+1,0)</f>
        <v>0</v>
      </c>
      <c r="CG41" s="0" t="n">
        <f aca="false">IF(ISNUMBER(FIND(CG$1,$D41))=$AO$1,1,0)*VLOOKUP($Z$2,DALYs!$A$2:$MW$40,'Intervention list'!CG$195+1,0)</f>
        <v>0</v>
      </c>
      <c r="CH41" s="0" t="n">
        <f aca="false">IF(ISNUMBER(FIND(CH$1,$D41))=$AO$1,1,0)*VLOOKUP($Z$2,DALYs!$A$2:$MW$40,'Intervention list'!CH$195+1,0)</f>
        <v>0</v>
      </c>
      <c r="CI41" s="0" t="n">
        <f aca="false">IF(ISNUMBER(FIND(CI$1,$D41))=$AO$1,1,0)*VLOOKUP($Z$2,DALYs!$A$2:$MW$40,'Intervention list'!CI$195+1,0)</f>
        <v>0</v>
      </c>
      <c r="CJ41" s="0" t="n">
        <f aca="false">IF(ISNUMBER(FIND(CJ$1,$D41))=$AO$1,1,0)*VLOOKUP($Z$2,DALYs!$A$2:$MW$40,'Intervention list'!CJ$195+1,0)</f>
        <v>0</v>
      </c>
      <c r="CK41" s="0" t="n">
        <f aca="false">IF(ISNUMBER(FIND(CK$1,$D41))=$AO$1,1,0)*VLOOKUP($Z$2,DALYs!$A$2:$MW$40,'Intervention list'!CK$195+1,0)</f>
        <v>0</v>
      </c>
      <c r="CL41" s="0" t="n">
        <f aca="false">IF(ISNUMBER(FIND(CL$1,$D41))=$AO$1,1,0)*VLOOKUP($Z$2,DALYs!$A$2:$MW$40,'Intervention list'!CL$195+1,0)</f>
        <v>0</v>
      </c>
      <c r="CM41" s="0" t="n">
        <f aca="false">IF(ISNUMBER(FIND(CM$1,$D41))=$AO$1,1,0)*VLOOKUP($Z$2,DALYs!$A$2:$MW$40,'Intervention list'!CM$195+1,0)</f>
        <v>0</v>
      </c>
      <c r="CN41" s="0" t="n">
        <f aca="false">IF(ISNUMBER(FIND(CN$1,$D41))=$AO$1,1,0)*VLOOKUP($Z$2,DALYs!$A$2:$MW$40,'Intervention list'!CN$195+1,0)</f>
        <v>0</v>
      </c>
      <c r="CO41" s="0" t="n">
        <f aca="false">IF(ISNUMBER(FIND(CO$1,$D41))=$AO$1,1,0)*VLOOKUP($Z$2,DALYs!$A$2:$MW$40,'Intervention list'!CO$195+1,0)</f>
        <v>0</v>
      </c>
      <c r="CP41" s="0" t="n">
        <f aca="false">IF(ISNUMBER(FIND(CP$1,$D41))=$AO$1,1,0)*VLOOKUP($Z$2,DALYs!$A$2:$MW$40,'Intervention list'!CP$195+1,0)</f>
        <v>0</v>
      </c>
      <c r="CQ41" s="0" t="n">
        <f aca="false">IF(ISNUMBER(FIND(CQ$1,$D41))=$AO$1,1,0)*VLOOKUP($Z$2,DALYs!$A$2:$MW$40,'Intervention list'!CQ$195+1,0)</f>
        <v>0</v>
      </c>
      <c r="CR41" s="0" t="n">
        <f aca="false">IF(ISNUMBER(FIND(CR$1,$D41))=$AO$1,1,0)*VLOOKUP($Z$2,DALYs!$A$2:$MW$40,'Intervention list'!CR$195+1,0)</f>
        <v>0</v>
      </c>
      <c r="CS41" s="0" t="n">
        <f aca="false">IF(ISNUMBER(FIND(CS$1,$D41))=$AO$1,1,0)*VLOOKUP($Z$2,DALYs!$A$2:$MW$40,'Intervention list'!CS$195+1,0)</f>
        <v>0</v>
      </c>
      <c r="CT41" s="0" t="n">
        <f aca="false">IF(ISNUMBER(FIND(CT$1,$D41))=$AO$1,1,0)*VLOOKUP($Z$2,DALYs!$A$2:$MW$40,'Intervention list'!CT$195+1,0)</f>
        <v>0</v>
      </c>
      <c r="CU41" s="0" t="n">
        <f aca="false">IF(ISNUMBER(FIND(CU$1,$D41))=$AO$1,1,0)*VLOOKUP($Z$2,DALYs!$A$2:$MW$40,'Intervention list'!CU$195+1,0)</f>
        <v>478.724232775841</v>
      </c>
      <c r="CV41" s="0" t="n">
        <f aca="false">IF(ISNUMBER(FIND(CV$1,$D41))=$AO$1,1,0)*VLOOKUP($Z$2,DALYs!$A$2:$MW$40,'Intervention list'!CV$195+1,0)</f>
        <v>2910.8907439292</v>
      </c>
      <c r="CW41" s="0" t="n">
        <f aca="false">IF(ISNUMBER(FIND(CW$1,$D41))=$AO$1,1,0)*VLOOKUP($Z$2,DALYs!$A$2:$MW$40,'Intervention list'!CW$195+1,0)</f>
        <v>0</v>
      </c>
      <c r="CX41" s="0" t="n">
        <f aca="false">IF(ISNUMBER(FIND(CX$1,$D41))=$AO$1,1,0)*VLOOKUP($Z$2,DALYs!$A$2:$MW$40,'Intervention list'!CX$195+1,0)</f>
        <v>0</v>
      </c>
      <c r="CY41" s="0" t="n">
        <f aca="false">IF(ISNUMBER(FIND(CY$1,$D41))=$AO$1,1,0)*VLOOKUP($Z$2,DALYs!$A$2:$MW$40,'Intervention list'!CY$195+1,0)</f>
        <v>0</v>
      </c>
      <c r="CZ41" s="0" t="n">
        <f aca="false">IF(ISNUMBER(FIND(CZ$1,$D41))=$AO$1,1,0)*VLOOKUP($Z$2,DALYs!$A$2:$MW$40,'Intervention list'!CZ$195+1,0)</f>
        <v>0</v>
      </c>
      <c r="DA41" s="0" t="n">
        <f aca="false">IF(ISNUMBER(FIND(DA$1,$D41))=$AO$1,1,0)*VLOOKUP($Z$2,DALYs!$A$2:$MW$40,'Intervention list'!DA$195+1,0)</f>
        <v>0</v>
      </c>
      <c r="DB41" s="0" t="n">
        <f aca="false">IF(ISNUMBER(FIND(DB$1,$D41))=$AO$1,1,0)*VLOOKUP($Z$2,DALYs!$A$2:$MW$40,'Intervention list'!DB$195+1,0)</f>
        <v>0</v>
      </c>
      <c r="DC41" s="0" t="n">
        <f aca="false">IF(ISNUMBER(FIND(DC$1,$D41))=$AO$1,1,0)*VLOOKUP($Z$2,DALYs!$A$2:$MW$40,'Intervention list'!DC$195+1,0)</f>
        <v>0</v>
      </c>
      <c r="DD41" s="0" t="n">
        <f aca="false">IF(ISNUMBER(FIND(DD$1,$D41))=$AO$1,1,0)*VLOOKUP($Z$2,DALYs!$A$2:$MW$40,'Intervention list'!DD$195+1,0)</f>
        <v>0</v>
      </c>
      <c r="DE41" s="0" t="n">
        <f aca="false">IF(ISNUMBER(FIND(DE$1,$D41))=$AO$1,1,0)*VLOOKUP($Z$2,DALYs!$A$2:$MW$40,'Intervention list'!DE$195+1,0)</f>
        <v>0</v>
      </c>
      <c r="DF41" s="0" t="n">
        <f aca="false">IF(ISNUMBER(FIND(DF$1,$D41))=$AO$1,1,0)*VLOOKUP($Z$2,DALYs!$A$2:$MW$40,'Intervention list'!DF$195+1,0)</f>
        <v>0</v>
      </c>
      <c r="DG41" s="0" t="n">
        <f aca="false">IF(ISNUMBER(FIND(DG$1,$D41))=$AO$1,1,0)*VLOOKUP($Z$2,DALYs!$A$2:$MW$40,'Intervention list'!DG$195+1,0)</f>
        <v>0</v>
      </c>
      <c r="DH41" s="0" t="n">
        <f aca="false">IF(ISNUMBER(FIND(DH$1,$D41))=$AO$1,1,0)*VLOOKUP($Z$2,DALYs!$A$2:$MW$40,'Intervention list'!DH$195+1,0)</f>
        <v>0</v>
      </c>
      <c r="DI41" s="0" t="n">
        <f aca="false">IF(ISNUMBER(FIND(DI$1,$D41))=$AO$1,1,0)*VLOOKUP($Z$2,DALYs!$A$2:$MW$40,'Intervention list'!DI$195+1,0)</f>
        <v>0</v>
      </c>
      <c r="DJ41" s="0" t="n">
        <f aca="false">IF(ISNUMBER(FIND(DJ$1,$D41))=$AO$1,1,0)*VLOOKUP($Z$2,DALYs!$A$2:$MW$40,'Intervention list'!DJ$195+1,0)</f>
        <v>0</v>
      </c>
      <c r="DK41" s="0" t="n">
        <f aca="false">IF(ISNUMBER(FIND(DK$1,$D41))=$AO$1,1,0)*VLOOKUP($Z$2,DALYs!$A$2:$MW$40,'Intervention list'!DK$195+1,0)</f>
        <v>0</v>
      </c>
      <c r="DL41" s="0" t="n">
        <f aca="false">IF(ISNUMBER(FIND(DL$1,$D41))=$AO$1,1,0)*VLOOKUP($Z$2,DALYs!$A$2:$MW$40,'Intervention list'!DL$195+1,0)</f>
        <v>0</v>
      </c>
      <c r="DM41" s="0" t="n">
        <f aca="false">IF(ISNUMBER(FIND(DM$1,$D41))=$AO$1,1,0)*VLOOKUP($Z$2,DALYs!$A$2:$MW$40,'Intervention list'!DM$195+1,0)</f>
        <v>0</v>
      </c>
      <c r="DN41" s="0" t="n">
        <f aca="false">IF(ISNUMBER(FIND(DN$1,$D41))=$AO$1,1,0)*VLOOKUP($Z$2,DALYs!$A$2:$MW$40,'Intervention list'!DN$195+1,0)</f>
        <v>0</v>
      </c>
      <c r="DO41" s="0" t="n">
        <f aca="false">IF(ISNUMBER(FIND(DO$1,$D41))=$AO$1,1,0)*VLOOKUP($Z$2,DALYs!$A$2:$MW$40,'Intervention list'!DO$195+1,0)</f>
        <v>0</v>
      </c>
      <c r="DP41" s="0" t="n">
        <f aca="false">IF(ISNUMBER(FIND(DP$1,$D41))=$AO$1,1,0)*VLOOKUP($Z$2,DALYs!$A$2:$MW$40,'Intervention list'!DP$195+1,0)</f>
        <v>0</v>
      </c>
      <c r="DQ41" s="0" t="n">
        <f aca="false">IF(ISNUMBER(FIND(DQ$1,$D41))=$AO$1,1,0)*VLOOKUP($Z$2,DALYs!$A$2:$MW$40,'Intervention list'!DQ$195+1,0)</f>
        <v>0</v>
      </c>
      <c r="DR41" s="0" t="n">
        <f aca="false">IF(ISNUMBER(FIND(DR$1,$D41))=$AO$1,1,0)*VLOOKUP($Z$2,DALYs!$A$2:$MW$40,'Intervention list'!DR$195+1,0)</f>
        <v>0</v>
      </c>
      <c r="DS41" s="0" t="n">
        <f aca="false">IF(ISNUMBER(FIND(DS$1,$D41))=$AO$1,1,0)*VLOOKUP($Z$2,DALYs!$A$2:$MW$40,'Intervention list'!DS$195+1,0)</f>
        <v>0</v>
      </c>
      <c r="DT41" s="0" t="n">
        <f aca="false">IF(ISNUMBER(FIND(DT$1,$D41))=$AO$1,1,0)*VLOOKUP($Z$2,DALYs!$A$2:$MW$40,'Intervention list'!DT$195+1,0)</f>
        <v>0</v>
      </c>
      <c r="DU41" s="0" t="n">
        <f aca="false">IF(ISNUMBER(FIND(DU$1,$D41))=$AO$1,1,0)*VLOOKUP($Z$2,DALYs!$A$2:$MW$40,'Intervention list'!DU$195+1,0)</f>
        <v>0</v>
      </c>
      <c r="DV41" s="0" t="n">
        <f aca="false">IF(ISNUMBER(FIND(DV$1,$D41))=$AO$1,1,0)*VLOOKUP($Z$2,DALYs!$A$2:$MW$40,'Intervention list'!DV$195+1,0)</f>
        <v>0</v>
      </c>
      <c r="DW41" s="0" t="n">
        <f aca="false">IF(ISNUMBER(FIND(DW$1,$D41))=$AO$1,1,0)*VLOOKUP($Z$2,DALYs!$A$2:$MW$40,'Intervention list'!DW$195+1,0)</f>
        <v>0</v>
      </c>
      <c r="DX41" s="0" t="n">
        <f aca="false">IF(ISNUMBER(FIND(DX$1,$D41))=$AO$1,1,0)*VLOOKUP($Z$2,DALYs!$A$2:$MW$40,'Intervention list'!DX$195+1,0)</f>
        <v>0</v>
      </c>
      <c r="DY41" s="0" t="n">
        <f aca="false">IF(ISNUMBER(FIND(DY$1,$D41))=$AO$1,1,0)*VLOOKUP($Z$2,DALYs!$A$2:$MW$40,'Intervention list'!DY$195+1,0)</f>
        <v>0</v>
      </c>
      <c r="DZ41" s="0" t="n">
        <f aca="false">IF(ISNUMBER(FIND(DZ$1,$D41))=$AO$1,1,0)*VLOOKUP($Z$2,DALYs!$A$2:$MW$40,'Intervention list'!DZ$195+1,0)</f>
        <v>0</v>
      </c>
      <c r="EA41" s="0" t="n">
        <f aca="false">IF(ISNUMBER(FIND(EA$1,$D41))=$AO$1,1,0)*VLOOKUP($Z$2,DALYs!$A$2:$MW$40,'Intervention list'!EA$195+1,0)</f>
        <v>0</v>
      </c>
      <c r="EB41" s="0" t="n">
        <f aca="false">IF(ISNUMBER(FIND(EB$1,$D41))=$AO$1,1,0)*VLOOKUP($Z$2,DALYs!$A$2:$MW$40,'Intervention list'!EB$195+1,0)</f>
        <v>0</v>
      </c>
      <c r="EC41" s="0" t="n">
        <f aca="false">IF(ISNUMBER(FIND(EC$1,$D41))=$AO$1,1,0)*VLOOKUP($Z$2,DALYs!$A$2:$MW$40,'Intervention list'!EC$195+1,0)</f>
        <v>0</v>
      </c>
      <c r="ED41" s="0" t="n">
        <f aca="false">IF(ISNUMBER(FIND(ED$1,$D41))=$AO$1,1,0)*VLOOKUP($Z$2,DALYs!$A$2:$MW$40,'Intervention list'!ED$195+1,0)</f>
        <v>0</v>
      </c>
      <c r="EE41" s="0" t="n">
        <f aca="false">IF(ISNUMBER(FIND(EE$1,$D41))=$AO$1,1,0)*VLOOKUP($Z$2,DALYs!$A$2:$MW$40,'Intervention list'!EE$195+1,0)</f>
        <v>0</v>
      </c>
      <c r="EF41" s="0" t="n">
        <f aca="false">IF(ISNUMBER(FIND(EF$1,$D41))=$AO$1,1,0)*VLOOKUP($Z$2,DALYs!$A$2:$MW$40,'Intervention list'!EF$195+1,0)</f>
        <v>0</v>
      </c>
      <c r="EG41" s="0" t="n">
        <f aca="false">IF(ISNUMBER(FIND(EG$1,$D41))=$AO$1,1,0)*VLOOKUP($Z$2,DALYs!$A$2:$MW$40,'Intervention list'!EG$195+1,0)</f>
        <v>0</v>
      </c>
      <c r="EH41" s="0" t="n">
        <f aca="false">IF(ISNUMBER(FIND(EH$1,$D41))=$AO$1,1,0)*VLOOKUP($Z$2,DALYs!$A$2:$MW$40,'Intervention list'!EH$195+1,0)</f>
        <v>0</v>
      </c>
      <c r="EI41" s="0" t="n">
        <f aca="false">IF(ISNUMBER(FIND(EI$1,$D41))=$AO$1,1,0)*VLOOKUP($Z$2,DALYs!$A$2:$MW$40,'Intervention list'!EI$195+1,0)</f>
        <v>0</v>
      </c>
      <c r="EJ41" s="0" t="n">
        <f aca="false">IF(ISNUMBER(FIND(EJ$1,$D41))=$AO$1,1,0)*VLOOKUP($Z$2,DALYs!$A$2:$MW$40,'Intervention list'!EJ$195+1,0)</f>
        <v>0</v>
      </c>
      <c r="EK41" s="0" t="n">
        <f aca="false">IF(ISNUMBER(FIND(EK$1,$D41))=$AO$1,1,0)*VLOOKUP($Z$2,DALYs!$A$2:$MW$40,'Intervention list'!EK$195+1,0)</f>
        <v>0</v>
      </c>
      <c r="EL41" s="0" t="n">
        <f aca="false">IF(ISNUMBER(FIND(EL$1,$D41))=$AO$1,1,0)*VLOOKUP($Z$2,DALYs!$A$2:$MW$40,'Intervention list'!EL$195+1,0)</f>
        <v>0</v>
      </c>
      <c r="EM41" s="0" t="n">
        <f aca="false">IF(ISNUMBER(FIND(EM$1,$D41))=$AO$1,1,0)*VLOOKUP($Z$2,DALYs!$A$2:$MW$40,'Intervention list'!EM$195+1,0)</f>
        <v>0</v>
      </c>
      <c r="EN41" s="0" t="n">
        <f aca="false">IF(ISNUMBER(FIND(EN$1,$D41))=$AO$1,1,0)*VLOOKUP($Z$2,DALYs!$A$2:$MW$40,'Intervention list'!EN$195+1,0)</f>
        <v>0</v>
      </c>
      <c r="EO41" s="0" t="n">
        <f aca="false">IF(ISNUMBER(FIND(EO$1,$D41))=$AO$1,1,0)*VLOOKUP($Z$2,DALYs!$A$2:$MW$40,'Intervention list'!EO$195+1,0)</f>
        <v>0</v>
      </c>
      <c r="EP41" s="0" t="n">
        <f aca="false">IF(ISNUMBER(FIND(EP$1,$D41))=$AO$1,1,0)*VLOOKUP($Z$2,DALYs!$A$2:$MW$40,'Intervention list'!EP$195+1,0)</f>
        <v>0</v>
      </c>
      <c r="EQ41" s="0" t="n">
        <f aca="false">IF(ISNUMBER(FIND(EQ$1,$D41))=$AO$1,1,0)*VLOOKUP($Z$2,DALYs!$A$2:$MW$40,'Intervention list'!EQ$195+1,0)</f>
        <v>0</v>
      </c>
      <c r="ER41" s="0" t="n">
        <f aca="false">IF(ISNUMBER(FIND(ER$1,$D41))=$AO$1,1,0)*VLOOKUP($Z$2,DALYs!$A$2:$MW$40,'Intervention list'!ER$195+1,0)</f>
        <v>0</v>
      </c>
      <c r="ES41" s="0" t="n">
        <f aca="false">IF(ISNUMBER(FIND(ES$1,$D41))=$AO$1,1,0)*VLOOKUP($Z$2,DALYs!$A$2:$MW$40,'Intervention list'!ES$195+1,0)</f>
        <v>0</v>
      </c>
      <c r="ET41" s="0" t="n">
        <f aca="false">IF(ISNUMBER(FIND(ET$1,$D41))=$AO$1,1,0)*VLOOKUP($Z$2,DALYs!$A$2:$MW$40,'Intervention list'!ET$195+1,0)</f>
        <v>0</v>
      </c>
      <c r="EU41" s="0" t="n">
        <f aca="false">IF(ISNUMBER(FIND(EU$1,$D41))=$AO$1,1,0)*VLOOKUP($Z$2,DALYs!$A$2:$MW$40,'Intervention list'!EU$195+1,0)</f>
        <v>0</v>
      </c>
      <c r="EV41" s="0" t="n">
        <f aca="false">IF(ISNUMBER(FIND(EV$1,$D41))=$AO$1,1,0)*VLOOKUP($Z$2,DALYs!$A$2:$MW$40,'Intervention list'!EV$195+1,0)</f>
        <v>0</v>
      </c>
      <c r="EW41" s="0" t="n">
        <f aca="false">IF(ISNUMBER(FIND(EW$1,$D41))=$AO$1,1,0)*VLOOKUP($Z$2,DALYs!$A$2:$MW$40,'Intervention list'!EW$195+1,0)</f>
        <v>0</v>
      </c>
      <c r="EX41" s="0" t="n">
        <f aca="false">IF(ISNUMBER(FIND(EX$1,$D41))=$AO$1,1,0)*VLOOKUP($Z$2,DALYs!$A$2:$MW$40,'Intervention list'!EX$195+1,0)</f>
        <v>0</v>
      </c>
      <c r="EY41" s="0" t="n">
        <f aca="false">IF(ISNUMBER(FIND(EY$1,$D41))=$AO$1,1,0)*VLOOKUP($Z$2,DALYs!$A$2:$MW$40,'Intervention list'!EY$195+1,0)</f>
        <v>0</v>
      </c>
      <c r="EZ41" s="0" t="n">
        <f aca="false">IF(ISNUMBER(FIND(EZ$1,$D41))=$AO$1,1,0)*VLOOKUP($Z$2,DALYs!$A$2:$MW$40,'Intervention list'!EZ$195+1,0)</f>
        <v>0</v>
      </c>
      <c r="FA41" s="0" t="n">
        <f aca="false">IF(ISNUMBER(FIND(FA$1,$D41))=$AO$1,1,0)*VLOOKUP($Z$2,DALYs!$A$2:$MW$40,'Intervention list'!FA$195+1,0)</f>
        <v>0</v>
      </c>
      <c r="FB41" s="0" t="n">
        <f aca="false">IF(ISNUMBER(FIND(FB$1,$D41))=$AO$1,1,0)*VLOOKUP($Z$2,DALYs!$A$2:$MW$40,'Intervention list'!FB$195+1,0)</f>
        <v>0</v>
      </c>
      <c r="FC41" s="0" t="n">
        <f aca="false">IF(ISNUMBER(FIND(FC$1,$D41))=$AO$1,1,0)*VLOOKUP($Z$2,DALYs!$A$2:$MW$40,'Intervention list'!FC$195+1,0)</f>
        <v>0</v>
      </c>
      <c r="FD41" s="0" t="n">
        <f aca="false">IF(ISNUMBER(FIND(FD$1,$D41))=$AO$1,1,0)*VLOOKUP($Z$2,DALYs!$A$2:$MW$40,'Intervention list'!FD$195+1,0)</f>
        <v>0</v>
      </c>
      <c r="FE41" s="0" t="n">
        <f aca="false">IF(ISNUMBER(FIND(FE$1,$D41))=$AO$1,1,0)*VLOOKUP($Z$2,DALYs!$A$2:$MW$40,'Intervention list'!FE$195+1,0)</f>
        <v>0</v>
      </c>
      <c r="FF41" s="0" t="n">
        <f aca="false">IF(ISNUMBER(FIND(FF$1,$D41))=$AO$1,1,0)*VLOOKUP($Z$2,DALYs!$A$2:$MW$40,'Intervention list'!FF$195+1,0)</f>
        <v>0</v>
      </c>
      <c r="FG41" s="0" t="n">
        <f aca="false">IF(ISNUMBER(FIND(FG$1,$D41))=$AO$1,1,0)*VLOOKUP($Z$2,DALYs!$A$2:$MW$40,'Intervention list'!FG$195+1,0)</f>
        <v>0</v>
      </c>
      <c r="FH41" s="0" t="n">
        <f aca="false">IF(ISNUMBER(FIND(FH$1,$D41))=$AO$1,1,0)*VLOOKUP($Z$2,DALYs!$A$2:$MW$40,'Intervention list'!FH$195+1,0)</f>
        <v>0</v>
      </c>
      <c r="FI41" s="0" t="n">
        <f aca="false">IF(ISNUMBER(FIND(FI$1,$D41))=$AO$1,1,0)*VLOOKUP($Z$2,DALYs!$A$2:$MW$40,'Intervention list'!FI$195+1,0)</f>
        <v>0</v>
      </c>
      <c r="FJ41" s="0" t="n">
        <f aca="false">IF(ISNUMBER(FIND(FJ$1,$D41))=$AO$1,1,0)*VLOOKUP($Z$2,DALYs!$A$2:$MW$40,'Intervention list'!FJ$195+1,0)</f>
        <v>0</v>
      </c>
      <c r="FK41" s="0" t="n">
        <f aca="false">IF(ISNUMBER(FIND(FK$1,$D41))=$AO$1,1,0)*VLOOKUP($Z$2,DALYs!$A$2:$MW$40,'Intervention list'!FK$195+1,0)</f>
        <v>0</v>
      </c>
      <c r="FL41" s="0" t="n">
        <f aca="false">IF(ISNUMBER(FIND(FL$1,$D41))=$AO$1,1,0)*VLOOKUP($Z$2,DALYs!$A$2:$MW$40,'Intervention list'!FL$195+1,0)</f>
        <v>0</v>
      </c>
      <c r="FM41" s="0" t="n">
        <f aca="false">IF(ISNUMBER(FIND(FM$1,$D41))=$AO$1,1,0)*VLOOKUP($Z$2,DALYs!$A$2:$MW$40,'Intervention list'!FM$195+1,0)</f>
        <v>0</v>
      </c>
      <c r="FN41" s="0" t="n">
        <f aca="false">IF(ISNUMBER(FIND(FN$1,$D41))=$AO$1,1,0)*VLOOKUP($Z$2,DALYs!$A$2:$MW$40,'Intervention list'!FN$195+1,0)</f>
        <v>0</v>
      </c>
      <c r="FO41" s="0" t="n">
        <f aca="false">IF(ISNUMBER(FIND(FO$1,$D41))=$AO$1,1,0)*VLOOKUP($Z$2,DALYs!$A$2:$MW$40,'Intervention list'!FO$195+1,0)</f>
        <v>0</v>
      </c>
      <c r="FP41" s="0" t="n">
        <f aca="false">IF(ISNUMBER(FIND(FP$1,$D41))=$AO$1,1,0)*VLOOKUP($Z$2,DALYs!$A$2:$MW$40,'Intervention list'!FP$195+1,0)</f>
        <v>0</v>
      </c>
      <c r="FQ41" s="0" t="n">
        <f aca="false">IF(ISNUMBER(FIND(FQ$1,$D41))=$AO$1,1,0)*VLOOKUP($Z$2,DALYs!$A$2:$MW$40,'Intervention list'!FQ$195+1,0)</f>
        <v>0</v>
      </c>
      <c r="FR41" s="0" t="n">
        <f aca="false">IF(ISNUMBER(FIND(FR$1,$D41))=$AO$1,1,0)*VLOOKUP($Z$2,DALYs!$A$2:$MW$40,'Intervention list'!FR$195+1,0)</f>
        <v>0</v>
      </c>
      <c r="FS41" s="0" t="n">
        <f aca="false">IF(ISNUMBER(FIND(FS$1,$D41))=$AO$1,1,0)*VLOOKUP($Z$2,DALYs!$A$2:$MW$40,'Intervention list'!FS$195+1,0)</f>
        <v>0</v>
      </c>
      <c r="FT41" s="0" t="n">
        <f aca="false">IF(ISNUMBER(FIND(FT$1,$D41))=$AO$1,1,0)*VLOOKUP($Z$2,DALYs!$A$2:$MW$40,'Intervention list'!FT$195+1,0)</f>
        <v>0</v>
      </c>
      <c r="FU41" s="0" t="n">
        <f aca="false">IF(ISNUMBER(FIND(FU$1,$D41))=$AO$1,1,0)*VLOOKUP($Z$2,DALYs!$A$2:$MW$40,'Intervention list'!FU$195+1,0)</f>
        <v>0</v>
      </c>
      <c r="FV41" s="0" t="n">
        <f aca="false">IF(ISNUMBER(FIND(FV$1,$D41))=$AO$1,1,0)*VLOOKUP($Z$2,DALYs!$A$2:$MW$40,'Intervention list'!FV$195+1,0)</f>
        <v>0</v>
      </c>
      <c r="FW41" s="0" t="n">
        <f aca="false">IF(ISNUMBER(FIND(FW$1,$D41))=$AO$1,1,0)*VLOOKUP($Z$2,DALYs!$A$2:$MW$40,'Intervention list'!FW$195+1,0)</f>
        <v>0</v>
      </c>
      <c r="FX41" s="0" t="n">
        <f aca="false">IF(ISNUMBER(FIND(FX$1,$D41))=$AO$1,1,0)*VLOOKUP($Z$2,DALYs!$A$2:$MW$40,'Intervention list'!FX$195+1,0)</f>
        <v>0</v>
      </c>
      <c r="FY41" s="0" t="n">
        <f aca="false">IF(ISNUMBER(FIND(FY$1,$D41))=$AO$1,1,0)*VLOOKUP($Z$2,DALYs!$A$2:$MW$40,'Intervention list'!FY$195+1,0)</f>
        <v>0</v>
      </c>
      <c r="FZ41" s="0" t="n">
        <f aca="false">IF(ISNUMBER(FIND(FZ$1,$D41))=$AO$1,1,0)*VLOOKUP($Z$2,DALYs!$A$2:$MW$40,'Intervention list'!FZ$195+1,0)</f>
        <v>0</v>
      </c>
      <c r="GA41" s="0" t="n">
        <f aca="false">IF(ISNUMBER(FIND(GA$1,$D41))=$AO$1,1,0)*VLOOKUP($Z$2,DALYs!$A$2:$MW$40,'Intervention list'!GA$195+1,0)</f>
        <v>0</v>
      </c>
      <c r="GB41" s="0" t="n">
        <f aca="false">IF(ISNUMBER(FIND(GB$1,$D41))=$AO$1,1,0)*VLOOKUP($Z$2,DALYs!$A$2:$MW$40,'Intervention list'!GB$195+1,0)</f>
        <v>0</v>
      </c>
      <c r="GC41" s="0" t="n">
        <f aca="false">IF(ISNUMBER(FIND(GC$1,$D41))=$AO$1,1,0)*VLOOKUP($Z$2,DALYs!$A$2:$MW$40,'Intervention list'!GC$195+1,0)</f>
        <v>0</v>
      </c>
      <c r="GD41" s="0" t="n">
        <f aca="false">IF(ISNUMBER(FIND(GD$1,$D41))=$AO$1,1,0)*VLOOKUP($Z$2,DALYs!$A$2:$MW$40,'Intervention list'!GD$195+1,0)</f>
        <v>0</v>
      </c>
      <c r="GE41" s="0" t="n">
        <f aca="false">IF(ISNUMBER(FIND(GE$1,$D41))=$AO$1,1,0)*VLOOKUP($Z$2,DALYs!$A$2:$MW$40,'Intervention list'!GE$195+1,0)</f>
        <v>0</v>
      </c>
      <c r="GF41" s="0" t="n">
        <f aca="false">IF(ISNUMBER(FIND(GF$1,$D41))=$AO$1,1,0)*VLOOKUP($Z$2,DALYs!$A$2:$MW$40,'Intervention list'!GF$195+1,0)</f>
        <v>0</v>
      </c>
      <c r="GG41" s="0" t="n">
        <f aca="false">IF(ISNUMBER(FIND(GG$1,$D41))=$AO$1,1,0)*VLOOKUP($Z$2,DALYs!$A$2:$MW$40,'Intervention list'!GG$195+1,0)</f>
        <v>0</v>
      </c>
      <c r="GH41" s="0" t="n">
        <f aca="false">IF(ISNUMBER(FIND(GH$1,$D41))=$AO$1,1,0)*VLOOKUP($Z$2,DALYs!$A$2:$MW$40,'Intervention list'!GH$195+1,0)</f>
        <v>0</v>
      </c>
      <c r="GI41" s="0" t="n">
        <f aca="false">IF(ISNUMBER(FIND(GI$1,$D41))=$AO$1,1,0)*VLOOKUP($Z$2,DALYs!$A$2:$MW$40,'Intervention list'!GI$195+1,0)</f>
        <v>0</v>
      </c>
      <c r="GJ41" s="0" t="n">
        <f aca="false">IF(ISNUMBER(FIND(GJ$1,$D41))=$AO$1,1,0)*VLOOKUP($Z$2,DALYs!$A$2:$MW$40,'Intervention list'!GJ$195+1,0)</f>
        <v>0</v>
      </c>
      <c r="GK41" s="0" t="n">
        <f aca="false">IF(ISNUMBER(FIND(GK$1,$D41))=$AO$1,1,0)*VLOOKUP($Z$2,DALYs!$A$2:$MW$40,'Intervention list'!GK$195+1,0)</f>
        <v>0</v>
      </c>
      <c r="GL41" s="0" t="n">
        <f aca="false">IF(ISNUMBER(FIND(GL$1,$D41))=$AO$1,1,0)*VLOOKUP($Z$2,DALYs!$A$2:$MW$40,'Intervention list'!GL$195+1,0)</f>
        <v>0</v>
      </c>
      <c r="GM41" s="0" t="n">
        <f aca="false">IF(ISNUMBER(FIND(GM$1,$D41))=$AO$1,1,0)*VLOOKUP($Z$2,DALYs!$A$2:$MW$40,'Intervention list'!GM$195+1,0)</f>
        <v>0</v>
      </c>
      <c r="GN41" s="0" t="n">
        <f aca="false">IF(ISNUMBER(FIND(GN$1,$D41))=$AO$1,1,0)*VLOOKUP($Z$2,DALYs!$A$2:$MW$40,'Intervention list'!GN$195+1,0)</f>
        <v>0</v>
      </c>
      <c r="GO41" s="0" t="n">
        <f aca="false">IF(ISNUMBER(FIND(GO$1,$D41))=$AO$1,1,0)*VLOOKUP($Z$2,DALYs!$A$2:$MW$40,'Intervention list'!GO$195+1,0)</f>
        <v>0</v>
      </c>
      <c r="GP41" s="0" t="n">
        <f aca="false">IF(ISNUMBER(FIND(GP$1,$D41))=$AO$1,1,0)*VLOOKUP($Z$2,DALYs!$A$2:$MW$40,'Intervention list'!GP$195+1,0)</f>
        <v>0</v>
      </c>
      <c r="GQ41" s="0" t="n">
        <f aca="false">IF(ISNUMBER(FIND(GQ$1,$D41))=$AO$1,1,0)*VLOOKUP($Z$2,DALYs!$A$2:$MW$40,'Intervention list'!GQ$195+1,0)</f>
        <v>0</v>
      </c>
      <c r="GR41" s="0" t="n">
        <f aca="false">IF(ISNUMBER(FIND(GR$1,$D41))=$AO$1,1,0)*VLOOKUP($Z$2,DALYs!$A$2:$MW$40,'Intervention list'!GR$195+1,0)</f>
        <v>0</v>
      </c>
      <c r="GS41" s="0" t="n">
        <f aca="false">IF(ISNUMBER(FIND(GS$1,$D41))=$AO$1,1,0)*VLOOKUP($Z$2,DALYs!$A$2:$MW$40,'Intervention list'!GS$195+1,0)</f>
        <v>0</v>
      </c>
      <c r="GT41" s="0" t="n">
        <f aca="false">IF(ISNUMBER(FIND(GT$1,$D41))=$AO$1,1,0)*VLOOKUP($Z$2,DALYs!$A$2:$MW$40,'Intervention list'!GT$195+1,0)</f>
        <v>0</v>
      </c>
      <c r="GU41" s="0" t="n">
        <f aca="false">IF(ISNUMBER(FIND(GU$1,$D41))=$AO$1,1,0)*VLOOKUP($Z$2,DALYs!$A$2:$MW$40,'Intervention list'!GU$195+1,0)</f>
        <v>0</v>
      </c>
      <c r="GV41" s="0" t="n">
        <f aca="false">IF(ISNUMBER(FIND(GV$1,$D41))=$AO$1,1,0)*VLOOKUP($Z$2,DALYs!$A$2:$MW$40,'Intervention list'!GV$195+1,0)</f>
        <v>0</v>
      </c>
      <c r="GW41" s="0" t="n">
        <f aca="false">IF(ISNUMBER(FIND(GW$1,$D41))=$AO$1,1,0)*VLOOKUP($Z$2,DALYs!$A$2:$MW$40,'Intervention list'!GW$195+1,0)</f>
        <v>0</v>
      </c>
      <c r="GX41" s="0" t="n">
        <f aca="false">IF(ISNUMBER(FIND(GX$1,$D41))=$AO$1,1,0)*VLOOKUP($Z$2,DALYs!$A$2:$MW$40,'Intervention list'!GX$195+1,0)</f>
        <v>0</v>
      </c>
      <c r="GY41" s="0" t="n">
        <f aca="false">IF(ISNUMBER(FIND(GY$1,$D41))=$AO$1,1,0)*VLOOKUP($Z$2,DALYs!$A$2:$MW$40,'Intervention list'!GY$195+1,0)</f>
        <v>0</v>
      </c>
      <c r="GZ41" s="0" t="n">
        <f aca="false">IF(ISNUMBER(FIND(GZ$1,$D41))=$AO$1,1,0)*VLOOKUP($Z$2,DALYs!$A$2:$MW$40,'Intervention list'!GZ$195+1,0)</f>
        <v>0</v>
      </c>
      <c r="HA41" s="0" t="n">
        <f aca="false">IF(ISNUMBER(FIND(HA$1,$D41))=$AO$1,1,0)*VLOOKUP($Z$2,DALYs!$A$2:$MW$40,'Intervention list'!HA$195+1,0)</f>
        <v>0</v>
      </c>
      <c r="HB41" s="0" t="n">
        <f aca="false">IF(ISNUMBER(FIND(HB$1,$D41))=$AO$1,1,0)*VLOOKUP($Z$2,DALYs!$A$2:$MW$40,'Intervention list'!HB$195+1,0)</f>
        <v>0</v>
      </c>
      <c r="HC41" s="0" t="n">
        <f aca="false">IF(ISNUMBER(FIND(HC$1,$D41))=$AO$1,1,0)*VLOOKUP($Z$2,DALYs!$A$2:$MW$40,'Intervention list'!HC$195+1,0)</f>
        <v>0</v>
      </c>
      <c r="HD41" s="0" t="n">
        <f aca="false">IF(ISNUMBER(FIND(HD$1,$D41))=$AO$1,1,0)*VLOOKUP($Z$2,DALYs!$A$2:$MW$40,'Intervention list'!HD$195+1,0)</f>
        <v>0</v>
      </c>
      <c r="HE41" s="0" t="n">
        <f aca="false">IF(ISNUMBER(FIND(HE$1,$D41))=$AO$1,1,0)*VLOOKUP($Z$2,DALYs!$A$2:$MW$40,'Intervention list'!HE$195+1,0)</f>
        <v>0</v>
      </c>
      <c r="HF41" s="0" t="n">
        <f aca="false">IF(ISNUMBER(FIND(HF$1,$D41))=$AO$1,1,0)*VLOOKUP($Z$2,DALYs!$A$2:$MW$40,'Intervention list'!HF$195+1,0)</f>
        <v>0</v>
      </c>
      <c r="HG41" s="0" t="n">
        <f aca="false">IF(ISNUMBER(FIND(HG$1,$D41))=$AO$1,1,0)*VLOOKUP($Z$2,DALYs!$A$2:$MW$40,'Intervention list'!HG$195+1,0)</f>
        <v>0</v>
      </c>
      <c r="HH41" s="0" t="n">
        <f aca="false">IF(ISNUMBER(FIND(HH$1,$D41))=$AO$1,1,0)*VLOOKUP($Z$2,DALYs!$A$2:$MW$40,'Intervention list'!HH$195+1,0)</f>
        <v>0</v>
      </c>
      <c r="HI41" s="0" t="n">
        <f aca="false">IF(ISNUMBER(FIND(HI$1,$D41))=$AO$1,1,0)*VLOOKUP($Z$2,DALYs!$A$2:$MW$40,'Intervention list'!HI$195+1,0)</f>
        <v>0</v>
      </c>
      <c r="HJ41" s="0" t="n">
        <f aca="false">IF(ISNUMBER(FIND(HJ$1,$D41))=$AO$1,1,0)*VLOOKUP($Z$2,DALYs!$A$2:$MW$40,'Intervention list'!HJ$195+1,0)</f>
        <v>0</v>
      </c>
      <c r="HK41" s="0" t="n">
        <f aca="false">IF(ISNUMBER(FIND(HK$1,$D41))=$AO$1,1,0)*VLOOKUP($Z$2,DALYs!$A$2:$MW$40,'Intervention list'!HK$195+1,0)</f>
        <v>0</v>
      </c>
      <c r="HL41" s="0" t="n">
        <f aca="false">IF(ISNUMBER(FIND(HL$1,$D41))=$AO$1,1,0)*VLOOKUP($Z$2,DALYs!$A$2:$MW$40,'Intervention list'!HL$195+1,0)</f>
        <v>0</v>
      </c>
      <c r="HM41" s="0" t="n">
        <f aca="false">IF(ISNUMBER(FIND(HM$1,$D41))=$AO$1,1,0)*VLOOKUP($Z$2,DALYs!$A$2:$MW$40,'Intervention list'!HM$195+1,0)</f>
        <v>0</v>
      </c>
      <c r="HN41" s="0" t="n">
        <f aca="false">IF(ISNUMBER(FIND(HN$1,$D41))=$AO$1,1,0)*VLOOKUP($Z$2,DALYs!$A$2:$MW$40,'Intervention list'!HN$195+1,0)</f>
        <v>0</v>
      </c>
      <c r="HO41" s="0" t="n">
        <f aca="false">IF(ISNUMBER(FIND(HO$1,$D41))=$AO$1,1,0)*VLOOKUP($Z$2,DALYs!$A$2:$MW$40,'Intervention list'!HO$195+1,0)</f>
        <v>0</v>
      </c>
      <c r="HP41" s="0" t="n">
        <f aca="false">IF(ISNUMBER(FIND(HP$1,$D41))=$AO$1,1,0)*VLOOKUP($Z$2,DALYs!$A$2:$MW$40,'Intervention list'!HP$195+1,0)</f>
        <v>0</v>
      </c>
      <c r="HQ41" s="0" t="n">
        <f aca="false">IF(ISNUMBER(FIND(HQ$1,$D41))=$AO$1,1,0)*VLOOKUP($Z$2,DALYs!$A$2:$MW$40,'Intervention list'!HQ$195+1,0)</f>
        <v>0</v>
      </c>
      <c r="HR41" s="0" t="n">
        <f aca="false">IF(ISNUMBER(FIND(HR$1,$D41))=$AO$1,1,0)*VLOOKUP($Z$2,DALYs!$A$2:$MW$40,'Intervention list'!HR$195+1,0)</f>
        <v>0</v>
      </c>
      <c r="HS41" s="0" t="n">
        <f aca="false">IF(ISNUMBER(FIND(HS$1,$D41))=$AO$1,1,0)*VLOOKUP($Z$2,DALYs!$A$2:$MW$40,'Intervention list'!HS$195+1,0)</f>
        <v>0</v>
      </c>
      <c r="HT41" s="0" t="n">
        <f aca="false">IF(ISNUMBER(FIND(HT$1,$D41))=$AO$1,1,0)*VLOOKUP($Z$2,DALYs!$A$2:$MW$40,'Intervention list'!HT$195+1,0)</f>
        <v>0</v>
      </c>
      <c r="HU41" s="0" t="n">
        <f aca="false">IF(ISNUMBER(FIND(HU$1,$D41))=$AO$1,1,0)*VLOOKUP($Z$2,DALYs!$A$2:$MW$40,'Intervention list'!HU$195+1,0)</f>
        <v>0</v>
      </c>
      <c r="HV41" s="0" t="n">
        <f aca="false">IF(ISNUMBER(FIND(HV$1,$D41))=$AO$1,1,0)*VLOOKUP($Z$2,DALYs!$A$2:$MW$40,'Intervention list'!HV$195+1,0)</f>
        <v>0</v>
      </c>
      <c r="HW41" s="0" t="n">
        <f aca="false">IF(ISNUMBER(FIND(HW$1,$D41))=$AO$1,1,0)*VLOOKUP($Z$2,DALYs!$A$2:$MW$40,'Intervention list'!HW$195+1,0)</f>
        <v>0</v>
      </c>
      <c r="HX41" s="0" t="n">
        <f aca="false">IF(ISNUMBER(FIND(HX$1,$D41))=$AO$1,1,0)*VLOOKUP($Z$2,DALYs!$A$2:$MW$40,'Intervention list'!HX$195+1,0)</f>
        <v>0</v>
      </c>
      <c r="HY41" s="0" t="n">
        <f aca="false">IF(ISNUMBER(FIND(HY$1,$D41))=$AO$1,1,0)*VLOOKUP($Z$2,DALYs!$A$2:$MW$40,'Intervention list'!HY$195+1,0)</f>
        <v>0</v>
      </c>
      <c r="HZ41" s="0" t="n">
        <f aca="false">IF(ISNUMBER(FIND(HZ$1,$D41))=$AO$1,1,0)*VLOOKUP($Z$2,DALYs!$A$2:$MW$40,'Intervention list'!HZ$195+1,0)</f>
        <v>0</v>
      </c>
      <c r="IA41" s="0" t="n">
        <f aca="false">IF(ISNUMBER(FIND(IA$1,$D41))=$AO$1,1,0)*VLOOKUP($Z$2,DALYs!$A$2:$MW$40,'Intervention list'!IA$195+1,0)</f>
        <v>0</v>
      </c>
      <c r="IB41" s="0" t="n">
        <f aca="false">IF(ISNUMBER(FIND(IB$1,$D41))=$AO$1,1,0)*VLOOKUP($Z$2,DALYs!$A$2:$MW$40,'Intervention list'!IB$195+1,0)</f>
        <v>0</v>
      </c>
      <c r="IC41" s="0" t="n">
        <f aca="false">IF(ISNUMBER(FIND(IC$1,$D41))=$AO$1,1,0)*VLOOKUP($Z$2,DALYs!$A$2:$MW$40,'Intervention list'!IC$195+1,0)</f>
        <v>0</v>
      </c>
      <c r="ID41" s="0" t="n">
        <f aca="false">IF(ISNUMBER(FIND(ID$1,$D41))=$AO$1,1,0)*VLOOKUP($Z$2,DALYs!$A$2:$MW$40,'Intervention list'!ID$195+1,0)</f>
        <v>0</v>
      </c>
      <c r="IE41" s="0" t="n">
        <f aca="false">IF(ISNUMBER(FIND(IE$1,$D41))=$AO$1,1,0)*VLOOKUP($Z$2,DALYs!$A$2:$MW$40,'Intervention list'!IE$195+1,0)</f>
        <v>0</v>
      </c>
      <c r="IF41" s="0" t="n">
        <f aca="false">IF(ISNUMBER(FIND(IF$1,$D41))=$AO$1,1,0)*VLOOKUP($Z$2,DALYs!$A$2:$MW$40,'Intervention list'!IF$195+1,0)</f>
        <v>0</v>
      </c>
      <c r="IG41" s="0" t="n">
        <f aca="false">IF(ISNUMBER(FIND(IG$1,$D41))=$AO$1,1,0)*VLOOKUP($Z$2,DALYs!$A$2:$MW$40,'Intervention list'!IG$195+1,0)</f>
        <v>0</v>
      </c>
      <c r="IH41" s="0" t="n">
        <f aca="false">IF(ISNUMBER(FIND(IH$1,$D41))=$AO$1,1,0)*VLOOKUP($Z$2,DALYs!$A$2:$MW$40,'Intervention list'!IH$195+1,0)</f>
        <v>0</v>
      </c>
      <c r="II41" s="0" t="n">
        <f aca="false">IF(ISNUMBER(FIND(II$1,$D41))=$AO$1,1,0)*VLOOKUP($Z$2,DALYs!$A$2:$MW$40,'Intervention list'!II$195+1,0)</f>
        <v>0</v>
      </c>
      <c r="IJ41" s="0" t="n">
        <f aca="false">IF(ISNUMBER(FIND(IJ$1,$D41))=$AO$1,1,0)*VLOOKUP($Z$2,DALYs!$A$2:$MW$40,'Intervention list'!IJ$195+1,0)</f>
        <v>0</v>
      </c>
      <c r="IK41" s="0" t="n">
        <f aca="false">IF(ISNUMBER(FIND(IK$1,$D41))=$AO$1,1,0)*VLOOKUP($Z$2,DALYs!$A$2:$MW$40,'Intervention list'!IK$195+1,0)</f>
        <v>0</v>
      </c>
      <c r="IL41" s="0" t="n">
        <f aca="false">IF(ISNUMBER(FIND(IL$1,$D41))=$AO$1,1,0)*VLOOKUP($Z$2,DALYs!$A$2:$MW$40,'Intervention list'!IL$195+1,0)</f>
        <v>0</v>
      </c>
      <c r="IM41" s="0" t="n">
        <f aca="false">IF(ISNUMBER(FIND(IM$1,$D41))=$AO$1,1,0)*VLOOKUP($Z$2,DALYs!$A$2:$MW$40,'Intervention list'!IM$195+1,0)</f>
        <v>0</v>
      </c>
      <c r="IN41" s="0" t="n">
        <f aca="false">IF(ISNUMBER(FIND(IN$1,$D41))=$AO$1,1,0)*VLOOKUP($Z$2,DALYs!$A$2:$MW$40,'Intervention list'!IN$195+1,0)</f>
        <v>0</v>
      </c>
      <c r="IO41" s="0" t="n">
        <f aca="false">IF(ISNUMBER(FIND(IO$1,$D41))=$AO$1,1,0)*VLOOKUP($Z$2,DALYs!$A$2:$MW$40,'Intervention list'!IO$195+1,0)</f>
        <v>0</v>
      </c>
      <c r="IP41" s="0" t="n">
        <f aca="false">IF(ISNUMBER(FIND(IP$1,$D41))=$AO$1,1,0)*VLOOKUP($Z$2,DALYs!$A$2:$MW$40,'Intervention list'!IP$195+1,0)</f>
        <v>0</v>
      </c>
      <c r="IQ41" s="0" t="n">
        <f aca="false">IF(ISNUMBER(FIND(IQ$1,$D41))=$AO$1,1,0)*VLOOKUP($Z$2,DALYs!$A$2:$MW$40,'Intervention list'!IQ$195+1,0)</f>
        <v>0</v>
      </c>
      <c r="IR41" s="0" t="n">
        <f aca="false">IF(ISNUMBER(FIND(IR$1,$D41))=$AO$1,1,0)*VLOOKUP($Z$2,DALYs!$A$2:$MW$40,'Intervention list'!IR$195+1,0)</f>
        <v>0</v>
      </c>
      <c r="IS41" s="0" t="n">
        <f aca="false">IF(ISNUMBER(FIND(IS$1,$D41))=$AO$1,1,0)*VLOOKUP($Z$2,DALYs!$A$2:$MW$40,'Intervention list'!IS$195+1,0)</f>
        <v>0</v>
      </c>
      <c r="IT41" s="0" t="n">
        <f aca="false">IF(ISNUMBER(FIND(IT$1,$D41))=$AO$1,1,0)*VLOOKUP($Z$2,DALYs!$A$2:$MW$40,'Intervention list'!IT$195+1,0)</f>
        <v>0</v>
      </c>
      <c r="IU41" s="0" t="n">
        <f aca="false">IF(ISNUMBER(FIND(IU$1,$D41))=$AO$1,1,0)*VLOOKUP($Z$2,DALYs!$A$2:$MW$40,'Intervention list'!IU$195+1,0)</f>
        <v>0</v>
      </c>
      <c r="IV41" s="0" t="n">
        <f aca="false">IF(ISNUMBER(FIND(IV$1,$D41))=$AO$1,1,0)*VLOOKUP($Z$2,DALYs!$A$2:$MW$40,'Intervention list'!IV$195+1,0)</f>
        <v>0</v>
      </c>
      <c r="IW41" s="0" t="n">
        <f aca="false">IF(ISNUMBER(FIND(IW$1,$D41))=$AO$1,1,0)*VLOOKUP($Z$2,DALYs!$A$2:$MW$40,'Intervention list'!IW$195+1,0)</f>
        <v>0</v>
      </c>
      <c r="IX41" s="0" t="n">
        <f aca="false">IF(ISNUMBER(FIND(IX$1,$D41))=$AO$1,1,0)*VLOOKUP($Z$2,DALYs!$A$2:$MW$40,'Intervention list'!IX$195+1,0)</f>
        <v>0</v>
      </c>
      <c r="IY41" s="0" t="n">
        <f aca="false">IF(ISNUMBER(FIND(IY$1,$D41))=$AO$1,1,0)*VLOOKUP($Z$2,DALYs!$A$2:$MW$40,'Intervention list'!IY$195+1,0)</f>
        <v>0</v>
      </c>
      <c r="IZ41" s="0" t="n">
        <f aca="false">IF(ISNUMBER(FIND(IZ$1,$D41))=$AO$1,1,0)*VLOOKUP($Z$2,DALYs!$A$2:$MW$40,'Intervention list'!IZ$195+1,0)</f>
        <v>0</v>
      </c>
      <c r="JA41" s="0" t="n">
        <f aca="false">IF(ISNUMBER(FIND(JA$1,$D41))=$AO$1,1,0)*VLOOKUP($Z$2,DALYs!$A$2:$MW$40,'Intervention list'!JA$195+1,0)</f>
        <v>0</v>
      </c>
      <c r="JB41" s="0" t="n">
        <f aca="false">IF(ISNUMBER(FIND(JB$1,$D41))=$AO$1,1,0)*VLOOKUP($Z$2,DALYs!$A$2:$MW$40,'Intervention list'!JB$195+1,0)</f>
        <v>0</v>
      </c>
      <c r="JC41" s="0" t="n">
        <f aca="false">IF(ISNUMBER(FIND(JC$1,$D41))=$AO$1,1,0)*VLOOKUP($Z$2,DALYs!$A$2:$MW$40,'Intervention list'!JC$195+1,0)</f>
        <v>0</v>
      </c>
      <c r="JD41" s="0" t="n">
        <f aca="false">IF(ISNUMBER(FIND(JD$1,$D41))=$AO$1,1,0)*VLOOKUP($Z$2,DALYs!$A$2:$MW$40,'Intervention list'!JD$195+1,0)</f>
        <v>0</v>
      </c>
      <c r="JE41" s="0" t="n">
        <f aca="false">IF(ISNUMBER(FIND(JE$1,$D41))=$AO$1,1,0)*VLOOKUP($Z$2,DALYs!$A$2:$MW$40,'Intervention list'!JE$195+1,0)</f>
        <v>0</v>
      </c>
      <c r="JF41" s="0" t="n">
        <f aca="false">IF(ISNUMBER(FIND(JF$1,$D41))=$AO$1,1,0)*VLOOKUP($Z$2,DALYs!$A$2:$MW$40,'Intervention list'!JF$195+1,0)</f>
        <v>0</v>
      </c>
      <c r="JG41" s="0" t="n">
        <f aca="false">IF(ISNUMBER(FIND(JG$1,$D41))=$AO$1,1,0)*VLOOKUP($Z$2,DALYs!$A$2:$MW$40,'Intervention list'!JG$195+1,0)</f>
        <v>0</v>
      </c>
      <c r="JH41" s="0" t="n">
        <f aca="false">IF(ISNUMBER(FIND(JH$1,$D41))=$AO$1,1,0)*VLOOKUP($Z$2,DALYs!$A$2:$MW$40,'Intervention list'!JH$195+1,0)</f>
        <v>0</v>
      </c>
      <c r="JI41" s="0" t="n">
        <f aca="false">IF(ISNUMBER(FIND(JI$1,$D41))=$AO$1,1,0)*VLOOKUP($Z$2,DALYs!$A$2:$MW$40,'Intervention list'!JI$195+1,0)</f>
        <v>0</v>
      </c>
      <c r="JJ41" s="0" t="n">
        <f aca="false">IF(ISNUMBER(FIND(JJ$1,$D41))=$AO$1,1,0)*VLOOKUP($Z$2,DALYs!$A$2:$MW$40,'Intervention list'!JJ$195+1,0)</f>
        <v>0</v>
      </c>
      <c r="JK41" s="0" t="n">
        <f aca="false">IF(ISNUMBER(FIND(JK$1,$D41))=$AO$1,1,0)*VLOOKUP($Z$2,DALYs!$A$2:$MW$40,'Intervention list'!JK$195+1,0)</f>
        <v>0</v>
      </c>
      <c r="JL41" s="0" t="n">
        <f aca="false">IF(ISNUMBER(FIND(JL$1,$D41))=$AO$1,1,0)*VLOOKUP($Z$2,DALYs!$A$2:$MW$40,'Intervention list'!JL$195+1,0)</f>
        <v>0</v>
      </c>
      <c r="JM41" s="0" t="n">
        <f aca="false">IF(ISNUMBER(FIND(JM$1,$D41))=$AO$1,1,0)*VLOOKUP($Z$2,DALYs!$A$2:$MW$40,'Intervention list'!JM$195+1,0)</f>
        <v>0</v>
      </c>
      <c r="JN41" s="0" t="n">
        <f aca="false">IF(ISNUMBER(FIND(JN$1,$D41))=$AO$1,1,0)*VLOOKUP($Z$2,DALYs!$A$2:$MW$40,'Intervention list'!JN$195+1,0)</f>
        <v>0</v>
      </c>
      <c r="JO41" s="0" t="n">
        <f aca="false">IF(ISNUMBER(FIND(JO$1,$D41))=$AO$1,1,0)*VLOOKUP($Z$2,DALYs!$A$2:$MW$40,'Intervention list'!JO$195+1,0)</f>
        <v>0</v>
      </c>
      <c r="JP41" s="0" t="n">
        <f aca="false">IF(ISNUMBER(FIND(JP$1,$D41))=$AO$1,1,0)*VLOOKUP($Z$2,DALYs!$A$2:$MW$40,'Intervention list'!JP$195+1,0)</f>
        <v>0</v>
      </c>
      <c r="JQ41" s="0" t="n">
        <f aca="false">IF(ISNUMBER(FIND(JQ$1,$D41))=$AO$1,1,0)*VLOOKUP($Z$2,DALYs!$A$2:$MW$40,'Intervention list'!JQ$195+1,0)</f>
        <v>0</v>
      </c>
      <c r="JR41" s="0" t="n">
        <f aca="false">IF(ISNUMBER(FIND(JR$1,$D41))=$AO$1,1,0)*VLOOKUP($Z$2,DALYs!$A$2:$MW$40,'Intervention list'!JR$195+1,0)</f>
        <v>0</v>
      </c>
      <c r="JS41" s="0" t="n">
        <f aca="false">IF(ISNUMBER(FIND(JS$1,$D41))=$AO$1,1,0)*VLOOKUP($Z$2,DALYs!$A$2:$MW$40,'Intervention list'!JS$195+1,0)</f>
        <v>0</v>
      </c>
      <c r="JT41" s="0" t="n">
        <f aca="false">IF(ISNUMBER(FIND(JT$1,$D41))=$AO$1,1,0)*VLOOKUP($Z$2,DALYs!$A$2:$MW$40,'Intervention list'!JT$195+1,0)</f>
        <v>0</v>
      </c>
      <c r="JU41" s="0" t="n">
        <f aca="false">IF(ISNUMBER(FIND(JU$1,$D41))=$AO$1,1,0)*VLOOKUP($Z$2,DALYs!$A$2:$MW$40,'Intervention list'!JU$195+1,0)</f>
        <v>0</v>
      </c>
      <c r="JV41" s="0" t="n">
        <f aca="false">IF(ISNUMBER(FIND(JV$1,$D41))=$AO$1,1,0)*VLOOKUP($Z$2,DALYs!$A$2:$MW$40,'Intervention list'!JV$195+1,0)</f>
        <v>0</v>
      </c>
      <c r="JW41" s="0" t="n">
        <f aca="false">IF(ISNUMBER(FIND(JW$1,$D41))=$AO$1,1,0)*VLOOKUP($Z$2,DALYs!$A$2:$MW$40,'Intervention list'!JW$195+1,0)</f>
        <v>0</v>
      </c>
      <c r="JX41" s="0" t="n">
        <f aca="false">IF(ISNUMBER(FIND(JX$1,$D41))=$AO$1,1,0)*VLOOKUP($Z$2,DALYs!$A$2:$MW$40,'Intervention list'!JX$195+1,0)</f>
        <v>0</v>
      </c>
      <c r="JY41" s="0" t="n">
        <f aca="false">IF(ISNUMBER(FIND(JY$1,$D41))=$AO$1,1,0)*VLOOKUP($Z$2,DALYs!$A$2:$MW$40,'Intervention list'!JY$195+1,0)</f>
        <v>0</v>
      </c>
      <c r="JZ41" s="0" t="n">
        <f aca="false">IF(ISNUMBER(FIND(JZ$1,$D41))=$AO$1,1,0)*VLOOKUP($Z$2,DALYs!$A$2:$MW$40,'Intervention list'!JZ$195+1,0)</f>
        <v>0</v>
      </c>
      <c r="KA41" s="0" t="n">
        <f aca="false">IF(ISNUMBER(FIND(KA$1,$D41))=$AO$1,1,0)*VLOOKUP($Z$2,DALYs!$A$2:$MW$40,'Intervention list'!KA$195+1,0)</f>
        <v>0</v>
      </c>
      <c r="KB41" s="0" t="n">
        <f aca="false">IF(ISNUMBER(FIND(KB$1,$D41))=$AO$1,1,0)*VLOOKUP($Z$2,DALYs!$A$2:$MW$40,'Intervention list'!KB$195+1,0)</f>
        <v>0</v>
      </c>
      <c r="KC41" s="0" t="n">
        <f aca="false">IF(ISNUMBER(FIND(KC$1,$D41))=$AO$1,1,0)*VLOOKUP($Z$2,DALYs!$A$2:$MW$40,'Intervention list'!KC$195+1,0)</f>
        <v>0</v>
      </c>
      <c r="KD41" s="0" t="n">
        <f aca="false">IF(ISNUMBER(FIND(KD$1,$D41))=$AO$1,1,0)*VLOOKUP($Z$2,DALYs!$A$2:$MW$40,'Intervention list'!KD$195+1,0)</f>
        <v>0</v>
      </c>
      <c r="KE41" s="0" t="n">
        <f aca="false">IF(ISNUMBER(FIND(KE$1,$D41))=$AO$1,1,0)*VLOOKUP($Z$2,DALYs!$A$2:$MW$40,'Intervention list'!KE$195+1,0)</f>
        <v>0</v>
      </c>
      <c r="KF41" s="0" t="n">
        <f aca="false">IF(ISNUMBER(FIND(KF$1,$D41))=$AO$1,1,0)*VLOOKUP($Z$2,DALYs!$A$2:$MW$40,'Intervention list'!KF$195+1,0)</f>
        <v>0</v>
      </c>
      <c r="KG41" s="0" t="n">
        <f aca="false">IF(ISNUMBER(FIND(KG$1,$D41))=$AO$1,1,0)*VLOOKUP($Z$2,DALYs!$A$2:$MW$40,'Intervention list'!KG$195+1,0)</f>
        <v>0</v>
      </c>
      <c r="KH41" s="0" t="n">
        <f aca="false">IF(ISNUMBER(FIND(KH$1,$D41))=$AO$1,1,0)*VLOOKUP($Z$2,DALYs!$A$2:$MW$40,'Intervention list'!KH$195+1,0)</f>
        <v>0</v>
      </c>
      <c r="KI41" s="0" t="n">
        <f aca="false">IF(ISNUMBER(FIND(KI$1,$D41))=$AO$1,1,0)*VLOOKUP($Z$2,DALYs!$A$2:$MW$40,'Intervention list'!KI$195+1,0)</f>
        <v>0</v>
      </c>
      <c r="KJ41" s="0" t="n">
        <f aca="false">IF(ISNUMBER(FIND(KJ$1,$D41))=$AO$1,1,0)*VLOOKUP($Z$2,DALYs!$A$2:$MW$40,'Intervention list'!KJ$195+1,0)</f>
        <v>0</v>
      </c>
      <c r="KK41" s="0" t="n">
        <f aca="false">IF(ISNUMBER(FIND(KK$1,$D41))=$AO$1,1,0)*VLOOKUP($Z$2,DALYs!$A$2:$MW$40,'Intervention list'!KK$195+1,0)</f>
        <v>0</v>
      </c>
      <c r="KL41" s="0" t="n">
        <f aca="false">IF(ISNUMBER(FIND(KL$1,$D41))=$AO$1,1,0)*VLOOKUP($Z$2,DALYs!$A$2:$MW$40,'Intervention list'!KL$195+1,0)</f>
        <v>0</v>
      </c>
      <c r="KM41" s="0" t="n">
        <f aca="false">IF(ISNUMBER(FIND(KM$1,$D41))=$AO$1,1,0)*VLOOKUP($Z$2,DALYs!$A$2:$MW$40,'Intervention list'!KM$195+1,0)</f>
        <v>0</v>
      </c>
      <c r="KN41" s="0" t="n">
        <f aca="false">IF(ISNUMBER(FIND(KN$1,$D41))=$AO$1,1,0)*VLOOKUP($Z$2,DALYs!$A$2:$MW$40,'Intervention list'!KN$195+1,0)</f>
        <v>0</v>
      </c>
      <c r="KO41" s="0" t="n">
        <f aca="false">IF(ISNUMBER(FIND(KO$1,$D41))=$AO$1,1,0)*VLOOKUP($Z$2,DALYs!$A$2:$MW$40,'Intervention list'!KO$195+1,0)</f>
        <v>0</v>
      </c>
      <c r="KP41" s="0" t="n">
        <f aca="false">IF(ISNUMBER(FIND(KP$1,$D41))=$AO$1,1,0)*VLOOKUP($Z$2,DALYs!$A$2:$MW$40,'Intervention list'!KP$195+1,0)</f>
        <v>0</v>
      </c>
      <c r="KQ41" s="0" t="n">
        <f aca="false">IF(ISNUMBER(FIND(KQ$1,$D41))=$AO$1,1,0)*VLOOKUP($Z$2,DALYs!$A$2:$MW$40,'Intervention list'!KQ$195+1,0)</f>
        <v>0</v>
      </c>
      <c r="KR41" s="0" t="n">
        <f aca="false">IF(ISNUMBER(FIND(KR$1,$D41))=$AO$1,1,0)*VLOOKUP($Z$2,DALYs!$A$2:$MW$40,'Intervention list'!KR$195+1,0)</f>
        <v>0</v>
      </c>
      <c r="KS41" s="0" t="n">
        <f aca="false">IF(ISNUMBER(FIND(KS$1,$D41))=$AO$1,1,0)*VLOOKUP($Z$2,DALYs!$A$2:$MW$40,'Intervention list'!KS$195+1,0)</f>
        <v>0</v>
      </c>
      <c r="KT41" s="0" t="n">
        <f aca="false">IF(ISNUMBER(FIND(KT$1,$D41))=$AO$1,1,0)*VLOOKUP($Z$2,DALYs!$A$2:$MW$40,'Intervention list'!KT$195+1,0)</f>
        <v>0</v>
      </c>
      <c r="KU41" s="0" t="n">
        <f aca="false">IF(ISNUMBER(FIND(KU$1,$D41))=$AO$1,1,0)*VLOOKUP($Z$2,DALYs!$A$2:$MW$40,'Intervention list'!KU$195+1,0)</f>
        <v>0</v>
      </c>
      <c r="KV41" s="0" t="n">
        <f aca="false">IF(ISNUMBER(FIND(KV$1,$D41))=$AO$1,1,0)*VLOOKUP($Z$2,DALYs!$A$2:$MW$40,'Intervention list'!KV$195+1,0)</f>
        <v>0</v>
      </c>
      <c r="KW41" s="0" t="n">
        <f aca="false">IF(ISNUMBER(FIND(KW$1,$D41))=$AO$1,1,0)*VLOOKUP($Z$2,DALYs!$A$2:$MW$40,'Intervention list'!KW$195+1,0)</f>
        <v>0</v>
      </c>
      <c r="KX41" s="0" t="n">
        <f aca="false">IF(ISNUMBER(FIND(KX$1,$D41))=$AO$1,1,0)*VLOOKUP($Z$2,DALYs!$A$2:$MW$40,'Intervention list'!KX$195+1,0)</f>
        <v>0</v>
      </c>
      <c r="KY41" s="0" t="n">
        <f aca="false">IF(ISNUMBER(FIND(KY$1,$D41))=$AO$1,1,0)*VLOOKUP($Z$2,DALYs!$A$2:$MW$40,'Intervention list'!KY$195+1,0)</f>
        <v>0</v>
      </c>
      <c r="KZ41" s="0" t="n">
        <f aca="false">IF(ISNUMBER(FIND(KZ$1,$D41))=$AO$1,1,0)*VLOOKUP($Z$2,DALYs!$A$2:$MW$40,'Intervention list'!KZ$195+1,0)</f>
        <v>0</v>
      </c>
      <c r="LA41" s="0" t="n">
        <f aca="false">IF(ISNUMBER(FIND(LA$1,$D41))=$AO$1,1,0)*VLOOKUP($Z$2,DALYs!$A$2:$MW$40,'Intervention list'!LA$195+1,0)</f>
        <v>0</v>
      </c>
      <c r="LB41" s="0" t="n">
        <f aca="false">IF(ISNUMBER(FIND(LB$1,$D41))=$AO$1,1,0)*VLOOKUP($Z$2,DALYs!$A$2:$MW$40,'Intervention list'!LB$195+1,0)</f>
        <v>0</v>
      </c>
      <c r="LC41" s="0" t="n">
        <f aca="false">IF(ISNUMBER(FIND(LC$1,$D41))=$AO$1,1,0)*VLOOKUP($Z$2,DALYs!$A$2:$MW$40,'Intervention list'!LC$195+1,0)</f>
        <v>0</v>
      </c>
      <c r="LD41" s="0" t="n">
        <f aca="false">IF(ISNUMBER(FIND(LD$1,$D41))=$AO$1,1,0)*VLOOKUP($Z$2,DALYs!$A$2:$MW$40,'Intervention list'!LD$195+1,0)</f>
        <v>0</v>
      </c>
      <c r="LE41" s="0" t="n">
        <f aca="false">IF(ISNUMBER(FIND(LE$1,$D41))=$AO$1,1,0)*VLOOKUP($Z$2,DALYs!$A$2:$MW$40,'Intervention list'!LE$195+1,0)</f>
        <v>0</v>
      </c>
      <c r="LF41" s="0" t="n">
        <f aca="false">IF(ISNUMBER(FIND(LF$1,$D41))=$AO$1,1,0)*VLOOKUP($Z$2,DALYs!$A$2:$MW$40,'Intervention list'!LF$195+1,0)</f>
        <v>0</v>
      </c>
      <c r="LG41" s="0" t="n">
        <f aca="false">IF(ISNUMBER(FIND(LG$1,$D41))=$AO$1,1,0)*VLOOKUP($Z$2,DALYs!$A$2:$MW$40,'Intervention list'!LG$195+1,0)</f>
        <v>0</v>
      </c>
      <c r="LH41" s="0" t="n">
        <f aca="false">IF(ISNUMBER(FIND(LH$1,$D41))=$AO$1,1,0)*VLOOKUP($Z$2,DALYs!$A$2:$MW$40,'Intervention list'!LH$195+1,0)</f>
        <v>0</v>
      </c>
      <c r="LI41" s="0" t="n">
        <f aca="false">IF(ISNUMBER(FIND(LI$1,$D41))=$AO$1,1,0)*VLOOKUP($Z$2,DALYs!$A$2:$MW$40,'Intervention list'!LI$195+1,0)</f>
        <v>0</v>
      </c>
      <c r="LJ41" s="0" t="n">
        <f aca="false">IF(ISNUMBER(FIND(LJ$1,$D41))=$AO$1,1,0)*VLOOKUP($Z$2,DALYs!$A$2:$MW$40,'Intervention list'!LJ$195+1,0)</f>
        <v>0</v>
      </c>
      <c r="LK41" s="0" t="n">
        <f aca="false">IF(ISNUMBER(FIND(LK$1,$D41))=$AO$1,1,0)*VLOOKUP($Z$2,DALYs!$A$2:$MW$40,'Intervention list'!LK$195+1,0)</f>
        <v>0</v>
      </c>
      <c r="LL41" s="0" t="n">
        <f aca="false">IF(ISNUMBER(FIND(LL$1,$D41))=$AO$1,1,0)*VLOOKUP($Z$2,DALYs!$A$2:$MW$40,'Intervention list'!LL$195+1,0)</f>
        <v>0</v>
      </c>
      <c r="LM41" s="0" t="n">
        <f aca="false">IF(ISNUMBER(FIND(LM$1,$D41))=$AO$1,1,0)*VLOOKUP($Z$2,DALYs!$A$2:$MW$40,'Intervention list'!LM$195+1,0)</f>
        <v>0</v>
      </c>
      <c r="LN41" s="0" t="n">
        <f aca="false">IF(ISNUMBER(FIND(LN$1,$D41))=$AO$1,1,0)*VLOOKUP($Z$2,DALYs!$A$2:$MW$40,'Intervention list'!LN$195+1,0)</f>
        <v>0</v>
      </c>
      <c r="LO41" s="0" t="n">
        <f aca="false">IF(ISNUMBER(FIND(LO$1,$D41))=$AO$1,1,0)*VLOOKUP($Z$2,DALYs!$A$2:$MW$40,'Intervention list'!LO$195+1,0)</f>
        <v>0</v>
      </c>
      <c r="LP41" s="0" t="n">
        <f aca="false">IF(ISNUMBER(FIND(LP$1,$D41))=$AO$1,1,0)*VLOOKUP($Z$2,DALYs!$A$2:$MW$40,'Intervention list'!LP$195+1,0)</f>
        <v>0</v>
      </c>
      <c r="LQ41" s="0" t="n">
        <f aca="false">IF(ISNUMBER(FIND(LQ$1,$D41))=$AO$1,1,0)*VLOOKUP($Z$2,DALYs!$A$2:$MW$40,'Intervention list'!LQ$195+1,0)</f>
        <v>0</v>
      </c>
      <c r="LR41" s="0" t="n">
        <f aca="false">IF(ISNUMBER(FIND(LR$1,$D41))=$AO$1,1,0)*VLOOKUP($Z$2,DALYs!$A$2:$MW$40,'Intervention list'!LR$195+1,0)</f>
        <v>0</v>
      </c>
      <c r="LS41" s="0" t="n">
        <f aca="false">IF(ISNUMBER(FIND(LS$1,$D41))=$AO$1,1,0)*VLOOKUP($Z$2,DALYs!$A$2:$MW$40,'Intervention list'!LS$195+1,0)</f>
        <v>0</v>
      </c>
      <c r="LT41" s="0" t="n">
        <f aca="false">IF(ISNUMBER(FIND(LT$1,$D41))=$AO$1,1,0)*VLOOKUP($Z$2,DALYs!$A$2:$MW$40,'Intervention list'!LT$195+1,0)</f>
        <v>0</v>
      </c>
      <c r="LU41" s="0" t="n">
        <f aca="false">IF(ISNUMBER(FIND(LU$1,$D41))=$AO$1,1,0)*VLOOKUP($Z$2,DALYs!$A$2:$MW$40,'Intervention list'!LU$195+1,0)</f>
        <v>0</v>
      </c>
      <c r="LV41" s="0" t="n">
        <f aca="false">IF(ISNUMBER(FIND(LV$1,$D41))=$AO$1,1,0)*VLOOKUP($Z$2,DALYs!$A$2:$MW$40,'Intervention list'!LV$195+1,0)</f>
        <v>0</v>
      </c>
      <c r="LW41" s="0" t="n">
        <f aca="false">IF(ISNUMBER(FIND(LW$1,$D41))=$AO$1,1,0)*VLOOKUP($Z$2,DALYs!$A$2:$MW$40,'Intervention list'!LW$195+1,0)</f>
        <v>0</v>
      </c>
      <c r="LX41" s="0" t="n">
        <f aca="false">IF(ISNUMBER(FIND(LX$1,$D41))=$AO$1,1,0)*VLOOKUP($Z$2,DALYs!$A$2:$MW$40,'Intervention list'!LX$195+1,0)</f>
        <v>0</v>
      </c>
      <c r="LY41" s="0" t="n">
        <f aca="false">IF(ISNUMBER(FIND(LY$1,$D41))=$AO$1,1,0)*VLOOKUP($Z$2,DALYs!$A$2:$MW$40,'Intervention list'!LY$195+1,0)</f>
        <v>0</v>
      </c>
      <c r="LZ41" s="0" t="n">
        <f aca="false">IF(ISNUMBER(FIND(LZ$1,$D41))=$AO$1,1,0)*VLOOKUP($Z$2,DALYs!$A$2:$MW$40,'Intervention list'!LZ$195+1,0)</f>
        <v>0</v>
      </c>
      <c r="MA41" s="0" t="n">
        <f aca="false">IF(ISNUMBER(FIND(MA$1,$D41))=$AO$1,1,0)*VLOOKUP($Z$2,DALYs!$A$2:$MW$40,'Intervention list'!MA$195+1,0)</f>
        <v>0</v>
      </c>
      <c r="MB41" s="0" t="n">
        <f aca="false">IF(ISNUMBER(FIND(MB$1,$D41))=$AO$1,1,0)*VLOOKUP($Z$2,DALYs!$A$2:$MW$40,'Intervention list'!MB$195+1,0)</f>
        <v>0</v>
      </c>
      <c r="MC41" s="0" t="n">
        <f aca="false">IF(ISNUMBER(FIND(MC$1,$D41))=$AO$1,1,0)*VLOOKUP($Z$2,DALYs!$A$2:$MW$40,'Intervention list'!MC$195+1,0)</f>
        <v>0</v>
      </c>
      <c r="MD41" s="0" t="n">
        <f aca="false">IF(ISNUMBER(FIND(MD$1,$D41))=$AO$1,1,0)*VLOOKUP($Z$2,DALYs!$A$2:$MW$40,'Intervention list'!MD$195+1,0)</f>
        <v>0</v>
      </c>
      <c r="ME41" s="0" t="n">
        <f aca="false">IF(ISNUMBER(FIND(ME$1,$D41))=$AO$1,1,0)*VLOOKUP($Z$2,DALYs!$A$2:$MW$40,'Intervention list'!ME$195+1,0)</f>
        <v>0</v>
      </c>
      <c r="MF41" s="0" t="n">
        <f aca="false">IF(ISNUMBER(FIND(MF$1,$D41))=$AO$1,1,0)*VLOOKUP($Z$2,DALYs!$A$2:$MW$40,'Intervention list'!MF$195+1,0)</f>
        <v>0</v>
      </c>
      <c r="MG41" s="0" t="n">
        <f aca="false">IF(ISNUMBER(FIND(MG$1,$D41))=$AO$1,1,0)*VLOOKUP($Z$2,DALYs!$A$2:$MW$40,'Intervention list'!MG$195+1,0)</f>
        <v>0</v>
      </c>
      <c r="MH41" s="0" t="n">
        <f aca="false">IF(ISNUMBER(FIND(MH$1,$D41))=$AO$1,1,0)*VLOOKUP($Z$2,DALYs!$A$2:$MW$40,'Intervention list'!MH$195+1,0)</f>
        <v>0</v>
      </c>
      <c r="MI41" s="0" t="n">
        <f aca="false">IF(ISNUMBER(FIND(MI$1,$D41))=$AO$1,1,0)*VLOOKUP($Z$2,DALYs!$A$2:$MW$40,'Intervention list'!MI$195+1,0)</f>
        <v>0</v>
      </c>
      <c r="MJ41" s="0" t="n">
        <f aca="false">IF(ISNUMBER(FIND(MJ$1,$D41))=$AO$1,1,0)*VLOOKUP($Z$2,DALYs!$A$2:$MW$40,'Intervention list'!MJ$195+1,0)</f>
        <v>0</v>
      </c>
      <c r="MK41" s="0" t="n">
        <f aca="false">IF(ISNUMBER(FIND(MK$1,$D41))=$AO$1,1,0)*VLOOKUP($Z$2,DALYs!$A$2:$MW$40,'Intervention list'!MK$195+1,0)</f>
        <v>0</v>
      </c>
      <c r="ML41" s="0" t="n">
        <f aca="false">IF(ISNUMBER(FIND(ML$1,$D41))=$AO$1,1,0)*VLOOKUP($Z$2,DALYs!$A$2:$MW$40,'Intervention list'!ML$195+1,0)</f>
        <v>0</v>
      </c>
      <c r="MM41" s="0" t="n">
        <f aca="false">IF(ISNUMBER(FIND(MM$1,$D41))=$AO$1,1,0)*VLOOKUP($Z$2,DALYs!$A$2:$MW$40,'Intervention list'!MM$195+1,0)</f>
        <v>0</v>
      </c>
      <c r="MN41" s="0" t="n">
        <f aca="false">IF(ISNUMBER(FIND(MN$1,$D41))=$AO$1,1,0)*VLOOKUP($Z$2,DALYs!$A$2:$MW$40,'Intervention list'!MN$195+1,0)</f>
        <v>0</v>
      </c>
      <c r="MO41" s="0" t="n">
        <f aca="false">IF(ISNUMBER(FIND(MO$1,$D41))=$AO$1,1,0)*VLOOKUP($Z$2,DALYs!$A$2:$MW$40,'Intervention list'!MO$195+1,0)</f>
        <v>0</v>
      </c>
      <c r="MP41" s="0" t="n">
        <f aca="false">IF(ISNUMBER(FIND(MP$1,$D41))=$AO$1,1,0)*VLOOKUP($Z$2,DALYs!$A$2:$MW$40,'Intervention list'!MP$195+1,0)</f>
        <v>0</v>
      </c>
      <c r="MQ41" s="0" t="n">
        <f aca="false">IF(ISNUMBER(FIND(MQ$1,$D41))=$AO$1,1,0)*VLOOKUP($Z$2,DALYs!$A$2:$MW$40,'Intervention list'!MQ$195+1,0)</f>
        <v>0</v>
      </c>
      <c r="MR41" s="0" t="n">
        <f aca="false">IF(ISNUMBER(FIND(MR$1,$D41))=$AO$1,1,0)*VLOOKUP($Z$2,DALYs!$A$2:$MW$40,'Intervention list'!MR$195+1,0)</f>
        <v>0</v>
      </c>
      <c r="MS41" s="0" t="n">
        <f aca="false">IF(ISNUMBER(FIND(MS$1,$D41))=$AO$1,1,0)*VLOOKUP($Z$2,DALYs!$A$2:$MW$40,'Intervention list'!MS$195+1,0)</f>
        <v>0</v>
      </c>
      <c r="MT41" s="0" t="n">
        <f aca="false">IF(ISNUMBER(FIND(MT$1,$D41))=$AO$1,1,0)*VLOOKUP($Z$2,DALYs!$A$2:$MW$40,'Intervention list'!MT$195+1,0)</f>
        <v>0</v>
      </c>
      <c r="MU41" s="0" t="n">
        <f aca="false">IF(ISNUMBER(FIND(MU$1,$D41))=$AO$1,1,0)*VLOOKUP($Z$2,DALYs!$A$2:$MW$40,'Intervention list'!MU$195+1,0)</f>
        <v>0</v>
      </c>
      <c r="MV41" s="0" t="n">
        <f aca="false">IF(ISNUMBER(FIND(MV$1,$D41))=$AO$1,1,0)*VLOOKUP($Z$2,DALYs!$A$2:$MW$40,'Intervention list'!MV$195+1,0)</f>
        <v>0</v>
      </c>
      <c r="MW41" s="0" t="n">
        <f aca="false">IF(ISNUMBER(FIND(MW$1,$D41))=$AO$1,1,0)*VLOOKUP($Z$2,DALYs!$A$2:$MW$40,'Intervention list'!MW$195+1,0)</f>
        <v>0</v>
      </c>
      <c r="MX41" s="0" t="n">
        <f aca="false">IF(ISNUMBER(FIND(MX$1,$D41))=$AO$1,1,0)*VLOOKUP($Z$2,DALYs!$A$2:$MW$40,'Intervention list'!MX$195+1,0)</f>
        <v>0</v>
      </c>
      <c r="MY41" s="0" t="n">
        <f aca="false">IF(ISNUMBER(FIND(MY$1,$D41))=$AO$1,1,0)*VLOOKUP($Z$2,DALYs!$A$2:$MW$40,'Intervention list'!MY$195+1,0)</f>
        <v>0</v>
      </c>
      <c r="MZ41" s="0" t="n">
        <f aca="false">IF(ISNUMBER(FIND(MZ$1,$D41))=$AO$1,1,0)*VLOOKUP($Z$2,DALYs!$A$2:$MW$40,'Intervention list'!MZ$195+1,0)</f>
        <v>0</v>
      </c>
      <c r="NA41" s="0" t="n">
        <f aca="false">IF(ISNUMBER(FIND(NA$1,$D41))=$AO$1,1,0)*VLOOKUP($Z$2,DALYs!$A$2:$MW$40,'Intervention list'!NA$195+1,0)</f>
        <v>0</v>
      </c>
      <c r="NB41" s="0" t="n">
        <f aca="false">IF(ISNUMBER(FIND(NB$1,$D41))=$AO$1,1,0)*VLOOKUP($Z$2,DALYs!$A$2:$MW$40,'Intervention list'!NB$195+1,0)</f>
        <v>0</v>
      </c>
      <c r="NC41" s="0" t="n">
        <f aca="false">IF(ISNUMBER(FIND(NC$1,$D41))=$AO$1,1,0)*VLOOKUP($Z$2,DALYs!$A$2:$MW$40,'Intervention list'!NC$195+1,0)</f>
        <v>0</v>
      </c>
      <c r="ND41" s="0" t="n">
        <f aca="false">IF(ISNUMBER(FIND(ND$1,$D41))=$AO$1,1,0)*VLOOKUP($Z$2,DALYs!$A$2:$MW$40,'Intervention list'!ND$195+1,0)</f>
        <v>0</v>
      </c>
      <c r="NE41" s="0" t="n">
        <f aca="false">IF(ISNUMBER(FIND(NE$1,$D41))=$AO$1,1,0)*VLOOKUP($Z$2,DALYs!$A$2:$MW$40,'Intervention list'!NE$195+1,0)</f>
        <v>0</v>
      </c>
      <c r="NF41" s="0" t="n">
        <f aca="false">IF(ISNUMBER(FIND(NF$1,$D41))=$AO$1,1,0)*VLOOKUP($Z$2,DALYs!$A$2:$MW$40,'Intervention list'!NF$195+1,0)</f>
        <v>0</v>
      </c>
      <c r="NG41" s="0" t="n">
        <f aca="false">IF(ISNUMBER(FIND(NG$1,$D41))=$AO$1,1,0)*VLOOKUP($Z$2,DALYs!$A$2:$MW$40,'Intervention list'!NG$195+1,0)</f>
        <v>0</v>
      </c>
      <c r="NH41" s="0" t="n">
        <f aca="false">IF(ISNUMBER(FIND(NH$1,$D41))=$AO$1,1,0)*VLOOKUP($Z$2,DALYs!$A$2:$MW$40,'Intervention list'!NH$195+1,0)</f>
        <v>0</v>
      </c>
      <c r="NI41" s="0" t="n">
        <f aca="false">IF(ISNUMBER(FIND(NI$1,$D41))=$AO$1,1,0)*VLOOKUP($Z$2,DALYs!$A$2:$MW$40,'Intervention list'!NI$195+1,0)</f>
        <v>0</v>
      </c>
      <c r="NJ41" s="0" t="n">
        <f aca="false">IF(ISNUMBER(FIND(NJ$1,$D41))=$AO$1,1,0)*VLOOKUP($Z$2,DALYs!$A$2:$MW$40,'Intervention list'!NJ$195+1,0)</f>
        <v>0</v>
      </c>
      <c r="NK41" s="0" t="n">
        <f aca="false">IF(ISNUMBER(FIND(NK$1,$D41))=$AO$1,1,0)*VLOOKUP($Z$2,DALYs!$A$2:$MW$40,'Intervention list'!NK$195+1,0)</f>
        <v>0</v>
      </c>
      <c r="NL41" s="0" t="n">
        <f aca="false">IF(ISNUMBER(FIND(NL$1,$D41))=$AO$1,1,0)*VLOOKUP($Z$2,DALYs!$A$2:$MW$40,'Intervention list'!NL$195+1,0)</f>
        <v>0</v>
      </c>
      <c r="NM41" s="0" t="n">
        <f aca="false">IF(ISNUMBER(FIND(NM$1,$D41))=$AO$1,1,0)*VLOOKUP($Z$2,DALYs!$A$2:$MW$40,'Intervention list'!NM$195+1,0)</f>
        <v>0</v>
      </c>
      <c r="NN41" s="0" t="n">
        <f aca="false">IF(ISNUMBER(FIND(NN$1,$D41))=$AO$1,1,0)*VLOOKUP($Z$2,DALYs!$A$2:$MW$40,'Intervention list'!NN$195+1,0)</f>
        <v>0</v>
      </c>
      <c r="NO41" s="0" t="n">
        <f aca="false">IF(ISNUMBER(FIND(NO$1,$D41))=$AO$1,1,0)*VLOOKUP($Z$2,DALYs!$A$2:$MW$40,'Intervention list'!NO$195+1,0)</f>
        <v>0</v>
      </c>
      <c r="NP41" s="0" t="n">
        <f aca="false">IF(ISNUMBER(FIND(NP$1,$D41))=$AO$1,1,0)*VLOOKUP($Z$2,DALYs!$A$2:$MW$40,'Intervention list'!NP$195+1,0)</f>
        <v>0</v>
      </c>
      <c r="NQ41" s="0" t="n">
        <f aca="false">IF(ISNUMBER(FIND(NQ$1,$D41))=$AO$1,1,0)*VLOOKUP($Z$2,DALYs!$A$2:$MW$40,'Intervention list'!NQ$195+1,0)</f>
        <v>0</v>
      </c>
      <c r="NR41" s="0" t="n">
        <f aca="false">IF(ISNUMBER(FIND(NR$1,$D41))=$AO$1,1,0)*VLOOKUP($Z$2,DALYs!$A$2:$MW$40,'Intervention list'!NR$195+1,0)</f>
        <v>0</v>
      </c>
      <c r="NS41" s="0" t="n">
        <f aca="false">IF(ISNUMBER(FIND(NS$1,$D41))=$AO$1,1,0)*VLOOKUP($Z$2,DALYs!$A$2:$MW$40,'Intervention list'!NS$195+1,0)</f>
        <v>0</v>
      </c>
      <c r="NT41" s="0" t="n">
        <f aca="false">IF(ISNUMBER(FIND(NT$1,$D41))=$AO$1,1,0)*VLOOKUP($Z$2,DALYs!$A$2:$MW$40,'Intervention list'!NT$195+1,0)</f>
        <v>0</v>
      </c>
      <c r="NU41" s="0" t="n">
        <f aca="false">IF(ISNUMBER(FIND(NU$1,$D41))=$AO$1,1,0)*VLOOKUP($Z$2,DALYs!$A$2:$MW$40,'Intervention list'!NU$195+1,0)</f>
        <v>0</v>
      </c>
      <c r="NV41" s="0" t="n">
        <f aca="false">IF(ISNUMBER(FIND(NV$1,$D41))=$AO$1,1,0)*VLOOKUP($Z$2,DALYs!$A$2:$MW$40,'Intervention list'!NV$195+1,0)</f>
        <v>0</v>
      </c>
      <c r="NW41" s="0" t="n">
        <f aca="false">IF(ISNUMBER(FIND(NW$1,$D41))=$AO$1,1,0)*VLOOKUP($Z$2,DALYs!$A$2:$MW$40,'Intervention list'!NW$195+1,0)</f>
        <v>0</v>
      </c>
      <c r="NX41" s="0" t="n">
        <f aca="false">IF(ISNUMBER(FIND(NX$1,$D41))=$AO$1,1,0)*VLOOKUP($Z$2,DALYs!$A$2:$MW$40,'Intervention list'!NX$195+1,0)</f>
        <v>0</v>
      </c>
      <c r="NY41" s="0" t="n">
        <f aca="false">IF(ISNUMBER(FIND(NY$1,$D41))=$AO$1,1,0)*VLOOKUP($Z$2,DALYs!$A$2:$MW$40,'Intervention list'!NY$195+1,0)</f>
        <v>0</v>
      </c>
      <c r="NZ41" s="0" t="n">
        <f aca="false">IF(ISNUMBER(FIND(NZ$1,$D41))=$AO$1,1,0)*VLOOKUP($Z$2,DALYs!$A$2:$MW$40,'Intervention list'!NZ$195+1,0)</f>
        <v>0</v>
      </c>
      <c r="OA41" s="0" t="n">
        <f aca="false">IF(ISNUMBER(FIND(OA$1,$D41))=$AO$1,1,0)*VLOOKUP($Z$2,DALYs!$A$2:$MW$40,'Intervention list'!OA$195+1,0)</f>
        <v>0</v>
      </c>
      <c r="OB41" s="0" t="n">
        <f aca="false">IF(ISNUMBER(FIND(OB$1,$D41))=$AO$1,1,0)*VLOOKUP($Z$2,DALYs!$A$2:$MW$40,'Intervention list'!OB$195+1,0)</f>
        <v>0</v>
      </c>
      <c r="OC41" s="0" t="n">
        <f aca="false">IF(ISNUMBER(FIND(OC$1,$D41))=$AO$1,1,0)*VLOOKUP($Z$2,DALYs!$A$2:$MW$40,'Intervention list'!OC$195+1,0)</f>
        <v>0</v>
      </c>
      <c r="OD41" s="0" t="n">
        <f aca="false">IF(ISNUMBER(FIND(OD$1,$D41))=$AO$1,1,0)*VLOOKUP($Z$2,DALYs!$A$2:$MW$40,'Intervention list'!OD$195+1,0)</f>
        <v>0</v>
      </c>
      <c r="OE41" s="0" t="n">
        <f aca="false">IF(ISNUMBER(FIND(OE$1,$D41))=$AO$1,1,0)*VLOOKUP($Z$2,DALYs!$A$2:$MW$40,'Intervention list'!OE$195+1,0)</f>
        <v>0</v>
      </c>
      <c r="OF41" s="0" t="n">
        <f aca="false">IF(ISNUMBER(FIND(OF$1,$D41))=$AO$1,1,0)*VLOOKUP($Z$2,DALYs!$A$2:$MW$40,'Intervention list'!OF$195+1,0)</f>
        <v>0</v>
      </c>
      <c r="OG41" s="0" t="n">
        <f aca="false">IF(ISNUMBER(FIND(OG$1,$D41))=$AO$1,1,0)*VLOOKUP($Z$2,DALYs!$A$2:$MW$40,'Intervention list'!OG$195+1,0)</f>
        <v>0</v>
      </c>
      <c r="OH41" s="0" t="n">
        <f aca="false">IF(ISNUMBER(FIND(OH$1,$D41))=$AO$1,1,0)*VLOOKUP($Z$2,DALYs!$A$2:$MW$40,'Intervention list'!OH$195+1,0)</f>
        <v>0</v>
      </c>
      <c r="OI41" s="0" t="n">
        <f aca="false">IF(ISNUMBER(FIND(OI$1,$D41))=$AO$1,1,0)*VLOOKUP($Z$2,DALYs!$A$2:$MW$40,'Intervention list'!OI$195+1,0)</f>
        <v>0</v>
      </c>
      <c r="OJ41" s="0" t="n">
        <f aca="false">IF(ISNUMBER(FIND(OJ$1,$D41))=$AO$1,1,0)*VLOOKUP($Z$2,DALYs!$A$2:$MW$40,'Intervention list'!OJ$195+1,0)</f>
        <v>0</v>
      </c>
      <c r="OK41" s="0" t="n">
        <f aca="false">IF(ISNUMBER(FIND(OK$1,$D41))=$AO$1,1,0)*VLOOKUP($Z$2,DALYs!$A$2:$MW$40,'Intervention list'!OK$195+1,0)</f>
        <v>0</v>
      </c>
      <c r="OL41" s="0" t="n">
        <f aca="false">IF(ISNUMBER(FIND(OL$1,$D41))=$AO$1,1,0)*VLOOKUP($Z$2,DALYs!$A$2:$MW$40,'Intervention list'!OL$195+1,0)</f>
        <v>0</v>
      </c>
      <c r="OM41" s="0" t="n">
        <f aca="false">IF(ISNUMBER(FIND(OM$1,$D41))=$AO$1,1,0)*VLOOKUP($Z$2,DALYs!$A$2:$MW$40,'Intervention list'!OM$195+1,0)</f>
        <v>0</v>
      </c>
      <c r="ON41" s="0" t="n">
        <f aca="false">IF(ISNUMBER(FIND(ON$1,$D41))=$AO$1,1,0)*VLOOKUP($Z$2,DALYs!$A$2:$MW$40,'Intervention list'!ON$195+1,0)</f>
        <v>0</v>
      </c>
      <c r="OO41" s="0" t="n">
        <f aca="false">IF(ISNUMBER(FIND(OO$1,$D41))=$AO$1,1,0)*VLOOKUP($Z$2,DALYs!$A$2:$MW$40,'Intervention list'!OO$195+1,0)</f>
        <v>0</v>
      </c>
      <c r="OP41" s="0" t="n">
        <f aca="false">IF(ISNUMBER(FIND(OP$1,$D41))=$AO$1,1,0)*VLOOKUP($Z$2,DALYs!$A$2:$MW$40,'Intervention list'!OP$195+1,0)</f>
        <v>0</v>
      </c>
      <c r="OQ41" s="0" t="n">
        <f aca="false">IF(ISNUMBER(FIND(OQ$1,$D41))=$AO$1,1,0)*VLOOKUP($Z$2,DALYs!$A$2:$MW$40,'Intervention list'!OQ$195+1,0)</f>
        <v>0</v>
      </c>
      <c r="OR41" s="0" t="n">
        <f aca="false">IF(ISNUMBER(FIND(OR$1,$D41))=$AO$1,1,0)*VLOOKUP($Z$2,DALYs!$A$2:$MW$40,'Intervention list'!OR$195+1,0)</f>
        <v>0</v>
      </c>
      <c r="OS41" s="0" t="n">
        <f aca="false">IF(ISNUMBER(FIND(OS$1,$D41))=$AO$1,1,0)*VLOOKUP($Z$2,DALYs!$A$2:$MW$40,'Intervention list'!OS$195+1,0)</f>
        <v>0</v>
      </c>
      <c r="OT41" s="0" t="n">
        <f aca="false">IF(ISNUMBER(FIND(OT$1,$D41))=$AO$1,1,0)*VLOOKUP($Z$2,DALYs!$A$2:$MW$40,'Intervention list'!OT$195+1,0)</f>
        <v>0</v>
      </c>
      <c r="OU41" s="0" t="n">
        <f aca="false">IF(ISNUMBER(FIND(OU$1,$D41))=$AO$1,1,0)*VLOOKUP($Z$2,DALYs!$A$2:$MW$40,'Intervention list'!OU$195+1,0)</f>
        <v>0</v>
      </c>
      <c r="OV41" s="0" t="n">
        <f aca="false">IF(ISNUMBER(FIND(OV$1,$D41))=$AO$1,1,0)*VLOOKUP($Z$2,DALYs!$A$2:$MW$40,'Intervention list'!OV$195+1,0)</f>
        <v>0</v>
      </c>
      <c r="OW41" s="0" t="n">
        <f aca="false">IF(ISNUMBER(FIND(OW$1,$D41))=$AO$1,1,0)*VLOOKUP($Z$2,DALYs!$A$2:$MW$40,'Intervention list'!OW$195+1,0)</f>
        <v>0</v>
      </c>
      <c r="OX41" s="0" t="n">
        <f aca="false">IF(ISNUMBER(FIND(OX$1,$D41))=$AO$1,1,0)*VLOOKUP($Z$2,DALYs!$A$2:$MW$40,'Intervention list'!OX$195+1,0)</f>
        <v>0</v>
      </c>
    </row>
    <row r="42" customFormat="false" ht="15.75" hidden="false" customHeight="false" outlineLevel="0" collapsed="false">
      <c r="A42" s="6" t="s">
        <v>206</v>
      </c>
      <c r="B42" s="6" t="s">
        <v>97</v>
      </c>
      <c r="C42" s="26" t="s">
        <v>71</v>
      </c>
      <c r="D42" s="7" t="s">
        <v>207</v>
      </c>
      <c r="E42" s="7" t="str">
        <f aca="false">SUBSTITUTE(D42,0.2,X42)</f>
        <v>Bacterial skin diseases: 0.05</v>
      </c>
      <c r="F42" s="0" t="s">
        <v>14</v>
      </c>
      <c r="G42" s="8" t="n">
        <v>16.1221248957112</v>
      </c>
      <c r="H42" s="9" t="n">
        <v>5.29</v>
      </c>
      <c r="I42" s="9" t="n">
        <f aca="false">IF(H42="","",(H42*(VLOOKUP($Z$2,Worksheet,11,0)^4)))</f>
        <v>7.70802289306615</v>
      </c>
      <c r="J42" s="9" t="n">
        <f aca="false">IF(I42="","",I42*VLOOKUP($Z$2,Worksheet,12,0))</f>
        <v>8.63922883294539</v>
      </c>
      <c r="K42" s="9" t="n">
        <f aca="false">IF(I42="","",I42*VLOOKUP($Z$2, Worksheet, 13, 0))</f>
        <v>7.56784471068787</v>
      </c>
      <c r="L42" s="9" t="n">
        <f aca="false">IF(J42="",VLOOKUP($Z$2, Worksheet, 14, 0),J42)</f>
        <v>8.63922883294539</v>
      </c>
      <c r="M42" s="9" t="n">
        <f aca="false">IF(L42&lt;VLOOKUP($Z$2,'Country sheet'!$A$3:$P$41,15,0), VLOOKUP($Z$2,'Country sheet'!$A$3:$P$41,15,0), L42)/0.7</f>
        <v>66.2083230214262</v>
      </c>
      <c r="N42" s="27" t="n">
        <f aca="false">IFERROR(IF(AC42=$AO$1,VLOOKUP(F42,AO$42:AX$46,MATCH(AC$1,AP$41:AX$41,0)+1,0)/COUNTIFS($F$2:$F$194,$F42,$AC$2:$AC$194,$AO$1),0),0) + IFERROR(IF(AD42=$AO$1,VLOOKUP(F42,AO$42:AX$46,MATCH(AD$1,AP$41:AX$41,0)+1,0)/COUNTIFS($F$2:$F$194,$F42,$AD$2:$AD$194,$AO$1),0),0) + IFERROR(IF(AE42=$AO$1,VLOOKUP(F42,AO$42:AX$46,MATCH(AE$1,AP$41:AX$41,0)+1,0)/COUNTIFS($F$2:$F$194,$F42,$AE$2:$AE$194,$AO$1),0),0) + IFERROR(IF(AF42=$AO$1,VLOOKUP(F42,AO$42:AX$46,MATCH(AF$1,AP$41:AX$41,0)+1,0)/COUNTIFS($F$2:$F$194,$F42,$AF$2:$AF$194,$AO$1),0),0) + IFERROR(IF(AG42=$AO$1,VLOOKUP(F42,AO$42:AX$46,MATCH(AG$1,AP$41:AX$41,0)+1,0)/COUNTIFS($F$2:$F$194,$F42,$AG$2:$AG$194,$AO$1),0),0) + IFERROR(IF(AH42=$AO$1,VLOOKUP(F42,AO$42:AX$46,MATCH(AH$1,AP$41:AX$41,0)+1,0)/COUNTIFS($F$2:$F$194,$F42,$AH$2:$AH$194,$AO$1),0),0) + IFERROR(IF(AI42=$AO$1,VLOOKUP(F42,AO$42:AX$46,MATCH(AI$1,AP$41:AX$41,0)+1,0)/COUNTIFS($F$2:$F$194,$F42,$AI$2:$AI$194,$AO$1),0),0) + IFERROR(IF(AJ42=$AO$1,VLOOKUP(F42,AO$42:AX$46,MATCH(AJ$1,AP$41:AX$41,0)+1,0)/COUNTIFS($F$2:$F$194,$F42,$AJ$2:$AJ$194,$AO$1),0),0) + IFERROR(IF(AK42=$AO$1,VLOOKUP(F42,AO$42:AX$46,MATCH(AK$1,AP$41:AX$41,0)+1,0)/COUNTIFS($F$2:$F$194,$F42,$AK$2:$AK$194,$AO$1),0),0)</f>
        <v>0</v>
      </c>
      <c r="O42" s="9" t="n">
        <v>1</v>
      </c>
      <c r="P42" s="9" t="n">
        <v>3</v>
      </c>
      <c r="Q42" s="0" t="n">
        <f aca="false">SUM(BC42:OX42)</f>
        <v>11145.2486988408</v>
      </c>
      <c r="R42" s="0" t="n">
        <f aca="false">IF(VLOOKUP($Z$2,CET!$A$4:$L$42,12,0)="Low income",_xlfn.IFS(S42=0.2,0.1,S42=0.1,0.05,S42=0.5,0.4,S42=0.35,0.25),S42)</f>
        <v>0.2</v>
      </c>
      <c r="S42" s="0" t="n">
        <v>0.2</v>
      </c>
      <c r="T42" s="0" t="n">
        <v>0.8</v>
      </c>
      <c r="U42" s="0" t="n">
        <f aca="false">N42/M42</f>
        <v>0</v>
      </c>
      <c r="V42" s="0" t="n">
        <f aca="false">IFERROR(U42/Q42,0)</f>
        <v>0</v>
      </c>
      <c r="W42" s="0" t="n">
        <f aca="false">(T42/R42)*V42</f>
        <v>0</v>
      </c>
      <c r="X42" s="28" t="n">
        <f aca="false">IF(W42=0,0,IF(W42&lt;=0.8,IF(W42&lt;0.05,0.05,W42),0.8))</f>
        <v>0</v>
      </c>
      <c r="Y42" s="28"/>
      <c r="AC42" s="34" t="n">
        <f aca="false">ISNUMBER(FIND(AC$1,$C42))</f>
        <v>0</v>
      </c>
      <c r="AD42" s="33" t="n">
        <f aca="false">ISNUMBER(FIND(AD$1,$C42))</f>
        <v>0</v>
      </c>
      <c r="AE42" s="33" t="n">
        <f aca="false">ISNUMBER(FIND(AE$1,$C42))</f>
        <v>0</v>
      </c>
      <c r="AF42" s="33" t="n">
        <f aca="false">ISNUMBER(FIND(AF$1,$C42))</f>
        <v>0</v>
      </c>
      <c r="AG42" s="33" t="n">
        <f aca="false">ISNUMBER(FIND(AG$1,$C42))</f>
        <v>0</v>
      </c>
      <c r="AH42" s="33" t="n">
        <f aca="false">ISNUMBER(FIND(AH$1,$C42))</f>
        <v>0</v>
      </c>
      <c r="AI42" s="33" t="n">
        <f aca="false">ISNUMBER(FIND(AI$1,$C42))</f>
        <v>0</v>
      </c>
      <c r="AJ42" s="33" t="n">
        <f aca="false">ISNUMBER(FIND(AJ$1,$C42))</f>
        <v>0</v>
      </c>
      <c r="AK42" s="35" t="n">
        <f aca="false">ISNUMBER(FIND(AK$1,$C42))</f>
        <v>0</v>
      </c>
      <c r="AL42" s="6"/>
      <c r="AM42" s="33"/>
      <c r="AN42" s="45"/>
      <c r="AO42" s="46" t="s">
        <v>25</v>
      </c>
      <c r="AP42" s="78" t="n">
        <f aca="false">AP$22*AP32</f>
        <v>31058251.8155199</v>
      </c>
      <c r="AQ42" s="64" t="n">
        <f aca="false">AQ$22*AQ32</f>
        <v>390606.405457812</v>
      </c>
      <c r="AR42" s="64" t="n">
        <f aca="false">AR$22*AR32</f>
        <v>5709041.9352394</v>
      </c>
      <c r="AS42" s="64" t="e">
        <f aca="false">AS$22*AS32</f>
        <v>#DIV/0!</v>
      </c>
      <c r="AT42" s="64" t="e">
        <f aca="false">AT$22*AT32</f>
        <v>#DIV/0!</v>
      </c>
      <c r="AU42" s="64" t="e">
        <f aca="false">AU$22*AU32</f>
        <v>#DIV/0!</v>
      </c>
      <c r="AV42" s="64" t="n">
        <f aca="false">AV$22*AV32</f>
        <v>1341468.35567974</v>
      </c>
      <c r="AW42" s="64" t="e">
        <f aca="false">AW$22*AW32</f>
        <v>#DIV/0!</v>
      </c>
      <c r="AX42" s="64" t="e">
        <f aca="false">AX$22*AX32</f>
        <v>#DIV/0!</v>
      </c>
      <c r="BC42" s="0" t="n">
        <f aca="false">IF(ISNUMBER(FIND(BC$1,$D42))=$AO$1,1,0)*VLOOKUP($Z$2,DALYs!$A$2:$MW$40,'Intervention list'!BC$195+1,0)</f>
        <v>0</v>
      </c>
      <c r="BD42" s="0" t="n">
        <f aca="false">IF(ISNUMBER(FIND(BD$1,$D42))=$AO$1,1,0)*VLOOKUP($Z$2,DALYs!$A$2:$MW$40,'Intervention list'!BD$195+1,0)</f>
        <v>0</v>
      </c>
      <c r="BE42" s="0" t="n">
        <f aca="false">IF(ISNUMBER(FIND(BE$1,$D42))=$AO$1,1,0)*VLOOKUP($Z$2,DALYs!$A$2:$MW$40,'Intervention list'!BE$195+1,0)</f>
        <v>0</v>
      </c>
      <c r="BF42" s="0" t="n">
        <f aca="false">IF(ISNUMBER(FIND(BF$1,$D42))=$AO$1,1,0)*VLOOKUP($Z$2,DALYs!$A$2:$MW$40,'Intervention list'!BF$195+1,0)</f>
        <v>0</v>
      </c>
      <c r="BG42" s="0" t="n">
        <f aca="false">IF(ISNUMBER(FIND(BG$1,$D42))=$AO$1,1,0)*VLOOKUP($Z$2,DALYs!$A$2:$MW$40,'Intervention list'!BG$195+1,0)</f>
        <v>0</v>
      </c>
      <c r="BH42" s="0" t="n">
        <f aca="false">IF(ISNUMBER(FIND(BH$1,$D42))=$AO$1,1,0)*VLOOKUP($Z$2,DALYs!$A$2:$MW$40,'Intervention list'!BH$195+1,0)</f>
        <v>0</v>
      </c>
      <c r="BI42" s="0" t="n">
        <f aca="false">IF(ISNUMBER(FIND(BI$1,$D42))=$AO$1,1,0)*VLOOKUP($Z$2,DALYs!$A$2:$MW$40,'Intervention list'!BI$195+1,0)</f>
        <v>0</v>
      </c>
      <c r="BJ42" s="0" t="n">
        <f aca="false">IF(ISNUMBER(FIND(BJ$1,$D42))=$AO$1,1,0)*VLOOKUP($Z$2,DALYs!$A$2:$MW$40,'Intervention list'!BJ$195+1,0)</f>
        <v>0</v>
      </c>
      <c r="BK42" s="0" t="n">
        <f aca="false">IF(ISNUMBER(FIND(BK$1,$D42))=$AO$1,1,0)*VLOOKUP($Z$2,DALYs!$A$2:$MW$40,'Intervention list'!BK$195+1,0)</f>
        <v>0</v>
      </c>
      <c r="BL42" s="0" t="n">
        <f aca="false">IF(ISNUMBER(FIND(BL$1,$D42))=$AO$1,1,0)*VLOOKUP($Z$2,DALYs!$A$2:$MW$40,'Intervention list'!BL$195+1,0)</f>
        <v>0</v>
      </c>
      <c r="BM42" s="0" t="n">
        <f aca="false">IF(ISNUMBER(FIND(BM$1,$D42))=$AO$1,1,0)*VLOOKUP($Z$2,DALYs!$A$2:$MW$40,'Intervention list'!BM$195+1,0)</f>
        <v>0</v>
      </c>
      <c r="BN42" s="0" t="n">
        <f aca="false">IF(ISNUMBER(FIND(BN$1,$D42))=$AO$1,1,0)*VLOOKUP($Z$2,DALYs!$A$2:$MW$40,'Intervention list'!BN$195+1,0)</f>
        <v>0</v>
      </c>
      <c r="BO42" s="0" t="n">
        <f aca="false">IF(ISNUMBER(FIND(BO$1,$D42))=$AO$1,1,0)*VLOOKUP($Z$2,DALYs!$A$2:$MW$40,'Intervention list'!BO$195+1,0)</f>
        <v>0</v>
      </c>
      <c r="BP42" s="0" t="n">
        <f aca="false">IF(ISNUMBER(FIND(BP$1,$D42))=$AO$1,1,0)*VLOOKUP($Z$2,DALYs!$A$2:$MW$40,'Intervention list'!BP$195+1,0)</f>
        <v>0</v>
      </c>
      <c r="BQ42" s="0" t="n">
        <f aca="false">IF(ISNUMBER(FIND(BQ$1,$D42))=$AO$1,1,0)*VLOOKUP($Z$2,DALYs!$A$2:$MW$40,'Intervention list'!BQ$195+1,0)</f>
        <v>0</v>
      </c>
      <c r="BR42" s="0" t="n">
        <f aca="false">IF(ISNUMBER(FIND(BR$1,$D42))=$AO$1,1,0)*VLOOKUP($Z$2,DALYs!$A$2:$MW$40,'Intervention list'!BR$195+1,0)</f>
        <v>0</v>
      </c>
      <c r="BS42" s="0" t="n">
        <f aca="false">IF(ISNUMBER(FIND(BS$1,$D42))=$AO$1,1,0)*VLOOKUP($Z$2,DALYs!$A$2:$MW$40,'Intervention list'!BS$195+1,0)</f>
        <v>0</v>
      </c>
      <c r="BT42" s="0" t="n">
        <f aca="false">IF(ISNUMBER(FIND(BT$1,$D42))=$AO$1,1,0)*VLOOKUP($Z$2,DALYs!$A$2:$MW$40,'Intervention list'!BT$195+1,0)</f>
        <v>0</v>
      </c>
      <c r="BU42" s="0" t="n">
        <f aca="false">IF(ISNUMBER(FIND(BU$1,$D42))=$AO$1,1,0)*VLOOKUP($Z$2,DALYs!$A$2:$MW$40,'Intervention list'!BU$195+1,0)</f>
        <v>0</v>
      </c>
      <c r="BV42" s="0" t="n">
        <f aca="false">IF(ISNUMBER(FIND(BV$1,$D42))=$AO$1,1,0)*VLOOKUP($Z$2,DALYs!$A$2:$MW$40,'Intervention list'!BV$195+1,0)</f>
        <v>0</v>
      </c>
      <c r="BW42" s="0" t="n">
        <f aca="false">IF(ISNUMBER(FIND(BW$1,$D42))=$AO$1,1,0)*VLOOKUP($Z$2,DALYs!$A$2:$MW$40,'Intervention list'!BW$195+1,0)</f>
        <v>0</v>
      </c>
      <c r="BX42" s="0" t="n">
        <f aca="false">IF(ISNUMBER(FIND(BX$1,$D42))=$AO$1,1,0)*VLOOKUP($Z$2,DALYs!$A$2:$MW$40,'Intervention list'!BX$195+1,0)</f>
        <v>0</v>
      </c>
      <c r="BY42" s="0" t="n">
        <f aca="false">IF(ISNUMBER(FIND(BY$1,$D42))=$AO$1,1,0)*VLOOKUP($Z$2,DALYs!$A$2:$MW$40,'Intervention list'!BY$195+1,0)</f>
        <v>0</v>
      </c>
      <c r="BZ42" s="0" t="n">
        <f aca="false">IF(ISNUMBER(FIND(BZ$1,$D42))=$AO$1,1,0)*VLOOKUP($Z$2,DALYs!$A$2:$MW$40,'Intervention list'!BZ$195+1,0)</f>
        <v>0</v>
      </c>
      <c r="CA42" s="0" t="n">
        <f aca="false">IF(ISNUMBER(FIND(CA$1,$D42))=$AO$1,1,0)*VLOOKUP($Z$2,DALYs!$A$2:$MW$40,'Intervention list'!CA$195+1,0)</f>
        <v>0</v>
      </c>
      <c r="CB42" s="0" t="n">
        <f aca="false">IF(ISNUMBER(FIND(CB$1,$D42))=$AO$1,1,0)*VLOOKUP($Z$2,DALYs!$A$2:$MW$40,'Intervention list'!CB$195+1,0)</f>
        <v>0</v>
      </c>
      <c r="CC42" s="0" t="n">
        <f aca="false">IF(ISNUMBER(FIND(CC$1,$D42))=$AO$1,1,0)*VLOOKUP($Z$2,DALYs!$A$2:$MW$40,'Intervention list'!CC$195+1,0)</f>
        <v>0</v>
      </c>
      <c r="CD42" s="0" t="n">
        <f aca="false">IF(ISNUMBER(FIND(CD$1,$D42))=$AO$1,1,0)*VLOOKUP($Z$2,DALYs!$A$2:$MW$40,'Intervention list'!CD$195+1,0)</f>
        <v>0</v>
      </c>
      <c r="CE42" s="0" t="n">
        <f aca="false">IF(ISNUMBER(FIND(CE$1,$D42))=$AO$1,1,0)*VLOOKUP($Z$2,DALYs!$A$2:$MW$40,'Intervention list'!CE$195+1,0)</f>
        <v>0</v>
      </c>
      <c r="CF42" s="0" t="n">
        <f aca="false">IF(ISNUMBER(FIND(CF$1,$D42))=$AO$1,1,0)*VLOOKUP($Z$2,DALYs!$A$2:$MW$40,'Intervention list'!CF$195+1,0)</f>
        <v>0</v>
      </c>
      <c r="CG42" s="0" t="n">
        <f aca="false">IF(ISNUMBER(FIND(CG$1,$D42))=$AO$1,1,0)*VLOOKUP($Z$2,DALYs!$A$2:$MW$40,'Intervention list'!CG$195+1,0)</f>
        <v>0</v>
      </c>
      <c r="CH42" s="0" t="n">
        <f aca="false">IF(ISNUMBER(FIND(CH$1,$D42))=$AO$1,1,0)*VLOOKUP($Z$2,DALYs!$A$2:$MW$40,'Intervention list'!CH$195+1,0)</f>
        <v>11145.2486988408</v>
      </c>
      <c r="CI42" s="0" t="n">
        <f aca="false">IF(ISNUMBER(FIND(CI$1,$D42))=$AO$1,1,0)*VLOOKUP($Z$2,DALYs!$A$2:$MW$40,'Intervention list'!CI$195+1,0)</f>
        <v>0</v>
      </c>
      <c r="CJ42" s="0" t="n">
        <f aca="false">IF(ISNUMBER(FIND(CJ$1,$D42))=$AO$1,1,0)*VLOOKUP($Z$2,DALYs!$A$2:$MW$40,'Intervention list'!CJ$195+1,0)</f>
        <v>0</v>
      </c>
      <c r="CK42" s="0" t="n">
        <f aca="false">IF(ISNUMBER(FIND(CK$1,$D42))=$AO$1,1,0)*VLOOKUP($Z$2,DALYs!$A$2:$MW$40,'Intervention list'!CK$195+1,0)</f>
        <v>0</v>
      </c>
      <c r="CL42" s="0" t="n">
        <f aca="false">IF(ISNUMBER(FIND(CL$1,$D42))=$AO$1,1,0)*VLOOKUP($Z$2,DALYs!$A$2:$MW$40,'Intervention list'!CL$195+1,0)</f>
        <v>0</v>
      </c>
      <c r="CM42" s="0" t="n">
        <f aca="false">IF(ISNUMBER(FIND(CM$1,$D42))=$AO$1,1,0)*VLOOKUP($Z$2,DALYs!$A$2:$MW$40,'Intervention list'!CM$195+1,0)</f>
        <v>0</v>
      </c>
      <c r="CN42" s="0" t="n">
        <f aca="false">IF(ISNUMBER(FIND(CN$1,$D42))=$AO$1,1,0)*VLOOKUP($Z$2,DALYs!$A$2:$MW$40,'Intervention list'!CN$195+1,0)</f>
        <v>0</v>
      </c>
      <c r="CO42" s="0" t="n">
        <f aca="false">IF(ISNUMBER(FIND(CO$1,$D42))=$AO$1,1,0)*VLOOKUP($Z$2,DALYs!$A$2:$MW$40,'Intervention list'!CO$195+1,0)</f>
        <v>0</v>
      </c>
      <c r="CP42" s="0" t="n">
        <f aca="false">IF(ISNUMBER(FIND(CP$1,$D42))=$AO$1,1,0)*VLOOKUP($Z$2,DALYs!$A$2:$MW$40,'Intervention list'!CP$195+1,0)</f>
        <v>0</v>
      </c>
      <c r="CQ42" s="0" t="n">
        <f aca="false">IF(ISNUMBER(FIND(CQ$1,$D42))=$AO$1,1,0)*VLOOKUP($Z$2,DALYs!$A$2:$MW$40,'Intervention list'!CQ$195+1,0)</f>
        <v>0</v>
      </c>
      <c r="CR42" s="0" t="n">
        <f aca="false">IF(ISNUMBER(FIND(CR$1,$D42))=$AO$1,1,0)*VLOOKUP($Z$2,DALYs!$A$2:$MW$40,'Intervention list'!CR$195+1,0)</f>
        <v>0</v>
      </c>
      <c r="CS42" s="0" t="n">
        <f aca="false">IF(ISNUMBER(FIND(CS$1,$D42))=$AO$1,1,0)*VLOOKUP($Z$2,DALYs!$A$2:$MW$40,'Intervention list'!CS$195+1,0)</f>
        <v>0</v>
      </c>
      <c r="CT42" s="0" t="n">
        <f aca="false">IF(ISNUMBER(FIND(CT$1,$D42))=$AO$1,1,0)*VLOOKUP($Z$2,DALYs!$A$2:$MW$40,'Intervention list'!CT$195+1,0)</f>
        <v>0</v>
      </c>
      <c r="CU42" s="0" t="n">
        <f aca="false">IF(ISNUMBER(FIND(CU$1,$D42))=$AO$1,1,0)*VLOOKUP($Z$2,DALYs!$A$2:$MW$40,'Intervention list'!CU$195+1,0)</f>
        <v>0</v>
      </c>
      <c r="CV42" s="0" t="n">
        <f aca="false">IF(ISNUMBER(FIND(CV$1,$D42))=$AO$1,1,0)*VLOOKUP($Z$2,DALYs!$A$2:$MW$40,'Intervention list'!CV$195+1,0)</f>
        <v>0</v>
      </c>
      <c r="CW42" s="0" t="n">
        <f aca="false">IF(ISNUMBER(FIND(CW$1,$D42))=$AO$1,1,0)*VLOOKUP($Z$2,DALYs!$A$2:$MW$40,'Intervention list'!CW$195+1,0)</f>
        <v>0</v>
      </c>
      <c r="CX42" s="0" t="n">
        <f aca="false">IF(ISNUMBER(FIND(CX$1,$D42))=$AO$1,1,0)*VLOOKUP($Z$2,DALYs!$A$2:$MW$40,'Intervention list'!CX$195+1,0)</f>
        <v>0</v>
      </c>
      <c r="CY42" s="0" t="n">
        <f aca="false">IF(ISNUMBER(FIND(CY$1,$D42))=$AO$1,1,0)*VLOOKUP($Z$2,DALYs!$A$2:$MW$40,'Intervention list'!CY$195+1,0)</f>
        <v>0</v>
      </c>
      <c r="CZ42" s="0" t="n">
        <f aca="false">IF(ISNUMBER(FIND(CZ$1,$D42))=$AO$1,1,0)*VLOOKUP($Z$2,DALYs!$A$2:$MW$40,'Intervention list'!CZ$195+1,0)</f>
        <v>0</v>
      </c>
      <c r="DA42" s="0" t="n">
        <f aca="false">IF(ISNUMBER(FIND(DA$1,$D42))=$AO$1,1,0)*VLOOKUP($Z$2,DALYs!$A$2:$MW$40,'Intervention list'!DA$195+1,0)</f>
        <v>0</v>
      </c>
      <c r="DB42" s="0" t="n">
        <f aca="false">IF(ISNUMBER(FIND(DB$1,$D42))=$AO$1,1,0)*VLOOKUP($Z$2,DALYs!$A$2:$MW$40,'Intervention list'!DB$195+1,0)</f>
        <v>0</v>
      </c>
      <c r="DC42" s="0" t="n">
        <f aca="false">IF(ISNUMBER(FIND(DC$1,$D42))=$AO$1,1,0)*VLOOKUP($Z$2,DALYs!$A$2:$MW$40,'Intervention list'!DC$195+1,0)</f>
        <v>0</v>
      </c>
      <c r="DD42" s="0" t="n">
        <f aca="false">IF(ISNUMBER(FIND(DD$1,$D42))=$AO$1,1,0)*VLOOKUP($Z$2,DALYs!$A$2:$MW$40,'Intervention list'!DD$195+1,0)</f>
        <v>0</v>
      </c>
      <c r="DE42" s="0" t="n">
        <f aca="false">IF(ISNUMBER(FIND(DE$1,$D42))=$AO$1,1,0)*VLOOKUP($Z$2,DALYs!$A$2:$MW$40,'Intervention list'!DE$195+1,0)</f>
        <v>0</v>
      </c>
      <c r="DF42" s="0" t="n">
        <f aca="false">IF(ISNUMBER(FIND(DF$1,$D42))=$AO$1,1,0)*VLOOKUP($Z$2,DALYs!$A$2:$MW$40,'Intervention list'!DF$195+1,0)</f>
        <v>0</v>
      </c>
      <c r="DG42" s="0" t="n">
        <f aca="false">IF(ISNUMBER(FIND(DG$1,$D42))=$AO$1,1,0)*VLOOKUP($Z$2,DALYs!$A$2:$MW$40,'Intervention list'!DG$195+1,0)</f>
        <v>0</v>
      </c>
      <c r="DH42" s="0" t="n">
        <f aca="false">IF(ISNUMBER(FIND(DH$1,$D42))=$AO$1,1,0)*VLOOKUP($Z$2,DALYs!$A$2:$MW$40,'Intervention list'!DH$195+1,0)</f>
        <v>0</v>
      </c>
      <c r="DI42" s="0" t="n">
        <f aca="false">IF(ISNUMBER(FIND(DI$1,$D42))=$AO$1,1,0)*VLOOKUP($Z$2,DALYs!$A$2:$MW$40,'Intervention list'!DI$195+1,0)</f>
        <v>0</v>
      </c>
      <c r="DJ42" s="0" t="n">
        <f aca="false">IF(ISNUMBER(FIND(DJ$1,$D42))=$AO$1,1,0)*VLOOKUP($Z$2,DALYs!$A$2:$MW$40,'Intervention list'!DJ$195+1,0)</f>
        <v>0</v>
      </c>
      <c r="DK42" s="0" t="n">
        <f aca="false">IF(ISNUMBER(FIND(DK$1,$D42))=$AO$1,1,0)*VLOOKUP($Z$2,DALYs!$A$2:$MW$40,'Intervention list'!DK$195+1,0)</f>
        <v>0</v>
      </c>
      <c r="DL42" s="0" t="n">
        <f aca="false">IF(ISNUMBER(FIND(DL$1,$D42))=$AO$1,1,0)*VLOOKUP($Z$2,DALYs!$A$2:$MW$40,'Intervention list'!DL$195+1,0)</f>
        <v>0</v>
      </c>
      <c r="DM42" s="0" t="n">
        <f aca="false">IF(ISNUMBER(FIND(DM$1,$D42))=$AO$1,1,0)*VLOOKUP($Z$2,DALYs!$A$2:$MW$40,'Intervention list'!DM$195+1,0)</f>
        <v>0</v>
      </c>
      <c r="DN42" s="0" t="n">
        <f aca="false">IF(ISNUMBER(FIND(DN$1,$D42))=$AO$1,1,0)*VLOOKUP($Z$2,DALYs!$A$2:$MW$40,'Intervention list'!DN$195+1,0)</f>
        <v>0</v>
      </c>
      <c r="DO42" s="0" t="n">
        <f aca="false">IF(ISNUMBER(FIND(DO$1,$D42))=$AO$1,1,0)*VLOOKUP($Z$2,DALYs!$A$2:$MW$40,'Intervention list'!DO$195+1,0)</f>
        <v>0</v>
      </c>
      <c r="DP42" s="0" t="n">
        <f aca="false">IF(ISNUMBER(FIND(DP$1,$D42))=$AO$1,1,0)*VLOOKUP($Z$2,DALYs!$A$2:$MW$40,'Intervention list'!DP$195+1,0)</f>
        <v>0</v>
      </c>
      <c r="DQ42" s="0" t="n">
        <f aca="false">IF(ISNUMBER(FIND(DQ$1,$D42))=$AO$1,1,0)*VLOOKUP($Z$2,DALYs!$A$2:$MW$40,'Intervention list'!DQ$195+1,0)</f>
        <v>0</v>
      </c>
      <c r="DR42" s="0" t="n">
        <f aca="false">IF(ISNUMBER(FIND(DR$1,$D42))=$AO$1,1,0)*VLOOKUP($Z$2,DALYs!$A$2:$MW$40,'Intervention list'!DR$195+1,0)</f>
        <v>0</v>
      </c>
      <c r="DS42" s="0" t="n">
        <f aca="false">IF(ISNUMBER(FIND(DS$1,$D42))=$AO$1,1,0)*VLOOKUP($Z$2,DALYs!$A$2:$MW$40,'Intervention list'!DS$195+1,0)</f>
        <v>0</v>
      </c>
      <c r="DT42" s="0" t="n">
        <f aca="false">IF(ISNUMBER(FIND(DT$1,$D42))=$AO$1,1,0)*VLOOKUP($Z$2,DALYs!$A$2:$MW$40,'Intervention list'!DT$195+1,0)</f>
        <v>0</v>
      </c>
      <c r="DU42" s="0" t="n">
        <f aca="false">IF(ISNUMBER(FIND(DU$1,$D42))=$AO$1,1,0)*VLOOKUP($Z$2,DALYs!$A$2:$MW$40,'Intervention list'!DU$195+1,0)</f>
        <v>0</v>
      </c>
      <c r="DV42" s="0" t="n">
        <f aca="false">IF(ISNUMBER(FIND(DV$1,$D42))=$AO$1,1,0)*VLOOKUP($Z$2,DALYs!$A$2:$MW$40,'Intervention list'!DV$195+1,0)</f>
        <v>0</v>
      </c>
      <c r="DW42" s="0" t="n">
        <f aca="false">IF(ISNUMBER(FIND(DW$1,$D42))=$AO$1,1,0)*VLOOKUP($Z$2,DALYs!$A$2:$MW$40,'Intervention list'!DW$195+1,0)</f>
        <v>0</v>
      </c>
      <c r="DX42" s="0" t="n">
        <f aca="false">IF(ISNUMBER(FIND(DX$1,$D42))=$AO$1,1,0)*VLOOKUP($Z$2,DALYs!$A$2:$MW$40,'Intervention list'!DX$195+1,0)</f>
        <v>0</v>
      </c>
      <c r="DY42" s="0" t="n">
        <f aca="false">IF(ISNUMBER(FIND(DY$1,$D42))=$AO$1,1,0)*VLOOKUP($Z$2,DALYs!$A$2:$MW$40,'Intervention list'!DY$195+1,0)</f>
        <v>0</v>
      </c>
      <c r="DZ42" s="0" t="n">
        <f aca="false">IF(ISNUMBER(FIND(DZ$1,$D42))=$AO$1,1,0)*VLOOKUP($Z$2,DALYs!$A$2:$MW$40,'Intervention list'!DZ$195+1,0)</f>
        <v>0</v>
      </c>
      <c r="EA42" s="0" t="n">
        <f aca="false">IF(ISNUMBER(FIND(EA$1,$D42))=$AO$1,1,0)*VLOOKUP($Z$2,DALYs!$A$2:$MW$40,'Intervention list'!EA$195+1,0)</f>
        <v>0</v>
      </c>
      <c r="EB42" s="0" t="n">
        <f aca="false">IF(ISNUMBER(FIND(EB$1,$D42))=$AO$1,1,0)*VLOOKUP($Z$2,DALYs!$A$2:$MW$40,'Intervention list'!EB$195+1,0)</f>
        <v>0</v>
      </c>
      <c r="EC42" s="0" t="n">
        <f aca="false">IF(ISNUMBER(FIND(EC$1,$D42))=$AO$1,1,0)*VLOOKUP($Z$2,DALYs!$A$2:$MW$40,'Intervention list'!EC$195+1,0)</f>
        <v>0</v>
      </c>
      <c r="ED42" s="0" t="n">
        <f aca="false">IF(ISNUMBER(FIND(ED$1,$D42))=$AO$1,1,0)*VLOOKUP($Z$2,DALYs!$A$2:$MW$40,'Intervention list'!ED$195+1,0)</f>
        <v>0</v>
      </c>
      <c r="EE42" s="0" t="n">
        <f aca="false">IF(ISNUMBER(FIND(EE$1,$D42))=$AO$1,1,0)*VLOOKUP($Z$2,DALYs!$A$2:$MW$40,'Intervention list'!EE$195+1,0)</f>
        <v>0</v>
      </c>
      <c r="EF42" s="0" t="n">
        <f aca="false">IF(ISNUMBER(FIND(EF$1,$D42))=$AO$1,1,0)*VLOOKUP($Z$2,DALYs!$A$2:$MW$40,'Intervention list'!EF$195+1,0)</f>
        <v>0</v>
      </c>
      <c r="EG42" s="0" t="n">
        <f aca="false">IF(ISNUMBER(FIND(EG$1,$D42))=$AO$1,1,0)*VLOOKUP($Z$2,DALYs!$A$2:$MW$40,'Intervention list'!EG$195+1,0)</f>
        <v>0</v>
      </c>
      <c r="EH42" s="0" t="n">
        <f aca="false">IF(ISNUMBER(FIND(EH$1,$D42))=$AO$1,1,0)*VLOOKUP($Z$2,DALYs!$A$2:$MW$40,'Intervention list'!EH$195+1,0)</f>
        <v>0</v>
      </c>
      <c r="EI42" s="0" t="n">
        <f aca="false">IF(ISNUMBER(FIND(EI$1,$D42))=$AO$1,1,0)*VLOOKUP($Z$2,DALYs!$A$2:$MW$40,'Intervention list'!EI$195+1,0)</f>
        <v>0</v>
      </c>
      <c r="EJ42" s="0" t="n">
        <f aca="false">IF(ISNUMBER(FIND(EJ$1,$D42))=$AO$1,1,0)*VLOOKUP($Z$2,DALYs!$A$2:$MW$40,'Intervention list'!EJ$195+1,0)</f>
        <v>0</v>
      </c>
      <c r="EK42" s="0" t="n">
        <f aca="false">IF(ISNUMBER(FIND(EK$1,$D42))=$AO$1,1,0)*VLOOKUP($Z$2,DALYs!$A$2:$MW$40,'Intervention list'!EK$195+1,0)</f>
        <v>0</v>
      </c>
      <c r="EL42" s="0" t="n">
        <f aca="false">IF(ISNUMBER(FIND(EL$1,$D42))=$AO$1,1,0)*VLOOKUP($Z$2,DALYs!$A$2:$MW$40,'Intervention list'!EL$195+1,0)</f>
        <v>0</v>
      </c>
      <c r="EM42" s="0" t="n">
        <f aca="false">IF(ISNUMBER(FIND(EM$1,$D42))=$AO$1,1,0)*VLOOKUP($Z$2,DALYs!$A$2:$MW$40,'Intervention list'!EM$195+1,0)</f>
        <v>0</v>
      </c>
      <c r="EN42" s="0" t="n">
        <f aca="false">IF(ISNUMBER(FIND(EN$1,$D42))=$AO$1,1,0)*VLOOKUP($Z$2,DALYs!$A$2:$MW$40,'Intervention list'!EN$195+1,0)</f>
        <v>0</v>
      </c>
      <c r="EO42" s="0" t="n">
        <f aca="false">IF(ISNUMBER(FIND(EO$1,$D42))=$AO$1,1,0)*VLOOKUP($Z$2,DALYs!$A$2:$MW$40,'Intervention list'!EO$195+1,0)</f>
        <v>0</v>
      </c>
      <c r="EP42" s="0" t="n">
        <f aca="false">IF(ISNUMBER(FIND(EP$1,$D42))=$AO$1,1,0)*VLOOKUP($Z$2,DALYs!$A$2:$MW$40,'Intervention list'!EP$195+1,0)</f>
        <v>0</v>
      </c>
      <c r="EQ42" s="0" t="n">
        <f aca="false">IF(ISNUMBER(FIND(EQ$1,$D42))=$AO$1,1,0)*VLOOKUP($Z$2,DALYs!$A$2:$MW$40,'Intervention list'!EQ$195+1,0)</f>
        <v>0</v>
      </c>
      <c r="ER42" s="0" t="n">
        <f aca="false">IF(ISNUMBER(FIND(ER$1,$D42))=$AO$1,1,0)*VLOOKUP($Z$2,DALYs!$A$2:$MW$40,'Intervention list'!ER$195+1,0)</f>
        <v>0</v>
      </c>
      <c r="ES42" s="0" t="n">
        <f aca="false">IF(ISNUMBER(FIND(ES$1,$D42))=$AO$1,1,0)*VLOOKUP($Z$2,DALYs!$A$2:$MW$40,'Intervention list'!ES$195+1,0)</f>
        <v>0</v>
      </c>
      <c r="ET42" s="0" t="n">
        <f aca="false">IF(ISNUMBER(FIND(ET$1,$D42))=$AO$1,1,0)*VLOOKUP($Z$2,DALYs!$A$2:$MW$40,'Intervention list'!ET$195+1,0)</f>
        <v>0</v>
      </c>
      <c r="EU42" s="0" t="n">
        <f aca="false">IF(ISNUMBER(FIND(EU$1,$D42))=$AO$1,1,0)*VLOOKUP($Z$2,DALYs!$A$2:$MW$40,'Intervention list'!EU$195+1,0)</f>
        <v>0</v>
      </c>
      <c r="EV42" s="0" t="n">
        <f aca="false">IF(ISNUMBER(FIND(EV$1,$D42))=$AO$1,1,0)*VLOOKUP($Z$2,DALYs!$A$2:$MW$40,'Intervention list'!EV$195+1,0)</f>
        <v>0</v>
      </c>
      <c r="EW42" s="0" t="n">
        <f aca="false">IF(ISNUMBER(FIND(EW$1,$D42))=$AO$1,1,0)*VLOOKUP($Z$2,DALYs!$A$2:$MW$40,'Intervention list'!EW$195+1,0)</f>
        <v>0</v>
      </c>
      <c r="EX42" s="0" t="n">
        <f aca="false">IF(ISNUMBER(FIND(EX$1,$D42))=$AO$1,1,0)*VLOOKUP($Z$2,DALYs!$A$2:$MW$40,'Intervention list'!EX$195+1,0)</f>
        <v>0</v>
      </c>
      <c r="EY42" s="0" t="n">
        <f aca="false">IF(ISNUMBER(FIND(EY$1,$D42))=$AO$1,1,0)*VLOOKUP($Z$2,DALYs!$A$2:$MW$40,'Intervention list'!EY$195+1,0)</f>
        <v>0</v>
      </c>
      <c r="EZ42" s="0" t="n">
        <f aca="false">IF(ISNUMBER(FIND(EZ$1,$D42))=$AO$1,1,0)*VLOOKUP($Z$2,DALYs!$A$2:$MW$40,'Intervention list'!EZ$195+1,0)</f>
        <v>0</v>
      </c>
      <c r="FA42" s="0" t="n">
        <f aca="false">IF(ISNUMBER(FIND(FA$1,$D42))=$AO$1,1,0)*VLOOKUP($Z$2,DALYs!$A$2:$MW$40,'Intervention list'!FA$195+1,0)</f>
        <v>0</v>
      </c>
      <c r="FB42" s="0" t="n">
        <f aca="false">IF(ISNUMBER(FIND(FB$1,$D42))=$AO$1,1,0)*VLOOKUP($Z$2,DALYs!$A$2:$MW$40,'Intervention list'!FB$195+1,0)</f>
        <v>0</v>
      </c>
      <c r="FC42" s="0" t="n">
        <f aca="false">IF(ISNUMBER(FIND(FC$1,$D42))=$AO$1,1,0)*VLOOKUP($Z$2,DALYs!$A$2:$MW$40,'Intervention list'!FC$195+1,0)</f>
        <v>0</v>
      </c>
      <c r="FD42" s="0" t="n">
        <f aca="false">IF(ISNUMBER(FIND(FD$1,$D42))=$AO$1,1,0)*VLOOKUP($Z$2,DALYs!$A$2:$MW$40,'Intervention list'!FD$195+1,0)</f>
        <v>0</v>
      </c>
      <c r="FE42" s="0" t="n">
        <f aca="false">IF(ISNUMBER(FIND(FE$1,$D42))=$AO$1,1,0)*VLOOKUP($Z$2,DALYs!$A$2:$MW$40,'Intervention list'!FE$195+1,0)</f>
        <v>0</v>
      </c>
      <c r="FF42" s="0" t="n">
        <f aca="false">IF(ISNUMBER(FIND(FF$1,$D42))=$AO$1,1,0)*VLOOKUP($Z$2,DALYs!$A$2:$MW$40,'Intervention list'!FF$195+1,0)</f>
        <v>0</v>
      </c>
      <c r="FG42" s="0" t="n">
        <f aca="false">IF(ISNUMBER(FIND(FG$1,$D42))=$AO$1,1,0)*VLOOKUP($Z$2,DALYs!$A$2:$MW$40,'Intervention list'!FG$195+1,0)</f>
        <v>0</v>
      </c>
      <c r="FH42" s="0" t="n">
        <f aca="false">IF(ISNUMBER(FIND(FH$1,$D42))=$AO$1,1,0)*VLOOKUP($Z$2,DALYs!$A$2:$MW$40,'Intervention list'!FH$195+1,0)</f>
        <v>0</v>
      </c>
      <c r="FI42" s="0" t="n">
        <f aca="false">IF(ISNUMBER(FIND(FI$1,$D42))=$AO$1,1,0)*VLOOKUP($Z$2,DALYs!$A$2:$MW$40,'Intervention list'!FI$195+1,0)</f>
        <v>0</v>
      </c>
      <c r="FJ42" s="0" t="n">
        <f aca="false">IF(ISNUMBER(FIND(FJ$1,$D42))=$AO$1,1,0)*VLOOKUP($Z$2,DALYs!$A$2:$MW$40,'Intervention list'!FJ$195+1,0)</f>
        <v>0</v>
      </c>
      <c r="FK42" s="0" t="n">
        <f aca="false">IF(ISNUMBER(FIND(FK$1,$D42))=$AO$1,1,0)*VLOOKUP($Z$2,DALYs!$A$2:$MW$40,'Intervention list'!FK$195+1,0)</f>
        <v>0</v>
      </c>
      <c r="FL42" s="0" t="n">
        <f aca="false">IF(ISNUMBER(FIND(FL$1,$D42))=$AO$1,1,0)*VLOOKUP($Z$2,DALYs!$A$2:$MW$40,'Intervention list'!FL$195+1,0)</f>
        <v>0</v>
      </c>
      <c r="FM42" s="0" t="n">
        <f aca="false">IF(ISNUMBER(FIND(FM$1,$D42))=$AO$1,1,0)*VLOOKUP($Z$2,DALYs!$A$2:$MW$40,'Intervention list'!FM$195+1,0)</f>
        <v>0</v>
      </c>
      <c r="FN42" s="0" t="n">
        <f aca="false">IF(ISNUMBER(FIND(FN$1,$D42))=$AO$1,1,0)*VLOOKUP($Z$2,DALYs!$A$2:$MW$40,'Intervention list'!FN$195+1,0)</f>
        <v>0</v>
      </c>
      <c r="FO42" s="0" t="n">
        <f aca="false">IF(ISNUMBER(FIND(FO$1,$D42))=$AO$1,1,0)*VLOOKUP($Z$2,DALYs!$A$2:$MW$40,'Intervention list'!FO$195+1,0)</f>
        <v>0</v>
      </c>
      <c r="FP42" s="0" t="n">
        <f aca="false">IF(ISNUMBER(FIND(FP$1,$D42))=$AO$1,1,0)*VLOOKUP($Z$2,DALYs!$A$2:$MW$40,'Intervention list'!FP$195+1,0)</f>
        <v>0</v>
      </c>
      <c r="FQ42" s="0" t="n">
        <f aca="false">IF(ISNUMBER(FIND(FQ$1,$D42))=$AO$1,1,0)*VLOOKUP($Z$2,DALYs!$A$2:$MW$40,'Intervention list'!FQ$195+1,0)</f>
        <v>0</v>
      </c>
      <c r="FR42" s="0" t="n">
        <f aca="false">IF(ISNUMBER(FIND(FR$1,$D42))=$AO$1,1,0)*VLOOKUP($Z$2,DALYs!$A$2:$MW$40,'Intervention list'!FR$195+1,0)</f>
        <v>0</v>
      </c>
      <c r="FS42" s="0" t="n">
        <f aca="false">IF(ISNUMBER(FIND(FS$1,$D42))=$AO$1,1,0)*VLOOKUP($Z$2,DALYs!$A$2:$MW$40,'Intervention list'!FS$195+1,0)</f>
        <v>0</v>
      </c>
      <c r="FT42" s="0" t="n">
        <f aca="false">IF(ISNUMBER(FIND(FT$1,$D42))=$AO$1,1,0)*VLOOKUP($Z$2,DALYs!$A$2:$MW$40,'Intervention list'!FT$195+1,0)</f>
        <v>0</v>
      </c>
      <c r="FU42" s="0" t="n">
        <f aca="false">IF(ISNUMBER(FIND(FU$1,$D42))=$AO$1,1,0)*VLOOKUP($Z$2,DALYs!$A$2:$MW$40,'Intervention list'!FU$195+1,0)</f>
        <v>0</v>
      </c>
      <c r="FV42" s="0" t="n">
        <f aca="false">IF(ISNUMBER(FIND(FV$1,$D42))=$AO$1,1,0)*VLOOKUP($Z$2,DALYs!$A$2:$MW$40,'Intervention list'!FV$195+1,0)</f>
        <v>0</v>
      </c>
      <c r="FW42" s="0" t="n">
        <f aca="false">IF(ISNUMBER(FIND(FW$1,$D42))=$AO$1,1,0)*VLOOKUP($Z$2,DALYs!$A$2:$MW$40,'Intervention list'!FW$195+1,0)</f>
        <v>0</v>
      </c>
      <c r="FX42" s="0" t="n">
        <f aca="false">IF(ISNUMBER(FIND(FX$1,$D42))=$AO$1,1,0)*VLOOKUP($Z$2,DALYs!$A$2:$MW$40,'Intervention list'!FX$195+1,0)</f>
        <v>0</v>
      </c>
      <c r="FY42" s="0" t="n">
        <f aca="false">IF(ISNUMBER(FIND(FY$1,$D42))=$AO$1,1,0)*VLOOKUP($Z$2,DALYs!$A$2:$MW$40,'Intervention list'!FY$195+1,0)</f>
        <v>0</v>
      </c>
      <c r="FZ42" s="0" t="n">
        <f aca="false">IF(ISNUMBER(FIND(FZ$1,$D42))=$AO$1,1,0)*VLOOKUP($Z$2,DALYs!$A$2:$MW$40,'Intervention list'!FZ$195+1,0)</f>
        <v>0</v>
      </c>
      <c r="GA42" s="0" t="n">
        <f aca="false">IF(ISNUMBER(FIND(GA$1,$D42))=$AO$1,1,0)*VLOOKUP($Z$2,DALYs!$A$2:$MW$40,'Intervention list'!GA$195+1,0)</f>
        <v>0</v>
      </c>
      <c r="GB42" s="0" t="n">
        <f aca="false">IF(ISNUMBER(FIND(GB$1,$D42))=$AO$1,1,0)*VLOOKUP($Z$2,DALYs!$A$2:$MW$40,'Intervention list'!GB$195+1,0)</f>
        <v>0</v>
      </c>
      <c r="GC42" s="0" t="n">
        <f aca="false">IF(ISNUMBER(FIND(GC$1,$D42))=$AO$1,1,0)*VLOOKUP($Z$2,DALYs!$A$2:$MW$40,'Intervention list'!GC$195+1,0)</f>
        <v>0</v>
      </c>
      <c r="GD42" s="0" t="n">
        <f aca="false">IF(ISNUMBER(FIND(GD$1,$D42))=$AO$1,1,0)*VLOOKUP($Z$2,DALYs!$A$2:$MW$40,'Intervention list'!GD$195+1,0)</f>
        <v>0</v>
      </c>
      <c r="GE42" s="0" t="n">
        <f aca="false">IF(ISNUMBER(FIND(GE$1,$D42))=$AO$1,1,0)*VLOOKUP($Z$2,DALYs!$A$2:$MW$40,'Intervention list'!GE$195+1,0)</f>
        <v>0</v>
      </c>
      <c r="GF42" s="0" t="n">
        <f aca="false">IF(ISNUMBER(FIND(GF$1,$D42))=$AO$1,1,0)*VLOOKUP($Z$2,DALYs!$A$2:$MW$40,'Intervention list'!GF$195+1,0)</f>
        <v>0</v>
      </c>
      <c r="GG42" s="0" t="n">
        <f aca="false">IF(ISNUMBER(FIND(GG$1,$D42))=$AO$1,1,0)*VLOOKUP($Z$2,DALYs!$A$2:$MW$40,'Intervention list'!GG$195+1,0)</f>
        <v>0</v>
      </c>
      <c r="GH42" s="0" t="n">
        <f aca="false">IF(ISNUMBER(FIND(GH$1,$D42))=$AO$1,1,0)*VLOOKUP($Z$2,DALYs!$A$2:$MW$40,'Intervention list'!GH$195+1,0)</f>
        <v>0</v>
      </c>
      <c r="GI42" s="0" t="n">
        <f aca="false">IF(ISNUMBER(FIND(GI$1,$D42))=$AO$1,1,0)*VLOOKUP($Z$2,DALYs!$A$2:$MW$40,'Intervention list'!GI$195+1,0)</f>
        <v>0</v>
      </c>
      <c r="GJ42" s="0" t="n">
        <f aca="false">IF(ISNUMBER(FIND(GJ$1,$D42))=$AO$1,1,0)*VLOOKUP($Z$2,DALYs!$A$2:$MW$40,'Intervention list'!GJ$195+1,0)</f>
        <v>0</v>
      </c>
      <c r="GK42" s="0" t="n">
        <f aca="false">IF(ISNUMBER(FIND(GK$1,$D42))=$AO$1,1,0)*VLOOKUP($Z$2,DALYs!$A$2:$MW$40,'Intervention list'!GK$195+1,0)</f>
        <v>0</v>
      </c>
      <c r="GL42" s="0" t="n">
        <f aca="false">IF(ISNUMBER(FIND(GL$1,$D42))=$AO$1,1,0)*VLOOKUP($Z$2,DALYs!$A$2:$MW$40,'Intervention list'!GL$195+1,0)</f>
        <v>0</v>
      </c>
      <c r="GM42" s="0" t="n">
        <f aca="false">IF(ISNUMBER(FIND(GM$1,$D42))=$AO$1,1,0)*VLOOKUP($Z$2,DALYs!$A$2:$MW$40,'Intervention list'!GM$195+1,0)</f>
        <v>0</v>
      </c>
      <c r="GN42" s="0" t="n">
        <f aca="false">IF(ISNUMBER(FIND(GN$1,$D42))=$AO$1,1,0)*VLOOKUP($Z$2,DALYs!$A$2:$MW$40,'Intervention list'!GN$195+1,0)</f>
        <v>0</v>
      </c>
      <c r="GO42" s="0" t="n">
        <f aca="false">IF(ISNUMBER(FIND(GO$1,$D42))=$AO$1,1,0)*VLOOKUP($Z$2,DALYs!$A$2:$MW$40,'Intervention list'!GO$195+1,0)</f>
        <v>0</v>
      </c>
      <c r="GP42" s="0" t="n">
        <f aca="false">IF(ISNUMBER(FIND(GP$1,$D42))=$AO$1,1,0)*VLOOKUP($Z$2,DALYs!$A$2:$MW$40,'Intervention list'!GP$195+1,0)</f>
        <v>0</v>
      </c>
      <c r="GQ42" s="0" t="n">
        <f aca="false">IF(ISNUMBER(FIND(GQ$1,$D42))=$AO$1,1,0)*VLOOKUP($Z$2,DALYs!$A$2:$MW$40,'Intervention list'!GQ$195+1,0)</f>
        <v>0</v>
      </c>
      <c r="GR42" s="0" t="n">
        <f aca="false">IF(ISNUMBER(FIND(GR$1,$D42))=$AO$1,1,0)*VLOOKUP($Z$2,DALYs!$A$2:$MW$40,'Intervention list'!GR$195+1,0)</f>
        <v>0</v>
      </c>
      <c r="GS42" s="0" t="n">
        <f aca="false">IF(ISNUMBER(FIND(GS$1,$D42))=$AO$1,1,0)*VLOOKUP($Z$2,DALYs!$A$2:$MW$40,'Intervention list'!GS$195+1,0)</f>
        <v>0</v>
      </c>
      <c r="GT42" s="0" t="n">
        <f aca="false">IF(ISNUMBER(FIND(GT$1,$D42))=$AO$1,1,0)*VLOOKUP($Z$2,DALYs!$A$2:$MW$40,'Intervention list'!GT$195+1,0)</f>
        <v>0</v>
      </c>
      <c r="GU42" s="0" t="n">
        <f aca="false">IF(ISNUMBER(FIND(GU$1,$D42))=$AO$1,1,0)*VLOOKUP($Z$2,DALYs!$A$2:$MW$40,'Intervention list'!GU$195+1,0)</f>
        <v>0</v>
      </c>
      <c r="GV42" s="0" t="n">
        <f aca="false">IF(ISNUMBER(FIND(GV$1,$D42))=$AO$1,1,0)*VLOOKUP($Z$2,DALYs!$A$2:$MW$40,'Intervention list'!GV$195+1,0)</f>
        <v>0</v>
      </c>
      <c r="GW42" s="0" t="n">
        <f aca="false">IF(ISNUMBER(FIND(GW$1,$D42))=$AO$1,1,0)*VLOOKUP($Z$2,DALYs!$A$2:$MW$40,'Intervention list'!GW$195+1,0)</f>
        <v>0</v>
      </c>
      <c r="GX42" s="0" t="n">
        <f aca="false">IF(ISNUMBER(FIND(GX$1,$D42))=$AO$1,1,0)*VLOOKUP($Z$2,DALYs!$A$2:$MW$40,'Intervention list'!GX$195+1,0)</f>
        <v>0</v>
      </c>
      <c r="GY42" s="0" t="n">
        <f aca="false">IF(ISNUMBER(FIND(GY$1,$D42))=$AO$1,1,0)*VLOOKUP($Z$2,DALYs!$A$2:$MW$40,'Intervention list'!GY$195+1,0)</f>
        <v>0</v>
      </c>
      <c r="GZ42" s="0" t="n">
        <f aca="false">IF(ISNUMBER(FIND(GZ$1,$D42))=$AO$1,1,0)*VLOOKUP($Z$2,DALYs!$A$2:$MW$40,'Intervention list'!GZ$195+1,0)</f>
        <v>0</v>
      </c>
      <c r="HA42" s="0" t="n">
        <f aca="false">IF(ISNUMBER(FIND(HA$1,$D42))=$AO$1,1,0)*VLOOKUP($Z$2,DALYs!$A$2:$MW$40,'Intervention list'!HA$195+1,0)</f>
        <v>0</v>
      </c>
      <c r="HB42" s="0" t="n">
        <f aca="false">IF(ISNUMBER(FIND(HB$1,$D42))=$AO$1,1,0)*VLOOKUP($Z$2,DALYs!$A$2:$MW$40,'Intervention list'!HB$195+1,0)</f>
        <v>0</v>
      </c>
      <c r="HC42" s="0" t="n">
        <f aca="false">IF(ISNUMBER(FIND(HC$1,$D42))=$AO$1,1,0)*VLOOKUP($Z$2,DALYs!$A$2:$MW$40,'Intervention list'!HC$195+1,0)</f>
        <v>0</v>
      </c>
      <c r="HD42" s="0" t="n">
        <f aca="false">IF(ISNUMBER(FIND(HD$1,$D42))=$AO$1,1,0)*VLOOKUP($Z$2,DALYs!$A$2:$MW$40,'Intervention list'!HD$195+1,0)</f>
        <v>0</v>
      </c>
      <c r="HE42" s="0" t="n">
        <f aca="false">IF(ISNUMBER(FIND(HE$1,$D42))=$AO$1,1,0)*VLOOKUP($Z$2,DALYs!$A$2:$MW$40,'Intervention list'!HE$195+1,0)</f>
        <v>0</v>
      </c>
      <c r="HF42" s="0" t="n">
        <f aca="false">IF(ISNUMBER(FIND(HF$1,$D42))=$AO$1,1,0)*VLOOKUP($Z$2,DALYs!$A$2:$MW$40,'Intervention list'!HF$195+1,0)</f>
        <v>0</v>
      </c>
      <c r="HG42" s="0" t="n">
        <f aca="false">IF(ISNUMBER(FIND(HG$1,$D42))=$AO$1,1,0)*VLOOKUP($Z$2,DALYs!$A$2:$MW$40,'Intervention list'!HG$195+1,0)</f>
        <v>0</v>
      </c>
      <c r="HH42" s="0" t="n">
        <f aca="false">IF(ISNUMBER(FIND(HH$1,$D42))=$AO$1,1,0)*VLOOKUP($Z$2,DALYs!$A$2:$MW$40,'Intervention list'!HH$195+1,0)</f>
        <v>0</v>
      </c>
      <c r="HI42" s="0" t="n">
        <f aca="false">IF(ISNUMBER(FIND(HI$1,$D42))=$AO$1,1,0)*VLOOKUP($Z$2,DALYs!$A$2:$MW$40,'Intervention list'!HI$195+1,0)</f>
        <v>0</v>
      </c>
      <c r="HJ42" s="0" t="n">
        <f aca="false">IF(ISNUMBER(FIND(HJ$1,$D42))=$AO$1,1,0)*VLOOKUP($Z$2,DALYs!$A$2:$MW$40,'Intervention list'!HJ$195+1,0)</f>
        <v>0</v>
      </c>
      <c r="HK42" s="0" t="n">
        <f aca="false">IF(ISNUMBER(FIND(HK$1,$D42))=$AO$1,1,0)*VLOOKUP($Z$2,DALYs!$A$2:$MW$40,'Intervention list'!HK$195+1,0)</f>
        <v>0</v>
      </c>
      <c r="HL42" s="0" t="n">
        <f aca="false">IF(ISNUMBER(FIND(HL$1,$D42))=$AO$1,1,0)*VLOOKUP($Z$2,DALYs!$A$2:$MW$40,'Intervention list'!HL$195+1,0)</f>
        <v>0</v>
      </c>
      <c r="HM42" s="0" t="n">
        <f aca="false">IF(ISNUMBER(FIND(HM$1,$D42))=$AO$1,1,0)*VLOOKUP($Z$2,DALYs!$A$2:$MW$40,'Intervention list'!HM$195+1,0)</f>
        <v>0</v>
      </c>
      <c r="HN42" s="0" t="n">
        <f aca="false">IF(ISNUMBER(FIND(HN$1,$D42))=$AO$1,1,0)*VLOOKUP($Z$2,DALYs!$A$2:$MW$40,'Intervention list'!HN$195+1,0)</f>
        <v>0</v>
      </c>
      <c r="HO42" s="0" t="n">
        <f aca="false">IF(ISNUMBER(FIND(HO$1,$D42))=$AO$1,1,0)*VLOOKUP($Z$2,DALYs!$A$2:$MW$40,'Intervention list'!HO$195+1,0)</f>
        <v>0</v>
      </c>
      <c r="HP42" s="0" t="n">
        <f aca="false">IF(ISNUMBER(FIND(HP$1,$D42))=$AO$1,1,0)*VLOOKUP($Z$2,DALYs!$A$2:$MW$40,'Intervention list'!HP$195+1,0)</f>
        <v>0</v>
      </c>
      <c r="HQ42" s="0" t="n">
        <f aca="false">IF(ISNUMBER(FIND(HQ$1,$D42))=$AO$1,1,0)*VLOOKUP($Z$2,DALYs!$A$2:$MW$40,'Intervention list'!HQ$195+1,0)</f>
        <v>0</v>
      </c>
      <c r="HR42" s="0" t="n">
        <f aca="false">IF(ISNUMBER(FIND(HR$1,$D42))=$AO$1,1,0)*VLOOKUP($Z$2,DALYs!$A$2:$MW$40,'Intervention list'!HR$195+1,0)</f>
        <v>0</v>
      </c>
      <c r="HS42" s="0" t="n">
        <f aca="false">IF(ISNUMBER(FIND(HS$1,$D42))=$AO$1,1,0)*VLOOKUP($Z$2,DALYs!$A$2:$MW$40,'Intervention list'!HS$195+1,0)</f>
        <v>0</v>
      </c>
      <c r="HT42" s="0" t="n">
        <f aca="false">IF(ISNUMBER(FIND(HT$1,$D42))=$AO$1,1,0)*VLOOKUP($Z$2,DALYs!$A$2:$MW$40,'Intervention list'!HT$195+1,0)</f>
        <v>0</v>
      </c>
      <c r="HU42" s="0" t="n">
        <f aca="false">IF(ISNUMBER(FIND(HU$1,$D42))=$AO$1,1,0)*VLOOKUP($Z$2,DALYs!$A$2:$MW$40,'Intervention list'!HU$195+1,0)</f>
        <v>0</v>
      </c>
      <c r="HV42" s="0" t="n">
        <f aca="false">IF(ISNUMBER(FIND(HV$1,$D42))=$AO$1,1,0)*VLOOKUP($Z$2,DALYs!$A$2:$MW$40,'Intervention list'!HV$195+1,0)</f>
        <v>0</v>
      </c>
      <c r="HW42" s="0" t="n">
        <f aca="false">IF(ISNUMBER(FIND(HW$1,$D42))=$AO$1,1,0)*VLOOKUP($Z$2,DALYs!$A$2:$MW$40,'Intervention list'!HW$195+1,0)</f>
        <v>0</v>
      </c>
      <c r="HX42" s="0" t="n">
        <f aca="false">IF(ISNUMBER(FIND(HX$1,$D42))=$AO$1,1,0)*VLOOKUP($Z$2,DALYs!$A$2:$MW$40,'Intervention list'!HX$195+1,0)</f>
        <v>0</v>
      </c>
      <c r="HY42" s="0" t="n">
        <f aca="false">IF(ISNUMBER(FIND(HY$1,$D42))=$AO$1,1,0)*VLOOKUP($Z$2,DALYs!$A$2:$MW$40,'Intervention list'!HY$195+1,0)</f>
        <v>0</v>
      </c>
      <c r="HZ42" s="0" t="n">
        <f aca="false">IF(ISNUMBER(FIND(HZ$1,$D42))=$AO$1,1,0)*VLOOKUP($Z$2,DALYs!$A$2:$MW$40,'Intervention list'!HZ$195+1,0)</f>
        <v>0</v>
      </c>
      <c r="IA42" s="0" t="n">
        <f aca="false">IF(ISNUMBER(FIND(IA$1,$D42))=$AO$1,1,0)*VLOOKUP($Z$2,DALYs!$A$2:$MW$40,'Intervention list'!IA$195+1,0)</f>
        <v>0</v>
      </c>
      <c r="IB42" s="0" t="n">
        <f aca="false">IF(ISNUMBER(FIND(IB$1,$D42))=$AO$1,1,0)*VLOOKUP($Z$2,DALYs!$A$2:$MW$40,'Intervention list'!IB$195+1,0)</f>
        <v>0</v>
      </c>
      <c r="IC42" s="0" t="n">
        <f aca="false">IF(ISNUMBER(FIND(IC$1,$D42))=$AO$1,1,0)*VLOOKUP($Z$2,DALYs!$A$2:$MW$40,'Intervention list'!IC$195+1,0)</f>
        <v>0</v>
      </c>
      <c r="ID42" s="0" t="n">
        <f aca="false">IF(ISNUMBER(FIND(ID$1,$D42))=$AO$1,1,0)*VLOOKUP($Z$2,DALYs!$A$2:$MW$40,'Intervention list'!ID$195+1,0)</f>
        <v>0</v>
      </c>
      <c r="IE42" s="0" t="n">
        <f aca="false">IF(ISNUMBER(FIND(IE$1,$D42))=$AO$1,1,0)*VLOOKUP($Z$2,DALYs!$A$2:$MW$40,'Intervention list'!IE$195+1,0)</f>
        <v>0</v>
      </c>
      <c r="IF42" s="0" t="n">
        <f aca="false">IF(ISNUMBER(FIND(IF$1,$D42))=$AO$1,1,0)*VLOOKUP($Z$2,DALYs!$A$2:$MW$40,'Intervention list'!IF$195+1,0)</f>
        <v>0</v>
      </c>
      <c r="IG42" s="0" t="n">
        <f aca="false">IF(ISNUMBER(FIND(IG$1,$D42))=$AO$1,1,0)*VLOOKUP($Z$2,DALYs!$A$2:$MW$40,'Intervention list'!IG$195+1,0)</f>
        <v>0</v>
      </c>
      <c r="IH42" s="0" t="n">
        <f aca="false">IF(ISNUMBER(FIND(IH$1,$D42))=$AO$1,1,0)*VLOOKUP($Z$2,DALYs!$A$2:$MW$40,'Intervention list'!IH$195+1,0)</f>
        <v>0</v>
      </c>
      <c r="II42" s="0" t="n">
        <f aca="false">IF(ISNUMBER(FIND(II$1,$D42))=$AO$1,1,0)*VLOOKUP($Z$2,DALYs!$A$2:$MW$40,'Intervention list'!II$195+1,0)</f>
        <v>0</v>
      </c>
      <c r="IJ42" s="0" t="n">
        <f aca="false">IF(ISNUMBER(FIND(IJ$1,$D42))=$AO$1,1,0)*VLOOKUP($Z$2,DALYs!$A$2:$MW$40,'Intervention list'!IJ$195+1,0)</f>
        <v>0</v>
      </c>
      <c r="IK42" s="0" t="n">
        <f aca="false">IF(ISNUMBER(FIND(IK$1,$D42))=$AO$1,1,0)*VLOOKUP($Z$2,DALYs!$A$2:$MW$40,'Intervention list'!IK$195+1,0)</f>
        <v>0</v>
      </c>
      <c r="IL42" s="0" t="n">
        <f aca="false">IF(ISNUMBER(FIND(IL$1,$D42))=$AO$1,1,0)*VLOOKUP($Z$2,DALYs!$A$2:$MW$40,'Intervention list'!IL$195+1,0)</f>
        <v>0</v>
      </c>
      <c r="IM42" s="0" t="n">
        <f aca="false">IF(ISNUMBER(FIND(IM$1,$D42))=$AO$1,1,0)*VLOOKUP($Z$2,DALYs!$A$2:$MW$40,'Intervention list'!IM$195+1,0)</f>
        <v>0</v>
      </c>
      <c r="IN42" s="0" t="n">
        <f aca="false">IF(ISNUMBER(FIND(IN$1,$D42))=$AO$1,1,0)*VLOOKUP($Z$2,DALYs!$A$2:$MW$40,'Intervention list'!IN$195+1,0)</f>
        <v>0</v>
      </c>
      <c r="IO42" s="0" t="n">
        <f aca="false">IF(ISNUMBER(FIND(IO$1,$D42))=$AO$1,1,0)*VLOOKUP($Z$2,DALYs!$A$2:$MW$40,'Intervention list'!IO$195+1,0)</f>
        <v>0</v>
      </c>
      <c r="IP42" s="0" t="n">
        <f aca="false">IF(ISNUMBER(FIND(IP$1,$D42))=$AO$1,1,0)*VLOOKUP($Z$2,DALYs!$A$2:$MW$40,'Intervention list'!IP$195+1,0)</f>
        <v>0</v>
      </c>
      <c r="IQ42" s="0" t="n">
        <f aca="false">IF(ISNUMBER(FIND(IQ$1,$D42))=$AO$1,1,0)*VLOOKUP($Z$2,DALYs!$A$2:$MW$40,'Intervention list'!IQ$195+1,0)</f>
        <v>0</v>
      </c>
      <c r="IR42" s="0" t="n">
        <f aca="false">IF(ISNUMBER(FIND(IR$1,$D42))=$AO$1,1,0)*VLOOKUP($Z$2,DALYs!$A$2:$MW$40,'Intervention list'!IR$195+1,0)</f>
        <v>0</v>
      </c>
      <c r="IS42" s="0" t="n">
        <f aca="false">IF(ISNUMBER(FIND(IS$1,$D42))=$AO$1,1,0)*VLOOKUP($Z$2,DALYs!$A$2:$MW$40,'Intervention list'!IS$195+1,0)</f>
        <v>0</v>
      </c>
      <c r="IT42" s="0" t="n">
        <f aca="false">IF(ISNUMBER(FIND(IT$1,$D42))=$AO$1,1,0)*VLOOKUP($Z$2,DALYs!$A$2:$MW$40,'Intervention list'!IT$195+1,0)</f>
        <v>0</v>
      </c>
      <c r="IU42" s="0" t="n">
        <f aca="false">IF(ISNUMBER(FIND(IU$1,$D42))=$AO$1,1,0)*VLOOKUP($Z$2,DALYs!$A$2:$MW$40,'Intervention list'!IU$195+1,0)</f>
        <v>0</v>
      </c>
      <c r="IV42" s="0" t="n">
        <f aca="false">IF(ISNUMBER(FIND(IV$1,$D42))=$AO$1,1,0)*VLOOKUP($Z$2,DALYs!$A$2:$MW$40,'Intervention list'!IV$195+1,0)</f>
        <v>0</v>
      </c>
      <c r="IW42" s="0" t="n">
        <f aca="false">IF(ISNUMBER(FIND(IW$1,$D42))=$AO$1,1,0)*VLOOKUP($Z$2,DALYs!$A$2:$MW$40,'Intervention list'!IW$195+1,0)</f>
        <v>0</v>
      </c>
      <c r="IX42" s="0" t="n">
        <f aca="false">IF(ISNUMBER(FIND(IX$1,$D42))=$AO$1,1,0)*VLOOKUP($Z$2,DALYs!$A$2:$MW$40,'Intervention list'!IX$195+1,0)</f>
        <v>0</v>
      </c>
      <c r="IY42" s="0" t="n">
        <f aca="false">IF(ISNUMBER(FIND(IY$1,$D42))=$AO$1,1,0)*VLOOKUP($Z$2,DALYs!$A$2:$MW$40,'Intervention list'!IY$195+1,0)</f>
        <v>0</v>
      </c>
      <c r="IZ42" s="0" t="n">
        <f aca="false">IF(ISNUMBER(FIND(IZ$1,$D42))=$AO$1,1,0)*VLOOKUP($Z$2,DALYs!$A$2:$MW$40,'Intervention list'!IZ$195+1,0)</f>
        <v>0</v>
      </c>
      <c r="JA42" s="0" t="n">
        <f aca="false">IF(ISNUMBER(FIND(JA$1,$D42))=$AO$1,1,0)*VLOOKUP($Z$2,DALYs!$A$2:$MW$40,'Intervention list'!JA$195+1,0)</f>
        <v>0</v>
      </c>
      <c r="JB42" s="0" t="n">
        <f aca="false">IF(ISNUMBER(FIND(JB$1,$D42))=$AO$1,1,0)*VLOOKUP($Z$2,DALYs!$A$2:$MW$40,'Intervention list'!JB$195+1,0)</f>
        <v>0</v>
      </c>
      <c r="JC42" s="0" t="n">
        <f aca="false">IF(ISNUMBER(FIND(JC$1,$D42))=$AO$1,1,0)*VLOOKUP($Z$2,DALYs!$A$2:$MW$40,'Intervention list'!JC$195+1,0)</f>
        <v>0</v>
      </c>
      <c r="JD42" s="0" t="n">
        <f aca="false">IF(ISNUMBER(FIND(JD$1,$D42))=$AO$1,1,0)*VLOOKUP($Z$2,DALYs!$A$2:$MW$40,'Intervention list'!JD$195+1,0)</f>
        <v>0</v>
      </c>
      <c r="JE42" s="0" t="n">
        <f aca="false">IF(ISNUMBER(FIND(JE$1,$D42))=$AO$1,1,0)*VLOOKUP($Z$2,DALYs!$A$2:$MW$40,'Intervention list'!JE$195+1,0)</f>
        <v>0</v>
      </c>
      <c r="JF42" s="0" t="n">
        <f aca="false">IF(ISNUMBER(FIND(JF$1,$D42))=$AO$1,1,0)*VLOOKUP($Z$2,DALYs!$A$2:$MW$40,'Intervention list'!JF$195+1,0)</f>
        <v>0</v>
      </c>
      <c r="JG42" s="0" t="n">
        <f aca="false">IF(ISNUMBER(FIND(JG$1,$D42))=$AO$1,1,0)*VLOOKUP($Z$2,DALYs!$A$2:$MW$40,'Intervention list'!JG$195+1,0)</f>
        <v>0</v>
      </c>
      <c r="JH42" s="0" t="n">
        <f aca="false">IF(ISNUMBER(FIND(JH$1,$D42))=$AO$1,1,0)*VLOOKUP($Z$2,DALYs!$A$2:$MW$40,'Intervention list'!JH$195+1,0)</f>
        <v>0</v>
      </c>
      <c r="JI42" s="0" t="n">
        <f aca="false">IF(ISNUMBER(FIND(JI$1,$D42))=$AO$1,1,0)*VLOOKUP($Z$2,DALYs!$A$2:$MW$40,'Intervention list'!JI$195+1,0)</f>
        <v>0</v>
      </c>
      <c r="JJ42" s="0" t="n">
        <f aca="false">IF(ISNUMBER(FIND(JJ$1,$D42))=$AO$1,1,0)*VLOOKUP($Z$2,DALYs!$A$2:$MW$40,'Intervention list'!JJ$195+1,0)</f>
        <v>0</v>
      </c>
      <c r="JK42" s="0" t="n">
        <f aca="false">IF(ISNUMBER(FIND(JK$1,$D42))=$AO$1,1,0)*VLOOKUP($Z$2,DALYs!$A$2:$MW$40,'Intervention list'!JK$195+1,0)</f>
        <v>0</v>
      </c>
      <c r="JL42" s="0" t="n">
        <f aca="false">IF(ISNUMBER(FIND(JL$1,$D42))=$AO$1,1,0)*VLOOKUP($Z$2,DALYs!$A$2:$MW$40,'Intervention list'!JL$195+1,0)</f>
        <v>0</v>
      </c>
      <c r="JM42" s="0" t="n">
        <f aca="false">IF(ISNUMBER(FIND(JM$1,$D42))=$AO$1,1,0)*VLOOKUP($Z$2,DALYs!$A$2:$MW$40,'Intervention list'!JM$195+1,0)</f>
        <v>0</v>
      </c>
      <c r="JN42" s="0" t="n">
        <f aca="false">IF(ISNUMBER(FIND(JN$1,$D42))=$AO$1,1,0)*VLOOKUP($Z$2,DALYs!$A$2:$MW$40,'Intervention list'!JN$195+1,0)</f>
        <v>0</v>
      </c>
      <c r="JO42" s="0" t="n">
        <f aca="false">IF(ISNUMBER(FIND(JO$1,$D42))=$AO$1,1,0)*VLOOKUP($Z$2,DALYs!$A$2:$MW$40,'Intervention list'!JO$195+1,0)</f>
        <v>0</v>
      </c>
      <c r="JP42" s="0" t="n">
        <f aca="false">IF(ISNUMBER(FIND(JP$1,$D42))=$AO$1,1,0)*VLOOKUP($Z$2,DALYs!$A$2:$MW$40,'Intervention list'!JP$195+1,0)</f>
        <v>0</v>
      </c>
      <c r="JQ42" s="0" t="n">
        <f aca="false">IF(ISNUMBER(FIND(JQ$1,$D42))=$AO$1,1,0)*VLOOKUP($Z$2,DALYs!$A$2:$MW$40,'Intervention list'!JQ$195+1,0)</f>
        <v>0</v>
      </c>
      <c r="JR42" s="0" t="n">
        <f aca="false">IF(ISNUMBER(FIND(JR$1,$D42))=$AO$1,1,0)*VLOOKUP($Z$2,DALYs!$A$2:$MW$40,'Intervention list'!JR$195+1,0)</f>
        <v>0</v>
      </c>
      <c r="JS42" s="0" t="n">
        <f aca="false">IF(ISNUMBER(FIND(JS$1,$D42))=$AO$1,1,0)*VLOOKUP($Z$2,DALYs!$A$2:$MW$40,'Intervention list'!JS$195+1,0)</f>
        <v>0</v>
      </c>
      <c r="JT42" s="0" t="n">
        <f aca="false">IF(ISNUMBER(FIND(JT$1,$D42))=$AO$1,1,0)*VLOOKUP($Z$2,DALYs!$A$2:$MW$40,'Intervention list'!JT$195+1,0)</f>
        <v>0</v>
      </c>
      <c r="JU42" s="0" t="n">
        <f aca="false">IF(ISNUMBER(FIND(JU$1,$D42))=$AO$1,1,0)*VLOOKUP($Z$2,DALYs!$A$2:$MW$40,'Intervention list'!JU$195+1,0)</f>
        <v>0</v>
      </c>
      <c r="JV42" s="0" t="n">
        <f aca="false">IF(ISNUMBER(FIND(JV$1,$D42))=$AO$1,1,0)*VLOOKUP($Z$2,DALYs!$A$2:$MW$40,'Intervention list'!JV$195+1,0)</f>
        <v>0</v>
      </c>
      <c r="JW42" s="0" t="n">
        <f aca="false">IF(ISNUMBER(FIND(JW$1,$D42))=$AO$1,1,0)*VLOOKUP($Z$2,DALYs!$A$2:$MW$40,'Intervention list'!JW$195+1,0)</f>
        <v>0</v>
      </c>
      <c r="JX42" s="0" t="n">
        <f aca="false">IF(ISNUMBER(FIND(JX$1,$D42))=$AO$1,1,0)*VLOOKUP($Z$2,DALYs!$A$2:$MW$40,'Intervention list'!JX$195+1,0)</f>
        <v>0</v>
      </c>
      <c r="JY42" s="0" t="n">
        <f aca="false">IF(ISNUMBER(FIND(JY$1,$D42))=$AO$1,1,0)*VLOOKUP($Z$2,DALYs!$A$2:$MW$40,'Intervention list'!JY$195+1,0)</f>
        <v>0</v>
      </c>
      <c r="JZ42" s="0" t="n">
        <f aca="false">IF(ISNUMBER(FIND(JZ$1,$D42))=$AO$1,1,0)*VLOOKUP($Z$2,DALYs!$A$2:$MW$40,'Intervention list'!JZ$195+1,0)</f>
        <v>0</v>
      </c>
      <c r="KA42" s="0" t="n">
        <f aca="false">IF(ISNUMBER(FIND(KA$1,$D42))=$AO$1,1,0)*VLOOKUP($Z$2,DALYs!$A$2:$MW$40,'Intervention list'!KA$195+1,0)</f>
        <v>0</v>
      </c>
      <c r="KB42" s="0" t="n">
        <f aca="false">IF(ISNUMBER(FIND(KB$1,$D42))=$AO$1,1,0)*VLOOKUP($Z$2,DALYs!$A$2:$MW$40,'Intervention list'!KB$195+1,0)</f>
        <v>0</v>
      </c>
      <c r="KC42" s="0" t="n">
        <f aca="false">IF(ISNUMBER(FIND(KC$1,$D42))=$AO$1,1,0)*VLOOKUP($Z$2,DALYs!$A$2:$MW$40,'Intervention list'!KC$195+1,0)</f>
        <v>0</v>
      </c>
      <c r="KD42" s="0" t="n">
        <f aca="false">IF(ISNUMBER(FIND(KD$1,$D42))=$AO$1,1,0)*VLOOKUP($Z$2,DALYs!$A$2:$MW$40,'Intervention list'!KD$195+1,0)</f>
        <v>0</v>
      </c>
      <c r="KE42" s="0" t="n">
        <f aca="false">IF(ISNUMBER(FIND(KE$1,$D42))=$AO$1,1,0)*VLOOKUP($Z$2,DALYs!$A$2:$MW$40,'Intervention list'!KE$195+1,0)</f>
        <v>0</v>
      </c>
      <c r="KF42" s="0" t="n">
        <f aca="false">IF(ISNUMBER(FIND(KF$1,$D42))=$AO$1,1,0)*VLOOKUP($Z$2,DALYs!$A$2:$MW$40,'Intervention list'!KF$195+1,0)</f>
        <v>0</v>
      </c>
      <c r="KG42" s="0" t="n">
        <f aca="false">IF(ISNUMBER(FIND(KG$1,$D42))=$AO$1,1,0)*VLOOKUP($Z$2,DALYs!$A$2:$MW$40,'Intervention list'!KG$195+1,0)</f>
        <v>0</v>
      </c>
      <c r="KH42" s="0" t="n">
        <f aca="false">IF(ISNUMBER(FIND(KH$1,$D42))=$AO$1,1,0)*VLOOKUP($Z$2,DALYs!$A$2:$MW$40,'Intervention list'!KH$195+1,0)</f>
        <v>0</v>
      </c>
      <c r="KI42" s="0" t="n">
        <f aca="false">IF(ISNUMBER(FIND(KI$1,$D42))=$AO$1,1,0)*VLOOKUP($Z$2,DALYs!$A$2:$MW$40,'Intervention list'!KI$195+1,0)</f>
        <v>0</v>
      </c>
      <c r="KJ42" s="0" t="n">
        <f aca="false">IF(ISNUMBER(FIND(KJ$1,$D42))=$AO$1,1,0)*VLOOKUP($Z$2,DALYs!$A$2:$MW$40,'Intervention list'!KJ$195+1,0)</f>
        <v>0</v>
      </c>
      <c r="KK42" s="0" t="n">
        <f aca="false">IF(ISNUMBER(FIND(KK$1,$D42))=$AO$1,1,0)*VLOOKUP($Z$2,DALYs!$A$2:$MW$40,'Intervention list'!KK$195+1,0)</f>
        <v>0</v>
      </c>
      <c r="KL42" s="0" t="n">
        <f aca="false">IF(ISNUMBER(FIND(KL$1,$D42))=$AO$1,1,0)*VLOOKUP($Z$2,DALYs!$A$2:$MW$40,'Intervention list'!KL$195+1,0)</f>
        <v>0</v>
      </c>
      <c r="KM42" s="0" t="n">
        <f aca="false">IF(ISNUMBER(FIND(KM$1,$D42))=$AO$1,1,0)*VLOOKUP($Z$2,DALYs!$A$2:$MW$40,'Intervention list'!KM$195+1,0)</f>
        <v>0</v>
      </c>
      <c r="KN42" s="0" t="n">
        <f aca="false">IF(ISNUMBER(FIND(KN$1,$D42))=$AO$1,1,0)*VLOOKUP($Z$2,DALYs!$A$2:$MW$40,'Intervention list'!KN$195+1,0)</f>
        <v>0</v>
      </c>
      <c r="KO42" s="0" t="n">
        <f aca="false">IF(ISNUMBER(FIND(KO$1,$D42))=$AO$1,1,0)*VLOOKUP($Z$2,DALYs!$A$2:$MW$40,'Intervention list'!KO$195+1,0)</f>
        <v>0</v>
      </c>
      <c r="KP42" s="0" t="n">
        <f aca="false">IF(ISNUMBER(FIND(KP$1,$D42))=$AO$1,1,0)*VLOOKUP($Z$2,DALYs!$A$2:$MW$40,'Intervention list'!KP$195+1,0)</f>
        <v>0</v>
      </c>
      <c r="KQ42" s="0" t="n">
        <f aca="false">IF(ISNUMBER(FIND(KQ$1,$D42))=$AO$1,1,0)*VLOOKUP($Z$2,DALYs!$A$2:$MW$40,'Intervention list'!KQ$195+1,0)</f>
        <v>0</v>
      </c>
      <c r="KR42" s="0" t="n">
        <f aca="false">IF(ISNUMBER(FIND(KR$1,$D42))=$AO$1,1,0)*VLOOKUP($Z$2,DALYs!$A$2:$MW$40,'Intervention list'!KR$195+1,0)</f>
        <v>0</v>
      </c>
      <c r="KS42" s="0" t="n">
        <f aca="false">IF(ISNUMBER(FIND(KS$1,$D42))=$AO$1,1,0)*VLOOKUP($Z$2,DALYs!$A$2:$MW$40,'Intervention list'!KS$195+1,0)</f>
        <v>0</v>
      </c>
      <c r="KT42" s="0" t="n">
        <f aca="false">IF(ISNUMBER(FIND(KT$1,$D42))=$AO$1,1,0)*VLOOKUP($Z$2,DALYs!$A$2:$MW$40,'Intervention list'!KT$195+1,0)</f>
        <v>0</v>
      </c>
      <c r="KU42" s="0" t="n">
        <f aca="false">IF(ISNUMBER(FIND(KU$1,$D42))=$AO$1,1,0)*VLOOKUP($Z$2,DALYs!$A$2:$MW$40,'Intervention list'!KU$195+1,0)</f>
        <v>0</v>
      </c>
      <c r="KV42" s="0" t="n">
        <f aca="false">IF(ISNUMBER(FIND(KV$1,$D42))=$AO$1,1,0)*VLOOKUP($Z$2,DALYs!$A$2:$MW$40,'Intervention list'!KV$195+1,0)</f>
        <v>0</v>
      </c>
      <c r="KW42" s="0" t="n">
        <f aca="false">IF(ISNUMBER(FIND(KW$1,$D42))=$AO$1,1,0)*VLOOKUP($Z$2,DALYs!$A$2:$MW$40,'Intervention list'!KW$195+1,0)</f>
        <v>0</v>
      </c>
      <c r="KX42" s="0" t="n">
        <f aca="false">IF(ISNUMBER(FIND(KX$1,$D42))=$AO$1,1,0)*VLOOKUP($Z$2,DALYs!$A$2:$MW$40,'Intervention list'!KX$195+1,0)</f>
        <v>0</v>
      </c>
      <c r="KY42" s="0" t="n">
        <f aca="false">IF(ISNUMBER(FIND(KY$1,$D42))=$AO$1,1,0)*VLOOKUP($Z$2,DALYs!$A$2:$MW$40,'Intervention list'!KY$195+1,0)</f>
        <v>0</v>
      </c>
      <c r="KZ42" s="0" t="n">
        <f aca="false">IF(ISNUMBER(FIND(KZ$1,$D42))=$AO$1,1,0)*VLOOKUP($Z$2,DALYs!$A$2:$MW$40,'Intervention list'!KZ$195+1,0)</f>
        <v>0</v>
      </c>
      <c r="LA42" s="0" t="n">
        <f aca="false">IF(ISNUMBER(FIND(LA$1,$D42))=$AO$1,1,0)*VLOOKUP($Z$2,DALYs!$A$2:$MW$40,'Intervention list'!LA$195+1,0)</f>
        <v>0</v>
      </c>
      <c r="LB42" s="0" t="n">
        <f aca="false">IF(ISNUMBER(FIND(LB$1,$D42))=$AO$1,1,0)*VLOOKUP($Z$2,DALYs!$A$2:$MW$40,'Intervention list'!LB$195+1,0)</f>
        <v>0</v>
      </c>
      <c r="LC42" s="0" t="n">
        <f aca="false">IF(ISNUMBER(FIND(LC$1,$D42))=$AO$1,1,0)*VLOOKUP($Z$2,DALYs!$A$2:$MW$40,'Intervention list'!LC$195+1,0)</f>
        <v>0</v>
      </c>
      <c r="LD42" s="0" t="n">
        <f aca="false">IF(ISNUMBER(FIND(LD$1,$D42))=$AO$1,1,0)*VLOOKUP($Z$2,DALYs!$A$2:$MW$40,'Intervention list'!LD$195+1,0)</f>
        <v>0</v>
      </c>
      <c r="LE42" s="0" t="n">
        <f aca="false">IF(ISNUMBER(FIND(LE$1,$D42))=$AO$1,1,0)*VLOOKUP($Z$2,DALYs!$A$2:$MW$40,'Intervention list'!LE$195+1,0)</f>
        <v>0</v>
      </c>
      <c r="LF42" s="0" t="n">
        <f aca="false">IF(ISNUMBER(FIND(LF$1,$D42))=$AO$1,1,0)*VLOOKUP($Z$2,DALYs!$A$2:$MW$40,'Intervention list'!LF$195+1,0)</f>
        <v>0</v>
      </c>
      <c r="LG42" s="0" t="n">
        <f aca="false">IF(ISNUMBER(FIND(LG$1,$D42))=$AO$1,1,0)*VLOOKUP($Z$2,DALYs!$A$2:$MW$40,'Intervention list'!LG$195+1,0)</f>
        <v>0</v>
      </c>
      <c r="LH42" s="0" t="n">
        <f aca="false">IF(ISNUMBER(FIND(LH$1,$D42))=$AO$1,1,0)*VLOOKUP($Z$2,DALYs!$A$2:$MW$40,'Intervention list'!LH$195+1,0)</f>
        <v>0</v>
      </c>
      <c r="LI42" s="0" t="n">
        <f aca="false">IF(ISNUMBER(FIND(LI$1,$D42))=$AO$1,1,0)*VLOOKUP($Z$2,DALYs!$A$2:$MW$40,'Intervention list'!LI$195+1,0)</f>
        <v>0</v>
      </c>
      <c r="LJ42" s="0" t="n">
        <f aca="false">IF(ISNUMBER(FIND(LJ$1,$D42))=$AO$1,1,0)*VLOOKUP($Z$2,DALYs!$A$2:$MW$40,'Intervention list'!LJ$195+1,0)</f>
        <v>0</v>
      </c>
      <c r="LK42" s="0" t="n">
        <f aca="false">IF(ISNUMBER(FIND(LK$1,$D42))=$AO$1,1,0)*VLOOKUP($Z$2,DALYs!$A$2:$MW$40,'Intervention list'!LK$195+1,0)</f>
        <v>0</v>
      </c>
      <c r="LL42" s="0" t="n">
        <f aca="false">IF(ISNUMBER(FIND(LL$1,$D42))=$AO$1,1,0)*VLOOKUP($Z$2,DALYs!$A$2:$MW$40,'Intervention list'!LL$195+1,0)</f>
        <v>0</v>
      </c>
      <c r="LM42" s="0" t="n">
        <f aca="false">IF(ISNUMBER(FIND(LM$1,$D42))=$AO$1,1,0)*VLOOKUP($Z$2,DALYs!$A$2:$MW$40,'Intervention list'!LM$195+1,0)</f>
        <v>0</v>
      </c>
      <c r="LN42" s="0" t="n">
        <f aca="false">IF(ISNUMBER(FIND(LN$1,$D42))=$AO$1,1,0)*VLOOKUP($Z$2,DALYs!$A$2:$MW$40,'Intervention list'!LN$195+1,0)</f>
        <v>0</v>
      </c>
      <c r="LO42" s="0" t="n">
        <f aca="false">IF(ISNUMBER(FIND(LO$1,$D42))=$AO$1,1,0)*VLOOKUP($Z$2,DALYs!$A$2:$MW$40,'Intervention list'!LO$195+1,0)</f>
        <v>0</v>
      </c>
      <c r="LP42" s="0" t="n">
        <f aca="false">IF(ISNUMBER(FIND(LP$1,$D42))=$AO$1,1,0)*VLOOKUP($Z$2,DALYs!$A$2:$MW$40,'Intervention list'!LP$195+1,0)</f>
        <v>0</v>
      </c>
      <c r="LQ42" s="0" t="n">
        <f aca="false">IF(ISNUMBER(FIND(LQ$1,$D42))=$AO$1,1,0)*VLOOKUP($Z$2,DALYs!$A$2:$MW$40,'Intervention list'!LQ$195+1,0)</f>
        <v>0</v>
      </c>
      <c r="LR42" s="0" t="n">
        <f aca="false">IF(ISNUMBER(FIND(LR$1,$D42))=$AO$1,1,0)*VLOOKUP($Z$2,DALYs!$A$2:$MW$40,'Intervention list'!LR$195+1,0)</f>
        <v>0</v>
      </c>
      <c r="LS42" s="0" t="n">
        <f aca="false">IF(ISNUMBER(FIND(LS$1,$D42))=$AO$1,1,0)*VLOOKUP($Z$2,DALYs!$A$2:$MW$40,'Intervention list'!LS$195+1,0)</f>
        <v>0</v>
      </c>
      <c r="LT42" s="0" t="n">
        <f aca="false">IF(ISNUMBER(FIND(LT$1,$D42))=$AO$1,1,0)*VLOOKUP($Z$2,DALYs!$A$2:$MW$40,'Intervention list'!LT$195+1,0)</f>
        <v>0</v>
      </c>
      <c r="LU42" s="0" t="n">
        <f aca="false">IF(ISNUMBER(FIND(LU$1,$D42))=$AO$1,1,0)*VLOOKUP($Z$2,DALYs!$A$2:$MW$40,'Intervention list'!LU$195+1,0)</f>
        <v>0</v>
      </c>
      <c r="LV42" s="0" t="n">
        <f aca="false">IF(ISNUMBER(FIND(LV$1,$D42))=$AO$1,1,0)*VLOOKUP($Z$2,DALYs!$A$2:$MW$40,'Intervention list'!LV$195+1,0)</f>
        <v>0</v>
      </c>
      <c r="LW42" s="0" t="n">
        <f aca="false">IF(ISNUMBER(FIND(LW$1,$D42))=$AO$1,1,0)*VLOOKUP($Z$2,DALYs!$A$2:$MW$40,'Intervention list'!LW$195+1,0)</f>
        <v>0</v>
      </c>
      <c r="LX42" s="0" t="n">
        <f aca="false">IF(ISNUMBER(FIND(LX$1,$D42))=$AO$1,1,0)*VLOOKUP($Z$2,DALYs!$A$2:$MW$40,'Intervention list'!LX$195+1,0)</f>
        <v>0</v>
      </c>
      <c r="LY42" s="0" t="n">
        <f aca="false">IF(ISNUMBER(FIND(LY$1,$D42))=$AO$1,1,0)*VLOOKUP($Z$2,DALYs!$A$2:$MW$40,'Intervention list'!LY$195+1,0)</f>
        <v>0</v>
      </c>
      <c r="LZ42" s="0" t="n">
        <f aca="false">IF(ISNUMBER(FIND(LZ$1,$D42))=$AO$1,1,0)*VLOOKUP($Z$2,DALYs!$A$2:$MW$40,'Intervention list'!LZ$195+1,0)</f>
        <v>0</v>
      </c>
      <c r="MA42" s="0" t="n">
        <f aca="false">IF(ISNUMBER(FIND(MA$1,$D42))=$AO$1,1,0)*VLOOKUP($Z$2,DALYs!$A$2:$MW$40,'Intervention list'!MA$195+1,0)</f>
        <v>0</v>
      </c>
      <c r="MB42" s="0" t="n">
        <f aca="false">IF(ISNUMBER(FIND(MB$1,$D42))=$AO$1,1,0)*VLOOKUP($Z$2,DALYs!$A$2:$MW$40,'Intervention list'!MB$195+1,0)</f>
        <v>0</v>
      </c>
      <c r="MC42" s="0" t="n">
        <f aca="false">IF(ISNUMBER(FIND(MC$1,$D42))=$AO$1,1,0)*VLOOKUP($Z$2,DALYs!$A$2:$MW$40,'Intervention list'!MC$195+1,0)</f>
        <v>0</v>
      </c>
      <c r="MD42" s="0" t="n">
        <f aca="false">IF(ISNUMBER(FIND(MD$1,$D42))=$AO$1,1,0)*VLOOKUP($Z$2,DALYs!$A$2:$MW$40,'Intervention list'!MD$195+1,0)</f>
        <v>0</v>
      </c>
      <c r="ME42" s="0" t="n">
        <f aca="false">IF(ISNUMBER(FIND(ME$1,$D42))=$AO$1,1,0)*VLOOKUP($Z$2,DALYs!$A$2:$MW$40,'Intervention list'!ME$195+1,0)</f>
        <v>0</v>
      </c>
      <c r="MF42" s="0" t="n">
        <f aca="false">IF(ISNUMBER(FIND(MF$1,$D42))=$AO$1,1,0)*VLOOKUP($Z$2,DALYs!$A$2:$MW$40,'Intervention list'!MF$195+1,0)</f>
        <v>0</v>
      </c>
      <c r="MG42" s="0" t="n">
        <f aca="false">IF(ISNUMBER(FIND(MG$1,$D42))=$AO$1,1,0)*VLOOKUP($Z$2,DALYs!$A$2:$MW$40,'Intervention list'!MG$195+1,0)</f>
        <v>0</v>
      </c>
      <c r="MH42" s="0" t="n">
        <f aca="false">IF(ISNUMBER(FIND(MH$1,$D42))=$AO$1,1,0)*VLOOKUP($Z$2,DALYs!$A$2:$MW$40,'Intervention list'!MH$195+1,0)</f>
        <v>0</v>
      </c>
      <c r="MI42" s="0" t="n">
        <f aca="false">IF(ISNUMBER(FIND(MI$1,$D42))=$AO$1,1,0)*VLOOKUP($Z$2,DALYs!$A$2:$MW$40,'Intervention list'!MI$195+1,0)</f>
        <v>0</v>
      </c>
      <c r="MJ42" s="0" t="n">
        <f aca="false">IF(ISNUMBER(FIND(MJ$1,$D42))=$AO$1,1,0)*VLOOKUP($Z$2,DALYs!$A$2:$MW$40,'Intervention list'!MJ$195+1,0)</f>
        <v>0</v>
      </c>
      <c r="MK42" s="0" t="n">
        <f aca="false">IF(ISNUMBER(FIND(MK$1,$D42))=$AO$1,1,0)*VLOOKUP($Z$2,DALYs!$A$2:$MW$40,'Intervention list'!MK$195+1,0)</f>
        <v>0</v>
      </c>
      <c r="ML42" s="0" t="n">
        <f aca="false">IF(ISNUMBER(FIND(ML$1,$D42))=$AO$1,1,0)*VLOOKUP($Z$2,DALYs!$A$2:$MW$40,'Intervention list'!ML$195+1,0)</f>
        <v>0</v>
      </c>
      <c r="MM42" s="0" t="n">
        <f aca="false">IF(ISNUMBER(FIND(MM$1,$D42))=$AO$1,1,0)*VLOOKUP($Z$2,DALYs!$A$2:$MW$40,'Intervention list'!MM$195+1,0)</f>
        <v>0</v>
      </c>
      <c r="MN42" s="0" t="n">
        <f aca="false">IF(ISNUMBER(FIND(MN$1,$D42))=$AO$1,1,0)*VLOOKUP($Z$2,DALYs!$A$2:$MW$40,'Intervention list'!MN$195+1,0)</f>
        <v>0</v>
      </c>
      <c r="MO42" s="0" t="n">
        <f aca="false">IF(ISNUMBER(FIND(MO$1,$D42))=$AO$1,1,0)*VLOOKUP($Z$2,DALYs!$A$2:$MW$40,'Intervention list'!MO$195+1,0)</f>
        <v>0</v>
      </c>
      <c r="MP42" s="0" t="n">
        <f aca="false">IF(ISNUMBER(FIND(MP$1,$D42))=$AO$1,1,0)*VLOOKUP($Z$2,DALYs!$A$2:$MW$40,'Intervention list'!MP$195+1,0)</f>
        <v>0</v>
      </c>
      <c r="MQ42" s="0" t="n">
        <f aca="false">IF(ISNUMBER(FIND(MQ$1,$D42))=$AO$1,1,0)*VLOOKUP($Z$2,DALYs!$A$2:$MW$40,'Intervention list'!MQ$195+1,0)</f>
        <v>0</v>
      </c>
      <c r="MR42" s="0" t="n">
        <f aca="false">IF(ISNUMBER(FIND(MR$1,$D42))=$AO$1,1,0)*VLOOKUP($Z$2,DALYs!$A$2:$MW$40,'Intervention list'!MR$195+1,0)</f>
        <v>0</v>
      </c>
      <c r="MS42" s="0" t="n">
        <f aca="false">IF(ISNUMBER(FIND(MS$1,$D42))=$AO$1,1,0)*VLOOKUP($Z$2,DALYs!$A$2:$MW$40,'Intervention list'!MS$195+1,0)</f>
        <v>0</v>
      </c>
      <c r="MT42" s="0" t="n">
        <f aca="false">IF(ISNUMBER(FIND(MT$1,$D42))=$AO$1,1,0)*VLOOKUP($Z$2,DALYs!$A$2:$MW$40,'Intervention list'!MT$195+1,0)</f>
        <v>0</v>
      </c>
      <c r="MU42" s="0" t="n">
        <f aca="false">IF(ISNUMBER(FIND(MU$1,$D42))=$AO$1,1,0)*VLOOKUP($Z$2,DALYs!$A$2:$MW$40,'Intervention list'!MU$195+1,0)</f>
        <v>0</v>
      </c>
      <c r="MV42" s="0" t="n">
        <f aca="false">IF(ISNUMBER(FIND(MV$1,$D42))=$AO$1,1,0)*VLOOKUP($Z$2,DALYs!$A$2:$MW$40,'Intervention list'!MV$195+1,0)</f>
        <v>0</v>
      </c>
      <c r="MW42" s="0" t="n">
        <f aca="false">IF(ISNUMBER(FIND(MW$1,$D42))=$AO$1,1,0)*VLOOKUP($Z$2,DALYs!$A$2:$MW$40,'Intervention list'!MW$195+1,0)</f>
        <v>0</v>
      </c>
      <c r="MX42" s="0" t="n">
        <f aca="false">IF(ISNUMBER(FIND(MX$1,$D42))=$AO$1,1,0)*VLOOKUP($Z$2,DALYs!$A$2:$MW$40,'Intervention list'!MX$195+1,0)</f>
        <v>0</v>
      </c>
      <c r="MY42" s="0" t="n">
        <f aca="false">IF(ISNUMBER(FIND(MY$1,$D42))=$AO$1,1,0)*VLOOKUP($Z$2,DALYs!$A$2:$MW$40,'Intervention list'!MY$195+1,0)</f>
        <v>0</v>
      </c>
      <c r="MZ42" s="0" t="n">
        <f aca="false">IF(ISNUMBER(FIND(MZ$1,$D42))=$AO$1,1,0)*VLOOKUP($Z$2,DALYs!$A$2:$MW$40,'Intervention list'!MZ$195+1,0)</f>
        <v>0</v>
      </c>
      <c r="NA42" s="0" t="n">
        <f aca="false">IF(ISNUMBER(FIND(NA$1,$D42))=$AO$1,1,0)*VLOOKUP($Z$2,DALYs!$A$2:$MW$40,'Intervention list'!NA$195+1,0)</f>
        <v>0</v>
      </c>
      <c r="NB42" s="0" t="n">
        <f aca="false">IF(ISNUMBER(FIND(NB$1,$D42))=$AO$1,1,0)*VLOOKUP($Z$2,DALYs!$A$2:$MW$40,'Intervention list'!NB$195+1,0)</f>
        <v>0</v>
      </c>
      <c r="NC42" s="0" t="n">
        <f aca="false">IF(ISNUMBER(FIND(NC$1,$D42))=$AO$1,1,0)*VLOOKUP($Z$2,DALYs!$A$2:$MW$40,'Intervention list'!NC$195+1,0)</f>
        <v>0</v>
      </c>
      <c r="ND42" s="0" t="n">
        <f aca="false">IF(ISNUMBER(FIND(ND$1,$D42))=$AO$1,1,0)*VLOOKUP($Z$2,DALYs!$A$2:$MW$40,'Intervention list'!ND$195+1,0)</f>
        <v>0</v>
      </c>
      <c r="NE42" s="0" t="n">
        <f aca="false">IF(ISNUMBER(FIND(NE$1,$D42))=$AO$1,1,0)*VLOOKUP($Z$2,DALYs!$A$2:$MW$40,'Intervention list'!NE$195+1,0)</f>
        <v>0</v>
      </c>
      <c r="NF42" s="0" t="n">
        <f aca="false">IF(ISNUMBER(FIND(NF$1,$D42))=$AO$1,1,0)*VLOOKUP($Z$2,DALYs!$A$2:$MW$40,'Intervention list'!NF$195+1,0)</f>
        <v>0</v>
      </c>
      <c r="NG42" s="0" t="n">
        <f aca="false">IF(ISNUMBER(FIND(NG$1,$D42))=$AO$1,1,0)*VLOOKUP($Z$2,DALYs!$A$2:$MW$40,'Intervention list'!NG$195+1,0)</f>
        <v>0</v>
      </c>
      <c r="NH42" s="0" t="n">
        <f aca="false">IF(ISNUMBER(FIND(NH$1,$D42))=$AO$1,1,0)*VLOOKUP($Z$2,DALYs!$A$2:$MW$40,'Intervention list'!NH$195+1,0)</f>
        <v>0</v>
      </c>
      <c r="NI42" s="0" t="n">
        <f aca="false">IF(ISNUMBER(FIND(NI$1,$D42))=$AO$1,1,0)*VLOOKUP($Z$2,DALYs!$A$2:$MW$40,'Intervention list'!NI$195+1,0)</f>
        <v>0</v>
      </c>
      <c r="NJ42" s="0" t="n">
        <f aca="false">IF(ISNUMBER(FIND(NJ$1,$D42))=$AO$1,1,0)*VLOOKUP($Z$2,DALYs!$A$2:$MW$40,'Intervention list'!NJ$195+1,0)</f>
        <v>0</v>
      </c>
      <c r="NK42" s="0" t="n">
        <f aca="false">IF(ISNUMBER(FIND(NK$1,$D42))=$AO$1,1,0)*VLOOKUP($Z$2,DALYs!$A$2:$MW$40,'Intervention list'!NK$195+1,0)</f>
        <v>0</v>
      </c>
      <c r="NL42" s="0" t="n">
        <f aca="false">IF(ISNUMBER(FIND(NL$1,$D42))=$AO$1,1,0)*VLOOKUP($Z$2,DALYs!$A$2:$MW$40,'Intervention list'!NL$195+1,0)</f>
        <v>0</v>
      </c>
      <c r="NM42" s="0" t="n">
        <f aca="false">IF(ISNUMBER(FIND(NM$1,$D42))=$AO$1,1,0)*VLOOKUP($Z$2,DALYs!$A$2:$MW$40,'Intervention list'!NM$195+1,0)</f>
        <v>0</v>
      </c>
      <c r="NN42" s="0" t="n">
        <f aca="false">IF(ISNUMBER(FIND(NN$1,$D42))=$AO$1,1,0)*VLOOKUP($Z$2,DALYs!$A$2:$MW$40,'Intervention list'!NN$195+1,0)</f>
        <v>0</v>
      </c>
      <c r="NO42" s="0" t="n">
        <f aca="false">IF(ISNUMBER(FIND(NO$1,$D42))=$AO$1,1,0)*VLOOKUP($Z$2,DALYs!$A$2:$MW$40,'Intervention list'!NO$195+1,0)</f>
        <v>0</v>
      </c>
      <c r="NP42" s="0" t="n">
        <f aca="false">IF(ISNUMBER(FIND(NP$1,$D42))=$AO$1,1,0)*VLOOKUP($Z$2,DALYs!$A$2:$MW$40,'Intervention list'!NP$195+1,0)</f>
        <v>0</v>
      </c>
      <c r="NQ42" s="0" t="n">
        <f aca="false">IF(ISNUMBER(FIND(NQ$1,$D42))=$AO$1,1,0)*VLOOKUP($Z$2,DALYs!$A$2:$MW$40,'Intervention list'!NQ$195+1,0)</f>
        <v>0</v>
      </c>
      <c r="NR42" s="0" t="n">
        <f aca="false">IF(ISNUMBER(FIND(NR$1,$D42))=$AO$1,1,0)*VLOOKUP($Z$2,DALYs!$A$2:$MW$40,'Intervention list'!NR$195+1,0)</f>
        <v>0</v>
      </c>
      <c r="NS42" s="0" t="n">
        <f aca="false">IF(ISNUMBER(FIND(NS$1,$D42))=$AO$1,1,0)*VLOOKUP($Z$2,DALYs!$A$2:$MW$40,'Intervention list'!NS$195+1,0)</f>
        <v>0</v>
      </c>
      <c r="NT42" s="0" t="n">
        <f aca="false">IF(ISNUMBER(FIND(NT$1,$D42))=$AO$1,1,0)*VLOOKUP($Z$2,DALYs!$A$2:$MW$40,'Intervention list'!NT$195+1,0)</f>
        <v>0</v>
      </c>
      <c r="NU42" s="0" t="n">
        <f aca="false">IF(ISNUMBER(FIND(NU$1,$D42))=$AO$1,1,0)*VLOOKUP($Z$2,DALYs!$A$2:$MW$40,'Intervention list'!NU$195+1,0)</f>
        <v>0</v>
      </c>
      <c r="NV42" s="0" t="n">
        <f aca="false">IF(ISNUMBER(FIND(NV$1,$D42))=$AO$1,1,0)*VLOOKUP($Z$2,DALYs!$A$2:$MW$40,'Intervention list'!NV$195+1,0)</f>
        <v>0</v>
      </c>
      <c r="NW42" s="0" t="n">
        <f aca="false">IF(ISNUMBER(FIND(NW$1,$D42))=$AO$1,1,0)*VLOOKUP($Z$2,DALYs!$A$2:$MW$40,'Intervention list'!NW$195+1,0)</f>
        <v>0</v>
      </c>
      <c r="NX42" s="0" t="n">
        <f aca="false">IF(ISNUMBER(FIND(NX$1,$D42))=$AO$1,1,0)*VLOOKUP($Z$2,DALYs!$A$2:$MW$40,'Intervention list'!NX$195+1,0)</f>
        <v>0</v>
      </c>
      <c r="NY42" s="0" t="n">
        <f aca="false">IF(ISNUMBER(FIND(NY$1,$D42))=$AO$1,1,0)*VLOOKUP($Z$2,DALYs!$A$2:$MW$40,'Intervention list'!NY$195+1,0)</f>
        <v>0</v>
      </c>
      <c r="NZ42" s="0" t="n">
        <f aca="false">IF(ISNUMBER(FIND(NZ$1,$D42))=$AO$1,1,0)*VLOOKUP($Z$2,DALYs!$A$2:$MW$40,'Intervention list'!NZ$195+1,0)</f>
        <v>0</v>
      </c>
      <c r="OA42" s="0" t="n">
        <f aca="false">IF(ISNUMBER(FIND(OA$1,$D42))=$AO$1,1,0)*VLOOKUP($Z$2,DALYs!$A$2:$MW$40,'Intervention list'!OA$195+1,0)</f>
        <v>0</v>
      </c>
      <c r="OB42" s="0" t="n">
        <f aca="false">IF(ISNUMBER(FIND(OB$1,$D42))=$AO$1,1,0)*VLOOKUP($Z$2,DALYs!$A$2:$MW$40,'Intervention list'!OB$195+1,0)</f>
        <v>0</v>
      </c>
      <c r="OC42" s="0" t="n">
        <f aca="false">IF(ISNUMBER(FIND(OC$1,$D42))=$AO$1,1,0)*VLOOKUP($Z$2,DALYs!$A$2:$MW$40,'Intervention list'!OC$195+1,0)</f>
        <v>0</v>
      </c>
      <c r="OD42" s="0" t="n">
        <f aca="false">IF(ISNUMBER(FIND(OD$1,$D42))=$AO$1,1,0)*VLOOKUP($Z$2,DALYs!$A$2:$MW$40,'Intervention list'!OD$195+1,0)</f>
        <v>0</v>
      </c>
      <c r="OE42" s="0" t="n">
        <f aca="false">IF(ISNUMBER(FIND(OE$1,$D42))=$AO$1,1,0)*VLOOKUP($Z$2,DALYs!$A$2:$MW$40,'Intervention list'!OE$195+1,0)</f>
        <v>0</v>
      </c>
      <c r="OF42" s="0" t="n">
        <f aca="false">IF(ISNUMBER(FIND(OF$1,$D42))=$AO$1,1,0)*VLOOKUP($Z$2,DALYs!$A$2:$MW$40,'Intervention list'!OF$195+1,0)</f>
        <v>0</v>
      </c>
      <c r="OG42" s="0" t="n">
        <f aca="false">IF(ISNUMBER(FIND(OG$1,$D42))=$AO$1,1,0)*VLOOKUP($Z$2,DALYs!$A$2:$MW$40,'Intervention list'!OG$195+1,0)</f>
        <v>0</v>
      </c>
      <c r="OH42" s="0" t="n">
        <f aca="false">IF(ISNUMBER(FIND(OH$1,$D42))=$AO$1,1,0)*VLOOKUP($Z$2,DALYs!$A$2:$MW$40,'Intervention list'!OH$195+1,0)</f>
        <v>0</v>
      </c>
      <c r="OI42" s="0" t="n">
        <f aca="false">IF(ISNUMBER(FIND(OI$1,$D42))=$AO$1,1,0)*VLOOKUP($Z$2,DALYs!$A$2:$MW$40,'Intervention list'!OI$195+1,0)</f>
        <v>0</v>
      </c>
      <c r="OJ42" s="0" t="n">
        <f aca="false">IF(ISNUMBER(FIND(OJ$1,$D42))=$AO$1,1,0)*VLOOKUP($Z$2,DALYs!$A$2:$MW$40,'Intervention list'!OJ$195+1,0)</f>
        <v>0</v>
      </c>
      <c r="OK42" s="0" t="n">
        <f aca="false">IF(ISNUMBER(FIND(OK$1,$D42))=$AO$1,1,0)*VLOOKUP($Z$2,DALYs!$A$2:$MW$40,'Intervention list'!OK$195+1,0)</f>
        <v>0</v>
      </c>
      <c r="OL42" s="0" t="n">
        <f aca="false">IF(ISNUMBER(FIND(OL$1,$D42))=$AO$1,1,0)*VLOOKUP($Z$2,DALYs!$A$2:$MW$40,'Intervention list'!OL$195+1,0)</f>
        <v>0</v>
      </c>
      <c r="OM42" s="0" t="n">
        <f aca="false">IF(ISNUMBER(FIND(OM$1,$D42))=$AO$1,1,0)*VLOOKUP($Z$2,DALYs!$A$2:$MW$40,'Intervention list'!OM$195+1,0)</f>
        <v>0</v>
      </c>
      <c r="ON42" s="0" t="n">
        <f aca="false">IF(ISNUMBER(FIND(ON$1,$D42))=$AO$1,1,0)*VLOOKUP($Z$2,DALYs!$A$2:$MW$40,'Intervention list'!ON$195+1,0)</f>
        <v>0</v>
      </c>
      <c r="OO42" s="0" t="n">
        <f aca="false">IF(ISNUMBER(FIND(OO$1,$D42))=$AO$1,1,0)*VLOOKUP($Z$2,DALYs!$A$2:$MW$40,'Intervention list'!OO$195+1,0)</f>
        <v>0</v>
      </c>
      <c r="OP42" s="0" t="n">
        <f aca="false">IF(ISNUMBER(FIND(OP$1,$D42))=$AO$1,1,0)*VLOOKUP($Z$2,DALYs!$A$2:$MW$40,'Intervention list'!OP$195+1,0)</f>
        <v>0</v>
      </c>
      <c r="OQ42" s="0" t="n">
        <f aca="false">IF(ISNUMBER(FIND(OQ$1,$D42))=$AO$1,1,0)*VLOOKUP($Z$2,DALYs!$A$2:$MW$40,'Intervention list'!OQ$195+1,0)</f>
        <v>0</v>
      </c>
      <c r="OR42" s="0" t="n">
        <f aca="false">IF(ISNUMBER(FIND(OR$1,$D42))=$AO$1,1,0)*VLOOKUP($Z$2,DALYs!$A$2:$MW$40,'Intervention list'!OR$195+1,0)</f>
        <v>0</v>
      </c>
      <c r="OS42" s="0" t="n">
        <f aca="false">IF(ISNUMBER(FIND(OS$1,$D42))=$AO$1,1,0)*VLOOKUP($Z$2,DALYs!$A$2:$MW$40,'Intervention list'!OS$195+1,0)</f>
        <v>0</v>
      </c>
      <c r="OT42" s="0" t="n">
        <f aca="false">IF(ISNUMBER(FIND(OT$1,$D42))=$AO$1,1,0)*VLOOKUP($Z$2,DALYs!$A$2:$MW$40,'Intervention list'!OT$195+1,0)</f>
        <v>0</v>
      </c>
      <c r="OU42" s="0" t="n">
        <f aca="false">IF(ISNUMBER(FIND(OU$1,$D42))=$AO$1,1,0)*VLOOKUP($Z$2,DALYs!$A$2:$MW$40,'Intervention list'!OU$195+1,0)</f>
        <v>0</v>
      </c>
      <c r="OV42" s="0" t="n">
        <f aca="false">IF(ISNUMBER(FIND(OV$1,$D42))=$AO$1,1,0)*VLOOKUP($Z$2,DALYs!$A$2:$MW$40,'Intervention list'!OV$195+1,0)</f>
        <v>0</v>
      </c>
      <c r="OW42" s="0" t="n">
        <f aca="false">IF(ISNUMBER(FIND(OW$1,$D42))=$AO$1,1,0)*VLOOKUP($Z$2,DALYs!$A$2:$MW$40,'Intervention list'!OW$195+1,0)</f>
        <v>0</v>
      </c>
      <c r="OX42" s="0" t="n">
        <f aca="false">IF(ISNUMBER(FIND(OX$1,$D42))=$AO$1,1,0)*VLOOKUP($Z$2,DALYs!$A$2:$MW$40,'Intervention list'!OX$195+1,0)</f>
        <v>0</v>
      </c>
    </row>
    <row r="43" customFormat="false" ht="31.5" hidden="false" customHeight="false" outlineLevel="0" collapsed="false">
      <c r="A43" s="6" t="s">
        <v>64</v>
      </c>
      <c r="B43" s="6" t="s">
        <v>12</v>
      </c>
      <c r="C43" s="0" t="s">
        <v>54</v>
      </c>
      <c r="D43" s="7" t="s">
        <v>65</v>
      </c>
      <c r="E43" s="7" t="str">
        <f aca="false">SUBSTITUTE(D43,0.2,X43)</f>
        <v>Chagas disease: 0; African trypanosomiasis: 0; Leprosy: 0; Leishmaniasis: 0</v>
      </c>
      <c r="F43" s="0" t="s">
        <v>25</v>
      </c>
      <c r="G43" s="8" t="n">
        <v>171.594308479728</v>
      </c>
      <c r="H43" s="9" t="n">
        <v>63</v>
      </c>
      <c r="I43" s="9" t="n">
        <f aca="false">IF(H43="","",(H43*(VLOOKUP($Z$2,Worksheet,11,0)^4)))</f>
        <v>91.7968699930373</v>
      </c>
      <c r="J43" s="9" t="n">
        <f aca="false">IF(I43="","",I43*VLOOKUP($Z$2,Worksheet,12,0))</f>
        <v>102.886846214662</v>
      </c>
      <c r="K43" s="9" t="n">
        <f aca="false">IF(I43="","",I43*VLOOKUP($Z$2, Worksheet, 13, 0))</f>
        <v>90.1274511858858</v>
      </c>
      <c r="L43" s="9" t="n">
        <f aca="false">IF(J43="",VLOOKUP($Z$2, Worksheet, 14, 0),J43)</f>
        <v>102.886846214662</v>
      </c>
      <c r="M43" s="9" t="n">
        <f aca="false">IF(L43&lt;VLOOKUP($Z$2,'Country sheet'!$A$3:$P$41,15,0), VLOOKUP($Z$2,'Country sheet'!$A$3:$P$41,15,0), L43)/0.7</f>
        <v>146.981208878088</v>
      </c>
      <c r="N43" s="27" t="n">
        <f aca="false">IFERROR(IF(AC43=$AO$1,VLOOKUP(F43,AO$42:AX$46,MATCH(AC$1,AP$41:AX$41,0)+1,0)/COUNTIFS($F$2:$F$194,$F43,$AC$2:$AC$194,$AO$1),0),0) + IFERROR(IF(AD43=$AO$1,VLOOKUP(F43,AO$42:AX$46,MATCH(AD$1,AP$41:AX$41,0)+1,0)/COUNTIFS($F$2:$F$194,$F43,$AD$2:$AD$194,$AO$1),0),0) + IFERROR(IF(AE43=$AO$1,VLOOKUP(F43,AO$42:AX$46,MATCH(AE$1,AP$41:AX$41,0)+1,0)/COUNTIFS($F$2:$F$194,$F43,$AE$2:$AE$194,$AO$1),0),0) + IFERROR(IF(AF43=$AO$1,VLOOKUP(F43,AO$42:AX$46,MATCH(AF$1,AP$41:AX$41,0)+1,0)/COUNTIFS($F$2:$F$194,$F43,$AF$2:$AF$194,$AO$1),0),0) + IFERROR(IF(AG43=$AO$1,VLOOKUP(F43,AO$42:AX$46,MATCH(AG$1,AP$41:AX$41,0)+1,0)/COUNTIFS($F$2:$F$194,$F43,$AG$2:$AG$194,$AO$1),0),0) + IFERROR(IF(AH43=$AO$1,VLOOKUP(F43,AO$42:AX$46,MATCH(AH$1,AP$41:AX$41,0)+1,0)/COUNTIFS($F$2:$F$194,$F43,$AH$2:$AH$194,$AO$1),0),0) + IFERROR(IF(AI43=$AO$1,VLOOKUP(F43,AO$42:AX$46,MATCH(AI$1,AP$41:AX$41,0)+1,0)/COUNTIFS($F$2:$F$194,$F43,$AI$2:$AI$194,$AO$1),0),0) + IFERROR(IF(AJ43=$AO$1,VLOOKUP(F43,AO$42:AX$46,MATCH(AJ$1,AP$41:AX$41,0)+1,0)/COUNTIFS($F$2:$F$194,$F43,$AJ$2:$AJ$194,$AO$1),0),0) + IFERROR(IF(AK43=$AO$1,VLOOKUP(F43,AO$42:AX$46,MATCH(AK$1,AP$41:AX$41,0)+1,0)/COUNTIFS($F$2:$F$194,$F43,$AK$2:$AK$194,$AO$1),0),0)</f>
        <v>0</v>
      </c>
      <c r="O43" s="0" t="n">
        <v>1</v>
      </c>
      <c r="P43" s="0" t="n">
        <v>5</v>
      </c>
      <c r="Q43" s="0" t="n">
        <f aca="false">SUM(BC43:OX43)</f>
        <v>3649.15369383674</v>
      </c>
      <c r="R43" s="0" t="n">
        <f aca="false">IF(VLOOKUP($Z$2,CET!$A$4:$L$42,12,0)="Low income",_xlfn.IFS(S43=0.2,0.1,S43=0.1,0.05,S43=0.5,0.4,S43=0.35,0.25),S43)</f>
        <v>0.5</v>
      </c>
      <c r="S43" s="0" t="n">
        <v>0.5</v>
      </c>
      <c r="T43" s="0" t="n">
        <v>0.8</v>
      </c>
      <c r="U43" s="0" t="n">
        <f aca="false">N43/M43</f>
        <v>0</v>
      </c>
      <c r="V43" s="0" t="n">
        <f aca="false">IFERROR(U43/Q43,0)</f>
        <v>0</v>
      </c>
      <c r="W43" s="0" t="n">
        <f aca="false">(T43/R43)*V43</f>
        <v>0</v>
      </c>
      <c r="X43" s="28" t="n">
        <f aca="false">IF(W43=0,0,IF(W43&lt;=0.8,IF(W43&lt;0.05,0.05,W43),0.8))</f>
        <v>0</v>
      </c>
      <c r="Y43" s="28"/>
      <c r="AC43" s="34" t="n">
        <f aca="false">ISNUMBER(FIND(AC$1,$C43))</f>
        <v>0</v>
      </c>
      <c r="AD43" s="33" t="n">
        <f aca="false">ISNUMBER(FIND(AD$1,$C43))</f>
        <v>0</v>
      </c>
      <c r="AE43" s="33" t="n">
        <f aca="false">ISNUMBER(FIND(AE$1,$C43))</f>
        <v>0</v>
      </c>
      <c r="AF43" s="33" t="n">
        <f aca="false">ISNUMBER(FIND(AF$1,$C43))</f>
        <v>0</v>
      </c>
      <c r="AG43" s="33" t="n">
        <f aca="false">ISNUMBER(FIND(AG$1,$C43))</f>
        <v>0</v>
      </c>
      <c r="AH43" s="33" t="n">
        <f aca="false">ISNUMBER(FIND(AH$1,$C43))</f>
        <v>0</v>
      </c>
      <c r="AI43" s="33" t="n">
        <f aca="false">ISNUMBER(FIND(AI$1,$C43))</f>
        <v>0</v>
      </c>
      <c r="AJ43" s="33" t="n">
        <f aca="false">ISNUMBER(FIND(AJ$1,$C43))</f>
        <v>0</v>
      </c>
      <c r="AK43" s="35" t="n">
        <f aca="false">ISNUMBER(FIND(AK$1,$C43))</f>
        <v>0</v>
      </c>
      <c r="AL43" s="6"/>
      <c r="AM43" s="33"/>
      <c r="AN43" s="47"/>
      <c r="AO43" s="48" t="s">
        <v>14</v>
      </c>
      <c r="AP43" s="79" t="n">
        <f aca="false">AP$22*AP33</f>
        <v>995252718.30448</v>
      </c>
      <c r="AQ43" s="65" t="n">
        <f aca="false">AQ$22*AQ33</f>
        <v>12516869.5626574</v>
      </c>
      <c r="AR43" s="65" t="n">
        <f aca="false">AR$22*AR33</f>
        <v>182944601.605748</v>
      </c>
      <c r="AS43" s="65" t="e">
        <f aca="false">AS$22*AS33</f>
        <v>#DIV/0!</v>
      </c>
      <c r="AT43" s="65" t="e">
        <f aca="false">AT$22*AT33</f>
        <v>#DIV/0!</v>
      </c>
      <c r="AU43" s="65" t="e">
        <f aca="false">AU$22*AU33</f>
        <v>#DIV/0!</v>
      </c>
      <c r="AV43" s="65" t="n">
        <f aca="false">AV$22*AV33</f>
        <v>42986966.4087967</v>
      </c>
      <c r="AW43" s="65" t="e">
        <f aca="false">AW$22*AW33</f>
        <v>#DIV/0!</v>
      </c>
      <c r="AX43" s="65" t="e">
        <f aca="false">AX$22*AX33</f>
        <v>#DIV/0!</v>
      </c>
      <c r="BC43" s="0" t="n">
        <f aca="false">IF(ISNUMBER(FIND(BC$1,$D43))=$AO$1,1,0)*VLOOKUP($Z$2,DALYs!$A$2:$MW$40,'Intervention list'!BC$195+1,0)</f>
        <v>0</v>
      </c>
      <c r="BD43" s="0" t="n">
        <f aca="false">IF(ISNUMBER(FIND(BD$1,$D43))=$AO$1,1,0)*VLOOKUP($Z$2,DALYs!$A$2:$MW$40,'Intervention list'!BD$195+1,0)</f>
        <v>0</v>
      </c>
      <c r="BE43" s="0" t="n">
        <f aca="false">IF(ISNUMBER(FIND(BE$1,$D43))=$AO$1,1,0)*VLOOKUP($Z$2,DALYs!$A$2:$MW$40,'Intervention list'!BE$195+1,0)</f>
        <v>0</v>
      </c>
      <c r="BF43" s="0" t="n">
        <f aca="false">IF(ISNUMBER(FIND(BF$1,$D43))=$AO$1,1,0)*VLOOKUP($Z$2,DALYs!$A$2:$MW$40,'Intervention list'!BF$195+1,0)</f>
        <v>0</v>
      </c>
      <c r="BG43" s="0" t="n">
        <f aca="false">IF(ISNUMBER(FIND(BG$1,$D43))=$AO$1,1,0)*VLOOKUP($Z$2,DALYs!$A$2:$MW$40,'Intervention list'!BG$195+1,0)</f>
        <v>0</v>
      </c>
      <c r="BH43" s="0" t="n">
        <f aca="false">IF(ISNUMBER(FIND(BH$1,$D43))=$AO$1,1,0)*VLOOKUP($Z$2,DALYs!$A$2:$MW$40,'Intervention list'!BH$195+1,0)</f>
        <v>0</v>
      </c>
      <c r="BI43" s="0" t="n">
        <f aca="false">IF(ISNUMBER(FIND(BI$1,$D43))=$AO$1,1,0)*VLOOKUP($Z$2,DALYs!$A$2:$MW$40,'Intervention list'!BI$195+1,0)</f>
        <v>0</v>
      </c>
      <c r="BJ43" s="0" t="n">
        <f aca="false">IF(ISNUMBER(FIND(BJ$1,$D43))=$AO$1,1,0)*VLOOKUP($Z$2,DALYs!$A$2:$MW$40,'Intervention list'!BJ$195+1,0)</f>
        <v>0</v>
      </c>
      <c r="BK43" s="0" t="n">
        <f aca="false">IF(ISNUMBER(FIND(BK$1,$D43))=$AO$1,1,0)*VLOOKUP($Z$2,DALYs!$A$2:$MW$40,'Intervention list'!BK$195+1,0)</f>
        <v>0</v>
      </c>
      <c r="BL43" s="0" t="n">
        <f aca="false">IF(ISNUMBER(FIND(BL$1,$D43))=$AO$1,1,0)*VLOOKUP($Z$2,DALYs!$A$2:$MW$40,'Intervention list'!BL$195+1,0)</f>
        <v>0</v>
      </c>
      <c r="BM43" s="0" t="n">
        <f aca="false">IF(ISNUMBER(FIND(BM$1,$D43))=$AO$1,1,0)*VLOOKUP($Z$2,DALYs!$A$2:$MW$40,'Intervention list'!BM$195+1,0)</f>
        <v>74.2728494787278</v>
      </c>
      <c r="BN43" s="0" t="n">
        <f aca="false">IF(ISNUMBER(FIND(BN$1,$D43))=$AO$1,1,0)*VLOOKUP($Z$2,DALYs!$A$2:$MW$40,'Intervention list'!BN$195+1,0)</f>
        <v>0</v>
      </c>
      <c r="BO43" s="0" t="n">
        <f aca="false">IF(ISNUMBER(FIND(BO$1,$D43))=$AO$1,1,0)*VLOOKUP($Z$2,DALYs!$A$2:$MW$40,'Intervention list'!BO$195+1,0)</f>
        <v>0</v>
      </c>
      <c r="BP43" s="0" t="n">
        <f aca="false">IF(ISNUMBER(FIND(BP$1,$D43))=$AO$1,1,0)*VLOOKUP($Z$2,DALYs!$A$2:$MW$40,'Intervention list'!BP$195+1,0)</f>
        <v>0</v>
      </c>
      <c r="BQ43" s="0" t="n">
        <f aca="false">IF(ISNUMBER(FIND(BQ$1,$D43))=$AO$1,1,0)*VLOOKUP($Z$2,DALYs!$A$2:$MW$40,'Intervention list'!BQ$195+1,0)</f>
        <v>0</v>
      </c>
      <c r="BR43" s="0" t="n">
        <f aca="false">IF(ISNUMBER(FIND(BR$1,$D43))=$AO$1,1,0)*VLOOKUP($Z$2,DALYs!$A$2:$MW$40,'Intervention list'!BR$195+1,0)</f>
        <v>0</v>
      </c>
      <c r="BS43" s="0" t="n">
        <f aca="false">IF(ISNUMBER(FIND(BS$1,$D43))=$AO$1,1,0)*VLOOKUP($Z$2,DALYs!$A$2:$MW$40,'Intervention list'!BS$195+1,0)</f>
        <v>0</v>
      </c>
      <c r="BT43" s="0" t="n">
        <f aca="false">IF(ISNUMBER(FIND(BT$1,$D43))=$AO$1,1,0)*VLOOKUP($Z$2,DALYs!$A$2:$MW$40,'Intervention list'!BT$195+1,0)</f>
        <v>0</v>
      </c>
      <c r="BU43" s="0" t="n">
        <f aca="false">IF(ISNUMBER(FIND(BU$1,$D43))=$AO$1,1,0)*VLOOKUP($Z$2,DALYs!$A$2:$MW$40,'Intervention list'!BU$195+1,0)</f>
        <v>0</v>
      </c>
      <c r="BV43" s="0" t="n">
        <f aca="false">IF(ISNUMBER(FIND(BV$1,$D43))=$AO$1,1,0)*VLOOKUP($Z$2,DALYs!$A$2:$MW$40,'Intervention list'!BV$195+1,0)</f>
        <v>0</v>
      </c>
      <c r="BW43" s="0" t="n">
        <f aca="false">IF(ISNUMBER(FIND(BW$1,$D43))=$AO$1,1,0)*VLOOKUP($Z$2,DALYs!$A$2:$MW$40,'Intervention list'!BW$195+1,0)</f>
        <v>0</v>
      </c>
      <c r="BX43" s="0" t="n">
        <f aca="false">IF(ISNUMBER(FIND(BX$1,$D43))=$AO$1,1,0)*VLOOKUP($Z$2,DALYs!$A$2:$MW$40,'Intervention list'!BX$195+1,0)</f>
        <v>0</v>
      </c>
      <c r="BY43" s="0" t="n">
        <f aca="false">IF(ISNUMBER(FIND(BY$1,$D43))=$AO$1,1,0)*VLOOKUP($Z$2,DALYs!$A$2:$MW$40,'Intervention list'!BY$195+1,0)</f>
        <v>0</v>
      </c>
      <c r="BZ43" s="0" t="n">
        <f aca="false">IF(ISNUMBER(FIND(BZ$1,$D43))=$AO$1,1,0)*VLOOKUP($Z$2,DALYs!$A$2:$MW$40,'Intervention list'!BZ$195+1,0)</f>
        <v>0</v>
      </c>
      <c r="CA43" s="0" t="n">
        <f aca="false">IF(ISNUMBER(FIND(CA$1,$D43))=$AO$1,1,0)*VLOOKUP($Z$2,DALYs!$A$2:$MW$40,'Intervention list'!CA$195+1,0)</f>
        <v>0</v>
      </c>
      <c r="CB43" s="0" t="n">
        <f aca="false">IF(ISNUMBER(FIND(CB$1,$D43))=$AO$1,1,0)*VLOOKUP($Z$2,DALYs!$A$2:$MW$40,'Intervention list'!CB$195+1,0)</f>
        <v>0</v>
      </c>
      <c r="CC43" s="0" t="n">
        <f aca="false">IF(ISNUMBER(FIND(CC$1,$D43))=$AO$1,1,0)*VLOOKUP($Z$2,DALYs!$A$2:$MW$40,'Intervention list'!CC$195+1,0)</f>
        <v>0</v>
      </c>
      <c r="CD43" s="0" t="n">
        <f aca="false">IF(ISNUMBER(FIND(CD$1,$D43))=$AO$1,1,0)*VLOOKUP($Z$2,DALYs!$A$2:$MW$40,'Intervention list'!CD$195+1,0)</f>
        <v>0</v>
      </c>
      <c r="CE43" s="0" t="n">
        <f aca="false">IF(ISNUMBER(FIND(CE$1,$D43))=$AO$1,1,0)*VLOOKUP($Z$2,DALYs!$A$2:$MW$40,'Intervention list'!CE$195+1,0)</f>
        <v>0</v>
      </c>
      <c r="CF43" s="0" t="n">
        <f aca="false">IF(ISNUMBER(FIND(CF$1,$D43))=$AO$1,1,0)*VLOOKUP($Z$2,DALYs!$A$2:$MW$40,'Intervention list'!CF$195+1,0)</f>
        <v>0</v>
      </c>
      <c r="CG43" s="0" t="n">
        <f aca="false">IF(ISNUMBER(FIND(CG$1,$D43))=$AO$1,1,0)*VLOOKUP($Z$2,DALYs!$A$2:$MW$40,'Intervention list'!CG$195+1,0)</f>
        <v>0</v>
      </c>
      <c r="CH43" s="0" t="n">
        <f aca="false">IF(ISNUMBER(FIND(CH$1,$D43))=$AO$1,1,0)*VLOOKUP($Z$2,DALYs!$A$2:$MW$40,'Intervention list'!CH$195+1,0)</f>
        <v>0</v>
      </c>
      <c r="CI43" s="0" t="n">
        <f aca="false">IF(ISNUMBER(FIND(CI$1,$D43))=$AO$1,1,0)*VLOOKUP($Z$2,DALYs!$A$2:$MW$40,'Intervention list'!CI$195+1,0)</f>
        <v>0</v>
      </c>
      <c r="CJ43" s="0" t="n">
        <f aca="false">IF(ISNUMBER(FIND(CJ$1,$D43))=$AO$1,1,0)*VLOOKUP($Z$2,DALYs!$A$2:$MW$40,'Intervention list'!CJ$195+1,0)</f>
        <v>0</v>
      </c>
      <c r="CK43" s="0" t="n">
        <f aca="false">IF(ISNUMBER(FIND(CK$1,$D43))=$AO$1,1,0)*VLOOKUP($Z$2,DALYs!$A$2:$MW$40,'Intervention list'!CK$195+1,0)</f>
        <v>0</v>
      </c>
      <c r="CL43" s="0" t="n">
        <f aca="false">IF(ISNUMBER(FIND(CL$1,$D43))=$AO$1,1,0)*VLOOKUP($Z$2,DALYs!$A$2:$MW$40,'Intervention list'!CL$195+1,0)</f>
        <v>0</v>
      </c>
      <c r="CM43" s="0" t="n">
        <f aca="false">IF(ISNUMBER(FIND(CM$1,$D43))=$AO$1,1,0)*VLOOKUP($Z$2,DALYs!$A$2:$MW$40,'Intervention list'!CM$195+1,0)</f>
        <v>0</v>
      </c>
      <c r="CN43" s="0" t="n">
        <f aca="false">IF(ISNUMBER(FIND(CN$1,$D43))=$AO$1,1,0)*VLOOKUP($Z$2,DALYs!$A$2:$MW$40,'Intervention list'!CN$195+1,0)</f>
        <v>0</v>
      </c>
      <c r="CO43" s="0" t="n">
        <f aca="false">IF(ISNUMBER(FIND(CO$1,$D43))=$AO$1,1,0)*VLOOKUP($Z$2,DALYs!$A$2:$MW$40,'Intervention list'!CO$195+1,0)</f>
        <v>0</v>
      </c>
      <c r="CP43" s="0" t="n">
        <f aca="false">IF(ISNUMBER(FIND(CP$1,$D43))=$AO$1,1,0)*VLOOKUP($Z$2,DALYs!$A$2:$MW$40,'Intervention list'!CP$195+1,0)</f>
        <v>0</v>
      </c>
      <c r="CQ43" s="0" t="n">
        <f aca="false">IF(ISNUMBER(FIND(CQ$1,$D43))=$AO$1,1,0)*VLOOKUP($Z$2,DALYs!$A$2:$MW$40,'Intervention list'!CQ$195+1,0)</f>
        <v>0</v>
      </c>
      <c r="CR43" s="0" t="n">
        <f aca="false">IF(ISNUMBER(FIND(CR$1,$D43))=$AO$1,1,0)*VLOOKUP($Z$2,DALYs!$A$2:$MW$40,'Intervention list'!CR$195+1,0)</f>
        <v>0</v>
      </c>
      <c r="CS43" s="0" t="n">
        <f aca="false">IF(ISNUMBER(FIND(CS$1,$D43))=$AO$1,1,0)*VLOOKUP($Z$2,DALYs!$A$2:$MW$40,'Intervention list'!CS$195+1,0)</f>
        <v>0</v>
      </c>
      <c r="CT43" s="0" t="n">
        <f aca="false">IF(ISNUMBER(FIND(CT$1,$D43))=$AO$1,1,0)*VLOOKUP($Z$2,DALYs!$A$2:$MW$40,'Intervention list'!CT$195+1,0)</f>
        <v>0</v>
      </c>
      <c r="CU43" s="0" t="n">
        <f aca="false">IF(ISNUMBER(FIND(CU$1,$D43))=$AO$1,1,0)*VLOOKUP($Z$2,DALYs!$A$2:$MW$40,'Intervention list'!CU$195+1,0)</f>
        <v>0</v>
      </c>
      <c r="CV43" s="0" t="n">
        <f aca="false">IF(ISNUMBER(FIND(CV$1,$D43))=$AO$1,1,0)*VLOOKUP($Z$2,DALYs!$A$2:$MW$40,'Intervention list'!CV$195+1,0)</f>
        <v>0</v>
      </c>
      <c r="CW43" s="0" t="n">
        <f aca="false">IF(ISNUMBER(FIND(CW$1,$D43))=$AO$1,1,0)*VLOOKUP($Z$2,DALYs!$A$2:$MW$40,'Intervention list'!CW$195+1,0)</f>
        <v>0</v>
      </c>
      <c r="CX43" s="0" t="n">
        <f aca="false">IF(ISNUMBER(FIND(CX$1,$D43))=$AO$1,1,0)*VLOOKUP($Z$2,DALYs!$A$2:$MW$40,'Intervention list'!CX$195+1,0)</f>
        <v>0</v>
      </c>
      <c r="CY43" s="0" t="n">
        <f aca="false">IF(ISNUMBER(FIND(CY$1,$D43))=$AO$1,1,0)*VLOOKUP($Z$2,DALYs!$A$2:$MW$40,'Intervention list'!CY$195+1,0)</f>
        <v>0</v>
      </c>
      <c r="CZ43" s="0" t="n">
        <f aca="false">IF(ISNUMBER(FIND(CZ$1,$D43))=$AO$1,1,0)*VLOOKUP($Z$2,DALYs!$A$2:$MW$40,'Intervention list'!CZ$195+1,0)</f>
        <v>0</v>
      </c>
      <c r="DA43" s="0" t="n">
        <f aca="false">IF(ISNUMBER(FIND(DA$1,$D43))=$AO$1,1,0)*VLOOKUP($Z$2,DALYs!$A$2:$MW$40,'Intervention list'!DA$195+1,0)</f>
        <v>0</v>
      </c>
      <c r="DB43" s="0" t="n">
        <f aca="false">IF(ISNUMBER(FIND(DB$1,$D43))=$AO$1,1,0)*VLOOKUP($Z$2,DALYs!$A$2:$MW$40,'Intervention list'!DB$195+1,0)</f>
        <v>0</v>
      </c>
      <c r="DC43" s="0" t="n">
        <f aca="false">IF(ISNUMBER(FIND(DC$1,$D43))=$AO$1,1,0)*VLOOKUP($Z$2,DALYs!$A$2:$MW$40,'Intervention list'!DC$195+1,0)</f>
        <v>0</v>
      </c>
      <c r="DD43" s="0" t="n">
        <f aca="false">IF(ISNUMBER(FIND(DD$1,$D43))=$AO$1,1,0)*VLOOKUP($Z$2,DALYs!$A$2:$MW$40,'Intervention list'!DD$195+1,0)</f>
        <v>0</v>
      </c>
      <c r="DE43" s="0" t="n">
        <f aca="false">IF(ISNUMBER(FIND(DE$1,$D43))=$AO$1,1,0)*VLOOKUP($Z$2,DALYs!$A$2:$MW$40,'Intervention list'!DE$195+1,0)</f>
        <v>0</v>
      </c>
      <c r="DF43" s="0" t="n">
        <f aca="false">IF(ISNUMBER(FIND(DF$1,$D43))=$AO$1,1,0)*VLOOKUP($Z$2,DALYs!$A$2:$MW$40,'Intervention list'!DF$195+1,0)</f>
        <v>0</v>
      </c>
      <c r="DG43" s="0" t="n">
        <f aca="false">IF(ISNUMBER(FIND(DG$1,$D43))=$AO$1,1,0)*VLOOKUP($Z$2,DALYs!$A$2:$MW$40,'Intervention list'!DG$195+1,0)</f>
        <v>0</v>
      </c>
      <c r="DH43" s="0" t="n">
        <f aca="false">IF(ISNUMBER(FIND(DH$1,$D43))=$AO$1,1,0)*VLOOKUP($Z$2,DALYs!$A$2:$MW$40,'Intervention list'!DH$195+1,0)</f>
        <v>0</v>
      </c>
      <c r="DI43" s="0" t="n">
        <f aca="false">IF(ISNUMBER(FIND(DI$1,$D43))=$AO$1,1,0)*VLOOKUP($Z$2,DALYs!$A$2:$MW$40,'Intervention list'!DI$195+1,0)</f>
        <v>0</v>
      </c>
      <c r="DJ43" s="0" t="n">
        <f aca="false">IF(ISNUMBER(FIND(DJ$1,$D43))=$AO$1,1,0)*VLOOKUP($Z$2,DALYs!$A$2:$MW$40,'Intervention list'!DJ$195+1,0)</f>
        <v>0</v>
      </c>
      <c r="DK43" s="0" t="n">
        <f aca="false">IF(ISNUMBER(FIND(DK$1,$D43))=$AO$1,1,0)*VLOOKUP($Z$2,DALYs!$A$2:$MW$40,'Intervention list'!DK$195+1,0)</f>
        <v>0</v>
      </c>
      <c r="DL43" s="0" t="n">
        <f aca="false">IF(ISNUMBER(FIND(DL$1,$D43))=$AO$1,1,0)*VLOOKUP($Z$2,DALYs!$A$2:$MW$40,'Intervention list'!DL$195+1,0)</f>
        <v>0</v>
      </c>
      <c r="DM43" s="0" t="n">
        <f aca="false">IF(ISNUMBER(FIND(DM$1,$D43))=$AO$1,1,0)*VLOOKUP($Z$2,DALYs!$A$2:$MW$40,'Intervention list'!DM$195+1,0)</f>
        <v>0</v>
      </c>
      <c r="DN43" s="0" t="n">
        <f aca="false">IF(ISNUMBER(FIND(DN$1,$D43))=$AO$1,1,0)*VLOOKUP($Z$2,DALYs!$A$2:$MW$40,'Intervention list'!DN$195+1,0)</f>
        <v>0</v>
      </c>
      <c r="DO43" s="0" t="n">
        <f aca="false">IF(ISNUMBER(FIND(DO$1,$D43))=$AO$1,1,0)*VLOOKUP($Z$2,DALYs!$A$2:$MW$40,'Intervention list'!DO$195+1,0)</f>
        <v>0</v>
      </c>
      <c r="DP43" s="0" t="n">
        <f aca="false">IF(ISNUMBER(FIND(DP$1,$D43))=$AO$1,1,0)*VLOOKUP($Z$2,DALYs!$A$2:$MW$40,'Intervention list'!DP$195+1,0)</f>
        <v>0</v>
      </c>
      <c r="DQ43" s="0" t="n">
        <f aca="false">IF(ISNUMBER(FIND(DQ$1,$D43))=$AO$1,1,0)*VLOOKUP($Z$2,DALYs!$A$2:$MW$40,'Intervention list'!DQ$195+1,0)</f>
        <v>0</v>
      </c>
      <c r="DR43" s="0" t="n">
        <f aca="false">IF(ISNUMBER(FIND(DR$1,$D43))=$AO$1,1,0)*VLOOKUP($Z$2,DALYs!$A$2:$MW$40,'Intervention list'!DR$195+1,0)</f>
        <v>0</v>
      </c>
      <c r="DS43" s="0" t="n">
        <f aca="false">IF(ISNUMBER(FIND(DS$1,$D43))=$AO$1,1,0)*VLOOKUP($Z$2,DALYs!$A$2:$MW$40,'Intervention list'!DS$195+1,0)</f>
        <v>0</v>
      </c>
      <c r="DT43" s="0" t="n">
        <f aca="false">IF(ISNUMBER(FIND(DT$1,$D43))=$AO$1,1,0)*VLOOKUP($Z$2,DALYs!$A$2:$MW$40,'Intervention list'!DT$195+1,0)</f>
        <v>0</v>
      </c>
      <c r="DU43" s="0" t="n">
        <f aca="false">IF(ISNUMBER(FIND(DU$1,$D43))=$AO$1,1,0)*VLOOKUP($Z$2,DALYs!$A$2:$MW$40,'Intervention list'!DU$195+1,0)</f>
        <v>0</v>
      </c>
      <c r="DV43" s="0" t="n">
        <f aca="false">IF(ISNUMBER(FIND(DV$1,$D43))=$AO$1,1,0)*VLOOKUP($Z$2,DALYs!$A$2:$MW$40,'Intervention list'!DV$195+1,0)</f>
        <v>0</v>
      </c>
      <c r="DW43" s="0" t="n">
        <f aca="false">IF(ISNUMBER(FIND(DW$1,$D43))=$AO$1,1,0)*VLOOKUP($Z$2,DALYs!$A$2:$MW$40,'Intervention list'!DW$195+1,0)</f>
        <v>0</v>
      </c>
      <c r="DX43" s="0" t="n">
        <f aca="false">IF(ISNUMBER(FIND(DX$1,$D43))=$AO$1,1,0)*VLOOKUP($Z$2,DALYs!$A$2:$MW$40,'Intervention list'!DX$195+1,0)</f>
        <v>0</v>
      </c>
      <c r="DY43" s="0" t="n">
        <f aca="false">IF(ISNUMBER(FIND(DY$1,$D43))=$AO$1,1,0)*VLOOKUP($Z$2,DALYs!$A$2:$MW$40,'Intervention list'!DY$195+1,0)</f>
        <v>0</v>
      </c>
      <c r="DZ43" s="0" t="n">
        <f aca="false">IF(ISNUMBER(FIND(DZ$1,$D43))=$AO$1,1,0)*VLOOKUP($Z$2,DALYs!$A$2:$MW$40,'Intervention list'!DZ$195+1,0)</f>
        <v>0</v>
      </c>
      <c r="EA43" s="0" t="n">
        <f aca="false">IF(ISNUMBER(FIND(EA$1,$D43))=$AO$1,1,0)*VLOOKUP($Z$2,DALYs!$A$2:$MW$40,'Intervention list'!EA$195+1,0)</f>
        <v>0</v>
      </c>
      <c r="EB43" s="0" t="n">
        <f aca="false">IF(ISNUMBER(FIND(EB$1,$D43))=$AO$1,1,0)*VLOOKUP($Z$2,DALYs!$A$2:$MW$40,'Intervention list'!EB$195+1,0)</f>
        <v>0</v>
      </c>
      <c r="EC43" s="0" t="n">
        <f aca="false">IF(ISNUMBER(FIND(EC$1,$D43))=$AO$1,1,0)*VLOOKUP($Z$2,DALYs!$A$2:$MW$40,'Intervention list'!EC$195+1,0)</f>
        <v>0</v>
      </c>
      <c r="ED43" s="0" t="n">
        <f aca="false">IF(ISNUMBER(FIND(ED$1,$D43))=$AO$1,1,0)*VLOOKUP($Z$2,DALYs!$A$2:$MW$40,'Intervention list'!ED$195+1,0)</f>
        <v>0</v>
      </c>
      <c r="EE43" s="0" t="n">
        <f aca="false">IF(ISNUMBER(FIND(EE$1,$D43))=$AO$1,1,0)*VLOOKUP($Z$2,DALYs!$A$2:$MW$40,'Intervention list'!EE$195+1,0)</f>
        <v>0</v>
      </c>
      <c r="EF43" s="0" t="n">
        <f aca="false">IF(ISNUMBER(FIND(EF$1,$D43))=$AO$1,1,0)*VLOOKUP($Z$2,DALYs!$A$2:$MW$40,'Intervention list'!EF$195+1,0)</f>
        <v>0</v>
      </c>
      <c r="EG43" s="0" t="n">
        <f aca="false">IF(ISNUMBER(FIND(EG$1,$D43))=$AO$1,1,0)*VLOOKUP($Z$2,DALYs!$A$2:$MW$40,'Intervention list'!EG$195+1,0)</f>
        <v>0</v>
      </c>
      <c r="EH43" s="0" t="n">
        <f aca="false">IF(ISNUMBER(FIND(EH$1,$D43))=$AO$1,1,0)*VLOOKUP($Z$2,DALYs!$A$2:$MW$40,'Intervention list'!EH$195+1,0)</f>
        <v>0</v>
      </c>
      <c r="EI43" s="0" t="n">
        <f aca="false">IF(ISNUMBER(FIND(EI$1,$D43))=$AO$1,1,0)*VLOOKUP($Z$2,DALYs!$A$2:$MW$40,'Intervention list'!EI$195+1,0)</f>
        <v>0</v>
      </c>
      <c r="EJ43" s="0" t="n">
        <f aca="false">IF(ISNUMBER(FIND(EJ$1,$D43))=$AO$1,1,0)*VLOOKUP($Z$2,DALYs!$A$2:$MW$40,'Intervention list'!EJ$195+1,0)</f>
        <v>0</v>
      </c>
      <c r="EK43" s="0" t="n">
        <f aca="false">IF(ISNUMBER(FIND(EK$1,$D43))=$AO$1,1,0)*VLOOKUP($Z$2,DALYs!$A$2:$MW$40,'Intervention list'!EK$195+1,0)</f>
        <v>0</v>
      </c>
      <c r="EL43" s="0" t="n">
        <f aca="false">IF(ISNUMBER(FIND(EL$1,$D43))=$AO$1,1,0)*VLOOKUP($Z$2,DALYs!$A$2:$MW$40,'Intervention list'!EL$195+1,0)</f>
        <v>0</v>
      </c>
      <c r="EM43" s="0" t="n">
        <f aca="false">IF(ISNUMBER(FIND(EM$1,$D43))=$AO$1,1,0)*VLOOKUP($Z$2,DALYs!$A$2:$MW$40,'Intervention list'!EM$195+1,0)</f>
        <v>0</v>
      </c>
      <c r="EN43" s="0" t="n">
        <f aca="false">IF(ISNUMBER(FIND(EN$1,$D43))=$AO$1,1,0)*VLOOKUP($Z$2,DALYs!$A$2:$MW$40,'Intervention list'!EN$195+1,0)</f>
        <v>0</v>
      </c>
      <c r="EO43" s="0" t="n">
        <f aca="false">IF(ISNUMBER(FIND(EO$1,$D43))=$AO$1,1,0)*VLOOKUP($Z$2,DALYs!$A$2:$MW$40,'Intervention list'!EO$195+1,0)</f>
        <v>0</v>
      </c>
      <c r="EP43" s="0" t="n">
        <f aca="false">IF(ISNUMBER(FIND(EP$1,$D43))=$AO$1,1,0)*VLOOKUP($Z$2,DALYs!$A$2:$MW$40,'Intervention list'!EP$195+1,0)</f>
        <v>0</v>
      </c>
      <c r="EQ43" s="0" t="n">
        <f aca="false">IF(ISNUMBER(FIND(EQ$1,$D43))=$AO$1,1,0)*VLOOKUP($Z$2,DALYs!$A$2:$MW$40,'Intervention list'!EQ$195+1,0)</f>
        <v>0</v>
      </c>
      <c r="ER43" s="0" t="n">
        <f aca="false">IF(ISNUMBER(FIND(ER$1,$D43))=$AO$1,1,0)*VLOOKUP($Z$2,DALYs!$A$2:$MW$40,'Intervention list'!ER$195+1,0)</f>
        <v>0</v>
      </c>
      <c r="ES43" s="0" t="n">
        <f aca="false">IF(ISNUMBER(FIND(ES$1,$D43))=$AO$1,1,0)*VLOOKUP($Z$2,DALYs!$A$2:$MW$40,'Intervention list'!ES$195+1,0)</f>
        <v>0</v>
      </c>
      <c r="ET43" s="0" t="n">
        <f aca="false">IF(ISNUMBER(FIND(ET$1,$D43))=$AO$1,1,0)*VLOOKUP($Z$2,DALYs!$A$2:$MW$40,'Intervention list'!ET$195+1,0)</f>
        <v>0</v>
      </c>
      <c r="EU43" s="0" t="n">
        <f aca="false">IF(ISNUMBER(FIND(EU$1,$D43))=$AO$1,1,0)*VLOOKUP($Z$2,DALYs!$A$2:$MW$40,'Intervention list'!EU$195+1,0)</f>
        <v>0</v>
      </c>
      <c r="EV43" s="0" t="n">
        <f aca="false">IF(ISNUMBER(FIND(EV$1,$D43))=$AO$1,1,0)*VLOOKUP($Z$2,DALYs!$A$2:$MW$40,'Intervention list'!EV$195+1,0)</f>
        <v>0</v>
      </c>
      <c r="EW43" s="0" t="n">
        <f aca="false">IF(ISNUMBER(FIND(EW$1,$D43))=$AO$1,1,0)*VLOOKUP($Z$2,DALYs!$A$2:$MW$40,'Intervention list'!EW$195+1,0)</f>
        <v>0</v>
      </c>
      <c r="EX43" s="0" t="n">
        <f aca="false">IF(ISNUMBER(FIND(EX$1,$D43))=$AO$1,1,0)*VLOOKUP($Z$2,DALYs!$A$2:$MW$40,'Intervention list'!EX$195+1,0)</f>
        <v>0</v>
      </c>
      <c r="EY43" s="0" t="n">
        <f aca="false">IF(ISNUMBER(FIND(EY$1,$D43))=$AO$1,1,0)*VLOOKUP($Z$2,DALYs!$A$2:$MW$40,'Intervention list'!EY$195+1,0)</f>
        <v>0</v>
      </c>
      <c r="EZ43" s="0" t="n">
        <f aca="false">IF(ISNUMBER(FIND(EZ$1,$D43))=$AO$1,1,0)*VLOOKUP($Z$2,DALYs!$A$2:$MW$40,'Intervention list'!EZ$195+1,0)</f>
        <v>0</v>
      </c>
      <c r="FA43" s="0" t="n">
        <f aca="false">IF(ISNUMBER(FIND(FA$1,$D43))=$AO$1,1,0)*VLOOKUP($Z$2,DALYs!$A$2:$MW$40,'Intervention list'!FA$195+1,0)</f>
        <v>0</v>
      </c>
      <c r="FB43" s="0" t="n">
        <f aca="false">IF(ISNUMBER(FIND(FB$1,$D43))=$AO$1,1,0)*VLOOKUP($Z$2,DALYs!$A$2:$MW$40,'Intervention list'!FB$195+1,0)</f>
        <v>0</v>
      </c>
      <c r="FC43" s="0" t="n">
        <f aca="false">IF(ISNUMBER(FIND(FC$1,$D43))=$AO$1,1,0)*VLOOKUP($Z$2,DALYs!$A$2:$MW$40,'Intervention list'!FC$195+1,0)</f>
        <v>0</v>
      </c>
      <c r="FD43" s="0" t="n">
        <f aca="false">IF(ISNUMBER(FIND(FD$1,$D43))=$AO$1,1,0)*VLOOKUP($Z$2,DALYs!$A$2:$MW$40,'Intervention list'!FD$195+1,0)</f>
        <v>0</v>
      </c>
      <c r="FE43" s="0" t="n">
        <f aca="false">IF(ISNUMBER(FIND(FE$1,$D43))=$AO$1,1,0)*VLOOKUP($Z$2,DALYs!$A$2:$MW$40,'Intervention list'!FE$195+1,0)</f>
        <v>0</v>
      </c>
      <c r="FF43" s="0" t="n">
        <f aca="false">IF(ISNUMBER(FIND(FF$1,$D43))=$AO$1,1,0)*VLOOKUP($Z$2,DALYs!$A$2:$MW$40,'Intervention list'!FF$195+1,0)</f>
        <v>0</v>
      </c>
      <c r="FG43" s="0" t="n">
        <f aca="false">IF(ISNUMBER(FIND(FG$1,$D43))=$AO$1,1,0)*VLOOKUP($Z$2,DALYs!$A$2:$MW$40,'Intervention list'!FG$195+1,0)</f>
        <v>0</v>
      </c>
      <c r="FH43" s="0" t="n">
        <f aca="false">IF(ISNUMBER(FIND(FH$1,$D43))=$AO$1,1,0)*VLOOKUP($Z$2,DALYs!$A$2:$MW$40,'Intervention list'!FH$195+1,0)</f>
        <v>0</v>
      </c>
      <c r="FI43" s="0" t="n">
        <f aca="false">IF(ISNUMBER(FIND(FI$1,$D43))=$AO$1,1,0)*VLOOKUP($Z$2,DALYs!$A$2:$MW$40,'Intervention list'!FI$195+1,0)</f>
        <v>0</v>
      </c>
      <c r="FJ43" s="0" t="n">
        <f aca="false">IF(ISNUMBER(FIND(FJ$1,$D43))=$AO$1,1,0)*VLOOKUP($Z$2,DALYs!$A$2:$MW$40,'Intervention list'!FJ$195+1,0)</f>
        <v>0</v>
      </c>
      <c r="FK43" s="0" t="n">
        <f aca="false">IF(ISNUMBER(FIND(FK$1,$D43))=$AO$1,1,0)*VLOOKUP($Z$2,DALYs!$A$2:$MW$40,'Intervention list'!FK$195+1,0)</f>
        <v>0</v>
      </c>
      <c r="FL43" s="0" t="n">
        <f aca="false">IF(ISNUMBER(FIND(FL$1,$D43))=$AO$1,1,0)*VLOOKUP($Z$2,DALYs!$A$2:$MW$40,'Intervention list'!FL$195+1,0)</f>
        <v>0</v>
      </c>
      <c r="FM43" s="0" t="n">
        <f aca="false">IF(ISNUMBER(FIND(FM$1,$D43))=$AO$1,1,0)*VLOOKUP($Z$2,DALYs!$A$2:$MW$40,'Intervention list'!FM$195+1,0)</f>
        <v>0</v>
      </c>
      <c r="FN43" s="0" t="n">
        <f aca="false">IF(ISNUMBER(FIND(FN$1,$D43))=$AO$1,1,0)*VLOOKUP($Z$2,DALYs!$A$2:$MW$40,'Intervention list'!FN$195+1,0)</f>
        <v>0</v>
      </c>
      <c r="FO43" s="0" t="n">
        <f aca="false">IF(ISNUMBER(FIND(FO$1,$D43))=$AO$1,1,0)*VLOOKUP($Z$2,DALYs!$A$2:$MW$40,'Intervention list'!FO$195+1,0)</f>
        <v>0</v>
      </c>
      <c r="FP43" s="0" t="n">
        <f aca="false">IF(ISNUMBER(FIND(FP$1,$D43))=$AO$1,1,0)*VLOOKUP($Z$2,DALYs!$A$2:$MW$40,'Intervention list'!FP$195+1,0)</f>
        <v>0</v>
      </c>
      <c r="FQ43" s="0" t="n">
        <f aca="false">IF(ISNUMBER(FIND(FQ$1,$D43))=$AO$1,1,0)*VLOOKUP($Z$2,DALYs!$A$2:$MW$40,'Intervention list'!FQ$195+1,0)</f>
        <v>0</v>
      </c>
      <c r="FR43" s="0" t="n">
        <f aca="false">IF(ISNUMBER(FIND(FR$1,$D43))=$AO$1,1,0)*VLOOKUP($Z$2,DALYs!$A$2:$MW$40,'Intervention list'!FR$195+1,0)</f>
        <v>0</v>
      </c>
      <c r="FS43" s="0" t="n">
        <f aca="false">IF(ISNUMBER(FIND(FS$1,$D43))=$AO$1,1,0)*VLOOKUP($Z$2,DALYs!$A$2:$MW$40,'Intervention list'!FS$195+1,0)</f>
        <v>0</v>
      </c>
      <c r="FT43" s="0" t="n">
        <f aca="false">IF(ISNUMBER(FIND(FT$1,$D43))=$AO$1,1,0)*VLOOKUP($Z$2,DALYs!$A$2:$MW$40,'Intervention list'!FT$195+1,0)</f>
        <v>0</v>
      </c>
      <c r="FU43" s="0" t="n">
        <f aca="false">IF(ISNUMBER(FIND(FU$1,$D43))=$AO$1,1,0)*VLOOKUP($Z$2,DALYs!$A$2:$MW$40,'Intervention list'!FU$195+1,0)</f>
        <v>0</v>
      </c>
      <c r="FV43" s="0" t="n">
        <f aca="false">IF(ISNUMBER(FIND(FV$1,$D43))=$AO$1,1,0)*VLOOKUP($Z$2,DALYs!$A$2:$MW$40,'Intervention list'!FV$195+1,0)</f>
        <v>0</v>
      </c>
      <c r="FW43" s="0" t="n">
        <f aca="false">IF(ISNUMBER(FIND(FW$1,$D43))=$AO$1,1,0)*VLOOKUP($Z$2,DALYs!$A$2:$MW$40,'Intervention list'!FW$195+1,0)</f>
        <v>0</v>
      </c>
      <c r="FX43" s="0" t="n">
        <f aca="false">IF(ISNUMBER(FIND(FX$1,$D43))=$AO$1,1,0)*VLOOKUP($Z$2,DALYs!$A$2:$MW$40,'Intervention list'!FX$195+1,0)</f>
        <v>0</v>
      </c>
      <c r="FY43" s="0" t="n">
        <f aca="false">IF(ISNUMBER(FIND(FY$1,$D43))=$AO$1,1,0)*VLOOKUP($Z$2,DALYs!$A$2:$MW$40,'Intervention list'!FY$195+1,0)</f>
        <v>0</v>
      </c>
      <c r="FZ43" s="0" t="n">
        <f aca="false">IF(ISNUMBER(FIND(FZ$1,$D43))=$AO$1,1,0)*VLOOKUP($Z$2,DALYs!$A$2:$MW$40,'Intervention list'!FZ$195+1,0)</f>
        <v>0</v>
      </c>
      <c r="GA43" s="0" t="n">
        <f aca="false">IF(ISNUMBER(FIND(GA$1,$D43))=$AO$1,1,0)*VLOOKUP($Z$2,DALYs!$A$2:$MW$40,'Intervention list'!GA$195+1,0)</f>
        <v>0</v>
      </c>
      <c r="GB43" s="0" t="n">
        <f aca="false">IF(ISNUMBER(FIND(GB$1,$D43))=$AO$1,1,0)*VLOOKUP($Z$2,DALYs!$A$2:$MW$40,'Intervention list'!GB$195+1,0)</f>
        <v>0</v>
      </c>
      <c r="GC43" s="0" t="n">
        <f aca="false">IF(ISNUMBER(FIND(GC$1,$D43))=$AO$1,1,0)*VLOOKUP($Z$2,DALYs!$A$2:$MW$40,'Intervention list'!GC$195+1,0)</f>
        <v>0</v>
      </c>
      <c r="GD43" s="0" t="n">
        <f aca="false">IF(ISNUMBER(FIND(GD$1,$D43))=$AO$1,1,0)*VLOOKUP($Z$2,DALYs!$A$2:$MW$40,'Intervention list'!GD$195+1,0)</f>
        <v>0</v>
      </c>
      <c r="GE43" s="0" t="n">
        <f aca="false">IF(ISNUMBER(FIND(GE$1,$D43))=$AO$1,1,0)*VLOOKUP($Z$2,DALYs!$A$2:$MW$40,'Intervention list'!GE$195+1,0)</f>
        <v>0</v>
      </c>
      <c r="GF43" s="0" t="n">
        <f aca="false">IF(ISNUMBER(FIND(GF$1,$D43))=$AO$1,1,0)*VLOOKUP($Z$2,DALYs!$A$2:$MW$40,'Intervention list'!GF$195+1,0)</f>
        <v>0</v>
      </c>
      <c r="GG43" s="0" t="n">
        <f aca="false">IF(ISNUMBER(FIND(GG$1,$D43))=$AO$1,1,0)*VLOOKUP($Z$2,DALYs!$A$2:$MW$40,'Intervention list'!GG$195+1,0)</f>
        <v>0</v>
      </c>
      <c r="GH43" s="0" t="n">
        <f aca="false">IF(ISNUMBER(FIND(GH$1,$D43))=$AO$1,1,0)*VLOOKUP($Z$2,DALYs!$A$2:$MW$40,'Intervention list'!GH$195+1,0)</f>
        <v>0</v>
      </c>
      <c r="GI43" s="0" t="n">
        <f aca="false">IF(ISNUMBER(FIND(GI$1,$D43))=$AO$1,1,0)*VLOOKUP($Z$2,DALYs!$A$2:$MW$40,'Intervention list'!GI$195+1,0)</f>
        <v>0</v>
      </c>
      <c r="GJ43" s="0" t="n">
        <f aca="false">IF(ISNUMBER(FIND(GJ$1,$D43))=$AO$1,1,0)*VLOOKUP($Z$2,DALYs!$A$2:$MW$40,'Intervention list'!GJ$195+1,0)</f>
        <v>0</v>
      </c>
      <c r="GK43" s="0" t="n">
        <f aca="false">IF(ISNUMBER(FIND(GK$1,$D43))=$AO$1,1,0)*VLOOKUP($Z$2,DALYs!$A$2:$MW$40,'Intervention list'!GK$195+1,0)</f>
        <v>0</v>
      </c>
      <c r="GL43" s="0" t="n">
        <f aca="false">IF(ISNUMBER(FIND(GL$1,$D43))=$AO$1,1,0)*VLOOKUP($Z$2,DALYs!$A$2:$MW$40,'Intervention list'!GL$195+1,0)</f>
        <v>0</v>
      </c>
      <c r="GM43" s="0" t="n">
        <f aca="false">IF(ISNUMBER(FIND(GM$1,$D43))=$AO$1,1,0)*VLOOKUP($Z$2,DALYs!$A$2:$MW$40,'Intervention list'!GM$195+1,0)</f>
        <v>0</v>
      </c>
      <c r="GN43" s="0" t="n">
        <f aca="false">IF(ISNUMBER(FIND(GN$1,$D43))=$AO$1,1,0)*VLOOKUP($Z$2,DALYs!$A$2:$MW$40,'Intervention list'!GN$195+1,0)</f>
        <v>0</v>
      </c>
      <c r="GO43" s="0" t="n">
        <f aca="false">IF(ISNUMBER(FIND(GO$1,$D43))=$AO$1,1,0)*VLOOKUP($Z$2,DALYs!$A$2:$MW$40,'Intervention list'!GO$195+1,0)</f>
        <v>0</v>
      </c>
      <c r="GP43" s="0" t="n">
        <f aca="false">IF(ISNUMBER(FIND(GP$1,$D43))=$AO$1,1,0)*VLOOKUP($Z$2,DALYs!$A$2:$MW$40,'Intervention list'!GP$195+1,0)</f>
        <v>0</v>
      </c>
      <c r="GQ43" s="0" t="n">
        <f aca="false">IF(ISNUMBER(FIND(GQ$1,$D43))=$AO$1,1,0)*VLOOKUP($Z$2,DALYs!$A$2:$MW$40,'Intervention list'!GQ$195+1,0)</f>
        <v>0</v>
      </c>
      <c r="GR43" s="0" t="n">
        <f aca="false">IF(ISNUMBER(FIND(GR$1,$D43))=$AO$1,1,0)*VLOOKUP($Z$2,DALYs!$A$2:$MW$40,'Intervention list'!GR$195+1,0)</f>
        <v>0</v>
      </c>
      <c r="GS43" s="0" t="n">
        <f aca="false">IF(ISNUMBER(FIND(GS$1,$D43))=$AO$1,1,0)*VLOOKUP($Z$2,DALYs!$A$2:$MW$40,'Intervention list'!GS$195+1,0)</f>
        <v>0</v>
      </c>
      <c r="GT43" s="0" t="n">
        <f aca="false">IF(ISNUMBER(FIND(GT$1,$D43))=$AO$1,1,0)*VLOOKUP($Z$2,DALYs!$A$2:$MW$40,'Intervention list'!GT$195+1,0)</f>
        <v>0</v>
      </c>
      <c r="GU43" s="0" t="n">
        <f aca="false">IF(ISNUMBER(FIND(GU$1,$D43))=$AO$1,1,0)*VLOOKUP($Z$2,DALYs!$A$2:$MW$40,'Intervention list'!GU$195+1,0)</f>
        <v>0</v>
      </c>
      <c r="GV43" s="0" t="n">
        <f aca="false">IF(ISNUMBER(FIND(GV$1,$D43))=$AO$1,1,0)*VLOOKUP($Z$2,DALYs!$A$2:$MW$40,'Intervention list'!GV$195+1,0)</f>
        <v>0</v>
      </c>
      <c r="GW43" s="0" t="n">
        <f aca="false">IF(ISNUMBER(FIND(GW$1,$D43))=$AO$1,1,0)*VLOOKUP($Z$2,DALYs!$A$2:$MW$40,'Intervention list'!GW$195+1,0)</f>
        <v>0</v>
      </c>
      <c r="GX43" s="0" t="n">
        <f aca="false">IF(ISNUMBER(FIND(GX$1,$D43))=$AO$1,1,0)*VLOOKUP($Z$2,DALYs!$A$2:$MW$40,'Intervention list'!GX$195+1,0)</f>
        <v>0</v>
      </c>
      <c r="GY43" s="0" t="n">
        <f aca="false">IF(ISNUMBER(FIND(GY$1,$D43))=$AO$1,1,0)*VLOOKUP($Z$2,DALYs!$A$2:$MW$40,'Intervention list'!GY$195+1,0)</f>
        <v>0</v>
      </c>
      <c r="GZ43" s="0" t="n">
        <f aca="false">IF(ISNUMBER(FIND(GZ$1,$D43))=$AO$1,1,0)*VLOOKUP($Z$2,DALYs!$A$2:$MW$40,'Intervention list'!GZ$195+1,0)</f>
        <v>0</v>
      </c>
      <c r="HA43" s="0" t="n">
        <f aca="false">IF(ISNUMBER(FIND(HA$1,$D43))=$AO$1,1,0)*VLOOKUP($Z$2,DALYs!$A$2:$MW$40,'Intervention list'!HA$195+1,0)</f>
        <v>0</v>
      </c>
      <c r="HB43" s="0" t="n">
        <f aca="false">IF(ISNUMBER(FIND(HB$1,$D43))=$AO$1,1,0)*VLOOKUP($Z$2,DALYs!$A$2:$MW$40,'Intervention list'!HB$195+1,0)</f>
        <v>0</v>
      </c>
      <c r="HC43" s="0" t="n">
        <f aca="false">IF(ISNUMBER(FIND(HC$1,$D43))=$AO$1,1,0)*VLOOKUP($Z$2,DALYs!$A$2:$MW$40,'Intervention list'!HC$195+1,0)</f>
        <v>0</v>
      </c>
      <c r="HD43" s="0" t="n">
        <f aca="false">IF(ISNUMBER(FIND(HD$1,$D43))=$AO$1,1,0)*VLOOKUP($Z$2,DALYs!$A$2:$MW$40,'Intervention list'!HD$195+1,0)</f>
        <v>0</v>
      </c>
      <c r="HE43" s="0" t="n">
        <f aca="false">IF(ISNUMBER(FIND(HE$1,$D43))=$AO$1,1,0)*VLOOKUP($Z$2,DALYs!$A$2:$MW$40,'Intervention list'!HE$195+1,0)</f>
        <v>0</v>
      </c>
      <c r="HF43" s="0" t="n">
        <f aca="false">IF(ISNUMBER(FIND(HF$1,$D43))=$AO$1,1,0)*VLOOKUP($Z$2,DALYs!$A$2:$MW$40,'Intervention list'!HF$195+1,0)</f>
        <v>0</v>
      </c>
      <c r="HG43" s="0" t="n">
        <f aca="false">IF(ISNUMBER(FIND(HG$1,$D43))=$AO$1,1,0)*VLOOKUP($Z$2,DALYs!$A$2:$MW$40,'Intervention list'!HG$195+1,0)</f>
        <v>0</v>
      </c>
      <c r="HH43" s="0" t="n">
        <f aca="false">IF(ISNUMBER(FIND(HH$1,$D43))=$AO$1,1,0)*VLOOKUP($Z$2,DALYs!$A$2:$MW$40,'Intervention list'!HH$195+1,0)</f>
        <v>0</v>
      </c>
      <c r="HI43" s="0" t="n">
        <f aca="false">IF(ISNUMBER(FIND(HI$1,$D43))=$AO$1,1,0)*VLOOKUP($Z$2,DALYs!$A$2:$MW$40,'Intervention list'!HI$195+1,0)</f>
        <v>0</v>
      </c>
      <c r="HJ43" s="0" t="n">
        <f aca="false">IF(ISNUMBER(FIND(HJ$1,$D43))=$AO$1,1,0)*VLOOKUP($Z$2,DALYs!$A$2:$MW$40,'Intervention list'!HJ$195+1,0)</f>
        <v>0</v>
      </c>
      <c r="HK43" s="0" t="n">
        <f aca="false">IF(ISNUMBER(FIND(HK$1,$D43))=$AO$1,1,0)*VLOOKUP($Z$2,DALYs!$A$2:$MW$40,'Intervention list'!HK$195+1,0)</f>
        <v>0</v>
      </c>
      <c r="HL43" s="0" t="n">
        <f aca="false">IF(ISNUMBER(FIND(HL$1,$D43))=$AO$1,1,0)*VLOOKUP($Z$2,DALYs!$A$2:$MW$40,'Intervention list'!HL$195+1,0)</f>
        <v>0</v>
      </c>
      <c r="HM43" s="0" t="n">
        <f aca="false">IF(ISNUMBER(FIND(HM$1,$D43))=$AO$1,1,0)*VLOOKUP($Z$2,DALYs!$A$2:$MW$40,'Intervention list'!HM$195+1,0)</f>
        <v>0</v>
      </c>
      <c r="HN43" s="0" t="n">
        <f aca="false">IF(ISNUMBER(FIND(HN$1,$D43))=$AO$1,1,0)*VLOOKUP($Z$2,DALYs!$A$2:$MW$40,'Intervention list'!HN$195+1,0)</f>
        <v>3518.69641323284</v>
      </c>
      <c r="HO43" s="0" t="n">
        <f aca="false">IF(ISNUMBER(FIND(HO$1,$D43))=$AO$1,1,0)*VLOOKUP($Z$2,DALYs!$A$2:$MW$40,'Intervention list'!HO$195+1,0)</f>
        <v>56.1844311251789</v>
      </c>
      <c r="HP43" s="0" t="n">
        <f aca="false">IF(ISNUMBER(FIND(HP$1,$D43))=$AO$1,1,0)*VLOOKUP($Z$2,DALYs!$A$2:$MW$40,'Intervention list'!HP$195+1,0)</f>
        <v>0</v>
      </c>
      <c r="HQ43" s="0" t="n">
        <f aca="false">IF(ISNUMBER(FIND(HQ$1,$D43))=$AO$1,1,0)*VLOOKUP($Z$2,DALYs!$A$2:$MW$40,'Intervention list'!HQ$195+1,0)</f>
        <v>0</v>
      </c>
      <c r="HR43" s="0" t="n">
        <f aca="false">IF(ISNUMBER(FIND(HR$1,$D43))=$AO$1,1,0)*VLOOKUP($Z$2,DALYs!$A$2:$MW$40,'Intervention list'!HR$195+1,0)</f>
        <v>0</v>
      </c>
      <c r="HS43" s="0" t="n">
        <f aca="false">IF(ISNUMBER(FIND(HS$1,$D43))=$AO$1,1,0)*VLOOKUP($Z$2,DALYs!$A$2:$MW$40,'Intervention list'!HS$195+1,0)</f>
        <v>0</v>
      </c>
      <c r="HT43" s="0" t="n">
        <f aca="false">IF(ISNUMBER(FIND(HT$1,$D43))=$AO$1,1,0)*VLOOKUP($Z$2,DALYs!$A$2:$MW$40,'Intervention list'!HT$195+1,0)</f>
        <v>0</v>
      </c>
      <c r="HU43" s="0" t="n">
        <f aca="false">IF(ISNUMBER(FIND(HU$1,$D43))=$AO$1,1,0)*VLOOKUP($Z$2,DALYs!$A$2:$MW$40,'Intervention list'!HU$195+1,0)</f>
        <v>0</v>
      </c>
      <c r="HV43" s="0" t="n">
        <f aca="false">IF(ISNUMBER(FIND(HV$1,$D43))=$AO$1,1,0)*VLOOKUP($Z$2,DALYs!$A$2:$MW$40,'Intervention list'!HV$195+1,0)</f>
        <v>0</v>
      </c>
      <c r="HW43" s="0" t="n">
        <f aca="false">IF(ISNUMBER(FIND(HW$1,$D43))=$AO$1,1,0)*VLOOKUP($Z$2,DALYs!$A$2:$MW$40,'Intervention list'!HW$195+1,0)</f>
        <v>0</v>
      </c>
      <c r="HX43" s="0" t="n">
        <f aca="false">IF(ISNUMBER(FIND(HX$1,$D43))=$AO$1,1,0)*VLOOKUP($Z$2,DALYs!$A$2:$MW$40,'Intervention list'!HX$195+1,0)</f>
        <v>0</v>
      </c>
      <c r="HY43" s="0" t="n">
        <f aca="false">IF(ISNUMBER(FIND(HY$1,$D43))=$AO$1,1,0)*VLOOKUP($Z$2,DALYs!$A$2:$MW$40,'Intervention list'!HY$195+1,0)</f>
        <v>0</v>
      </c>
      <c r="HZ43" s="0" t="n">
        <f aca="false">IF(ISNUMBER(FIND(HZ$1,$D43))=$AO$1,1,0)*VLOOKUP($Z$2,DALYs!$A$2:$MW$40,'Intervention list'!HZ$195+1,0)</f>
        <v>0</v>
      </c>
      <c r="IA43" s="0" t="n">
        <f aca="false">IF(ISNUMBER(FIND(IA$1,$D43))=$AO$1,1,0)*VLOOKUP($Z$2,DALYs!$A$2:$MW$40,'Intervention list'!IA$195+1,0)</f>
        <v>0</v>
      </c>
      <c r="IB43" s="0" t="n">
        <f aca="false">IF(ISNUMBER(FIND(IB$1,$D43))=$AO$1,1,0)*VLOOKUP($Z$2,DALYs!$A$2:$MW$40,'Intervention list'!IB$195+1,0)</f>
        <v>0</v>
      </c>
      <c r="IC43" s="0" t="n">
        <f aca="false">IF(ISNUMBER(FIND(IC$1,$D43))=$AO$1,1,0)*VLOOKUP($Z$2,DALYs!$A$2:$MW$40,'Intervention list'!IC$195+1,0)</f>
        <v>0</v>
      </c>
      <c r="ID43" s="0" t="n">
        <f aca="false">IF(ISNUMBER(FIND(ID$1,$D43))=$AO$1,1,0)*VLOOKUP($Z$2,DALYs!$A$2:$MW$40,'Intervention list'!ID$195+1,0)</f>
        <v>0</v>
      </c>
      <c r="IE43" s="0" t="n">
        <f aca="false">IF(ISNUMBER(FIND(IE$1,$D43))=$AO$1,1,0)*VLOOKUP($Z$2,DALYs!$A$2:$MW$40,'Intervention list'!IE$195+1,0)</f>
        <v>0</v>
      </c>
      <c r="IF43" s="0" t="n">
        <f aca="false">IF(ISNUMBER(FIND(IF$1,$D43))=$AO$1,1,0)*VLOOKUP($Z$2,DALYs!$A$2:$MW$40,'Intervention list'!IF$195+1,0)</f>
        <v>0</v>
      </c>
      <c r="IG43" s="0" t="n">
        <f aca="false">IF(ISNUMBER(FIND(IG$1,$D43))=$AO$1,1,0)*VLOOKUP($Z$2,DALYs!$A$2:$MW$40,'Intervention list'!IG$195+1,0)</f>
        <v>0</v>
      </c>
      <c r="IH43" s="0" t="n">
        <f aca="false">IF(ISNUMBER(FIND(IH$1,$D43))=$AO$1,1,0)*VLOOKUP($Z$2,DALYs!$A$2:$MW$40,'Intervention list'!IH$195+1,0)</f>
        <v>0</v>
      </c>
      <c r="II43" s="0" t="n">
        <f aca="false">IF(ISNUMBER(FIND(II$1,$D43))=$AO$1,1,0)*VLOOKUP($Z$2,DALYs!$A$2:$MW$40,'Intervention list'!II$195+1,0)</f>
        <v>0</v>
      </c>
      <c r="IJ43" s="0" t="n">
        <f aca="false">IF(ISNUMBER(FIND(IJ$1,$D43))=$AO$1,1,0)*VLOOKUP($Z$2,DALYs!$A$2:$MW$40,'Intervention list'!IJ$195+1,0)</f>
        <v>0</v>
      </c>
      <c r="IK43" s="0" t="n">
        <f aca="false">IF(ISNUMBER(FIND(IK$1,$D43))=$AO$1,1,0)*VLOOKUP($Z$2,DALYs!$A$2:$MW$40,'Intervention list'!IK$195+1,0)</f>
        <v>0</v>
      </c>
      <c r="IL43" s="0" t="n">
        <f aca="false">IF(ISNUMBER(FIND(IL$1,$D43))=$AO$1,1,0)*VLOOKUP($Z$2,DALYs!$A$2:$MW$40,'Intervention list'!IL$195+1,0)</f>
        <v>0</v>
      </c>
      <c r="IM43" s="0" t="n">
        <f aca="false">IF(ISNUMBER(FIND(IM$1,$D43))=$AO$1,1,0)*VLOOKUP($Z$2,DALYs!$A$2:$MW$40,'Intervention list'!IM$195+1,0)</f>
        <v>0</v>
      </c>
      <c r="IN43" s="0" t="n">
        <f aca="false">IF(ISNUMBER(FIND(IN$1,$D43))=$AO$1,1,0)*VLOOKUP($Z$2,DALYs!$A$2:$MW$40,'Intervention list'!IN$195+1,0)</f>
        <v>0</v>
      </c>
      <c r="IO43" s="0" t="n">
        <f aca="false">IF(ISNUMBER(FIND(IO$1,$D43))=$AO$1,1,0)*VLOOKUP($Z$2,DALYs!$A$2:$MW$40,'Intervention list'!IO$195+1,0)</f>
        <v>0</v>
      </c>
      <c r="IP43" s="0" t="n">
        <f aca="false">IF(ISNUMBER(FIND(IP$1,$D43))=$AO$1,1,0)*VLOOKUP($Z$2,DALYs!$A$2:$MW$40,'Intervention list'!IP$195+1,0)</f>
        <v>0</v>
      </c>
      <c r="IQ43" s="0" t="n">
        <f aca="false">IF(ISNUMBER(FIND(IQ$1,$D43))=$AO$1,1,0)*VLOOKUP($Z$2,DALYs!$A$2:$MW$40,'Intervention list'!IQ$195+1,0)</f>
        <v>0</v>
      </c>
      <c r="IR43" s="0" t="n">
        <f aca="false">IF(ISNUMBER(FIND(IR$1,$D43))=$AO$1,1,0)*VLOOKUP($Z$2,DALYs!$A$2:$MW$40,'Intervention list'!IR$195+1,0)</f>
        <v>0</v>
      </c>
      <c r="IS43" s="0" t="n">
        <f aca="false">IF(ISNUMBER(FIND(IS$1,$D43))=$AO$1,1,0)*VLOOKUP($Z$2,DALYs!$A$2:$MW$40,'Intervention list'!IS$195+1,0)</f>
        <v>0</v>
      </c>
      <c r="IT43" s="0" t="n">
        <f aca="false">IF(ISNUMBER(FIND(IT$1,$D43))=$AO$1,1,0)*VLOOKUP($Z$2,DALYs!$A$2:$MW$40,'Intervention list'!IT$195+1,0)</f>
        <v>0</v>
      </c>
      <c r="IU43" s="0" t="n">
        <f aca="false">IF(ISNUMBER(FIND(IU$1,$D43))=$AO$1,1,0)*VLOOKUP($Z$2,DALYs!$A$2:$MW$40,'Intervention list'!IU$195+1,0)</f>
        <v>0</v>
      </c>
      <c r="IV43" s="0" t="n">
        <f aca="false">IF(ISNUMBER(FIND(IV$1,$D43))=$AO$1,1,0)*VLOOKUP($Z$2,DALYs!$A$2:$MW$40,'Intervention list'!IV$195+1,0)</f>
        <v>0</v>
      </c>
      <c r="IW43" s="0" t="n">
        <f aca="false">IF(ISNUMBER(FIND(IW$1,$D43))=$AO$1,1,0)*VLOOKUP($Z$2,DALYs!$A$2:$MW$40,'Intervention list'!IW$195+1,0)</f>
        <v>0</v>
      </c>
      <c r="IX43" s="0" t="n">
        <f aca="false">IF(ISNUMBER(FIND(IX$1,$D43))=$AO$1,1,0)*VLOOKUP($Z$2,DALYs!$A$2:$MW$40,'Intervention list'!IX$195+1,0)</f>
        <v>0</v>
      </c>
      <c r="IY43" s="0" t="n">
        <f aca="false">IF(ISNUMBER(FIND(IY$1,$D43))=$AO$1,1,0)*VLOOKUP($Z$2,DALYs!$A$2:$MW$40,'Intervention list'!IY$195+1,0)</f>
        <v>0</v>
      </c>
      <c r="IZ43" s="0" t="n">
        <f aca="false">IF(ISNUMBER(FIND(IZ$1,$D43))=$AO$1,1,0)*VLOOKUP($Z$2,DALYs!$A$2:$MW$40,'Intervention list'!IZ$195+1,0)</f>
        <v>0</v>
      </c>
      <c r="JA43" s="0" t="n">
        <f aca="false">IF(ISNUMBER(FIND(JA$1,$D43))=$AO$1,1,0)*VLOOKUP($Z$2,DALYs!$A$2:$MW$40,'Intervention list'!JA$195+1,0)</f>
        <v>0</v>
      </c>
      <c r="JB43" s="0" t="n">
        <f aca="false">IF(ISNUMBER(FIND(JB$1,$D43))=$AO$1,1,0)*VLOOKUP($Z$2,DALYs!$A$2:$MW$40,'Intervention list'!JB$195+1,0)</f>
        <v>0</v>
      </c>
      <c r="JC43" s="0" t="n">
        <f aca="false">IF(ISNUMBER(FIND(JC$1,$D43))=$AO$1,1,0)*VLOOKUP($Z$2,DALYs!$A$2:$MW$40,'Intervention list'!JC$195+1,0)</f>
        <v>0</v>
      </c>
      <c r="JD43" s="0" t="n">
        <f aca="false">IF(ISNUMBER(FIND(JD$1,$D43))=$AO$1,1,0)*VLOOKUP($Z$2,DALYs!$A$2:$MW$40,'Intervention list'!JD$195+1,0)</f>
        <v>0</v>
      </c>
      <c r="JE43" s="0" t="n">
        <f aca="false">IF(ISNUMBER(FIND(JE$1,$D43))=$AO$1,1,0)*VLOOKUP($Z$2,DALYs!$A$2:$MW$40,'Intervention list'!JE$195+1,0)</f>
        <v>0</v>
      </c>
      <c r="JF43" s="0" t="n">
        <f aca="false">IF(ISNUMBER(FIND(JF$1,$D43))=$AO$1,1,0)*VLOOKUP($Z$2,DALYs!$A$2:$MW$40,'Intervention list'!JF$195+1,0)</f>
        <v>0</v>
      </c>
      <c r="JG43" s="0" t="n">
        <f aca="false">IF(ISNUMBER(FIND(JG$1,$D43))=$AO$1,1,0)*VLOOKUP($Z$2,DALYs!$A$2:$MW$40,'Intervention list'!JG$195+1,0)</f>
        <v>0</v>
      </c>
      <c r="JH43" s="0" t="n">
        <f aca="false">IF(ISNUMBER(FIND(JH$1,$D43))=$AO$1,1,0)*VLOOKUP($Z$2,DALYs!$A$2:$MW$40,'Intervention list'!JH$195+1,0)</f>
        <v>0</v>
      </c>
      <c r="JI43" s="0" t="n">
        <f aca="false">IF(ISNUMBER(FIND(JI$1,$D43))=$AO$1,1,0)*VLOOKUP($Z$2,DALYs!$A$2:$MW$40,'Intervention list'!JI$195+1,0)</f>
        <v>0</v>
      </c>
      <c r="JJ43" s="0" t="n">
        <f aca="false">IF(ISNUMBER(FIND(JJ$1,$D43))=$AO$1,1,0)*VLOOKUP($Z$2,DALYs!$A$2:$MW$40,'Intervention list'!JJ$195+1,0)</f>
        <v>0</v>
      </c>
      <c r="JK43" s="0" t="n">
        <f aca="false">IF(ISNUMBER(FIND(JK$1,$D43))=$AO$1,1,0)*VLOOKUP($Z$2,DALYs!$A$2:$MW$40,'Intervention list'!JK$195+1,0)</f>
        <v>0</v>
      </c>
      <c r="JL43" s="0" t="n">
        <f aca="false">IF(ISNUMBER(FIND(JL$1,$D43))=$AO$1,1,0)*VLOOKUP($Z$2,DALYs!$A$2:$MW$40,'Intervention list'!JL$195+1,0)</f>
        <v>0</v>
      </c>
      <c r="JM43" s="0" t="n">
        <f aca="false">IF(ISNUMBER(FIND(JM$1,$D43))=$AO$1,1,0)*VLOOKUP($Z$2,DALYs!$A$2:$MW$40,'Intervention list'!JM$195+1,0)</f>
        <v>0</v>
      </c>
      <c r="JN43" s="0" t="n">
        <f aca="false">IF(ISNUMBER(FIND(JN$1,$D43))=$AO$1,1,0)*VLOOKUP($Z$2,DALYs!$A$2:$MW$40,'Intervention list'!JN$195+1,0)</f>
        <v>0</v>
      </c>
      <c r="JO43" s="0" t="n">
        <f aca="false">IF(ISNUMBER(FIND(JO$1,$D43))=$AO$1,1,0)*VLOOKUP($Z$2,DALYs!$A$2:$MW$40,'Intervention list'!JO$195+1,0)</f>
        <v>0</v>
      </c>
      <c r="JP43" s="0" t="n">
        <f aca="false">IF(ISNUMBER(FIND(JP$1,$D43))=$AO$1,1,0)*VLOOKUP($Z$2,DALYs!$A$2:$MW$40,'Intervention list'!JP$195+1,0)</f>
        <v>0</v>
      </c>
      <c r="JQ43" s="0" t="n">
        <f aca="false">IF(ISNUMBER(FIND(JQ$1,$D43))=$AO$1,1,0)*VLOOKUP($Z$2,DALYs!$A$2:$MW$40,'Intervention list'!JQ$195+1,0)</f>
        <v>0</v>
      </c>
      <c r="JR43" s="0" t="n">
        <f aca="false">IF(ISNUMBER(FIND(JR$1,$D43))=$AO$1,1,0)*VLOOKUP($Z$2,DALYs!$A$2:$MW$40,'Intervention list'!JR$195+1,0)</f>
        <v>0</v>
      </c>
      <c r="JS43" s="0" t="n">
        <f aca="false">IF(ISNUMBER(FIND(JS$1,$D43))=$AO$1,1,0)*VLOOKUP($Z$2,DALYs!$A$2:$MW$40,'Intervention list'!JS$195+1,0)</f>
        <v>0</v>
      </c>
      <c r="JT43" s="0" t="n">
        <f aca="false">IF(ISNUMBER(FIND(JT$1,$D43))=$AO$1,1,0)*VLOOKUP($Z$2,DALYs!$A$2:$MW$40,'Intervention list'!JT$195+1,0)</f>
        <v>0</v>
      </c>
      <c r="JU43" s="0" t="n">
        <f aca="false">IF(ISNUMBER(FIND(JU$1,$D43))=$AO$1,1,0)*VLOOKUP($Z$2,DALYs!$A$2:$MW$40,'Intervention list'!JU$195+1,0)</f>
        <v>0</v>
      </c>
      <c r="JV43" s="0" t="n">
        <f aca="false">IF(ISNUMBER(FIND(JV$1,$D43))=$AO$1,1,0)*VLOOKUP($Z$2,DALYs!$A$2:$MW$40,'Intervention list'!JV$195+1,0)</f>
        <v>0</v>
      </c>
      <c r="JW43" s="0" t="n">
        <f aca="false">IF(ISNUMBER(FIND(JW$1,$D43))=$AO$1,1,0)*VLOOKUP($Z$2,DALYs!$A$2:$MW$40,'Intervention list'!JW$195+1,0)</f>
        <v>0</v>
      </c>
      <c r="JX43" s="0" t="n">
        <f aca="false">IF(ISNUMBER(FIND(JX$1,$D43))=$AO$1,1,0)*VLOOKUP($Z$2,DALYs!$A$2:$MW$40,'Intervention list'!JX$195+1,0)</f>
        <v>0</v>
      </c>
      <c r="JY43" s="0" t="n">
        <f aca="false">IF(ISNUMBER(FIND(JY$1,$D43))=$AO$1,1,0)*VLOOKUP($Z$2,DALYs!$A$2:$MW$40,'Intervention list'!JY$195+1,0)</f>
        <v>0</v>
      </c>
      <c r="JZ43" s="0" t="n">
        <f aca="false">IF(ISNUMBER(FIND(JZ$1,$D43))=$AO$1,1,0)*VLOOKUP($Z$2,DALYs!$A$2:$MW$40,'Intervention list'!JZ$195+1,0)</f>
        <v>0</v>
      </c>
      <c r="KA43" s="0" t="n">
        <f aca="false">IF(ISNUMBER(FIND(KA$1,$D43))=$AO$1,1,0)*VLOOKUP($Z$2,DALYs!$A$2:$MW$40,'Intervention list'!KA$195+1,0)</f>
        <v>0</v>
      </c>
      <c r="KB43" s="0" t="n">
        <f aca="false">IF(ISNUMBER(FIND(KB$1,$D43))=$AO$1,1,0)*VLOOKUP($Z$2,DALYs!$A$2:$MW$40,'Intervention list'!KB$195+1,0)</f>
        <v>0</v>
      </c>
      <c r="KC43" s="0" t="n">
        <f aca="false">IF(ISNUMBER(FIND(KC$1,$D43))=$AO$1,1,0)*VLOOKUP($Z$2,DALYs!$A$2:$MW$40,'Intervention list'!KC$195+1,0)</f>
        <v>0</v>
      </c>
      <c r="KD43" s="0" t="n">
        <f aca="false">IF(ISNUMBER(FIND(KD$1,$D43))=$AO$1,1,0)*VLOOKUP($Z$2,DALYs!$A$2:$MW$40,'Intervention list'!KD$195+1,0)</f>
        <v>0</v>
      </c>
      <c r="KE43" s="0" t="n">
        <f aca="false">IF(ISNUMBER(FIND(KE$1,$D43))=$AO$1,1,0)*VLOOKUP($Z$2,DALYs!$A$2:$MW$40,'Intervention list'!KE$195+1,0)</f>
        <v>0</v>
      </c>
      <c r="KF43" s="0" t="n">
        <f aca="false">IF(ISNUMBER(FIND(KF$1,$D43))=$AO$1,1,0)*VLOOKUP($Z$2,DALYs!$A$2:$MW$40,'Intervention list'!KF$195+1,0)</f>
        <v>0</v>
      </c>
      <c r="KG43" s="0" t="n">
        <f aca="false">IF(ISNUMBER(FIND(KG$1,$D43))=$AO$1,1,0)*VLOOKUP($Z$2,DALYs!$A$2:$MW$40,'Intervention list'!KG$195+1,0)</f>
        <v>0</v>
      </c>
      <c r="KH43" s="0" t="n">
        <f aca="false">IF(ISNUMBER(FIND(KH$1,$D43))=$AO$1,1,0)*VLOOKUP($Z$2,DALYs!$A$2:$MW$40,'Intervention list'!KH$195+1,0)</f>
        <v>0</v>
      </c>
      <c r="KI43" s="0" t="n">
        <f aca="false">IF(ISNUMBER(FIND(KI$1,$D43))=$AO$1,1,0)*VLOOKUP($Z$2,DALYs!$A$2:$MW$40,'Intervention list'!KI$195+1,0)</f>
        <v>0</v>
      </c>
      <c r="KJ43" s="0" t="n">
        <f aca="false">IF(ISNUMBER(FIND(KJ$1,$D43))=$AO$1,1,0)*VLOOKUP($Z$2,DALYs!$A$2:$MW$40,'Intervention list'!KJ$195+1,0)</f>
        <v>0</v>
      </c>
      <c r="KK43" s="0" t="n">
        <f aca="false">IF(ISNUMBER(FIND(KK$1,$D43))=$AO$1,1,0)*VLOOKUP($Z$2,DALYs!$A$2:$MW$40,'Intervention list'!KK$195+1,0)</f>
        <v>0</v>
      </c>
      <c r="KL43" s="0" t="n">
        <f aca="false">IF(ISNUMBER(FIND(KL$1,$D43))=$AO$1,1,0)*VLOOKUP($Z$2,DALYs!$A$2:$MW$40,'Intervention list'!KL$195+1,0)</f>
        <v>0</v>
      </c>
      <c r="KM43" s="0" t="n">
        <f aca="false">IF(ISNUMBER(FIND(KM$1,$D43))=$AO$1,1,0)*VLOOKUP($Z$2,DALYs!$A$2:$MW$40,'Intervention list'!KM$195+1,0)</f>
        <v>0</v>
      </c>
      <c r="KN43" s="0" t="n">
        <f aca="false">IF(ISNUMBER(FIND(KN$1,$D43))=$AO$1,1,0)*VLOOKUP($Z$2,DALYs!$A$2:$MW$40,'Intervention list'!KN$195+1,0)</f>
        <v>0</v>
      </c>
      <c r="KO43" s="0" t="n">
        <f aca="false">IF(ISNUMBER(FIND(KO$1,$D43))=$AO$1,1,0)*VLOOKUP($Z$2,DALYs!$A$2:$MW$40,'Intervention list'!KO$195+1,0)</f>
        <v>0</v>
      </c>
      <c r="KP43" s="0" t="n">
        <f aca="false">IF(ISNUMBER(FIND(KP$1,$D43))=$AO$1,1,0)*VLOOKUP($Z$2,DALYs!$A$2:$MW$40,'Intervention list'!KP$195+1,0)</f>
        <v>0</v>
      </c>
      <c r="KQ43" s="0" t="n">
        <f aca="false">IF(ISNUMBER(FIND(KQ$1,$D43))=$AO$1,1,0)*VLOOKUP($Z$2,DALYs!$A$2:$MW$40,'Intervention list'!KQ$195+1,0)</f>
        <v>0</v>
      </c>
      <c r="KR43" s="0" t="n">
        <f aca="false">IF(ISNUMBER(FIND(KR$1,$D43))=$AO$1,1,0)*VLOOKUP($Z$2,DALYs!$A$2:$MW$40,'Intervention list'!KR$195+1,0)</f>
        <v>0</v>
      </c>
      <c r="KS43" s="0" t="n">
        <f aca="false">IF(ISNUMBER(FIND(KS$1,$D43))=$AO$1,1,0)*VLOOKUP($Z$2,DALYs!$A$2:$MW$40,'Intervention list'!KS$195+1,0)</f>
        <v>0</v>
      </c>
      <c r="KT43" s="0" t="n">
        <f aca="false">IF(ISNUMBER(FIND(KT$1,$D43))=$AO$1,1,0)*VLOOKUP($Z$2,DALYs!$A$2:$MW$40,'Intervention list'!KT$195+1,0)</f>
        <v>0</v>
      </c>
      <c r="KU43" s="0" t="n">
        <f aca="false">IF(ISNUMBER(FIND(KU$1,$D43))=$AO$1,1,0)*VLOOKUP($Z$2,DALYs!$A$2:$MW$40,'Intervention list'!KU$195+1,0)</f>
        <v>0</v>
      </c>
      <c r="KV43" s="0" t="n">
        <f aca="false">IF(ISNUMBER(FIND(KV$1,$D43))=$AO$1,1,0)*VLOOKUP($Z$2,DALYs!$A$2:$MW$40,'Intervention list'!KV$195+1,0)</f>
        <v>0</v>
      </c>
      <c r="KW43" s="0" t="n">
        <f aca="false">IF(ISNUMBER(FIND(KW$1,$D43))=$AO$1,1,0)*VLOOKUP($Z$2,DALYs!$A$2:$MW$40,'Intervention list'!KW$195+1,0)</f>
        <v>0</v>
      </c>
      <c r="KX43" s="0" t="n">
        <f aca="false">IF(ISNUMBER(FIND(KX$1,$D43))=$AO$1,1,0)*VLOOKUP($Z$2,DALYs!$A$2:$MW$40,'Intervention list'!KX$195+1,0)</f>
        <v>0</v>
      </c>
      <c r="KY43" s="0" t="n">
        <f aca="false">IF(ISNUMBER(FIND(KY$1,$D43))=$AO$1,1,0)*VLOOKUP($Z$2,DALYs!$A$2:$MW$40,'Intervention list'!KY$195+1,0)</f>
        <v>0</v>
      </c>
      <c r="KZ43" s="0" t="n">
        <f aca="false">IF(ISNUMBER(FIND(KZ$1,$D43))=$AO$1,1,0)*VLOOKUP($Z$2,DALYs!$A$2:$MW$40,'Intervention list'!KZ$195+1,0)</f>
        <v>0</v>
      </c>
      <c r="LA43" s="0" t="n">
        <f aca="false">IF(ISNUMBER(FIND(LA$1,$D43))=$AO$1,1,0)*VLOOKUP($Z$2,DALYs!$A$2:$MW$40,'Intervention list'!LA$195+1,0)</f>
        <v>0</v>
      </c>
      <c r="LB43" s="0" t="n">
        <f aca="false">IF(ISNUMBER(FIND(LB$1,$D43))=$AO$1,1,0)*VLOOKUP($Z$2,DALYs!$A$2:$MW$40,'Intervention list'!LB$195+1,0)</f>
        <v>0</v>
      </c>
      <c r="LC43" s="0" t="n">
        <f aca="false">IF(ISNUMBER(FIND(LC$1,$D43))=$AO$1,1,0)*VLOOKUP($Z$2,DALYs!$A$2:$MW$40,'Intervention list'!LC$195+1,0)</f>
        <v>0</v>
      </c>
      <c r="LD43" s="0" t="n">
        <f aca="false">IF(ISNUMBER(FIND(LD$1,$D43))=$AO$1,1,0)*VLOOKUP($Z$2,DALYs!$A$2:$MW$40,'Intervention list'!LD$195+1,0)</f>
        <v>0</v>
      </c>
      <c r="LE43" s="0" t="n">
        <f aca="false">IF(ISNUMBER(FIND(LE$1,$D43))=$AO$1,1,0)*VLOOKUP($Z$2,DALYs!$A$2:$MW$40,'Intervention list'!LE$195+1,0)</f>
        <v>0</v>
      </c>
      <c r="LF43" s="0" t="n">
        <f aca="false">IF(ISNUMBER(FIND(LF$1,$D43))=$AO$1,1,0)*VLOOKUP($Z$2,DALYs!$A$2:$MW$40,'Intervention list'!LF$195+1,0)</f>
        <v>0</v>
      </c>
      <c r="LG43" s="0" t="n">
        <f aca="false">IF(ISNUMBER(FIND(LG$1,$D43))=$AO$1,1,0)*VLOOKUP($Z$2,DALYs!$A$2:$MW$40,'Intervention list'!LG$195+1,0)</f>
        <v>0</v>
      </c>
      <c r="LH43" s="0" t="n">
        <f aca="false">IF(ISNUMBER(FIND(LH$1,$D43))=$AO$1,1,0)*VLOOKUP($Z$2,DALYs!$A$2:$MW$40,'Intervention list'!LH$195+1,0)</f>
        <v>0</v>
      </c>
      <c r="LI43" s="0" t="n">
        <f aca="false">IF(ISNUMBER(FIND(LI$1,$D43))=$AO$1,1,0)*VLOOKUP($Z$2,DALYs!$A$2:$MW$40,'Intervention list'!LI$195+1,0)</f>
        <v>0</v>
      </c>
      <c r="LJ43" s="0" t="n">
        <f aca="false">IF(ISNUMBER(FIND(LJ$1,$D43))=$AO$1,1,0)*VLOOKUP($Z$2,DALYs!$A$2:$MW$40,'Intervention list'!LJ$195+1,0)</f>
        <v>0</v>
      </c>
      <c r="LK43" s="0" t="n">
        <f aca="false">IF(ISNUMBER(FIND(LK$1,$D43))=$AO$1,1,0)*VLOOKUP($Z$2,DALYs!$A$2:$MW$40,'Intervention list'!LK$195+1,0)</f>
        <v>0</v>
      </c>
      <c r="LL43" s="0" t="n">
        <f aca="false">IF(ISNUMBER(FIND(LL$1,$D43))=$AO$1,1,0)*VLOOKUP($Z$2,DALYs!$A$2:$MW$40,'Intervention list'!LL$195+1,0)</f>
        <v>0</v>
      </c>
      <c r="LM43" s="0" t="n">
        <f aca="false">IF(ISNUMBER(FIND(LM$1,$D43))=$AO$1,1,0)*VLOOKUP($Z$2,DALYs!$A$2:$MW$40,'Intervention list'!LM$195+1,0)</f>
        <v>0</v>
      </c>
      <c r="LN43" s="0" t="n">
        <f aca="false">IF(ISNUMBER(FIND(LN$1,$D43))=$AO$1,1,0)*VLOOKUP($Z$2,DALYs!$A$2:$MW$40,'Intervention list'!LN$195+1,0)</f>
        <v>0</v>
      </c>
      <c r="LO43" s="0" t="n">
        <f aca="false">IF(ISNUMBER(FIND(LO$1,$D43))=$AO$1,1,0)*VLOOKUP($Z$2,DALYs!$A$2:$MW$40,'Intervention list'!LO$195+1,0)</f>
        <v>0</v>
      </c>
      <c r="LP43" s="0" t="n">
        <f aca="false">IF(ISNUMBER(FIND(LP$1,$D43))=$AO$1,1,0)*VLOOKUP($Z$2,DALYs!$A$2:$MW$40,'Intervention list'!LP$195+1,0)</f>
        <v>0</v>
      </c>
      <c r="LQ43" s="0" t="n">
        <f aca="false">IF(ISNUMBER(FIND(LQ$1,$D43))=$AO$1,1,0)*VLOOKUP($Z$2,DALYs!$A$2:$MW$40,'Intervention list'!LQ$195+1,0)</f>
        <v>0</v>
      </c>
      <c r="LR43" s="0" t="n">
        <f aca="false">IF(ISNUMBER(FIND(LR$1,$D43))=$AO$1,1,0)*VLOOKUP($Z$2,DALYs!$A$2:$MW$40,'Intervention list'!LR$195+1,0)</f>
        <v>0</v>
      </c>
      <c r="LS43" s="0" t="n">
        <f aca="false">IF(ISNUMBER(FIND(LS$1,$D43))=$AO$1,1,0)*VLOOKUP($Z$2,DALYs!$A$2:$MW$40,'Intervention list'!LS$195+1,0)</f>
        <v>0</v>
      </c>
      <c r="LT43" s="0" t="n">
        <f aca="false">IF(ISNUMBER(FIND(LT$1,$D43))=$AO$1,1,0)*VLOOKUP($Z$2,DALYs!$A$2:$MW$40,'Intervention list'!LT$195+1,0)</f>
        <v>0</v>
      </c>
      <c r="LU43" s="0" t="n">
        <f aca="false">IF(ISNUMBER(FIND(LU$1,$D43))=$AO$1,1,0)*VLOOKUP($Z$2,DALYs!$A$2:$MW$40,'Intervention list'!LU$195+1,0)</f>
        <v>0</v>
      </c>
      <c r="LV43" s="0" t="n">
        <f aca="false">IF(ISNUMBER(FIND(LV$1,$D43))=$AO$1,1,0)*VLOOKUP($Z$2,DALYs!$A$2:$MW$40,'Intervention list'!LV$195+1,0)</f>
        <v>0</v>
      </c>
      <c r="LW43" s="0" t="n">
        <f aca="false">IF(ISNUMBER(FIND(LW$1,$D43))=$AO$1,1,0)*VLOOKUP($Z$2,DALYs!$A$2:$MW$40,'Intervention list'!LW$195+1,0)</f>
        <v>0</v>
      </c>
      <c r="LX43" s="0" t="n">
        <f aca="false">IF(ISNUMBER(FIND(LX$1,$D43))=$AO$1,1,0)*VLOOKUP($Z$2,DALYs!$A$2:$MW$40,'Intervention list'!LX$195+1,0)</f>
        <v>0</v>
      </c>
      <c r="LY43" s="0" t="n">
        <f aca="false">IF(ISNUMBER(FIND(LY$1,$D43))=$AO$1,1,0)*VLOOKUP($Z$2,DALYs!$A$2:$MW$40,'Intervention list'!LY$195+1,0)</f>
        <v>0</v>
      </c>
      <c r="LZ43" s="0" t="n">
        <f aca="false">IF(ISNUMBER(FIND(LZ$1,$D43))=$AO$1,1,0)*VLOOKUP($Z$2,DALYs!$A$2:$MW$40,'Intervention list'!LZ$195+1,0)</f>
        <v>0</v>
      </c>
      <c r="MA43" s="0" t="n">
        <f aca="false">IF(ISNUMBER(FIND(MA$1,$D43))=$AO$1,1,0)*VLOOKUP($Z$2,DALYs!$A$2:$MW$40,'Intervention list'!MA$195+1,0)</f>
        <v>0</v>
      </c>
      <c r="MB43" s="0" t="n">
        <f aca="false">IF(ISNUMBER(FIND(MB$1,$D43))=$AO$1,1,0)*VLOOKUP($Z$2,DALYs!$A$2:$MW$40,'Intervention list'!MB$195+1,0)</f>
        <v>0</v>
      </c>
      <c r="MC43" s="0" t="n">
        <f aca="false">IF(ISNUMBER(FIND(MC$1,$D43))=$AO$1,1,0)*VLOOKUP($Z$2,DALYs!$A$2:$MW$40,'Intervention list'!MC$195+1,0)</f>
        <v>0</v>
      </c>
      <c r="MD43" s="0" t="n">
        <f aca="false">IF(ISNUMBER(FIND(MD$1,$D43))=$AO$1,1,0)*VLOOKUP($Z$2,DALYs!$A$2:$MW$40,'Intervention list'!MD$195+1,0)</f>
        <v>0</v>
      </c>
      <c r="ME43" s="0" t="n">
        <f aca="false">IF(ISNUMBER(FIND(ME$1,$D43))=$AO$1,1,0)*VLOOKUP($Z$2,DALYs!$A$2:$MW$40,'Intervention list'!ME$195+1,0)</f>
        <v>0</v>
      </c>
      <c r="MF43" s="0" t="n">
        <f aca="false">IF(ISNUMBER(FIND(MF$1,$D43))=$AO$1,1,0)*VLOOKUP($Z$2,DALYs!$A$2:$MW$40,'Intervention list'!MF$195+1,0)</f>
        <v>0</v>
      </c>
      <c r="MG43" s="0" t="n">
        <f aca="false">IF(ISNUMBER(FIND(MG$1,$D43))=$AO$1,1,0)*VLOOKUP($Z$2,DALYs!$A$2:$MW$40,'Intervention list'!MG$195+1,0)</f>
        <v>0</v>
      </c>
      <c r="MH43" s="0" t="n">
        <f aca="false">IF(ISNUMBER(FIND(MH$1,$D43))=$AO$1,1,0)*VLOOKUP($Z$2,DALYs!$A$2:$MW$40,'Intervention list'!MH$195+1,0)</f>
        <v>0</v>
      </c>
      <c r="MI43" s="0" t="n">
        <f aca="false">IF(ISNUMBER(FIND(MI$1,$D43))=$AO$1,1,0)*VLOOKUP($Z$2,DALYs!$A$2:$MW$40,'Intervention list'!MI$195+1,0)</f>
        <v>0</v>
      </c>
      <c r="MJ43" s="0" t="n">
        <f aca="false">IF(ISNUMBER(FIND(MJ$1,$D43))=$AO$1,1,0)*VLOOKUP($Z$2,DALYs!$A$2:$MW$40,'Intervention list'!MJ$195+1,0)</f>
        <v>0</v>
      </c>
      <c r="MK43" s="0" t="n">
        <f aca="false">IF(ISNUMBER(FIND(MK$1,$D43))=$AO$1,1,0)*VLOOKUP($Z$2,DALYs!$A$2:$MW$40,'Intervention list'!MK$195+1,0)</f>
        <v>0</v>
      </c>
      <c r="ML43" s="0" t="n">
        <f aca="false">IF(ISNUMBER(FIND(ML$1,$D43))=$AO$1,1,0)*VLOOKUP($Z$2,DALYs!$A$2:$MW$40,'Intervention list'!ML$195+1,0)</f>
        <v>0</v>
      </c>
      <c r="MM43" s="0" t="n">
        <f aca="false">IF(ISNUMBER(FIND(MM$1,$D43))=$AO$1,1,0)*VLOOKUP($Z$2,DALYs!$A$2:$MW$40,'Intervention list'!MM$195+1,0)</f>
        <v>0</v>
      </c>
      <c r="MN43" s="0" t="n">
        <f aca="false">IF(ISNUMBER(FIND(MN$1,$D43))=$AO$1,1,0)*VLOOKUP($Z$2,DALYs!$A$2:$MW$40,'Intervention list'!MN$195+1,0)</f>
        <v>0</v>
      </c>
      <c r="MO43" s="0" t="n">
        <f aca="false">IF(ISNUMBER(FIND(MO$1,$D43))=$AO$1,1,0)*VLOOKUP($Z$2,DALYs!$A$2:$MW$40,'Intervention list'!MO$195+1,0)</f>
        <v>0</v>
      </c>
      <c r="MP43" s="0" t="n">
        <f aca="false">IF(ISNUMBER(FIND(MP$1,$D43))=$AO$1,1,0)*VLOOKUP($Z$2,DALYs!$A$2:$MW$40,'Intervention list'!MP$195+1,0)</f>
        <v>0</v>
      </c>
      <c r="MQ43" s="0" t="n">
        <f aca="false">IF(ISNUMBER(FIND(MQ$1,$D43))=$AO$1,1,0)*VLOOKUP($Z$2,DALYs!$A$2:$MW$40,'Intervention list'!MQ$195+1,0)</f>
        <v>0</v>
      </c>
      <c r="MR43" s="0" t="n">
        <f aca="false">IF(ISNUMBER(FIND(MR$1,$D43))=$AO$1,1,0)*VLOOKUP($Z$2,DALYs!$A$2:$MW$40,'Intervention list'!MR$195+1,0)</f>
        <v>0</v>
      </c>
      <c r="MS43" s="0" t="n">
        <f aca="false">IF(ISNUMBER(FIND(MS$1,$D43))=$AO$1,1,0)*VLOOKUP($Z$2,DALYs!$A$2:$MW$40,'Intervention list'!MS$195+1,0)</f>
        <v>0</v>
      </c>
      <c r="MT43" s="0" t="n">
        <f aca="false">IF(ISNUMBER(FIND(MT$1,$D43))=$AO$1,1,0)*VLOOKUP($Z$2,DALYs!$A$2:$MW$40,'Intervention list'!MT$195+1,0)</f>
        <v>0</v>
      </c>
      <c r="MU43" s="0" t="n">
        <f aca="false">IF(ISNUMBER(FIND(MU$1,$D43))=$AO$1,1,0)*VLOOKUP($Z$2,DALYs!$A$2:$MW$40,'Intervention list'!MU$195+1,0)</f>
        <v>0</v>
      </c>
      <c r="MV43" s="0" t="n">
        <f aca="false">IF(ISNUMBER(FIND(MV$1,$D43))=$AO$1,1,0)*VLOOKUP($Z$2,DALYs!$A$2:$MW$40,'Intervention list'!MV$195+1,0)</f>
        <v>0</v>
      </c>
      <c r="MW43" s="0" t="n">
        <f aca="false">IF(ISNUMBER(FIND(MW$1,$D43))=$AO$1,1,0)*VLOOKUP($Z$2,DALYs!$A$2:$MW$40,'Intervention list'!MW$195+1,0)</f>
        <v>0</v>
      </c>
      <c r="MX43" s="0" t="n">
        <f aca="false">IF(ISNUMBER(FIND(MX$1,$D43))=$AO$1,1,0)*VLOOKUP($Z$2,DALYs!$A$2:$MW$40,'Intervention list'!MX$195+1,0)</f>
        <v>0</v>
      </c>
      <c r="MY43" s="0" t="n">
        <f aca="false">IF(ISNUMBER(FIND(MY$1,$D43))=$AO$1,1,0)*VLOOKUP($Z$2,DALYs!$A$2:$MW$40,'Intervention list'!MY$195+1,0)</f>
        <v>0</v>
      </c>
      <c r="MZ43" s="0" t="n">
        <f aca="false">IF(ISNUMBER(FIND(MZ$1,$D43))=$AO$1,1,0)*VLOOKUP($Z$2,DALYs!$A$2:$MW$40,'Intervention list'!MZ$195+1,0)</f>
        <v>0</v>
      </c>
      <c r="NA43" s="0" t="n">
        <f aca="false">IF(ISNUMBER(FIND(NA$1,$D43))=$AO$1,1,0)*VLOOKUP($Z$2,DALYs!$A$2:$MW$40,'Intervention list'!NA$195+1,0)</f>
        <v>0</v>
      </c>
      <c r="NB43" s="0" t="n">
        <f aca="false">IF(ISNUMBER(FIND(NB$1,$D43))=$AO$1,1,0)*VLOOKUP($Z$2,DALYs!$A$2:$MW$40,'Intervention list'!NB$195+1,0)</f>
        <v>0</v>
      </c>
      <c r="NC43" s="0" t="n">
        <f aca="false">IF(ISNUMBER(FIND(NC$1,$D43))=$AO$1,1,0)*VLOOKUP($Z$2,DALYs!$A$2:$MW$40,'Intervention list'!NC$195+1,0)</f>
        <v>0</v>
      </c>
      <c r="ND43" s="0" t="n">
        <f aca="false">IF(ISNUMBER(FIND(ND$1,$D43))=$AO$1,1,0)*VLOOKUP($Z$2,DALYs!$A$2:$MW$40,'Intervention list'!ND$195+1,0)</f>
        <v>0</v>
      </c>
      <c r="NE43" s="0" t="n">
        <f aca="false">IF(ISNUMBER(FIND(NE$1,$D43))=$AO$1,1,0)*VLOOKUP($Z$2,DALYs!$A$2:$MW$40,'Intervention list'!NE$195+1,0)</f>
        <v>0</v>
      </c>
      <c r="NF43" s="0" t="n">
        <f aca="false">IF(ISNUMBER(FIND(NF$1,$D43))=$AO$1,1,0)*VLOOKUP($Z$2,DALYs!$A$2:$MW$40,'Intervention list'!NF$195+1,0)</f>
        <v>0</v>
      </c>
      <c r="NG43" s="0" t="n">
        <f aca="false">IF(ISNUMBER(FIND(NG$1,$D43))=$AO$1,1,0)*VLOOKUP($Z$2,DALYs!$A$2:$MW$40,'Intervention list'!NG$195+1,0)</f>
        <v>0</v>
      </c>
      <c r="NH43" s="0" t="n">
        <f aca="false">IF(ISNUMBER(FIND(NH$1,$D43))=$AO$1,1,0)*VLOOKUP($Z$2,DALYs!$A$2:$MW$40,'Intervention list'!NH$195+1,0)</f>
        <v>0</v>
      </c>
      <c r="NI43" s="0" t="n">
        <f aca="false">IF(ISNUMBER(FIND(NI$1,$D43))=$AO$1,1,0)*VLOOKUP($Z$2,DALYs!$A$2:$MW$40,'Intervention list'!NI$195+1,0)</f>
        <v>0</v>
      </c>
      <c r="NJ43" s="0" t="n">
        <f aca="false">IF(ISNUMBER(FIND(NJ$1,$D43))=$AO$1,1,0)*VLOOKUP($Z$2,DALYs!$A$2:$MW$40,'Intervention list'!NJ$195+1,0)</f>
        <v>0</v>
      </c>
      <c r="NK43" s="0" t="n">
        <f aca="false">IF(ISNUMBER(FIND(NK$1,$D43))=$AO$1,1,0)*VLOOKUP($Z$2,DALYs!$A$2:$MW$40,'Intervention list'!NK$195+1,0)</f>
        <v>0</v>
      </c>
      <c r="NL43" s="0" t="n">
        <f aca="false">IF(ISNUMBER(FIND(NL$1,$D43))=$AO$1,1,0)*VLOOKUP($Z$2,DALYs!$A$2:$MW$40,'Intervention list'!NL$195+1,0)</f>
        <v>0</v>
      </c>
      <c r="NM43" s="0" t="n">
        <f aca="false">IF(ISNUMBER(FIND(NM$1,$D43))=$AO$1,1,0)*VLOOKUP($Z$2,DALYs!$A$2:$MW$40,'Intervention list'!NM$195+1,0)</f>
        <v>0</v>
      </c>
      <c r="NN43" s="0" t="n">
        <f aca="false">IF(ISNUMBER(FIND(NN$1,$D43))=$AO$1,1,0)*VLOOKUP($Z$2,DALYs!$A$2:$MW$40,'Intervention list'!NN$195+1,0)</f>
        <v>0</v>
      </c>
      <c r="NO43" s="0" t="n">
        <f aca="false">IF(ISNUMBER(FIND(NO$1,$D43))=$AO$1,1,0)*VLOOKUP($Z$2,DALYs!$A$2:$MW$40,'Intervention list'!NO$195+1,0)</f>
        <v>0</v>
      </c>
      <c r="NP43" s="0" t="n">
        <f aca="false">IF(ISNUMBER(FIND(NP$1,$D43))=$AO$1,1,0)*VLOOKUP($Z$2,DALYs!$A$2:$MW$40,'Intervention list'!NP$195+1,0)</f>
        <v>0</v>
      </c>
      <c r="NQ43" s="0" t="n">
        <f aca="false">IF(ISNUMBER(FIND(NQ$1,$D43))=$AO$1,1,0)*VLOOKUP($Z$2,DALYs!$A$2:$MW$40,'Intervention list'!NQ$195+1,0)</f>
        <v>0</v>
      </c>
      <c r="NR43" s="0" t="n">
        <f aca="false">IF(ISNUMBER(FIND(NR$1,$D43))=$AO$1,1,0)*VLOOKUP($Z$2,DALYs!$A$2:$MW$40,'Intervention list'!NR$195+1,0)</f>
        <v>0</v>
      </c>
      <c r="NS43" s="0" t="n">
        <f aca="false">IF(ISNUMBER(FIND(NS$1,$D43))=$AO$1,1,0)*VLOOKUP($Z$2,DALYs!$A$2:$MW$40,'Intervention list'!NS$195+1,0)</f>
        <v>0</v>
      </c>
      <c r="NT43" s="0" t="n">
        <f aca="false">IF(ISNUMBER(FIND(NT$1,$D43))=$AO$1,1,0)*VLOOKUP($Z$2,DALYs!$A$2:$MW$40,'Intervention list'!NT$195+1,0)</f>
        <v>0</v>
      </c>
      <c r="NU43" s="0" t="n">
        <f aca="false">IF(ISNUMBER(FIND(NU$1,$D43))=$AO$1,1,0)*VLOOKUP($Z$2,DALYs!$A$2:$MW$40,'Intervention list'!NU$195+1,0)</f>
        <v>0</v>
      </c>
      <c r="NV43" s="0" t="n">
        <f aca="false">IF(ISNUMBER(FIND(NV$1,$D43))=$AO$1,1,0)*VLOOKUP($Z$2,DALYs!$A$2:$MW$40,'Intervention list'!NV$195+1,0)</f>
        <v>0</v>
      </c>
      <c r="NW43" s="0" t="n">
        <f aca="false">IF(ISNUMBER(FIND(NW$1,$D43))=$AO$1,1,0)*VLOOKUP($Z$2,DALYs!$A$2:$MW$40,'Intervention list'!NW$195+1,0)</f>
        <v>0</v>
      </c>
      <c r="NX43" s="0" t="n">
        <f aca="false">IF(ISNUMBER(FIND(NX$1,$D43))=$AO$1,1,0)*VLOOKUP($Z$2,DALYs!$A$2:$MW$40,'Intervention list'!NX$195+1,0)</f>
        <v>0</v>
      </c>
      <c r="NY43" s="0" t="n">
        <f aca="false">IF(ISNUMBER(FIND(NY$1,$D43))=$AO$1,1,0)*VLOOKUP($Z$2,DALYs!$A$2:$MW$40,'Intervention list'!NY$195+1,0)</f>
        <v>0</v>
      </c>
      <c r="NZ43" s="0" t="n">
        <f aca="false">IF(ISNUMBER(FIND(NZ$1,$D43))=$AO$1,1,0)*VLOOKUP($Z$2,DALYs!$A$2:$MW$40,'Intervention list'!NZ$195+1,0)</f>
        <v>0</v>
      </c>
      <c r="OA43" s="0" t="n">
        <f aca="false">IF(ISNUMBER(FIND(OA$1,$D43))=$AO$1,1,0)*VLOOKUP($Z$2,DALYs!$A$2:$MW$40,'Intervention list'!OA$195+1,0)</f>
        <v>0</v>
      </c>
      <c r="OB43" s="0" t="n">
        <f aca="false">IF(ISNUMBER(FIND(OB$1,$D43))=$AO$1,1,0)*VLOOKUP($Z$2,DALYs!$A$2:$MW$40,'Intervention list'!OB$195+1,0)</f>
        <v>0</v>
      </c>
      <c r="OC43" s="0" t="n">
        <f aca="false">IF(ISNUMBER(FIND(OC$1,$D43))=$AO$1,1,0)*VLOOKUP($Z$2,DALYs!$A$2:$MW$40,'Intervention list'!OC$195+1,0)</f>
        <v>0</v>
      </c>
      <c r="OD43" s="0" t="n">
        <f aca="false">IF(ISNUMBER(FIND(OD$1,$D43))=$AO$1,1,0)*VLOOKUP($Z$2,DALYs!$A$2:$MW$40,'Intervention list'!OD$195+1,0)</f>
        <v>0</v>
      </c>
      <c r="OE43" s="0" t="n">
        <f aca="false">IF(ISNUMBER(FIND(OE$1,$D43))=$AO$1,1,0)*VLOOKUP($Z$2,DALYs!$A$2:$MW$40,'Intervention list'!OE$195+1,0)</f>
        <v>0</v>
      </c>
      <c r="OF43" s="0" t="n">
        <f aca="false">IF(ISNUMBER(FIND(OF$1,$D43))=$AO$1,1,0)*VLOOKUP($Z$2,DALYs!$A$2:$MW$40,'Intervention list'!OF$195+1,0)</f>
        <v>0</v>
      </c>
      <c r="OG43" s="0" t="n">
        <f aca="false">IF(ISNUMBER(FIND(OG$1,$D43))=$AO$1,1,0)*VLOOKUP($Z$2,DALYs!$A$2:$MW$40,'Intervention list'!OG$195+1,0)</f>
        <v>0</v>
      </c>
      <c r="OH43" s="0" t="n">
        <f aca="false">IF(ISNUMBER(FIND(OH$1,$D43))=$AO$1,1,0)*VLOOKUP($Z$2,DALYs!$A$2:$MW$40,'Intervention list'!OH$195+1,0)</f>
        <v>0</v>
      </c>
      <c r="OI43" s="0" t="n">
        <f aca="false">IF(ISNUMBER(FIND(OI$1,$D43))=$AO$1,1,0)*VLOOKUP($Z$2,DALYs!$A$2:$MW$40,'Intervention list'!OI$195+1,0)</f>
        <v>0</v>
      </c>
      <c r="OJ43" s="0" t="n">
        <f aca="false">IF(ISNUMBER(FIND(OJ$1,$D43))=$AO$1,1,0)*VLOOKUP($Z$2,DALYs!$A$2:$MW$40,'Intervention list'!OJ$195+1,0)</f>
        <v>0</v>
      </c>
      <c r="OK43" s="0" t="n">
        <f aca="false">IF(ISNUMBER(FIND(OK$1,$D43))=$AO$1,1,0)*VLOOKUP($Z$2,DALYs!$A$2:$MW$40,'Intervention list'!OK$195+1,0)</f>
        <v>0</v>
      </c>
      <c r="OL43" s="0" t="n">
        <f aca="false">IF(ISNUMBER(FIND(OL$1,$D43))=$AO$1,1,0)*VLOOKUP($Z$2,DALYs!$A$2:$MW$40,'Intervention list'!OL$195+1,0)</f>
        <v>0</v>
      </c>
      <c r="OM43" s="0" t="n">
        <f aca="false">IF(ISNUMBER(FIND(OM$1,$D43))=$AO$1,1,0)*VLOOKUP($Z$2,DALYs!$A$2:$MW$40,'Intervention list'!OM$195+1,0)</f>
        <v>0</v>
      </c>
      <c r="ON43" s="0" t="n">
        <f aca="false">IF(ISNUMBER(FIND(ON$1,$D43))=$AO$1,1,0)*VLOOKUP($Z$2,DALYs!$A$2:$MW$40,'Intervention list'!ON$195+1,0)</f>
        <v>0</v>
      </c>
      <c r="OO43" s="0" t="n">
        <f aca="false">IF(ISNUMBER(FIND(OO$1,$D43))=$AO$1,1,0)*VLOOKUP($Z$2,DALYs!$A$2:$MW$40,'Intervention list'!OO$195+1,0)</f>
        <v>0</v>
      </c>
      <c r="OP43" s="0" t="n">
        <f aca="false">IF(ISNUMBER(FIND(OP$1,$D43))=$AO$1,1,0)*VLOOKUP($Z$2,DALYs!$A$2:$MW$40,'Intervention list'!OP$195+1,0)</f>
        <v>0</v>
      </c>
      <c r="OQ43" s="0" t="n">
        <f aca="false">IF(ISNUMBER(FIND(OQ$1,$D43))=$AO$1,1,0)*VLOOKUP($Z$2,DALYs!$A$2:$MW$40,'Intervention list'!OQ$195+1,0)</f>
        <v>0</v>
      </c>
      <c r="OR43" s="0" t="n">
        <f aca="false">IF(ISNUMBER(FIND(OR$1,$D43))=$AO$1,1,0)*VLOOKUP($Z$2,DALYs!$A$2:$MW$40,'Intervention list'!OR$195+1,0)</f>
        <v>0</v>
      </c>
      <c r="OS43" s="0" t="n">
        <f aca="false">IF(ISNUMBER(FIND(OS$1,$D43))=$AO$1,1,0)*VLOOKUP($Z$2,DALYs!$A$2:$MW$40,'Intervention list'!OS$195+1,0)</f>
        <v>0</v>
      </c>
      <c r="OT43" s="0" t="n">
        <f aca="false">IF(ISNUMBER(FIND(OT$1,$D43))=$AO$1,1,0)*VLOOKUP($Z$2,DALYs!$A$2:$MW$40,'Intervention list'!OT$195+1,0)</f>
        <v>0</v>
      </c>
      <c r="OU43" s="0" t="n">
        <f aca="false">IF(ISNUMBER(FIND(OU$1,$D43))=$AO$1,1,0)*VLOOKUP($Z$2,DALYs!$A$2:$MW$40,'Intervention list'!OU$195+1,0)</f>
        <v>0</v>
      </c>
      <c r="OV43" s="0" t="n">
        <f aca="false">IF(ISNUMBER(FIND(OV$1,$D43))=$AO$1,1,0)*VLOOKUP($Z$2,DALYs!$A$2:$MW$40,'Intervention list'!OV$195+1,0)</f>
        <v>0</v>
      </c>
      <c r="OW43" s="0" t="n">
        <f aca="false">IF(ISNUMBER(FIND(OW$1,$D43))=$AO$1,1,0)*VLOOKUP($Z$2,DALYs!$A$2:$MW$40,'Intervention list'!OW$195+1,0)</f>
        <v>0</v>
      </c>
      <c r="OX43" s="0" t="n">
        <f aca="false">IF(ISNUMBER(FIND(OX$1,$D43))=$AO$1,1,0)*VLOOKUP($Z$2,DALYs!$A$2:$MW$40,'Intervention list'!OX$195+1,0)</f>
        <v>0</v>
      </c>
    </row>
    <row r="44" customFormat="false" ht="31.5" hidden="false" customHeight="false" outlineLevel="0" collapsed="false">
      <c r="A44" s="6" t="s">
        <v>281</v>
      </c>
      <c r="B44" s="6" t="s">
        <v>282</v>
      </c>
      <c r="C44" s="0" t="s">
        <v>283</v>
      </c>
      <c r="D44" s="7" t="s">
        <v>284</v>
      </c>
      <c r="E44" s="7" t="str">
        <f aca="false">SUBSTITUTE(D44,0.2,X44)</f>
        <v>Autism spectrum disorders: 0.05; Attention-deficit/hyperactivity disorder: 0.05; Conduct disorder: 0.05; Idiopathic developmental intellectual disability: 0.05</v>
      </c>
      <c r="F44" s="0" t="s">
        <v>25</v>
      </c>
      <c r="G44" s="8" t="n">
        <v>5.2529935346168</v>
      </c>
      <c r="H44" s="9" t="n">
        <v>0</v>
      </c>
      <c r="I44" s="9" t="n">
        <f aca="false">IF(H44="","",(H44*(VLOOKUP($Z$2,Worksheet,11,0)^4)))</f>
        <v>0</v>
      </c>
      <c r="J44" s="9" t="n">
        <f aca="false">IF(I44="","",I44*VLOOKUP($Z$2,Worksheet,12,0))</f>
        <v>0</v>
      </c>
      <c r="K44" s="9" t="n">
        <f aca="false">IF(I44="","",I44*VLOOKUP($Z$2, Worksheet, 13, 0))</f>
        <v>0</v>
      </c>
      <c r="L44" s="9" t="n">
        <f aca="false">IF(J44="",VLOOKUP($Z$2, Worksheet, 14, 0),J44)</f>
        <v>0</v>
      </c>
      <c r="M44" s="9" t="n">
        <f aca="false">IF(L44&lt;VLOOKUP($Z$2,'Country sheet'!$A$3:$P$41,15,0), VLOOKUP($Z$2,'Country sheet'!$A$3:$P$41,15,0), L44)/0.7</f>
        <v>66.2083230214262</v>
      </c>
      <c r="N44" s="27" t="n">
        <f aca="false">IFERROR(IF(AC44=$AO$1,VLOOKUP(F44,AO$42:AX$46,MATCH(AC$1,AP$41:AX$41,0)+1,0)/COUNTIFS($F$2:$F$194,$F44,$AC$2:$AC$194,$AO$1),0),0) + IFERROR(IF(AD44=$AO$1,VLOOKUP(F44,AO$42:AX$46,MATCH(AD$1,AP$41:AX$41,0)+1,0)/COUNTIFS($F$2:$F$194,$F44,$AD$2:$AD$194,$AO$1),0),0) + IFERROR(IF(AE44=$AO$1,VLOOKUP(F44,AO$42:AX$46,MATCH(AE$1,AP$41:AX$41,0)+1,0)/COUNTIFS($F$2:$F$194,$F44,$AE$2:$AE$194,$AO$1),0),0) + IFERROR(IF(AF44=$AO$1,VLOOKUP(F44,AO$42:AX$46,MATCH(AF$1,AP$41:AX$41,0)+1,0)/COUNTIFS($F$2:$F$194,$F44,$AF$2:$AF$194,$AO$1),0),0) + IFERROR(IF(AG44=$AO$1,VLOOKUP(F44,AO$42:AX$46,MATCH(AG$1,AP$41:AX$41,0)+1,0)/COUNTIFS($F$2:$F$194,$F44,$AG$2:$AG$194,$AO$1),0),0) + IFERROR(IF(AH44=$AO$1,VLOOKUP(F44,AO$42:AX$46,MATCH(AH$1,AP$41:AX$41,0)+1,0)/COUNTIFS($F$2:$F$194,$F44,$AH$2:$AH$194,$AO$1),0),0) + IFERROR(IF(AI44=$AO$1,VLOOKUP(F44,AO$42:AX$46,MATCH(AI$1,AP$41:AX$41,0)+1,0)/COUNTIFS($F$2:$F$194,$F44,$AI$2:$AI$194,$AO$1),0),0) + IFERROR(IF(AJ44=$AO$1,VLOOKUP(F44,AO$42:AX$46,MATCH(AJ$1,AP$41:AX$41,0)+1,0)/COUNTIFS($F$2:$F$194,$F44,$AJ$2:$AJ$194,$AO$1),0),0) + IFERROR(IF(AK44=$AO$1,VLOOKUP(F44,AO$42:AX$46,MATCH(AK$1,AP$41:AX$41,0)+1,0)/COUNTIFS($F$2:$F$194,$F44,$AK$2:$AK$194,$AO$1),0),0)</f>
        <v>0</v>
      </c>
      <c r="O44" s="0" t="n">
        <v>1</v>
      </c>
      <c r="P44" s="0" t="n">
        <v>1</v>
      </c>
      <c r="Q44" s="0" t="n">
        <f aca="false">SUM(BC44:OX44)</f>
        <v>41312.5266663539</v>
      </c>
      <c r="R44" s="0" t="n">
        <f aca="false">IF(VLOOKUP($Z$2,CET!$A$4:$L$42,12,0)="Low income",_xlfn.IFS(S44=0.2,0.1,S44=0.1,0.05,S44=0.5,0.4,S44=0.35,0.25),S44)</f>
        <v>0.1</v>
      </c>
      <c r="S44" s="0" t="n">
        <v>0.1</v>
      </c>
      <c r="T44" s="0" t="n">
        <v>0.8</v>
      </c>
      <c r="U44" s="0" t="n">
        <f aca="false">N44/M44</f>
        <v>0</v>
      </c>
      <c r="V44" s="0" t="n">
        <f aca="false">IFERROR(U44/Q44,0)</f>
        <v>0</v>
      </c>
      <c r="W44" s="0" t="n">
        <f aca="false">(T44/R44)*V44</f>
        <v>0</v>
      </c>
      <c r="X44" s="28" t="n">
        <f aca="false">IF(W44=0,0,IF(W44&lt;=0.8,IF(W44&lt;0.05,0.05,W44),0.8))</f>
        <v>0</v>
      </c>
      <c r="Y44" s="28"/>
      <c r="AC44" s="34" t="n">
        <f aca="false">ISNUMBER(FIND(AC$1,$C44))</f>
        <v>0</v>
      </c>
      <c r="AD44" s="33" t="n">
        <f aca="false">ISNUMBER(FIND(AD$1,$C44))</f>
        <v>0</v>
      </c>
      <c r="AE44" s="33" t="n">
        <f aca="false">ISNUMBER(FIND(AE$1,$C44))</f>
        <v>0</v>
      </c>
      <c r="AF44" s="33" t="n">
        <f aca="false">ISNUMBER(FIND(AF$1,$C44))</f>
        <v>0</v>
      </c>
      <c r="AG44" s="33" t="n">
        <f aca="false">ISNUMBER(FIND(AG$1,$C44))</f>
        <v>0</v>
      </c>
      <c r="AH44" s="33" t="n">
        <f aca="false">ISNUMBER(FIND(AH$1,$C44))</f>
        <v>0</v>
      </c>
      <c r="AI44" s="33" t="n">
        <f aca="false">ISNUMBER(FIND(AI$1,$C44))</f>
        <v>0</v>
      </c>
      <c r="AJ44" s="33" t="n">
        <f aca="false">ISNUMBER(FIND(AJ$1,$C44))</f>
        <v>0</v>
      </c>
      <c r="AK44" s="35" t="n">
        <f aca="false">ISNUMBER(FIND(AK$1,$C44))</f>
        <v>0</v>
      </c>
      <c r="AL44" s="6"/>
      <c r="AM44" s="33"/>
      <c r="AN44" s="49" t="s">
        <v>4</v>
      </c>
      <c r="AO44" s="48" t="s">
        <v>40</v>
      </c>
      <c r="AP44" s="79" t="n">
        <f aca="false">AP$22*AP34</f>
        <v>0</v>
      </c>
      <c r="AQ44" s="65" t="n">
        <f aca="false">AQ$22*AQ34</f>
        <v>13171059.8614423</v>
      </c>
      <c r="AR44" s="65" t="n">
        <f aca="false">AR$22*AR34</f>
        <v>192506144.369013</v>
      </c>
      <c r="AS44" s="65" t="e">
        <f aca="false">AS$22*AS34</f>
        <v>#DIV/0!</v>
      </c>
      <c r="AT44" s="65" t="e">
        <f aca="false">AT$22*AT34</f>
        <v>#DIV/0!</v>
      </c>
      <c r="AU44" s="65" t="e">
        <f aca="false">AU$22*AU34</f>
        <v>#DIV/0!</v>
      </c>
      <c r="AV44" s="65" t="n">
        <f aca="false">AV$22*AV34</f>
        <v>45233666.8523906</v>
      </c>
      <c r="AW44" s="65" t="e">
        <f aca="false">AW$22*AW34</f>
        <v>#DIV/0!</v>
      </c>
      <c r="AX44" s="65" t="e">
        <f aca="false">AX$22*AX34</f>
        <v>#DIV/0!</v>
      </c>
      <c r="BC44" s="0" t="n">
        <f aca="false">IF(ISNUMBER(FIND(BC$1,$D44))=$AO$1,1,0)*VLOOKUP($Z$2,DALYs!$A$2:$MW$40,'Intervention list'!BC$195+1,0)</f>
        <v>0</v>
      </c>
      <c r="BD44" s="0" t="n">
        <f aca="false">IF(ISNUMBER(FIND(BD$1,$D44))=$AO$1,1,0)*VLOOKUP($Z$2,DALYs!$A$2:$MW$40,'Intervention list'!BD$195+1,0)</f>
        <v>0</v>
      </c>
      <c r="BE44" s="0" t="n">
        <f aca="false">IF(ISNUMBER(FIND(BE$1,$D44))=$AO$1,1,0)*VLOOKUP($Z$2,DALYs!$A$2:$MW$40,'Intervention list'!BE$195+1,0)</f>
        <v>0</v>
      </c>
      <c r="BF44" s="0" t="n">
        <f aca="false">IF(ISNUMBER(FIND(BF$1,$D44))=$AO$1,1,0)*VLOOKUP($Z$2,DALYs!$A$2:$MW$40,'Intervention list'!BF$195+1,0)</f>
        <v>0</v>
      </c>
      <c r="BG44" s="0" t="n">
        <f aca="false">IF(ISNUMBER(FIND(BG$1,$D44))=$AO$1,1,0)*VLOOKUP($Z$2,DALYs!$A$2:$MW$40,'Intervention list'!BG$195+1,0)</f>
        <v>0</v>
      </c>
      <c r="BH44" s="0" t="n">
        <f aca="false">IF(ISNUMBER(FIND(BH$1,$D44))=$AO$1,1,0)*VLOOKUP($Z$2,DALYs!$A$2:$MW$40,'Intervention list'!BH$195+1,0)</f>
        <v>0</v>
      </c>
      <c r="BI44" s="0" t="n">
        <f aca="false">IF(ISNUMBER(FIND(BI$1,$D44))=$AO$1,1,0)*VLOOKUP($Z$2,DALYs!$A$2:$MW$40,'Intervention list'!BI$195+1,0)</f>
        <v>0</v>
      </c>
      <c r="BJ44" s="0" t="n">
        <f aca="false">IF(ISNUMBER(FIND(BJ$1,$D44))=$AO$1,1,0)*VLOOKUP($Z$2,DALYs!$A$2:$MW$40,'Intervention list'!BJ$195+1,0)</f>
        <v>0</v>
      </c>
      <c r="BK44" s="0" t="n">
        <f aca="false">IF(ISNUMBER(FIND(BK$1,$D44))=$AO$1,1,0)*VLOOKUP($Z$2,DALYs!$A$2:$MW$40,'Intervention list'!BK$195+1,0)</f>
        <v>0</v>
      </c>
      <c r="BL44" s="0" t="n">
        <f aca="false">IF(ISNUMBER(FIND(BL$1,$D44))=$AO$1,1,0)*VLOOKUP($Z$2,DALYs!$A$2:$MW$40,'Intervention list'!BL$195+1,0)</f>
        <v>0</v>
      </c>
      <c r="BM44" s="0" t="n">
        <f aca="false">IF(ISNUMBER(FIND(BM$1,$D44))=$AO$1,1,0)*VLOOKUP($Z$2,DALYs!$A$2:$MW$40,'Intervention list'!BM$195+1,0)</f>
        <v>0</v>
      </c>
      <c r="BN44" s="0" t="n">
        <f aca="false">IF(ISNUMBER(FIND(BN$1,$D44))=$AO$1,1,0)*VLOOKUP($Z$2,DALYs!$A$2:$MW$40,'Intervention list'!BN$195+1,0)</f>
        <v>0</v>
      </c>
      <c r="BO44" s="0" t="n">
        <f aca="false">IF(ISNUMBER(FIND(BO$1,$D44))=$AO$1,1,0)*VLOOKUP($Z$2,DALYs!$A$2:$MW$40,'Intervention list'!BO$195+1,0)</f>
        <v>0</v>
      </c>
      <c r="BP44" s="0" t="n">
        <f aca="false">IF(ISNUMBER(FIND(BP$1,$D44))=$AO$1,1,0)*VLOOKUP($Z$2,DALYs!$A$2:$MW$40,'Intervention list'!BP$195+1,0)</f>
        <v>0</v>
      </c>
      <c r="BQ44" s="0" t="n">
        <f aca="false">IF(ISNUMBER(FIND(BQ$1,$D44))=$AO$1,1,0)*VLOOKUP($Z$2,DALYs!$A$2:$MW$40,'Intervention list'!BQ$195+1,0)</f>
        <v>0</v>
      </c>
      <c r="BR44" s="0" t="n">
        <f aca="false">IF(ISNUMBER(FIND(BR$1,$D44))=$AO$1,1,0)*VLOOKUP($Z$2,DALYs!$A$2:$MW$40,'Intervention list'!BR$195+1,0)</f>
        <v>0</v>
      </c>
      <c r="BS44" s="0" t="n">
        <f aca="false">IF(ISNUMBER(FIND(BS$1,$D44))=$AO$1,1,0)*VLOOKUP($Z$2,DALYs!$A$2:$MW$40,'Intervention list'!BS$195+1,0)</f>
        <v>0</v>
      </c>
      <c r="BT44" s="0" t="n">
        <f aca="false">IF(ISNUMBER(FIND(BT$1,$D44))=$AO$1,1,0)*VLOOKUP($Z$2,DALYs!$A$2:$MW$40,'Intervention list'!BT$195+1,0)</f>
        <v>0</v>
      </c>
      <c r="BU44" s="0" t="n">
        <f aca="false">IF(ISNUMBER(FIND(BU$1,$D44))=$AO$1,1,0)*VLOOKUP($Z$2,DALYs!$A$2:$MW$40,'Intervention list'!BU$195+1,0)</f>
        <v>0</v>
      </c>
      <c r="BV44" s="0" t="n">
        <f aca="false">IF(ISNUMBER(FIND(BV$1,$D44))=$AO$1,1,0)*VLOOKUP($Z$2,DALYs!$A$2:$MW$40,'Intervention list'!BV$195+1,0)</f>
        <v>0</v>
      </c>
      <c r="BW44" s="0" t="n">
        <f aca="false">IF(ISNUMBER(FIND(BW$1,$D44))=$AO$1,1,0)*VLOOKUP($Z$2,DALYs!$A$2:$MW$40,'Intervention list'!BW$195+1,0)</f>
        <v>0</v>
      </c>
      <c r="BX44" s="0" t="n">
        <f aca="false">IF(ISNUMBER(FIND(BX$1,$D44))=$AO$1,1,0)*VLOOKUP($Z$2,DALYs!$A$2:$MW$40,'Intervention list'!BX$195+1,0)</f>
        <v>0</v>
      </c>
      <c r="BY44" s="0" t="n">
        <f aca="false">IF(ISNUMBER(FIND(BY$1,$D44))=$AO$1,1,0)*VLOOKUP($Z$2,DALYs!$A$2:$MW$40,'Intervention list'!BY$195+1,0)</f>
        <v>0</v>
      </c>
      <c r="BZ44" s="0" t="n">
        <f aca="false">IF(ISNUMBER(FIND(BZ$1,$D44))=$AO$1,1,0)*VLOOKUP($Z$2,DALYs!$A$2:$MW$40,'Intervention list'!BZ$195+1,0)</f>
        <v>0</v>
      </c>
      <c r="CA44" s="0" t="n">
        <f aca="false">IF(ISNUMBER(FIND(CA$1,$D44))=$AO$1,1,0)*VLOOKUP($Z$2,DALYs!$A$2:$MW$40,'Intervention list'!CA$195+1,0)</f>
        <v>0</v>
      </c>
      <c r="CB44" s="0" t="n">
        <f aca="false">IF(ISNUMBER(FIND(CB$1,$D44))=$AO$1,1,0)*VLOOKUP($Z$2,DALYs!$A$2:$MW$40,'Intervention list'!CB$195+1,0)</f>
        <v>0</v>
      </c>
      <c r="CC44" s="0" t="n">
        <f aca="false">IF(ISNUMBER(FIND(CC$1,$D44))=$AO$1,1,0)*VLOOKUP($Z$2,DALYs!$A$2:$MW$40,'Intervention list'!CC$195+1,0)</f>
        <v>0</v>
      </c>
      <c r="CD44" s="0" t="n">
        <f aca="false">IF(ISNUMBER(FIND(CD$1,$D44))=$AO$1,1,0)*VLOOKUP($Z$2,DALYs!$A$2:$MW$40,'Intervention list'!CD$195+1,0)</f>
        <v>0</v>
      </c>
      <c r="CE44" s="0" t="n">
        <f aca="false">IF(ISNUMBER(FIND(CE$1,$D44))=$AO$1,1,0)*VLOOKUP($Z$2,DALYs!$A$2:$MW$40,'Intervention list'!CE$195+1,0)</f>
        <v>0</v>
      </c>
      <c r="CF44" s="0" t="n">
        <f aca="false">IF(ISNUMBER(FIND(CF$1,$D44))=$AO$1,1,0)*VLOOKUP($Z$2,DALYs!$A$2:$MW$40,'Intervention list'!CF$195+1,0)</f>
        <v>3303.26239442823</v>
      </c>
      <c r="CG44" s="0" t="n">
        <f aca="false">IF(ISNUMBER(FIND(CG$1,$D44))=$AO$1,1,0)*VLOOKUP($Z$2,DALYs!$A$2:$MW$40,'Intervention list'!CG$195+1,0)</f>
        <v>12062.7169674433</v>
      </c>
      <c r="CH44" s="0" t="n">
        <f aca="false">IF(ISNUMBER(FIND(CH$1,$D44))=$AO$1,1,0)*VLOOKUP($Z$2,DALYs!$A$2:$MW$40,'Intervention list'!CH$195+1,0)</f>
        <v>0</v>
      </c>
      <c r="CI44" s="0" t="n">
        <f aca="false">IF(ISNUMBER(FIND(CI$1,$D44))=$AO$1,1,0)*VLOOKUP($Z$2,DALYs!$A$2:$MW$40,'Intervention list'!CI$195+1,0)</f>
        <v>0</v>
      </c>
      <c r="CJ44" s="0" t="n">
        <f aca="false">IF(ISNUMBER(FIND(CJ$1,$D44))=$AO$1,1,0)*VLOOKUP($Z$2,DALYs!$A$2:$MW$40,'Intervention list'!CJ$195+1,0)</f>
        <v>0</v>
      </c>
      <c r="CK44" s="0" t="n">
        <f aca="false">IF(ISNUMBER(FIND(CK$1,$D44))=$AO$1,1,0)*VLOOKUP($Z$2,DALYs!$A$2:$MW$40,'Intervention list'!CK$195+1,0)</f>
        <v>0</v>
      </c>
      <c r="CL44" s="0" t="n">
        <f aca="false">IF(ISNUMBER(FIND(CL$1,$D44))=$AO$1,1,0)*VLOOKUP($Z$2,DALYs!$A$2:$MW$40,'Intervention list'!CL$195+1,0)</f>
        <v>0</v>
      </c>
      <c r="CM44" s="0" t="n">
        <f aca="false">IF(ISNUMBER(FIND(CM$1,$D44))=$AO$1,1,0)*VLOOKUP($Z$2,DALYs!$A$2:$MW$40,'Intervention list'!CM$195+1,0)</f>
        <v>0</v>
      </c>
      <c r="CN44" s="0" t="n">
        <f aca="false">IF(ISNUMBER(FIND(CN$1,$D44))=$AO$1,1,0)*VLOOKUP($Z$2,DALYs!$A$2:$MW$40,'Intervention list'!CN$195+1,0)</f>
        <v>0</v>
      </c>
      <c r="CO44" s="0" t="n">
        <f aca="false">IF(ISNUMBER(FIND(CO$1,$D44))=$AO$1,1,0)*VLOOKUP($Z$2,DALYs!$A$2:$MW$40,'Intervention list'!CO$195+1,0)</f>
        <v>0</v>
      </c>
      <c r="CP44" s="0" t="n">
        <f aca="false">IF(ISNUMBER(FIND(CP$1,$D44))=$AO$1,1,0)*VLOOKUP($Z$2,DALYs!$A$2:$MW$40,'Intervention list'!CP$195+1,0)</f>
        <v>0</v>
      </c>
      <c r="CQ44" s="0" t="n">
        <f aca="false">IF(ISNUMBER(FIND(CQ$1,$D44))=$AO$1,1,0)*VLOOKUP($Z$2,DALYs!$A$2:$MW$40,'Intervention list'!CQ$195+1,0)</f>
        <v>0</v>
      </c>
      <c r="CR44" s="0" t="n">
        <f aca="false">IF(ISNUMBER(FIND(CR$1,$D44))=$AO$1,1,0)*VLOOKUP($Z$2,DALYs!$A$2:$MW$40,'Intervention list'!CR$195+1,0)</f>
        <v>0</v>
      </c>
      <c r="CS44" s="0" t="n">
        <f aca="false">IF(ISNUMBER(FIND(CS$1,$D44))=$AO$1,1,0)*VLOOKUP($Z$2,DALYs!$A$2:$MW$40,'Intervention list'!CS$195+1,0)</f>
        <v>0</v>
      </c>
      <c r="CT44" s="0" t="n">
        <f aca="false">IF(ISNUMBER(FIND(CT$1,$D44))=$AO$1,1,0)*VLOOKUP($Z$2,DALYs!$A$2:$MW$40,'Intervention list'!CT$195+1,0)</f>
        <v>0</v>
      </c>
      <c r="CU44" s="0" t="n">
        <f aca="false">IF(ISNUMBER(FIND(CU$1,$D44))=$AO$1,1,0)*VLOOKUP($Z$2,DALYs!$A$2:$MW$40,'Intervention list'!CU$195+1,0)</f>
        <v>0</v>
      </c>
      <c r="CV44" s="0" t="n">
        <f aca="false">IF(ISNUMBER(FIND(CV$1,$D44))=$AO$1,1,0)*VLOOKUP($Z$2,DALYs!$A$2:$MW$40,'Intervention list'!CV$195+1,0)</f>
        <v>0</v>
      </c>
      <c r="CW44" s="0" t="n">
        <f aca="false">IF(ISNUMBER(FIND(CW$1,$D44))=$AO$1,1,0)*VLOOKUP($Z$2,DALYs!$A$2:$MW$40,'Intervention list'!CW$195+1,0)</f>
        <v>0</v>
      </c>
      <c r="CX44" s="0" t="n">
        <f aca="false">IF(ISNUMBER(FIND(CX$1,$D44))=$AO$1,1,0)*VLOOKUP($Z$2,DALYs!$A$2:$MW$40,'Intervention list'!CX$195+1,0)</f>
        <v>0</v>
      </c>
      <c r="CY44" s="0" t="n">
        <f aca="false">IF(ISNUMBER(FIND(CY$1,$D44))=$AO$1,1,0)*VLOOKUP($Z$2,DALYs!$A$2:$MW$40,'Intervention list'!CY$195+1,0)</f>
        <v>0</v>
      </c>
      <c r="CZ44" s="0" t="n">
        <f aca="false">IF(ISNUMBER(FIND(CZ$1,$D44))=$AO$1,1,0)*VLOOKUP($Z$2,DALYs!$A$2:$MW$40,'Intervention list'!CZ$195+1,0)</f>
        <v>0</v>
      </c>
      <c r="DA44" s="0" t="n">
        <f aca="false">IF(ISNUMBER(FIND(DA$1,$D44))=$AO$1,1,0)*VLOOKUP($Z$2,DALYs!$A$2:$MW$40,'Intervention list'!DA$195+1,0)</f>
        <v>0</v>
      </c>
      <c r="DB44" s="0" t="n">
        <f aca="false">IF(ISNUMBER(FIND(DB$1,$D44))=$AO$1,1,0)*VLOOKUP($Z$2,DALYs!$A$2:$MW$40,'Intervention list'!DB$195+1,0)</f>
        <v>0</v>
      </c>
      <c r="DC44" s="0" t="n">
        <f aca="false">IF(ISNUMBER(FIND(DC$1,$D44))=$AO$1,1,0)*VLOOKUP($Z$2,DALYs!$A$2:$MW$40,'Intervention list'!DC$195+1,0)</f>
        <v>0</v>
      </c>
      <c r="DD44" s="0" t="n">
        <f aca="false">IF(ISNUMBER(FIND(DD$1,$D44))=$AO$1,1,0)*VLOOKUP($Z$2,DALYs!$A$2:$MW$40,'Intervention list'!DD$195+1,0)</f>
        <v>0</v>
      </c>
      <c r="DE44" s="0" t="n">
        <f aca="false">IF(ISNUMBER(FIND(DE$1,$D44))=$AO$1,1,0)*VLOOKUP($Z$2,DALYs!$A$2:$MW$40,'Intervention list'!DE$195+1,0)</f>
        <v>0</v>
      </c>
      <c r="DF44" s="0" t="n">
        <f aca="false">IF(ISNUMBER(FIND(DF$1,$D44))=$AO$1,1,0)*VLOOKUP($Z$2,DALYs!$A$2:$MW$40,'Intervention list'!DF$195+1,0)</f>
        <v>0</v>
      </c>
      <c r="DG44" s="0" t="n">
        <f aca="false">IF(ISNUMBER(FIND(DG$1,$D44))=$AO$1,1,0)*VLOOKUP($Z$2,DALYs!$A$2:$MW$40,'Intervention list'!DG$195+1,0)</f>
        <v>0</v>
      </c>
      <c r="DH44" s="0" t="n">
        <f aca="false">IF(ISNUMBER(FIND(DH$1,$D44))=$AO$1,1,0)*VLOOKUP($Z$2,DALYs!$A$2:$MW$40,'Intervention list'!DH$195+1,0)</f>
        <v>0</v>
      </c>
      <c r="DI44" s="0" t="n">
        <f aca="false">IF(ISNUMBER(FIND(DI$1,$D44))=$AO$1,1,0)*VLOOKUP($Z$2,DALYs!$A$2:$MW$40,'Intervention list'!DI$195+1,0)</f>
        <v>0</v>
      </c>
      <c r="DJ44" s="0" t="n">
        <f aca="false">IF(ISNUMBER(FIND(DJ$1,$D44))=$AO$1,1,0)*VLOOKUP($Z$2,DALYs!$A$2:$MW$40,'Intervention list'!DJ$195+1,0)</f>
        <v>0</v>
      </c>
      <c r="DK44" s="0" t="n">
        <f aca="false">IF(ISNUMBER(FIND(DK$1,$D44))=$AO$1,1,0)*VLOOKUP($Z$2,DALYs!$A$2:$MW$40,'Intervention list'!DK$195+1,0)</f>
        <v>0</v>
      </c>
      <c r="DL44" s="0" t="n">
        <f aca="false">IF(ISNUMBER(FIND(DL$1,$D44))=$AO$1,1,0)*VLOOKUP($Z$2,DALYs!$A$2:$MW$40,'Intervention list'!DL$195+1,0)</f>
        <v>0</v>
      </c>
      <c r="DM44" s="0" t="n">
        <f aca="false">IF(ISNUMBER(FIND(DM$1,$D44))=$AO$1,1,0)*VLOOKUP($Z$2,DALYs!$A$2:$MW$40,'Intervention list'!DM$195+1,0)</f>
        <v>0</v>
      </c>
      <c r="DN44" s="0" t="n">
        <f aca="false">IF(ISNUMBER(FIND(DN$1,$D44))=$AO$1,1,0)*VLOOKUP($Z$2,DALYs!$A$2:$MW$40,'Intervention list'!DN$195+1,0)</f>
        <v>0</v>
      </c>
      <c r="DO44" s="0" t="n">
        <f aca="false">IF(ISNUMBER(FIND(DO$1,$D44))=$AO$1,1,0)*VLOOKUP($Z$2,DALYs!$A$2:$MW$40,'Intervention list'!DO$195+1,0)</f>
        <v>0</v>
      </c>
      <c r="DP44" s="0" t="n">
        <f aca="false">IF(ISNUMBER(FIND(DP$1,$D44))=$AO$1,1,0)*VLOOKUP($Z$2,DALYs!$A$2:$MW$40,'Intervention list'!DP$195+1,0)</f>
        <v>0</v>
      </c>
      <c r="DQ44" s="0" t="n">
        <f aca="false">IF(ISNUMBER(FIND(DQ$1,$D44))=$AO$1,1,0)*VLOOKUP($Z$2,DALYs!$A$2:$MW$40,'Intervention list'!DQ$195+1,0)</f>
        <v>0</v>
      </c>
      <c r="DR44" s="0" t="n">
        <f aca="false">IF(ISNUMBER(FIND(DR$1,$D44))=$AO$1,1,0)*VLOOKUP($Z$2,DALYs!$A$2:$MW$40,'Intervention list'!DR$195+1,0)</f>
        <v>0</v>
      </c>
      <c r="DS44" s="0" t="n">
        <f aca="false">IF(ISNUMBER(FIND(DS$1,$D44))=$AO$1,1,0)*VLOOKUP($Z$2,DALYs!$A$2:$MW$40,'Intervention list'!DS$195+1,0)</f>
        <v>0</v>
      </c>
      <c r="DT44" s="0" t="n">
        <f aca="false">IF(ISNUMBER(FIND(DT$1,$D44))=$AO$1,1,0)*VLOOKUP($Z$2,DALYs!$A$2:$MW$40,'Intervention list'!DT$195+1,0)</f>
        <v>0</v>
      </c>
      <c r="DU44" s="0" t="n">
        <f aca="false">IF(ISNUMBER(FIND(DU$1,$D44))=$AO$1,1,0)*VLOOKUP($Z$2,DALYs!$A$2:$MW$40,'Intervention list'!DU$195+1,0)</f>
        <v>0</v>
      </c>
      <c r="DV44" s="0" t="n">
        <f aca="false">IF(ISNUMBER(FIND(DV$1,$D44))=$AO$1,1,0)*VLOOKUP($Z$2,DALYs!$A$2:$MW$40,'Intervention list'!DV$195+1,0)</f>
        <v>22398.2193091825</v>
      </c>
      <c r="DW44" s="0" t="n">
        <f aca="false">IF(ISNUMBER(FIND(DW$1,$D44))=$AO$1,1,0)*VLOOKUP($Z$2,DALYs!$A$2:$MW$40,'Intervention list'!DW$195+1,0)</f>
        <v>0</v>
      </c>
      <c r="DX44" s="0" t="n">
        <f aca="false">IF(ISNUMBER(FIND(DX$1,$D44))=$AO$1,1,0)*VLOOKUP($Z$2,DALYs!$A$2:$MW$40,'Intervention list'!DX$195+1,0)</f>
        <v>0</v>
      </c>
      <c r="DY44" s="0" t="n">
        <f aca="false">IF(ISNUMBER(FIND(DY$1,$D44))=$AO$1,1,0)*VLOOKUP($Z$2,DALYs!$A$2:$MW$40,'Intervention list'!DY$195+1,0)</f>
        <v>0</v>
      </c>
      <c r="DZ44" s="0" t="n">
        <f aca="false">IF(ISNUMBER(FIND(DZ$1,$D44))=$AO$1,1,0)*VLOOKUP($Z$2,DALYs!$A$2:$MW$40,'Intervention list'!DZ$195+1,0)</f>
        <v>0</v>
      </c>
      <c r="EA44" s="0" t="n">
        <f aca="false">IF(ISNUMBER(FIND(EA$1,$D44))=$AO$1,1,0)*VLOOKUP($Z$2,DALYs!$A$2:$MW$40,'Intervention list'!EA$195+1,0)</f>
        <v>0</v>
      </c>
      <c r="EB44" s="0" t="n">
        <f aca="false">IF(ISNUMBER(FIND(EB$1,$D44))=$AO$1,1,0)*VLOOKUP($Z$2,DALYs!$A$2:$MW$40,'Intervention list'!EB$195+1,0)</f>
        <v>0</v>
      </c>
      <c r="EC44" s="0" t="n">
        <f aca="false">IF(ISNUMBER(FIND(EC$1,$D44))=$AO$1,1,0)*VLOOKUP($Z$2,DALYs!$A$2:$MW$40,'Intervention list'!EC$195+1,0)</f>
        <v>0</v>
      </c>
      <c r="ED44" s="0" t="n">
        <f aca="false">IF(ISNUMBER(FIND(ED$1,$D44))=$AO$1,1,0)*VLOOKUP($Z$2,DALYs!$A$2:$MW$40,'Intervention list'!ED$195+1,0)</f>
        <v>0</v>
      </c>
      <c r="EE44" s="0" t="n">
        <f aca="false">IF(ISNUMBER(FIND(EE$1,$D44))=$AO$1,1,0)*VLOOKUP($Z$2,DALYs!$A$2:$MW$40,'Intervention list'!EE$195+1,0)</f>
        <v>0</v>
      </c>
      <c r="EF44" s="0" t="n">
        <f aca="false">IF(ISNUMBER(FIND(EF$1,$D44))=$AO$1,1,0)*VLOOKUP($Z$2,DALYs!$A$2:$MW$40,'Intervention list'!EF$195+1,0)</f>
        <v>0</v>
      </c>
      <c r="EG44" s="0" t="n">
        <f aca="false">IF(ISNUMBER(FIND(EG$1,$D44))=$AO$1,1,0)*VLOOKUP($Z$2,DALYs!$A$2:$MW$40,'Intervention list'!EG$195+1,0)</f>
        <v>0</v>
      </c>
      <c r="EH44" s="0" t="n">
        <f aca="false">IF(ISNUMBER(FIND(EH$1,$D44))=$AO$1,1,0)*VLOOKUP($Z$2,DALYs!$A$2:$MW$40,'Intervention list'!EH$195+1,0)</f>
        <v>0</v>
      </c>
      <c r="EI44" s="0" t="n">
        <f aca="false">IF(ISNUMBER(FIND(EI$1,$D44))=$AO$1,1,0)*VLOOKUP($Z$2,DALYs!$A$2:$MW$40,'Intervention list'!EI$195+1,0)</f>
        <v>0</v>
      </c>
      <c r="EJ44" s="0" t="n">
        <f aca="false">IF(ISNUMBER(FIND(EJ$1,$D44))=$AO$1,1,0)*VLOOKUP($Z$2,DALYs!$A$2:$MW$40,'Intervention list'!EJ$195+1,0)</f>
        <v>0</v>
      </c>
      <c r="EK44" s="0" t="n">
        <f aca="false">IF(ISNUMBER(FIND(EK$1,$D44))=$AO$1,1,0)*VLOOKUP($Z$2,DALYs!$A$2:$MW$40,'Intervention list'!EK$195+1,0)</f>
        <v>0</v>
      </c>
      <c r="EL44" s="0" t="n">
        <f aca="false">IF(ISNUMBER(FIND(EL$1,$D44))=$AO$1,1,0)*VLOOKUP($Z$2,DALYs!$A$2:$MW$40,'Intervention list'!EL$195+1,0)</f>
        <v>0</v>
      </c>
      <c r="EM44" s="0" t="n">
        <f aca="false">IF(ISNUMBER(FIND(EM$1,$D44))=$AO$1,1,0)*VLOOKUP($Z$2,DALYs!$A$2:$MW$40,'Intervention list'!EM$195+1,0)</f>
        <v>0</v>
      </c>
      <c r="EN44" s="0" t="n">
        <f aca="false">IF(ISNUMBER(FIND(EN$1,$D44))=$AO$1,1,0)*VLOOKUP($Z$2,DALYs!$A$2:$MW$40,'Intervention list'!EN$195+1,0)</f>
        <v>0</v>
      </c>
      <c r="EO44" s="0" t="n">
        <f aca="false">IF(ISNUMBER(FIND(EO$1,$D44))=$AO$1,1,0)*VLOOKUP($Z$2,DALYs!$A$2:$MW$40,'Intervention list'!EO$195+1,0)</f>
        <v>0</v>
      </c>
      <c r="EP44" s="0" t="n">
        <f aca="false">IF(ISNUMBER(FIND(EP$1,$D44))=$AO$1,1,0)*VLOOKUP($Z$2,DALYs!$A$2:$MW$40,'Intervention list'!EP$195+1,0)</f>
        <v>0</v>
      </c>
      <c r="EQ44" s="0" t="n">
        <f aca="false">IF(ISNUMBER(FIND(EQ$1,$D44))=$AO$1,1,0)*VLOOKUP($Z$2,DALYs!$A$2:$MW$40,'Intervention list'!EQ$195+1,0)</f>
        <v>0</v>
      </c>
      <c r="ER44" s="0" t="n">
        <f aca="false">IF(ISNUMBER(FIND(ER$1,$D44))=$AO$1,1,0)*VLOOKUP($Z$2,DALYs!$A$2:$MW$40,'Intervention list'!ER$195+1,0)</f>
        <v>0</v>
      </c>
      <c r="ES44" s="0" t="n">
        <f aca="false">IF(ISNUMBER(FIND(ES$1,$D44))=$AO$1,1,0)*VLOOKUP($Z$2,DALYs!$A$2:$MW$40,'Intervention list'!ES$195+1,0)</f>
        <v>0</v>
      </c>
      <c r="ET44" s="0" t="n">
        <f aca="false">IF(ISNUMBER(FIND(ET$1,$D44))=$AO$1,1,0)*VLOOKUP($Z$2,DALYs!$A$2:$MW$40,'Intervention list'!ET$195+1,0)</f>
        <v>0</v>
      </c>
      <c r="EU44" s="0" t="n">
        <f aca="false">IF(ISNUMBER(FIND(EU$1,$D44))=$AO$1,1,0)*VLOOKUP($Z$2,DALYs!$A$2:$MW$40,'Intervention list'!EU$195+1,0)</f>
        <v>0</v>
      </c>
      <c r="EV44" s="0" t="n">
        <f aca="false">IF(ISNUMBER(FIND(EV$1,$D44))=$AO$1,1,0)*VLOOKUP($Z$2,DALYs!$A$2:$MW$40,'Intervention list'!EV$195+1,0)</f>
        <v>0</v>
      </c>
      <c r="EW44" s="0" t="n">
        <f aca="false">IF(ISNUMBER(FIND(EW$1,$D44))=$AO$1,1,0)*VLOOKUP($Z$2,DALYs!$A$2:$MW$40,'Intervention list'!EW$195+1,0)</f>
        <v>0</v>
      </c>
      <c r="EX44" s="0" t="n">
        <f aca="false">IF(ISNUMBER(FIND(EX$1,$D44))=$AO$1,1,0)*VLOOKUP($Z$2,DALYs!$A$2:$MW$40,'Intervention list'!EX$195+1,0)</f>
        <v>0</v>
      </c>
      <c r="EY44" s="0" t="n">
        <f aca="false">IF(ISNUMBER(FIND(EY$1,$D44))=$AO$1,1,0)*VLOOKUP($Z$2,DALYs!$A$2:$MW$40,'Intervention list'!EY$195+1,0)</f>
        <v>0</v>
      </c>
      <c r="EZ44" s="0" t="n">
        <f aca="false">IF(ISNUMBER(FIND(EZ$1,$D44))=$AO$1,1,0)*VLOOKUP($Z$2,DALYs!$A$2:$MW$40,'Intervention list'!EZ$195+1,0)</f>
        <v>0</v>
      </c>
      <c r="FA44" s="0" t="n">
        <f aca="false">IF(ISNUMBER(FIND(FA$1,$D44))=$AO$1,1,0)*VLOOKUP($Z$2,DALYs!$A$2:$MW$40,'Intervention list'!FA$195+1,0)</f>
        <v>0</v>
      </c>
      <c r="FB44" s="0" t="n">
        <f aca="false">IF(ISNUMBER(FIND(FB$1,$D44))=$AO$1,1,0)*VLOOKUP($Z$2,DALYs!$A$2:$MW$40,'Intervention list'!FB$195+1,0)</f>
        <v>0</v>
      </c>
      <c r="FC44" s="0" t="n">
        <f aca="false">IF(ISNUMBER(FIND(FC$1,$D44))=$AO$1,1,0)*VLOOKUP($Z$2,DALYs!$A$2:$MW$40,'Intervention list'!FC$195+1,0)</f>
        <v>0</v>
      </c>
      <c r="FD44" s="0" t="n">
        <f aca="false">IF(ISNUMBER(FIND(FD$1,$D44))=$AO$1,1,0)*VLOOKUP($Z$2,DALYs!$A$2:$MW$40,'Intervention list'!FD$195+1,0)</f>
        <v>0</v>
      </c>
      <c r="FE44" s="0" t="n">
        <f aca="false">IF(ISNUMBER(FIND(FE$1,$D44))=$AO$1,1,0)*VLOOKUP($Z$2,DALYs!$A$2:$MW$40,'Intervention list'!FE$195+1,0)</f>
        <v>0</v>
      </c>
      <c r="FF44" s="0" t="n">
        <f aca="false">IF(ISNUMBER(FIND(FF$1,$D44))=$AO$1,1,0)*VLOOKUP($Z$2,DALYs!$A$2:$MW$40,'Intervention list'!FF$195+1,0)</f>
        <v>0</v>
      </c>
      <c r="FG44" s="0" t="n">
        <f aca="false">IF(ISNUMBER(FIND(FG$1,$D44))=$AO$1,1,0)*VLOOKUP($Z$2,DALYs!$A$2:$MW$40,'Intervention list'!FG$195+1,0)</f>
        <v>0</v>
      </c>
      <c r="FH44" s="0" t="n">
        <f aca="false">IF(ISNUMBER(FIND(FH$1,$D44))=$AO$1,1,0)*VLOOKUP($Z$2,DALYs!$A$2:$MW$40,'Intervention list'!FH$195+1,0)</f>
        <v>0</v>
      </c>
      <c r="FI44" s="0" t="n">
        <f aca="false">IF(ISNUMBER(FIND(FI$1,$D44))=$AO$1,1,0)*VLOOKUP($Z$2,DALYs!$A$2:$MW$40,'Intervention list'!FI$195+1,0)</f>
        <v>0</v>
      </c>
      <c r="FJ44" s="0" t="n">
        <f aca="false">IF(ISNUMBER(FIND(FJ$1,$D44))=$AO$1,1,0)*VLOOKUP($Z$2,DALYs!$A$2:$MW$40,'Intervention list'!FJ$195+1,0)</f>
        <v>0</v>
      </c>
      <c r="FK44" s="0" t="n">
        <f aca="false">IF(ISNUMBER(FIND(FK$1,$D44))=$AO$1,1,0)*VLOOKUP($Z$2,DALYs!$A$2:$MW$40,'Intervention list'!FK$195+1,0)</f>
        <v>0</v>
      </c>
      <c r="FL44" s="0" t="n">
        <f aca="false">IF(ISNUMBER(FIND(FL$1,$D44))=$AO$1,1,0)*VLOOKUP($Z$2,DALYs!$A$2:$MW$40,'Intervention list'!FL$195+1,0)</f>
        <v>0</v>
      </c>
      <c r="FM44" s="0" t="n">
        <f aca="false">IF(ISNUMBER(FIND(FM$1,$D44))=$AO$1,1,0)*VLOOKUP($Z$2,DALYs!$A$2:$MW$40,'Intervention list'!FM$195+1,0)</f>
        <v>0</v>
      </c>
      <c r="FN44" s="0" t="n">
        <f aca="false">IF(ISNUMBER(FIND(FN$1,$D44))=$AO$1,1,0)*VLOOKUP($Z$2,DALYs!$A$2:$MW$40,'Intervention list'!FN$195+1,0)</f>
        <v>0</v>
      </c>
      <c r="FO44" s="0" t="n">
        <f aca="false">IF(ISNUMBER(FIND(FO$1,$D44))=$AO$1,1,0)*VLOOKUP($Z$2,DALYs!$A$2:$MW$40,'Intervention list'!FO$195+1,0)</f>
        <v>0</v>
      </c>
      <c r="FP44" s="0" t="n">
        <f aca="false">IF(ISNUMBER(FIND(FP$1,$D44))=$AO$1,1,0)*VLOOKUP($Z$2,DALYs!$A$2:$MW$40,'Intervention list'!FP$195+1,0)</f>
        <v>0</v>
      </c>
      <c r="FQ44" s="0" t="n">
        <f aca="false">IF(ISNUMBER(FIND(FQ$1,$D44))=$AO$1,1,0)*VLOOKUP($Z$2,DALYs!$A$2:$MW$40,'Intervention list'!FQ$195+1,0)</f>
        <v>0</v>
      </c>
      <c r="FR44" s="0" t="n">
        <f aca="false">IF(ISNUMBER(FIND(FR$1,$D44))=$AO$1,1,0)*VLOOKUP($Z$2,DALYs!$A$2:$MW$40,'Intervention list'!FR$195+1,0)</f>
        <v>0</v>
      </c>
      <c r="FS44" s="0" t="n">
        <f aca="false">IF(ISNUMBER(FIND(FS$1,$D44))=$AO$1,1,0)*VLOOKUP($Z$2,DALYs!$A$2:$MW$40,'Intervention list'!FS$195+1,0)</f>
        <v>0</v>
      </c>
      <c r="FT44" s="0" t="n">
        <f aca="false">IF(ISNUMBER(FIND(FT$1,$D44))=$AO$1,1,0)*VLOOKUP($Z$2,DALYs!$A$2:$MW$40,'Intervention list'!FT$195+1,0)</f>
        <v>0</v>
      </c>
      <c r="FU44" s="0" t="n">
        <f aca="false">IF(ISNUMBER(FIND(FU$1,$D44))=$AO$1,1,0)*VLOOKUP($Z$2,DALYs!$A$2:$MW$40,'Intervention list'!FU$195+1,0)</f>
        <v>0</v>
      </c>
      <c r="FV44" s="0" t="n">
        <f aca="false">IF(ISNUMBER(FIND(FV$1,$D44))=$AO$1,1,0)*VLOOKUP($Z$2,DALYs!$A$2:$MW$40,'Intervention list'!FV$195+1,0)</f>
        <v>0</v>
      </c>
      <c r="FW44" s="0" t="n">
        <f aca="false">IF(ISNUMBER(FIND(FW$1,$D44))=$AO$1,1,0)*VLOOKUP($Z$2,DALYs!$A$2:$MW$40,'Intervention list'!FW$195+1,0)</f>
        <v>0</v>
      </c>
      <c r="FX44" s="0" t="n">
        <f aca="false">IF(ISNUMBER(FIND(FX$1,$D44))=$AO$1,1,0)*VLOOKUP($Z$2,DALYs!$A$2:$MW$40,'Intervention list'!FX$195+1,0)</f>
        <v>0</v>
      </c>
      <c r="FY44" s="0" t="n">
        <f aca="false">IF(ISNUMBER(FIND(FY$1,$D44))=$AO$1,1,0)*VLOOKUP($Z$2,DALYs!$A$2:$MW$40,'Intervention list'!FY$195+1,0)</f>
        <v>0</v>
      </c>
      <c r="FZ44" s="0" t="n">
        <f aca="false">IF(ISNUMBER(FIND(FZ$1,$D44))=$AO$1,1,0)*VLOOKUP($Z$2,DALYs!$A$2:$MW$40,'Intervention list'!FZ$195+1,0)</f>
        <v>0</v>
      </c>
      <c r="GA44" s="0" t="n">
        <f aca="false">IF(ISNUMBER(FIND(GA$1,$D44))=$AO$1,1,0)*VLOOKUP($Z$2,DALYs!$A$2:$MW$40,'Intervention list'!GA$195+1,0)</f>
        <v>0</v>
      </c>
      <c r="GB44" s="0" t="n">
        <f aca="false">IF(ISNUMBER(FIND(GB$1,$D44))=$AO$1,1,0)*VLOOKUP($Z$2,DALYs!$A$2:$MW$40,'Intervention list'!GB$195+1,0)</f>
        <v>0</v>
      </c>
      <c r="GC44" s="0" t="n">
        <f aca="false">IF(ISNUMBER(FIND(GC$1,$D44))=$AO$1,1,0)*VLOOKUP($Z$2,DALYs!$A$2:$MW$40,'Intervention list'!GC$195+1,0)</f>
        <v>0</v>
      </c>
      <c r="GD44" s="0" t="n">
        <f aca="false">IF(ISNUMBER(FIND(GD$1,$D44))=$AO$1,1,0)*VLOOKUP($Z$2,DALYs!$A$2:$MW$40,'Intervention list'!GD$195+1,0)</f>
        <v>0</v>
      </c>
      <c r="GE44" s="0" t="n">
        <f aca="false">IF(ISNUMBER(FIND(GE$1,$D44))=$AO$1,1,0)*VLOOKUP($Z$2,DALYs!$A$2:$MW$40,'Intervention list'!GE$195+1,0)</f>
        <v>0</v>
      </c>
      <c r="GF44" s="0" t="n">
        <f aca="false">IF(ISNUMBER(FIND(GF$1,$D44))=$AO$1,1,0)*VLOOKUP($Z$2,DALYs!$A$2:$MW$40,'Intervention list'!GF$195+1,0)</f>
        <v>0</v>
      </c>
      <c r="GG44" s="0" t="n">
        <f aca="false">IF(ISNUMBER(FIND(GG$1,$D44))=$AO$1,1,0)*VLOOKUP($Z$2,DALYs!$A$2:$MW$40,'Intervention list'!GG$195+1,0)</f>
        <v>0</v>
      </c>
      <c r="GH44" s="0" t="n">
        <f aca="false">IF(ISNUMBER(FIND(GH$1,$D44))=$AO$1,1,0)*VLOOKUP($Z$2,DALYs!$A$2:$MW$40,'Intervention list'!GH$195+1,0)</f>
        <v>0</v>
      </c>
      <c r="GI44" s="0" t="n">
        <f aca="false">IF(ISNUMBER(FIND(GI$1,$D44))=$AO$1,1,0)*VLOOKUP($Z$2,DALYs!$A$2:$MW$40,'Intervention list'!GI$195+1,0)</f>
        <v>0</v>
      </c>
      <c r="GJ44" s="0" t="n">
        <f aca="false">IF(ISNUMBER(FIND(GJ$1,$D44))=$AO$1,1,0)*VLOOKUP($Z$2,DALYs!$A$2:$MW$40,'Intervention list'!GJ$195+1,0)</f>
        <v>0</v>
      </c>
      <c r="GK44" s="0" t="n">
        <f aca="false">IF(ISNUMBER(FIND(GK$1,$D44))=$AO$1,1,0)*VLOOKUP($Z$2,DALYs!$A$2:$MW$40,'Intervention list'!GK$195+1,0)</f>
        <v>0</v>
      </c>
      <c r="GL44" s="0" t="n">
        <f aca="false">IF(ISNUMBER(FIND(GL$1,$D44))=$AO$1,1,0)*VLOOKUP($Z$2,DALYs!$A$2:$MW$40,'Intervention list'!GL$195+1,0)</f>
        <v>0</v>
      </c>
      <c r="GM44" s="0" t="n">
        <f aca="false">IF(ISNUMBER(FIND(GM$1,$D44))=$AO$1,1,0)*VLOOKUP($Z$2,DALYs!$A$2:$MW$40,'Intervention list'!GM$195+1,0)</f>
        <v>0</v>
      </c>
      <c r="GN44" s="0" t="n">
        <f aca="false">IF(ISNUMBER(FIND(GN$1,$D44))=$AO$1,1,0)*VLOOKUP($Z$2,DALYs!$A$2:$MW$40,'Intervention list'!GN$195+1,0)</f>
        <v>0</v>
      </c>
      <c r="GO44" s="0" t="n">
        <f aca="false">IF(ISNUMBER(FIND(GO$1,$D44))=$AO$1,1,0)*VLOOKUP($Z$2,DALYs!$A$2:$MW$40,'Intervention list'!GO$195+1,0)</f>
        <v>0</v>
      </c>
      <c r="GP44" s="0" t="n">
        <f aca="false">IF(ISNUMBER(FIND(GP$1,$D44))=$AO$1,1,0)*VLOOKUP($Z$2,DALYs!$A$2:$MW$40,'Intervention list'!GP$195+1,0)</f>
        <v>0</v>
      </c>
      <c r="GQ44" s="0" t="n">
        <f aca="false">IF(ISNUMBER(FIND(GQ$1,$D44))=$AO$1,1,0)*VLOOKUP($Z$2,DALYs!$A$2:$MW$40,'Intervention list'!GQ$195+1,0)</f>
        <v>0</v>
      </c>
      <c r="GR44" s="0" t="n">
        <f aca="false">IF(ISNUMBER(FIND(GR$1,$D44))=$AO$1,1,0)*VLOOKUP($Z$2,DALYs!$A$2:$MW$40,'Intervention list'!GR$195+1,0)</f>
        <v>0</v>
      </c>
      <c r="GS44" s="0" t="n">
        <f aca="false">IF(ISNUMBER(FIND(GS$1,$D44))=$AO$1,1,0)*VLOOKUP($Z$2,DALYs!$A$2:$MW$40,'Intervention list'!GS$195+1,0)</f>
        <v>0</v>
      </c>
      <c r="GT44" s="0" t="n">
        <f aca="false">IF(ISNUMBER(FIND(GT$1,$D44))=$AO$1,1,0)*VLOOKUP($Z$2,DALYs!$A$2:$MW$40,'Intervention list'!GT$195+1,0)</f>
        <v>0</v>
      </c>
      <c r="GU44" s="0" t="n">
        <f aca="false">IF(ISNUMBER(FIND(GU$1,$D44))=$AO$1,1,0)*VLOOKUP($Z$2,DALYs!$A$2:$MW$40,'Intervention list'!GU$195+1,0)</f>
        <v>0</v>
      </c>
      <c r="GV44" s="0" t="n">
        <f aca="false">IF(ISNUMBER(FIND(GV$1,$D44))=$AO$1,1,0)*VLOOKUP($Z$2,DALYs!$A$2:$MW$40,'Intervention list'!GV$195+1,0)</f>
        <v>3548.32799529983</v>
      </c>
      <c r="GW44" s="0" t="n">
        <f aca="false">IF(ISNUMBER(FIND(GW$1,$D44))=$AO$1,1,0)*VLOOKUP($Z$2,DALYs!$A$2:$MW$40,'Intervention list'!GW$195+1,0)</f>
        <v>0</v>
      </c>
      <c r="GX44" s="0" t="n">
        <f aca="false">IF(ISNUMBER(FIND(GX$1,$D44))=$AO$1,1,0)*VLOOKUP($Z$2,DALYs!$A$2:$MW$40,'Intervention list'!GX$195+1,0)</f>
        <v>0</v>
      </c>
      <c r="GY44" s="0" t="n">
        <f aca="false">IF(ISNUMBER(FIND(GY$1,$D44))=$AO$1,1,0)*VLOOKUP($Z$2,DALYs!$A$2:$MW$40,'Intervention list'!GY$195+1,0)</f>
        <v>0</v>
      </c>
      <c r="GZ44" s="0" t="n">
        <f aca="false">IF(ISNUMBER(FIND(GZ$1,$D44))=$AO$1,1,0)*VLOOKUP($Z$2,DALYs!$A$2:$MW$40,'Intervention list'!GZ$195+1,0)</f>
        <v>0</v>
      </c>
      <c r="HA44" s="0" t="n">
        <f aca="false">IF(ISNUMBER(FIND(HA$1,$D44))=$AO$1,1,0)*VLOOKUP($Z$2,DALYs!$A$2:$MW$40,'Intervention list'!HA$195+1,0)</f>
        <v>0</v>
      </c>
      <c r="HB44" s="0" t="n">
        <f aca="false">IF(ISNUMBER(FIND(HB$1,$D44))=$AO$1,1,0)*VLOOKUP($Z$2,DALYs!$A$2:$MW$40,'Intervention list'!HB$195+1,0)</f>
        <v>0</v>
      </c>
      <c r="HC44" s="0" t="n">
        <f aca="false">IF(ISNUMBER(FIND(HC$1,$D44))=$AO$1,1,0)*VLOOKUP($Z$2,DALYs!$A$2:$MW$40,'Intervention list'!HC$195+1,0)</f>
        <v>0</v>
      </c>
      <c r="HD44" s="0" t="n">
        <f aca="false">IF(ISNUMBER(FIND(HD$1,$D44))=$AO$1,1,0)*VLOOKUP($Z$2,DALYs!$A$2:$MW$40,'Intervention list'!HD$195+1,0)</f>
        <v>0</v>
      </c>
      <c r="HE44" s="0" t="n">
        <f aca="false">IF(ISNUMBER(FIND(HE$1,$D44))=$AO$1,1,0)*VLOOKUP($Z$2,DALYs!$A$2:$MW$40,'Intervention list'!HE$195+1,0)</f>
        <v>0</v>
      </c>
      <c r="HF44" s="0" t="n">
        <f aca="false">IF(ISNUMBER(FIND(HF$1,$D44))=$AO$1,1,0)*VLOOKUP($Z$2,DALYs!$A$2:$MW$40,'Intervention list'!HF$195+1,0)</f>
        <v>0</v>
      </c>
      <c r="HG44" s="0" t="n">
        <f aca="false">IF(ISNUMBER(FIND(HG$1,$D44))=$AO$1,1,0)*VLOOKUP($Z$2,DALYs!$A$2:$MW$40,'Intervention list'!HG$195+1,0)</f>
        <v>0</v>
      </c>
      <c r="HH44" s="0" t="n">
        <f aca="false">IF(ISNUMBER(FIND(HH$1,$D44))=$AO$1,1,0)*VLOOKUP($Z$2,DALYs!$A$2:$MW$40,'Intervention list'!HH$195+1,0)</f>
        <v>0</v>
      </c>
      <c r="HI44" s="0" t="n">
        <f aca="false">IF(ISNUMBER(FIND(HI$1,$D44))=$AO$1,1,0)*VLOOKUP($Z$2,DALYs!$A$2:$MW$40,'Intervention list'!HI$195+1,0)</f>
        <v>0</v>
      </c>
      <c r="HJ44" s="0" t="n">
        <f aca="false">IF(ISNUMBER(FIND(HJ$1,$D44))=$AO$1,1,0)*VLOOKUP($Z$2,DALYs!$A$2:$MW$40,'Intervention list'!HJ$195+1,0)</f>
        <v>0</v>
      </c>
      <c r="HK44" s="0" t="n">
        <f aca="false">IF(ISNUMBER(FIND(HK$1,$D44))=$AO$1,1,0)*VLOOKUP($Z$2,DALYs!$A$2:$MW$40,'Intervention list'!HK$195+1,0)</f>
        <v>0</v>
      </c>
      <c r="HL44" s="0" t="n">
        <f aca="false">IF(ISNUMBER(FIND(HL$1,$D44))=$AO$1,1,0)*VLOOKUP($Z$2,DALYs!$A$2:$MW$40,'Intervention list'!HL$195+1,0)</f>
        <v>0</v>
      </c>
      <c r="HM44" s="0" t="n">
        <f aca="false">IF(ISNUMBER(FIND(HM$1,$D44))=$AO$1,1,0)*VLOOKUP($Z$2,DALYs!$A$2:$MW$40,'Intervention list'!HM$195+1,0)</f>
        <v>0</v>
      </c>
      <c r="HN44" s="0" t="n">
        <f aca="false">IF(ISNUMBER(FIND(HN$1,$D44))=$AO$1,1,0)*VLOOKUP($Z$2,DALYs!$A$2:$MW$40,'Intervention list'!HN$195+1,0)</f>
        <v>0</v>
      </c>
      <c r="HO44" s="0" t="n">
        <f aca="false">IF(ISNUMBER(FIND(HO$1,$D44))=$AO$1,1,0)*VLOOKUP($Z$2,DALYs!$A$2:$MW$40,'Intervention list'!HO$195+1,0)</f>
        <v>0</v>
      </c>
      <c r="HP44" s="0" t="n">
        <f aca="false">IF(ISNUMBER(FIND(HP$1,$D44))=$AO$1,1,0)*VLOOKUP($Z$2,DALYs!$A$2:$MW$40,'Intervention list'!HP$195+1,0)</f>
        <v>0</v>
      </c>
      <c r="HQ44" s="0" t="n">
        <f aca="false">IF(ISNUMBER(FIND(HQ$1,$D44))=$AO$1,1,0)*VLOOKUP($Z$2,DALYs!$A$2:$MW$40,'Intervention list'!HQ$195+1,0)</f>
        <v>0</v>
      </c>
      <c r="HR44" s="0" t="n">
        <f aca="false">IF(ISNUMBER(FIND(HR$1,$D44))=$AO$1,1,0)*VLOOKUP($Z$2,DALYs!$A$2:$MW$40,'Intervention list'!HR$195+1,0)</f>
        <v>0</v>
      </c>
      <c r="HS44" s="0" t="n">
        <f aca="false">IF(ISNUMBER(FIND(HS$1,$D44))=$AO$1,1,0)*VLOOKUP($Z$2,DALYs!$A$2:$MW$40,'Intervention list'!HS$195+1,0)</f>
        <v>0</v>
      </c>
      <c r="HT44" s="0" t="n">
        <f aca="false">IF(ISNUMBER(FIND(HT$1,$D44))=$AO$1,1,0)*VLOOKUP($Z$2,DALYs!$A$2:$MW$40,'Intervention list'!HT$195+1,0)</f>
        <v>0</v>
      </c>
      <c r="HU44" s="0" t="n">
        <f aca="false">IF(ISNUMBER(FIND(HU$1,$D44))=$AO$1,1,0)*VLOOKUP($Z$2,DALYs!$A$2:$MW$40,'Intervention list'!HU$195+1,0)</f>
        <v>0</v>
      </c>
      <c r="HV44" s="0" t="n">
        <f aca="false">IF(ISNUMBER(FIND(HV$1,$D44))=$AO$1,1,0)*VLOOKUP($Z$2,DALYs!$A$2:$MW$40,'Intervention list'!HV$195+1,0)</f>
        <v>0</v>
      </c>
      <c r="HW44" s="0" t="n">
        <f aca="false">IF(ISNUMBER(FIND(HW$1,$D44))=$AO$1,1,0)*VLOOKUP($Z$2,DALYs!$A$2:$MW$40,'Intervention list'!HW$195+1,0)</f>
        <v>0</v>
      </c>
      <c r="HX44" s="0" t="n">
        <f aca="false">IF(ISNUMBER(FIND(HX$1,$D44))=$AO$1,1,0)*VLOOKUP($Z$2,DALYs!$A$2:$MW$40,'Intervention list'!HX$195+1,0)</f>
        <v>0</v>
      </c>
      <c r="HY44" s="0" t="n">
        <f aca="false">IF(ISNUMBER(FIND(HY$1,$D44))=$AO$1,1,0)*VLOOKUP($Z$2,DALYs!$A$2:$MW$40,'Intervention list'!HY$195+1,0)</f>
        <v>0</v>
      </c>
      <c r="HZ44" s="0" t="n">
        <f aca="false">IF(ISNUMBER(FIND(HZ$1,$D44))=$AO$1,1,0)*VLOOKUP($Z$2,DALYs!$A$2:$MW$40,'Intervention list'!HZ$195+1,0)</f>
        <v>0</v>
      </c>
      <c r="IA44" s="0" t="n">
        <f aca="false">IF(ISNUMBER(FIND(IA$1,$D44))=$AO$1,1,0)*VLOOKUP($Z$2,DALYs!$A$2:$MW$40,'Intervention list'!IA$195+1,0)</f>
        <v>0</v>
      </c>
      <c r="IB44" s="0" t="n">
        <f aca="false">IF(ISNUMBER(FIND(IB$1,$D44))=$AO$1,1,0)*VLOOKUP($Z$2,DALYs!$A$2:$MW$40,'Intervention list'!IB$195+1,0)</f>
        <v>0</v>
      </c>
      <c r="IC44" s="0" t="n">
        <f aca="false">IF(ISNUMBER(FIND(IC$1,$D44))=$AO$1,1,0)*VLOOKUP($Z$2,DALYs!$A$2:$MW$40,'Intervention list'!IC$195+1,0)</f>
        <v>0</v>
      </c>
      <c r="ID44" s="0" t="n">
        <f aca="false">IF(ISNUMBER(FIND(ID$1,$D44))=$AO$1,1,0)*VLOOKUP($Z$2,DALYs!$A$2:$MW$40,'Intervention list'!ID$195+1,0)</f>
        <v>0</v>
      </c>
      <c r="IE44" s="0" t="n">
        <f aca="false">IF(ISNUMBER(FIND(IE$1,$D44))=$AO$1,1,0)*VLOOKUP($Z$2,DALYs!$A$2:$MW$40,'Intervention list'!IE$195+1,0)</f>
        <v>0</v>
      </c>
      <c r="IF44" s="0" t="n">
        <f aca="false">IF(ISNUMBER(FIND(IF$1,$D44))=$AO$1,1,0)*VLOOKUP($Z$2,DALYs!$A$2:$MW$40,'Intervention list'!IF$195+1,0)</f>
        <v>0</v>
      </c>
      <c r="IG44" s="0" t="n">
        <f aca="false">IF(ISNUMBER(FIND(IG$1,$D44))=$AO$1,1,0)*VLOOKUP($Z$2,DALYs!$A$2:$MW$40,'Intervention list'!IG$195+1,0)</f>
        <v>0</v>
      </c>
      <c r="IH44" s="0" t="n">
        <f aca="false">IF(ISNUMBER(FIND(IH$1,$D44))=$AO$1,1,0)*VLOOKUP($Z$2,DALYs!$A$2:$MW$40,'Intervention list'!IH$195+1,0)</f>
        <v>0</v>
      </c>
      <c r="II44" s="0" t="n">
        <f aca="false">IF(ISNUMBER(FIND(II$1,$D44))=$AO$1,1,0)*VLOOKUP($Z$2,DALYs!$A$2:$MW$40,'Intervention list'!II$195+1,0)</f>
        <v>0</v>
      </c>
      <c r="IJ44" s="0" t="n">
        <f aca="false">IF(ISNUMBER(FIND(IJ$1,$D44))=$AO$1,1,0)*VLOOKUP($Z$2,DALYs!$A$2:$MW$40,'Intervention list'!IJ$195+1,0)</f>
        <v>0</v>
      </c>
      <c r="IK44" s="0" t="n">
        <f aca="false">IF(ISNUMBER(FIND(IK$1,$D44))=$AO$1,1,0)*VLOOKUP($Z$2,DALYs!$A$2:$MW$40,'Intervention list'!IK$195+1,0)</f>
        <v>0</v>
      </c>
      <c r="IL44" s="0" t="n">
        <f aca="false">IF(ISNUMBER(FIND(IL$1,$D44))=$AO$1,1,0)*VLOOKUP($Z$2,DALYs!$A$2:$MW$40,'Intervention list'!IL$195+1,0)</f>
        <v>0</v>
      </c>
      <c r="IM44" s="0" t="n">
        <f aca="false">IF(ISNUMBER(FIND(IM$1,$D44))=$AO$1,1,0)*VLOOKUP($Z$2,DALYs!$A$2:$MW$40,'Intervention list'!IM$195+1,0)</f>
        <v>0</v>
      </c>
      <c r="IN44" s="0" t="n">
        <f aca="false">IF(ISNUMBER(FIND(IN$1,$D44))=$AO$1,1,0)*VLOOKUP($Z$2,DALYs!$A$2:$MW$40,'Intervention list'!IN$195+1,0)</f>
        <v>0</v>
      </c>
      <c r="IO44" s="0" t="n">
        <f aca="false">IF(ISNUMBER(FIND(IO$1,$D44))=$AO$1,1,0)*VLOOKUP($Z$2,DALYs!$A$2:$MW$40,'Intervention list'!IO$195+1,0)</f>
        <v>0</v>
      </c>
      <c r="IP44" s="0" t="n">
        <f aca="false">IF(ISNUMBER(FIND(IP$1,$D44))=$AO$1,1,0)*VLOOKUP($Z$2,DALYs!$A$2:$MW$40,'Intervention list'!IP$195+1,0)</f>
        <v>0</v>
      </c>
      <c r="IQ44" s="0" t="n">
        <f aca="false">IF(ISNUMBER(FIND(IQ$1,$D44))=$AO$1,1,0)*VLOOKUP($Z$2,DALYs!$A$2:$MW$40,'Intervention list'!IQ$195+1,0)</f>
        <v>0</v>
      </c>
      <c r="IR44" s="0" t="n">
        <f aca="false">IF(ISNUMBER(FIND(IR$1,$D44))=$AO$1,1,0)*VLOOKUP($Z$2,DALYs!$A$2:$MW$40,'Intervention list'!IR$195+1,0)</f>
        <v>0</v>
      </c>
      <c r="IS44" s="0" t="n">
        <f aca="false">IF(ISNUMBER(FIND(IS$1,$D44))=$AO$1,1,0)*VLOOKUP($Z$2,DALYs!$A$2:$MW$40,'Intervention list'!IS$195+1,0)</f>
        <v>0</v>
      </c>
      <c r="IT44" s="0" t="n">
        <f aca="false">IF(ISNUMBER(FIND(IT$1,$D44))=$AO$1,1,0)*VLOOKUP($Z$2,DALYs!$A$2:$MW$40,'Intervention list'!IT$195+1,0)</f>
        <v>0</v>
      </c>
      <c r="IU44" s="0" t="n">
        <f aca="false">IF(ISNUMBER(FIND(IU$1,$D44))=$AO$1,1,0)*VLOOKUP($Z$2,DALYs!$A$2:$MW$40,'Intervention list'!IU$195+1,0)</f>
        <v>0</v>
      </c>
      <c r="IV44" s="0" t="n">
        <f aca="false">IF(ISNUMBER(FIND(IV$1,$D44))=$AO$1,1,0)*VLOOKUP($Z$2,DALYs!$A$2:$MW$40,'Intervention list'!IV$195+1,0)</f>
        <v>0</v>
      </c>
      <c r="IW44" s="0" t="n">
        <f aca="false">IF(ISNUMBER(FIND(IW$1,$D44))=$AO$1,1,0)*VLOOKUP($Z$2,DALYs!$A$2:$MW$40,'Intervention list'!IW$195+1,0)</f>
        <v>0</v>
      </c>
      <c r="IX44" s="0" t="n">
        <f aca="false">IF(ISNUMBER(FIND(IX$1,$D44))=$AO$1,1,0)*VLOOKUP($Z$2,DALYs!$A$2:$MW$40,'Intervention list'!IX$195+1,0)</f>
        <v>0</v>
      </c>
      <c r="IY44" s="0" t="n">
        <f aca="false">IF(ISNUMBER(FIND(IY$1,$D44))=$AO$1,1,0)*VLOOKUP($Z$2,DALYs!$A$2:$MW$40,'Intervention list'!IY$195+1,0)</f>
        <v>0</v>
      </c>
      <c r="IZ44" s="0" t="n">
        <f aca="false">IF(ISNUMBER(FIND(IZ$1,$D44))=$AO$1,1,0)*VLOOKUP($Z$2,DALYs!$A$2:$MW$40,'Intervention list'!IZ$195+1,0)</f>
        <v>0</v>
      </c>
      <c r="JA44" s="0" t="n">
        <f aca="false">IF(ISNUMBER(FIND(JA$1,$D44))=$AO$1,1,0)*VLOOKUP($Z$2,DALYs!$A$2:$MW$40,'Intervention list'!JA$195+1,0)</f>
        <v>0</v>
      </c>
      <c r="JB44" s="0" t="n">
        <f aca="false">IF(ISNUMBER(FIND(JB$1,$D44))=$AO$1,1,0)*VLOOKUP($Z$2,DALYs!$A$2:$MW$40,'Intervention list'!JB$195+1,0)</f>
        <v>0</v>
      </c>
      <c r="JC44" s="0" t="n">
        <f aca="false">IF(ISNUMBER(FIND(JC$1,$D44))=$AO$1,1,0)*VLOOKUP($Z$2,DALYs!$A$2:$MW$40,'Intervention list'!JC$195+1,0)</f>
        <v>0</v>
      </c>
      <c r="JD44" s="0" t="n">
        <f aca="false">IF(ISNUMBER(FIND(JD$1,$D44))=$AO$1,1,0)*VLOOKUP($Z$2,DALYs!$A$2:$MW$40,'Intervention list'!JD$195+1,0)</f>
        <v>0</v>
      </c>
      <c r="JE44" s="0" t="n">
        <f aca="false">IF(ISNUMBER(FIND(JE$1,$D44))=$AO$1,1,0)*VLOOKUP($Z$2,DALYs!$A$2:$MW$40,'Intervention list'!JE$195+1,0)</f>
        <v>0</v>
      </c>
      <c r="JF44" s="0" t="n">
        <f aca="false">IF(ISNUMBER(FIND(JF$1,$D44))=$AO$1,1,0)*VLOOKUP($Z$2,DALYs!$A$2:$MW$40,'Intervention list'!JF$195+1,0)</f>
        <v>0</v>
      </c>
      <c r="JG44" s="0" t="n">
        <f aca="false">IF(ISNUMBER(FIND(JG$1,$D44))=$AO$1,1,0)*VLOOKUP($Z$2,DALYs!$A$2:$MW$40,'Intervention list'!JG$195+1,0)</f>
        <v>0</v>
      </c>
      <c r="JH44" s="0" t="n">
        <f aca="false">IF(ISNUMBER(FIND(JH$1,$D44))=$AO$1,1,0)*VLOOKUP($Z$2,DALYs!$A$2:$MW$40,'Intervention list'!JH$195+1,0)</f>
        <v>0</v>
      </c>
      <c r="JI44" s="0" t="n">
        <f aca="false">IF(ISNUMBER(FIND(JI$1,$D44))=$AO$1,1,0)*VLOOKUP($Z$2,DALYs!$A$2:$MW$40,'Intervention list'!JI$195+1,0)</f>
        <v>0</v>
      </c>
      <c r="JJ44" s="0" t="n">
        <f aca="false">IF(ISNUMBER(FIND(JJ$1,$D44))=$AO$1,1,0)*VLOOKUP($Z$2,DALYs!$A$2:$MW$40,'Intervention list'!JJ$195+1,0)</f>
        <v>0</v>
      </c>
      <c r="JK44" s="0" t="n">
        <f aca="false">IF(ISNUMBER(FIND(JK$1,$D44))=$AO$1,1,0)*VLOOKUP($Z$2,DALYs!$A$2:$MW$40,'Intervention list'!JK$195+1,0)</f>
        <v>0</v>
      </c>
      <c r="JL44" s="0" t="n">
        <f aca="false">IF(ISNUMBER(FIND(JL$1,$D44))=$AO$1,1,0)*VLOOKUP($Z$2,DALYs!$A$2:$MW$40,'Intervention list'!JL$195+1,0)</f>
        <v>0</v>
      </c>
      <c r="JM44" s="0" t="n">
        <f aca="false">IF(ISNUMBER(FIND(JM$1,$D44))=$AO$1,1,0)*VLOOKUP($Z$2,DALYs!$A$2:$MW$40,'Intervention list'!JM$195+1,0)</f>
        <v>0</v>
      </c>
      <c r="JN44" s="0" t="n">
        <f aca="false">IF(ISNUMBER(FIND(JN$1,$D44))=$AO$1,1,0)*VLOOKUP($Z$2,DALYs!$A$2:$MW$40,'Intervention list'!JN$195+1,0)</f>
        <v>0</v>
      </c>
      <c r="JO44" s="0" t="n">
        <f aca="false">IF(ISNUMBER(FIND(JO$1,$D44))=$AO$1,1,0)*VLOOKUP($Z$2,DALYs!$A$2:$MW$40,'Intervention list'!JO$195+1,0)</f>
        <v>0</v>
      </c>
      <c r="JP44" s="0" t="n">
        <f aca="false">IF(ISNUMBER(FIND(JP$1,$D44))=$AO$1,1,0)*VLOOKUP($Z$2,DALYs!$A$2:$MW$40,'Intervention list'!JP$195+1,0)</f>
        <v>0</v>
      </c>
      <c r="JQ44" s="0" t="n">
        <f aca="false">IF(ISNUMBER(FIND(JQ$1,$D44))=$AO$1,1,0)*VLOOKUP($Z$2,DALYs!$A$2:$MW$40,'Intervention list'!JQ$195+1,0)</f>
        <v>0</v>
      </c>
      <c r="JR44" s="0" t="n">
        <f aca="false">IF(ISNUMBER(FIND(JR$1,$D44))=$AO$1,1,0)*VLOOKUP($Z$2,DALYs!$A$2:$MW$40,'Intervention list'!JR$195+1,0)</f>
        <v>0</v>
      </c>
      <c r="JS44" s="0" t="n">
        <f aca="false">IF(ISNUMBER(FIND(JS$1,$D44))=$AO$1,1,0)*VLOOKUP($Z$2,DALYs!$A$2:$MW$40,'Intervention list'!JS$195+1,0)</f>
        <v>0</v>
      </c>
      <c r="JT44" s="0" t="n">
        <f aca="false">IF(ISNUMBER(FIND(JT$1,$D44))=$AO$1,1,0)*VLOOKUP($Z$2,DALYs!$A$2:$MW$40,'Intervention list'!JT$195+1,0)</f>
        <v>0</v>
      </c>
      <c r="JU44" s="0" t="n">
        <f aca="false">IF(ISNUMBER(FIND(JU$1,$D44))=$AO$1,1,0)*VLOOKUP($Z$2,DALYs!$A$2:$MW$40,'Intervention list'!JU$195+1,0)</f>
        <v>0</v>
      </c>
      <c r="JV44" s="0" t="n">
        <f aca="false">IF(ISNUMBER(FIND(JV$1,$D44))=$AO$1,1,0)*VLOOKUP($Z$2,DALYs!$A$2:$MW$40,'Intervention list'!JV$195+1,0)</f>
        <v>0</v>
      </c>
      <c r="JW44" s="0" t="n">
        <f aca="false">IF(ISNUMBER(FIND(JW$1,$D44))=$AO$1,1,0)*VLOOKUP($Z$2,DALYs!$A$2:$MW$40,'Intervention list'!JW$195+1,0)</f>
        <v>0</v>
      </c>
      <c r="JX44" s="0" t="n">
        <f aca="false">IF(ISNUMBER(FIND(JX$1,$D44))=$AO$1,1,0)*VLOOKUP($Z$2,DALYs!$A$2:$MW$40,'Intervention list'!JX$195+1,0)</f>
        <v>0</v>
      </c>
      <c r="JY44" s="0" t="n">
        <f aca="false">IF(ISNUMBER(FIND(JY$1,$D44))=$AO$1,1,0)*VLOOKUP($Z$2,DALYs!$A$2:$MW$40,'Intervention list'!JY$195+1,0)</f>
        <v>0</v>
      </c>
      <c r="JZ44" s="0" t="n">
        <f aca="false">IF(ISNUMBER(FIND(JZ$1,$D44))=$AO$1,1,0)*VLOOKUP($Z$2,DALYs!$A$2:$MW$40,'Intervention list'!JZ$195+1,0)</f>
        <v>0</v>
      </c>
      <c r="KA44" s="0" t="n">
        <f aca="false">IF(ISNUMBER(FIND(KA$1,$D44))=$AO$1,1,0)*VLOOKUP($Z$2,DALYs!$A$2:$MW$40,'Intervention list'!KA$195+1,0)</f>
        <v>0</v>
      </c>
      <c r="KB44" s="0" t="n">
        <f aca="false">IF(ISNUMBER(FIND(KB$1,$D44))=$AO$1,1,0)*VLOOKUP($Z$2,DALYs!$A$2:$MW$40,'Intervention list'!KB$195+1,0)</f>
        <v>0</v>
      </c>
      <c r="KC44" s="0" t="n">
        <f aca="false">IF(ISNUMBER(FIND(KC$1,$D44))=$AO$1,1,0)*VLOOKUP($Z$2,DALYs!$A$2:$MW$40,'Intervention list'!KC$195+1,0)</f>
        <v>0</v>
      </c>
      <c r="KD44" s="0" t="n">
        <f aca="false">IF(ISNUMBER(FIND(KD$1,$D44))=$AO$1,1,0)*VLOOKUP($Z$2,DALYs!$A$2:$MW$40,'Intervention list'!KD$195+1,0)</f>
        <v>0</v>
      </c>
      <c r="KE44" s="0" t="n">
        <f aca="false">IF(ISNUMBER(FIND(KE$1,$D44))=$AO$1,1,0)*VLOOKUP($Z$2,DALYs!$A$2:$MW$40,'Intervention list'!KE$195+1,0)</f>
        <v>0</v>
      </c>
      <c r="KF44" s="0" t="n">
        <f aca="false">IF(ISNUMBER(FIND(KF$1,$D44))=$AO$1,1,0)*VLOOKUP($Z$2,DALYs!$A$2:$MW$40,'Intervention list'!KF$195+1,0)</f>
        <v>0</v>
      </c>
      <c r="KG44" s="0" t="n">
        <f aca="false">IF(ISNUMBER(FIND(KG$1,$D44))=$AO$1,1,0)*VLOOKUP($Z$2,DALYs!$A$2:$MW$40,'Intervention list'!KG$195+1,0)</f>
        <v>0</v>
      </c>
      <c r="KH44" s="0" t="n">
        <f aca="false">IF(ISNUMBER(FIND(KH$1,$D44))=$AO$1,1,0)*VLOOKUP($Z$2,DALYs!$A$2:$MW$40,'Intervention list'!KH$195+1,0)</f>
        <v>0</v>
      </c>
      <c r="KI44" s="0" t="n">
        <f aca="false">IF(ISNUMBER(FIND(KI$1,$D44))=$AO$1,1,0)*VLOOKUP($Z$2,DALYs!$A$2:$MW$40,'Intervention list'!KI$195+1,0)</f>
        <v>0</v>
      </c>
      <c r="KJ44" s="0" t="n">
        <f aca="false">IF(ISNUMBER(FIND(KJ$1,$D44))=$AO$1,1,0)*VLOOKUP($Z$2,DALYs!$A$2:$MW$40,'Intervention list'!KJ$195+1,0)</f>
        <v>0</v>
      </c>
      <c r="KK44" s="0" t="n">
        <f aca="false">IF(ISNUMBER(FIND(KK$1,$D44))=$AO$1,1,0)*VLOOKUP($Z$2,DALYs!$A$2:$MW$40,'Intervention list'!KK$195+1,0)</f>
        <v>0</v>
      </c>
      <c r="KL44" s="0" t="n">
        <f aca="false">IF(ISNUMBER(FIND(KL$1,$D44))=$AO$1,1,0)*VLOOKUP($Z$2,DALYs!$A$2:$MW$40,'Intervention list'!KL$195+1,0)</f>
        <v>0</v>
      </c>
      <c r="KM44" s="0" t="n">
        <f aca="false">IF(ISNUMBER(FIND(KM$1,$D44))=$AO$1,1,0)*VLOOKUP($Z$2,DALYs!$A$2:$MW$40,'Intervention list'!KM$195+1,0)</f>
        <v>0</v>
      </c>
      <c r="KN44" s="0" t="n">
        <f aca="false">IF(ISNUMBER(FIND(KN$1,$D44))=$AO$1,1,0)*VLOOKUP($Z$2,DALYs!$A$2:$MW$40,'Intervention list'!KN$195+1,0)</f>
        <v>0</v>
      </c>
      <c r="KO44" s="0" t="n">
        <f aca="false">IF(ISNUMBER(FIND(KO$1,$D44))=$AO$1,1,0)*VLOOKUP($Z$2,DALYs!$A$2:$MW$40,'Intervention list'!KO$195+1,0)</f>
        <v>0</v>
      </c>
      <c r="KP44" s="0" t="n">
        <f aca="false">IF(ISNUMBER(FIND(KP$1,$D44))=$AO$1,1,0)*VLOOKUP($Z$2,DALYs!$A$2:$MW$40,'Intervention list'!KP$195+1,0)</f>
        <v>0</v>
      </c>
      <c r="KQ44" s="0" t="n">
        <f aca="false">IF(ISNUMBER(FIND(KQ$1,$D44))=$AO$1,1,0)*VLOOKUP($Z$2,DALYs!$A$2:$MW$40,'Intervention list'!KQ$195+1,0)</f>
        <v>0</v>
      </c>
      <c r="KR44" s="0" t="n">
        <f aca="false">IF(ISNUMBER(FIND(KR$1,$D44))=$AO$1,1,0)*VLOOKUP($Z$2,DALYs!$A$2:$MW$40,'Intervention list'!KR$195+1,0)</f>
        <v>0</v>
      </c>
      <c r="KS44" s="0" t="n">
        <f aca="false">IF(ISNUMBER(FIND(KS$1,$D44))=$AO$1,1,0)*VLOOKUP($Z$2,DALYs!$A$2:$MW$40,'Intervention list'!KS$195+1,0)</f>
        <v>0</v>
      </c>
      <c r="KT44" s="0" t="n">
        <f aca="false">IF(ISNUMBER(FIND(KT$1,$D44))=$AO$1,1,0)*VLOOKUP($Z$2,DALYs!$A$2:$MW$40,'Intervention list'!KT$195+1,0)</f>
        <v>0</v>
      </c>
      <c r="KU44" s="0" t="n">
        <f aca="false">IF(ISNUMBER(FIND(KU$1,$D44))=$AO$1,1,0)*VLOOKUP($Z$2,DALYs!$A$2:$MW$40,'Intervention list'!KU$195+1,0)</f>
        <v>0</v>
      </c>
      <c r="KV44" s="0" t="n">
        <f aca="false">IF(ISNUMBER(FIND(KV$1,$D44))=$AO$1,1,0)*VLOOKUP($Z$2,DALYs!$A$2:$MW$40,'Intervention list'!KV$195+1,0)</f>
        <v>0</v>
      </c>
      <c r="KW44" s="0" t="n">
        <f aca="false">IF(ISNUMBER(FIND(KW$1,$D44))=$AO$1,1,0)*VLOOKUP($Z$2,DALYs!$A$2:$MW$40,'Intervention list'!KW$195+1,0)</f>
        <v>0</v>
      </c>
      <c r="KX44" s="0" t="n">
        <f aca="false">IF(ISNUMBER(FIND(KX$1,$D44))=$AO$1,1,0)*VLOOKUP($Z$2,DALYs!$A$2:$MW$40,'Intervention list'!KX$195+1,0)</f>
        <v>0</v>
      </c>
      <c r="KY44" s="0" t="n">
        <f aca="false">IF(ISNUMBER(FIND(KY$1,$D44))=$AO$1,1,0)*VLOOKUP($Z$2,DALYs!$A$2:$MW$40,'Intervention list'!KY$195+1,0)</f>
        <v>0</v>
      </c>
      <c r="KZ44" s="0" t="n">
        <f aca="false">IF(ISNUMBER(FIND(KZ$1,$D44))=$AO$1,1,0)*VLOOKUP($Z$2,DALYs!$A$2:$MW$40,'Intervention list'!KZ$195+1,0)</f>
        <v>0</v>
      </c>
      <c r="LA44" s="0" t="n">
        <f aca="false">IF(ISNUMBER(FIND(LA$1,$D44))=$AO$1,1,0)*VLOOKUP($Z$2,DALYs!$A$2:$MW$40,'Intervention list'!LA$195+1,0)</f>
        <v>0</v>
      </c>
      <c r="LB44" s="0" t="n">
        <f aca="false">IF(ISNUMBER(FIND(LB$1,$D44))=$AO$1,1,0)*VLOOKUP($Z$2,DALYs!$A$2:$MW$40,'Intervention list'!LB$195+1,0)</f>
        <v>0</v>
      </c>
      <c r="LC44" s="0" t="n">
        <f aca="false">IF(ISNUMBER(FIND(LC$1,$D44))=$AO$1,1,0)*VLOOKUP($Z$2,DALYs!$A$2:$MW$40,'Intervention list'!LC$195+1,0)</f>
        <v>0</v>
      </c>
      <c r="LD44" s="0" t="n">
        <f aca="false">IF(ISNUMBER(FIND(LD$1,$D44))=$AO$1,1,0)*VLOOKUP($Z$2,DALYs!$A$2:$MW$40,'Intervention list'!LD$195+1,0)</f>
        <v>0</v>
      </c>
      <c r="LE44" s="0" t="n">
        <f aca="false">IF(ISNUMBER(FIND(LE$1,$D44))=$AO$1,1,0)*VLOOKUP($Z$2,DALYs!$A$2:$MW$40,'Intervention list'!LE$195+1,0)</f>
        <v>0</v>
      </c>
      <c r="LF44" s="0" t="n">
        <f aca="false">IF(ISNUMBER(FIND(LF$1,$D44))=$AO$1,1,0)*VLOOKUP($Z$2,DALYs!$A$2:$MW$40,'Intervention list'!LF$195+1,0)</f>
        <v>0</v>
      </c>
      <c r="LG44" s="0" t="n">
        <f aca="false">IF(ISNUMBER(FIND(LG$1,$D44))=$AO$1,1,0)*VLOOKUP($Z$2,DALYs!$A$2:$MW$40,'Intervention list'!LG$195+1,0)</f>
        <v>0</v>
      </c>
      <c r="LH44" s="0" t="n">
        <f aca="false">IF(ISNUMBER(FIND(LH$1,$D44))=$AO$1,1,0)*VLOOKUP($Z$2,DALYs!$A$2:$MW$40,'Intervention list'!LH$195+1,0)</f>
        <v>0</v>
      </c>
      <c r="LI44" s="0" t="n">
        <f aca="false">IF(ISNUMBER(FIND(LI$1,$D44))=$AO$1,1,0)*VLOOKUP($Z$2,DALYs!$A$2:$MW$40,'Intervention list'!LI$195+1,0)</f>
        <v>0</v>
      </c>
      <c r="LJ44" s="0" t="n">
        <f aca="false">IF(ISNUMBER(FIND(LJ$1,$D44))=$AO$1,1,0)*VLOOKUP($Z$2,DALYs!$A$2:$MW$40,'Intervention list'!LJ$195+1,0)</f>
        <v>0</v>
      </c>
      <c r="LK44" s="0" t="n">
        <f aca="false">IF(ISNUMBER(FIND(LK$1,$D44))=$AO$1,1,0)*VLOOKUP($Z$2,DALYs!$A$2:$MW$40,'Intervention list'!LK$195+1,0)</f>
        <v>0</v>
      </c>
      <c r="LL44" s="0" t="n">
        <f aca="false">IF(ISNUMBER(FIND(LL$1,$D44))=$AO$1,1,0)*VLOOKUP($Z$2,DALYs!$A$2:$MW$40,'Intervention list'!LL$195+1,0)</f>
        <v>0</v>
      </c>
      <c r="LM44" s="0" t="n">
        <f aca="false">IF(ISNUMBER(FIND(LM$1,$D44))=$AO$1,1,0)*VLOOKUP($Z$2,DALYs!$A$2:$MW$40,'Intervention list'!LM$195+1,0)</f>
        <v>0</v>
      </c>
      <c r="LN44" s="0" t="n">
        <f aca="false">IF(ISNUMBER(FIND(LN$1,$D44))=$AO$1,1,0)*VLOOKUP($Z$2,DALYs!$A$2:$MW$40,'Intervention list'!LN$195+1,0)</f>
        <v>0</v>
      </c>
      <c r="LO44" s="0" t="n">
        <f aca="false">IF(ISNUMBER(FIND(LO$1,$D44))=$AO$1,1,0)*VLOOKUP($Z$2,DALYs!$A$2:$MW$40,'Intervention list'!LO$195+1,0)</f>
        <v>0</v>
      </c>
      <c r="LP44" s="0" t="n">
        <f aca="false">IF(ISNUMBER(FIND(LP$1,$D44))=$AO$1,1,0)*VLOOKUP($Z$2,DALYs!$A$2:$MW$40,'Intervention list'!LP$195+1,0)</f>
        <v>0</v>
      </c>
      <c r="LQ44" s="0" t="n">
        <f aca="false">IF(ISNUMBER(FIND(LQ$1,$D44))=$AO$1,1,0)*VLOOKUP($Z$2,DALYs!$A$2:$MW$40,'Intervention list'!LQ$195+1,0)</f>
        <v>0</v>
      </c>
      <c r="LR44" s="0" t="n">
        <f aca="false">IF(ISNUMBER(FIND(LR$1,$D44))=$AO$1,1,0)*VLOOKUP($Z$2,DALYs!$A$2:$MW$40,'Intervention list'!LR$195+1,0)</f>
        <v>0</v>
      </c>
      <c r="LS44" s="0" t="n">
        <f aca="false">IF(ISNUMBER(FIND(LS$1,$D44))=$AO$1,1,0)*VLOOKUP($Z$2,DALYs!$A$2:$MW$40,'Intervention list'!LS$195+1,0)</f>
        <v>0</v>
      </c>
      <c r="LT44" s="0" t="n">
        <f aca="false">IF(ISNUMBER(FIND(LT$1,$D44))=$AO$1,1,0)*VLOOKUP($Z$2,DALYs!$A$2:$MW$40,'Intervention list'!LT$195+1,0)</f>
        <v>0</v>
      </c>
      <c r="LU44" s="0" t="n">
        <f aca="false">IF(ISNUMBER(FIND(LU$1,$D44))=$AO$1,1,0)*VLOOKUP($Z$2,DALYs!$A$2:$MW$40,'Intervention list'!LU$195+1,0)</f>
        <v>0</v>
      </c>
      <c r="LV44" s="0" t="n">
        <f aca="false">IF(ISNUMBER(FIND(LV$1,$D44))=$AO$1,1,0)*VLOOKUP($Z$2,DALYs!$A$2:$MW$40,'Intervention list'!LV$195+1,0)</f>
        <v>0</v>
      </c>
      <c r="LW44" s="0" t="n">
        <f aca="false">IF(ISNUMBER(FIND(LW$1,$D44))=$AO$1,1,0)*VLOOKUP($Z$2,DALYs!$A$2:$MW$40,'Intervention list'!LW$195+1,0)</f>
        <v>0</v>
      </c>
      <c r="LX44" s="0" t="n">
        <f aca="false">IF(ISNUMBER(FIND(LX$1,$D44))=$AO$1,1,0)*VLOOKUP($Z$2,DALYs!$A$2:$MW$40,'Intervention list'!LX$195+1,0)</f>
        <v>0</v>
      </c>
      <c r="LY44" s="0" t="n">
        <f aca="false">IF(ISNUMBER(FIND(LY$1,$D44))=$AO$1,1,0)*VLOOKUP($Z$2,DALYs!$A$2:$MW$40,'Intervention list'!LY$195+1,0)</f>
        <v>0</v>
      </c>
      <c r="LZ44" s="0" t="n">
        <f aca="false">IF(ISNUMBER(FIND(LZ$1,$D44))=$AO$1,1,0)*VLOOKUP($Z$2,DALYs!$A$2:$MW$40,'Intervention list'!LZ$195+1,0)</f>
        <v>0</v>
      </c>
      <c r="MA44" s="0" t="n">
        <f aca="false">IF(ISNUMBER(FIND(MA$1,$D44))=$AO$1,1,0)*VLOOKUP($Z$2,DALYs!$A$2:$MW$40,'Intervention list'!MA$195+1,0)</f>
        <v>0</v>
      </c>
      <c r="MB44" s="0" t="n">
        <f aca="false">IF(ISNUMBER(FIND(MB$1,$D44))=$AO$1,1,0)*VLOOKUP($Z$2,DALYs!$A$2:$MW$40,'Intervention list'!MB$195+1,0)</f>
        <v>0</v>
      </c>
      <c r="MC44" s="0" t="n">
        <f aca="false">IF(ISNUMBER(FIND(MC$1,$D44))=$AO$1,1,0)*VLOOKUP($Z$2,DALYs!$A$2:$MW$40,'Intervention list'!MC$195+1,0)</f>
        <v>0</v>
      </c>
      <c r="MD44" s="0" t="n">
        <f aca="false">IF(ISNUMBER(FIND(MD$1,$D44))=$AO$1,1,0)*VLOOKUP($Z$2,DALYs!$A$2:$MW$40,'Intervention list'!MD$195+1,0)</f>
        <v>0</v>
      </c>
      <c r="ME44" s="0" t="n">
        <f aca="false">IF(ISNUMBER(FIND(ME$1,$D44))=$AO$1,1,0)*VLOOKUP($Z$2,DALYs!$A$2:$MW$40,'Intervention list'!ME$195+1,0)</f>
        <v>0</v>
      </c>
      <c r="MF44" s="0" t="n">
        <f aca="false">IF(ISNUMBER(FIND(MF$1,$D44))=$AO$1,1,0)*VLOOKUP($Z$2,DALYs!$A$2:$MW$40,'Intervention list'!MF$195+1,0)</f>
        <v>0</v>
      </c>
      <c r="MG44" s="0" t="n">
        <f aca="false">IF(ISNUMBER(FIND(MG$1,$D44))=$AO$1,1,0)*VLOOKUP($Z$2,DALYs!$A$2:$MW$40,'Intervention list'!MG$195+1,0)</f>
        <v>0</v>
      </c>
      <c r="MH44" s="0" t="n">
        <f aca="false">IF(ISNUMBER(FIND(MH$1,$D44))=$AO$1,1,0)*VLOOKUP($Z$2,DALYs!$A$2:$MW$40,'Intervention list'!MH$195+1,0)</f>
        <v>0</v>
      </c>
      <c r="MI44" s="0" t="n">
        <f aca="false">IF(ISNUMBER(FIND(MI$1,$D44))=$AO$1,1,0)*VLOOKUP($Z$2,DALYs!$A$2:$MW$40,'Intervention list'!MI$195+1,0)</f>
        <v>0</v>
      </c>
      <c r="MJ44" s="0" t="n">
        <f aca="false">IF(ISNUMBER(FIND(MJ$1,$D44))=$AO$1,1,0)*VLOOKUP($Z$2,DALYs!$A$2:$MW$40,'Intervention list'!MJ$195+1,0)</f>
        <v>0</v>
      </c>
      <c r="MK44" s="0" t="n">
        <f aca="false">IF(ISNUMBER(FIND(MK$1,$D44))=$AO$1,1,0)*VLOOKUP($Z$2,DALYs!$A$2:$MW$40,'Intervention list'!MK$195+1,0)</f>
        <v>0</v>
      </c>
      <c r="ML44" s="0" t="n">
        <f aca="false">IF(ISNUMBER(FIND(ML$1,$D44))=$AO$1,1,0)*VLOOKUP($Z$2,DALYs!$A$2:$MW$40,'Intervention list'!ML$195+1,0)</f>
        <v>0</v>
      </c>
      <c r="MM44" s="0" t="n">
        <f aca="false">IF(ISNUMBER(FIND(MM$1,$D44))=$AO$1,1,0)*VLOOKUP($Z$2,DALYs!$A$2:$MW$40,'Intervention list'!MM$195+1,0)</f>
        <v>0</v>
      </c>
      <c r="MN44" s="0" t="n">
        <f aca="false">IF(ISNUMBER(FIND(MN$1,$D44))=$AO$1,1,0)*VLOOKUP($Z$2,DALYs!$A$2:$MW$40,'Intervention list'!MN$195+1,0)</f>
        <v>0</v>
      </c>
      <c r="MO44" s="0" t="n">
        <f aca="false">IF(ISNUMBER(FIND(MO$1,$D44))=$AO$1,1,0)*VLOOKUP($Z$2,DALYs!$A$2:$MW$40,'Intervention list'!MO$195+1,0)</f>
        <v>0</v>
      </c>
      <c r="MP44" s="0" t="n">
        <f aca="false">IF(ISNUMBER(FIND(MP$1,$D44))=$AO$1,1,0)*VLOOKUP($Z$2,DALYs!$A$2:$MW$40,'Intervention list'!MP$195+1,0)</f>
        <v>0</v>
      </c>
      <c r="MQ44" s="0" t="n">
        <f aca="false">IF(ISNUMBER(FIND(MQ$1,$D44))=$AO$1,1,0)*VLOOKUP($Z$2,DALYs!$A$2:$MW$40,'Intervention list'!MQ$195+1,0)</f>
        <v>0</v>
      </c>
      <c r="MR44" s="0" t="n">
        <f aca="false">IF(ISNUMBER(FIND(MR$1,$D44))=$AO$1,1,0)*VLOOKUP($Z$2,DALYs!$A$2:$MW$40,'Intervention list'!MR$195+1,0)</f>
        <v>0</v>
      </c>
      <c r="MS44" s="0" t="n">
        <f aca="false">IF(ISNUMBER(FIND(MS$1,$D44))=$AO$1,1,0)*VLOOKUP($Z$2,DALYs!$A$2:$MW$40,'Intervention list'!MS$195+1,0)</f>
        <v>0</v>
      </c>
      <c r="MT44" s="0" t="n">
        <f aca="false">IF(ISNUMBER(FIND(MT$1,$D44))=$AO$1,1,0)*VLOOKUP($Z$2,DALYs!$A$2:$MW$40,'Intervention list'!MT$195+1,0)</f>
        <v>0</v>
      </c>
      <c r="MU44" s="0" t="n">
        <f aca="false">IF(ISNUMBER(FIND(MU$1,$D44))=$AO$1,1,0)*VLOOKUP($Z$2,DALYs!$A$2:$MW$40,'Intervention list'!MU$195+1,0)</f>
        <v>0</v>
      </c>
      <c r="MV44" s="0" t="n">
        <f aca="false">IF(ISNUMBER(FIND(MV$1,$D44))=$AO$1,1,0)*VLOOKUP($Z$2,DALYs!$A$2:$MW$40,'Intervention list'!MV$195+1,0)</f>
        <v>0</v>
      </c>
      <c r="MW44" s="0" t="n">
        <f aca="false">IF(ISNUMBER(FIND(MW$1,$D44))=$AO$1,1,0)*VLOOKUP($Z$2,DALYs!$A$2:$MW$40,'Intervention list'!MW$195+1,0)</f>
        <v>0</v>
      </c>
      <c r="MX44" s="0" t="n">
        <f aca="false">IF(ISNUMBER(FIND(MX$1,$D44))=$AO$1,1,0)*VLOOKUP($Z$2,DALYs!$A$2:$MW$40,'Intervention list'!MX$195+1,0)</f>
        <v>0</v>
      </c>
      <c r="MY44" s="0" t="n">
        <f aca="false">IF(ISNUMBER(FIND(MY$1,$D44))=$AO$1,1,0)*VLOOKUP($Z$2,DALYs!$A$2:$MW$40,'Intervention list'!MY$195+1,0)</f>
        <v>0</v>
      </c>
      <c r="MZ44" s="0" t="n">
        <f aca="false">IF(ISNUMBER(FIND(MZ$1,$D44))=$AO$1,1,0)*VLOOKUP($Z$2,DALYs!$A$2:$MW$40,'Intervention list'!MZ$195+1,0)</f>
        <v>0</v>
      </c>
      <c r="NA44" s="0" t="n">
        <f aca="false">IF(ISNUMBER(FIND(NA$1,$D44))=$AO$1,1,0)*VLOOKUP($Z$2,DALYs!$A$2:$MW$40,'Intervention list'!NA$195+1,0)</f>
        <v>0</v>
      </c>
      <c r="NB44" s="0" t="n">
        <f aca="false">IF(ISNUMBER(FIND(NB$1,$D44))=$AO$1,1,0)*VLOOKUP($Z$2,DALYs!$A$2:$MW$40,'Intervention list'!NB$195+1,0)</f>
        <v>0</v>
      </c>
      <c r="NC44" s="0" t="n">
        <f aca="false">IF(ISNUMBER(FIND(NC$1,$D44))=$AO$1,1,0)*VLOOKUP($Z$2,DALYs!$A$2:$MW$40,'Intervention list'!NC$195+1,0)</f>
        <v>0</v>
      </c>
      <c r="ND44" s="0" t="n">
        <f aca="false">IF(ISNUMBER(FIND(ND$1,$D44))=$AO$1,1,0)*VLOOKUP($Z$2,DALYs!$A$2:$MW$40,'Intervention list'!ND$195+1,0)</f>
        <v>0</v>
      </c>
      <c r="NE44" s="0" t="n">
        <f aca="false">IF(ISNUMBER(FIND(NE$1,$D44))=$AO$1,1,0)*VLOOKUP($Z$2,DALYs!$A$2:$MW$40,'Intervention list'!NE$195+1,0)</f>
        <v>0</v>
      </c>
      <c r="NF44" s="0" t="n">
        <f aca="false">IF(ISNUMBER(FIND(NF$1,$D44))=$AO$1,1,0)*VLOOKUP($Z$2,DALYs!$A$2:$MW$40,'Intervention list'!NF$195+1,0)</f>
        <v>0</v>
      </c>
      <c r="NG44" s="0" t="n">
        <f aca="false">IF(ISNUMBER(FIND(NG$1,$D44))=$AO$1,1,0)*VLOOKUP($Z$2,DALYs!$A$2:$MW$40,'Intervention list'!NG$195+1,0)</f>
        <v>0</v>
      </c>
      <c r="NH44" s="0" t="n">
        <f aca="false">IF(ISNUMBER(FIND(NH$1,$D44))=$AO$1,1,0)*VLOOKUP($Z$2,DALYs!$A$2:$MW$40,'Intervention list'!NH$195+1,0)</f>
        <v>0</v>
      </c>
      <c r="NI44" s="0" t="n">
        <f aca="false">IF(ISNUMBER(FIND(NI$1,$D44))=$AO$1,1,0)*VLOOKUP($Z$2,DALYs!$A$2:$MW$40,'Intervention list'!NI$195+1,0)</f>
        <v>0</v>
      </c>
      <c r="NJ44" s="0" t="n">
        <f aca="false">IF(ISNUMBER(FIND(NJ$1,$D44))=$AO$1,1,0)*VLOOKUP($Z$2,DALYs!$A$2:$MW$40,'Intervention list'!NJ$195+1,0)</f>
        <v>0</v>
      </c>
      <c r="NK44" s="0" t="n">
        <f aca="false">IF(ISNUMBER(FIND(NK$1,$D44))=$AO$1,1,0)*VLOOKUP($Z$2,DALYs!$A$2:$MW$40,'Intervention list'!NK$195+1,0)</f>
        <v>0</v>
      </c>
      <c r="NL44" s="0" t="n">
        <f aca="false">IF(ISNUMBER(FIND(NL$1,$D44))=$AO$1,1,0)*VLOOKUP($Z$2,DALYs!$A$2:$MW$40,'Intervention list'!NL$195+1,0)</f>
        <v>0</v>
      </c>
      <c r="NM44" s="0" t="n">
        <f aca="false">IF(ISNUMBER(FIND(NM$1,$D44))=$AO$1,1,0)*VLOOKUP($Z$2,DALYs!$A$2:$MW$40,'Intervention list'!NM$195+1,0)</f>
        <v>0</v>
      </c>
      <c r="NN44" s="0" t="n">
        <f aca="false">IF(ISNUMBER(FIND(NN$1,$D44))=$AO$1,1,0)*VLOOKUP($Z$2,DALYs!$A$2:$MW$40,'Intervention list'!NN$195+1,0)</f>
        <v>0</v>
      </c>
      <c r="NO44" s="0" t="n">
        <f aca="false">IF(ISNUMBER(FIND(NO$1,$D44))=$AO$1,1,0)*VLOOKUP($Z$2,DALYs!$A$2:$MW$40,'Intervention list'!NO$195+1,0)</f>
        <v>0</v>
      </c>
      <c r="NP44" s="0" t="n">
        <f aca="false">IF(ISNUMBER(FIND(NP$1,$D44))=$AO$1,1,0)*VLOOKUP($Z$2,DALYs!$A$2:$MW$40,'Intervention list'!NP$195+1,0)</f>
        <v>0</v>
      </c>
      <c r="NQ44" s="0" t="n">
        <f aca="false">IF(ISNUMBER(FIND(NQ$1,$D44))=$AO$1,1,0)*VLOOKUP($Z$2,DALYs!$A$2:$MW$40,'Intervention list'!NQ$195+1,0)</f>
        <v>0</v>
      </c>
      <c r="NR44" s="0" t="n">
        <f aca="false">IF(ISNUMBER(FIND(NR$1,$D44))=$AO$1,1,0)*VLOOKUP($Z$2,DALYs!$A$2:$MW$40,'Intervention list'!NR$195+1,0)</f>
        <v>0</v>
      </c>
      <c r="NS44" s="0" t="n">
        <f aca="false">IF(ISNUMBER(FIND(NS$1,$D44))=$AO$1,1,0)*VLOOKUP($Z$2,DALYs!$A$2:$MW$40,'Intervention list'!NS$195+1,0)</f>
        <v>0</v>
      </c>
      <c r="NT44" s="0" t="n">
        <f aca="false">IF(ISNUMBER(FIND(NT$1,$D44))=$AO$1,1,0)*VLOOKUP($Z$2,DALYs!$A$2:$MW$40,'Intervention list'!NT$195+1,0)</f>
        <v>0</v>
      </c>
      <c r="NU44" s="0" t="n">
        <f aca="false">IF(ISNUMBER(FIND(NU$1,$D44))=$AO$1,1,0)*VLOOKUP($Z$2,DALYs!$A$2:$MW$40,'Intervention list'!NU$195+1,0)</f>
        <v>0</v>
      </c>
      <c r="NV44" s="0" t="n">
        <f aca="false">IF(ISNUMBER(FIND(NV$1,$D44))=$AO$1,1,0)*VLOOKUP($Z$2,DALYs!$A$2:$MW$40,'Intervention list'!NV$195+1,0)</f>
        <v>0</v>
      </c>
      <c r="NW44" s="0" t="n">
        <f aca="false">IF(ISNUMBER(FIND(NW$1,$D44))=$AO$1,1,0)*VLOOKUP($Z$2,DALYs!$A$2:$MW$40,'Intervention list'!NW$195+1,0)</f>
        <v>0</v>
      </c>
      <c r="NX44" s="0" t="n">
        <f aca="false">IF(ISNUMBER(FIND(NX$1,$D44))=$AO$1,1,0)*VLOOKUP($Z$2,DALYs!$A$2:$MW$40,'Intervention list'!NX$195+1,0)</f>
        <v>0</v>
      </c>
      <c r="NY44" s="0" t="n">
        <f aca="false">IF(ISNUMBER(FIND(NY$1,$D44))=$AO$1,1,0)*VLOOKUP($Z$2,DALYs!$A$2:$MW$40,'Intervention list'!NY$195+1,0)</f>
        <v>0</v>
      </c>
      <c r="NZ44" s="0" t="n">
        <f aca="false">IF(ISNUMBER(FIND(NZ$1,$D44))=$AO$1,1,0)*VLOOKUP($Z$2,DALYs!$A$2:$MW$40,'Intervention list'!NZ$195+1,0)</f>
        <v>0</v>
      </c>
      <c r="OA44" s="0" t="n">
        <f aca="false">IF(ISNUMBER(FIND(OA$1,$D44))=$AO$1,1,0)*VLOOKUP($Z$2,DALYs!$A$2:$MW$40,'Intervention list'!OA$195+1,0)</f>
        <v>0</v>
      </c>
      <c r="OB44" s="0" t="n">
        <f aca="false">IF(ISNUMBER(FIND(OB$1,$D44))=$AO$1,1,0)*VLOOKUP($Z$2,DALYs!$A$2:$MW$40,'Intervention list'!OB$195+1,0)</f>
        <v>0</v>
      </c>
      <c r="OC44" s="0" t="n">
        <f aca="false">IF(ISNUMBER(FIND(OC$1,$D44))=$AO$1,1,0)*VLOOKUP($Z$2,DALYs!$A$2:$MW$40,'Intervention list'!OC$195+1,0)</f>
        <v>0</v>
      </c>
      <c r="OD44" s="0" t="n">
        <f aca="false">IF(ISNUMBER(FIND(OD$1,$D44))=$AO$1,1,0)*VLOOKUP($Z$2,DALYs!$A$2:$MW$40,'Intervention list'!OD$195+1,0)</f>
        <v>0</v>
      </c>
      <c r="OE44" s="0" t="n">
        <f aca="false">IF(ISNUMBER(FIND(OE$1,$D44))=$AO$1,1,0)*VLOOKUP($Z$2,DALYs!$A$2:$MW$40,'Intervention list'!OE$195+1,0)</f>
        <v>0</v>
      </c>
      <c r="OF44" s="0" t="n">
        <f aca="false">IF(ISNUMBER(FIND(OF$1,$D44))=$AO$1,1,0)*VLOOKUP($Z$2,DALYs!$A$2:$MW$40,'Intervention list'!OF$195+1,0)</f>
        <v>0</v>
      </c>
      <c r="OG44" s="0" t="n">
        <f aca="false">IF(ISNUMBER(FIND(OG$1,$D44))=$AO$1,1,0)*VLOOKUP($Z$2,DALYs!$A$2:$MW$40,'Intervention list'!OG$195+1,0)</f>
        <v>0</v>
      </c>
      <c r="OH44" s="0" t="n">
        <f aca="false">IF(ISNUMBER(FIND(OH$1,$D44))=$AO$1,1,0)*VLOOKUP($Z$2,DALYs!$A$2:$MW$40,'Intervention list'!OH$195+1,0)</f>
        <v>0</v>
      </c>
      <c r="OI44" s="0" t="n">
        <f aca="false">IF(ISNUMBER(FIND(OI$1,$D44))=$AO$1,1,0)*VLOOKUP($Z$2,DALYs!$A$2:$MW$40,'Intervention list'!OI$195+1,0)</f>
        <v>0</v>
      </c>
      <c r="OJ44" s="0" t="n">
        <f aca="false">IF(ISNUMBER(FIND(OJ$1,$D44))=$AO$1,1,0)*VLOOKUP($Z$2,DALYs!$A$2:$MW$40,'Intervention list'!OJ$195+1,0)</f>
        <v>0</v>
      </c>
      <c r="OK44" s="0" t="n">
        <f aca="false">IF(ISNUMBER(FIND(OK$1,$D44))=$AO$1,1,0)*VLOOKUP($Z$2,DALYs!$A$2:$MW$40,'Intervention list'!OK$195+1,0)</f>
        <v>0</v>
      </c>
      <c r="OL44" s="0" t="n">
        <f aca="false">IF(ISNUMBER(FIND(OL$1,$D44))=$AO$1,1,0)*VLOOKUP($Z$2,DALYs!$A$2:$MW$40,'Intervention list'!OL$195+1,0)</f>
        <v>0</v>
      </c>
      <c r="OM44" s="0" t="n">
        <f aca="false">IF(ISNUMBER(FIND(OM$1,$D44))=$AO$1,1,0)*VLOOKUP($Z$2,DALYs!$A$2:$MW$40,'Intervention list'!OM$195+1,0)</f>
        <v>0</v>
      </c>
      <c r="ON44" s="0" t="n">
        <f aca="false">IF(ISNUMBER(FIND(ON$1,$D44))=$AO$1,1,0)*VLOOKUP($Z$2,DALYs!$A$2:$MW$40,'Intervention list'!ON$195+1,0)</f>
        <v>0</v>
      </c>
      <c r="OO44" s="0" t="n">
        <f aca="false">IF(ISNUMBER(FIND(OO$1,$D44))=$AO$1,1,0)*VLOOKUP($Z$2,DALYs!$A$2:$MW$40,'Intervention list'!OO$195+1,0)</f>
        <v>0</v>
      </c>
      <c r="OP44" s="0" t="n">
        <f aca="false">IF(ISNUMBER(FIND(OP$1,$D44))=$AO$1,1,0)*VLOOKUP($Z$2,DALYs!$A$2:$MW$40,'Intervention list'!OP$195+1,0)</f>
        <v>0</v>
      </c>
      <c r="OQ44" s="0" t="n">
        <f aca="false">IF(ISNUMBER(FIND(OQ$1,$D44))=$AO$1,1,0)*VLOOKUP($Z$2,DALYs!$A$2:$MW$40,'Intervention list'!OQ$195+1,0)</f>
        <v>0</v>
      </c>
      <c r="OR44" s="0" t="n">
        <f aca="false">IF(ISNUMBER(FIND(OR$1,$D44))=$AO$1,1,0)*VLOOKUP($Z$2,DALYs!$A$2:$MW$40,'Intervention list'!OR$195+1,0)</f>
        <v>0</v>
      </c>
      <c r="OS44" s="0" t="n">
        <f aca="false">IF(ISNUMBER(FIND(OS$1,$D44))=$AO$1,1,0)*VLOOKUP($Z$2,DALYs!$A$2:$MW$40,'Intervention list'!OS$195+1,0)</f>
        <v>0</v>
      </c>
      <c r="OT44" s="0" t="n">
        <f aca="false">IF(ISNUMBER(FIND(OT$1,$D44))=$AO$1,1,0)*VLOOKUP($Z$2,DALYs!$A$2:$MW$40,'Intervention list'!OT$195+1,0)</f>
        <v>0</v>
      </c>
      <c r="OU44" s="0" t="n">
        <f aca="false">IF(ISNUMBER(FIND(OU$1,$D44))=$AO$1,1,0)*VLOOKUP($Z$2,DALYs!$A$2:$MW$40,'Intervention list'!OU$195+1,0)</f>
        <v>0</v>
      </c>
      <c r="OV44" s="0" t="n">
        <f aca="false">IF(ISNUMBER(FIND(OV$1,$D44))=$AO$1,1,0)*VLOOKUP($Z$2,DALYs!$A$2:$MW$40,'Intervention list'!OV$195+1,0)</f>
        <v>0</v>
      </c>
      <c r="OW44" s="0" t="n">
        <f aca="false">IF(ISNUMBER(FIND(OW$1,$D44))=$AO$1,1,0)*VLOOKUP($Z$2,DALYs!$A$2:$MW$40,'Intervention list'!OW$195+1,0)</f>
        <v>0</v>
      </c>
      <c r="OX44" s="0" t="n">
        <f aca="false">IF(ISNUMBER(FIND(OX$1,$D44))=$AO$1,1,0)*VLOOKUP($Z$2,DALYs!$A$2:$MW$40,'Intervention list'!OX$195+1,0)</f>
        <v>0</v>
      </c>
    </row>
    <row r="45" customFormat="false" ht="15.75" hidden="false" customHeight="false" outlineLevel="0" collapsed="false">
      <c r="A45" s="6" t="s">
        <v>327</v>
      </c>
      <c r="B45" s="6" t="s">
        <v>282</v>
      </c>
      <c r="C45" s="26" t="s">
        <v>324</v>
      </c>
      <c r="D45" s="7" t="s">
        <v>328</v>
      </c>
      <c r="E45" s="7" t="str">
        <f aca="false">SUBSTITUTE(D45,0.2,X45)</f>
        <v>Maternal hypertensive disorders: 0</v>
      </c>
      <c r="F45" s="0" t="s">
        <v>40</v>
      </c>
      <c r="G45" s="8" t="n">
        <v>39.8923136890773</v>
      </c>
      <c r="H45" s="9" t="n">
        <v>7</v>
      </c>
      <c r="I45" s="9" t="n">
        <f aca="false">IF(H45="","",(H45*(VLOOKUP($Z$2,Worksheet,11,0)^4)))</f>
        <v>10.1996522214486</v>
      </c>
      <c r="J45" s="9" t="n">
        <f aca="false">IF(I45="","",I45*VLOOKUP($Z$2,Worksheet,12,0))</f>
        <v>11.4318718016291</v>
      </c>
      <c r="K45" s="9" t="n">
        <f aca="false">IF(I45="","",I45*VLOOKUP($Z$2, Worksheet, 13, 0))</f>
        <v>10.0141612428762</v>
      </c>
      <c r="L45" s="9" t="n">
        <f aca="false">IF(J45="",VLOOKUP($Z$2, Worksheet, 14, 0),J45)</f>
        <v>11.4318718016291</v>
      </c>
      <c r="M45" s="9" t="n">
        <f aca="false">IF(L45&lt;VLOOKUP($Z$2,'Country sheet'!$A$3:$P$41,15,0), VLOOKUP($Z$2,'Country sheet'!$A$3:$P$41,15,0), L45)/0.7</f>
        <v>66.2083230214262</v>
      </c>
      <c r="N45" s="27" t="n">
        <f aca="false">IFERROR(IF(AC45=$AO$1,VLOOKUP(F45,AO$42:AX$46,MATCH(AC$1,AP$41:AX$41,0)+1,0)/COUNTIFS($F$2:$F$194,$F45,$AC$2:$AC$194,$AO$1),0),0) + IFERROR(IF(AD45=$AO$1,VLOOKUP(F45,AO$42:AX$46,MATCH(AD$1,AP$41:AX$41,0)+1,0)/COUNTIFS($F$2:$F$194,$F45,$AD$2:$AD$194,$AO$1),0),0) + IFERROR(IF(AE45=$AO$1,VLOOKUP(F45,AO$42:AX$46,MATCH(AE$1,AP$41:AX$41,0)+1,0)/COUNTIFS($F$2:$F$194,$F45,$AE$2:$AE$194,$AO$1),0),0) + IFERROR(IF(AF45=$AO$1,VLOOKUP(F45,AO$42:AX$46,MATCH(AF$1,AP$41:AX$41,0)+1,0)/COUNTIFS($F$2:$F$194,$F45,$AF$2:$AF$194,$AO$1),0),0) + IFERROR(IF(AG45=$AO$1,VLOOKUP(F45,AO$42:AX$46,MATCH(AG$1,AP$41:AX$41,0)+1,0)/COUNTIFS($F$2:$F$194,$F45,$AG$2:$AG$194,$AO$1),0),0) + IFERROR(IF(AH45=$AO$1,VLOOKUP(F45,AO$42:AX$46,MATCH(AH$1,AP$41:AX$41,0)+1,0)/COUNTIFS($F$2:$F$194,$F45,$AH$2:$AH$194,$AO$1),0),0) + IFERROR(IF(AI45=$AO$1,VLOOKUP(F45,AO$42:AX$46,MATCH(AI$1,AP$41:AX$41,0)+1,0)/COUNTIFS($F$2:$F$194,$F45,$AI$2:$AI$194,$AO$1),0),0) + IFERROR(IF(AJ45=$AO$1,VLOOKUP(F45,AO$42:AX$46,MATCH(AJ$1,AP$41:AX$41,0)+1,0)/COUNTIFS($F$2:$F$194,$F45,$AJ$2:$AJ$194,$AO$1),0),0) + IFERROR(IF(AK45=$AO$1,VLOOKUP(F45,AO$42:AX$46,MATCH(AK$1,AP$41:AX$41,0)+1,0)/COUNTIFS($F$2:$F$194,$F45,$AK$2:$AK$194,$AO$1),0),0)</f>
        <v>0</v>
      </c>
      <c r="O45" s="9" t="n">
        <v>3</v>
      </c>
      <c r="P45" s="9" t="n">
        <v>5</v>
      </c>
      <c r="Q45" s="0" t="n">
        <f aca="false">SUM(BC45:OX45)</f>
        <v>7401.92451574723</v>
      </c>
      <c r="R45" s="0" t="n">
        <f aca="false">IF(VLOOKUP($Z$2,CET!$A$4:$L$42,12,0)="Low income",_xlfn.IFS(S45=0.2,0.1,S45=0.1,0.05,S45=0.5,0.4,S45=0.35,0.25),S45)</f>
        <v>0.5</v>
      </c>
      <c r="S45" s="0" t="n">
        <v>0.5</v>
      </c>
      <c r="T45" s="0" t="n">
        <v>0.8</v>
      </c>
      <c r="U45" s="0" t="n">
        <f aca="false">N45/M45</f>
        <v>0</v>
      </c>
      <c r="V45" s="0" t="n">
        <f aca="false">IFERROR(U45/Q45,0)</f>
        <v>0</v>
      </c>
      <c r="W45" s="0" t="n">
        <f aca="false">(T45/R45)*V45</f>
        <v>0</v>
      </c>
      <c r="X45" s="28" t="n">
        <f aca="false">IF(W45=0,0,IF(W45&lt;=0.8,IF(W45&lt;0.05,0.05,W45),0.8))</f>
        <v>0</v>
      </c>
      <c r="Y45" s="28"/>
      <c r="AC45" s="34" t="n">
        <f aca="false">ISNUMBER(FIND(AC$1,$C45))</f>
        <v>0</v>
      </c>
      <c r="AD45" s="33" t="n">
        <f aca="false">ISNUMBER(FIND(AD$1,$C45))</f>
        <v>0</v>
      </c>
      <c r="AE45" s="33" t="n">
        <f aca="false">ISNUMBER(FIND(AE$1,$C45))</f>
        <v>0</v>
      </c>
      <c r="AF45" s="33" t="n">
        <f aca="false">ISNUMBER(FIND(AF$1,$C45))</f>
        <v>0</v>
      </c>
      <c r="AG45" s="33" t="n">
        <f aca="false">ISNUMBER(FIND(AG$1,$C45))</f>
        <v>0</v>
      </c>
      <c r="AH45" s="33" t="n">
        <f aca="false">ISNUMBER(FIND(AH$1,$C45))</f>
        <v>0</v>
      </c>
      <c r="AI45" s="33" t="n">
        <f aca="false">ISNUMBER(FIND(AI$1,$C45))</f>
        <v>0</v>
      </c>
      <c r="AJ45" s="33" t="n">
        <f aca="false">ISNUMBER(FIND(AJ$1,$C45))</f>
        <v>0</v>
      </c>
      <c r="AK45" s="35" t="n">
        <f aca="false">ISNUMBER(FIND(AK$1,$C45))</f>
        <v>0</v>
      </c>
      <c r="AL45" s="6"/>
      <c r="AM45" s="33"/>
      <c r="AN45" s="47"/>
      <c r="AO45" s="48" t="s">
        <v>62</v>
      </c>
      <c r="AP45" s="79" t="n">
        <f aca="false">AP$22*AP35</f>
        <v>0</v>
      </c>
      <c r="AQ45" s="65" t="n">
        <f aca="false">AQ$22*AQ35</f>
        <v>2993549.37376552</v>
      </c>
      <c r="AR45" s="65" t="n">
        <f aca="false">AR$22*AR35</f>
        <v>0</v>
      </c>
      <c r="AS45" s="65" t="e">
        <f aca="false">AS$22*AS35</f>
        <v>#DIV/0!</v>
      </c>
      <c r="AT45" s="65" t="e">
        <f aca="false">AT$22*AT35</f>
        <v>#DIV/0!</v>
      </c>
      <c r="AU45" s="65" t="e">
        <f aca="false">AU$22*AU35</f>
        <v>#DIV/0!</v>
      </c>
      <c r="AV45" s="65" t="n">
        <f aca="false">AV$22*AV35</f>
        <v>10280813.883133</v>
      </c>
      <c r="AW45" s="65" t="e">
        <f aca="false">AW$22*AW35</f>
        <v>#DIV/0!</v>
      </c>
      <c r="AX45" s="65" t="e">
        <f aca="false">AX$22*AX35</f>
        <v>#DIV/0!</v>
      </c>
      <c r="AZ45" s="50"/>
      <c r="BC45" s="0" t="n">
        <f aca="false">IF(ISNUMBER(FIND(BC$1,$D45))=$AO$1,1,0)*VLOOKUP($Z$2,DALYs!$A$2:$MW$40,'Intervention list'!BC$195+1,0)</f>
        <v>0</v>
      </c>
      <c r="BD45" s="0" t="n">
        <f aca="false">IF(ISNUMBER(FIND(BD$1,$D45))=$AO$1,1,0)*VLOOKUP($Z$2,DALYs!$A$2:$MW$40,'Intervention list'!BD$195+1,0)</f>
        <v>0</v>
      </c>
      <c r="BE45" s="0" t="n">
        <f aca="false">IF(ISNUMBER(FIND(BE$1,$D45))=$AO$1,1,0)*VLOOKUP($Z$2,DALYs!$A$2:$MW$40,'Intervention list'!BE$195+1,0)</f>
        <v>0</v>
      </c>
      <c r="BF45" s="0" t="n">
        <f aca="false">IF(ISNUMBER(FIND(BF$1,$D45))=$AO$1,1,0)*VLOOKUP($Z$2,DALYs!$A$2:$MW$40,'Intervention list'!BF$195+1,0)</f>
        <v>0</v>
      </c>
      <c r="BG45" s="0" t="n">
        <f aca="false">IF(ISNUMBER(FIND(BG$1,$D45))=$AO$1,1,0)*VLOOKUP($Z$2,DALYs!$A$2:$MW$40,'Intervention list'!BG$195+1,0)</f>
        <v>0</v>
      </c>
      <c r="BH45" s="0" t="n">
        <f aca="false">IF(ISNUMBER(FIND(BH$1,$D45))=$AO$1,1,0)*VLOOKUP($Z$2,DALYs!$A$2:$MW$40,'Intervention list'!BH$195+1,0)</f>
        <v>0</v>
      </c>
      <c r="BI45" s="0" t="n">
        <f aca="false">IF(ISNUMBER(FIND(BI$1,$D45))=$AO$1,1,0)*VLOOKUP($Z$2,DALYs!$A$2:$MW$40,'Intervention list'!BI$195+1,0)</f>
        <v>0</v>
      </c>
      <c r="BJ45" s="0" t="n">
        <f aca="false">IF(ISNUMBER(FIND(BJ$1,$D45))=$AO$1,1,0)*VLOOKUP($Z$2,DALYs!$A$2:$MW$40,'Intervention list'!BJ$195+1,0)</f>
        <v>0</v>
      </c>
      <c r="BK45" s="0" t="n">
        <f aca="false">IF(ISNUMBER(FIND(BK$1,$D45))=$AO$1,1,0)*VLOOKUP($Z$2,DALYs!$A$2:$MW$40,'Intervention list'!BK$195+1,0)</f>
        <v>0</v>
      </c>
      <c r="BL45" s="0" t="n">
        <f aca="false">IF(ISNUMBER(FIND(BL$1,$D45))=$AO$1,1,0)*VLOOKUP($Z$2,DALYs!$A$2:$MW$40,'Intervention list'!BL$195+1,0)</f>
        <v>0</v>
      </c>
      <c r="BM45" s="0" t="n">
        <f aca="false">IF(ISNUMBER(FIND(BM$1,$D45))=$AO$1,1,0)*VLOOKUP($Z$2,DALYs!$A$2:$MW$40,'Intervention list'!BM$195+1,0)</f>
        <v>0</v>
      </c>
      <c r="BN45" s="0" t="n">
        <f aca="false">IF(ISNUMBER(FIND(BN$1,$D45))=$AO$1,1,0)*VLOOKUP($Z$2,DALYs!$A$2:$MW$40,'Intervention list'!BN$195+1,0)</f>
        <v>0</v>
      </c>
      <c r="BO45" s="0" t="n">
        <f aca="false">IF(ISNUMBER(FIND(BO$1,$D45))=$AO$1,1,0)*VLOOKUP($Z$2,DALYs!$A$2:$MW$40,'Intervention list'!BO$195+1,0)</f>
        <v>0</v>
      </c>
      <c r="BP45" s="0" t="n">
        <f aca="false">IF(ISNUMBER(FIND(BP$1,$D45))=$AO$1,1,0)*VLOOKUP($Z$2,DALYs!$A$2:$MW$40,'Intervention list'!BP$195+1,0)</f>
        <v>0</v>
      </c>
      <c r="BQ45" s="0" t="n">
        <f aca="false">IF(ISNUMBER(FIND(BQ$1,$D45))=$AO$1,1,0)*VLOOKUP($Z$2,DALYs!$A$2:$MW$40,'Intervention list'!BQ$195+1,0)</f>
        <v>0</v>
      </c>
      <c r="BR45" s="0" t="n">
        <f aca="false">IF(ISNUMBER(FIND(BR$1,$D45))=$AO$1,1,0)*VLOOKUP($Z$2,DALYs!$A$2:$MW$40,'Intervention list'!BR$195+1,0)</f>
        <v>0</v>
      </c>
      <c r="BS45" s="0" t="n">
        <f aca="false">IF(ISNUMBER(FIND(BS$1,$D45))=$AO$1,1,0)*VLOOKUP($Z$2,DALYs!$A$2:$MW$40,'Intervention list'!BS$195+1,0)</f>
        <v>0</v>
      </c>
      <c r="BT45" s="0" t="n">
        <f aca="false">IF(ISNUMBER(FIND(BT$1,$D45))=$AO$1,1,0)*VLOOKUP($Z$2,DALYs!$A$2:$MW$40,'Intervention list'!BT$195+1,0)</f>
        <v>0</v>
      </c>
      <c r="BU45" s="0" t="n">
        <f aca="false">IF(ISNUMBER(FIND(BU$1,$D45))=$AO$1,1,0)*VLOOKUP($Z$2,DALYs!$A$2:$MW$40,'Intervention list'!BU$195+1,0)</f>
        <v>0</v>
      </c>
      <c r="BV45" s="0" t="n">
        <f aca="false">IF(ISNUMBER(FIND(BV$1,$D45))=$AO$1,1,0)*VLOOKUP($Z$2,DALYs!$A$2:$MW$40,'Intervention list'!BV$195+1,0)</f>
        <v>0</v>
      </c>
      <c r="BW45" s="0" t="n">
        <f aca="false">IF(ISNUMBER(FIND(BW$1,$D45))=$AO$1,1,0)*VLOOKUP($Z$2,DALYs!$A$2:$MW$40,'Intervention list'!BW$195+1,0)</f>
        <v>0</v>
      </c>
      <c r="BX45" s="0" t="n">
        <f aca="false">IF(ISNUMBER(FIND(BX$1,$D45))=$AO$1,1,0)*VLOOKUP($Z$2,DALYs!$A$2:$MW$40,'Intervention list'!BX$195+1,0)</f>
        <v>0</v>
      </c>
      <c r="BY45" s="0" t="n">
        <f aca="false">IF(ISNUMBER(FIND(BY$1,$D45))=$AO$1,1,0)*VLOOKUP($Z$2,DALYs!$A$2:$MW$40,'Intervention list'!BY$195+1,0)</f>
        <v>0</v>
      </c>
      <c r="BZ45" s="0" t="n">
        <f aca="false">IF(ISNUMBER(FIND(BZ$1,$D45))=$AO$1,1,0)*VLOOKUP($Z$2,DALYs!$A$2:$MW$40,'Intervention list'!BZ$195+1,0)</f>
        <v>0</v>
      </c>
      <c r="CA45" s="0" t="n">
        <f aca="false">IF(ISNUMBER(FIND(CA$1,$D45))=$AO$1,1,0)*VLOOKUP($Z$2,DALYs!$A$2:$MW$40,'Intervention list'!CA$195+1,0)</f>
        <v>0</v>
      </c>
      <c r="CB45" s="0" t="n">
        <f aca="false">IF(ISNUMBER(FIND(CB$1,$D45))=$AO$1,1,0)*VLOOKUP($Z$2,DALYs!$A$2:$MW$40,'Intervention list'!CB$195+1,0)</f>
        <v>0</v>
      </c>
      <c r="CC45" s="0" t="n">
        <f aca="false">IF(ISNUMBER(FIND(CC$1,$D45))=$AO$1,1,0)*VLOOKUP($Z$2,DALYs!$A$2:$MW$40,'Intervention list'!CC$195+1,0)</f>
        <v>0</v>
      </c>
      <c r="CD45" s="0" t="n">
        <f aca="false">IF(ISNUMBER(FIND(CD$1,$D45))=$AO$1,1,0)*VLOOKUP($Z$2,DALYs!$A$2:$MW$40,'Intervention list'!CD$195+1,0)</f>
        <v>0</v>
      </c>
      <c r="CE45" s="0" t="n">
        <f aca="false">IF(ISNUMBER(FIND(CE$1,$D45))=$AO$1,1,0)*VLOOKUP($Z$2,DALYs!$A$2:$MW$40,'Intervention list'!CE$195+1,0)</f>
        <v>0</v>
      </c>
      <c r="CF45" s="0" t="n">
        <f aca="false">IF(ISNUMBER(FIND(CF$1,$D45))=$AO$1,1,0)*VLOOKUP($Z$2,DALYs!$A$2:$MW$40,'Intervention list'!CF$195+1,0)</f>
        <v>0</v>
      </c>
      <c r="CG45" s="0" t="n">
        <f aca="false">IF(ISNUMBER(FIND(CG$1,$D45))=$AO$1,1,0)*VLOOKUP($Z$2,DALYs!$A$2:$MW$40,'Intervention list'!CG$195+1,0)</f>
        <v>0</v>
      </c>
      <c r="CH45" s="0" t="n">
        <f aca="false">IF(ISNUMBER(FIND(CH$1,$D45))=$AO$1,1,0)*VLOOKUP($Z$2,DALYs!$A$2:$MW$40,'Intervention list'!CH$195+1,0)</f>
        <v>0</v>
      </c>
      <c r="CI45" s="0" t="n">
        <f aca="false">IF(ISNUMBER(FIND(CI$1,$D45))=$AO$1,1,0)*VLOOKUP($Z$2,DALYs!$A$2:$MW$40,'Intervention list'!CI$195+1,0)</f>
        <v>0</v>
      </c>
      <c r="CJ45" s="0" t="n">
        <f aca="false">IF(ISNUMBER(FIND(CJ$1,$D45))=$AO$1,1,0)*VLOOKUP($Z$2,DALYs!$A$2:$MW$40,'Intervention list'!CJ$195+1,0)</f>
        <v>0</v>
      </c>
      <c r="CK45" s="0" t="n">
        <f aca="false">IF(ISNUMBER(FIND(CK$1,$D45))=$AO$1,1,0)*VLOOKUP($Z$2,DALYs!$A$2:$MW$40,'Intervention list'!CK$195+1,0)</f>
        <v>0</v>
      </c>
      <c r="CL45" s="0" t="n">
        <f aca="false">IF(ISNUMBER(FIND(CL$1,$D45))=$AO$1,1,0)*VLOOKUP($Z$2,DALYs!$A$2:$MW$40,'Intervention list'!CL$195+1,0)</f>
        <v>0</v>
      </c>
      <c r="CM45" s="0" t="n">
        <f aca="false">IF(ISNUMBER(FIND(CM$1,$D45))=$AO$1,1,0)*VLOOKUP($Z$2,DALYs!$A$2:$MW$40,'Intervention list'!CM$195+1,0)</f>
        <v>0</v>
      </c>
      <c r="CN45" s="0" t="n">
        <f aca="false">IF(ISNUMBER(FIND(CN$1,$D45))=$AO$1,1,0)*VLOOKUP($Z$2,DALYs!$A$2:$MW$40,'Intervention list'!CN$195+1,0)</f>
        <v>0</v>
      </c>
      <c r="CO45" s="0" t="n">
        <f aca="false">IF(ISNUMBER(FIND(CO$1,$D45))=$AO$1,1,0)*VLOOKUP($Z$2,DALYs!$A$2:$MW$40,'Intervention list'!CO$195+1,0)</f>
        <v>0</v>
      </c>
      <c r="CP45" s="0" t="n">
        <f aca="false">IF(ISNUMBER(FIND(CP$1,$D45))=$AO$1,1,0)*VLOOKUP($Z$2,DALYs!$A$2:$MW$40,'Intervention list'!CP$195+1,0)</f>
        <v>0</v>
      </c>
      <c r="CQ45" s="0" t="n">
        <f aca="false">IF(ISNUMBER(FIND(CQ$1,$D45))=$AO$1,1,0)*VLOOKUP($Z$2,DALYs!$A$2:$MW$40,'Intervention list'!CQ$195+1,0)</f>
        <v>0</v>
      </c>
      <c r="CR45" s="0" t="n">
        <f aca="false">IF(ISNUMBER(FIND(CR$1,$D45))=$AO$1,1,0)*VLOOKUP($Z$2,DALYs!$A$2:$MW$40,'Intervention list'!CR$195+1,0)</f>
        <v>0</v>
      </c>
      <c r="CS45" s="0" t="n">
        <f aca="false">IF(ISNUMBER(FIND(CS$1,$D45))=$AO$1,1,0)*VLOOKUP($Z$2,DALYs!$A$2:$MW$40,'Intervention list'!CS$195+1,0)</f>
        <v>0</v>
      </c>
      <c r="CT45" s="0" t="n">
        <f aca="false">IF(ISNUMBER(FIND(CT$1,$D45))=$AO$1,1,0)*VLOOKUP($Z$2,DALYs!$A$2:$MW$40,'Intervention list'!CT$195+1,0)</f>
        <v>0</v>
      </c>
      <c r="CU45" s="0" t="n">
        <f aca="false">IF(ISNUMBER(FIND(CU$1,$D45))=$AO$1,1,0)*VLOOKUP($Z$2,DALYs!$A$2:$MW$40,'Intervention list'!CU$195+1,0)</f>
        <v>0</v>
      </c>
      <c r="CV45" s="0" t="n">
        <f aca="false">IF(ISNUMBER(FIND(CV$1,$D45))=$AO$1,1,0)*VLOOKUP($Z$2,DALYs!$A$2:$MW$40,'Intervention list'!CV$195+1,0)</f>
        <v>0</v>
      </c>
      <c r="CW45" s="0" t="n">
        <f aca="false">IF(ISNUMBER(FIND(CW$1,$D45))=$AO$1,1,0)*VLOOKUP($Z$2,DALYs!$A$2:$MW$40,'Intervention list'!CW$195+1,0)</f>
        <v>0</v>
      </c>
      <c r="CX45" s="0" t="n">
        <f aca="false">IF(ISNUMBER(FIND(CX$1,$D45))=$AO$1,1,0)*VLOOKUP($Z$2,DALYs!$A$2:$MW$40,'Intervention list'!CX$195+1,0)</f>
        <v>0</v>
      </c>
      <c r="CY45" s="0" t="n">
        <f aca="false">IF(ISNUMBER(FIND(CY$1,$D45))=$AO$1,1,0)*VLOOKUP($Z$2,DALYs!$A$2:$MW$40,'Intervention list'!CY$195+1,0)</f>
        <v>0</v>
      </c>
      <c r="CZ45" s="0" t="n">
        <f aca="false">IF(ISNUMBER(FIND(CZ$1,$D45))=$AO$1,1,0)*VLOOKUP($Z$2,DALYs!$A$2:$MW$40,'Intervention list'!CZ$195+1,0)</f>
        <v>0</v>
      </c>
      <c r="DA45" s="0" t="n">
        <f aca="false">IF(ISNUMBER(FIND(DA$1,$D45))=$AO$1,1,0)*VLOOKUP($Z$2,DALYs!$A$2:$MW$40,'Intervention list'!DA$195+1,0)</f>
        <v>0</v>
      </c>
      <c r="DB45" s="0" t="n">
        <f aca="false">IF(ISNUMBER(FIND(DB$1,$D45))=$AO$1,1,0)*VLOOKUP($Z$2,DALYs!$A$2:$MW$40,'Intervention list'!DB$195+1,0)</f>
        <v>0</v>
      </c>
      <c r="DC45" s="0" t="n">
        <f aca="false">IF(ISNUMBER(FIND(DC$1,$D45))=$AO$1,1,0)*VLOOKUP($Z$2,DALYs!$A$2:$MW$40,'Intervention list'!DC$195+1,0)</f>
        <v>0</v>
      </c>
      <c r="DD45" s="0" t="n">
        <f aca="false">IF(ISNUMBER(FIND(DD$1,$D45))=$AO$1,1,0)*VLOOKUP($Z$2,DALYs!$A$2:$MW$40,'Intervention list'!DD$195+1,0)</f>
        <v>0</v>
      </c>
      <c r="DE45" s="0" t="n">
        <f aca="false">IF(ISNUMBER(FIND(DE$1,$D45))=$AO$1,1,0)*VLOOKUP($Z$2,DALYs!$A$2:$MW$40,'Intervention list'!DE$195+1,0)</f>
        <v>0</v>
      </c>
      <c r="DF45" s="0" t="n">
        <f aca="false">IF(ISNUMBER(FIND(DF$1,$D45))=$AO$1,1,0)*VLOOKUP($Z$2,DALYs!$A$2:$MW$40,'Intervention list'!DF$195+1,0)</f>
        <v>0</v>
      </c>
      <c r="DG45" s="0" t="n">
        <f aca="false">IF(ISNUMBER(FIND(DG$1,$D45))=$AO$1,1,0)*VLOOKUP($Z$2,DALYs!$A$2:$MW$40,'Intervention list'!DG$195+1,0)</f>
        <v>0</v>
      </c>
      <c r="DH45" s="0" t="n">
        <f aca="false">IF(ISNUMBER(FIND(DH$1,$D45))=$AO$1,1,0)*VLOOKUP($Z$2,DALYs!$A$2:$MW$40,'Intervention list'!DH$195+1,0)</f>
        <v>0</v>
      </c>
      <c r="DI45" s="0" t="n">
        <f aca="false">IF(ISNUMBER(FIND(DI$1,$D45))=$AO$1,1,0)*VLOOKUP($Z$2,DALYs!$A$2:$MW$40,'Intervention list'!DI$195+1,0)</f>
        <v>0</v>
      </c>
      <c r="DJ45" s="0" t="n">
        <f aca="false">IF(ISNUMBER(FIND(DJ$1,$D45))=$AO$1,1,0)*VLOOKUP($Z$2,DALYs!$A$2:$MW$40,'Intervention list'!DJ$195+1,0)</f>
        <v>0</v>
      </c>
      <c r="DK45" s="0" t="n">
        <f aca="false">IF(ISNUMBER(FIND(DK$1,$D45))=$AO$1,1,0)*VLOOKUP($Z$2,DALYs!$A$2:$MW$40,'Intervention list'!DK$195+1,0)</f>
        <v>0</v>
      </c>
      <c r="DL45" s="0" t="n">
        <f aca="false">IF(ISNUMBER(FIND(DL$1,$D45))=$AO$1,1,0)*VLOOKUP($Z$2,DALYs!$A$2:$MW$40,'Intervention list'!DL$195+1,0)</f>
        <v>0</v>
      </c>
      <c r="DM45" s="0" t="n">
        <f aca="false">IF(ISNUMBER(FIND(DM$1,$D45))=$AO$1,1,0)*VLOOKUP($Z$2,DALYs!$A$2:$MW$40,'Intervention list'!DM$195+1,0)</f>
        <v>0</v>
      </c>
      <c r="DN45" s="0" t="n">
        <f aca="false">IF(ISNUMBER(FIND(DN$1,$D45))=$AO$1,1,0)*VLOOKUP($Z$2,DALYs!$A$2:$MW$40,'Intervention list'!DN$195+1,0)</f>
        <v>0</v>
      </c>
      <c r="DO45" s="0" t="n">
        <f aca="false">IF(ISNUMBER(FIND(DO$1,$D45))=$AO$1,1,0)*VLOOKUP($Z$2,DALYs!$A$2:$MW$40,'Intervention list'!DO$195+1,0)</f>
        <v>0</v>
      </c>
      <c r="DP45" s="0" t="n">
        <f aca="false">IF(ISNUMBER(FIND(DP$1,$D45))=$AO$1,1,0)*VLOOKUP($Z$2,DALYs!$A$2:$MW$40,'Intervention list'!DP$195+1,0)</f>
        <v>0</v>
      </c>
      <c r="DQ45" s="0" t="n">
        <f aca="false">IF(ISNUMBER(FIND(DQ$1,$D45))=$AO$1,1,0)*VLOOKUP($Z$2,DALYs!$A$2:$MW$40,'Intervention list'!DQ$195+1,0)</f>
        <v>0</v>
      </c>
      <c r="DR45" s="0" t="n">
        <f aca="false">IF(ISNUMBER(FIND(DR$1,$D45))=$AO$1,1,0)*VLOOKUP($Z$2,DALYs!$A$2:$MW$40,'Intervention list'!DR$195+1,0)</f>
        <v>0</v>
      </c>
      <c r="DS45" s="0" t="n">
        <f aca="false">IF(ISNUMBER(FIND(DS$1,$D45))=$AO$1,1,0)*VLOOKUP($Z$2,DALYs!$A$2:$MW$40,'Intervention list'!DS$195+1,0)</f>
        <v>0</v>
      </c>
      <c r="DT45" s="0" t="n">
        <f aca="false">IF(ISNUMBER(FIND(DT$1,$D45))=$AO$1,1,0)*VLOOKUP($Z$2,DALYs!$A$2:$MW$40,'Intervention list'!DT$195+1,0)</f>
        <v>0</v>
      </c>
      <c r="DU45" s="0" t="n">
        <f aca="false">IF(ISNUMBER(FIND(DU$1,$D45))=$AO$1,1,0)*VLOOKUP($Z$2,DALYs!$A$2:$MW$40,'Intervention list'!DU$195+1,0)</f>
        <v>0</v>
      </c>
      <c r="DV45" s="0" t="n">
        <f aca="false">IF(ISNUMBER(FIND(DV$1,$D45))=$AO$1,1,0)*VLOOKUP($Z$2,DALYs!$A$2:$MW$40,'Intervention list'!DV$195+1,0)</f>
        <v>0</v>
      </c>
      <c r="DW45" s="0" t="n">
        <f aca="false">IF(ISNUMBER(FIND(DW$1,$D45))=$AO$1,1,0)*VLOOKUP($Z$2,DALYs!$A$2:$MW$40,'Intervention list'!DW$195+1,0)</f>
        <v>0</v>
      </c>
      <c r="DX45" s="0" t="n">
        <f aca="false">IF(ISNUMBER(FIND(DX$1,$D45))=$AO$1,1,0)*VLOOKUP($Z$2,DALYs!$A$2:$MW$40,'Intervention list'!DX$195+1,0)</f>
        <v>0</v>
      </c>
      <c r="DY45" s="0" t="n">
        <f aca="false">IF(ISNUMBER(FIND(DY$1,$D45))=$AO$1,1,0)*VLOOKUP($Z$2,DALYs!$A$2:$MW$40,'Intervention list'!DY$195+1,0)</f>
        <v>0</v>
      </c>
      <c r="DZ45" s="0" t="n">
        <f aca="false">IF(ISNUMBER(FIND(DZ$1,$D45))=$AO$1,1,0)*VLOOKUP($Z$2,DALYs!$A$2:$MW$40,'Intervention list'!DZ$195+1,0)</f>
        <v>0</v>
      </c>
      <c r="EA45" s="0" t="n">
        <f aca="false">IF(ISNUMBER(FIND(EA$1,$D45))=$AO$1,1,0)*VLOOKUP($Z$2,DALYs!$A$2:$MW$40,'Intervention list'!EA$195+1,0)</f>
        <v>0</v>
      </c>
      <c r="EB45" s="0" t="n">
        <f aca="false">IF(ISNUMBER(FIND(EB$1,$D45))=$AO$1,1,0)*VLOOKUP($Z$2,DALYs!$A$2:$MW$40,'Intervention list'!EB$195+1,0)</f>
        <v>0</v>
      </c>
      <c r="EC45" s="0" t="n">
        <f aca="false">IF(ISNUMBER(FIND(EC$1,$D45))=$AO$1,1,0)*VLOOKUP($Z$2,DALYs!$A$2:$MW$40,'Intervention list'!EC$195+1,0)</f>
        <v>0</v>
      </c>
      <c r="ED45" s="0" t="n">
        <f aca="false">IF(ISNUMBER(FIND(ED$1,$D45))=$AO$1,1,0)*VLOOKUP($Z$2,DALYs!$A$2:$MW$40,'Intervention list'!ED$195+1,0)</f>
        <v>0</v>
      </c>
      <c r="EE45" s="0" t="n">
        <f aca="false">IF(ISNUMBER(FIND(EE$1,$D45))=$AO$1,1,0)*VLOOKUP($Z$2,DALYs!$A$2:$MW$40,'Intervention list'!EE$195+1,0)</f>
        <v>0</v>
      </c>
      <c r="EF45" s="0" t="n">
        <f aca="false">IF(ISNUMBER(FIND(EF$1,$D45))=$AO$1,1,0)*VLOOKUP($Z$2,DALYs!$A$2:$MW$40,'Intervention list'!EF$195+1,0)</f>
        <v>0</v>
      </c>
      <c r="EG45" s="0" t="n">
        <f aca="false">IF(ISNUMBER(FIND(EG$1,$D45))=$AO$1,1,0)*VLOOKUP($Z$2,DALYs!$A$2:$MW$40,'Intervention list'!EG$195+1,0)</f>
        <v>0</v>
      </c>
      <c r="EH45" s="0" t="n">
        <f aca="false">IF(ISNUMBER(FIND(EH$1,$D45))=$AO$1,1,0)*VLOOKUP($Z$2,DALYs!$A$2:$MW$40,'Intervention list'!EH$195+1,0)</f>
        <v>0</v>
      </c>
      <c r="EI45" s="0" t="n">
        <f aca="false">IF(ISNUMBER(FIND(EI$1,$D45))=$AO$1,1,0)*VLOOKUP($Z$2,DALYs!$A$2:$MW$40,'Intervention list'!EI$195+1,0)</f>
        <v>0</v>
      </c>
      <c r="EJ45" s="0" t="n">
        <f aca="false">IF(ISNUMBER(FIND(EJ$1,$D45))=$AO$1,1,0)*VLOOKUP($Z$2,DALYs!$A$2:$MW$40,'Intervention list'!EJ$195+1,0)</f>
        <v>0</v>
      </c>
      <c r="EK45" s="0" t="n">
        <f aca="false">IF(ISNUMBER(FIND(EK$1,$D45))=$AO$1,1,0)*VLOOKUP($Z$2,DALYs!$A$2:$MW$40,'Intervention list'!EK$195+1,0)</f>
        <v>0</v>
      </c>
      <c r="EL45" s="0" t="n">
        <f aca="false">IF(ISNUMBER(FIND(EL$1,$D45))=$AO$1,1,0)*VLOOKUP($Z$2,DALYs!$A$2:$MW$40,'Intervention list'!EL$195+1,0)</f>
        <v>0</v>
      </c>
      <c r="EM45" s="0" t="n">
        <f aca="false">IF(ISNUMBER(FIND(EM$1,$D45))=$AO$1,1,0)*VLOOKUP($Z$2,DALYs!$A$2:$MW$40,'Intervention list'!EM$195+1,0)</f>
        <v>0</v>
      </c>
      <c r="EN45" s="0" t="n">
        <f aca="false">IF(ISNUMBER(FIND(EN$1,$D45))=$AO$1,1,0)*VLOOKUP($Z$2,DALYs!$A$2:$MW$40,'Intervention list'!EN$195+1,0)</f>
        <v>0</v>
      </c>
      <c r="EO45" s="0" t="n">
        <f aca="false">IF(ISNUMBER(FIND(EO$1,$D45))=$AO$1,1,0)*VLOOKUP($Z$2,DALYs!$A$2:$MW$40,'Intervention list'!EO$195+1,0)</f>
        <v>0</v>
      </c>
      <c r="EP45" s="0" t="n">
        <f aca="false">IF(ISNUMBER(FIND(EP$1,$D45))=$AO$1,1,0)*VLOOKUP($Z$2,DALYs!$A$2:$MW$40,'Intervention list'!EP$195+1,0)</f>
        <v>0</v>
      </c>
      <c r="EQ45" s="0" t="n">
        <f aca="false">IF(ISNUMBER(FIND(EQ$1,$D45))=$AO$1,1,0)*VLOOKUP($Z$2,DALYs!$A$2:$MW$40,'Intervention list'!EQ$195+1,0)</f>
        <v>0</v>
      </c>
      <c r="ER45" s="0" t="n">
        <f aca="false">IF(ISNUMBER(FIND(ER$1,$D45))=$AO$1,1,0)*VLOOKUP($Z$2,DALYs!$A$2:$MW$40,'Intervention list'!ER$195+1,0)</f>
        <v>0</v>
      </c>
      <c r="ES45" s="0" t="n">
        <f aca="false">IF(ISNUMBER(FIND(ES$1,$D45))=$AO$1,1,0)*VLOOKUP($Z$2,DALYs!$A$2:$MW$40,'Intervention list'!ES$195+1,0)</f>
        <v>0</v>
      </c>
      <c r="ET45" s="0" t="n">
        <f aca="false">IF(ISNUMBER(FIND(ET$1,$D45))=$AO$1,1,0)*VLOOKUP($Z$2,DALYs!$A$2:$MW$40,'Intervention list'!ET$195+1,0)</f>
        <v>0</v>
      </c>
      <c r="EU45" s="0" t="n">
        <f aca="false">IF(ISNUMBER(FIND(EU$1,$D45))=$AO$1,1,0)*VLOOKUP($Z$2,DALYs!$A$2:$MW$40,'Intervention list'!EU$195+1,0)</f>
        <v>0</v>
      </c>
      <c r="EV45" s="0" t="n">
        <f aca="false">IF(ISNUMBER(FIND(EV$1,$D45))=$AO$1,1,0)*VLOOKUP($Z$2,DALYs!$A$2:$MW$40,'Intervention list'!EV$195+1,0)</f>
        <v>0</v>
      </c>
      <c r="EW45" s="0" t="n">
        <f aca="false">IF(ISNUMBER(FIND(EW$1,$D45))=$AO$1,1,0)*VLOOKUP($Z$2,DALYs!$A$2:$MW$40,'Intervention list'!EW$195+1,0)</f>
        <v>0</v>
      </c>
      <c r="EX45" s="0" t="n">
        <f aca="false">IF(ISNUMBER(FIND(EX$1,$D45))=$AO$1,1,0)*VLOOKUP($Z$2,DALYs!$A$2:$MW$40,'Intervention list'!EX$195+1,0)</f>
        <v>0</v>
      </c>
      <c r="EY45" s="0" t="n">
        <f aca="false">IF(ISNUMBER(FIND(EY$1,$D45))=$AO$1,1,0)*VLOOKUP($Z$2,DALYs!$A$2:$MW$40,'Intervention list'!EY$195+1,0)</f>
        <v>0</v>
      </c>
      <c r="EZ45" s="0" t="n">
        <f aca="false">IF(ISNUMBER(FIND(EZ$1,$D45))=$AO$1,1,0)*VLOOKUP($Z$2,DALYs!$A$2:$MW$40,'Intervention list'!EZ$195+1,0)</f>
        <v>0</v>
      </c>
      <c r="FA45" s="0" t="n">
        <f aca="false">IF(ISNUMBER(FIND(FA$1,$D45))=$AO$1,1,0)*VLOOKUP($Z$2,DALYs!$A$2:$MW$40,'Intervention list'!FA$195+1,0)</f>
        <v>0</v>
      </c>
      <c r="FB45" s="0" t="n">
        <f aca="false">IF(ISNUMBER(FIND(FB$1,$D45))=$AO$1,1,0)*VLOOKUP($Z$2,DALYs!$A$2:$MW$40,'Intervention list'!FB$195+1,0)</f>
        <v>0</v>
      </c>
      <c r="FC45" s="0" t="n">
        <f aca="false">IF(ISNUMBER(FIND(FC$1,$D45))=$AO$1,1,0)*VLOOKUP($Z$2,DALYs!$A$2:$MW$40,'Intervention list'!FC$195+1,0)</f>
        <v>0</v>
      </c>
      <c r="FD45" s="0" t="n">
        <f aca="false">IF(ISNUMBER(FIND(FD$1,$D45))=$AO$1,1,0)*VLOOKUP($Z$2,DALYs!$A$2:$MW$40,'Intervention list'!FD$195+1,0)</f>
        <v>0</v>
      </c>
      <c r="FE45" s="0" t="n">
        <f aca="false">IF(ISNUMBER(FIND(FE$1,$D45))=$AO$1,1,0)*VLOOKUP($Z$2,DALYs!$A$2:$MW$40,'Intervention list'!FE$195+1,0)</f>
        <v>0</v>
      </c>
      <c r="FF45" s="0" t="n">
        <f aca="false">IF(ISNUMBER(FIND(FF$1,$D45))=$AO$1,1,0)*VLOOKUP($Z$2,DALYs!$A$2:$MW$40,'Intervention list'!FF$195+1,0)</f>
        <v>0</v>
      </c>
      <c r="FG45" s="0" t="n">
        <f aca="false">IF(ISNUMBER(FIND(FG$1,$D45))=$AO$1,1,0)*VLOOKUP($Z$2,DALYs!$A$2:$MW$40,'Intervention list'!FG$195+1,0)</f>
        <v>0</v>
      </c>
      <c r="FH45" s="0" t="n">
        <f aca="false">IF(ISNUMBER(FIND(FH$1,$D45))=$AO$1,1,0)*VLOOKUP($Z$2,DALYs!$A$2:$MW$40,'Intervention list'!FH$195+1,0)</f>
        <v>0</v>
      </c>
      <c r="FI45" s="0" t="n">
        <f aca="false">IF(ISNUMBER(FIND(FI$1,$D45))=$AO$1,1,0)*VLOOKUP($Z$2,DALYs!$A$2:$MW$40,'Intervention list'!FI$195+1,0)</f>
        <v>0</v>
      </c>
      <c r="FJ45" s="0" t="n">
        <f aca="false">IF(ISNUMBER(FIND(FJ$1,$D45))=$AO$1,1,0)*VLOOKUP($Z$2,DALYs!$A$2:$MW$40,'Intervention list'!FJ$195+1,0)</f>
        <v>0</v>
      </c>
      <c r="FK45" s="0" t="n">
        <f aca="false">IF(ISNUMBER(FIND(FK$1,$D45))=$AO$1,1,0)*VLOOKUP($Z$2,DALYs!$A$2:$MW$40,'Intervention list'!FK$195+1,0)</f>
        <v>0</v>
      </c>
      <c r="FL45" s="0" t="n">
        <f aca="false">IF(ISNUMBER(FIND(FL$1,$D45))=$AO$1,1,0)*VLOOKUP($Z$2,DALYs!$A$2:$MW$40,'Intervention list'!FL$195+1,0)</f>
        <v>0</v>
      </c>
      <c r="FM45" s="0" t="n">
        <f aca="false">IF(ISNUMBER(FIND(FM$1,$D45))=$AO$1,1,0)*VLOOKUP($Z$2,DALYs!$A$2:$MW$40,'Intervention list'!FM$195+1,0)</f>
        <v>0</v>
      </c>
      <c r="FN45" s="0" t="n">
        <f aca="false">IF(ISNUMBER(FIND(FN$1,$D45))=$AO$1,1,0)*VLOOKUP($Z$2,DALYs!$A$2:$MW$40,'Intervention list'!FN$195+1,0)</f>
        <v>0</v>
      </c>
      <c r="FO45" s="0" t="n">
        <f aca="false">IF(ISNUMBER(FIND(FO$1,$D45))=$AO$1,1,0)*VLOOKUP($Z$2,DALYs!$A$2:$MW$40,'Intervention list'!FO$195+1,0)</f>
        <v>0</v>
      </c>
      <c r="FP45" s="0" t="n">
        <f aca="false">IF(ISNUMBER(FIND(FP$1,$D45))=$AO$1,1,0)*VLOOKUP($Z$2,DALYs!$A$2:$MW$40,'Intervention list'!FP$195+1,0)</f>
        <v>0</v>
      </c>
      <c r="FQ45" s="0" t="n">
        <f aca="false">IF(ISNUMBER(FIND(FQ$1,$D45))=$AO$1,1,0)*VLOOKUP($Z$2,DALYs!$A$2:$MW$40,'Intervention list'!FQ$195+1,0)</f>
        <v>0</v>
      </c>
      <c r="FR45" s="0" t="n">
        <f aca="false">IF(ISNUMBER(FIND(FR$1,$D45))=$AO$1,1,0)*VLOOKUP($Z$2,DALYs!$A$2:$MW$40,'Intervention list'!FR$195+1,0)</f>
        <v>0</v>
      </c>
      <c r="FS45" s="0" t="n">
        <f aca="false">IF(ISNUMBER(FIND(FS$1,$D45))=$AO$1,1,0)*VLOOKUP($Z$2,DALYs!$A$2:$MW$40,'Intervention list'!FS$195+1,0)</f>
        <v>0</v>
      </c>
      <c r="FT45" s="0" t="n">
        <f aca="false">IF(ISNUMBER(FIND(FT$1,$D45))=$AO$1,1,0)*VLOOKUP($Z$2,DALYs!$A$2:$MW$40,'Intervention list'!FT$195+1,0)</f>
        <v>0</v>
      </c>
      <c r="FU45" s="0" t="n">
        <f aca="false">IF(ISNUMBER(FIND(FU$1,$D45))=$AO$1,1,0)*VLOOKUP($Z$2,DALYs!$A$2:$MW$40,'Intervention list'!FU$195+1,0)</f>
        <v>0</v>
      </c>
      <c r="FV45" s="0" t="n">
        <f aca="false">IF(ISNUMBER(FIND(FV$1,$D45))=$AO$1,1,0)*VLOOKUP($Z$2,DALYs!$A$2:$MW$40,'Intervention list'!FV$195+1,0)</f>
        <v>0</v>
      </c>
      <c r="FW45" s="0" t="n">
        <f aca="false">IF(ISNUMBER(FIND(FW$1,$D45))=$AO$1,1,0)*VLOOKUP($Z$2,DALYs!$A$2:$MW$40,'Intervention list'!FW$195+1,0)</f>
        <v>0</v>
      </c>
      <c r="FX45" s="0" t="n">
        <f aca="false">IF(ISNUMBER(FIND(FX$1,$D45))=$AO$1,1,0)*VLOOKUP($Z$2,DALYs!$A$2:$MW$40,'Intervention list'!FX$195+1,0)</f>
        <v>0</v>
      </c>
      <c r="FY45" s="0" t="n">
        <f aca="false">IF(ISNUMBER(FIND(FY$1,$D45))=$AO$1,1,0)*VLOOKUP($Z$2,DALYs!$A$2:$MW$40,'Intervention list'!FY$195+1,0)</f>
        <v>0</v>
      </c>
      <c r="FZ45" s="0" t="n">
        <f aca="false">IF(ISNUMBER(FIND(FZ$1,$D45))=$AO$1,1,0)*VLOOKUP($Z$2,DALYs!$A$2:$MW$40,'Intervention list'!FZ$195+1,0)</f>
        <v>0</v>
      </c>
      <c r="GA45" s="0" t="n">
        <f aca="false">IF(ISNUMBER(FIND(GA$1,$D45))=$AO$1,1,0)*VLOOKUP($Z$2,DALYs!$A$2:$MW$40,'Intervention list'!GA$195+1,0)</f>
        <v>0</v>
      </c>
      <c r="GB45" s="0" t="n">
        <f aca="false">IF(ISNUMBER(FIND(GB$1,$D45))=$AO$1,1,0)*VLOOKUP($Z$2,DALYs!$A$2:$MW$40,'Intervention list'!GB$195+1,0)</f>
        <v>0</v>
      </c>
      <c r="GC45" s="0" t="n">
        <f aca="false">IF(ISNUMBER(FIND(GC$1,$D45))=$AO$1,1,0)*VLOOKUP($Z$2,DALYs!$A$2:$MW$40,'Intervention list'!GC$195+1,0)</f>
        <v>0</v>
      </c>
      <c r="GD45" s="0" t="n">
        <f aca="false">IF(ISNUMBER(FIND(GD$1,$D45))=$AO$1,1,0)*VLOOKUP($Z$2,DALYs!$A$2:$MW$40,'Intervention list'!GD$195+1,0)</f>
        <v>0</v>
      </c>
      <c r="GE45" s="0" t="n">
        <f aca="false">IF(ISNUMBER(FIND(GE$1,$D45))=$AO$1,1,0)*VLOOKUP($Z$2,DALYs!$A$2:$MW$40,'Intervention list'!GE$195+1,0)</f>
        <v>0</v>
      </c>
      <c r="GF45" s="0" t="n">
        <f aca="false">IF(ISNUMBER(FIND(GF$1,$D45))=$AO$1,1,0)*VLOOKUP($Z$2,DALYs!$A$2:$MW$40,'Intervention list'!GF$195+1,0)</f>
        <v>0</v>
      </c>
      <c r="GG45" s="0" t="n">
        <f aca="false">IF(ISNUMBER(FIND(GG$1,$D45))=$AO$1,1,0)*VLOOKUP($Z$2,DALYs!$A$2:$MW$40,'Intervention list'!GG$195+1,0)</f>
        <v>0</v>
      </c>
      <c r="GH45" s="0" t="n">
        <f aca="false">IF(ISNUMBER(FIND(GH$1,$D45))=$AO$1,1,0)*VLOOKUP($Z$2,DALYs!$A$2:$MW$40,'Intervention list'!GH$195+1,0)</f>
        <v>0</v>
      </c>
      <c r="GI45" s="0" t="n">
        <f aca="false">IF(ISNUMBER(FIND(GI$1,$D45))=$AO$1,1,0)*VLOOKUP($Z$2,DALYs!$A$2:$MW$40,'Intervention list'!GI$195+1,0)</f>
        <v>0</v>
      </c>
      <c r="GJ45" s="0" t="n">
        <f aca="false">IF(ISNUMBER(FIND(GJ$1,$D45))=$AO$1,1,0)*VLOOKUP($Z$2,DALYs!$A$2:$MW$40,'Intervention list'!GJ$195+1,0)</f>
        <v>0</v>
      </c>
      <c r="GK45" s="0" t="n">
        <f aca="false">IF(ISNUMBER(FIND(GK$1,$D45))=$AO$1,1,0)*VLOOKUP($Z$2,DALYs!$A$2:$MW$40,'Intervention list'!GK$195+1,0)</f>
        <v>0</v>
      </c>
      <c r="GL45" s="0" t="n">
        <f aca="false">IF(ISNUMBER(FIND(GL$1,$D45))=$AO$1,1,0)*VLOOKUP($Z$2,DALYs!$A$2:$MW$40,'Intervention list'!GL$195+1,0)</f>
        <v>0</v>
      </c>
      <c r="GM45" s="0" t="n">
        <f aca="false">IF(ISNUMBER(FIND(GM$1,$D45))=$AO$1,1,0)*VLOOKUP($Z$2,DALYs!$A$2:$MW$40,'Intervention list'!GM$195+1,0)</f>
        <v>0</v>
      </c>
      <c r="GN45" s="0" t="n">
        <f aca="false">IF(ISNUMBER(FIND(GN$1,$D45))=$AO$1,1,0)*VLOOKUP($Z$2,DALYs!$A$2:$MW$40,'Intervention list'!GN$195+1,0)</f>
        <v>0</v>
      </c>
      <c r="GO45" s="0" t="n">
        <f aca="false">IF(ISNUMBER(FIND(GO$1,$D45))=$AO$1,1,0)*VLOOKUP($Z$2,DALYs!$A$2:$MW$40,'Intervention list'!GO$195+1,0)</f>
        <v>0</v>
      </c>
      <c r="GP45" s="0" t="n">
        <f aca="false">IF(ISNUMBER(FIND(GP$1,$D45))=$AO$1,1,0)*VLOOKUP($Z$2,DALYs!$A$2:$MW$40,'Intervention list'!GP$195+1,0)</f>
        <v>0</v>
      </c>
      <c r="GQ45" s="0" t="n">
        <f aca="false">IF(ISNUMBER(FIND(GQ$1,$D45))=$AO$1,1,0)*VLOOKUP($Z$2,DALYs!$A$2:$MW$40,'Intervention list'!GQ$195+1,0)</f>
        <v>0</v>
      </c>
      <c r="GR45" s="0" t="n">
        <f aca="false">IF(ISNUMBER(FIND(GR$1,$D45))=$AO$1,1,0)*VLOOKUP($Z$2,DALYs!$A$2:$MW$40,'Intervention list'!GR$195+1,0)</f>
        <v>0</v>
      </c>
      <c r="GS45" s="0" t="n">
        <f aca="false">IF(ISNUMBER(FIND(GS$1,$D45))=$AO$1,1,0)*VLOOKUP($Z$2,DALYs!$A$2:$MW$40,'Intervention list'!GS$195+1,0)</f>
        <v>0</v>
      </c>
      <c r="GT45" s="0" t="n">
        <f aca="false">IF(ISNUMBER(FIND(GT$1,$D45))=$AO$1,1,0)*VLOOKUP($Z$2,DALYs!$A$2:$MW$40,'Intervention list'!GT$195+1,0)</f>
        <v>0</v>
      </c>
      <c r="GU45" s="0" t="n">
        <f aca="false">IF(ISNUMBER(FIND(GU$1,$D45))=$AO$1,1,0)*VLOOKUP($Z$2,DALYs!$A$2:$MW$40,'Intervention list'!GU$195+1,0)</f>
        <v>0</v>
      </c>
      <c r="GV45" s="0" t="n">
        <f aca="false">IF(ISNUMBER(FIND(GV$1,$D45))=$AO$1,1,0)*VLOOKUP($Z$2,DALYs!$A$2:$MW$40,'Intervention list'!GV$195+1,0)</f>
        <v>0</v>
      </c>
      <c r="GW45" s="0" t="n">
        <f aca="false">IF(ISNUMBER(FIND(GW$1,$D45))=$AO$1,1,0)*VLOOKUP($Z$2,DALYs!$A$2:$MW$40,'Intervention list'!GW$195+1,0)</f>
        <v>0</v>
      </c>
      <c r="GX45" s="0" t="n">
        <f aca="false">IF(ISNUMBER(FIND(GX$1,$D45))=$AO$1,1,0)*VLOOKUP($Z$2,DALYs!$A$2:$MW$40,'Intervention list'!GX$195+1,0)</f>
        <v>0</v>
      </c>
      <c r="GY45" s="0" t="n">
        <f aca="false">IF(ISNUMBER(FIND(GY$1,$D45))=$AO$1,1,0)*VLOOKUP($Z$2,DALYs!$A$2:$MW$40,'Intervention list'!GY$195+1,0)</f>
        <v>0</v>
      </c>
      <c r="GZ45" s="0" t="n">
        <f aca="false">IF(ISNUMBER(FIND(GZ$1,$D45))=$AO$1,1,0)*VLOOKUP($Z$2,DALYs!$A$2:$MW$40,'Intervention list'!GZ$195+1,0)</f>
        <v>0</v>
      </c>
      <c r="HA45" s="0" t="n">
        <f aca="false">IF(ISNUMBER(FIND(HA$1,$D45))=$AO$1,1,0)*VLOOKUP($Z$2,DALYs!$A$2:$MW$40,'Intervention list'!HA$195+1,0)</f>
        <v>0</v>
      </c>
      <c r="HB45" s="0" t="n">
        <f aca="false">IF(ISNUMBER(FIND(HB$1,$D45))=$AO$1,1,0)*VLOOKUP($Z$2,DALYs!$A$2:$MW$40,'Intervention list'!HB$195+1,0)</f>
        <v>0</v>
      </c>
      <c r="HC45" s="0" t="n">
        <f aca="false">IF(ISNUMBER(FIND(HC$1,$D45))=$AO$1,1,0)*VLOOKUP($Z$2,DALYs!$A$2:$MW$40,'Intervention list'!HC$195+1,0)</f>
        <v>0</v>
      </c>
      <c r="HD45" s="0" t="n">
        <f aca="false">IF(ISNUMBER(FIND(HD$1,$D45))=$AO$1,1,0)*VLOOKUP($Z$2,DALYs!$A$2:$MW$40,'Intervention list'!HD$195+1,0)</f>
        <v>0</v>
      </c>
      <c r="HE45" s="0" t="n">
        <f aca="false">IF(ISNUMBER(FIND(HE$1,$D45))=$AO$1,1,0)*VLOOKUP($Z$2,DALYs!$A$2:$MW$40,'Intervention list'!HE$195+1,0)</f>
        <v>0</v>
      </c>
      <c r="HF45" s="0" t="n">
        <f aca="false">IF(ISNUMBER(FIND(HF$1,$D45))=$AO$1,1,0)*VLOOKUP($Z$2,DALYs!$A$2:$MW$40,'Intervention list'!HF$195+1,0)</f>
        <v>0</v>
      </c>
      <c r="HG45" s="0" t="n">
        <f aca="false">IF(ISNUMBER(FIND(HG$1,$D45))=$AO$1,1,0)*VLOOKUP($Z$2,DALYs!$A$2:$MW$40,'Intervention list'!HG$195+1,0)</f>
        <v>0</v>
      </c>
      <c r="HH45" s="0" t="n">
        <f aca="false">IF(ISNUMBER(FIND(HH$1,$D45))=$AO$1,1,0)*VLOOKUP($Z$2,DALYs!$A$2:$MW$40,'Intervention list'!HH$195+1,0)</f>
        <v>0</v>
      </c>
      <c r="HI45" s="0" t="n">
        <f aca="false">IF(ISNUMBER(FIND(HI$1,$D45))=$AO$1,1,0)*VLOOKUP($Z$2,DALYs!$A$2:$MW$40,'Intervention list'!HI$195+1,0)</f>
        <v>0</v>
      </c>
      <c r="HJ45" s="0" t="n">
        <f aca="false">IF(ISNUMBER(FIND(HJ$1,$D45))=$AO$1,1,0)*VLOOKUP($Z$2,DALYs!$A$2:$MW$40,'Intervention list'!HJ$195+1,0)</f>
        <v>0</v>
      </c>
      <c r="HK45" s="0" t="n">
        <f aca="false">IF(ISNUMBER(FIND(HK$1,$D45))=$AO$1,1,0)*VLOOKUP($Z$2,DALYs!$A$2:$MW$40,'Intervention list'!HK$195+1,0)</f>
        <v>0</v>
      </c>
      <c r="HL45" s="0" t="n">
        <f aca="false">IF(ISNUMBER(FIND(HL$1,$D45))=$AO$1,1,0)*VLOOKUP($Z$2,DALYs!$A$2:$MW$40,'Intervention list'!HL$195+1,0)</f>
        <v>0</v>
      </c>
      <c r="HM45" s="0" t="n">
        <f aca="false">IF(ISNUMBER(FIND(HM$1,$D45))=$AO$1,1,0)*VLOOKUP($Z$2,DALYs!$A$2:$MW$40,'Intervention list'!HM$195+1,0)</f>
        <v>0</v>
      </c>
      <c r="HN45" s="0" t="n">
        <f aca="false">IF(ISNUMBER(FIND(HN$1,$D45))=$AO$1,1,0)*VLOOKUP($Z$2,DALYs!$A$2:$MW$40,'Intervention list'!HN$195+1,0)</f>
        <v>0</v>
      </c>
      <c r="HO45" s="0" t="n">
        <f aca="false">IF(ISNUMBER(FIND(HO$1,$D45))=$AO$1,1,0)*VLOOKUP($Z$2,DALYs!$A$2:$MW$40,'Intervention list'!HO$195+1,0)</f>
        <v>0</v>
      </c>
      <c r="HP45" s="0" t="n">
        <f aca="false">IF(ISNUMBER(FIND(HP$1,$D45))=$AO$1,1,0)*VLOOKUP($Z$2,DALYs!$A$2:$MW$40,'Intervention list'!HP$195+1,0)</f>
        <v>0</v>
      </c>
      <c r="HQ45" s="0" t="n">
        <f aca="false">IF(ISNUMBER(FIND(HQ$1,$D45))=$AO$1,1,0)*VLOOKUP($Z$2,DALYs!$A$2:$MW$40,'Intervention list'!HQ$195+1,0)</f>
        <v>0</v>
      </c>
      <c r="HR45" s="0" t="n">
        <f aca="false">IF(ISNUMBER(FIND(HR$1,$D45))=$AO$1,1,0)*VLOOKUP($Z$2,DALYs!$A$2:$MW$40,'Intervention list'!HR$195+1,0)</f>
        <v>0</v>
      </c>
      <c r="HS45" s="0" t="n">
        <f aca="false">IF(ISNUMBER(FIND(HS$1,$D45))=$AO$1,1,0)*VLOOKUP($Z$2,DALYs!$A$2:$MW$40,'Intervention list'!HS$195+1,0)</f>
        <v>0</v>
      </c>
      <c r="HT45" s="0" t="n">
        <f aca="false">IF(ISNUMBER(FIND(HT$1,$D45))=$AO$1,1,0)*VLOOKUP($Z$2,DALYs!$A$2:$MW$40,'Intervention list'!HT$195+1,0)</f>
        <v>0</v>
      </c>
      <c r="HU45" s="0" t="n">
        <f aca="false">IF(ISNUMBER(FIND(HU$1,$D45))=$AO$1,1,0)*VLOOKUP($Z$2,DALYs!$A$2:$MW$40,'Intervention list'!HU$195+1,0)</f>
        <v>0</v>
      </c>
      <c r="HV45" s="0" t="n">
        <f aca="false">IF(ISNUMBER(FIND(HV$1,$D45))=$AO$1,1,0)*VLOOKUP($Z$2,DALYs!$A$2:$MW$40,'Intervention list'!HV$195+1,0)</f>
        <v>0</v>
      </c>
      <c r="HW45" s="0" t="n">
        <f aca="false">IF(ISNUMBER(FIND(HW$1,$D45))=$AO$1,1,0)*VLOOKUP($Z$2,DALYs!$A$2:$MW$40,'Intervention list'!HW$195+1,0)</f>
        <v>0</v>
      </c>
      <c r="HX45" s="0" t="n">
        <f aca="false">IF(ISNUMBER(FIND(HX$1,$D45))=$AO$1,1,0)*VLOOKUP($Z$2,DALYs!$A$2:$MW$40,'Intervention list'!HX$195+1,0)</f>
        <v>0</v>
      </c>
      <c r="HY45" s="0" t="n">
        <f aca="false">IF(ISNUMBER(FIND(HY$1,$D45))=$AO$1,1,0)*VLOOKUP($Z$2,DALYs!$A$2:$MW$40,'Intervention list'!HY$195+1,0)</f>
        <v>0</v>
      </c>
      <c r="HZ45" s="0" t="n">
        <f aca="false">IF(ISNUMBER(FIND(HZ$1,$D45))=$AO$1,1,0)*VLOOKUP($Z$2,DALYs!$A$2:$MW$40,'Intervention list'!HZ$195+1,0)</f>
        <v>0</v>
      </c>
      <c r="IA45" s="0" t="n">
        <f aca="false">IF(ISNUMBER(FIND(IA$1,$D45))=$AO$1,1,0)*VLOOKUP($Z$2,DALYs!$A$2:$MW$40,'Intervention list'!IA$195+1,0)</f>
        <v>0</v>
      </c>
      <c r="IB45" s="0" t="n">
        <f aca="false">IF(ISNUMBER(FIND(IB$1,$D45))=$AO$1,1,0)*VLOOKUP($Z$2,DALYs!$A$2:$MW$40,'Intervention list'!IB$195+1,0)</f>
        <v>0</v>
      </c>
      <c r="IC45" s="0" t="n">
        <f aca="false">IF(ISNUMBER(FIND(IC$1,$D45))=$AO$1,1,0)*VLOOKUP($Z$2,DALYs!$A$2:$MW$40,'Intervention list'!IC$195+1,0)</f>
        <v>0</v>
      </c>
      <c r="ID45" s="0" t="n">
        <f aca="false">IF(ISNUMBER(FIND(ID$1,$D45))=$AO$1,1,0)*VLOOKUP($Z$2,DALYs!$A$2:$MW$40,'Intervention list'!ID$195+1,0)</f>
        <v>0</v>
      </c>
      <c r="IE45" s="0" t="n">
        <f aca="false">IF(ISNUMBER(FIND(IE$1,$D45))=$AO$1,1,0)*VLOOKUP($Z$2,DALYs!$A$2:$MW$40,'Intervention list'!IE$195+1,0)</f>
        <v>0</v>
      </c>
      <c r="IF45" s="0" t="n">
        <f aca="false">IF(ISNUMBER(FIND(IF$1,$D45))=$AO$1,1,0)*VLOOKUP($Z$2,DALYs!$A$2:$MW$40,'Intervention list'!IF$195+1,0)</f>
        <v>0</v>
      </c>
      <c r="IG45" s="0" t="n">
        <f aca="false">IF(ISNUMBER(FIND(IG$1,$D45))=$AO$1,1,0)*VLOOKUP($Z$2,DALYs!$A$2:$MW$40,'Intervention list'!IG$195+1,0)</f>
        <v>0</v>
      </c>
      <c r="IH45" s="0" t="n">
        <f aca="false">IF(ISNUMBER(FIND(IH$1,$D45))=$AO$1,1,0)*VLOOKUP($Z$2,DALYs!$A$2:$MW$40,'Intervention list'!IH$195+1,0)</f>
        <v>0</v>
      </c>
      <c r="II45" s="0" t="n">
        <f aca="false">IF(ISNUMBER(FIND(II$1,$D45))=$AO$1,1,0)*VLOOKUP($Z$2,DALYs!$A$2:$MW$40,'Intervention list'!II$195+1,0)</f>
        <v>0</v>
      </c>
      <c r="IJ45" s="0" t="n">
        <f aca="false">IF(ISNUMBER(FIND(IJ$1,$D45))=$AO$1,1,0)*VLOOKUP($Z$2,DALYs!$A$2:$MW$40,'Intervention list'!IJ$195+1,0)</f>
        <v>7401.92451574723</v>
      </c>
      <c r="IK45" s="0" t="n">
        <f aca="false">IF(ISNUMBER(FIND(IK$1,$D45))=$AO$1,1,0)*VLOOKUP($Z$2,DALYs!$A$2:$MW$40,'Intervention list'!IK$195+1,0)</f>
        <v>0</v>
      </c>
      <c r="IL45" s="0" t="n">
        <f aca="false">IF(ISNUMBER(FIND(IL$1,$D45))=$AO$1,1,0)*VLOOKUP($Z$2,DALYs!$A$2:$MW$40,'Intervention list'!IL$195+1,0)</f>
        <v>0</v>
      </c>
      <c r="IM45" s="0" t="n">
        <f aca="false">IF(ISNUMBER(FIND(IM$1,$D45))=$AO$1,1,0)*VLOOKUP($Z$2,DALYs!$A$2:$MW$40,'Intervention list'!IM$195+1,0)</f>
        <v>0</v>
      </c>
      <c r="IN45" s="0" t="n">
        <f aca="false">IF(ISNUMBER(FIND(IN$1,$D45))=$AO$1,1,0)*VLOOKUP($Z$2,DALYs!$A$2:$MW$40,'Intervention list'!IN$195+1,0)</f>
        <v>0</v>
      </c>
      <c r="IO45" s="0" t="n">
        <f aca="false">IF(ISNUMBER(FIND(IO$1,$D45))=$AO$1,1,0)*VLOOKUP($Z$2,DALYs!$A$2:$MW$40,'Intervention list'!IO$195+1,0)</f>
        <v>0</v>
      </c>
      <c r="IP45" s="0" t="n">
        <f aca="false">IF(ISNUMBER(FIND(IP$1,$D45))=$AO$1,1,0)*VLOOKUP($Z$2,DALYs!$A$2:$MW$40,'Intervention list'!IP$195+1,0)</f>
        <v>0</v>
      </c>
      <c r="IQ45" s="0" t="n">
        <f aca="false">IF(ISNUMBER(FIND(IQ$1,$D45))=$AO$1,1,0)*VLOOKUP($Z$2,DALYs!$A$2:$MW$40,'Intervention list'!IQ$195+1,0)</f>
        <v>0</v>
      </c>
      <c r="IR45" s="0" t="n">
        <f aca="false">IF(ISNUMBER(FIND(IR$1,$D45))=$AO$1,1,0)*VLOOKUP($Z$2,DALYs!$A$2:$MW$40,'Intervention list'!IR$195+1,0)</f>
        <v>0</v>
      </c>
      <c r="IS45" s="0" t="n">
        <f aca="false">IF(ISNUMBER(FIND(IS$1,$D45))=$AO$1,1,0)*VLOOKUP($Z$2,DALYs!$A$2:$MW$40,'Intervention list'!IS$195+1,0)</f>
        <v>0</v>
      </c>
      <c r="IT45" s="0" t="n">
        <f aca="false">IF(ISNUMBER(FIND(IT$1,$D45))=$AO$1,1,0)*VLOOKUP($Z$2,DALYs!$A$2:$MW$40,'Intervention list'!IT$195+1,0)</f>
        <v>0</v>
      </c>
      <c r="IU45" s="0" t="n">
        <f aca="false">IF(ISNUMBER(FIND(IU$1,$D45))=$AO$1,1,0)*VLOOKUP($Z$2,DALYs!$A$2:$MW$40,'Intervention list'!IU$195+1,0)</f>
        <v>0</v>
      </c>
      <c r="IV45" s="0" t="n">
        <f aca="false">IF(ISNUMBER(FIND(IV$1,$D45))=$AO$1,1,0)*VLOOKUP($Z$2,DALYs!$A$2:$MW$40,'Intervention list'!IV$195+1,0)</f>
        <v>0</v>
      </c>
      <c r="IW45" s="0" t="n">
        <f aca="false">IF(ISNUMBER(FIND(IW$1,$D45))=$AO$1,1,0)*VLOOKUP($Z$2,DALYs!$A$2:$MW$40,'Intervention list'!IW$195+1,0)</f>
        <v>0</v>
      </c>
      <c r="IX45" s="0" t="n">
        <f aca="false">IF(ISNUMBER(FIND(IX$1,$D45))=$AO$1,1,0)*VLOOKUP($Z$2,DALYs!$A$2:$MW$40,'Intervention list'!IX$195+1,0)</f>
        <v>0</v>
      </c>
      <c r="IY45" s="0" t="n">
        <f aca="false">IF(ISNUMBER(FIND(IY$1,$D45))=$AO$1,1,0)*VLOOKUP($Z$2,DALYs!$A$2:$MW$40,'Intervention list'!IY$195+1,0)</f>
        <v>0</v>
      </c>
      <c r="IZ45" s="0" t="n">
        <f aca="false">IF(ISNUMBER(FIND(IZ$1,$D45))=$AO$1,1,0)*VLOOKUP($Z$2,DALYs!$A$2:$MW$40,'Intervention list'!IZ$195+1,0)</f>
        <v>0</v>
      </c>
      <c r="JA45" s="0" t="n">
        <f aca="false">IF(ISNUMBER(FIND(JA$1,$D45))=$AO$1,1,0)*VLOOKUP($Z$2,DALYs!$A$2:$MW$40,'Intervention list'!JA$195+1,0)</f>
        <v>0</v>
      </c>
      <c r="JB45" s="0" t="n">
        <f aca="false">IF(ISNUMBER(FIND(JB$1,$D45))=$AO$1,1,0)*VLOOKUP($Z$2,DALYs!$A$2:$MW$40,'Intervention list'!JB$195+1,0)</f>
        <v>0</v>
      </c>
      <c r="JC45" s="0" t="n">
        <f aca="false">IF(ISNUMBER(FIND(JC$1,$D45))=$AO$1,1,0)*VLOOKUP($Z$2,DALYs!$A$2:$MW$40,'Intervention list'!JC$195+1,0)</f>
        <v>0</v>
      </c>
      <c r="JD45" s="0" t="n">
        <f aca="false">IF(ISNUMBER(FIND(JD$1,$D45))=$AO$1,1,0)*VLOOKUP($Z$2,DALYs!$A$2:$MW$40,'Intervention list'!JD$195+1,0)</f>
        <v>0</v>
      </c>
      <c r="JE45" s="0" t="n">
        <f aca="false">IF(ISNUMBER(FIND(JE$1,$D45))=$AO$1,1,0)*VLOOKUP($Z$2,DALYs!$A$2:$MW$40,'Intervention list'!JE$195+1,0)</f>
        <v>0</v>
      </c>
      <c r="JF45" s="0" t="n">
        <f aca="false">IF(ISNUMBER(FIND(JF$1,$D45))=$AO$1,1,0)*VLOOKUP($Z$2,DALYs!$A$2:$MW$40,'Intervention list'!JF$195+1,0)</f>
        <v>0</v>
      </c>
      <c r="JG45" s="0" t="n">
        <f aca="false">IF(ISNUMBER(FIND(JG$1,$D45))=$AO$1,1,0)*VLOOKUP($Z$2,DALYs!$A$2:$MW$40,'Intervention list'!JG$195+1,0)</f>
        <v>0</v>
      </c>
      <c r="JH45" s="0" t="n">
        <f aca="false">IF(ISNUMBER(FIND(JH$1,$D45))=$AO$1,1,0)*VLOOKUP($Z$2,DALYs!$A$2:$MW$40,'Intervention list'!JH$195+1,0)</f>
        <v>0</v>
      </c>
      <c r="JI45" s="0" t="n">
        <f aca="false">IF(ISNUMBER(FIND(JI$1,$D45))=$AO$1,1,0)*VLOOKUP($Z$2,DALYs!$A$2:$MW$40,'Intervention list'!JI$195+1,0)</f>
        <v>0</v>
      </c>
      <c r="JJ45" s="0" t="n">
        <f aca="false">IF(ISNUMBER(FIND(JJ$1,$D45))=$AO$1,1,0)*VLOOKUP($Z$2,DALYs!$A$2:$MW$40,'Intervention list'!JJ$195+1,0)</f>
        <v>0</v>
      </c>
      <c r="JK45" s="0" t="n">
        <f aca="false">IF(ISNUMBER(FIND(JK$1,$D45))=$AO$1,1,0)*VLOOKUP($Z$2,DALYs!$A$2:$MW$40,'Intervention list'!JK$195+1,0)</f>
        <v>0</v>
      </c>
      <c r="JL45" s="0" t="n">
        <f aca="false">IF(ISNUMBER(FIND(JL$1,$D45))=$AO$1,1,0)*VLOOKUP($Z$2,DALYs!$A$2:$MW$40,'Intervention list'!JL$195+1,0)</f>
        <v>0</v>
      </c>
      <c r="JM45" s="0" t="n">
        <f aca="false">IF(ISNUMBER(FIND(JM$1,$D45))=$AO$1,1,0)*VLOOKUP($Z$2,DALYs!$A$2:$MW$40,'Intervention list'!JM$195+1,0)</f>
        <v>0</v>
      </c>
      <c r="JN45" s="0" t="n">
        <f aca="false">IF(ISNUMBER(FIND(JN$1,$D45))=$AO$1,1,0)*VLOOKUP($Z$2,DALYs!$A$2:$MW$40,'Intervention list'!JN$195+1,0)</f>
        <v>0</v>
      </c>
      <c r="JO45" s="0" t="n">
        <f aca="false">IF(ISNUMBER(FIND(JO$1,$D45))=$AO$1,1,0)*VLOOKUP($Z$2,DALYs!$A$2:$MW$40,'Intervention list'!JO$195+1,0)</f>
        <v>0</v>
      </c>
      <c r="JP45" s="0" t="n">
        <f aca="false">IF(ISNUMBER(FIND(JP$1,$D45))=$AO$1,1,0)*VLOOKUP($Z$2,DALYs!$A$2:$MW$40,'Intervention list'!JP$195+1,0)</f>
        <v>0</v>
      </c>
      <c r="JQ45" s="0" t="n">
        <f aca="false">IF(ISNUMBER(FIND(JQ$1,$D45))=$AO$1,1,0)*VLOOKUP($Z$2,DALYs!$A$2:$MW$40,'Intervention list'!JQ$195+1,0)</f>
        <v>0</v>
      </c>
      <c r="JR45" s="0" t="n">
        <f aca="false">IF(ISNUMBER(FIND(JR$1,$D45))=$AO$1,1,0)*VLOOKUP($Z$2,DALYs!$A$2:$MW$40,'Intervention list'!JR$195+1,0)</f>
        <v>0</v>
      </c>
      <c r="JS45" s="0" t="n">
        <f aca="false">IF(ISNUMBER(FIND(JS$1,$D45))=$AO$1,1,0)*VLOOKUP($Z$2,DALYs!$A$2:$MW$40,'Intervention list'!JS$195+1,0)</f>
        <v>0</v>
      </c>
      <c r="JT45" s="0" t="n">
        <f aca="false">IF(ISNUMBER(FIND(JT$1,$D45))=$AO$1,1,0)*VLOOKUP($Z$2,DALYs!$A$2:$MW$40,'Intervention list'!JT$195+1,0)</f>
        <v>0</v>
      </c>
      <c r="JU45" s="0" t="n">
        <f aca="false">IF(ISNUMBER(FIND(JU$1,$D45))=$AO$1,1,0)*VLOOKUP($Z$2,DALYs!$A$2:$MW$40,'Intervention list'!JU$195+1,0)</f>
        <v>0</v>
      </c>
      <c r="JV45" s="0" t="n">
        <f aca="false">IF(ISNUMBER(FIND(JV$1,$D45))=$AO$1,1,0)*VLOOKUP($Z$2,DALYs!$A$2:$MW$40,'Intervention list'!JV$195+1,0)</f>
        <v>0</v>
      </c>
      <c r="JW45" s="0" t="n">
        <f aca="false">IF(ISNUMBER(FIND(JW$1,$D45))=$AO$1,1,0)*VLOOKUP($Z$2,DALYs!$A$2:$MW$40,'Intervention list'!JW$195+1,0)</f>
        <v>0</v>
      </c>
      <c r="JX45" s="0" t="n">
        <f aca="false">IF(ISNUMBER(FIND(JX$1,$D45))=$AO$1,1,0)*VLOOKUP($Z$2,DALYs!$A$2:$MW$40,'Intervention list'!JX$195+1,0)</f>
        <v>0</v>
      </c>
      <c r="JY45" s="0" t="n">
        <f aca="false">IF(ISNUMBER(FIND(JY$1,$D45))=$AO$1,1,0)*VLOOKUP($Z$2,DALYs!$A$2:$MW$40,'Intervention list'!JY$195+1,0)</f>
        <v>0</v>
      </c>
      <c r="JZ45" s="0" t="n">
        <f aca="false">IF(ISNUMBER(FIND(JZ$1,$D45))=$AO$1,1,0)*VLOOKUP($Z$2,DALYs!$A$2:$MW$40,'Intervention list'!JZ$195+1,0)</f>
        <v>0</v>
      </c>
      <c r="KA45" s="0" t="n">
        <f aca="false">IF(ISNUMBER(FIND(KA$1,$D45))=$AO$1,1,0)*VLOOKUP($Z$2,DALYs!$A$2:$MW$40,'Intervention list'!KA$195+1,0)</f>
        <v>0</v>
      </c>
      <c r="KB45" s="0" t="n">
        <f aca="false">IF(ISNUMBER(FIND(KB$1,$D45))=$AO$1,1,0)*VLOOKUP($Z$2,DALYs!$A$2:$MW$40,'Intervention list'!KB$195+1,0)</f>
        <v>0</v>
      </c>
      <c r="KC45" s="0" t="n">
        <f aca="false">IF(ISNUMBER(FIND(KC$1,$D45))=$AO$1,1,0)*VLOOKUP($Z$2,DALYs!$A$2:$MW$40,'Intervention list'!KC$195+1,0)</f>
        <v>0</v>
      </c>
      <c r="KD45" s="0" t="n">
        <f aca="false">IF(ISNUMBER(FIND(KD$1,$D45))=$AO$1,1,0)*VLOOKUP($Z$2,DALYs!$A$2:$MW$40,'Intervention list'!KD$195+1,0)</f>
        <v>0</v>
      </c>
      <c r="KE45" s="0" t="n">
        <f aca="false">IF(ISNUMBER(FIND(KE$1,$D45))=$AO$1,1,0)*VLOOKUP($Z$2,DALYs!$A$2:$MW$40,'Intervention list'!KE$195+1,0)</f>
        <v>0</v>
      </c>
      <c r="KF45" s="0" t="n">
        <f aca="false">IF(ISNUMBER(FIND(KF$1,$D45))=$AO$1,1,0)*VLOOKUP($Z$2,DALYs!$A$2:$MW$40,'Intervention list'!KF$195+1,0)</f>
        <v>0</v>
      </c>
      <c r="KG45" s="0" t="n">
        <f aca="false">IF(ISNUMBER(FIND(KG$1,$D45))=$AO$1,1,0)*VLOOKUP($Z$2,DALYs!$A$2:$MW$40,'Intervention list'!KG$195+1,0)</f>
        <v>0</v>
      </c>
      <c r="KH45" s="0" t="n">
        <f aca="false">IF(ISNUMBER(FIND(KH$1,$D45))=$AO$1,1,0)*VLOOKUP($Z$2,DALYs!$A$2:$MW$40,'Intervention list'!KH$195+1,0)</f>
        <v>0</v>
      </c>
      <c r="KI45" s="0" t="n">
        <f aca="false">IF(ISNUMBER(FIND(KI$1,$D45))=$AO$1,1,0)*VLOOKUP($Z$2,DALYs!$A$2:$MW$40,'Intervention list'!KI$195+1,0)</f>
        <v>0</v>
      </c>
      <c r="KJ45" s="0" t="n">
        <f aca="false">IF(ISNUMBER(FIND(KJ$1,$D45))=$AO$1,1,0)*VLOOKUP($Z$2,DALYs!$A$2:$MW$40,'Intervention list'!KJ$195+1,0)</f>
        <v>0</v>
      </c>
      <c r="KK45" s="0" t="n">
        <f aca="false">IF(ISNUMBER(FIND(KK$1,$D45))=$AO$1,1,0)*VLOOKUP($Z$2,DALYs!$A$2:$MW$40,'Intervention list'!KK$195+1,0)</f>
        <v>0</v>
      </c>
      <c r="KL45" s="0" t="n">
        <f aca="false">IF(ISNUMBER(FIND(KL$1,$D45))=$AO$1,1,0)*VLOOKUP($Z$2,DALYs!$A$2:$MW$40,'Intervention list'!KL$195+1,0)</f>
        <v>0</v>
      </c>
      <c r="KM45" s="0" t="n">
        <f aca="false">IF(ISNUMBER(FIND(KM$1,$D45))=$AO$1,1,0)*VLOOKUP($Z$2,DALYs!$A$2:$MW$40,'Intervention list'!KM$195+1,0)</f>
        <v>0</v>
      </c>
      <c r="KN45" s="0" t="n">
        <f aca="false">IF(ISNUMBER(FIND(KN$1,$D45))=$AO$1,1,0)*VLOOKUP($Z$2,DALYs!$A$2:$MW$40,'Intervention list'!KN$195+1,0)</f>
        <v>0</v>
      </c>
      <c r="KO45" s="0" t="n">
        <f aca="false">IF(ISNUMBER(FIND(KO$1,$D45))=$AO$1,1,0)*VLOOKUP($Z$2,DALYs!$A$2:$MW$40,'Intervention list'!KO$195+1,0)</f>
        <v>0</v>
      </c>
      <c r="KP45" s="0" t="n">
        <f aca="false">IF(ISNUMBER(FIND(KP$1,$D45))=$AO$1,1,0)*VLOOKUP($Z$2,DALYs!$A$2:$MW$40,'Intervention list'!KP$195+1,0)</f>
        <v>0</v>
      </c>
      <c r="KQ45" s="0" t="n">
        <f aca="false">IF(ISNUMBER(FIND(KQ$1,$D45))=$AO$1,1,0)*VLOOKUP($Z$2,DALYs!$A$2:$MW$40,'Intervention list'!KQ$195+1,0)</f>
        <v>0</v>
      </c>
      <c r="KR45" s="0" t="n">
        <f aca="false">IF(ISNUMBER(FIND(KR$1,$D45))=$AO$1,1,0)*VLOOKUP($Z$2,DALYs!$A$2:$MW$40,'Intervention list'!KR$195+1,0)</f>
        <v>0</v>
      </c>
      <c r="KS45" s="0" t="n">
        <f aca="false">IF(ISNUMBER(FIND(KS$1,$D45))=$AO$1,1,0)*VLOOKUP($Z$2,DALYs!$A$2:$MW$40,'Intervention list'!KS$195+1,0)</f>
        <v>0</v>
      </c>
      <c r="KT45" s="0" t="n">
        <f aca="false">IF(ISNUMBER(FIND(KT$1,$D45))=$AO$1,1,0)*VLOOKUP($Z$2,DALYs!$A$2:$MW$40,'Intervention list'!KT$195+1,0)</f>
        <v>0</v>
      </c>
      <c r="KU45" s="0" t="n">
        <f aca="false">IF(ISNUMBER(FIND(KU$1,$D45))=$AO$1,1,0)*VLOOKUP($Z$2,DALYs!$A$2:$MW$40,'Intervention list'!KU$195+1,0)</f>
        <v>0</v>
      </c>
      <c r="KV45" s="0" t="n">
        <f aca="false">IF(ISNUMBER(FIND(KV$1,$D45))=$AO$1,1,0)*VLOOKUP($Z$2,DALYs!$A$2:$MW$40,'Intervention list'!KV$195+1,0)</f>
        <v>0</v>
      </c>
      <c r="KW45" s="0" t="n">
        <f aca="false">IF(ISNUMBER(FIND(KW$1,$D45))=$AO$1,1,0)*VLOOKUP($Z$2,DALYs!$A$2:$MW$40,'Intervention list'!KW$195+1,0)</f>
        <v>0</v>
      </c>
      <c r="KX45" s="0" t="n">
        <f aca="false">IF(ISNUMBER(FIND(KX$1,$D45))=$AO$1,1,0)*VLOOKUP($Z$2,DALYs!$A$2:$MW$40,'Intervention list'!KX$195+1,0)</f>
        <v>0</v>
      </c>
      <c r="KY45" s="0" t="n">
        <f aca="false">IF(ISNUMBER(FIND(KY$1,$D45))=$AO$1,1,0)*VLOOKUP($Z$2,DALYs!$A$2:$MW$40,'Intervention list'!KY$195+1,0)</f>
        <v>0</v>
      </c>
      <c r="KZ45" s="0" t="n">
        <f aca="false">IF(ISNUMBER(FIND(KZ$1,$D45))=$AO$1,1,0)*VLOOKUP($Z$2,DALYs!$A$2:$MW$40,'Intervention list'!KZ$195+1,0)</f>
        <v>0</v>
      </c>
      <c r="LA45" s="0" t="n">
        <f aca="false">IF(ISNUMBER(FIND(LA$1,$D45))=$AO$1,1,0)*VLOOKUP($Z$2,DALYs!$A$2:$MW$40,'Intervention list'!LA$195+1,0)</f>
        <v>0</v>
      </c>
      <c r="LB45" s="0" t="n">
        <f aca="false">IF(ISNUMBER(FIND(LB$1,$D45))=$AO$1,1,0)*VLOOKUP($Z$2,DALYs!$A$2:$MW$40,'Intervention list'!LB$195+1,0)</f>
        <v>0</v>
      </c>
      <c r="LC45" s="0" t="n">
        <f aca="false">IF(ISNUMBER(FIND(LC$1,$D45))=$AO$1,1,0)*VLOOKUP($Z$2,DALYs!$A$2:$MW$40,'Intervention list'!LC$195+1,0)</f>
        <v>0</v>
      </c>
      <c r="LD45" s="0" t="n">
        <f aca="false">IF(ISNUMBER(FIND(LD$1,$D45))=$AO$1,1,0)*VLOOKUP($Z$2,DALYs!$A$2:$MW$40,'Intervention list'!LD$195+1,0)</f>
        <v>0</v>
      </c>
      <c r="LE45" s="0" t="n">
        <f aca="false">IF(ISNUMBER(FIND(LE$1,$D45))=$AO$1,1,0)*VLOOKUP($Z$2,DALYs!$A$2:$MW$40,'Intervention list'!LE$195+1,0)</f>
        <v>0</v>
      </c>
      <c r="LF45" s="0" t="n">
        <f aca="false">IF(ISNUMBER(FIND(LF$1,$D45))=$AO$1,1,0)*VLOOKUP($Z$2,DALYs!$A$2:$MW$40,'Intervention list'!LF$195+1,0)</f>
        <v>0</v>
      </c>
      <c r="LG45" s="0" t="n">
        <f aca="false">IF(ISNUMBER(FIND(LG$1,$D45))=$AO$1,1,0)*VLOOKUP($Z$2,DALYs!$A$2:$MW$40,'Intervention list'!LG$195+1,0)</f>
        <v>0</v>
      </c>
      <c r="LH45" s="0" t="n">
        <f aca="false">IF(ISNUMBER(FIND(LH$1,$D45))=$AO$1,1,0)*VLOOKUP($Z$2,DALYs!$A$2:$MW$40,'Intervention list'!LH$195+1,0)</f>
        <v>0</v>
      </c>
      <c r="LI45" s="0" t="n">
        <f aca="false">IF(ISNUMBER(FIND(LI$1,$D45))=$AO$1,1,0)*VLOOKUP($Z$2,DALYs!$A$2:$MW$40,'Intervention list'!LI$195+1,0)</f>
        <v>0</v>
      </c>
      <c r="LJ45" s="0" t="n">
        <f aca="false">IF(ISNUMBER(FIND(LJ$1,$D45))=$AO$1,1,0)*VLOOKUP($Z$2,DALYs!$A$2:$MW$40,'Intervention list'!LJ$195+1,0)</f>
        <v>0</v>
      </c>
      <c r="LK45" s="0" t="n">
        <f aca="false">IF(ISNUMBER(FIND(LK$1,$D45))=$AO$1,1,0)*VLOOKUP($Z$2,DALYs!$A$2:$MW$40,'Intervention list'!LK$195+1,0)</f>
        <v>0</v>
      </c>
      <c r="LL45" s="0" t="n">
        <f aca="false">IF(ISNUMBER(FIND(LL$1,$D45))=$AO$1,1,0)*VLOOKUP($Z$2,DALYs!$A$2:$MW$40,'Intervention list'!LL$195+1,0)</f>
        <v>0</v>
      </c>
      <c r="LM45" s="0" t="n">
        <f aca="false">IF(ISNUMBER(FIND(LM$1,$D45))=$AO$1,1,0)*VLOOKUP($Z$2,DALYs!$A$2:$MW$40,'Intervention list'!LM$195+1,0)</f>
        <v>0</v>
      </c>
      <c r="LN45" s="0" t="n">
        <f aca="false">IF(ISNUMBER(FIND(LN$1,$D45))=$AO$1,1,0)*VLOOKUP($Z$2,DALYs!$A$2:$MW$40,'Intervention list'!LN$195+1,0)</f>
        <v>0</v>
      </c>
      <c r="LO45" s="0" t="n">
        <f aca="false">IF(ISNUMBER(FIND(LO$1,$D45))=$AO$1,1,0)*VLOOKUP($Z$2,DALYs!$A$2:$MW$40,'Intervention list'!LO$195+1,0)</f>
        <v>0</v>
      </c>
      <c r="LP45" s="0" t="n">
        <f aca="false">IF(ISNUMBER(FIND(LP$1,$D45))=$AO$1,1,0)*VLOOKUP($Z$2,DALYs!$A$2:$MW$40,'Intervention list'!LP$195+1,0)</f>
        <v>0</v>
      </c>
      <c r="LQ45" s="0" t="n">
        <f aca="false">IF(ISNUMBER(FIND(LQ$1,$D45))=$AO$1,1,0)*VLOOKUP($Z$2,DALYs!$A$2:$MW$40,'Intervention list'!LQ$195+1,0)</f>
        <v>0</v>
      </c>
      <c r="LR45" s="0" t="n">
        <f aca="false">IF(ISNUMBER(FIND(LR$1,$D45))=$AO$1,1,0)*VLOOKUP($Z$2,DALYs!$A$2:$MW$40,'Intervention list'!LR$195+1,0)</f>
        <v>0</v>
      </c>
      <c r="LS45" s="0" t="n">
        <f aca="false">IF(ISNUMBER(FIND(LS$1,$D45))=$AO$1,1,0)*VLOOKUP($Z$2,DALYs!$A$2:$MW$40,'Intervention list'!LS$195+1,0)</f>
        <v>0</v>
      </c>
      <c r="LT45" s="0" t="n">
        <f aca="false">IF(ISNUMBER(FIND(LT$1,$D45))=$AO$1,1,0)*VLOOKUP($Z$2,DALYs!$A$2:$MW$40,'Intervention list'!LT$195+1,0)</f>
        <v>0</v>
      </c>
      <c r="LU45" s="0" t="n">
        <f aca="false">IF(ISNUMBER(FIND(LU$1,$D45))=$AO$1,1,0)*VLOOKUP($Z$2,DALYs!$A$2:$MW$40,'Intervention list'!LU$195+1,0)</f>
        <v>0</v>
      </c>
      <c r="LV45" s="0" t="n">
        <f aca="false">IF(ISNUMBER(FIND(LV$1,$D45))=$AO$1,1,0)*VLOOKUP($Z$2,DALYs!$A$2:$MW$40,'Intervention list'!LV$195+1,0)</f>
        <v>0</v>
      </c>
      <c r="LW45" s="0" t="n">
        <f aca="false">IF(ISNUMBER(FIND(LW$1,$D45))=$AO$1,1,0)*VLOOKUP($Z$2,DALYs!$A$2:$MW$40,'Intervention list'!LW$195+1,0)</f>
        <v>0</v>
      </c>
      <c r="LX45" s="0" t="n">
        <f aca="false">IF(ISNUMBER(FIND(LX$1,$D45))=$AO$1,1,0)*VLOOKUP($Z$2,DALYs!$A$2:$MW$40,'Intervention list'!LX$195+1,0)</f>
        <v>0</v>
      </c>
      <c r="LY45" s="0" t="n">
        <f aca="false">IF(ISNUMBER(FIND(LY$1,$D45))=$AO$1,1,0)*VLOOKUP($Z$2,DALYs!$A$2:$MW$40,'Intervention list'!LY$195+1,0)</f>
        <v>0</v>
      </c>
      <c r="LZ45" s="0" t="n">
        <f aca="false">IF(ISNUMBER(FIND(LZ$1,$D45))=$AO$1,1,0)*VLOOKUP($Z$2,DALYs!$A$2:$MW$40,'Intervention list'!LZ$195+1,0)</f>
        <v>0</v>
      </c>
      <c r="MA45" s="0" t="n">
        <f aca="false">IF(ISNUMBER(FIND(MA$1,$D45))=$AO$1,1,0)*VLOOKUP($Z$2,DALYs!$A$2:$MW$40,'Intervention list'!MA$195+1,0)</f>
        <v>0</v>
      </c>
      <c r="MB45" s="0" t="n">
        <f aca="false">IF(ISNUMBER(FIND(MB$1,$D45))=$AO$1,1,0)*VLOOKUP($Z$2,DALYs!$A$2:$MW$40,'Intervention list'!MB$195+1,0)</f>
        <v>0</v>
      </c>
      <c r="MC45" s="0" t="n">
        <f aca="false">IF(ISNUMBER(FIND(MC$1,$D45))=$AO$1,1,0)*VLOOKUP($Z$2,DALYs!$A$2:$MW$40,'Intervention list'!MC$195+1,0)</f>
        <v>0</v>
      </c>
      <c r="MD45" s="0" t="n">
        <f aca="false">IF(ISNUMBER(FIND(MD$1,$D45))=$AO$1,1,0)*VLOOKUP($Z$2,DALYs!$A$2:$MW$40,'Intervention list'!MD$195+1,0)</f>
        <v>0</v>
      </c>
      <c r="ME45" s="0" t="n">
        <f aca="false">IF(ISNUMBER(FIND(ME$1,$D45))=$AO$1,1,0)*VLOOKUP($Z$2,DALYs!$A$2:$MW$40,'Intervention list'!ME$195+1,0)</f>
        <v>0</v>
      </c>
      <c r="MF45" s="0" t="n">
        <f aca="false">IF(ISNUMBER(FIND(MF$1,$D45))=$AO$1,1,0)*VLOOKUP($Z$2,DALYs!$A$2:$MW$40,'Intervention list'!MF$195+1,0)</f>
        <v>0</v>
      </c>
      <c r="MG45" s="0" t="n">
        <f aca="false">IF(ISNUMBER(FIND(MG$1,$D45))=$AO$1,1,0)*VLOOKUP($Z$2,DALYs!$A$2:$MW$40,'Intervention list'!MG$195+1,0)</f>
        <v>0</v>
      </c>
      <c r="MH45" s="0" t="n">
        <f aca="false">IF(ISNUMBER(FIND(MH$1,$D45))=$AO$1,1,0)*VLOOKUP($Z$2,DALYs!$A$2:$MW$40,'Intervention list'!MH$195+1,0)</f>
        <v>0</v>
      </c>
      <c r="MI45" s="0" t="n">
        <f aca="false">IF(ISNUMBER(FIND(MI$1,$D45))=$AO$1,1,0)*VLOOKUP($Z$2,DALYs!$A$2:$MW$40,'Intervention list'!MI$195+1,0)</f>
        <v>0</v>
      </c>
      <c r="MJ45" s="0" t="n">
        <f aca="false">IF(ISNUMBER(FIND(MJ$1,$D45))=$AO$1,1,0)*VLOOKUP($Z$2,DALYs!$A$2:$MW$40,'Intervention list'!MJ$195+1,0)</f>
        <v>0</v>
      </c>
      <c r="MK45" s="0" t="n">
        <f aca="false">IF(ISNUMBER(FIND(MK$1,$D45))=$AO$1,1,0)*VLOOKUP($Z$2,DALYs!$A$2:$MW$40,'Intervention list'!MK$195+1,0)</f>
        <v>0</v>
      </c>
      <c r="ML45" s="0" t="n">
        <f aca="false">IF(ISNUMBER(FIND(ML$1,$D45))=$AO$1,1,0)*VLOOKUP($Z$2,DALYs!$A$2:$MW$40,'Intervention list'!ML$195+1,0)</f>
        <v>0</v>
      </c>
      <c r="MM45" s="0" t="n">
        <f aca="false">IF(ISNUMBER(FIND(MM$1,$D45))=$AO$1,1,0)*VLOOKUP($Z$2,DALYs!$A$2:$MW$40,'Intervention list'!MM$195+1,0)</f>
        <v>0</v>
      </c>
      <c r="MN45" s="0" t="n">
        <f aca="false">IF(ISNUMBER(FIND(MN$1,$D45))=$AO$1,1,0)*VLOOKUP($Z$2,DALYs!$A$2:$MW$40,'Intervention list'!MN$195+1,0)</f>
        <v>0</v>
      </c>
      <c r="MO45" s="0" t="n">
        <f aca="false">IF(ISNUMBER(FIND(MO$1,$D45))=$AO$1,1,0)*VLOOKUP($Z$2,DALYs!$A$2:$MW$40,'Intervention list'!MO$195+1,0)</f>
        <v>0</v>
      </c>
      <c r="MP45" s="0" t="n">
        <f aca="false">IF(ISNUMBER(FIND(MP$1,$D45))=$AO$1,1,0)*VLOOKUP($Z$2,DALYs!$A$2:$MW$40,'Intervention list'!MP$195+1,0)</f>
        <v>0</v>
      </c>
      <c r="MQ45" s="0" t="n">
        <f aca="false">IF(ISNUMBER(FIND(MQ$1,$D45))=$AO$1,1,0)*VLOOKUP($Z$2,DALYs!$A$2:$MW$40,'Intervention list'!MQ$195+1,0)</f>
        <v>0</v>
      </c>
      <c r="MR45" s="0" t="n">
        <f aca="false">IF(ISNUMBER(FIND(MR$1,$D45))=$AO$1,1,0)*VLOOKUP($Z$2,DALYs!$A$2:$MW$40,'Intervention list'!MR$195+1,0)</f>
        <v>0</v>
      </c>
      <c r="MS45" s="0" t="n">
        <f aca="false">IF(ISNUMBER(FIND(MS$1,$D45))=$AO$1,1,0)*VLOOKUP($Z$2,DALYs!$A$2:$MW$40,'Intervention list'!MS$195+1,0)</f>
        <v>0</v>
      </c>
      <c r="MT45" s="0" t="n">
        <f aca="false">IF(ISNUMBER(FIND(MT$1,$D45))=$AO$1,1,0)*VLOOKUP($Z$2,DALYs!$A$2:$MW$40,'Intervention list'!MT$195+1,0)</f>
        <v>0</v>
      </c>
      <c r="MU45" s="0" t="n">
        <f aca="false">IF(ISNUMBER(FIND(MU$1,$D45))=$AO$1,1,0)*VLOOKUP($Z$2,DALYs!$A$2:$MW$40,'Intervention list'!MU$195+1,0)</f>
        <v>0</v>
      </c>
      <c r="MV45" s="0" t="n">
        <f aca="false">IF(ISNUMBER(FIND(MV$1,$D45))=$AO$1,1,0)*VLOOKUP($Z$2,DALYs!$A$2:$MW$40,'Intervention list'!MV$195+1,0)</f>
        <v>0</v>
      </c>
      <c r="MW45" s="0" t="n">
        <f aca="false">IF(ISNUMBER(FIND(MW$1,$D45))=$AO$1,1,0)*VLOOKUP($Z$2,DALYs!$A$2:$MW$40,'Intervention list'!MW$195+1,0)</f>
        <v>0</v>
      </c>
      <c r="MX45" s="0" t="n">
        <f aca="false">IF(ISNUMBER(FIND(MX$1,$D45))=$AO$1,1,0)*VLOOKUP($Z$2,DALYs!$A$2:$MW$40,'Intervention list'!MX$195+1,0)</f>
        <v>0</v>
      </c>
      <c r="MY45" s="0" t="n">
        <f aca="false">IF(ISNUMBER(FIND(MY$1,$D45))=$AO$1,1,0)*VLOOKUP($Z$2,DALYs!$A$2:$MW$40,'Intervention list'!MY$195+1,0)</f>
        <v>0</v>
      </c>
      <c r="MZ45" s="0" t="n">
        <f aca="false">IF(ISNUMBER(FIND(MZ$1,$D45))=$AO$1,1,0)*VLOOKUP($Z$2,DALYs!$A$2:$MW$40,'Intervention list'!MZ$195+1,0)</f>
        <v>0</v>
      </c>
      <c r="NA45" s="0" t="n">
        <f aca="false">IF(ISNUMBER(FIND(NA$1,$D45))=$AO$1,1,0)*VLOOKUP($Z$2,DALYs!$A$2:$MW$40,'Intervention list'!NA$195+1,0)</f>
        <v>0</v>
      </c>
      <c r="NB45" s="0" t="n">
        <f aca="false">IF(ISNUMBER(FIND(NB$1,$D45))=$AO$1,1,0)*VLOOKUP($Z$2,DALYs!$A$2:$MW$40,'Intervention list'!NB$195+1,0)</f>
        <v>0</v>
      </c>
      <c r="NC45" s="0" t="n">
        <f aca="false">IF(ISNUMBER(FIND(NC$1,$D45))=$AO$1,1,0)*VLOOKUP($Z$2,DALYs!$A$2:$MW$40,'Intervention list'!NC$195+1,0)</f>
        <v>0</v>
      </c>
      <c r="ND45" s="0" t="n">
        <f aca="false">IF(ISNUMBER(FIND(ND$1,$D45))=$AO$1,1,0)*VLOOKUP($Z$2,DALYs!$A$2:$MW$40,'Intervention list'!ND$195+1,0)</f>
        <v>0</v>
      </c>
      <c r="NE45" s="0" t="n">
        <f aca="false">IF(ISNUMBER(FIND(NE$1,$D45))=$AO$1,1,0)*VLOOKUP($Z$2,DALYs!$A$2:$MW$40,'Intervention list'!NE$195+1,0)</f>
        <v>0</v>
      </c>
      <c r="NF45" s="0" t="n">
        <f aca="false">IF(ISNUMBER(FIND(NF$1,$D45))=$AO$1,1,0)*VLOOKUP($Z$2,DALYs!$A$2:$MW$40,'Intervention list'!NF$195+1,0)</f>
        <v>0</v>
      </c>
      <c r="NG45" s="0" t="n">
        <f aca="false">IF(ISNUMBER(FIND(NG$1,$D45))=$AO$1,1,0)*VLOOKUP($Z$2,DALYs!$A$2:$MW$40,'Intervention list'!NG$195+1,0)</f>
        <v>0</v>
      </c>
      <c r="NH45" s="0" t="n">
        <f aca="false">IF(ISNUMBER(FIND(NH$1,$D45))=$AO$1,1,0)*VLOOKUP($Z$2,DALYs!$A$2:$MW$40,'Intervention list'!NH$195+1,0)</f>
        <v>0</v>
      </c>
      <c r="NI45" s="0" t="n">
        <f aca="false">IF(ISNUMBER(FIND(NI$1,$D45))=$AO$1,1,0)*VLOOKUP($Z$2,DALYs!$A$2:$MW$40,'Intervention list'!NI$195+1,0)</f>
        <v>0</v>
      </c>
      <c r="NJ45" s="0" t="n">
        <f aca="false">IF(ISNUMBER(FIND(NJ$1,$D45))=$AO$1,1,0)*VLOOKUP($Z$2,DALYs!$A$2:$MW$40,'Intervention list'!NJ$195+1,0)</f>
        <v>0</v>
      </c>
      <c r="NK45" s="0" t="n">
        <f aca="false">IF(ISNUMBER(FIND(NK$1,$D45))=$AO$1,1,0)*VLOOKUP($Z$2,DALYs!$A$2:$MW$40,'Intervention list'!NK$195+1,0)</f>
        <v>0</v>
      </c>
      <c r="NL45" s="0" t="n">
        <f aca="false">IF(ISNUMBER(FIND(NL$1,$D45))=$AO$1,1,0)*VLOOKUP($Z$2,DALYs!$A$2:$MW$40,'Intervention list'!NL$195+1,0)</f>
        <v>0</v>
      </c>
      <c r="NM45" s="0" t="n">
        <f aca="false">IF(ISNUMBER(FIND(NM$1,$D45))=$AO$1,1,0)*VLOOKUP($Z$2,DALYs!$A$2:$MW$40,'Intervention list'!NM$195+1,0)</f>
        <v>0</v>
      </c>
      <c r="NN45" s="0" t="n">
        <f aca="false">IF(ISNUMBER(FIND(NN$1,$D45))=$AO$1,1,0)*VLOOKUP($Z$2,DALYs!$A$2:$MW$40,'Intervention list'!NN$195+1,0)</f>
        <v>0</v>
      </c>
      <c r="NO45" s="0" t="n">
        <f aca="false">IF(ISNUMBER(FIND(NO$1,$D45))=$AO$1,1,0)*VLOOKUP($Z$2,DALYs!$A$2:$MW$40,'Intervention list'!NO$195+1,0)</f>
        <v>0</v>
      </c>
      <c r="NP45" s="0" t="n">
        <f aca="false">IF(ISNUMBER(FIND(NP$1,$D45))=$AO$1,1,0)*VLOOKUP($Z$2,DALYs!$A$2:$MW$40,'Intervention list'!NP$195+1,0)</f>
        <v>0</v>
      </c>
      <c r="NQ45" s="0" t="n">
        <f aca="false">IF(ISNUMBER(FIND(NQ$1,$D45))=$AO$1,1,0)*VLOOKUP($Z$2,DALYs!$A$2:$MW$40,'Intervention list'!NQ$195+1,0)</f>
        <v>0</v>
      </c>
      <c r="NR45" s="0" t="n">
        <f aca="false">IF(ISNUMBER(FIND(NR$1,$D45))=$AO$1,1,0)*VLOOKUP($Z$2,DALYs!$A$2:$MW$40,'Intervention list'!NR$195+1,0)</f>
        <v>0</v>
      </c>
      <c r="NS45" s="0" t="n">
        <f aca="false">IF(ISNUMBER(FIND(NS$1,$D45))=$AO$1,1,0)*VLOOKUP($Z$2,DALYs!$A$2:$MW$40,'Intervention list'!NS$195+1,0)</f>
        <v>0</v>
      </c>
      <c r="NT45" s="0" t="n">
        <f aca="false">IF(ISNUMBER(FIND(NT$1,$D45))=$AO$1,1,0)*VLOOKUP($Z$2,DALYs!$A$2:$MW$40,'Intervention list'!NT$195+1,0)</f>
        <v>0</v>
      </c>
      <c r="NU45" s="0" t="n">
        <f aca="false">IF(ISNUMBER(FIND(NU$1,$D45))=$AO$1,1,0)*VLOOKUP($Z$2,DALYs!$A$2:$MW$40,'Intervention list'!NU$195+1,0)</f>
        <v>0</v>
      </c>
      <c r="NV45" s="0" t="n">
        <f aca="false">IF(ISNUMBER(FIND(NV$1,$D45))=$AO$1,1,0)*VLOOKUP($Z$2,DALYs!$A$2:$MW$40,'Intervention list'!NV$195+1,0)</f>
        <v>0</v>
      </c>
      <c r="NW45" s="0" t="n">
        <f aca="false">IF(ISNUMBER(FIND(NW$1,$D45))=$AO$1,1,0)*VLOOKUP($Z$2,DALYs!$A$2:$MW$40,'Intervention list'!NW$195+1,0)</f>
        <v>0</v>
      </c>
      <c r="NX45" s="0" t="n">
        <f aca="false">IF(ISNUMBER(FIND(NX$1,$D45))=$AO$1,1,0)*VLOOKUP($Z$2,DALYs!$A$2:$MW$40,'Intervention list'!NX$195+1,0)</f>
        <v>0</v>
      </c>
      <c r="NY45" s="0" t="n">
        <f aca="false">IF(ISNUMBER(FIND(NY$1,$D45))=$AO$1,1,0)*VLOOKUP($Z$2,DALYs!$A$2:$MW$40,'Intervention list'!NY$195+1,0)</f>
        <v>0</v>
      </c>
      <c r="NZ45" s="0" t="n">
        <f aca="false">IF(ISNUMBER(FIND(NZ$1,$D45))=$AO$1,1,0)*VLOOKUP($Z$2,DALYs!$A$2:$MW$40,'Intervention list'!NZ$195+1,0)</f>
        <v>0</v>
      </c>
      <c r="OA45" s="0" t="n">
        <f aca="false">IF(ISNUMBER(FIND(OA$1,$D45))=$AO$1,1,0)*VLOOKUP($Z$2,DALYs!$A$2:$MW$40,'Intervention list'!OA$195+1,0)</f>
        <v>0</v>
      </c>
      <c r="OB45" s="0" t="n">
        <f aca="false">IF(ISNUMBER(FIND(OB$1,$D45))=$AO$1,1,0)*VLOOKUP($Z$2,DALYs!$A$2:$MW$40,'Intervention list'!OB$195+1,0)</f>
        <v>0</v>
      </c>
      <c r="OC45" s="0" t="n">
        <f aca="false">IF(ISNUMBER(FIND(OC$1,$D45))=$AO$1,1,0)*VLOOKUP($Z$2,DALYs!$A$2:$MW$40,'Intervention list'!OC$195+1,0)</f>
        <v>0</v>
      </c>
      <c r="OD45" s="0" t="n">
        <f aca="false">IF(ISNUMBER(FIND(OD$1,$D45))=$AO$1,1,0)*VLOOKUP($Z$2,DALYs!$A$2:$MW$40,'Intervention list'!OD$195+1,0)</f>
        <v>0</v>
      </c>
      <c r="OE45" s="0" t="n">
        <f aca="false">IF(ISNUMBER(FIND(OE$1,$D45))=$AO$1,1,0)*VLOOKUP($Z$2,DALYs!$A$2:$MW$40,'Intervention list'!OE$195+1,0)</f>
        <v>0</v>
      </c>
      <c r="OF45" s="0" t="n">
        <f aca="false">IF(ISNUMBER(FIND(OF$1,$D45))=$AO$1,1,0)*VLOOKUP($Z$2,DALYs!$A$2:$MW$40,'Intervention list'!OF$195+1,0)</f>
        <v>0</v>
      </c>
      <c r="OG45" s="0" t="n">
        <f aca="false">IF(ISNUMBER(FIND(OG$1,$D45))=$AO$1,1,0)*VLOOKUP($Z$2,DALYs!$A$2:$MW$40,'Intervention list'!OG$195+1,0)</f>
        <v>0</v>
      </c>
      <c r="OH45" s="0" t="n">
        <f aca="false">IF(ISNUMBER(FIND(OH$1,$D45))=$AO$1,1,0)*VLOOKUP($Z$2,DALYs!$A$2:$MW$40,'Intervention list'!OH$195+1,0)</f>
        <v>0</v>
      </c>
      <c r="OI45" s="0" t="n">
        <f aca="false">IF(ISNUMBER(FIND(OI$1,$D45))=$AO$1,1,0)*VLOOKUP($Z$2,DALYs!$A$2:$MW$40,'Intervention list'!OI$195+1,0)</f>
        <v>0</v>
      </c>
      <c r="OJ45" s="0" t="n">
        <f aca="false">IF(ISNUMBER(FIND(OJ$1,$D45))=$AO$1,1,0)*VLOOKUP($Z$2,DALYs!$A$2:$MW$40,'Intervention list'!OJ$195+1,0)</f>
        <v>0</v>
      </c>
      <c r="OK45" s="0" t="n">
        <f aca="false">IF(ISNUMBER(FIND(OK$1,$D45))=$AO$1,1,0)*VLOOKUP($Z$2,DALYs!$A$2:$MW$40,'Intervention list'!OK$195+1,0)</f>
        <v>0</v>
      </c>
      <c r="OL45" s="0" t="n">
        <f aca="false">IF(ISNUMBER(FIND(OL$1,$D45))=$AO$1,1,0)*VLOOKUP($Z$2,DALYs!$A$2:$MW$40,'Intervention list'!OL$195+1,0)</f>
        <v>0</v>
      </c>
      <c r="OM45" s="0" t="n">
        <f aca="false">IF(ISNUMBER(FIND(OM$1,$D45))=$AO$1,1,0)*VLOOKUP($Z$2,DALYs!$A$2:$MW$40,'Intervention list'!OM$195+1,0)</f>
        <v>0</v>
      </c>
      <c r="ON45" s="0" t="n">
        <f aca="false">IF(ISNUMBER(FIND(ON$1,$D45))=$AO$1,1,0)*VLOOKUP($Z$2,DALYs!$A$2:$MW$40,'Intervention list'!ON$195+1,0)</f>
        <v>0</v>
      </c>
      <c r="OO45" s="0" t="n">
        <f aca="false">IF(ISNUMBER(FIND(OO$1,$D45))=$AO$1,1,0)*VLOOKUP($Z$2,DALYs!$A$2:$MW$40,'Intervention list'!OO$195+1,0)</f>
        <v>0</v>
      </c>
      <c r="OP45" s="0" t="n">
        <f aca="false">IF(ISNUMBER(FIND(OP$1,$D45))=$AO$1,1,0)*VLOOKUP($Z$2,DALYs!$A$2:$MW$40,'Intervention list'!OP$195+1,0)</f>
        <v>0</v>
      </c>
      <c r="OQ45" s="0" t="n">
        <f aca="false">IF(ISNUMBER(FIND(OQ$1,$D45))=$AO$1,1,0)*VLOOKUP($Z$2,DALYs!$A$2:$MW$40,'Intervention list'!OQ$195+1,0)</f>
        <v>0</v>
      </c>
      <c r="OR45" s="0" t="n">
        <f aca="false">IF(ISNUMBER(FIND(OR$1,$D45))=$AO$1,1,0)*VLOOKUP($Z$2,DALYs!$A$2:$MW$40,'Intervention list'!OR$195+1,0)</f>
        <v>0</v>
      </c>
      <c r="OS45" s="0" t="n">
        <f aca="false">IF(ISNUMBER(FIND(OS$1,$D45))=$AO$1,1,0)*VLOOKUP($Z$2,DALYs!$A$2:$MW$40,'Intervention list'!OS$195+1,0)</f>
        <v>0</v>
      </c>
      <c r="OT45" s="0" t="n">
        <f aca="false">IF(ISNUMBER(FIND(OT$1,$D45))=$AO$1,1,0)*VLOOKUP($Z$2,DALYs!$A$2:$MW$40,'Intervention list'!OT$195+1,0)</f>
        <v>0</v>
      </c>
      <c r="OU45" s="0" t="n">
        <f aca="false">IF(ISNUMBER(FIND(OU$1,$D45))=$AO$1,1,0)*VLOOKUP($Z$2,DALYs!$A$2:$MW$40,'Intervention list'!OU$195+1,0)</f>
        <v>0</v>
      </c>
      <c r="OV45" s="0" t="n">
        <f aca="false">IF(ISNUMBER(FIND(OV$1,$D45))=$AO$1,1,0)*VLOOKUP($Z$2,DALYs!$A$2:$MW$40,'Intervention list'!OV$195+1,0)</f>
        <v>0</v>
      </c>
      <c r="OW45" s="0" t="n">
        <f aca="false">IF(ISNUMBER(FIND(OW$1,$D45))=$AO$1,1,0)*VLOOKUP($Z$2,DALYs!$A$2:$MW$40,'Intervention list'!OW$195+1,0)</f>
        <v>0</v>
      </c>
      <c r="OX45" s="0" t="n">
        <f aca="false">IF(ISNUMBER(FIND(OX$1,$D45))=$AO$1,1,0)*VLOOKUP($Z$2,DALYs!$A$2:$MW$40,'Intervention list'!OX$195+1,0)</f>
        <v>0</v>
      </c>
    </row>
    <row r="46" customFormat="false" ht="15.75" hidden="false" customHeight="false" outlineLevel="0" collapsed="false">
      <c r="A46" s="6" t="s">
        <v>167</v>
      </c>
      <c r="B46" s="6" t="s">
        <v>97</v>
      </c>
      <c r="C46" s="26" t="s">
        <v>134</v>
      </c>
      <c r="D46" s="7" t="s">
        <v>168</v>
      </c>
      <c r="E46" s="7" t="str">
        <f aca="false">SUBSTITUTE(D46,0.2,X46)</f>
        <v>Interpersonal violence: 0.1</v>
      </c>
      <c r="F46" s="0" t="s">
        <v>25</v>
      </c>
      <c r="G46" s="8" t="n">
        <v>0.216918286898116</v>
      </c>
      <c r="H46" s="9" t="n">
        <v>2908</v>
      </c>
      <c r="I46" s="9" t="n">
        <f aca="false">IF(H46="","",(H46*(VLOOKUP($Z$2,Worksheet,11,0)^4)))</f>
        <v>4237.22695142464</v>
      </c>
      <c r="J46" s="9" t="n">
        <f aca="false">IF(I46="","",I46*VLOOKUP($Z$2,Worksheet,12,0))</f>
        <v>4749.12617130533</v>
      </c>
      <c r="K46" s="9" t="n">
        <f aca="false">IF(I46="","",I46*VLOOKUP($Z$2, Worksheet, 13, 0))</f>
        <v>4160.16869918343</v>
      </c>
      <c r="L46" s="9" t="n">
        <f aca="false">IF(J46="",VLOOKUP($Z$2, Worksheet, 14, 0),J46)</f>
        <v>4749.12617130533</v>
      </c>
      <c r="M46" s="9" t="n">
        <f aca="false">IF(L46&lt;VLOOKUP($Z$2,'Country sheet'!$A$3:$P$41,15,0), VLOOKUP($Z$2,'Country sheet'!$A$3:$P$41,15,0), L46)/0.7</f>
        <v>6784.46595900761</v>
      </c>
      <c r="N46" s="27" t="n">
        <f aca="false">IFERROR(IF(AC46=$AO$1,VLOOKUP(F46,AO$42:AX$46,MATCH(AC$1,AP$41:AX$41,0)+1,0)/COUNTIFS($F$2:$F$194,$F46,$AC$2:$AC$194,$AO$1),0),0) + IFERROR(IF(AD46=$AO$1,VLOOKUP(F46,AO$42:AX$46,MATCH(AD$1,AP$41:AX$41,0)+1,0)/COUNTIFS($F$2:$F$194,$F46,$AD$2:$AD$194,$AO$1),0),0) + IFERROR(IF(AE46=$AO$1,VLOOKUP(F46,AO$42:AX$46,MATCH(AE$1,AP$41:AX$41,0)+1,0)/COUNTIFS($F$2:$F$194,$F46,$AE$2:$AE$194,$AO$1),0),0) + IFERROR(IF(AF46=$AO$1,VLOOKUP(F46,AO$42:AX$46,MATCH(AF$1,AP$41:AX$41,0)+1,0)/COUNTIFS($F$2:$F$194,$F46,$AF$2:$AF$194,$AO$1),0),0) + IFERROR(IF(AG46=$AO$1,VLOOKUP(F46,AO$42:AX$46,MATCH(AG$1,AP$41:AX$41,0)+1,0)/COUNTIFS($F$2:$F$194,$F46,$AG$2:$AG$194,$AO$1),0),0) + IFERROR(IF(AH46=$AO$1,VLOOKUP(F46,AO$42:AX$46,MATCH(AH$1,AP$41:AX$41,0)+1,0)/COUNTIFS($F$2:$F$194,$F46,$AH$2:$AH$194,$AO$1),0),0) + IFERROR(IF(AI46=$AO$1,VLOOKUP(F46,AO$42:AX$46,MATCH(AI$1,AP$41:AX$41,0)+1,0)/COUNTIFS($F$2:$F$194,$F46,$AI$2:$AI$194,$AO$1),0),0) + IFERROR(IF(AJ46=$AO$1,VLOOKUP(F46,AO$42:AX$46,MATCH(AJ$1,AP$41:AX$41,0)+1,0)/COUNTIFS($F$2:$F$194,$F46,$AJ$2:$AJ$194,$AO$1),0),0) + IFERROR(IF(AK46=$AO$1,VLOOKUP(F46,AO$42:AX$46,MATCH(AK$1,AP$41:AX$41,0)+1,0)/COUNTIFS($F$2:$F$194,$F46,$AK$2:$AK$194,$AO$1),0),0)</f>
        <v>335367.088919935</v>
      </c>
      <c r="O46" s="9" t="n">
        <v>1</v>
      </c>
      <c r="P46" s="9" t="n">
        <v>1</v>
      </c>
      <c r="Q46" s="0" t="n">
        <f aca="false">SUM(BC46:OX46)</f>
        <v>70501.6697666383</v>
      </c>
      <c r="R46" s="0" t="n">
        <f aca="false">IF(VLOOKUP($Z$2,CET!$A$4:$L$42,12,0)="Low income",_xlfn.IFS(S46=0.2,0.1,S46=0.1,0.05,S46=0.5,0.4,S46=0.35,0.25),S46)</f>
        <v>0.2</v>
      </c>
      <c r="S46" s="0" t="n">
        <v>0.2</v>
      </c>
      <c r="T46" s="0" t="n">
        <v>0.8</v>
      </c>
      <c r="U46" s="0" t="n">
        <f aca="false">N46/M46</f>
        <v>49.4316120010411</v>
      </c>
      <c r="V46" s="0" t="n">
        <f aca="false">IFERROR(U46/Q46,0)</f>
        <v>0.000701141010768404</v>
      </c>
      <c r="W46" s="0" t="n">
        <f aca="false">(T46/R46)*V46</f>
        <v>0.00280456404307362</v>
      </c>
      <c r="X46" s="28" t="n">
        <f aca="false">IF(W46=0,0,IF(W46&lt;=0.8,IF(W46&lt;0.05,0.05,W46),0.8))</f>
        <v>0.05</v>
      </c>
      <c r="Y46" s="28"/>
      <c r="AC46" s="34" t="n">
        <f aca="false">ISNUMBER(FIND(AC$1,$C46))</f>
        <v>0</v>
      </c>
      <c r="AD46" s="33" t="n">
        <f aca="false">ISNUMBER(FIND(AD$1,$C46))</f>
        <v>0</v>
      </c>
      <c r="AE46" s="33" t="n">
        <f aca="false">ISNUMBER(FIND(AE$1,$C46))</f>
        <v>0</v>
      </c>
      <c r="AF46" s="33" t="n">
        <f aca="false">ISNUMBER(FIND(AF$1,$C46))</f>
        <v>0</v>
      </c>
      <c r="AG46" s="33" t="n">
        <f aca="false">ISNUMBER(FIND(AG$1,$C46))</f>
        <v>0</v>
      </c>
      <c r="AH46" s="33" t="n">
        <f aca="false">ISNUMBER(FIND(AH$1,$C46))</f>
        <v>0</v>
      </c>
      <c r="AI46" s="33" t="n">
        <f aca="false">ISNUMBER(FIND(AI$1,$C46))</f>
        <v>1</v>
      </c>
      <c r="AJ46" s="33" t="n">
        <f aca="false">ISNUMBER(FIND(AJ$1,$C46))</f>
        <v>0</v>
      </c>
      <c r="AK46" s="35" t="n">
        <f aca="false">ISNUMBER(FIND(AK$1,$C46))</f>
        <v>0</v>
      </c>
      <c r="AL46" s="6"/>
      <c r="AM46" s="33"/>
      <c r="AN46" s="51"/>
      <c r="AO46" s="52" t="s">
        <v>59</v>
      </c>
      <c r="AP46" s="80" t="n">
        <f aca="false">AP$22*AP36</f>
        <v>0</v>
      </c>
      <c r="AQ46" s="81" t="n">
        <f aca="false">AQ$22*AQ36</f>
        <v>9232372.64976198</v>
      </c>
      <c r="AR46" s="81" t="n">
        <f aca="false">AR$22*AR36</f>
        <v>0</v>
      </c>
      <c r="AS46" s="81" t="e">
        <f aca="false">AS$22*AS36</f>
        <v>#DIV/0!</v>
      </c>
      <c r="AT46" s="81" t="e">
        <f aca="false">AT$22*AT36</f>
        <v>#DIV/0!</v>
      </c>
      <c r="AU46" s="81" t="e">
        <f aca="false">AU$22*AU36</f>
        <v>#DIV/0!</v>
      </c>
      <c r="AV46" s="81" t="n">
        <f aca="false">AV$22*AV36</f>
        <v>0</v>
      </c>
      <c r="AW46" s="81" t="e">
        <f aca="false">AW$22*AW36</f>
        <v>#DIV/0!</v>
      </c>
      <c r="AX46" s="81" t="e">
        <f aca="false">AX$22*AX36</f>
        <v>#DIV/0!</v>
      </c>
      <c r="BC46" s="0" t="n">
        <f aca="false">IF(ISNUMBER(FIND(BC$1,$D46))=$AO$1,1,0)*VLOOKUP($Z$2,DALYs!$A$2:$MW$40,'Intervention list'!BC$195+1,0)</f>
        <v>0</v>
      </c>
      <c r="BD46" s="0" t="n">
        <f aca="false">IF(ISNUMBER(FIND(BD$1,$D46))=$AO$1,1,0)*VLOOKUP($Z$2,DALYs!$A$2:$MW$40,'Intervention list'!BD$195+1,0)</f>
        <v>0</v>
      </c>
      <c r="BE46" s="0" t="n">
        <f aca="false">IF(ISNUMBER(FIND(BE$1,$D46))=$AO$1,1,0)*VLOOKUP($Z$2,DALYs!$A$2:$MW$40,'Intervention list'!BE$195+1,0)</f>
        <v>0</v>
      </c>
      <c r="BF46" s="0" t="n">
        <f aca="false">IF(ISNUMBER(FIND(BF$1,$D46))=$AO$1,1,0)*VLOOKUP($Z$2,DALYs!$A$2:$MW$40,'Intervention list'!BF$195+1,0)</f>
        <v>0</v>
      </c>
      <c r="BG46" s="0" t="n">
        <f aca="false">IF(ISNUMBER(FIND(BG$1,$D46))=$AO$1,1,0)*VLOOKUP($Z$2,DALYs!$A$2:$MW$40,'Intervention list'!BG$195+1,0)</f>
        <v>0</v>
      </c>
      <c r="BH46" s="0" t="n">
        <f aca="false">IF(ISNUMBER(FIND(BH$1,$D46))=$AO$1,1,0)*VLOOKUP($Z$2,DALYs!$A$2:$MW$40,'Intervention list'!BH$195+1,0)</f>
        <v>0</v>
      </c>
      <c r="BI46" s="0" t="n">
        <f aca="false">IF(ISNUMBER(FIND(BI$1,$D46))=$AO$1,1,0)*VLOOKUP($Z$2,DALYs!$A$2:$MW$40,'Intervention list'!BI$195+1,0)</f>
        <v>0</v>
      </c>
      <c r="BJ46" s="0" t="n">
        <f aca="false">IF(ISNUMBER(FIND(BJ$1,$D46))=$AO$1,1,0)*VLOOKUP($Z$2,DALYs!$A$2:$MW$40,'Intervention list'!BJ$195+1,0)</f>
        <v>0</v>
      </c>
      <c r="BK46" s="0" t="n">
        <f aca="false">IF(ISNUMBER(FIND(BK$1,$D46))=$AO$1,1,0)*VLOOKUP($Z$2,DALYs!$A$2:$MW$40,'Intervention list'!BK$195+1,0)</f>
        <v>0</v>
      </c>
      <c r="BL46" s="0" t="n">
        <f aca="false">IF(ISNUMBER(FIND(BL$1,$D46))=$AO$1,1,0)*VLOOKUP($Z$2,DALYs!$A$2:$MW$40,'Intervention list'!BL$195+1,0)</f>
        <v>0</v>
      </c>
      <c r="BM46" s="0" t="n">
        <f aca="false">IF(ISNUMBER(FIND(BM$1,$D46))=$AO$1,1,0)*VLOOKUP($Z$2,DALYs!$A$2:$MW$40,'Intervention list'!BM$195+1,0)</f>
        <v>0</v>
      </c>
      <c r="BN46" s="0" t="n">
        <f aca="false">IF(ISNUMBER(FIND(BN$1,$D46))=$AO$1,1,0)*VLOOKUP($Z$2,DALYs!$A$2:$MW$40,'Intervention list'!BN$195+1,0)</f>
        <v>0</v>
      </c>
      <c r="BO46" s="0" t="n">
        <f aca="false">IF(ISNUMBER(FIND(BO$1,$D46))=$AO$1,1,0)*VLOOKUP($Z$2,DALYs!$A$2:$MW$40,'Intervention list'!BO$195+1,0)</f>
        <v>0</v>
      </c>
      <c r="BP46" s="0" t="n">
        <f aca="false">IF(ISNUMBER(FIND(BP$1,$D46))=$AO$1,1,0)*VLOOKUP($Z$2,DALYs!$A$2:$MW$40,'Intervention list'!BP$195+1,0)</f>
        <v>0</v>
      </c>
      <c r="BQ46" s="0" t="n">
        <f aca="false">IF(ISNUMBER(FIND(BQ$1,$D46))=$AO$1,1,0)*VLOOKUP($Z$2,DALYs!$A$2:$MW$40,'Intervention list'!BQ$195+1,0)</f>
        <v>0</v>
      </c>
      <c r="BR46" s="0" t="n">
        <f aca="false">IF(ISNUMBER(FIND(BR$1,$D46))=$AO$1,1,0)*VLOOKUP($Z$2,DALYs!$A$2:$MW$40,'Intervention list'!BR$195+1,0)</f>
        <v>0</v>
      </c>
      <c r="BS46" s="0" t="n">
        <f aca="false">IF(ISNUMBER(FIND(BS$1,$D46))=$AO$1,1,0)*VLOOKUP($Z$2,DALYs!$A$2:$MW$40,'Intervention list'!BS$195+1,0)</f>
        <v>0</v>
      </c>
      <c r="BT46" s="0" t="n">
        <f aca="false">IF(ISNUMBER(FIND(BT$1,$D46))=$AO$1,1,0)*VLOOKUP($Z$2,DALYs!$A$2:$MW$40,'Intervention list'!BT$195+1,0)</f>
        <v>0</v>
      </c>
      <c r="BU46" s="0" t="n">
        <f aca="false">IF(ISNUMBER(FIND(BU$1,$D46))=$AO$1,1,0)*VLOOKUP($Z$2,DALYs!$A$2:$MW$40,'Intervention list'!BU$195+1,0)</f>
        <v>0</v>
      </c>
      <c r="BV46" s="0" t="n">
        <f aca="false">IF(ISNUMBER(FIND(BV$1,$D46))=$AO$1,1,0)*VLOOKUP($Z$2,DALYs!$A$2:$MW$40,'Intervention list'!BV$195+1,0)</f>
        <v>0</v>
      </c>
      <c r="BW46" s="0" t="n">
        <f aca="false">IF(ISNUMBER(FIND(BW$1,$D46))=$AO$1,1,0)*VLOOKUP($Z$2,DALYs!$A$2:$MW$40,'Intervention list'!BW$195+1,0)</f>
        <v>0</v>
      </c>
      <c r="BX46" s="0" t="n">
        <f aca="false">IF(ISNUMBER(FIND(BX$1,$D46))=$AO$1,1,0)*VLOOKUP($Z$2,DALYs!$A$2:$MW$40,'Intervention list'!BX$195+1,0)</f>
        <v>0</v>
      </c>
      <c r="BY46" s="0" t="n">
        <f aca="false">IF(ISNUMBER(FIND(BY$1,$D46))=$AO$1,1,0)*VLOOKUP($Z$2,DALYs!$A$2:$MW$40,'Intervention list'!BY$195+1,0)</f>
        <v>0</v>
      </c>
      <c r="BZ46" s="0" t="n">
        <f aca="false">IF(ISNUMBER(FIND(BZ$1,$D46))=$AO$1,1,0)*VLOOKUP($Z$2,DALYs!$A$2:$MW$40,'Intervention list'!BZ$195+1,0)</f>
        <v>0</v>
      </c>
      <c r="CA46" s="0" t="n">
        <f aca="false">IF(ISNUMBER(FIND(CA$1,$D46))=$AO$1,1,0)*VLOOKUP($Z$2,DALYs!$A$2:$MW$40,'Intervention list'!CA$195+1,0)</f>
        <v>0</v>
      </c>
      <c r="CB46" s="0" t="n">
        <f aca="false">IF(ISNUMBER(FIND(CB$1,$D46))=$AO$1,1,0)*VLOOKUP($Z$2,DALYs!$A$2:$MW$40,'Intervention list'!CB$195+1,0)</f>
        <v>0</v>
      </c>
      <c r="CC46" s="0" t="n">
        <f aca="false">IF(ISNUMBER(FIND(CC$1,$D46))=$AO$1,1,0)*VLOOKUP($Z$2,DALYs!$A$2:$MW$40,'Intervention list'!CC$195+1,0)</f>
        <v>0</v>
      </c>
      <c r="CD46" s="0" t="n">
        <f aca="false">IF(ISNUMBER(FIND(CD$1,$D46))=$AO$1,1,0)*VLOOKUP($Z$2,DALYs!$A$2:$MW$40,'Intervention list'!CD$195+1,0)</f>
        <v>0</v>
      </c>
      <c r="CE46" s="0" t="n">
        <f aca="false">IF(ISNUMBER(FIND(CE$1,$D46))=$AO$1,1,0)*VLOOKUP($Z$2,DALYs!$A$2:$MW$40,'Intervention list'!CE$195+1,0)</f>
        <v>0</v>
      </c>
      <c r="CF46" s="0" t="n">
        <f aca="false">IF(ISNUMBER(FIND(CF$1,$D46))=$AO$1,1,0)*VLOOKUP($Z$2,DALYs!$A$2:$MW$40,'Intervention list'!CF$195+1,0)</f>
        <v>0</v>
      </c>
      <c r="CG46" s="0" t="n">
        <f aca="false">IF(ISNUMBER(FIND(CG$1,$D46))=$AO$1,1,0)*VLOOKUP($Z$2,DALYs!$A$2:$MW$40,'Intervention list'!CG$195+1,0)</f>
        <v>0</v>
      </c>
      <c r="CH46" s="0" t="n">
        <f aca="false">IF(ISNUMBER(FIND(CH$1,$D46))=$AO$1,1,0)*VLOOKUP($Z$2,DALYs!$A$2:$MW$40,'Intervention list'!CH$195+1,0)</f>
        <v>0</v>
      </c>
      <c r="CI46" s="0" t="n">
        <f aca="false">IF(ISNUMBER(FIND(CI$1,$D46))=$AO$1,1,0)*VLOOKUP($Z$2,DALYs!$A$2:$MW$40,'Intervention list'!CI$195+1,0)</f>
        <v>0</v>
      </c>
      <c r="CJ46" s="0" t="n">
        <f aca="false">IF(ISNUMBER(FIND(CJ$1,$D46))=$AO$1,1,0)*VLOOKUP($Z$2,DALYs!$A$2:$MW$40,'Intervention list'!CJ$195+1,0)</f>
        <v>0</v>
      </c>
      <c r="CK46" s="0" t="n">
        <f aca="false">IF(ISNUMBER(FIND(CK$1,$D46))=$AO$1,1,0)*VLOOKUP($Z$2,DALYs!$A$2:$MW$40,'Intervention list'!CK$195+1,0)</f>
        <v>0</v>
      </c>
      <c r="CL46" s="0" t="n">
        <f aca="false">IF(ISNUMBER(FIND(CL$1,$D46))=$AO$1,1,0)*VLOOKUP($Z$2,DALYs!$A$2:$MW$40,'Intervention list'!CL$195+1,0)</f>
        <v>0</v>
      </c>
      <c r="CM46" s="0" t="n">
        <f aca="false">IF(ISNUMBER(FIND(CM$1,$D46))=$AO$1,1,0)*VLOOKUP($Z$2,DALYs!$A$2:$MW$40,'Intervention list'!CM$195+1,0)</f>
        <v>0</v>
      </c>
      <c r="CN46" s="0" t="n">
        <f aca="false">IF(ISNUMBER(FIND(CN$1,$D46))=$AO$1,1,0)*VLOOKUP($Z$2,DALYs!$A$2:$MW$40,'Intervention list'!CN$195+1,0)</f>
        <v>0</v>
      </c>
      <c r="CO46" s="0" t="n">
        <f aca="false">IF(ISNUMBER(FIND(CO$1,$D46))=$AO$1,1,0)*VLOOKUP($Z$2,DALYs!$A$2:$MW$40,'Intervention list'!CO$195+1,0)</f>
        <v>0</v>
      </c>
      <c r="CP46" s="0" t="n">
        <f aca="false">IF(ISNUMBER(FIND(CP$1,$D46))=$AO$1,1,0)*VLOOKUP($Z$2,DALYs!$A$2:$MW$40,'Intervention list'!CP$195+1,0)</f>
        <v>0</v>
      </c>
      <c r="CQ46" s="0" t="n">
        <f aca="false">IF(ISNUMBER(FIND(CQ$1,$D46))=$AO$1,1,0)*VLOOKUP($Z$2,DALYs!$A$2:$MW$40,'Intervention list'!CQ$195+1,0)</f>
        <v>0</v>
      </c>
      <c r="CR46" s="0" t="n">
        <f aca="false">IF(ISNUMBER(FIND(CR$1,$D46))=$AO$1,1,0)*VLOOKUP($Z$2,DALYs!$A$2:$MW$40,'Intervention list'!CR$195+1,0)</f>
        <v>0</v>
      </c>
      <c r="CS46" s="0" t="n">
        <f aca="false">IF(ISNUMBER(FIND(CS$1,$D46))=$AO$1,1,0)*VLOOKUP($Z$2,DALYs!$A$2:$MW$40,'Intervention list'!CS$195+1,0)</f>
        <v>0</v>
      </c>
      <c r="CT46" s="0" t="n">
        <f aca="false">IF(ISNUMBER(FIND(CT$1,$D46))=$AO$1,1,0)*VLOOKUP($Z$2,DALYs!$A$2:$MW$40,'Intervention list'!CT$195+1,0)</f>
        <v>0</v>
      </c>
      <c r="CU46" s="0" t="n">
        <f aca="false">IF(ISNUMBER(FIND(CU$1,$D46))=$AO$1,1,0)*VLOOKUP($Z$2,DALYs!$A$2:$MW$40,'Intervention list'!CU$195+1,0)</f>
        <v>0</v>
      </c>
      <c r="CV46" s="0" t="n">
        <f aca="false">IF(ISNUMBER(FIND(CV$1,$D46))=$AO$1,1,0)*VLOOKUP($Z$2,DALYs!$A$2:$MW$40,'Intervention list'!CV$195+1,0)</f>
        <v>0</v>
      </c>
      <c r="CW46" s="0" t="n">
        <f aca="false">IF(ISNUMBER(FIND(CW$1,$D46))=$AO$1,1,0)*VLOOKUP($Z$2,DALYs!$A$2:$MW$40,'Intervention list'!CW$195+1,0)</f>
        <v>0</v>
      </c>
      <c r="CX46" s="0" t="n">
        <f aca="false">IF(ISNUMBER(FIND(CX$1,$D46))=$AO$1,1,0)*VLOOKUP($Z$2,DALYs!$A$2:$MW$40,'Intervention list'!CX$195+1,0)</f>
        <v>0</v>
      </c>
      <c r="CY46" s="0" t="n">
        <f aca="false">IF(ISNUMBER(FIND(CY$1,$D46))=$AO$1,1,0)*VLOOKUP($Z$2,DALYs!$A$2:$MW$40,'Intervention list'!CY$195+1,0)</f>
        <v>0</v>
      </c>
      <c r="CZ46" s="0" t="n">
        <f aca="false">IF(ISNUMBER(FIND(CZ$1,$D46))=$AO$1,1,0)*VLOOKUP($Z$2,DALYs!$A$2:$MW$40,'Intervention list'!CZ$195+1,0)</f>
        <v>0</v>
      </c>
      <c r="DA46" s="0" t="n">
        <f aca="false">IF(ISNUMBER(FIND(DA$1,$D46))=$AO$1,1,0)*VLOOKUP($Z$2,DALYs!$A$2:$MW$40,'Intervention list'!DA$195+1,0)</f>
        <v>0</v>
      </c>
      <c r="DB46" s="0" t="n">
        <f aca="false">IF(ISNUMBER(FIND(DB$1,$D46))=$AO$1,1,0)*VLOOKUP($Z$2,DALYs!$A$2:$MW$40,'Intervention list'!DB$195+1,0)</f>
        <v>0</v>
      </c>
      <c r="DC46" s="0" t="n">
        <f aca="false">IF(ISNUMBER(FIND(DC$1,$D46))=$AO$1,1,0)*VLOOKUP($Z$2,DALYs!$A$2:$MW$40,'Intervention list'!DC$195+1,0)</f>
        <v>0</v>
      </c>
      <c r="DD46" s="0" t="n">
        <f aca="false">IF(ISNUMBER(FIND(DD$1,$D46))=$AO$1,1,0)*VLOOKUP($Z$2,DALYs!$A$2:$MW$40,'Intervention list'!DD$195+1,0)</f>
        <v>0</v>
      </c>
      <c r="DE46" s="0" t="n">
        <f aca="false">IF(ISNUMBER(FIND(DE$1,$D46))=$AO$1,1,0)*VLOOKUP($Z$2,DALYs!$A$2:$MW$40,'Intervention list'!DE$195+1,0)</f>
        <v>0</v>
      </c>
      <c r="DF46" s="0" t="n">
        <f aca="false">IF(ISNUMBER(FIND(DF$1,$D46))=$AO$1,1,0)*VLOOKUP($Z$2,DALYs!$A$2:$MW$40,'Intervention list'!DF$195+1,0)</f>
        <v>0</v>
      </c>
      <c r="DG46" s="0" t="n">
        <f aca="false">IF(ISNUMBER(FIND(DG$1,$D46))=$AO$1,1,0)*VLOOKUP($Z$2,DALYs!$A$2:$MW$40,'Intervention list'!DG$195+1,0)</f>
        <v>0</v>
      </c>
      <c r="DH46" s="0" t="n">
        <f aca="false">IF(ISNUMBER(FIND(DH$1,$D46))=$AO$1,1,0)*VLOOKUP($Z$2,DALYs!$A$2:$MW$40,'Intervention list'!DH$195+1,0)</f>
        <v>0</v>
      </c>
      <c r="DI46" s="0" t="n">
        <f aca="false">IF(ISNUMBER(FIND(DI$1,$D46))=$AO$1,1,0)*VLOOKUP($Z$2,DALYs!$A$2:$MW$40,'Intervention list'!DI$195+1,0)</f>
        <v>0</v>
      </c>
      <c r="DJ46" s="0" t="n">
        <f aca="false">IF(ISNUMBER(FIND(DJ$1,$D46))=$AO$1,1,0)*VLOOKUP($Z$2,DALYs!$A$2:$MW$40,'Intervention list'!DJ$195+1,0)</f>
        <v>0</v>
      </c>
      <c r="DK46" s="0" t="n">
        <f aca="false">IF(ISNUMBER(FIND(DK$1,$D46))=$AO$1,1,0)*VLOOKUP($Z$2,DALYs!$A$2:$MW$40,'Intervention list'!DK$195+1,0)</f>
        <v>0</v>
      </c>
      <c r="DL46" s="0" t="n">
        <f aca="false">IF(ISNUMBER(FIND(DL$1,$D46))=$AO$1,1,0)*VLOOKUP($Z$2,DALYs!$A$2:$MW$40,'Intervention list'!DL$195+1,0)</f>
        <v>0</v>
      </c>
      <c r="DM46" s="0" t="n">
        <f aca="false">IF(ISNUMBER(FIND(DM$1,$D46))=$AO$1,1,0)*VLOOKUP($Z$2,DALYs!$A$2:$MW$40,'Intervention list'!DM$195+1,0)</f>
        <v>0</v>
      </c>
      <c r="DN46" s="0" t="n">
        <f aca="false">IF(ISNUMBER(FIND(DN$1,$D46))=$AO$1,1,0)*VLOOKUP($Z$2,DALYs!$A$2:$MW$40,'Intervention list'!DN$195+1,0)</f>
        <v>0</v>
      </c>
      <c r="DO46" s="0" t="n">
        <f aca="false">IF(ISNUMBER(FIND(DO$1,$D46))=$AO$1,1,0)*VLOOKUP($Z$2,DALYs!$A$2:$MW$40,'Intervention list'!DO$195+1,0)</f>
        <v>0</v>
      </c>
      <c r="DP46" s="0" t="n">
        <f aca="false">IF(ISNUMBER(FIND(DP$1,$D46))=$AO$1,1,0)*VLOOKUP($Z$2,DALYs!$A$2:$MW$40,'Intervention list'!DP$195+1,0)</f>
        <v>0</v>
      </c>
      <c r="DQ46" s="0" t="n">
        <f aca="false">IF(ISNUMBER(FIND(DQ$1,$D46))=$AO$1,1,0)*VLOOKUP($Z$2,DALYs!$A$2:$MW$40,'Intervention list'!DQ$195+1,0)</f>
        <v>0</v>
      </c>
      <c r="DR46" s="0" t="n">
        <f aca="false">IF(ISNUMBER(FIND(DR$1,$D46))=$AO$1,1,0)*VLOOKUP($Z$2,DALYs!$A$2:$MW$40,'Intervention list'!DR$195+1,0)</f>
        <v>0</v>
      </c>
      <c r="DS46" s="0" t="n">
        <f aca="false">IF(ISNUMBER(FIND(DS$1,$D46))=$AO$1,1,0)*VLOOKUP($Z$2,DALYs!$A$2:$MW$40,'Intervention list'!DS$195+1,0)</f>
        <v>0</v>
      </c>
      <c r="DT46" s="0" t="n">
        <f aca="false">IF(ISNUMBER(FIND(DT$1,$D46))=$AO$1,1,0)*VLOOKUP($Z$2,DALYs!$A$2:$MW$40,'Intervention list'!DT$195+1,0)</f>
        <v>0</v>
      </c>
      <c r="DU46" s="0" t="n">
        <f aca="false">IF(ISNUMBER(FIND(DU$1,$D46))=$AO$1,1,0)*VLOOKUP($Z$2,DALYs!$A$2:$MW$40,'Intervention list'!DU$195+1,0)</f>
        <v>0</v>
      </c>
      <c r="DV46" s="0" t="n">
        <f aca="false">IF(ISNUMBER(FIND(DV$1,$D46))=$AO$1,1,0)*VLOOKUP($Z$2,DALYs!$A$2:$MW$40,'Intervention list'!DV$195+1,0)</f>
        <v>0</v>
      </c>
      <c r="DW46" s="0" t="n">
        <f aca="false">IF(ISNUMBER(FIND(DW$1,$D46))=$AO$1,1,0)*VLOOKUP($Z$2,DALYs!$A$2:$MW$40,'Intervention list'!DW$195+1,0)</f>
        <v>0</v>
      </c>
      <c r="DX46" s="0" t="n">
        <f aca="false">IF(ISNUMBER(FIND(DX$1,$D46))=$AO$1,1,0)*VLOOKUP($Z$2,DALYs!$A$2:$MW$40,'Intervention list'!DX$195+1,0)</f>
        <v>0</v>
      </c>
      <c r="DY46" s="0" t="n">
        <f aca="false">IF(ISNUMBER(FIND(DY$1,$D46))=$AO$1,1,0)*VLOOKUP($Z$2,DALYs!$A$2:$MW$40,'Intervention list'!DY$195+1,0)</f>
        <v>0</v>
      </c>
      <c r="DZ46" s="0" t="n">
        <f aca="false">IF(ISNUMBER(FIND(DZ$1,$D46))=$AO$1,1,0)*VLOOKUP($Z$2,DALYs!$A$2:$MW$40,'Intervention list'!DZ$195+1,0)</f>
        <v>0</v>
      </c>
      <c r="EA46" s="0" t="n">
        <f aca="false">IF(ISNUMBER(FIND(EA$1,$D46))=$AO$1,1,0)*VLOOKUP($Z$2,DALYs!$A$2:$MW$40,'Intervention list'!EA$195+1,0)</f>
        <v>0</v>
      </c>
      <c r="EB46" s="0" t="n">
        <f aca="false">IF(ISNUMBER(FIND(EB$1,$D46))=$AO$1,1,0)*VLOOKUP($Z$2,DALYs!$A$2:$MW$40,'Intervention list'!EB$195+1,0)</f>
        <v>0</v>
      </c>
      <c r="EC46" s="0" t="n">
        <f aca="false">IF(ISNUMBER(FIND(EC$1,$D46))=$AO$1,1,0)*VLOOKUP($Z$2,DALYs!$A$2:$MW$40,'Intervention list'!EC$195+1,0)</f>
        <v>0</v>
      </c>
      <c r="ED46" s="0" t="n">
        <f aca="false">IF(ISNUMBER(FIND(ED$1,$D46))=$AO$1,1,0)*VLOOKUP($Z$2,DALYs!$A$2:$MW$40,'Intervention list'!ED$195+1,0)</f>
        <v>0</v>
      </c>
      <c r="EE46" s="0" t="n">
        <f aca="false">IF(ISNUMBER(FIND(EE$1,$D46))=$AO$1,1,0)*VLOOKUP($Z$2,DALYs!$A$2:$MW$40,'Intervention list'!EE$195+1,0)</f>
        <v>0</v>
      </c>
      <c r="EF46" s="0" t="n">
        <f aca="false">IF(ISNUMBER(FIND(EF$1,$D46))=$AO$1,1,0)*VLOOKUP($Z$2,DALYs!$A$2:$MW$40,'Intervention list'!EF$195+1,0)</f>
        <v>0</v>
      </c>
      <c r="EG46" s="0" t="n">
        <f aca="false">IF(ISNUMBER(FIND(EG$1,$D46))=$AO$1,1,0)*VLOOKUP($Z$2,DALYs!$A$2:$MW$40,'Intervention list'!EG$195+1,0)</f>
        <v>0</v>
      </c>
      <c r="EH46" s="0" t="n">
        <f aca="false">IF(ISNUMBER(FIND(EH$1,$D46))=$AO$1,1,0)*VLOOKUP($Z$2,DALYs!$A$2:$MW$40,'Intervention list'!EH$195+1,0)</f>
        <v>0</v>
      </c>
      <c r="EI46" s="0" t="n">
        <f aca="false">IF(ISNUMBER(FIND(EI$1,$D46))=$AO$1,1,0)*VLOOKUP($Z$2,DALYs!$A$2:$MW$40,'Intervention list'!EI$195+1,0)</f>
        <v>0</v>
      </c>
      <c r="EJ46" s="0" t="n">
        <f aca="false">IF(ISNUMBER(FIND(EJ$1,$D46))=$AO$1,1,0)*VLOOKUP($Z$2,DALYs!$A$2:$MW$40,'Intervention list'!EJ$195+1,0)</f>
        <v>0</v>
      </c>
      <c r="EK46" s="0" t="n">
        <f aca="false">IF(ISNUMBER(FIND(EK$1,$D46))=$AO$1,1,0)*VLOOKUP($Z$2,DALYs!$A$2:$MW$40,'Intervention list'!EK$195+1,0)</f>
        <v>0</v>
      </c>
      <c r="EL46" s="0" t="n">
        <f aca="false">IF(ISNUMBER(FIND(EL$1,$D46))=$AO$1,1,0)*VLOOKUP($Z$2,DALYs!$A$2:$MW$40,'Intervention list'!EL$195+1,0)</f>
        <v>0</v>
      </c>
      <c r="EM46" s="0" t="n">
        <f aca="false">IF(ISNUMBER(FIND(EM$1,$D46))=$AO$1,1,0)*VLOOKUP($Z$2,DALYs!$A$2:$MW$40,'Intervention list'!EM$195+1,0)</f>
        <v>0</v>
      </c>
      <c r="EN46" s="0" t="n">
        <f aca="false">IF(ISNUMBER(FIND(EN$1,$D46))=$AO$1,1,0)*VLOOKUP($Z$2,DALYs!$A$2:$MW$40,'Intervention list'!EN$195+1,0)</f>
        <v>0</v>
      </c>
      <c r="EO46" s="0" t="n">
        <f aca="false">IF(ISNUMBER(FIND(EO$1,$D46))=$AO$1,1,0)*VLOOKUP($Z$2,DALYs!$A$2:$MW$40,'Intervention list'!EO$195+1,0)</f>
        <v>0</v>
      </c>
      <c r="EP46" s="0" t="n">
        <f aca="false">IF(ISNUMBER(FIND(EP$1,$D46))=$AO$1,1,0)*VLOOKUP($Z$2,DALYs!$A$2:$MW$40,'Intervention list'!EP$195+1,0)</f>
        <v>0</v>
      </c>
      <c r="EQ46" s="0" t="n">
        <f aca="false">IF(ISNUMBER(FIND(EQ$1,$D46))=$AO$1,1,0)*VLOOKUP($Z$2,DALYs!$A$2:$MW$40,'Intervention list'!EQ$195+1,0)</f>
        <v>0</v>
      </c>
      <c r="ER46" s="0" t="n">
        <f aca="false">IF(ISNUMBER(FIND(ER$1,$D46))=$AO$1,1,0)*VLOOKUP($Z$2,DALYs!$A$2:$MW$40,'Intervention list'!ER$195+1,0)</f>
        <v>0</v>
      </c>
      <c r="ES46" s="0" t="n">
        <f aca="false">IF(ISNUMBER(FIND(ES$1,$D46))=$AO$1,1,0)*VLOOKUP($Z$2,DALYs!$A$2:$MW$40,'Intervention list'!ES$195+1,0)</f>
        <v>0</v>
      </c>
      <c r="ET46" s="0" t="n">
        <f aca="false">IF(ISNUMBER(FIND(ET$1,$D46))=$AO$1,1,0)*VLOOKUP($Z$2,DALYs!$A$2:$MW$40,'Intervention list'!ET$195+1,0)</f>
        <v>0</v>
      </c>
      <c r="EU46" s="0" t="n">
        <f aca="false">IF(ISNUMBER(FIND(EU$1,$D46))=$AO$1,1,0)*VLOOKUP($Z$2,DALYs!$A$2:$MW$40,'Intervention list'!EU$195+1,0)</f>
        <v>0</v>
      </c>
      <c r="EV46" s="0" t="n">
        <f aca="false">IF(ISNUMBER(FIND(EV$1,$D46))=$AO$1,1,0)*VLOOKUP($Z$2,DALYs!$A$2:$MW$40,'Intervention list'!EV$195+1,0)</f>
        <v>0</v>
      </c>
      <c r="EW46" s="0" t="n">
        <f aca="false">IF(ISNUMBER(FIND(EW$1,$D46))=$AO$1,1,0)*VLOOKUP($Z$2,DALYs!$A$2:$MW$40,'Intervention list'!EW$195+1,0)</f>
        <v>0</v>
      </c>
      <c r="EX46" s="0" t="n">
        <f aca="false">IF(ISNUMBER(FIND(EX$1,$D46))=$AO$1,1,0)*VLOOKUP($Z$2,DALYs!$A$2:$MW$40,'Intervention list'!EX$195+1,0)</f>
        <v>0</v>
      </c>
      <c r="EY46" s="0" t="n">
        <f aca="false">IF(ISNUMBER(FIND(EY$1,$D46))=$AO$1,1,0)*VLOOKUP($Z$2,DALYs!$A$2:$MW$40,'Intervention list'!EY$195+1,0)</f>
        <v>0</v>
      </c>
      <c r="EZ46" s="0" t="n">
        <f aca="false">IF(ISNUMBER(FIND(EZ$1,$D46))=$AO$1,1,0)*VLOOKUP($Z$2,DALYs!$A$2:$MW$40,'Intervention list'!EZ$195+1,0)</f>
        <v>0</v>
      </c>
      <c r="FA46" s="0" t="n">
        <f aca="false">IF(ISNUMBER(FIND(FA$1,$D46))=$AO$1,1,0)*VLOOKUP($Z$2,DALYs!$A$2:$MW$40,'Intervention list'!FA$195+1,0)</f>
        <v>0</v>
      </c>
      <c r="FB46" s="0" t="n">
        <f aca="false">IF(ISNUMBER(FIND(FB$1,$D46))=$AO$1,1,0)*VLOOKUP($Z$2,DALYs!$A$2:$MW$40,'Intervention list'!FB$195+1,0)</f>
        <v>0</v>
      </c>
      <c r="FC46" s="0" t="n">
        <f aca="false">IF(ISNUMBER(FIND(FC$1,$D46))=$AO$1,1,0)*VLOOKUP($Z$2,DALYs!$A$2:$MW$40,'Intervention list'!FC$195+1,0)</f>
        <v>0</v>
      </c>
      <c r="FD46" s="0" t="n">
        <f aca="false">IF(ISNUMBER(FIND(FD$1,$D46))=$AO$1,1,0)*VLOOKUP($Z$2,DALYs!$A$2:$MW$40,'Intervention list'!FD$195+1,0)</f>
        <v>0</v>
      </c>
      <c r="FE46" s="0" t="n">
        <f aca="false">IF(ISNUMBER(FIND(FE$1,$D46))=$AO$1,1,0)*VLOOKUP($Z$2,DALYs!$A$2:$MW$40,'Intervention list'!FE$195+1,0)</f>
        <v>0</v>
      </c>
      <c r="FF46" s="0" t="n">
        <f aca="false">IF(ISNUMBER(FIND(FF$1,$D46))=$AO$1,1,0)*VLOOKUP($Z$2,DALYs!$A$2:$MW$40,'Intervention list'!FF$195+1,0)</f>
        <v>0</v>
      </c>
      <c r="FG46" s="0" t="n">
        <f aca="false">IF(ISNUMBER(FIND(FG$1,$D46))=$AO$1,1,0)*VLOOKUP($Z$2,DALYs!$A$2:$MW$40,'Intervention list'!FG$195+1,0)</f>
        <v>0</v>
      </c>
      <c r="FH46" s="0" t="n">
        <f aca="false">IF(ISNUMBER(FIND(FH$1,$D46))=$AO$1,1,0)*VLOOKUP($Z$2,DALYs!$A$2:$MW$40,'Intervention list'!FH$195+1,0)</f>
        <v>0</v>
      </c>
      <c r="FI46" s="0" t="n">
        <f aca="false">IF(ISNUMBER(FIND(FI$1,$D46))=$AO$1,1,0)*VLOOKUP($Z$2,DALYs!$A$2:$MW$40,'Intervention list'!FI$195+1,0)</f>
        <v>0</v>
      </c>
      <c r="FJ46" s="0" t="n">
        <f aca="false">IF(ISNUMBER(FIND(FJ$1,$D46))=$AO$1,1,0)*VLOOKUP($Z$2,DALYs!$A$2:$MW$40,'Intervention list'!FJ$195+1,0)</f>
        <v>0</v>
      </c>
      <c r="FK46" s="0" t="n">
        <f aca="false">IF(ISNUMBER(FIND(FK$1,$D46))=$AO$1,1,0)*VLOOKUP($Z$2,DALYs!$A$2:$MW$40,'Intervention list'!FK$195+1,0)</f>
        <v>0</v>
      </c>
      <c r="FL46" s="0" t="n">
        <f aca="false">IF(ISNUMBER(FIND(FL$1,$D46))=$AO$1,1,0)*VLOOKUP($Z$2,DALYs!$A$2:$MW$40,'Intervention list'!FL$195+1,0)</f>
        <v>0</v>
      </c>
      <c r="FM46" s="0" t="n">
        <f aca="false">IF(ISNUMBER(FIND(FM$1,$D46))=$AO$1,1,0)*VLOOKUP($Z$2,DALYs!$A$2:$MW$40,'Intervention list'!FM$195+1,0)</f>
        <v>0</v>
      </c>
      <c r="FN46" s="0" t="n">
        <f aca="false">IF(ISNUMBER(FIND(FN$1,$D46))=$AO$1,1,0)*VLOOKUP($Z$2,DALYs!$A$2:$MW$40,'Intervention list'!FN$195+1,0)</f>
        <v>0</v>
      </c>
      <c r="FO46" s="0" t="n">
        <f aca="false">IF(ISNUMBER(FIND(FO$1,$D46))=$AO$1,1,0)*VLOOKUP($Z$2,DALYs!$A$2:$MW$40,'Intervention list'!FO$195+1,0)</f>
        <v>0</v>
      </c>
      <c r="FP46" s="0" t="n">
        <f aca="false">IF(ISNUMBER(FIND(FP$1,$D46))=$AO$1,1,0)*VLOOKUP($Z$2,DALYs!$A$2:$MW$40,'Intervention list'!FP$195+1,0)</f>
        <v>0</v>
      </c>
      <c r="FQ46" s="0" t="n">
        <f aca="false">IF(ISNUMBER(FIND(FQ$1,$D46))=$AO$1,1,0)*VLOOKUP($Z$2,DALYs!$A$2:$MW$40,'Intervention list'!FQ$195+1,0)</f>
        <v>0</v>
      </c>
      <c r="FR46" s="0" t="n">
        <f aca="false">IF(ISNUMBER(FIND(FR$1,$D46))=$AO$1,1,0)*VLOOKUP($Z$2,DALYs!$A$2:$MW$40,'Intervention list'!FR$195+1,0)</f>
        <v>0</v>
      </c>
      <c r="FS46" s="0" t="n">
        <f aca="false">IF(ISNUMBER(FIND(FS$1,$D46))=$AO$1,1,0)*VLOOKUP($Z$2,DALYs!$A$2:$MW$40,'Intervention list'!FS$195+1,0)</f>
        <v>0</v>
      </c>
      <c r="FT46" s="0" t="n">
        <f aca="false">IF(ISNUMBER(FIND(FT$1,$D46))=$AO$1,1,0)*VLOOKUP($Z$2,DALYs!$A$2:$MW$40,'Intervention list'!FT$195+1,0)</f>
        <v>0</v>
      </c>
      <c r="FU46" s="0" t="n">
        <f aca="false">IF(ISNUMBER(FIND(FU$1,$D46))=$AO$1,1,0)*VLOOKUP($Z$2,DALYs!$A$2:$MW$40,'Intervention list'!FU$195+1,0)</f>
        <v>0</v>
      </c>
      <c r="FV46" s="0" t="n">
        <f aca="false">IF(ISNUMBER(FIND(FV$1,$D46))=$AO$1,1,0)*VLOOKUP($Z$2,DALYs!$A$2:$MW$40,'Intervention list'!FV$195+1,0)</f>
        <v>0</v>
      </c>
      <c r="FW46" s="0" t="n">
        <f aca="false">IF(ISNUMBER(FIND(FW$1,$D46))=$AO$1,1,0)*VLOOKUP($Z$2,DALYs!$A$2:$MW$40,'Intervention list'!FW$195+1,0)</f>
        <v>0</v>
      </c>
      <c r="FX46" s="0" t="n">
        <f aca="false">IF(ISNUMBER(FIND(FX$1,$D46))=$AO$1,1,0)*VLOOKUP($Z$2,DALYs!$A$2:$MW$40,'Intervention list'!FX$195+1,0)</f>
        <v>0</v>
      </c>
      <c r="FY46" s="0" t="n">
        <f aca="false">IF(ISNUMBER(FIND(FY$1,$D46))=$AO$1,1,0)*VLOOKUP($Z$2,DALYs!$A$2:$MW$40,'Intervention list'!FY$195+1,0)</f>
        <v>0</v>
      </c>
      <c r="FZ46" s="0" t="n">
        <f aca="false">IF(ISNUMBER(FIND(FZ$1,$D46))=$AO$1,1,0)*VLOOKUP($Z$2,DALYs!$A$2:$MW$40,'Intervention list'!FZ$195+1,0)</f>
        <v>0</v>
      </c>
      <c r="GA46" s="0" t="n">
        <f aca="false">IF(ISNUMBER(FIND(GA$1,$D46))=$AO$1,1,0)*VLOOKUP($Z$2,DALYs!$A$2:$MW$40,'Intervention list'!GA$195+1,0)</f>
        <v>0</v>
      </c>
      <c r="GB46" s="0" t="n">
        <f aca="false">IF(ISNUMBER(FIND(GB$1,$D46))=$AO$1,1,0)*VLOOKUP($Z$2,DALYs!$A$2:$MW$40,'Intervention list'!GB$195+1,0)</f>
        <v>0</v>
      </c>
      <c r="GC46" s="0" t="n">
        <f aca="false">IF(ISNUMBER(FIND(GC$1,$D46))=$AO$1,1,0)*VLOOKUP($Z$2,DALYs!$A$2:$MW$40,'Intervention list'!GC$195+1,0)</f>
        <v>0</v>
      </c>
      <c r="GD46" s="0" t="n">
        <f aca="false">IF(ISNUMBER(FIND(GD$1,$D46))=$AO$1,1,0)*VLOOKUP($Z$2,DALYs!$A$2:$MW$40,'Intervention list'!GD$195+1,0)</f>
        <v>0</v>
      </c>
      <c r="GE46" s="0" t="n">
        <f aca="false">IF(ISNUMBER(FIND(GE$1,$D46))=$AO$1,1,0)*VLOOKUP($Z$2,DALYs!$A$2:$MW$40,'Intervention list'!GE$195+1,0)</f>
        <v>0</v>
      </c>
      <c r="GF46" s="0" t="n">
        <f aca="false">IF(ISNUMBER(FIND(GF$1,$D46))=$AO$1,1,0)*VLOOKUP($Z$2,DALYs!$A$2:$MW$40,'Intervention list'!GF$195+1,0)</f>
        <v>0</v>
      </c>
      <c r="GG46" s="0" t="n">
        <f aca="false">IF(ISNUMBER(FIND(GG$1,$D46))=$AO$1,1,0)*VLOOKUP($Z$2,DALYs!$A$2:$MW$40,'Intervention list'!GG$195+1,0)</f>
        <v>0</v>
      </c>
      <c r="GH46" s="0" t="n">
        <f aca="false">IF(ISNUMBER(FIND(GH$1,$D46))=$AO$1,1,0)*VLOOKUP($Z$2,DALYs!$A$2:$MW$40,'Intervention list'!GH$195+1,0)</f>
        <v>0</v>
      </c>
      <c r="GI46" s="0" t="n">
        <f aca="false">IF(ISNUMBER(FIND(GI$1,$D46))=$AO$1,1,0)*VLOOKUP($Z$2,DALYs!$A$2:$MW$40,'Intervention list'!GI$195+1,0)</f>
        <v>0</v>
      </c>
      <c r="GJ46" s="0" t="n">
        <f aca="false">IF(ISNUMBER(FIND(GJ$1,$D46))=$AO$1,1,0)*VLOOKUP($Z$2,DALYs!$A$2:$MW$40,'Intervention list'!GJ$195+1,0)</f>
        <v>0</v>
      </c>
      <c r="GK46" s="0" t="n">
        <f aca="false">IF(ISNUMBER(FIND(GK$1,$D46))=$AO$1,1,0)*VLOOKUP($Z$2,DALYs!$A$2:$MW$40,'Intervention list'!GK$195+1,0)</f>
        <v>0</v>
      </c>
      <c r="GL46" s="0" t="n">
        <f aca="false">IF(ISNUMBER(FIND(GL$1,$D46))=$AO$1,1,0)*VLOOKUP($Z$2,DALYs!$A$2:$MW$40,'Intervention list'!GL$195+1,0)</f>
        <v>0</v>
      </c>
      <c r="GM46" s="0" t="n">
        <f aca="false">IF(ISNUMBER(FIND(GM$1,$D46))=$AO$1,1,0)*VLOOKUP($Z$2,DALYs!$A$2:$MW$40,'Intervention list'!GM$195+1,0)</f>
        <v>0</v>
      </c>
      <c r="GN46" s="0" t="n">
        <f aca="false">IF(ISNUMBER(FIND(GN$1,$D46))=$AO$1,1,0)*VLOOKUP($Z$2,DALYs!$A$2:$MW$40,'Intervention list'!GN$195+1,0)</f>
        <v>0</v>
      </c>
      <c r="GO46" s="0" t="n">
        <f aca="false">IF(ISNUMBER(FIND(GO$1,$D46))=$AO$1,1,0)*VLOOKUP($Z$2,DALYs!$A$2:$MW$40,'Intervention list'!GO$195+1,0)</f>
        <v>0</v>
      </c>
      <c r="GP46" s="0" t="n">
        <f aca="false">IF(ISNUMBER(FIND(GP$1,$D46))=$AO$1,1,0)*VLOOKUP($Z$2,DALYs!$A$2:$MW$40,'Intervention list'!GP$195+1,0)</f>
        <v>0</v>
      </c>
      <c r="GQ46" s="0" t="n">
        <f aca="false">IF(ISNUMBER(FIND(GQ$1,$D46))=$AO$1,1,0)*VLOOKUP($Z$2,DALYs!$A$2:$MW$40,'Intervention list'!GQ$195+1,0)</f>
        <v>0</v>
      </c>
      <c r="GR46" s="0" t="n">
        <f aca="false">IF(ISNUMBER(FIND(GR$1,$D46))=$AO$1,1,0)*VLOOKUP($Z$2,DALYs!$A$2:$MW$40,'Intervention list'!GR$195+1,0)</f>
        <v>0</v>
      </c>
      <c r="GS46" s="0" t="n">
        <f aca="false">IF(ISNUMBER(FIND(GS$1,$D46))=$AO$1,1,0)*VLOOKUP($Z$2,DALYs!$A$2:$MW$40,'Intervention list'!GS$195+1,0)</f>
        <v>0</v>
      </c>
      <c r="GT46" s="0" t="n">
        <f aca="false">IF(ISNUMBER(FIND(GT$1,$D46))=$AO$1,1,0)*VLOOKUP($Z$2,DALYs!$A$2:$MW$40,'Intervention list'!GT$195+1,0)</f>
        <v>0</v>
      </c>
      <c r="GU46" s="0" t="n">
        <f aca="false">IF(ISNUMBER(FIND(GU$1,$D46))=$AO$1,1,0)*VLOOKUP($Z$2,DALYs!$A$2:$MW$40,'Intervention list'!GU$195+1,0)</f>
        <v>0</v>
      </c>
      <c r="GV46" s="0" t="n">
        <f aca="false">IF(ISNUMBER(FIND(GV$1,$D46))=$AO$1,1,0)*VLOOKUP($Z$2,DALYs!$A$2:$MW$40,'Intervention list'!GV$195+1,0)</f>
        <v>0</v>
      </c>
      <c r="GW46" s="0" t="n">
        <f aca="false">IF(ISNUMBER(FIND(GW$1,$D46))=$AO$1,1,0)*VLOOKUP($Z$2,DALYs!$A$2:$MW$40,'Intervention list'!GW$195+1,0)</f>
        <v>0</v>
      </c>
      <c r="GX46" s="0" t="n">
        <f aca="false">IF(ISNUMBER(FIND(GX$1,$D46))=$AO$1,1,0)*VLOOKUP($Z$2,DALYs!$A$2:$MW$40,'Intervention list'!GX$195+1,0)</f>
        <v>0</v>
      </c>
      <c r="GY46" s="0" t="n">
        <f aca="false">IF(ISNUMBER(FIND(GY$1,$D46))=$AO$1,1,0)*VLOOKUP($Z$2,DALYs!$A$2:$MW$40,'Intervention list'!GY$195+1,0)</f>
        <v>0</v>
      </c>
      <c r="GZ46" s="0" t="n">
        <f aca="false">IF(ISNUMBER(FIND(GZ$1,$D46))=$AO$1,1,0)*VLOOKUP($Z$2,DALYs!$A$2:$MW$40,'Intervention list'!GZ$195+1,0)</f>
        <v>0</v>
      </c>
      <c r="HA46" s="0" t="n">
        <f aca="false">IF(ISNUMBER(FIND(HA$1,$D46))=$AO$1,1,0)*VLOOKUP($Z$2,DALYs!$A$2:$MW$40,'Intervention list'!HA$195+1,0)</f>
        <v>70501.6697666383</v>
      </c>
      <c r="HB46" s="0" t="n">
        <f aca="false">IF(ISNUMBER(FIND(HB$1,$D46))=$AO$1,1,0)*VLOOKUP($Z$2,DALYs!$A$2:$MW$40,'Intervention list'!HB$195+1,0)</f>
        <v>0</v>
      </c>
      <c r="HC46" s="0" t="n">
        <f aca="false">IF(ISNUMBER(FIND(HC$1,$D46))=$AO$1,1,0)*VLOOKUP($Z$2,DALYs!$A$2:$MW$40,'Intervention list'!HC$195+1,0)</f>
        <v>0</v>
      </c>
      <c r="HD46" s="0" t="n">
        <f aca="false">IF(ISNUMBER(FIND(HD$1,$D46))=$AO$1,1,0)*VLOOKUP($Z$2,DALYs!$A$2:$MW$40,'Intervention list'!HD$195+1,0)</f>
        <v>0</v>
      </c>
      <c r="HE46" s="0" t="n">
        <f aca="false">IF(ISNUMBER(FIND(HE$1,$D46))=$AO$1,1,0)*VLOOKUP($Z$2,DALYs!$A$2:$MW$40,'Intervention list'!HE$195+1,0)</f>
        <v>0</v>
      </c>
      <c r="HF46" s="0" t="n">
        <f aca="false">IF(ISNUMBER(FIND(HF$1,$D46))=$AO$1,1,0)*VLOOKUP($Z$2,DALYs!$A$2:$MW$40,'Intervention list'!HF$195+1,0)</f>
        <v>0</v>
      </c>
      <c r="HG46" s="0" t="n">
        <f aca="false">IF(ISNUMBER(FIND(HG$1,$D46))=$AO$1,1,0)*VLOOKUP($Z$2,DALYs!$A$2:$MW$40,'Intervention list'!HG$195+1,0)</f>
        <v>0</v>
      </c>
      <c r="HH46" s="0" t="n">
        <f aca="false">IF(ISNUMBER(FIND(HH$1,$D46))=$AO$1,1,0)*VLOOKUP($Z$2,DALYs!$A$2:$MW$40,'Intervention list'!HH$195+1,0)</f>
        <v>0</v>
      </c>
      <c r="HI46" s="0" t="n">
        <f aca="false">IF(ISNUMBER(FIND(HI$1,$D46))=$AO$1,1,0)*VLOOKUP($Z$2,DALYs!$A$2:$MW$40,'Intervention list'!HI$195+1,0)</f>
        <v>0</v>
      </c>
      <c r="HJ46" s="0" t="n">
        <f aca="false">IF(ISNUMBER(FIND(HJ$1,$D46))=$AO$1,1,0)*VLOOKUP($Z$2,DALYs!$A$2:$MW$40,'Intervention list'!HJ$195+1,0)</f>
        <v>0</v>
      </c>
      <c r="HK46" s="0" t="n">
        <f aca="false">IF(ISNUMBER(FIND(HK$1,$D46))=$AO$1,1,0)*VLOOKUP($Z$2,DALYs!$A$2:$MW$40,'Intervention list'!HK$195+1,0)</f>
        <v>0</v>
      </c>
      <c r="HL46" s="0" t="n">
        <f aca="false">IF(ISNUMBER(FIND(HL$1,$D46))=$AO$1,1,0)*VLOOKUP($Z$2,DALYs!$A$2:$MW$40,'Intervention list'!HL$195+1,0)</f>
        <v>0</v>
      </c>
      <c r="HM46" s="0" t="n">
        <f aca="false">IF(ISNUMBER(FIND(HM$1,$D46))=$AO$1,1,0)*VLOOKUP($Z$2,DALYs!$A$2:$MW$40,'Intervention list'!HM$195+1,0)</f>
        <v>0</v>
      </c>
      <c r="HN46" s="0" t="n">
        <f aca="false">IF(ISNUMBER(FIND(HN$1,$D46))=$AO$1,1,0)*VLOOKUP($Z$2,DALYs!$A$2:$MW$40,'Intervention list'!HN$195+1,0)</f>
        <v>0</v>
      </c>
      <c r="HO46" s="0" t="n">
        <f aca="false">IF(ISNUMBER(FIND(HO$1,$D46))=$AO$1,1,0)*VLOOKUP($Z$2,DALYs!$A$2:$MW$40,'Intervention list'!HO$195+1,0)</f>
        <v>0</v>
      </c>
      <c r="HP46" s="0" t="n">
        <f aca="false">IF(ISNUMBER(FIND(HP$1,$D46))=$AO$1,1,0)*VLOOKUP($Z$2,DALYs!$A$2:$MW$40,'Intervention list'!HP$195+1,0)</f>
        <v>0</v>
      </c>
      <c r="HQ46" s="0" t="n">
        <f aca="false">IF(ISNUMBER(FIND(HQ$1,$D46))=$AO$1,1,0)*VLOOKUP($Z$2,DALYs!$A$2:$MW$40,'Intervention list'!HQ$195+1,0)</f>
        <v>0</v>
      </c>
      <c r="HR46" s="0" t="n">
        <f aca="false">IF(ISNUMBER(FIND(HR$1,$D46))=$AO$1,1,0)*VLOOKUP($Z$2,DALYs!$A$2:$MW$40,'Intervention list'!HR$195+1,0)</f>
        <v>0</v>
      </c>
      <c r="HS46" s="0" t="n">
        <f aca="false">IF(ISNUMBER(FIND(HS$1,$D46))=$AO$1,1,0)*VLOOKUP($Z$2,DALYs!$A$2:$MW$40,'Intervention list'!HS$195+1,0)</f>
        <v>0</v>
      </c>
      <c r="HT46" s="0" t="n">
        <f aca="false">IF(ISNUMBER(FIND(HT$1,$D46))=$AO$1,1,0)*VLOOKUP($Z$2,DALYs!$A$2:$MW$40,'Intervention list'!HT$195+1,0)</f>
        <v>0</v>
      </c>
      <c r="HU46" s="0" t="n">
        <f aca="false">IF(ISNUMBER(FIND(HU$1,$D46))=$AO$1,1,0)*VLOOKUP($Z$2,DALYs!$A$2:$MW$40,'Intervention list'!HU$195+1,0)</f>
        <v>0</v>
      </c>
      <c r="HV46" s="0" t="n">
        <f aca="false">IF(ISNUMBER(FIND(HV$1,$D46))=$AO$1,1,0)*VLOOKUP($Z$2,DALYs!$A$2:$MW$40,'Intervention list'!HV$195+1,0)</f>
        <v>0</v>
      </c>
      <c r="HW46" s="0" t="n">
        <f aca="false">IF(ISNUMBER(FIND(HW$1,$D46))=$AO$1,1,0)*VLOOKUP($Z$2,DALYs!$A$2:$MW$40,'Intervention list'!HW$195+1,0)</f>
        <v>0</v>
      </c>
      <c r="HX46" s="0" t="n">
        <f aca="false">IF(ISNUMBER(FIND(HX$1,$D46))=$AO$1,1,0)*VLOOKUP($Z$2,DALYs!$A$2:$MW$40,'Intervention list'!HX$195+1,0)</f>
        <v>0</v>
      </c>
      <c r="HY46" s="0" t="n">
        <f aca="false">IF(ISNUMBER(FIND(HY$1,$D46))=$AO$1,1,0)*VLOOKUP($Z$2,DALYs!$A$2:$MW$40,'Intervention list'!HY$195+1,0)</f>
        <v>0</v>
      </c>
      <c r="HZ46" s="0" t="n">
        <f aca="false">IF(ISNUMBER(FIND(HZ$1,$D46))=$AO$1,1,0)*VLOOKUP($Z$2,DALYs!$A$2:$MW$40,'Intervention list'!HZ$195+1,0)</f>
        <v>0</v>
      </c>
      <c r="IA46" s="0" t="n">
        <f aca="false">IF(ISNUMBER(FIND(IA$1,$D46))=$AO$1,1,0)*VLOOKUP($Z$2,DALYs!$A$2:$MW$40,'Intervention list'!IA$195+1,0)</f>
        <v>0</v>
      </c>
      <c r="IB46" s="0" t="n">
        <f aca="false">IF(ISNUMBER(FIND(IB$1,$D46))=$AO$1,1,0)*VLOOKUP($Z$2,DALYs!$A$2:$MW$40,'Intervention list'!IB$195+1,0)</f>
        <v>0</v>
      </c>
      <c r="IC46" s="0" t="n">
        <f aca="false">IF(ISNUMBER(FIND(IC$1,$D46))=$AO$1,1,0)*VLOOKUP($Z$2,DALYs!$A$2:$MW$40,'Intervention list'!IC$195+1,0)</f>
        <v>0</v>
      </c>
      <c r="ID46" s="0" t="n">
        <f aca="false">IF(ISNUMBER(FIND(ID$1,$D46))=$AO$1,1,0)*VLOOKUP($Z$2,DALYs!$A$2:$MW$40,'Intervention list'!ID$195+1,0)</f>
        <v>0</v>
      </c>
      <c r="IE46" s="0" t="n">
        <f aca="false">IF(ISNUMBER(FIND(IE$1,$D46))=$AO$1,1,0)*VLOOKUP($Z$2,DALYs!$A$2:$MW$40,'Intervention list'!IE$195+1,0)</f>
        <v>0</v>
      </c>
      <c r="IF46" s="0" t="n">
        <f aca="false">IF(ISNUMBER(FIND(IF$1,$D46))=$AO$1,1,0)*VLOOKUP($Z$2,DALYs!$A$2:$MW$40,'Intervention list'!IF$195+1,0)</f>
        <v>0</v>
      </c>
      <c r="IG46" s="0" t="n">
        <f aca="false">IF(ISNUMBER(FIND(IG$1,$D46))=$AO$1,1,0)*VLOOKUP($Z$2,DALYs!$A$2:$MW$40,'Intervention list'!IG$195+1,0)</f>
        <v>0</v>
      </c>
      <c r="IH46" s="0" t="n">
        <f aca="false">IF(ISNUMBER(FIND(IH$1,$D46))=$AO$1,1,0)*VLOOKUP($Z$2,DALYs!$A$2:$MW$40,'Intervention list'!IH$195+1,0)</f>
        <v>0</v>
      </c>
      <c r="II46" s="0" t="n">
        <f aca="false">IF(ISNUMBER(FIND(II$1,$D46))=$AO$1,1,0)*VLOOKUP($Z$2,DALYs!$A$2:$MW$40,'Intervention list'!II$195+1,0)</f>
        <v>0</v>
      </c>
      <c r="IJ46" s="0" t="n">
        <f aca="false">IF(ISNUMBER(FIND(IJ$1,$D46))=$AO$1,1,0)*VLOOKUP($Z$2,DALYs!$A$2:$MW$40,'Intervention list'!IJ$195+1,0)</f>
        <v>0</v>
      </c>
      <c r="IK46" s="0" t="n">
        <f aca="false">IF(ISNUMBER(FIND(IK$1,$D46))=$AO$1,1,0)*VLOOKUP($Z$2,DALYs!$A$2:$MW$40,'Intervention list'!IK$195+1,0)</f>
        <v>0</v>
      </c>
      <c r="IL46" s="0" t="n">
        <f aca="false">IF(ISNUMBER(FIND(IL$1,$D46))=$AO$1,1,0)*VLOOKUP($Z$2,DALYs!$A$2:$MW$40,'Intervention list'!IL$195+1,0)</f>
        <v>0</v>
      </c>
      <c r="IM46" s="0" t="n">
        <f aca="false">IF(ISNUMBER(FIND(IM$1,$D46))=$AO$1,1,0)*VLOOKUP($Z$2,DALYs!$A$2:$MW$40,'Intervention list'!IM$195+1,0)</f>
        <v>0</v>
      </c>
      <c r="IN46" s="0" t="n">
        <f aca="false">IF(ISNUMBER(FIND(IN$1,$D46))=$AO$1,1,0)*VLOOKUP($Z$2,DALYs!$A$2:$MW$40,'Intervention list'!IN$195+1,0)</f>
        <v>0</v>
      </c>
      <c r="IO46" s="0" t="n">
        <f aca="false">IF(ISNUMBER(FIND(IO$1,$D46))=$AO$1,1,0)*VLOOKUP($Z$2,DALYs!$A$2:$MW$40,'Intervention list'!IO$195+1,0)</f>
        <v>0</v>
      </c>
      <c r="IP46" s="0" t="n">
        <f aca="false">IF(ISNUMBER(FIND(IP$1,$D46))=$AO$1,1,0)*VLOOKUP($Z$2,DALYs!$A$2:$MW$40,'Intervention list'!IP$195+1,0)</f>
        <v>0</v>
      </c>
      <c r="IQ46" s="0" t="n">
        <f aca="false">IF(ISNUMBER(FIND(IQ$1,$D46))=$AO$1,1,0)*VLOOKUP($Z$2,DALYs!$A$2:$MW$40,'Intervention list'!IQ$195+1,0)</f>
        <v>0</v>
      </c>
      <c r="IR46" s="0" t="n">
        <f aca="false">IF(ISNUMBER(FIND(IR$1,$D46))=$AO$1,1,0)*VLOOKUP($Z$2,DALYs!$A$2:$MW$40,'Intervention list'!IR$195+1,0)</f>
        <v>0</v>
      </c>
      <c r="IS46" s="0" t="n">
        <f aca="false">IF(ISNUMBER(FIND(IS$1,$D46))=$AO$1,1,0)*VLOOKUP($Z$2,DALYs!$A$2:$MW$40,'Intervention list'!IS$195+1,0)</f>
        <v>0</v>
      </c>
      <c r="IT46" s="0" t="n">
        <f aca="false">IF(ISNUMBER(FIND(IT$1,$D46))=$AO$1,1,0)*VLOOKUP($Z$2,DALYs!$A$2:$MW$40,'Intervention list'!IT$195+1,0)</f>
        <v>0</v>
      </c>
      <c r="IU46" s="0" t="n">
        <f aca="false">IF(ISNUMBER(FIND(IU$1,$D46))=$AO$1,1,0)*VLOOKUP($Z$2,DALYs!$A$2:$MW$40,'Intervention list'!IU$195+1,0)</f>
        <v>0</v>
      </c>
      <c r="IV46" s="0" t="n">
        <f aca="false">IF(ISNUMBER(FIND(IV$1,$D46))=$AO$1,1,0)*VLOOKUP($Z$2,DALYs!$A$2:$MW$40,'Intervention list'!IV$195+1,0)</f>
        <v>0</v>
      </c>
      <c r="IW46" s="0" t="n">
        <f aca="false">IF(ISNUMBER(FIND(IW$1,$D46))=$AO$1,1,0)*VLOOKUP($Z$2,DALYs!$A$2:$MW$40,'Intervention list'!IW$195+1,0)</f>
        <v>0</v>
      </c>
      <c r="IX46" s="0" t="n">
        <f aca="false">IF(ISNUMBER(FIND(IX$1,$D46))=$AO$1,1,0)*VLOOKUP($Z$2,DALYs!$A$2:$MW$40,'Intervention list'!IX$195+1,0)</f>
        <v>0</v>
      </c>
      <c r="IY46" s="0" t="n">
        <f aca="false">IF(ISNUMBER(FIND(IY$1,$D46))=$AO$1,1,0)*VLOOKUP($Z$2,DALYs!$A$2:$MW$40,'Intervention list'!IY$195+1,0)</f>
        <v>0</v>
      </c>
      <c r="IZ46" s="0" t="n">
        <f aca="false">IF(ISNUMBER(FIND(IZ$1,$D46))=$AO$1,1,0)*VLOOKUP($Z$2,DALYs!$A$2:$MW$40,'Intervention list'!IZ$195+1,0)</f>
        <v>0</v>
      </c>
      <c r="JA46" s="0" t="n">
        <f aca="false">IF(ISNUMBER(FIND(JA$1,$D46))=$AO$1,1,0)*VLOOKUP($Z$2,DALYs!$A$2:$MW$40,'Intervention list'!JA$195+1,0)</f>
        <v>0</v>
      </c>
      <c r="JB46" s="0" t="n">
        <f aca="false">IF(ISNUMBER(FIND(JB$1,$D46))=$AO$1,1,0)*VLOOKUP($Z$2,DALYs!$A$2:$MW$40,'Intervention list'!JB$195+1,0)</f>
        <v>0</v>
      </c>
      <c r="JC46" s="0" t="n">
        <f aca="false">IF(ISNUMBER(FIND(JC$1,$D46))=$AO$1,1,0)*VLOOKUP($Z$2,DALYs!$A$2:$MW$40,'Intervention list'!JC$195+1,0)</f>
        <v>0</v>
      </c>
      <c r="JD46" s="0" t="n">
        <f aca="false">IF(ISNUMBER(FIND(JD$1,$D46))=$AO$1,1,0)*VLOOKUP($Z$2,DALYs!$A$2:$MW$40,'Intervention list'!JD$195+1,0)</f>
        <v>0</v>
      </c>
      <c r="JE46" s="0" t="n">
        <f aca="false">IF(ISNUMBER(FIND(JE$1,$D46))=$AO$1,1,0)*VLOOKUP($Z$2,DALYs!$A$2:$MW$40,'Intervention list'!JE$195+1,0)</f>
        <v>0</v>
      </c>
      <c r="JF46" s="0" t="n">
        <f aca="false">IF(ISNUMBER(FIND(JF$1,$D46))=$AO$1,1,0)*VLOOKUP($Z$2,DALYs!$A$2:$MW$40,'Intervention list'!JF$195+1,0)</f>
        <v>0</v>
      </c>
      <c r="JG46" s="0" t="n">
        <f aca="false">IF(ISNUMBER(FIND(JG$1,$D46))=$AO$1,1,0)*VLOOKUP($Z$2,DALYs!$A$2:$MW$40,'Intervention list'!JG$195+1,0)</f>
        <v>0</v>
      </c>
      <c r="JH46" s="0" t="n">
        <f aca="false">IF(ISNUMBER(FIND(JH$1,$D46))=$AO$1,1,0)*VLOOKUP($Z$2,DALYs!$A$2:$MW$40,'Intervention list'!JH$195+1,0)</f>
        <v>0</v>
      </c>
      <c r="JI46" s="0" t="n">
        <f aca="false">IF(ISNUMBER(FIND(JI$1,$D46))=$AO$1,1,0)*VLOOKUP($Z$2,DALYs!$A$2:$MW$40,'Intervention list'!JI$195+1,0)</f>
        <v>0</v>
      </c>
      <c r="JJ46" s="0" t="n">
        <f aca="false">IF(ISNUMBER(FIND(JJ$1,$D46))=$AO$1,1,0)*VLOOKUP($Z$2,DALYs!$A$2:$MW$40,'Intervention list'!JJ$195+1,0)</f>
        <v>0</v>
      </c>
      <c r="JK46" s="0" t="n">
        <f aca="false">IF(ISNUMBER(FIND(JK$1,$D46))=$AO$1,1,0)*VLOOKUP($Z$2,DALYs!$A$2:$MW$40,'Intervention list'!JK$195+1,0)</f>
        <v>0</v>
      </c>
      <c r="JL46" s="0" t="n">
        <f aca="false">IF(ISNUMBER(FIND(JL$1,$D46))=$AO$1,1,0)*VLOOKUP($Z$2,DALYs!$A$2:$MW$40,'Intervention list'!JL$195+1,0)</f>
        <v>0</v>
      </c>
      <c r="JM46" s="0" t="n">
        <f aca="false">IF(ISNUMBER(FIND(JM$1,$D46))=$AO$1,1,0)*VLOOKUP($Z$2,DALYs!$A$2:$MW$40,'Intervention list'!JM$195+1,0)</f>
        <v>0</v>
      </c>
      <c r="JN46" s="0" t="n">
        <f aca="false">IF(ISNUMBER(FIND(JN$1,$D46))=$AO$1,1,0)*VLOOKUP($Z$2,DALYs!$A$2:$MW$40,'Intervention list'!JN$195+1,0)</f>
        <v>0</v>
      </c>
      <c r="JO46" s="0" t="n">
        <f aca="false">IF(ISNUMBER(FIND(JO$1,$D46))=$AO$1,1,0)*VLOOKUP($Z$2,DALYs!$A$2:$MW$40,'Intervention list'!JO$195+1,0)</f>
        <v>0</v>
      </c>
      <c r="JP46" s="0" t="n">
        <f aca="false">IF(ISNUMBER(FIND(JP$1,$D46))=$AO$1,1,0)*VLOOKUP($Z$2,DALYs!$A$2:$MW$40,'Intervention list'!JP$195+1,0)</f>
        <v>0</v>
      </c>
      <c r="JQ46" s="0" t="n">
        <f aca="false">IF(ISNUMBER(FIND(JQ$1,$D46))=$AO$1,1,0)*VLOOKUP($Z$2,DALYs!$A$2:$MW$40,'Intervention list'!JQ$195+1,0)</f>
        <v>0</v>
      </c>
      <c r="JR46" s="0" t="n">
        <f aca="false">IF(ISNUMBER(FIND(JR$1,$D46))=$AO$1,1,0)*VLOOKUP($Z$2,DALYs!$A$2:$MW$40,'Intervention list'!JR$195+1,0)</f>
        <v>0</v>
      </c>
      <c r="JS46" s="0" t="n">
        <f aca="false">IF(ISNUMBER(FIND(JS$1,$D46))=$AO$1,1,0)*VLOOKUP($Z$2,DALYs!$A$2:$MW$40,'Intervention list'!JS$195+1,0)</f>
        <v>0</v>
      </c>
      <c r="JT46" s="0" t="n">
        <f aca="false">IF(ISNUMBER(FIND(JT$1,$D46))=$AO$1,1,0)*VLOOKUP($Z$2,DALYs!$A$2:$MW$40,'Intervention list'!JT$195+1,0)</f>
        <v>0</v>
      </c>
      <c r="JU46" s="0" t="n">
        <f aca="false">IF(ISNUMBER(FIND(JU$1,$D46))=$AO$1,1,0)*VLOOKUP($Z$2,DALYs!$A$2:$MW$40,'Intervention list'!JU$195+1,0)</f>
        <v>0</v>
      </c>
      <c r="JV46" s="0" t="n">
        <f aca="false">IF(ISNUMBER(FIND(JV$1,$D46))=$AO$1,1,0)*VLOOKUP($Z$2,DALYs!$A$2:$MW$40,'Intervention list'!JV$195+1,0)</f>
        <v>0</v>
      </c>
      <c r="JW46" s="0" t="n">
        <f aca="false">IF(ISNUMBER(FIND(JW$1,$D46))=$AO$1,1,0)*VLOOKUP($Z$2,DALYs!$A$2:$MW$40,'Intervention list'!JW$195+1,0)</f>
        <v>0</v>
      </c>
      <c r="JX46" s="0" t="n">
        <f aca="false">IF(ISNUMBER(FIND(JX$1,$D46))=$AO$1,1,0)*VLOOKUP($Z$2,DALYs!$A$2:$MW$40,'Intervention list'!JX$195+1,0)</f>
        <v>0</v>
      </c>
      <c r="JY46" s="0" t="n">
        <f aca="false">IF(ISNUMBER(FIND(JY$1,$D46))=$AO$1,1,0)*VLOOKUP($Z$2,DALYs!$A$2:$MW$40,'Intervention list'!JY$195+1,0)</f>
        <v>0</v>
      </c>
      <c r="JZ46" s="0" t="n">
        <f aca="false">IF(ISNUMBER(FIND(JZ$1,$D46))=$AO$1,1,0)*VLOOKUP($Z$2,DALYs!$A$2:$MW$40,'Intervention list'!JZ$195+1,0)</f>
        <v>0</v>
      </c>
      <c r="KA46" s="0" t="n">
        <f aca="false">IF(ISNUMBER(FIND(KA$1,$D46))=$AO$1,1,0)*VLOOKUP($Z$2,DALYs!$A$2:$MW$40,'Intervention list'!KA$195+1,0)</f>
        <v>0</v>
      </c>
      <c r="KB46" s="0" t="n">
        <f aca="false">IF(ISNUMBER(FIND(KB$1,$D46))=$AO$1,1,0)*VLOOKUP($Z$2,DALYs!$A$2:$MW$40,'Intervention list'!KB$195+1,0)</f>
        <v>0</v>
      </c>
      <c r="KC46" s="0" t="n">
        <f aca="false">IF(ISNUMBER(FIND(KC$1,$D46))=$AO$1,1,0)*VLOOKUP($Z$2,DALYs!$A$2:$MW$40,'Intervention list'!KC$195+1,0)</f>
        <v>0</v>
      </c>
      <c r="KD46" s="0" t="n">
        <f aca="false">IF(ISNUMBER(FIND(KD$1,$D46))=$AO$1,1,0)*VLOOKUP($Z$2,DALYs!$A$2:$MW$40,'Intervention list'!KD$195+1,0)</f>
        <v>0</v>
      </c>
      <c r="KE46" s="0" t="n">
        <f aca="false">IF(ISNUMBER(FIND(KE$1,$D46))=$AO$1,1,0)*VLOOKUP($Z$2,DALYs!$A$2:$MW$40,'Intervention list'!KE$195+1,0)</f>
        <v>0</v>
      </c>
      <c r="KF46" s="0" t="n">
        <f aca="false">IF(ISNUMBER(FIND(KF$1,$D46))=$AO$1,1,0)*VLOOKUP($Z$2,DALYs!$A$2:$MW$40,'Intervention list'!KF$195+1,0)</f>
        <v>0</v>
      </c>
      <c r="KG46" s="0" t="n">
        <f aca="false">IF(ISNUMBER(FIND(KG$1,$D46))=$AO$1,1,0)*VLOOKUP($Z$2,DALYs!$A$2:$MW$40,'Intervention list'!KG$195+1,0)</f>
        <v>0</v>
      </c>
      <c r="KH46" s="0" t="n">
        <f aca="false">IF(ISNUMBER(FIND(KH$1,$D46))=$AO$1,1,0)*VLOOKUP($Z$2,DALYs!$A$2:$MW$40,'Intervention list'!KH$195+1,0)</f>
        <v>0</v>
      </c>
      <c r="KI46" s="0" t="n">
        <f aca="false">IF(ISNUMBER(FIND(KI$1,$D46))=$AO$1,1,0)*VLOOKUP($Z$2,DALYs!$A$2:$MW$40,'Intervention list'!KI$195+1,0)</f>
        <v>0</v>
      </c>
      <c r="KJ46" s="0" t="n">
        <f aca="false">IF(ISNUMBER(FIND(KJ$1,$D46))=$AO$1,1,0)*VLOOKUP($Z$2,DALYs!$A$2:$MW$40,'Intervention list'!KJ$195+1,0)</f>
        <v>0</v>
      </c>
      <c r="KK46" s="0" t="n">
        <f aca="false">IF(ISNUMBER(FIND(KK$1,$D46))=$AO$1,1,0)*VLOOKUP($Z$2,DALYs!$A$2:$MW$40,'Intervention list'!KK$195+1,0)</f>
        <v>0</v>
      </c>
      <c r="KL46" s="0" t="n">
        <f aca="false">IF(ISNUMBER(FIND(KL$1,$D46))=$AO$1,1,0)*VLOOKUP($Z$2,DALYs!$A$2:$MW$40,'Intervention list'!KL$195+1,0)</f>
        <v>0</v>
      </c>
      <c r="KM46" s="0" t="n">
        <f aca="false">IF(ISNUMBER(FIND(KM$1,$D46))=$AO$1,1,0)*VLOOKUP($Z$2,DALYs!$A$2:$MW$40,'Intervention list'!KM$195+1,0)</f>
        <v>0</v>
      </c>
      <c r="KN46" s="0" t="n">
        <f aca="false">IF(ISNUMBER(FIND(KN$1,$D46))=$AO$1,1,0)*VLOOKUP($Z$2,DALYs!$A$2:$MW$40,'Intervention list'!KN$195+1,0)</f>
        <v>0</v>
      </c>
      <c r="KO46" s="0" t="n">
        <f aca="false">IF(ISNUMBER(FIND(KO$1,$D46))=$AO$1,1,0)*VLOOKUP($Z$2,DALYs!$A$2:$MW$40,'Intervention list'!KO$195+1,0)</f>
        <v>0</v>
      </c>
      <c r="KP46" s="0" t="n">
        <f aca="false">IF(ISNUMBER(FIND(KP$1,$D46))=$AO$1,1,0)*VLOOKUP($Z$2,DALYs!$A$2:$MW$40,'Intervention list'!KP$195+1,0)</f>
        <v>0</v>
      </c>
      <c r="KQ46" s="0" t="n">
        <f aca="false">IF(ISNUMBER(FIND(KQ$1,$D46))=$AO$1,1,0)*VLOOKUP($Z$2,DALYs!$A$2:$MW$40,'Intervention list'!KQ$195+1,0)</f>
        <v>0</v>
      </c>
      <c r="KR46" s="0" t="n">
        <f aca="false">IF(ISNUMBER(FIND(KR$1,$D46))=$AO$1,1,0)*VLOOKUP($Z$2,DALYs!$A$2:$MW$40,'Intervention list'!KR$195+1,0)</f>
        <v>0</v>
      </c>
      <c r="KS46" s="0" t="n">
        <f aca="false">IF(ISNUMBER(FIND(KS$1,$D46))=$AO$1,1,0)*VLOOKUP($Z$2,DALYs!$A$2:$MW$40,'Intervention list'!KS$195+1,0)</f>
        <v>0</v>
      </c>
      <c r="KT46" s="0" t="n">
        <f aca="false">IF(ISNUMBER(FIND(KT$1,$D46))=$AO$1,1,0)*VLOOKUP($Z$2,DALYs!$A$2:$MW$40,'Intervention list'!KT$195+1,0)</f>
        <v>0</v>
      </c>
      <c r="KU46" s="0" t="n">
        <f aca="false">IF(ISNUMBER(FIND(KU$1,$D46))=$AO$1,1,0)*VLOOKUP($Z$2,DALYs!$A$2:$MW$40,'Intervention list'!KU$195+1,0)</f>
        <v>0</v>
      </c>
      <c r="KV46" s="0" t="n">
        <f aca="false">IF(ISNUMBER(FIND(KV$1,$D46))=$AO$1,1,0)*VLOOKUP($Z$2,DALYs!$A$2:$MW$40,'Intervention list'!KV$195+1,0)</f>
        <v>0</v>
      </c>
      <c r="KW46" s="0" t="n">
        <f aca="false">IF(ISNUMBER(FIND(KW$1,$D46))=$AO$1,1,0)*VLOOKUP($Z$2,DALYs!$A$2:$MW$40,'Intervention list'!KW$195+1,0)</f>
        <v>0</v>
      </c>
      <c r="KX46" s="0" t="n">
        <f aca="false">IF(ISNUMBER(FIND(KX$1,$D46))=$AO$1,1,0)*VLOOKUP($Z$2,DALYs!$A$2:$MW$40,'Intervention list'!KX$195+1,0)</f>
        <v>0</v>
      </c>
      <c r="KY46" s="0" t="n">
        <f aca="false">IF(ISNUMBER(FIND(KY$1,$D46))=$AO$1,1,0)*VLOOKUP($Z$2,DALYs!$A$2:$MW$40,'Intervention list'!KY$195+1,0)</f>
        <v>0</v>
      </c>
      <c r="KZ46" s="0" t="n">
        <f aca="false">IF(ISNUMBER(FIND(KZ$1,$D46))=$AO$1,1,0)*VLOOKUP($Z$2,DALYs!$A$2:$MW$40,'Intervention list'!KZ$195+1,0)</f>
        <v>0</v>
      </c>
      <c r="LA46" s="0" t="n">
        <f aca="false">IF(ISNUMBER(FIND(LA$1,$D46))=$AO$1,1,0)*VLOOKUP($Z$2,DALYs!$A$2:$MW$40,'Intervention list'!LA$195+1,0)</f>
        <v>0</v>
      </c>
      <c r="LB46" s="0" t="n">
        <f aca="false">IF(ISNUMBER(FIND(LB$1,$D46))=$AO$1,1,0)*VLOOKUP($Z$2,DALYs!$A$2:$MW$40,'Intervention list'!LB$195+1,0)</f>
        <v>0</v>
      </c>
      <c r="LC46" s="0" t="n">
        <f aca="false">IF(ISNUMBER(FIND(LC$1,$D46))=$AO$1,1,0)*VLOOKUP($Z$2,DALYs!$A$2:$MW$40,'Intervention list'!LC$195+1,0)</f>
        <v>0</v>
      </c>
      <c r="LD46" s="0" t="n">
        <f aca="false">IF(ISNUMBER(FIND(LD$1,$D46))=$AO$1,1,0)*VLOOKUP($Z$2,DALYs!$A$2:$MW$40,'Intervention list'!LD$195+1,0)</f>
        <v>0</v>
      </c>
      <c r="LE46" s="0" t="n">
        <f aca="false">IF(ISNUMBER(FIND(LE$1,$D46))=$AO$1,1,0)*VLOOKUP($Z$2,DALYs!$A$2:$MW$40,'Intervention list'!LE$195+1,0)</f>
        <v>0</v>
      </c>
      <c r="LF46" s="0" t="n">
        <f aca="false">IF(ISNUMBER(FIND(LF$1,$D46))=$AO$1,1,0)*VLOOKUP($Z$2,DALYs!$A$2:$MW$40,'Intervention list'!LF$195+1,0)</f>
        <v>0</v>
      </c>
      <c r="LG46" s="0" t="n">
        <f aca="false">IF(ISNUMBER(FIND(LG$1,$D46))=$AO$1,1,0)*VLOOKUP($Z$2,DALYs!$A$2:$MW$40,'Intervention list'!LG$195+1,0)</f>
        <v>0</v>
      </c>
      <c r="LH46" s="0" t="n">
        <f aca="false">IF(ISNUMBER(FIND(LH$1,$D46))=$AO$1,1,0)*VLOOKUP($Z$2,DALYs!$A$2:$MW$40,'Intervention list'!LH$195+1,0)</f>
        <v>0</v>
      </c>
      <c r="LI46" s="0" t="n">
        <f aca="false">IF(ISNUMBER(FIND(LI$1,$D46))=$AO$1,1,0)*VLOOKUP($Z$2,DALYs!$A$2:$MW$40,'Intervention list'!LI$195+1,0)</f>
        <v>0</v>
      </c>
      <c r="LJ46" s="0" t="n">
        <f aca="false">IF(ISNUMBER(FIND(LJ$1,$D46))=$AO$1,1,0)*VLOOKUP($Z$2,DALYs!$A$2:$MW$40,'Intervention list'!LJ$195+1,0)</f>
        <v>0</v>
      </c>
      <c r="LK46" s="0" t="n">
        <f aca="false">IF(ISNUMBER(FIND(LK$1,$D46))=$AO$1,1,0)*VLOOKUP($Z$2,DALYs!$A$2:$MW$40,'Intervention list'!LK$195+1,0)</f>
        <v>0</v>
      </c>
      <c r="LL46" s="0" t="n">
        <f aca="false">IF(ISNUMBER(FIND(LL$1,$D46))=$AO$1,1,0)*VLOOKUP($Z$2,DALYs!$A$2:$MW$40,'Intervention list'!LL$195+1,0)</f>
        <v>0</v>
      </c>
      <c r="LM46" s="0" t="n">
        <f aca="false">IF(ISNUMBER(FIND(LM$1,$D46))=$AO$1,1,0)*VLOOKUP($Z$2,DALYs!$A$2:$MW$40,'Intervention list'!LM$195+1,0)</f>
        <v>0</v>
      </c>
      <c r="LN46" s="0" t="n">
        <f aca="false">IF(ISNUMBER(FIND(LN$1,$D46))=$AO$1,1,0)*VLOOKUP($Z$2,DALYs!$A$2:$MW$40,'Intervention list'!LN$195+1,0)</f>
        <v>0</v>
      </c>
      <c r="LO46" s="0" t="n">
        <f aca="false">IF(ISNUMBER(FIND(LO$1,$D46))=$AO$1,1,0)*VLOOKUP($Z$2,DALYs!$A$2:$MW$40,'Intervention list'!LO$195+1,0)</f>
        <v>0</v>
      </c>
      <c r="LP46" s="0" t="n">
        <f aca="false">IF(ISNUMBER(FIND(LP$1,$D46))=$AO$1,1,0)*VLOOKUP($Z$2,DALYs!$A$2:$MW$40,'Intervention list'!LP$195+1,0)</f>
        <v>0</v>
      </c>
      <c r="LQ46" s="0" t="n">
        <f aca="false">IF(ISNUMBER(FIND(LQ$1,$D46))=$AO$1,1,0)*VLOOKUP($Z$2,DALYs!$A$2:$MW$40,'Intervention list'!LQ$195+1,0)</f>
        <v>0</v>
      </c>
      <c r="LR46" s="0" t="n">
        <f aca="false">IF(ISNUMBER(FIND(LR$1,$D46))=$AO$1,1,0)*VLOOKUP($Z$2,DALYs!$A$2:$MW$40,'Intervention list'!LR$195+1,0)</f>
        <v>0</v>
      </c>
      <c r="LS46" s="0" t="n">
        <f aca="false">IF(ISNUMBER(FIND(LS$1,$D46))=$AO$1,1,0)*VLOOKUP($Z$2,DALYs!$A$2:$MW$40,'Intervention list'!LS$195+1,0)</f>
        <v>0</v>
      </c>
      <c r="LT46" s="0" t="n">
        <f aca="false">IF(ISNUMBER(FIND(LT$1,$D46))=$AO$1,1,0)*VLOOKUP($Z$2,DALYs!$A$2:$MW$40,'Intervention list'!LT$195+1,0)</f>
        <v>0</v>
      </c>
      <c r="LU46" s="0" t="n">
        <f aca="false">IF(ISNUMBER(FIND(LU$1,$D46))=$AO$1,1,0)*VLOOKUP($Z$2,DALYs!$A$2:$MW$40,'Intervention list'!LU$195+1,0)</f>
        <v>0</v>
      </c>
      <c r="LV46" s="0" t="n">
        <f aca="false">IF(ISNUMBER(FIND(LV$1,$D46))=$AO$1,1,0)*VLOOKUP($Z$2,DALYs!$A$2:$MW$40,'Intervention list'!LV$195+1,0)</f>
        <v>0</v>
      </c>
      <c r="LW46" s="0" t="n">
        <f aca="false">IF(ISNUMBER(FIND(LW$1,$D46))=$AO$1,1,0)*VLOOKUP($Z$2,DALYs!$A$2:$MW$40,'Intervention list'!LW$195+1,0)</f>
        <v>0</v>
      </c>
      <c r="LX46" s="0" t="n">
        <f aca="false">IF(ISNUMBER(FIND(LX$1,$D46))=$AO$1,1,0)*VLOOKUP($Z$2,DALYs!$A$2:$MW$40,'Intervention list'!LX$195+1,0)</f>
        <v>0</v>
      </c>
      <c r="LY46" s="0" t="n">
        <f aca="false">IF(ISNUMBER(FIND(LY$1,$D46))=$AO$1,1,0)*VLOOKUP($Z$2,DALYs!$A$2:$MW$40,'Intervention list'!LY$195+1,0)</f>
        <v>0</v>
      </c>
      <c r="LZ46" s="0" t="n">
        <f aca="false">IF(ISNUMBER(FIND(LZ$1,$D46))=$AO$1,1,0)*VLOOKUP($Z$2,DALYs!$A$2:$MW$40,'Intervention list'!LZ$195+1,0)</f>
        <v>0</v>
      </c>
      <c r="MA46" s="0" t="n">
        <f aca="false">IF(ISNUMBER(FIND(MA$1,$D46))=$AO$1,1,0)*VLOOKUP($Z$2,DALYs!$A$2:$MW$40,'Intervention list'!MA$195+1,0)</f>
        <v>0</v>
      </c>
      <c r="MB46" s="0" t="n">
        <f aca="false">IF(ISNUMBER(FIND(MB$1,$D46))=$AO$1,1,0)*VLOOKUP($Z$2,DALYs!$A$2:$MW$40,'Intervention list'!MB$195+1,0)</f>
        <v>0</v>
      </c>
      <c r="MC46" s="0" t="n">
        <f aca="false">IF(ISNUMBER(FIND(MC$1,$D46))=$AO$1,1,0)*VLOOKUP($Z$2,DALYs!$A$2:$MW$40,'Intervention list'!MC$195+1,0)</f>
        <v>0</v>
      </c>
      <c r="MD46" s="0" t="n">
        <f aca="false">IF(ISNUMBER(FIND(MD$1,$D46))=$AO$1,1,0)*VLOOKUP($Z$2,DALYs!$A$2:$MW$40,'Intervention list'!MD$195+1,0)</f>
        <v>0</v>
      </c>
      <c r="ME46" s="0" t="n">
        <f aca="false">IF(ISNUMBER(FIND(ME$1,$D46))=$AO$1,1,0)*VLOOKUP($Z$2,DALYs!$A$2:$MW$40,'Intervention list'!ME$195+1,0)</f>
        <v>0</v>
      </c>
      <c r="MF46" s="0" t="n">
        <f aca="false">IF(ISNUMBER(FIND(MF$1,$D46))=$AO$1,1,0)*VLOOKUP($Z$2,DALYs!$A$2:$MW$40,'Intervention list'!MF$195+1,0)</f>
        <v>0</v>
      </c>
      <c r="MG46" s="0" t="n">
        <f aca="false">IF(ISNUMBER(FIND(MG$1,$D46))=$AO$1,1,0)*VLOOKUP($Z$2,DALYs!$A$2:$MW$40,'Intervention list'!MG$195+1,0)</f>
        <v>0</v>
      </c>
      <c r="MH46" s="0" t="n">
        <f aca="false">IF(ISNUMBER(FIND(MH$1,$D46))=$AO$1,1,0)*VLOOKUP($Z$2,DALYs!$A$2:$MW$40,'Intervention list'!MH$195+1,0)</f>
        <v>0</v>
      </c>
      <c r="MI46" s="0" t="n">
        <f aca="false">IF(ISNUMBER(FIND(MI$1,$D46))=$AO$1,1,0)*VLOOKUP($Z$2,DALYs!$A$2:$MW$40,'Intervention list'!MI$195+1,0)</f>
        <v>0</v>
      </c>
      <c r="MJ46" s="0" t="n">
        <f aca="false">IF(ISNUMBER(FIND(MJ$1,$D46))=$AO$1,1,0)*VLOOKUP($Z$2,DALYs!$A$2:$MW$40,'Intervention list'!MJ$195+1,0)</f>
        <v>0</v>
      </c>
      <c r="MK46" s="0" t="n">
        <f aca="false">IF(ISNUMBER(FIND(MK$1,$D46))=$AO$1,1,0)*VLOOKUP($Z$2,DALYs!$A$2:$MW$40,'Intervention list'!MK$195+1,0)</f>
        <v>0</v>
      </c>
      <c r="ML46" s="0" t="n">
        <f aca="false">IF(ISNUMBER(FIND(ML$1,$D46))=$AO$1,1,0)*VLOOKUP($Z$2,DALYs!$A$2:$MW$40,'Intervention list'!ML$195+1,0)</f>
        <v>0</v>
      </c>
      <c r="MM46" s="0" t="n">
        <f aca="false">IF(ISNUMBER(FIND(MM$1,$D46))=$AO$1,1,0)*VLOOKUP($Z$2,DALYs!$A$2:$MW$40,'Intervention list'!MM$195+1,0)</f>
        <v>0</v>
      </c>
      <c r="MN46" s="0" t="n">
        <f aca="false">IF(ISNUMBER(FIND(MN$1,$D46))=$AO$1,1,0)*VLOOKUP($Z$2,DALYs!$A$2:$MW$40,'Intervention list'!MN$195+1,0)</f>
        <v>0</v>
      </c>
      <c r="MO46" s="0" t="n">
        <f aca="false">IF(ISNUMBER(FIND(MO$1,$D46))=$AO$1,1,0)*VLOOKUP($Z$2,DALYs!$A$2:$MW$40,'Intervention list'!MO$195+1,0)</f>
        <v>0</v>
      </c>
      <c r="MP46" s="0" t="n">
        <f aca="false">IF(ISNUMBER(FIND(MP$1,$D46))=$AO$1,1,0)*VLOOKUP($Z$2,DALYs!$A$2:$MW$40,'Intervention list'!MP$195+1,0)</f>
        <v>0</v>
      </c>
      <c r="MQ46" s="0" t="n">
        <f aca="false">IF(ISNUMBER(FIND(MQ$1,$D46))=$AO$1,1,0)*VLOOKUP($Z$2,DALYs!$A$2:$MW$40,'Intervention list'!MQ$195+1,0)</f>
        <v>0</v>
      </c>
      <c r="MR46" s="0" t="n">
        <f aca="false">IF(ISNUMBER(FIND(MR$1,$D46))=$AO$1,1,0)*VLOOKUP($Z$2,DALYs!$A$2:$MW$40,'Intervention list'!MR$195+1,0)</f>
        <v>0</v>
      </c>
      <c r="MS46" s="0" t="n">
        <f aca="false">IF(ISNUMBER(FIND(MS$1,$D46))=$AO$1,1,0)*VLOOKUP($Z$2,DALYs!$A$2:$MW$40,'Intervention list'!MS$195+1,0)</f>
        <v>0</v>
      </c>
      <c r="MT46" s="0" t="n">
        <f aca="false">IF(ISNUMBER(FIND(MT$1,$D46))=$AO$1,1,0)*VLOOKUP($Z$2,DALYs!$A$2:$MW$40,'Intervention list'!MT$195+1,0)</f>
        <v>0</v>
      </c>
      <c r="MU46" s="0" t="n">
        <f aca="false">IF(ISNUMBER(FIND(MU$1,$D46))=$AO$1,1,0)*VLOOKUP($Z$2,DALYs!$A$2:$MW$40,'Intervention list'!MU$195+1,0)</f>
        <v>0</v>
      </c>
      <c r="MV46" s="0" t="n">
        <f aca="false">IF(ISNUMBER(FIND(MV$1,$D46))=$AO$1,1,0)*VLOOKUP($Z$2,DALYs!$A$2:$MW$40,'Intervention list'!MV$195+1,0)</f>
        <v>0</v>
      </c>
      <c r="MW46" s="0" t="n">
        <f aca="false">IF(ISNUMBER(FIND(MW$1,$D46))=$AO$1,1,0)*VLOOKUP($Z$2,DALYs!$A$2:$MW$40,'Intervention list'!MW$195+1,0)</f>
        <v>0</v>
      </c>
      <c r="MX46" s="0" t="n">
        <f aca="false">IF(ISNUMBER(FIND(MX$1,$D46))=$AO$1,1,0)*VLOOKUP($Z$2,DALYs!$A$2:$MW$40,'Intervention list'!MX$195+1,0)</f>
        <v>0</v>
      </c>
      <c r="MY46" s="0" t="n">
        <f aca="false">IF(ISNUMBER(FIND(MY$1,$D46))=$AO$1,1,0)*VLOOKUP($Z$2,DALYs!$A$2:$MW$40,'Intervention list'!MY$195+1,0)</f>
        <v>0</v>
      </c>
      <c r="MZ46" s="0" t="n">
        <f aca="false">IF(ISNUMBER(FIND(MZ$1,$D46))=$AO$1,1,0)*VLOOKUP($Z$2,DALYs!$A$2:$MW$40,'Intervention list'!MZ$195+1,0)</f>
        <v>0</v>
      </c>
      <c r="NA46" s="0" t="n">
        <f aca="false">IF(ISNUMBER(FIND(NA$1,$D46))=$AO$1,1,0)*VLOOKUP($Z$2,DALYs!$A$2:$MW$40,'Intervention list'!NA$195+1,0)</f>
        <v>0</v>
      </c>
      <c r="NB46" s="0" t="n">
        <f aca="false">IF(ISNUMBER(FIND(NB$1,$D46))=$AO$1,1,0)*VLOOKUP($Z$2,DALYs!$A$2:$MW$40,'Intervention list'!NB$195+1,0)</f>
        <v>0</v>
      </c>
      <c r="NC46" s="0" t="n">
        <f aca="false">IF(ISNUMBER(FIND(NC$1,$D46))=$AO$1,1,0)*VLOOKUP($Z$2,DALYs!$A$2:$MW$40,'Intervention list'!NC$195+1,0)</f>
        <v>0</v>
      </c>
      <c r="ND46" s="0" t="n">
        <f aca="false">IF(ISNUMBER(FIND(ND$1,$D46))=$AO$1,1,0)*VLOOKUP($Z$2,DALYs!$A$2:$MW$40,'Intervention list'!ND$195+1,0)</f>
        <v>0</v>
      </c>
      <c r="NE46" s="0" t="n">
        <f aca="false">IF(ISNUMBER(FIND(NE$1,$D46))=$AO$1,1,0)*VLOOKUP($Z$2,DALYs!$A$2:$MW$40,'Intervention list'!NE$195+1,0)</f>
        <v>0</v>
      </c>
      <c r="NF46" s="0" t="n">
        <f aca="false">IF(ISNUMBER(FIND(NF$1,$D46))=$AO$1,1,0)*VLOOKUP($Z$2,DALYs!$A$2:$MW$40,'Intervention list'!NF$195+1,0)</f>
        <v>0</v>
      </c>
      <c r="NG46" s="0" t="n">
        <f aca="false">IF(ISNUMBER(FIND(NG$1,$D46))=$AO$1,1,0)*VLOOKUP($Z$2,DALYs!$A$2:$MW$40,'Intervention list'!NG$195+1,0)</f>
        <v>0</v>
      </c>
      <c r="NH46" s="0" t="n">
        <f aca="false">IF(ISNUMBER(FIND(NH$1,$D46))=$AO$1,1,0)*VLOOKUP($Z$2,DALYs!$A$2:$MW$40,'Intervention list'!NH$195+1,0)</f>
        <v>0</v>
      </c>
      <c r="NI46" s="0" t="n">
        <f aca="false">IF(ISNUMBER(FIND(NI$1,$D46))=$AO$1,1,0)*VLOOKUP($Z$2,DALYs!$A$2:$MW$40,'Intervention list'!NI$195+1,0)</f>
        <v>0</v>
      </c>
      <c r="NJ46" s="0" t="n">
        <f aca="false">IF(ISNUMBER(FIND(NJ$1,$D46))=$AO$1,1,0)*VLOOKUP($Z$2,DALYs!$A$2:$MW$40,'Intervention list'!NJ$195+1,0)</f>
        <v>0</v>
      </c>
      <c r="NK46" s="0" t="n">
        <f aca="false">IF(ISNUMBER(FIND(NK$1,$D46))=$AO$1,1,0)*VLOOKUP($Z$2,DALYs!$A$2:$MW$40,'Intervention list'!NK$195+1,0)</f>
        <v>0</v>
      </c>
      <c r="NL46" s="0" t="n">
        <f aca="false">IF(ISNUMBER(FIND(NL$1,$D46))=$AO$1,1,0)*VLOOKUP($Z$2,DALYs!$A$2:$MW$40,'Intervention list'!NL$195+1,0)</f>
        <v>0</v>
      </c>
      <c r="NM46" s="0" t="n">
        <f aca="false">IF(ISNUMBER(FIND(NM$1,$D46))=$AO$1,1,0)*VLOOKUP($Z$2,DALYs!$A$2:$MW$40,'Intervention list'!NM$195+1,0)</f>
        <v>0</v>
      </c>
      <c r="NN46" s="0" t="n">
        <f aca="false">IF(ISNUMBER(FIND(NN$1,$D46))=$AO$1,1,0)*VLOOKUP($Z$2,DALYs!$A$2:$MW$40,'Intervention list'!NN$195+1,0)</f>
        <v>0</v>
      </c>
      <c r="NO46" s="0" t="n">
        <f aca="false">IF(ISNUMBER(FIND(NO$1,$D46))=$AO$1,1,0)*VLOOKUP($Z$2,DALYs!$A$2:$MW$40,'Intervention list'!NO$195+1,0)</f>
        <v>0</v>
      </c>
      <c r="NP46" s="0" t="n">
        <f aca="false">IF(ISNUMBER(FIND(NP$1,$D46))=$AO$1,1,0)*VLOOKUP($Z$2,DALYs!$A$2:$MW$40,'Intervention list'!NP$195+1,0)</f>
        <v>0</v>
      </c>
      <c r="NQ46" s="0" t="n">
        <f aca="false">IF(ISNUMBER(FIND(NQ$1,$D46))=$AO$1,1,0)*VLOOKUP($Z$2,DALYs!$A$2:$MW$40,'Intervention list'!NQ$195+1,0)</f>
        <v>0</v>
      </c>
      <c r="NR46" s="0" t="n">
        <f aca="false">IF(ISNUMBER(FIND(NR$1,$D46))=$AO$1,1,0)*VLOOKUP($Z$2,DALYs!$A$2:$MW$40,'Intervention list'!NR$195+1,0)</f>
        <v>0</v>
      </c>
      <c r="NS46" s="0" t="n">
        <f aca="false">IF(ISNUMBER(FIND(NS$1,$D46))=$AO$1,1,0)*VLOOKUP($Z$2,DALYs!$A$2:$MW$40,'Intervention list'!NS$195+1,0)</f>
        <v>0</v>
      </c>
      <c r="NT46" s="0" t="n">
        <f aca="false">IF(ISNUMBER(FIND(NT$1,$D46))=$AO$1,1,0)*VLOOKUP($Z$2,DALYs!$A$2:$MW$40,'Intervention list'!NT$195+1,0)</f>
        <v>0</v>
      </c>
      <c r="NU46" s="0" t="n">
        <f aca="false">IF(ISNUMBER(FIND(NU$1,$D46))=$AO$1,1,0)*VLOOKUP($Z$2,DALYs!$A$2:$MW$40,'Intervention list'!NU$195+1,0)</f>
        <v>0</v>
      </c>
      <c r="NV46" s="0" t="n">
        <f aca="false">IF(ISNUMBER(FIND(NV$1,$D46))=$AO$1,1,0)*VLOOKUP($Z$2,DALYs!$A$2:$MW$40,'Intervention list'!NV$195+1,0)</f>
        <v>0</v>
      </c>
      <c r="NW46" s="0" t="n">
        <f aca="false">IF(ISNUMBER(FIND(NW$1,$D46))=$AO$1,1,0)*VLOOKUP($Z$2,DALYs!$A$2:$MW$40,'Intervention list'!NW$195+1,0)</f>
        <v>0</v>
      </c>
      <c r="NX46" s="0" t="n">
        <f aca="false">IF(ISNUMBER(FIND(NX$1,$D46))=$AO$1,1,0)*VLOOKUP($Z$2,DALYs!$A$2:$MW$40,'Intervention list'!NX$195+1,0)</f>
        <v>0</v>
      </c>
      <c r="NY46" s="0" t="n">
        <f aca="false">IF(ISNUMBER(FIND(NY$1,$D46))=$AO$1,1,0)*VLOOKUP($Z$2,DALYs!$A$2:$MW$40,'Intervention list'!NY$195+1,0)</f>
        <v>0</v>
      </c>
      <c r="NZ46" s="0" t="n">
        <f aca="false">IF(ISNUMBER(FIND(NZ$1,$D46))=$AO$1,1,0)*VLOOKUP($Z$2,DALYs!$A$2:$MW$40,'Intervention list'!NZ$195+1,0)</f>
        <v>0</v>
      </c>
      <c r="OA46" s="0" t="n">
        <f aca="false">IF(ISNUMBER(FIND(OA$1,$D46))=$AO$1,1,0)*VLOOKUP($Z$2,DALYs!$A$2:$MW$40,'Intervention list'!OA$195+1,0)</f>
        <v>0</v>
      </c>
      <c r="OB46" s="0" t="n">
        <f aca="false">IF(ISNUMBER(FIND(OB$1,$D46))=$AO$1,1,0)*VLOOKUP($Z$2,DALYs!$A$2:$MW$40,'Intervention list'!OB$195+1,0)</f>
        <v>0</v>
      </c>
      <c r="OC46" s="0" t="n">
        <f aca="false">IF(ISNUMBER(FIND(OC$1,$D46))=$AO$1,1,0)*VLOOKUP($Z$2,DALYs!$A$2:$MW$40,'Intervention list'!OC$195+1,0)</f>
        <v>0</v>
      </c>
      <c r="OD46" s="0" t="n">
        <f aca="false">IF(ISNUMBER(FIND(OD$1,$D46))=$AO$1,1,0)*VLOOKUP($Z$2,DALYs!$A$2:$MW$40,'Intervention list'!OD$195+1,0)</f>
        <v>0</v>
      </c>
      <c r="OE46" s="0" t="n">
        <f aca="false">IF(ISNUMBER(FIND(OE$1,$D46))=$AO$1,1,0)*VLOOKUP($Z$2,DALYs!$A$2:$MW$40,'Intervention list'!OE$195+1,0)</f>
        <v>0</v>
      </c>
      <c r="OF46" s="0" t="n">
        <f aca="false">IF(ISNUMBER(FIND(OF$1,$D46))=$AO$1,1,0)*VLOOKUP($Z$2,DALYs!$A$2:$MW$40,'Intervention list'!OF$195+1,0)</f>
        <v>0</v>
      </c>
      <c r="OG46" s="0" t="n">
        <f aca="false">IF(ISNUMBER(FIND(OG$1,$D46))=$AO$1,1,0)*VLOOKUP($Z$2,DALYs!$A$2:$MW$40,'Intervention list'!OG$195+1,0)</f>
        <v>0</v>
      </c>
      <c r="OH46" s="0" t="n">
        <f aca="false">IF(ISNUMBER(FIND(OH$1,$D46))=$AO$1,1,0)*VLOOKUP($Z$2,DALYs!$A$2:$MW$40,'Intervention list'!OH$195+1,0)</f>
        <v>0</v>
      </c>
      <c r="OI46" s="0" t="n">
        <f aca="false">IF(ISNUMBER(FIND(OI$1,$D46))=$AO$1,1,0)*VLOOKUP($Z$2,DALYs!$A$2:$MW$40,'Intervention list'!OI$195+1,0)</f>
        <v>0</v>
      </c>
      <c r="OJ46" s="0" t="n">
        <f aca="false">IF(ISNUMBER(FIND(OJ$1,$D46))=$AO$1,1,0)*VLOOKUP($Z$2,DALYs!$A$2:$MW$40,'Intervention list'!OJ$195+1,0)</f>
        <v>0</v>
      </c>
      <c r="OK46" s="0" t="n">
        <f aca="false">IF(ISNUMBER(FIND(OK$1,$D46))=$AO$1,1,0)*VLOOKUP($Z$2,DALYs!$A$2:$MW$40,'Intervention list'!OK$195+1,0)</f>
        <v>0</v>
      </c>
      <c r="OL46" s="0" t="n">
        <f aca="false">IF(ISNUMBER(FIND(OL$1,$D46))=$AO$1,1,0)*VLOOKUP($Z$2,DALYs!$A$2:$MW$40,'Intervention list'!OL$195+1,0)</f>
        <v>0</v>
      </c>
      <c r="OM46" s="0" t="n">
        <f aca="false">IF(ISNUMBER(FIND(OM$1,$D46))=$AO$1,1,0)*VLOOKUP($Z$2,DALYs!$A$2:$MW$40,'Intervention list'!OM$195+1,0)</f>
        <v>0</v>
      </c>
      <c r="ON46" s="0" t="n">
        <f aca="false">IF(ISNUMBER(FIND(ON$1,$D46))=$AO$1,1,0)*VLOOKUP($Z$2,DALYs!$A$2:$MW$40,'Intervention list'!ON$195+1,0)</f>
        <v>0</v>
      </c>
      <c r="OO46" s="0" t="n">
        <f aca="false">IF(ISNUMBER(FIND(OO$1,$D46))=$AO$1,1,0)*VLOOKUP($Z$2,DALYs!$A$2:$MW$40,'Intervention list'!OO$195+1,0)</f>
        <v>0</v>
      </c>
      <c r="OP46" s="0" t="n">
        <f aca="false">IF(ISNUMBER(FIND(OP$1,$D46))=$AO$1,1,0)*VLOOKUP($Z$2,DALYs!$A$2:$MW$40,'Intervention list'!OP$195+1,0)</f>
        <v>0</v>
      </c>
      <c r="OQ46" s="0" t="n">
        <f aca="false">IF(ISNUMBER(FIND(OQ$1,$D46))=$AO$1,1,0)*VLOOKUP($Z$2,DALYs!$A$2:$MW$40,'Intervention list'!OQ$195+1,0)</f>
        <v>0</v>
      </c>
      <c r="OR46" s="0" t="n">
        <f aca="false">IF(ISNUMBER(FIND(OR$1,$D46))=$AO$1,1,0)*VLOOKUP($Z$2,DALYs!$A$2:$MW$40,'Intervention list'!OR$195+1,0)</f>
        <v>0</v>
      </c>
      <c r="OS46" s="0" t="n">
        <f aca="false">IF(ISNUMBER(FIND(OS$1,$D46))=$AO$1,1,0)*VLOOKUP($Z$2,DALYs!$A$2:$MW$40,'Intervention list'!OS$195+1,0)</f>
        <v>0</v>
      </c>
      <c r="OT46" s="0" t="n">
        <f aca="false">IF(ISNUMBER(FIND(OT$1,$D46))=$AO$1,1,0)*VLOOKUP($Z$2,DALYs!$A$2:$MW$40,'Intervention list'!OT$195+1,0)</f>
        <v>0</v>
      </c>
      <c r="OU46" s="0" t="n">
        <f aca="false">IF(ISNUMBER(FIND(OU$1,$D46))=$AO$1,1,0)*VLOOKUP($Z$2,DALYs!$A$2:$MW$40,'Intervention list'!OU$195+1,0)</f>
        <v>0</v>
      </c>
      <c r="OV46" s="0" t="n">
        <f aca="false">IF(ISNUMBER(FIND(OV$1,$D46))=$AO$1,1,0)*VLOOKUP($Z$2,DALYs!$A$2:$MW$40,'Intervention list'!OV$195+1,0)</f>
        <v>0</v>
      </c>
      <c r="OW46" s="0" t="n">
        <f aca="false">IF(ISNUMBER(FIND(OW$1,$D46))=$AO$1,1,0)*VLOOKUP($Z$2,DALYs!$A$2:$MW$40,'Intervention list'!OW$195+1,0)</f>
        <v>0</v>
      </c>
      <c r="OX46" s="0" t="n">
        <f aca="false">IF(ISNUMBER(FIND(OX$1,$D46))=$AO$1,1,0)*VLOOKUP($Z$2,DALYs!$A$2:$MW$40,'Intervention list'!OX$195+1,0)</f>
        <v>0</v>
      </c>
    </row>
    <row r="47" customFormat="false" ht="31.5" hidden="false" customHeight="false" outlineLevel="0" collapsed="false">
      <c r="A47" s="6" t="s">
        <v>235</v>
      </c>
      <c r="B47" s="6" t="s">
        <v>97</v>
      </c>
      <c r="C47" s="0" t="s">
        <v>71</v>
      </c>
      <c r="D47" s="7" t="s">
        <v>232</v>
      </c>
      <c r="E47" s="7" t="str">
        <f aca="false">SUBSTITUTE(D47,0.2,X47)</f>
        <v>Caries of deciduous teeth: 0.1; Caries of permanent teeth: 0.1; Periodontal diseases: 0.1</v>
      </c>
      <c r="F47" s="0" t="s">
        <v>25</v>
      </c>
      <c r="G47" s="8" t="n">
        <v>0.5</v>
      </c>
      <c r="H47" s="9" t="n">
        <v>0</v>
      </c>
      <c r="I47" s="9" t="n">
        <f aca="false">IF(H47="","",(H47*(VLOOKUP($Z$2,Worksheet,11,0)^4)))</f>
        <v>0</v>
      </c>
      <c r="J47" s="9" t="n">
        <f aca="false">IF(I47="","",I47*VLOOKUP($Z$2,Worksheet,12,0))</f>
        <v>0</v>
      </c>
      <c r="K47" s="9" t="n">
        <f aca="false">IF(I47="","",I47*VLOOKUP($Z$2, Worksheet, 13, 0))</f>
        <v>0</v>
      </c>
      <c r="L47" s="9" t="n">
        <f aca="false">IF(J47="",VLOOKUP($Z$2, Worksheet, 14, 0),J47)</f>
        <v>0</v>
      </c>
      <c r="M47" s="9" t="n">
        <f aca="false">IF(L47&lt;VLOOKUP($Z$2,'Country sheet'!$A$3:$P$41,15,0), VLOOKUP($Z$2,'Country sheet'!$A$3:$P$41,15,0), L47)/0.7</f>
        <v>66.2083230214262</v>
      </c>
      <c r="N47" s="27" t="n">
        <f aca="false">IFERROR(IF(AC47=$AO$1,VLOOKUP(F47,AO$42:AX$46,MATCH(AC$1,AP$41:AX$41,0)+1,0)/COUNTIFS($F$2:$F$194,$F47,$AC$2:$AC$194,$AO$1),0),0) + IFERROR(IF(AD47=$AO$1,VLOOKUP(F47,AO$42:AX$46,MATCH(AD$1,AP$41:AX$41,0)+1,0)/COUNTIFS($F$2:$F$194,$F47,$AD$2:$AD$194,$AO$1),0),0) + IFERROR(IF(AE47=$AO$1,VLOOKUP(F47,AO$42:AX$46,MATCH(AE$1,AP$41:AX$41,0)+1,0)/COUNTIFS($F$2:$F$194,$F47,$AE$2:$AE$194,$AO$1),0),0) + IFERROR(IF(AF47=$AO$1,VLOOKUP(F47,AO$42:AX$46,MATCH(AF$1,AP$41:AX$41,0)+1,0)/COUNTIFS($F$2:$F$194,$F47,$AF$2:$AF$194,$AO$1),0),0) + IFERROR(IF(AG47=$AO$1,VLOOKUP(F47,AO$42:AX$46,MATCH(AG$1,AP$41:AX$41,0)+1,0)/COUNTIFS($F$2:$F$194,$F47,$AG$2:$AG$194,$AO$1),0),0) + IFERROR(IF(AH47=$AO$1,VLOOKUP(F47,AO$42:AX$46,MATCH(AH$1,AP$41:AX$41,0)+1,0)/COUNTIFS($F$2:$F$194,$F47,$AH$2:$AH$194,$AO$1),0),0) + IFERROR(IF(AI47=$AO$1,VLOOKUP(F47,AO$42:AX$46,MATCH(AI$1,AP$41:AX$41,0)+1,0)/COUNTIFS($F$2:$F$194,$F47,$AI$2:$AI$194,$AO$1),0),0) + IFERROR(IF(AJ47=$AO$1,VLOOKUP(F47,AO$42:AX$46,MATCH(AJ$1,AP$41:AX$41,0)+1,0)/COUNTIFS($F$2:$F$194,$F47,$AJ$2:$AJ$194,$AO$1),0),0) + IFERROR(IF(AK47=$AO$1,VLOOKUP(F47,AO$42:AX$46,MATCH(AK$1,AP$41:AX$41,0)+1,0)/COUNTIFS($F$2:$F$194,$F47,$AK$2:$AK$194,$AO$1),0),0)</f>
        <v>0</v>
      </c>
      <c r="O47" s="0" t="n">
        <v>1</v>
      </c>
      <c r="P47" s="0" t="n">
        <v>1</v>
      </c>
      <c r="Q47" s="0" t="n">
        <f aca="false">SUM(BC47:OX47)</f>
        <v>8108.9842399059</v>
      </c>
      <c r="R47" s="0" t="n">
        <f aca="false">IF(VLOOKUP($Z$2,CET!$A$4:$L$42,12,0)="Low income",_xlfn.IFS(S47=0.2,0.1,S47=0.1,0.05,S47=0.5,0.4,S47=0.35,0.25),S47)</f>
        <v>0.2</v>
      </c>
      <c r="S47" s="0" t="n">
        <v>0.2</v>
      </c>
      <c r="T47" s="0" t="n">
        <v>0.8</v>
      </c>
      <c r="U47" s="0" t="n">
        <f aca="false">N47/M47</f>
        <v>0</v>
      </c>
      <c r="V47" s="0" t="n">
        <f aca="false">IFERROR(U47/Q47,0)</f>
        <v>0</v>
      </c>
      <c r="W47" s="0" t="n">
        <f aca="false">(T47/R47)*V47</f>
        <v>0</v>
      </c>
      <c r="X47" s="28" t="n">
        <f aca="false">IF(W47=0,0,IF(W47&lt;=0.8,IF(W47&lt;0.05,0.05,W47),0.8))</f>
        <v>0</v>
      </c>
      <c r="Y47" s="28"/>
      <c r="AC47" s="34" t="n">
        <f aca="false">ISNUMBER(FIND(AC$1,$C47))</f>
        <v>0</v>
      </c>
      <c r="AD47" s="33" t="n">
        <f aca="false">ISNUMBER(FIND(AD$1,$C47))</f>
        <v>0</v>
      </c>
      <c r="AE47" s="33" t="n">
        <f aca="false">ISNUMBER(FIND(AE$1,$C47))</f>
        <v>0</v>
      </c>
      <c r="AF47" s="33" t="n">
        <f aca="false">ISNUMBER(FIND(AF$1,$C47))</f>
        <v>0</v>
      </c>
      <c r="AG47" s="33" t="n">
        <f aca="false">ISNUMBER(FIND(AG$1,$C47))</f>
        <v>0</v>
      </c>
      <c r="AH47" s="33" t="n">
        <f aca="false">ISNUMBER(FIND(AH$1,$C47))</f>
        <v>0</v>
      </c>
      <c r="AI47" s="33" t="n">
        <f aca="false">ISNUMBER(FIND(AI$1,$C47))</f>
        <v>0</v>
      </c>
      <c r="AJ47" s="33" t="n">
        <f aca="false">ISNUMBER(FIND(AJ$1,$C47))</f>
        <v>0</v>
      </c>
      <c r="AK47" s="35" t="n">
        <f aca="false">ISNUMBER(FIND(AK$1,$C47))</f>
        <v>0</v>
      </c>
      <c r="AL47" s="6"/>
      <c r="AM47" s="33"/>
      <c r="BC47" s="0" t="n">
        <f aca="false">IF(ISNUMBER(FIND(BC$1,$D47))=$AO$1,1,0)*VLOOKUP($Z$2,DALYs!$A$2:$MW$40,'Intervention list'!BC$195+1,0)</f>
        <v>0</v>
      </c>
      <c r="BD47" s="0" t="n">
        <f aca="false">IF(ISNUMBER(FIND(BD$1,$D47))=$AO$1,1,0)*VLOOKUP($Z$2,DALYs!$A$2:$MW$40,'Intervention list'!BD$195+1,0)</f>
        <v>0</v>
      </c>
      <c r="BE47" s="0" t="n">
        <f aca="false">IF(ISNUMBER(FIND(BE$1,$D47))=$AO$1,1,0)*VLOOKUP($Z$2,DALYs!$A$2:$MW$40,'Intervention list'!BE$195+1,0)</f>
        <v>0</v>
      </c>
      <c r="BF47" s="0" t="n">
        <f aca="false">IF(ISNUMBER(FIND(BF$1,$D47))=$AO$1,1,0)*VLOOKUP($Z$2,DALYs!$A$2:$MW$40,'Intervention list'!BF$195+1,0)</f>
        <v>0</v>
      </c>
      <c r="BG47" s="0" t="n">
        <f aca="false">IF(ISNUMBER(FIND(BG$1,$D47))=$AO$1,1,0)*VLOOKUP($Z$2,DALYs!$A$2:$MW$40,'Intervention list'!BG$195+1,0)</f>
        <v>0</v>
      </c>
      <c r="BH47" s="0" t="n">
        <f aca="false">IF(ISNUMBER(FIND(BH$1,$D47))=$AO$1,1,0)*VLOOKUP($Z$2,DALYs!$A$2:$MW$40,'Intervention list'!BH$195+1,0)</f>
        <v>0</v>
      </c>
      <c r="BI47" s="0" t="n">
        <f aca="false">IF(ISNUMBER(FIND(BI$1,$D47))=$AO$1,1,0)*VLOOKUP($Z$2,DALYs!$A$2:$MW$40,'Intervention list'!BI$195+1,0)</f>
        <v>0</v>
      </c>
      <c r="BJ47" s="0" t="n">
        <f aca="false">IF(ISNUMBER(FIND(BJ$1,$D47))=$AO$1,1,0)*VLOOKUP($Z$2,DALYs!$A$2:$MW$40,'Intervention list'!BJ$195+1,0)</f>
        <v>0</v>
      </c>
      <c r="BK47" s="0" t="n">
        <f aca="false">IF(ISNUMBER(FIND(BK$1,$D47))=$AO$1,1,0)*VLOOKUP($Z$2,DALYs!$A$2:$MW$40,'Intervention list'!BK$195+1,0)</f>
        <v>0</v>
      </c>
      <c r="BL47" s="0" t="n">
        <f aca="false">IF(ISNUMBER(FIND(BL$1,$D47))=$AO$1,1,0)*VLOOKUP($Z$2,DALYs!$A$2:$MW$40,'Intervention list'!BL$195+1,0)</f>
        <v>0</v>
      </c>
      <c r="BM47" s="0" t="n">
        <f aca="false">IF(ISNUMBER(FIND(BM$1,$D47))=$AO$1,1,0)*VLOOKUP($Z$2,DALYs!$A$2:$MW$40,'Intervention list'!BM$195+1,0)</f>
        <v>0</v>
      </c>
      <c r="BN47" s="0" t="n">
        <f aca="false">IF(ISNUMBER(FIND(BN$1,$D47))=$AO$1,1,0)*VLOOKUP($Z$2,DALYs!$A$2:$MW$40,'Intervention list'!BN$195+1,0)</f>
        <v>0</v>
      </c>
      <c r="BO47" s="0" t="n">
        <f aca="false">IF(ISNUMBER(FIND(BO$1,$D47))=$AO$1,1,0)*VLOOKUP($Z$2,DALYs!$A$2:$MW$40,'Intervention list'!BO$195+1,0)</f>
        <v>0</v>
      </c>
      <c r="BP47" s="0" t="n">
        <f aca="false">IF(ISNUMBER(FIND(BP$1,$D47))=$AO$1,1,0)*VLOOKUP($Z$2,DALYs!$A$2:$MW$40,'Intervention list'!BP$195+1,0)</f>
        <v>0</v>
      </c>
      <c r="BQ47" s="0" t="n">
        <f aca="false">IF(ISNUMBER(FIND(BQ$1,$D47))=$AO$1,1,0)*VLOOKUP($Z$2,DALYs!$A$2:$MW$40,'Intervention list'!BQ$195+1,0)</f>
        <v>0</v>
      </c>
      <c r="BR47" s="0" t="n">
        <f aca="false">IF(ISNUMBER(FIND(BR$1,$D47))=$AO$1,1,0)*VLOOKUP($Z$2,DALYs!$A$2:$MW$40,'Intervention list'!BR$195+1,0)</f>
        <v>0</v>
      </c>
      <c r="BS47" s="0" t="n">
        <f aca="false">IF(ISNUMBER(FIND(BS$1,$D47))=$AO$1,1,0)*VLOOKUP($Z$2,DALYs!$A$2:$MW$40,'Intervention list'!BS$195+1,0)</f>
        <v>0</v>
      </c>
      <c r="BT47" s="0" t="n">
        <f aca="false">IF(ISNUMBER(FIND(BT$1,$D47))=$AO$1,1,0)*VLOOKUP($Z$2,DALYs!$A$2:$MW$40,'Intervention list'!BT$195+1,0)</f>
        <v>0</v>
      </c>
      <c r="BU47" s="0" t="n">
        <f aca="false">IF(ISNUMBER(FIND(BU$1,$D47))=$AO$1,1,0)*VLOOKUP($Z$2,DALYs!$A$2:$MW$40,'Intervention list'!BU$195+1,0)</f>
        <v>0</v>
      </c>
      <c r="BV47" s="0" t="n">
        <f aca="false">IF(ISNUMBER(FIND(BV$1,$D47))=$AO$1,1,0)*VLOOKUP($Z$2,DALYs!$A$2:$MW$40,'Intervention list'!BV$195+1,0)</f>
        <v>0</v>
      </c>
      <c r="BW47" s="0" t="n">
        <f aca="false">IF(ISNUMBER(FIND(BW$1,$D47))=$AO$1,1,0)*VLOOKUP($Z$2,DALYs!$A$2:$MW$40,'Intervention list'!BW$195+1,0)</f>
        <v>0</v>
      </c>
      <c r="BX47" s="0" t="n">
        <f aca="false">IF(ISNUMBER(FIND(BX$1,$D47))=$AO$1,1,0)*VLOOKUP($Z$2,DALYs!$A$2:$MW$40,'Intervention list'!BX$195+1,0)</f>
        <v>0</v>
      </c>
      <c r="BY47" s="0" t="n">
        <f aca="false">IF(ISNUMBER(FIND(BY$1,$D47))=$AO$1,1,0)*VLOOKUP($Z$2,DALYs!$A$2:$MW$40,'Intervention list'!BY$195+1,0)</f>
        <v>0</v>
      </c>
      <c r="BZ47" s="0" t="n">
        <f aca="false">IF(ISNUMBER(FIND(BZ$1,$D47))=$AO$1,1,0)*VLOOKUP($Z$2,DALYs!$A$2:$MW$40,'Intervention list'!BZ$195+1,0)</f>
        <v>0</v>
      </c>
      <c r="CA47" s="0" t="n">
        <f aca="false">IF(ISNUMBER(FIND(CA$1,$D47))=$AO$1,1,0)*VLOOKUP($Z$2,DALYs!$A$2:$MW$40,'Intervention list'!CA$195+1,0)</f>
        <v>0</v>
      </c>
      <c r="CB47" s="0" t="n">
        <f aca="false">IF(ISNUMBER(FIND(CB$1,$D47))=$AO$1,1,0)*VLOOKUP($Z$2,DALYs!$A$2:$MW$40,'Intervention list'!CB$195+1,0)</f>
        <v>0</v>
      </c>
      <c r="CC47" s="0" t="n">
        <f aca="false">IF(ISNUMBER(FIND(CC$1,$D47))=$AO$1,1,0)*VLOOKUP($Z$2,DALYs!$A$2:$MW$40,'Intervention list'!CC$195+1,0)</f>
        <v>0</v>
      </c>
      <c r="CD47" s="0" t="n">
        <f aca="false">IF(ISNUMBER(FIND(CD$1,$D47))=$AO$1,1,0)*VLOOKUP($Z$2,DALYs!$A$2:$MW$40,'Intervention list'!CD$195+1,0)</f>
        <v>0</v>
      </c>
      <c r="CE47" s="0" t="n">
        <f aca="false">IF(ISNUMBER(FIND(CE$1,$D47))=$AO$1,1,0)*VLOOKUP($Z$2,DALYs!$A$2:$MW$40,'Intervention list'!CE$195+1,0)</f>
        <v>0</v>
      </c>
      <c r="CF47" s="0" t="n">
        <f aca="false">IF(ISNUMBER(FIND(CF$1,$D47))=$AO$1,1,0)*VLOOKUP($Z$2,DALYs!$A$2:$MW$40,'Intervention list'!CF$195+1,0)</f>
        <v>0</v>
      </c>
      <c r="CG47" s="0" t="n">
        <f aca="false">IF(ISNUMBER(FIND(CG$1,$D47))=$AO$1,1,0)*VLOOKUP($Z$2,DALYs!$A$2:$MW$40,'Intervention list'!CG$195+1,0)</f>
        <v>0</v>
      </c>
      <c r="CH47" s="0" t="n">
        <f aca="false">IF(ISNUMBER(FIND(CH$1,$D47))=$AO$1,1,0)*VLOOKUP($Z$2,DALYs!$A$2:$MW$40,'Intervention list'!CH$195+1,0)</f>
        <v>0</v>
      </c>
      <c r="CI47" s="0" t="n">
        <f aca="false">IF(ISNUMBER(FIND(CI$1,$D47))=$AO$1,1,0)*VLOOKUP($Z$2,DALYs!$A$2:$MW$40,'Intervention list'!CI$195+1,0)</f>
        <v>0</v>
      </c>
      <c r="CJ47" s="0" t="n">
        <f aca="false">IF(ISNUMBER(FIND(CJ$1,$D47))=$AO$1,1,0)*VLOOKUP($Z$2,DALYs!$A$2:$MW$40,'Intervention list'!CJ$195+1,0)</f>
        <v>0</v>
      </c>
      <c r="CK47" s="0" t="n">
        <f aca="false">IF(ISNUMBER(FIND(CK$1,$D47))=$AO$1,1,0)*VLOOKUP($Z$2,DALYs!$A$2:$MW$40,'Intervention list'!CK$195+1,0)</f>
        <v>0</v>
      </c>
      <c r="CL47" s="0" t="n">
        <f aca="false">IF(ISNUMBER(FIND(CL$1,$D47))=$AO$1,1,0)*VLOOKUP($Z$2,DALYs!$A$2:$MW$40,'Intervention list'!CL$195+1,0)</f>
        <v>0</v>
      </c>
      <c r="CM47" s="0" t="n">
        <f aca="false">IF(ISNUMBER(FIND(CM$1,$D47))=$AO$1,1,0)*VLOOKUP($Z$2,DALYs!$A$2:$MW$40,'Intervention list'!CM$195+1,0)</f>
        <v>0</v>
      </c>
      <c r="CN47" s="0" t="n">
        <f aca="false">IF(ISNUMBER(FIND(CN$1,$D47))=$AO$1,1,0)*VLOOKUP($Z$2,DALYs!$A$2:$MW$40,'Intervention list'!CN$195+1,0)</f>
        <v>0</v>
      </c>
      <c r="CO47" s="0" t="n">
        <f aca="false">IF(ISNUMBER(FIND(CO$1,$D47))=$AO$1,1,0)*VLOOKUP($Z$2,DALYs!$A$2:$MW$40,'Intervention list'!CO$195+1,0)</f>
        <v>0</v>
      </c>
      <c r="CP47" s="0" t="n">
        <f aca="false">IF(ISNUMBER(FIND(CP$1,$D47))=$AO$1,1,0)*VLOOKUP($Z$2,DALYs!$A$2:$MW$40,'Intervention list'!CP$195+1,0)</f>
        <v>0</v>
      </c>
      <c r="CQ47" s="0" t="n">
        <f aca="false">IF(ISNUMBER(FIND(CQ$1,$D47))=$AO$1,1,0)*VLOOKUP($Z$2,DALYs!$A$2:$MW$40,'Intervention list'!CQ$195+1,0)</f>
        <v>0</v>
      </c>
      <c r="CR47" s="0" t="n">
        <f aca="false">IF(ISNUMBER(FIND(CR$1,$D47))=$AO$1,1,0)*VLOOKUP($Z$2,DALYs!$A$2:$MW$40,'Intervention list'!CR$195+1,0)</f>
        <v>0</v>
      </c>
      <c r="CS47" s="0" t="n">
        <f aca="false">IF(ISNUMBER(FIND(CS$1,$D47))=$AO$1,1,0)*VLOOKUP($Z$2,DALYs!$A$2:$MW$40,'Intervention list'!CS$195+1,0)</f>
        <v>0</v>
      </c>
      <c r="CT47" s="0" t="n">
        <f aca="false">IF(ISNUMBER(FIND(CT$1,$D47))=$AO$1,1,0)*VLOOKUP($Z$2,DALYs!$A$2:$MW$40,'Intervention list'!CT$195+1,0)</f>
        <v>0</v>
      </c>
      <c r="CU47" s="0" t="n">
        <f aca="false">IF(ISNUMBER(FIND(CU$1,$D47))=$AO$1,1,0)*VLOOKUP($Z$2,DALYs!$A$2:$MW$40,'Intervention list'!CU$195+1,0)</f>
        <v>478.724232775841</v>
      </c>
      <c r="CV47" s="0" t="n">
        <f aca="false">IF(ISNUMBER(FIND(CV$1,$D47))=$AO$1,1,0)*VLOOKUP($Z$2,DALYs!$A$2:$MW$40,'Intervention list'!CV$195+1,0)</f>
        <v>2910.8907439292</v>
      </c>
      <c r="CW47" s="0" t="n">
        <f aca="false">IF(ISNUMBER(FIND(CW$1,$D47))=$AO$1,1,0)*VLOOKUP($Z$2,DALYs!$A$2:$MW$40,'Intervention list'!CW$195+1,0)</f>
        <v>0</v>
      </c>
      <c r="CX47" s="0" t="n">
        <f aca="false">IF(ISNUMBER(FIND(CX$1,$D47))=$AO$1,1,0)*VLOOKUP($Z$2,DALYs!$A$2:$MW$40,'Intervention list'!CX$195+1,0)</f>
        <v>0</v>
      </c>
      <c r="CY47" s="0" t="n">
        <f aca="false">IF(ISNUMBER(FIND(CY$1,$D47))=$AO$1,1,0)*VLOOKUP($Z$2,DALYs!$A$2:$MW$40,'Intervention list'!CY$195+1,0)</f>
        <v>0</v>
      </c>
      <c r="CZ47" s="0" t="n">
        <f aca="false">IF(ISNUMBER(FIND(CZ$1,$D47))=$AO$1,1,0)*VLOOKUP($Z$2,DALYs!$A$2:$MW$40,'Intervention list'!CZ$195+1,0)</f>
        <v>0</v>
      </c>
      <c r="DA47" s="0" t="n">
        <f aca="false">IF(ISNUMBER(FIND(DA$1,$D47))=$AO$1,1,0)*VLOOKUP($Z$2,DALYs!$A$2:$MW$40,'Intervention list'!DA$195+1,0)</f>
        <v>0</v>
      </c>
      <c r="DB47" s="0" t="n">
        <f aca="false">IF(ISNUMBER(FIND(DB$1,$D47))=$AO$1,1,0)*VLOOKUP($Z$2,DALYs!$A$2:$MW$40,'Intervention list'!DB$195+1,0)</f>
        <v>0</v>
      </c>
      <c r="DC47" s="0" t="n">
        <f aca="false">IF(ISNUMBER(FIND(DC$1,$D47))=$AO$1,1,0)*VLOOKUP($Z$2,DALYs!$A$2:$MW$40,'Intervention list'!DC$195+1,0)</f>
        <v>0</v>
      </c>
      <c r="DD47" s="0" t="n">
        <f aca="false">IF(ISNUMBER(FIND(DD$1,$D47))=$AO$1,1,0)*VLOOKUP($Z$2,DALYs!$A$2:$MW$40,'Intervention list'!DD$195+1,0)</f>
        <v>0</v>
      </c>
      <c r="DE47" s="0" t="n">
        <f aca="false">IF(ISNUMBER(FIND(DE$1,$D47))=$AO$1,1,0)*VLOOKUP($Z$2,DALYs!$A$2:$MW$40,'Intervention list'!DE$195+1,0)</f>
        <v>0</v>
      </c>
      <c r="DF47" s="0" t="n">
        <f aca="false">IF(ISNUMBER(FIND(DF$1,$D47))=$AO$1,1,0)*VLOOKUP($Z$2,DALYs!$A$2:$MW$40,'Intervention list'!DF$195+1,0)</f>
        <v>0</v>
      </c>
      <c r="DG47" s="0" t="n">
        <f aca="false">IF(ISNUMBER(FIND(DG$1,$D47))=$AO$1,1,0)*VLOOKUP($Z$2,DALYs!$A$2:$MW$40,'Intervention list'!DG$195+1,0)</f>
        <v>0</v>
      </c>
      <c r="DH47" s="0" t="n">
        <f aca="false">IF(ISNUMBER(FIND(DH$1,$D47))=$AO$1,1,0)*VLOOKUP($Z$2,DALYs!$A$2:$MW$40,'Intervention list'!DH$195+1,0)</f>
        <v>0</v>
      </c>
      <c r="DI47" s="0" t="n">
        <f aca="false">IF(ISNUMBER(FIND(DI$1,$D47))=$AO$1,1,0)*VLOOKUP($Z$2,DALYs!$A$2:$MW$40,'Intervention list'!DI$195+1,0)</f>
        <v>0</v>
      </c>
      <c r="DJ47" s="0" t="n">
        <f aca="false">IF(ISNUMBER(FIND(DJ$1,$D47))=$AO$1,1,0)*VLOOKUP($Z$2,DALYs!$A$2:$MW$40,'Intervention list'!DJ$195+1,0)</f>
        <v>0</v>
      </c>
      <c r="DK47" s="0" t="n">
        <f aca="false">IF(ISNUMBER(FIND(DK$1,$D47))=$AO$1,1,0)*VLOOKUP($Z$2,DALYs!$A$2:$MW$40,'Intervention list'!DK$195+1,0)</f>
        <v>0</v>
      </c>
      <c r="DL47" s="0" t="n">
        <f aca="false">IF(ISNUMBER(FIND(DL$1,$D47))=$AO$1,1,0)*VLOOKUP($Z$2,DALYs!$A$2:$MW$40,'Intervention list'!DL$195+1,0)</f>
        <v>0</v>
      </c>
      <c r="DM47" s="0" t="n">
        <f aca="false">IF(ISNUMBER(FIND(DM$1,$D47))=$AO$1,1,0)*VLOOKUP($Z$2,DALYs!$A$2:$MW$40,'Intervention list'!DM$195+1,0)</f>
        <v>0</v>
      </c>
      <c r="DN47" s="0" t="n">
        <f aca="false">IF(ISNUMBER(FIND(DN$1,$D47))=$AO$1,1,0)*VLOOKUP($Z$2,DALYs!$A$2:$MW$40,'Intervention list'!DN$195+1,0)</f>
        <v>0</v>
      </c>
      <c r="DO47" s="0" t="n">
        <f aca="false">IF(ISNUMBER(FIND(DO$1,$D47))=$AO$1,1,0)*VLOOKUP($Z$2,DALYs!$A$2:$MW$40,'Intervention list'!DO$195+1,0)</f>
        <v>0</v>
      </c>
      <c r="DP47" s="0" t="n">
        <f aca="false">IF(ISNUMBER(FIND(DP$1,$D47))=$AO$1,1,0)*VLOOKUP($Z$2,DALYs!$A$2:$MW$40,'Intervention list'!DP$195+1,0)</f>
        <v>0</v>
      </c>
      <c r="DQ47" s="0" t="n">
        <f aca="false">IF(ISNUMBER(FIND(DQ$1,$D47))=$AO$1,1,0)*VLOOKUP($Z$2,DALYs!$A$2:$MW$40,'Intervention list'!DQ$195+1,0)</f>
        <v>0</v>
      </c>
      <c r="DR47" s="0" t="n">
        <f aca="false">IF(ISNUMBER(FIND(DR$1,$D47))=$AO$1,1,0)*VLOOKUP($Z$2,DALYs!$A$2:$MW$40,'Intervention list'!DR$195+1,0)</f>
        <v>0</v>
      </c>
      <c r="DS47" s="0" t="n">
        <f aca="false">IF(ISNUMBER(FIND(DS$1,$D47))=$AO$1,1,0)*VLOOKUP($Z$2,DALYs!$A$2:$MW$40,'Intervention list'!DS$195+1,0)</f>
        <v>0</v>
      </c>
      <c r="DT47" s="0" t="n">
        <f aca="false">IF(ISNUMBER(FIND(DT$1,$D47))=$AO$1,1,0)*VLOOKUP($Z$2,DALYs!$A$2:$MW$40,'Intervention list'!DT$195+1,0)</f>
        <v>0</v>
      </c>
      <c r="DU47" s="0" t="n">
        <f aca="false">IF(ISNUMBER(FIND(DU$1,$D47))=$AO$1,1,0)*VLOOKUP($Z$2,DALYs!$A$2:$MW$40,'Intervention list'!DU$195+1,0)</f>
        <v>0</v>
      </c>
      <c r="DV47" s="0" t="n">
        <f aca="false">IF(ISNUMBER(FIND(DV$1,$D47))=$AO$1,1,0)*VLOOKUP($Z$2,DALYs!$A$2:$MW$40,'Intervention list'!DV$195+1,0)</f>
        <v>0</v>
      </c>
      <c r="DW47" s="0" t="n">
        <f aca="false">IF(ISNUMBER(FIND(DW$1,$D47))=$AO$1,1,0)*VLOOKUP($Z$2,DALYs!$A$2:$MW$40,'Intervention list'!DW$195+1,0)</f>
        <v>0</v>
      </c>
      <c r="DX47" s="0" t="n">
        <f aca="false">IF(ISNUMBER(FIND(DX$1,$D47))=$AO$1,1,0)*VLOOKUP($Z$2,DALYs!$A$2:$MW$40,'Intervention list'!DX$195+1,0)</f>
        <v>0</v>
      </c>
      <c r="DY47" s="0" t="n">
        <f aca="false">IF(ISNUMBER(FIND(DY$1,$D47))=$AO$1,1,0)*VLOOKUP($Z$2,DALYs!$A$2:$MW$40,'Intervention list'!DY$195+1,0)</f>
        <v>0</v>
      </c>
      <c r="DZ47" s="0" t="n">
        <f aca="false">IF(ISNUMBER(FIND(DZ$1,$D47))=$AO$1,1,0)*VLOOKUP($Z$2,DALYs!$A$2:$MW$40,'Intervention list'!DZ$195+1,0)</f>
        <v>0</v>
      </c>
      <c r="EA47" s="0" t="n">
        <f aca="false">IF(ISNUMBER(FIND(EA$1,$D47))=$AO$1,1,0)*VLOOKUP($Z$2,DALYs!$A$2:$MW$40,'Intervention list'!EA$195+1,0)</f>
        <v>0</v>
      </c>
      <c r="EB47" s="0" t="n">
        <f aca="false">IF(ISNUMBER(FIND(EB$1,$D47))=$AO$1,1,0)*VLOOKUP($Z$2,DALYs!$A$2:$MW$40,'Intervention list'!EB$195+1,0)</f>
        <v>0</v>
      </c>
      <c r="EC47" s="0" t="n">
        <f aca="false">IF(ISNUMBER(FIND(EC$1,$D47))=$AO$1,1,0)*VLOOKUP($Z$2,DALYs!$A$2:$MW$40,'Intervention list'!EC$195+1,0)</f>
        <v>0</v>
      </c>
      <c r="ED47" s="0" t="n">
        <f aca="false">IF(ISNUMBER(FIND(ED$1,$D47))=$AO$1,1,0)*VLOOKUP($Z$2,DALYs!$A$2:$MW$40,'Intervention list'!ED$195+1,0)</f>
        <v>0</v>
      </c>
      <c r="EE47" s="0" t="n">
        <f aca="false">IF(ISNUMBER(FIND(EE$1,$D47))=$AO$1,1,0)*VLOOKUP($Z$2,DALYs!$A$2:$MW$40,'Intervention list'!EE$195+1,0)</f>
        <v>0</v>
      </c>
      <c r="EF47" s="0" t="n">
        <f aca="false">IF(ISNUMBER(FIND(EF$1,$D47))=$AO$1,1,0)*VLOOKUP($Z$2,DALYs!$A$2:$MW$40,'Intervention list'!EF$195+1,0)</f>
        <v>0</v>
      </c>
      <c r="EG47" s="0" t="n">
        <f aca="false">IF(ISNUMBER(FIND(EG$1,$D47))=$AO$1,1,0)*VLOOKUP($Z$2,DALYs!$A$2:$MW$40,'Intervention list'!EG$195+1,0)</f>
        <v>0</v>
      </c>
      <c r="EH47" s="0" t="n">
        <f aca="false">IF(ISNUMBER(FIND(EH$1,$D47))=$AO$1,1,0)*VLOOKUP($Z$2,DALYs!$A$2:$MW$40,'Intervention list'!EH$195+1,0)</f>
        <v>0</v>
      </c>
      <c r="EI47" s="0" t="n">
        <f aca="false">IF(ISNUMBER(FIND(EI$1,$D47))=$AO$1,1,0)*VLOOKUP($Z$2,DALYs!$A$2:$MW$40,'Intervention list'!EI$195+1,0)</f>
        <v>0</v>
      </c>
      <c r="EJ47" s="0" t="n">
        <f aca="false">IF(ISNUMBER(FIND(EJ$1,$D47))=$AO$1,1,0)*VLOOKUP($Z$2,DALYs!$A$2:$MW$40,'Intervention list'!EJ$195+1,0)</f>
        <v>0</v>
      </c>
      <c r="EK47" s="0" t="n">
        <f aca="false">IF(ISNUMBER(FIND(EK$1,$D47))=$AO$1,1,0)*VLOOKUP($Z$2,DALYs!$A$2:$MW$40,'Intervention list'!EK$195+1,0)</f>
        <v>0</v>
      </c>
      <c r="EL47" s="0" t="n">
        <f aca="false">IF(ISNUMBER(FIND(EL$1,$D47))=$AO$1,1,0)*VLOOKUP($Z$2,DALYs!$A$2:$MW$40,'Intervention list'!EL$195+1,0)</f>
        <v>0</v>
      </c>
      <c r="EM47" s="0" t="n">
        <f aca="false">IF(ISNUMBER(FIND(EM$1,$D47))=$AO$1,1,0)*VLOOKUP($Z$2,DALYs!$A$2:$MW$40,'Intervention list'!EM$195+1,0)</f>
        <v>0</v>
      </c>
      <c r="EN47" s="0" t="n">
        <f aca="false">IF(ISNUMBER(FIND(EN$1,$D47))=$AO$1,1,0)*VLOOKUP($Z$2,DALYs!$A$2:$MW$40,'Intervention list'!EN$195+1,0)</f>
        <v>0</v>
      </c>
      <c r="EO47" s="0" t="n">
        <f aca="false">IF(ISNUMBER(FIND(EO$1,$D47))=$AO$1,1,0)*VLOOKUP($Z$2,DALYs!$A$2:$MW$40,'Intervention list'!EO$195+1,0)</f>
        <v>0</v>
      </c>
      <c r="EP47" s="0" t="n">
        <f aca="false">IF(ISNUMBER(FIND(EP$1,$D47))=$AO$1,1,0)*VLOOKUP($Z$2,DALYs!$A$2:$MW$40,'Intervention list'!EP$195+1,0)</f>
        <v>0</v>
      </c>
      <c r="EQ47" s="0" t="n">
        <f aca="false">IF(ISNUMBER(FIND(EQ$1,$D47))=$AO$1,1,0)*VLOOKUP($Z$2,DALYs!$A$2:$MW$40,'Intervention list'!EQ$195+1,0)</f>
        <v>0</v>
      </c>
      <c r="ER47" s="0" t="n">
        <f aca="false">IF(ISNUMBER(FIND(ER$1,$D47))=$AO$1,1,0)*VLOOKUP($Z$2,DALYs!$A$2:$MW$40,'Intervention list'!ER$195+1,0)</f>
        <v>0</v>
      </c>
      <c r="ES47" s="0" t="n">
        <f aca="false">IF(ISNUMBER(FIND(ES$1,$D47))=$AO$1,1,0)*VLOOKUP($Z$2,DALYs!$A$2:$MW$40,'Intervention list'!ES$195+1,0)</f>
        <v>0</v>
      </c>
      <c r="ET47" s="0" t="n">
        <f aca="false">IF(ISNUMBER(FIND(ET$1,$D47))=$AO$1,1,0)*VLOOKUP($Z$2,DALYs!$A$2:$MW$40,'Intervention list'!ET$195+1,0)</f>
        <v>0</v>
      </c>
      <c r="EU47" s="0" t="n">
        <f aca="false">IF(ISNUMBER(FIND(EU$1,$D47))=$AO$1,1,0)*VLOOKUP($Z$2,DALYs!$A$2:$MW$40,'Intervention list'!EU$195+1,0)</f>
        <v>0</v>
      </c>
      <c r="EV47" s="0" t="n">
        <f aca="false">IF(ISNUMBER(FIND(EV$1,$D47))=$AO$1,1,0)*VLOOKUP($Z$2,DALYs!$A$2:$MW$40,'Intervention list'!EV$195+1,0)</f>
        <v>0</v>
      </c>
      <c r="EW47" s="0" t="n">
        <f aca="false">IF(ISNUMBER(FIND(EW$1,$D47))=$AO$1,1,0)*VLOOKUP($Z$2,DALYs!$A$2:$MW$40,'Intervention list'!EW$195+1,0)</f>
        <v>0</v>
      </c>
      <c r="EX47" s="0" t="n">
        <f aca="false">IF(ISNUMBER(FIND(EX$1,$D47))=$AO$1,1,0)*VLOOKUP($Z$2,DALYs!$A$2:$MW$40,'Intervention list'!EX$195+1,0)</f>
        <v>0</v>
      </c>
      <c r="EY47" s="0" t="n">
        <f aca="false">IF(ISNUMBER(FIND(EY$1,$D47))=$AO$1,1,0)*VLOOKUP($Z$2,DALYs!$A$2:$MW$40,'Intervention list'!EY$195+1,0)</f>
        <v>0</v>
      </c>
      <c r="EZ47" s="0" t="n">
        <f aca="false">IF(ISNUMBER(FIND(EZ$1,$D47))=$AO$1,1,0)*VLOOKUP($Z$2,DALYs!$A$2:$MW$40,'Intervention list'!EZ$195+1,0)</f>
        <v>0</v>
      </c>
      <c r="FA47" s="0" t="n">
        <f aca="false">IF(ISNUMBER(FIND(FA$1,$D47))=$AO$1,1,0)*VLOOKUP($Z$2,DALYs!$A$2:$MW$40,'Intervention list'!FA$195+1,0)</f>
        <v>0</v>
      </c>
      <c r="FB47" s="0" t="n">
        <f aca="false">IF(ISNUMBER(FIND(FB$1,$D47))=$AO$1,1,0)*VLOOKUP($Z$2,DALYs!$A$2:$MW$40,'Intervention list'!FB$195+1,0)</f>
        <v>0</v>
      </c>
      <c r="FC47" s="0" t="n">
        <f aca="false">IF(ISNUMBER(FIND(FC$1,$D47))=$AO$1,1,0)*VLOOKUP($Z$2,DALYs!$A$2:$MW$40,'Intervention list'!FC$195+1,0)</f>
        <v>0</v>
      </c>
      <c r="FD47" s="0" t="n">
        <f aca="false">IF(ISNUMBER(FIND(FD$1,$D47))=$AO$1,1,0)*VLOOKUP($Z$2,DALYs!$A$2:$MW$40,'Intervention list'!FD$195+1,0)</f>
        <v>0</v>
      </c>
      <c r="FE47" s="0" t="n">
        <f aca="false">IF(ISNUMBER(FIND(FE$1,$D47))=$AO$1,1,0)*VLOOKUP($Z$2,DALYs!$A$2:$MW$40,'Intervention list'!FE$195+1,0)</f>
        <v>0</v>
      </c>
      <c r="FF47" s="0" t="n">
        <f aca="false">IF(ISNUMBER(FIND(FF$1,$D47))=$AO$1,1,0)*VLOOKUP($Z$2,DALYs!$A$2:$MW$40,'Intervention list'!FF$195+1,0)</f>
        <v>0</v>
      </c>
      <c r="FG47" s="0" t="n">
        <f aca="false">IF(ISNUMBER(FIND(FG$1,$D47))=$AO$1,1,0)*VLOOKUP($Z$2,DALYs!$A$2:$MW$40,'Intervention list'!FG$195+1,0)</f>
        <v>0</v>
      </c>
      <c r="FH47" s="0" t="n">
        <f aca="false">IF(ISNUMBER(FIND(FH$1,$D47))=$AO$1,1,0)*VLOOKUP($Z$2,DALYs!$A$2:$MW$40,'Intervention list'!FH$195+1,0)</f>
        <v>0</v>
      </c>
      <c r="FI47" s="0" t="n">
        <f aca="false">IF(ISNUMBER(FIND(FI$1,$D47))=$AO$1,1,0)*VLOOKUP($Z$2,DALYs!$A$2:$MW$40,'Intervention list'!FI$195+1,0)</f>
        <v>0</v>
      </c>
      <c r="FJ47" s="0" t="n">
        <f aca="false">IF(ISNUMBER(FIND(FJ$1,$D47))=$AO$1,1,0)*VLOOKUP($Z$2,DALYs!$A$2:$MW$40,'Intervention list'!FJ$195+1,0)</f>
        <v>0</v>
      </c>
      <c r="FK47" s="0" t="n">
        <f aca="false">IF(ISNUMBER(FIND(FK$1,$D47))=$AO$1,1,0)*VLOOKUP($Z$2,DALYs!$A$2:$MW$40,'Intervention list'!FK$195+1,0)</f>
        <v>0</v>
      </c>
      <c r="FL47" s="0" t="n">
        <f aca="false">IF(ISNUMBER(FIND(FL$1,$D47))=$AO$1,1,0)*VLOOKUP($Z$2,DALYs!$A$2:$MW$40,'Intervention list'!FL$195+1,0)</f>
        <v>0</v>
      </c>
      <c r="FM47" s="0" t="n">
        <f aca="false">IF(ISNUMBER(FIND(FM$1,$D47))=$AO$1,1,0)*VLOOKUP($Z$2,DALYs!$A$2:$MW$40,'Intervention list'!FM$195+1,0)</f>
        <v>0</v>
      </c>
      <c r="FN47" s="0" t="n">
        <f aca="false">IF(ISNUMBER(FIND(FN$1,$D47))=$AO$1,1,0)*VLOOKUP($Z$2,DALYs!$A$2:$MW$40,'Intervention list'!FN$195+1,0)</f>
        <v>0</v>
      </c>
      <c r="FO47" s="0" t="n">
        <f aca="false">IF(ISNUMBER(FIND(FO$1,$D47))=$AO$1,1,0)*VLOOKUP($Z$2,DALYs!$A$2:$MW$40,'Intervention list'!FO$195+1,0)</f>
        <v>0</v>
      </c>
      <c r="FP47" s="0" t="n">
        <f aca="false">IF(ISNUMBER(FIND(FP$1,$D47))=$AO$1,1,0)*VLOOKUP($Z$2,DALYs!$A$2:$MW$40,'Intervention list'!FP$195+1,0)</f>
        <v>0</v>
      </c>
      <c r="FQ47" s="0" t="n">
        <f aca="false">IF(ISNUMBER(FIND(FQ$1,$D47))=$AO$1,1,0)*VLOOKUP($Z$2,DALYs!$A$2:$MW$40,'Intervention list'!FQ$195+1,0)</f>
        <v>0</v>
      </c>
      <c r="FR47" s="0" t="n">
        <f aca="false">IF(ISNUMBER(FIND(FR$1,$D47))=$AO$1,1,0)*VLOOKUP($Z$2,DALYs!$A$2:$MW$40,'Intervention list'!FR$195+1,0)</f>
        <v>0</v>
      </c>
      <c r="FS47" s="0" t="n">
        <f aca="false">IF(ISNUMBER(FIND(FS$1,$D47))=$AO$1,1,0)*VLOOKUP($Z$2,DALYs!$A$2:$MW$40,'Intervention list'!FS$195+1,0)</f>
        <v>0</v>
      </c>
      <c r="FT47" s="0" t="n">
        <f aca="false">IF(ISNUMBER(FIND(FT$1,$D47))=$AO$1,1,0)*VLOOKUP($Z$2,DALYs!$A$2:$MW$40,'Intervention list'!FT$195+1,0)</f>
        <v>0</v>
      </c>
      <c r="FU47" s="0" t="n">
        <f aca="false">IF(ISNUMBER(FIND(FU$1,$D47))=$AO$1,1,0)*VLOOKUP($Z$2,DALYs!$A$2:$MW$40,'Intervention list'!FU$195+1,0)</f>
        <v>0</v>
      </c>
      <c r="FV47" s="0" t="n">
        <f aca="false">IF(ISNUMBER(FIND(FV$1,$D47))=$AO$1,1,0)*VLOOKUP($Z$2,DALYs!$A$2:$MW$40,'Intervention list'!FV$195+1,0)</f>
        <v>0</v>
      </c>
      <c r="FW47" s="0" t="n">
        <f aca="false">IF(ISNUMBER(FIND(FW$1,$D47))=$AO$1,1,0)*VLOOKUP($Z$2,DALYs!$A$2:$MW$40,'Intervention list'!FW$195+1,0)</f>
        <v>0</v>
      </c>
      <c r="FX47" s="0" t="n">
        <f aca="false">IF(ISNUMBER(FIND(FX$1,$D47))=$AO$1,1,0)*VLOOKUP($Z$2,DALYs!$A$2:$MW$40,'Intervention list'!FX$195+1,0)</f>
        <v>0</v>
      </c>
      <c r="FY47" s="0" t="n">
        <f aca="false">IF(ISNUMBER(FIND(FY$1,$D47))=$AO$1,1,0)*VLOOKUP($Z$2,DALYs!$A$2:$MW$40,'Intervention list'!FY$195+1,0)</f>
        <v>0</v>
      </c>
      <c r="FZ47" s="0" t="n">
        <f aca="false">IF(ISNUMBER(FIND(FZ$1,$D47))=$AO$1,1,0)*VLOOKUP($Z$2,DALYs!$A$2:$MW$40,'Intervention list'!FZ$195+1,0)</f>
        <v>0</v>
      </c>
      <c r="GA47" s="0" t="n">
        <f aca="false">IF(ISNUMBER(FIND(GA$1,$D47))=$AO$1,1,0)*VLOOKUP($Z$2,DALYs!$A$2:$MW$40,'Intervention list'!GA$195+1,0)</f>
        <v>0</v>
      </c>
      <c r="GB47" s="0" t="n">
        <f aca="false">IF(ISNUMBER(FIND(GB$1,$D47))=$AO$1,1,0)*VLOOKUP($Z$2,DALYs!$A$2:$MW$40,'Intervention list'!GB$195+1,0)</f>
        <v>0</v>
      </c>
      <c r="GC47" s="0" t="n">
        <f aca="false">IF(ISNUMBER(FIND(GC$1,$D47))=$AO$1,1,0)*VLOOKUP($Z$2,DALYs!$A$2:$MW$40,'Intervention list'!GC$195+1,0)</f>
        <v>0</v>
      </c>
      <c r="GD47" s="0" t="n">
        <f aca="false">IF(ISNUMBER(FIND(GD$1,$D47))=$AO$1,1,0)*VLOOKUP($Z$2,DALYs!$A$2:$MW$40,'Intervention list'!GD$195+1,0)</f>
        <v>0</v>
      </c>
      <c r="GE47" s="0" t="n">
        <f aca="false">IF(ISNUMBER(FIND(GE$1,$D47))=$AO$1,1,0)*VLOOKUP($Z$2,DALYs!$A$2:$MW$40,'Intervention list'!GE$195+1,0)</f>
        <v>0</v>
      </c>
      <c r="GF47" s="0" t="n">
        <f aca="false">IF(ISNUMBER(FIND(GF$1,$D47))=$AO$1,1,0)*VLOOKUP($Z$2,DALYs!$A$2:$MW$40,'Intervention list'!GF$195+1,0)</f>
        <v>0</v>
      </c>
      <c r="GG47" s="0" t="n">
        <f aca="false">IF(ISNUMBER(FIND(GG$1,$D47))=$AO$1,1,0)*VLOOKUP($Z$2,DALYs!$A$2:$MW$40,'Intervention list'!GG$195+1,0)</f>
        <v>0</v>
      </c>
      <c r="GH47" s="0" t="n">
        <f aca="false">IF(ISNUMBER(FIND(GH$1,$D47))=$AO$1,1,0)*VLOOKUP($Z$2,DALYs!$A$2:$MW$40,'Intervention list'!GH$195+1,0)</f>
        <v>0</v>
      </c>
      <c r="GI47" s="0" t="n">
        <f aca="false">IF(ISNUMBER(FIND(GI$1,$D47))=$AO$1,1,0)*VLOOKUP($Z$2,DALYs!$A$2:$MW$40,'Intervention list'!GI$195+1,0)</f>
        <v>0</v>
      </c>
      <c r="GJ47" s="0" t="n">
        <f aca="false">IF(ISNUMBER(FIND(GJ$1,$D47))=$AO$1,1,0)*VLOOKUP($Z$2,DALYs!$A$2:$MW$40,'Intervention list'!GJ$195+1,0)</f>
        <v>0</v>
      </c>
      <c r="GK47" s="0" t="n">
        <f aca="false">IF(ISNUMBER(FIND(GK$1,$D47))=$AO$1,1,0)*VLOOKUP($Z$2,DALYs!$A$2:$MW$40,'Intervention list'!GK$195+1,0)</f>
        <v>0</v>
      </c>
      <c r="GL47" s="0" t="n">
        <f aca="false">IF(ISNUMBER(FIND(GL$1,$D47))=$AO$1,1,0)*VLOOKUP($Z$2,DALYs!$A$2:$MW$40,'Intervention list'!GL$195+1,0)</f>
        <v>0</v>
      </c>
      <c r="GM47" s="0" t="n">
        <f aca="false">IF(ISNUMBER(FIND(GM$1,$D47))=$AO$1,1,0)*VLOOKUP($Z$2,DALYs!$A$2:$MW$40,'Intervention list'!GM$195+1,0)</f>
        <v>0</v>
      </c>
      <c r="GN47" s="0" t="n">
        <f aca="false">IF(ISNUMBER(FIND(GN$1,$D47))=$AO$1,1,0)*VLOOKUP($Z$2,DALYs!$A$2:$MW$40,'Intervention list'!GN$195+1,0)</f>
        <v>0</v>
      </c>
      <c r="GO47" s="0" t="n">
        <f aca="false">IF(ISNUMBER(FIND(GO$1,$D47))=$AO$1,1,0)*VLOOKUP($Z$2,DALYs!$A$2:$MW$40,'Intervention list'!GO$195+1,0)</f>
        <v>0</v>
      </c>
      <c r="GP47" s="0" t="n">
        <f aca="false">IF(ISNUMBER(FIND(GP$1,$D47))=$AO$1,1,0)*VLOOKUP($Z$2,DALYs!$A$2:$MW$40,'Intervention list'!GP$195+1,0)</f>
        <v>0</v>
      </c>
      <c r="GQ47" s="0" t="n">
        <f aca="false">IF(ISNUMBER(FIND(GQ$1,$D47))=$AO$1,1,0)*VLOOKUP($Z$2,DALYs!$A$2:$MW$40,'Intervention list'!GQ$195+1,0)</f>
        <v>0</v>
      </c>
      <c r="GR47" s="0" t="n">
        <f aca="false">IF(ISNUMBER(FIND(GR$1,$D47))=$AO$1,1,0)*VLOOKUP($Z$2,DALYs!$A$2:$MW$40,'Intervention list'!GR$195+1,0)</f>
        <v>0</v>
      </c>
      <c r="GS47" s="0" t="n">
        <f aca="false">IF(ISNUMBER(FIND(GS$1,$D47))=$AO$1,1,0)*VLOOKUP($Z$2,DALYs!$A$2:$MW$40,'Intervention list'!GS$195+1,0)</f>
        <v>0</v>
      </c>
      <c r="GT47" s="0" t="n">
        <f aca="false">IF(ISNUMBER(FIND(GT$1,$D47))=$AO$1,1,0)*VLOOKUP($Z$2,DALYs!$A$2:$MW$40,'Intervention list'!GT$195+1,0)</f>
        <v>0</v>
      </c>
      <c r="GU47" s="0" t="n">
        <f aca="false">IF(ISNUMBER(FIND(GU$1,$D47))=$AO$1,1,0)*VLOOKUP($Z$2,DALYs!$A$2:$MW$40,'Intervention list'!GU$195+1,0)</f>
        <v>0</v>
      </c>
      <c r="GV47" s="0" t="n">
        <f aca="false">IF(ISNUMBER(FIND(GV$1,$D47))=$AO$1,1,0)*VLOOKUP($Z$2,DALYs!$A$2:$MW$40,'Intervention list'!GV$195+1,0)</f>
        <v>0</v>
      </c>
      <c r="GW47" s="0" t="n">
        <f aca="false">IF(ISNUMBER(FIND(GW$1,$D47))=$AO$1,1,0)*VLOOKUP($Z$2,DALYs!$A$2:$MW$40,'Intervention list'!GW$195+1,0)</f>
        <v>0</v>
      </c>
      <c r="GX47" s="0" t="n">
        <f aca="false">IF(ISNUMBER(FIND(GX$1,$D47))=$AO$1,1,0)*VLOOKUP($Z$2,DALYs!$A$2:$MW$40,'Intervention list'!GX$195+1,0)</f>
        <v>0</v>
      </c>
      <c r="GY47" s="0" t="n">
        <f aca="false">IF(ISNUMBER(FIND(GY$1,$D47))=$AO$1,1,0)*VLOOKUP($Z$2,DALYs!$A$2:$MW$40,'Intervention list'!GY$195+1,0)</f>
        <v>0</v>
      </c>
      <c r="GZ47" s="0" t="n">
        <f aca="false">IF(ISNUMBER(FIND(GZ$1,$D47))=$AO$1,1,0)*VLOOKUP($Z$2,DALYs!$A$2:$MW$40,'Intervention list'!GZ$195+1,0)</f>
        <v>0</v>
      </c>
      <c r="HA47" s="0" t="n">
        <f aca="false">IF(ISNUMBER(FIND(HA$1,$D47))=$AO$1,1,0)*VLOOKUP($Z$2,DALYs!$A$2:$MW$40,'Intervention list'!HA$195+1,0)</f>
        <v>0</v>
      </c>
      <c r="HB47" s="0" t="n">
        <f aca="false">IF(ISNUMBER(FIND(HB$1,$D47))=$AO$1,1,0)*VLOOKUP($Z$2,DALYs!$A$2:$MW$40,'Intervention list'!HB$195+1,0)</f>
        <v>0</v>
      </c>
      <c r="HC47" s="0" t="n">
        <f aca="false">IF(ISNUMBER(FIND(HC$1,$D47))=$AO$1,1,0)*VLOOKUP($Z$2,DALYs!$A$2:$MW$40,'Intervention list'!HC$195+1,0)</f>
        <v>0</v>
      </c>
      <c r="HD47" s="0" t="n">
        <f aca="false">IF(ISNUMBER(FIND(HD$1,$D47))=$AO$1,1,0)*VLOOKUP($Z$2,DALYs!$A$2:$MW$40,'Intervention list'!HD$195+1,0)</f>
        <v>0</v>
      </c>
      <c r="HE47" s="0" t="n">
        <f aca="false">IF(ISNUMBER(FIND(HE$1,$D47))=$AO$1,1,0)*VLOOKUP($Z$2,DALYs!$A$2:$MW$40,'Intervention list'!HE$195+1,0)</f>
        <v>0</v>
      </c>
      <c r="HF47" s="0" t="n">
        <f aca="false">IF(ISNUMBER(FIND(HF$1,$D47))=$AO$1,1,0)*VLOOKUP($Z$2,DALYs!$A$2:$MW$40,'Intervention list'!HF$195+1,0)</f>
        <v>0</v>
      </c>
      <c r="HG47" s="0" t="n">
        <f aca="false">IF(ISNUMBER(FIND(HG$1,$D47))=$AO$1,1,0)*VLOOKUP($Z$2,DALYs!$A$2:$MW$40,'Intervention list'!HG$195+1,0)</f>
        <v>0</v>
      </c>
      <c r="HH47" s="0" t="n">
        <f aca="false">IF(ISNUMBER(FIND(HH$1,$D47))=$AO$1,1,0)*VLOOKUP($Z$2,DALYs!$A$2:$MW$40,'Intervention list'!HH$195+1,0)</f>
        <v>0</v>
      </c>
      <c r="HI47" s="0" t="n">
        <f aca="false">IF(ISNUMBER(FIND(HI$1,$D47))=$AO$1,1,0)*VLOOKUP($Z$2,DALYs!$A$2:$MW$40,'Intervention list'!HI$195+1,0)</f>
        <v>0</v>
      </c>
      <c r="HJ47" s="0" t="n">
        <f aca="false">IF(ISNUMBER(FIND(HJ$1,$D47))=$AO$1,1,0)*VLOOKUP($Z$2,DALYs!$A$2:$MW$40,'Intervention list'!HJ$195+1,0)</f>
        <v>0</v>
      </c>
      <c r="HK47" s="0" t="n">
        <f aca="false">IF(ISNUMBER(FIND(HK$1,$D47))=$AO$1,1,0)*VLOOKUP($Z$2,DALYs!$A$2:$MW$40,'Intervention list'!HK$195+1,0)</f>
        <v>0</v>
      </c>
      <c r="HL47" s="0" t="n">
        <f aca="false">IF(ISNUMBER(FIND(HL$1,$D47))=$AO$1,1,0)*VLOOKUP($Z$2,DALYs!$A$2:$MW$40,'Intervention list'!HL$195+1,0)</f>
        <v>0</v>
      </c>
      <c r="HM47" s="0" t="n">
        <f aca="false">IF(ISNUMBER(FIND(HM$1,$D47))=$AO$1,1,0)*VLOOKUP($Z$2,DALYs!$A$2:$MW$40,'Intervention list'!HM$195+1,0)</f>
        <v>0</v>
      </c>
      <c r="HN47" s="0" t="n">
        <f aca="false">IF(ISNUMBER(FIND(HN$1,$D47))=$AO$1,1,0)*VLOOKUP($Z$2,DALYs!$A$2:$MW$40,'Intervention list'!HN$195+1,0)</f>
        <v>0</v>
      </c>
      <c r="HO47" s="0" t="n">
        <f aca="false">IF(ISNUMBER(FIND(HO$1,$D47))=$AO$1,1,0)*VLOOKUP($Z$2,DALYs!$A$2:$MW$40,'Intervention list'!HO$195+1,0)</f>
        <v>0</v>
      </c>
      <c r="HP47" s="0" t="n">
        <f aca="false">IF(ISNUMBER(FIND(HP$1,$D47))=$AO$1,1,0)*VLOOKUP($Z$2,DALYs!$A$2:$MW$40,'Intervention list'!HP$195+1,0)</f>
        <v>0</v>
      </c>
      <c r="HQ47" s="0" t="n">
        <f aca="false">IF(ISNUMBER(FIND(HQ$1,$D47))=$AO$1,1,0)*VLOOKUP($Z$2,DALYs!$A$2:$MW$40,'Intervention list'!HQ$195+1,0)</f>
        <v>0</v>
      </c>
      <c r="HR47" s="0" t="n">
        <f aca="false">IF(ISNUMBER(FIND(HR$1,$D47))=$AO$1,1,0)*VLOOKUP($Z$2,DALYs!$A$2:$MW$40,'Intervention list'!HR$195+1,0)</f>
        <v>0</v>
      </c>
      <c r="HS47" s="0" t="n">
        <f aca="false">IF(ISNUMBER(FIND(HS$1,$D47))=$AO$1,1,0)*VLOOKUP($Z$2,DALYs!$A$2:$MW$40,'Intervention list'!HS$195+1,0)</f>
        <v>0</v>
      </c>
      <c r="HT47" s="0" t="n">
        <f aca="false">IF(ISNUMBER(FIND(HT$1,$D47))=$AO$1,1,0)*VLOOKUP($Z$2,DALYs!$A$2:$MW$40,'Intervention list'!HT$195+1,0)</f>
        <v>0</v>
      </c>
      <c r="HU47" s="0" t="n">
        <f aca="false">IF(ISNUMBER(FIND(HU$1,$D47))=$AO$1,1,0)*VLOOKUP($Z$2,DALYs!$A$2:$MW$40,'Intervention list'!HU$195+1,0)</f>
        <v>0</v>
      </c>
      <c r="HV47" s="0" t="n">
        <f aca="false">IF(ISNUMBER(FIND(HV$1,$D47))=$AO$1,1,0)*VLOOKUP($Z$2,DALYs!$A$2:$MW$40,'Intervention list'!HV$195+1,0)</f>
        <v>0</v>
      </c>
      <c r="HW47" s="0" t="n">
        <f aca="false">IF(ISNUMBER(FIND(HW$1,$D47))=$AO$1,1,0)*VLOOKUP($Z$2,DALYs!$A$2:$MW$40,'Intervention list'!HW$195+1,0)</f>
        <v>0</v>
      </c>
      <c r="HX47" s="0" t="n">
        <f aca="false">IF(ISNUMBER(FIND(HX$1,$D47))=$AO$1,1,0)*VLOOKUP($Z$2,DALYs!$A$2:$MW$40,'Intervention list'!HX$195+1,0)</f>
        <v>0</v>
      </c>
      <c r="HY47" s="0" t="n">
        <f aca="false">IF(ISNUMBER(FIND(HY$1,$D47))=$AO$1,1,0)*VLOOKUP($Z$2,DALYs!$A$2:$MW$40,'Intervention list'!HY$195+1,0)</f>
        <v>0</v>
      </c>
      <c r="HZ47" s="0" t="n">
        <f aca="false">IF(ISNUMBER(FIND(HZ$1,$D47))=$AO$1,1,0)*VLOOKUP($Z$2,DALYs!$A$2:$MW$40,'Intervention list'!HZ$195+1,0)</f>
        <v>0</v>
      </c>
      <c r="IA47" s="0" t="n">
        <f aca="false">IF(ISNUMBER(FIND(IA$1,$D47))=$AO$1,1,0)*VLOOKUP($Z$2,DALYs!$A$2:$MW$40,'Intervention list'!IA$195+1,0)</f>
        <v>0</v>
      </c>
      <c r="IB47" s="0" t="n">
        <f aca="false">IF(ISNUMBER(FIND(IB$1,$D47))=$AO$1,1,0)*VLOOKUP($Z$2,DALYs!$A$2:$MW$40,'Intervention list'!IB$195+1,0)</f>
        <v>0</v>
      </c>
      <c r="IC47" s="0" t="n">
        <f aca="false">IF(ISNUMBER(FIND(IC$1,$D47))=$AO$1,1,0)*VLOOKUP($Z$2,DALYs!$A$2:$MW$40,'Intervention list'!IC$195+1,0)</f>
        <v>0</v>
      </c>
      <c r="ID47" s="0" t="n">
        <f aca="false">IF(ISNUMBER(FIND(ID$1,$D47))=$AO$1,1,0)*VLOOKUP($Z$2,DALYs!$A$2:$MW$40,'Intervention list'!ID$195+1,0)</f>
        <v>0</v>
      </c>
      <c r="IE47" s="0" t="n">
        <f aca="false">IF(ISNUMBER(FIND(IE$1,$D47))=$AO$1,1,0)*VLOOKUP($Z$2,DALYs!$A$2:$MW$40,'Intervention list'!IE$195+1,0)</f>
        <v>0</v>
      </c>
      <c r="IF47" s="0" t="n">
        <f aca="false">IF(ISNUMBER(FIND(IF$1,$D47))=$AO$1,1,0)*VLOOKUP($Z$2,DALYs!$A$2:$MW$40,'Intervention list'!IF$195+1,0)</f>
        <v>0</v>
      </c>
      <c r="IG47" s="0" t="n">
        <f aca="false">IF(ISNUMBER(FIND(IG$1,$D47))=$AO$1,1,0)*VLOOKUP($Z$2,DALYs!$A$2:$MW$40,'Intervention list'!IG$195+1,0)</f>
        <v>0</v>
      </c>
      <c r="IH47" s="0" t="n">
        <f aca="false">IF(ISNUMBER(FIND(IH$1,$D47))=$AO$1,1,0)*VLOOKUP($Z$2,DALYs!$A$2:$MW$40,'Intervention list'!IH$195+1,0)</f>
        <v>0</v>
      </c>
      <c r="II47" s="0" t="n">
        <f aca="false">IF(ISNUMBER(FIND(II$1,$D47))=$AO$1,1,0)*VLOOKUP($Z$2,DALYs!$A$2:$MW$40,'Intervention list'!II$195+1,0)</f>
        <v>0</v>
      </c>
      <c r="IJ47" s="0" t="n">
        <f aca="false">IF(ISNUMBER(FIND(IJ$1,$D47))=$AO$1,1,0)*VLOOKUP($Z$2,DALYs!$A$2:$MW$40,'Intervention list'!IJ$195+1,0)</f>
        <v>0</v>
      </c>
      <c r="IK47" s="0" t="n">
        <f aca="false">IF(ISNUMBER(FIND(IK$1,$D47))=$AO$1,1,0)*VLOOKUP($Z$2,DALYs!$A$2:$MW$40,'Intervention list'!IK$195+1,0)</f>
        <v>0</v>
      </c>
      <c r="IL47" s="0" t="n">
        <f aca="false">IF(ISNUMBER(FIND(IL$1,$D47))=$AO$1,1,0)*VLOOKUP($Z$2,DALYs!$A$2:$MW$40,'Intervention list'!IL$195+1,0)</f>
        <v>0</v>
      </c>
      <c r="IM47" s="0" t="n">
        <f aca="false">IF(ISNUMBER(FIND(IM$1,$D47))=$AO$1,1,0)*VLOOKUP($Z$2,DALYs!$A$2:$MW$40,'Intervention list'!IM$195+1,0)</f>
        <v>0</v>
      </c>
      <c r="IN47" s="0" t="n">
        <f aca="false">IF(ISNUMBER(FIND(IN$1,$D47))=$AO$1,1,0)*VLOOKUP($Z$2,DALYs!$A$2:$MW$40,'Intervention list'!IN$195+1,0)</f>
        <v>0</v>
      </c>
      <c r="IO47" s="0" t="n">
        <f aca="false">IF(ISNUMBER(FIND(IO$1,$D47))=$AO$1,1,0)*VLOOKUP($Z$2,DALYs!$A$2:$MW$40,'Intervention list'!IO$195+1,0)</f>
        <v>0</v>
      </c>
      <c r="IP47" s="0" t="n">
        <f aca="false">IF(ISNUMBER(FIND(IP$1,$D47))=$AO$1,1,0)*VLOOKUP($Z$2,DALYs!$A$2:$MW$40,'Intervention list'!IP$195+1,0)</f>
        <v>0</v>
      </c>
      <c r="IQ47" s="0" t="n">
        <f aca="false">IF(ISNUMBER(FIND(IQ$1,$D47))=$AO$1,1,0)*VLOOKUP($Z$2,DALYs!$A$2:$MW$40,'Intervention list'!IQ$195+1,0)</f>
        <v>0</v>
      </c>
      <c r="IR47" s="0" t="n">
        <f aca="false">IF(ISNUMBER(FIND(IR$1,$D47))=$AO$1,1,0)*VLOOKUP($Z$2,DALYs!$A$2:$MW$40,'Intervention list'!IR$195+1,0)</f>
        <v>0</v>
      </c>
      <c r="IS47" s="0" t="n">
        <f aca="false">IF(ISNUMBER(FIND(IS$1,$D47))=$AO$1,1,0)*VLOOKUP($Z$2,DALYs!$A$2:$MW$40,'Intervention list'!IS$195+1,0)</f>
        <v>0</v>
      </c>
      <c r="IT47" s="0" t="n">
        <f aca="false">IF(ISNUMBER(FIND(IT$1,$D47))=$AO$1,1,0)*VLOOKUP($Z$2,DALYs!$A$2:$MW$40,'Intervention list'!IT$195+1,0)</f>
        <v>0</v>
      </c>
      <c r="IU47" s="0" t="n">
        <f aca="false">IF(ISNUMBER(FIND(IU$1,$D47))=$AO$1,1,0)*VLOOKUP($Z$2,DALYs!$A$2:$MW$40,'Intervention list'!IU$195+1,0)</f>
        <v>0</v>
      </c>
      <c r="IV47" s="0" t="n">
        <f aca="false">IF(ISNUMBER(FIND(IV$1,$D47))=$AO$1,1,0)*VLOOKUP($Z$2,DALYs!$A$2:$MW$40,'Intervention list'!IV$195+1,0)</f>
        <v>0</v>
      </c>
      <c r="IW47" s="0" t="n">
        <f aca="false">IF(ISNUMBER(FIND(IW$1,$D47))=$AO$1,1,0)*VLOOKUP($Z$2,DALYs!$A$2:$MW$40,'Intervention list'!IW$195+1,0)</f>
        <v>0</v>
      </c>
      <c r="IX47" s="0" t="n">
        <f aca="false">IF(ISNUMBER(FIND(IX$1,$D47))=$AO$1,1,0)*VLOOKUP($Z$2,DALYs!$A$2:$MW$40,'Intervention list'!IX$195+1,0)</f>
        <v>0</v>
      </c>
      <c r="IY47" s="0" t="n">
        <f aca="false">IF(ISNUMBER(FIND(IY$1,$D47))=$AO$1,1,0)*VLOOKUP($Z$2,DALYs!$A$2:$MW$40,'Intervention list'!IY$195+1,0)</f>
        <v>0</v>
      </c>
      <c r="IZ47" s="0" t="n">
        <f aca="false">IF(ISNUMBER(FIND(IZ$1,$D47))=$AO$1,1,0)*VLOOKUP($Z$2,DALYs!$A$2:$MW$40,'Intervention list'!IZ$195+1,0)</f>
        <v>0</v>
      </c>
      <c r="JA47" s="0" t="n">
        <f aca="false">IF(ISNUMBER(FIND(JA$1,$D47))=$AO$1,1,0)*VLOOKUP($Z$2,DALYs!$A$2:$MW$40,'Intervention list'!JA$195+1,0)</f>
        <v>0</v>
      </c>
      <c r="JB47" s="0" t="n">
        <f aca="false">IF(ISNUMBER(FIND(JB$1,$D47))=$AO$1,1,0)*VLOOKUP($Z$2,DALYs!$A$2:$MW$40,'Intervention list'!JB$195+1,0)</f>
        <v>0</v>
      </c>
      <c r="JC47" s="0" t="n">
        <f aca="false">IF(ISNUMBER(FIND(JC$1,$D47))=$AO$1,1,0)*VLOOKUP($Z$2,DALYs!$A$2:$MW$40,'Intervention list'!JC$195+1,0)</f>
        <v>0</v>
      </c>
      <c r="JD47" s="0" t="n">
        <f aca="false">IF(ISNUMBER(FIND(JD$1,$D47))=$AO$1,1,0)*VLOOKUP($Z$2,DALYs!$A$2:$MW$40,'Intervention list'!JD$195+1,0)</f>
        <v>0</v>
      </c>
      <c r="JE47" s="0" t="n">
        <f aca="false">IF(ISNUMBER(FIND(JE$1,$D47))=$AO$1,1,0)*VLOOKUP($Z$2,DALYs!$A$2:$MW$40,'Intervention list'!JE$195+1,0)</f>
        <v>0</v>
      </c>
      <c r="JF47" s="0" t="n">
        <f aca="false">IF(ISNUMBER(FIND(JF$1,$D47))=$AO$1,1,0)*VLOOKUP($Z$2,DALYs!$A$2:$MW$40,'Intervention list'!JF$195+1,0)</f>
        <v>0</v>
      </c>
      <c r="JG47" s="0" t="n">
        <f aca="false">IF(ISNUMBER(FIND(JG$1,$D47))=$AO$1,1,0)*VLOOKUP($Z$2,DALYs!$A$2:$MW$40,'Intervention list'!JG$195+1,0)</f>
        <v>0</v>
      </c>
      <c r="JH47" s="0" t="n">
        <f aca="false">IF(ISNUMBER(FIND(JH$1,$D47))=$AO$1,1,0)*VLOOKUP($Z$2,DALYs!$A$2:$MW$40,'Intervention list'!JH$195+1,0)</f>
        <v>0</v>
      </c>
      <c r="JI47" s="0" t="n">
        <f aca="false">IF(ISNUMBER(FIND(JI$1,$D47))=$AO$1,1,0)*VLOOKUP($Z$2,DALYs!$A$2:$MW$40,'Intervention list'!JI$195+1,0)</f>
        <v>0</v>
      </c>
      <c r="JJ47" s="0" t="n">
        <f aca="false">IF(ISNUMBER(FIND(JJ$1,$D47))=$AO$1,1,0)*VLOOKUP($Z$2,DALYs!$A$2:$MW$40,'Intervention list'!JJ$195+1,0)</f>
        <v>0</v>
      </c>
      <c r="JK47" s="0" t="n">
        <f aca="false">IF(ISNUMBER(FIND(JK$1,$D47))=$AO$1,1,0)*VLOOKUP($Z$2,DALYs!$A$2:$MW$40,'Intervention list'!JK$195+1,0)</f>
        <v>0</v>
      </c>
      <c r="JL47" s="0" t="n">
        <f aca="false">IF(ISNUMBER(FIND(JL$1,$D47))=$AO$1,1,0)*VLOOKUP($Z$2,DALYs!$A$2:$MW$40,'Intervention list'!JL$195+1,0)</f>
        <v>0</v>
      </c>
      <c r="JM47" s="0" t="n">
        <f aca="false">IF(ISNUMBER(FIND(JM$1,$D47))=$AO$1,1,0)*VLOOKUP($Z$2,DALYs!$A$2:$MW$40,'Intervention list'!JM$195+1,0)</f>
        <v>0</v>
      </c>
      <c r="JN47" s="0" t="n">
        <f aca="false">IF(ISNUMBER(FIND(JN$1,$D47))=$AO$1,1,0)*VLOOKUP($Z$2,DALYs!$A$2:$MW$40,'Intervention list'!JN$195+1,0)</f>
        <v>0</v>
      </c>
      <c r="JO47" s="0" t="n">
        <f aca="false">IF(ISNUMBER(FIND(JO$1,$D47))=$AO$1,1,0)*VLOOKUP($Z$2,DALYs!$A$2:$MW$40,'Intervention list'!JO$195+1,0)</f>
        <v>0</v>
      </c>
      <c r="JP47" s="0" t="n">
        <f aca="false">IF(ISNUMBER(FIND(JP$1,$D47))=$AO$1,1,0)*VLOOKUP($Z$2,DALYs!$A$2:$MW$40,'Intervention list'!JP$195+1,0)</f>
        <v>0</v>
      </c>
      <c r="JQ47" s="0" t="n">
        <f aca="false">IF(ISNUMBER(FIND(JQ$1,$D47))=$AO$1,1,0)*VLOOKUP($Z$2,DALYs!$A$2:$MW$40,'Intervention list'!JQ$195+1,0)</f>
        <v>0</v>
      </c>
      <c r="JR47" s="0" t="n">
        <f aca="false">IF(ISNUMBER(FIND(JR$1,$D47))=$AO$1,1,0)*VLOOKUP($Z$2,DALYs!$A$2:$MW$40,'Intervention list'!JR$195+1,0)</f>
        <v>0</v>
      </c>
      <c r="JS47" s="0" t="n">
        <f aca="false">IF(ISNUMBER(FIND(JS$1,$D47))=$AO$1,1,0)*VLOOKUP($Z$2,DALYs!$A$2:$MW$40,'Intervention list'!JS$195+1,0)</f>
        <v>0</v>
      </c>
      <c r="JT47" s="0" t="n">
        <f aca="false">IF(ISNUMBER(FIND(JT$1,$D47))=$AO$1,1,0)*VLOOKUP($Z$2,DALYs!$A$2:$MW$40,'Intervention list'!JT$195+1,0)</f>
        <v>0</v>
      </c>
      <c r="JU47" s="0" t="n">
        <f aca="false">IF(ISNUMBER(FIND(JU$1,$D47))=$AO$1,1,0)*VLOOKUP($Z$2,DALYs!$A$2:$MW$40,'Intervention list'!JU$195+1,0)</f>
        <v>0</v>
      </c>
      <c r="JV47" s="0" t="n">
        <f aca="false">IF(ISNUMBER(FIND(JV$1,$D47))=$AO$1,1,0)*VLOOKUP($Z$2,DALYs!$A$2:$MW$40,'Intervention list'!JV$195+1,0)</f>
        <v>0</v>
      </c>
      <c r="JW47" s="0" t="n">
        <f aca="false">IF(ISNUMBER(FIND(JW$1,$D47))=$AO$1,1,0)*VLOOKUP($Z$2,DALYs!$A$2:$MW$40,'Intervention list'!JW$195+1,0)</f>
        <v>0</v>
      </c>
      <c r="JX47" s="0" t="n">
        <f aca="false">IF(ISNUMBER(FIND(JX$1,$D47))=$AO$1,1,0)*VLOOKUP($Z$2,DALYs!$A$2:$MW$40,'Intervention list'!JX$195+1,0)</f>
        <v>0</v>
      </c>
      <c r="JY47" s="0" t="n">
        <f aca="false">IF(ISNUMBER(FIND(JY$1,$D47))=$AO$1,1,0)*VLOOKUP($Z$2,DALYs!$A$2:$MW$40,'Intervention list'!JY$195+1,0)</f>
        <v>0</v>
      </c>
      <c r="JZ47" s="0" t="n">
        <f aca="false">IF(ISNUMBER(FIND(JZ$1,$D47))=$AO$1,1,0)*VLOOKUP($Z$2,DALYs!$A$2:$MW$40,'Intervention list'!JZ$195+1,0)</f>
        <v>0</v>
      </c>
      <c r="KA47" s="0" t="n">
        <f aca="false">IF(ISNUMBER(FIND(KA$1,$D47))=$AO$1,1,0)*VLOOKUP($Z$2,DALYs!$A$2:$MW$40,'Intervention list'!KA$195+1,0)</f>
        <v>0</v>
      </c>
      <c r="KB47" s="0" t="n">
        <f aca="false">IF(ISNUMBER(FIND(KB$1,$D47))=$AO$1,1,0)*VLOOKUP($Z$2,DALYs!$A$2:$MW$40,'Intervention list'!KB$195+1,0)</f>
        <v>0</v>
      </c>
      <c r="KC47" s="0" t="n">
        <f aca="false">IF(ISNUMBER(FIND(KC$1,$D47))=$AO$1,1,0)*VLOOKUP($Z$2,DALYs!$A$2:$MW$40,'Intervention list'!KC$195+1,0)</f>
        <v>0</v>
      </c>
      <c r="KD47" s="0" t="n">
        <f aca="false">IF(ISNUMBER(FIND(KD$1,$D47))=$AO$1,1,0)*VLOOKUP($Z$2,DALYs!$A$2:$MW$40,'Intervention list'!KD$195+1,0)</f>
        <v>0</v>
      </c>
      <c r="KE47" s="0" t="n">
        <f aca="false">IF(ISNUMBER(FIND(KE$1,$D47))=$AO$1,1,0)*VLOOKUP($Z$2,DALYs!$A$2:$MW$40,'Intervention list'!KE$195+1,0)</f>
        <v>0</v>
      </c>
      <c r="KF47" s="0" t="n">
        <f aca="false">IF(ISNUMBER(FIND(KF$1,$D47))=$AO$1,1,0)*VLOOKUP($Z$2,DALYs!$A$2:$MW$40,'Intervention list'!KF$195+1,0)</f>
        <v>0</v>
      </c>
      <c r="KG47" s="0" t="n">
        <f aca="false">IF(ISNUMBER(FIND(KG$1,$D47))=$AO$1,1,0)*VLOOKUP($Z$2,DALYs!$A$2:$MW$40,'Intervention list'!KG$195+1,0)</f>
        <v>0</v>
      </c>
      <c r="KH47" s="0" t="n">
        <f aca="false">IF(ISNUMBER(FIND(KH$1,$D47))=$AO$1,1,0)*VLOOKUP($Z$2,DALYs!$A$2:$MW$40,'Intervention list'!KH$195+1,0)</f>
        <v>0</v>
      </c>
      <c r="KI47" s="0" t="n">
        <f aca="false">IF(ISNUMBER(FIND(KI$1,$D47))=$AO$1,1,0)*VLOOKUP($Z$2,DALYs!$A$2:$MW$40,'Intervention list'!KI$195+1,0)</f>
        <v>0</v>
      </c>
      <c r="KJ47" s="0" t="n">
        <f aca="false">IF(ISNUMBER(FIND(KJ$1,$D47))=$AO$1,1,0)*VLOOKUP($Z$2,DALYs!$A$2:$MW$40,'Intervention list'!KJ$195+1,0)</f>
        <v>0</v>
      </c>
      <c r="KK47" s="0" t="n">
        <f aca="false">IF(ISNUMBER(FIND(KK$1,$D47))=$AO$1,1,0)*VLOOKUP($Z$2,DALYs!$A$2:$MW$40,'Intervention list'!KK$195+1,0)</f>
        <v>0</v>
      </c>
      <c r="KL47" s="0" t="n">
        <f aca="false">IF(ISNUMBER(FIND(KL$1,$D47))=$AO$1,1,0)*VLOOKUP($Z$2,DALYs!$A$2:$MW$40,'Intervention list'!KL$195+1,0)</f>
        <v>0</v>
      </c>
      <c r="KM47" s="0" t="n">
        <f aca="false">IF(ISNUMBER(FIND(KM$1,$D47))=$AO$1,1,0)*VLOOKUP($Z$2,DALYs!$A$2:$MW$40,'Intervention list'!KM$195+1,0)</f>
        <v>0</v>
      </c>
      <c r="KN47" s="0" t="n">
        <f aca="false">IF(ISNUMBER(FIND(KN$1,$D47))=$AO$1,1,0)*VLOOKUP($Z$2,DALYs!$A$2:$MW$40,'Intervention list'!KN$195+1,0)</f>
        <v>0</v>
      </c>
      <c r="KO47" s="0" t="n">
        <f aca="false">IF(ISNUMBER(FIND(KO$1,$D47))=$AO$1,1,0)*VLOOKUP($Z$2,DALYs!$A$2:$MW$40,'Intervention list'!KO$195+1,0)</f>
        <v>0</v>
      </c>
      <c r="KP47" s="0" t="n">
        <f aca="false">IF(ISNUMBER(FIND(KP$1,$D47))=$AO$1,1,0)*VLOOKUP($Z$2,DALYs!$A$2:$MW$40,'Intervention list'!KP$195+1,0)</f>
        <v>0</v>
      </c>
      <c r="KQ47" s="0" t="n">
        <f aca="false">IF(ISNUMBER(FIND(KQ$1,$D47))=$AO$1,1,0)*VLOOKUP($Z$2,DALYs!$A$2:$MW$40,'Intervention list'!KQ$195+1,0)</f>
        <v>0</v>
      </c>
      <c r="KR47" s="0" t="n">
        <f aca="false">IF(ISNUMBER(FIND(KR$1,$D47))=$AO$1,1,0)*VLOOKUP($Z$2,DALYs!$A$2:$MW$40,'Intervention list'!KR$195+1,0)</f>
        <v>0</v>
      </c>
      <c r="KS47" s="0" t="n">
        <f aca="false">IF(ISNUMBER(FIND(KS$1,$D47))=$AO$1,1,0)*VLOOKUP($Z$2,DALYs!$A$2:$MW$40,'Intervention list'!KS$195+1,0)</f>
        <v>0</v>
      </c>
      <c r="KT47" s="0" t="n">
        <f aca="false">IF(ISNUMBER(FIND(KT$1,$D47))=$AO$1,1,0)*VLOOKUP($Z$2,DALYs!$A$2:$MW$40,'Intervention list'!KT$195+1,0)</f>
        <v>0</v>
      </c>
      <c r="KU47" s="0" t="n">
        <f aca="false">IF(ISNUMBER(FIND(KU$1,$D47))=$AO$1,1,0)*VLOOKUP($Z$2,DALYs!$A$2:$MW$40,'Intervention list'!KU$195+1,0)</f>
        <v>0</v>
      </c>
      <c r="KV47" s="0" t="n">
        <f aca="false">IF(ISNUMBER(FIND(KV$1,$D47))=$AO$1,1,0)*VLOOKUP($Z$2,DALYs!$A$2:$MW$40,'Intervention list'!KV$195+1,0)</f>
        <v>0</v>
      </c>
      <c r="KW47" s="0" t="n">
        <f aca="false">IF(ISNUMBER(FIND(KW$1,$D47))=$AO$1,1,0)*VLOOKUP($Z$2,DALYs!$A$2:$MW$40,'Intervention list'!KW$195+1,0)</f>
        <v>0</v>
      </c>
      <c r="KX47" s="0" t="n">
        <f aca="false">IF(ISNUMBER(FIND(KX$1,$D47))=$AO$1,1,0)*VLOOKUP($Z$2,DALYs!$A$2:$MW$40,'Intervention list'!KX$195+1,0)</f>
        <v>0</v>
      </c>
      <c r="KY47" s="0" t="n">
        <f aca="false">IF(ISNUMBER(FIND(KY$1,$D47))=$AO$1,1,0)*VLOOKUP($Z$2,DALYs!$A$2:$MW$40,'Intervention list'!KY$195+1,0)</f>
        <v>0</v>
      </c>
      <c r="KZ47" s="0" t="n">
        <f aca="false">IF(ISNUMBER(FIND(KZ$1,$D47))=$AO$1,1,0)*VLOOKUP($Z$2,DALYs!$A$2:$MW$40,'Intervention list'!KZ$195+1,0)</f>
        <v>0</v>
      </c>
      <c r="LA47" s="0" t="n">
        <f aca="false">IF(ISNUMBER(FIND(LA$1,$D47))=$AO$1,1,0)*VLOOKUP($Z$2,DALYs!$A$2:$MW$40,'Intervention list'!LA$195+1,0)</f>
        <v>0</v>
      </c>
      <c r="LB47" s="0" t="n">
        <f aca="false">IF(ISNUMBER(FIND(LB$1,$D47))=$AO$1,1,0)*VLOOKUP($Z$2,DALYs!$A$2:$MW$40,'Intervention list'!LB$195+1,0)</f>
        <v>0</v>
      </c>
      <c r="LC47" s="0" t="n">
        <f aca="false">IF(ISNUMBER(FIND(LC$1,$D47))=$AO$1,1,0)*VLOOKUP($Z$2,DALYs!$A$2:$MW$40,'Intervention list'!LC$195+1,0)</f>
        <v>0</v>
      </c>
      <c r="LD47" s="0" t="n">
        <f aca="false">IF(ISNUMBER(FIND(LD$1,$D47))=$AO$1,1,0)*VLOOKUP($Z$2,DALYs!$A$2:$MW$40,'Intervention list'!LD$195+1,0)</f>
        <v>0</v>
      </c>
      <c r="LE47" s="0" t="n">
        <f aca="false">IF(ISNUMBER(FIND(LE$1,$D47))=$AO$1,1,0)*VLOOKUP($Z$2,DALYs!$A$2:$MW$40,'Intervention list'!LE$195+1,0)</f>
        <v>0</v>
      </c>
      <c r="LF47" s="0" t="n">
        <f aca="false">IF(ISNUMBER(FIND(LF$1,$D47))=$AO$1,1,0)*VLOOKUP($Z$2,DALYs!$A$2:$MW$40,'Intervention list'!LF$195+1,0)</f>
        <v>0</v>
      </c>
      <c r="LG47" s="0" t="n">
        <f aca="false">IF(ISNUMBER(FIND(LG$1,$D47))=$AO$1,1,0)*VLOOKUP($Z$2,DALYs!$A$2:$MW$40,'Intervention list'!LG$195+1,0)</f>
        <v>0</v>
      </c>
      <c r="LH47" s="0" t="n">
        <f aca="false">IF(ISNUMBER(FIND(LH$1,$D47))=$AO$1,1,0)*VLOOKUP($Z$2,DALYs!$A$2:$MW$40,'Intervention list'!LH$195+1,0)</f>
        <v>0</v>
      </c>
      <c r="LI47" s="0" t="n">
        <f aca="false">IF(ISNUMBER(FIND(LI$1,$D47))=$AO$1,1,0)*VLOOKUP($Z$2,DALYs!$A$2:$MW$40,'Intervention list'!LI$195+1,0)</f>
        <v>0</v>
      </c>
      <c r="LJ47" s="0" t="n">
        <f aca="false">IF(ISNUMBER(FIND(LJ$1,$D47))=$AO$1,1,0)*VLOOKUP($Z$2,DALYs!$A$2:$MW$40,'Intervention list'!LJ$195+1,0)</f>
        <v>0</v>
      </c>
      <c r="LK47" s="0" t="n">
        <f aca="false">IF(ISNUMBER(FIND(LK$1,$D47))=$AO$1,1,0)*VLOOKUP($Z$2,DALYs!$A$2:$MW$40,'Intervention list'!LK$195+1,0)</f>
        <v>0</v>
      </c>
      <c r="LL47" s="0" t="n">
        <f aca="false">IF(ISNUMBER(FIND(LL$1,$D47))=$AO$1,1,0)*VLOOKUP($Z$2,DALYs!$A$2:$MW$40,'Intervention list'!LL$195+1,0)</f>
        <v>0</v>
      </c>
      <c r="LM47" s="0" t="n">
        <f aca="false">IF(ISNUMBER(FIND(LM$1,$D47))=$AO$1,1,0)*VLOOKUP($Z$2,DALYs!$A$2:$MW$40,'Intervention list'!LM$195+1,0)</f>
        <v>0</v>
      </c>
      <c r="LN47" s="0" t="n">
        <f aca="false">IF(ISNUMBER(FIND(LN$1,$D47))=$AO$1,1,0)*VLOOKUP($Z$2,DALYs!$A$2:$MW$40,'Intervention list'!LN$195+1,0)</f>
        <v>0</v>
      </c>
      <c r="LO47" s="0" t="n">
        <f aca="false">IF(ISNUMBER(FIND(LO$1,$D47))=$AO$1,1,0)*VLOOKUP($Z$2,DALYs!$A$2:$MW$40,'Intervention list'!LO$195+1,0)</f>
        <v>0</v>
      </c>
      <c r="LP47" s="0" t="n">
        <f aca="false">IF(ISNUMBER(FIND(LP$1,$D47))=$AO$1,1,0)*VLOOKUP($Z$2,DALYs!$A$2:$MW$40,'Intervention list'!LP$195+1,0)</f>
        <v>0</v>
      </c>
      <c r="LQ47" s="0" t="n">
        <f aca="false">IF(ISNUMBER(FIND(LQ$1,$D47))=$AO$1,1,0)*VLOOKUP($Z$2,DALYs!$A$2:$MW$40,'Intervention list'!LQ$195+1,0)</f>
        <v>0</v>
      </c>
      <c r="LR47" s="0" t="n">
        <f aca="false">IF(ISNUMBER(FIND(LR$1,$D47))=$AO$1,1,0)*VLOOKUP($Z$2,DALYs!$A$2:$MW$40,'Intervention list'!LR$195+1,0)</f>
        <v>0</v>
      </c>
      <c r="LS47" s="0" t="n">
        <f aca="false">IF(ISNUMBER(FIND(LS$1,$D47))=$AO$1,1,0)*VLOOKUP($Z$2,DALYs!$A$2:$MW$40,'Intervention list'!LS$195+1,0)</f>
        <v>0</v>
      </c>
      <c r="LT47" s="0" t="n">
        <f aca="false">IF(ISNUMBER(FIND(LT$1,$D47))=$AO$1,1,0)*VLOOKUP($Z$2,DALYs!$A$2:$MW$40,'Intervention list'!LT$195+1,0)</f>
        <v>0</v>
      </c>
      <c r="LU47" s="0" t="n">
        <f aca="false">IF(ISNUMBER(FIND(LU$1,$D47))=$AO$1,1,0)*VLOOKUP($Z$2,DALYs!$A$2:$MW$40,'Intervention list'!LU$195+1,0)</f>
        <v>0</v>
      </c>
      <c r="LV47" s="0" t="n">
        <f aca="false">IF(ISNUMBER(FIND(LV$1,$D47))=$AO$1,1,0)*VLOOKUP($Z$2,DALYs!$A$2:$MW$40,'Intervention list'!LV$195+1,0)</f>
        <v>0</v>
      </c>
      <c r="LW47" s="0" t="n">
        <f aca="false">IF(ISNUMBER(FIND(LW$1,$D47))=$AO$1,1,0)*VLOOKUP($Z$2,DALYs!$A$2:$MW$40,'Intervention list'!LW$195+1,0)</f>
        <v>4719.36926320086</v>
      </c>
      <c r="LX47" s="0" t="n">
        <f aca="false">IF(ISNUMBER(FIND(LX$1,$D47))=$AO$1,1,0)*VLOOKUP($Z$2,DALYs!$A$2:$MW$40,'Intervention list'!LX$195+1,0)</f>
        <v>0</v>
      </c>
      <c r="LY47" s="0" t="n">
        <f aca="false">IF(ISNUMBER(FIND(LY$1,$D47))=$AO$1,1,0)*VLOOKUP($Z$2,DALYs!$A$2:$MW$40,'Intervention list'!LY$195+1,0)</f>
        <v>0</v>
      </c>
      <c r="LZ47" s="0" t="n">
        <f aca="false">IF(ISNUMBER(FIND(LZ$1,$D47))=$AO$1,1,0)*VLOOKUP($Z$2,DALYs!$A$2:$MW$40,'Intervention list'!LZ$195+1,0)</f>
        <v>0</v>
      </c>
      <c r="MA47" s="0" t="n">
        <f aca="false">IF(ISNUMBER(FIND(MA$1,$D47))=$AO$1,1,0)*VLOOKUP($Z$2,DALYs!$A$2:$MW$40,'Intervention list'!MA$195+1,0)</f>
        <v>0</v>
      </c>
      <c r="MB47" s="0" t="n">
        <f aca="false">IF(ISNUMBER(FIND(MB$1,$D47))=$AO$1,1,0)*VLOOKUP($Z$2,DALYs!$A$2:$MW$40,'Intervention list'!MB$195+1,0)</f>
        <v>0</v>
      </c>
      <c r="MC47" s="0" t="n">
        <f aca="false">IF(ISNUMBER(FIND(MC$1,$D47))=$AO$1,1,0)*VLOOKUP($Z$2,DALYs!$A$2:$MW$40,'Intervention list'!MC$195+1,0)</f>
        <v>0</v>
      </c>
      <c r="MD47" s="0" t="n">
        <f aca="false">IF(ISNUMBER(FIND(MD$1,$D47))=$AO$1,1,0)*VLOOKUP($Z$2,DALYs!$A$2:$MW$40,'Intervention list'!MD$195+1,0)</f>
        <v>0</v>
      </c>
      <c r="ME47" s="0" t="n">
        <f aca="false">IF(ISNUMBER(FIND(ME$1,$D47))=$AO$1,1,0)*VLOOKUP($Z$2,DALYs!$A$2:$MW$40,'Intervention list'!ME$195+1,0)</f>
        <v>0</v>
      </c>
      <c r="MF47" s="0" t="n">
        <f aca="false">IF(ISNUMBER(FIND(MF$1,$D47))=$AO$1,1,0)*VLOOKUP($Z$2,DALYs!$A$2:$MW$40,'Intervention list'!MF$195+1,0)</f>
        <v>0</v>
      </c>
      <c r="MG47" s="0" t="n">
        <f aca="false">IF(ISNUMBER(FIND(MG$1,$D47))=$AO$1,1,0)*VLOOKUP($Z$2,DALYs!$A$2:$MW$40,'Intervention list'!MG$195+1,0)</f>
        <v>0</v>
      </c>
      <c r="MH47" s="0" t="n">
        <f aca="false">IF(ISNUMBER(FIND(MH$1,$D47))=$AO$1,1,0)*VLOOKUP($Z$2,DALYs!$A$2:$MW$40,'Intervention list'!MH$195+1,0)</f>
        <v>0</v>
      </c>
      <c r="MI47" s="0" t="n">
        <f aca="false">IF(ISNUMBER(FIND(MI$1,$D47))=$AO$1,1,0)*VLOOKUP($Z$2,DALYs!$A$2:$MW$40,'Intervention list'!MI$195+1,0)</f>
        <v>0</v>
      </c>
      <c r="MJ47" s="0" t="n">
        <f aca="false">IF(ISNUMBER(FIND(MJ$1,$D47))=$AO$1,1,0)*VLOOKUP($Z$2,DALYs!$A$2:$MW$40,'Intervention list'!MJ$195+1,0)</f>
        <v>0</v>
      </c>
      <c r="MK47" s="0" t="n">
        <f aca="false">IF(ISNUMBER(FIND(MK$1,$D47))=$AO$1,1,0)*VLOOKUP($Z$2,DALYs!$A$2:$MW$40,'Intervention list'!MK$195+1,0)</f>
        <v>0</v>
      </c>
      <c r="ML47" s="0" t="n">
        <f aca="false">IF(ISNUMBER(FIND(ML$1,$D47))=$AO$1,1,0)*VLOOKUP($Z$2,DALYs!$A$2:$MW$40,'Intervention list'!ML$195+1,0)</f>
        <v>0</v>
      </c>
      <c r="MM47" s="0" t="n">
        <f aca="false">IF(ISNUMBER(FIND(MM$1,$D47))=$AO$1,1,0)*VLOOKUP($Z$2,DALYs!$A$2:$MW$40,'Intervention list'!MM$195+1,0)</f>
        <v>0</v>
      </c>
      <c r="MN47" s="0" t="n">
        <f aca="false">IF(ISNUMBER(FIND(MN$1,$D47))=$AO$1,1,0)*VLOOKUP($Z$2,DALYs!$A$2:$MW$40,'Intervention list'!MN$195+1,0)</f>
        <v>0</v>
      </c>
      <c r="MO47" s="0" t="n">
        <f aca="false">IF(ISNUMBER(FIND(MO$1,$D47))=$AO$1,1,0)*VLOOKUP($Z$2,DALYs!$A$2:$MW$40,'Intervention list'!MO$195+1,0)</f>
        <v>0</v>
      </c>
      <c r="MP47" s="0" t="n">
        <f aca="false">IF(ISNUMBER(FIND(MP$1,$D47))=$AO$1,1,0)*VLOOKUP($Z$2,DALYs!$A$2:$MW$40,'Intervention list'!MP$195+1,0)</f>
        <v>0</v>
      </c>
      <c r="MQ47" s="0" t="n">
        <f aca="false">IF(ISNUMBER(FIND(MQ$1,$D47))=$AO$1,1,0)*VLOOKUP($Z$2,DALYs!$A$2:$MW$40,'Intervention list'!MQ$195+1,0)</f>
        <v>0</v>
      </c>
      <c r="MR47" s="0" t="n">
        <f aca="false">IF(ISNUMBER(FIND(MR$1,$D47))=$AO$1,1,0)*VLOOKUP($Z$2,DALYs!$A$2:$MW$40,'Intervention list'!MR$195+1,0)</f>
        <v>0</v>
      </c>
      <c r="MS47" s="0" t="n">
        <f aca="false">IF(ISNUMBER(FIND(MS$1,$D47))=$AO$1,1,0)*VLOOKUP($Z$2,DALYs!$A$2:$MW$40,'Intervention list'!MS$195+1,0)</f>
        <v>0</v>
      </c>
      <c r="MT47" s="0" t="n">
        <f aca="false">IF(ISNUMBER(FIND(MT$1,$D47))=$AO$1,1,0)*VLOOKUP($Z$2,DALYs!$A$2:$MW$40,'Intervention list'!MT$195+1,0)</f>
        <v>0</v>
      </c>
      <c r="MU47" s="0" t="n">
        <f aca="false">IF(ISNUMBER(FIND(MU$1,$D47))=$AO$1,1,0)*VLOOKUP($Z$2,DALYs!$A$2:$MW$40,'Intervention list'!MU$195+1,0)</f>
        <v>0</v>
      </c>
      <c r="MV47" s="0" t="n">
        <f aca="false">IF(ISNUMBER(FIND(MV$1,$D47))=$AO$1,1,0)*VLOOKUP($Z$2,DALYs!$A$2:$MW$40,'Intervention list'!MV$195+1,0)</f>
        <v>0</v>
      </c>
      <c r="MW47" s="0" t="n">
        <f aca="false">IF(ISNUMBER(FIND(MW$1,$D47))=$AO$1,1,0)*VLOOKUP($Z$2,DALYs!$A$2:$MW$40,'Intervention list'!MW$195+1,0)</f>
        <v>0</v>
      </c>
      <c r="MX47" s="0" t="n">
        <f aca="false">IF(ISNUMBER(FIND(MX$1,$D47))=$AO$1,1,0)*VLOOKUP($Z$2,DALYs!$A$2:$MW$40,'Intervention list'!MX$195+1,0)</f>
        <v>0</v>
      </c>
      <c r="MY47" s="0" t="n">
        <f aca="false">IF(ISNUMBER(FIND(MY$1,$D47))=$AO$1,1,0)*VLOOKUP($Z$2,DALYs!$A$2:$MW$40,'Intervention list'!MY$195+1,0)</f>
        <v>0</v>
      </c>
      <c r="MZ47" s="0" t="n">
        <f aca="false">IF(ISNUMBER(FIND(MZ$1,$D47))=$AO$1,1,0)*VLOOKUP($Z$2,DALYs!$A$2:$MW$40,'Intervention list'!MZ$195+1,0)</f>
        <v>0</v>
      </c>
      <c r="NA47" s="0" t="n">
        <f aca="false">IF(ISNUMBER(FIND(NA$1,$D47))=$AO$1,1,0)*VLOOKUP($Z$2,DALYs!$A$2:$MW$40,'Intervention list'!NA$195+1,0)</f>
        <v>0</v>
      </c>
      <c r="NB47" s="0" t="n">
        <f aca="false">IF(ISNUMBER(FIND(NB$1,$D47))=$AO$1,1,0)*VLOOKUP($Z$2,DALYs!$A$2:$MW$40,'Intervention list'!NB$195+1,0)</f>
        <v>0</v>
      </c>
      <c r="NC47" s="0" t="n">
        <f aca="false">IF(ISNUMBER(FIND(NC$1,$D47))=$AO$1,1,0)*VLOOKUP($Z$2,DALYs!$A$2:$MW$40,'Intervention list'!NC$195+1,0)</f>
        <v>0</v>
      </c>
      <c r="ND47" s="0" t="n">
        <f aca="false">IF(ISNUMBER(FIND(ND$1,$D47))=$AO$1,1,0)*VLOOKUP($Z$2,DALYs!$A$2:$MW$40,'Intervention list'!ND$195+1,0)</f>
        <v>0</v>
      </c>
      <c r="NE47" s="0" t="n">
        <f aca="false">IF(ISNUMBER(FIND(NE$1,$D47))=$AO$1,1,0)*VLOOKUP($Z$2,DALYs!$A$2:$MW$40,'Intervention list'!NE$195+1,0)</f>
        <v>0</v>
      </c>
      <c r="NF47" s="0" t="n">
        <f aca="false">IF(ISNUMBER(FIND(NF$1,$D47))=$AO$1,1,0)*VLOOKUP($Z$2,DALYs!$A$2:$MW$40,'Intervention list'!NF$195+1,0)</f>
        <v>0</v>
      </c>
      <c r="NG47" s="0" t="n">
        <f aca="false">IF(ISNUMBER(FIND(NG$1,$D47))=$AO$1,1,0)*VLOOKUP($Z$2,DALYs!$A$2:$MW$40,'Intervention list'!NG$195+1,0)</f>
        <v>0</v>
      </c>
      <c r="NH47" s="0" t="n">
        <f aca="false">IF(ISNUMBER(FIND(NH$1,$D47))=$AO$1,1,0)*VLOOKUP($Z$2,DALYs!$A$2:$MW$40,'Intervention list'!NH$195+1,0)</f>
        <v>0</v>
      </c>
      <c r="NI47" s="0" t="n">
        <f aca="false">IF(ISNUMBER(FIND(NI$1,$D47))=$AO$1,1,0)*VLOOKUP($Z$2,DALYs!$A$2:$MW$40,'Intervention list'!NI$195+1,0)</f>
        <v>0</v>
      </c>
      <c r="NJ47" s="0" t="n">
        <f aca="false">IF(ISNUMBER(FIND(NJ$1,$D47))=$AO$1,1,0)*VLOOKUP($Z$2,DALYs!$A$2:$MW$40,'Intervention list'!NJ$195+1,0)</f>
        <v>0</v>
      </c>
      <c r="NK47" s="0" t="n">
        <f aca="false">IF(ISNUMBER(FIND(NK$1,$D47))=$AO$1,1,0)*VLOOKUP($Z$2,DALYs!$A$2:$MW$40,'Intervention list'!NK$195+1,0)</f>
        <v>0</v>
      </c>
      <c r="NL47" s="0" t="n">
        <f aca="false">IF(ISNUMBER(FIND(NL$1,$D47))=$AO$1,1,0)*VLOOKUP($Z$2,DALYs!$A$2:$MW$40,'Intervention list'!NL$195+1,0)</f>
        <v>0</v>
      </c>
      <c r="NM47" s="0" t="n">
        <f aca="false">IF(ISNUMBER(FIND(NM$1,$D47))=$AO$1,1,0)*VLOOKUP($Z$2,DALYs!$A$2:$MW$40,'Intervention list'!NM$195+1,0)</f>
        <v>0</v>
      </c>
      <c r="NN47" s="0" t="n">
        <f aca="false">IF(ISNUMBER(FIND(NN$1,$D47))=$AO$1,1,0)*VLOOKUP($Z$2,DALYs!$A$2:$MW$40,'Intervention list'!NN$195+1,0)</f>
        <v>0</v>
      </c>
      <c r="NO47" s="0" t="n">
        <f aca="false">IF(ISNUMBER(FIND(NO$1,$D47))=$AO$1,1,0)*VLOOKUP($Z$2,DALYs!$A$2:$MW$40,'Intervention list'!NO$195+1,0)</f>
        <v>0</v>
      </c>
      <c r="NP47" s="0" t="n">
        <f aca="false">IF(ISNUMBER(FIND(NP$1,$D47))=$AO$1,1,0)*VLOOKUP($Z$2,DALYs!$A$2:$MW$40,'Intervention list'!NP$195+1,0)</f>
        <v>0</v>
      </c>
      <c r="NQ47" s="0" t="n">
        <f aca="false">IF(ISNUMBER(FIND(NQ$1,$D47))=$AO$1,1,0)*VLOOKUP($Z$2,DALYs!$A$2:$MW$40,'Intervention list'!NQ$195+1,0)</f>
        <v>0</v>
      </c>
      <c r="NR47" s="0" t="n">
        <f aca="false">IF(ISNUMBER(FIND(NR$1,$D47))=$AO$1,1,0)*VLOOKUP($Z$2,DALYs!$A$2:$MW$40,'Intervention list'!NR$195+1,0)</f>
        <v>0</v>
      </c>
      <c r="NS47" s="0" t="n">
        <f aca="false">IF(ISNUMBER(FIND(NS$1,$D47))=$AO$1,1,0)*VLOOKUP($Z$2,DALYs!$A$2:$MW$40,'Intervention list'!NS$195+1,0)</f>
        <v>0</v>
      </c>
      <c r="NT47" s="0" t="n">
        <f aca="false">IF(ISNUMBER(FIND(NT$1,$D47))=$AO$1,1,0)*VLOOKUP($Z$2,DALYs!$A$2:$MW$40,'Intervention list'!NT$195+1,0)</f>
        <v>0</v>
      </c>
      <c r="NU47" s="0" t="n">
        <f aca="false">IF(ISNUMBER(FIND(NU$1,$D47))=$AO$1,1,0)*VLOOKUP($Z$2,DALYs!$A$2:$MW$40,'Intervention list'!NU$195+1,0)</f>
        <v>0</v>
      </c>
      <c r="NV47" s="0" t="n">
        <f aca="false">IF(ISNUMBER(FIND(NV$1,$D47))=$AO$1,1,0)*VLOOKUP($Z$2,DALYs!$A$2:$MW$40,'Intervention list'!NV$195+1,0)</f>
        <v>0</v>
      </c>
      <c r="NW47" s="0" t="n">
        <f aca="false">IF(ISNUMBER(FIND(NW$1,$D47))=$AO$1,1,0)*VLOOKUP($Z$2,DALYs!$A$2:$MW$40,'Intervention list'!NW$195+1,0)</f>
        <v>0</v>
      </c>
      <c r="NX47" s="0" t="n">
        <f aca="false">IF(ISNUMBER(FIND(NX$1,$D47))=$AO$1,1,0)*VLOOKUP($Z$2,DALYs!$A$2:$MW$40,'Intervention list'!NX$195+1,0)</f>
        <v>0</v>
      </c>
      <c r="NY47" s="0" t="n">
        <f aca="false">IF(ISNUMBER(FIND(NY$1,$D47))=$AO$1,1,0)*VLOOKUP($Z$2,DALYs!$A$2:$MW$40,'Intervention list'!NY$195+1,0)</f>
        <v>0</v>
      </c>
      <c r="NZ47" s="0" t="n">
        <f aca="false">IF(ISNUMBER(FIND(NZ$1,$D47))=$AO$1,1,0)*VLOOKUP($Z$2,DALYs!$A$2:$MW$40,'Intervention list'!NZ$195+1,0)</f>
        <v>0</v>
      </c>
      <c r="OA47" s="0" t="n">
        <f aca="false">IF(ISNUMBER(FIND(OA$1,$D47))=$AO$1,1,0)*VLOOKUP($Z$2,DALYs!$A$2:$MW$40,'Intervention list'!OA$195+1,0)</f>
        <v>0</v>
      </c>
      <c r="OB47" s="0" t="n">
        <f aca="false">IF(ISNUMBER(FIND(OB$1,$D47))=$AO$1,1,0)*VLOOKUP($Z$2,DALYs!$A$2:$MW$40,'Intervention list'!OB$195+1,0)</f>
        <v>0</v>
      </c>
      <c r="OC47" s="0" t="n">
        <f aca="false">IF(ISNUMBER(FIND(OC$1,$D47))=$AO$1,1,0)*VLOOKUP($Z$2,DALYs!$A$2:$MW$40,'Intervention list'!OC$195+1,0)</f>
        <v>0</v>
      </c>
      <c r="OD47" s="0" t="n">
        <f aca="false">IF(ISNUMBER(FIND(OD$1,$D47))=$AO$1,1,0)*VLOOKUP($Z$2,DALYs!$A$2:$MW$40,'Intervention list'!OD$195+1,0)</f>
        <v>0</v>
      </c>
      <c r="OE47" s="0" t="n">
        <f aca="false">IF(ISNUMBER(FIND(OE$1,$D47))=$AO$1,1,0)*VLOOKUP($Z$2,DALYs!$A$2:$MW$40,'Intervention list'!OE$195+1,0)</f>
        <v>0</v>
      </c>
      <c r="OF47" s="0" t="n">
        <f aca="false">IF(ISNUMBER(FIND(OF$1,$D47))=$AO$1,1,0)*VLOOKUP($Z$2,DALYs!$A$2:$MW$40,'Intervention list'!OF$195+1,0)</f>
        <v>0</v>
      </c>
      <c r="OG47" s="0" t="n">
        <f aca="false">IF(ISNUMBER(FIND(OG$1,$D47))=$AO$1,1,0)*VLOOKUP($Z$2,DALYs!$A$2:$MW$40,'Intervention list'!OG$195+1,0)</f>
        <v>0</v>
      </c>
      <c r="OH47" s="0" t="n">
        <f aca="false">IF(ISNUMBER(FIND(OH$1,$D47))=$AO$1,1,0)*VLOOKUP($Z$2,DALYs!$A$2:$MW$40,'Intervention list'!OH$195+1,0)</f>
        <v>0</v>
      </c>
      <c r="OI47" s="0" t="n">
        <f aca="false">IF(ISNUMBER(FIND(OI$1,$D47))=$AO$1,1,0)*VLOOKUP($Z$2,DALYs!$A$2:$MW$40,'Intervention list'!OI$195+1,0)</f>
        <v>0</v>
      </c>
      <c r="OJ47" s="0" t="n">
        <f aca="false">IF(ISNUMBER(FIND(OJ$1,$D47))=$AO$1,1,0)*VLOOKUP($Z$2,DALYs!$A$2:$MW$40,'Intervention list'!OJ$195+1,0)</f>
        <v>0</v>
      </c>
      <c r="OK47" s="0" t="n">
        <f aca="false">IF(ISNUMBER(FIND(OK$1,$D47))=$AO$1,1,0)*VLOOKUP($Z$2,DALYs!$A$2:$MW$40,'Intervention list'!OK$195+1,0)</f>
        <v>0</v>
      </c>
      <c r="OL47" s="0" t="n">
        <f aca="false">IF(ISNUMBER(FIND(OL$1,$D47))=$AO$1,1,0)*VLOOKUP($Z$2,DALYs!$A$2:$MW$40,'Intervention list'!OL$195+1,0)</f>
        <v>0</v>
      </c>
      <c r="OM47" s="0" t="n">
        <f aca="false">IF(ISNUMBER(FIND(OM$1,$D47))=$AO$1,1,0)*VLOOKUP($Z$2,DALYs!$A$2:$MW$40,'Intervention list'!OM$195+1,0)</f>
        <v>0</v>
      </c>
      <c r="ON47" s="0" t="n">
        <f aca="false">IF(ISNUMBER(FIND(ON$1,$D47))=$AO$1,1,0)*VLOOKUP($Z$2,DALYs!$A$2:$MW$40,'Intervention list'!ON$195+1,0)</f>
        <v>0</v>
      </c>
      <c r="OO47" s="0" t="n">
        <f aca="false">IF(ISNUMBER(FIND(OO$1,$D47))=$AO$1,1,0)*VLOOKUP($Z$2,DALYs!$A$2:$MW$40,'Intervention list'!OO$195+1,0)</f>
        <v>0</v>
      </c>
      <c r="OP47" s="0" t="n">
        <f aca="false">IF(ISNUMBER(FIND(OP$1,$D47))=$AO$1,1,0)*VLOOKUP($Z$2,DALYs!$A$2:$MW$40,'Intervention list'!OP$195+1,0)</f>
        <v>0</v>
      </c>
      <c r="OQ47" s="0" t="n">
        <f aca="false">IF(ISNUMBER(FIND(OQ$1,$D47))=$AO$1,1,0)*VLOOKUP($Z$2,DALYs!$A$2:$MW$40,'Intervention list'!OQ$195+1,0)</f>
        <v>0</v>
      </c>
      <c r="OR47" s="0" t="n">
        <f aca="false">IF(ISNUMBER(FIND(OR$1,$D47))=$AO$1,1,0)*VLOOKUP($Z$2,DALYs!$A$2:$MW$40,'Intervention list'!OR$195+1,0)</f>
        <v>0</v>
      </c>
      <c r="OS47" s="0" t="n">
        <f aca="false">IF(ISNUMBER(FIND(OS$1,$D47))=$AO$1,1,0)*VLOOKUP($Z$2,DALYs!$A$2:$MW$40,'Intervention list'!OS$195+1,0)</f>
        <v>0</v>
      </c>
      <c r="OT47" s="0" t="n">
        <f aca="false">IF(ISNUMBER(FIND(OT$1,$D47))=$AO$1,1,0)*VLOOKUP($Z$2,DALYs!$A$2:$MW$40,'Intervention list'!OT$195+1,0)</f>
        <v>0</v>
      </c>
      <c r="OU47" s="0" t="n">
        <f aca="false">IF(ISNUMBER(FIND(OU$1,$D47))=$AO$1,1,0)*VLOOKUP($Z$2,DALYs!$A$2:$MW$40,'Intervention list'!OU$195+1,0)</f>
        <v>0</v>
      </c>
      <c r="OV47" s="0" t="n">
        <f aca="false">IF(ISNUMBER(FIND(OV$1,$D47))=$AO$1,1,0)*VLOOKUP($Z$2,DALYs!$A$2:$MW$40,'Intervention list'!OV$195+1,0)</f>
        <v>0</v>
      </c>
      <c r="OW47" s="0" t="n">
        <f aca="false">IF(ISNUMBER(FIND(OW$1,$D47))=$AO$1,1,0)*VLOOKUP($Z$2,DALYs!$A$2:$MW$40,'Intervention list'!OW$195+1,0)</f>
        <v>0</v>
      </c>
      <c r="OX47" s="0" t="n">
        <f aca="false">IF(ISNUMBER(FIND(OX$1,$D47))=$AO$1,1,0)*VLOOKUP($Z$2,DALYs!$A$2:$MW$40,'Intervention list'!OX$195+1,0)</f>
        <v>0</v>
      </c>
    </row>
    <row r="48" customFormat="false" ht="15.75" hidden="false" customHeight="false" outlineLevel="0" collapsed="false">
      <c r="A48" s="6" t="s">
        <v>222</v>
      </c>
      <c r="B48" s="6" t="s">
        <v>97</v>
      </c>
      <c r="C48" s="26" t="s">
        <v>71</v>
      </c>
      <c r="D48" s="7" t="s">
        <v>760</v>
      </c>
      <c r="E48" s="7" t="str">
        <f aca="false">SUBSTITUTE(D48,0.2,X48)</f>
        <v>Diarrheal diseases: 0.1;</v>
      </c>
      <c r="F48" s="0" t="s">
        <v>25</v>
      </c>
      <c r="G48" s="8" t="n">
        <v>4.29259467929053</v>
      </c>
      <c r="H48" s="9" t="n">
        <v>95</v>
      </c>
      <c r="I48" s="9" t="n">
        <f aca="false">IF(H48="","",(H48*(VLOOKUP($Z$2,Worksheet,11,0)^4)))</f>
        <v>138.423851576802</v>
      </c>
      <c r="J48" s="9" t="n">
        <f aca="false">IF(I48="","",I48*VLOOKUP($Z$2,Worksheet,12,0))</f>
        <v>155.146831593537</v>
      </c>
      <c r="K48" s="9" t="n">
        <f aca="false">IF(I48="","",I48*VLOOKUP($Z$2, Worksheet, 13, 0))</f>
        <v>135.906474010463</v>
      </c>
      <c r="L48" s="9" t="n">
        <f aca="false">IF(J48="",VLOOKUP($Z$2, Worksheet, 14, 0),J48)</f>
        <v>155.146831593537</v>
      </c>
      <c r="M48" s="9" t="n">
        <f aca="false">IF(L48&lt;VLOOKUP($Z$2,'Country sheet'!$A$3:$P$41,15,0), VLOOKUP($Z$2,'Country sheet'!$A$3:$P$41,15,0), L48)/0.7</f>
        <v>221.63833084791</v>
      </c>
      <c r="N48" s="27" t="n">
        <f aca="false">IFERROR(IF(AC48=$AO$1,VLOOKUP(F48,AO$42:AX$46,MATCH(AC$1,AP$41:AX$41,0)+1,0)/COUNTIFS($F$2:$F$194,$F48,$AC$2:$AC$194,$AO$1),0),0) + IFERROR(IF(AD48=$AO$1,VLOOKUP(F48,AO$42:AX$46,MATCH(AD$1,AP$41:AX$41,0)+1,0)/COUNTIFS($F$2:$F$194,$F48,$AD$2:$AD$194,$AO$1),0),0) + IFERROR(IF(AE48=$AO$1,VLOOKUP(F48,AO$42:AX$46,MATCH(AE$1,AP$41:AX$41,0)+1,0)/COUNTIFS($F$2:$F$194,$F48,$AE$2:$AE$194,$AO$1),0),0) + IFERROR(IF(AF48=$AO$1,VLOOKUP(F48,AO$42:AX$46,MATCH(AF$1,AP$41:AX$41,0)+1,0)/COUNTIFS($F$2:$F$194,$F48,$AF$2:$AF$194,$AO$1),0),0) + IFERROR(IF(AG48=$AO$1,VLOOKUP(F48,AO$42:AX$46,MATCH(AG$1,AP$41:AX$41,0)+1,0)/COUNTIFS($F$2:$F$194,$F48,$AG$2:$AG$194,$AO$1),0),0) + IFERROR(IF(AH48=$AO$1,VLOOKUP(F48,AO$42:AX$46,MATCH(AH$1,AP$41:AX$41,0)+1,0)/COUNTIFS($F$2:$F$194,$F48,$AH$2:$AH$194,$AO$1),0),0) + IFERROR(IF(AI48=$AO$1,VLOOKUP(F48,AO$42:AX$46,MATCH(AI$1,AP$41:AX$41,0)+1,0)/COUNTIFS($F$2:$F$194,$F48,$AI$2:$AI$194,$AO$1),0),0) + IFERROR(IF(AJ48=$AO$1,VLOOKUP(F48,AO$42:AX$46,MATCH(AJ$1,AP$41:AX$41,0)+1,0)/COUNTIFS($F$2:$F$194,$F48,$AJ$2:$AJ$194,$AO$1),0),0) + IFERROR(IF(AK48=$AO$1,VLOOKUP(F48,AO$42:AX$46,MATCH(AK$1,AP$41:AX$41,0)+1,0)/COUNTIFS($F$2:$F$194,$F48,$AK$2:$AK$194,$AO$1),0),0)</f>
        <v>0</v>
      </c>
      <c r="O48" s="9" t="n">
        <v>1</v>
      </c>
      <c r="P48" s="9" t="n">
        <v>3</v>
      </c>
      <c r="Q48" s="0" t="n">
        <f aca="false">SUM(BC48:OX48)</f>
        <v>506449.261877665</v>
      </c>
      <c r="R48" s="0" t="n">
        <f aca="false">IF(VLOOKUP($Z$2,CET!$A$4:$L$42,12,0)="Low income",_xlfn.IFS(S48=0.2,0.1,S48=0.1,0.05,S48=0.5,0.4,S48=0.35,0.25),S48)</f>
        <v>0.5</v>
      </c>
      <c r="S48" s="0" t="n">
        <v>0.5</v>
      </c>
      <c r="T48" s="0" t="n">
        <v>0.8</v>
      </c>
      <c r="U48" s="0" t="n">
        <f aca="false">N48/M48</f>
        <v>0</v>
      </c>
      <c r="V48" s="0" t="n">
        <f aca="false">IFERROR(U48/Q48,0)</f>
        <v>0</v>
      </c>
      <c r="W48" s="0" t="n">
        <f aca="false">(T48/R48)*V48</f>
        <v>0</v>
      </c>
      <c r="X48" s="28" t="n">
        <f aca="false">IF(W48=0,0,IF(W48&lt;=0.8,IF(W48&lt;0.05,0.05,W48),0.8))</f>
        <v>0</v>
      </c>
      <c r="Y48" s="28"/>
      <c r="AC48" s="34" t="n">
        <f aca="false">ISNUMBER(FIND(AC$1,$C48))</f>
        <v>0</v>
      </c>
      <c r="AD48" s="33" t="n">
        <f aca="false">ISNUMBER(FIND(AD$1,$C48))</f>
        <v>0</v>
      </c>
      <c r="AE48" s="33" t="n">
        <f aca="false">ISNUMBER(FIND(AE$1,$C48))</f>
        <v>0</v>
      </c>
      <c r="AF48" s="33" t="n">
        <f aca="false">ISNUMBER(FIND(AF$1,$C48))</f>
        <v>0</v>
      </c>
      <c r="AG48" s="33" t="n">
        <f aca="false">ISNUMBER(FIND(AG$1,$C48))</f>
        <v>0</v>
      </c>
      <c r="AH48" s="33" t="n">
        <f aca="false">ISNUMBER(FIND(AH$1,$C48))</f>
        <v>0</v>
      </c>
      <c r="AI48" s="33" t="n">
        <f aca="false">ISNUMBER(FIND(AI$1,$C48))</f>
        <v>0</v>
      </c>
      <c r="AJ48" s="33" t="n">
        <f aca="false">ISNUMBER(FIND(AJ$1,$C48))</f>
        <v>0</v>
      </c>
      <c r="AK48" s="35" t="n">
        <f aca="false">ISNUMBER(FIND(AK$1,$C48))</f>
        <v>0</v>
      </c>
      <c r="AL48" s="6"/>
      <c r="AM48" s="33"/>
      <c r="BC48" s="0" t="n">
        <f aca="false">IF(ISNUMBER(FIND(BC$1,$D48))=$AO$1,1,0)*VLOOKUP($Z$2,DALYs!$A$2:$MW$40,'Intervention list'!BC$195+1,0)</f>
        <v>0</v>
      </c>
      <c r="BD48" s="0" t="n">
        <f aca="false">IF(ISNUMBER(FIND(BD$1,$D48))=$AO$1,1,0)*VLOOKUP($Z$2,DALYs!$A$2:$MW$40,'Intervention list'!BD$195+1,0)</f>
        <v>0</v>
      </c>
      <c r="BE48" s="0" t="n">
        <f aca="false">IF(ISNUMBER(FIND(BE$1,$D48))=$AO$1,1,0)*VLOOKUP($Z$2,DALYs!$A$2:$MW$40,'Intervention list'!BE$195+1,0)</f>
        <v>0</v>
      </c>
      <c r="BF48" s="0" t="n">
        <f aca="false">IF(ISNUMBER(FIND(BF$1,$D48))=$AO$1,1,0)*VLOOKUP($Z$2,DALYs!$A$2:$MW$40,'Intervention list'!BF$195+1,0)</f>
        <v>0</v>
      </c>
      <c r="BG48" s="0" t="n">
        <f aca="false">IF(ISNUMBER(FIND(BG$1,$D48))=$AO$1,1,0)*VLOOKUP($Z$2,DALYs!$A$2:$MW$40,'Intervention list'!BG$195+1,0)</f>
        <v>0</v>
      </c>
      <c r="BH48" s="0" t="n">
        <f aca="false">IF(ISNUMBER(FIND(BH$1,$D48))=$AO$1,1,0)*VLOOKUP($Z$2,DALYs!$A$2:$MW$40,'Intervention list'!BH$195+1,0)</f>
        <v>0</v>
      </c>
      <c r="BI48" s="0" t="n">
        <f aca="false">IF(ISNUMBER(FIND(BI$1,$D48))=$AO$1,1,0)*VLOOKUP($Z$2,DALYs!$A$2:$MW$40,'Intervention list'!BI$195+1,0)</f>
        <v>0</v>
      </c>
      <c r="BJ48" s="0" t="n">
        <f aca="false">IF(ISNUMBER(FIND(BJ$1,$D48))=$AO$1,1,0)*VLOOKUP($Z$2,DALYs!$A$2:$MW$40,'Intervention list'!BJ$195+1,0)</f>
        <v>0</v>
      </c>
      <c r="BK48" s="0" t="n">
        <f aca="false">IF(ISNUMBER(FIND(BK$1,$D48))=$AO$1,1,0)*VLOOKUP($Z$2,DALYs!$A$2:$MW$40,'Intervention list'!BK$195+1,0)</f>
        <v>0</v>
      </c>
      <c r="BL48" s="0" t="n">
        <f aca="false">IF(ISNUMBER(FIND(BL$1,$D48))=$AO$1,1,0)*VLOOKUP($Z$2,DALYs!$A$2:$MW$40,'Intervention list'!BL$195+1,0)</f>
        <v>0</v>
      </c>
      <c r="BM48" s="0" t="n">
        <f aca="false">IF(ISNUMBER(FIND(BM$1,$D48))=$AO$1,1,0)*VLOOKUP($Z$2,DALYs!$A$2:$MW$40,'Intervention list'!BM$195+1,0)</f>
        <v>0</v>
      </c>
      <c r="BN48" s="0" t="n">
        <f aca="false">IF(ISNUMBER(FIND(BN$1,$D48))=$AO$1,1,0)*VLOOKUP($Z$2,DALYs!$A$2:$MW$40,'Intervention list'!BN$195+1,0)</f>
        <v>0</v>
      </c>
      <c r="BO48" s="0" t="n">
        <f aca="false">IF(ISNUMBER(FIND(BO$1,$D48))=$AO$1,1,0)*VLOOKUP($Z$2,DALYs!$A$2:$MW$40,'Intervention list'!BO$195+1,0)</f>
        <v>0</v>
      </c>
      <c r="BP48" s="0" t="n">
        <f aca="false">IF(ISNUMBER(FIND(BP$1,$D48))=$AO$1,1,0)*VLOOKUP($Z$2,DALYs!$A$2:$MW$40,'Intervention list'!BP$195+1,0)</f>
        <v>0</v>
      </c>
      <c r="BQ48" s="0" t="n">
        <f aca="false">IF(ISNUMBER(FIND(BQ$1,$D48))=$AO$1,1,0)*VLOOKUP($Z$2,DALYs!$A$2:$MW$40,'Intervention list'!BQ$195+1,0)</f>
        <v>0</v>
      </c>
      <c r="BR48" s="0" t="n">
        <f aca="false">IF(ISNUMBER(FIND(BR$1,$D48))=$AO$1,1,0)*VLOOKUP($Z$2,DALYs!$A$2:$MW$40,'Intervention list'!BR$195+1,0)</f>
        <v>0</v>
      </c>
      <c r="BS48" s="0" t="n">
        <f aca="false">IF(ISNUMBER(FIND(BS$1,$D48))=$AO$1,1,0)*VLOOKUP($Z$2,DALYs!$A$2:$MW$40,'Intervention list'!BS$195+1,0)</f>
        <v>0</v>
      </c>
      <c r="BT48" s="0" t="n">
        <f aca="false">IF(ISNUMBER(FIND(BT$1,$D48))=$AO$1,1,0)*VLOOKUP($Z$2,DALYs!$A$2:$MW$40,'Intervention list'!BT$195+1,0)</f>
        <v>0</v>
      </c>
      <c r="BU48" s="0" t="n">
        <f aca="false">IF(ISNUMBER(FIND(BU$1,$D48))=$AO$1,1,0)*VLOOKUP($Z$2,DALYs!$A$2:$MW$40,'Intervention list'!BU$195+1,0)</f>
        <v>0</v>
      </c>
      <c r="BV48" s="0" t="n">
        <f aca="false">IF(ISNUMBER(FIND(BV$1,$D48))=$AO$1,1,0)*VLOOKUP($Z$2,DALYs!$A$2:$MW$40,'Intervention list'!BV$195+1,0)</f>
        <v>0</v>
      </c>
      <c r="BW48" s="0" t="n">
        <f aca="false">IF(ISNUMBER(FIND(BW$1,$D48))=$AO$1,1,0)*VLOOKUP($Z$2,DALYs!$A$2:$MW$40,'Intervention list'!BW$195+1,0)</f>
        <v>0</v>
      </c>
      <c r="BX48" s="0" t="n">
        <f aca="false">IF(ISNUMBER(FIND(BX$1,$D48))=$AO$1,1,0)*VLOOKUP($Z$2,DALYs!$A$2:$MW$40,'Intervention list'!BX$195+1,0)</f>
        <v>0</v>
      </c>
      <c r="BY48" s="0" t="n">
        <f aca="false">IF(ISNUMBER(FIND(BY$1,$D48))=$AO$1,1,0)*VLOOKUP($Z$2,DALYs!$A$2:$MW$40,'Intervention list'!BY$195+1,0)</f>
        <v>0</v>
      </c>
      <c r="BZ48" s="0" t="n">
        <f aca="false">IF(ISNUMBER(FIND(BZ$1,$D48))=$AO$1,1,0)*VLOOKUP($Z$2,DALYs!$A$2:$MW$40,'Intervention list'!BZ$195+1,0)</f>
        <v>0</v>
      </c>
      <c r="CA48" s="0" t="n">
        <f aca="false">IF(ISNUMBER(FIND(CA$1,$D48))=$AO$1,1,0)*VLOOKUP($Z$2,DALYs!$A$2:$MW$40,'Intervention list'!CA$195+1,0)</f>
        <v>0</v>
      </c>
      <c r="CB48" s="0" t="n">
        <f aca="false">IF(ISNUMBER(FIND(CB$1,$D48))=$AO$1,1,0)*VLOOKUP($Z$2,DALYs!$A$2:$MW$40,'Intervention list'!CB$195+1,0)</f>
        <v>0</v>
      </c>
      <c r="CC48" s="0" t="n">
        <f aca="false">IF(ISNUMBER(FIND(CC$1,$D48))=$AO$1,1,0)*VLOOKUP($Z$2,DALYs!$A$2:$MW$40,'Intervention list'!CC$195+1,0)</f>
        <v>0</v>
      </c>
      <c r="CD48" s="0" t="n">
        <f aca="false">IF(ISNUMBER(FIND(CD$1,$D48))=$AO$1,1,0)*VLOOKUP($Z$2,DALYs!$A$2:$MW$40,'Intervention list'!CD$195+1,0)</f>
        <v>0</v>
      </c>
      <c r="CE48" s="0" t="n">
        <f aca="false">IF(ISNUMBER(FIND(CE$1,$D48))=$AO$1,1,0)*VLOOKUP($Z$2,DALYs!$A$2:$MW$40,'Intervention list'!CE$195+1,0)</f>
        <v>0</v>
      </c>
      <c r="CF48" s="0" t="n">
        <f aca="false">IF(ISNUMBER(FIND(CF$1,$D48))=$AO$1,1,0)*VLOOKUP($Z$2,DALYs!$A$2:$MW$40,'Intervention list'!CF$195+1,0)</f>
        <v>0</v>
      </c>
      <c r="CG48" s="0" t="n">
        <f aca="false">IF(ISNUMBER(FIND(CG$1,$D48))=$AO$1,1,0)*VLOOKUP($Z$2,DALYs!$A$2:$MW$40,'Intervention list'!CG$195+1,0)</f>
        <v>0</v>
      </c>
      <c r="CH48" s="0" t="n">
        <f aca="false">IF(ISNUMBER(FIND(CH$1,$D48))=$AO$1,1,0)*VLOOKUP($Z$2,DALYs!$A$2:$MW$40,'Intervention list'!CH$195+1,0)</f>
        <v>0</v>
      </c>
      <c r="CI48" s="0" t="n">
        <f aca="false">IF(ISNUMBER(FIND(CI$1,$D48))=$AO$1,1,0)*VLOOKUP($Z$2,DALYs!$A$2:$MW$40,'Intervention list'!CI$195+1,0)</f>
        <v>0</v>
      </c>
      <c r="CJ48" s="0" t="n">
        <f aca="false">IF(ISNUMBER(FIND(CJ$1,$D48))=$AO$1,1,0)*VLOOKUP($Z$2,DALYs!$A$2:$MW$40,'Intervention list'!CJ$195+1,0)</f>
        <v>0</v>
      </c>
      <c r="CK48" s="0" t="n">
        <f aca="false">IF(ISNUMBER(FIND(CK$1,$D48))=$AO$1,1,0)*VLOOKUP($Z$2,DALYs!$A$2:$MW$40,'Intervention list'!CK$195+1,0)</f>
        <v>0</v>
      </c>
      <c r="CL48" s="0" t="n">
        <f aca="false">IF(ISNUMBER(FIND(CL$1,$D48))=$AO$1,1,0)*VLOOKUP($Z$2,DALYs!$A$2:$MW$40,'Intervention list'!CL$195+1,0)</f>
        <v>0</v>
      </c>
      <c r="CM48" s="0" t="n">
        <f aca="false">IF(ISNUMBER(FIND(CM$1,$D48))=$AO$1,1,0)*VLOOKUP($Z$2,DALYs!$A$2:$MW$40,'Intervention list'!CM$195+1,0)</f>
        <v>0</v>
      </c>
      <c r="CN48" s="0" t="n">
        <f aca="false">IF(ISNUMBER(FIND(CN$1,$D48))=$AO$1,1,0)*VLOOKUP($Z$2,DALYs!$A$2:$MW$40,'Intervention list'!CN$195+1,0)</f>
        <v>0</v>
      </c>
      <c r="CO48" s="0" t="n">
        <f aca="false">IF(ISNUMBER(FIND(CO$1,$D48))=$AO$1,1,0)*VLOOKUP($Z$2,DALYs!$A$2:$MW$40,'Intervention list'!CO$195+1,0)</f>
        <v>0</v>
      </c>
      <c r="CP48" s="0" t="n">
        <f aca="false">IF(ISNUMBER(FIND(CP$1,$D48))=$AO$1,1,0)*VLOOKUP($Z$2,DALYs!$A$2:$MW$40,'Intervention list'!CP$195+1,0)</f>
        <v>0</v>
      </c>
      <c r="CQ48" s="0" t="n">
        <f aca="false">IF(ISNUMBER(FIND(CQ$1,$D48))=$AO$1,1,0)*VLOOKUP($Z$2,DALYs!$A$2:$MW$40,'Intervention list'!CQ$195+1,0)</f>
        <v>0</v>
      </c>
      <c r="CR48" s="0" t="n">
        <f aca="false">IF(ISNUMBER(FIND(CR$1,$D48))=$AO$1,1,0)*VLOOKUP($Z$2,DALYs!$A$2:$MW$40,'Intervention list'!CR$195+1,0)</f>
        <v>0</v>
      </c>
      <c r="CS48" s="0" t="n">
        <f aca="false">IF(ISNUMBER(FIND(CS$1,$D48))=$AO$1,1,0)*VLOOKUP($Z$2,DALYs!$A$2:$MW$40,'Intervention list'!CS$195+1,0)</f>
        <v>0</v>
      </c>
      <c r="CT48" s="0" t="n">
        <f aca="false">IF(ISNUMBER(FIND(CT$1,$D48))=$AO$1,1,0)*VLOOKUP($Z$2,DALYs!$A$2:$MW$40,'Intervention list'!CT$195+1,0)</f>
        <v>0</v>
      </c>
      <c r="CU48" s="0" t="n">
        <f aca="false">IF(ISNUMBER(FIND(CU$1,$D48))=$AO$1,1,0)*VLOOKUP($Z$2,DALYs!$A$2:$MW$40,'Intervention list'!CU$195+1,0)</f>
        <v>0</v>
      </c>
      <c r="CV48" s="0" t="n">
        <f aca="false">IF(ISNUMBER(FIND(CV$1,$D48))=$AO$1,1,0)*VLOOKUP($Z$2,DALYs!$A$2:$MW$40,'Intervention list'!CV$195+1,0)</f>
        <v>0</v>
      </c>
      <c r="CW48" s="0" t="n">
        <f aca="false">IF(ISNUMBER(FIND(CW$1,$D48))=$AO$1,1,0)*VLOOKUP($Z$2,DALYs!$A$2:$MW$40,'Intervention list'!CW$195+1,0)</f>
        <v>0</v>
      </c>
      <c r="CX48" s="0" t="n">
        <f aca="false">IF(ISNUMBER(FIND(CX$1,$D48))=$AO$1,1,0)*VLOOKUP($Z$2,DALYs!$A$2:$MW$40,'Intervention list'!CX$195+1,0)</f>
        <v>0</v>
      </c>
      <c r="CY48" s="0" t="n">
        <f aca="false">IF(ISNUMBER(FIND(CY$1,$D48))=$AO$1,1,0)*VLOOKUP($Z$2,DALYs!$A$2:$MW$40,'Intervention list'!CY$195+1,0)</f>
        <v>0</v>
      </c>
      <c r="CZ48" s="0" t="n">
        <f aca="false">IF(ISNUMBER(FIND(CZ$1,$D48))=$AO$1,1,0)*VLOOKUP($Z$2,DALYs!$A$2:$MW$40,'Intervention list'!CZ$195+1,0)</f>
        <v>0</v>
      </c>
      <c r="DA48" s="0" t="n">
        <f aca="false">IF(ISNUMBER(FIND(DA$1,$D48))=$AO$1,1,0)*VLOOKUP($Z$2,DALYs!$A$2:$MW$40,'Intervention list'!DA$195+1,0)</f>
        <v>0</v>
      </c>
      <c r="DB48" s="0" t="n">
        <f aca="false">IF(ISNUMBER(FIND(DB$1,$D48))=$AO$1,1,0)*VLOOKUP($Z$2,DALYs!$A$2:$MW$40,'Intervention list'!DB$195+1,0)</f>
        <v>0</v>
      </c>
      <c r="DC48" s="0" t="n">
        <f aca="false">IF(ISNUMBER(FIND(DC$1,$D48))=$AO$1,1,0)*VLOOKUP($Z$2,DALYs!$A$2:$MW$40,'Intervention list'!DC$195+1,0)</f>
        <v>0</v>
      </c>
      <c r="DD48" s="0" t="n">
        <f aca="false">IF(ISNUMBER(FIND(DD$1,$D48))=$AO$1,1,0)*VLOOKUP($Z$2,DALYs!$A$2:$MW$40,'Intervention list'!DD$195+1,0)</f>
        <v>0</v>
      </c>
      <c r="DE48" s="0" t="n">
        <f aca="false">IF(ISNUMBER(FIND(DE$1,$D48))=$AO$1,1,0)*VLOOKUP($Z$2,DALYs!$A$2:$MW$40,'Intervention list'!DE$195+1,0)</f>
        <v>0</v>
      </c>
      <c r="DF48" s="0" t="n">
        <f aca="false">IF(ISNUMBER(FIND(DF$1,$D48))=$AO$1,1,0)*VLOOKUP($Z$2,DALYs!$A$2:$MW$40,'Intervention list'!DF$195+1,0)</f>
        <v>0</v>
      </c>
      <c r="DG48" s="0" t="n">
        <f aca="false">IF(ISNUMBER(FIND(DG$1,$D48))=$AO$1,1,0)*VLOOKUP($Z$2,DALYs!$A$2:$MW$40,'Intervention list'!DG$195+1,0)</f>
        <v>0</v>
      </c>
      <c r="DH48" s="0" t="n">
        <f aca="false">IF(ISNUMBER(FIND(DH$1,$D48))=$AO$1,1,0)*VLOOKUP($Z$2,DALYs!$A$2:$MW$40,'Intervention list'!DH$195+1,0)</f>
        <v>0</v>
      </c>
      <c r="DI48" s="0" t="n">
        <f aca="false">IF(ISNUMBER(FIND(DI$1,$D48))=$AO$1,1,0)*VLOOKUP($Z$2,DALYs!$A$2:$MW$40,'Intervention list'!DI$195+1,0)</f>
        <v>0</v>
      </c>
      <c r="DJ48" s="0" t="n">
        <f aca="false">IF(ISNUMBER(FIND(DJ$1,$D48))=$AO$1,1,0)*VLOOKUP($Z$2,DALYs!$A$2:$MW$40,'Intervention list'!DJ$195+1,0)</f>
        <v>0</v>
      </c>
      <c r="DK48" s="0" t="n">
        <f aca="false">IF(ISNUMBER(FIND(DK$1,$D48))=$AO$1,1,0)*VLOOKUP($Z$2,DALYs!$A$2:$MW$40,'Intervention list'!DK$195+1,0)</f>
        <v>0</v>
      </c>
      <c r="DL48" s="0" t="n">
        <f aca="false">IF(ISNUMBER(FIND(DL$1,$D48))=$AO$1,1,0)*VLOOKUP($Z$2,DALYs!$A$2:$MW$40,'Intervention list'!DL$195+1,0)</f>
        <v>0</v>
      </c>
      <c r="DM48" s="0" t="n">
        <f aca="false">IF(ISNUMBER(FIND(DM$1,$D48))=$AO$1,1,0)*VLOOKUP($Z$2,DALYs!$A$2:$MW$40,'Intervention list'!DM$195+1,0)</f>
        <v>0</v>
      </c>
      <c r="DN48" s="0" t="n">
        <f aca="false">IF(ISNUMBER(FIND(DN$1,$D48))=$AO$1,1,0)*VLOOKUP($Z$2,DALYs!$A$2:$MW$40,'Intervention list'!DN$195+1,0)</f>
        <v>0</v>
      </c>
      <c r="DO48" s="0" t="n">
        <f aca="false">IF(ISNUMBER(FIND(DO$1,$D48))=$AO$1,1,0)*VLOOKUP($Z$2,DALYs!$A$2:$MW$40,'Intervention list'!DO$195+1,0)</f>
        <v>0</v>
      </c>
      <c r="DP48" s="0" t="n">
        <f aca="false">IF(ISNUMBER(FIND(DP$1,$D48))=$AO$1,1,0)*VLOOKUP($Z$2,DALYs!$A$2:$MW$40,'Intervention list'!DP$195+1,0)</f>
        <v>0</v>
      </c>
      <c r="DQ48" s="0" t="n">
        <f aca="false">IF(ISNUMBER(FIND(DQ$1,$D48))=$AO$1,1,0)*VLOOKUP($Z$2,DALYs!$A$2:$MW$40,'Intervention list'!DQ$195+1,0)</f>
        <v>0</v>
      </c>
      <c r="DR48" s="0" t="n">
        <f aca="false">IF(ISNUMBER(FIND(DR$1,$D48))=$AO$1,1,0)*VLOOKUP($Z$2,DALYs!$A$2:$MW$40,'Intervention list'!DR$195+1,0)</f>
        <v>0</v>
      </c>
      <c r="DS48" s="0" t="n">
        <f aca="false">IF(ISNUMBER(FIND(DS$1,$D48))=$AO$1,1,0)*VLOOKUP($Z$2,DALYs!$A$2:$MW$40,'Intervention list'!DS$195+1,0)</f>
        <v>0</v>
      </c>
      <c r="DT48" s="0" t="n">
        <f aca="false">IF(ISNUMBER(FIND(DT$1,$D48))=$AO$1,1,0)*VLOOKUP($Z$2,DALYs!$A$2:$MW$40,'Intervention list'!DT$195+1,0)</f>
        <v>0</v>
      </c>
      <c r="DU48" s="0" t="n">
        <f aca="false">IF(ISNUMBER(FIND(DU$1,$D48))=$AO$1,1,0)*VLOOKUP($Z$2,DALYs!$A$2:$MW$40,'Intervention list'!DU$195+1,0)</f>
        <v>0</v>
      </c>
      <c r="DV48" s="0" t="n">
        <f aca="false">IF(ISNUMBER(FIND(DV$1,$D48))=$AO$1,1,0)*VLOOKUP($Z$2,DALYs!$A$2:$MW$40,'Intervention list'!DV$195+1,0)</f>
        <v>0</v>
      </c>
      <c r="DW48" s="0" t="n">
        <f aca="false">IF(ISNUMBER(FIND(DW$1,$D48))=$AO$1,1,0)*VLOOKUP($Z$2,DALYs!$A$2:$MW$40,'Intervention list'!DW$195+1,0)</f>
        <v>0</v>
      </c>
      <c r="DX48" s="0" t="n">
        <f aca="false">IF(ISNUMBER(FIND(DX$1,$D48))=$AO$1,1,0)*VLOOKUP($Z$2,DALYs!$A$2:$MW$40,'Intervention list'!DX$195+1,0)</f>
        <v>0</v>
      </c>
      <c r="DY48" s="0" t="n">
        <f aca="false">IF(ISNUMBER(FIND(DY$1,$D48))=$AO$1,1,0)*VLOOKUP($Z$2,DALYs!$A$2:$MW$40,'Intervention list'!DY$195+1,0)</f>
        <v>0</v>
      </c>
      <c r="DZ48" s="0" t="n">
        <f aca="false">IF(ISNUMBER(FIND(DZ$1,$D48))=$AO$1,1,0)*VLOOKUP($Z$2,DALYs!$A$2:$MW$40,'Intervention list'!DZ$195+1,0)</f>
        <v>0</v>
      </c>
      <c r="EA48" s="0" t="n">
        <f aca="false">IF(ISNUMBER(FIND(EA$1,$D48))=$AO$1,1,0)*VLOOKUP($Z$2,DALYs!$A$2:$MW$40,'Intervention list'!EA$195+1,0)</f>
        <v>0</v>
      </c>
      <c r="EB48" s="0" t="n">
        <f aca="false">IF(ISNUMBER(FIND(EB$1,$D48))=$AO$1,1,0)*VLOOKUP($Z$2,DALYs!$A$2:$MW$40,'Intervention list'!EB$195+1,0)</f>
        <v>0</v>
      </c>
      <c r="EC48" s="0" t="n">
        <f aca="false">IF(ISNUMBER(FIND(EC$1,$D48))=$AO$1,1,0)*VLOOKUP($Z$2,DALYs!$A$2:$MW$40,'Intervention list'!EC$195+1,0)</f>
        <v>0</v>
      </c>
      <c r="ED48" s="0" t="n">
        <f aca="false">IF(ISNUMBER(FIND(ED$1,$D48))=$AO$1,1,0)*VLOOKUP($Z$2,DALYs!$A$2:$MW$40,'Intervention list'!ED$195+1,0)</f>
        <v>0</v>
      </c>
      <c r="EE48" s="0" t="n">
        <f aca="false">IF(ISNUMBER(FIND(EE$1,$D48))=$AO$1,1,0)*VLOOKUP($Z$2,DALYs!$A$2:$MW$40,'Intervention list'!EE$195+1,0)</f>
        <v>0</v>
      </c>
      <c r="EF48" s="0" t="n">
        <f aca="false">IF(ISNUMBER(FIND(EF$1,$D48))=$AO$1,1,0)*VLOOKUP($Z$2,DALYs!$A$2:$MW$40,'Intervention list'!EF$195+1,0)</f>
        <v>0</v>
      </c>
      <c r="EG48" s="0" t="n">
        <f aca="false">IF(ISNUMBER(FIND(EG$1,$D48))=$AO$1,1,0)*VLOOKUP($Z$2,DALYs!$A$2:$MW$40,'Intervention list'!EG$195+1,0)</f>
        <v>0</v>
      </c>
      <c r="EH48" s="0" t="n">
        <f aca="false">IF(ISNUMBER(FIND(EH$1,$D48))=$AO$1,1,0)*VLOOKUP($Z$2,DALYs!$A$2:$MW$40,'Intervention list'!EH$195+1,0)</f>
        <v>0</v>
      </c>
      <c r="EI48" s="0" t="n">
        <f aca="false">IF(ISNUMBER(FIND(EI$1,$D48))=$AO$1,1,0)*VLOOKUP($Z$2,DALYs!$A$2:$MW$40,'Intervention list'!EI$195+1,0)</f>
        <v>0</v>
      </c>
      <c r="EJ48" s="0" t="n">
        <f aca="false">IF(ISNUMBER(FIND(EJ$1,$D48))=$AO$1,1,0)*VLOOKUP($Z$2,DALYs!$A$2:$MW$40,'Intervention list'!EJ$195+1,0)</f>
        <v>0</v>
      </c>
      <c r="EK48" s="0" t="n">
        <f aca="false">IF(ISNUMBER(FIND(EK$1,$D48))=$AO$1,1,0)*VLOOKUP($Z$2,DALYs!$A$2:$MW$40,'Intervention list'!EK$195+1,0)</f>
        <v>0</v>
      </c>
      <c r="EL48" s="0" t="n">
        <f aca="false">IF(ISNUMBER(FIND(EL$1,$D48))=$AO$1,1,0)*VLOOKUP($Z$2,DALYs!$A$2:$MW$40,'Intervention list'!EL$195+1,0)</f>
        <v>0</v>
      </c>
      <c r="EM48" s="0" t="n">
        <f aca="false">IF(ISNUMBER(FIND(EM$1,$D48))=$AO$1,1,0)*VLOOKUP($Z$2,DALYs!$A$2:$MW$40,'Intervention list'!EM$195+1,0)</f>
        <v>0</v>
      </c>
      <c r="EN48" s="0" t="n">
        <f aca="false">IF(ISNUMBER(FIND(EN$1,$D48))=$AO$1,1,0)*VLOOKUP($Z$2,DALYs!$A$2:$MW$40,'Intervention list'!EN$195+1,0)</f>
        <v>506449.261877665</v>
      </c>
      <c r="EO48" s="0" t="n">
        <f aca="false">IF(ISNUMBER(FIND(EO$1,$D48))=$AO$1,1,0)*VLOOKUP($Z$2,DALYs!$A$2:$MW$40,'Intervention list'!EO$195+1,0)</f>
        <v>0</v>
      </c>
      <c r="EP48" s="0" t="n">
        <f aca="false">IF(ISNUMBER(FIND(EP$1,$D48))=$AO$1,1,0)*VLOOKUP($Z$2,DALYs!$A$2:$MW$40,'Intervention list'!EP$195+1,0)</f>
        <v>0</v>
      </c>
      <c r="EQ48" s="0" t="n">
        <f aca="false">IF(ISNUMBER(FIND(EQ$1,$D48))=$AO$1,1,0)*VLOOKUP($Z$2,DALYs!$A$2:$MW$40,'Intervention list'!EQ$195+1,0)</f>
        <v>0</v>
      </c>
      <c r="ER48" s="0" t="n">
        <f aca="false">IF(ISNUMBER(FIND(ER$1,$D48))=$AO$1,1,0)*VLOOKUP($Z$2,DALYs!$A$2:$MW$40,'Intervention list'!ER$195+1,0)</f>
        <v>0</v>
      </c>
      <c r="ES48" s="0" t="n">
        <f aca="false">IF(ISNUMBER(FIND(ES$1,$D48))=$AO$1,1,0)*VLOOKUP($Z$2,DALYs!$A$2:$MW$40,'Intervention list'!ES$195+1,0)</f>
        <v>0</v>
      </c>
      <c r="ET48" s="0" t="n">
        <f aca="false">IF(ISNUMBER(FIND(ET$1,$D48))=$AO$1,1,0)*VLOOKUP($Z$2,DALYs!$A$2:$MW$40,'Intervention list'!ET$195+1,0)</f>
        <v>0</v>
      </c>
      <c r="EU48" s="0" t="n">
        <f aca="false">IF(ISNUMBER(FIND(EU$1,$D48))=$AO$1,1,0)*VLOOKUP($Z$2,DALYs!$A$2:$MW$40,'Intervention list'!EU$195+1,0)</f>
        <v>0</v>
      </c>
      <c r="EV48" s="0" t="n">
        <f aca="false">IF(ISNUMBER(FIND(EV$1,$D48))=$AO$1,1,0)*VLOOKUP($Z$2,DALYs!$A$2:$MW$40,'Intervention list'!EV$195+1,0)</f>
        <v>0</v>
      </c>
      <c r="EW48" s="0" t="n">
        <f aca="false">IF(ISNUMBER(FIND(EW$1,$D48))=$AO$1,1,0)*VLOOKUP($Z$2,DALYs!$A$2:$MW$40,'Intervention list'!EW$195+1,0)</f>
        <v>0</v>
      </c>
      <c r="EX48" s="0" t="n">
        <f aca="false">IF(ISNUMBER(FIND(EX$1,$D48))=$AO$1,1,0)*VLOOKUP($Z$2,DALYs!$A$2:$MW$40,'Intervention list'!EX$195+1,0)</f>
        <v>0</v>
      </c>
      <c r="EY48" s="0" t="n">
        <f aca="false">IF(ISNUMBER(FIND(EY$1,$D48))=$AO$1,1,0)*VLOOKUP($Z$2,DALYs!$A$2:$MW$40,'Intervention list'!EY$195+1,0)</f>
        <v>0</v>
      </c>
      <c r="EZ48" s="0" t="n">
        <f aca="false">IF(ISNUMBER(FIND(EZ$1,$D48))=$AO$1,1,0)*VLOOKUP($Z$2,DALYs!$A$2:$MW$40,'Intervention list'!EZ$195+1,0)</f>
        <v>0</v>
      </c>
      <c r="FA48" s="0" t="n">
        <f aca="false">IF(ISNUMBER(FIND(FA$1,$D48))=$AO$1,1,0)*VLOOKUP($Z$2,DALYs!$A$2:$MW$40,'Intervention list'!FA$195+1,0)</f>
        <v>0</v>
      </c>
      <c r="FB48" s="0" t="n">
        <f aca="false">IF(ISNUMBER(FIND(FB$1,$D48))=$AO$1,1,0)*VLOOKUP($Z$2,DALYs!$A$2:$MW$40,'Intervention list'!FB$195+1,0)</f>
        <v>0</v>
      </c>
      <c r="FC48" s="0" t="n">
        <f aca="false">IF(ISNUMBER(FIND(FC$1,$D48))=$AO$1,1,0)*VLOOKUP($Z$2,DALYs!$A$2:$MW$40,'Intervention list'!FC$195+1,0)</f>
        <v>0</v>
      </c>
      <c r="FD48" s="0" t="n">
        <f aca="false">IF(ISNUMBER(FIND(FD$1,$D48))=$AO$1,1,0)*VLOOKUP($Z$2,DALYs!$A$2:$MW$40,'Intervention list'!FD$195+1,0)</f>
        <v>0</v>
      </c>
      <c r="FE48" s="0" t="n">
        <f aca="false">IF(ISNUMBER(FIND(FE$1,$D48))=$AO$1,1,0)*VLOOKUP($Z$2,DALYs!$A$2:$MW$40,'Intervention list'!FE$195+1,0)</f>
        <v>0</v>
      </c>
      <c r="FF48" s="0" t="n">
        <f aca="false">IF(ISNUMBER(FIND(FF$1,$D48))=$AO$1,1,0)*VLOOKUP($Z$2,DALYs!$A$2:$MW$40,'Intervention list'!FF$195+1,0)</f>
        <v>0</v>
      </c>
      <c r="FG48" s="0" t="n">
        <f aca="false">IF(ISNUMBER(FIND(FG$1,$D48))=$AO$1,1,0)*VLOOKUP($Z$2,DALYs!$A$2:$MW$40,'Intervention list'!FG$195+1,0)</f>
        <v>0</v>
      </c>
      <c r="FH48" s="0" t="n">
        <f aca="false">IF(ISNUMBER(FIND(FH$1,$D48))=$AO$1,1,0)*VLOOKUP($Z$2,DALYs!$A$2:$MW$40,'Intervention list'!FH$195+1,0)</f>
        <v>0</v>
      </c>
      <c r="FI48" s="0" t="n">
        <f aca="false">IF(ISNUMBER(FIND(FI$1,$D48))=$AO$1,1,0)*VLOOKUP($Z$2,DALYs!$A$2:$MW$40,'Intervention list'!FI$195+1,0)</f>
        <v>0</v>
      </c>
      <c r="FJ48" s="0" t="n">
        <f aca="false">IF(ISNUMBER(FIND(FJ$1,$D48))=$AO$1,1,0)*VLOOKUP($Z$2,DALYs!$A$2:$MW$40,'Intervention list'!FJ$195+1,0)</f>
        <v>0</v>
      </c>
      <c r="FK48" s="0" t="n">
        <f aca="false">IF(ISNUMBER(FIND(FK$1,$D48))=$AO$1,1,0)*VLOOKUP($Z$2,DALYs!$A$2:$MW$40,'Intervention list'!FK$195+1,0)</f>
        <v>0</v>
      </c>
      <c r="FL48" s="0" t="n">
        <f aca="false">IF(ISNUMBER(FIND(FL$1,$D48))=$AO$1,1,0)*VLOOKUP($Z$2,DALYs!$A$2:$MW$40,'Intervention list'!FL$195+1,0)</f>
        <v>0</v>
      </c>
      <c r="FM48" s="0" t="n">
        <f aca="false">IF(ISNUMBER(FIND(FM$1,$D48))=$AO$1,1,0)*VLOOKUP($Z$2,DALYs!$A$2:$MW$40,'Intervention list'!FM$195+1,0)</f>
        <v>0</v>
      </c>
      <c r="FN48" s="0" t="n">
        <f aca="false">IF(ISNUMBER(FIND(FN$1,$D48))=$AO$1,1,0)*VLOOKUP($Z$2,DALYs!$A$2:$MW$40,'Intervention list'!FN$195+1,0)</f>
        <v>0</v>
      </c>
      <c r="FO48" s="0" t="n">
        <f aca="false">IF(ISNUMBER(FIND(FO$1,$D48))=$AO$1,1,0)*VLOOKUP($Z$2,DALYs!$A$2:$MW$40,'Intervention list'!FO$195+1,0)</f>
        <v>0</v>
      </c>
      <c r="FP48" s="0" t="n">
        <f aca="false">IF(ISNUMBER(FIND(FP$1,$D48))=$AO$1,1,0)*VLOOKUP($Z$2,DALYs!$A$2:$MW$40,'Intervention list'!FP$195+1,0)</f>
        <v>0</v>
      </c>
      <c r="FQ48" s="0" t="n">
        <f aca="false">IF(ISNUMBER(FIND(FQ$1,$D48))=$AO$1,1,0)*VLOOKUP($Z$2,DALYs!$A$2:$MW$40,'Intervention list'!FQ$195+1,0)</f>
        <v>0</v>
      </c>
      <c r="FR48" s="0" t="n">
        <f aca="false">IF(ISNUMBER(FIND(FR$1,$D48))=$AO$1,1,0)*VLOOKUP($Z$2,DALYs!$A$2:$MW$40,'Intervention list'!FR$195+1,0)</f>
        <v>0</v>
      </c>
      <c r="FS48" s="0" t="n">
        <f aca="false">IF(ISNUMBER(FIND(FS$1,$D48))=$AO$1,1,0)*VLOOKUP($Z$2,DALYs!$A$2:$MW$40,'Intervention list'!FS$195+1,0)</f>
        <v>0</v>
      </c>
      <c r="FT48" s="0" t="n">
        <f aca="false">IF(ISNUMBER(FIND(FT$1,$D48))=$AO$1,1,0)*VLOOKUP($Z$2,DALYs!$A$2:$MW$40,'Intervention list'!FT$195+1,0)</f>
        <v>0</v>
      </c>
      <c r="FU48" s="0" t="n">
        <f aca="false">IF(ISNUMBER(FIND(FU$1,$D48))=$AO$1,1,0)*VLOOKUP($Z$2,DALYs!$A$2:$MW$40,'Intervention list'!FU$195+1,0)</f>
        <v>0</v>
      </c>
      <c r="FV48" s="0" t="n">
        <f aca="false">IF(ISNUMBER(FIND(FV$1,$D48))=$AO$1,1,0)*VLOOKUP($Z$2,DALYs!$A$2:$MW$40,'Intervention list'!FV$195+1,0)</f>
        <v>0</v>
      </c>
      <c r="FW48" s="0" t="n">
        <f aca="false">IF(ISNUMBER(FIND(FW$1,$D48))=$AO$1,1,0)*VLOOKUP($Z$2,DALYs!$A$2:$MW$40,'Intervention list'!FW$195+1,0)</f>
        <v>0</v>
      </c>
      <c r="FX48" s="0" t="n">
        <f aca="false">IF(ISNUMBER(FIND(FX$1,$D48))=$AO$1,1,0)*VLOOKUP($Z$2,DALYs!$A$2:$MW$40,'Intervention list'!FX$195+1,0)</f>
        <v>0</v>
      </c>
      <c r="FY48" s="0" t="n">
        <f aca="false">IF(ISNUMBER(FIND(FY$1,$D48))=$AO$1,1,0)*VLOOKUP($Z$2,DALYs!$A$2:$MW$40,'Intervention list'!FY$195+1,0)</f>
        <v>0</v>
      </c>
      <c r="FZ48" s="0" t="n">
        <f aca="false">IF(ISNUMBER(FIND(FZ$1,$D48))=$AO$1,1,0)*VLOOKUP($Z$2,DALYs!$A$2:$MW$40,'Intervention list'!FZ$195+1,0)</f>
        <v>0</v>
      </c>
      <c r="GA48" s="0" t="n">
        <f aca="false">IF(ISNUMBER(FIND(GA$1,$D48))=$AO$1,1,0)*VLOOKUP($Z$2,DALYs!$A$2:$MW$40,'Intervention list'!GA$195+1,0)</f>
        <v>0</v>
      </c>
      <c r="GB48" s="0" t="n">
        <f aca="false">IF(ISNUMBER(FIND(GB$1,$D48))=$AO$1,1,0)*VLOOKUP($Z$2,DALYs!$A$2:$MW$40,'Intervention list'!GB$195+1,0)</f>
        <v>0</v>
      </c>
      <c r="GC48" s="0" t="n">
        <f aca="false">IF(ISNUMBER(FIND(GC$1,$D48))=$AO$1,1,0)*VLOOKUP($Z$2,DALYs!$A$2:$MW$40,'Intervention list'!GC$195+1,0)</f>
        <v>0</v>
      </c>
      <c r="GD48" s="0" t="n">
        <f aca="false">IF(ISNUMBER(FIND(GD$1,$D48))=$AO$1,1,0)*VLOOKUP($Z$2,DALYs!$A$2:$MW$40,'Intervention list'!GD$195+1,0)</f>
        <v>0</v>
      </c>
      <c r="GE48" s="0" t="n">
        <f aca="false">IF(ISNUMBER(FIND(GE$1,$D48))=$AO$1,1,0)*VLOOKUP($Z$2,DALYs!$A$2:$MW$40,'Intervention list'!GE$195+1,0)</f>
        <v>0</v>
      </c>
      <c r="GF48" s="0" t="n">
        <f aca="false">IF(ISNUMBER(FIND(GF$1,$D48))=$AO$1,1,0)*VLOOKUP($Z$2,DALYs!$A$2:$MW$40,'Intervention list'!GF$195+1,0)</f>
        <v>0</v>
      </c>
      <c r="GG48" s="0" t="n">
        <f aca="false">IF(ISNUMBER(FIND(GG$1,$D48))=$AO$1,1,0)*VLOOKUP($Z$2,DALYs!$A$2:$MW$40,'Intervention list'!GG$195+1,0)</f>
        <v>0</v>
      </c>
      <c r="GH48" s="0" t="n">
        <f aca="false">IF(ISNUMBER(FIND(GH$1,$D48))=$AO$1,1,0)*VLOOKUP($Z$2,DALYs!$A$2:$MW$40,'Intervention list'!GH$195+1,0)</f>
        <v>0</v>
      </c>
      <c r="GI48" s="0" t="n">
        <f aca="false">IF(ISNUMBER(FIND(GI$1,$D48))=$AO$1,1,0)*VLOOKUP($Z$2,DALYs!$A$2:$MW$40,'Intervention list'!GI$195+1,0)</f>
        <v>0</v>
      </c>
      <c r="GJ48" s="0" t="n">
        <f aca="false">IF(ISNUMBER(FIND(GJ$1,$D48))=$AO$1,1,0)*VLOOKUP($Z$2,DALYs!$A$2:$MW$40,'Intervention list'!GJ$195+1,0)</f>
        <v>0</v>
      </c>
      <c r="GK48" s="0" t="n">
        <f aca="false">IF(ISNUMBER(FIND(GK$1,$D48))=$AO$1,1,0)*VLOOKUP($Z$2,DALYs!$A$2:$MW$40,'Intervention list'!GK$195+1,0)</f>
        <v>0</v>
      </c>
      <c r="GL48" s="0" t="n">
        <f aca="false">IF(ISNUMBER(FIND(GL$1,$D48))=$AO$1,1,0)*VLOOKUP($Z$2,DALYs!$A$2:$MW$40,'Intervention list'!GL$195+1,0)</f>
        <v>0</v>
      </c>
      <c r="GM48" s="0" t="n">
        <f aca="false">IF(ISNUMBER(FIND(GM$1,$D48))=$AO$1,1,0)*VLOOKUP($Z$2,DALYs!$A$2:$MW$40,'Intervention list'!GM$195+1,0)</f>
        <v>0</v>
      </c>
      <c r="GN48" s="0" t="n">
        <f aca="false">IF(ISNUMBER(FIND(GN$1,$D48))=$AO$1,1,0)*VLOOKUP($Z$2,DALYs!$A$2:$MW$40,'Intervention list'!GN$195+1,0)</f>
        <v>0</v>
      </c>
      <c r="GO48" s="0" t="n">
        <f aca="false">IF(ISNUMBER(FIND(GO$1,$D48))=$AO$1,1,0)*VLOOKUP($Z$2,DALYs!$A$2:$MW$40,'Intervention list'!GO$195+1,0)</f>
        <v>0</v>
      </c>
      <c r="GP48" s="0" t="n">
        <f aca="false">IF(ISNUMBER(FIND(GP$1,$D48))=$AO$1,1,0)*VLOOKUP($Z$2,DALYs!$A$2:$MW$40,'Intervention list'!GP$195+1,0)</f>
        <v>0</v>
      </c>
      <c r="GQ48" s="0" t="n">
        <f aca="false">IF(ISNUMBER(FIND(GQ$1,$D48))=$AO$1,1,0)*VLOOKUP($Z$2,DALYs!$A$2:$MW$40,'Intervention list'!GQ$195+1,0)</f>
        <v>0</v>
      </c>
      <c r="GR48" s="0" t="n">
        <f aca="false">IF(ISNUMBER(FIND(GR$1,$D48))=$AO$1,1,0)*VLOOKUP($Z$2,DALYs!$A$2:$MW$40,'Intervention list'!GR$195+1,0)</f>
        <v>0</v>
      </c>
      <c r="GS48" s="0" t="n">
        <f aca="false">IF(ISNUMBER(FIND(GS$1,$D48))=$AO$1,1,0)*VLOOKUP($Z$2,DALYs!$A$2:$MW$40,'Intervention list'!GS$195+1,0)</f>
        <v>0</v>
      </c>
      <c r="GT48" s="0" t="n">
        <f aca="false">IF(ISNUMBER(FIND(GT$1,$D48))=$AO$1,1,0)*VLOOKUP($Z$2,DALYs!$A$2:$MW$40,'Intervention list'!GT$195+1,0)</f>
        <v>0</v>
      </c>
      <c r="GU48" s="0" t="n">
        <f aca="false">IF(ISNUMBER(FIND(GU$1,$D48))=$AO$1,1,0)*VLOOKUP($Z$2,DALYs!$A$2:$MW$40,'Intervention list'!GU$195+1,0)</f>
        <v>0</v>
      </c>
      <c r="GV48" s="0" t="n">
        <f aca="false">IF(ISNUMBER(FIND(GV$1,$D48))=$AO$1,1,0)*VLOOKUP($Z$2,DALYs!$A$2:$MW$40,'Intervention list'!GV$195+1,0)</f>
        <v>0</v>
      </c>
      <c r="GW48" s="0" t="n">
        <f aca="false">IF(ISNUMBER(FIND(GW$1,$D48))=$AO$1,1,0)*VLOOKUP($Z$2,DALYs!$A$2:$MW$40,'Intervention list'!GW$195+1,0)</f>
        <v>0</v>
      </c>
      <c r="GX48" s="0" t="n">
        <f aca="false">IF(ISNUMBER(FIND(GX$1,$D48))=$AO$1,1,0)*VLOOKUP($Z$2,DALYs!$A$2:$MW$40,'Intervention list'!GX$195+1,0)</f>
        <v>0</v>
      </c>
      <c r="GY48" s="0" t="n">
        <f aca="false">IF(ISNUMBER(FIND(GY$1,$D48))=$AO$1,1,0)*VLOOKUP($Z$2,DALYs!$A$2:$MW$40,'Intervention list'!GY$195+1,0)</f>
        <v>0</v>
      </c>
      <c r="GZ48" s="0" t="n">
        <f aca="false">IF(ISNUMBER(FIND(GZ$1,$D48))=$AO$1,1,0)*VLOOKUP($Z$2,DALYs!$A$2:$MW$40,'Intervention list'!GZ$195+1,0)</f>
        <v>0</v>
      </c>
      <c r="HA48" s="0" t="n">
        <f aca="false">IF(ISNUMBER(FIND(HA$1,$D48))=$AO$1,1,0)*VLOOKUP($Z$2,DALYs!$A$2:$MW$40,'Intervention list'!HA$195+1,0)</f>
        <v>0</v>
      </c>
      <c r="HB48" s="0" t="n">
        <f aca="false">IF(ISNUMBER(FIND(HB$1,$D48))=$AO$1,1,0)*VLOOKUP($Z$2,DALYs!$A$2:$MW$40,'Intervention list'!HB$195+1,0)</f>
        <v>0</v>
      </c>
      <c r="HC48" s="0" t="n">
        <f aca="false">IF(ISNUMBER(FIND(HC$1,$D48))=$AO$1,1,0)*VLOOKUP($Z$2,DALYs!$A$2:$MW$40,'Intervention list'!HC$195+1,0)</f>
        <v>0</v>
      </c>
      <c r="HD48" s="0" t="n">
        <f aca="false">IF(ISNUMBER(FIND(HD$1,$D48))=$AO$1,1,0)*VLOOKUP($Z$2,DALYs!$A$2:$MW$40,'Intervention list'!HD$195+1,0)</f>
        <v>0</v>
      </c>
      <c r="HE48" s="0" t="n">
        <f aca="false">IF(ISNUMBER(FIND(HE$1,$D48))=$AO$1,1,0)*VLOOKUP($Z$2,DALYs!$A$2:$MW$40,'Intervention list'!HE$195+1,0)</f>
        <v>0</v>
      </c>
      <c r="HF48" s="0" t="n">
        <f aca="false">IF(ISNUMBER(FIND(HF$1,$D48))=$AO$1,1,0)*VLOOKUP($Z$2,DALYs!$A$2:$MW$40,'Intervention list'!HF$195+1,0)</f>
        <v>0</v>
      </c>
      <c r="HG48" s="0" t="n">
        <f aca="false">IF(ISNUMBER(FIND(HG$1,$D48))=$AO$1,1,0)*VLOOKUP($Z$2,DALYs!$A$2:$MW$40,'Intervention list'!HG$195+1,0)</f>
        <v>0</v>
      </c>
      <c r="HH48" s="0" t="n">
        <f aca="false">IF(ISNUMBER(FIND(HH$1,$D48))=$AO$1,1,0)*VLOOKUP($Z$2,DALYs!$A$2:$MW$40,'Intervention list'!HH$195+1,0)</f>
        <v>0</v>
      </c>
      <c r="HI48" s="0" t="n">
        <f aca="false">IF(ISNUMBER(FIND(HI$1,$D48))=$AO$1,1,0)*VLOOKUP($Z$2,DALYs!$A$2:$MW$40,'Intervention list'!HI$195+1,0)</f>
        <v>0</v>
      </c>
      <c r="HJ48" s="0" t="n">
        <f aca="false">IF(ISNUMBER(FIND(HJ$1,$D48))=$AO$1,1,0)*VLOOKUP($Z$2,DALYs!$A$2:$MW$40,'Intervention list'!HJ$195+1,0)</f>
        <v>0</v>
      </c>
      <c r="HK48" s="0" t="n">
        <f aca="false">IF(ISNUMBER(FIND(HK$1,$D48))=$AO$1,1,0)*VLOOKUP($Z$2,DALYs!$A$2:$MW$40,'Intervention list'!HK$195+1,0)</f>
        <v>0</v>
      </c>
      <c r="HL48" s="0" t="n">
        <f aca="false">IF(ISNUMBER(FIND(HL$1,$D48))=$AO$1,1,0)*VLOOKUP($Z$2,DALYs!$A$2:$MW$40,'Intervention list'!HL$195+1,0)</f>
        <v>0</v>
      </c>
      <c r="HM48" s="0" t="n">
        <f aca="false">IF(ISNUMBER(FIND(HM$1,$D48))=$AO$1,1,0)*VLOOKUP($Z$2,DALYs!$A$2:$MW$40,'Intervention list'!HM$195+1,0)</f>
        <v>0</v>
      </c>
      <c r="HN48" s="0" t="n">
        <f aca="false">IF(ISNUMBER(FIND(HN$1,$D48))=$AO$1,1,0)*VLOOKUP($Z$2,DALYs!$A$2:$MW$40,'Intervention list'!HN$195+1,0)</f>
        <v>0</v>
      </c>
      <c r="HO48" s="0" t="n">
        <f aca="false">IF(ISNUMBER(FIND(HO$1,$D48))=$AO$1,1,0)*VLOOKUP($Z$2,DALYs!$A$2:$MW$40,'Intervention list'!HO$195+1,0)</f>
        <v>0</v>
      </c>
      <c r="HP48" s="0" t="n">
        <f aca="false">IF(ISNUMBER(FIND(HP$1,$D48))=$AO$1,1,0)*VLOOKUP($Z$2,DALYs!$A$2:$MW$40,'Intervention list'!HP$195+1,0)</f>
        <v>0</v>
      </c>
      <c r="HQ48" s="0" t="n">
        <f aca="false">IF(ISNUMBER(FIND(HQ$1,$D48))=$AO$1,1,0)*VLOOKUP($Z$2,DALYs!$A$2:$MW$40,'Intervention list'!HQ$195+1,0)</f>
        <v>0</v>
      </c>
      <c r="HR48" s="0" t="n">
        <f aca="false">IF(ISNUMBER(FIND(HR$1,$D48))=$AO$1,1,0)*VLOOKUP($Z$2,DALYs!$A$2:$MW$40,'Intervention list'!HR$195+1,0)</f>
        <v>0</v>
      </c>
      <c r="HS48" s="0" t="n">
        <f aca="false">IF(ISNUMBER(FIND(HS$1,$D48))=$AO$1,1,0)*VLOOKUP($Z$2,DALYs!$A$2:$MW$40,'Intervention list'!HS$195+1,0)</f>
        <v>0</v>
      </c>
      <c r="HT48" s="0" t="n">
        <f aca="false">IF(ISNUMBER(FIND(HT$1,$D48))=$AO$1,1,0)*VLOOKUP($Z$2,DALYs!$A$2:$MW$40,'Intervention list'!HT$195+1,0)</f>
        <v>0</v>
      </c>
      <c r="HU48" s="0" t="n">
        <f aca="false">IF(ISNUMBER(FIND(HU$1,$D48))=$AO$1,1,0)*VLOOKUP($Z$2,DALYs!$A$2:$MW$40,'Intervention list'!HU$195+1,0)</f>
        <v>0</v>
      </c>
      <c r="HV48" s="0" t="n">
        <f aca="false">IF(ISNUMBER(FIND(HV$1,$D48))=$AO$1,1,0)*VLOOKUP($Z$2,DALYs!$A$2:$MW$40,'Intervention list'!HV$195+1,0)</f>
        <v>0</v>
      </c>
      <c r="HW48" s="0" t="n">
        <f aca="false">IF(ISNUMBER(FIND(HW$1,$D48))=$AO$1,1,0)*VLOOKUP($Z$2,DALYs!$A$2:$MW$40,'Intervention list'!HW$195+1,0)</f>
        <v>0</v>
      </c>
      <c r="HX48" s="0" t="n">
        <f aca="false">IF(ISNUMBER(FIND(HX$1,$D48))=$AO$1,1,0)*VLOOKUP($Z$2,DALYs!$A$2:$MW$40,'Intervention list'!HX$195+1,0)</f>
        <v>0</v>
      </c>
      <c r="HY48" s="0" t="n">
        <f aca="false">IF(ISNUMBER(FIND(HY$1,$D48))=$AO$1,1,0)*VLOOKUP($Z$2,DALYs!$A$2:$MW$40,'Intervention list'!HY$195+1,0)</f>
        <v>0</v>
      </c>
      <c r="HZ48" s="0" t="n">
        <f aca="false">IF(ISNUMBER(FIND(HZ$1,$D48))=$AO$1,1,0)*VLOOKUP($Z$2,DALYs!$A$2:$MW$40,'Intervention list'!HZ$195+1,0)</f>
        <v>0</v>
      </c>
      <c r="IA48" s="0" t="n">
        <f aca="false">IF(ISNUMBER(FIND(IA$1,$D48))=$AO$1,1,0)*VLOOKUP($Z$2,DALYs!$A$2:$MW$40,'Intervention list'!IA$195+1,0)</f>
        <v>0</v>
      </c>
      <c r="IB48" s="0" t="n">
        <f aca="false">IF(ISNUMBER(FIND(IB$1,$D48))=$AO$1,1,0)*VLOOKUP($Z$2,DALYs!$A$2:$MW$40,'Intervention list'!IB$195+1,0)</f>
        <v>0</v>
      </c>
      <c r="IC48" s="0" t="n">
        <f aca="false">IF(ISNUMBER(FIND(IC$1,$D48))=$AO$1,1,0)*VLOOKUP($Z$2,DALYs!$A$2:$MW$40,'Intervention list'!IC$195+1,0)</f>
        <v>0</v>
      </c>
      <c r="ID48" s="0" t="n">
        <f aca="false">IF(ISNUMBER(FIND(ID$1,$D48))=$AO$1,1,0)*VLOOKUP($Z$2,DALYs!$A$2:$MW$40,'Intervention list'!ID$195+1,0)</f>
        <v>0</v>
      </c>
      <c r="IE48" s="0" t="n">
        <f aca="false">IF(ISNUMBER(FIND(IE$1,$D48))=$AO$1,1,0)*VLOOKUP($Z$2,DALYs!$A$2:$MW$40,'Intervention list'!IE$195+1,0)</f>
        <v>0</v>
      </c>
      <c r="IF48" s="0" t="n">
        <f aca="false">IF(ISNUMBER(FIND(IF$1,$D48))=$AO$1,1,0)*VLOOKUP($Z$2,DALYs!$A$2:$MW$40,'Intervention list'!IF$195+1,0)</f>
        <v>0</v>
      </c>
      <c r="IG48" s="0" t="n">
        <f aca="false">IF(ISNUMBER(FIND(IG$1,$D48))=$AO$1,1,0)*VLOOKUP($Z$2,DALYs!$A$2:$MW$40,'Intervention list'!IG$195+1,0)</f>
        <v>0</v>
      </c>
      <c r="IH48" s="0" t="n">
        <f aca="false">IF(ISNUMBER(FIND(IH$1,$D48))=$AO$1,1,0)*VLOOKUP($Z$2,DALYs!$A$2:$MW$40,'Intervention list'!IH$195+1,0)</f>
        <v>0</v>
      </c>
      <c r="II48" s="0" t="n">
        <f aca="false">IF(ISNUMBER(FIND(II$1,$D48))=$AO$1,1,0)*VLOOKUP($Z$2,DALYs!$A$2:$MW$40,'Intervention list'!II$195+1,0)</f>
        <v>0</v>
      </c>
      <c r="IJ48" s="0" t="n">
        <f aca="false">IF(ISNUMBER(FIND(IJ$1,$D48))=$AO$1,1,0)*VLOOKUP($Z$2,DALYs!$A$2:$MW$40,'Intervention list'!IJ$195+1,0)</f>
        <v>0</v>
      </c>
      <c r="IK48" s="0" t="n">
        <f aca="false">IF(ISNUMBER(FIND(IK$1,$D48))=$AO$1,1,0)*VLOOKUP($Z$2,DALYs!$A$2:$MW$40,'Intervention list'!IK$195+1,0)</f>
        <v>0</v>
      </c>
      <c r="IL48" s="0" t="n">
        <f aca="false">IF(ISNUMBER(FIND(IL$1,$D48))=$AO$1,1,0)*VLOOKUP($Z$2,DALYs!$A$2:$MW$40,'Intervention list'!IL$195+1,0)</f>
        <v>0</v>
      </c>
      <c r="IM48" s="0" t="n">
        <f aca="false">IF(ISNUMBER(FIND(IM$1,$D48))=$AO$1,1,0)*VLOOKUP($Z$2,DALYs!$A$2:$MW$40,'Intervention list'!IM$195+1,0)</f>
        <v>0</v>
      </c>
      <c r="IN48" s="0" t="n">
        <f aca="false">IF(ISNUMBER(FIND(IN$1,$D48))=$AO$1,1,0)*VLOOKUP($Z$2,DALYs!$A$2:$MW$40,'Intervention list'!IN$195+1,0)</f>
        <v>0</v>
      </c>
      <c r="IO48" s="0" t="n">
        <f aca="false">IF(ISNUMBER(FIND(IO$1,$D48))=$AO$1,1,0)*VLOOKUP($Z$2,DALYs!$A$2:$MW$40,'Intervention list'!IO$195+1,0)</f>
        <v>0</v>
      </c>
      <c r="IP48" s="0" t="n">
        <f aca="false">IF(ISNUMBER(FIND(IP$1,$D48))=$AO$1,1,0)*VLOOKUP($Z$2,DALYs!$A$2:$MW$40,'Intervention list'!IP$195+1,0)</f>
        <v>0</v>
      </c>
      <c r="IQ48" s="0" t="n">
        <f aca="false">IF(ISNUMBER(FIND(IQ$1,$D48))=$AO$1,1,0)*VLOOKUP($Z$2,DALYs!$A$2:$MW$40,'Intervention list'!IQ$195+1,0)</f>
        <v>0</v>
      </c>
      <c r="IR48" s="0" t="n">
        <f aca="false">IF(ISNUMBER(FIND(IR$1,$D48))=$AO$1,1,0)*VLOOKUP($Z$2,DALYs!$A$2:$MW$40,'Intervention list'!IR$195+1,0)</f>
        <v>0</v>
      </c>
      <c r="IS48" s="0" t="n">
        <f aca="false">IF(ISNUMBER(FIND(IS$1,$D48))=$AO$1,1,0)*VLOOKUP($Z$2,DALYs!$A$2:$MW$40,'Intervention list'!IS$195+1,0)</f>
        <v>0</v>
      </c>
      <c r="IT48" s="0" t="n">
        <f aca="false">IF(ISNUMBER(FIND(IT$1,$D48))=$AO$1,1,0)*VLOOKUP($Z$2,DALYs!$A$2:$MW$40,'Intervention list'!IT$195+1,0)</f>
        <v>0</v>
      </c>
      <c r="IU48" s="0" t="n">
        <f aca="false">IF(ISNUMBER(FIND(IU$1,$D48))=$AO$1,1,0)*VLOOKUP($Z$2,DALYs!$A$2:$MW$40,'Intervention list'!IU$195+1,0)</f>
        <v>0</v>
      </c>
      <c r="IV48" s="0" t="n">
        <f aca="false">IF(ISNUMBER(FIND(IV$1,$D48))=$AO$1,1,0)*VLOOKUP($Z$2,DALYs!$A$2:$MW$40,'Intervention list'!IV$195+1,0)</f>
        <v>0</v>
      </c>
      <c r="IW48" s="0" t="n">
        <f aca="false">IF(ISNUMBER(FIND(IW$1,$D48))=$AO$1,1,0)*VLOOKUP($Z$2,DALYs!$A$2:$MW$40,'Intervention list'!IW$195+1,0)</f>
        <v>0</v>
      </c>
      <c r="IX48" s="0" t="n">
        <f aca="false">IF(ISNUMBER(FIND(IX$1,$D48))=$AO$1,1,0)*VLOOKUP($Z$2,DALYs!$A$2:$MW$40,'Intervention list'!IX$195+1,0)</f>
        <v>0</v>
      </c>
      <c r="IY48" s="0" t="n">
        <f aca="false">IF(ISNUMBER(FIND(IY$1,$D48))=$AO$1,1,0)*VLOOKUP($Z$2,DALYs!$A$2:$MW$40,'Intervention list'!IY$195+1,0)</f>
        <v>0</v>
      </c>
      <c r="IZ48" s="0" t="n">
        <f aca="false">IF(ISNUMBER(FIND(IZ$1,$D48))=$AO$1,1,0)*VLOOKUP($Z$2,DALYs!$A$2:$MW$40,'Intervention list'!IZ$195+1,0)</f>
        <v>0</v>
      </c>
      <c r="JA48" s="0" t="n">
        <f aca="false">IF(ISNUMBER(FIND(JA$1,$D48))=$AO$1,1,0)*VLOOKUP($Z$2,DALYs!$A$2:$MW$40,'Intervention list'!JA$195+1,0)</f>
        <v>0</v>
      </c>
      <c r="JB48" s="0" t="n">
        <f aca="false">IF(ISNUMBER(FIND(JB$1,$D48))=$AO$1,1,0)*VLOOKUP($Z$2,DALYs!$A$2:$MW$40,'Intervention list'!JB$195+1,0)</f>
        <v>0</v>
      </c>
      <c r="JC48" s="0" t="n">
        <f aca="false">IF(ISNUMBER(FIND(JC$1,$D48))=$AO$1,1,0)*VLOOKUP($Z$2,DALYs!$A$2:$MW$40,'Intervention list'!JC$195+1,0)</f>
        <v>0</v>
      </c>
      <c r="JD48" s="0" t="n">
        <f aca="false">IF(ISNUMBER(FIND(JD$1,$D48))=$AO$1,1,0)*VLOOKUP($Z$2,DALYs!$A$2:$MW$40,'Intervention list'!JD$195+1,0)</f>
        <v>0</v>
      </c>
      <c r="JE48" s="0" t="n">
        <f aca="false">IF(ISNUMBER(FIND(JE$1,$D48))=$AO$1,1,0)*VLOOKUP($Z$2,DALYs!$A$2:$MW$40,'Intervention list'!JE$195+1,0)</f>
        <v>0</v>
      </c>
      <c r="JF48" s="0" t="n">
        <f aca="false">IF(ISNUMBER(FIND(JF$1,$D48))=$AO$1,1,0)*VLOOKUP($Z$2,DALYs!$A$2:$MW$40,'Intervention list'!JF$195+1,0)</f>
        <v>0</v>
      </c>
      <c r="JG48" s="0" t="n">
        <f aca="false">IF(ISNUMBER(FIND(JG$1,$D48))=$AO$1,1,0)*VLOOKUP($Z$2,DALYs!$A$2:$MW$40,'Intervention list'!JG$195+1,0)</f>
        <v>0</v>
      </c>
      <c r="JH48" s="0" t="n">
        <f aca="false">IF(ISNUMBER(FIND(JH$1,$D48))=$AO$1,1,0)*VLOOKUP($Z$2,DALYs!$A$2:$MW$40,'Intervention list'!JH$195+1,0)</f>
        <v>0</v>
      </c>
      <c r="JI48" s="0" t="n">
        <f aca="false">IF(ISNUMBER(FIND(JI$1,$D48))=$AO$1,1,0)*VLOOKUP($Z$2,DALYs!$A$2:$MW$40,'Intervention list'!JI$195+1,0)</f>
        <v>0</v>
      </c>
      <c r="JJ48" s="0" t="n">
        <f aca="false">IF(ISNUMBER(FIND(JJ$1,$D48))=$AO$1,1,0)*VLOOKUP($Z$2,DALYs!$A$2:$MW$40,'Intervention list'!JJ$195+1,0)</f>
        <v>0</v>
      </c>
      <c r="JK48" s="0" t="n">
        <f aca="false">IF(ISNUMBER(FIND(JK$1,$D48))=$AO$1,1,0)*VLOOKUP($Z$2,DALYs!$A$2:$MW$40,'Intervention list'!JK$195+1,0)</f>
        <v>0</v>
      </c>
      <c r="JL48" s="0" t="n">
        <f aca="false">IF(ISNUMBER(FIND(JL$1,$D48))=$AO$1,1,0)*VLOOKUP($Z$2,DALYs!$A$2:$MW$40,'Intervention list'!JL$195+1,0)</f>
        <v>0</v>
      </c>
      <c r="JM48" s="0" t="n">
        <f aca="false">IF(ISNUMBER(FIND(JM$1,$D48))=$AO$1,1,0)*VLOOKUP($Z$2,DALYs!$A$2:$MW$40,'Intervention list'!JM$195+1,0)</f>
        <v>0</v>
      </c>
      <c r="JN48" s="0" t="n">
        <f aca="false">IF(ISNUMBER(FIND(JN$1,$D48))=$AO$1,1,0)*VLOOKUP($Z$2,DALYs!$A$2:$MW$40,'Intervention list'!JN$195+1,0)</f>
        <v>0</v>
      </c>
      <c r="JO48" s="0" t="n">
        <f aca="false">IF(ISNUMBER(FIND(JO$1,$D48))=$AO$1,1,0)*VLOOKUP($Z$2,DALYs!$A$2:$MW$40,'Intervention list'!JO$195+1,0)</f>
        <v>0</v>
      </c>
      <c r="JP48" s="0" t="n">
        <f aca="false">IF(ISNUMBER(FIND(JP$1,$D48))=$AO$1,1,0)*VLOOKUP($Z$2,DALYs!$A$2:$MW$40,'Intervention list'!JP$195+1,0)</f>
        <v>0</v>
      </c>
      <c r="JQ48" s="0" t="n">
        <f aca="false">IF(ISNUMBER(FIND(JQ$1,$D48))=$AO$1,1,0)*VLOOKUP($Z$2,DALYs!$A$2:$MW$40,'Intervention list'!JQ$195+1,0)</f>
        <v>0</v>
      </c>
      <c r="JR48" s="0" t="n">
        <f aca="false">IF(ISNUMBER(FIND(JR$1,$D48))=$AO$1,1,0)*VLOOKUP($Z$2,DALYs!$A$2:$MW$40,'Intervention list'!JR$195+1,0)</f>
        <v>0</v>
      </c>
      <c r="JS48" s="0" t="n">
        <f aca="false">IF(ISNUMBER(FIND(JS$1,$D48))=$AO$1,1,0)*VLOOKUP($Z$2,DALYs!$A$2:$MW$40,'Intervention list'!JS$195+1,0)</f>
        <v>0</v>
      </c>
      <c r="JT48" s="0" t="n">
        <f aca="false">IF(ISNUMBER(FIND(JT$1,$D48))=$AO$1,1,0)*VLOOKUP($Z$2,DALYs!$A$2:$MW$40,'Intervention list'!JT$195+1,0)</f>
        <v>0</v>
      </c>
      <c r="JU48" s="0" t="n">
        <f aca="false">IF(ISNUMBER(FIND(JU$1,$D48))=$AO$1,1,0)*VLOOKUP($Z$2,DALYs!$A$2:$MW$40,'Intervention list'!JU$195+1,0)</f>
        <v>0</v>
      </c>
      <c r="JV48" s="0" t="n">
        <f aca="false">IF(ISNUMBER(FIND(JV$1,$D48))=$AO$1,1,0)*VLOOKUP($Z$2,DALYs!$A$2:$MW$40,'Intervention list'!JV$195+1,0)</f>
        <v>0</v>
      </c>
      <c r="JW48" s="0" t="n">
        <f aca="false">IF(ISNUMBER(FIND(JW$1,$D48))=$AO$1,1,0)*VLOOKUP($Z$2,DALYs!$A$2:$MW$40,'Intervention list'!JW$195+1,0)</f>
        <v>0</v>
      </c>
      <c r="JX48" s="0" t="n">
        <f aca="false">IF(ISNUMBER(FIND(JX$1,$D48))=$AO$1,1,0)*VLOOKUP($Z$2,DALYs!$A$2:$MW$40,'Intervention list'!JX$195+1,0)</f>
        <v>0</v>
      </c>
      <c r="JY48" s="0" t="n">
        <f aca="false">IF(ISNUMBER(FIND(JY$1,$D48))=$AO$1,1,0)*VLOOKUP($Z$2,DALYs!$A$2:$MW$40,'Intervention list'!JY$195+1,0)</f>
        <v>0</v>
      </c>
      <c r="JZ48" s="0" t="n">
        <f aca="false">IF(ISNUMBER(FIND(JZ$1,$D48))=$AO$1,1,0)*VLOOKUP($Z$2,DALYs!$A$2:$MW$40,'Intervention list'!JZ$195+1,0)</f>
        <v>0</v>
      </c>
      <c r="KA48" s="0" t="n">
        <f aca="false">IF(ISNUMBER(FIND(KA$1,$D48))=$AO$1,1,0)*VLOOKUP($Z$2,DALYs!$A$2:$MW$40,'Intervention list'!KA$195+1,0)</f>
        <v>0</v>
      </c>
      <c r="KB48" s="0" t="n">
        <f aca="false">IF(ISNUMBER(FIND(KB$1,$D48))=$AO$1,1,0)*VLOOKUP($Z$2,DALYs!$A$2:$MW$40,'Intervention list'!KB$195+1,0)</f>
        <v>0</v>
      </c>
      <c r="KC48" s="0" t="n">
        <f aca="false">IF(ISNUMBER(FIND(KC$1,$D48))=$AO$1,1,0)*VLOOKUP($Z$2,DALYs!$A$2:$MW$40,'Intervention list'!KC$195+1,0)</f>
        <v>0</v>
      </c>
      <c r="KD48" s="0" t="n">
        <f aca="false">IF(ISNUMBER(FIND(KD$1,$D48))=$AO$1,1,0)*VLOOKUP($Z$2,DALYs!$A$2:$MW$40,'Intervention list'!KD$195+1,0)</f>
        <v>0</v>
      </c>
      <c r="KE48" s="0" t="n">
        <f aca="false">IF(ISNUMBER(FIND(KE$1,$D48))=$AO$1,1,0)*VLOOKUP($Z$2,DALYs!$A$2:$MW$40,'Intervention list'!KE$195+1,0)</f>
        <v>0</v>
      </c>
      <c r="KF48" s="0" t="n">
        <f aca="false">IF(ISNUMBER(FIND(KF$1,$D48))=$AO$1,1,0)*VLOOKUP($Z$2,DALYs!$A$2:$MW$40,'Intervention list'!KF$195+1,0)</f>
        <v>0</v>
      </c>
      <c r="KG48" s="0" t="n">
        <f aca="false">IF(ISNUMBER(FIND(KG$1,$D48))=$AO$1,1,0)*VLOOKUP($Z$2,DALYs!$A$2:$MW$40,'Intervention list'!KG$195+1,0)</f>
        <v>0</v>
      </c>
      <c r="KH48" s="0" t="n">
        <f aca="false">IF(ISNUMBER(FIND(KH$1,$D48))=$AO$1,1,0)*VLOOKUP($Z$2,DALYs!$A$2:$MW$40,'Intervention list'!KH$195+1,0)</f>
        <v>0</v>
      </c>
      <c r="KI48" s="0" t="n">
        <f aca="false">IF(ISNUMBER(FIND(KI$1,$D48))=$AO$1,1,0)*VLOOKUP($Z$2,DALYs!$A$2:$MW$40,'Intervention list'!KI$195+1,0)</f>
        <v>0</v>
      </c>
      <c r="KJ48" s="0" t="n">
        <f aca="false">IF(ISNUMBER(FIND(KJ$1,$D48))=$AO$1,1,0)*VLOOKUP($Z$2,DALYs!$A$2:$MW$40,'Intervention list'!KJ$195+1,0)</f>
        <v>0</v>
      </c>
      <c r="KK48" s="0" t="n">
        <f aca="false">IF(ISNUMBER(FIND(KK$1,$D48))=$AO$1,1,0)*VLOOKUP($Z$2,DALYs!$A$2:$MW$40,'Intervention list'!KK$195+1,0)</f>
        <v>0</v>
      </c>
      <c r="KL48" s="0" t="n">
        <f aca="false">IF(ISNUMBER(FIND(KL$1,$D48))=$AO$1,1,0)*VLOOKUP($Z$2,DALYs!$A$2:$MW$40,'Intervention list'!KL$195+1,0)</f>
        <v>0</v>
      </c>
      <c r="KM48" s="0" t="n">
        <f aca="false">IF(ISNUMBER(FIND(KM$1,$D48))=$AO$1,1,0)*VLOOKUP($Z$2,DALYs!$A$2:$MW$40,'Intervention list'!KM$195+1,0)</f>
        <v>0</v>
      </c>
      <c r="KN48" s="0" t="n">
        <f aca="false">IF(ISNUMBER(FIND(KN$1,$D48))=$AO$1,1,0)*VLOOKUP($Z$2,DALYs!$A$2:$MW$40,'Intervention list'!KN$195+1,0)</f>
        <v>0</v>
      </c>
      <c r="KO48" s="0" t="n">
        <f aca="false">IF(ISNUMBER(FIND(KO$1,$D48))=$AO$1,1,0)*VLOOKUP($Z$2,DALYs!$A$2:$MW$40,'Intervention list'!KO$195+1,0)</f>
        <v>0</v>
      </c>
      <c r="KP48" s="0" t="n">
        <f aca="false">IF(ISNUMBER(FIND(KP$1,$D48))=$AO$1,1,0)*VLOOKUP($Z$2,DALYs!$A$2:$MW$40,'Intervention list'!KP$195+1,0)</f>
        <v>0</v>
      </c>
      <c r="KQ48" s="0" t="n">
        <f aca="false">IF(ISNUMBER(FIND(KQ$1,$D48))=$AO$1,1,0)*VLOOKUP($Z$2,DALYs!$A$2:$MW$40,'Intervention list'!KQ$195+1,0)</f>
        <v>0</v>
      </c>
      <c r="KR48" s="0" t="n">
        <f aca="false">IF(ISNUMBER(FIND(KR$1,$D48))=$AO$1,1,0)*VLOOKUP($Z$2,DALYs!$A$2:$MW$40,'Intervention list'!KR$195+1,0)</f>
        <v>0</v>
      </c>
      <c r="KS48" s="0" t="n">
        <f aca="false">IF(ISNUMBER(FIND(KS$1,$D48))=$AO$1,1,0)*VLOOKUP($Z$2,DALYs!$A$2:$MW$40,'Intervention list'!KS$195+1,0)</f>
        <v>0</v>
      </c>
      <c r="KT48" s="0" t="n">
        <f aca="false">IF(ISNUMBER(FIND(KT$1,$D48))=$AO$1,1,0)*VLOOKUP($Z$2,DALYs!$A$2:$MW$40,'Intervention list'!KT$195+1,0)</f>
        <v>0</v>
      </c>
      <c r="KU48" s="0" t="n">
        <f aca="false">IF(ISNUMBER(FIND(KU$1,$D48))=$AO$1,1,0)*VLOOKUP($Z$2,DALYs!$A$2:$MW$40,'Intervention list'!KU$195+1,0)</f>
        <v>0</v>
      </c>
      <c r="KV48" s="0" t="n">
        <f aca="false">IF(ISNUMBER(FIND(KV$1,$D48))=$AO$1,1,0)*VLOOKUP($Z$2,DALYs!$A$2:$MW$40,'Intervention list'!KV$195+1,0)</f>
        <v>0</v>
      </c>
      <c r="KW48" s="0" t="n">
        <f aca="false">IF(ISNUMBER(FIND(KW$1,$D48))=$AO$1,1,0)*VLOOKUP($Z$2,DALYs!$A$2:$MW$40,'Intervention list'!KW$195+1,0)</f>
        <v>0</v>
      </c>
      <c r="KX48" s="0" t="n">
        <f aca="false">IF(ISNUMBER(FIND(KX$1,$D48))=$AO$1,1,0)*VLOOKUP($Z$2,DALYs!$A$2:$MW$40,'Intervention list'!KX$195+1,0)</f>
        <v>0</v>
      </c>
      <c r="KY48" s="0" t="n">
        <f aca="false">IF(ISNUMBER(FIND(KY$1,$D48))=$AO$1,1,0)*VLOOKUP($Z$2,DALYs!$A$2:$MW$40,'Intervention list'!KY$195+1,0)</f>
        <v>0</v>
      </c>
      <c r="KZ48" s="0" t="n">
        <f aca="false">IF(ISNUMBER(FIND(KZ$1,$D48))=$AO$1,1,0)*VLOOKUP($Z$2,DALYs!$A$2:$MW$40,'Intervention list'!KZ$195+1,0)</f>
        <v>0</v>
      </c>
      <c r="LA48" s="0" t="n">
        <f aca="false">IF(ISNUMBER(FIND(LA$1,$D48))=$AO$1,1,0)*VLOOKUP($Z$2,DALYs!$A$2:$MW$40,'Intervention list'!LA$195+1,0)</f>
        <v>0</v>
      </c>
      <c r="LB48" s="0" t="n">
        <f aca="false">IF(ISNUMBER(FIND(LB$1,$D48))=$AO$1,1,0)*VLOOKUP($Z$2,DALYs!$A$2:$MW$40,'Intervention list'!LB$195+1,0)</f>
        <v>0</v>
      </c>
      <c r="LC48" s="0" t="n">
        <f aca="false">IF(ISNUMBER(FIND(LC$1,$D48))=$AO$1,1,0)*VLOOKUP($Z$2,DALYs!$A$2:$MW$40,'Intervention list'!LC$195+1,0)</f>
        <v>0</v>
      </c>
      <c r="LD48" s="0" t="n">
        <f aca="false">IF(ISNUMBER(FIND(LD$1,$D48))=$AO$1,1,0)*VLOOKUP($Z$2,DALYs!$A$2:$MW$40,'Intervention list'!LD$195+1,0)</f>
        <v>0</v>
      </c>
      <c r="LE48" s="0" t="n">
        <f aca="false">IF(ISNUMBER(FIND(LE$1,$D48))=$AO$1,1,0)*VLOOKUP($Z$2,DALYs!$A$2:$MW$40,'Intervention list'!LE$195+1,0)</f>
        <v>0</v>
      </c>
      <c r="LF48" s="0" t="n">
        <f aca="false">IF(ISNUMBER(FIND(LF$1,$D48))=$AO$1,1,0)*VLOOKUP($Z$2,DALYs!$A$2:$MW$40,'Intervention list'!LF$195+1,0)</f>
        <v>0</v>
      </c>
      <c r="LG48" s="0" t="n">
        <f aca="false">IF(ISNUMBER(FIND(LG$1,$D48))=$AO$1,1,0)*VLOOKUP($Z$2,DALYs!$A$2:$MW$40,'Intervention list'!LG$195+1,0)</f>
        <v>0</v>
      </c>
      <c r="LH48" s="0" t="n">
        <f aca="false">IF(ISNUMBER(FIND(LH$1,$D48))=$AO$1,1,0)*VLOOKUP($Z$2,DALYs!$A$2:$MW$40,'Intervention list'!LH$195+1,0)</f>
        <v>0</v>
      </c>
      <c r="LI48" s="0" t="n">
        <f aca="false">IF(ISNUMBER(FIND(LI$1,$D48))=$AO$1,1,0)*VLOOKUP($Z$2,DALYs!$A$2:$MW$40,'Intervention list'!LI$195+1,0)</f>
        <v>0</v>
      </c>
      <c r="LJ48" s="0" t="n">
        <f aca="false">IF(ISNUMBER(FIND(LJ$1,$D48))=$AO$1,1,0)*VLOOKUP($Z$2,DALYs!$A$2:$MW$40,'Intervention list'!LJ$195+1,0)</f>
        <v>0</v>
      </c>
      <c r="LK48" s="0" t="n">
        <f aca="false">IF(ISNUMBER(FIND(LK$1,$D48))=$AO$1,1,0)*VLOOKUP($Z$2,DALYs!$A$2:$MW$40,'Intervention list'!LK$195+1,0)</f>
        <v>0</v>
      </c>
      <c r="LL48" s="0" t="n">
        <f aca="false">IF(ISNUMBER(FIND(LL$1,$D48))=$AO$1,1,0)*VLOOKUP($Z$2,DALYs!$A$2:$MW$40,'Intervention list'!LL$195+1,0)</f>
        <v>0</v>
      </c>
      <c r="LM48" s="0" t="n">
        <f aca="false">IF(ISNUMBER(FIND(LM$1,$D48))=$AO$1,1,0)*VLOOKUP($Z$2,DALYs!$A$2:$MW$40,'Intervention list'!LM$195+1,0)</f>
        <v>0</v>
      </c>
      <c r="LN48" s="0" t="n">
        <f aca="false">IF(ISNUMBER(FIND(LN$1,$D48))=$AO$1,1,0)*VLOOKUP($Z$2,DALYs!$A$2:$MW$40,'Intervention list'!LN$195+1,0)</f>
        <v>0</v>
      </c>
      <c r="LO48" s="0" t="n">
        <f aca="false">IF(ISNUMBER(FIND(LO$1,$D48))=$AO$1,1,0)*VLOOKUP($Z$2,DALYs!$A$2:$MW$40,'Intervention list'!LO$195+1,0)</f>
        <v>0</v>
      </c>
      <c r="LP48" s="0" t="n">
        <f aca="false">IF(ISNUMBER(FIND(LP$1,$D48))=$AO$1,1,0)*VLOOKUP($Z$2,DALYs!$A$2:$MW$40,'Intervention list'!LP$195+1,0)</f>
        <v>0</v>
      </c>
      <c r="LQ48" s="0" t="n">
        <f aca="false">IF(ISNUMBER(FIND(LQ$1,$D48))=$AO$1,1,0)*VLOOKUP($Z$2,DALYs!$A$2:$MW$40,'Intervention list'!LQ$195+1,0)</f>
        <v>0</v>
      </c>
      <c r="LR48" s="0" t="n">
        <f aca="false">IF(ISNUMBER(FIND(LR$1,$D48))=$AO$1,1,0)*VLOOKUP($Z$2,DALYs!$A$2:$MW$40,'Intervention list'!LR$195+1,0)</f>
        <v>0</v>
      </c>
      <c r="LS48" s="0" t="n">
        <f aca="false">IF(ISNUMBER(FIND(LS$1,$D48))=$AO$1,1,0)*VLOOKUP($Z$2,DALYs!$A$2:$MW$40,'Intervention list'!LS$195+1,0)</f>
        <v>0</v>
      </c>
      <c r="LT48" s="0" t="n">
        <f aca="false">IF(ISNUMBER(FIND(LT$1,$D48))=$AO$1,1,0)*VLOOKUP($Z$2,DALYs!$A$2:$MW$40,'Intervention list'!LT$195+1,0)</f>
        <v>0</v>
      </c>
      <c r="LU48" s="0" t="n">
        <f aca="false">IF(ISNUMBER(FIND(LU$1,$D48))=$AO$1,1,0)*VLOOKUP($Z$2,DALYs!$A$2:$MW$40,'Intervention list'!LU$195+1,0)</f>
        <v>0</v>
      </c>
      <c r="LV48" s="0" t="n">
        <f aca="false">IF(ISNUMBER(FIND(LV$1,$D48))=$AO$1,1,0)*VLOOKUP($Z$2,DALYs!$A$2:$MW$40,'Intervention list'!LV$195+1,0)</f>
        <v>0</v>
      </c>
      <c r="LW48" s="0" t="n">
        <f aca="false">IF(ISNUMBER(FIND(LW$1,$D48))=$AO$1,1,0)*VLOOKUP($Z$2,DALYs!$A$2:$MW$40,'Intervention list'!LW$195+1,0)</f>
        <v>0</v>
      </c>
      <c r="LX48" s="0" t="n">
        <f aca="false">IF(ISNUMBER(FIND(LX$1,$D48))=$AO$1,1,0)*VLOOKUP($Z$2,DALYs!$A$2:$MW$40,'Intervention list'!LX$195+1,0)</f>
        <v>0</v>
      </c>
      <c r="LY48" s="0" t="n">
        <f aca="false">IF(ISNUMBER(FIND(LY$1,$D48))=$AO$1,1,0)*VLOOKUP($Z$2,DALYs!$A$2:$MW$40,'Intervention list'!LY$195+1,0)</f>
        <v>0</v>
      </c>
      <c r="LZ48" s="0" t="n">
        <f aca="false">IF(ISNUMBER(FIND(LZ$1,$D48))=$AO$1,1,0)*VLOOKUP($Z$2,DALYs!$A$2:$MW$40,'Intervention list'!LZ$195+1,0)</f>
        <v>0</v>
      </c>
      <c r="MA48" s="0" t="n">
        <f aca="false">IF(ISNUMBER(FIND(MA$1,$D48))=$AO$1,1,0)*VLOOKUP($Z$2,DALYs!$A$2:$MW$40,'Intervention list'!MA$195+1,0)</f>
        <v>0</v>
      </c>
      <c r="MB48" s="0" t="n">
        <f aca="false">IF(ISNUMBER(FIND(MB$1,$D48))=$AO$1,1,0)*VLOOKUP($Z$2,DALYs!$A$2:$MW$40,'Intervention list'!MB$195+1,0)</f>
        <v>0</v>
      </c>
      <c r="MC48" s="0" t="n">
        <f aca="false">IF(ISNUMBER(FIND(MC$1,$D48))=$AO$1,1,0)*VLOOKUP($Z$2,DALYs!$A$2:$MW$40,'Intervention list'!MC$195+1,0)</f>
        <v>0</v>
      </c>
      <c r="MD48" s="0" t="n">
        <f aca="false">IF(ISNUMBER(FIND(MD$1,$D48))=$AO$1,1,0)*VLOOKUP($Z$2,DALYs!$A$2:$MW$40,'Intervention list'!MD$195+1,0)</f>
        <v>0</v>
      </c>
      <c r="ME48" s="0" t="n">
        <f aca="false">IF(ISNUMBER(FIND(ME$1,$D48))=$AO$1,1,0)*VLOOKUP($Z$2,DALYs!$A$2:$MW$40,'Intervention list'!ME$195+1,0)</f>
        <v>0</v>
      </c>
      <c r="MF48" s="0" t="n">
        <f aca="false">IF(ISNUMBER(FIND(MF$1,$D48))=$AO$1,1,0)*VLOOKUP($Z$2,DALYs!$A$2:$MW$40,'Intervention list'!MF$195+1,0)</f>
        <v>0</v>
      </c>
      <c r="MG48" s="0" t="n">
        <f aca="false">IF(ISNUMBER(FIND(MG$1,$D48))=$AO$1,1,0)*VLOOKUP($Z$2,DALYs!$A$2:$MW$40,'Intervention list'!MG$195+1,0)</f>
        <v>0</v>
      </c>
      <c r="MH48" s="0" t="n">
        <f aca="false">IF(ISNUMBER(FIND(MH$1,$D48))=$AO$1,1,0)*VLOOKUP($Z$2,DALYs!$A$2:$MW$40,'Intervention list'!MH$195+1,0)</f>
        <v>0</v>
      </c>
      <c r="MI48" s="0" t="n">
        <f aca="false">IF(ISNUMBER(FIND(MI$1,$D48))=$AO$1,1,0)*VLOOKUP($Z$2,DALYs!$A$2:$MW$40,'Intervention list'!MI$195+1,0)</f>
        <v>0</v>
      </c>
      <c r="MJ48" s="0" t="n">
        <f aca="false">IF(ISNUMBER(FIND(MJ$1,$D48))=$AO$1,1,0)*VLOOKUP($Z$2,DALYs!$A$2:$MW$40,'Intervention list'!MJ$195+1,0)</f>
        <v>0</v>
      </c>
      <c r="MK48" s="0" t="n">
        <f aca="false">IF(ISNUMBER(FIND(MK$1,$D48))=$AO$1,1,0)*VLOOKUP($Z$2,DALYs!$A$2:$MW$40,'Intervention list'!MK$195+1,0)</f>
        <v>0</v>
      </c>
      <c r="ML48" s="0" t="n">
        <f aca="false">IF(ISNUMBER(FIND(ML$1,$D48))=$AO$1,1,0)*VLOOKUP($Z$2,DALYs!$A$2:$MW$40,'Intervention list'!ML$195+1,0)</f>
        <v>0</v>
      </c>
      <c r="MM48" s="0" t="n">
        <f aca="false">IF(ISNUMBER(FIND(MM$1,$D48))=$AO$1,1,0)*VLOOKUP($Z$2,DALYs!$A$2:$MW$40,'Intervention list'!MM$195+1,0)</f>
        <v>0</v>
      </c>
      <c r="MN48" s="0" t="n">
        <f aca="false">IF(ISNUMBER(FIND(MN$1,$D48))=$AO$1,1,0)*VLOOKUP($Z$2,DALYs!$A$2:$MW$40,'Intervention list'!MN$195+1,0)</f>
        <v>0</v>
      </c>
      <c r="MO48" s="0" t="n">
        <f aca="false">IF(ISNUMBER(FIND(MO$1,$D48))=$AO$1,1,0)*VLOOKUP($Z$2,DALYs!$A$2:$MW$40,'Intervention list'!MO$195+1,0)</f>
        <v>0</v>
      </c>
      <c r="MP48" s="0" t="n">
        <f aca="false">IF(ISNUMBER(FIND(MP$1,$D48))=$AO$1,1,0)*VLOOKUP($Z$2,DALYs!$A$2:$MW$40,'Intervention list'!MP$195+1,0)</f>
        <v>0</v>
      </c>
      <c r="MQ48" s="0" t="n">
        <f aca="false">IF(ISNUMBER(FIND(MQ$1,$D48))=$AO$1,1,0)*VLOOKUP($Z$2,DALYs!$A$2:$MW$40,'Intervention list'!MQ$195+1,0)</f>
        <v>0</v>
      </c>
      <c r="MR48" s="0" t="n">
        <f aca="false">IF(ISNUMBER(FIND(MR$1,$D48))=$AO$1,1,0)*VLOOKUP($Z$2,DALYs!$A$2:$MW$40,'Intervention list'!MR$195+1,0)</f>
        <v>0</v>
      </c>
      <c r="MS48" s="0" t="n">
        <f aca="false">IF(ISNUMBER(FIND(MS$1,$D48))=$AO$1,1,0)*VLOOKUP($Z$2,DALYs!$A$2:$MW$40,'Intervention list'!MS$195+1,0)</f>
        <v>0</v>
      </c>
      <c r="MT48" s="0" t="n">
        <f aca="false">IF(ISNUMBER(FIND(MT$1,$D48))=$AO$1,1,0)*VLOOKUP($Z$2,DALYs!$A$2:$MW$40,'Intervention list'!MT$195+1,0)</f>
        <v>0</v>
      </c>
      <c r="MU48" s="0" t="n">
        <f aca="false">IF(ISNUMBER(FIND(MU$1,$D48))=$AO$1,1,0)*VLOOKUP($Z$2,DALYs!$A$2:$MW$40,'Intervention list'!MU$195+1,0)</f>
        <v>0</v>
      </c>
      <c r="MV48" s="0" t="n">
        <f aca="false">IF(ISNUMBER(FIND(MV$1,$D48))=$AO$1,1,0)*VLOOKUP($Z$2,DALYs!$A$2:$MW$40,'Intervention list'!MV$195+1,0)</f>
        <v>0</v>
      </c>
      <c r="MW48" s="0" t="n">
        <f aca="false">IF(ISNUMBER(FIND(MW$1,$D48))=$AO$1,1,0)*VLOOKUP($Z$2,DALYs!$A$2:$MW$40,'Intervention list'!MW$195+1,0)</f>
        <v>0</v>
      </c>
      <c r="MX48" s="0" t="n">
        <f aca="false">IF(ISNUMBER(FIND(MX$1,$D48))=$AO$1,1,0)*VLOOKUP($Z$2,DALYs!$A$2:$MW$40,'Intervention list'!MX$195+1,0)</f>
        <v>0</v>
      </c>
      <c r="MY48" s="0" t="n">
        <f aca="false">IF(ISNUMBER(FIND(MY$1,$D48))=$AO$1,1,0)*VLOOKUP($Z$2,DALYs!$A$2:$MW$40,'Intervention list'!MY$195+1,0)</f>
        <v>0</v>
      </c>
      <c r="MZ48" s="0" t="n">
        <f aca="false">IF(ISNUMBER(FIND(MZ$1,$D48))=$AO$1,1,0)*VLOOKUP($Z$2,DALYs!$A$2:$MW$40,'Intervention list'!MZ$195+1,0)</f>
        <v>0</v>
      </c>
      <c r="NA48" s="0" t="n">
        <f aca="false">IF(ISNUMBER(FIND(NA$1,$D48))=$AO$1,1,0)*VLOOKUP($Z$2,DALYs!$A$2:$MW$40,'Intervention list'!NA$195+1,0)</f>
        <v>0</v>
      </c>
      <c r="NB48" s="0" t="n">
        <f aca="false">IF(ISNUMBER(FIND(NB$1,$D48))=$AO$1,1,0)*VLOOKUP($Z$2,DALYs!$A$2:$MW$40,'Intervention list'!NB$195+1,0)</f>
        <v>0</v>
      </c>
      <c r="NC48" s="0" t="n">
        <f aca="false">IF(ISNUMBER(FIND(NC$1,$D48))=$AO$1,1,0)*VLOOKUP($Z$2,DALYs!$A$2:$MW$40,'Intervention list'!NC$195+1,0)</f>
        <v>0</v>
      </c>
      <c r="ND48" s="0" t="n">
        <f aca="false">IF(ISNUMBER(FIND(ND$1,$D48))=$AO$1,1,0)*VLOOKUP($Z$2,DALYs!$A$2:$MW$40,'Intervention list'!ND$195+1,0)</f>
        <v>0</v>
      </c>
      <c r="NE48" s="0" t="n">
        <f aca="false">IF(ISNUMBER(FIND(NE$1,$D48))=$AO$1,1,0)*VLOOKUP($Z$2,DALYs!$A$2:$MW$40,'Intervention list'!NE$195+1,0)</f>
        <v>0</v>
      </c>
      <c r="NF48" s="0" t="n">
        <f aca="false">IF(ISNUMBER(FIND(NF$1,$D48))=$AO$1,1,0)*VLOOKUP($Z$2,DALYs!$A$2:$MW$40,'Intervention list'!NF$195+1,0)</f>
        <v>0</v>
      </c>
      <c r="NG48" s="0" t="n">
        <f aca="false">IF(ISNUMBER(FIND(NG$1,$D48))=$AO$1,1,0)*VLOOKUP($Z$2,DALYs!$A$2:$MW$40,'Intervention list'!NG$195+1,0)</f>
        <v>0</v>
      </c>
      <c r="NH48" s="0" t="n">
        <f aca="false">IF(ISNUMBER(FIND(NH$1,$D48))=$AO$1,1,0)*VLOOKUP($Z$2,DALYs!$A$2:$MW$40,'Intervention list'!NH$195+1,0)</f>
        <v>0</v>
      </c>
      <c r="NI48" s="0" t="n">
        <f aca="false">IF(ISNUMBER(FIND(NI$1,$D48))=$AO$1,1,0)*VLOOKUP($Z$2,DALYs!$A$2:$MW$40,'Intervention list'!NI$195+1,0)</f>
        <v>0</v>
      </c>
      <c r="NJ48" s="0" t="n">
        <f aca="false">IF(ISNUMBER(FIND(NJ$1,$D48))=$AO$1,1,0)*VLOOKUP($Z$2,DALYs!$A$2:$MW$40,'Intervention list'!NJ$195+1,0)</f>
        <v>0</v>
      </c>
      <c r="NK48" s="0" t="n">
        <f aca="false">IF(ISNUMBER(FIND(NK$1,$D48))=$AO$1,1,0)*VLOOKUP($Z$2,DALYs!$A$2:$MW$40,'Intervention list'!NK$195+1,0)</f>
        <v>0</v>
      </c>
      <c r="NL48" s="0" t="n">
        <f aca="false">IF(ISNUMBER(FIND(NL$1,$D48))=$AO$1,1,0)*VLOOKUP($Z$2,DALYs!$A$2:$MW$40,'Intervention list'!NL$195+1,0)</f>
        <v>0</v>
      </c>
      <c r="NM48" s="0" t="n">
        <f aca="false">IF(ISNUMBER(FIND(NM$1,$D48))=$AO$1,1,0)*VLOOKUP($Z$2,DALYs!$A$2:$MW$40,'Intervention list'!NM$195+1,0)</f>
        <v>0</v>
      </c>
      <c r="NN48" s="0" t="n">
        <f aca="false">IF(ISNUMBER(FIND(NN$1,$D48))=$AO$1,1,0)*VLOOKUP($Z$2,DALYs!$A$2:$MW$40,'Intervention list'!NN$195+1,0)</f>
        <v>0</v>
      </c>
      <c r="NO48" s="0" t="n">
        <f aca="false">IF(ISNUMBER(FIND(NO$1,$D48))=$AO$1,1,0)*VLOOKUP($Z$2,DALYs!$A$2:$MW$40,'Intervention list'!NO$195+1,0)</f>
        <v>0</v>
      </c>
      <c r="NP48" s="0" t="n">
        <f aca="false">IF(ISNUMBER(FIND(NP$1,$D48))=$AO$1,1,0)*VLOOKUP($Z$2,DALYs!$A$2:$MW$40,'Intervention list'!NP$195+1,0)</f>
        <v>0</v>
      </c>
      <c r="NQ48" s="0" t="n">
        <f aca="false">IF(ISNUMBER(FIND(NQ$1,$D48))=$AO$1,1,0)*VLOOKUP($Z$2,DALYs!$A$2:$MW$40,'Intervention list'!NQ$195+1,0)</f>
        <v>0</v>
      </c>
      <c r="NR48" s="0" t="n">
        <f aca="false">IF(ISNUMBER(FIND(NR$1,$D48))=$AO$1,1,0)*VLOOKUP($Z$2,DALYs!$A$2:$MW$40,'Intervention list'!NR$195+1,0)</f>
        <v>0</v>
      </c>
      <c r="NS48" s="0" t="n">
        <f aca="false">IF(ISNUMBER(FIND(NS$1,$D48))=$AO$1,1,0)*VLOOKUP($Z$2,DALYs!$A$2:$MW$40,'Intervention list'!NS$195+1,0)</f>
        <v>0</v>
      </c>
      <c r="NT48" s="0" t="n">
        <f aca="false">IF(ISNUMBER(FIND(NT$1,$D48))=$AO$1,1,0)*VLOOKUP($Z$2,DALYs!$A$2:$MW$40,'Intervention list'!NT$195+1,0)</f>
        <v>0</v>
      </c>
      <c r="NU48" s="0" t="n">
        <f aca="false">IF(ISNUMBER(FIND(NU$1,$D48))=$AO$1,1,0)*VLOOKUP($Z$2,DALYs!$A$2:$MW$40,'Intervention list'!NU$195+1,0)</f>
        <v>0</v>
      </c>
      <c r="NV48" s="0" t="n">
        <f aca="false">IF(ISNUMBER(FIND(NV$1,$D48))=$AO$1,1,0)*VLOOKUP($Z$2,DALYs!$A$2:$MW$40,'Intervention list'!NV$195+1,0)</f>
        <v>0</v>
      </c>
      <c r="NW48" s="0" t="n">
        <f aca="false">IF(ISNUMBER(FIND(NW$1,$D48))=$AO$1,1,0)*VLOOKUP($Z$2,DALYs!$A$2:$MW$40,'Intervention list'!NW$195+1,0)</f>
        <v>0</v>
      </c>
      <c r="NX48" s="0" t="n">
        <f aca="false">IF(ISNUMBER(FIND(NX$1,$D48))=$AO$1,1,0)*VLOOKUP($Z$2,DALYs!$A$2:$MW$40,'Intervention list'!NX$195+1,0)</f>
        <v>0</v>
      </c>
      <c r="NY48" s="0" t="n">
        <f aca="false">IF(ISNUMBER(FIND(NY$1,$D48))=$AO$1,1,0)*VLOOKUP($Z$2,DALYs!$A$2:$MW$40,'Intervention list'!NY$195+1,0)</f>
        <v>0</v>
      </c>
      <c r="NZ48" s="0" t="n">
        <f aca="false">IF(ISNUMBER(FIND(NZ$1,$D48))=$AO$1,1,0)*VLOOKUP($Z$2,DALYs!$A$2:$MW$40,'Intervention list'!NZ$195+1,0)</f>
        <v>0</v>
      </c>
      <c r="OA48" s="0" t="n">
        <f aca="false">IF(ISNUMBER(FIND(OA$1,$D48))=$AO$1,1,0)*VLOOKUP($Z$2,DALYs!$A$2:$MW$40,'Intervention list'!OA$195+1,0)</f>
        <v>0</v>
      </c>
      <c r="OB48" s="0" t="n">
        <f aca="false">IF(ISNUMBER(FIND(OB$1,$D48))=$AO$1,1,0)*VLOOKUP($Z$2,DALYs!$A$2:$MW$40,'Intervention list'!OB$195+1,0)</f>
        <v>0</v>
      </c>
      <c r="OC48" s="0" t="n">
        <f aca="false">IF(ISNUMBER(FIND(OC$1,$D48))=$AO$1,1,0)*VLOOKUP($Z$2,DALYs!$A$2:$MW$40,'Intervention list'!OC$195+1,0)</f>
        <v>0</v>
      </c>
      <c r="OD48" s="0" t="n">
        <f aca="false">IF(ISNUMBER(FIND(OD$1,$D48))=$AO$1,1,0)*VLOOKUP($Z$2,DALYs!$A$2:$MW$40,'Intervention list'!OD$195+1,0)</f>
        <v>0</v>
      </c>
      <c r="OE48" s="0" t="n">
        <f aca="false">IF(ISNUMBER(FIND(OE$1,$D48))=$AO$1,1,0)*VLOOKUP($Z$2,DALYs!$A$2:$MW$40,'Intervention list'!OE$195+1,0)</f>
        <v>0</v>
      </c>
      <c r="OF48" s="0" t="n">
        <f aca="false">IF(ISNUMBER(FIND(OF$1,$D48))=$AO$1,1,0)*VLOOKUP($Z$2,DALYs!$A$2:$MW$40,'Intervention list'!OF$195+1,0)</f>
        <v>0</v>
      </c>
      <c r="OG48" s="0" t="n">
        <f aca="false">IF(ISNUMBER(FIND(OG$1,$D48))=$AO$1,1,0)*VLOOKUP($Z$2,DALYs!$A$2:$MW$40,'Intervention list'!OG$195+1,0)</f>
        <v>0</v>
      </c>
      <c r="OH48" s="0" t="n">
        <f aca="false">IF(ISNUMBER(FIND(OH$1,$D48))=$AO$1,1,0)*VLOOKUP($Z$2,DALYs!$A$2:$MW$40,'Intervention list'!OH$195+1,0)</f>
        <v>0</v>
      </c>
      <c r="OI48" s="0" t="n">
        <f aca="false">IF(ISNUMBER(FIND(OI$1,$D48))=$AO$1,1,0)*VLOOKUP($Z$2,DALYs!$A$2:$MW$40,'Intervention list'!OI$195+1,0)</f>
        <v>0</v>
      </c>
      <c r="OJ48" s="0" t="n">
        <f aca="false">IF(ISNUMBER(FIND(OJ$1,$D48))=$AO$1,1,0)*VLOOKUP($Z$2,DALYs!$A$2:$MW$40,'Intervention list'!OJ$195+1,0)</f>
        <v>0</v>
      </c>
      <c r="OK48" s="0" t="n">
        <f aca="false">IF(ISNUMBER(FIND(OK$1,$D48))=$AO$1,1,0)*VLOOKUP($Z$2,DALYs!$A$2:$MW$40,'Intervention list'!OK$195+1,0)</f>
        <v>0</v>
      </c>
      <c r="OL48" s="0" t="n">
        <f aca="false">IF(ISNUMBER(FIND(OL$1,$D48))=$AO$1,1,0)*VLOOKUP($Z$2,DALYs!$A$2:$MW$40,'Intervention list'!OL$195+1,0)</f>
        <v>0</v>
      </c>
      <c r="OM48" s="0" t="n">
        <f aca="false">IF(ISNUMBER(FIND(OM$1,$D48))=$AO$1,1,0)*VLOOKUP($Z$2,DALYs!$A$2:$MW$40,'Intervention list'!OM$195+1,0)</f>
        <v>0</v>
      </c>
      <c r="ON48" s="0" t="n">
        <f aca="false">IF(ISNUMBER(FIND(ON$1,$D48))=$AO$1,1,0)*VLOOKUP($Z$2,DALYs!$A$2:$MW$40,'Intervention list'!ON$195+1,0)</f>
        <v>0</v>
      </c>
      <c r="OO48" s="0" t="n">
        <f aca="false">IF(ISNUMBER(FIND(OO$1,$D48))=$AO$1,1,0)*VLOOKUP($Z$2,DALYs!$A$2:$MW$40,'Intervention list'!OO$195+1,0)</f>
        <v>0</v>
      </c>
      <c r="OP48" s="0" t="n">
        <f aca="false">IF(ISNUMBER(FIND(OP$1,$D48))=$AO$1,1,0)*VLOOKUP($Z$2,DALYs!$A$2:$MW$40,'Intervention list'!OP$195+1,0)</f>
        <v>0</v>
      </c>
      <c r="OQ48" s="0" t="n">
        <f aca="false">IF(ISNUMBER(FIND(OQ$1,$D48))=$AO$1,1,0)*VLOOKUP($Z$2,DALYs!$A$2:$MW$40,'Intervention list'!OQ$195+1,0)</f>
        <v>0</v>
      </c>
      <c r="OR48" s="0" t="n">
        <f aca="false">IF(ISNUMBER(FIND(OR$1,$D48))=$AO$1,1,0)*VLOOKUP($Z$2,DALYs!$A$2:$MW$40,'Intervention list'!OR$195+1,0)</f>
        <v>0</v>
      </c>
      <c r="OS48" s="0" t="n">
        <f aca="false">IF(ISNUMBER(FIND(OS$1,$D48))=$AO$1,1,0)*VLOOKUP($Z$2,DALYs!$A$2:$MW$40,'Intervention list'!OS$195+1,0)</f>
        <v>0</v>
      </c>
      <c r="OT48" s="0" t="n">
        <f aca="false">IF(ISNUMBER(FIND(OT$1,$D48))=$AO$1,1,0)*VLOOKUP($Z$2,DALYs!$A$2:$MW$40,'Intervention list'!OT$195+1,0)</f>
        <v>0</v>
      </c>
      <c r="OU48" s="0" t="n">
        <f aca="false">IF(ISNUMBER(FIND(OU$1,$D48))=$AO$1,1,0)*VLOOKUP($Z$2,DALYs!$A$2:$MW$40,'Intervention list'!OU$195+1,0)</f>
        <v>0</v>
      </c>
      <c r="OV48" s="0" t="n">
        <f aca="false">IF(ISNUMBER(FIND(OV$1,$D48))=$AO$1,1,0)*VLOOKUP($Z$2,DALYs!$A$2:$MW$40,'Intervention list'!OV$195+1,0)</f>
        <v>0</v>
      </c>
      <c r="OW48" s="0" t="n">
        <f aca="false">IF(ISNUMBER(FIND(OW$1,$D48))=$AO$1,1,0)*VLOOKUP($Z$2,DALYs!$A$2:$MW$40,'Intervention list'!OW$195+1,0)</f>
        <v>0</v>
      </c>
      <c r="OX48" s="0" t="n">
        <f aca="false">IF(ISNUMBER(FIND(OX$1,$D48))=$AO$1,1,0)*VLOOKUP($Z$2,DALYs!$A$2:$MW$40,'Intervention list'!OX$195+1,0)</f>
        <v>0</v>
      </c>
    </row>
    <row r="49" customFormat="false" ht="15.75" hidden="false" customHeight="false" outlineLevel="0" collapsed="false">
      <c r="A49" s="6" t="s">
        <v>133</v>
      </c>
      <c r="B49" s="6" t="s">
        <v>97</v>
      </c>
      <c r="C49" s="26" t="s">
        <v>134</v>
      </c>
      <c r="D49" s="7" t="s">
        <v>135</v>
      </c>
      <c r="E49" s="7" t="str">
        <f aca="false">SUBSTITUTE(D49,0.2,X49)</f>
        <v>Injuries: 0.1</v>
      </c>
      <c r="F49" s="0" t="s">
        <v>62</v>
      </c>
      <c r="G49" s="8" t="n">
        <v>100.790477051766</v>
      </c>
      <c r="H49" s="9" t="n">
        <v>0</v>
      </c>
      <c r="I49" s="9" t="n">
        <f aca="false">IF(H49="","",(H49*(VLOOKUP($Z$2,Worksheet,11,0)^4)))</f>
        <v>0</v>
      </c>
      <c r="J49" s="9" t="n">
        <f aca="false">IF(I49="","",I49*VLOOKUP($Z$2,Worksheet,12,0))</f>
        <v>0</v>
      </c>
      <c r="K49" s="9" t="n">
        <f aca="false">IF(I49="","",I49*VLOOKUP($Z$2, Worksheet, 13, 0))</f>
        <v>0</v>
      </c>
      <c r="L49" s="9" t="n">
        <f aca="false">IF(J49="",VLOOKUP($Z$2, Worksheet, 14, 0),J49)</f>
        <v>0</v>
      </c>
      <c r="M49" s="9" t="n">
        <f aca="false">IF(L49&lt;VLOOKUP($Z$2,'Country sheet'!$A$3:$P$41,15,0), VLOOKUP($Z$2,'Country sheet'!$A$3:$P$41,15,0), L49)/0.7</f>
        <v>66.2083230214262</v>
      </c>
      <c r="N49" s="27" t="n">
        <f aca="false">IFERROR(IF(AC49=$AO$1,VLOOKUP(F49,AO$42:AX$46,MATCH(AC$1,AP$41:AX$41,0)+1,0)/COUNTIFS($F$2:$F$194,$F49,$AC$2:$AC$194,$AO$1),0),0) + IFERROR(IF(AD49=$AO$1,VLOOKUP(F49,AO$42:AX$46,MATCH(AD$1,AP$41:AX$41,0)+1,0)/COUNTIFS($F$2:$F$194,$F49,$AD$2:$AD$194,$AO$1),0),0) + IFERROR(IF(AE49=$AO$1,VLOOKUP(F49,AO$42:AX$46,MATCH(AE$1,AP$41:AX$41,0)+1,0)/COUNTIFS($F$2:$F$194,$F49,$AE$2:$AE$194,$AO$1),0),0) + IFERROR(IF(AF49=$AO$1,VLOOKUP(F49,AO$42:AX$46,MATCH(AF$1,AP$41:AX$41,0)+1,0)/COUNTIFS($F$2:$F$194,$F49,$AF$2:$AF$194,$AO$1),0),0) + IFERROR(IF(AG49=$AO$1,VLOOKUP(F49,AO$42:AX$46,MATCH(AG$1,AP$41:AX$41,0)+1,0)/COUNTIFS($F$2:$F$194,$F49,$AG$2:$AG$194,$AO$1),0),0) + IFERROR(IF(AH49=$AO$1,VLOOKUP(F49,AO$42:AX$46,MATCH(AH$1,AP$41:AX$41,0)+1,0)/COUNTIFS($F$2:$F$194,$F49,$AH$2:$AH$194,$AO$1),0),0) + IFERROR(IF(AI49=$AO$1,VLOOKUP(F49,AO$42:AX$46,MATCH(AI$1,AP$41:AX$41,0)+1,0)/COUNTIFS($F$2:$F$194,$F49,$AI$2:$AI$194,$AO$1),0),0) + IFERROR(IF(AJ49=$AO$1,VLOOKUP(F49,AO$42:AX$46,MATCH(AJ$1,AP$41:AX$41,0)+1,0)/COUNTIFS($F$2:$F$194,$F49,$AJ$2:$AJ$194,$AO$1),0),0) + IFERROR(IF(AK49=$AO$1,VLOOKUP(F49,AO$42:AX$46,MATCH(AK$1,AP$41:AX$41,0)+1,0)/COUNTIFS($F$2:$F$194,$F49,$AK$2:$AK$194,$AO$1),0),0)</f>
        <v>5140406.94156649</v>
      </c>
      <c r="O49" s="9" t="n">
        <v>1</v>
      </c>
      <c r="P49" s="9" t="n">
        <v>4</v>
      </c>
      <c r="Q49" s="0" t="n">
        <f aca="false">SUM(BC49:OX49)</f>
        <v>495648.160512808</v>
      </c>
      <c r="R49" s="0" t="n">
        <f aca="false">IF(VLOOKUP($Z$2,CET!$A$4:$L$42,12,0)="Low income",_xlfn.IFS(S49=0.2,0.1,S49=0.1,0.05,S49=0.5,0.4,S49=0.35,0.25),S49)</f>
        <v>0.2</v>
      </c>
      <c r="S49" s="0" t="n">
        <v>0.2</v>
      </c>
      <c r="T49" s="0" t="n">
        <v>0.8</v>
      </c>
      <c r="U49" s="0" t="n">
        <f aca="false">N49/M49</f>
        <v>77639.8903790837</v>
      </c>
      <c r="V49" s="0" t="n">
        <f aca="false">IFERROR(U49/Q49,0)</f>
        <v>0.156643152470809</v>
      </c>
      <c r="W49" s="0" t="n">
        <f aca="false">(T49/R49)*V49</f>
        <v>0.626572609883234</v>
      </c>
      <c r="X49" s="28" t="n">
        <f aca="false">IF(W49=0,0,IF(W49&lt;=0.8,IF(W49&lt;0.05,0.05,W49),0.8))</f>
        <v>0.626572609883234</v>
      </c>
      <c r="Y49" s="28"/>
      <c r="AC49" s="34" t="n">
        <f aca="false">ISNUMBER(FIND(AC$1,$C49))</f>
        <v>0</v>
      </c>
      <c r="AD49" s="33" t="n">
        <f aca="false">ISNUMBER(FIND(AD$1,$C49))</f>
        <v>0</v>
      </c>
      <c r="AE49" s="33" t="n">
        <f aca="false">ISNUMBER(FIND(AE$1,$C49))</f>
        <v>0</v>
      </c>
      <c r="AF49" s="33" t="n">
        <f aca="false">ISNUMBER(FIND(AF$1,$C49))</f>
        <v>0</v>
      </c>
      <c r="AG49" s="33" t="n">
        <f aca="false">ISNUMBER(FIND(AG$1,$C49))</f>
        <v>0</v>
      </c>
      <c r="AH49" s="33" t="n">
        <f aca="false">ISNUMBER(FIND(AH$1,$C49))</f>
        <v>0</v>
      </c>
      <c r="AI49" s="33" t="n">
        <f aca="false">ISNUMBER(FIND(AI$1,$C49))</f>
        <v>1</v>
      </c>
      <c r="AJ49" s="33" t="n">
        <f aca="false">ISNUMBER(FIND(AJ$1,$C49))</f>
        <v>0</v>
      </c>
      <c r="AK49" s="35" t="n">
        <f aca="false">ISNUMBER(FIND(AK$1,$C49))</f>
        <v>0</v>
      </c>
      <c r="AL49" s="6"/>
      <c r="AM49" s="33"/>
      <c r="BC49" s="0" t="n">
        <f aca="false">IF(ISNUMBER(FIND(BC$1,$D49))=$AO$1,1,0)*VLOOKUP($Z$2,DALYs!$A$2:$MW$40,'Intervention list'!BC$195+1,0)</f>
        <v>0</v>
      </c>
      <c r="BD49" s="0" t="n">
        <f aca="false">IF(ISNUMBER(FIND(BD$1,$D49))=$AO$1,1,0)*VLOOKUP($Z$2,DALYs!$A$2:$MW$40,'Intervention list'!BD$195+1,0)</f>
        <v>0</v>
      </c>
      <c r="BE49" s="0" t="n">
        <f aca="false">IF(ISNUMBER(FIND(BE$1,$D49))=$AO$1,1,0)*VLOOKUP($Z$2,DALYs!$A$2:$MW$40,'Intervention list'!BE$195+1,0)</f>
        <v>0</v>
      </c>
      <c r="BF49" s="0" t="n">
        <f aca="false">IF(ISNUMBER(FIND(BF$1,$D49))=$AO$1,1,0)*VLOOKUP($Z$2,DALYs!$A$2:$MW$40,'Intervention list'!BF$195+1,0)</f>
        <v>0</v>
      </c>
      <c r="BG49" s="0" t="n">
        <f aca="false">IF(ISNUMBER(FIND(BG$1,$D49))=$AO$1,1,0)*VLOOKUP($Z$2,DALYs!$A$2:$MW$40,'Intervention list'!BG$195+1,0)</f>
        <v>0</v>
      </c>
      <c r="BH49" s="0" t="n">
        <f aca="false">IF(ISNUMBER(FIND(BH$1,$D49))=$AO$1,1,0)*VLOOKUP($Z$2,DALYs!$A$2:$MW$40,'Intervention list'!BH$195+1,0)</f>
        <v>0</v>
      </c>
      <c r="BI49" s="0" t="n">
        <f aca="false">IF(ISNUMBER(FIND(BI$1,$D49))=$AO$1,1,0)*VLOOKUP($Z$2,DALYs!$A$2:$MW$40,'Intervention list'!BI$195+1,0)</f>
        <v>0</v>
      </c>
      <c r="BJ49" s="0" t="n">
        <f aca="false">IF(ISNUMBER(FIND(BJ$1,$D49))=$AO$1,1,0)*VLOOKUP($Z$2,DALYs!$A$2:$MW$40,'Intervention list'!BJ$195+1,0)</f>
        <v>0</v>
      </c>
      <c r="BK49" s="0" t="n">
        <f aca="false">IF(ISNUMBER(FIND(BK$1,$D49))=$AO$1,1,0)*VLOOKUP($Z$2,DALYs!$A$2:$MW$40,'Intervention list'!BK$195+1,0)</f>
        <v>0</v>
      </c>
      <c r="BL49" s="0" t="n">
        <f aca="false">IF(ISNUMBER(FIND(BL$1,$D49))=$AO$1,1,0)*VLOOKUP($Z$2,DALYs!$A$2:$MW$40,'Intervention list'!BL$195+1,0)</f>
        <v>0</v>
      </c>
      <c r="BM49" s="0" t="n">
        <f aca="false">IF(ISNUMBER(FIND(BM$1,$D49))=$AO$1,1,0)*VLOOKUP($Z$2,DALYs!$A$2:$MW$40,'Intervention list'!BM$195+1,0)</f>
        <v>0</v>
      </c>
      <c r="BN49" s="0" t="n">
        <f aca="false">IF(ISNUMBER(FIND(BN$1,$D49))=$AO$1,1,0)*VLOOKUP($Z$2,DALYs!$A$2:$MW$40,'Intervention list'!BN$195+1,0)</f>
        <v>0</v>
      </c>
      <c r="BO49" s="0" t="n">
        <f aca="false">IF(ISNUMBER(FIND(BO$1,$D49))=$AO$1,1,0)*VLOOKUP($Z$2,DALYs!$A$2:$MW$40,'Intervention list'!BO$195+1,0)</f>
        <v>0</v>
      </c>
      <c r="BP49" s="0" t="n">
        <f aca="false">IF(ISNUMBER(FIND(BP$1,$D49))=$AO$1,1,0)*VLOOKUP($Z$2,DALYs!$A$2:$MW$40,'Intervention list'!BP$195+1,0)</f>
        <v>0</v>
      </c>
      <c r="BQ49" s="0" t="n">
        <f aca="false">IF(ISNUMBER(FIND(BQ$1,$D49))=$AO$1,1,0)*VLOOKUP($Z$2,DALYs!$A$2:$MW$40,'Intervention list'!BQ$195+1,0)</f>
        <v>0</v>
      </c>
      <c r="BR49" s="0" t="n">
        <f aca="false">IF(ISNUMBER(FIND(BR$1,$D49))=$AO$1,1,0)*VLOOKUP($Z$2,DALYs!$A$2:$MW$40,'Intervention list'!BR$195+1,0)</f>
        <v>0</v>
      </c>
      <c r="BS49" s="0" t="n">
        <f aca="false">IF(ISNUMBER(FIND(BS$1,$D49))=$AO$1,1,0)*VLOOKUP($Z$2,DALYs!$A$2:$MW$40,'Intervention list'!BS$195+1,0)</f>
        <v>0</v>
      </c>
      <c r="BT49" s="0" t="n">
        <f aca="false">IF(ISNUMBER(FIND(BT$1,$D49))=$AO$1,1,0)*VLOOKUP($Z$2,DALYs!$A$2:$MW$40,'Intervention list'!BT$195+1,0)</f>
        <v>0</v>
      </c>
      <c r="BU49" s="0" t="n">
        <f aca="false">IF(ISNUMBER(FIND(BU$1,$D49))=$AO$1,1,0)*VLOOKUP($Z$2,DALYs!$A$2:$MW$40,'Intervention list'!BU$195+1,0)</f>
        <v>0</v>
      </c>
      <c r="BV49" s="0" t="n">
        <f aca="false">IF(ISNUMBER(FIND(BV$1,$D49))=$AO$1,1,0)*VLOOKUP($Z$2,DALYs!$A$2:$MW$40,'Intervention list'!BV$195+1,0)</f>
        <v>0</v>
      </c>
      <c r="BW49" s="0" t="n">
        <f aca="false">IF(ISNUMBER(FIND(BW$1,$D49))=$AO$1,1,0)*VLOOKUP($Z$2,DALYs!$A$2:$MW$40,'Intervention list'!BW$195+1,0)</f>
        <v>0</v>
      </c>
      <c r="BX49" s="0" t="n">
        <f aca="false">IF(ISNUMBER(FIND(BX$1,$D49))=$AO$1,1,0)*VLOOKUP($Z$2,DALYs!$A$2:$MW$40,'Intervention list'!BX$195+1,0)</f>
        <v>0</v>
      </c>
      <c r="BY49" s="0" t="n">
        <f aca="false">IF(ISNUMBER(FIND(BY$1,$D49))=$AO$1,1,0)*VLOOKUP($Z$2,DALYs!$A$2:$MW$40,'Intervention list'!BY$195+1,0)</f>
        <v>0</v>
      </c>
      <c r="BZ49" s="0" t="n">
        <f aca="false">IF(ISNUMBER(FIND(BZ$1,$D49))=$AO$1,1,0)*VLOOKUP($Z$2,DALYs!$A$2:$MW$40,'Intervention list'!BZ$195+1,0)</f>
        <v>0</v>
      </c>
      <c r="CA49" s="0" t="n">
        <f aca="false">IF(ISNUMBER(FIND(CA$1,$D49))=$AO$1,1,0)*VLOOKUP($Z$2,DALYs!$A$2:$MW$40,'Intervention list'!CA$195+1,0)</f>
        <v>0</v>
      </c>
      <c r="CB49" s="0" t="n">
        <f aca="false">IF(ISNUMBER(FIND(CB$1,$D49))=$AO$1,1,0)*VLOOKUP($Z$2,DALYs!$A$2:$MW$40,'Intervention list'!CB$195+1,0)</f>
        <v>0</v>
      </c>
      <c r="CC49" s="0" t="n">
        <f aca="false">IF(ISNUMBER(FIND(CC$1,$D49))=$AO$1,1,0)*VLOOKUP($Z$2,DALYs!$A$2:$MW$40,'Intervention list'!CC$195+1,0)</f>
        <v>0</v>
      </c>
      <c r="CD49" s="0" t="n">
        <f aca="false">IF(ISNUMBER(FIND(CD$1,$D49))=$AO$1,1,0)*VLOOKUP($Z$2,DALYs!$A$2:$MW$40,'Intervention list'!CD$195+1,0)</f>
        <v>0</v>
      </c>
      <c r="CE49" s="0" t="n">
        <f aca="false">IF(ISNUMBER(FIND(CE$1,$D49))=$AO$1,1,0)*VLOOKUP($Z$2,DALYs!$A$2:$MW$40,'Intervention list'!CE$195+1,0)</f>
        <v>0</v>
      </c>
      <c r="CF49" s="0" t="n">
        <f aca="false">IF(ISNUMBER(FIND(CF$1,$D49))=$AO$1,1,0)*VLOOKUP($Z$2,DALYs!$A$2:$MW$40,'Intervention list'!CF$195+1,0)</f>
        <v>0</v>
      </c>
      <c r="CG49" s="0" t="n">
        <f aca="false">IF(ISNUMBER(FIND(CG$1,$D49))=$AO$1,1,0)*VLOOKUP($Z$2,DALYs!$A$2:$MW$40,'Intervention list'!CG$195+1,0)</f>
        <v>0</v>
      </c>
      <c r="CH49" s="0" t="n">
        <f aca="false">IF(ISNUMBER(FIND(CH$1,$D49))=$AO$1,1,0)*VLOOKUP($Z$2,DALYs!$A$2:$MW$40,'Intervention list'!CH$195+1,0)</f>
        <v>0</v>
      </c>
      <c r="CI49" s="0" t="n">
        <f aca="false">IF(ISNUMBER(FIND(CI$1,$D49))=$AO$1,1,0)*VLOOKUP($Z$2,DALYs!$A$2:$MW$40,'Intervention list'!CI$195+1,0)</f>
        <v>0</v>
      </c>
      <c r="CJ49" s="0" t="n">
        <f aca="false">IF(ISNUMBER(FIND(CJ$1,$D49))=$AO$1,1,0)*VLOOKUP($Z$2,DALYs!$A$2:$MW$40,'Intervention list'!CJ$195+1,0)</f>
        <v>0</v>
      </c>
      <c r="CK49" s="0" t="n">
        <f aca="false">IF(ISNUMBER(FIND(CK$1,$D49))=$AO$1,1,0)*VLOOKUP($Z$2,DALYs!$A$2:$MW$40,'Intervention list'!CK$195+1,0)</f>
        <v>0</v>
      </c>
      <c r="CL49" s="0" t="n">
        <f aca="false">IF(ISNUMBER(FIND(CL$1,$D49))=$AO$1,1,0)*VLOOKUP($Z$2,DALYs!$A$2:$MW$40,'Intervention list'!CL$195+1,0)</f>
        <v>0</v>
      </c>
      <c r="CM49" s="0" t="n">
        <f aca="false">IF(ISNUMBER(FIND(CM$1,$D49))=$AO$1,1,0)*VLOOKUP($Z$2,DALYs!$A$2:$MW$40,'Intervention list'!CM$195+1,0)</f>
        <v>0</v>
      </c>
      <c r="CN49" s="0" t="n">
        <f aca="false">IF(ISNUMBER(FIND(CN$1,$D49))=$AO$1,1,0)*VLOOKUP($Z$2,DALYs!$A$2:$MW$40,'Intervention list'!CN$195+1,0)</f>
        <v>0</v>
      </c>
      <c r="CO49" s="0" t="n">
        <f aca="false">IF(ISNUMBER(FIND(CO$1,$D49))=$AO$1,1,0)*VLOOKUP($Z$2,DALYs!$A$2:$MW$40,'Intervention list'!CO$195+1,0)</f>
        <v>0</v>
      </c>
      <c r="CP49" s="0" t="n">
        <f aca="false">IF(ISNUMBER(FIND(CP$1,$D49))=$AO$1,1,0)*VLOOKUP($Z$2,DALYs!$A$2:$MW$40,'Intervention list'!CP$195+1,0)</f>
        <v>0</v>
      </c>
      <c r="CQ49" s="0" t="n">
        <f aca="false">IF(ISNUMBER(FIND(CQ$1,$D49))=$AO$1,1,0)*VLOOKUP($Z$2,DALYs!$A$2:$MW$40,'Intervention list'!CQ$195+1,0)</f>
        <v>0</v>
      </c>
      <c r="CR49" s="0" t="n">
        <f aca="false">IF(ISNUMBER(FIND(CR$1,$D49))=$AO$1,1,0)*VLOOKUP($Z$2,DALYs!$A$2:$MW$40,'Intervention list'!CR$195+1,0)</f>
        <v>0</v>
      </c>
      <c r="CS49" s="0" t="n">
        <f aca="false">IF(ISNUMBER(FIND(CS$1,$D49))=$AO$1,1,0)*VLOOKUP($Z$2,DALYs!$A$2:$MW$40,'Intervention list'!CS$195+1,0)</f>
        <v>0</v>
      </c>
      <c r="CT49" s="0" t="n">
        <f aca="false">IF(ISNUMBER(FIND(CT$1,$D49))=$AO$1,1,0)*VLOOKUP($Z$2,DALYs!$A$2:$MW$40,'Intervention list'!CT$195+1,0)</f>
        <v>0</v>
      </c>
      <c r="CU49" s="0" t="n">
        <f aca="false">IF(ISNUMBER(FIND(CU$1,$D49))=$AO$1,1,0)*VLOOKUP($Z$2,DALYs!$A$2:$MW$40,'Intervention list'!CU$195+1,0)</f>
        <v>0</v>
      </c>
      <c r="CV49" s="0" t="n">
        <f aca="false">IF(ISNUMBER(FIND(CV$1,$D49))=$AO$1,1,0)*VLOOKUP($Z$2,DALYs!$A$2:$MW$40,'Intervention list'!CV$195+1,0)</f>
        <v>0</v>
      </c>
      <c r="CW49" s="0" t="n">
        <f aca="false">IF(ISNUMBER(FIND(CW$1,$D49))=$AO$1,1,0)*VLOOKUP($Z$2,DALYs!$A$2:$MW$40,'Intervention list'!CW$195+1,0)</f>
        <v>0</v>
      </c>
      <c r="CX49" s="0" t="n">
        <f aca="false">IF(ISNUMBER(FIND(CX$1,$D49))=$AO$1,1,0)*VLOOKUP($Z$2,DALYs!$A$2:$MW$40,'Intervention list'!CX$195+1,0)</f>
        <v>0</v>
      </c>
      <c r="CY49" s="0" t="n">
        <f aca="false">IF(ISNUMBER(FIND(CY$1,$D49))=$AO$1,1,0)*VLOOKUP($Z$2,DALYs!$A$2:$MW$40,'Intervention list'!CY$195+1,0)</f>
        <v>0</v>
      </c>
      <c r="CZ49" s="0" t="n">
        <f aca="false">IF(ISNUMBER(FIND(CZ$1,$D49))=$AO$1,1,0)*VLOOKUP($Z$2,DALYs!$A$2:$MW$40,'Intervention list'!CZ$195+1,0)</f>
        <v>0</v>
      </c>
      <c r="DA49" s="0" t="n">
        <f aca="false">IF(ISNUMBER(FIND(DA$1,$D49))=$AO$1,1,0)*VLOOKUP($Z$2,DALYs!$A$2:$MW$40,'Intervention list'!DA$195+1,0)</f>
        <v>0</v>
      </c>
      <c r="DB49" s="0" t="n">
        <f aca="false">IF(ISNUMBER(FIND(DB$1,$D49))=$AO$1,1,0)*VLOOKUP($Z$2,DALYs!$A$2:$MW$40,'Intervention list'!DB$195+1,0)</f>
        <v>0</v>
      </c>
      <c r="DC49" s="0" t="n">
        <f aca="false">IF(ISNUMBER(FIND(DC$1,$D49))=$AO$1,1,0)*VLOOKUP($Z$2,DALYs!$A$2:$MW$40,'Intervention list'!DC$195+1,0)</f>
        <v>0</v>
      </c>
      <c r="DD49" s="0" t="n">
        <f aca="false">IF(ISNUMBER(FIND(DD$1,$D49))=$AO$1,1,0)*VLOOKUP($Z$2,DALYs!$A$2:$MW$40,'Intervention list'!DD$195+1,0)</f>
        <v>0</v>
      </c>
      <c r="DE49" s="0" t="n">
        <f aca="false">IF(ISNUMBER(FIND(DE$1,$D49))=$AO$1,1,0)*VLOOKUP($Z$2,DALYs!$A$2:$MW$40,'Intervention list'!DE$195+1,0)</f>
        <v>0</v>
      </c>
      <c r="DF49" s="0" t="n">
        <f aca="false">IF(ISNUMBER(FIND(DF$1,$D49))=$AO$1,1,0)*VLOOKUP($Z$2,DALYs!$A$2:$MW$40,'Intervention list'!DF$195+1,0)</f>
        <v>0</v>
      </c>
      <c r="DG49" s="0" t="n">
        <f aca="false">IF(ISNUMBER(FIND(DG$1,$D49))=$AO$1,1,0)*VLOOKUP($Z$2,DALYs!$A$2:$MW$40,'Intervention list'!DG$195+1,0)</f>
        <v>0</v>
      </c>
      <c r="DH49" s="0" t="n">
        <f aca="false">IF(ISNUMBER(FIND(DH$1,$D49))=$AO$1,1,0)*VLOOKUP($Z$2,DALYs!$A$2:$MW$40,'Intervention list'!DH$195+1,0)</f>
        <v>0</v>
      </c>
      <c r="DI49" s="0" t="n">
        <f aca="false">IF(ISNUMBER(FIND(DI$1,$D49))=$AO$1,1,0)*VLOOKUP($Z$2,DALYs!$A$2:$MW$40,'Intervention list'!DI$195+1,0)</f>
        <v>0</v>
      </c>
      <c r="DJ49" s="0" t="n">
        <f aca="false">IF(ISNUMBER(FIND(DJ$1,$D49))=$AO$1,1,0)*VLOOKUP($Z$2,DALYs!$A$2:$MW$40,'Intervention list'!DJ$195+1,0)</f>
        <v>0</v>
      </c>
      <c r="DK49" s="0" t="n">
        <f aca="false">IF(ISNUMBER(FIND(DK$1,$D49))=$AO$1,1,0)*VLOOKUP($Z$2,DALYs!$A$2:$MW$40,'Intervention list'!DK$195+1,0)</f>
        <v>0</v>
      </c>
      <c r="DL49" s="0" t="n">
        <f aca="false">IF(ISNUMBER(FIND(DL$1,$D49))=$AO$1,1,0)*VLOOKUP($Z$2,DALYs!$A$2:$MW$40,'Intervention list'!DL$195+1,0)</f>
        <v>0</v>
      </c>
      <c r="DM49" s="0" t="n">
        <f aca="false">IF(ISNUMBER(FIND(DM$1,$D49))=$AO$1,1,0)*VLOOKUP($Z$2,DALYs!$A$2:$MW$40,'Intervention list'!DM$195+1,0)</f>
        <v>0</v>
      </c>
      <c r="DN49" s="0" t="n">
        <f aca="false">IF(ISNUMBER(FIND(DN$1,$D49))=$AO$1,1,0)*VLOOKUP($Z$2,DALYs!$A$2:$MW$40,'Intervention list'!DN$195+1,0)</f>
        <v>0</v>
      </c>
      <c r="DO49" s="0" t="n">
        <f aca="false">IF(ISNUMBER(FIND(DO$1,$D49))=$AO$1,1,0)*VLOOKUP($Z$2,DALYs!$A$2:$MW$40,'Intervention list'!DO$195+1,0)</f>
        <v>0</v>
      </c>
      <c r="DP49" s="0" t="n">
        <f aca="false">IF(ISNUMBER(FIND(DP$1,$D49))=$AO$1,1,0)*VLOOKUP($Z$2,DALYs!$A$2:$MW$40,'Intervention list'!DP$195+1,0)</f>
        <v>0</v>
      </c>
      <c r="DQ49" s="0" t="n">
        <f aca="false">IF(ISNUMBER(FIND(DQ$1,$D49))=$AO$1,1,0)*VLOOKUP($Z$2,DALYs!$A$2:$MW$40,'Intervention list'!DQ$195+1,0)</f>
        <v>0</v>
      </c>
      <c r="DR49" s="0" t="n">
        <f aca="false">IF(ISNUMBER(FIND(DR$1,$D49))=$AO$1,1,0)*VLOOKUP($Z$2,DALYs!$A$2:$MW$40,'Intervention list'!DR$195+1,0)</f>
        <v>0</v>
      </c>
      <c r="DS49" s="0" t="n">
        <f aca="false">IF(ISNUMBER(FIND(DS$1,$D49))=$AO$1,1,0)*VLOOKUP($Z$2,DALYs!$A$2:$MW$40,'Intervention list'!DS$195+1,0)</f>
        <v>0</v>
      </c>
      <c r="DT49" s="0" t="n">
        <f aca="false">IF(ISNUMBER(FIND(DT$1,$D49))=$AO$1,1,0)*VLOOKUP($Z$2,DALYs!$A$2:$MW$40,'Intervention list'!DT$195+1,0)</f>
        <v>0</v>
      </c>
      <c r="DU49" s="0" t="n">
        <f aca="false">IF(ISNUMBER(FIND(DU$1,$D49))=$AO$1,1,0)*VLOOKUP($Z$2,DALYs!$A$2:$MW$40,'Intervention list'!DU$195+1,0)</f>
        <v>0</v>
      </c>
      <c r="DV49" s="0" t="n">
        <f aca="false">IF(ISNUMBER(FIND(DV$1,$D49))=$AO$1,1,0)*VLOOKUP($Z$2,DALYs!$A$2:$MW$40,'Intervention list'!DV$195+1,0)</f>
        <v>0</v>
      </c>
      <c r="DW49" s="0" t="n">
        <f aca="false">IF(ISNUMBER(FIND(DW$1,$D49))=$AO$1,1,0)*VLOOKUP($Z$2,DALYs!$A$2:$MW$40,'Intervention list'!DW$195+1,0)</f>
        <v>0</v>
      </c>
      <c r="DX49" s="0" t="n">
        <f aca="false">IF(ISNUMBER(FIND(DX$1,$D49))=$AO$1,1,0)*VLOOKUP($Z$2,DALYs!$A$2:$MW$40,'Intervention list'!DX$195+1,0)</f>
        <v>0</v>
      </c>
      <c r="DY49" s="0" t="n">
        <f aca="false">IF(ISNUMBER(FIND(DY$1,$D49))=$AO$1,1,0)*VLOOKUP($Z$2,DALYs!$A$2:$MW$40,'Intervention list'!DY$195+1,0)</f>
        <v>0</v>
      </c>
      <c r="DZ49" s="0" t="n">
        <f aca="false">IF(ISNUMBER(FIND(DZ$1,$D49))=$AO$1,1,0)*VLOOKUP($Z$2,DALYs!$A$2:$MW$40,'Intervention list'!DZ$195+1,0)</f>
        <v>0</v>
      </c>
      <c r="EA49" s="0" t="n">
        <f aca="false">IF(ISNUMBER(FIND(EA$1,$D49))=$AO$1,1,0)*VLOOKUP($Z$2,DALYs!$A$2:$MW$40,'Intervention list'!EA$195+1,0)</f>
        <v>0</v>
      </c>
      <c r="EB49" s="0" t="n">
        <f aca="false">IF(ISNUMBER(FIND(EB$1,$D49))=$AO$1,1,0)*VLOOKUP($Z$2,DALYs!$A$2:$MW$40,'Intervention list'!EB$195+1,0)</f>
        <v>0</v>
      </c>
      <c r="EC49" s="0" t="n">
        <f aca="false">IF(ISNUMBER(FIND(EC$1,$D49))=$AO$1,1,0)*VLOOKUP($Z$2,DALYs!$A$2:$MW$40,'Intervention list'!EC$195+1,0)</f>
        <v>0</v>
      </c>
      <c r="ED49" s="0" t="n">
        <f aca="false">IF(ISNUMBER(FIND(ED$1,$D49))=$AO$1,1,0)*VLOOKUP($Z$2,DALYs!$A$2:$MW$40,'Intervention list'!ED$195+1,0)</f>
        <v>0</v>
      </c>
      <c r="EE49" s="0" t="n">
        <f aca="false">IF(ISNUMBER(FIND(EE$1,$D49))=$AO$1,1,0)*VLOOKUP($Z$2,DALYs!$A$2:$MW$40,'Intervention list'!EE$195+1,0)</f>
        <v>0</v>
      </c>
      <c r="EF49" s="0" t="n">
        <f aca="false">IF(ISNUMBER(FIND(EF$1,$D49))=$AO$1,1,0)*VLOOKUP($Z$2,DALYs!$A$2:$MW$40,'Intervention list'!EF$195+1,0)</f>
        <v>0</v>
      </c>
      <c r="EG49" s="0" t="n">
        <f aca="false">IF(ISNUMBER(FIND(EG$1,$D49))=$AO$1,1,0)*VLOOKUP($Z$2,DALYs!$A$2:$MW$40,'Intervention list'!EG$195+1,0)</f>
        <v>0</v>
      </c>
      <c r="EH49" s="0" t="n">
        <f aca="false">IF(ISNUMBER(FIND(EH$1,$D49))=$AO$1,1,0)*VLOOKUP($Z$2,DALYs!$A$2:$MW$40,'Intervention list'!EH$195+1,0)</f>
        <v>0</v>
      </c>
      <c r="EI49" s="0" t="n">
        <f aca="false">IF(ISNUMBER(FIND(EI$1,$D49))=$AO$1,1,0)*VLOOKUP($Z$2,DALYs!$A$2:$MW$40,'Intervention list'!EI$195+1,0)</f>
        <v>0</v>
      </c>
      <c r="EJ49" s="0" t="n">
        <f aca="false">IF(ISNUMBER(FIND(EJ$1,$D49))=$AO$1,1,0)*VLOOKUP($Z$2,DALYs!$A$2:$MW$40,'Intervention list'!EJ$195+1,0)</f>
        <v>0</v>
      </c>
      <c r="EK49" s="0" t="n">
        <f aca="false">IF(ISNUMBER(FIND(EK$1,$D49))=$AO$1,1,0)*VLOOKUP($Z$2,DALYs!$A$2:$MW$40,'Intervention list'!EK$195+1,0)</f>
        <v>0</v>
      </c>
      <c r="EL49" s="0" t="n">
        <f aca="false">IF(ISNUMBER(FIND(EL$1,$D49))=$AO$1,1,0)*VLOOKUP($Z$2,DALYs!$A$2:$MW$40,'Intervention list'!EL$195+1,0)</f>
        <v>0</v>
      </c>
      <c r="EM49" s="0" t="n">
        <f aca="false">IF(ISNUMBER(FIND(EM$1,$D49))=$AO$1,1,0)*VLOOKUP($Z$2,DALYs!$A$2:$MW$40,'Intervention list'!EM$195+1,0)</f>
        <v>0</v>
      </c>
      <c r="EN49" s="0" t="n">
        <f aca="false">IF(ISNUMBER(FIND(EN$1,$D49))=$AO$1,1,0)*VLOOKUP($Z$2,DALYs!$A$2:$MW$40,'Intervention list'!EN$195+1,0)</f>
        <v>0</v>
      </c>
      <c r="EO49" s="0" t="n">
        <f aca="false">IF(ISNUMBER(FIND(EO$1,$D49))=$AO$1,1,0)*VLOOKUP($Z$2,DALYs!$A$2:$MW$40,'Intervention list'!EO$195+1,0)</f>
        <v>0</v>
      </c>
      <c r="EP49" s="0" t="n">
        <f aca="false">IF(ISNUMBER(FIND(EP$1,$D49))=$AO$1,1,0)*VLOOKUP($Z$2,DALYs!$A$2:$MW$40,'Intervention list'!EP$195+1,0)</f>
        <v>0</v>
      </c>
      <c r="EQ49" s="0" t="n">
        <f aca="false">IF(ISNUMBER(FIND(EQ$1,$D49))=$AO$1,1,0)*VLOOKUP($Z$2,DALYs!$A$2:$MW$40,'Intervention list'!EQ$195+1,0)</f>
        <v>0</v>
      </c>
      <c r="ER49" s="0" t="n">
        <f aca="false">IF(ISNUMBER(FIND(ER$1,$D49))=$AO$1,1,0)*VLOOKUP($Z$2,DALYs!$A$2:$MW$40,'Intervention list'!ER$195+1,0)</f>
        <v>0</v>
      </c>
      <c r="ES49" s="0" t="n">
        <f aca="false">IF(ISNUMBER(FIND(ES$1,$D49))=$AO$1,1,0)*VLOOKUP($Z$2,DALYs!$A$2:$MW$40,'Intervention list'!ES$195+1,0)</f>
        <v>0</v>
      </c>
      <c r="ET49" s="0" t="n">
        <f aca="false">IF(ISNUMBER(FIND(ET$1,$D49))=$AO$1,1,0)*VLOOKUP($Z$2,DALYs!$A$2:$MW$40,'Intervention list'!ET$195+1,0)</f>
        <v>0</v>
      </c>
      <c r="EU49" s="0" t="n">
        <f aca="false">IF(ISNUMBER(FIND(EU$1,$D49))=$AO$1,1,0)*VLOOKUP($Z$2,DALYs!$A$2:$MW$40,'Intervention list'!EU$195+1,0)</f>
        <v>0</v>
      </c>
      <c r="EV49" s="0" t="n">
        <f aca="false">IF(ISNUMBER(FIND(EV$1,$D49))=$AO$1,1,0)*VLOOKUP($Z$2,DALYs!$A$2:$MW$40,'Intervention list'!EV$195+1,0)</f>
        <v>0</v>
      </c>
      <c r="EW49" s="0" t="n">
        <f aca="false">IF(ISNUMBER(FIND(EW$1,$D49))=$AO$1,1,0)*VLOOKUP($Z$2,DALYs!$A$2:$MW$40,'Intervention list'!EW$195+1,0)</f>
        <v>0</v>
      </c>
      <c r="EX49" s="0" t="n">
        <f aca="false">IF(ISNUMBER(FIND(EX$1,$D49))=$AO$1,1,0)*VLOOKUP($Z$2,DALYs!$A$2:$MW$40,'Intervention list'!EX$195+1,0)</f>
        <v>0</v>
      </c>
      <c r="EY49" s="0" t="n">
        <f aca="false">IF(ISNUMBER(FIND(EY$1,$D49))=$AO$1,1,0)*VLOOKUP($Z$2,DALYs!$A$2:$MW$40,'Intervention list'!EY$195+1,0)</f>
        <v>0</v>
      </c>
      <c r="EZ49" s="0" t="n">
        <f aca="false">IF(ISNUMBER(FIND(EZ$1,$D49))=$AO$1,1,0)*VLOOKUP($Z$2,DALYs!$A$2:$MW$40,'Intervention list'!EZ$195+1,0)</f>
        <v>0</v>
      </c>
      <c r="FA49" s="0" t="n">
        <f aca="false">IF(ISNUMBER(FIND(FA$1,$D49))=$AO$1,1,0)*VLOOKUP($Z$2,DALYs!$A$2:$MW$40,'Intervention list'!FA$195+1,0)</f>
        <v>0</v>
      </c>
      <c r="FB49" s="0" t="n">
        <f aca="false">IF(ISNUMBER(FIND(FB$1,$D49))=$AO$1,1,0)*VLOOKUP($Z$2,DALYs!$A$2:$MW$40,'Intervention list'!FB$195+1,0)</f>
        <v>0</v>
      </c>
      <c r="FC49" s="0" t="n">
        <f aca="false">IF(ISNUMBER(FIND(FC$1,$D49))=$AO$1,1,0)*VLOOKUP($Z$2,DALYs!$A$2:$MW$40,'Intervention list'!FC$195+1,0)</f>
        <v>0</v>
      </c>
      <c r="FD49" s="0" t="n">
        <f aca="false">IF(ISNUMBER(FIND(FD$1,$D49))=$AO$1,1,0)*VLOOKUP($Z$2,DALYs!$A$2:$MW$40,'Intervention list'!FD$195+1,0)</f>
        <v>0</v>
      </c>
      <c r="FE49" s="0" t="n">
        <f aca="false">IF(ISNUMBER(FIND(FE$1,$D49))=$AO$1,1,0)*VLOOKUP($Z$2,DALYs!$A$2:$MW$40,'Intervention list'!FE$195+1,0)</f>
        <v>0</v>
      </c>
      <c r="FF49" s="0" t="n">
        <f aca="false">IF(ISNUMBER(FIND(FF$1,$D49))=$AO$1,1,0)*VLOOKUP($Z$2,DALYs!$A$2:$MW$40,'Intervention list'!FF$195+1,0)</f>
        <v>0</v>
      </c>
      <c r="FG49" s="0" t="n">
        <f aca="false">IF(ISNUMBER(FIND(FG$1,$D49))=$AO$1,1,0)*VLOOKUP($Z$2,DALYs!$A$2:$MW$40,'Intervention list'!FG$195+1,0)</f>
        <v>0</v>
      </c>
      <c r="FH49" s="0" t="n">
        <f aca="false">IF(ISNUMBER(FIND(FH$1,$D49))=$AO$1,1,0)*VLOOKUP($Z$2,DALYs!$A$2:$MW$40,'Intervention list'!FH$195+1,0)</f>
        <v>0</v>
      </c>
      <c r="FI49" s="0" t="n">
        <f aca="false">IF(ISNUMBER(FIND(FI$1,$D49))=$AO$1,1,0)*VLOOKUP($Z$2,DALYs!$A$2:$MW$40,'Intervention list'!FI$195+1,0)</f>
        <v>0</v>
      </c>
      <c r="FJ49" s="0" t="n">
        <f aca="false">IF(ISNUMBER(FIND(FJ$1,$D49))=$AO$1,1,0)*VLOOKUP($Z$2,DALYs!$A$2:$MW$40,'Intervention list'!FJ$195+1,0)</f>
        <v>0</v>
      </c>
      <c r="FK49" s="0" t="n">
        <f aca="false">IF(ISNUMBER(FIND(FK$1,$D49))=$AO$1,1,0)*VLOOKUP($Z$2,DALYs!$A$2:$MW$40,'Intervention list'!FK$195+1,0)</f>
        <v>0</v>
      </c>
      <c r="FL49" s="0" t="n">
        <f aca="false">IF(ISNUMBER(FIND(FL$1,$D49))=$AO$1,1,0)*VLOOKUP($Z$2,DALYs!$A$2:$MW$40,'Intervention list'!FL$195+1,0)</f>
        <v>0</v>
      </c>
      <c r="FM49" s="0" t="n">
        <f aca="false">IF(ISNUMBER(FIND(FM$1,$D49))=$AO$1,1,0)*VLOOKUP($Z$2,DALYs!$A$2:$MW$40,'Intervention list'!FM$195+1,0)</f>
        <v>0</v>
      </c>
      <c r="FN49" s="0" t="n">
        <f aca="false">IF(ISNUMBER(FIND(FN$1,$D49))=$AO$1,1,0)*VLOOKUP($Z$2,DALYs!$A$2:$MW$40,'Intervention list'!FN$195+1,0)</f>
        <v>0</v>
      </c>
      <c r="FO49" s="0" t="n">
        <f aca="false">IF(ISNUMBER(FIND(FO$1,$D49))=$AO$1,1,0)*VLOOKUP($Z$2,DALYs!$A$2:$MW$40,'Intervention list'!FO$195+1,0)</f>
        <v>0</v>
      </c>
      <c r="FP49" s="0" t="n">
        <f aca="false">IF(ISNUMBER(FIND(FP$1,$D49))=$AO$1,1,0)*VLOOKUP($Z$2,DALYs!$A$2:$MW$40,'Intervention list'!FP$195+1,0)</f>
        <v>0</v>
      </c>
      <c r="FQ49" s="0" t="n">
        <f aca="false">IF(ISNUMBER(FIND(FQ$1,$D49))=$AO$1,1,0)*VLOOKUP($Z$2,DALYs!$A$2:$MW$40,'Intervention list'!FQ$195+1,0)</f>
        <v>0</v>
      </c>
      <c r="FR49" s="0" t="n">
        <f aca="false">IF(ISNUMBER(FIND(FR$1,$D49))=$AO$1,1,0)*VLOOKUP($Z$2,DALYs!$A$2:$MW$40,'Intervention list'!FR$195+1,0)</f>
        <v>0</v>
      </c>
      <c r="FS49" s="0" t="n">
        <f aca="false">IF(ISNUMBER(FIND(FS$1,$D49))=$AO$1,1,0)*VLOOKUP($Z$2,DALYs!$A$2:$MW$40,'Intervention list'!FS$195+1,0)</f>
        <v>0</v>
      </c>
      <c r="FT49" s="0" t="n">
        <f aca="false">IF(ISNUMBER(FIND(FT$1,$D49))=$AO$1,1,0)*VLOOKUP($Z$2,DALYs!$A$2:$MW$40,'Intervention list'!FT$195+1,0)</f>
        <v>0</v>
      </c>
      <c r="FU49" s="0" t="n">
        <f aca="false">IF(ISNUMBER(FIND(FU$1,$D49))=$AO$1,1,0)*VLOOKUP($Z$2,DALYs!$A$2:$MW$40,'Intervention list'!FU$195+1,0)</f>
        <v>0</v>
      </c>
      <c r="FV49" s="0" t="n">
        <f aca="false">IF(ISNUMBER(FIND(FV$1,$D49))=$AO$1,1,0)*VLOOKUP($Z$2,DALYs!$A$2:$MW$40,'Intervention list'!FV$195+1,0)</f>
        <v>0</v>
      </c>
      <c r="FW49" s="0" t="n">
        <f aca="false">IF(ISNUMBER(FIND(FW$1,$D49))=$AO$1,1,0)*VLOOKUP($Z$2,DALYs!$A$2:$MW$40,'Intervention list'!FW$195+1,0)</f>
        <v>0</v>
      </c>
      <c r="FX49" s="0" t="n">
        <f aca="false">IF(ISNUMBER(FIND(FX$1,$D49))=$AO$1,1,0)*VLOOKUP($Z$2,DALYs!$A$2:$MW$40,'Intervention list'!FX$195+1,0)</f>
        <v>0</v>
      </c>
      <c r="FY49" s="0" t="n">
        <f aca="false">IF(ISNUMBER(FIND(FY$1,$D49))=$AO$1,1,0)*VLOOKUP($Z$2,DALYs!$A$2:$MW$40,'Intervention list'!FY$195+1,0)</f>
        <v>0</v>
      </c>
      <c r="FZ49" s="0" t="n">
        <f aca="false">IF(ISNUMBER(FIND(FZ$1,$D49))=$AO$1,1,0)*VLOOKUP($Z$2,DALYs!$A$2:$MW$40,'Intervention list'!FZ$195+1,0)</f>
        <v>0</v>
      </c>
      <c r="GA49" s="0" t="n">
        <f aca="false">IF(ISNUMBER(FIND(GA$1,$D49))=$AO$1,1,0)*VLOOKUP($Z$2,DALYs!$A$2:$MW$40,'Intervention list'!GA$195+1,0)</f>
        <v>0</v>
      </c>
      <c r="GB49" s="0" t="n">
        <f aca="false">IF(ISNUMBER(FIND(GB$1,$D49))=$AO$1,1,0)*VLOOKUP($Z$2,DALYs!$A$2:$MW$40,'Intervention list'!GB$195+1,0)</f>
        <v>0</v>
      </c>
      <c r="GC49" s="0" t="n">
        <f aca="false">IF(ISNUMBER(FIND(GC$1,$D49))=$AO$1,1,0)*VLOOKUP($Z$2,DALYs!$A$2:$MW$40,'Intervention list'!GC$195+1,0)</f>
        <v>0</v>
      </c>
      <c r="GD49" s="0" t="n">
        <f aca="false">IF(ISNUMBER(FIND(GD$1,$D49))=$AO$1,1,0)*VLOOKUP($Z$2,DALYs!$A$2:$MW$40,'Intervention list'!GD$195+1,0)</f>
        <v>0</v>
      </c>
      <c r="GE49" s="0" t="n">
        <f aca="false">IF(ISNUMBER(FIND(GE$1,$D49))=$AO$1,1,0)*VLOOKUP($Z$2,DALYs!$A$2:$MW$40,'Intervention list'!GE$195+1,0)</f>
        <v>0</v>
      </c>
      <c r="GF49" s="0" t="n">
        <f aca="false">IF(ISNUMBER(FIND(GF$1,$D49))=$AO$1,1,0)*VLOOKUP($Z$2,DALYs!$A$2:$MW$40,'Intervention list'!GF$195+1,0)</f>
        <v>0</v>
      </c>
      <c r="GG49" s="0" t="n">
        <f aca="false">IF(ISNUMBER(FIND(GG$1,$D49))=$AO$1,1,0)*VLOOKUP($Z$2,DALYs!$A$2:$MW$40,'Intervention list'!GG$195+1,0)</f>
        <v>0</v>
      </c>
      <c r="GH49" s="0" t="n">
        <f aca="false">IF(ISNUMBER(FIND(GH$1,$D49))=$AO$1,1,0)*VLOOKUP($Z$2,DALYs!$A$2:$MW$40,'Intervention list'!GH$195+1,0)</f>
        <v>0</v>
      </c>
      <c r="GI49" s="0" t="n">
        <f aca="false">IF(ISNUMBER(FIND(GI$1,$D49))=$AO$1,1,0)*VLOOKUP($Z$2,DALYs!$A$2:$MW$40,'Intervention list'!GI$195+1,0)</f>
        <v>0</v>
      </c>
      <c r="GJ49" s="0" t="n">
        <f aca="false">IF(ISNUMBER(FIND(GJ$1,$D49))=$AO$1,1,0)*VLOOKUP($Z$2,DALYs!$A$2:$MW$40,'Intervention list'!GJ$195+1,0)</f>
        <v>0</v>
      </c>
      <c r="GK49" s="0" t="n">
        <f aca="false">IF(ISNUMBER(FIND(GK$1,$D49))=$AO$1,1,0)*VLOOKUP($Z$2,DALYs!$A$2:$MW$40,'Intervention list'!GK$195+1,0)</f>
        <v>0</v>
      </c>
      <c r="GL49" s="0" t="n">
        <f aca="false">IF(ISNUMBER(FIND(GL$1,$D49))=$AO$1,1,0)*VLOOKUP($Z$2,DALYs!$A$2:$MW$40,'Intervention list'!GL$195+1,0)</f>
        <v>0</v>
      </c>
      <c r="GM49" s="0" t="n">
        <f aca="false">IF(ISNUMBER(FIND(GM$1,$D49))=$AO$1,1,0)*VLOOKUP($Z$2,DALYs!$A$2:$MW$40,'Intervention list'!GM$195+1,0)</f>
        <v>0</v>
      </c>
      <c r="GN49" s="0" t="n">
        <f aca="false">IF(ISNUMBER(FIND(GN$1,$D49))=$AO$1,1,0)*VLOOKUP($Z$2,DALYs!$A$2:$MW$40,'Intervention list'!GN$195+1,0)</f>
        <v>0</v>
      </c>
      <c r="GO49" s="0" t="n">
        <f aca="false">IF(ISNUMBER(FIND(GO$1,$D49))=$AO$1,1,0)*VLOOKUP($Z$2,DALYs!$A$2:$MW$40,'Intervention list'!GO$195+1,0)</f>
        <v>0</v>
      </c>
      <c r="GP49" s="0" t="n">
        <f aca="false">IF(ISNUMBER(FIND(GP$1,$D49))=$AO$1,1,0)*VLOOKUP($Z$2,DALYs!$A$2:$MW$40,'Intervention list'!GP$195+1,0)</f>
        <v>0</v>
      </c>
      <c r="GQ49" s="0" t="n">
        <f aca="false">IF(ISNUMBER(FIND(GQ$1,$D49))=$AO$1,1,0)*VLOOKUP($Z$2,DALYs!$A$2:$MW$40,'Intervention list'!GQ$195+1,0)</f>
        <v>0</v>
      </c>
      <c r="GR49" s="0" t="n">
        <f aca="false">IF(ISNUMBER(FIND(GR$1,$D49))=$AO$1,1,0)*VLOOKUP($Z$2,DALYs!$A$2:$MW$40,'Intervention list'!GR$195+1,0)</f>
        <v>0</v>
      </c>
      <c r="GS49" s="0" t="n">
        <f aca="false">IF(ISNUMBER(FIND(GS$1,$D49))=$AO$1,1,0)*VLOOKUP($Z$2,DALYs!$A$2:$MW$40,'Intervention list'!GS$195+1,0)</f>
        <v>0</v>
      </c>
      <c r="GT49" s="0" t="n">
        <f aca="false">IF(ISNUMBER(FIND(GT$1,$D49))=$AO$1,1,0)*VLOOKUP($Z$2,DALYs!$A$2:$MW$40,'Intervention list'!GT$195+1,0)</f>
        <v>0</v>
      </c>
      <c r="GU49" s="0" t="n">
        <f aca="false">IF(ISNUMBER(FIND(GU$1,$D49))=$AO$1,1,0)*VLOOKUP($Z$2,DALYs!$A$2:$MW$40,'Intervention list'!GU$195+1,0)</f>
        <v>0</v>
      </c>
      <c r="GV49" s="0" t="n">
        <f aca="false">IF(ISNUMBER(FIND(GV$1,$D49))=$AO$1,1,0)*VLOOKUP($Z$2,DALYs!$A$2:$MW$40,'Intervention list'!GV$195+1,0)</f>
        <v>0</v>
      </c>
      <c r="GW49" s="0" t="n">
        <f aca="false">IF(ISNUMBER(FIND(GW$1,$D49))=$AO$1,1,0)*VLOOKUP($Z$2,DALYs!$A$2:$MW$40,'Intervention list'!GW$195+1,0)</f>
        <v>0</v>
      </c>
      <c r="GX49" s="0" t="n">
        <f aca="false">IF(ISNUMBER(FIND(GX$1,$D49))=$AO$1,1,0)*VLOOKUP($Z$2,DALYs!$A$2:$MW$40,'Intervention list'!GX$195+1,0)</f>
        <v>0</v>
      </c>
      <c r="GY49" s="0" t="n">
        <f aca="false">IF(ISNUMBER(FIND(GY$1,$D49))=$AO$1,1,0)*VLOOKUP($Z$2,DALYs!$A$2:$MW$40,'Intervention list'!GY$195+1,0)</f>
        <v>0</v>
      </c>
      <c r="GZ49" s="0" t="n">
        <f aca="false">IF(ISNUMBER(FIND(GZ$1,$D49))=$AO$1,1,0)*VLOOKUP($Z$2,DALYs!$A$2:$MW$40,'Intervention list'!GZ$195+1,0)</f>
        <v>495648.160512808</v>
      </c>
      <c r="HA49" s="0" t="n">
        <f aca="false">IF(ISNUMBER(FIND(HA$1,$D49))=$AO$1,1,0)*VLOOKUP($Z$2,DALYs!$A$2:$MW$40,'Intervention list'!HA$195+1,0)</f>
        <v>0</v>
      </c>
      <c r="HB49" s="0" t="n">
        <f aca="false">IF(ISNUMBER(FIND(HB$1,$D49))=$AO$1,1,0)*VLOOKUP($Z$2,DALYs!$A$2:$MW$40,'Intervention list'!HB$195+1,0)</f>
        <v>0</v>
      </c>
      <c r="HC49" s="0" t="n">
        <f aca="false">IF(ISNUMBER(FIND(HC$1,$D49))=$AO$1,1,0)*VLOOKUP($Z$2,DALYs!$A$2:$MW$40,'Intervention list'!HC$195+1,0)</f>
        <v>0</v>
      </c>
      <c r="HD49" s="0" t="n">
        <f aca="false">IF(ISNUMBER(FIND(HD$1,$D49))=$AO$1,1,0)*VLOOKUP($Z$2,DALYs!$A$2:$MW$40,'Intervention list'!HD$195+1,0)</f>
        <v>0</v>
      </c>
      <c r="HE49" s="0" t="n">
        <f aca="false">IF(ISNUMBER(FIND(HE$1,$D49))=$AO$1,1,0)*VLOOKUP($Z$2,DALYs!$A$2:$MW$40,'Intervention list'!HE$195+1,0)</f>
        <v>0</v>
      </c>
      <c r="HF49" s="0" t="n">
        <f aca="false">IF(ISNUMBER(FIND(HF$1,$D49))=$AO$1,1,0)*VLOOKUP($Z$2,DALYs!$A$2:$MW$40,'Intervention list'!HF$195+1,0)</f>
        <v>0</v>
      </c>
      <c r="HG49" s="0" t="n">
        <f aca="false">IF(ISNUMBER(FIND(HG$1,$D49))=$AO$1,1,0)*VLOOKUP($Z$2,DALYs!$A$2:$MW$40,'Intervention list'!HG$195+1,0)</f>
        <v>0</v>
      </c>
      <c r="HH49" s="0" t="n">
        <f aca="false">IF(ISNUMBER(FIND(HH$1,$D49))=$AO$1,1,0)*VLOOKUP($Z$2,DALYs!$A$2:$MW$40,'Intervention list'!HH$195+1,0)</f>
        <v>0</v>
      </c>
      <c r="HI49" s="0" t="n">
        <f aca="false">IF(ISNUMBER(FIND(HI$1,$D49))=$AO$1,1,0)*VLOOKUP($Z$2,DALYs!$A$2:$MW$40,'Intervention list'!HI$195+1,0)</f>
        <v>0</v>
      </c>
      <c r="HJ49" s="0" t="n">
        <f aca="false">IF(ISNUMBER(FIND(HJ$1,$D49))=$AO$1,1,0)*VLOOKUP($Z$2,DALYs!$A$2:$MW$40,'Intervention list'!HJ$195+1,0)</f>
        <v>0</v>
      </c>
      <c r="HK49" s="0" t="n">
        <f aca="false">IF(ISNUMBER(FIND(HK$1,$D49))=$AO$1,1,0)*VLOOKUP($Z$2,DALYs!$A$2:$MW$40,'Intervention list'!HK$195+1,0)</f>
        <v>0</v>
      </c>
      <c r="HL49" s="0" t="n">
        <f aca="false">IF(ISNUMBER(FIND(HL$1,$D49))=$AO$1,1,0)*VLOOKUP($Z$2,DALYs!$A$2:$MW$40,'Intervention list'!HL$195+1,0)</f>
        <v>0</v>
      </c>
      <c r="HM49" s="0" t="n">
        <f aca="false">IF(ISNUMBER(FIND(HM$1,$D49))=$AO$1,1,0)*VLOOKUP($Z$2,DALYs!$A$2:$MW$40,'Intervention list'!HM$195+1,0)</f>
        <v>0</v>
      </c>
      <c r="HN49" s="0" t="n">
        <f aca="false">IF(ISNUMBER(FIND(HN$1,$D49))=$AO$1,1,0)*VLOOKUP($Z$2,DALYs!$A$2:$MW$40,'Intervention list'!HN$195+1,0)</f>
        <v>0</v>
      </c>
      <c r="HO49" s="0" t="n">
        <f aca="false">IF(ISNUMBER(FIND(HO$1,$D49))=$AO$1,1,0)*VLOOKUP($Z$2,DALYs!$A$2:$MW$40,'Intervention list'!HO$195+1,0)</f>
        <v>0</v>
      </c>
      <c r="HP49" s="0" t="n">
        <f aca="false">IF(ISNUMBER(FIND(HP$1,$D49))=$AO$1,1,0)*VLOOKUP($Z$2,DALYs!$A$2:$MW$40,'Intervention list'!HP$195+1,0)</f>
        <v>0</v>
      </c>
      <c r="HQ49" s="0" t="n">
        <f aca="false">IF(ISNUMBER(FIND(HQ$1,$D49))=$AO$1,1,0)*VLOOKUP($Z$2,DALYs!$A$2:$MW$40,'Intervention list'!HQ$195+1,0)</f>
        <v>0</v>
      </c>
      <c r="HR49" s="0" t="n">
        <f aca="false">IF(ISNUMBER(FIND(HR$1,$D49))=$AO$1,1,0)*VLOOKUP($Z$2,DALYs!$A$2:$MW$40,'Intervention list'!HR$195+1,0)</f>
        <v>0</v>
      </c>
      <c r="HS49" s="0" t="n">
        <f aca="false">IF(ISNUMBER(FIND(HS$1,$D49))=$AO$1,1,0)*VLOOKUP($Z$2,DALYs!$A$2:$MW$40,'Intervention list'!HS$195+1,0)</f>
        <v>0</v>
      </c>
      <c r="HT49" s="0" t="n">
        <f aca="false">IF(ISNUMBER(FIND(HT$1,$D49))=$AO$1,1,0)*VLOOKUP($Z$2,DALYs!$A$2:$MW$40,'Intervention list'!HT$195+1,0)</f>
        <v>0</v>
      </c>
      <c r="HU49" s="0" t="n">
        <f aca="false">IF(ISNUMBER(FIND(HU$1,$D49))=$AO$1,1,0)*VLOOKUP($Z$2,DALYs!$A$2:$MW$40,'Intervention list'!HU$195+1,0)</f>
        <v>0</v>
      </c>
      <c r="HV49" s="0" t="n">
        <f aca="false">IF(ISNUMBER(FIND(HV$1,$D49))=$AO$1,1,0)*VLOOKUP($Z$2,DALYs!$A$2:$MW$40,'Intervention list'!HV$195+1,0)</f>
        <v>0</v>
      </c>
      <c r="HW49" s="0" t="n">
        <f aca="false">IF(ISNUMBER(FIND(HW$1,$D49))=$AO$1,1,0)*VLOOKUP($Z$2,DALYs!$A$2:$MW$40,'Intervention list'!HW$195+1,0)</f>
        <v>0</v>
      </c>
      <c r="HX49" s="0" t="n">
        <f aca="false">IF(ISNUMBER(FIND(HX$1,$D49))=$AO$1,1,0)*VLOOKUP($Z$2,DALYs!$A$2:$MW$40,'Intervention list'!HX$195+1,0)</f>
        <v>0</v>
      </c>
      <c r="HY49" s="0" t="n">
        <f aca="false">IF(ISNUMBER(FIND(HY$1,$D49))=$AO$1,1,0)*VLOOKUP($Z$2,DALYs!$A$2:$MW$40,'Intervention list'!HY$195+1,0)</f>
        <v>0</v>
      </c>
      <c r="HZ49" s="0" t="n">
        <f aca="false">IF(ISNUMBER(FIND(HZ$1,$D49))=$AO$1,1,0)*VLOOKUP($Z$2,DALYs!$A$2:$MW$40,'Intervention list'!HZ$195+1,0)</f>
        <v>0</v>
      </c>
      <c r="IA49" s="0" t="n">
        <f aca="false">IF(ISNUMBER(FIND(IA$1,$D49))=$AO$1,1,0)*VLOOKUP($Z$2,DALYs!$A$2:$MW$40,'Intervention list'!IA$195+1,0)</f>
        <v>0</v>
      </c>
      <c r="IB49" s="0" t="n">
        <f aca="false">IF(ISNUMBER(FIND(IB$1,$D49))=$AO$1,1,0)*VLOOKUP($Z$2,DALYs!$A$2:$MW$40,'Intervention list'!IB$195+1,0)</f>
        <v>0</v>
      </c>
      <c r="IC49" s="0" t="n">
        <f aca="false">IF(ISNUMBER(FIND(IC$1,$D49))=$AO$1,1,0)*VLOOKUP($Z$2,DALYs!$A$2:$MW$40,'Intervention list'!IC$195+1,0)</f>
        <v>0</v>
      </c>
      <c r="ID49" s="0" t="n">
        <f aca="false">IF(ISNUMBER(FIND(ID$1,$D49))=$AO$1,1,0)*VLOOKUP($Z$2,DALYs!$A$2:$MW$40,'Intervention list'!ID$195+1,0)</f>
        <v>0</v>
      </c>
      <c r="IE49" s="0" t="n">
        <f aca="false">IF(ISNUMBER(FIND(IE$1,$D49))=$AO$1,1,0)*VLOOKUP($Z$2,DALYs!$A$2:$MW$40,'Intervention list'!IE$195+1,0)</f>
        <v>0</v>
      </c>
      <c r="IF49" s="0" t="n">
        <f aca="false">IF(ISNUMBER(FIND(IF$1,$D49))=$AO$1,1,0)*VLOOKUP($Z$2,DALYs!$A$2:$MW$40,'Intervention list'!IF$195+1,0)</f>
        <v>0</v>
      </c>
      <c r="IG49" s="0" t="n">
        <f aca="false">IF(ISNUMBER(FIND(IG$1,$D49))=$AO$1,1,0)*VLOOKUP($Z$2,DALYs!$A$2:$MW$40,'Intervention list'!IG$195+1,0)</f>
        <v>0</v>
      </c>
      <c r="IH49" s="0" t="n">
        <f aca="false">IF(ISNUMBER(FIND(IH$1,$D49))=$AO$1,1,0)*VLOOKUP($Z$2,DALYs!$A$2:$MW$40,'Intervention list'!IH$195+1,0)</f>
        <v>0</v>
      </c>
      <c r="II49" s="0" t="n">
        <f aca="false">IF(ISNUMBER(FIND(II$1,$D49))=$AO$1,1,0)*VLOOKUP($Z$2,DALYs!$A$2:$MW$40,'Intervention list'!II$195+1,0)</f>
        <v>0</v>
      </c>
      <c r="IJ49" s="0" t="n">
        <f aca="false">IF(ISNUMBER(FIND(IJ$1,$D49))=$AO$1,1,0)*VLOOKUP($Z$2,DALYs!$A$2:$MW$40,'Intervention list'!IJ$195+1,0)</f>
        <v>0</v>
      </c>
      <c r="IK49" s="0" t="n">
        <f aca="false">IF(ISNUMBER(FIND(IK$1,$D49))=$AO$1,1,0)*VLOOKUP($Z$2,DALYs!$A$2:$MW$40,'Intervention list'!IK$195+1,0)</f>
        <v>0</v>
      </c>
      <c r="IL49" s="0" t="n">
        <f aca="false">IF(ISNUMBER(FIND(IL$1,$D49))=$AO$1,1,0)*VLOOKUP($Z$2,DALYs!$A$2:$MW$40,'Intervention list'!IL$195+1,0)</f>
        <v>0</v>
      </c>
      <c r="IM49" s="0" t="n">
        <f aca="false">IF(ISNUMBER(FIND(IM$1,$D49))=$AO$1,1,0)*VLOOKUP($Z$2,DALYs!$A$2:$MW$40,'Intervention list'!IM$195+1,0)</f>
        <v>0</v>
      </c>
      <c r="IN49" s="0" t="n">
        <f aca="false">IF(ISNUMBER(FIND(IN$1,$D49))=$AO$1,1,0)*VLOOKUP($Z$2,DALYs!$A$2:$MW$40,'Intervention list'!IN$195+1,0)</f>
        <v>0</v>
      </c>
      <c r="IO49" s="0" t="n">
        <f aca="false">IF(ISNUMBER(FIND(IO$1,$D49))=$AO$1,1,0)*VLOOKUP($Z$2,DALYs!$A$2:$MW$40,'Intervention list'!IO$195+1,0)</f>
        <v>0</v>
      </c>
      <c r="IP49" s="0" t="n">
        <f aca="false">IF(ISNUMBER(FIND(IP$1,$D49))=$AO$1,1,0)*VLOOKUP($Z$2,DALYs!$A$2:$MW$40,'Intervention list'!IP$195+1,0)</f>
        <v>0</v>
      </c>
      <c r="IQ49" s="0" t="n">
        <f aca="false">IF(ISNUMBER(FIND(IQ$1,$D49))=$AO$1,1,0)*VLOOKUP($Z$2,DALYs!$A$2:$MW$40,'Intervention list'!IQ$195+1,0)</f>
        <v>0</v>
      </c>
      <c r="IR49" s="0" t="n">
        <f aca="false">IF(ISNUMBER(FIND(IR$1,$D49))=$AO$1,1,0)*VLOOKUP($Z$2,DALYs!$A$2:$MW$40,'Intervention list'!IR$195+1,0)</f>
        <v>0</v>
      </c>
      <c r="IS49" s="0" t="n">
        <f aca="false">IF(ISNUMBER(FIND(IS$1,$D49))=$AO$1,1,0)*VLOOKUP($Z$2,DALYs!$A$2:$MW$40,'Intervention list'!IS$195+1,0)</f>
        <v>0</v>
      </c>
      <c r="IT49" s="0" t="n">
        <f aca="false">IF(ISNUMBER(FIND(IT$1,$D49))=$AO$1,1,0)*VLOOKUP($Z$2,DALYs!$A$2:$MW$40,'Intervention list'!IT$195+1,0)</f>
        <v>0</v>
      </c>
      <c r="IU49" s="0" t="n">
        <f aca="false">IF(ISNUMBER(FIND(IU$1,$D49))=$AO$1,1,0)*VLOOKUP($Z$2,DALYs!$A$2:$MW$40,'Intervention list'!IU$195+1,0)</f>
        <v>0</v>
      </c>
      <c r="IV49" s="0" t="n">
        <f aca="false">IF(ISNUMBER(FIND(IV$1,$D49))=$AO$1,1,0)*VLOOKUP($Z$2,DALYs!$A$2:$MW$40,'Intervention list'!IV$195+1,0)</f>
        <v>0</v>
      </c>
      <c r="IW49" s="0" t="n">
        <f aca="false">IF(ISNUMBER(FIND(IW$1,$D49))=$AO$1,1,0)*VLOOKUP($Z$2,DALYs!$A$2:$MW$40,'Intervention list'!IW$195+1,0)</f>
        <v>0</v>
      </c>
      <c r="IX49" s="0" t="n">
        <f aca="false">IF(ISNUMBER(FIND(IX$1,$D49))=$AO$1,1,0)*VLOOKUP($Z$2,DALYs!$A$2:$MW$40,'Intervention list'!IX$195+1,0)</f>
        <v>0</v>
      </c>
      <c r="IY49" s="0" t="n">
        <f aca="false">IF(ISNUMBER(FIND(IY$1,$D49))=$AO$1,1,0)*VLOOKUP($Z$2,DALYs!$A$2:$MW$40,'Intervention list'!IY$195+1,0)</f>
        <v>0</v>
      </c>
      <c r="IZ49" s="0" t="n">
        <f aca="false">IF(ISNUMBER(FIND(IZ$1,$D49))=$AO$1,1,0)*VLOOKUP($Z$2,DALYs!$A$2:$MW$40,'Intervention list'!IZ$195+1,0)</f>
        <v>0</v>
      </c>
      <c r="JA49" s="0" t="n">
        <f aca="false">IF(ISNUMBER(FIND(JA$1,$D49))=$AO$1,1,0)*VLOOKUP($Z$2,DALYs!$A$2:$MW$40,'Intervention list'!JA$195+1,0)</f>
        <v>0</v>
      </c>
      <c r="JB49" s="0" t="n">
        <f aca="false">IF(ISNUMBER(FIND(JB$1,$D49))=$AO$1,1,0)*VLOOKUP($Z$2,DALYs!$A$2:$MW$40,'Intervention list'!JB$195+1,0)</f>
        <v>0</v>
      </c>
      <c r="JC49" s="0" t="n">
        <f aca="false">IF(ISNUMBER(FIND(JC$1,$D49))=$AO$1,1,0)*VLOOKUP($Z$2,DALYs!$A$2:$MW$40,'Intervention list'!JC$195+1,0)</f>
        <v>0</v>
      </c>
      <c r="JD49" s="0" t="n">
        <f aca="false">IF(ISNUMBER(FIND(JD$1,$D49))=$AO$1,1,0)*VLOOKUP($Z$2,DALYs!$A$2:$MW$40,'Intervention list'!JD$195+1,0)</f>
        <v>0</v>
      </c>
      <c r="JE49" s="0" t="n">
        <f aca="false">IF(ISNUMBER(FIND(JE$1,$D49))=$AO$1,1,0)*VLOOKUP($Z$2,DALYs!$A$2:$MW$40,'Intervention list'!JE$195+1,0)</f>
        <v>0</v>
      </c>
      <c r="JF49" s="0" t="n">
        <f aca="false">IF(ISNUMBER(FIND(JF$1,$D49))=$AO$1,1,0)*VLOOKUP($Z$2,DALYs!$A$2:$MW$40,'Intervention list'!JF$195+1,0)</f>
        <v>0</v>
      </c>
      <c r="JG49" s="0" t="n">
        <f aca="false">IF(ISNUMBER(FIND(JG$1,$D49))=$AO$1,1,0)*VLOOKUP($Z$2,DALYs!$A$2:$MW$40,'Intervention list'!JG$195+1,0)</f>
        <v>0</v>
      </c>
      <c r="JH49" s="0" t="n">
        <f aca="false">IF(ISNUMBER(FIND(JH$1,$D49))=$AO$1,1,0)*VLOOKUP($Z$2,DALYs!$A$2:$MW$40,'Intervention list'!JH$195+1,0)</f>
        <v>0</v>
      </c>
      <c r="JI49" s="0" t="n">
        <f aca="false">IF(ISNUMBER(FIND(JI$1,$D49))=$AO$1,1,0)*VLOOKUP($Z$2,DALYs!$A$2:$MW$40,'Intervention list'!JI$195+1,0)</f>
        <v>0</v>
      </c>
      <c r="JJ49" s="0" t="n">
        <f aca="false">IF(ISNUMBER(FIND(JJ$1,$D49))=$AO$1,1,0)*VLOOKUP($Z$2,DALYs!$A$2:$MW$40,'Intervention list'!JJ$195+1,0)</f>
        <v>0</v>
      </c>
      <c r="JK49" s="0" t="n">
        <f aca="false">IF(ISNUMBER(FIND(JK$1,$D49))=$AO$1,1,0)*VLOOKUP($Z$2,DALYs!$A$2:$MW$40,'Intervention list'!JK$195+1,0)</f>
        <v>0</v>
      </c>
      <c r="JL49" s="0" t="n">
        <f aca="false">IF(ISNUMBER(FIND(JL$1,$D49))=$AO$1,1,0)*VLOOKUP($Z$2,DALYs!$A$2:$MW$40,'Intervention list'!JL$195+1,0)</f>
        <v>0</v>
      </c>
      <c r="JM49" s="0" t="n">
        <f aca="false">IF(ISNUMBER(FIND(JM$1,$D49))=$AO$1,1,0)*VLOOKUP($Z$2,DALYs!$A$2:$MW$40,'Intervention list'!JM$195+1,0)</f>
        <v>0</v>
      </c>
      <c r="JN49" s="0" t="n">
        <f aca="false">IF(ISNUMBER(FIND(JN$1,$D49))=$AO$1,1,0)*VLOOKUP($Z$2,DALYs!$A$2:$MW$40,'Intervention list'!JN$195+1,0)</f>
        <v>0</v>
      </c>
      <c r="JO49" s="0" t="n">
        <f aca="false">IF(ISNUMBER(FIND(JO$1,$D49))=$AO$1,1,0)*VLOOKUP($Z$2,DALYs!$A$2:$MW$40,'Intervention list'!JO$195+1,0)</f>
        <v>0</v>
      </c>
      <c r="JP49" s="0" t="n">
        <f aca="false">IF(ISNUMBER(FIND(JP$1,$D49))=$AO$1,1,0)*VLOOKUP($Z$2,DALYs!$A$2:$MW$40,'Intervention list'!JP$195+1,0)</f>
        <v>0</v>
      </c>
      <c r="JQ49" s="0" t="n">
        <f aca="false">IF(ISNUMBER(FIND(JQ$1,$D49))=$AO$1,1,0)*VLOOKUP($Z$2,DALYs!$A$2:$MW$40,'Intervention list'!JQ$195+1,0)</f>
        <v>0</v>
      </c>
      <c r="JR49" s="0" t="n">
        <f aca="false">IF(ISNUMBER(FIND(JR$1,$D49))=$AO$1,1,0)*VLOOKUP($Z$2,DALYs!$A$2:$MW$40,'Intervention list'!JR$195+1,0)</f>
        <v>0</v>
      </c>
      <c r="JS49" s="0" t="n">
        <f aca="false">IF(ISNUMBER(FIND(JS$1,$D49))=$AO$1,1,0)*VLOOKUP($Z$2,DALYs!$A$2:$MW$40,'Intervention list'!JS$195+1,0)</f>
        <v>0</v>
      </c>
      <c r="JT49" s="0" t="n">
        <f aca="false">IF(ISNUMBER(FIND(JT$1,$D49))=$AO$1,1,0)*VLOOKUP($Z$2,DALYs!$A$2:$MW$40,'Intervention list'!JT$195+1,0)</f>
        <v>0</v>
      </c>
      <c r="JU49" s="0" t="n">
        <f aca="false">IF(ISNUMBER(FIND(JU$1,$D49))=$AO$1,1,0)*VLOOKUP($Z$2,DALYs!$A$2:$MW$40,'Intervention list'!JU$195+1,0)</f>
        <v>0</v>
      </c>
      <c r="JV49" s="0" t="n">
        <f aca="false">IF(ISNUMBER(FIND(JV$1,$D49))=$AO$1,1,0)*VLOOKUP($Z$2,DALYs!$A$2:$MW$40,'Intervention list'!JV$195+1,0)</f>
        <v>0</v>
      </c>
      <c r="JW49" s="0" t="n">
        <f aca="false">IF(ISNUMBER(FIND(JW$1,$D49))=$AO$1,1,0)*VLOOKUP($Z$2,DALYs!$A$2:$MW$40,'Intervention list'!JW$195+1,0)</f>
        <v>0</v>
      </c>
      <c r="JX49" s="0" t="n">
        <f aca="false">IF(ISNUMBER(FIND(JX$1,$D49))=$AO$1,1,0)*VLOOKUP($Z$2,DALYs!$A$2:$MW$40,'Intervention list'!JX$195+1,0)</f>
        <v>0</v>
      </c>
      <c r="JY49" s="0" t="n">
        <f aca="false">IF(ISNUMBER(FIND(JY$1,$D49))=$AO$1,1,0)*VLOOKUP($Z$2,DALYs!$A$2:$MW$40,'Intervention list'!JY$195+1,0)</f>
        <v>0</v>
      </c>
      <c r="JZ49" s="0" t="n">
        <f aca="false">IF(ISNUMBER(FIND(JZ$1,$D49))=$AO$1,1,0)*VLOOKUP($Z$2,DALYs!$A$2:$MW$40,'Intervention list'!JZ$195+1,0)</f>
        <v>0</v>
      </c>
      <c r="KA49" s="0" t="n">
        <f aca="false">IF(ISNUMBER(FIND(KA$1,$D49))=$AO$1,1,0)*VLOOKUP($Z$2,DALYs!$A$2:$MW$40,'Intervention list'!KA$195+1,0)</f>
        <v>0</v>
      </c>
      <c r="KB49" s="0" t="n">
        <f aca="false">IF(ISNUMBER(FIND(KB$1,$D49))=$AO$1,1,0)*VLOOKUP($Z$2,DALYs!$A$2:$MW$40,'Intervention list'!KB$195+1,0)</f>
        <v>0</v>
      </c>
      <c r="KC49" s="0" t="n">
        <f aca="false">IF(ISNUMBER(FIND(KC$1,$D49))=$AO$1,1,0)*VLOOKUP($Z$2,DALYs!$A$2:$MW$40,'Intervention list'!KC$195+1,0)</f>
        <v>0</v>
      </c>
      <c r="KD49" s="0" t="n">
        <f aca="false">IF(ISNUMBER(FIND(KD$1,$D49))=$AO$1,1,0)*VLOOKUP($Z$2,DALYs!$A$2:$MW$40,'Intervention list'!KD$195+1,0)</f>
        <v>0</v>
      </c>
      <c r="KE49" s="0" t="n">
        <f aca="false">IF(ISNUMBER(FIND(KE$1,$D49))=$AO$1,1,0)*VLOOKUP($Z$2,DALYs!$A$2:$MW$40,'Intervention list'!KE$195+1,0)</f>
        <v>0</v>
      </c>
      <c r="KF49" s="0" t="n">
        <f aca="false">IF(ISNUMBER(FIND(KF$1,$D49))=$AO$1,1,0)*VLOOKUP($Z$2,DALYs!$A$2:$MW$40,'Intervention list'!KF$195+1,0)</f>
        <v>0</v>
      </c>
      <c r="KG49" s="0" t="n">
        <f aca="false">IF(ISNUMBER(FIND(KG$1,$D49))=$AO$1,1,0)*VLOOKUP($Z$2,DALYs!$A$2:$MW$40,'Intervention list'!KG$195+1,0)</f>
        <v>0</v>
      </c>
      <c r="KH49" s="0" t="n">
        <f aca="false">IF(ISNUMBER(FIND(KH$1,$D49))=$AO$1,1,0)*VLOOKUP($Z$2,DALYs!$A$2:$MW$40,'Intervention list'!KH$195+1,0)</f>
        <v>0</v>
      </c>
      <c r="KI49" s="0" t="n">
        <f aca="false">IF(ISNUMBER(FIND(KI$1,$D49))=$AO$1,1,0)*VLOOKUP($Z$2,DALYs!$A$2:$MW$40,'Intervention list'!KI$195+1,0)</f>
        <v>0</v>
      </c>
      <c r="KJ49" s="0" t="n">
        <f aca="false">IF(ISNUMBER(FIND(KJ$1,$D49))=$AO$1,1,0)*VLOOKUP($Z$2,DALYs!$A$2:$MW$40,'Intervention list'!KJ$195+1,0)</f>
        <v>0</v>
      </c>
      <c r="KK49" s="0" t="n">
        <f aca="false">IF(ISNUMBER(FIND(KK$1,$D49))=$AO$1,1,0)*VLOOKUP($Z$2,DALYs!$A$2:$MW$40,'Intervention list'!KK$195+1,0)</f>
        <v>0</v>
      </c>
      <c r="KL49" s="0" t="n">
        <f aca="false">IF(ISNUMBER(FIND(KL$1,$D49))=$AO$1,1,0)*VLOOKUP($Z$2,DALYs!$A$2:$MW$40,'Intervention list'!KL$195+1,0)</f>
        <v>0</v>
      </c>
      <c r="KM49" s="0" t="n">
        <f aca="false">IF(ISNUMBER(FIND(KM$1,$D49))=$AO$1,1,0)*VLOOKUP($Z$2,DALYs!$A$2:$MW$40,'Intervention list'!KM$195+1,0)</f>
        <v>0</v>
      </c>
      <c r="KN49" s="0" t="n">
        <f aca="false">IF(ISNUMBER(FIND(KN$1,$D49))=$AO$1,1,0)*VLOOKUP($Z$2,DALYs!$A$2:$MW$40,'Intervention list'!KN$195+1,0)</f>
        <v>0</v>
      </c>
      <c r="KO49" s="0" t="n">
        <f aca="false">IF(ISNUMBER(FIND(KO$1,$D49))=$AO$1,1,0)*VLOOKUP($Z$2,DALYs!$A$2:$MW$40,'Intervention list'!KO$195+1,0)</f>
        <v>0</v>
      </c>
      <c r="KP49" s="0" t="n">
        <f aca="false">IF(ISNUMBER(FIND(KP$1,$D49))=$AO$1,1,0)*VLOOKUP($Z$2,DALYs!$A$2:$MW$40,'Intervention list'!KP$195+1,0)</f>
        <v>0</v>
      </c>
      <c r="KQ49" s="0" t="n">
        <f aca="false">IF(ISNUMBER(FIND(KQ$1,$D49))=$AO$1,1,0)*VLOOKUP($Z$2,DALYs!$A$2:$MW$40,'Intervention list'!KQ$195+1,0)</f>
        <v>0</v>
      </c>
      <c r="KR49" s="0" t="n">
        <f aca="false">IF(ISNUMBER(FIND(KR$1,$D49))=$AO$1,1,0)*VLOOKUP($Z$2,DALYs!$A$2:$MW$40,'Intervention list'!KR$195+1,0)</f>
        <v>0</v>
      </c>
      <c r="KS49" s="0" t="n">
        <f aca="false">IF(ISNUMBER(FIND(KS$1,$D49))=$AO$1,1,0)*VLOOKUP($Z$2,DALYs!$A$2:$MW$40,'Intervention list'!KS$195+1,0)</f>
        <v>0</v>
      </c>
      <c r="KT49" s="0" t="n">
        <f aca="false">IF(ISNUMBER(FIND(KT$1,$D49))=$AO$1,1,0)*VLOOKUP($Z$2,DALYs!$A$2:$MW$40,'Intervention list'!KT$195+1,0)</f>
        <v>0</v>
      </c>
      <c r="KU49" s="0" t="n">
        <f aca="false">IF(ISNUMBER(FIND(KU$1,$D49))=$AO$1,1,0)*VLOOKUP($Z$2,DALYs!$A$2:$MW$40,'Intervention list'!KU$195+1,0)</f>
        <v>0</v>
      </c>
      <c r="KV49" s="0" t="n">
        <f aca="false">IF(ISNUMBER(FIND(KV$1,$D49))=$AO$1,1,0)*VLOOKUP($Z$2,DALYs!$A$2:$MW$40,'Intervention list'!KV$195+1,0)</f>
        <v>0</v>
      </c>
      <c r="KW49" s="0" t="n">
        <f aca="false">IF(ISNUMBER(FIND(KW$1,$D49))=$AO$1,1,0)*VLOOKUP($Z$2,DALYs!$A$2:$MW$40,'Intervention list'!KW$195+1,0)</f>
        <v>0</v>
      </c>
      <c r="KX49" s="0" t="n">
        <f aca="false">IF(ISNUMBER(FIND(KX$1,$D49))=$AO$1,1,0)*VLOOKUP($Z$2,DALYs!$A$2:$MW$40,'Intervention list'!KX$195+1,0)</f>
        <v>0</v>
      </c>
      <c r="KY49" s="0" t="n">
        <f aca="false">IF(ISNUMBER(FIND(KY$1,$D49))=$AO$1,1,0)*VLOOKUP($Z$2,DALYs!$A$2:$MW$40,'Intervention list'!KY$195+1,0)</f>
        <v>0</v>
      </c>
      <c r="KZ49" s="0" t="n">
        <f aca="false">IF(ISNUMBER(FIND(KZ$1,$D49))=$AO$1,1,0)*VLOOKUP($Z$2,DALYs!$A$2:$MW$40,'Intervention list'!KZ$195+1,0)</f>
        <v>0</v>
      </c>
      <c r="LA49" s="0" t="n">
        <f aca="false">IF(ISNUMBER(FIND(LA$1,$D49))=$AO$1,1,0)*VLOOKUP($Z$2,DALYs!$A$2:$MW$40,'Intervention list'!LA$195+1,0)</f>
        <v>0</v>
      </c>
      <c r="LB49" s="0" t="n">
        <f aca="false">IF(ISNUMBER(FIND(LB$1,$D49))=$AO$1,1,0)*VLOOKUP($Z$2,DALYs!$A$2:$MW$40,'Intervention list'!LB$195+1,0)</f>
        <v>0</v>
      </c>
      <c r="LC49" s="0" t="n">
        <f aca="false">IF(ISNUMBER(FIND(LC$1,$D49))=$AO$1,1,0)*VLOOKUP($Z$2,DALYs!$A$2:$MW$40,'Intervention list'!LC$195+1,0)</f>
        <v>0</v>
      </c>
      <c r="LD49" s="0" t="n">
        <f aca="false">IF(ISNUMBER(FIND(LD$1,$D49))=$AO$1,1,0)*VLOOKUP($Z$2,DALYs!$A$2:$MW$40,'Intervention list'!LD$195+1,0)</f>
        <v>0</v>
      </c>
      <c r="LE49" s="0" t="n">
        <f aca="false">IF(ISNUMBER(FIND(LE$1,$D49))=$AO$1,1,0)*VLOOKUP($Z$2,DALYs!$A$2:$MW$40,'Intervention list'!LE$195+1,0)</f>
        <v>0</v>
      </c>
      <c r="LF49" s="0" t="n">
        <f aca="false">IF(ISNUMBER(FIND(LF$1,$D49))=$AO$1,1,0)*VLOOKUP($Z$2,DALYs!$A$2:$MW$40,'Intervention list'!LF$195+1,0)</f>
        <v>0</v>
      </c>
      <c r="LG49" s="0" t="n">
        <f aca="false">IF(ISNUMBER(FIND(LG$1,$D49))=$AO$1,1,0)*VLOOKUP($Z$2,DALYs!$A$2:$MW$40,'Intervention list'!LG$195+1,0)</f>
        <v>0</v>
      </c>
      <c r="LH49" s="0" t="n">
        <f aca="false">IF(ISNUMBER(FIND(LH$1,$D49))=$AO$1,1,0)*VLOOKUP($Z$2,DALYs!$A$2:$MW$40,'Intervention list'!LH$195+1,0)</f>
        <v>0</v>
      </c>
      <c r="LI49" s="0" t="n">
        <f aca="false">IF(ISNUMBER(FIND(LI$1,$D49))=$AO$1,1,0)*VLOOKUP($Z$2,DALYs!$A$2:$MW$40,'Intervention list'!LI$195+1,0)</f>
        <v>0</v>
      </c>
      <c r="LJ49" s="0" t="n">
        <f aca="false">IF(ISNUMBER(FIND(LJ$1,$D49))=$AO$1,1,0)*VLOOKUP($Z$2,DALYs!$A$2:$MW$40,'Intervention list'!LJ$195+1,0)</f>
        <v>0</v>
      </c>
      <c r="LK49" s="0" t="n">
        <f aca="false">IF(ISNUMBER(FIND(LK$1,$D49))=$AO$1,1,0)*VLOOKUP($Z$2,DALYs!$A$2:$MW$40,'Intervention list'!LK$195+1,0)</f>
        <v>0</v>
      </c>
      <c r="LL49" s="0" t="n">
        <f aca="false">IF(ISNUMBER(FIND(LL$1,$D49))=$AO$1,1,0)*VLOOKUP($Z$2,DALYs!$A$2:$MW$40,'Intervention list'!LL$195+1,0)</f>
        <v>0</v>
      </c>
      <c r="LM49" s="0" t="n">
        <f aca="false">IF(ISNUMBER(FIND(LM$1,$D49))=$AO$1,1,0)*VLOOKUP($Z$2,DALYs!$A$2:$MW$40,'Intervention list'!LM$195+1,0)</f>
        <v>0</v>
      </c>
      <c r="LN49" s="0" t="n">
        <f aca="false">IF(ISNUMBER(FIND(LN$1,$D49))=$AO$1,1,0)*VLOOKUP($Z$2,DALYs!$A$2:$MW$40,'Intervention list'!LN$195+1,0)</f>
        <v>0</v>
      </c>
      <c r="LO49" s="0" t="n">
        <f aca="false">IF(ISNUMBER(FIND(LO$1,$D49))=$AO$1,1,0)*VLOOKUP($Z$2,DALYs!$A$2:$MW$40,'Intervention list'!LO$195+1,0)</f>
        <v>0</v>
      </c>
      <c r="LP49" s="0" t="n">
        <f aca="false">IF(ISNUMBER(FIND(LP$1,$D49))=$AO$1,1,0)*VLOOKUP($Z$2,DALYs!$A$2:$MW$40,'Intervention list'!LP$195+1,0)</f>
        <v>0</v>
      </c>
      <c r="LQ49" s="0" t="n">
        <f aca="false">IF(ISNUMBER(FIND(LQ$1,$D49))=$AO$1,1,0)*VLOOKUP($Z$2,DALYs!$A$2:$MW$40,'Intervention list'!LQ$195+1,0)</f>
        <v>0</v>
      </c>
      <c r="LR49" s="0" t="n">
        <f aca="false">IF(ISNUMBER(FIND(LR$1,$D49))=$AO$1,1,0)*VLOOKUP($Z$2,DALYs!$A$2:$MW$40,'Intervention list'!LR$195+1,0)</f>
        <v>0</v>
      </c>
      <c r="LS49" s="0" t="n">
        <f aca="false">IF(ISNUMBER(FIND(LS$1,$D49))=$AO$1,1,0)*VLOOKUP($Z$2,DALYs!$A$2:$MW$40,'Intervention list'!LS$195+1,0)</f>
        <v>0</v>
      </c>
      <c r="LT49" s="0" t="n">
        <f aca="false">IF(ISNUMBER(FIND(LT$1,$D49))=$AO$1,1,0)*VLOOKUP($Z$2,DALYs!$A$2:$MW$40,'Intervention list'!LT$195+1,0)</f>
        <v>0</v>
      </c>
      <c r="LU49" s="0" t="n">
        <f aca="false">IF(ISNUMBER(FIND(LU$1,$D49))=$AO$1,1,0)*VLOOKUP($Z$2,DALYs!$A$2:$MW$40,'Intervention list'!LU$195+1,0)</f>
        <v>0</v>
      </c>
      <c r="LV49" s="0" t="n">
        <f aca="false">IF(ISNUMBER(FIND(LV$1,$D49))=$AO$1,1,0)*VLOOKUP($Z$2,DALYs!$A$2:$MW$40,'Intervention list'!LV$195+1,0)</f>
        <v>0</v>
      </c>
      <c r="LW49" s="0" t="n">
        <f aca="false">IF(ISNUMBER(FIND(LW$1,$D49))=$AO$1,1,0)*VLOOKUP($Z$2,DALYs!$A$2:$MW$40,'Intervention list'!LW$195+1,0)</f>
        <v>0</v>
      </c>
      <c r="LX49" s="0" t="n">
        <f aca="false">IF(ISNUMBER(FIND(LX$1,$D49))=$AO$1,1,0)*VLOOKUP($Z$2,DALYs!$A$2:$MW$40,'Intervention list'!LX$195+1,0)</f>
        <v>0</v>
      </c>
      <c r="LY49" s="0" t="n">
        <f aca="false">IF(ISNUMBER(FIND(LY$1,$D49))=$AO$1,1,0)*VLOOKUP($Z$2,DALYs!$A$2:$MW$40,'Intervention list'!LY$195+1,0)</f>
        <v>0</v>
      </c>
      <c r="LZ49" s="0" t="n">
        <f aca="false">IF(ISNUMBER(FIND(LZ$1,$D49))=$AO$1,1,0)*VLOOKUP($Z$2,DALYs!$A$2:$MW$40,'Intervention list'!LZ$195+1,0)</f>
        <v>0</v>
      </c>
      <c r="MA49" s="0" t="n">
        <f aca="false">IF(ISNUMBER(FIND(MA$1,$D49))=$AO$1,1,0)*VLOOKUP($Z$2,DALYs!$A$2:$MW$40,'Intervention list'!MA$195+1,0)</f>
        <v>0</v>
      </c>
      <c r="MB49" s="0" t="n">
        <f aca="false">IF(ISNUMBER(FIND(MB$1,$D49))=$AO$1,1,0)*VLOOKUP($Z$2,DALYs!$A$2:$MW$40,'Intervention list'!MB$195+1,0)</f>
        <v>0</v>
      </c>
      <c r="MC49" s="0" t="n">
        <f aca="false">IF(ISNUMBER(FIND(MC$1,$D49))=$AO$1,1,0)*VLOOKUP($Z$2,DALYs!$A$2:$MW$40,'Intervention list'!MC$195+1,0)</f>
        <v>0</v>
      </c>
      <c r="MD49" s="0" t="n">
        <f aca="false">IF(ISNUMBER(FIND(MD$1,$D49))=$AO$1,1,0)*VLOOKUP($Z$2,DALYs!$A$2:$MW$40,'Intervention list'!MD$195+1,0)</f>
        <v>0</v>
      </c>
      <c r="ME49" s="0" t="n">
        <f aca="false">IF(ISNUMBER(FIND(ME$1,$D49))=$AO$1,1,0)*VLOOKUP($Z$2,DALYs!$A$2:$MW$40,'Intervention list'!ME$195+1,0)</f>
        <v>0</v>
      </c>
      <c r="MF49" s="0" t="n">
        <f aca="false">IF(ISNUMBER(FIND(MF$1,$D49))=$AO$1,1,0)*VLOOKUP($Z$2,DALYs!$A$2:$MW$40,'Intervention list'!MF$195+1,0)</f>
        <v>0</v>
      </c>
      <c r="MG49" s="0" t="n">
        <f aca="false">IF(ISNUMBER(FIND(MG$1,$D49))=$AO$1,1,0)*VLOOKUP($Z$2,DALYs!$A$2:$MW$40,'Intervention list'!MG$195+1,0)</f>
        <v>0</v>
      </c>
      <c r="MH49" s="0" t="n">
        <f aca="false">IF(ISNUMBER(FIND(MH$1,$D49))=$AO$1,1,0)*VLOOKUP($Z$2,DALYs!$A$2:$MW$40,'Intervention list'!MH$195+1,0)</f>
        <v>0</v>
      </c>
      <c r="MI49" s="0" t="n">
        <f aca="false">IF(ISNUMBER(FIND(MI$1,$D49))=$AO$1,1,0)*VLOOKUP($Z$2,DALYs!$A$2:$MW$40,'Intervention list'!MI$195+1,0)</f>
        <v>0</v>
      </c>
      <c r="MJ49" s="0" t="n">
        <f aca="false">IF(ISNUMBER(FIND(MJ$1,$D49))=$AO$1,1,0)*VLOOKUP($Z$2,DALYs!$A$2:$MW$40,'Intervention list'!MJ$195+1,0)</f>
        <v>0</v>
      </c>
      <c r="MK49" s="0" t="n">
        <f aca="false">IF(ISNUMBER(FIND(MK$1,$D49))=$AO$1,1,0)*VLOOKUP($Z$2,DALYs!$A$2:$MW$40,'Intervention list'!MK$195+1,0)</f>
        <v>0</v>
      </c>
      <c r="ML49" s="0" t="n">
        <f aca="false">IF(ISNUMBER(FIND(ML$1,$D49))=$AO$1,1,0)*VLOOKUP($Z$2,DALYs!$A$2:$MW$40,'Intervention list'!ML$195+1,0)</f>
        <v>0</v>
      </c>
      <c r="MM49" s="0" t="n">
        <f aca="false">IF(ISNUMBER(FIND(MM$1,$D49))=$AO$1,1,0)*VLOOKUP($Z$2,DALYs!$A$2:$MW$40,'Intervention list'!MM$195+1,0)</f>
        <v>0</v>
      </c>
      <c r="MN49" s="0" t="n">
        <f aca="false">IF(ISNUMBER(FIND(MN$1,$D49))=$AO$1,1,0)*VLOOKUP($Z$2,DALYs!$A$2:$MW$40,'Intervention list'!MN$195+1,0)</f>
        <v>0</v>
      </c>
      <c r="MO49" s="0" t="n">
        <f aca="false">IF(ISNUMBER(FIND(MO$1,$D49))=$AO$1,1,0)*VLOOKUP($Z$2,DALYs!$A$2:$MW$40,'Intervention list'!MO$195+1,0)</f>
        <v>0</v>
      </c>
      <c r="MP49" s="0" t="n">
        <f aca="false">IF(ISNUMBER(FIND(MP$1,$D49))=$AO$1,1,0)*VLOOKUP($Z$2,DALYs!$A$2:$MW$40,'Intervention list'!MP$195+1,0)</f>
        <v>0</v>
      </c>
      <c r="MQ49" s="0" t="n">
        <f aca="false">IF(ISNUMBER(FIND(MQ$1,$D49))=$AO$1,1,0)*VLOOKUP($Z$2,DALYs!$A$2:$MW$40,'Intervention list'!MQ$195+1,0)</f>
        <v>0</v>
      </c>
      <c r="MR49" s="0" t="n">
        <f aca="false">IF(ISNUMBER(FIND(MR$1,$D49))=$AO$1,1,0)*VLOOKUP($Z$2,DALYs!$A$2:$MW$40,'Intervention list'!MR$195+1,0)</f>
        <v>0</v>
      </c>
      <c r="MS49" s="0" t="n">
        <f aca="false">IF(ISNUMBER(FIND(MS$1,$D49))=$AO$1,1,0)*VLOOKUP($Z$2,DALYs!$A$2:$MW$40,'Intervention list'!MS$195+1,0)</f>
        <v>0</v>
      </c>
      <c r="MT49" s="0" t="n">
        <f aca="false">IF(ISNUMBER(FIND(MT$1,$D49))=$AO$1,1,0)*VLOOKUP($Z$2,DALYs!$A$2:$MW$40,'Intervention list'!MT$195+1,0)</f>
        <v>0</v>
      </c>
      <c r="MU49" s="0" t="n">
        <f aca="false">IF(ISNUMBER(FIND(MU$1,$D49))=$AO$1,1,0)*VLOOKUP($Z$2,DALYs!$A$2:$MW$40,'Intervention list'!MU$195+1,0)</f>
        <v>0</v>
      </c>
      <c r="MV49" s="0" t="n">
        <f aca="false">IF(ISNUMBER(FIND(MV$1,$D49))=$AO$1,1,0)*VLOOKUP($Z$2,DALYs!$A$2:$MW$40,'Intervention list'!MV$195+1,0)</f>
        <v>0</v>
      </c>
      <c r="MW49" s="0" t="n">
        <f aca="false">IF(ISNUMBER(FIND(MW$1,$D49))=$AO$1,1,0)*VLOOKUP($Z$2,DALYs!$A$2:$MW$40,'Intervention list'!MW$195+1,0)</f>
        <v>0</v>
      </c>
      <c r="MX49" s="0" t="n">
        <f aca="false">IF(ISNUMBER(FIND(MX$1,$D49))=$AO$1,1,0)*VLOOKUP($Z$2,DALYs!$A$2:$MW$40,'Intervention list'!MX$195+1,0)</f>
        <v>0</v>
      </c>
      <c r="MY49" s="0" t="n">
        <f aca="false">IF(ISNUMBER(FIND(MY$1,$D49))=$AO$1,1,0)*VLOOKUP($Z$2,DALYs!$A$2:$MW$40,'Intervention list'!MY$195+1,0)</f>
        <v>0</v>
      </c>
      <c r="MZ49" s="0" t="n">
        <f aca="false">IF(ISNUMBER(FIND(MZ$1,$D49))=$AO$1,1,0)*VLOOKUP($Z$2,DALYs!$A$2:$MW$40,'Intervention list'!MZ$195+1,0)</f>
        <v>0</v>
      </c>
      <c r="NA49" s="0" t="n">
        <f aca="false">IF(ISNUMBER(FIND(NA$1,$D49))=$AO$1,1,0)*VLOOKUP($Z$2,DALYs!$A$2:$MW$40,'Intervention list'!NA$195+1,0)</f>
        <v>0</v>
      </c>
      <c r="NB49" s="0" t="n">
        <f aca="false">IF(ISNUMBER(FIND(NB$1,$D49))=$AO$1,1,0)*VLOOKUP($Z$2,DALYs!$A$2:$MW$40,'Intervention list'!NB$195+1,0)</f>
        <v>0</v>
      </c>
      <c r="NC49" s="0" t="n">
        <f aca="false">IF(ISNUMBER(FIND(NC$1,$D49))=$AO$1,1,0)*VLOOKUP($Z$2,DALYs!$A$2:$MW$40,'Intervention list'!NC$195+1,0)</f>
        <v>0</v>
      </c>
      <c r="ND49" s="0" t="n">
        <f aca="false">IF(ISNUMBER(FIND(ND$1,$D49))=$AO$1,1,0)*VLOOKUP($Z$2,DALYs!$A$2:$MW$40,'Intervention list'!ND$195+1,0)</f>
        <v>0</v>
      </c>
      <c r="NE49" s="0" t="n">
        <f aca="false">IF(ISNUMBER(FIND(NE$1,$D49))=$AO$1,1,0)*VLOOKUP($Z$2,DALYs!$A$2:$MW$40,'Intervention list'!NE$195+1,0)</f>
        <v>0</v>
      </c>
      <c r="NF49" s="0" t="n">
        <f aca="false">IF(ISNUMBER(FIND(NF$1,$D49))=$AO$1,1,0)*VLOOKUP($Z$2,DALYs!$A$2:$MW$40,'Intervention list'!NF$195+1,0)</f>
        <v>0</v>
      </c>
      <c r="NG49" s="0" t="n">
        <f aca="false">IF(ISNUMBER(FIND(NG$1,$D49))=$AO$1,1,0)*VLOOKUP($Z$2,DALYs!$A$2:$MW$40,'Intervention list'!NG$195+1,0)</f>
        <v>0</v>
      </c>
      <c r="NH49" s="0" t="n">
        <f aca="false">IF(ISNUMBER(FIND(NH$1,$D49))=$AO$1,1,0)*VLOOKUP($Z$2,DALYs!$A$2:$MW$40,'Intervention list'!NH$195+1,0)</f>
        <v>0</v>
      </c>
      <c r="NI49" s="0" t="n">
        <f aca="false">IF(ISNUMBER(FIND(NI$1,$D49))=$AO$1,1,0)*VLOOKUP($Z$2,DALYs!$A$2:$MW$40,'Intervention list'!NI$195+1,0)</f>
        <v>0</v>
      </c>
      <c r="NJ49" s="0" t="n">
        <f aca="false">IF(ISNUMBER(FIND(NJ$1,$D49))=$AO$1,1,0)*VLOOKUP($Z$2,DALYs!$A$2:$MW$40,'Intervention list'!NJ$195+1,0)</f>
        <v>0</v>
      </c>
      <c r="NK49" s="0" t="n">
        <f aca="false">IF(ISNUMBER(FIND(NK$1,$D49))=$AO$1,1,0)*VLOOKUP($Z$2,DALYs!$A$2:$MW$40,'Intervention list'!NK$195+1,0)</f>
        <v>0</v>
      </c>
      <c r="NL49" s="0" t="n">
        <f aca="false">IF(ISNUMBER(FIND(NL$1,$D49))=$AO$1,1,0)*VLOOKUP($Z$2,DALYs!$A$2:$MW$40,'Intervention list'!NL$195+1,0)</f>
        <v>0</v>
      </c>
      <c r="NM49" s="0" t="n">
        <f aca="false">IF(ISNUMBER(FIND(NM$1,$D49))=$AO$1,1,0)*VLOOKUP($Z$2,DALYs!$A$2:$MW$40,'Intervention list'!NM$195+1,0)</f>
        <v>0</v>
      </c>
      <c r="NN49" s="0" t="n">
        <f aca="false">IF(ISNUMBER(FIND(NN$1,$D49))=$AO$1,1,0)*VLOOKUP($Z$2,DALYs!$A$2:$MW$40,'Intervention list'!NN$195+1,0)</f>
        <v>0</v>
      </c>
      <c r="NO49" s="0" t="n">
        <f aca="false">IF(ISNUMBER(FIND(NO$1,$D49))=$AO$1,1,0)*VLOOKUP($Z$2,DALYs!$A$2:$MW$40,'Intervention list'!NO$195+1,0)</f>
        <v>0</v>
      </c>
      <c r="NP49" s="0" t="n">
        <f aca="false">IF(ISNUMBER(FIND(NP$1,$D49))=$AO$1,1,0)*VLOOKUP($Z$2,DALYs!$A$2:$MW$40,'Intervention list'!NP$195+1,0)</f>
        <v>0</v>
      </c>
      <c r="NQ49" s="0" t="n">
        <f aca="false">IF(ISNUMBER(FIND(NQ$1,$D49))=$AO$1,1,0)*VLOOKUP($Z$2,DALYs!$A$2:$MW$40,'Intervention list'!NQ$195+1,0)</f>
        <v>0</v>
      </c>
      <c r="NR49" s="0" t="n">
        <f aca="false">IF(ISNUMBER(FIND(NR$1,$D49))=$AO$1,1,0)*VLOOKUP($Z$2,DALYs!$A$2:$MW$40,'Intervention list'!NR$195+1,0)</f>
        <v>0</v>
      </c>
      <c r="NS49" s="0" t="n">
        <f aca="false">IF(ISNUMBER(FIND(NS$1,$D49))=$AO$1,1,0)*VLOOKUP($Z$2,DALYs!$A$2:$MW$40,'Intervention list'!NS$195+1,0)</f>
        <v>0</v>
      </c>
      <c r="NT49" s="0" t="n">
        <f aca="false">IF(ISNUMBER(FIND(NT$1,$D49))=$AO$1,1,0)*VLOOKUP($Z$2,DALYs!$A$2:$MW$40,'Intervention list'!NT$195+1,0)</f>
        <v>0</v>
      </c>
      <c r="NU49" s="0" t="n">
        <f aca="false">IF(ISNUMBER(FIND(NU$1,$D49))=$AO$1,1,0)*VLOOKUP($Z$2,DALYs!$A$2:$MW$40,'Intervention list'!NU$195+1,0)</f>
        <v>0</v>
      </c>
      <c r="NV49" s="0" t="n">
        <f aca="false">IF(ISNUMBER(FIND(NV$1,$D49))=$AO$1,1,0)*VLOOKUP($Z$2,DALYs!$A$2:$MW$40,'Intervention list'!NV$195+1,0)</f>
        <v>0</v>
      </c>
      <c r="NW49" s="0" t="n">
        <f aca="false">IF(ISNUMBER(FIND(NW$1,$D49))=$AO$1,1,0)*VLOOKUP($Z$2,DALYs!$A$2:$MW$40,'Intervention list'!NW$195+1,0)</f>
        <v>0</v>
      </c>
      <c r="NX49" s="0" t="n">
        <f aca="false">IF(ISNUMBER(FIND(NX$1,$D49))=$AO$1,1,0)*VLOOKUP($Z$2,DALYs!$A$2:$MW$40,'Intervention list'!NX$195+1,0)</f>
        <v>0</v>
      </c>
      <c r="NY49" s="0" t="n">
        <f aca="false">IF(ISNUMBER(FIND(NY$1,$D49))=$AO$1,1,0)*VLOOKUP($Z$2,DALYs!$A$2:$MW$40,'Intervention list'!NY$195+1,0)</f>
        <v>0</v>
      </c>
      <c r="NZ49" s="0" t="n">
        <f aca="false">IF(ISNUMBER(FIND(NZ$1,$D49))=$AO$1,1,0)*VLOOKUP($Z$2,DALYs!$A$2:$MW$40,'Intervention list'!NZ$195+1,0)</f>
        <v>0</v>
      </c>
      <c r="OA49" s="0" t="n">
        <f aca="false">IF(ISNUMBER(FIND(OA$1,$D49))=$AO$1,1,0)*VLOOKUP($Z$2,DALYs!$A$2:$MW$40,'Intervention list'!OA$195+1,0)</f>
        <v>0</v>
      </c>
      <c r="OB49" s="0" t="n">
        <f aca="false">IF(ISNUMBER(FIND(OB$1,$D49))=$AO$1,1,0)*VLOOKUP($Z$2,DALYs!$A$2:$MW$40,'Intervention list'!OB$195+1,0)</f>
        <v>0</v>
      </c>
      <c r="OC49" s="0" t="n">
        <f aca="false">IF(ISNUMBER(FIND(OC$1,$D49))=$AO$1,1,0)*VLOOKUP($Z$2,DALYs!$A$2:$MW$40,'Intervention list'!OC$195+1,0)</f>
        <v>0</v>
      </c>
      <c r="OD49" s="0" t="n">
        <f aca="false">IF(ISNUMBER(FIND(OD$1,$D49))=$AO$1,1,0)*VLOOKUP($Z$2,DALYs!$A$2:$MW$40,'Intervention list'!OD$195+1,0)</f>
        <v>0</v>
      </c>
      <c r="OE49" s="0" t="n">
        <f aca="false">IF(ISNUMBER(FIND(OE$1,$D49))=$AO$1,1,0)*VLOOKUP($Z$2,DALYs!$A$2:$MW$40,'Intervention list'!OE$195+1,0)</f>
        <v>0</v>
      </c>
      <c r="OF49" s="0" t="n">
        <f aca="false">IF(ISNUMBER(FIND(OF$1,$D49))=$AO$1,1,0)*VLOOKUP($Z$2,DALYs!$A$2:$MW$40,'Intervention list'!OF$195+1,0)</f>
        <v>0</v>
      </c>
      <c r="OG49" s="0" t="n">
        <f aca="false">IF(ISNUMBER(FIND(OG$1,$D49))=$AO$1,1,0)*VLOOKUP($Z$2,DALYs!$A$2:$MW$40,'Intervention list'!OG$195+1,0)</f>
        <v>0</v>
      </c>
      <c r="OH49" s="0" t="n">
        <f aca="false">IF(ISNUMBER(FIND(OH$1,$D49))=$AO$1,1,0)*VLOOKUP($Z$2,DALYs!$A$2:$MW$40,'Intervention list'!OH$195+1,0)</f>
        <v>0</v>
      </c>
      <c r="OI49" s="0" t="n">
        <f aca="false">IF(ISNUMBER(FIND(OI$1,$D49))=$AO$1,1,0)*VLOOKUP($Z$2,DALYs!$A$2:$MW$40,'Intervention list'!OI$195+1,0)</f>
        <v>0</v>
      </c>
      <c r="OJ49" s="0" t="n">
        <f aca="false">IF(ISNUMBER(FIND(OJ$1,$D49))=$AO$1,1,0)*VLOOKUP($Z$2,DALYs!$A$2:$MW$40,'Intervention list'!OJ$195+1,0)</f>
        <v>0</v>
      </c>
      <c r="OK49" s="0" t="n">
        <f aca="false">IF(ISNUMBER(FIND(OK$1,$D49))=$AO$1,1,0)*VLOOKUP($Z$2,DALYs!$A$2:$MW$40,'Intervention list'!OK$195+1,0)</f>
        <v>0</v>
      </c>
      <c r="OL49" s="0" t="n">
        <f aca="false">IF(ISNUMBER(FIND(OL$1,$D49))=$AO$1,1,0)*VLOOKUP($Z$2,DALYs!$A$2:$MW$40,'Intervention list'!OL$195+1,0)</f>
        <v>0</v>
      </c>
      <c r="OM49" s="0" t="n">
        <f aca="false">IF(ISNUMBER(FIND(OM$1,$D49))=$AO$1,1,0)*VLOOKUP($Z$2,DALYs!$A$2:$MW$40,'Intervention list'!OM$195+1,0)</f>
        <v>0</v>
      </c>
      <c r="ON49" s="0" t="n">
        <f aca="false">IF(ISNUMBER(FIND(ON$1,$D49))=$AO$1,1,0)*VLOOKUP($Z$2,DALYs!$A$2:$MW$40,'Intervention list'!ON$195+1,0)</f>
        <v>0</v>
      </c>
      <c r="OO49" s="0" t="n">
        <f aca="false">IF(ISNUMBER(FIND(OO$1,$D49))=$AO$1,1,0)*VLOOKUP($Z$2,DALYs!$A$2:$MW$40,'Intervention list'!OO$195+1,0)</f>
        <v>0</v>
      </c>
      <c r="OP49" s="0" t="n">
        <f aca="false">IF(ISNUMBER(FIND(OP$1,$D49))=$AO$1,1,0)*VLOOKUP($Z$2,DALYs!$A$2:$MW$40,'Intervention list'!OP$195+1,0)</f>
        <v>0</v>
      </c>
      <c r="OQ49" s="0" t="n">
        <f aca="false">IF(ISNUMBER(FIND(OQ$1,$D49))=$AO$1,1,0)*VLOOKUP($Z$2,DALYs!$A$2:$MW$40,'Intervention list'!OQ$195+1,0)</f>
        <v>0</v>
      </c>
      <c r="OR49" s="0" t="n">
        <f aca="false">IF(ISNUMBER(FIND(OR$1,$D49))=$AO$1,1,0)*VLOOKUP($Z$2,DALYs!$A$2:$MW$40,'Intervention list'!OR$195+1,0)</f>
        <v>0</v>
      </c>
      <c r="OS49" s="0" t="n">
        <f aca="false">IF(ISNUMBER(FIND(OS$1,$D49))=$AO$1,1,0)*VLOOKUP($Z$2,DALYs!$A$2:$MW$40,'Intervention list'!OS$195+1,0)</f>
        <v>0</v>
      </c>
      <c r="OT49" s="0" t="n">
        <f aca="false">IF(ISNUMBER(FIND(OT$1,$D49))=$AO$1,1,0)*VLOOKUP($Z$2,DALYs!$A$2:$MW$40,'Intervention list'!OT$195+1,0)</f>
        <v>0</v>
      </c>
      <c r="OU49" s="0" t="n">
        <f aca="false">IF(ISNUMBER(FIND(OU$1,$D49))=$AO$1,1,0)*VLOOKUP($Z$2,DALYs!$A$2:$MW$40,'Intervention list'!OU$195+1,0)</f>
        <v>0</v>
      </c>
      <c r="OV49" s="0" t="n">
        <f aca="false">IF(ISNUMBER(FIND(OV$1,$D49))=$AO$1,1,0)*VLOOKUP($Z$2,DALYs!$A$2:$MW$40,'Intervention list'!OV$195+1,0)</f>
        <v>0</v>
      </c>
      <c r="OW49" s="0" t="n">
        <f aca="false">IF(ISNUMBER(FIND(OW$1,$D49))=$AO$1,1,0)*VLOOKUP($Z$2,DALYs!$A$2:$MW$40,'Intervention list'!OW$195+1,0)</f>
        <v>0</v>
      </c>
      <c r="OX49" s="0" t="n">
        <f aca="false">IF(ISNUMBER(FIND(OX$1,$D49))=$AO$1,1,0)*VLOOKUP($Z$2,DALYs!$A$2:$MW$40,'Intervention list'!OX$195+1,0)</f>
        <v>0</v>
      </c>
    </row>
    <row r="50" customFormat="false" ht="15.75" hidden="false" customHeight="false" outlineLevel="0" collapsed="false">
      <c r="A50" s="6" t="s">
        <v>52</v>
      </c>
      <c r="B50" s="6" t="s">
        <v>12</v>
      </c>
      <c r="C50" s="0" t="s">
        <v>31</v>
      </c>
      <c r="D50" s="7" t="s">
        <v>761</v>
      </c>
      <c r="E50" s="7" t="str">
        <f aca="false">SUBSTITUTE(D50,0.2,X50)</f>
        <v>Malaria: 0.05;</v>
      </c>
      <c r="F50" s="0" t="s">
        <v>25</v>
      </c>
      <c r="G50" s="8" t="n">
        <v>2.35583272879172</v>
      </c>
      <c r="H50" s="9" t="n">
        <v>175</v>
      </c>
      <c r="I50" s="9" t="n">
        <f aca="false">IF(H50="","",(H50*(VLOOKUP($Z$2,Worksheet,11,0)^4)))</f>
        <v>254.991305536215</v>
      </c>
      <c r="J50" s="9" t="n">
        <f aca="false">IF(I50="","",I50*VLOOKUP($Z$2,Worksheet,12,0))</f>
        <v>285.796795040727</v>
      </c>
      <c r="K50" s="9" t="n">
        <f aca="false">IF(I50="","",I50*VLOOKUP($Z$2, Worksheet, 13, 0))</f>
        <v>250.354031071905</v>
      </c>
      <c r="L50" s="9" t="n">
        <f aca="false">IF(J50="",VLOOKUP($Z$2, Worksheet, 14, 0),J50)</f>
        <v>285.796795040727</v>
      </c>
      <c r="M50" s="9" t="n">
        <f aca="false">IF(L50&lt;VLOOKUP($Z$2,'Country sheet'!$A$3:$P$41,15,0), VLOOKUP($Z$2,'Country sheet'!$A$3:$P$41,15,0), L50)/0.7</f>
        <v>408.281135772467</v>
      </c>
      <c r="N50" s="27" t="n">
        <f aca="false">IFERROR(IF(AC50=$AO$1,VLOOKUP(F50,AO$42:AX$46,MATCH(AC$1,AP$41:AX$41,0)+1,0)/COUNTIFS($F$2:$F$194,$F50,$AC$2:$AC$194,$AO$1),0),0) + IFERROR(IF(AD50=$AO$1,VLOOKUP(F50,AO$42:AX$46,MATCH(AD$1,AP$41:AX$41,0)+1,0)/COUNTIFS($F$2:$F$194,$F50,$AD$2:$AD$194,$AO$1),0),0) + IFERROR(IF(AE50=$AO$1,VLOOKUP(F50,AO$42:AX$46,MATCH(AE$1,AP$41:AX$41,0)+1,0)/COUNTIFS($F$2:$F$194,$F50,$AE$2:$AE$194,$AO$1),0),0) + IFERROR(IF(AF50=$AO$1,VLOOKUP(F50,AO$42:AX$46,MATCH(AF$1,AP$41:AX$41,0)+1,0)/COUNTIFS($F$2:$F$194,$F50,$AF$2:$AF$194,$AO$1),0),0) + IFERROR(IF(AG50=$AO$1,VLOOKUP(F50,AO$42:AX$46,MATCH(AG$1,AP$41:AX$41,0)+1,0)/COUNTIFS($F$2:$F$194,$F50,$AG$2:$AG$194,$AO$1),0),0) + IFERROR(IF(AH50=$AO$1,VLOOKUP(F50,AO$42:AX$46,MATCH(AH$1,AP$41:AX$41,0)+1,0)/COUNTIFS($F$2:$F$194,$F50,$AH$2:$AH$194,$AO$1),0),0) + IFERROR(IF(AI50=$AO$1,VLOOKUP(F50,AO$42:AX$46,MATCH(AI$1,AP$41:AX$41,0)+1,0)/COUNTIFS($F$2:$F$194,$F50,$AI$2:$AI$194,$AO$1),0),0) + IFERROR(IF(AJ50=$AO$1,VLOOKUP(F50,AO$42:AX$46,MATCH(AJ$1,AP$41:AX$41,0)+1,0)/COUNTIFS($F$2:$F$194,$F50,$AJ$2:$AJ$194,$AO$1),0),0) + IFERROR(IF(AK50=$AO$1,VLOOKUP(F50,AO$42:AX$46,MATCH(AK$1,AP$41:AX$41,0)+1,0)/COUNTIFS($F$2:$F$194,$F50,$AK$2:$AK$194,$AO$1),0),0)</f>
        <v>439157.071941493</v>
      </c>
      <c r="O50" s="0" t="n">
        <v>1</v>
      </c>
      <c r="P50" s="0" t="n">
        <v>2</v>
      </c>
      <c r="Q50" s="0" t="n">
        <f aca="false">SUM(BC50:OX50)</f>
        <v>340289.402780796</v>
      </c>
      <c r="R50" s="0" t="n">
        <f aca="false">IF(VLOOKUP($Z$2,CET!$A$4:$L$42,12,0)="Low income",_xlfn.IFS(S50=0.2,0.1,S50=0.1,0.05,S50=0.5,0.4,S50=0.35,0.25),S50)</f>
        <v>0.5</v>
      </c>
      <c r="S50" s="0" t="n">
        <v>0.5</v>
      </c>
      <c r="T50" s="0" t="n">
        <v>0.8</v>
      </c>
      <c r="U50" s="0" t="n">
        <f aca="false">N50/M50</f>
        <v>1075.62420465645</v>
      </c>
      <c r="V50" s="0" t="n">
        <f aca="false">IFERROR(U50/Q50,0)</f>
        <v>0.00316091008378929</v>
      </c>
      <c r="W50" s="0" t="n">
        <f aca="false">(T50/R50)*V50</f>
        <v>0.00505745613406287</v>
      </c>
      <c r="X50" s="28" t="n">
        <f aca="false">IF(W50=0,0,IF(W50&lt;=0.8,IF(W50&lt;0.05,0.05,W50),0.8))</f>
        <v>0.05</v>
      </c>
      <c r="Y50" s="28"/>
      <c r="AC50" s="34" t="n">
        <f aca="false">ISNUMBER(FIND(AC$1,$C50))</f>
        <v>0</v>
      </c>
      <c r="AD50" s="33" t="n">
        <f aca="false">ISNUMBER(FIND(AD$1,$C50))</f>
        <v>0</v>
      </c>
      <c r="AE50" s="33" t="n">
        <f aca="false">ISNUMBER(FIND(AE$1,$C50))</f>
        <v>1</v>
      </c>
      <c r="AF50" s="33" t="n">
        <f aca="false">ISNUMBER(FIND(AF$1,$C50))</f>
        <v>0</v>
      </c>
      <c r="AG50" s="33" t="n">
        <f aca="false">ISNUMBER(FIND(AG$1,$C50))</f>
        <v>0</v>
      </c>
      <c r="AH50" s="33" t="n">
        <f aca="false">ISNUMBER(FIND(AH$1,$C50))</f>
        <v>0</v>
      </c>
      <c r="AI50" s="33" t="n">
        <f aca="false">ISNUMBER(FIND(AI$1,$C50))</f>
        <v>0</v>
      </c>
      <c r="AJ50" s="33" t="n">
        <f aca="false">ISNUMBER(FIND(AJ$1,$C50))</f>
        <v>0</v>
      </c>
      <c r="AK50" s="35" t="n">
        <f aca="false">ISNUMBER(FIND(AK$1,$C50))</f>
        <v>0</v>
      </c>
      <c r="AL50" s="6"/>
      <c r="AM50" s="33"/>
      <c r="BC50" s="0" t="n">
        <f aca="false">IF(ISNUMBER(FIND(BC$1,$D50))=$AO$1,1,0)*VLOOKUP($Z$2,DALYs!$A$2:$MW$40,'Intervention list'!BC$195+1,0)</f>
        <v>0</v>
      </c>
      <c r="BD50" s="0" t="n">
        <f aca="false">IF(ISNUMBER(FIND(BD$1,$D50))=$AO$1,1,0)*VLOOKUP($Z$2,DALYs!$A$2:$MW$40,'Intervention list'!BD$195+1,0)</f>
        <v>0</v>
      </c>
      <c r="BE50" s="0" t="n">
        <f aca="false">IF(ISNUMBER(FIND(BE$1,$D50))=$AO$1,1,0)*VLOOKUP($Z$2,DALYs!$A$2:$MW$40,'Intervention list'!BE$195+1,0)</f>
        <v>0</v>
      </c>
      <c r="BF50" s="0" t="n">
        <f aca="false">IF(ISNUMBER(FIND(BF$1,$D50))=$AO$1,1,0)*VLOOKUP($Z$2,DALYs!$A$2:$MW$40,'Intervention list'!BF$195+1,0)</f>
        <v>0</v>
      </c>
      <c r="BG50" s="0" t="n">
        <f aca="false">IF(ISNUMBER(FIND(BG$1,$D50))=$AO$1,1,0)*VLOOKUP($Z$2,DALYs!$A$2:$MW$40,'Intervention list'!BG$195+1,0)</f>
        <v>0</v>
      </c>
      <c r="BH50" s="0" t="n">
        <f aca="false">IF(ISNUMBER(FIND(BH$1,$D50))=$AO$1,1,0)*VLOOKUP($Z$2,DALYs!$A$2:$MW$40,'Intervention list'!BH$195+1,0)</f>
        <v>0</v>
      </c>
      <c r="BI50" s="0" t="n">
        <f aca="false">IF(ISNUMBER(FIND(BI$1,$D50))=$AO$1,1,0)*VLOOKUP($Z$2,DALYs!$A$2:$MW$40,'Intervention list'!BI$195+1,0)</f>
        <v>0</v>
      </c>
      <c r="BJ50" s="0" t="n">
        <f aca="false">IF(ISNUMBER(FIND(BJ$1,$D50))=$AO$1,1,0)*VLOOKUP($Z$2,DALYs!$A$2:$MW$40,'Intervention list'!BJ$195+1,0)</f>
        <v>0</v>
      </c>
      <c r="BK50" s="0" t="n">
        <f aca="false">IF(ISNUMBER(FIND(BK$1,$D50))=$AO$1,1,0)*VLOOKUP($Z$2,DALYs!$A$2:$MW$40,'Intervention list'!BK$195+1,0)</f>
        <v>0</v>
      </c>
      <c r="BL50" s="0" t="n">
        <f aca="false">IF(ISNUMBER(FIND(BL$1,$D50))=$AO$1,1,0)*VLOOKUP($Z$2,DALYs!$A$2:$MW$40,'Intervention list'!BL$195+1,0)</f>
        <v>0</v>
      </c>
      <c r="BM50" s="0" t="n">
        <f aca="false">IF(ISNUMBER(FIND(BM$1,$D50))=$AO$1,1,0)*VLOOKUP($Z$2,DALYs!$A$2:$MW$40,'Intervention list'!BM$195+1,0)</f>
        <v>0</v>
      </c>
      <c r="BN50" s="0" t="n">
        <f aca="false">IF(ISNUMBER(FIND(BN$1,$D50))=$AO$1,1,0)*VLOOKUP($Z$2,DALYs!$A$2:$MW$40,'Intervention list'!BN$195+1,0)</f>
        <v>0</v>
      </c>
      <c r="BO50" s="0" t="n">
        <f aca="false">IF(ISNUMBER(FIND(BO$1,$D50))=$AO$1,1,0)*VLOOKUP($Z$2,DALYs!$A$2:$MW$40,'Intervention list'!BO$195+1,0)</f>
        <v>0</v>
      </c>
      <c r="BP50" s="0" t="n">
        <f aca="false">IF(ISNUMBER(FIND(BP$1,$D50))=$AO$1,1,0)*VLOOKUP($Z$2,DALYs!$A$2:$MW$40,'Intervention list'!BP$195+1,0)</f>
        <v>0</v>
      </c>
      <c r="BQ50" s="0" t="n">
        <f aca="false">IF(ISNUMBER(FIND(BQ$1,$D50))=$AO$1,1,0)*VLOOKUP($Z$2,DALYs!$A$2:$MW$40,'Intervention list'!BQ$195+1,0)</f>
        <v>0</v>
      </c>
      <c r="BR50" s="0" t="n">
        <f aca="false">IF(ISNUMBER(FIND(BR$1,$D50))=$AO$1,1,0)*VLOOKUP($Z$2,DALYs!$A$2:$MW$40,'Intervention list'!BR$195+1,0)</f>
        <v>0</v>
      </c>
      <c r="BS50" s="0" t="n">
        <f aca="false">IF(ISNUMBER(FIND(BS$1,$D50))=$AO$1,1,0)*VLOOKUP($Z$2,DALYs!$A$2:$MW$40,'Intervention list'!BS$195+1,0)</f>
        <v>0</v>
      </c>
      <c r="BT50" s="0" t="n">
        <f aca="false">IF(ISNUMBER(FIND(BT$1,$D50))=$AO$1,1,0)*VLOOKUP($Z$2,DALYs!$A$2:$MW$40,'Intervention list'!BT$195+1,0)</f>
        <v>0</v>
      </c>
      <c r="BU50" s="0" t="n">
        <f aca="false">IF(ISNUMBER(FIND(BU$1,$D50))=$AO$1,1,0)*VLOOKUP($Z$2,DALYs!$A$2:$MW$40,'Intervention list'!BU$195+1,0)</f>
        <v>0</v>
      </c>
      <c r="BV50" s="0" t="n">
        <f aca="false">IF(ISNUMBER(FIND(BV$1,$D50))=$AO$1,1,0)*VLOOKUP($Z$2,DALYs!$A$2:$MW$40,'Intervention list'!BV$195+1,0)</f>
        <v>0</v>
      </c>
      <c r="BW50" s="0" t="n">
        <f aca="false">IF(ISNUMBER(FIND(BW$1,$D50))=$AO$1,1,0)*VLOOKUP($Z$2,DALYs!$A$2:$MW$40,'Intervention list'!BW$195+1,0)</f>
        <v>0</v>
      </c>
      <c r="BX50" s="0" t="n">
        <f aca="false">IF(ISNUMBER(FIND(BX$1,$D50))=$AO$1,1,0)*VLOOKUP($Z$2,DALYs!$A$2:$MW$40,'Intervention list'!BX$195+1,0)</f>
        <v>0</v>
      </c>
      <c r="BY50" s="0" t="n">
        <f aca="false">IF(ISNUMBER(FIND(BY$1,$D50))=$AO$1,1,0)*VLOOKUP($Z$2,DALYs!$A$2:$MW$40,'Intervention list'!BY$195+1,0)</f>
        <v>0</v>
      </c>
      <c r="BZ50" s="0" t="n">
        <f aca="false">IF(ISNUMBER(FIND(BZ$1,$D50))=$AO$1,1,0)*VLOOKUP($Z$2,DALYs!$A$2:$MW$40,'Intervention list'!BZ$195+1,0)</f>
        <v>0</v>
      </c>
      <c r="CA50" s="0" t="n">
        <f aca="false">IF(ISNUMBER(FIND(CA$1,$D50))=$AO$1,1,0)*VLOOKUP($Z$2,DALYs!$A$2:$MW$40,'Intervention list'!CA$195+1,0)</f>
        <v>0</v>
      </c>
      <c r="CB50" s="0" t="n">
        <f aca="false">IF(ISNUMBER(FIND(CB$1,$D50))=$AO$1,1,0)*VLOOKUP($Z$2,DALYs!$A$2:$MW$40,'Intervention list'!CB$195+1,0)</f>
        <v>0</v>
      </c>
      <c r="CC50" s="0" t="n">
        <f aca="false">IF(ISNUMBER(FIND(CC$1,$D50))=$AO$1,1,0)*VLOOKUP($Z$2,DALYs!$A$2:$MW$40,'Intervention list'!CC$195+1,0)</f>
        <v>0</v>
      </c>
      <c r="CD50" s="0" t="n">
        <f aca="false">IF(ISNUMBER(FIND(CD$1,$D50))=$AO$1,1,0)*VLOOKUP($Z$2,DALYs!$A$2:$MW$40,'Intervention list'!CD$195+1,0)</f>
        <v>0</v>
      </c>
      <c r="CE50" s="0" t="n">
        <f aca="false">IF(ISNUMBER(FIND(CE$1,$D50))=$AO$1,1,0)*VLOOKUP($Z$2,DALYs!$A$2:$MW$40,'Intervention list'!CE$195+1,0)</f>
        <v>0</v>
      </c>
      <c r="CF50" s="0" t="n">
        <f aca="false">IF(ISNUMBER(FIND(CF$1,$D50))=$AO$1,1,0)*VLOOKUP($Z$2,DALYs!$A$2:$MW$40,'Intervention list'!CF$195+1,0)</f>
        <v>0</v>
      </c>
      <c r="CG50" s="0" t="n">
        <f aca="false">IF(ISNUMBER(FIND(CG$1,$D50))=$AO$1,1,0)*VLOOKUP($Z$2,DALYs!$A$2:$MW$40,'Intervention list'!CG$195+1,0)</f>
        <v>0</v>
      </c>
      <c r="CH50" s="0" t="n">
        <f aca="false">IF(ISNUMBER(FIND(CH$1,$D50))=$AO$1,1,0)*VLOOKUP($Z$2,DALYs!$A$2:$MW$40,'Intervention list'!CH$195+1,0)</f>
        <v>0</v>
      </c>
      <c r="CI50" s="0" t="n">
        <f aca="false">IF(ISNUMBER(FIND(CI$1,$D50))=$AO$1,1,0)*VLOOKUP($Z$2,DALYs!$A$2:$MW$40,'Intervention list'!CI$195+1,0)</f>
        <v>0</v>
      </c>
      <c r="CJ50" s="0" t="n">
        <f aca="false">IF(ISNUMBER(FIND(CJ$1,$D50))=$AO$1,1,0)*VLOOKUP($Z$2,DALYs!$A$2:$MW$40,'Intervention list'!CJ$195+1,0)</f>
        <v>0</v>
      </c>
      <c r="CK50" s="0" t="n">
        <f aca="false">IF(ISNUMBER(FIND(CK$1,$D50))=$AO$1,1,0)*VLOOKUP($Z$2,DALYs!$A$2:$MW$40,'Intervention list'!CK$195+1,0)</f>
        <v>0</v>
      </c>
      <c r="CL50" s="0" t="n">
        <f aca="false">IF(ISNUMBER(FIND(CL$1,$D50))=$AO$1,1,0)*VLOOKUP($Z$2,DALYs!$A$2:$MW$40,'Intervention list'!CL$195+1,0)</f>
        <v>0</v>
      </c>
      <c r="CM50" s="0" t="n">
        <f aca="false">IF(ISNUMBER(FIND(CM$1,$D50))=$AO$1,1,0)*VLOOKUP($Z$2,DALYs!$A$2:$MW$40,'Intervention list'!CM$195+1,0)</f>
        <v>0</v>
      </c>
      <c r="CN50" s="0" t="n">
        <f aca="false">IF(ISNUMBER(FIND(CN$1,$D50))=$AO$1,1,0)*VLOOKUP($Z$2,DALYs!$A$2:$MW$40,'Intervention list'!CN$195+1,0)</f>
        <v>0</v>
      </c>
      <c r="CO50" s="0" t="n">
        <f aca="false">IF(ISNUMBER(FIND(CO$1,$D50))=$AO$1,1,0)*VLOOKUP($Z$2,DALYs!$A$2:$MW$40,'Intervention list'!CO$195+1,0)</f>
        <v>0</v>
      </c>
      <c r="CP50" s="0" t="n">
        <f aca="false">IF(ISNUMBER(FIND(CP$1,$D50))=$AO$1,1,0)*VLOOKUP($Z$2,DALYs!$A$2:$MW$40,'Intervention list'!CP$195+1,0)</f>
        <v>0</v>
      </c>
      <c r="CQ50" s="0" t="n">
        <f aca="false">IF(ISNUMBER(FIND(CQ$1,$D50))=$AO$1,1,0)*VLOOKUP($Z$2,DALYs!$A$2:$MW$40,'Intervention list'!CQ$195+1,0)</f>
        <v>0</v>
      </c>
      <c r="CR50" s="0" t="n">
        <f aca="false">IF(ISNUMBER(FIND(CR$1,$D50))=$AO$1,1,0)*VLOOKUP($Z$2,DALYs!$A$2:$MW$40,'Intervention list'!CR$195+1,0)</f>
        <v>0</v>
      </c>
      <c r="CS50" s="0" t="n">
        <f aca="false">IF(ISNUMBER(FIND(CS$1,$D50))=$AO$1,1,0)*VLOOKUP($Z$2,DALYs!$A$2:$MW$40,'Intervention list'!CS$195+1,0)</f>
        <v>0</v>
      </c>
      <c r="CT50" s="0" t="n">
        <f aca="false">IF(ISNUMBER(FIND(CT$1,$D50))=$AO$1,1,0)*VLOOKUP($Z$2,DALYs!$A$2:$MW$40,'Intervention list'!CT$195+1,0)</f>
        <v>0</v>
      </c>
      <c r="CU50" s="0" t="n">
        <f aca="false">IF(ISNUMBER(FIND(CU$1,$D50))=$AO$1,1,0)*VLOOKUP($Z$2,DALYs!$A$2:$MW$40,'Intervention list'!CU$195+1,0)</f>
        <v>0</v>
      </c>
      <c r="CV50" s="0" t="n">
        <f aca="false">IF(ISNUMBER(FIND(CV$1,$D50))=$AO$1,1,0)*VLOOKUP($Z$2,DALYs!$A$2:$MW$40,'Intervention list'!CV$195+1,0)</f>
        <v>0</v>
      </c>
      <c r="CW50" s="0" t="n">
        <f aca="false">IF(ISNUMBER(FIND(CW$1,$D50))=$AO$1,1,0)*VLOOKUP($Z$2,DALYs!$A$2:$MW$40,'Intervention list'!CW$195+1,0)</f>
        <v>0</v>
      </c>
      <c r="CX50" s="0" t="n">
        <f aca="false">IF(ISNUMBER(FIND(CX$1,$D50))=$AO$1,1,0)*VLOOKUP($Z$2,DALYs!$A$2:$MW$40,'Intervention list'!CX$195+1,0)</f>
        <v>0</v>
      </c>
      <c r="CY50" s="0" t="n">
        <f aca="false">IF(ISNUMBER(FIND(CY$1,$D50))=$AO$1,1,0)*VLOOKUP($Z$2,DALYs!$A$2:$MW$40,'Intervention list'!CY$195+1,0)</f>
        <v>0</v>
      </c>
      <c r="CZ50" s="0" t="n">
        <f aca="false">IF(ISNUMBER(FIND(CZ$1,$D50))=$AO$1,1,0)*VLOOKUP($Z$2,DALYs!$A$2:$MW$40,'Intervention list'!CZ$195+1,0)</f>
        <v>0</v>
      </c>
      <c r="DA50" s="0" t="n">
        <f aca="false">IF(ISNUMBER(FIND(DA$1,$D50))=$AO$1,1,0)*VLOOKUP($Z$2,DALYs!$A$2:$MW$40,'Intervention list'!DA$195+1,0)</f>
        <v>0</v>
      </c>
      <c r="DB50" s="0" t="n">
        <f aca="false">IF(ISNUMBER(FIND(DB$1,$D50))=$AO$1,1,0)*VLOOKUP($Z$2,DALYs!$A$2:$MW$40,'Intervention list'!DB$195+1,0)</f>
        <v>0</v>
      </c>
      <c r="DC50" s="0" t="n">
        <f aca="false">IF(ISNUMBER(FIND(DC$1,$D50))=$AO$1,1,0)*VLOOKUP($Z$2,DALYs!$A$2:$MW$40,'Intervention list'!DC$195+1,0)</f>
        <v>0</v>
      </c>
      <c r="DD50" s="0" t="n">
        <f aca="false">IF(ISNUMBER(FIND(DD$1,$D50))=$AO$1,1,0)*VLOOKUP($Z$2,DALYs!$A$2:$MW$40,'Intervention list'!DD$195+1,0)</f>
        <v>0</v>
      </c>
      <c r="DE50" s="0" t="n">
        <f aca="false">IF(ISNUMBER(FIND(DE$1,$D50))=$AO$1,1,0)*VLOOKUP($Z$2,DALYs!$A$2:$MW$40,'Intervention list'!DE$195+1,0)</f>
        <v>0</v>
      </c>
      <c r="DF50" s="0" t="n">
        <f aca="false">IF(ISNUMBER(FIND(DF$1,$D50))=$AO$1,1,0)*VLOOKUP($Z$2,DALYs!$A$2:$MW$40,'Intervention list'!DF$195+1,0)</f>
        <v>0</v>
      </c>
      <c r="DG50" s="0" t="n">
        <f aca="false">IF(ISNUMBER(FIND(DG$1,$D50))=$AO$1,1,0)*VLOOKUP($Z$2,DALYs!$A$2:$MW$40,'Intervention list'!DG$195+1,0)</f>
        <v>0</v>
      </c>
      <c r="DH50" s="0" t="n">
        <f aca="false">IF(ISNUMBER(FIND(DH$1,$D50))=$AO$1,1,0)*VLOOKUP($Z$2,DALYs!$A$2:$MW$40,'Intervention list'!DH$195+1,0)</f>
        <v>0</v>
      </c>
      <c r="DI50" s="0" t="n">
        <f aca="false">IF(ISNUMBER(FIND(DI$1,$D50))=$AO$1,1,0)*VLOOKUP($Z$2,DALYs!$A$2:$MW$40,'Intervention list'!DI$195+1,0)</f>
        <v>0</v>
      </c>
      <c r="DJ50" s="0" t="n">
        <f aca="false">IF(ISNUMBER(FIND(DJ$1,$D50))=$AO$1,1,0)*VLOOKUP($Z$2,DALYs!$A$2:$MW$40,'Intervention list'!DJ$195+1,0)</f>
        <v>0</v>
      </c>
      <c r="DK50" s="0" t="n">
        <f aca="false">IF(ISNUMBER(FIND(DK$1,$D50))=$AO$1,1,0)*VLOOKUP($Z$2,DALYs!$A$2:$MW$40,'Intervention list'!DK$195+1,0)</f>
        <v>0</v>
      </c>
      <c r="DL50" s="0" t="n">
        <f aca="false">IF(ISNUMBER(FIND(DL$1,$D50))=$AO$1,1,0)*VLOOKUP($Z$2,DALYs!$A$2:$MW$40,'Intervention list'!DL$195+1,0)</f>
        <v>0</v>
      </c>
      <c r="DM50" s="0" t="n">
        <f aca="false">IF(ISNUMBER(FIND(DM$1,$D50))=$AO$1,1,0)*VLOOKUP($Z$2,DALYs!$A$2:$MW$40,'Intervention list'!DM$195+1,0)</f>
        <v>0</v>
      </c>
      <c r="DN50" s="0" t="n">
        <f aca="false">IF(ISNUMBER(FIND(DN$1,$D50))=$AO$1,1,0)*VLOOKUP($Z$2,DALYs!$A$2:$MW$40,'Intervention list'!DN$195+1,0)</f>
        <v>0</v>
      </c>
      <c r="DO50" s="0" t="n">
        <f aca="false">IF(ISNUMBER(FIND(DO$1,$D50))=$AO$1,1,0)*VLOOKUP($Z$2,DALYs!$A$2:$MW$40,'Intervention list'!DO$195+1,0)</f>
        <v>0</v>
      </c>
      <c r="DP50" s="0" t="n">
        <f aca="false">IF(ISNUMBER(FIND(DP$1,$D50))=$AO$1,1,0)*VLOOKUP($Z$2,DALYs!$A$2:$MW$40,'Intervention list'!DP$195+1,0)</f>
        <v>0</v>
      </c>
      <c r="DQ50" s="0" t="n">
        <f aca="false">IF(ISNUMBER(FIND(DQ$1,$D50))=$AO$1,1,0)*VLOOKUP($Z$2,DALYs!$A$2:$MW$40,'Intervention list'!DQ$195+1,0)</f>
        <v>0</v>
      </c>
      <c r="DR50" s="0" t="n">
        <f aca="false">IF(ISNUMBER(FIND(DR$1,$D50))=$AO$1,1,0)*VLOOKUP($Z$2,DALYs!$A$2:$MW$40,'Intervention list'!DR$195+1,0)</f>
        <v>0</v>
      </c>
      <c r="DS50" s="0" t="n">
        <f aca="false">IF(ISNUMBER(FIND(DS$1,$D50))=$AO$1,1,0)*VLOOKUP($Z$2,DALYs!$A$2:$MW$40,'Intervention list'!DS$195+1,0)</f>
        <v>0</v>
      </c>
      <c r="DT50" s="0" t="n">
        <f aca="false">IF(ISNUMBER(FIND(DT$1,$D50))=$AO$1,1,0)*VLOOKUP($Z$2,DALYs!$A$2:$MW$40,'Intervention list'!DT$195+1,0)</f>
        <v>0</v>
      </c>
      <c r="DU50" s="0" t="n">
        <f aca="false">IF(ISNUMBER(FIND(DU$1,$D50))=$AO$1,1,0)*VLOOKUP($Z$2,DALYs!$A$2:$MW$40,'Intervention list'!DU$195+1,0)</f>
        <v>0</v>
      </c>
      <c r="DV50" s="0" t="n">
        <f aca="false">IF(ISNUMBER(FIND(DV$1,$D50))=$AO$1,1,0)*VLOOKUP($Z$2,DALYs!$A$2:$MW$40,'Intervention list'!DV$195+1,0)</f>
        <v>0</v>
      </c>
      <c r="DW50" s="0" t="n">
        <f aca="false">IF(ISNUMBER(FIND(DW$1,$D50))=$AO$1,1,0)*VLOOKUP($Z$2,DALYs!$A$2:$MW$40,'Intervention list'!DW$195+1,0)</f>
        <v>0</v>
      </c>
      <c r="DX50" s="0" t="n">
        <f aca="false">IF(ISNUMBER(FIND(DX$1,$D50))=$AO$1,1,0)*VLOOKUP($Z$2,DALYs!$A$2:$MW$40,'Intervention list'!DX$195+1,0)</f>
        <v>0</v>
      </c>
      <c r="DY50" s="0" t="n">
        <f aca="false">IF(ISNUMBER(FIND(DY$1,$D50))=$AO$1,1,0)*VLOOKUP($Z$2,DALYs!$A$2:$MW$40,'Intervention list'!DY$195+1,0)</f>
        <v>0</v>
      </c>
      <c r="DZ50" s="0" t="n">
        <f aca="false">IF(ISNUMBER(FIND(DZ$1,$D50))=$AO$1,1,0)*VLOOKUP($Z$2,DALYs!$A$2:$MW$40,'Intervention list'!DZ$195+1,0)</f>
        <v>0</v>
      </c>
      <c r="EA50" s="0" t="n">
        <f aca="false">IF(ISNUMBER(FIND(EA$1,$D50))=$AO$1,1,0)*VLOOKUP($Z$2,DALYs!$A$2:$MW$40,'Intervention list'!EA$195+1,0)</f>
        <v>0</v>
      </c>
      <c r="EB50" s="0" t="n">
        <f aca="false">IF(ISNUMBER(FIND(EB$1,$D50))=$AO$1,1,0)*VLOOKUP($Z$2,DALYs!$A$2:$MW$40,'Intervention list'!EB$195+1,0)</f>
        <v>0</v>
      </c>
      <c r="EC50" s="0" t="n">
        <f aca="false">IF(ISNUMBER(FIND(EC$1,$D50))=$AO$1,1,0)*VLOOKUP($Z$2,DALYs!$A$2:$MW$40,'Intervention list'!EC$195+1,0)</f>
        <v>0</v>
      </c>
      <c r="ED50" s="0" t="n">
        <f aca="false">IF(ISNUMBER(FIND(ED$1,$D50))=$AO$1,1,0)*VLOOKUP($Z$2,DALYs!$A$2:$MW$40,'Intervention list'!ED$195+1,0)</f>
        <v>0</v>
      </c>
      <c r="EE50" s="0" t="n">
        <f aca="false">IF(ISNUMBER(FIND(EE$1,$D50))=$AO$1,1,0)*VLOOKUP($Z$2,DALYs!$A$2:$MW$40,'Intervention list'!EE$195+1,0)</f>
        <v>0</v>
      </c>
      <c r="EF50" s="0" t="n">
        <f aca="false">IF(ISNUMBER(FIND(EF$1,$D50))=$AO$1,1,0)*VLOOKUP($Z$2,DALYs!$A$2:$MW$40,'Intervention list'!EF$195+1,0)</f>
        <v>0</v>
      </c>
      <c r="EG50" s="0" t="n">
        <f aca="false">IF(ISNUMBER(FIND(EG$1,$D50))=$AO$1,1,0)*VLOOKUP($Z$2,DALYs!$A$2:$MW$40,'Intervention list'!EG$195+1,0)</f>
        <v>0</v>
      </c>
      <c r="EH50" s="0" t="n">
        <f aca="false">IF(ISNUMBER(FIND(EH$1,$D50))=$AO$1,1,0)*VLOOKUP($Z$2,DALYs!$A$2:$MW$40,'Intervention list'!EH$195+1,0)</f>
        <v>0</v>
      </c>
      <c r="EI50" s="0" t="n">
        <f aca="false">IF(ISNUMBER(FIND(EI$1,$D50))=$AO$1,1,0)*VLOOKUP($Z$2,DALYs!$A$2:$MW$40,'Intervention list'!EI$195+1,0)</f>
        <v>0</v>
      </c>
      <c r="EJ50" s="0" t="n">
        <f aca="false">IF(ISNUMBER(FIND(EJ$1,$D50))=$AO$1,1,0)*VLOOKUP($Z$2,DALYs!$A$2:$MW$40,'Intervention list'!EJ$195+1,0)</f>
        <v>0</v>
      </c>
      <c r="EK50" s="0" t="n">
        <f aca="false">IF(ISNUMBER(FIND(EK$1,$D50))=$AO$1,1,0)*VLOOKUP($Z$2,DALYs!$A$2:$MW$40,'Intervention list'!EK$195+1,0)</f>
        <v>0</v>
      </c>
      <c r="EL50" s="0" t="n">
        <f aca="false">IF(ISNUMBER(FIND(EL$1,$D50))=$AO$1,1,0)*VLOOKUP($Z$2,DALYs!$A$2:$MW$40,'Intervention list'!EL$195+1,0)</f>
        <v>0</v>
      </c>
      <c r="EM50" s="0" t="n">
        <f aca="false">IF(ISNUMBER(FIND(EM$1,$D50))=$AO$1,1,0)*VLOOKUP($Z$2,DALYs!$A$2:$MW$40,'Intervention list'!EM$195+1,0)</f>
        <v>0</v>
      </c>
      <c r="EN50" s="0" t="n">
        <f aca="false">IF(ISNUMBER(FIND(EN$1,$D50))=$AO$1,1,0)*VLOOKUP($Z$2,DALYs!$A$2:$MW$40,'Intervention list'!EN$195+1,0)</f>
        <v>0</v>
      </c>
      <c r="EO50" s="0" t="n">
        <f aca="false">IF(ISNUMBER(FIND(EO$1,$D50))=$AO$1,1,0)*VLOOKUP($Z$2,DALYs!$A$2:$MW$40,'Intervention list'!EO$195+1,0)</f>
        <v>0</v>
      </c>
      <c r="EP50" s="0" t="n">
        <f aca="false">IF(ISNUMBER(FIND(EP$1,$D50))=$AO$1,1,0)*VLOOKUP($Z$2,DALYs!$A$2:$MW$40,'Intervention list'!EP$195+1,0)</f>
        <v>0</v>
      </c>
      <c r="EQ50" s="0" t="n">
        <f aca="false">IF(ISNUMBER(FIND(EQ$1,$D50))=$AO$1,1,0)*VLOOKUP($Z$2,DALYs!$A$2:$MW$40,'Intervention list'!EQ$195+1,0)</f>
        <v>0</v>
      </c>
      <c r="ER50" s="0" t="n">
        <f aca="false">IF(ISNUMBER(FIND(ER$1,$D50))=$AO$1,1,0)*VLOOKUP($Z$2,DALYs!$A$2:$MW$40,'Intervention list'!ER$195+1,0)</f>
        <v>0</v>
      </c>
      <c r="ES50" s="0" t="n">
        <f aca="false">IF(ISNUMBER(FIND(ES$1,$D50))=$AO$1,1,0)*VLOOKUP($Z$2,DALYs!$A$2:$MW$40,'Intervention list'!ES$195+1,0)</f>
        <v>0</v>
      </c>
      <c r="ET50" s="0" t="n">
        <f aca="false">IF(ISNUMBER(FIND(ET$1,$D50))=$AO$1,1,0)*VLOOKUP($Z$2,DALYs!$A$2:$MW$40,'Intervention list'!ET$195+1,0)</f>
        <v>0</v>
      </c>
      <c r="EU50" s="0" t="n">
        <f aca="false">IF(ISNUMBER(FIND(EU$1,$D50))=$AO$1,1,0)*VLOOKUP($Z$2,DALYs!$A$2:$MW$40,'Intervention list'!EU$195+1,0)</f>
        <v>0</v>
      </c>
      <c r="EV50" s="0" t="n">
        <f aca="false">IF(ISNUMBER(FIND(EV$1,$D50))=$AO$1,1,0)*VLOOKUP($Z$2,DALYs!$A$2:$MW$40,'Intervention list'!EV$195+1,0)</f>
        <v>0</v>
      </c>
      <c r="EW50" s="0" t="n">
        <f aca="false">IF(ISNUMBER(FIND(EW$1,$D50))=$AO$1,1,0)*VLOOKUP($Z$2,DALYs!$A$2:$MW$40,'Intervention list'!EW$195+1,0)</f>
        <v>0</v>
      </c>
      <c r="EX50" s="0" t="n">
        <f aca="false">IF(ISNUMBER(FIND(EX$1,$D50))=$AO$1,1,0)*VLOOKUP($Z$2,DALYs!$A$2:$MW$40,'Intervention list'!EX$195+1,0)</f>
        <v>0</v>
      </c>
      <c r="EY50" s="0" t="n">
        <f aca="false">IF(ISNUMBER(FIND(EY$1,$D50))=$AO$1,1,0)*VLOOKUP($Z$2,DALYs!$A$2:$MW$40,'Intervention list'!EY$195+1,0)</f>
        <v>0</v>
      </c>
      <c r="EZ50" s="0" t="n">
        <f aca="false">IF(ISNUMBER(FIND(EZ$1,$D50))=$AO$1,1,0)*VLOOKUP($Z$2,DALYs!$A$2:$MW$40,'Intervention list'!EZ$195+1,0)</f>
        <v>0</v>
      </c>
      <c r="FA50" s="0" t="n">
        <f aca="false">IF(ISNUMBER(FIND(FA$1,$D50))=$AO$1,1,0)*VLOOKUP($Z$2,DALYs!$A$2:$MW$40,'Intervention list'!FA$195+1,0)</f>
        <v>0</v>
      </c>
      <c r="FB50" s="0" t="n">
        <f aca="false">IF(ISNUMBER(FIND(FB$1,$D50))=$AO$1,1,0)*VLOOKUP($Z$2,DALYs!$A$2:$MW$40,'Intervention list'!FB$195+1,0)</f>
        <v>0</v>
      </c>
      <c r="FC50" s="0" t="n">
        <f aca="false">IF(ISNUMBER(FIND(FC$1,$D50))=$AO$1,1,0)*VLOOKUP($Z$2,DALYs!$A$2:$MW$40,'Intervention list'!FC$195+1,0)</f>
        <v>0</v>
      </c>
      <c r="FD50" s="0" t="n">
        <f aca="false">IF(ISNUMBER(FIND(FD$1,$D50))=$AO$1,1,0)*VLOOKUP($Z$2,DALYs!$A$2:$MW$40,'Intervention list'!FD$195+1,0)</f>
        <v>0</v>
      </c>
      <c r="FE50" s="0" t="n">
        <f aca="false">IF(ISNUMBER(FIND(FE$1,$D50))=$AO$1,1,0)*VLOOKUP($Z$2,DALYs!$A$2:$MW$40,'Intervention list'!FE$195+1,0)</f>
        <v>0</v>
      </c>
      <c r="FF50" s="0" t="n">
        <f aca="false">IF(ISNUMBER(FIND(FF$1,$D50))=$AO$1,1,0)*VLOOKUP($Z$2,DALYs!$A$2:$MW$40,'Intervention list'!FF$195+1,0)</f>
        <v>0</v>
      </c>
      <c r="FG50" s="0" t="n">
        <f aca="false">IF(ISNUMBER(FIND(FG$1,$D50))=$AO$1,1,0)*VLOOKUP($Z$2,DALYs!$A$2:$MW$40,'Intervention list'!FG$195+1,0)</f>
        <v>0</v>
      </c>
      <c r="FH50" s="0" t="n">
        <f aca="false">IF(ISNUMBER(FIND(FH$1,$D50))=$AO$1,1,0)*VLOOKUP($Z$2,DALYs!$A$2:$MW$40,'Intervention list'!FH$195+1,0)</f>
        <v>0</v>
      </c>
      <c r="FI50" s="0" t="n">
        <f aca="false">IF(ISNUMBER(FIND(FI$1,$D50))=$AO$1,1,0)*VLOOKUP($Z$2,DALYs!$A$2:$MW$40,'Intervention list'!FI$195+1,0)</f>
        <v>0</v>
      </c>
      <c r="FJ50" s="0" t="n">
        <f aca="false">IF(ISNUMBER(FIND(FJ$1,$D50))=$AO$1,1,0)*VLOOKUP($Z$2,DALYs!$A$2:$MW$40,'Intervention list'!FJ$195+1,0)</f>
        <v>0</v>
      </c>
      <c r="FK50" s="0" t="n">
        <f aca="false">IF(ISNUMBER(FIND(FK$1,$D50))=$AO$1,1,0)*VLOOKUP($Z$2,DALYs!$A$2:$MW$40,'Intervention list'!FK$195+1,0)</f>
        <v>0</v>
      </c>
      <c r="FL50" s="0" t="n">
        <f aca="false">IF(ISNUMBER(FIND(FL$1,$D50))=$AO$1,1,0)*VLOOKUP($Z$2,DALYs!$A$2:$MW$40,'Intervention list'!FL$195+1,0)</f>
        <v>0</v>
      </c>
      <c r="FM50" s="0" t="n">
        <f aca="false">IF(ISNUMBER(FIND(FM$1,$D50))=$AO$1,1,0)*VLOOKUP($Z$2,DALYs!$A$2:$MW$40,'Intervention list'!FM$195+1,0)</f>
        <v>0</v>
      </c>
      <c r="FN50" s="0" t="n">
        <f aca="false">IF(ISNUMBER(FIND(FN$1,$D50))=$AO$1,1,0)*VLOOKUP($Z$2,DALYs!$A$2:$MW$40,'Intervention list'!FN$195+1,0)</f>
        <v>0</v>
      </c>
      <c r="FO50" s="0" t="n">
        <f aca="false">IF(ISNUMBER(FIND(FO$1,$D50))=$AO$1,1,0)*VLOOKUP($Z$2,DALYs!$A$2:$MW$40,'Intervention list'!FO$195+1,0)</f>
        <v>0</v>
      </c>
      <c r="FP50" s="0" t="n">
        <f aca="false">IF(ISNUMBER(FIND(FP$1,$D50))=$AO$1,1,0)*VLOOKUP($Z$2,DALYs!$A$2:$MW$40,'Intervention list'!FP$195+1,0)</f>
        <v>0</v>
      </c>
      <c r="FQ50" s="0" t="n">
        <f aca="false">IF(ISNUMBER(FIND(FQ$1,$D50))=$AO$1,1,0)*VLOOKUP($Z$2,DALYs!$A$2:$MW$40,'Intervention list'!FQ$195+1,0)</f>
        <v>0</v>
      </c>
      <c r="FR50" s="0" t="n">
        <f aca="false">IF(ISNUMBER(FIND(FR$1,$D50))=$AO$1,1,0)*VLOOKUP($Z$2,DALYs!$A$2:$MW$40,'Intervention list'!FR$195+1,0)</f>
        <v>0</v>
      </c>
      <c r="FS50" s="0" t="n">
        <f aca="false">IF(ISNUMBER(FIND(FS$1,$D50))=$AO$1,1,0)*VLOOKUP($Z$2,DALYs!$A$2:$MW$40,'Intervention list'!FS$195+1,0)</f>
        <v>0</v>
      </c>
      <c r="FT50" s="0" t="n">
        <f aca="false">IF(ISNUMBER(FIND(FT$1,$D50))=$AO$1,1,0)*VLOOKUP($Z$2,DALYs!$A$2:$MW$40,'Intervention list'!FT$195+1,0)</f>
        <v>0</v>
      </c>
      <c r="FU50" s="0" t="n">
        <f aca="false">IF(ISNUMBER(FIND(FU$1,$D50))=$AO$1,1,0)*VLOOKUP($Z$2,DALYs!$A$2:$MW$40,'Intervention list'!FU$195+1,0)</f>
        <v>0</v>
      </c>
      <c r="FV50" s="0" t="n">
        <f aca="false">IF(ISNUMBER(FIND(FV$1,$D50))=$AO$1,1,0)*VLOOKUP($Z$2,DALYs!$A$2:$MW$40,'Intervention list'!FV$195+1,0)</f>
        <v>0</v>
      </c>
      <c r="FW50" s="0" t="n">
        <f aca="false">IF(ISNUMBER(FIND(FW$1,$D50))=$AO$1,1,0)*VLOOKUP($Z$2,DALYs!$A$2:$MW$40,'Intervention list'!FW$195+1,0)</f>
        <v>0</v>
      </c>
      <c r="FX50" s="0" t="n">
        <f aca="false">IF(ISNUMBER(FIND(FX$1,$D50))=$AO$1,1,0)*VLOOKUP($Z$2,DALYs!$A$2:$MW$40,'Intervention list'!FX$195+1,0)</f>
        <v>0</v>
      </c>
      <c r="FY50" s="0" t="n">
        <f aca="false">IF(ISNUMBER(FIND(FY$1,$D50))=$AO$1,1,0)*VLOOKUP($Z$2,DALYs!$A$2:$MW$40,'Intervention list'!FY$195+1,0)</f>
        <v>0</v>
      </c>
      <c r="FZ50" s="0" t="n">
        <f aca="false">IF(ISNUMBER(FIND(FZ$1,$D50))=$AO$1,1,0)*VLOOKUP($Z$2,DALYs!$A$2:$MW$40,'Intervention list'!FZ$195+1,0)</f>
        <v>0</v>
      </c>
      <c r="GA50" s="0" t="n">
        <f aca="false">IF(ISNUMBER(FIND(GA$1,$D50))=$AO$1,1,0)*VLOOKUP($Z$2,DALYs!$A$2:$MW$40,'Intervention list'!GA$195+1,0)</f>
        <v>0</v>
      </c>
      <c r="GB50" s="0" t="n">
        <f aca="false">IF(ISNUMBER(FIND(GB$1,$D50))=$AO$1,1,0)*VLOOKUP($Z$2,DALYs!$A$2:$MW$40,'Intervention list'!GB$195+1,0)</f>
        <v>0</v>
      </c>
      <c r="GC50" s="0" t="n">
        <f aca="false">IF(ISNUMBER(FIND(GC$1,$D50))=$AO$1,1,0)*VLOOKUP($Z$2,DALYs!$A$2:$MW$40,'Intervention list'!GC$195+1,0)</f>
        <v>0</v>
      </c>
      <c r="GD50" s="0" t="n">
        <f aca="false">IF(ISNUMBER(FIND(GD$1,$D50))=$AO$1,1,0)*VLOOKUP($Z$2,DALYs!$A$2:$MW$40,'Intervention list'!GD$195+1,0)</f>
        <v>0</v>
      </c>
      <c r="GE50" s="0" t="n">
        <f aca="false">IF(ISNUMBER(FIND(GE$1,$D50))=$AO$1,1,0)*VLOOKUP($Z$2,DALYs!$A$2:$MW$40,'Intervention list'!GE$195+1,0)</f>
        <v>0</v>
      </c>
      <c r="GF50" s="0" t="n">
        <f aca="false">IF(ISNUMBER(FIND(GF$1,$D50))=$AO$1,1,0)*VLOOKUP($Z$2,DALYs!$A$2:$MW$40,'Intervention list'!GF$195+1,0)</f>
        <v>0</v>
      </c>
      <c r="GG50" s="0" t="n">
        <f aca="false">IF(ISNUMBER(FIND(GG$1,$D50))=$AO$1,1,0)*VLOOKUP($Z$2,DALYs!$A$2:$MW$40,'Intervention list'!GG$195+1,0)</f>
        <v>0</v>
      </c>
      <c r="GH50" s="0" t="n">
        <f aca="false">IF(ISNUMBER(FIND(GH$1,$D50))=$AO$1,1,0)*VLOOKUP($Z$2,DALYs!$A$2:$MW$40,'Intervention list'!GH$195+1,0)</f>
        <v>0</v>
      </c>
      <c r="GI50" s="0" t="n">
        <f aca="false">IF(ISNUMBER(FIND(GI$1,$D50))=$AO$1,1,0)*VLOOKUP($Z$2,DALYs!$A$2:$MW$40,'Intervention list'!GI$195+1,0)</f>
        <v>0</v>
      </c>
      <c r="GJ50" s="0" t="n">
        <f aca="false">IF(ISNUMBER(FIND(GJ$1,$D50))=$AO$1,1,0)*VLOOKUP($Z$2,DALYs!$A$2:$MW$40,'Intervention list'!GJ$195+1,0)</f>
        <v>0</v>
      </c>
      <c r="GK50" s="0" t="n">
        <f aca="false">IF(ISNUMBER(FIND(GK$1,$D50))=$AO$1,1,0)*VLOOKUP($Z$2,DALYs!$A$2:$MW$40,'Intervention list'!GK$195+1,0)</f>
        <v>0</v>
      </c>
      <c r="GL50" s="0" t="n">
        <f aca="false">IF(ISNUMBER(FIND(GL$1,$D50))=$AO$1,1,0)*VLOOKUP($Z$2,DALYs!$A$2:$MW$40,'Intervention list'!GL$195+1,0)</f>
        <v>0</v>
      </c>
      <c r="GM50" s="0" t="n">
        <f aca="false">IF(ISNUMBER(FIND(GM$1,$D50))=$AO$1,1,0)*VLOOKUP($Z$2,DALYs!$A$2:$MW$40,'Intervention list'!GM$195+1,0)</f>
        <v>0</v>
      </c>
      <c r="GN50" s="0" t="n">
        <f aca="false">IF(ISNUMBER(FIND(GN$1,$D50))=$AO$1,1,0)*VLOOKUP($Z$2,DALYs!$A$2:$MW$40,'Intervention list'!GN$195+1,0)</f>
        <v>0</v>
      </c>
      <c r="GO50" s="0" t="n">
        <f aca="false">IF(ISNUMBER(FIND(GO$1,$D50))=$AO$1,1,0)*VLOOKUP($Z$2,DALYs!$A$2:$MW$40,'Intervention list'!GO$195+1,0)</f>
        <v>0</v>
      </c>
      <c r="GP50" s="0" t="n">
        <f aca="false">IF(ISNUMBER(FIND(GP$1,$D50))=$AO$1,1,0)*VLOOKUP($Z$2,DALYs!$A$2:$MW$40,'Intervention list'!GP$195+1,0)</f>
        <v>0</v>
      </c>
      <c r="GQ50" s="0" t="n">
        <f aca="false">IF(ISNUMBER(FIND(GQ$1,$D50))=$AO$1,1,0)*VLOOKUP($Z$2,DALYs!$A$2:$MW$40,'Intervention list'!GQ$195+1,0)</f>
        <v>0</v>
      </c>
      <c r="GR50" s="0" t="n">
        <f aca="false">IF(ISNUMBER(FIND(GR$1,$D50))=$AO$1,1,0)*VLOOKUP($Z$2,DALYs!$A$2:$MW$40,'Intervention list'!GR$195+1,0)</f>
        <v>0</v>
      </c>
      <c r="GS50" s="0" t="n">
        <f aca="false">IF(ISNUMBER(FIND(GS$1,$D50))=$AO$1,1,0)*VLOOKUP($Z$2,DALYs!$A$2:$MW$40,'Intervention list'!GS$195+1,0)</f>
        <v>0</v>
      </c>
      <c r="GT50" s="0" t="n">
        <f aca="false">IF(ISNUMBER(FIND(GT$1,$D50))=$AO$1,1,0)*VLOOKUP($Z$2,DALYs!$A$2:$MW$40,'Intervention list'!GT$195+1,0)</f>
        <v>0</v>
      </c>
      <c r="GU50" s="0" t="n">
        <f aca="false">IF(ISNUMBER(FIND(GU$1,$D50))=$AO$1,1,0)*VLOOKUP($Z$2,DALYs!$A$2:$MW$40,'Intervention list'!GU$195+1,0)</f>
        <v>0</v>
      </c>
      <c r="GV50" s="0" t="n">
        <f aca="false">IF(ISNUMBER(FIND(GV$1,$D50))=$AO$1,1,0)*VLOOKUP($Z$2,DALYs!$A$2:$MW$40,'Intervention list'!GV$195+1,0)</f>
        <v>0</v>
      </c>
      <c r="GW50" s="0" t="n">
        <f aca="false">IF(ISNUMBER(FIND(GW$1,$D50))=$AO$1,1,0)*VLOOKUP($Z$2,DALYs!$A$2:$MW$40,'Intervention list'!GW$195+1,0)</f>
        <v>0</v>
      </c>
      <c r="GX50" s="0" t="n">
        <f aca="false">IF(ISNUMBER(FIND(GX$1,$D50))=$AO$1,1,0)*VLOOKUP($Z$2,DALYs!$A$2:$MW$40,'Intervention list'!GX$195+1,0)</f>
        <v>0</v>
      </c>
      <c r="GY50" s="0" t="n">
        <f aca="false">IF(ISNUMBER(FIND(GY$1,$D50))=$AO$1,1,0)*VLOOKUP($Z$2,DALYs!$A$2:$MW$40,'Intervention list'!GY$195+1,0)</f>
        <v>0</v>
      </c>
      <c r="GZ50" s="0" t="n">
        <f aca="false">IF(ISNUMBER(FIND(GZ$1,$D50))=$AO$1,1,0)*VLOOKUP($Z$2,DALYs!$A$2:$MW$40,'Intervention list'!GZ$195+1,0)</f>
        <v>0</v>
      </c>
      <c r="HA50" s="0" t="n">
        <f aca="false">IF(ISNUMBER(FIND(HA$1,$D50))=$AO$1,1,0)*VLOOKUP($Z$2,DALYs!$A$2:$MW$40,'Intervention list'!HA$195+1,0)</f>
        <v>0</v>
      </c>
      <c r="HB50" s="0" t="n">
        <f aca="false">IF(ISNUMBER(FIND(HB$1,$D50))=$AO$1,1,0)*VLOOKUP($Z$2,DALYs!$A$2:$MW$40,'Intervention list'!HB$195+1,0)</f>
        <v>0</v>
      </c>
      <c r="HC50" s="0" t="n">
        <f aca="false">IF(ISNUMBER(FIND(HC$1,$D50))=$AO$1,1,0)*VLOOKUP($Z$2,DALYs!$A$2:$MW$40,'Intervention list'!HC$195+1,0)</f>
        <v>0</v>
      </c>
      <c r="HD50" s="0" t="n">
        <f aca="false">IF(ISNUMBER(FIND(HD$1,$D50))=$AO$1,1,0)*VLOOKUP($Z$2,DALYs!$A$2:$MW$40,'Intervention list'!HD$195+1,0)</f>
        <v>0</v>
      </c>
      <c r="HE50" s="0" t="n">
        <f aca="false">IF(ISNUMBER(FIND(HE$1,$D50))=$AO$1,1,0)*VLOOKUP($Z$2,DALYs!$A$2:$MW$40,'Intervention list'!HE$195+1,0)</f>
        <v>0</v>
      </c>
      <c r="HF50" s="0" t="n">
        <f aca="false">IF(ISNUMBER(FIND(HF$1,$D50))=$AO$1,1,0)*VLOOKUP($Z$2,DALYs!$A$2:$MW$40,'Intervention list'!HF$195+1,0)</f>
        <v>0</v>
      </c>
      <c r="HG50" s="0" t="n">
        <f aca="false">IF(ISNUMBER(FIND(HG$1,$D50))=$AO$1,1,0)*VLOOKUP($Z$2,DALYs!$A$2:$MW$40,'Intervention list'!HG$195+1,0)</f>
        <v>0</v>
      </c>
      <c r="HH50" s="0" t="n">
        <f aca="false">IF(ISNUMBER(FIND(HH$1,$D50))=$AO$1,1,0)*VLOOKUP($Z$2,DALYs!$A$2:$MW$40,'Intervention list'!HH$195+1,0)</f>
        <v>0</v>
      </c>
      <c r="HI50" s="0" t="n">
        <f aca="false">IF(ISNUMBER(FIND(HI$1,$D50))=$AO$1,1,0)*VLOOKUP($Z$2,DALYs!$A$2:$MW$40,'Intervention list'!HI$195+1,0)</f>
        <v>0</v>
      </c>
      <c r="HJ50" s="0" t="n">
        <f aca="false">IF(ISNUMBER(FIND(HJ$1,$D50))=$AO$1,1,0)*VLOOKUP($Z$2,DALYs!$A$2:$MW$40,'Intervention list'!HJ$195+1,0)</f>
        <v>0</v>
      </c>
      <c r="HK50" s="0" t="n">
        <f aca="false">IF(ISNUMBER(FIND(HK$1,$D50))=$AO$1,1,0)*VLOOKUP($Z$2,DALYs!$A$2:$MW$40,'Intervention list'!HK$195+1,0)</f>
        <v>0</v>
      </c>
      <c r="HL50" s="0" t="n">
        <f aca="false">IF(ISNUMBER(FIND(HL$1,$D50))=$AO$1,1,0)*VLOOKUP($Z$2,DALYs!$A$2:$MW$40,'Intervention list'!HL$195+1,0)</f>
        <v>0</v>
      </c>
      <c r="HM50" s="0" t="n">
        <f aca="false">IF(ISNUMBER(FIND(HM$1,$D50))=$AO$1,1,0)*VLOOKUP($Z$2,DALYs!$A$2:$MW$40,'Intervention list'!HM$195+1,0)</f>
        <v>0</v>
      </c>
      <c r="HN50" s="0" t="n">
        <f aca="false">IF(ISNUMBER(FIND(HN$1,$D50))=$AO$1,1,0)*VLOOKUP($Z$2,DALYs!$A$2:$MW$40,'Intervention list'!HN$195+1,0)</f>
        <v>0</v>
      </c>
      <c r="HO50" s="0" t="n">
        <f aca="false">IF(ISNUMBER(FIND(HO$1,$D50))=$AO$1,1,0)*VLOOKUP($Z$2,DALYs!$A$2:$MW$40,'Intervention list'!HO$195+1,0)</f>
        <v>0</v>
      </c>
      <c r="HP50" s="0" t="n">
        <f aca="false">IF(ISNUMBER(FIND(HP$1,$D50))=$AO$1,1,0)*VLOOKUP($Z$2,DALYs!$A$2:$MW$40,'Intervention list'!HP$195+1,0)</f>
        <v>0</v>
      </c>
      <c r="HQ50" s="0" t="n">
        <f aca="false">IF(ISNUMBER(FIND(HQ$1,$D50))=$AO$1,1,0)*VLOOKUP($Z$2,DALYs!$A$2:$MW$40,'Intervention list'!HQ$195+1,0)</f>
        <v>0</v>
      </c>
      <c r="HR50" s="0" t="n">
        <f aca="false">IF(ISNUMBER(FIND(HR$1,$D50))=$AO$1,1,0)*VLOOKUP($Z$2,DALYs!$A$2:$MW$40,'Intervention list'!HR$195+1,0)</f>
        <v>0</v>
      </c>
      <c r="HS50" s="0" t="n">
        <f aca="false">IF(ISNUMBER(FIND(HS$1,$D50))=$AO$1,1,0)*VLOOKUP($Z$2,DALYs!$A$2:$MW$40,'Intervention list'!HS$195+1,0)</f>
        <v>0</v>
      </c>
      <c r="HT50" s="0" t="n">
        <f aca="false">IF(ISNUMBER(FIND(HT$1,$D50))=$AO$1,1,0)*VLOOKUP($Z$2,DALYs!$A$2:$MW$40,'Intervention list'!HT$195+1,0)</f>
        <v>0</v>
      </c>
      <c r="HU50" s="0" t="n">
        <f aca="false">IF(ISNUMBER(FIND(HU$1,$D50))=$AO$1,1,0)*VLOOKUP($Z$2,DALYs!$A$2:$MW$40,'Intervention list'!HU$195+1,0)</f>
        <v>0</v>
      </c>
      <c r="HV50" s="0" t="n">
        <f aca="false">IF(ISNUMBER(FIND(HV$1,$D50))=$AO$1,1,0)*VLOOKUP($Z$2,DALYs!$A$2:$MW$40,'Intervention list'!HV$195+1,0)</f>
        <v>0</v>
      </c>
      <c r="HW50" s="0" t="n">
        <f aca="false">IF(ISNUMBER(FIND(HW$1,$D50))=$AO$1,1,0)*VLOOKUP($Z$2,DALYs!$A$2:$MW$40,'Intervention list'!HW$195+1,0)</f>
        <v>0</v>
      </c>
      <c r="HX50" s="0" t="n">
        <f aca="false">IF(ISNUMBER(FIND(HX$1,$D50))=$AO$1,1,0)*VLOOKUP($Z$2,DALYs!$A$2:$MW$40,'Intervention list'!HX$195+1,0)</f>
        <v>0</v>
      </c>
      <c r="HY50" s="0" t="n">
        <f aca="false">IF(ISNUMBER(FIND(HY$1,$D50))=$AO$1,1,0)*VLOOKUP($Z$2,DALYs!$A$2:$MW$40,'Intervention list'!HY$195+1,0)</f>
        <v>0</v>
      </c>
      <c r="HZ50" s="0" t="n">
        <f aca="false">IF(ISNUMBER(FIND(HZ$1,$D50))=$AO$1,1,0)*VLOOKUP($Z$2,DALYs!$A$2:$MW$40,'Intervention list'!HZ$195+1,0)</f>
        <v>0</v>
      </c>
      <c r="IA50" s="0" t="n">
        <f aca="false">IF(ISNUMBER(FIND(IA$1,$D50))=$AO$1,1,0)*VLOOKUP($Z$2,DALYs!$A$2:$MW$40,'Intervention list'!IA$195+1,0)</f>
        <v>0</v>
      </c>
      <c r="IB50" s="0" t="n">
        <f aca="false">IF(ISNUMBER(FIND(IB$1,$D50))=$AO$1,1,0)*VLOOKUP($Z$2,DALYs!$A$2:$MW$40,'Intervention list'!IB$195+1,0)</f>
        <v>340289.402780796</v>
      </c>
      <c r="IC50" s="0" t="n">
        <f aca="false">IF(ISNUMBER(FIND(IC$1,$D50))=$AO$1,1,0)*VLOOKUP($Z$2,DALYs!$A$2:$MW$40,'Intervention list'!IC$195+1,0)</f>
        <v>0</v>
      </c>
      <c r="ID50" s="0" t="n">
        <f aca="false">IF(ISNUMBER(FIND(ID$1,$D50))=$AO$1,1,0)*VLOOKUP($Z$2,DALYs!$A$2:$MW$40,'Intervention list'!ID$195+1,0)</f>
        <v>0</v>
      </c>
      <c r="IE50" s="0" t="n">
        <f aca="false">IF(ISNUMBER(FIND(IE$1,$D50))=$AO$1,1,0)*VLOOKUP($Z$2,DALYs!$A$2:$MW$40,'Intervention list'!IE$195+1,0)</f>
        <v>0</v>
      </c>
      <c r="IF50" s="0" t="n">
        <f aca="false">IF(ISNUMBER(FIND(IF$1,$D50))=$AO$1,1,0)*VLOOKUP($Z$2,DALYs!$A$2:$MW$40,'Intervention list'!IF$195+1,0)</f>
        <v>0</v>
      </c>
      <c r="IG50" s="0" t="n">
        <f aca="false">IF(ISNUMBER(FIND(IG$1,$D50))=$AO$1,1,0)*VLOOKUP($Z$2,DALYs!$A$2:$MW$40,'Intervention list'!IG$195+1,0)</f>
        <v>0</v>
      </c>
      <c r="IH50" s="0" t="n">
        <f aca="false">IF(ISNUMBER(FIND(IH$1,$D50))=$AO$1,1,0)*VLOOKUP($Z$2,DALYs!$A$2:$MW$40,'Intervention list'!IH$195+1,0)</f>
        <v>0</v>
      </c>
      <c r="II50" s="0" t="n">
        <f aca="false">IF(ISNUMBER(FIND(II$1,$D50))=$AO$1,1,0)*VLOOKUP($Z$2,DALYs!$A$2:$MW$40,'Intervention list'!II$195+1,0)</f>
        <v>0</v>
      </c>
      <c r="IJ50" s="0" t="n">
        <f aca="false">IF(ISNUMBER(FIND(IJ$1,$D50))=$AO$1,1,0)*VLOOKUP($Z$2,DALYs!$A$2:$MW$40,'Intervention list'!IJ$195+1,0)</f>
        <v>0</v>
      </c>
      <c r="IK50" s="0" t="n">
        <f aca="false">IF(ISNUMBER(FIND(IK$1,$D50))=$AO$1,1,0)*VLOOKUP($Z$2,DALYs!$A$2:$MW$40,'Intervention list'!IK$195+1,0)</f>
        <v>0</v>
      </c>
      <c r="IL50" s="0" t="n">
        <f aca="false">IF(ISNUMBER(FIND(IL$1,$D50))=$AO$1,1,0)*VLOOKUP($Z$2,DALYs!$A$2:$MW$40,'Intervention list'!IL$195+1,0)</f>
        <v>0</v>
      </c>
      <c r="IM50" s="0" t="n">
        <f aca="false">IF(ISNUMBER(FIND(IM$1,$D50))=$AO$1,1,0)*VLOOKUP($Z$2,DALYs!$A$2:$MW$40,'Intervention list'!IM$195+1,0)</f>
        <v>0</v>
      </c>
      <c r="IN50" s="0" t="n">
        <f aca="false">IF(ISNUMBER(FIND(IN$1,$D50))=$AO$1,1,0)*VLOOKUP($Z$2,DALYs!$A$2:$MW$40,'Intervention list'!IN$195+1,0)</f>
        <v>0</v>
      </c>
      <c r="IO50" s="0" t="n">
        <f aca="false">IF(ISNUMBER(FIND(IO$1,$D50))=$AO$1,1,0)*VLOOKUP($Z$2,DALYs!$A$2:$MW$40,'Intervention list'!IO$195+1,0)</f>
        <v>0</v>
      </c>
      <c r="IP50" s="0" t="n">
        <f aca="false">IF(ISNUMBER(FIND(IP$1,$D50))=$AO$1,1,0)*VLOOKUP($Z$2,DALYs!$A$2:$MW$40,'Intervention list'!IP$195+1,0)</f>
        <v>0</v>
      </c>
      <c r="IQ50" s="0" t="n">
        <f aca="false">IF(ISNUMBER(FIND(IQ$1,$D50))=$AO$1,1,0)*VLOOKUP($Z$2,DALYs!$A$2:$MW$40,'Intervention list'!IQ$195+1,0)</f>
        <v>0</v>
      </c>
      <c r="IR50" s="0" t="n">
        <f aca="false">IF(ISNUMBER(FIND(IR$1,$D50))=$AO$1,1,0)*VLOOKUP($Z$2,DALYs!$A$2:$MW$40,'Intervention list'!IR$195+1,0)</f>
        <v>0</v>
      </c>
      <c r="IS50" s="0" t="n">
        <f aca="false">IF(ISNUMBER(FIND(IS$1,$D50))=$AO$1,1,0)*VLOOKUP($Z$2,DALYs!$A$2:$MW$40,'Intervention list'!IS$195+1,0)</f>
        <v>0</v>
      </c>
      <c r="IT50" s="0" t="n">
        <f aca="false">IF(ISNUMBER(FIND(IT$1,$D50))=$AO$1,1,0)*VLOOKUP($Z$2,DALYs!$A$2:$MW$40,'Intervention list'!IT$195+1,0)</f>
        <v>0</v>
      </c>
      <c r="IU50" s="0" t="n">
        <f aca="false">IF(ISNUMBER(FIND(IU$1,$D50))=$AO$1,1,0)*VLOOKUP($Z$2,DALYs!$A$2:$MW$40,'Intervention list'!IU$195+1,0)</f>
        <v>0</v>
      </c>
      <c r="IV50" s="0" t="n">
        <f aca="false">IF(ISNUMBER(FIND(IV$1,$D50))=$AO$1,1,0)*VLOOKUP($Z$2,DALYs!$A$2:$MW$40,'Intervention list'!IV$195+1,0)</f>
        <v>0</v>
      </c>
      <c r="IW50" s="0" t="n">
        <f aca="false">IF(ISNUMBER(FIND(IW$1,$D50))=$AO$1,1,0)*VLOOKUP($Z$2,DALYs!$A$2:$MW$40,'Intervention list'!IW$195+1,0)</f>
        <v>0</v>
      </c>
      <c r="IX50" s="0" t="n">
        <f aca="false">IF(ISNUMBER(FIND(IX$1,$D50))=$AO$1,1,0)*VLOOKUP($Z$2,DALYs!$A$2:$MW$40,'Intervention list'!IX$195+1,0)</f>
        <v>0</v>
      </c>
      <c r="IY50" s="0" t="n">
        <f aca="false">IF(ISNUMBER(FIND(IY$1,$D50))=$AO$1,1,0)*VLOOKUP($Z$2,DALYs!$A$2:$MW$40,'Intervention list'!IY$195+1,0)</f>
        <v>0</v>
      </c>
      <c r="IZ50" s="0" t="n">
        <f aca="false">IF(ISNUMBER(FIND(IZ$1,$D50))=$AO$1,1,0)*VLOOKUP($Z$2,DALYs!$A$2:$MW$40,'Intervention list'!IZ$195+1,0)</f>
        <v>0</v>
      </c>
      <c r="JA50" s="0" t="n">
        <f aca="false">IF(ISNUMBER(FIND(JA$1,$D50))=$AO$1,1,0)*VLOOKUP($Z$2,DALYs!$A$2:$MW$40,'Intervention list'!JA$195+1,0)</f>
        <v>0</v>
      </c>
      <c r="JB50" s="0" t="n">
        <f aca="false">IF(ISNUMBER(FIND(JB$1,$D50))=$AO$1,1,0)*VLOOKUP($Z$2,DALYs!$A$2:$MW$40,'Intervention list'!JB$195+1,0)</f>
        <v>0</v>
      </c>
      <c r="JC50" s="0" t="n">
        <f aca="false">IF(ISNUMBER(FIND(JC$1,$D50))=$AO$1,1,0)*VLOOKUP($Z$2,DALYs!$A$2:$MW$40,'Intervention list'!JC$195+1,0)</f>
        <v>0</v>
      </c>
      <c r="JD50" s="0" t="n">
        <f aca="false">IF(ISNUMBER(FIND(JD$1,$D50))=$AO$1,1,0)*VLOOKUP($Z$2,DALYs!$A$2:$MW$40,'Intervention list'!JD$195+1,0)</f>
        <v>0</v>
      </c>
      <c r="JE50" s="0" t="n">
        <f aca="false">IF(ISNUMBER(FIND(JE$1,$D50))=$AO$1,1,0)*VLOOKUP($Z$2,DALYs!$A$2:$MW$40,'Intervention list'!JE$195+1,0)</f>
        <v>0</v>
      </c>
      <c r="JF50" s="0" t="n">
        <f aca="false">IF(ISNUMBER(FIND(JF$1,$D50))=$AO$1,1,0)*VLOOKUP($Z$2,DALYs!$A$2:$MW$40,'Intervention list'!JF$195+1,0)</f>
        <v>0</v>
      </c>
      <c r="JG50" s="0" t="n">
        <f aca="false">IF(ISNUMBER(FIND(JG$1,$D50))=$AO$1,1,0)*VLOOKUP($Z$2,DALYs!$A$2:$MW$40,'Intervention list'!JG$195+1,0)</f>
        <v>0</v>
      </c>
      <c r="JH50" s="0" t="n">
        <f aca="false">IF(ISNUMBER(FIND(JH$1,$D50))=$AO$1,1,0)*VLOOKUP($Z$2,DALYs!$A$2:$MW$40,'Intervention list'!JH$195+1,0)</f>
        <v>0</v>
      </c>
      <c r="JI50" s="0" t="n">
        <f aca="false">IF(ISNUMBER(FIND(JI$1,$D50))=$AO$1,1,0)*VLOOKUP($Z$2,DALYs!$A$2:$MW$40,'Intervention list'!JI$195+1,0)</f>
        <v>0</v>
      </c>
      <c r="JJ50" s="0" t="n">
        <f aca="false">IF(ISNUMBER(FIND(JJ$1,$D50))=$AO$1,1,0)*VLOOKUP($Z$2,DALYs!$A$2:$MW$40,'Intervention list'!JJ$195+1,0)</f>
        <v>0</v>
      </c>
      <c r="JK50" s="0" t="n">
        <f aca="false">IF(ISNUMBER(FIND(JK$1,$D50))=$AO$1,1,0)*VLOOKUP($Z$2,DALYs!$A$2:$MW$40,'Intervention list'!JK$195+1,0)</f>
        <v>0</v>
      </c>
      <c r="JL50" s="0" t="n">
        <f aca="false">IF(ISNUMBER(FIND(JL$1,$D50))=$AO$1,1,0)*VLOOKUP($Z$2,DALYs!$A$2:$MW$40,'Intervention list'!JL$195+1,0)</f>
        <v>0</v>
      </c>
      <c r="JM50" s="0" t="n">
        <f aca="false">IF(ISNUMBER(FIND(JM$1,$D50))=$AO$1,1,0)*VLOOKUP($Z$2,DALYs!$A$2:$MW$40,'Intervention list'!JM$195+1,0)</f>
        <v>0</v>
      </c>
      <c r="JN50" s="0" t="n">
        <f aca="false">IF(ISNUMBER(FIND(JN$1,$D50))=$AO$1,1,0)*VLOOKUP($Z$2,DALYs!$A$2:$MW$40,'Intervention list'!JN$195+1,0)</f>
        <v>0</v>
      </c>
      <c r="JO50" s="0" t="n">
        <f aca="false">IF(ISNUMBER(FIND(JO$1,$D50))=$AO$1,1,0)*VLOOKUP($Z$2,DALYs!$A$2:$MW$40,'Intervention list'!JO$195+1,0)</f>
        <v>0</v>
      </c>
      <c r="JP50" s="0" t="n">
        <f aca="false">IF(ISNUMBER(FIND(JP$1,$D50))=$AO$1,1,0)*VLOOKUP($Z$2,DALYs!$A$2:$MW$40,'Intervention list'!JP$195+1,0)</f>
        <v>0</v>
      </c>
      <c r="JQ50" s="0" t="n">
        <f aca="false">IF(ISNUMBER(FIND(JQ$1,$D50))=$AO$1,1,0)*VLOOKUP($Z$2,DALYs!$A$2:$MW$40,'Intervention list'!JQ$195+1,0)</f>
        <v>0</v>
      </c>
      <c r="JR50" s="0" t="n">
        <f aca="false">IF(ISNUMBER(FIND(JR$1,$D50))=$AO$1,1,0)*VLOOKUP($Z$2,DALYs!$A$2:$MW$40,'Intervention list'!JR$195+1,0)</f>
        <v>0</v>
      </c>
      <c r="JS50" s="0" t="n">
        <f aca="false">IF(ISNUMBER(FIND(JS$1,$D50))=$AO$1,1,0)*VLOOKUP($Z$2,DALYs!$A$2:$MW$40,'Intervention list'!JS$195+1,0)</f>
        <v>0</v>
      </c>
      <c r="JT50" s="0" t="n">
        <f aca="false">IF(ISNUMBER(FIND(JT$1,$D50))=$AO$1,1,0)*VLOOKUP($Z$2,DALYs!$A$2:$MW$40,'Intervention list'!JT$195+1,0)</f>
        <v>0</v>
      </c>
      <c r="JU50" s="0" t="n">
        <f aca="false">IF(ISNUMBER(FIND(JU$1,$D50))=$AO$1,1,0)*VLOOKUP($Z$2,DALYs!$A$2:$MW$40,'Intervention list'!JU$195+1,0)</f>
        <v>0</v>
      </c>
      <c r="JV50" s="0" t="n">
        <f aca="false">IF(ISNUMBER(FIND(JV$1,$D50))=$AO$1,1,0)*VLOOKUP($Z$2,DALYs!$A$2:$MW$40,'Intervention list'!JV$195+1,0)</f>
        <v>0</v>
      </c>
      <c r="JW50" s="0" t="n">
        <f aca="false">IF(ISNUMBER(FIND(JW$1,$D50))=$AO$1,1,0)*VLOOKUP($Z$2,DALYs!$A$2:$MW$40,'Intervention list'!JW$195+1,0)</f>
        <v>0</v>
      </c>
      <c r="JX50" s="0" t="n">
        <f aca="false">IF(ISNUMBER(FIND(JX$1,$D50))=$AO$1,1,0)*VLOOKUP($Z$2,DALYs!$A$2:$MW$40,'Intervention list'!JX$195+1,0)</f>
        <v>0</v>
      </c>
      <c r="JY50" s="0" t="n">
        <f aca="false">IF(ISNUMBER(FIND(JY$1,$D50))=$AO$1,1,0)*VLOOKUP($Z$2,DALYs!$A$2:$MW$40,'Intervention list'!JY$195+1,0)</f>
        <v>0</v>
      </c>
      <c r="JZ50" s="0" t="n">
        <f aca="false">IF(ISNUMBER(FIND(JZ$1,$D50))=$AO$1,1,0)*VLOOKUP($Z$2,DALYs!$A$2:$MW$40,'Intervention list'!JZ$195+1,0)</f>
        <v>0</v>
      </c>
      <c r="KA50" s="0" t="n">
        <f aca="false">IF(ISNUMBER(FIND(KA$1,$D50))=$AO$1,1,0)*VLOOKUP($Z$2,DALYs!$A$2:$MW$40,'Intervention list'!KA$195+1,0)</f>
        <v>0</v>
      </c>
      <c r="KB50" s="0" t="n">
        <f aca="false">IF(ISNUMBER(FIND(KB$1,$D50))=$AO$1,1,0)*VLOOKUP($Z$2,DALYs!$A$2:$MW$40,'Intervention list'!KB$195+1,0)</f>
        <v>0</v>
      </c>
      <c r="KC50" s="0" t="n">
        <f aca="false">IF(ISNUMBER(FIND(KC$1,$D50))=$AO$1,1,0)*VLOOKUP($Z$2,DALYs!$A$2:$MW$40,'Intervention list'!KC$195+1,0)</f>
        <v>0</v>
      </c>
      <c r="KD50" s="0" t="n">
        <f aca="false">IF(ISNUMBER(FIND(KD$1,$D50))=$AO$1,1,0)*VLOOKUP($Z$2,DALYs!$A$2:$MW$40,'Intervention list'!KD$195+1,0)</f>
        <v>0</v>
      </c>
      <c r="KE50" s="0" t="n">
        <f aca="false">IF(ISNUMBER(FIND(KE$1,$D50))=$AO$1,1,0)*VLOOKUP($Z$2,DALYs!$A$2:$MW$40,'Intervention list'!KE$195+1,0)</f>
        <v>0</v>
      </c>
      <c r="KF50" s="0" t="n">
        <f aca="false">IF(ISNUMBER(FIND(KF$1,$D50))=$AO$1,1,0)*VLOOKUP($Z$2,DALYs!$A$2:$MW$40,'Intervention list'!KF$195+1,0)</f>
        <v>0</v>
      </c>
      <c r="KG50" s="0" t="n">
        <f aca="false">IF(ISNUMBER(FIND(KG$1,$D50))=$AO$1,1,0)*VLOOKUP($Z$2,DALYs!$A$2:$MW$40,'Intervention list'!KG$195+1,0)</f>
        <v>0</v>
      </c>
      <c r="KH50" s="0" t="n">
        <f aca="false">IF(ISNUMBER(FIND(KH$1,$D50))=$AO$1,1,0)*VLOOKUP($Z$2,DALYs!$A$2:$MW$40,'Intervention list'!KH$195+1,0)</f>
        <v>0</v>
      </c>
      <c r="KI50" s="0" t="n">
        <f aca="false">IF(ISNUMBER(FIND(KI$1,$D50))=$AO$1,1,0)*VLOOKUP($Z$2,DALYs!$A$2:$MW$40,'Intervention list'!KI$195+1,0)</f>
        <v>0</v>
      </c>
      <c r="KJ50" s="0" t="n">
        <f aca="false">IF(ISNUMBER(FIND(KJ$1,$D50))=$AO$1,1,0)*VLOOKUP($Z$2,DALYs!$A$2:$MW$40,'Intervention list'!KJ$195+1,0)</f>
        <v>0</v>
      </c>
      <c r="KK50" s="0" t="n">
        <f aca="false">IF(ISNUMBER(FIND(KK$1,$D50))=$AO$1,1,0)*VLOOKUP($Z$2,DALYs!$A$2:$MW$40,'Intervention list'!KK$195+1,0)</f>
        <v>0</v>
      </c>
      <c r="KL50" s="0" t="n">
        <f aca="false">IF(ISNUMBER(FIND(KL$1,$D50))=$AO$1,1,0)*VLOOKUP($Z$2,DALYs!$A$2:$MW$40,'Intervention list'!KL$195+1,0)</f>
        <v>0</v>
      </c>
      <c r="KM50" s="0" t="n">
        <f aca="false">IF(ISNUMBER(FIND(KM$1,$D50))=$AO$1,1,0)*VLOOKUP($Z$2,DALYs!$A$2:$MW$40,'Intervention list'!KM$195+1,0)</f>
        <v>0</v>
      </c>
      <c r="KN50" s="0" t="n">
        <f aca="false">IF(ISNUMBER(FIND(KN$1,$D50))=$AO$1,1,0)*VLOOKUP($Z$2,DALYs!$A$2:$MW$40,'Intervention list'!KN$195+1,0)</f>
        <v>0</v>
      </c>
      <c r="KO50" s="0" t="n">
        <f aca="false">IF(ISNUMBER(FIND(KO$1,$D50))=$AO$1,1,0)*VLOOKUP($Z$2,DALYs!$A$2:$MW$40,'Intervention list'!KO$195+1,0)</f>
        <v>0</v>
      </c>
      <c r="KP50" s="0" t="n">
        <f aca="false">IF(ISNUMBER(FIND(KP$1,$D50))=$AO$1,1,0)*VLOOKUP($Z$2,DALYs!$A$2:$MW$40,'Intervention list'!KP$195+1,0)</f>
        <v>0</v>
      </c>
      <c r="KQ50" s="0" t="n">
        <f aca="false">IF(ISNUMBER(FIND(KQ$1,$D50))=$AO$1,1,0)*VLOOKUP($Z$2,DALYs!$A$2:$MW$40,'Intervention list'!KQ$195+1,0)</f>
        <v>0</v>
      </c>
      <c r="KR50" s="0" t="n">
        <f aca="false">IF(ISNUMBER(FIND(KR$1,$D50))=$AO$1,1,0)*VLOOKUP($Z$2,DALYs!$A$2:$MW$40,'Intervention list'!KR$195+1,0)</f>
        <v>0</v>
      </c>
      <c r="KS50" s="0" t="n">
        <f aca="false">IF(ISNUMBER(FIND(KS$1,$D50))=$AO$1,1,0)*VLOOKUP($Z$2,DALYs!$A$2:$MW$40,'Intervention list'!KS$195+1,0)</f>
        <v>0</v>
      </c>
      <c r="KT50" s="0" t="n">
        <f aca="false">IF(ISNUMBER(FIND(KT$1,$D50))=$AO$1,1,0)*VLOOKUP($Z$2,DALYs!$A$2:$MW$40,'Intervention list'!KT$195+1,0)</f>
        <v>0</v>
      </c>
      <c r="KU50" s="0" t="n">
        <f aca="false">IF(ISNUMBER(FIND(KU$1,$D50))=$AO$1,1,0)*VLOOKUP($Z$2,DALYs!$A$2:$MW$40,'Intervention list'!KU$195+1,0)</f>
        <v>0</v>
      </c>
      <c r="KV50" s="0" t="n">
        <f aca="false">IF(ISNUMBER(FIND(KV$1,$D50))=$AO$1,1,0)*VLOOKUP($Z$2,DALYs!$A$2:$MW$40,'Intervention list'!KV$195+1,0)</f>
        <v>0</v>
      </c>
      <c r="KW50" s="0" t="n">
        <f aca="false">IF(ISNUMBER(FIND(KW$1,$D50))=$AO$1,1,0)*VLOOKUP($Z$2,DALYs!$A$2:$MW$40,'Intervention list'!KW$195+1,0)</f>
        <v>0</v>
      </c>
      <c r="KX50" s="0" t="n">
        <f aca="false">IF(ISNUMBER(FIND(KX$1,$D50))=$AO$1,1,0)*VLOOKUP($Z$2,DALYs!$A$2:$MW$40,'Intervention list'!KX$195+1,0)</f>
        <v>0</v>
      </c>
      <c r="KY50" s="0" t="n">
        <f aca="false">IF(ISNUMBER(FIND(KY$1,$D50))=$AO$1,1,0)*VLOOKUP($Z$2,DALYs!$A$2:$MW$40,'Intervention list'!KY$195+1,0)</f>
        <v>0</v>
      </c>
      <c r="KZ50" s="0" t="n">
        <f aca="false">IF(ISNUMBER(FIND(KZ$1,$D50))=$AO$1,1,0)*VLOOKUP($Z$2,DALYs!$A$2:$MW$40,'Intervention list'!KZ$195+1,0)</f>
        <v>0</v>
      </c>
      <c r="LA50" s="0" t="n">
        <f aca="false">IF(ISNUMBER(FIND(LA$1,$D50))=$AO$1,1,0)*VLOOKUP($Z$2,DALYs!$A$2:$MW$40,'Intervention list'!LA$195+1,0)</f>
        <v>0</v>
      </c>
      <c r="LB50" s="0" t="n">
        <f aca="false">IF(ISNUMBER(FIND(LB$1,$D50))=$AO$1,1,0)*VLOOKUP($Z$2,DALYs!$A$2:$MW$40,'Intervention list'!LB$195+1,0)</f>
        <v>0</v>
      </c>
      <c r="LC50" s="0" t="n">
        <f aca="false">IF(ISNUMBER(FIND(LC$1,$D50))=$AO$1,1,0)*VLOOKUP($Z$2,DALYs!$A$2:$MW$40,'Intervention list'!LC$195+1,0)</f>
        <v>0</v>
      </c>
      <c r="LD50" s="0" t="n">
        <f aca="false">IF(ISNUMBER(FIND(LD$1,$D50))=$AO$1,1,0)*VLOOKUP($Z$2,DALYs!$A$2:$MW$40,'Intervention list'!LD$195+1,0)</f>
        <v>0</v>
      </c>
      <c r="LE50" s="0" t="n">
        <f aca="false">IF(ISNUMBER(FIND(LE$1,$D50))=$AO$1,1,0)*VLOOKUP($Z$2,DALYs!$A$2:$MW$40,'Intervention list'!LE$195+1,0)</f>
        <v>0</v>
      </c>
      <c r="LF50" s="0" t="n">
        <f aca="false">IF(ISNUMBER(FIND(LF$1,$D50))=$AO$1,1,0)*VLOOKUP($Z$2,DALYs!$A$2:$MW$40,'Intervention list'!LF$195+1,0)</f>
        <v>0</v>
      </c>
      <c r="LG50" s="0" t="n">
        <f aca="false">IF(ISNUMBER(FIND(LG$1,$D50))=$AO$1,1,0)*VLOOKUP($Z$2,DALYs!$A$2:$MW$40,'Intervention list'!LG$195+1,0)</f>
        <v>0</v>
      </c>
      <c r="LH50" s="0" t="n">
        <f aca="false">IF(ISNUMBER(FIND(LH$1,$D50))=$AO$1,1,0)*VLOOKUP($Z$2,DALYs!$A$2:$MW$40,'Intervention list'!LH$195+1,0)</f>
        <v>0</v>
      </c>
      <c r="LI50" s="0" t="n">
        <f aca="false">IF(ISNUMBER(FIND(LI$1,$D50))=$AO$1,1,0)*VLOOKUP($Z$2,DALYs!$A$2:$MW$40,'Intervention list'!LI$195+1,0)</f>
        <v>0</v>
      </c>
      <c r="LJ50" s="0" t="n">
        <f aca="false">IF(ISNUMBER(FIND(LJ$1,$D50))=$AO$1,1,0)*VLOOKUP($Z$2,DALYs!$A$2:$MW$40,'Intervention list'!LJ$195+1,0)</f>
        <v>0</v>
      </c>
      <c r="LK50" s="0" t="n">
        <f aca="false">IF(ISNUMBER(FIND(LK$1,$D50))=$AO$1,1,0)*VLOOKUP($Z$2,DALYs!$A$2:$MW$40,'Intervention list'!LK$195+1,0)</f>
        <v>0</v>
      </c>
      <c r="LL50" s="0" t="n">
        <f aca="false">IF(ISNUMBER(FIND(LL$1,$D50))=$AO$1,1,0)*VLOOKUP($Z$2,DALYs!$A$2:$MW$40,'Intervention list'!LL$195+1,0)</f>
        <v>0</v>
      </c>
      <c r="LM50" s="0" t="n">
        <f aca="false">IF(ISNUMBER(FIND(LM$1,$D50))=$AO$1,1,0)*VLOOKUP($Z$2,DALYs!$A$2:$MW$40,'Intervention list'!LM$195+1,0)</f>
        <v>0</v>
      </c>
      <c r="LN50" s="0" t="n">
        <f aca="false">IF(ISNUMBER(FIND(LN$1,$D50))=$AO$1,1,0)*VLOOKUP($Z$2,DALYs!$A$2:$MW$40,'Intervention list'!LN$195+1,0)</f>
        <v>0</v>
      </c>
      <c r="LO50" s="0" t="n">
        <f aca="false">IF(ISNUMBER(FIND(LO$1,$D50))=$AO$1,1,0)*VLOOKUP($Z$2,DALYs!$A$2:$MW$40,'Intervention list'!LO$195+1,0)</f>
        <v>0</v>
      </c>
      <c r="LP50" s="0" t="n">
        <f aca="false">IF(ISNUMBER(FIND(LP$1,$D50))=$AO$1,1,0)*VLOOKUP($Z$2,DALYs!$A$2:$MW$40,'Intervention list'!LP$195+1,0)</f>
        <v>0</v>
      </c>
      <c r="LQ50" s="0" t="n">
        <f aca="false">IF(ISNUMBER(FIND(LQ$1,$D50))=$AO$1,1,0)*VLOOKUP($Z$2,DALYs!$A$2:$MW$40,'Intervention list'!LQ$195+1,0)</f>
        <v>0</v>
      </c>
      <c r="LR50" s="0" t="n">
        <f aca="false">IF(ISNUMBER(FIND(LR$1,$D50))=$AO$1,1,0)*VLOOKUP($Z$2,DALYs!$A$2:$MW$40,'Intervention list'!LR$195+1,0)</f>
        <v>0</v>
      </c>
      <c r="LS50" s="0" t="n">
        <f aca="false">IF(ISNUMBER(FIND(LS$1,$D50))=$AO$1,1,0)*VLOOKUP($Z$2,DALYs!$A$2:$MW$40,'Intervention list'!LS$195+1,0)</f>
        <v>0</v>
      </c>
      <c r="LT50" s="0" t="n">
        <f aca="false">IF(ISNUMBER(FIND(LT$1,$D50))=$AO$1,1,0)*VLOOKUP($Z$2,DALYs!$A$2:$MW$40,'Intervention list'!LT$195+1,0)</f>
        <v>0</v>
      </c>
      <c r="LU50" s="0" t="n">
        <f aca="false">IF(ISNUMBER(FIND(LU$1,$D50))=$AO$1,1,0)*VLOOKUP($Z$2,DALYs!$A$2:$MW$40,'Intervention list'!LU$195+1,0)</f>
        <v>0</v>
      </c>
      <c r="LV50" s="0" t="n">
        <f aca="false">IF(ISNUMBER(FIND(LV$1,$D50))=$AO$1,1,0)*VLOOKUP($Z$2,DALYs!$A$2:$MW$40,'Intervention list'!LV$195+1,0)</f>
        <v>0</v>
      </c>
      <c r="LW50" s="0" t="n">
        <f aca="false">IF(ISNUMBER(FIND(LW$1,$D50))=$AO$1,1,0)*VLOOKUP($Z$2,DALYs!$A$2:$MW$40,'Intervention list'!LW$195+1,0)</f>
        <v>0</v>
      </c>
      <c r="LX50" s="0" t="n">
        <f aca="false">IF(ISNUMBER(FIND(LX$1,$D50))=$AO$1,1,0)*VLOOKUP($Z$2,DALYs!$A$2:$MW$40,'Intervention list'!LX$195+1,0)</f>
        <v>0</v>
      </c>
      <c r="LY50" s="0" t="n">
        <f aca="false">IF(ISNUMBER(FIND(LY$1,$D50))=$AO$1,1,0)*VLOOKUP($Z$2,DALYs!$A$2:$MW$40,'Intervention list'!LY$195+1,0)</f>
        <v>0</v>
      </c>
      <c r="LZ50" s="0" t="n">
        <f aca="false">IF(ISNUMBER(FIND(LZ$1,$D50))=$AO$1,1,0)*VLOOKUP($Z$2,DALYs!$A$2:$MW$40,'Intervention list'!LZ$195+1,0)</f>
        <v>0</v>
      </c>
      <c r="MA50" s="0" t="n">
        <f aca="false">IF(ISNUMBER(FIND(MA$1,$D50))=$AO$1,1,0)*VLOOKUP($Z$2,DALYs!$A$2:$MW$40,'Intervention list'!MA$195+1,0)</f>
        <v>0</v>
      </c>
      <c r="MB50" s="0" t="n">
        <f aca="false">IF(ISNUMBER(FIND(MB$1,$D50))=$AO$1,1,0)*VLOOKUP($Z$2,DALYs!$A$2:$MW$40,'Intervention list'!MB$195+1,0)</f>
        <v>0</v>
      </c>
      <c r="MC50" s="0" t="n">
        <f aca="false">IF(ISNUMBER(FIND(MC$1,$D50))=$AO$1,1,0)*VLOOKUP($Z$2,DALYs!$A$2:$MW$40,'Intervention list'!MC$195+1,0)</f>
        <v>0</v>
      </c>
      <c r="MD50" s="0" t="n">
        <f aca="false">IF(ISNUMBER(FIND(MD$1,$D50))=$AO$1,1,0)*VLOOKUP($Z$2,DALYs!$A$2:$MW$40,'Intervention list'!MD$195+1,0)</f>
        <v>0</v>
      </c>
      <c r="ME50" s="0" t="n">
        <f aca="false">IF(ISNUMBER(FIND(ME$1,$D50))=$AO$1,1,0)*VLOOKUP($Z$2,DALYs!$A$2:$MW$40,'Intervention list'!ME$195+1,0)</f>
        <v>0</v>
      </c>
      <c r="MF50" s="0" t="n">
        <f aca="false">IF(ISNUMBER(FIND(MF$1,$D50))=$AO$1,1,0)*VLOOKUP($Z$2,DALYs!$A$2:$MW$40,'Intervention list'!MF$195+1,0)</f>
        <v>0</v>
      </c>
      <c r="MG50" s="0" t="n">
        <f aca="false">IF(ISNUMBER(FIND(MG$1,$D50))=$AO$1,1,0)*VLOOKUP($Z$2,DALYs!$A$2:$MW$40,'Intervention list'!MG$195+1,0)</f>
        <v>0</v>
      </c>
      <c r="MH50" s="0" t="n">
        <f aca="false">IF(ISNUMBER(FIND(MH$1,$D50))=$AO$1,1,0)*VLOOKUP($Z$2,DALYs!$A$2:$MW$40,'Intervention list'!MH$195+1,0)</f>
        <v>0</v>
      </c>
      <c r="MI50" s="0" t="n">
        <f aca="false">IF(ISNUMBER(FIND(MI$1,$D50))=$AO$1,1,0)*VLOOKUP($Z$2,DALYs!$A$2:$MW$40,'Intervention list'!MI$195+1,0)</f>
        <v>0</v>
      </c>
      <c r="MJ50" s="0" t="n">
        <f aca="false">IF(ISNUMBER(FIND(MJ$1,$D50))=$AO$1,1,0)*VLOOKUP($Z$2,DALYs!$A$2:$MW$40,'Intervention list'!MJ$195+1,0)</f>
        <v>0</v>
      </c>
      <c r="MK50" s="0" t="n">
        <f aca="false">IF(ISNUMBER(FIND(MK$1,$D50))=$AO$1,1,0)*VLOOKUP($Z$2,DALYs!$A$2:$MW$40,'Intervention list'!MK$195+1,0)</f>
        <v>0</v>
      </c>
      <c r="ML50" s="0" t="n">
        <f aca="false">IF(ISNUMBER(FIND(ML$1,$D50))=$AO$1,1,0)*VLOOKUP($Z$2,DALYs!$A$2:$MW$40,'Intervention list'!ML$195+1,0)</f>
        <v>0</v>
      </c>
      <c r="MM50" s="0" t="n">
        <f aca="false">IF(ISNUMBER(FIND(MM$1,$D50))=$AO$1,1,0)*VLOOKUP($Z$2,DALYs!$A$2:$MW$40,'Intervention list'!MM$195+1,0)</f>
        <v>0</v>
      </c>
      <c r="MN50" s="0" t="n">
        <f aca="false">IF(ISNUMBER(FIND(MN$1,$D50))=$AO$1,1,0)*VLOOKUP($Z$2,DALYs!$A$2:$MW$40,'Intervention list'!MN$195+1,0)</f>
        <v>0</v>
      </c>
      <c r="MO50" s="0" t="n">
        <f aca="false">IF(ISNUMBER(FIND(MO$1,$D50))=$AO$1,1,0)*VLOOKUP($Z$2,DALYs!$A$2:$MW$40,'Intervention list'!MO$195+1,0)</f>
        <v>0</v>
      </c>
      <c r="MP50" s="0" t="n">
        <f aca="false">IF(ISNUMBER(FIND(MP$1,$D50))=$AO$1,1,0)*VLOOKUP($Z$2,DALYs!$A$2:$MW$40,'Intervention list'!MP$195+1,0)</f>
        <v>0</v>
      </c>
      <c r="MQ50" s="0" t="n">
        <f aca="false">IF(ISNUMBER(FIND(MQ$1,$D50))=$AO$1,1,0)*VLOOKUP($Z$2,DALYs!$A$2:$MW$40,'Intervention list'!MQ$195+1,0)</f>
        <v>0</v>
      </c>
      <c r="MR50" s="0" t="n">
        <f aca="false">IF(ISNUMBER(FIND(MR$1,$D50))=$AO$1,1,0)*VLOOKUP($Z$2,DALYs!$A$2:$MW$40,'Intervention list'!MR$195+1,0)</f>
        <v>0</v>
      </c>
      <c r="MS50" s="0" t="n">
        <f aca="false">IF(ISNUMBER(FIND(MS$1,$D50))=$AO$1,1,0)*VLOOKUP($Z$2,DALYs!$A$2:$MW$40,'Intervention list'!MS$195+1,0)</f>
        <v>0</v>
      </c>
      <c r="MT50" s="0" t="n">
        <f aca="false">IF(ISNUMBER(FIND(MT$1,$D50))=$AO$1,1,0)*VLOOKUP($Z$2,DALYs!$A$2:$MW$40,'Intervention list'!MT$195+1,0)</f>
        <v>0</v>
      </c>
      <c r="MU50" s="0" t="n">
        <f aca="false">IF(ISNUMBER(FIND(MU$1,$D50))=$AO$1,1,0)*VLOOKUP($Z$2,DALYs!$A$2:$MW$40,'Intervention list'!MU$195+1,0)</f>
        <v>0</v>
      </c>
      <c r="MV50" s="0" t="n">
        <f aca="false">IF(ISNUMBER(FIND(MV$1,$D50))=$AO$1,1,0)*VLOOKUP($Z$2,DALYs!$A$2:$MW$40,'Intervention list'!MV$195+1,0)</f>
        <v>0</v>
      </c>
      <c r="MW50" s="0" t="n">
        <f aca="false">IF(ISNUMBER(FIND(MW$1,$D50))=$AO$1,1,0)*VLOOKUP($Z$2,DALYs!$A$2:$MW$40,'Intervention list'!MW$195+1,0)</f>
        <v>0</v>
      </c>
      <c r="MX50" s="0" t="n">
        <f aca="false">IF(ISNUMBER(FIND(MX$1,$D50))=$AO$1,1,0)*VLOOKUP($Z$2,DALYs!$A$2:$MW$40,'Intervention list'!MX$195+1,0)</f>
        <v>0</v>
      </c>
      <c r="MY50" s="0" t="n">
        <f aca="false">IF(ISNUMBER(FIND(MY$1,$D50))=$AO$1,1,0)*VLOOKUP($Z$2,DALYs!$A$2:$MW$40,'Intervention list'!MY$195+1,0)</f>
        <v>0</v>
      </c>
      <c r="MZ50" s="0" t="n">
        <f aca="false">IF(ISNUMBER(FIND(MZ$1,$D50))=$AO$1,1,0)*VLOOKUP($Z$2,DALYs!$A$2:$MW$40,'Intervention list'!MZ$195+1,0)</f>
        <v>0</v>
      </c>
      <c r="NA50" s="0" t="n">
        <f aca="false">IF(ISNUMBER(FIND(NA$1,$D50))=$AO$1,1,0)*VLOOKUP($Z$2,DALYs!$A$2:$MW$40,'Intervention list'!NA$195+1,0)</f>
        <v>0</v>
      </c>
      <c r="NB50" s="0" t="n">
        <f aca="false">IF(ISNUMBER(FIND(NB$1,$D50))=$AO$1,1,0)*VLOOKUP($Z$2,DALYs!$A$2:$MW$40,'Intervention list'!NB$195+1,0)</f>
        <v>0</v>
      </c>
      <c r="NC50" s="0" t="n">
        <f aca="false">IF(ISNUMBER(FIND(NC$1,$D50))=$AO$1,1,0)*VLOOKUP($Z$2,DALYs!$A$2:$MW$40,'Intervention list'!NC$195+1,0)</f>
        <v>0</v>
      </c>
      <c r="ND50" s="0" t="n">
        <f aca="false">IF(ISNUMBER(FIND(ND$1,$D50))=$AO$1,1,0)*VLOOKUP($Z$2,DALYs!$A$2:$MW$40,'Intervention list'!ND$195+1,0)</f>
        <v>0</v>
      </c>
      <c r="NE50" s="0" t="n">
        <f aca="false">IF(ISNUMBER(FIND(NE$1,$D50))=$AO$1,1,0)*VLOOKUP($Z$2,DALYs!$A$2:$MW$40,'Intervention list'!NE$195+1,0)</f>
        <v>0</v>
      </c>
      <c r="NF50" s="0" t="n">
        <f aca="false">IF(ISNUMBER(FIND(NF$1,$D50))=$AO$1,1,0)*VLOOKUP($Z$2,DALYs!$A$2:$MW$40,'Intervention list'!NF$195+1,0)</f>
        <v>0</v>
      </c>
      <c r="NG50" s="0" t="n">
        <f aca="false">IF(ISNUMBER(FIND(NG$1,$D50))=$AO$1,1,0)*VLOOKUP($Z$2,DALYs!$A$2:$MW$40,'Intervention list'!NG$195+1,0)</f>
        <v>0</v>
      </c>
      <c r="NH50" s="0" t="n">
        <f aca="false">IF(ISNUMBER(FIND(NH$1,$D50))=$AO$1,1,0)*VLOOKUP($Z$2,DALYs!$A$2:$MW$40,'Intervention list'!NH$195+1,0)</f>
        <v>0</v>
      </c>
      <c r="NI50" s="0" t="n">
        <f aca="false">IF(ISNUMBER(FIND(NI$1,$D50))=$AO$1,1,0)*VLOOKUP($Z$2,DALYs!$A$2:$MW$40,'Intervention list'!NI$195+1,0)</f>
        <v>0</v>
      </c>
      <c r="NJ50" s="0" t="n">
        <f aca="false">IF(ISNUMBER(FIND(NJ$1,$D50))=$AO$1,1,0)*VLOOKUP($Z$2,DALYs!$A$2:$MW$40,'Intervention list'!NJ$195+1,0)</f>
        <v>0</v>
      </c>
      <c r="NK50" s="0" t="n">
        <f aca="false">IF(ISNUMBER(FIND(NK$1,$D50))=$AO$1,1,0)*VLOOKUP($Z$2,DALYs!$A$2:$MW$40,'Intervention list'!NK$195+1,0)</f>
        <v>0</v>
      </c>
      <c r="NL50" s="0" t="n">
        <f aca="false">IF(ISNUMBER(FIND(NL$1,$D50))=$AO$1,1,0)*VLOOKUP($Z$2,DALYs!$A$2:$MW$40,'Intervention list'!NL$195+1,0)</f>
        <v>0</v>
      </c>
      <c r="NM50" s="0" t="n">
        <f aca="false">IF(ISNUMBER(FIND(NM$1,$D50))=$AO$1,1,0)*VLOOKUP($Z$2,DALYs!$A$2:$MW$40,'Intervention list'!NM$195+1,0)</f>
        <v>0</v>
      </c>
      <c r="NN50" s="0" t="n">
        <f aca="false">IF(ISNUMBER(FIND(NN$1,$D50))=$AO$1,1,0)*VLOOKUP($Z$2,DALYs!$A$2:$MW$40,'Intervention list'!NN$195+1,0)</f>
        <v>0</v>
      </c>
      <c r="NO50" s="0" t="n">
        <f aca="false">IF(ISNUMBER(FIND(NO$1,$D50))=$AO$1,1,0)*VLOOKUP($Z$2,DALYs!$A$2:$MW$40,'Intervention list'!NO$195+1,0)</f>
        <v>0</v>
      </c>
      <c r="NP50" s="0" t="n">
        <f aca="false">IF(ISNUMBER(FIND(NP$1,$D50))=$AO$1,1,0)*VLOOKUP($Z$2,DALYs!$A$2:$MW$40,'Intervention list'!NP$195+1,0)</f>
        <v>0</v>
      </c>
      <c r="NQ50" s="0" t="n">
        <f aca="false">IF(ISNUMBER(FIND(NQ$1,$D50))=$AO$1,1,0)*VLOOKUP($Z$2,DALYs!$A$2:$MW$40,'Intervention list'!NQ$195+1,0)</f>
        <v>0</v>
      </c>
      <c r="NR50" s="0" t="n">
        <f aca="false">IF(ISNUMBER(FIND(NR$1,$D50))=$AO$1,1,0)*VLOOKUP($Z$2,DALYs!$A$2:$MW$40,'Intervention list'!NR$195+1,0)</f>
        <v>0</v>
      </c>
      <c r="NS50" s="0" t="n">
        <f aca="false">IF(ISNUMBER(FIND(NS$1,$D50))=$AO$1,1,0)*VLOOKUP($Z$2,DALYs!$A$2:$MW$40,'Intervention list'!NS$195+1,0)</f>
        <v>0</v>
      </c>
      <c r="NT50" s="0" t="n">
        <f aca="false">IF(ISNUMBER(FIND(NT$1,$D50))=$AO$1,1,0)*VLOOKUP($Z$2,DALYs!$A$2:$MW$40,'Intervention list'!NT$195+1,0)</f>
        <v>0</v>
      </c>
      <c r="NU50" s="0" t="n">
        <f aca="false">IF(ISNUMBER(FIND(NU$1,$D50))=$AO$1,1,0)*VLOOKUP($Z$2,DALYs!$A$2:$MW$40,'Intervention list'!NU$195+1,0)</f>
        <v>0</v>
      </c>
      <c r="NV50" s="0" t="n">
        <f aca="false">IF(ISNUMBER(FIND(NV$1,$D50))=$AO$1,1,0)*VLOOKUP($Z$2,DALYs!$A$2:$MW$40,'Intervention list'!NV$195+1,0)</f>
        <v>0</v>
      </c>
      <c r="NW50" s="0" t="n">
        <f aca="false">IF(ISNUMBER(FIND(NW$1,$D50))=$AO$1,1,0)*VLOOKUP($Z$2,DALYs!$A$2:$MW$40,'Intervention list'!NW$195+1,0)</f>
        <v>0</v>
      </c>
      <c r="NX50" s="0" t="n">
        <f aca="false">IF(ISNUMBER(FIND(NX$1,$D50))=$AO$1,1,0)*VLOOKUP($Z$2,DALYs!$A$2:$MW$40,'Intervention list'!NX$195+1,0)</f>
        <v>0</v>
      </c>
      <c r="NY50" s="0" t="n">
        <f aca="false">IF(ISNUMBER(FIND(NY$1,$D50))=$AO$1,1,0)*VLOOKUP($Z$2,DALYs!$A$2:$MW$40,'Intervention list'!NY$195+1,0)</f>
        <v>0</v>
      </c>
      <c r="NZ50" s="0" t="n">
        <f aca="false">IF(ISNUMBER(FIND(NZ$1,$D50))=$AO$1,1,0)*VLOOKUP($Z$2,DALYs!$A$2:$MW$40,'Intervention list'!NZ$195+1,0)</f>
        <v>0</v>
      </c>
      <c r="OA50" s="0" t="n">
        <f aca="false">IF(ISNUMBER(FIND(OA$1,$D50))=$AO$1,1,0)*VLOOKUP($Z$2,DALYs!$A$2:$MW$40,'Intervention list'!OA$195+1,0)</f>
        <v>0</v>
      </c>
      <c r="OB50" s="0" t="n">
        <f aca="false">IF(ISNUMBER(FIND(OB$1,$D50))=$AO$1,1,0)*VLOOKUP($Z$2,DALYs!$A$2:$MW$40,'Intervention list'!OB$195+1,0)</f>
        <v>0</v>
      </c>
      <c r="OC50" s="0" t="n">
        <f aca="false">IF(ISNUMBER(FIND(OC$1,$D50))=$AO$1,1,0)*VLOOKUP($Z$2,DALYs!$A$2:$MW$40,'Intervention list'!OC$195+1,0)</f>
        <v>0</v>
      </c>
      <c r="OD50" s="0" t="n">
        <f aca="false">IF(ISNUMBER(FIND(OD$1,$D50))=$AO$1,1,0)*VLOOKUP($Z$2,DALYs!$A$2:$MW$40,'Intervention list'!OD$195+1,0)</f>
        <v>0</v>
      </c>
      <c r="OE50" s="0" t="n">
        <f aca="false">IF(ISNUMBER(FIND(OE$1,$D50))=$AO$1,1,0)*VLOOKUP($Z$2,DALYs!$A$2:$MW$40,'Intervention list'!OE$195+1,0)</f>
        <v>0</v>
      </c>
      <c r="OF50" s="0" t="n">
        <f aca="false">IF(ISNUMBER(FIND(OF$1,$D50))=$AO$1,1,0)*VLOOKUP($Z$2,DALYs!$A$2:$MW$40,'Intervention list'!OF$195+1,0)</f>
        <v>0</v>
      </c>
      <c r="OG50" s="0" t="n">
        <f aca="false">IF(ISNUMBER(FIND(OG$1,$D50))=$AO$1,1,0)*VLOOKUP($Z$2,DALYs!$A$2:$MW$40,'Intervention list'!OG$195+1,0)</f>
        <v>0</v>
      </c>
      <c r="OH50" s="0" t="n">
        <f aca="false">IF(ISNUMBER(FIND(OH$1,$D50))=$AO$1,1,0)*VLOOKUP($Z$2,DALYs!$A$2:$MW$40,'Intervention list'!OH$195+1,0)</f>
        <v>0</v>
      </c>
      <c r="OI50" s="0" t="n">
        <f aca="false">IF(ISNUMBER(FIND(OI$1,$D50))=$AO$1,1,0)*VLOOKUP($Z$2,DALYs!$A$2:$MW$40,'Intervention list'!OI$195+1,0)</f>
        <v>0</v>
      </c>
      <c r="OJ50" s="0" t="n">
        <f aca="false">IF(ISNUMBER(FIND(OJ$1,$D50))=$AO$1,1,0)*VLOOKUP($Z$2,DALYs!$A$2:$MW$40,'Intervention list'!OJ$195+1,0)</f>
        <v>0</v>
      </c>
      <c r="OK50" s="0" t="n">
        <f aca="false">IF(ISNUMBER(FIND(OK$1,$D50))=$AO$1,1,0)*VLOOKUP($Z$2,DALYs!$A$2:$MW$40,'Intervention list'!OK$195+1,0)</f>
        <v>0</v>
      </c>
      <c r="OL50" s="0" t="n">
        <f aca="false">IF(ISNUMBER(FIND(OL$1,$D50))=$AO$1,1,0)*VLOOKUP($Z$2,DALYs!$A$2:$MW$40,'Intervention list'!OL$195+1,0)</f>
        <v>0</v>
      </c>
      <c r="OM50" s="0" t="n">
        <f aca="false">IF(ISNUMBER(FIND(OM$1,$D50))=$AO$1,1,0)*VLOOKUP($Z$2,DALYs!$A$2:$MW$40,'Intervention list'!OM$195+1,0)</f>
        <v>0</v>
      </c>
      <c r="ON50" s="0" t="n">
        <f aca="false">IF(ISNUMBER(FIND(ON$1,$D50))=$AO$1,1,0)*VLOOKUP($Z$2,DALYs!$A$2:$MW$40,'Intervention list'!ON$195+1,0)</f>
        <v>0</v>
      </c>
      <c r="OO50" s="0" t="n">
        <f aca="false">IF(ISNUMBER(FIND(OO$1,$D50))=$AO$1,1,0)*VLOOKUP($Z$2,DALYs!$A$2:$MW$40,'Intervention list'!OO$195+1,0)</f>
        <v>0</v>
      </c>
      <c r="OP50" s="0" t="n">
        <f aca="false">IF(ISNUMBER(FIND(OP$1,$D50))=$AO$1,1,0)*VLOOKUP($Z$2,DALYs!$A$2:$MW$40,'Intervention list'!OP$195+1,0)</f>
        <v>0</v>
      </c>
      <c r="OQ50" s="0" t="n">
        <f aca="false">IF(ISNUMBER(FIND(OQ$1,$D50))=$AO$1,1,0)*VLOOKUP($Z$2,DALYs!$A$2:$MW$40,'Intervention list'!OQ$195+1,0)</f>
        <v>0</v>
      </c>
      <c r="OR50" s="0" t="n">
        <f aca="false">IF(ISNUMBER(FIND(OR$1,$D50))=$AO$1,1,0)*VLOOKUP($Z$2,DALYs!$A$2:$MW$40,'Intervention list'!OR$195+1,0)</f>
        <v>0</v>
      </c>
      <c r="OS50" s="0" t="n">
        <f aca="false">IF(ISNUMBER(FIND(OS$1,$D50))=$AO$1,1,0)*VLOOKUP($Z$2,DALYs!$A$2:$MW$40,'Intervention list'!OS$195+1,0)</f>
        <v>0</v>
      </c>
      <c r="OT50" s="0" t="n">
        <f aca="false">IF(ISNUMBER(FIND(OT$1,$D50))=$AO$1,1,0)*VLOOKUP($Z$2,DALYs!$A$2:$MW$40,'Intervention list'!OT$195+1,0)</f>
        <v>0</v>
      </c>
      <c r="OU50" s="0" t="n">
        <f aca="false">IF(ISNUMBER(FIND(OU$1,$D50))=$AO$1,1,0)*VLOOKUP($Z$2,DALYs!$A$2:$MW$40,'Intervention list'!OU$195+1,0)</f>
        <v>0</v>
      </c>
      <c r="OV50" s="0" t="n">
        <f aca="false">IF(ISNUMBER(FIND(OV$1,$D50))=$AO$1,1,0)*VLOOKUP($Z$2,DALYs!$A$2:$MW$40,'Intervention list'!OV$195+1,0)</f>
        <v>0</v>
      </c>
      <c r="OW50" s="0" t="n">
        <f aca="false">IF(ISNUMBER(FIND(OW$1,$D50))=$AO$1,1,0)*VLOOKUP($Z$2,DALYs!$A$2:$MW$40,'Intervention list'!OW$195+1,0)</f>
        <v>0</v>
      </c>
      <c r="OX50" s="0" t="n">
        <f aca="false">IF(ISNUMBER(FIND(OX$1,$D50))=$AO$1,1,0)*VLOOKUP($Z$2,DALYs!$A$2:$MW$40,'Intervention list'!OX$195+1,0)</f>
        <v>0</v>
      </c>
    </row>
    <row r="51" customFormat="false" ht="15.75" hidden="false" customHeight="false" outlineLevel="0" collapsed="false">
      <c r="A51" s="6" t="s">
        <v>225</v>
      </c>
      <c r="B51" s="6" t="s">
        <v>97</v>
      </c>
      <c r="C51" s="26" t="s">
        <v>71</v>
      </c>
      <c r="D51" s="7" t="s">
        <v>226</v>
      </c>
      <c r="E51" s="7" t="str">
        <f aca="false">SUBSTITUTE(D51,0.2,X51)</f>
        <v>Epilepsy: 0.3</v>
      </c>
      <c r="F51" s="0" t="s">
        <v>14</v>
      </c>
      <c r="G51" s="8" t="n">
        <v>22.86</v>
      </c>
      <c r="H51" s="9" t="n">
        <v>115</v>
      </c>
      <c r="I51" s="9" t="n">
        <f aca="false">IF(H51="","",(H51*(VLOOKUP($Z$2,Worksheet,11,0)^4)))</f>
        <v>167.565715066655</v>
      </c>
      <c r="J51" s="9" t="n">
        <f aca="false">IF(I51="","",I51*VLOOKUP($Z$2,Worksheet,12,0))</f>
        <v>187.809322455335</v>
      </c>
      <c r="K51" s="9" t="n">
        <f aca="false">IF(I51="","",I51*VLOOKUP($Z$2, Worksheet, 13, 0))</f>
        <v>164.518363275823</v>
      </c>
      <c r="L51" s="9" t="n">
        <f aca="false">IF(J51="",VLOOKUP($Z$2, Worksheet, 14, 0),J51)</f>
        <v>187.809322455335</v>
      </c>
      <c r="M51" s="9" t="n">
        <f aca="false">IF(L51&lt;VLOOKUP($Z$2,'Country sheet'!$A$3:$P$41,15,0), VLOOKUP($Z$2,'Country sheet'!$A$3:$P$41,15,0), L51)/0.7</f>
        <v>268.299032079049</v>
      </c>
      <c r="N51" s="27" t="n">
        <f aca="false">IFERROR(IF(AC51=$AO$1,VLOOKUP(F51,AO$42:AX$46,MATCH(AC$1,AP$41:AX$41,0)+1,0)/COUNTIFS($F$2:$F$194,$F51,$AC$2:$AC$194,$AO$1),0),0) + IFERROR(IF(AD51=$AO$1,VLOOKUP(F51,AO$42:AX$46,MATCH(AD$1,AP$41:AX$41,0)+1,0)/COUNTIFS($F$2:$F$194,$F51,$AD$2:$AD$194,$AO$1),0),0) + IFERROR(IF(AE51=$AO$1,VLOOKUP(F51,AO$42:AX$46,MATCH(AE$1,AP$41:AX$41,0)+1,0)/COUNTIFS($F$2:$F$194,$F51,$AE$2:$AE$194,$AO$1),0),0) + IFERROR(IF(AF51=$AO$1,VLOOKUP(F51,AO$42:AX$46,MATCH(AF$1,AP$41:AX$41,0)+1,0)/COUNTIFS($F$2:$F$194,$F51,$AF$2:$AF$194,$AO$1),0),0) + IFERROR(IF(AG51=$AO$1,VLOOKUP(F51,AO$42:AX$46,MATCH(AG$1,AP$41:AX$41,0)+1,0)/COUNTIFS($F$2:$F$194,$F51,$AG$2:$AG$194,$AO$1),0),0) + IFERROR(IF(AH51=$AO$1,VLOOKUP(F51,AO$42:AX$46,MATCH(AH$1,AP$41:AX$41,0)+1,0)/COUNTIFS($F$2:$F$194,$F51,$AH$2:$AH$194,$AO$1),0),0) + IFERROR(IF(AI51=$AO$1,VLOOKUP(F51,AO$42:AX$46,MATCH(AI$1,AP$41:AX$41,0)+1,0)/COUNTIFS($F$2:$F$194,$F51,$AI$2:$AI$194,$AO$1),0),0) + IFERROR(IF(AJ51=$AO$1,VLOOKUP(F51,AO$42:AX$46,MATCH(AJ$1,AP$41:AX$41,0)+1,0)/COUNTIFS($F$2:$F$194,$F51,$AJ$2:$AJ$194,$AO$1),0),0) + IFERROR(IF(AK51=$AO$1,VLOOKUP(F51,AO$42:AX$46,MATCH(AK$1,AP$41:AX$41,0)+1,0)/COUNTIFS($F$2:$F$194,$F51,$AK$2:$AK$194,$AO$1),0),0)</f>
        <v>0</v>
      </c>
      <c r="O51" s="9" t="n">
        <v>3</v>
      </c>
      <c r="P51" s="9" t="n">
        <v>4</v>
      </c>
      <c r="Q51" s="0" t="n">
        <f aca="false">SUM(BC51:OX51)</f>
        <v>76830.8958299796</v>
      </c>
      <c r="R51" s="0" t="n">
        <f aca="false">IF(VLOOKUP($Z$2,CET!$A$4:$L$42,12,0)="Low income",_xlfn.IFS(S51=0.2,0.1,S51=0.1,0.05,S51=0.5,0.4,S51=0.35,0.25),S51)</f>
        <v>0.2</v>
      </c>
      <c r="S51" s="0" t="n">
        <v>0.2</v>
      </c>
      <c r="T51" s="0" t="n">
        <v>0.8</v>
      </c>
      <c r="U51" s="0" t="n">
        <f aca="false">N51/M51</f>
        <v>0</v>
      </c>
      <c r="V51" s="0" t="n">
        <f aca="false">IFERROR(U51/Q51,0)</f>
        <v>0</v>
      </c>
      <c r="W51" s="0" t="n">
        <f aca="false">(T51/R51)*V51</f>
        <v>0</v>
      </c>
      <c r="X51" s="28" t="n">
        <f aca="false">IF(W51=0,0,IF(W51&lt;=0.8,IF(W51&lt;0.05,0.05,W51),0.8))</f>
        <v>0</v>
      </c>
      <c r="Y51" s="28"/>
      <c r="AC51" s="34" t="n">
        <f aca="false">ISNUMBER(FIND(AC$1,$C51))</f>
        <v>0</v>
      </c>
      <c r="AD51" s="33" t="n">
        <f aca="false">ISNUMBER(FIND(AD$1,$C51))</f>
        <v>0</v>
      </c>
      <c r="AE51" s="33" t="n">
        <f aca="false">ISNUMBER(FIND(AE$1,$C51))</f>
        <v>0</v>
      </c>
      <c r="AF51" s="33" t="n">
        <f aca="false">ISNUMBER(FIND(AF$1,$C51))</f>
        <v>0</v>
      </c>
      <c r="AG51" s="33" t="n">
        <f aca="false">ISNUMBER(FIND(AG$1,$C51))</f>
        <v>0</v>
      </c>
      <c r="AH51" s="33" t="n">
        <f aca="false">ISNUMBER(FIND(AH$1,$C51))</f>
        <v>0</v>
      </c>
      <c r="AI51" s="33" t="n">
        <f aca="false">ISNUMBER(FIND(AI$1,$C51))</f>
        <v>0</v>
      </c>
      <c r="AJ51" s="33" t="n">
        <f aca="false">ISNUMBER(FIND(AJ$1,$C51))</f>
        <v>0</v>
      </c>
      <c r="AK51" s="35" t="n">
        <f aca="false">ISNUMBER(FIND(AK$1,$C51))</f>
        <v>0</v>
      </c>
      <c r="AL51" s="6"/>
      <c r="AM51" s="33"/>
      <c r="BC51" s="0" t="n">
        <f aca="false">IF(ISNUMBER(FIND(BC$1,$D51))=$AO$1,1,0)*VLOOKUP($Z$2,DALYs!$A$2:$MW$40,'Intervention list'!BC$195+1,0)</f>
        <v>0</v>
      </c>
      <c r="BD51" s="0" t="n">
        <f aca="false">IF(ISNUMBER(FIND(BD$1,$D51))=$AO$1,1,0)*VLOOKUP($Z$2,DALYs!$A$2:$MW$40,'Intervention list'!BD$195+1,0)</f>
        <v>0</v>
      </c>
      <c r="BE51" s="0" t="n">
        <f aca="false">IF(ISNUMBER(FIND(BE$1,$D51))=$AO$1,1,0)*VLOOKUP($Z$2,DALYs!$A$2:$MW$40,'Intervention list'!BE$195+1,0)</f>
        <v>0</v>
      </c>
      <c r="BF51" s="0" t="n">
        <f aca="false">IF(ISNUMBER(FIND(BF$1,$D51))=$AO$1,1,0)*VLOOKUP($Z$2,DALYs!$A$2:$MW$40,'Intervention list'!BF$195+1,0)</f>
        <v>0</v>
      </c>
      <c r="BG51" s="0" t="n">
        <f aca="false">IF(ISNUMBER(FIND(BG$1,$D51))=$AO$1,1,0)*VLOOKUP($Z$2,DALYs!$A$2:$MW$40,'Intervention list'!BG$195+1,0)</f>
        <v>0</v>
      </c>
      <c r="BH51" s="0" t="n">
        <f aca="false">IF(ISNUMBER(FIND(BH$1,$D51))=$AO$1,1,0)*VLOOKUP($Z$2,DALYs!$A$2:$MW$40,'Intervention list'!BH$195+1,0)</f>
        <v>0</v>
      </c>
      <c r="BI51" s="0" t="n">
        <f aca="false">IF(ISNUMBER(FIND(BI$1,$D51))=$AO$1,1,0)*VLOOKUP($Z$2,DALYs!$A$2:$MW$40,'Intervention list'!BI$195+1,0)</f>
        <v>0</v>
      </c>
      <c r="BJ51" s="0" t="n">
        <f aca="false">IF(ISNUMBER(FIND(BJ$1,$D51))=$AO$1,1,0)*VLOOKUP($Z$2,DALYs!$A$2:$MW$40,'Intervention list'!BJ$195+1,0)</f>
        <v>0</v>
      </c>
      <c r="BK51" s="0" t="n">
        <f aca="false">IF(ISNUMBER(FIND(BK$1,$D51))=$AO$1,1,0)*VLOOKUP($Z$2,DALYs!$A$2:$MW$40,'Intervention list'!BK$195+1,0)</f>
        <v>0</v>
      </c>
      <c r="BL51" s="0" t="n">
        <f aca="false">IF(ISNUMBER(FIND(BL$1,$D51))=$AO$1,1,0)*VLOOKUP($Z$2,DALYs!$A$2:$MW$40,'Intervention list'!BL$195+1,0)</f>
        <v>0</v>
      </c>
      <c r="BM51" s="0" t="n">
        <f aca="false">IF(ISNUMBER(FIND(BM$1,$D51))=$AO$1,1,0)*VLOOKUP($Z$2,DALYs!$A$2:$MW$40,'Intervention list'!BM$195+1,0)</f>
        <v>0</v>
      </c>
      <c r="BN51" s="0" t="n">
        <f aca="false">IF(ISNUMBER(FIND(BN$1,$D51))=$AO$1,1,0)*VLOOKUP($Z$2,DALYs!$A$2:$MW$40,'Intervention list'!BN$195+1,0)</f>
        <v>0</v>
      </c>
      <c r="BO51" s="0" t="n">
        <f aca="false">IF(ISNUMBER(FIND(BO$1,$D51))=$AO$1,1,0)*VLOOKUP($Z$2,DALYs!$A$2:$MW$40,'Intervention list'!BO$195+1,0)</f>
        <v>0</v>
      </c>
      <c r="BP51" s="0" t="n">
        <f aca="false">IF(ISNUMBER(FIND(BP$1,$D51))=$AO$1,1,0)*VLOOKUP($Z$2,DALYs!$A$2:$MW$40,'Intervention list'!BP$195+1,0)</f>
        <v>0</v>
      </c>
      <c r="BQ51" s="0" t="n">
        <f aca="false">IF(ISNUMBER(FIND(BQ$1,$D51))=$AO$1,1,0)*VLOOKUP($Z$2,DALYs!$A$2:$MW$40,'Intervention list'!BQ$195+1,0)</f>
        <v>0</v>
      </c>
      <c r="BR51" s="0" t="n">
        <f aca="false">IF(ISNUMBER(FIND(BR$1,$D51))=$AO$1,1,0)*VLOOKUP($Z$2,DALYs!$A$2:$MW$40,'Intervention list'!BR$195+1,0)</f>
        <v>0</v>
      </c>
      <c r="BS51" s="0" t="n">
        <f aca="false">IF(ISNUMBER(FIND(BS$1,$D51))=$AO$1,1,0)*VLOOKUP($Z$2,DALYs!$A$2:$MW$40,'Intervention list'!BS$195+1,0)</f>
        <v>0</v>
      </c>
      <c r="BT51" s="0" t="n">
        <f aca="false">IF(ISNUMBER(FIND(BT$1,$D51))=$AO$1,1,0)*VLOOKUP($Z$2,DALYs!$A$2:$MW$40,'Intervention list'!BT$195+1,0)</f>
        <v>0</v>
      </c>
      <c r="BU51" s="0" t="n">
        <f aca="false">IF(ISNUMBER(FIND(BU$1,$D51))=$AO$1,1,0)*VLOOKUP($Z$2,DALYs!$A$2:$MW$40,'Intervention list'!BU$195+1,0)</f>
        <v>0</v>
      </c>
      <c r="BV51" s="0" t="n">
        <f aca="false">IF(ISNUMBER(FIND(BV$1,$D51))=$AO$1,1,0)*VLOOKUP($Z$2,DALYs!$A$2:$MW$40,'Intervention list'!BV$195+1,0)</f>
        <v>0</v>
      </c>
      <c r="BW51" s="0" t="n">
        <f aca="false">IF(ISNUMBER(FIND(BW$1,$D51))=$AO$1,1,0)*VLOOKUP($Z$2,DALYs!$A$2:$MW$40,'Intervention list'!BW$195+1,0)</f>
        <v>0</v>
      </c>
      <c r="BX51" s="0" t="n">
        <f aca="false">IF(ISNUMBER(FIND(BX$1,$D51))=$AO$1,1,0)*VLOOKUP($Z$2,DALYs!$A$2:$MW$40,'Intervention list'!BX$195+1,0)</f>
        <v>0</v>
      </c>
      <c r="BY51" s="0" t="n">
        <f aca="false">IF(ISNUMBER(FIND(BY$1,$D51))=$AO$1,1,0)*VLOOKUP($Z$2,DALYs!$A$2:$MW$40,'Intervention list'!BY$195+1,0)</f>
        <v>0</v>
      </c>
      <c r="BZ51" s="0" t="n">
        <f aca="false">IF(ISNUMBER(FIND(BZ$1,$D51))=$AO$1,1,0)*VLOOKUP($Z$2,DALYs!$A$2:$MW$40,'Intervention list'!BZ$195+1,0)</f>
        <v>0</v>
      </c>
      <c r="CA51" s="0" t="n">
        <f aca="false">IF(ISNUMBER(FIND(CA$1,$D51))=$AO$1,1,0)*VLOOKUP($Z$2,DALYs!$A$2:$MW$40,'Intervention list'!CA$195+1,0)</f>
        <v>0</v>
      </c>
      <c r="CB51" s="0" t="n">
        <f aca="false">IF(ISNUMBER(FIND(CB$1,$D51))=$AO$1,1,0)*VLOOKUP($Z$2,DALYs!$A$2:$MW$40,'Intervention list'!CB$195+1,0)</f>
        <v>0</v>
      </c>
      <c r="CC51" s="0" t="n">
        <f aca="false">IF(ISNUMBER(FIND(CC$1,$D51))=$AO$1,1,0)*VLOOKUP($Z$2,DALYs!$A$2:$MW$40,'Intervention list'!CC$195+1,0)</f>
        <v>0</v>
      </c>
      <c r="CD51" s="0" t="n">
        <f aca="false">IF(ISNUMBER(FIND(CD$1,$D51))=$AO$1,1,0)*VLOOKUP($Z$2,DALYs!$A$2:$MW$40,'Intervention list'!CD$195+1,0)</f>
        <v>0</v>
      </c>
      <c r="CE51" s="0" t="n">
        <f aca="false">IF(ISNUMBER(FIND(CE$1,$D51))=$AO$1,1,0)*VLOOKUP($Z$2,DALYs!$A$2:$MW$40,'Intervention list'!CE$195+1,0)</f>
        <v>0</v>
      </c>
      <c r="CF51" s="0" t="n">
        <f aca="false">IF(ISNUMBER(FIND(CF$1,$D51))=$AO$1,1,0)*VLOOKUP($Z$2,DALYs!$A$2:$MW$40,'Intervention list'!CF$195+1,0)</f>
        <v>0</v>
      </c>
      <c r="CG51" s="0" t="n">
        <f aca="false">IF(ISNUMBER(FIND(CG$1,$D51))=$AO$1,1,0)*VLOOKUP($Z$2,DALYs!$A$2:$MW$40,'Intervention list'!CG$195+1,0)</f>
        <v>0</v>
      </c>
      <c r="CH51" s="0" t="n">
        <f aca="false">IF(ISNUMBER(FIND(CH$1,$D51))=$AO$1,1,0)*VLOOKUP($Z$2,DALYs!$A$2:$MW$40,'Intervention list'!CH$195+1,0)</f>
        <v>0</v>
      </c>
      <c r="CI51" s="0" t="n">
        <f aca="false">IF(ISNUMBER(FIND(CI$1,$D51))=$AO$1,1,0)*VLOOKUP($Z$2,DALYs!$A$2:$MW$40,'Intervention list'!CI$195+1,0)</f>
        <v>0</v>
      </c>
      <c r="CJ51" s="0" t="n">
        <f aca="false">IF(ISNUMBER(FIND(CJ$1,$D51))=$AO$1,1,0)*VLOOKUP($Z$2,DALYs!$A$2:$MW$40,'Intervention list'!CJ$195+1,0)</f>
        <v>0</v>
      </c>
      <c r="CK51" s="0" t="n">
        <f aca="false">IF(ISNUMBER(FIND(CK$1,$D51))=$AO$1,1,0)*VLOOKUP($Z$2,DALYs!$A$2:$MW$40,'Intervention list'!CK$195+1,0)</f>
        <v>0</v>
      </c>
      <c r="CL51" s="0" t="n">
        <f aca="false">IF(ISNUMBER(FIND(CL$1,$D51))=$AO$1,1,0)*VLOOKUP($Z$2,DALYs!$A$2:$MW$40,'Intervention list'!CL$195+1,0)</f>
        <v>0</v>
      </c>
      <c r="CM51" s="0" t="n">
        <f aca="false">IF(ISNUMBER(FIND(CM$1,$D51))=$AO$1,1,0)*VLOOKUP($Z$2,DALYs!$A$2:$MW$40,'Intervention list'!CM$195+1,0)</f>
        <v>0</v>
      </c>
      <c r="CN51" s="0" t="n">
        <f aca="false">IF(ISNUMBER(FIND(CN$1,$D51))=$AO$1,1,0)*VLOOKUP($Z$2,DALYs!$A$2:$MW$40,'Intervention list'!CN$195+1,0)</f>
        <v>0</v>
      </c>
      <c r="CO51" s="0" t="n">
        <f aca="false">IF(ISNUMBER(FIND(CO$1,$D51))=$AO$1,1,0)*VLOOKUP($Z$2,DALYs!$A$2:$MW$40,'Intervention list'!CO$195+1,0)</f>
        <v>0</v>
      </c>
      <c r="CP51" s="0" t="n">
        <f aca="false">IF(ISNUMBER(FIND(CP$1,$D51))=$AO$1,1,0)*VLOOKUP($Z$2,DALYs!$A$2:$MW$40,'Intervention list'!CP$195+1,0)</f>
        <v>0</v>
      </c>
      <c r="CQ51" s="0" t="n">
        <f aca="false">IF(ISNUMBER(FIND(CQ$1,$D51))=$AO$1,1,0)*VLOOKUP($Z$2,DALYs!$A$2:$MW$40,'Intervention list'!CQ$195+1,0)</f>
        <v>0</v>
      </c>
      <c r="CR51" s="0" t="n">
        <f aca="false">IF(ISNUMBER(FIND(CR$1,$D51))=$AO$1,1,0)*VLOOKUP($Z$2,DALYs!$A$2:$MW$40,'Intervention list'!CR$195+1,0)</f>
        <v>0</v>
      </c>
      <c r="CS51" s="0" t="n">
        <f aca="false">IF(ISNUMBER(FIND(CS$1,$D51))=$AO$1,1,0)*VLOOKUP($Z$2,DALYs!$A$2:$MW$40,'Intervention list'!CS$195+1,0)</f>
        <v>0</v>
      </c>
      <c r="CT51" s="0" t="n">
        <f aca="false">IF(ISNUMBER(FIND(CT$1,$D51))=$AO$1,1,0)*VLOOKUP($Z$2,DALYs!$A$2:$MW$40,'Intervention list'!CT$195+1,0)</f>
        <v>0</v>
      </c>
      <c r="CU51" s="0" t="n">
        <f aca="false">IF(ISNUMBER(FIND(CU$1,$D51))=$AO$1,1,0)*VLOOKUP($Z$2,DALYs!$A$2:$MW$40,'Intervention list'!CU$195+1,0)</f>
        <v>0</v>
      </c>
      <c r="CV51" s="0" t="n">
        <f aca="false">IF(ISNUMBER(FIND(CV$1,$D51))=$AO$1,1,0)*VLOOKUP($Z$2,DALYs!$A$2:$MW$40,'Intervention list'!CV$195+1,0)</f>
        <v>0</v>
      </c>
      <c r="CW51" s="0" t="n">
        <f aca="false">IF(ISNUMBER(FIND(CW$1,$D51))=$AO$1,1,0)*VLOOKUP($Z$2,DALYs!$A$2:$MW$40,'Intervention list'!CW$195+1,0)</f>
        <v>0</v>
      </c>
      <c r="CX51" s="0" t="n">
        <f aca="false">IF(ISNUMBER(FIND(CX$1,$D51))=$AO$1,1,0)*VLOOKUP($Z$2,DALYs!$A$2:$MW$40,'Intervention list'!CX$195+1,0)</f>
        <v>0</v>
      </c>
      <c r="CY51" s="0" t="n">
        <f aca="false">IF(ISNUMBER(FIND(CY$1,$D51))=$AO$1,1,0)*VLOOKUP($Z$2,DALYs!$A$2:$MW$40,'Intervention list'!CY$195+1,0)</f>
        <v>0</v>
      </c>
      <c r="CZ51" s="0" t="n">
        <f aca="false">IF(ISNUMBER(FIND(CZ$1,$D51))=$AO$1,1,0)*VLOOKUP($Z$2,DALYs!$A$2:$MW$40,'Intervention list'!CZ$195+1,0)</f>
        <v>0</v>
      </c>
      <c r="DA51" s="0" t="n">
        <f aca="false">IF(ISNUMBER(FIND(DA$1,$D51))=$AO$1,1,0)*VLOOKUP($Z$2,DALYs!$A$2:$MW$40,'Intervention list'!DA$195+1,0)</f>
        <v>0</v>
      </c>
      <c r="DB51" s="0" t="n">
        <f aca="false">IF(ISNUMBER(FIND(DB$1,$D51))=$AO$1,1,0)*VLOOKUP($Z$2,DALYs!$A$2:$MW$40,'Intervention list'!DB$195+1,0)</f>
        <v>0</v>
      </c>
      <c r="DC51" s="0" t="n">
        <f aca="false">IF(ISNUMBER(FIND(DC$1,$D51))=$AO$1,1,0)*VLOOKUP($Z$2,DALYs!$A$2:$MW$40,'Intervention list'!DC$195+1,0)</f>
        <v>0</v>
      </c>
      <c r="DD51" s="0" t="n">
        <f aca="false">IF(ISNUMBER(FIND(DD$1,$D51))=$AO$1,1,0)*VLOOKUP($Z$2,DALYs!$A$2:$MW$40,'Intervention list'!DD$195+1,0)</f>
        <v>0</v>
      </c>
      <c r="DE51" s="0" t="n">
        <f aca="false">IF(ISNUMBER(FIND(DE$1,$D51))=$AO$1,1,0)*VLOOKUP($Z$2,DALYs!$A$2:$MW$40,'Intervention list'!DE$195+1,0)</f>
        <v>0</v>
      </c>
      <c r="DF51" s="0" t="n">
        <f aca="false">IF(ISNUMBER(FIND(DF$1,$D51))=$AO$1,1,0)*VLOOKUP($Z$2,DALYs!$A$2:$MW$40,'Intervention list'!DF$195+1,0)</f>
        <v>0</v>
      </c>
      <c r="DG51" s="0" t="n">
        <f aca="false">IF(ISNUMBER(FIND(DG$1,$D51))=$AO$1,1,0)*VLOOKUP($Z$2,DALYs!$A$2:$MW$40,'Intervention list'!DG$195+1,0)</f>
        <v>0</v>
      </c>
      <c r="DH51" s="0" t="n">
        <f aca="false">IF(ISNUMBER(FIND(DH$1,$D51))=$AO$1,1,0)*VLOOKUP($Z$2,DALYs!$A$2:$MW$40,'Intervention list'!DH$195+1,0)</f>
        <v>0</v>
      </c>
      <c r="DI51" s="0" t="n">
        <f aca="false">IF(ISNUMBER(FIND(DI$1,$D51))=$AO$1,1,0)*VLOOKUP($Z$2,DALYs!$A$2:$MW$40,'Intervention list'!DI$195+1,0)</f>
        <v>0</v>
      </c>
      <c r="DJ51" s="0" t="n">
        <f aca="false">IF(ISNUMBER(FIND(DJ$1,$D51))=$AO$1,1,0)*VLOOKUP($Z$2,DALYs!$A$2:$MW$40,'Intervention list'!DJ$195+1,0)</f>
        <v>0</v>
      </c>
      <c r="DK51" s="0" t="n">
        <f aca="false">IF(ISNUMBER(FIND(DK$1,$D51))=$AO$1,1,0)*VLOOKUP($Z$2,DALYs!$A$2:$MW$40,'Intervention list'!DK$195+1,0)</f>
        <v>0</v>
      </c>
      <c r="DL51" s="0" t="n">
        <f aca="false">IF(ISNUMBER(FIND(DL$1,$D51))=$AO$1,1,0)*VLOOKUP($Z$2,DALYs!$A$2:$MW$40,'Intervention list'!DL$195+1,0)</f>
        <v>0</v>
      </c>
      <c r="DM51" s="0" t="n">
        <f aca="false">IF(ISNUMBER(FIND(DM$1,$D51))=$AO$1,1,0)*VLOOKUP($Z$2,DALYs!$A$2:$MW$40,'Intervention list'!DM$195+1,0)</f>
        <v>0</v>
      </c>
      <c r="DN51" s="0" t="n">
        <f aca="false">IF(ISNUMBER(FIND(DN$1,$D51))=$AO$1,1,0)*VLOOKUP($Z$2,DALYs!$A$2:$MW$40,'Intervention list'!DN$195+1,0)</f>
        <v>0</v>
      </c>
      <c r="DO51" s="0" t="n">
        <f aca="false">IF(ISNUMBER(FIND(DO$1,$D51))=$AO$1,1,0)*VLOOKUP($Z$2,DALYs!$A$2:$MW$40,'Intervention list'!DO$195+1,0)</f>
        <v>0</v>
      </c>
      <c r="DP51" s="0" t="n">
        <f aca="false">IF(ISNUMBER(FIND(DP$1,$D51))=$AO$1,1,0)*VLOOKUP($Z$2,DALYs!$A$2:$MW$40,'Intervention list'!DP$195+1,0)</f>
        <v>0</v>
      </c>
      <c r="DQ51" s="0" t="n">
        <f aca="false">IF(ISNUMBER(FIND(DQ$1,$D51))=$AO$1,1,0)*VLOOKUP($Z$2,DALYs!$A$2:$MW$40,'Intervention list'!DQ$195+1,0)</f>
        <v>0</v>
      </c>
      <c r="DR51" s="0" t="n">
        <f aca="false">IF(ISNUMBER(FIND(DR$1,$D51))=$AO$1,1,0)*VLOOKUP($Z$2,DALYs!$A$2:$MW$40,'Intervention list'!DR$195+1,0)</f>
        <v>0</v>
      </c>
      <c r="DS51" s="0" t="n">
        <f aca="false">IF(ISNUMBER(FIND(DS$1,$D51))=$AO$1,1,0)*VLOOKUP($Z$2,DALYs!$A$2:$MW$40,'Intervention list'!DS$195+1,0)</f>
        <v>0</v>
      </c>
      <c r="DT51" s="0" t="n">
        <f aca="false">IF(ISNUMBER(FIND(DT$1,$D51))=$AO$1,1,0)*VLOOKUP($Z$2,DALYs!$A$2:$MW$40,'Intervention list'!DT$195+1,0)</f>
        <v>0</v>
      </c>
      <c r="DU51" s="0" t="n">
        <f aca="false">IF(ISNUMBER(FIND(DU$1,$D51))=$AO$1,1,0)*VLOOKUP($Z$2,DALYs!$A$2:$MW$40,'Intervention list'!DU$195+1,0)</f>
        <v>0</v>
      </c>
      <c r="DV51" s="0" t="n">
        <f aca="false">IF(ISNUMBER(FIND(DV$1,$D51))=$AO$1,1,0)*VLOOKUP($Z$2,DALYs!$A$2:$MW$40,'Intervention list'!DV$195+1,0)</f>
        <v>0</v>
      </c>
      <c r="DW51" s="0" t="n">
        <f aca="false">IF(ISNUMBER(FIND(DW$1,$D51))=$AO$1,1,0)*VLOOKUP($Z$2,DALYs!$A$2:$MW$40,'Intervention list'!DW$195+1,0)</f>
        <v>0</v>
      </c>
      <c r="DX51" s="0" t="n">
        <f aca="false">IF(ISNUMBER(FIND(DX$1,$D51))=$AO$1,1,0)*VLOOKUP($Z$2,DALYs!$A$2:$MW$40,'Intervention list'!DX$195+1,0)</f>
        <v>0</v>
      </c>
      <c r="DY51" s="0" t="n">
        <f aca="false">IF(ISNUMBER(FIND(DY$1,$D51))=$AO$1,1,0)*VLOOKUP($Z$2,DALYs!$A$2:$MW$40,'Intervention list'!DY$195+1,0)</f>
        <v>0</v>
      </c>
      <c r="DZ51" s="0" t="n">
        <f aca="false">IF(ISNUMBER(FIND(DZ$1,$D51))=$AO$1,1,0)*VLOOKUP($Z$2,DALYs!$A$2:$MW$40,'Intervention list'!DZ$195+1,0)</f>
        <v>0</v>
      </c>
      <c r="EA51" s="0" t="n">
        <f aca="false">IF(ISNUMBER(FIND(EA$1,$D51))=$AO$1,1,0)*VLOOKUP($Z$2,DALYs!$A$2:$MW$40,'Intervention list'!EA$195+1,0)</f>
        <v>0</v>
      </c>
      <c r="EB51" s="0" t="n">
        <f aca="false">IF(ISNUMBER(FIND(EB$1,$D51))=$AO$1,1,0)*VLOOKUP($Z$2,DALYs!$A$2:$MW$40,'Intervention list'!EB$195+1,0)</f>
        <v>0</v>
      </c>
      <c r="EC51" s="0" t="n">
        <f aca="false">IF(ISNUMBER(FIND(EC$1,$D51))=$AO$1,1,0)*VLOOKUP($Z$2,DALYs!$A$2:$MW$40,'Intervention list'!EC$195+1,0)</f>
        <v>0</v>
      </c>
      <c r="ED51" s="0" t="n">
        <f aca="false">IF(ISNUMBER(FIND(ED$1,$D51))=$AO$1,1,0)*VLOOKUP($Z$2,DALYs!$A$2:$MW$40,'Intervention list'!ED$195+1,0)</f>
        <v>0</v>
      </c>
      <c r="EE51" s="0" t="n">
        <f aca="false">IF(ISNUMBER(FIND(EE$1,$D51))=$AO$1,1,0)*VLOOKUP($Z$2,DALYs!$A$2:$MW$40,'Intervention list'!EE$195+1,0)</f>
        <v>0</v>
      </c>
      <c r="EF51" s="0" t="n">
        <f aca="false">IF(ISNUMBER(FIND(EF$1,$D51))=$AO$1,1,0)*VLOOKUP($Z$2,DALYs!$A$2:$MW$40,'Intervention list'!EF$195+1,0)</f>
        <v>0</v>
      </c>
      <c r="EG51" s="0" t="n">
        <f aca="false">IF(ISNUMBER(FIND(EG$1,$D51))=$AO$1,1,0)*VLOOKUP($Z$2,DALYs!$A$2:$MW$40,'Intervention list'!EG$195+1,0)</f>
        <v>0</v>
      </c>
      <c r="EH51" s="0" t="n">
        <f aca="false">IF(ISNUMBER(FIND(EH$1,$D51))=$AO$1,1,0)*VLOOKUP($Z$2,DALYs!$A$2:$MW$40,'Intervention list'!EH$195+1,0)</f>
        <v>0</v>
      </c>
      <c r="EI51" s="0" t="n">
        <f aca="false">IF(ISNUMBER(FIND(EI$1,$D51))=$AO$1,1,0)*VLOOKUP($Z$2,DALYs!$A$2:$MW$40,'Intervention list'!EI$195+1,0)</f>
        <v>0</v>
      </c>
      <c r="EJ51" s="0" t="n">
        <f aca="false">IF(ISNUMBER(FIND(EJ$1,$D51))=$AO$1,1,0)*VLOOKUP($Z$2,DALYs!$A$2:$MW$40,'Intervention list'!EJ$195+1,0)</f>
        <v>0</v>
      </c>
      <c r="EK51" s="0" t="n">
        <f aca="false">IF(ISNUMBER(FIND(EK$1,$D51))=$AO$1,1,0)*VLOOKUP($Z$2,DALYs!$A$2:$MW$40,'Intervention list'!EK$195+1,0)</f>
        <v>0</v>
      </c>
      <c r="EL51" s="0" t="n">
        <f aca="false">IF(ISNUMBER(FIND(EL$1,$D51))=$AO$1,1,0)*VLOOKUP($Z$2,DALYs!$A$2:$MW$40,'Intervention list'!EL$195+1,0)</f>
        <v>0</v>
      </c>
      <c r="EM51" s="0" t="n">
        <f aca="false">IF(ISNUMBER(FIND(EM$1,$D51))=$AO$1,1,0)*VLOOKUP($Z$2,DALYs!$A$2:$MW$40,'Intervention list'!EM$195+1,0)</f>
        <v>0</v>
      </c>
      <c r="EN51" s="0" t="n">
        <f aca="false">IF(ISNUMBER(FIND(EN$1,$D51))=$AO$1,1,0)*VLOOKUP($Z$2,DALYs!$A$2:$MW$40,'Intervention list'!EN$195+1,0)</f>
        <v>0</v>
      </c>
      <c r="EO51" s="0" t="n">
        <f aca="false">IF(ISNUMBER(FIND(EO$1,$D51))=$AO$1,1,0)*VLOOKUP($Z$2,DALYs!$A$2:$MW$40,'Intervention list'!EO$195+1,0)</f>
        <v>0</v>
      </c>
      <c r="EP51" s="0" t="n">
        <f aca="false">IF(ISNUMBER(FIND(EP$1,$D51))=$AO$1,1,0)*VLOOKUP($Z$2,DALYs!$A$2:$MW$40,'Intervention list'!EP$195+1,0)</f>
        <v>0</v>
      </c>
      <c r="EQ51" s="0" t="n">
        <f aca="false">IF(ISNUMBER(FIND(EQ$1,$D51))=$AO$1,1,0)*VLOOKUP($Z$2,DALYs!$A$2:$MW$40,'Intervention list'!EQ$195+1,0)</f>
        <v>0</v>
      </c>
      <c r="ER51" s="0" t="n">
        <f aca="false">IF(ISNUMBER(FIND(ER$1,$D51))=$AO$1,1,0)*VLOOKUP($Z$2,DALYs!$A$2:$MW$40,'Intervention list'!ER$195+1,0)</f>
        <v>0</v>
      </c>
      <c r="ES51" s="0" t="n">
        <f aca="false">IF(ISNUMBER(FIND(ES$1,$D51))=$AO$1,1,0)*VLOOKUP($Z$2,DALYs!$A$2:$MW$40,'Intervention list'!ES$195+1,0)</f>
        <v>0</v>
      </c>
      <c r="ET51" s="0" t="n">
        <f aca="false">IF(ISNUMBER(FIND(ET$1,$D51))=$AO$1,1,0)*VLOOKUP($Z$2,DALYs!$A$2:$MW$40,'Intervention list'!ET$195+1,0)</f>
        <v>0</v>
      </c>
      <c r="EU51" s="0" t="n">
        <f aca="false">IF(ISNUMBER(FIND(EU$1,$D51))=$AO$1,1,0)*VLOOKUP($Z$2,DALYs!$A$2:$MW$40,'Intervention list'!EU$195+1,0)</f>
        <v>0</v>
      </c>
      <c r="EV51" s="0" t="n">
        <f aca="false">IF(ISNUMBER(FIND(EV$1,$D51))=$AO$1,1,0)*VLOOKUP($Z$2,DALYs!$A$2:$MW$40,'Intervention list'!EV$195+1,0)</f>
        <v>0</v>
      </c>
      <c r="EW51" s="0" t="n">
        <f aca="false">IF(ISNUMBER(FIND(EW$1,$D51))=$AO$1,1,0)*VLOOKUP($Z$2,DALYs!$A$2:$MW$40,'Intervention list'!EW$195+1,0)</f>
        <v>0</v>
      </c>
      <c r="EX51" s="0" t="n">
        <f aca="false">IF(ISNUMBER(FIND(EX$1,$D51))=$AO$1,1,0)*VLOOKUP($Z$2,DALYs!$A$2:$MW$40,'Intervention list'!EX$195+1,0)</f>
        <v>0</v>
      </c>
      <c r="EY51" s="0" t="n">
        <f aca="false">IF(ISNUMBER(FIND(EY$1,$D51))=$AO$1,1,0)*VLOOKUP($Z$2,DALYs!$A$2:$MW$40,'Intervention list'!EY$195+1,0)</f>
        <v>0</v>
      </c>
      <c r="EZ51" s="0" t="n">
        <f aca="false">IF(ISNUMBER(FIND(EZ$1,$D51))=$AO$1,1,0)*VLOOKUP($Z$2,DALYs!$A$2:$MW$40,'Intervention list'!EZ$195+1,0)</f>
        <v>0</v>
      </c>
      <c r="FA51" s="0" t="n">
        <f aca="false">IF(ISNUMBER(FIND(FA$1,$D51))=$AO$1,1,0)*VLOOKUP($Z$2,DALYs!$A$2:$MW$40,'Intervention list'!FA$195+1,0)</f>
        <v>0</v>
      </c>
      <c r="FB51" s="0" t="n">
        <f aca="false">IF(ISNUMBER(FIND(FB$1,$D51))=$AO$1,1,0)*VLOOKUP($Z$2,DALYs!$A$2:$MW$40,'Intervention list'!FB$195+1,0)</f>
        <v>0</v>
      </c>
      <c r="FC51" s="0" t="n">
        <f aca="false">IF(ISNUMBER(FIND(FC$1,$D51))=$AO$1,1,0)*VLOOKUP($Z$2,DALYs!$A$2:$MW$40,'Intervention list'!FC$195+1,0)</f>
        <v>0</v>
      </c>
      <c r="FD51" s="0" t="n">
        <f aca="false">IF(ISNUMBER(FIND(FD$1,$D51))=$AO$1,1,0)*VLOOKUP($Z$2,DALYs!$A$2:$MW$40,'Intervention list'!FD$195+1,0)</f>
        <v>0</v>
      </c>
      <c r="FE51" s="0" t="n">
        <f aca="false">IF(ISNUMBER(FIND(FE$1,$D51))=$AO$1,1,0)*VLOOKUP($Z$2,DALYs!$A$2:$MW$40,'Intervention list'!FE$195+1,0)</f>
        <v>0</v>
      </c>
      <c r="FF51" s="0" t="n">
        <f aca="false">IF(ISNUMBER(FIND(FF$1,$D51))=$AO$1,1,0)*VLOOKUP($Z$2,DALYs!$A$2:$MW$40,'Intervention list'!FF$195+1,0)</f>
        <v>0</v>
      </c>
      <c r="FG51" s="0" t="n">
        <f aca="false">IF(ISNUMBER(FIND(FG$1,$D51))=$AO$1,1,0)*VLOOKUP($Z$2,DALYs!$A$2:$MW$40,'Intervention list'!FG$195+1,0)</f>
        <v>0</v>
      </c>
      <c r="FH51" s="0" t="n">
        <f aca="false">IF(ISNUMBER(FIND(FH$1,$D51))=$AO$1,1,0)*VLOOKUP($Z$2,DALYs!$A$2:$MW$40,'Intervention list'!FH$195+1,0)</f>
        <v>76830.8958299796</v>
      </c>
      <c r="FI51" s="0" t="n">
        <f aca="false">IF(ISNUMBER(FIND(FI$1,$D51))=$AO$1,1,0)*VLOOKUP($Z$2,DALYs!$A$2:$MW$40,'Intervention list'!FI$195+1,0)</f>
        <v>0</v>
      </c>
      <c r="FJ51" s="0" t="n">
        <f aca="false">IF(ISNUMBER(FIND(FJ$1,$D51))=$AO$1,1,0)*VLOOKUP($Z$2,DALYs!$A$2:$MW$40,'Intervention list'!FJ$195+1,0)</f>
        <v>0</v>
      </c>
      <c r="FK51" s="0" t="n">
        <f aca="false">IF(ISNUMBER(FIND(FK$1,$D51))=$AO$1,1,0)*VLOOKUP($Z$2,DALYs!$A$2:$MW$40,'Intervention list'!FK$195+1,0)</f>
        <v>0</v>
      </c>
      <c r="FL51" s="0" t="n">
        <f aca="false">IF(ISNUMBER(FIND(FL$1,$D51))=$AO$1,1,0)*VLOOKUP($Z$2,DALYs!$A$2:$MW$40,'Intervention list'!FL$195+1,0)</f>
        <v>0</v>
      </c>
      <c r="FM51" s="0" t="n">
        <f aca="false">IF(ISNUMBER(FIND(FM$1,$D51))=$AO$1,1,0)*VLOOKUP($Z$2,DALYs!$A$2:$MW$40,'Intervention list'!FM$195+1,0)</f>
        <v>0</v>
      </c>
      <c r="FN51" s="0" t="n">
        <f aca="false">IF(ISNUMBER(FIND(FN$1,$D51))=$AO$1,1,0)*VLOOKUP($Z$2,DALYs!$A$2:$MW$40,'Intervention list'!FN$195+1,0)</f>
        <v>0</v>
      </c>
      <c r="FO51" s="0" t="n">
        <f aca="false">IF(ISNUMBER(FIND(FO$1,$D51))=$AO$1,1,0)*VLOOKUP($Z$2,DALYs!$A$2:$MW$40,'Intervention list'!FO$195+1,0)</f>
        <v>0</v>
      </c>
      <c r="FP51" s="0" t="n">
        <f aca="false">IF(ISNUMBER(FIND(FP$1,$D51))=$AO$1,1,0)*VLOOKUP($Z$2,DALYs!$A$2:$MW$40,'Intervention list'!FP$195+1,0)</f>
        <v>0</v>
      </c>
      <c r="FQ51" s="0" t="n">
        <f aca="false">IF(ISNUMBER(FIND(FQ$1,$D51))=$AO$1,1,0)*VLOOKUP($Z$2,DALYs!$A$2:$MW$40,'Intervention list'!FQ$195+1,0)</f>
        <v>0</v>
      </c>
      <c r="FR51" s="0" t="n">
        <f aca="false">IF(ISNUMBER(FIND(FR$1,$D51))=$AO$1,1,0)*VLOOKUP($Z$2,DALYs!$A$2:$MW$40,'Intervention list'!FR$195+1,0)</f>
        <v>0</v>
      </c>
      <c r="FS51" s="0" t="n">
        <f aca="false">IF(ISNUMBER(FIND(FS$1,$D51))=$AO$1,1,0)*VLOOKUP($Z$2,DALYs!$A$2:$MW$40,'Intervention list'!FS$195+1,0)</f>
        <v>0</v>
      </c>
      <c r="FT51" s="0" t="n">
        <f aca="false">IF(ISNUMBER(FIND(FT$1,$D51))=$AO$1,1,0)*VLOOKUP($Z$2,DALYs!$A$2:$MW$40,'Intervention list'!FT$195+1,0)</f>
        <v>0</v>
      </c>
      <c r="FU51" s="0" t="n">
        <f aca="false">IF(ISNUMBER(FIND(FU$1,$D51))=$AO$1,1,0)*VLOOKUP($Z$2,DALYs!$A$2:$MW$40,'Intervention list'!FU$195+1,0)</f>
        <v>0</v>
      </c>
      <c r="FV51" s="0" t="n">
        <f aca="false">IF(ISNUMBER(FIND(FV$1,$D51))=$AO$1,1,0)*VLOOKUP($Z$2,DALYs!$A$2:$MW$40,'Intervention list'!FV$195+1,0)</f>
        <v>0</v>
      </c>
      <c r="FW51" s="0" t="n">
        <f aca="false">IF(ISNUMBER(FIND(FW$1,$D51))=$AO$1,1,0)*VLOOKUP($Z$2,DALYs!$A$2:$MW$40,'Intervention list'!FW$195+1,0)</f>
        <v>0</v>
      </c>
      <c r="FX51" s="0" t="n">
        <f aca="false">IF(ISNUMBER(FIND(FX$1,$D51))=$AO$1,1,0)*VLOOKUP($Z$2,DALYs!$A$2:$MW$40,'Intervention list'!FX$195+1,0)</f>
        <v>0</v>
      </c>
      <c r="FY51" s="0" t="n">
        <f aca="false">IF(ISNUMBER(FIND(FY$1,$D51))=$AO$1,1,0)*VLOOKUP($Z$2,DALYs!$A$2:$MW$40,'Intervention list'!FY$195+1,0)</f>
        <v>0</v>
      </c>
      <c r="FZ51" s="0" t="n">
        <f aca="false">IF(ISNUMBER(FIND(FZ$1,$D51))=$AO$1,1,0)*VLOOKUP($Z$2,DALYs!$A$2:$MW$40,'Intervention list'!FZ$195+1,0)</f>
        <v>0</v>
      </c>
      <c r="GA51" s="0" t="n">
        <f aca="false">IF(ISNUMBER(FIND(GA$1,$D51))=$AO$1,1,0)*VLOOKUP($Z$2,DALYs!$A$2:$MW$40,'Intervention list'!GA$195+1,0)</f>
        <v>0</v>
      </c>
      <c r="GB51" s="0" t="n">
        <f aca="false">IF(ISNUMBER(FIND(GB$1,$D51))=$AO$1,1,0)*VLOOKUP($Z$2,DALYs!$A$2:$MW$40,'Intervention list'!GB$195+1,0)</f>
        <v>0</v>
      </c>
      <c r="GC51" s="0" t="n">
        <f aca="false">IF(ISNUMBER(FIND(GC$1,$D51))=$AO$1,1,0)*VLOOKUP($Z$2,DALYs!$A$2:$MW$40,'Intervention list'!GC$195+1,0)</f>
        <v>0</v>
      </c>
      <c r="GD51" s="0" t="n">
        <f aca="false">IF(ISNUMBER(FIND(GD$1,$D51))=$AO$1,1,0)*VLOOKUP($Z$2,DALYs!$A$2:$MW$40,'Intervention list'!GD$195+1,0)</f>
        <v>0</v>
      </c>
      <c r="GE51" s="0" t="n">
        <f aca="false">IF(ISNUMBER(FIND(GE$1,$D51))=$AO$1,1,0)*VLOOKUP($Z$2,DALYs!$A$2:$MW$40,'Intervention list'!GE$195+1,0)</f>
        <v>0</v>
      </c>
      <c r="GF51" s="0" t="n">
        <f aca="false">IF(ISNUMBER(FIND(GF$1,$D51))=$AO$1,1,0)*VLOOKUP($Z$2,DALYs!$A$2:$MW$40,'Intervention list'!GF$195+1,0)</f>
        <v>0</v>
      </c>
      <c r="GG51" s="0" t="n">
        <f aca="false">IF(ISNUMBER(FIND(GG$1,$D51))=$AO$1,1,0)*VLOOKUP($Z$2,DALYs!$A$2:$MW$40,'Intervention list'!GG$195+1,0)</f>
        <v>0</v>
      </c>
      <c r="GH51" s="0" t="n">
        <f aca="false">IF(ISNUMBER(FIND(GH$1,$D51))=$AO$1,1,0)*VLOOKUP($Z$2,DALYs!$A$2:$MW$40,'Intervention list'!GH$195+1,0)</f>
        <v>0</v>
      </c>
      <c r="GI51" s="0" t="n">
        <f aca="false">IF(ISNUMBER(FIND(GI$1,$D51))=$AO$1,1,0)*VLOOKUP($Z$2,DALYs!$A$2:$MW$40,'Intervention list'!GI$195+1,0)</f>
        <v>0</v>
      </c>
      <c r="GJ51" s="0" t="n">
        <f aca="false">IF(ISNUMBER(FIND(GJ$1,$D51))=$AO$1,1,0)*VLOOKUP($Z$2,DALYs!$A$2:$MW$40,'Intervention list'!GJ$195+1,0)</f>
        <v>0</v>
      </c>
      <c r="GK51" s="0" t="n">
        <f aca="false">IF(ISNUMBER(FIND(GK$1,$D51))=$AO$1,1,0)*VLOOKUP($Z$2,DALYs!$A$2:$MW$40,'Intervention list'!GK$195+1,0)</f>
        <v>0</v>
      </c>
      <c r="GL51" s="0" t="n">
        <f aca="false">IF(ISNUMBER(FIND(GL$1,$D51))=$AO$1,1,0)*VLOOKUP($Z$2,DALYs!$A$2:$MW$40,'Intervention list'!GL$195+1,0)</f>
        <v>0</v>
      </c>
      <c r="GM51" s="0" t="n">
        <f aca="false">IF(ISNUMBER(FIND(GM$1,$D51))=$AO$1,1,0)*VLOOKUP($Z$2,DALYs!$A$2:$MW$40,'Intervention list'!GM$195+1,0)</f>
        <v>0</v>
      </c>
      <c r="GN51" s="0" t="n">
        <f aca="false">IF(ISNUMBER(FIND(GN$1,$D51))=$AO$1,1,0)*VLOOKUP($Z$2,DALYs!$A$2:$MW$40,'Intervention list'!GN$195+1,0)</f>
        <v>0</v>
      </c>
      <c r="GO51" s="0" t="n">
        <f aca="false">IF(ISNUMBER(FIND(GO$1,$D51))=$AO$1,1,0)*VLOOKUP($Z$2,DALYs!$A$2:$MW$40,'Intervention list'!GO$195+1,0)</f>
        <v>0</v>
      </c>
      <c r="GP51" s="0" t="n">
        <f aca="false">IF(ISNUMBER(FIND(GP$1,$D51))=$AO$1,1,0)*VLOOKUP($Z$2,DALYs!$A$2:$MW$40,'Intervention list'!GP$195+1,0)</f>
        <v>0</v>
      </c>
      <c r="GQ51" s="0" t="n">
        <f aca="false">IF(ISNUMBER(FIND(GQ$1,$D51))=$AO$1,1,0)*VLOOKUP($Z$2,DALYs!$A$2:$MW$40,'Intervention list'!GQ$195+1,0)</f>
        <v>0</v>
      </c>
      <c r="GR51" s="0" t="n">
        <f aca="false">IF(ISNUMBER(FIND(GR$1,$D51))=$AO$1,1,0)*VLOOKUP($Z$2,DALYs!$A$2:$MW$40,'Intervention list'!GR$195+1,0)</f>
        <v>0</v>
      </c>
      <c r="GS51" s="0" t="n">
        <f aca="false">IF(ISNUMBER(FIND(GS$1,$D51))=$AO$1,1,0)*VLOOKUP($Z$2,DALYs!$A$2:$MW$40,'Intervention list'!GS$195+1,0)</f>
        <v>0</v>
      </c>
      <c r="GT51" s="0" t="n">
        <f aca="false">IF(ISNUMBER(FIND(GT$1,$D51))=$AO$1,1,0)*VLOOKUP($Z$2,DALYs!$A$2:$MW$40,'Intervention list'!GT$195+1,0)</f>
        <v>0</v>
      </c>
      <c r="GU51" s="0" t="n">
        <f aca="false">IF(ISNUMBER(FIND(GU$1,$D51))=$AO$1,1,0)*VLOOKUP($Z$2,DALYs!$A$2:$MW$40,'Intervention list'!GU$195+1,0)</f>
        <v>0</v>
      </c>
      <c r="GV51" s="0" t="n">
        <f aca="false">IF(ISNUMBER(FIND(GV$1,$D51))=$AO$1,1,0)*VLOOKUP($Z$2,DALYs!$A$2:$MW$40,'Intervention list'!GV$195+1,0)</f>
        <v>0</v>
      </c>
      <c r="GW51" s="0" t="n">
        <f aca="false">IF(ISNUMBER(FIND(GW$1,$D51))=$AO$1,1,0)*VLOOKUP($Z$2,DALYs!$A$2:$MW$40,'Intervention list'!GW$195+1,0)</f>
        <v>0</v>
      </c>
      <c r="GX51" s="0" t="n">
        <f aca="false">IF(ISNUMBER(FIND(GX$1,$D51))=$AO$1,1,0)*VLOOKUP($Z$2,DALYs!$A$2:$MW$40,'Intervention list'!GX$195+1,0)</f>
        <v>0</v>
      </c>
      <c r="GY51" s="0" t="n">
        <f aca="false">IF(ISNUMBER(FIND(GY$1,$D51))=$AO$1,1,0)*VLOOKUP($Z$2,DALYs!$A$2:$MW$40,'Intervention list'!GY$195+1,0)</f>
        <v>0</v>
      </c>
      <c r="GZ51" s="0" t="n">
        <f aca="false">IF(ISNUMBER(FIND(GZ$1,$D51))=$AO$1,1,0)*VLOOKUP($Z$2,DALYs!$A$2:$MW$40,'Intervention list'!GZ$195+1,0)</f>
        <v>0</v>
      </c>
      <c r="HA51" s="0" t="n">
        <f aca="false">IF(ISNUMBER(FIND(HA$1,$D51))=$AO$1,1,0)*VLOOKUP($Z$2,DALYs!$A$2:$MW$40,'Intervention list'!HA$195+1,0)</f>
        <v>0</v>
      </c>
      <c r="HB51" s="0" t="n">
        <f aca="false">IF(ISNUMBER(FIND(HB$1,$D51))=$AO$1,1,0)*VLOOKUP($Z$2,DALYs!$A$2:$MW$40,'Intervention list'!HB$195+1,0)</f>
        <v>0</v>
      </c>
      <c r="HC51" s="0" t="n">
        <f aca="false">IF(ISNUMBER(FIND(HC$1,$D51))=$AO$1,1,0)*VLOOKUP($Z$2,DALYs!$A$2:$MW$40,'Intervention list'!HC$195+1,0)</f>
        <v>0</v>
      </c>
      <c r="HD51" s="0" t="n">
        <f aca="false">IF(ISNUMBER(FIND(HD$1,$D51))=$AO$1,1,0)*VLOOKUP($Z$2,DALYs!$A$2:$MW$40,'Intervention list'!HD$195+1,0)</f>
        <v>0</v>
      </c>
      <c r="HE51" s="0" t="n">
        <f aca="false">IF(ISNUMBER(FIND(HE$1,$D51))=$AO$1,1,0)*VLOOKUP($Z$2,DALYs!$A$2:$MW$40,'Intervention list'!HE$195+1,0)</f>
        <v>0</v>
      </c>
      <c r="HF51" s="0" t="n">
        <f aca="false">IF(ISNUMBER(FIND(HF$1,$D51))=$AO$1,1,0)*VLOOKUP($Z$2,DALYs!$A$2:$MW$40,'Intervention list'!HF$195+1,0)</f>
        <v>0</v>
      </c>
      <c r="HG51" s="0" t="n">
        <f aca="false">IF(ISNUMBER(FIND(HG$1,$D51))=$AO$1,1,0)*VLOOKUP($Z$2,DALYs!$A$2:$MW$40,'Intervention list'!HG$195+1,0)</f>
        <v>0</v>
      </c>
      <c r="HH51" s="0" t="n">
        <f aca="false">IF(ISNUMBER(FIND(HH$1,$D51))=$AO$1,1,0)*VLOOKUP($Z$2,DALYs!$A$2:$MW$40,'Intervention list'!HH$195+1,0)</f>
        <v>0</v>
      </c>
      <c r="HI51" s="0" t="n">
        <f aca="false">IF(ISNUMBER(FIND(HI$1,$D51))=$AO$1,1,0)*VLOOKUP($Z$2,DALYs!$A$2:$MW$40,'Intervention list'!HI$195+1,0)</f>
        <v>0</v>
      </c>
      <c r="HJ51" s="0" t="n">
        <f aca="false">IF(ISNUMBER(FIND(HJ$1,$D51))=$AO$1,1,0)*VLOOKUP($Z$2,DALYs!$A$2:$MW$40,'Intervention list'!HJ$195+1,0)</f>
        <v>0</v>
      </c>
      <c r="HK51" s="0" t="n">
        <f aca="false">IF(ISNUMBER(FIND(HK$1,$D51))=$AO$1,1,0)*VLOOKUP($Z$2,DALYs!$A$2:$MW$40,'Intervention list'!HK$195+1,0)</f>
        <v>0</v>
      </c>
      <c r="HL51" s="0" t="n">
        <f aca="false">IF(ISNUMBER(FIND(HL$1,$D51))=$AO$1,1,0)*VLOOKUP($Z$2,DALYs!$A$2:$MW$40,'Intervention list'!HL$195+1,0)</f>
        <v>0</v>
      </c>
      <c r="HM51" s="0" t="n">
        <f aca="false">IF(ISNUMBER(FIND(HM$1,$D51))=$AO$1,1,0)*VLOOKUP($Z$2,DALYs!$A$2:$MW$40,'Intervention list'!HM$195+1,0)</f>
        <v>0</v>
      </c>
      <c r="HN51" s="0" t="n">
        <f aca="false">IF(ISNUMBER(FIND(HN$1,$D51))=$AO$1,1,0)*VLOOKUP($Z$2,DALYs!$A$2:$MW$40,'Intervention list'!HN$195+1,0)</f>
        <v>0</v>
      </c>
      <c r="HO51" s="0" t="n">
        <f aca="false">IF(ISNUMBER(FIND(HO$1,$D51))=$AO$1,1,0)*VLOOKUP($Z$2,DALYs!$A$2:$MW$40,'Intervention list'!HO$195+1,0)</f>
        <v>0</v>
      </c>
      <c r="HP51" s="0" t="n">
        <f aca="false">IF(ISNUMBER(FIND(HP$1,$D51))=$AO$1,1,0)*VLOOKUP($Z$2,DALYs!$A$2:$MW$40,'Intervention list'!HP$195+1,0)</f>
        <v>0</v>
      </c>
      <c r="HQ51" s="0" t="n">
        <f aca="false">IF(ISNUMBER(FIND(HQ$1,$D51))=$AO$1,1,0)*VLOOKUP($Z$2,DALYs!$A$2:$MW$40,'Intervention list'!HQ$195+1,0)</f>
        <v>0</v>
      </c>
      <c r="HR51" s="0" t="n">
        <f aca="false">IF(ISNUMBER(FIND(HR$1,$D51))=$AO$1,1,0)*VLOOKUP($Z$2,DALYs!$A$2:$MW$40,'Intervention list'!HR$195+1,0)</f>
        <v>0</v>
      </c>
      <c r="HS51" s="0" t="n">
        <f aca="false">IF(ISNUMBER(FIND(HS$1,$D51))=$AO$1,1,0)*VLOOKUP($Z$2,DALYs!$A$2:$MW$40,'Intervention list'!HS$195+1,0)</f>
        <v>0</v>
      </c>
      <c r="HT51" s="0" t="n">
        <f aca="false">IF(ISNUMBER(FIND(HT$1,$D51))=$AO$1,1,0)*VLOOKUP($Z$2,DALYs!$A$2:$MW$40,'Intervention list'!HT$195+1,0)</f>
        <v>0</v>
      </c>
      <c r="HU51" s="0" t="n">
        <f aca="false">IF(ISNUMBER(FIND(HU$1,$D51))=$AO$1,1,0)*VLOOKUP($Z$2,DALYs!$A$2:$MW$40,'Intervention list'!HU$195+1,0)</f>
        <v>0</v>
      </c>
      <c r="HV51" s="0" t="n">
        <f aca="false">IF(ISNUMBER(FIND(HV$1,$D51))=$AO$1,1,0)*VLOOKUP($Z$2,DALYs!$A$2:$MW$40,'Intervention list'!HV$195+1,0)</f>
        <v>0</v>
      </c>
      <c r="HW51" s="0" t="n">
        <f aca="false">IF(ISNUMBER(FIND(HW$1,$D51))=$AO$1,1,0)*VLOOKUP($Z$2,DALYs!$A$2:$MW$40,'Intervention list'!HW$195+1,0)</f>
        <v>0</v>
      </c>
      <c r="HX51" s="0" t="n">
        <f aca="false">IF(ISNUMBER(FIND(HX$1,$D51))=$AO$1,1,0)*VLOOKUP($Z$2,DALYs!$A$2:$MW$40,'Intervention list'!HX$195+1,0)</f>
        <v>0</v>
      </c>
      <c r="HY51" s="0" t="n">
        <f aca="false">IF(ISNUMBER(FIND(HY$1,$D51))=$AO$1,1,0)*VLOOKUP($Z$2,DALYs!$A$2:$MW$40,'Intervention list'!HY$195+1,0)</f>
        <v>0</v>
      </c>
      <c r="HZ51" s="0" t="n">
        <f aca="false">IF(ISNUMBER(FIND(HZ$1,$D51))=$AO$1,1,0)*VLOOKUP($Z$2,DALYs!$A$2:$MW$40,'Intervention list'!HZ$195+1,0)</f>
        <v>0</v>
      </c>
      <c r="IA51" s="0" t="n">
        <f aca="false">IF(ISNUMBER(FIND(IA$1,$D51))=$AO$1,1,0)*VLOOKUP($Z$2,DALYs!$A$2:$MW$40,'Intervention list'!IA$195+1,0)</f>
        <v>0</v>
      </c>
      <c r="IB51" s="0" t="n">
        <f aca="false">IF(ISNUMBER(FIND(IB$1,$D51))=$AO$1,1,0)*VLOOKUP($Z$2,DALYs!$A$2:$MW$40,'Intervention list'!IB$195+1,0)</f>
        <v>0</v>
      </c>
      <c r="IC51" s="0" t="n">
        <f aca="false">IF(ISNUMBER(FIND(IC$1,$D51))=$AO$1,1,0)*VLOOKUP($Z$2,DALYs!$A$2:$MW$40,'Intervention list'!IC$195+1,0)</f>
        <v>0</v>
      </c>
      <c r="ID51" s="0" t="n">
        <f aca="false">IF(ISNUMBER(FIND(ID$1,$D51))=$AO$1,1,0)*VLOOKUP($Z$2,DALYs!$A$2:$MW$40,'Intervention list'!ID$195+1,0)</f>
        <v>0</v>
      </c>
      <c r="IE51" s="0" t="n">
        <f aca="false">IF(ISNUMBER(FIND(IE$1,$D51))=$AO$1,1,0)*VLOOKUP($Z$2,DALYs!$A$2:$MW$40,'Intervention list'!IE$195+1,0)</f>
        <v>0</v>
      </c>
      <c r="IF51" s="0" t="n">
        <f aca="false">IF(ISNUMBER(FIND(IF$1,$D51))=$AO$1,1,0)*VLOOKUP($Z$2,DALYs!$A$2:$MW$40,'Intervention list'!IF$195+1,0)</f>
        <v>0</v>
      </c>
      <c r="IG51" s="0" t="n">
        <f aca="false">IF(ISNUMBER(FIND(IG$1,$D51))=$AO$1,1,0)*VLOOKUP($Z$2,DALYs!$A$2:$MW$40,'Intervention list'!IG$195+1,0)</f>
        <v>0</v>
      </c>
      <c r="IH51" s="0" t="n">
        <f aca="false">IF(ISNUMBER(FIND(IH$1,$D51))=$AO$1,1,0)*VLOOKUP($Z$2,DALYs!$A$2:$MW$40,'Intervention list'!IH$195+1,0)</f>
        <v>0</v>
      </c>
      <c r="II51" s="0" t="n">
        <f aca="false">IF(ISNUMBER(FIND(II$1,$D51))=$AO$1,1,0)*VLOOKUP($Z$2,DALYs!$A$2:$MW$40,'Intervention list'!II$195+1,0)</f>
        <v>0</v>
      </c>
      <c r="IJ51" s="0" t="n">
        <f aca="false">IF(ISNUMBER(FIND(IJ$1,$D51))=$AO$1,1,0)*VLOOKUP($Z$2,DALYs!$A$2:$MW$40,'Intervention list'!IJ$195+1,0)</f>
        <v>0</v>
      </c>
      <c r="IK51" s="0" t="n">
        <f aca="false">IF(ISNUMBER(FIND(IK$1,$D51))=$AO$1,1,0)*VLOOKUP($Z$2,DALYs!$A$2:$MW$40,'Intervention list'!IK$195+1,0)</f>
        <v>0</v>
      </c>
      <c r="IL51" s="0" t="n">
        <f aca="false">IF(ISNUMBER(FIND(IL$1,$D51))=$AO$1,1,0)*VLOOKUP($Z$2,DALYs!$A$2:$MW$40,'Intervention list'!IL$195+1,0)</f>
        <v>0</v>
      </c>
      <c r="IM51" s="0" t="n">
        <f aca="false">IF(ISNUMBER(FIND(IM$1,$D51))=$AO$1,1,0)*VLOOKUP($Z$2,DALYs!$A$2:$MW$40,'Intervention list'!IM$195+1,0)</f>
        <v>0</v>
      </c>
      <c r="IN51" s="0" t="n">
        <f aca="false">IF(ISNUMBER(FIND(IN$1,$D51))=$AO$1,1,0)*VLOOKUP($Z$2,DALYs!$A$2:$MW$40,'Intervention list'!IN$195+1,0)</f>
        <v>0</v>
      </c>
      <c r="IO51" s="0" t="n">
        <f aca="false">IF(ISNUMBER(FIND(IO$1,$D51))=$AO$1,1,0)*VLOOKUP($Z$2,DALYs!$A$2:$MW$40,'Intervention list'!IO$195+1,0)</f>
        <v>0</v>
      </c>
      <c r="IP51" s="0" t="n">
        <f aca="false">IF(ISNUMBER(FIND(IP$1,$D51))=$AO$1,1,0)*VLOOKUP($Z$2,DALYs!$A$2:$MW$40,'Intervention list'!IP$195+1,0)</f>
        <v>0</v>
      </c>
      <c r="IQ51" s="0" t="n">
        <f aca="false">IF(ISNUMBER(FIND(IQ$1,$D51))=$AO$1,1,0)*VLOOKUP($Z$2,DALYs!$A$2:$MW$40,'Intervention list'!IQ$195+1,0)</f>
        <v>0</v>
      </c>
      <c r="IR51" s="0" t="n">
        <f aca="false">IF(ISNUMBER(FIND(IR$1,$D51))=$AO$1,1,0)*VLOOKUP($Z$2,DALYs!$A$2:$MW$40,'Intervention list'!IR$195+1,0)</f>
        <v>0</v>
      </c>
      <c r="IS51" s="0" t="n">
        <f aca="false">IF(ISNUMBER(FIND(IS$1,$D51))=$AO$1,1,0)*VLOOKUP($Z$2,DALYs!$A$2:$MW$40,'Intervention list'!IS$195+1,0)</f>
        <v>0</v>
      </c>
      <c r="IT51" s="0" t="n">
        <f aca="false">IF(ISNUMBER(FIND(IT$1,$D51))=$AO$1,1,0)*VLOOKUP($Z$2,DALYs!$A$2:$MW$40,'Intervention list'!IT$195+1,0)</f>
        <v>0</v>
      </c>
      <c r="IU51" s="0" t="n">
        <f aca="false">IF(ISNUMBER(FIND(IU$1,$D51))=$AO$1,1,0)*VLOOKUP($Z$2,DALYs!$A$2:$MW$40,'Intervention list'!IU$195+1,0)</f>
        <v>0</v>
      </c>
      <c r="IV51" s="0" t="n">
        <f aca="false">IF(ISNUMBER(FIND(IV$1,$D51))=$AO$1,1,0)*VLOOKUP($Z$2,DALYs!$A$2:$MW$40,'Intervention list'!IV$195+1,0)</f>
        <v>0</v>
      </c>
      <c r="IW51" s="0" t="n">
        <f aca="false">IF(ISNUMBER(FIND(IW$1,$D51))=$AO$1,1,0)*VLOOKUP($Z$2,DALYs!$A$2:$MW$40,'Intervention list'!IW$195+1,0)</f>
        <v>0</v>
      </c>
      <c r="IX51" s="0" t="n">
        <f aca="false">IF(ISNUMBER(FIND(IX$1,$D51))=$AO$1,1,0)*VLOOKUP($Z$2,DALYs!$A$2:$MW$40,'Intervention list'!IX$195+1,0)</f>
        <v>0</v>
      </c>
      <c r="IY51" s="0" t="n">
        <f aca="false">IF(ISNUMBER(FIND(IY$1,$D51))=$AO$1,1,0)*VLOOKUP($Z$2,DALYs!$A$2:$MW$40,'Intervention list'!IY$195+1,0)</f>
        <v>0</v>
      </c>
      <c r="IZ51" s="0" t="n">
        <f aca="false">IF(ISNUMBER(FIND(IZ$1,$D51))=$AO$1,1,0)*VLOOKUP($Z$2,DALYs!$A$2:$MW$40,'Intervention list'!IZ$195+1,0)</f>
        <v>0</v>
      </c>
      <c r="JA51" s="0" t="n">
        <f aca="false">IF(ISNUMBER(FIND(JA$1,$D51))=$AO$1,1,0)*VLOOKUP($Z$2,DALYs!$A$2:$MW$40,'Intervention list'!JA$195+1,0)</f>
        <v>0</v>
      </c>
      <c r="JB51" s="0" t="n">
        <f aca="false">IF(ISNUMBER(FIND(JB$1,$D51))=$AO$1,1,0)*VLOOKUP($Z$2,DALYs!$A$2:$MW$40,'Intervention list'!JB$195+1,0)</f>
        <v>0</v>
      </c>
      <c r="JC51" s="0" t="n">
        <f aca="false">IF(ISNUMBER(FIND(JC$1,$D51))=$AO$1,1,0)*VLOOKUP($Z$2,DALYs!$A$2:$MW$40,'Intervention list'!JC$195+1,0)</f>
        <v>0</v>
      </c>
      <c r="JD51" s="0" t="n">
        <f aca="false">IF(ISNUMBER(FIND(JD$1,$D51))=$AO$1,1,0)*VLOOKUP($Z$2,DALYs!$A$2:$MW$40,'Intervention list'!JD$195+1,0)</f>
        <v>0</v>
      </c>
      <c r="JE51" s="0" t="n">
        <f aca="false">IF(ISNUMBER(FIND(JE$1,$D51))=$AO$1,1,0)*VLOOKUP($Z$2,DALYs!$A$2:$MW$40,'Intervention list'!JE$195+1,0)</f>
        <v>0</v>
      </c>
      <c r="JF51" s="0" t="n">
        <f aca="false">IF(ISNUMBER(FIND(JF$1,$D51))=$AO$1,1,0)*VLOOKUP($Z$2,DALYs!$A$2:$MW$40,'Intervention list'!JF$195+1,0)</f>
        <v>0</v>
      </c>
      <c r="JG51" s="0" t="n">
        <f aca="false">IF(ISNUMBER(FIND(JG$1,$D51))=$AO$1,1,0)*VLOOKUP($Z$2,DALYs!$A$2:$MW$40,'Intervention list'!JG$195+1,0)</f>
        <v>0</v>
      </c>
      <c r="JH51" s="0" t="n">
        <f aca="false">IF(ISNUMBER(FIND(JH$1,$D51))=$AO$1,1,0)*VLOOKUP($Z$2,DALYs!$A$2:$MW$40,'Intervention list'!JH$195+1,0)</f>
        <v>0</v>
      </c>
      <c r="JI51" s="0" t="n">
        <f aca="false">IF(ISNUMBER(FIND(JI$1,$D51))=$AO$1,1,0)*VLOOKUP($Z$2,DALYs!$A$2:$MW$40,'Intervention list'!JI$195+1,0)</f>
        <v>0</v>
      </c>
      <c r="JJ51" s="0" t="n">
        <f aca="false">IF(ISNUMBER(FIND(JJ$1,$D51))=$AO$1,1,0)*VLOOKUP($Z$2,DALYs!$A$2:$MW$40,'Intervention list'!JJ$195+1,0)</f>
        <v>0</v>
      </c>
      <c r="JK51" s="0" t="n">
        <f aca="false">IF(ISNUMBER(FIND(JK$1,$D51))=$AO$1,1,0)*VLOOKUP($Z$2,DALYs!$A$2:$MW$40,'Intervention list'!JK$195+1,0)</f>
        <v>0</v>
      </c>
      <c r="JL51" s="0" t="n">
        <f aca="false">IF(ISNUMBER(FIND(JL$1,$D51))=$AO$1,1,0)*VLOOKUP($Z$2,DALYs!$A$2:$MW$40,'Intervention list'!JL$195+1,0)</f>
        <v>0</v>
      </c>
      <c r="JM51" s="0" t="n">
        <f aca="false">IF(ISNUMBER(FIND(JM$1,$D51))=$AO$1,1,0)*VLOOKUP($Z$2,DALYs!$A$2:$MW$40,'Intervention list'!JM$195+1,0)</f>
        <v>0</v>
      </c>
      <c r="JN51" s="0" t="n">
        <f aca="false">IF(ISNUMBER(FIND(JN$1,$D51))=$AO$1,1,0)*VLOOKUP($Z$2,DALYs!$A$2:$MW$40,'Intervention list'!JN$195+1,0)</f>
        <v>0</v>
      </c>
      <c r="JO51" s="0" t="n">
        <f aca="false">IF(ISNUMBER(FIND(JO$1,$D51))=$AO$1,1,0)*VLOOKUP($Z$2,DALYs!$A$2:$MW$40,'Intervention list'!JO$195+1,0)</f>
        <v>0</v>
      </c>
      <c r="JP51" s="0" t="n">
        <f aca="false">IF(ISNUMBER(FIND(JP$1,$D51))=$AO$1,1,0)*VLOOKUP($Z$2,DALYs!$A$2:$MW$40,'Intervention list'!JP$195+1,0)</f>
        <v>0</v>
      </c>
      <c r="JQ51" s="0" t="n">
        <f aca="false">IF(ISNUMBER(FIND(JQ$1,$D51))=$AO$1,1,0)*VLOOKUP($Z$2,DALYs!$A$2:$MW$40,'Intervention list'!JQ$195+1,0)</f>
        <v>0</v>
      </c>
      <c r="JR51" s="0" t="n">
        <f aca="false">IF(ISNUMBER(FIND(JR$1,$D51))=$AO$1,1,0)*VLOOKUP($Z$2,DALYs!$A$2:$MW$40,'Intervention list'!JR$195+1,0)</f>
        <v>0</v>
      </c>
      <c r="JS51" s="0" t="n">
        <f aca="false">IF(ISNUMBER(FIND(JS$1,$D51))=$AO$1,1,0)*VLOOKUP($Z$2,DALYs!$A$2:$MW$40,'Intervention list'!JS$195+1,0)</f>
        <v>0</v>
      </c>
      <c r="JT51" s="0" t="n">
        <f aca="false">IF(ISNUMBER(FIND(JT$1,$D51))=$AO$1,1,0)*VLOOKUP($Z$2,DALYs!$A$2:$MW$40,'Intervention list'!JT$195+1,0)</f>
        <v>0</v>
      </c>
      <c r="JU51" s="0" t="n">
        <f aca="false">IF(ISNUMBER(FIND(JU$1,$D51))=$AO$1,1,0)*VLOOKUP($Z$2,DALYs!$A$2:$MW$40,'Intervention list'!JU$195+1,0)</f>
        <v>0</v>
      </c>
      <c r="JV51" s="0" t="n">
        <f aca="false">IF(ISNUMBER(FIND(JV$1,$D51))=$AO$1,1,0)*VLOOKUP($Z$2,DALYs!$A$2:$MW$40,'Intervention list'!JV$195+1,0)</f>
        <v>0</v>
      </c>
      <c r="JW51" s="0" t="n">
        <f aca="false">IF(ISNUMBER(FIND(JW$1,$D51))=$AO$1,1,0)*VLOOKUP($Z$2,DALYs!$A$2:$MW$40,'Intervention list'!JW$195+1,0)</f>
        <v>0</v>
      </c>
      <c r="JX51" s="0" t="n">
        <f aca="false">IF(ISNUMBER(FIND(JX$1,$D51))=$AO$1,1,0)*VLOOKUP($Z$2,DALYs!$A$2:$MW$40,'Intervention list'!JX$195+1,0)</f>
        <v>0</v>
      </c>
      <c r="JY51" s="0" t="n">
        <f aca="false">IF(ISNUMBER(FIND(JY$1,$D51))=$AO$1,1,0)*VLOOKUP($Z$2,DALYs!$A$2:$MW$40,'Intervention list'!JY$195+1,0)</f>
        <v>0</v>
      </c>
      <c r="JZ51" s="0" t="n">
        <f aca="false">IF(ISNUMBER(FIND(JZ$1,$D51))=$AO$1,1,0)*VLOOKUP($Z$2,DALYs!$A$2:$MW$40,'Intervention list'!JZ$195+1,0)</f>
        <v>0</v>
      </c>
      <c r="KA51" s="0" t="n">
        <f aca="false">IF(ISNUMBER(FIND(KA$1,$D51))=$AO$1,1,0)*VLOOKUP($Z$2,DALYs!$A$2:$MW$40,'Intervention list'!KA$195+1,0)</f>
        <v>0</v>
      </c>
      <c r="KB51" s="0" t="n">
        <f aca="false">IF(ISNUMBER(FIND(KB$1,$D51))=$AO$1,1,0)*VLOOKUP($Z$2,DALYs!$A$2:$MW$40,'Intervention list'!KB$195+1,0)</f>
        <v>0</v>
      </c>
      <c r="KC51" s="0" t="n">
        <f aca="false">IF(ISNUMBER(FIND(KC$1,$D51))=$AO$1,1,0)*VLOOKUP($Z$2,DALYs!$A$2:$MW$40,'Intervention list'!KC$195+1,0)</f>
        <v>0</v>
      </c>
      <c r="KD51" s="0" t="n">
        <f aca="false">IF(ISNUMBER(FIND(KD$1,$D51))=$AO$1,1,0)*VLOOKUP($Z$2,DALYs!$A$2:$MW$40,'Intervention list'!KD$195+1,0)</f>
        <v>0</v>
      </c>
      <c r="KE51" s="0" t="n">
        <f aca="false">IF(ISNUMBER(FIND(KE$1,$D51))=$AO$1,1,0)*VLOOKUP($Z$2,DALYs!$A$2:$MW$40,'Intervention list'!KE$195+1,0)</f>
        <v>0</v>
      </c>
      <c r="KF51" s="0" t="n">
        <f aca="false">IF(ISNUMBER(FIND(KF$1,$D51))=$AO$1,1,0)*VLOOKUP($Z$2,DALYs!$A$2:$MW$40,'Intervention list'!KF$195+1,0)</f>
        <v>0</v>
      </c>
      <c r="KG51" s="0" t="n">
        <f aca="false">IF(ISNUMBER(FIND(KG$1,$D51))=$AO$1,1,0)*VLOOKUP($Z$2,DALYs!$A$2:$MW$40,'Intervention list'!KG$195+1,0)</f>
        <v>0</v>
      </c>
      <c r="KH51" s="0" t="n">
        <f aca="false">IF(ISNUMBER(FIND(KH$1,$D51))=$AO$1,1,0)*VLOOKUP($Z$2,DALYs!$A$2:$MW$40,'Intervention list'!KH$195+1,0)</f>
        <v>0</v>
      </c>
      <c r="KI51" s="0" t="n">
        <f aca="false">IF(ISNUMBER(FIND(KI$1,$D51))=$AO$1,1,0)*VLOOKUP($Z$2,DALYs!$A$2:$MW$40,'Intervention list'!KI$195+1,0)</f>
        <v>0</v>
      </c>
      <c r="KJ51" s="0" t="n">
        <f aca="false">IF(ISNUMBER(FIND(KJ$1,$D51))=$AO$1,1,0)*VLOOKUP($Z$2,DALYs!$A$2:$MW$40,'Intervention list'!KJ$195+1,0)</f>
        <v>0</v>
      </c>
      <c r="KK51" s="0" t="n">
        <f aca="false">IF(ISNUMBER(FIND(KK$1,$D51))=$AO$1,1,0)*VLOOKUP($Z$2,DALYs!$A$2:$MW$40,'Intervention list'!KK$195+1,0)</f>
        <v>0</v>
      </c>
      <c r="KL51" s="0" t="n">
        <f aca="false">IF(ISNUMBER(FIND(KL$1,$D51))=$AO$1,1,0)*VLOOKUP($Z$2,DALYs!$A$2:$MW$40,'Intervention list'!KL$195+1,0)</f>
        <v>0</v>
      </c>
      <c r="KM51" s="0" t="n">
        <f aca="false">IF(ISNUMBER(FIND(KM$1,$D51))=$AO$1,1,0)*VLOOKUP($Z$2,DALYs!$A$2:$MW$40,'Intervention list'!KM$195+1,0)</f>
        <v>0</v>
      </c>
      <c r="KN51" s="0" t="n">
        <f aca="false">IF(ISNUMBER(FIND(KN$1,$D51))=$AO$1,1,0)*VLOOKUP($Z$2,DALYs!$A$2:$MW$40,'Intervention list'!KN$195+1,0)</f>
        <v>0</v>
      </c>
      <c r="KO51" s="0" t="n">
        <f aca="false">IF(ISNUMBER(FIND(KO$1,$D51))=$AO$1,1,0)*VLOOKUP($Z$2,DALYs!$A$2:$MW$40,'Intervention list'!KO$195+1,0)</f>
        <v>0</v>
      </c>
      <c r="KP51" s="0" t="n">
        <f aca="false">IF(ISNUMBER(FIND(KP$1,$D51))=$AO$1,1,0)*VLOOKUP($Z$2,DALYs!$A$2:$MW$40,'Intervention list'!KP$195+1,0)</f>
        <v>0</v>
      </c>
      <c r="KQ51" s="0" t="n">
        <f aca="false">IF(ISNUMBER(FIND(KQ$1,$D51))=$AO$1,1,0)*VLOOKUP($Z$2,DALYs!$A$2:$MW$40,'Intervention list'!KQ$195+1,0)</f>
        <v>0</v>
      </c>
      <c r="KR51" s="0" t="n">
        <f aca="false">IF(ISNUMBER(FIND(KR$1,$D51))=$AO$1,1,0)*VLOOKUP($Z$2,DALYs!$A$2:$MW$40,'Intervention list'!KR$195+1,0)</f>
        <v>0</v>
      </c>
      <c r="KS51" s="0" t="n">
        <f aca="false">IF(ISNUMBER(FIND(KS$1,$D51))=$AO$1,1,0)*VLOOKUP($Z$2,DALYs!$A$2:$MW$40,'Intervention list'!KS$195+1,0)</f>
        <v>0</v>
      </c>
      <c r="KT51" s="0" t="n">
        <f aca="false">IF(ISNUMBER(FIND(KT$1,$D51))=$AO$1,1,0)*VLOOKUP($Z$2,DALYs!$A$2:$MW$40,'Intervention list'!KT$195+1,0)</f>
        <v>0</v>
      </c>
      <c r="KU51" s="0" t="n">
        <f aca="false">IF(ISNUMBER(FIND(KU$1,$D51))=$AO$1,1,0)*VLOOKUP($Z$2,DALYs!$A$2:$MW$40,'Intervention list'!KU$195+1,0)</f>
        <v>0</v>
      </c>
      <c r="KV51" s="0" t="n">
        <f aca="false">IF(ISNUMBER(FIND(KV$1,$D51))=$AO$1,1,0)*VLOOKUP($Z$2,DALYs!$A$2:$MW$40,'Intervention list'!KV$195+1,0)</f>
        <v>0</v>
      </c>
      <c r="KW51" s="0" t="n">
        <f aca="false">IF(ISNUMBER(FIND(KW$1,$D51))=$AO$1,1,0)*VLOOKUP($Z$2,DALYs!$A$2:$MW$40,'Intervention list'!KW$195+1,0)</f>
        <v>0</v>
      </c>
      <c r="KX51" s="0" t="n">
        <f aca="false">IF(ISNUMBER(FIND(KX$1,$D51))=$AO$1,1,0)*VLOOKUP($Z$2,DALYs!$A$2:$MW$40,'Intervention list'!KX$195+1,0)</f>
        <v>0</v>
      </c>
      <c r="KY51" s="0" t="n">
        <f aca="false">IF(ISNUMBER(FIND(KY$1,$D51))=$AO$1,1,0)*VLOOKUP($Z$2,DALYs!$A$2:$MW$40,'Intervention list'!KY$195+1,0)</f>
        <v>0</v>
      </c>
      <c r="KZ51" s="0" t="n">
        <f aca="false">IF(ISNUMBER(FIND(KZ$1,$D51))=$AO$1,1,0)*VLOOKUP($Z$2,DALYs!$A$2:$MW$40,'Intervention list'!KZ$195+1,0)</f>
        <v>0</v>
      </c>
      <c r="LA51" s="0" t="n">
        <f aca="false">IF(ISNUMBER(FIND(LA$1,$D51))=$AO$1,1,0)*VLOOKUP($Z$2,DALYs!$A$2:$MW$40,'Intervention list'!LA$195+1,0)</f>
        <v>0</v>
      </c>
      <c r="LB51" s="0" t="n">
        <f aca="false">IF(ISNUMBER(FIND(LB$1,$D51))=$AO$1,1,0)*VLOOKUP($Z$2,DALYs!$A$2:$MW$40,'Intervention list'!LB$195+1,0)</f>
        <v>0</v>
      </c>
      <c r="LC51" s="0" t="n">
        <f aca="false">IF(ISNUMBER(FIND(LC$1,$D51))=$AO$1,1,0)*VLOOKUP($Z$2,DALYs!$A$2:$MW$40,'Intervention list'!LC$195+1,0)</f>
        <v>0</v>
      </c>
      <c r="LD51" s="0" t="n">
        <f aca="false">IF(ISNUMBER(FIND(LD$1,$D51))=$AO$1,1,0)*VLOOKUP($Z$2,DALYs!$A$2:$MW$40,'Intervention list'!LD$195+1,0)</f>
        <v>0</v>
      </c>
      <c r="LE51" s="0" t="n">
        <f aca="false">IF(ISNUMBER(FIND(LE$1,$D51))=$AO$1,1,0)*VLOOKUP($Z$2,DALYs!$A$2:$MW$40,'Intervention list'!LE$195+1,0)</f>
        <v>0</v>
      </c>
      <c r="LF51" s="0" t="n">
        <f aca="false">IF(ISNUMBER(FIND(LF$1,$D51))=$AO$1,1,0)*VLOOKUP($Z$2,DALYs!$A$2:$MW$40,'Intervention list'!LF$195+1,0)</f>
        <v>0</v>
      </c>
      <c r="LG51" s="0" t="n">
        <f aca="false">IF(ISNUMBER(FIND(LG$1,$D51))=$AO$1,1,0)*VLOOKUP($Z$2,DALYs!$A$2:$MW$40,'Intervention list'!LG$195+1,0)</f>
        <v>0</v>
      </c>
      <c r="LH51" s="0" t="n">
        <f aca="false">IF(ISNUMBER(FIND(LH$1,$D51))=$AO$1,1,0)*VLOOKUP($Z$2,DALYs!$A$2:$MW$40,'Intervention list'!LH$195+1,0)</f>
        <v>0</v>
      </c>
      <c r="LI51" s="0" t="n">
        <f aca="false">IF(ISNUMBER(FIND(LI$1,$D51))=$AO$1,1,0)*VLOOKUP($Z$2,DALYs!$A$2:$MW$40,'Intervention list'!LI$195+1,0)</f>
        <v>0</v>
      </c>
      <c r="LJ51" s="0" t="n">
        <f aca="false">IF(ISNUMBER(FIND(LJ$1,$D51))=$AO$1,1,0)*VLOOKUP($Z$2,DALYs!$A$2:$MW$40,'Intervention list'!LJ$195+1,0)</f>
        <v>0</v>
      </c>
      <c r="LK51" s="0" t="n">
        <f aca="false">IF(ISNUMBER(FIND(LK$1,$D51))=$AO$1,1,0)*VLOOKUP($Z$2,DALYs!$A$2:$MW$40,'Intervention list'!LK$195+1,0)</f>
        <v>0</v>
      </c>
      <c r="LL51" s="0" t="n">
        <f aca="false">IF(ISNUMBER(FIND(LL$1,$D51))=$AO$1,1,0)*VLOOKUP($Z$2,DALYs!$A$2:$MW$40,'Intervention list'!LL$195+1,0)</f>
        <v>0</v>
      </c>
      <c r="LM51" s="0" t="n">
        <f aca="false">IF(ISNUMBER(FIND(LM$1,$D51))=$AO$1,1,0)*VLOOKUP($Z$2,DALYs!$A$2:$MW$40,'Intervention list'!LM$195+1,0)</f>
        <v>0</v>
      </c>
      <c r="LN51" s="0" t="n">
        <f aca="false">IF(ISNUMBER(FIND(LN$1,$D51))=$AO$1,1,0)*VLOOKUP($Z$2,DALYs!$A$2:$MW$40,'Intervention list'!LN$195+1,0)</f>
        <v>0</v>
      </c>
      <c r="LO51" s="0" t="n">
        <f aca="false">IF(ISNUMBER(FIND(LO$1,$D51))=$AO$1,1,0)*VLOOKUP($Z$2,DALYs!$A$2:$MW$40,'Intervention list'!LO$195+1,0)</f>
        <v>0</v>
      </c>
      <c r="LP51" s="0" t="n">
        <f aca="false">IF(ISNUMBER(FIND(LP$1,$D51))=$AO$1,1,0)*VLOOKUP($Z$2,DALYs!$A$2:$MW$40,'Intervention list'!LP$195+1,0)</f>
        <v>0</v>
      </c>
      <c r="LQ51" s="0" t="n">
        <f aca="false">IF(ISNUMBER(FIND(LQ$1,$D51))=$AO$1,1,0)*VLOOKUP($Z$2,DALYs!$A$2:$MW$40,'Intervention list'!LQ$195+1,0)</f>
        <v>0</v>
      </c>
      <c r="LR51" s="0" t="n">
        <f aca="false">IF(ISNUMBER(FIND(LR$1,$D51))=$AO$1,1,0)*VLOOKUP($Z$2,DALYs!$A$2:$MW$40,'Intervention list'!LR$195+1,0)</f>
        <v>0</v>
      </c>
      <c r="LS51" s="0" t="n">
        <f aca="false">IF(ISNUMBER(FIND(LS$1,$D51))=$AO$1,1,0)*VLOOKUP($Z$2,DALYs!$A$2:$MW$40,'Intervention list'!LS$195+1,0)</f>
        <v>0</v>
      </c>
      <c r="LT51" s="0" t="n">
        <f aca="false">IF(ISNUMBER(FIND(LT$1,$D51))=$AO$1,1,0)*VLOOKUP($Z$2,DALYs!$A$2:$MW$40,'Intervention list'!LT$195+1,0)</f>
        <v>0</v>
      </c>
      <c r="LU51" s="0" t="n">
        <f aca="false">IF(ISNUMBER(FIND(LU$1,$D51))=$AO$1,1,0)*VLOOKUP($Z$2,DALYs!$A$2:$MW$40,'Intervention list'!LU$195+1,0)</f>
        <v>0</v>
      </c>
      <c r="LV51" s="0" t="n">
        <f aca="false">IF(ISNUMBER(FIND(LV$1,$D51))=$AO$1,1,0)*VLOOKUP($Z$2,DALYs!$A$2:$MW$40,'Intervention list'!LV$195+1,0)</f>
        <v>0</v>
      </c>
      <c r="LW51" s="0" t="n">
        <f aca="false">IF(ISNUMBER(FIND(LW$1,$D51))=$AO$1,1,0)*VLOOKUP($Z$2,DALYs!$A$2:$MW$40,'Intervention list'!LW$195+1,0)</f>
        <v>0</v>
      </c>
      <c r="LX51" s="0" t="n">
        <f aca="false">IF(ISNUMBER(FIND(LX$1,$D51))=$AO$1,1,0)*VLOOKUP($Z$2,DALYs!$A$2:$MW$40,'Intervention list'!LX$195+1,0)</f>
        <v>0</v>
      </c>
      <c r="LY51" s="0" t="n">
        <f aca="false">IF(ISNUMBER(FIND(LY$1,$D51))=$AO$1,1,0)*VLOOKUP($Z$2,DALYs!$A$2:$MW$40,'Intervention list'!LY$195+1,0)</f>
        <v>0</v>
      </c>
      <c r="LZ51" s="0" t="n">
        <f aca="false">IF(ISNUMBER(FIND(LZ$1,$D51))=$AO$1,1,0)*VLOOKUP($Z$2,DALYs!$A$2:$MW$40,'Intervention list'!LZ$195+1,0)</f>
        <v>0</v>
      </c>
      <c r="MA51" s="0" t="n">
        <f aca="false">IF(ISNUMBER(FIND(MA$1,$D51))=$AO$1,1,0)*VLOOKUP($Z$2,DALYs!$A$2:$MW$40,'Intervention list'!MA$195+1,0)</f>
        <v>0</v>
      </c>
      <c r="MB51" s="0" t="n">
        <f aca="false">IF(ISNUMBER(FIND(MB$1,$D51))=$AO$1,1,0)*VLOOKUP($Z$2,DALYs!$A$2:$MW$40,'Intervention list'!MB$195+1,0)</f>
        <v>0</v>
      </c>
      <c r="MC51" s="0" t="n">
        <f aca="false">IF(ISNUMBER(FIND(MC$1,$D51))=$AO$1,1,0)*VLOOKUP($Z$2,DALYs!$A$2:$MW$40,'Intervention list'!MC$195+1,0)</f>
        <v>0</v>
      </c>
      <c r="MD51" s="0" t="n">
        <f aca="false">IF(ISNUMBER(FIND(MD$1,$D51))=$AO$1,1,0)*VLOOKUP($Z$2,DALYs!$A$2:$MW$40,'Intervention list'!MD$195+1,0)</f>
        <v>0</v>
      </c>
      <c r="ME51" s="0" t="n">
        <f aca="false">IF(ISNUMBER(FIND(ME$1,$D51))=$AO$1,1,0)*VLOOKUP($Z$2,DALYs!$A$2:$MW$40,'Intervention list'!ME$195+1,0)</f>
        <v>0</v>
      </c>
      <c r="MF51" s="0" t="n">
        <f aca="false">IF(ISNUMBER(FIND(MF$1,$D51))=$AO$1,1,0)*VLOOKUP($Z$2,DALYs!$A$2:$MW$40,'Intervention list'!MF$195+1,0)</f>
        <v>0</v>
      </c>
      <c r="MG51" s="0" t="n">
        <f aca="false">IF(ISNUMBER(FIND(MG$1,$D51))=$AO$1,1,0)*VLOOKUP($Z$2,DALYs!$A$2:$MW$40,'Intervention list'!MG$195+1,0)</f>
        <v>0</v>
      </c>
      <c r="MH51" s="0" t="n">
        <f aca="false">IF(ISNUMBER(FIND(MH$1,$D51))=$AO$1,1,0)*VLOOKUP($Z$2,DALYs!$A$2:$MW$40,'Intervention list'!MH$195+1,0)</f>
        <v>0</v>
      </c>
      <c r="MI51" s="0" t="n">
        <f aca="false">IF(ISNUMBER(FIND(MI$1,$D51))=$AO$1,1,0)*VLOOKUP($Z$2,DALYs!$A$2:$MW$40,'Intervention list'!MI$195+1,0)</f>
        <v>0</v>
      </c>
      <c r="MJ51" s="0" t="n">
        <f aca="false">IF(ISNUMBER(FIND(MJ$1,$D51))=$AO$1,1,0)*VLOOKUP($Z$2,DALYs!$A$2:$MW$40,'Intervention list'!MJ$195+1,0)</f>
        <v>0</v>
      </c>
      <c r="MK51" s="0" t="n">
        <f aca="false">IF(ISNUMBER(FIND(MK$1,$D51))=$AO$1,1,0)*VLOOKUP($Z$2,DALYs!$A$2:$MW$40,'Intervention list'!MK$195+1,0)</f>
        <v>0</v>
      </c>
      <c r="ML51" s="0" t="n">
        <f aca="false">IF(ISNUMBER(FIND(ML$1,$D51))=$AO$1,1,0)*VLOOKUP($Z$2,DALYs!$A$2:$MW$40,'Intervention list'!ML$195+1,0)</f>
        <v>0</v>
      </c>
      <c r="MM51" s="0" t="n">
        <f aca="false">IF(ISNUMBER(FIND(MM$1,$D51))=$AO$1,1,0)*VLOOKUP($Z$2,DALYs!$A$2:$MW$40,'Intervention list'!MM$195+1,0)</f>
        <v>0</v>
      </c>
      <c r="MN51" s="0" t="n">
        <f aca="false">IF(ISNUMBER(FIND(MN$1,$D51))=$AO$1,1,0)*VLOOKUP($Z$2,DALYs!$A$2:$MW$40,'Intervention list'!MN$195+1,0)</f>
        <v>0</v>
      </c>
      <c r="MO51" s="0" t="n">
        <f aca="false">IF(ISNUMBER(FIND(MO$1,$D51))=$AO$1,1,0)*VLOOKUP($Z$2,DALYs!$A$2:$MW$40,'Intervention list'!MO$195+1,0)</f>
        <v>0</v>
      </c>
      <c r="MP51" s="0" t="n">
        <f aca="false">IF(ISNUMBER(FIND(MP$1,$D51))=$AO$1,1,0)*VLOOKUP($Z$2,DALYs!$A$2:$MW$40,'Intervention list'!MP$195+1,0)</f>
        <v>0</v>
      </c>
      <c r="MQ51" s="0" t="n">
        <f aca="false">IF(ISNUMBER(FIND(MQ$1,$D51))=$AO$1,1,0)*VLOOKUP($Z$2,DALYs!$A$2:$MW$40,'Intervention list'!MQ$195+1,0)</f>
        <v>0</v>
      </c>
      <c r="MR51" s="0" t="n">
        <f aca="false">IF(ISNUMBER(FIND(MR$1,$D51))=$AO$1,1,0)*VLOOKUP($Z$2,DALYs!$A$2:$MW$40,'Intervention list'!MR$195+1,0)</f>
        <v>0</v>
      </c>
      <c r="MS51" s="0" t="n">
        <f aca="false">IF(ISNUMBER(FIND(MS$1,$D51))=$AO$1,1,0)*VLOOKUP($Z$2,DALYs!$A$2:$MW$40,'Intervention list'!MS$195+1,0)</f>
        <v>0</v>
      </c>
      <c r="MT51" s="0" t="n">
        <f aca="false">IF(ISNUMBER(FIND(MT$1,$D51))=$AO$1,1,0)*VLOOKUP($Z$2,DALYs!$A$2:$MW$40,'Intervention list'!MT$195+1,0)</f>
        <v>0</v>
      </c>
      <c r="MU51" s="0" t="n">
        <f aca="false">IF(ISNUMBER(FIND(MU$1,$D51))=$AO$1,1,0)*VLOOKUP($Z$2,DALYs!$A$2:$MW$40,'Intervention list'!MU$195+1,0)</f>
        <v>0</v>
      </c>
      <c r="MV51" s="0" t="n">
        <f aca="false">IF(ISNUMBER(FIND(MV$1,$D51))=$AO$1,1,0)*VLOOKUP($Z$2,DALYs!$A$2:$MW$40,'Intervention list'!MV$195+1,0)</f>
        <v>0</v>
      </c>
      <c r="MW51" s="0" t="n">
        <f aca="false">IF(ISNUMBER(FIND(MW$1,$D51))=$AO$1,1,0)*VLOOKUP($Z$2,DALYs!$A$2:$MW$40,'Intervention list'!MW$195+1,0)</f>
        <v>0</v>
      </c>
      <c r="MX51" s="0" t="n">
        <f aca="false">IF(ISNUMBER(FIND(MX$1,$D51))=$AO$1,1,0)*VLOOKUP($Z$2,DALYs!$A$2:$MW$40,'Intervention list'!MX$195+1,0)</f>
        <v>0</v>
      </c>
      <c r="MY51" s="0" t="n">
        <f aca="false">IF(ISNUMBER(FIND(MY$1,$D51))=$AO$1,1,0)*VLOOKUP($Z$2,DALYs!$A$2:$MW$40,'Intervention list'!MY$195+1,0)</f>
        <v>0</v>
      </c>
      <c r="MZ51" s="0" t="n">
        <f aca="false">IF(ISNUMBER(FIND(MZ$1,$D51))=$AO$1,1,0)*VLOOKUP($Z$2,DALYs!$A$2:$MW$40,'Intervention list'!MZ$195+1,0)</f>
        <v>0</v>
      </c>
      <c r="NA51" s="0" t="n">
        <f aca="false">IF(ISNUMBER(FIND(NA$1,$D51))=$AO$1,1,0)*VLOOKUP($Z$2,DALYs!$A$2:$MW$40,'Intervention list'!NA$195+1,0)</f>
        <v>0</v>
      </c>
      <c r="NB51" s="0" t="n">
        <f aca="false">IF(ISNUMBER(FIND(NB$1,$D51))=$AO$1,1,0)*VLOOKUP($Z$2,DALYs!$A$2:$MW$40,'Intervention list'!NB$195+1,0)</f>
        <v>0</v>
      </c>
      <c r="NC51" s="0" t="n">
        <f aca="false">IF(ISNUMBER(FIND(NC$1,$D51))=$AO$1,1,0)*VLOOKUP($Z$2,DALYs!$A$2:$MW$40,'Intervention list'!NC$195+1,0)</f>
        <v>0</v>
      </c>
      <c r="ND51" s="0" t="n">
        <f aca="false">IF(ISNUMBER(FIND(ND$1,$D51))=$AO$1,1,0)*VLOOKUP($Z$2,DALYs!$A$2:$MW$40,'Intervention list'!ND$195+1,0)</f>
        <v>0</v>
      </c>
      <c r="NE51" s="0" t="n">
        <f aca="false">IF(ISNUMBER(FIND(NE$1,$D51))=$AO$1,1,0)*VLOOKUP($Z$2,DALYs!$A$2:$MW$40,'Intervention list'!NE$195+1,0)</f>
        <v>0</v>
      </c>
      <c r="NF51" s="0" t="n">
        <f aca="false">IF(ISNUMBER(FIND(NF$1,$D51))=$AO$1,1,0)*VLOOKUP($Z$2,DALYs!$A$2:$MW$40,'Intervention list'!NF$195+1,0)</f>
        <v>0</v>
      </c>
      <c r="NG51" s="0" t="n">
        <f aca="false">IF(ISNUMBER(FIND(NG$1,$D51))=$AO$1,1,0)*VLOOKUP($Z$2,DALYs!$A$2:$MW$40,'Intervention list'!NG$195+1,0)</f>
        <v>0</v>
      </c>
      <c r="NH51" s="0" t="n">
        <f aca="false">IF(ISNUMBER(FIND(NH$1,$D51))=$AO$1,1,0)*VLOOKUP($Z$2,DALYs!$A$2:$MW$40,'Intervention list'!NH$195+1,0)</f>
        <v>0</v>
      </c>
      <c r="NI51" s="0" t="n">
        <f aca="false">IF(ISNUMBER(FIND(NI$1,$D51))=$AO$1,1,0)*VLOOKUP($Z$2,DALYs!$A$2:$MW$40,'Intervention list'!NI$195+1,0)</f>
        <v>0</v>
      </c>
      <c r="NJ51" s="0" t="n">
        <f aca="false">IF(ISNUMBER(FIND(NJ$1,$D51))=$AO$1,1,0)*VLOOKUP($Z$2,DALYs!$A$2:$MW$40,'Intervention list'!NJ$195+1,0)</f>
        <v>0</v>
      </c>
      <c r="NK51" s="0" t="n">
        <f aca="false">IF(ISNUMBER(FIND(NK$1,$D51))=$AO$1,1,0)*VLOOKUP($Z$2,DALYs!$A$2:$MW$40,'Intervention list'!NK$195+1,0)</f>
        <v>0</v>
      </c>
      <c r="NL51" s="0" t="n">
        <f aca="false">IF(ISNUMBER(FIND(NL$1,$D51))=$AO$1,1,0)*VLOOKUP($Z$2,DALYs!$A$2:$MW$40,'Intervention list'!NL$195+1,0)</f>
        <v>0</v>
      </c>
      <c r="NM51" s="0" t="n">
        <f aca="false">IF(ISNUMBER(FIND(NM$1,$D51))=$AO$1,1,0)*VLOOKUP($Z$2,DALYs!$A$2:$MW$40,'Intervention list'!NM$195+1,0)</f>
        <v>0</v>
      </c>
      <c r="NN51" s="0" t="n">
        <f aca="false">IF(ISNUMBER(FIND(NN$1,$D51))=$AO$1,1,0)*VLOOKUP($Z$2,DALYs!$A$2:$MW$40,'Intervention list'!NN$195+1,0)</f>
        <v>0</v>
      </c>
      <c r="NO51" s="0" t="n">
        <f aca="false">IF(ISNUMBER(FIND(NO$1,$D51))=$AO$1,1,0)*VLOOKUP($Z$2,DALYs!$A$2:$MW$40,'Intervention list'!NO$195+1,0)</f>
        <v>0</v>
      </c>
      <c r="NP51" s="0" t="n">
        <f aca="false">IF(ISNUMBER(FIND(NP$1,$D51))=$AO$1,1,0)*VLOOKUP($Z$2,DALYs!$A$2:$MW$40,'Intervention list'!NP$195+1,0)</f>
        <v>0</v>
      </c>
      <c r="NQ51" s="0" t="n">
        <f aca="false">IF(ISNUMBER(FIND(NQ$1,$D51))=$AO$1,1,0)*VLOOKUP($Z$2,DALYs!$A$2:$MW$40,'Intervention list'!NQ$195+1,0)</f>
        <v>0</v>
      </c>
      <c r="NR51" s="0" t="n">
        <f aca="false">IF(ISNUMBER(FIND(NR$1,$D51))=$AO$1,1,0)*VLOOKUP($Z$2,DALYs!$A$2:$MW$40,'Intervention list'!NR$195+1,0)</f>
        <v>0</v>
      </c>
      <c r="NS51" s="0" t="n">
        <f aca="false">IF(ISNUMBER(FIND(NS$1,$D51))=$AO$1,1,0)*VLOOKUP($Z$2,DALYs!$A$2:$MW$40,'Intervention list'!NS$195+1,0)</f>
        <v>0</v>
      </c>
      <c r="NT51" s="0" t="n">
        <f aca="false">IF(ISNUMBER(FIND(NT$1,$D51))=$AO$1,1,0)*VLOOKUP($Z$2,DALYs!$A$2:$MW$40,'Intervention list'!NT$195+1,0)</f>
        <v>0</v>
      </c>
      <c r="NU51" s="0" t="n">
        <f aca="false">IF(ISNUMBER(FIND(NU$1,$D51))=$AO$1,1,0)*VLOOKUP($Z$2,DALYs!$A$2:$MW$40,'Intervention list'!NU$195+1,0)</f>
        <v>0</v>
      </c>
      <c r="NV51" s="0" t="n">
        <f aca="false">IF(ISNUMBER(FIND(NV$1,$D51))=$AO$1,1,0)*VLOOKUP($Z$2,DALYs!$A$2:$MW$40,'Intervention list'!NV$195+1,0)</f>
        <v>0</v>
      </c>
      <c r="NW51" s="0" t="n">
        <f aca="false">IF(ISNUMBER(FIND(NW$1,$D51))=$AO$1,1,0)*VLOOKUP($Z$2,DALYs!$A$2:$MW$40,'Intervention list'!NW$195+1,0)</f>
        <v>0</v>
      </c>
      <c r="NX51" s="0" t="n">
        <f aca="false">IF(ISNUMBER(FIND(NX$1,$D51))=$AO$1,1,0)*VLOOKUP($Z$2,DALYs!$A$2:$MW$40,'Intervention list'!NX$195+1,0)</f>
        <v>0</v>
      </c>
      <c r="NY51" s="0" t="n">
        <f aca="false">IF(ISNUMBER(FIND(NY$1,$D51))=$AO$1,1,0)*VLOOKUP($Z$2,DALYs!$A$2:$MW$40,'Intervention list'!NY$195+1,0)</f>
        <v>0</v>
      </c>
      <c r="NZ51" s="0" t="n">
        <f aca="false">IF(ISNUMBER(FIND(NZ$1,$D51))=$AO$1,1,0)*VLOOKUP($Z$2,DALYs!$A$2:$MW$40,'Intervention list'!NZ$195+1,0)</f>
        <v>0</v>
      </c>
      <c r="OA51" s="0" t="n">
        <f aca="false">IF(ISNUMBER(FIND(OA$1,$D51))=$AO$1,1,0)*VLOOKUP($Z$2,DALYs!$A$2:$MW$40,'Intervention list'!OA$195+1,0)</f>
        <v>0</v>
      </c>
      <c r="OB51" s="0" t="n">
        <f aca="false">IF(ISNUMBER(FIND(OB$1,$D51))=$AO$1,1,0)*VLOOKUP($Z$2,DALYs!$A$2:$MW$40,'Intervention list'!OB$195+1,0)</f>
        <v>0</v>
      </c>
      <c r="OC51" s="0" t="n">
        <f aca="false">IF(ISNUMBER(FIND(OC$1,$D51))=$AO$1,1,0)*VLOOKUP($Z$2,DALYs!$A$2:$MW$40,'Intervention list'!OC$195+1,0)</f>
        <v>0</v>
      </c>
      <c r="OD51" s="0" t="n">
        <f aca="false">IF(ISNUMBER(FIND(OD$1,$D51))=$AO$1,1,0)*VLOOKUP($Z$2,DALYs!$A$2:$MW$40,'Intervention list'!OD$195+1,0)</f>
        <v>0</v>
      </c>
      <c r="OE51" s="0" t="n">
        <f aca="false">IF(ISNUMBER(FIND(OE$1,$D51))=$AO$1,1,0)*VLOOKUP($Z$2,DALYs!$A$2:$MW$40,'Intervention list'!OE$195+1,0)</f>
        <v>0</v>
      </c>
      <c r="OF51" s="0" t="n">
        <f aca="false">IF(ISNUMBER(FIND(OF$1,$D51))=$AO$1,1,0)*VLOOKUP($Z$2,DALYs!$A$2:$MW$40,'Intervention list'!OF$195+1,0)</f>
        <v>0</v>
      </c>
      <c r="OG51" s="0" t="n">
        <f aca="false">IF(ISNUMBER(FIND(OG$1,$D51))=$AO$1,1,0)*VLOOKUP($Z$2,DALYs!$A$2:$MW$40,'Intervention list'!OG$195+1,0)</f>
        <v>0</v>
      </c>
      <c r="OH51" s="0" t="n">
        <f aca="false">IF(ISNUMBER(FIND(OH$1,$D51))=$AO$1,1,0)*VLOOKUP($Z$2,DALYs!$A$2:$MW$40,'Intervention list'!OH$195+1,0)</f>
        <v>0</v>
      </c>
      <c r="OI51" s="0" t="n">
        <f aca="false">IF(ISNUMBER(FIND(OI$1,$D51))=$AO$1,1,0)*VLOOKUP($Z$2,DALYs!$A$2:$MW$40,'Intervention list'!OI$195+1,0)</f>
        <v>0</v>
      </c>
      <c r="OJ51" s="0" t="n">
        <f aca="false">IF(ISNUMBER(FIND(OJ$1,$D51))=$AO$1,1,0)*VLOOKUP($Z$2,DALYs!$A$2:$MW$40,'Intervention list'!OJ$195+1,0)</f>
        <v>0</v>
      </c>
      <c r="OK51" s="0" t="n">
        <f aca="false">IF(ISNUMBER(FIND(OK$1,$D51))=$AO$1,1,0)*VLOOKUP($Z$2,DALYs!$A$2:$MW$40,'Intervention list'!OK$195+1,0)</f>
        <v>0</v>
      </c>
      <c r="OL51" s="0" t="n">
        <f aca="false">IF(ISNUMBER(FIND(OL$1,$D51))=$AO$1,1,0)*VLOOKUP($Z$2,DALYs!$A$2:$MW$40,'Intervention list'!OL$195+1,0)</f>
        <v>0</v>
      </c>
      <c r="OM51" s="0" t="n">
        <f aca="false">IF(ISNUMBER(FIND(OM$1,$D51))=$AO$1,1,0)*VLOOKUP($Z$2,DALYs!$A$2:$MW$40,'Intervention list'!OM$195+1,0)</f>
        <v>0</v>
      </c>
      <c r="ON51" s="0" t="n">
        <f aca="false">IF(ISNUMBER(FIND(ON$1,$D51))=$AO$1,1,0)*VLOOKUP($Z$2,DALYs!$A$2:$MW$40,'Intervention list'!ON$195+1,0)</f>
        <v>0</v>
      </c>
      <c r="OO51" s="0" t="n">
        <f aca="false">IF(ISNUMBER(FIND(OO$1,$D51))=$AO$1,1,0)*VLOOKUP($Z$2,DALYs!$A$2:$MW$40,'Intervention list'!OO$195+1,0)</f>
        <v>0</v>
      </c>
      <c r="OP51" s="0" t="n">
        <f aca="false">IF(ISNUMBER(FIND(OP$1,$D51))=$AO$1,1,0)*VLOOKUP($Z$2,DALYs!$A$2:$MW$40,'Intervention list'!OP$195+1,0)</f>
        <v>0</v>
      </c>
      <c r="OQ51" s="0" t="n">
        <f aca="false">IF(ISNUMBER(FIND(OQ$1,$D51))=$AO$1,1,0)*VLOOKUP($Z$2,DALYs!$A$2:$MW$40,'Intervention list'!OQ$195+1,0)</f>
        <v>0</v>
      </c>
      <c r="OR51" s="0" t="n">
        <f aca="false">IF(ISNUMBER(FIND(OR$1,$D51))=$AO$1,1,0)*VLOOKUP($Z$2,DALYs!$A$2:$MW$40,'Intervention list'!OR$195+1,0)</f>
        <v>0</v>
      </c>
      <c r="OS51" s="0" t="n">
        <f aca="false">IF(ISNUMBER(FIND(OS$1,$D51))=$AO$1,1,0)*VLOOKUP($Z$2,DALYs!$A$2:$MW$40,'Intervention list'!OS$195+1,0)</f>
        <v>0</v>
      </c>
      <c r="OT51" s="0" t="n">
        <f aca="false">IF(ISNUMBER(FIND(OT$1,$D51))=$AO$1,1,0)*VLOOKUP($Z$2,DALYs!$A$2:$MW$40,'Intervention list'!OT$195+1,0)</f>
        <v>0</v>
      </c>
      <c r="OU51" s="0" t="n">
        <f aca="false">IF(ISNUMBER(FIND(OU$1,$D51))=$AO$1,1,0)*VLOOKUP($Z$2,DALYs!$A$2:$MW$40,'Intervention list'!OU$195+1,0)</f>
        <v>0</v>
      </c>
      <c r="OV51" s="0" t="n">
        <f aca="false">IF(ISNUMBER(FIND(OV$1,$D51))=$AO$1,1,0)*VLOOKUP($Z$2,DALYs!$A$2:$MW$40,'Intervention list'!OV$195+1,0)</f>
        <v>0</v>
      </c>
      <c r="OW51" s="0" t="n">
        <f aca="false">IF(ISNUMBER(FIND(OW$1,$D51))=$AO$1,1,0)*VLOOKUP($Z$2,DALYs!$A$2:$MW$40,'Intervention list'!OW$195+1,0)</f>
        <v>0</v>
      </c>
      <c r="OX51" s="0" t="n">
        <f aca="false">IF(ISNUMBER(FIND(OX$1,$D51))=$AO$1,1,0)*VLOOKUP($Z$2,DALYs!$A$2:$MW$40,'Intervention list'!OX$195+1,0)</f>
        <v>0</v>
      </c>
    </row>
    <row r="52" customFormat="false" ht="15.75" hidden="false" customHeight="false" outlineLevel="0" collapsed="false">
      <c r="A52" s="6" t="s">
        <v>160</v>
      </c>
      <c r="B52" s="6" t="s">
        <v>97</v>
      </c>
      <c r="C52" s="26" t="s">
        <v>134</v>
      </c>
      <c r="D52" s="7" t="s">
        <v>161</v>
      </c>
      <c r="E52" s="7" t="str">
        <f aca="false">SUBSTITUTE(D52,0.2,X52)</f>
        <v>Fire, heat, and hot substances: 0.05</v>
      </c>
      <c r="F52" s="0" t="s">
        <v>40</v>
      </c>
      <c r="G52" s="8" t="n">
        <v>93.4321919425662</v>
      </c>
      <c r="H52" s="9" t="n">
        <v>0</v>
      </c>
      <c r="I52" s="9" t="n">
        <f aca="false">IF(H52="","",(H52*(VLOOKUP($Z$2,Worksheet,11,0)^4)))</f>
        <v>0</v>
      </c>
      <c r="J52" s="9" t="n">
        <f aca="false">IF(I52="","",I52*VLOOKUP($Z$2,Worksheet,12,0))</f>
        <v>0</v>
      </c>
      <c r="K52" s="9" t="n">
        <f aca="false">IF(I52="","",I52*VLOOKUP($Z$2, Worksheet, 13, 0))</f>
        <v>0</v>
      </c>
      <c r="L52" s="9" t="n">
        <f aca="false">IF(J52="",VLOOKUP($Z$2, Worksheet, 14, 0),J52)</f>
        <v>0</v>
      </c>
      <c r="M52" s="9" t="n">
        <f aca="false">IF(L52&lt;VLOOKUP($Z$2,'Country sheet'!$A$3:$P$41,15,0), VLOOKUP($Z$2,'Country sheet'!$A$3:$P$41,15,0), L52)/0.7</f>
        <v>66.2083230214262</v>
      </c>
      <c r="N52" s="27" t="n">
        <f aca="false">IFERROR(IF(AC52=$AO$1,VLOOKUP(F52,AO$42:AX$46,MATCH(AC$1,AP$41:AX$41,0)+1,0)/COUNTIFS($F$2:$F$194,$F52,$AC$2:$AC$194,$AO$1),0),0) + IFERROR(IF(AD52=$AO$1,VLOOKUP(F52,AO$42:AX$46,MATCH(AD$1,AP$41:AX$41,0)+1,0)/COUNTIFS($F$2:$F$194,$F52,$AD$2:$AD$194,$AO$1),0),0) + IFERROR(IF(AE52=$AO$1,VLOOKUP(F52,AO$42:AX$46,MATCH(AE$1,AP$41:AX$41,0)+1,0)/COUNTIFS($F$2:$F$194,$F52,$AE$2:$AE$194,$AO$1),0),0) + IFERROR(IF(AF52=$AO$1,VLOOKUP(F52,AO$42:AX$46,MATCH(AF$1,AP$41:AX$41,0)+1,0)/COUNTIFS($F$2:$F$194,$F52,$AF$2:$AF$194,$AO$1),0),0) + IFERROR(IF(AG52=$AO$1,VLOOKUP(F52,AO$42:AX$46,MATCH(AG$1,AP$41:AX$41,0)+1,0)/COUNTIFS($F$2:$F$194,$F52,$AG$2:$AG$194,$AO$1),0),0) + IFERROR(IF(AH52=$AO$1,VLOOKUP(F52,AO$42:AX$46,MATCH(AH$1,AP$41:AX$41,0)+1,0)/COUNTIFS($F$2:$F$194,$F52,$AH$2:$AH$194,$AO$1),0),0) + IFERROR(IF(AI52=$AO$1,VLOOKUP(F52,AO$42:AX$46,MATCH(AI$1,AP$41:AX$41,0)+1,0)/COUNTIFS($F$2:$F$194,$F52,$AI$2:$AI$194,$AO$1),0),0) + IFERROR(IF(AJ52=$AO$1,VLOOKUP(F52,AO$42:AX$46,MATCH(AJ$1,AP$41:AX$41,0)+1,0)/COUNTIFS($F$2:$F$194,$F52,$AJ$2:$AJ$194,$AO$1),0),0) + IFERROR(IF(AK52=$AO$1,VLOOKUP(F52,AO$42:AX$46,MATCH(AK$1,AP$41:AX$41,0)+1,0)/COUNTIFS($F$2:$F$194,$F52,$AK$2:$AK$194,$AO$1),0),0)</f>
        <v>4112151.53203551</v>
      </c>
      <c r="O52" s="9" t="n">
        <v>1</v>
      </c>
      <c r="P52" s="9" t="n">
        <v>5</v>
      </c>
      <c r="Q52" s="0" t="n">
        <f aca="false">SUM(BC52:OX52)</f>
        <v>37048.689974891</v>
      </c>
      <c r="R52" s="0" t="n">
        <f aca="false">IF(VLOOKUP($Z$2,CET!$A$4:$L$42,12,0)="Low income",_xlfn.IFS(S52=0.2,0.1,S52=0.1,0.05,S52=0.5,0.4,S52=0.35,0.25),S52)</f>
        <v>0.2</v>
      </c>
      <c r="S52" s="0" t="n">
        <v>0.2</v>
      </c>
      <c r="T52" s="0" t="n">
        <v>0.8</v>
      </c>
      <c r="U52" s="0" t="n">
        <f aca="false">N52/M52</f>
        <v>62109.2839144218</v>
      </c>
      <c r="V52" s="0" t="n">
        <f aca="false">IFERROR(U52/Q52,0)</f>
        <v>1.67642321379015</v>
      </c>
      <c r="W52" s="0" t="n">
        <f aca="false">(T52/R52)*V52</f>
        <v>6.70569285516061</v>
      </c>
      <c r="X52" s="28" t="n">
        <f aca="false">IF(W52=0,0,IF(W52&lt;=0.8,IF(W52&lt;0.05,0.05,W52),0.8))</f>
        <v>0.8</v>
      </c>
      <c r="Y52" s="28"/>
      <c r="AC52" s="34" t="n">
        <f aca="false">ISNUMBER(FIND(AC$1,$C52))</f>
        <v>0</v>
      </c>
      <c r="AD52" s="33" t="n">
        <f aca="false">ISNUMBER(FIND(AD$1,$C52))</f>
        <v>0</v>
      </c>
      <c r="AE52" s="33" t="n">
        <f aca="false">ISNUMBER(FIND(AE$1,$C52))</f>
        <v>0</v>
      </c>
      <c r="AF52" s="33" t="n">
        <f aca="false">ISNUMBER(FIND(AF$1,$C52))</f>
        <v>0</v>
      </c>
      <c r="AG52" s="33" t="n">
        <f aca="false">ISNUMBER(FIND(AG$1,$C52))</f>
        <v>0</v>
      </c>
      <c r="AH52" s="33" t="n">
        <f aca="false">ISNUMBER(FIND(AH$1,$C52))</f>
        <v>0</v>
      </c>
      <c r="AI52" s="33" t="n">
        <f aca="false">ISNUMBER(FIND(AI$1,$C52))</f>
        <v>1</v>
      </c>
      <c r="AJ52" s="33" t="n">
        <f aca="false">ISNUMBER(FIND(AJ$1,$C52))</f>
        <v>0</v>
      </c>
      <c r="AK52" s="35" t="n">
        <f aca="false">ISNUMBER(FIND(AK$1,$C52))</f>
        <v>0</v>
      </c>
      <c r="AL52" s="6"/>
      <c r="AM52" s="33"/>
      <c r="BC52" s="0" t="n">
        <f aca="false">IF(ISNUMBER(FIND(BC$1,$D52))=$AO$1,1,0)*VLOOKUP($Z$2,DALYs!$A$2:$MW$40,'Intervention list'!BC$195+1,0)</f>
        <v>0</v>
      </c>
      <c r="BD52" s="0" t="n">
        <f aca="false">IF(ISNUMBER(FIND(BD$1,$D52))=$AO$1,1,0)*VLOOKUP($Z$2,DALYs!$A$2:$MW$40,'Intervention list'!BD$195+1,0)</f>
        <v>0</v>
      </c>
      <c r="BE52" s="0" t="n">
        <f aca="false">IF(ISNUMBER(FIND(BE$1,$D52))=$AO$1,1,0)*VLOOKUP($Z$2,DALYs!$A$2:$MW$40,'Intervention list'!BE$195+1,0)</f>
        <v>0</v>
      </c>
      <c r="BF52" s="0" t="n">
        <f aca="false">IF(ISNUMBER(FIND(BF$1,$D52))=$AO$1,1,0)*VLOOKUP($Z$2,DALYs!$A$2:$MW$40,'Intervention list'!BF$195+1,0)</f>
        <v>0</v>
      </c>
      <c r="BG52" s="0" t="n">
        <f aca="false">IF(ISNUMBER(FIND(BG$1,$D52))=$AO$1,1,0)*VLOOKUP($Z$2,DALYs!$A$2:$MW$40,'Intervention list'!BG$195+1,0)</f>
        <v>0</v>
      </c>
      <c r="BH52" s="0" t="n">
        <f aca="false">IF(ISNUMBER(FIND(BH$1,$D52))=$AO$1,1,0)*VLOOKUP($Z$2,DALYs!$A$2:$MW$40,'Intervention list'!BH$195+1,0)</f>
        <v>0</v>
      </c>
      <c r="BI52" s="0" t="n">
        <f aca="false">IF(ISNUMBER(FIND(BI$1,$D52))=$AO$1,1,0)*VLOOKUP($Z$2,DALYs!$A$2:$MW$40,'Intervention list'!BI$195+1,0)</f>
        <v>0</v>
      </c>
      <c r="BJ52" s="0" t="n">
        <f aca="false">IF(ISNUMBER(FIND(BJ$1,$D52))=$AO$1,1,0)*VLOOKUP($Z$2,DALYs!$A$2:$MW$40,'Intervention list'!BJ$195+1,0)</f>
        <v>0</v>
      </c>
      <c r="BK52" s="0" t="n">
        <f aca="false">IF(ISNUMBER(FIND(BK$1,$D52))=$AO$1,1,0)*VLOOKUP($Z$2,DALYs!$A$2:$MW$40,'Intervention list'!BK$195+1,0)</f>
        <v>0</v>
      </c>
      <c r="BL52" s="0" t="n">
        <f aca="false">IF(ISNUMBER(FIND(BL$1,$D52))=$AO$1,1,0)*VLOOKUP($Z$2,DALYs!$A$2:$MW$40,'Intervention list'!BL$195+1,0)</f>
        <v>0</v>
      </c>
      <c r="BM52" s="0" t="n">
        <f aca="false">IF(ISNUMBER(FIND(BM$1,$D52))=$AO$1,1,0)*VLOOKUP($Z$2,DALYs!$A$2:$MW$40,'Intervention list'!BM$195+1,0)</f>
        <v>0</v>
      </c>
      <c r="BN52" s="0" t="n">
        <f aca="false">IF(ISNUMBER(FIND(BN$1,$D52))=$AO$1,1,0)*VLOOKUP($Z$2,DALYs!$A$2:$MW$40,'Intervention list'!BN$195+1,0)</f>
        <v>0</v>
      </c>
      <c r="BO52" s="0" t="n">
        <f aca="false">IF(ISNUMBER(FIND(BO$1,$D52))=$AO$1,1,0)*VLOOKUP($Z$2,DALYs!$A$2:$MW$40,'Intervention list'!BO$195+1,0)</f>
        <v>0</v>
      </c>
      <c r="BP52" s="0" t="n">
        <f aca="false">IF(ISNUMBER(FIND(BP$1,$D52))=$AO$1,1,0)*VLOOKUP($Z$2,DALYs!$A$2:$MW$40,'Intervention list'!BP$195+1,0)</f>
        <v>0</v>
      </c>
      <c r="BQ52" s="0" t="n">
        <f aca="false">IF(ISNUMBER(FIND(BQ$1,$D52))=$AO$1,1,0)*VLOOKUP($Z$2,DALYs!$A$2:$MW$40,'Intervention list'!BQ$195+1,0)</f>
        <v>0</v>
      </c>
      <c r="BR52" s="0" t="n">
        <f aca="false">IF(ISNUMBER(FIND(BR$1,$D52))=$AO$1,1,0)*VLOOKUP($Z$2,DALYs!$A$2:$MW$40,'Intervention list'!BR$195+1,0)</f>
        <v>0</v>
      </c>
      <c r="BS52" s="0" t="n">
        <f aca="false">IF(ISNUMBER(FIND(BS$1,$D52))=$AO$1,1,0)*VLOOKUP($Z$2,DALYs!$A$2:$MW$40,'Intervention list'!BS$195+1,0)</f>
        <v>0</v>
      </c>
      <c r="BT52" s="0" t="n">
        <f aca="false">IF(ISNUMBER(FIND(BT$1,$D52))=$AO$1,1,0)*VLOOKUP($Z$2,DALYs!$A$2:$MW$40,'Intervention list'!BT$195+1,0)</f>
        <v>0</v>
      </c>
      <c r="BU52" s="0" t="n">
        <f aca="false">IF(ISNUMBER(FIND(BU$1,$D52))=$AO$1,1,0)*VLOOKUP($Z$2,DALYs!$A$2:$MW$40,'Intervention list'!BU$195+1,0)</f>
        <v>0</v>
      </c>
      <c r="BV52" s="0" t="n">
        <f aca="false">IF(ISNUMBER(FIND(BV$1,$D52))=$AO$1,1,0)*VLOOKUP($Z$2,DALYs!$A$2:$MW$40,'Intervention list'!BV$195+1,0)</f>
        <v>0</v>
      </c>
      <c r="BW52" s="0" t="n">
        <f aca="false">IF(ISNUMBER(FIND(BW$1,$D52))=$AO$1,1,0)*VLOOKUP($Z$2,DALYs!$A$2:$MW$40,'Intervention list'!BW$195+1,0)</f>
        <v>0</v>
      </c>
      <c r="BX52" s="0" t="n">
        <f aca="false">IF(ISNUMBER(FIND(BX$1,$D52))=$AO$1,1,0)*VLOOKUP($Z$2,DALYs!$A$2:$MW$40,'Intervention list'!BX$195+1,0)</f>
        <v>0</v>
      </c>
      <c r="BY52" s="0" t="n">
        <f aca="false">IF(ISNUMBER(FIND(BY$1,$D52))=$AO$1,1,0)*VLOOKUP($Z$2,DALYs!$A$2:$MW$40,'Intervention list'!BY$195+1,0)</f>
        <v>0</v>
      </c>
      <c r="BZ52" s="0" t="n">
        <f aca="false">IF(ISNUMBER(FIND(BZ$1,$D52))=$AO$1,1,0)*VLOOKUP($Z$2,DALYs!$A$2:$MW$40,'Intervention list'!BZ$195+1,0)</f>
        <v>0</v>
      </c>
      <c r="CA52" s="0" t="n">
        <f aca="false">IF(ISNUMBER(FIND(CA$1,$D52))=$AO$1,1,0)*VLOOKUP($Z$2,DALYs!$A$2:$MW$40,'Intervention list'!CA$195+1,0)</f>
        <v>0</v>
      </c>
      <c r="CB52" s="0" t="n">
        <f aca="false">IF(ISNUMBER(FIND(CB$1,$D52))=$AO$1,1,0)*VLOOKUP($Z$2,DALYs!$A$2:$MW$40,'Intervention list'!CB$195+1,0)</f>
        <v>0</v>
      </c>
      <c r="CC52" s="0" t="n">
        <f aca="false">IF(ISNUMBER(FIND(CC$1,$D52))=$AO$1,1,0)*VLOOKUP($Z$2,DALYs!$A$2:$MW$40,'Intervention list'!CC$195+1,0)</f>
        <v>0</v>
      </c>
      <c r="CD52" s="0" t="n">
        <f aca="false">IF(ISNUMBER(FIND(CD$1,$D52))=$AO$1,1,0)*VLOOKUP($Z$2,DALYs!$A$2:$MW$40,'Intervention list'!CD$195+1,0)</f>
        <v>0</v>
      </c>
      <c r="CE52" s="0" t="n">
        <f aca="false">IF(ISNUMBER(FIND(CE$1,$D52))=$AO$1,1,0)*VLOOKUP($Z$2,DALYs!$A$2:$MW$40,'Intervention list'!CE$195+1,0)</f>
        <v>0</v>
      </c>
      <c r="CF52" s="0" t="n">
        <f aca="false">IF(ISNUMBER(FIND(CF$1,$D52))=$AO$1,1,0)*VLOOKUP($Z$2,DALYs!$A$2:$MW$40,'Intervention list'!CF$195+1,0)</f>
        <v>0</v>
      </c>
      <c r="CG52" s="0" t="n">
        <f aca="false">IF(ISNUMBER(FIND(CG$1,$D52))=$AO$1,1,0)*VLOOKUP($Z$2,DALYs!$A$2:$MW$40,'Intervention list'!CG$195+1,0)</f>
        <v>0</v>
      </c>
      <c r="CH52" s="0" t="n">
        <f aca="false">IF(ISNUMBER(FIND(CH$1,$D52))=$AO$1,1,0)*VLOOKUP($Z$2,DALYs!$A$2:$MW$40,'Intervention list'!CH$195+1,0)</f>
        <v>0</v>
      </c>
      <c r="CI52" s="0" t="n">
        <f aca="false">IF(ISNUMBER(FIND(CI$1,$D52))=$AO$1,1,0)*VLOOKUP($Z$2,DALYs!$A$2:$MW$40,'Intervention list'!CI$195+1,0)</f>
        <v>0</v>
      </c>
      <c r="CJ52" s="0" t="n">
        <f aca="false">IF(ISNUMBER(FIND(CJ$1,$D52))=$AO$1,1,0)*VLOOKUP($Z$2,DALYs!$A$2:$MW$40,'Intervention list'!CJ$195+1,0)</f>
        <v>0</v>
      </c>
      <c r="CK52" s="0" t="n">
        <f aca="false">IF(ISNUMBER(FIND(CK$1,$D52))=$AO$1,1,0)*VLOOKUP($Z$2,DALYs!$A$2:$MW$40,'Intervention list'!CK$195+1,0)</f>
        <v>0</v>
      </c>
      <c r="CL52" s="0" t="n">
        <f aca="false">IF(ISNUMBER(FIND(CL$1,$D52))=$AO$1,1,0)*VLOOKUP($Z$2,DALYs!$A$2:$MW$40,'Intervention list'!CL$195+1,0)</f>
        <v>0</v>
      </c>
      <c r="CM52" s="0" t="n">
        <f aca="false">IF(ISNUMBER(FIND(CM$1,$D52))=$AO$1,1,0)*VLOOKUP($Z$2,DALYs!$A$2:$MW$40,'Intervention list'!CM$195+1,0)</f>
        <v>0</v>
      </c>
      <c r="CN52" s="0" t="n">
        <f aca="false">IF(ISNUMBER(FIND(CN$1,$D52))=$AO$1,1,0)*VLOOKUP($Z$2,DALYs!$A$2:$MW$40,'Intervention list'!CN$195+1,0)</f>
        <v>0</v>
      </c>
      <c r="CO52" s="0" t="n">
        <f aca="false">IF(ISNUMBER(FIND(CO$1,$D52))=$AO$1,1,0)*VLOOKUP($Z$2,DALYs!$A$2:$MW$40,'Intervention list'!CO$195+1,0)</f>
        <v>0</v>
      </c>
      <c r="CP52" s="0" t="n">
        <f aca="false">IF(ISNUMBER(FIND(CP$1,$D52))=$AO$1,1,0)*VLOOKUP($Z$2,DALYs!$A$2:$MW$40,'Intervention list'!CP$195+1,0)</f>
        <v>0</v>
      </c>
      <c r="CQ52" s="0" t="n">
        <f aca="false">IF(ISNUMBER(FIND(CQ$1,$D52))=$AO$1,1,0)*VLOOKUP($Z$2,DALYs!$A$2:$MW$40,'Intervention list'!CQ$195+1,0)</f>
        <v>0</v>
      </c>
      <c r="CR52" s="0" t="n">
        <f aca="false">IF(ISNUMBER(FIND(CR$1,$D52))=$AO$1,1,0)*VLOOKUP($Z$2,DALYs!$A$2:$MW$40,'Intervention list'!CR$195+1,0)</f>
        <v>0</v>
      </c>
      <c r="CS52" s="0" t="n">
        <f aca="false">IF(ISNUMBER(FIND(CS$1,$D52))=$AO$1,1,0)*VLOOKUP($Z$2,DALYs!$A$2:$MW$40,'Intervention list'!CS$195+1,0)</f>
        <v>0</v>
      </c>
      <c r="CT52" s="0" t="n">
        <f aca="false">IF(ISNUMBER(FIND(CT$1,$D52))=$AO$1,1,0)*VLOOKUP($Z$2,DALYs!$A$2:$MW$40,'Intervention list'!CT$195+1,0)</f>
        <v>0</v>
      </c>
      <c r="CU52" s="0" t="n">
        <f aca="false">IF(ISNUMBER(FIND(CU$1,$D52))=$AO$1,1,0)*VLOOKUP($Z$2,DALYs!$A$2:$MW$40,'Intervention list'!CU$195+1,0)</f>
        <v>0</v>
      </c>
      <c r="CV52" s="0" t="n">
        <f aca="false">IF(ISNUMBER(FIND(CV$1,$D52))=$AO$1,1,0)*VLOOKUP($Z$2,DALYs!$A$2:$MW$40,'Intervention list'!CV$195+1,0)</f>
        <v>0</v>
      </c>
      <c r="CW52" s="0" t="n">
        <f aca="false">IF(ISNUMBER(FIND(CW$1,$D52))=$AO$1,1,0)*VLOOKUP($Z$2,DALYs!$A$2:$MW$40,'Intervention list'!CW$195+1,0)</f>
        <v>0</v>
      </c>
      <c r="CX52" s="0" t="n">
        <f aca="false">IF(ISNUMBER(FIND(CX$1,$D52))=$AO$1,1,0)*VLOOKUP($Z$2,DALYs!$A$2:$MW$40,'Intervention list'!CX$195+1,0)</f>
        <v>0</v>
      </c>
      <c r="CY52" s="0" t="n">
        <f aca="false">IF(ISNUMBER(FIND(CY$1,$D52))=$AO$1,1,0)*VLOOKUP($Z$2,DALYs!$A$2:$MW$40,'Intervention list'!CY$195+1,0)</f>
        <v>0</v>
      </c>
      <c r="CZ52" s="0" t="n">
        <f aca="false">IF(ISNUMBER(FIND(CZ$1,$D52))=$AO$1,1,0)*VLOOKUP($Z$2,DALYs!$A$2:$MW$40,'Intervention list'!CZ$195+1,0)</f>
        <v>0</v>
      </c>
      <c r="DA52" s="0" t="n">
        <f aca="false">IF(ISNUMBER(FIND(DA$1,$D52))=$AO$1,1,0)*VLOOKUP($Z$2,DALYs!$A$2:$MW$40,'Intervention list'!DA$195+1,0)</f>
        <v>0</v>
      </c>
      <c r="DB52" s="0" t="n">
        <f aca="false">IF(ISNUMBER(FIND(DB$1,$D52))=$AO$1,1,0)*VLOOKUP($Z$2,DALYs!$A$2:$MW$40,'Intervention list'!DB$195+1,0)</f>
        <v>0</v>
      </c>
      <c r="DC52" s="0" t="n">
        <f aca="false">IF(ISNUMBER(FIND(DC$1,$D52))=$AO$1,1,0)*VLOOKUP($Z$2,DALYs!$A$2:$MW$40,'Intervention list'!DC$195+1,0)</f>
        <v>0</v>
      </c>
      <c r="DD52" s="0" t="n">
        <f aca="false">IF(ISNUMBER(FIND(DD$1,$D52))=$AO$1,1,0)*VLOOKUP($Z$2,DALYs!$A$2:$MW$40,'Intervention list'!DD$195+1,0)</f>
        <v>0</v>
      </c>
      <c r="DE52" s="0" t="n">
        <f aca="false">IF(ISNUMBER(FIND(DE$1,$D52))=$AO$1,1,0)*VLOOKUP($Z$2,DALYs!$A$2:$MW$40,'Intervention list'!DE$195+1,0)</f>
        <v>0</v>
      </c>
      <c r="DF52" s="0" t="n">
        <f aca="false">IF(ISNUMBER(FIND(DF$1,$D52))=$AO$1,1,0)*VLOOKUP($Z$2,DALYs!$A$2:$MW$40,'Intervention list'!DF$195+1,0)</f>
        <v>0</v>
      </c>
      <c r="DG52" s="0" t="n">
        <f aca="false">IF(ISNUMBER(FIND(DG$1,$D52))=$AO$1,1,0)*VLOOKUP($Z$2,DALYs!$A$2:$MW$40,'Intervention list'!DG$195+1,0)</f>
        <v>0</v>
      </c>
      <c r="DH52" s="0" t="n">
        <f aca="false">IF(ISNUMBER(FIND(DH$1,$D52))=$AO$1,1,0)*VLOOKUP($Z$2,DALYs!$A$2:$MW$40,'Intervention list'!DH$195+1,0)</f>
        <v>0</v>
      </c>
      <c r="DI52" s="0" t="n">
        <f aca="false">IF(ISNUMBER(FIND(DI$1,$D52))=$AO$1,1,0)*VLOOKUP($Z$2,DALYs!$A$2:$MW$40,'Intervention list'!DI$195+1,0)</f>
        <v>0</v>
      </c>
      <c r="DJ52" s="0" t="n">
        <f aca="false">IF(ISNUMBER(FIND(DJ$1,$D52))=$AO$1,1,0)*VLOOKUP($Z$2,DALYs!$A$2:$MW$40,'Intervention list'!DJ$195+1,0)</f>
        <v>0</v>
      </c>
      <c r="DK52" s="0" t="n">
        <f aca="false">IF(ISNUMBER(FIND(DK$1,$D52))=$AO$1,1,0)*VLOOKUP($Z$2,DALYs!$A$2:$MW$40,'Intervention list'!DK$195+1,0)</f>
        <v>0</v>
      </c>
      <c r="DL52" s="0" t="n">
        <f aca="false">IF(ISNUMBER(FIND(DL$1,$D52))=$AO$1,1,0)*VLOOKUP($Z$2,DALYs!$A$2:$MW$40,'Intervention list'!DL$195+1,0)</f>
        <v>0</v>
      </c>
      <c r="DM52" s="0" t="n">
        <f aca="false">IF(ISNUMBER(FIND(DM$1,$D52))=$AO$1,1,0)*VLOOKUP($Z$2,DALYs!$A$2:$MW$40,'Intervention list'!DM$195+1,0)</f>
        <v>0</v>
      </c>
      <c r="DN52" s="0" t="n">
        <f aca="false">IF(ISNUMBER(FIND(DN$1,$D52))=$AO$1,1,0)*VLOOKUP($Z$2,DALYs!$A$2:$MW$40,'Intervention list'!DN$195+1,0)</f>
        <v>0</v>
      </c>
      <c r="DO52" s="0" t="n">
        <f aca="false">IF(ISNUMBER(FIND(DO$1,$D52))=$AO$1,1,0)*VLOOKUP($Z$2,DALYs!$A$2:$MW$40,'Intervention list'!DO$195+1,0)</f>
        <v>0</v>
      </c>
      <c r="DP52" s="0" t="n">
        <f aca="false">IF(ISNUMBER(FIND(DP$1,$D52))=$AO$1,1,0)*VLOOKUP($Z$2,DALYs!$A$2:$MW$40,'Intervention list'!DP$195+1,0)</f>
        <v>0</v>
      </c>
      <c r="DQ52" s="0" t="n">
        <f aca="false">IF(ISNUMBER(FIND(DQ$1,$D52))=$AO$1,1,0)*VLOOKUP($Z$2,DALYs!$A$2:$MW$40,'Intervention list'!DQ$195+1,0)</f>
        <v>0</v>
      </c>
      <c r="DR52" s="0" t="n">
        <f aca="false">IF(ISNUMBER(FIND(DR$1,$D52))=$AO$1,1,0)*VLOOKUP($Z$2,DALYs!$A$2:$MW$40,'Intervention list'!DR$195+1,0)</f>
        <v>0</v>
      </c>
      <c r="DS52" s="0" t="n">
        <f aca="false">IF(ISNUMBER(FIND(DS$1,$D52))=$AO$1,1,0)*VLOOKUP($Z$2,DALYs!$A$2:$MW$40,'Intervention list'!DS$195+1,0)</f>
        <v>0</v>
      </c>
      <c r="DT52" s="0" t="n">
        <f aca="false">IF(ISNUMBER(FIND(DT$1,$D52))=$AO$1,1,0)*VLOOKUP($Z$2,DALYs!$A$2:$MW$40,'Intervention list'!DT$195+1,0)</f>
        <v>0</v>
      </c>
      <c r="DU52" s="0" t="n">
        <f aca="false">IF(ISNUMBER(FIND(DU$1,$D52))=$AO$1,1,0)*VLOOKUP($Z$2,DALYs!$A$2:$MW$40,'Intervention list'!DU$195+1,0)</f>
        <v>0</v>
      </c>
      <c r="DV52" s="0" t="n">
        <f aca="false">IF(ISNUMBER(FIND(DV$1,$D52))=$AO$1,1,0)*VLOOKUP($Z$2,DALYs!$A$2:$MW$40,'Intervention list'!DV$195+1,0)</f>
        <v>0</v>
      </c>
      <c r="DW52" s="0" t="n">
        <f aca="false">IF(ISNUMBER(FIND(DW$1,$D52))=$AO$1,1,0)*VLOOKUP($Z$2,DALYs!$A$2:$MW$40,'Intervention list'!DW$195+1,0)</f>
        <v>0</v>
      </c>
      <c r="DX52" s="0" t="n">
        <f aca="false">IF(ISNUMBER(FIND(DX$1,$D52))=$AO$1,1,0)*VLOOKUP($Z$2,DALYs!$A$2:$MW$40,'Intervention list'!DX$195+1,0)</f>
        <v>0</v>
      </c>
      <c r="DY52" s="0" t="n">
        <f aca="false">IF(ISNUMBER(FIND(DY$1,$D52))=$AO$1,1,0)*VLOOKUP($Z$2,DALYs!$A$2:$MW$40,'Intervention list'!DY$195+1,0)</f>
        <v>0</v>
      </c>
      <c r="DZ52" s="0" t="n">
        <f aca="false">IF(ISNUMBER(FIND(DZ$1,$D52))=$AO$1,1,0)*VLOOKUP($Z$2,DALYs!$A$2:$MW$40,'Intervention list'!DZ$195+1,0)</f>
        <v>0</v>
      </c>
      <c r="EA52" s="0" t="n">
        <f aca="false">IF(ISNUMBER(FIND(EA$1,$D52))=$AO$1,1,0)*VLOOKUP($Z$2,DALYs!$A$2:$MW$40,'Intervention list'!EA$195+1,0)</f>
        <v>0</v>
      </c>
      <c r="EB52" s="0" t="n">
        <f aca="false">IF(ISNUMBER(FIND(EB$1,$D52))=$AO$1,1,0)*VLOOKUP($Z$2,DALYs!$A$2:$MW$40,'Intervention list'!EB$195+1,0)</f>
        <v>0</v>
      </c>
      <c r="EC52" s="0" t="n">
        <f aca="false">IF(ISNUMBER(FIND(EC$1,$D52))=$AO$1,1,0)*VLOOKUP($Z$2,DALYs!$A$2:$MW$40,'Intervention list'!EC$195+1,0)</f>
        <v>0</v>
      </c>
      <c r="ED52" s="0" t="n">
        <f aca="false">IF(ISNUMBER(FIND(ED$1,$D52))=$AO$1,1,0)*VLOOKUP($Z$2,DALYs!$A$2:$MW$40,'Intervention list'!ED$195+1,0)</f>
        <v>0</v>
      </c>
      <c r="EE52" s="0" t="n">
        <f aca="false">IF(ISNUMBER(FIND(EE$1,$D52))=$AO$1,1,0)*VLOOKUP($Z$2,DALYs!$A$2:$MW$40,'Intervention list'!EE$195+1,0)</f>
        <v>0</v>
      </c>
      <c r="EF52" s="0" t="n">
        <f aca="false">IF(ISNUMBER(FIND(EF$1,$D52))=$AO$1,1,0)*VLOOKUP($Z$2,DALYs!$A$2:$MW$40,'Intervention list'!EF$195+1,0)</f>
        <v>0</v>
      </c>
      <c r="EG52" s="0" t="n">
        <f aca="false">IF(ISNUMBER(FIND(EG$1,$D52))=$AO$1,1,0)*VLOOKUP($Z$2,DALYs!$A$2:$MW$40,'Intervention list'!EG$195+1,0)</f>
        <v>0</v>
      </c>
      <c r="EH52" s="0" t="n">
        <f aca="false">IF(ISNUMBER(FIND(EH$1,$D52))=$AO$1,1,0)*VLOOKUP($Z$2,DALYs!$A$2:$MW$40,'Intervention list'!EH$195+1,0)</f>
        <v>0</v>
      </c>
      <c r="EI52" s="0" t="n">
        <f aca="false">IF(ISNUMBER(FIND(EI$1,$D52))=$AO$1,1,0)*VLOOKUP($Z$2,DALYs!$A$2:$MW$40,'Intervention list'!EI$195+1,0)</f>
        <v>0</v>
      </c>
      <c r="EJ52" s="0" t="n">
        <f aca="false">IF(ISNUMBER(FIND(EJ$1,$D52))=$AO$1,1,0)*VLOOKUP($Z$2,DALYs!$A$2:$MW$40,'Intervention list'!EJ$195+1,0)</f>
        <v>0</v>
      </c>
      <c r="EK52" s="0" t="n">
        <f aca="false">IF(ISNUMBER(FIND(EK$1,$D52))=$AO$1,1,0)*VLOOKUP($Z$2,DALYs!$A$2:$MW$40,'Intervention list'!EK$195+1,0)</f>
        <v>0</v>
      </c>
      <c r="EL52" s="0" t="n">
        <f aca="false">IF(ISNUMBER(FIND(EL$1,$D52))=$AO$1,1,0)*VLOOKUP($Z$2,DALYs!$A$2:$MW$40,'Intervention list'!EL$195+1,0)</f>
        <v>0</v>
      </c>
      <c r="EM52" s="0" t="n">
        <f aca="false">IF(ISNUMBER(FIND(EM$1,$D52))=$AO$1,1,0)*VLOOKUP($Z$2,DALYs!$A$2:$MW$40,'Intervention list'!EM$195+1,0)</f>
        <v>0</v>
      </c>
      <c r="EN52" s="0" t="n">
        <f aca="false">IF(ISNUMBER(FIND(EN$1,$D52))=$AO$1,1,0)*VLOOKUP($Z$2,DALYs!$A$2:$MW$40,'Intervention list'!EN$195+1,0)</f>
        <v>0</v>
      </c>
      <c r="EO52" s="0" t="n">
        <f aca="false">IF(ISNUMBER(FIND(EO$1,$D52))=$AO$1,1,0)*VLOOKUP($Z$2,DALYs!$A$2:$MW$40,'Intervention list'!EO$195+1,0)</f>
        <v>0</v>
      </c>
      <c r="EP52" s="0" t="n">
        <f aca="false">IF(ISNUMBER(FIND(EP$1,$D52))=$AO$1,1,0)*VLOOKUP($Z$2,DALYs!$A$2:$MW$40,'Intervention list'!EP$195+1,0)</f>
        <v>0</v>
      </c>
      <c r="EQ52" s="0" t="n">
        <f aca="false">IF(ISNUMBER(FIND(EQ$1,$D52))=$AO$1,1,0)*VLOOKUP($Z$2,DALYs!$A$2:$MW$40,'Intervention list'!EQ$195+1,0)</f>
        <v>0</v>
      </c>
      <c r="ER52" s="0" t="n">
        <f aca="false">IF(ISNUMBER(FIND(ER$1,$D52))=$AO$1,1,0)*VLOOKUP($Z$2,DALYs!$A$2:$MW$40,'Intervention list'!ER$195+1,0)</f>
        <v>0</v>
      </c>
      <c r="ES52" s="0" t="n">
        <f aca="false">IF(ISNUMBER(FIND(ES$1,$D52))=$AO$1,1,0)*VLOOKUP($Z$2,DALYs!$A$2:$MW$40,'Intervention list'!ES$195+1,0)</f>
        <v>0</v>
      </c>
      <c r="ET52" s="0" t="n">
        <f aca="false">IF(ISNUMBER(FIND(ET$1,$D52))=$AO$1,1,0)*VLOOKUP($Z$2,DALYs!$A$2:$MW$40,'Intervention list'!ET$195+1,0)</f>
        <v>0</v>
      </c>
      <c r="EU52" s="0" t="n">
        <f aca="false">IF(ISNUMBER(FIND(EU$1,$D52))=$AO$1,1,0)*VLOOKUP($Z$2,DALYs!$A$2:$MW$40,'Intervention list'!EU$195+1,0)</f>
        <v>0</v>
      </c>
      <c r="EV52" s="0" t="n">
        <f aca="false">IF(ISNUMBER(FIND(EV$1,$D52))=$AO$1,1,0)*VLOOKUP($Z$2,DALYs!$A$2:$MW$40,'Intervention list'!EV$195+1,0)</f>
        <v>0</v>
      </c>
      <c r="EW52" s="0" t="n">
        <f aca="false">IF(ISNUMBER(FIND(EW$1,$D52))=$AO$1,1,0)*VLOOKUP($Z$2,DALYs!$A$2:$MW$40,'Intervention list'!EW$195+1,0)</f>
        <v>0</v>
      </c>
      <c r="EX52" s="0" t="n">
        <f aca="false">IF(ISNUMBER(FIND(EX$1,$D52))=$AO$1,1,0)*VLOOKUP($Z$2,DALYs!$A$2:$MW$40,'Intervention list'!EX$195+1,0)</f>
        <v>0</v>
      </c>
      <c r="EY52" s="0" t="n">
        <f aca="false">IF(ISNUMBER(FIND(EY$1,$D52))=$AO$1,1,0)*VLOOKUP($Z$2,DALYs!$A$2:$MW$40,'Intervention list'!EY$195+1,0)</f>
        <v>0</v>
      </c>
      <c r="EZ52" s="0" t="n">
        <f aca="false">IF(ISNUMBER(FIND(EZ$1,$D52))=$AO$1,1,0)*VLOOKUP($Z$2,DALYs!$A$2:$MW$40,'Intervention list'!EZ$195+1,0)</f>
        <v>0</v>
      </c>
      <c r="FA52" s="0" t="n">
        <f aca="false">IF(ISNUMBER(FIND(FA$1,$D52))=$AO$1,1,0)*VLOOKUP($Z$2,DALYs!$A$2:$MW$40,'Intervention list'!FA$195+1,0)</f>
        <v>0</v>
      </c>
      <c r="FB52" s="0" t="n">
        <f aca="false">IF(ISNUMBER(FIND(FB$1,$D52))=$AO$1,1,0)*VLOOKUP($Z$2,DALYs!$A$2:$MW$40,'Intervention list'!FB$195+1,0)</f>
        <v>0</v>
      </c>
      <c r="FC52" s="0" t="n">
        <f aca="false">IF(ISNUMBER(FIND(FC$1,$D52))=$AO$1,1,0)*VLOOKUP($Z$2,DALYs!$A$2:$MW$40,'Intervention list'!FC$195+1,0)</f>
        <v>0</v>
      </c>
      <c r="FD52" s="0" t="n">
        <f aca="false">IF(ISNUMBER(FIND(FD$1,$D52))=$AO$1,1,0)*VLOOKUP($Z$2,DALYs!$A$2:$MW$40,'Intervention list'!FD$195+1,0)</f>
        <v>0</v>
      </c>
      <c r="FE52" s="0" t="n">
        <f aca="false">IF(ISNUMBER(FIND(FE$1,$D52))=$AO$1,1,0)*VLOOKUP($Z$2,DALYs!$A$2:$MW$40,'Intervention list'!FE$195+1,0)</f>
        <v>0</v>
      </c>
      <c r="FF52" s="0" t="n">
        <f aca="false">IF(ISNUMBER(FIND(FF$1,$D52))=$AO$1,1,0)*VLOOKUP($Z$2,DALYs!$A$2:$MW$40,'Intervention list'!FF$195+1,0)</f>
        <v>0</v>
      </c>
      <c r="FG52" s="0" t="n">
        <f aca="false">IF(ISNUMBER(FIND(FG$1,$D52))=$AO$1,1,0)*VLOOKUP($Z$2,DALYs!$A$2:$MW$40,'Intervention list'!FG$195+1,0)</f>
        <v>0</v>
      </c>
      <c r="FH52" s="0" t="n">
        <f aca="false">IF(ISNUMBER(FIND(FH$1,$D52))=$AO$1,1,0)*VLOOKUP($Z$2,DALYs!$A$2:$MW$40,'Intervention list'!FH$195+1,0)</f>
        <v>0</v>
      </c>
      <c r="FI52" s="0" t="n">
        <f aca="false">IF(ISNUMBER(FIND(FI$1,$D52))=$AO$1,1,0)*VLOOKUP($Z$2,DALYs!$A$2:$MW$40,'Intervention list'!FI$195+1,0)</f>
        <v>0</v>
      </c>
      <c r="FJ52" s="0" t="n">
        <f aca="false">IF(ISNUMBER(FIND(FJ$1,$D52))=$AO$1,1,0)*VLOOKUP($Z$2,DALYs!$A$2:$MW$40,'Intervention list'!FJ$195+1,0)</f>
        <v>0</v>
      </c>
      <c r="FK52" s="0" t="n">
        <f aca="false">IF(ISNUMBER(FIND(FK$1,$D52))=$AO$1,1,0)*VLOOKUP($Z$2,DALYs!$A$2:$MW$40,'Intervention list'!FK$195+1,0)</f>
        <v>0</v>
      </c>
      <c r="FL52" s="0" t="n">
        <f aca="false">IF(ISNUMBER(FIND(FL$1,$D52))=$AO$1,1,0)*VLOOKUP($Z$2,DALYs!$A$2:$MW$40,'Intervention list'!FL$195+1,0)</f>
        <v>0</v>
      </c>
      <c r="FM52" s="0" t="n">
        <f aca="false">IF(ISNUMBER(FIND(FM$1,$D52))=$AO$1,1,0)*VLOOKUP($Z$2,DALYs!$A$2:$MW$40,'Intervention list'!FM$195+1,0)</f>
        <v>0</v>
      </c>
      <c r="FN52" s="0" t="n">
        <f aca="false">IF(ISNUMBER(FIND(FN$1,$D52))=$AO$1,1,0)*VLOOKUP($Z$2,DALYs!$A$2:$MW$40,'Intervention list'!FN$195+1,0)</f>
        <v>0</v>
      </c>
      <c r="FO52" s="0" t="n">
        <f aca="false">IF(ISNUMBER(FIND(FO$1,$D52))=$AO$1,1,0)*VLOOKUP($Z$2,DALYs!$A$2:$MW$40,'Intervention list'!FO$195+1,0)</f>
        <v>0</v>
      </c>
      <c r="FP52" s="0" t="n">
        <f aca="false">IF(ISNUMBER(FIND(FP$1,$D52))=$AO$1,1,0)*VLOOKUP($Z$2,DALYs!$A$2:$MW$40,'Intervention list'!FP$195+1,0)</f>
        <v>37048.689974891</v>
      </c>
      <c r="FQ52" s="0" t="n">
        <f aca="false">IF(ISNUMBER(FIND(FQ$1,$D52))=$AO$1,1,0)*VLOOKUP($Z$2,DALYs!$A$2:$MW$40,'Intervention list'!FQ$195+1,0)</f>
        <v>0</v>
      </c>
      <c r="FR52" s="0" t="n">
        <f aca="false">IF(ISNUMBER(FIND(FR$1,$D52))=$AO$1,1,0)*VLOOKUP($Z$2,DALYs!$A$2:$MW$40,'Intervention list'!FR$195+1,0)</f>
        <v>0</v>
      </c>
      <c r="FS52" s="0" t="n">
        <f aca="false">IF(ISNUMBER(FIND(FS$1,$D52))=$AO$1,1,0)*VLOOKUP($Z$2,DALYs!$A$2:$MW$40,'Intervention list'!FS$195+1,0)</f>
        <v>0</v>
      </c>
      <c r="FT52" s="0" t="n">
        <f aca="false">IF(ISNUMBER(FIND(FT$1,$D52))=$AO$1,1,0)*VLOOKUP($Z$2,DALYs!$A$2:$MW$40,'Intervention list'!FT$195+1,0)</f>
        <v>0</v>
      </c>
      <c r="FU52" s="0" t="n">
        <f aca="false">IF(ISNUMBER(FIND(FU$1,$D52))=$AO$1,1,0)*VLOOKUP($Z$2,DALYs!$A$2:$MW$40,'Intervention list'!FU$195+1,0)</f>
        <v>0</v>
      </c>
      <c r="FV52" s="0" t="n">
        <f aca="false">IF(ISNUMBER(FIND(FV$1,$D52))=$AO$1,1,0)*VLOOKUP($Z$2,DALYs!$A$2:$MW$40,'Intervention list'!FV$195+1,0)</f>
        <v>0</v>
      </c>
      <c r="FW52" s="0" t="n">
        <f aca="false">IF(ISNUMBER(FIND(FW$1,$D52))=$AO$1,1,0)*VLOOKUP($Z$2,DALYs!$A$2:$MW$40,'Intervention list'!FW$195+1,0)</f>
        <v>0</v>
      </c>
      <c r="FX52" s="0" t="n">
        <f aca="false">IF(ISNUMBER(FIND(FX$1,$D52))=$AO$1,1,0)*VLOOKUP($Z$2,DALYs!$A$2:$MW$40,'Intervention list'!FX$195+1,0)</f>
        <v>0</v>
      </c>
      <c r="FY52" s="0" t="n">
        <f aca="false">IF(ISNUMBER(FIND(FY$1,$D52))=$AO$1,1,0)*VLOOKUP($Z$2,DALYs!$A$2:$MW$40,'Intervention list'!FY$195+1,0)</f>
        <v>0</v>
      </c>
      <c r="FZ52" s="0" t="n">
        <f aca="false">IF(ISNUMBER(FIND(FZ$1,$D52))=$AO$1,1,0)*VLOOKUP($Z$2,DALYs!$A$2:$MW$40,'Intervention list'!FZ$195+1,0)</f>
        <v>0</v>
      </c>
      <c r="GA52" s="0" t="n">
        <f aca="false">IF(ISNUMBER(FIND(GA$1,$D52))=$AO$1,1,0)*VLOOKUP($Z$2,DALYs!$A$2:$MW$40,'Intervention list'!GA$195+1,0)</f>
        <v>0</v>
      </c>
      <c r="GB52" s="0" t="n">
        <f aca="false">IF(ISNUMBER(FIND(GB$1,$D52))=$AO$1,1,0)*VLOOKUP($Z$2,DALYs!$A$2:$MW$40,'Intervention list'!GB$195+1,0)</f>
        <v>0</v>
      </c>
      <c r="GC52" s="0" t="n">
        <f aca="false">IF(ISNUMBER(FIND(GC$1,$D52))=$AO$1,1,0)*VLOOKUP($Z$2,DALYs!$A$2:$MW$40,'Intervention list'!GC$195+1,0)</f>
        <v>0</v>
      </c>
      <c r="GD52" s="0" t="n">
        <f aca="false">IF(ISNUMBER(FIND(GD$1,$D52))=$AO$1,1,0)*VLOOKUP($Z$2,DALYs!$A$2:$MW$40,'Intervention list'!GD$195+1,0)</f>
        <v>0</v>
      </c>
      <c r="GE52" s="0" t="n">
        <f aca="false">IF(ISNUMBER(FIND(GE$1,$D52))=$AO$1,1,0)*VLOOKUP($Z$2,DALYs!$A$2:$MW$40,'Intervention list'!GE$195+1,0)</f>
        <v>0</v>
      </c>
      <c r="GF52" s="0" t="n">
        <f aca="false">IF(ISNUMBER(FIND(GF$1,$D52))=$AO$1,1,0)*VLOOKUP($Z$2,DALYs!$A$2:$MW$40,'Intervention list'!GF$195+1,0)</f>
        <v>0</v>
      </c>
      <c r="GG52" s="0" t="n">
        <f aca="false">IF(ISNUMBER(FIND(GG$1,$D52))=$AO$1,1,0)*VLOOKUP($Z$2,DALYs!$A$2:$MW$40,'Intervention list'!GG$195+1,0)</f>
        <v>0</v>
      </c>
      <c r="GH52" s="0" t="n">
        <f aca="false">IF(ISNUMBER(FIND(GH$1,$D52))=$AO$1,1,0)*VLOOKUP($Z$2,DALYs!$A$2:$MW$40,'Intervention list'!GH$195+1,0)</f>
        <v>0</v>
      </c>
      <c r="GI52" s="0" t="n">
        <f aca="false">IF(ISNUMBER(FIND(GI$1,$D52))=$AO$1,1,0)*VLOOKUP($Z$2,DALYs!$A$2:$MW$40,'Intervention list'!GI$195+1,0)</f>
        <v>0</v>
      </c>
      <c r="GJ52" s="0" t="n">
        <f aca="false">IF(ISNUMBER(FIND(GJ$1,$D52))=$AO$1,1,0)*VLOOKUP($Z$2,DALYs!$A$2:$MW$40,'Intervention list'!GJ$195+1,0)</f>
        <v>0</v>
      </c>
      <c r="GK52" s="0" t="n">
        <f aca="false">IF(ISNUMBER(FIND(GK$1,$D52))=$AO$1,1,0)*VLOOKUP($Z$2,DALYs!$A$2:$MW$40,'Intervention list'!GK$195+1,0)</f>
        <v>0</v>
      </c>
      <c r="GL52" s="0" t="n">
        <f aca="false">IF(ISNUMBER(FIND(GL$1,$D52))=$AO$1,1,0)*VLOOKUP($Z$2,DALYs!$A$2:$MW$40,'Intervention list'!GL$195+1,0)</f>
        <v>0</v>
      </c>
      <c r="GM52" s="0" t="n">
        <f aca="false">IF(ISNUMBER(FIND(GM$1,$D52))=$AO$1,1,0)*VLOOKUP($Z$2,DALYs!$A$2:$MW$40,'Intervention list'!GM$195+1,0)</f>
        <v>0</v>
      </c>
      <c r="GN52" s="0" t="n">
        <f aca="false">IF(ISNUMBER(FIND(GN$1,$D52))=$AO$1,1,0)*VLOOKUP($Z$2,DALYs!$A$2:$MW$40,'Intervention list'!GN$195+1,0)</f>
        <v>0</v>
      </c>
      <c r="GO52" s="0" t="n">
        <f aca="false">IF(ISNUMBER(FIND(GO$1,$D52))=$AO$1,1,0)*VLOOKUP($Z$2,DALYs!$A$2:$MW$40,'Intervention list'!GO$195+1,0)</f>
        <v>0</v>
      </c>
      <c r="GP52" s="0" t="n">
        <f aca="false">IF(ISNUMBER(FIND(GP$1,$D52))=$AO$1,1,0)*VLOOKUP($Z$2,DALYs!$A$2:$MW$40,'Intervention list'!GP$195+1,0)</f>
        <v>0</v>
      </c>
      <c r="GQ52" s="0" t="n">
        <f aca="false">IF(ISNUMBER(FIND(GQ$1,$D52))=$AO$1,1,0)*VLOOKUP($Z$2,DALYs!$A$2:$MW$40,'Intervention list'!GQ$195+1,0)</f>
        <v>0</v>
      </c>
      <c r="GR52" s="0" t="n">
        <f aca="false">IF(ISNUMBER(FIND(GR$1,$D52))=$AO$1,1,0)*VLOOKUP($Z$2,DALYs!$A$2:$MW$40,'Intervention list'!GR$195+1,0)</f>
        <v>0</v>
      </c>
      <c r="GS52" s="0" t="n">
        <f aca="false">IF(ISNUMBER(FIND(GS$1,$D52))=$AO$1,1,0)*VLOOKUP($Z$2,DALYs!$A$2:$MW$40,'Intervention list'!GS$195+1,0)</f>
        <v>0</v>
      </c>
      <c r="GT52" s="0" t="n">
        <f aca="false">IF(ISNUMBER(FIND(GT$1,$D52))=$AO$1,1,0)*VLOOKUP($Z$2,DALYs!$A$2:$MW$40,'Intervention list'!GT$195+1,0)</f>
        <v>0</v>
      </c>
      <c r="GU52" s="0" t="n">
        <f aca="false">IF(ISNUMBER(FIND(GU$1,$D52))=$AO$1,1,0)*VLOOKUP($Z$2,DALYs!$A$2:$MW$40,'Intervention list'!GU$195+1,0)</f>
        <v>0</v>
      </c>
      <c r="GV52" s="0" t="n">
        <f aca="false">IF(ISNUMBER(FIND(GV$1,$D52))=$AO$1,1,0)*VLOOKUP($Z$2,DALYs!$A$2:$MW$40,'Intervention list'!GV$195+1,0)</f>
        <v>0</v>
      </c>
      <c r="GW52" s="0" t="n">
        <f aca="false">IF(ISNUMBER(FIND(GW$1,$D52))=$AO$1,1,0)*VLOOKUP($Z$2,DALYs!$A$2:$MW$40,'Intervention list'!GW$195+1,0)</f>
        <v>0</v>
      </c>
      <c r="GX52" s="0" t="n">
        <f aca="false">IF(ISNUMBER(FIND(GX$1,$D52))=$AO$1,1,0)*VLOOKUP($Z$2,DALYs!$A$2:$MW$40,'Intervention list'!GX$195+1,0)</f>
        <v>0</v>
      </c>
      <c r="GY52" s="0" t="n">
        <f aca="false">IF(ISNUMBER(FIND(GY$1,$D52))=$AO$1,1,0)*VLOOKUP($Z$2,DALYs!$A$2:$MW$40,'Intervention list'!GY$195+1,0)</f>
        <v>0</v>
      </c>
      <c r="GZ52" s="0" t="n">
        <f aca="false">IF(ISNUMBER(FIND(GZ$1,$D52))=$AO$1,1,0)*VLOOKUP($Z$2,DALYs!$A$2:$MW$40,'Intervention list'!GZ$195+1,0)</f>
        <v>0</v>
      </c>
      <c r="HA52" s="0" t="n">
        <f aca="false">IF(ISNUMBER(FIND(HA$1,$D52))=$AO$1,1,0)*VLOOKUP($Z$2,DALYs!$A$2:$MW$40,'Intervention list'!HA$195+1,0)</f>
        <v>0</v>
      </c>
      <c r="HB52" s="0" t="n">
        <f aca="false">IF(ISNUMBER(FIND(HB$1,$D52))=$AO$1,1,0)*VLOOKUP($Z$2,DALYs!$A$2:$MW$40,'Intervention list'!HB$195+1,0)</f>
        <v>0</v>
      </c>
      <c r="HC52" s="0" t="n">
        <f aca="false">IF(ISNUMBER(FIND(HC$1,$D52))=$AO$1,1,0)*VLOOKUP($Z$2,DALYs!$A$2:$MW$40,'Intervention list'!HC$195+1,0)</f>
        <v>0</v>
      </c>
      <c r="HD52" s="0" t="n">
        <f aca="false">IF(ISNUMBER(FIND(HD$1,$D52))=$AO$1,1,0)*VLOOKUP($Z$2,DALYs!$A$2:$MW$40,'Intervention list'!HD$195+1,0)</f>
        <v>0</v>
      </c>
      <c r="HE52" s="0" t="n">
        <f aca="false">IF(ISNUMBER(FIND(HE$1,$D52))=$AO$1,1,0)*VLOOKUP($Z$2,DALYs!$A$2:$MW$40,'Intervention list'!HE$195+1,0)</f>
        <v>0</v>
      </c>
      <c r="HF52" s="0" t="n">
        <f aca="false">IF(ISNUMBER(FIND(HF$1,$D52))=$AO$1,1,0)*VLOOKUP($Z$2,DALYs!$A$2:$MW$40,'Intervention list'!HF$195+1,0)</f>
        <v>0</v>
      </c>
      <c r="HG52" s="0" t="n">
        <f aca="false">IF(ISNUMBER(FIND(HG$1,$D52))=$AO$1,1,0)*VLOOKUP($Z$2,DALYs!$A$2:$MW$40,'Intervention list'!HG$195+1,0)</f>
        <v>0</v>
      </c>
      <c r="HH52" s="0" t="n">
        <f aca="false">IF(ISNUMBER(FIND(HH$1,$D52))=$AO$1,1,0)*VLOOKUP($Z$2,DALYs!$A$2:$MW$40,'Intervention list'!HH$195+1,0)</f>
        <v>0</v>
      </c>
      <c r="HI52" s="0" t="n">
        <f aca="false">IF(ISNUMBER(FIND(HI$1,$D52))=$AO$1,1,0)*VLOOKUP($Z$2,DALYs!$A$2:$MW$40,'Intervention list'!HI$195+1,0)</f>
        <v>0</v>
      </c>
      <c r="HJ52" s="0" t="n">
        <f aca="false">IF(ISNUMBER(FIND(HJ$1,$D52))=$AO$1,1,0)*VLOOKUP($Z$2,DALYs!$A$2:$MW$40,'Intervention list'!HJ$195+1,0)</f>
        <v>0</v>
      </c>
      <c r="HK52" s="0" t="n">
        <f aca="false">IF(ISNUMBER(FIND(HK$1,$D52))=$AO$1,1,0)*VLOOKUP($Z$2,DALYs!$A$2:$MW$40,'Intervention list'!HK$195+1,0)</f>
        <v>0</v>
      </c>
      <c r="HL52" s="0" t="n">
        <f aca="false">IF(ISNUMBER(FIND(HL$1,$D52))=$AO$1,1,0)*VLOOKUP($Z$2,DALYs!$A$2:$MW$40,'Intervention list'!HL$195+1,0)</f>
        <v>0</v>
      </c>
      <c r="HM52" s="0" t="n">
        <f aca="false">IF(ISNUMBER(FIND(HM$1,$D52))=$AO$1,1,0)*VLOOKUP($Z$2,DALYs!$A$2:$MW$40,'Intervention list'!HM$195+1,0)</f>
        <v>0</v>
      </c>
      <c r="HN52" s="0" t="n">
        <f aca="false">IF(ISNUMBER(FIND(HN$1,$D52))=$AO$1,1,0)*VLOOKUP($Z$2,DALYs!$A$2:$MW$40,'Intervention list'!HN$195+1,0)</f>
        <v>0</v>
      </c>
      <c r="HO52" s="0" t="n">
        <f aca="false">IF(ISNUMBER(FIND(HO$1,$D52))=$AO$1,1,0)*VLOOKUP($Z$2,DALYs!$A$2:$MW$40,'Intervention list'!HO$195+1,0)</f>
        <v>0</v>
      </c>
      <c r="HP52" s="0" t="n">
        <f aca="false">IF(ISNUMBER(FIND(HP$1,$D52))=$AO$1,1,0)*VLOOKUP($Z$2,DALYs!$A$2:$MW$40,'Intervention list'!HP$195+1,0)</f>
        <v>0</v>
      </c>
      <c r="HQ52" s="0" t="n">
        <f aca="false">IF(ISNUMBER(FIND(HQ$1,$D52))=$AO$1,1,0)*VLOOKUP($Z$2,DALYs!$A$2:$MW$40,'Intervention list'!HQ$195+1,0)</f>
        <v>0</v>
      </c>
      <c r="HR52" s="0" t="n">
        <f aca="false">IF(ISNUMBER(FIND(HR$1,$D52))=$AO$1,1,0)*VLOOKUP($Z$2,DALYs!$A$2:$MW$40,'Intervention list'!HR$195+1,0)</f>
        <v>0</v>
      </c>
      <c r="HS52" s="0" t="n">
        <f aca="false">IF(ISNUMBER(FIND(HS$1,$D52))=$AO$1,1,0)*VLOOKUP($Z$2,DALYs!$A$2:$MW$40,'Intervention list'!HS$195+1,0)</f>
        <v>0</v>
      </c>
      <c r="HT52" s="0" t="n">
        <f aca="false">IF(ISNUMBER(FIND(HT$1,$D52))=$AO$1,1,0)*VLOOKUP($Z$2,DALYs!$A$2:$MW$40,'Intervention list'!HT$195+1,0)</f>
        <v>0</v>
      </c>
      <c r="HU52" s="0" t="n">
        <f aca="false">IF(ISNUMBER(FIND(HU$1,$D52))=$AO$1,1,0)*VLOOKUP($Z$2,DALYs!$A$2:$MW$40,'Intervention list'!HU$195+1,0)</f>
        <v>0</v>
      </c>
      <c r="HV52" s="0" t="n">
        <f aca="false">IF(ISNUMBER(FIND(HV$1,$D52))=$AO$1,1,0)*VLOOKUP($Z$2,DALYs!$A$2:$MW$40,'Intervention list'!HV$195+1,0)</f>
        <v>0</v>
      </c>
      <c r="HW52" s="0" t="n">
        <f aca="false">IF(ISNUMBER(FIND(HW$1,$D52))=$AO$1,1,0)*VLOOKUP($Z$2,DALYs!$A$2:$MW$40,'Intervention list'!HW$195+1,0)</f>
        <v>0</v>
      </c>
      <c r="HX52" s="0" t="n">
        <f aca="false">IF(ISNUMBER(FIND(HX$1,$D52))=$AO$1,1,0)*VLOOKUP($Z$2,DALYs!$A$2:$MW$40,'Intervention list'!HX$195+1,0)</f>
        <v>0</v>
      </c>
      <c r="HY52" s="0" t="n">
        <f aca="false">IF(ISNUMBER(FIND(HY$1,$D52))=$AO$1,1,0)*VLOOKUP($Z$2,DALYs!$A$2:$MW$40,'Intervention list'!HY$195+1,0)</f>
        <v>0</v>
      </c>
      <c r="HZ52" s="0" t="n">
        <f aca="false">IF(ISNUMBER(FIND(HZ$1,$D52))=$AO$1,1,0)*VLOOKUP($Z$2,DALYs!$A$2:$MW$40,'Intervention list'!HZ$195+1,0)</f>
        <v>0</v>
      </c>
      <c r="IA52" s="0" t="n">
        <f aca="false">IF(ISNUMBER(FIND(IA$1,$D52))=$AO$1,1,0)*VLOOKUP($Z$2,DALYs!$A$2:$MW$40,'Intervention list'!IA$195+1,0)</f>
        <v>0</v>
      </c>
      <c r="IB52" s="0" t="n">
        <f aca="false">IF(ISNUMBER(FIND(IB$1,$D52))=$AO$1,1,0)*VLOOKUP($Z$2,DALYs!$A$2:$MW$40,'Intervention list'!IB$195+1,0)</f>
        <v>0</v>
      </c>
      <c r="IC52" s="0" t="n">
        <f aca="false">IF(ISNUMBER(FIND(IC$1,$D52))=$AO$1,1,0)*VLOOKUP($Z$2,DALYs!$A$2:$MW$40,'Intervention list'!IC$195+1,0)</f>
        <v>0</v>
      </c>
      <c r="ID52" s="0" t="n">
        <f aca="false">IF(ISNUMBER(FIND(ID$1,$D52))=$AO$1,1,0)*VLOOKUP($Z$2,DALYs!$A$2:$MW$40,'Intervention list'!ID$195+1,0)</f>
        <v>0</v>
      </c>
      <c r="IE52" s="0" t="n">
        <f aca="false">IF(ISNUMBER(FIND(IE$1,$D52))=$AO$1,1,0)*VLOOKUP($Z$2,DALYs!$A$2:$MW$40,'Intervention list'!IE$195+1,0)</f>
        <v>0</v>
      </c>
      <c r="IF52" s="0" t="n">
        <f aca="false">IF(ISNUMBER(FIND(IF$1,$D52))=$AO$1,1,0)*VLOOKUP($Z$2,DALYs!$A$2:$MW$40,'Intervention list'!IF$195+1,0)</f>
        <v>0</v>
      </c>
      <c r="IG52" s="0" t="n">
        <f aca="false">IF(ISNUMBER(FIND(IG$1,$D52))=$AO$1,1,0)*VLOOKUP($Z$2,DALYs!$A$2:$MW$40,'Intervention list'!IG$195+1,0)</f>
        <v>0</v>
      </c>
      <c r="IH52" s="0" t="n">
        <f aca="false">IF(ISNUMBER(FIND(IH$1,$D52))=$AO$1,1,0)*VLOOKUP($Z$2,DALYs!$A$2:$MW$40,'Intervention list'!IH$195+1,0)</f>
        <v>0</v>
      </c>
      <c r="II52" s="0" t="n">
        <f aca="false">IF(ISNUMBER(FIND(II$1,$D52))=$AO$1,1,0)*VLOOKUP($Z$2,DALYs!$A$2:$MW$40,'Intervention list'!II$195+1,0)</f>
        <v>0</v>
      </c>
      <c r="IJ52" s="0" t="n">
        <f aca="false">IF(ISNUMBER(FIND(IJ$1,$D52))=$AO$1,1,0)*VLOOKUP($Z$2,DALYs!$A$2:$MW$40,'Intervention list'!IJ$195+1,0)</f>
        <v>0</v>
      </c>
      <c r="IK52" s="0" t="n">
        <f aca="false">IF(ISNUMBER(FIND(IK$1,$D52))=$AO$1,1,0)*VLOOKUP($Z$2,DALYs!$A$2:$MW$40,'Intervention list'!IK$195+1,0)</f>
        <v>0</v>
      </c>
      <c r="IL52" s="0" t="n">
        <f aca="false">IF(ISNUMBER(FIND(IL$1,$D52))=$AO$1,1,0)*VLOOKUP($Z$2,DALYs!$A$2:$MW$40,'Intervention list'!IL$195+1,0)</f>
        <v>0</v>
      </c>
      <c r="IM52" s="0" t="n">
        <f aca="false">IF(ISNUMBER(FIND(IM$1,$D52))=$AO$1,1,0)*VLOOKUP($Z$2,DALYs!$A$2:$MW$40,'Intervention list'!IM$195+1,0)</f>
        <v>0</v>
      </c>
      <c r="IN52" s="0" t="n">
        <f aca="false">IF(ISNUMBER(FIND(IN$1,$D52))=$AO$1,1,0)*VLOOKUP($Z$2,DALYs!$A$2:$MW$40,'Intervention list'!IN$195+1,0)</f>
        <v>0</v>
      </c>
      <c r="IO52" s="0" t="n">
        <f aca="false">IF(ISNUMBER(FIND(IO$1,$D52))=$AO$1,1,0)*VLOOKUP($Z$2,DALYs!$A$2:$MW$40,'Intervention list'!IO$195+1,0)</f>
        <v>0</v>
      </c>
      <c r="IP52" s="0" t="n">
        <f aca="false">IF(ISNUMBER(FIND(IP$1,$D52))=$AO$1,1,0)*VLOOKUP($Z$2,DALYs!$A$2:$MW$40,'Intervention list'!IP$195+1,0)</f>
        <v>0</v>
      </c>
      <c r="IQ52" s="0" t="n">
        <f aca="false">IF(ISNUMBER(FIND(IQ$1,$D52))=$AO$1,1,0)*VLOOKUP($Z$2,DALYs!$A$2:$MW$40,'Intervention list'!IQ$195+1,0)</f>
        <v>0</v>
      </c>
      <c r="IR52" s="0" t="n">
        <f aca="false">IF(ISNUMBER(FIND(IR$1,$D52))=$AO$1,1,0)*VLOOKUP($Z$2,DALYs!$A$2:$MW$40,'Intervention list'!IR$195+1,0)</f>
        <v>0</v>
      </c>
      <c r="IS52" s="0" t="n">
        <f aca="false">IF(ISNUMBER(FIND(IS$1,$D52))=$AO$1,1,0)*VLOOKUP($Z$2,DALYs!$A$2:$MW$40,'Intervention list'!IS$195+1,0)</f>
        <v>0</v>
      </c>
      <c r="IT52" s="0" t="n">
        <f aca="false">IF(ISNUMBER(FIND(IT$1,$D52))=$AO$1,1,0)*VLOOKUP($Z$2,DALYs!$A$2:$MW$40,'Intervention list'!IT$195+1,0)</f>
        <v>0</v>
      </c>
      <c r="IU52" s="0" t="n">
        <f aca="false">IF(ISNUMBER(FIND(IU$1,$D52))=$AO$1,1,0)*VLOOKUP($Z$2,DALYs!$A$2:$MW$40,'Intervention list'!IU$195+1,0)</f>
        <v>0</v>
      </c>
      <c r="IV52" s="0" t="n">
        <f aca="false">IF(ISNUMBER(FIND(IV$1,$D52))=$AO$1,1,0)*VLOOKUP($Z$2,DALYs!$A$2:$MW$40,'Intervention list'!IV$195+1,0)</f>
        <v>0</v>
      </c>
      <c r="IW52" s="0" t="n">
        <f aca="false">IF(ISNUMBER(FIND(IW$1,$D52))=$AO$1,1,0)*VLOOKUP($Z$2,DALYs!$A$2:$MW$40,'Intervention list'!IW$195+1,0)</f>
        <v>0</v>
      </c>
      <c r="IX52" s="0" t="n">
        <f aca="false">IF(ISNUMBER(FIND(IX$1,$D52))=$AO$1,1,0)*VLOOKUP($Z$2,DALYs!$A$2:$MW$40,'Intervention list'!IX$195+1,0)</f>
        <v>0</v>
      </c>
      <c r="IY52" s="0" t="n">
        <f aca="false">IF(ISNUMBER(FIND(IY$1,$D52))=$AO$1,1,0)*VLOOKUP($Z$2,DALYs!$A$2:$MW$40,'Intervention list'!IY$195+1,0)</f>
        <v>0</v>
      </c>
      <c r="IZ52" s="0" t="n">
        <f aca="false">IF(ISNUMBER(FIND(IZ$1,$D52))=$AO$1,1,0)*VLOOKUP($Z$2,DALYs!$A$2:$MW$40,'Intervention list'!IZ$195+1,0)</f>
        <v>0</v>
      </c>
      <c r="JA52" s="0" t="n">
        <f aca="false">IF(ISNUMBER(FIND(JA$1,$D52))=$AO$1,1,0)*VLOOKUP($Z$2,DALYs!$A$2:$MW$40,'Intervention list'!JA$195+1,0)</f>
        <v>0</v>
      </c>
      <c r="JB52" s="0" t="n">
        <f aca="false">IF(ISNUMBER(FIND(JB$1,$D52))=$AO$1,1,0)*VLOOKUP($Z$2,DALYs!$A$2:$MW$40,'Intervention list'!JB$195+1,0)</f>
        <v>0</v>
      </c>
      <c r="JC52" s="0" t="n">
        <f aca="false">IF(ISNUMBER(FIND(JC$1,$D52))=$AO$1,1,0)*VLOOKUP($Z$2,DALYs!$A$2:$MW$40,'Intervention list'!JC$195+1,0)</f>
        <v>0</v>
      </c>
      <c r="JD52" s="0" t="n">
        <f aca="false">IF(ISNUMBER(FIND(JD$1,$D52))=$AO$1,1,0)*VLOOKUP($Z$2,DALYs!$A$2:$MW$40,'Intervention list'!JD$195+1,0)</f>
        <v>0</v>
      </c>
      <c r="JE52" s="0" t="n">
        <f aca="false">IF(ISNUMBER(FIND(JE$1,$D52))=$AO$1,1,0)*VLOOKUP($Z$2,DALYs!$A$2:$MW$40,'Intervention list'!JE$195+1,0)</f>
        <v>0</v>
      </c>
      <c r="JF52" s="0" t="n">
        <f aca="false">IF(ISNUMBER(FIND(JF$1,$D52))=$AO$1,1,0)*VLOOKUP($Z$2,DALYs!$A$2:$MW$40,'Intervention list'!JF$195+1,0)</f>
        <v>0</v>
      </c>
      <c r="JG52" s="0" t="n">
        <f aca="false">IF(ISNUMBER(FIND(JG$1,$D52))=$AO$1,1,0)*VLOOKUP($Z$2,DALYs!$A$2:$MW$40,'Intervention list'!JG$195+1,0)</f>
        <v>0</v>
      </c>
      <c r="JH52" s="0" t="n">
        <f aca="false">IF(ISNUMBER(FIND(JH$1,$D52))=$AO$1,1,0)*VLOOKUP($Z$2,DALYs!$A$2:$MW$40,'Intervention list'!JH$195+1,0)</f>
        <v>0</v>
      </c>
      <c r="JI52" s="0" t="n">
        <f aca="false">IF(ISNUMBER(FIND(JI$1,$D52))=$AO$1,1,0)*VLOOKUP($Z$2,DALYs!$A$2:$MW$40,'Intervention list'!JI$195+1,0)</f>
        <v>0</v>
      </c>
      <c r="JJ52" s="0" t="n">
        <f aca="false">IF(ISNUMBER(FIND(JJ$1,$D52))=$AO$1,1,0)*VLOOKUP($Z$2,DALYs!$A$2:$MW$40,'Intervention list'!JJ$195+1,0)</f>
        <v>0</v>
      </c>
      <c r="JK52" s="0" t="n">
        <f aca="false">IF(ISNUMBER(FIND(JK$1,$D52))=$AO$1,1,0)*VLOOKUP($Z$2,DALYs!$A$2:$MW$40,'Intervention list'!JK$195+1,0)</f>
        <v>0</v>
      </c>
      <c r="JL52" s="0" t="n">
        <f aca="false">IF(ISNUMBER(FIND(JL$1,$D52))=$AO$1,1,0)*VLOOKUP($Z$2,DALYs!$A$2:$MW$40,'Intervention list'!JL$195+1,0)</f>
        <v>0</v>
      </c>
      <c r="JM52" s="0" t="n">
        <f aca="false">IF(ISNUMBER(FIND(JM$1,$D52))=$AO$1,1,0)*VLOOKUP($Z$2,DALYs!$A$2:$MW$40,'Intervention list'!JM$195+1,0)</f>
        <v>0</v>
      </c>
      <c r="JN52" s="0" t="n">
        <f aca="false">IF(ISNUMBER(FIND(JN$1,$D52))=$AO$1,1,0)*VLOOKUP($Z$2,DALYs!$A$2:$MW$40,'Intervention list'!JN$195+1,0)</f>
        <v>0</v>
      </c>
      <c r="JO52" s="0" t="n">
        <f aca="false">IF(ISNUMBER(FIND(JO$1,$D52))=$AO$1,1,0)*VLOOKUP($Z$2,DALYs!$A$2:$MW$40,'Intervention list'!JO$195+1,0)</f>
        <v>0</v>
      </c>
      <c r="JP52" s="0" t="n">
        <f aca="false">IF(ISNUMBER(FIND(JP$1,$D52))=$AO$1,1,0)*VLOOKUP($Z$2,DALYs!$A$2:$MW$40,'Intervention list'!JP$195+1,0)</f>
        <v>0</v>
      </c>
      <c r="JQ52" s="0" t="n">
        <f aca="false">IF(ISNUMBER(FIND(JQ$1,$D52))=$AO$1,1,0)*VLOOKUP($Z$2,DALYs!$A$2:$MW$40,'Intervention list'!JQ$195+1,0)</f>
        <v>0</v>
      </c>
      <c r="JR52" s="0" t="n">
        <f aca="false">IF(ISNUMBER(FIND(JR$1,$D52))=$AO$1,1,0)*VLOOKUP($Z$2,DALYs!$A$2:$MW$40,'Intervention list'!JR$195+1,0)</f>
        <v>0</v>
      </c>
      <c r="JS52" s="0" t="n">
        <f aca="false">IF(ISNUMBER(FIND(JS$1,$D52))=$AO$1,1,0)*VLOOKUP($Z$2,DALYs!$A$2:$MW$40,'Intervention list'!JS$195+1,0)</f>
        <v>0</v>
      </c>
      <c r="JT52" s="0" t="n">
        <f aca="false">IF(ISNUMBER(FIND(JT$1,$D52))=$AO$1,1,0)*VLOOKUP($Z$2,DALYs!$A$2:$MW$40,'Intervention list'!JT$195+1,0)</f>
        <v>0</v>
      </c>
      <c r="JU52" s="0" t="n">
        <f aca="false">IF(ISNUMBER(FIND(JU$1,$D52))=$AO$1,1,0)*VLOOKUP($Z$2,DALYs!$A$2:$MW$40,'Intervention list'!JU$195+1,0)</f>
        <v>0</v>
      </c>
      <c r="JV52" s="0" t="n">
        <f aca="false">IF(ISNUMBER(FIND(JV$1,$D52))=$AO$1,1,0)*VLOOKUP($Z$2,DALYs!$A$2:$MW$40,'Intervention list'!JV$195+1,0)</f>
        <v>0</v>
      </c>
      <c r="JW52" s="0" t="n">
        <f aca="false">IF(ISNUMBER(FIND(JW$1,$D52))=$AO$1,1,0)*VLOOKUP($Z$2,DALYs!$A$2:$MW$40,'Intervention list'!JW$195+1,0)</f>
        <v>0</v>
      </c>
      <c r="JX52" s="0" t="n">
        <f aca="false">IF(ISNUMBER(FIND(JX$1,$D52))=$AO$1,1,0)*VLOOKUP($Z$2,DALYs!$A$2:$MW$40,'Intervention list'!JX$195+1,0)</f>
        <v>0</v>
      </c>
      <c r="JY52" s="0" t="n">
        <f aca="false">IF(ISNUMBER(FIND(JY$1,$D52))=$AO$1,1,0)*VLOOKUP($Z$2,DALYs!$A$2:$MW$40,'Intervention list'!JY$195+1,0)</f>
        <v>0</v>
      </c>
      <c r="JZ52" s="0" t="n">
        <f aca="false">IF(ISNUMBER(FIND(JZ$1,$D52))=$AO$1,1,0)*VLOOKUP($Z$2,DALYs!$A$2:$MW$40,'Intervention list'!JZ$195+1,0)</f>
        <v>0</v>
      </c>
      <c r="KA52" s="0" t="n">
        <f aca="false">IF(ISNUMBER(FIND(KA$1,$D52))=$AO$1,1,0)*VLOOKUP($Z$2,DALYs!$A$2:$MW$40,'Intervention list'!KA$195+1,0)</f>
        <v>0</v>
      </c>
      <c r="KB52" s="0" t="n">
        <f aca="false">IF(ISNUMBER(FIND(KB$1,$D52))=$AO$1,1,0)*VLOOKUP($Z$2,DALYs!$A$2:$MW$40,'Intervention list'!KB$195+1,0)</f>
        <v>0</v>
      </c>
      <c r="KC52" s="0" t="n">
        <f aca="false">IF(ISNUMBER(FIND(KC$1,$D52))=$AO$1,1,0)*VLOOKUP($Z$2,DALYs!$A$2:$MW$40,'Intervention list'!KC$195+1,0)</f>
        <v>0</v>
      </c>
      <c r="KD52" s="0" t="n">
        <f aca="false">IF(ISNUMBER(FIND(KD$1,$D52))=$AO$1,1,0)*VLOOKUP($Z$2,DALYs!$A$2:$MW$40,'Intervention list'!KD$195+1,0)</f>
        <v>0</v>
      </c>
      <c r="KE52" s="0" t="n">
        <f aca="false">IF(ISNUMBER(FIND(KE$1,$D52))=$AO$1,1,0)*VLOOKUP($Z$2,DALYs!$A$2:$MW$40,'Intervention list'!KE$195+1,0)</f>
        <v>0</v>
      </c>
      <c r="KF52" s="0" t="n">
        <f aca="false">IF(ISNUMBER(FIND(KF$1,$D52))=$AO$1,1,0)*VLOOKUP($Z$2,DALYs!$A$2:$MW$40,'Intervention list'!KF$195+1,0)</f>
        <v>0</v>
      </c>
      <c r="KG52" s="0" t="n">
        <f aca="false">IF(ISNUMBER(FIND(KG$1,$D52))=$AO$1,1,0)*VLOOKUP($Z$2,DALYs!$A$2:$MW$40,'Intervention list'!KG$195+1,0)</f>
        <v>0</v>
      </c>
      <c r="KH52" s="0" t="n">
        <f aca="false">IF(ISNUMBER(FIND(KH$1,$D52))=$AO$1,1,0)*VLOOKUP($Z$2,DALYs!$A$2:$MW$40,'Intervention list'!KH$195+1,0)</f>
        <v>0</v>
      </c>
      <c r="KI52" s="0" t="n">
        <f aca="false">IF(ISNUMBER(FIND(KI$1,$D52))=$AO$1,1,0)*VLOOKUP($Z$2,DALYs!$A$2:$MW$40,'Intervention list'!KI$195+1,0)</f>
        <v>0</v>
      </c>
      <c r="KJ52" s="0" t="n">
        <f aca="false">IF(ISNUMBER(FIND(KJ$1,$D52))=$AO$1,1,0)*VLOOKUP($Z$2,DALYs!$A$2:$MW$40,'Intervention list'!KJ$195+1,0)</f>
        <v>0</v>
      </c>
      <c r="KK52" s="0" t="n">
        <f aca="false">IF(ISNUMBER(FIND(KK$1,$D52))=$AO$1,1,0)*VLOOKUP($Z$2,DALYs!$A$2:$MW$40,'Intervention list'!KK$195+1,0)</f>
        <v>0</v>
      </c>
      <c r="KL52" s="0" t="n">
        <f aca="false">IF(ISNUMBER(FIND(KL$1,$D52))=$AO$1,1,0)*VLOOKUP($Z$2,DALYs!$A$2:$MW$40,'Intervention list'!KL$195+1,0)</f>
        <v>0</v>
      </c>
      <c r="KM52" s="0" t="n">
        <f aca="false">IF(ISNUMBER(FIND(KM$1,$D52))=$AO$1,1,0)*VLOOKUP($Z$2,DALYs!$A$2:$MW$40,'Intervention list'!KM$195+1,0)</f>
        <v>0</v>
      </c>
      <c r="KN52" s="0" t="n">
        <f aca="false">IF(ISNUMBER(FIND(KN$1,$D52))=$AO$1,1,0)*VLOOKUP($Z$2,DALYs!$A$2:$MW$40,'Intervention list'!KN$195+1,0)</f>
        <v>0</v>
      </c>
      <c r="KO52" s="0" t="n">
        <f aca="false">IF(ISNUMBER(FIND(KO$1,$D52))=$AO$1,1,0)*VLOOKUP($Z$2,DALYs!$A$2:$MW$40,'Intervention list'!KO$195+1,0)</f>
        <v>0</v>
      </c>
      <c r="KP52" s="0" t="n">
        <f aca="false">IF(ISNUMBER(FIND(KP$1,$D52))=$AO$1,1,0)*VLOOKUP($Z$2,DALYs!$A$2:$MW$40,'Intervention list'!KP$195+1,0)</f>
        <v>0</v>
      </c>
      <c r="KQ52" s="0" t="n">
        <f aca="false">IF(ISNUMBER(FIND(KQ$1,$D52))=$AO$1,1,0)*VLOOKUP($Z$2,DALYs!$A$2:$MW$40,'Intervention list'!KQ$195+1,0)</f>
        <v>0</v>
      </c>
      <c r="KR52" s="0" t="n">
        <f aca="false">IF(ISNUMBER(FIND(KR$1,$D52))=$AO$1,1,0)*VLOOKUP($Z$2,DALYs!$A$2:$MW$40,'Intervention list'!KR$195+1,0)</f>
        <v>0</v>
      </c>
      <c r="KS52" s="0" t="n">
        <f aca="false">IF(ISNUMBER(FIND(KS$1,$D52))=$AO$1,1,0)*VLOOKUP($Z$2,DALYs!$A$2:$MW$40,'Intervention list'!KS$195+1,0)</f>
        <v>0</v>
      </c>
      <c r="KT52" s="0" t="n">
        <f aca="false">IF(ISNUMBER(FIND(KT$1,$D52))=$AO$1,1,0)*VLOOKUP($Z$2,DALYs!$A$2:$MW$40,'Intervention list'!KT$195+1,0)</f>
        <v>0</v>
      </c>
      <c r="KU52" s="0" t="n">
        <f aca="false">IF(ISNUMBER(FIND(KU$1,$D52))=$AO$1,1,0)*VLOOKUP($Z$2,DALYs!$A$2:$MW$40,'Intervention list'!KU$195+1,0)</f>
        <v>0</v>
      </c>
      <c r="KV52" s="0" t="n">
        <f aca="false">IF(ISNUMBER(FIND(KV$1,$D52))=$AO$1,1,0)*VLOOKUP($Z$2,DALYs!$A$2:$MW$40,'Intervention list'!KV$195+1,0)</f>
        <v>0</v>
      </c>
      <c r="KW52" s="0" t="n">
        <f aca="false">IF(ISNUMBER(FIND(KW$1,$D52))=$AO$1,1,0)*VLOOKUP($Z$2,DALYs!$A$2:$MW$40,'Intervention list'!KW$195+1,0)</f>
        <v>0</v>
      </c>
      <c r="KX52" s="0" t="n">
        <f aca="false">IF(ISNUMBER(FIND(KX$1,$D52))=$AO$1,1,0)*VLOOKUP($Z$2,DALYs!$A$2:$MW$40,'Intervention list'!KX$195+1,0)</f>
        <v>0</v>
      </c>
      <c r="KY52" s="0" t="n">
        <f aca="false">IF(ISNUMBER(FIND(KY$1,$D52))=$AO$1,1,0)*VLOOKUP($Z$2,DALYs!$A$2:$MW$40,'Intervention list'!KY$195+1,0)</f>
        <v>0</v>
      </c>
      <c r="KZ52" s="0" t="n">
        <f aca="false">IF(ISNUMBER(FIND(KZ$1,$D52))=$AO$1,1,0)*VLOOKUP($Z$2,DALYs!$A$2:$MW$40,'Intervention list'!KZ$195+1,0)</f>
        <v>0</v>
      </c>
      <c r="LA52" s="0" t="n">
        <f aca="false">IF(ISNUMBER(FIND(LA$1,$D52))=$AO$1,1,0)*VLOOKUP($Z$2,DALYs!$A$2:$MW$40,'Intervention list'!LA$195+1,0)</f>
        <v>0</v>
      </c>
      <c r="LB52" s="0" t="n">
        <f aca="false">IF(ISNUMBER(FIND(LB$1,$D52))=$AO$1,1,0)*VLOOKUP($Z$2,DALYs!$A$2:$MW$40,'Intervention list'!LB$195+1,0)</f>
        <v>0</v>
      </c>
      <c r="LC52" s="0" t="n">
        <f aca="false">IF(ISNUMBER(FIND(LC$1,$D52))=$AO$1,1,0)*VLOOKUP($Z$2,DALYs!$A$2:$MW$40,'Intervention list'!LC$195+1,0)</f>
        <v>0</v>
      </c>
      <c r="LD52" s="0" t="n">
        <f aca="false">IF(ISNUMBER(FIND(LD$1,$D52))=$AO$1,1,0)*VLOOKUP($Z$2,DALYs!$A$2:$MW$40,'Intervention list'!LD$195+1,0)</f>
        <v>0</v>
      </c>
      <c r="LE52" s="0" t="n">
        <f aca="false">IF(ISNUMBER(FIND(LE$1,$D52))=$AO$1,1,0)*VLOOKUP($Z$2,DALYs!$A$2:$MW$40,'Intervention list'!LE$195+1,0)</f>
        <v>0</v>
      </c>
      <c r="LF52" s="0" t="n">
        <f aca="false">IF(ISNUMBER(FIND(LF$1,$D52))=$AO$1,1,0)*VLOOKUP($Z$2,DALYs!$A$2:$MW$40,'Intervention list'!LF$195+1,0)</f>
        <v>0</v>
      </c>
      <c r="LG52" s="0" t="n">
        <f aca="false">IF(ISNUMBER(FIND(LG$1,$D52))=$AO$1,1,0)*VLOOKUP($Z$2,DALYs!$A$2:$MW$40,'Intervention list'!LG$195+1,0)</f>
        <v>0</v>
      </c>
      <c r="LH52" s="0" t="n">
        <f aca="false">IF(ISNUMBER(FIND(LH$1,$D52))=$AO$1,1,0)*VLOOKUP($Z$2,DALYs!$A$2:$MW$40,'Intervention list'!LH$195+1,0)</f>
        <v>0</v>
      </c>
      <c r="LI52" s="0" t="n">
        <f aca="false">IF(ISNUMBER(FIND(LI$1,$D52))=$AO$1,1,0)*VLOOKUP($Z$2,DALYs!$A$2:$MW$40,'Intervention list'!LI$195+1,0)</f>
        <v>0</v>
      </c>
      <c r="LJ52" s="0" t="n">
        <f aca="false">IF(ISNUMBER(FIND(LJ$1,$D52))=$AO$1,1,0)*VLOOKUP($Z$2,DALYs!$A$2:$MW$40,'Intervention list'!LJ$195+1,0)</f>
        <v>0</v>
      </c>
      <c r="LK52" s="0" t="n">
        <f aca="false">IF(ISNUMBER(FIND(LK$1,$D52))=$AO$1,1,0)*VLOOKUP($Z$2,DALYs!$A$2:$MW$40,'Intervention list'!LK$195+1,0)</f>
        <v>0</v>
      </c>
      <c r="LL52" s="0" t="n">
        <f aca="false">IF(ISNUMBER(FIND(LL$1,$D52))=$AO$1,1,0)*VLOOKUP($Z$2,DALYs!$A$2:$MW$40,'Intervention list'!LL$195+1,0)</f>
        <v>0</v>
      </c>
      <c r="LM52" s="0" t="n">
        <f aca="false">IF(ISNUMBER(FIND(LM$1,$D52))=$AO$1,1,0)*VLOOKUP($Z$2,DALYs!$A$2:$MW$40,'Intervention list'!LM$195+1,0)</f>
        <v>0</v>
      </c>
      <c r="LN52" s="0" t="n">
        <f aca="false">IF(ISNUMBER(FIND(LN$1,$D52))=$AO$1,1,0)*VLOOKUP($Z$2,DALYs!$A$2:$MW$40,'Intervention list'!LN$195+1,0)</f>
        <v>0</v>
      </c>
      <c r="LO52" s="0" t="n">
        <f aca="false">IF(ISNUMBER(FIND(LO$1,$D52))=$AO$1,1,0)*VLOOKUP($Z$2,DALYs!$A$2:$MW$40,'Intervention list'!LO$195+1,0)</f>
        <v>0</v>
      </c>
      <c r="LP52" s="0" t="n">
        <f aca="false">IF(ISNUMBER(FIND(LP$1,$D52))=$AO$1,1,0)*VLOOKUP($Z$2,DALYs!$A$2:$MW$40,'Intervention list'!LP$195+1,0)</f>
        <v>0</v>
      </c>
      <c r="LQ52" s="0" t="n">
        <f aca="false">IF(ISNUMBER(FIND(LQ$1,$D52))=$AO$1,1,0)*VLOOKUP($Z$2,DALYs!$A$2:$MW$40,'Intervention list'!LQ$195+1,0)</f>
        <v>0</v>
      </c>
      <c r="LR52" s="0" t="n">
        <f aca="false">IF(ISNUMBER(FIND(LR$1,$D52))=$AO$1,1,0)*VLOOKUP($Z$2,DALYs!$A$2:$MW$40,'Intervention list'!LR$195+1,0)</f>
        <v>0</v>
      </c>
      <c r="LS52" s="0" t="n">
        <f aca="false">IF(ISNUMBER(FIND(LS$1,$D52))=$AO$1,1,0)*VLOOKUP($Z$2,DALYs!$A$2:$MW$40,'Intervention list'!LS$195+1,0)</f>
        <v>0</v>
      </c>
      <c r="LT52" s="0" t="n">
        <f aca="false">IF(ISNUMBER(FIND(LT$1,$D52))=$AO$1,1,0)*VLOOKUP($Z$2,DALYs!$A$2:$MW$40,'Intervention list'!LT$195+1,0)</f>
        <v>0</v>
      </c>
      <c r="LU52" s="0" t="n">
        <f aca="false">IF(ISNUMBER(FIND(LU$1,$D52))=$AO$1,1,0)*VLOOKUP($Z$2,DALYs!$A$2:$MW$40,'Intervention list'!LU$195+1,0)</f>
        <v>0</v>
      </c>
      <c r="LV52" s="0" t="n">
        <f aca="false">IF(ISNUMBER(FIND(LV$1,$D52))=$AO$1,1,0)*VLOOKUP($Z$2,DALYs!$A$2:$MW$40,'Intervention list'!LV$195+1,0)</f>
        <v>0</v>
      </c>
      <c r="LW52" s="0" t="n">
        <f aca="false">IF(ISNUMBER(FIND(LW$1,$D52))=$AO$1,1,0)*VLOOKUP($Z$2,DALYs!$A$2:$MW$40,'Intervention list'!LW$195+1,0)</f>
        <v>0</v>
      </c>
      <c r="LX52" s="0" t="n">
        <f aca="false">IF(ISNUMBER(FIND(LX$1,$D52))=$AO$1,1,0)*VLOOKUP($Z$2,DALYs!$A$2:$MW$40,'Intervention list'!LX$195+1,0)</f>
        <v>0</v>
      </c>
      <c r="LY52" s="0" t="n">
        <f aca="false">IF(ISNUMBER(FIND(LY$1,$D52))=$AO$1,1,0)*VLOOKUP($Z$2,DALYs!$A$2:$MW$40,'Intervention list'!LY$195+1,0)</f>
        <v>0</v>
      </c>
      <c r="LZ52" s="0" t="n">
        <f aca="false">IF(ISNUMBER(FIND(LZ$1,$D52))=$AO$1,1,0)*VLOOKUP($Z$2,DALYs!$A$2:$MW$40,'Intervention list'!LZ$195+1,0)</f>
        <v>0</v>
      </c>
      <c r="MA52" s="0" t="n">
        <f aca="false">IF(ISNUMBER(FIND(MA$1,$D52))=$AO$1,1,0)*VLOOKUP($Z$2,DALYs!$A$2:$MW$40,'Intervention list'!MA$195+1,0)</f>
        <v>0</v>
      </c>
      <c r="MB52" s="0" t="n">
        <f aca="false">IF(ISNUMBER(FIND(MB$1,$D52))=$AO$1,1,0)*VLOOKUP($Z$2,DALYs!$A$2:$MW$40,'Intervention list'!MB$195+1,0)</f>
        <v>0</v>
      </c>
      <c r="MC52" s="0" t="n">
        <f aca="false">IF(ISNUMBER(FIND(MC$1,$D52))=$AO$1,1,0)*VLOOKUP($Z$2,DALYs!$A$2:$MW$40,'Intervention list'!MC$195+1,0)</f>
        <v>0</v>
      </c>
      <c r="MD52" s="0" t="n">
        <f aca="false">IF(ISNUMBER(FIND(MD$1,$D52))=$AO$1,1,0)*VLOOKUP($Z$2,DALYs!$A$2:$MW$40,'Intervention list'!MD$195+1,0)</f>
        <v>0</v>
      </c>
      <c r="ME52" s="0" t="n">
        <f aca="false">IF(ISNUMBER(FIND(ME$1,$D52))=$AO$1,1,0)*VLOOKUP($Z$2,DALYs!$A$2:$MW$40,'Intervention list'!ME$195+1,0)</f>
        <v>0</v>
      </c>
      <c r="MF52" s="0" t="n">
        <f aca="false">IF(ISNUMBER(FIND(MF$1,$D52))=$AO$1,1,0)*VLOOKUP($Z$2,DALYs!$A$2:$MW$40,'Intervention list'!MF$195+1,0)</f>
        <v>0</v>
      </c>
      <c r="MG52" s="0" t="n">
        <f aca="false">IF(ISNUMBER(FIND(MG$1,$D52))=$AO$1,1,0)*VLOOKUP($Z$2,DALYs!$A$2:$MW$40,'Intervention list'!MG$195+1,0)</f>
        <v>0</v>
      </c>
      <c r="MH52" s="0" t="n">
        <f aca="false">IF(ISNUMBER(FIND(MH$1,$D52))=$AO$1,1,0)*VLOOKUP($Z$2,DALYs!$A$2:$MW$40,'Intervention list'!MH$195+1,0)</f>
        <v>0</v>
      </c>
      <c r="MI52" s="0" t="n">
        <f aca="false">IF(ISNUMBER(FIND(MI$1,$D52))=$AO$1,1,0)*VLOOKUP($Z$2,DALYs!$A$2:$MW$40,'Intervention list'!MI$195+1,0)</f>
        <v>0</v>
      </c>
      <c r="MJ52" s="0" t="n">
        <f aca="false">IF(ISNUMBER(FIND(MJ$1,$D52))=$AO$1,1,0)*VLOOKUP($Z$2,DALYs!$A$2:$MW$40,'Intervention list'!MJ$195+1,0)</f>
        <v>0</v>
      </c>
      <c r="MK52" s="0" t="n">
        <f aca="false">IF(ISNUMBER(FIND(MK$1,$D52))=$AO$1,1,0)*VLOOKUP($Z$2,DALYs!$A$2:$MW$40,'Intervention list'!MK$195+1,0)</f>
        <v>0</v>
      </c>
      <c r="ML52" s="0" t="n">
        <f aca="false">IF(ISNUMBER(FIND(ML$1,$D52))=$AO$1,1,0)*VLOOKUP($Z$2,DALYs!$A$2:$MW$40,'Intervention list'!ML$195+1,0)</f>
        <v>0</v>
      </c>
      <c r="MM52" s="0" t="n">
        <f aca="false">IF(ISNUMBER(FIND(MM$1,$D52))=$AO$1,1,0)*VLOOKUP($Z$2,DALYs!$A$2:$MW$40,'Intervention list'!MM$195+1,0)</f>
        <v>0</v>
      </c>
      <c r="MN52" s="0" t="n">
        <f aca="false">IF(ISNUMBER(FIND(MN$1,$D52))=$AO$1,1,0)*VLOOKUP($Z$2,DALYs!$A$2:$MW$40,'Intervention list'!MN$195+1,0)</f>
        <v>0</v>
      </c>
      <c r="MO52" s="0" t="n">
        <f aca="false">IF(ISNUMBER(FIND(MO$1,$D52))=$AO$1,1,0)*VLOOKUP($Z$2,DALYs!$A$2:$MW$40,'Intervention list'!MO$195+1,0)</f>
        <v>0</v>
      </c>
      <c r="MP52" s="0" t="n">
        <f aca="false">IF(ISNUMBER(FIND(MP$1,$D52))=$AO$1,1,0)*VLOOKUP($Z$2,DALYs!$A$2:$MW$40,'Intervention list'!MP$195+1,0)</f>
        <v>0</v>
      </c>
      <c r="MQ52" s="0" t="n">
        <f aca="false">IF(ISNUMBER(FIND(MQ$1,$D52))=$AO$1,1,0)*VLOOKUP($Z$2,DALYs!$A$2:$MW$40,'Intervention list'!MQ$195+1,0)</f>
        <v>0</v>
      </c>
      <c r="MR52" s="0" t="n">
        <f aca="false">IF(ISNUMBER(FIND(MR$1,$D52))=$AO$1,1,0)*VLOOKUP($Z$2,DALYs!$A$2:$MW$40,'Intervention list'!MR$195+1,0)</f>
        <v>0</v>
      </c>
      <c r="MS52" s="0" t="n">
        <f aca="false">IF(ISNUMBER(FIND(MS$1,$D52))=$AO$1,1,0)*VLOOKUP($Z$2,DALYs!$A$2:$MW$40,'Intervention list'!MS$195+1,0)</f>
        <v>0</v>
      </c>
      <c r="MT52" s="0" t="n">
        <f aca="false">IF(ISNUMBER(FIND(MT$1,$D52))=$AO$1,1,0)*VLOOKUP($Z$2,DALYs!$A$2:$MW$40,'Intervention list'!MT$195+1,0)</f>
        <v>0</v>
      </c>
      <c r="MU52" s="0" t="n">
        <f aca="false">IF(ISNUMBER(FIND(MU$1,$D52))=$AO$1,1,0)*VLOOKUP($Z$2,DALYs!$A$2:$MW$40,'Intervention list'!MU$195+1,0)</f>
        <v>0</v>
      </c>
      <c r="MV52" s="0" t="n">
        <f aca="false">IF(ISNUMBER(FIND(MV$1,$D52))=$AO$1,1,0)*VLOOKUP($Z$2,DALYs!$A$2:$MW$40,'Intervention list'!MV$195+1,0)</f>
        <v>0</v>
      </c>
      <c r="MW52" s="0" t="n">
        <f aca="false">IF(ISNUMBER(FIND(MW$1,$D52))=$AO$1,1,0)*VLOOKUP($Z$2,DALYs!$A$2:$MW$40,'Intervention list'!MW$195+1,0)</f>
        <v>0</v>
      </c>
      <c r="MX52" s="0" t="n">
        <f aca="false">IF(ISNUMBER(FIND(MX$1,$D52))=$AO$1,1,0)*VLOOKUP($Z$2,DALYs!$A$2:$MW$40,'Intervention list'!MX$195+1,0)</f>
        <v>0</v>
      </c>
      <c r="MY52" s="0" t="n">
        <f aca="false">IF(ISNUMBER(FIND(MY$1,$D52))=$AO$1,1,0)*VLOOKUP($Z$2,DALYs!$A$2:$MW$40,'Intervention list'!MY$195+1,0)</f>
        <v>0</v>
      </c>
      <c r="MZ52" s="0" t="n">
        <f aca="false">IF(ISNUMBER(FIND(MZ$1,$D52))=$AO$1,1,0)*VLOOKUP($Z$2,DALYs!$A$2:$MW$40,'Intervention list'!MZ$195+1,0)</f>
        <v>0</v>
      </c>
      <c r="NA52" s="0" t="n">
        <f aca="false">IF(ISNUMBER(FIND(NA$1,$D52))=$AO$1,1,0)*VLOOKUP($Z$2,DALYs!$A$2:$MW$40,'Intervention list'!NA$195+1,0)</f>
        <v>0</v>
      </c>
      <c r="NB52" s="0" t="n">
        <f aca="false">IF(ISNUMBER(FIND(NB$1,$D52))=$AO$1,1,0)*VLOOKUP($Z$2,DALYs!$A$2:$MW$40,'Intervention list'!NB$195+1,0)</f>
        <v>0</v>
      </c>
      <c r="NC52" s="0" t="n">
        <f aca="false">IF(ISNUMBER(FIND(NC$1,$D52))=$AO$1,1,0)*VLOOKUP($Z$2,DALYs!$A$2:$MW$40,'Intervention list'!NC$195+1,0)</f>
        <v>0</v>
      </c>
      <c r="ND52" s="0" t="n">
        <f aca="false">IF(ISNUMBER(FIND(ND$1,$D52))=$AO$1,1,0)*VLOOKUP($Z$2,DALYs!$A$2:$MW$40,'Intervention list'!ND$195+1,0)</f>
        <v>0</v>
      </c>
      <c r="NE52" s="0" t="n">
        <f aca="false">IF(ISNUMBER(FIND(NE$1,$D52))=$AO$1,1,0)*VLOOKUP($Z$2,DALYs!$A$2:$MW$40,'Intervention list'!NE$195+1,0)</f>
        <v>0</v>
      </c>
      <c r="NF52" s="0" t="n">
        <f aca="false">IF(ISNUMBER(FIND(NF$1,$D52))=$AO$1,1,0)*VLOOKUP($Z$2,DALYs!$A$2:$MW$40,'Intervention list'!NF$195+1,0)</f>
        <v>0</v>
      </c>
      <c r="NG52" s="0" t="n">
        <f aca="false">IF(ISNUMBER(FIND(NG$1,$D52))=$AO$1,1,0)*VLOOKUP($Z$2,DALYs!$A$2:$MW$40,'Intervention list'!NG$195+1,0)</f>
        <v>0</v>
      </c>
      <c r="NH52" s="0" t="n">
        <f aca="false">IF(ISNUMBER(FIND(NH$1,$D52))=$AO$1,1,0)*VLOOKUP($Z$2,DALYs!$A$2:$MW$40,'Intervention list'!NH$195+1,0)</f>
        <v>0</v>
      </c>
      <c r="NI52" s="0" t="n">
        <f aca="false">IF(ISNUMBER(FIND(NI$1,$D52))=$AO$1,1,0)*VLOOKUP($Z$2,DALYs!$A$2:$MW$40,'Intervention list'!NI$195+1,0)</f>
        <v>0</v>
      </c>
      <c r="NJ52" s="0" t="n">
        <f aca="false">IF(ISNUMBER(FIND(NJ$1,$D52))=$AO$1,1,0)*VLOOKUP($Z$2,DALYs!$A$2:$MW$40,'Intervention list'!NJ$195+1,0)</f>
        <v>0</v>
      </c>
      <c r="NK52" s="0" t="n">
        <f aca="false">IF(ISNUMBER(FIND(NK$1,$D52))=$AO$1,1,0)*VLOOKUP($Z$2,DALYs!$A$2:$MW$40,'Intervention list'!NK$195+1,0)</f>
        <v>0</v>
      </c>
      <c r="NL52" s="0" t="n">
        <f aca="false">IF(ISNUMBER(FIND(NL$1,$D52))=$AO$1,1,0)*VLOOKUP($Z$2,DALYs!$A$2:$MW$40,'Intervention list'!NL$195+1,0)</f>
        <v>0</v>
      </c>
      <c r="NM52" s="0" t="n">
        <f aca="false">IF(ISNUMBER(FIND(NM$1,$D52))=$AO$1,1,0)*VLOOKUP($Z$2,DALYs!$A$2:$MW$40,'Intervention list'!NM$195+1,0)</f>
        <v>0</v>
      </c>
      <c r="NN52" s="0" t="n">
        <f aca="false">IF(ISNUMBER(FIND(NN$1,$D52))=$AO$1,1,0)*VLOOKUP($Z$2,DALYs!$A$2:$MW$40,'Intervention list'!NN$195+1,0)</f>
        <v>0</v>
      </c>
      <c r="NO52" s="0" t="n">
        <f aca="false">IF(ISNUMBER(FIND(NO$1,$D52))=$AO$1,1,0)*VLOOKUP($Z$2,DALYs!$A$2:$MW$40,'Intervention list'!NO$195+1,0)</f>
        <v>0</v>
      </c>
      <c r="NP52" s="0" t="n">
        <f aca="false">IF(ISNUMBER(FIND(NP$1,$D52))=$AO$1,1,0)*VLOOKUP($Z$2,DALYs!$A$2:$MW$40,'Intervention list'!NP$195+1,0)</f>
        <v>0</v>
      </c>
      <c r="NQ52" s="0" t="n">
        <f aca="false">IF(ISNUMBER(FIND(NQ$1,$D52))=$AO$1,1,0)*VLOOKUP($Z$2,DALYs!$A$2:$MW$40,'Intervention list'!NQ$195+1,0)</f>
        <v>0</v>
      </c>
      <c r="NR52" s="0" t="n">
        <f aca="false">IF(ISNUMBER(FIND(NR$1,$D52))=$AO$1,1,0)*VLOOKUP($Z$2,DALYs!$A$2:$MW$40,'Intervention list'!NR$195+1,0)</f>
        <v>0</v>
      </c>
      <c r="NS52" s="0" t="n">
        <f aca="false">IF(ISNUMBER(FIND(NS$1,$D52))=$AO$1,1,0)*VLOOKUP($Z$2,DALYs!$A$2:$MW$40,'Intervention list'!NS$195+1,0)</f>
        <v>0</v>
      </c>
      <c r="NT52" s="0" t="n">
        <f aca="false">IF(ISNUMBER(FIND(NT$1,$D52))=$AO$1,1,0)*VLOOKUP($Z$2,DALYs!$A$2:$MW$40,'Intervention list'!NT$195+1,0)</f>
        <v>0</v>
      </c>
      <c r="NU52" s="0" t="n">
        <f aca="false">IF(ISNUMBER(FIND(NU$1,$D52))=$AO$1,1,0)*VLOOKUP($Z$2,DALYs!$A$2:$MW$40,'Intervention list'!NU$195+1,0)</f>
        <v>0</v>
      </c>
      <c r="NV52" s="0" t="n">
        <f aca="false">IF(ISNUMBER(FIND(NV$1,$D52))=$AO$1,1,0)*VLOOKUP($Z$2,DALYs!$A$2:$MW$40,'Intervention list'!NV$195+1,0)</f>
        <v>0</v>
      </c>
      <c r="NW52" s="0" t="n">
        <f aca="false">IF(ISNUMBER(FIND(NW$1,$D52))=$AO$1,1,0)*VLOOKUP($Z$2,DALYs!$A$2:$MW$40,'Intervention list'!NW$195+1,0)</f>
        <v>0</v>
      </c>
      <c r="NX52" s="0" t="n">
        <f aca="false">IF(ISNUMBER(FIND(NX$1,$D52))=$AO$1,1,0)*VLOOKUP($Z$2,DALYs!$A$2:$MW$40,'Intervention list'!NX$195+1,0)</f>
        <v>0</v>
      </c>
      <c r="NY52" s="0" t="n">
        <f aca="false">IF(ISNUMBER(FIND(NY$1,$D52))=$AO$1,1,0)*VLOOKUP($Z$2,DALYs!$A$2:$MW$40,'Intervention list'!NY$195+1,0)</f>
        <v>0</v>
      </c>
      <c r="NZ52" s="0" t="n">
        <f aca="false">IF(ISNUMBER(FIND(NZ$1,$D52))=$AO$1,1,0)*VLOOKUP($Z$2,DALYs!$A$2:$MW$40,'Intervention list'!NZ$195+1,0)</f>
        <v>0</v>
      </c>
      <c r="OA52" s="0" t="n">
        <f aca="false">IF(ISNUMBER(FIND(OA$1,$D52))=$AO$1,1,0)*VLOOKUP($Z$2,DALYs!$A$2:$MW$40,'Intervention list'!OA$195+1,0)</f>
        <v>0</v>
      </c>
      <c r="OB52" s="0" t="n">
        <f aca="false">IF(ISNUMBER(FIND(OB$1,$D52))=$AO$1,1,0)*VLOOKUP($Z$2,DALYs!$A$2:$MW$40,'Intervention list'!OB$195+1,0)</f>
        <v>0</v>
      </c>
      <c r="OC52" s="0" t="n">
        <f aca="false">IF(ISNUMBER(FIND(OC$1,$D52))=$AO$1,1,0)*VLOOKUP($Z$2,DALYs!$A$2:$MW$40,'Intervention list'!OC$195+1,0)</f>
        <v>0</v>
      </c>
      <c r="OD52" s="0" t="n">
        <f aca="false">IF(ISNUMBER(FIND(OD$1,$D52))=$AO$1,1,0)*VLOOKUP($Z$2,DALYs!$A$2:$MW$40,'Intervention list'!OD$195+1,0)</f>
        <v>0</v>
      </c>
      <c r="OE52" s="0" t="n">
        <f aca="false">IF(ISNUMBER(FIND(OE$1,$D52))=$AO$1,1,0)*VLOOKUP($Z$2,DALYs!$A$2:$MW$40,'Intervention list'!OE$195+1,0)</f>
        <v>0</v>
      </c>
      <c r="OF52" s="0" t="n">
        <f aca="false">IF(ISNUMBER(FIND(OF$1,$D52))=$AO$1,1,0)*VLOOKUP($Z$2,DALYs!$A$2:$MW$40,'Intervention list'!OF$195+1,0)</f>
        <v>0</v>
      </c>
      <c r="OG52" s="0" t="n">
        <f aca="false">IF(ISNUMBER(FIND(OG$1,$D52))=$AO$1,1,0)*VLOOKUP($Z$2,DALYs!$A$2:$MW$40,'Intervention list'!OG$195+1,0)</f>
        <v>0</v>
      </c>
      <c r="OH52" s="0" t="n">
        <f aca="false">IF(ISNUMBER(FIND(OH$1,$D52))=$AO$1,1,0)*VLOOKUP($Z$2,DALYs!$A$2:$MW$40,'Intervention list'!OH$195+1,0)</f>
        <v>0</v>
      </c>
      <c r="OI52" s="0" t="n">
        <f aca="false">IF(ISNUMBER(FIND(OI$1,$D52))=$AO$1,1,0)*VLOOKUP($Z$2,DALYs!$A$2:$MW$40,'Intervention list'!OI$195+1,0)</f>
        <v>0</v>
      </c>
      <c r="OJ52" s="0" t="n">
        <f aca="false">IF(ISNUMBER(FIND(OJ$1,$D52))=$AO$1,1,0)*VLOOKUP($Z$2,DALYs!$A$2:$MW$40,'Intervention list'!OJ$195+1,0)</f>
        <v>0</v>
      </c>
      <c r="OK52" s="0" t="n">
        <f aca="false">IF(ISNUMBER(FIND(OK$1,$D52))=$AO$1,1,0)*VLOOKUP($Z$2,DALYs!$A$2:$MW$40,'Intervention list'!OK$195+1,0)</f>
        <v>0</v>
      </c>
      <c r="OL52" s="0" t="n">
        <f aca="false">IF(ISNUMBER(FIND(OL$1,$D52))=$AO$1,1,0)*VLOOKUP($Z$2,DALYs!$A$2:$MW$40,'Intervention list'!OL$195+1,0)</f>
        <v>0</v>
      </c>
      <c r="OM52" s="0" t="n">
        <f aca="false">IF(ISNUMBER(FIND(OM$1,$D52))=$AO$1,1,0)*VLOOKUP($Z$2,DALYs!$A$2:$MW$40,'Intervention list'!OM$195+1,0)</f>
        <v>0</v>
      </c>
      <c r="ON52" s="0" t="n">
        <f aca="false">IF(ISNUMBER(FIND(ON$1,$D52))=$AO$1,1,0)*VLOOKUP($Z$2,DALYs!$A$2:$MW$40,'Intervention list'!ON$195+1,0)</f>
        <v>0</v>
      </c>
      <c r="OO52" s="0" t="n">
        <f aca="false">IF(ISNUMBER(FIND(OO$1,$D52))=$AO$1,1,0)*VLOOKUP($Z$2,DALYs!$A$2:$MW$40,'Intervention list'!OO$195+1,0)</f>
        <v>0</v>
      </c>
      <c r="OP52" s="0" t="n">
        <f aca="false">IF(ISNUMBER(FIND(OP$1,$D52))=$AO$1,1,0)*VLOOKUP($Z$2,DALYs!$A$2:$MW$40,'Intervention list'!OP$195+1,0)</f>
        <v>0</v>
      </c>
      <c r="OQ52" s="0" t="n">
        <f aca="false">IF(ISNUMBER(FIND(OQ$1,$D52))=$AO$1,1,0)*VLOOKUP($Z$2,DALYs!$A$2:$MW$40,'Intervention list'!OQ$195+1,0)</f>
        <v>0</v>
      </c>
      <c r="OR52" s="0" t="n">
        <f aca="false">IF(ISNUMBER(FIND(OR$1,$D52))=$AO$1,1,0)*VLOOKUP($Z$2,DALYs!$A$2:$MW$40,'Intervention list'!OR$195+1,0)</f>
        <v>0</v>
      </c>
      <c r="OS52" s="0" t="n">
        <f aca="false">IF(ISNUMBER(FIND(OS$1,$D52))=$AO$1,1,0)*VLOOKUP($Z$2,DALYs!$A$2:$MW$40,'Intervention list'!OS$195+1,0)</f>
        <v>0</v>
      </c>
      <c r="OT52" s="0" t="n">
        <f aca="false">IF(ISNUMBER(FIND(OT$1,$D52))=$AO$1,1,0)*VLOOKUP($Z$2,DALYs!$A$2:$MW$40,'Intervention list'!OT$195+1,0)</f>
        <v>0</v>
      </c>
      <c r="OU52" s="0" t="n">
        <f aca="false">IF(ISNUMBER(FIND(OU$1,$D52))=$AO$1,1,0)*VLOOKUP($Z$2,DALYs!$A$2:$MW$40,'Intervention list'!OU$195+1,0)</f>
        <v>0</v>
      </c>
      <c r="OV52" s="0" t="n">
        <f aca="false">IF(ISNUMBER(FIND(OV$1,$D52))=$AO$1,1,0)*VLOOKUP($Z$2,DALYs!$A$2:$MW$40,'Intervention list'!OV$195+1,0)</f>
        <v>0</v>
      </c>
      <c r="OW52" s="0" t="n">
        <f aca="false">IF(ISNUMBER(FIND(OW$1,$D52))=$AO$1,1,0)*VLOOKUP($Z$2,DALYs!$A$2:$MW$40,'Intervention list'!OW$195+1,0)</f>
        <v>0</v>
      </c>
      <c r="OX52" s="0" t="n">
        <f aca="false">IF(ISNUMBER(FIND(OX$1,$D52))=$AO$1,1,0)*VLOOKUP($Z$2,DALYs!$A$2:$MW$40,'Intervention list'!OX$195+1,0)</f>
        <v>0</v>
      </c>
    </row>
    <row r="53" customFormat="false" ht="15.75" hidden="false" customHeight="false" outlineLevel="0" collapsed="false">
      <c r="A53" s="6" t="s">
        <v>110</v>
      </c>
      <c r="B53" s="6" t="s">
        <v>97</v>
      </c>
      <c r="C53" s="0" t="s">
        <v>111</v>
      </c>
      <c r="D53" s="7" t="s">
        <v>112</v>
      </c>
      <c r="E53" s="7" t="str">
        <f aca="false">SUBSTITUTE(D53,0.2,X53)</f>
        <v>Cardiovascular diseases: 0.1</v>
      </c>
      <c r="F53" s="0" t="s">
        <v>14</v>
      </c>
      <c r="G53" s="8" t="n">
        <v>5.2529935346168</v>
      </c>
      <c r="H53" s="9" t="n">
        <v>0</v>
      </c>
      <c r="I53" s="9" t="n">
        <f aca="false">IF(H53="","",(H53*(VLOOKUP($Z$2,Worksheet,11,0)^4)))</f>
        <v>0</v>
      </c>
      <c r="J53" s="9" t="n">
        <f aca="false">IF(I53="","",I53*VLOOKUP($Z$2,Worksheet,12,0))</f>
        <v>0</v>
      </c>
      <c r="K53" s="9" t="n">
        <f aca="false">IF(I53="","",I53*VLOOKUP($Z$2, Worksheet, 13, 0))</f>
        <v>0</v>
      </c>
      <c r="L53" s="9" t="n">
        <f aca="false">IF(J53="",VLOOKUP($Z$2, Worksheet, 14, 0),J53)</f>
        <v>0</v>
      </c>
      <c r="M53" s="9" t="n">
        <f aca="false">IF(L53&lt;VLOOKUP($Z$2,'Country sheet'!$A$3:$P$41,15,0), VLOOKUP($Z$2,'Country sheet'!$A$3:$P$41,15,0), L53)/0.7</f>
        <v>66.2083230214262</v>
      </c>
      <c r="N53" s="27" t="n">
        <f aca="false">IFERROR(IF(AC53=$AO$1,VLOOKUP(F53,AO$42:AX$46,MATCH(AC$1,AP$41:AX$41,0)+1,0)/COUNTIFS($F$2:$F$194,$F53,$AC$2:$AC$194,$AO$1),0),0) + IFERROR(IF(AD53=$AO$1,VLOOKUP(F53,AO$42:AX$46,MATCH(AD$1,AP$41:AX$41,0)+1,0)/COUNTIFS($F$2:$F$194,$F53,$AD$2:$AD$194,$AO$1),0),0) + IFERROR(IF(AE53=$AO$1,VLOOKUP(F53,AO$42:AX$46,MATCH(AE$1,AP$41:AX$41,0)+1,0)/COUNTIFS($F$2:$F$194,$F53,$AE$2:$AE$194,$AO$1),0),0) + IFERROR(IF(AF53=$AO$1,VLOOKUP(F53,AO$42:AX$46,MATCH(AF$1,AP$41:AX$41,0)+1,0)/COUNTIFS($F$2:$F$194,$F53,$AF$2:$AF$194,$AO$1),0),0) + IFERROR(IF(AG53=$AO$1,VLOOKUP(F53,AO$42:AX$46,MATCH(AG$1,AP$41:AX$41,0)+1,0)/COUNTIFS($F$2:$F$194,$F53,$AG$2:$AG$194,$AO$1),0),0) + IFERROR(IF(AH53=$AO$1,VLOOKUP(F53,AO$42:AX$46,MATCH(AH$1,AP$41:AX$41,0)+1,0)/COUNTIFS($F$2:$F$194,$F53,$AH$2:$AH$194,$AO$1),0),0) + IFERROR(IF(AI53=$AO$1,VLOOKUP(F53,AO$42:AX$46,MATCH(AI$1,AP$41:AX$41,0)+1,0)/COUNTIFS($F$2:$F$194,$F53,$AI$2:$AI$194,$AO$1),0),0) + IFERROR(IF(AJ53=$AO$1,VLOOKUP(F53,AO$42:AX$46,MATCH(AJ$1,AP$41:AX$41,0)+1,0)/COUNTIFS($F$2:$F$194,$F53,$AJ$2:$AJ$194,$AO$1),0),0) + IFERROR(IF(AK53=$AO$1,VLOOKUP(F53,AO$42:AX$46,MATCH(AK$1,AP$41:AX$41,0)+1,0)/COUNTIFS($F$2:$F$194,$F53,$AK$2:$AK$194,$AO$1),0),0)</f>
        <v>0</v>
      </c>
      <c r="O53" s="0" t="n">
        <v>1</v>
      </c>
      <c r="P53" s="0" t="n">
        <v>1</v>
      </c>
      <c r="Q53" s="0" t="n">
        <f aca="false">SUM(BC53:OX53)</f>
        <v>329740.848879858</v>
      </c>
      <c r="R53" s="0" t="n">
        <f aca="false">IF(VLOOKUP($Z$2,CET!$A$4:$L$42,12,0)="Low income",_xlfn.IFS(S53=0.2,0.1,S53=0.1,0.05,S53=0.5,0.4,S53=0.35,0.25),S53)</f>
        <v>0.2</v>
      </c>
      <c r="S53" s="0" t="n">
        <v>0.2</v>
      </c>
      <c r="T53" s="0" t="n">
        <v>0.8</v>
      </c>
      <c r="U53" s="0" t="n">
        <f aca="false">N53/M53</f>
        <v>0</v>
      </c>
      <c r="V53" s="0" t="n">
        <f aca="false">IFERROR(U53/Q53,0)</f>
        <v>0</v>
      </c>
      <c r="W53" s="0" t="n">
        <f aca="false">(T53/R53)*V53</f>
        <v>0</v>
      </c>
      <c r="X53" s="28" t="n">
        <f aca="false">IF(W53=0,0,IF(W53&lt;=0.8,IF(W53&lt;0.05,0.05,W53),0.8))</f>
        <v>0</v>
      </c>
      <c r="Y53" s="28"/>
      <c r="AC53" s="34" t="n">
        <f aca="false">ISNUMBER(FIND(AC$1,$C53))</f>
        <v>0</v>
      </c>
      <c r="AD53" s="33" t="n">
        <f aca="false">ISNUMBER(FIND(AD$1,$C53))</f>
        <v>0</v>
      </c>
      <c r="AE53" s="33" t="n">
        <f aca="false">ISNUMBER(FIND(AE$1,$C53))</f>
        <v>0</v>
      </c>
      <c r="AF53" s="33" t="n">
        <f aca="false">ISNUMBER(FIND(AF$1,$C53))</f>
        <v>0</v>
      </c>
      <c r="AG53" s="33" t="n">
        <f aca="false">ISNUMBER(FIND(AG$1,$C53))</f>
        <v>0</v>
      </c>
      <c r="AH53" s="33" t="n">
        <f aca="false">ISNUMBER(FIND(AH$1,$C53))</f>
        <v>0</v>
      </c>
      <c r="AI53" s="33" t="n">
        <f aca="false">ISNUMBER(FIND(AI$1,$C53))</f>
        <v>0</v>
      </c>
      <c r="AJ53" s="33" t="n">
        <f aca="false">ISNUMBER(FIND(AJ$1,$C53))</f>
        <v>0</v>
      </c>
      <c r="AK53" s="35" t="n">
        <f aca="false">ISNUMBER(FIND(AK$1,$C53))</f>
        <v>0</v>
      </c>
      <c r="AL53" s="6"/>
      <c r="AM53" s="33"/>
      <c r="BC53" s="0" t="n">
        <f aca="false">IF(ISNUMBER(FIND(BC$1,$D53))=$AO$1,1,0)*VLOOKUP($Z$2,DALYs!$A$2:$MW$40,'Intervention list'!BC$195+1,0)</f>
        <v>0</v>
      </c>
      <c r="BD53" s="0" t="n">
        <f aca="false">IF(ISNUMBER(FIND(BD$1,$D53))=$AO$1,1,0)*VLOOKUP($Z$2,DALYs!$A$2:$MW$40,'Intervention list'!BD$195+1,0)</f>
        <v>0</v>
      </c>
      <c r="BE53" s="0" t="n">
        <f aca="false">IF(ISNUMBER(FIND(BE$1,$D53))=$AO$1,1,0)*VLOOKUP($Z$2,DALYs!$A$2:$MW$40,'Intervention list'!BE$195+1,0)</f>
        <v>0</v>
      </c>
      <c r="BF53" s="0" t="n">
        <f aca="false">IF(ISNUMBER(FIND(BF$1,$D53))=$AO$1,1,0)*VLOOKUP($Z$2,DALYs!$A$2:$MW$40,'Intervention list'!BF$195+1,0)</f>
        <v>0</v>
      </c>
      <c r="BG53" s="0" t="n">
        <f aca="false">IF(ISNUMBER(FIND(BG$1,$D53))=$AO$1,1,0)*VLOOKUP($Z$2,DALYs!$A$2:$MW$40,'Intervention list'!BG$195+1,0)</f>
        <v>0</v>
      </c>
      <c r="BH53" s="0" t="n">
        <f aca="false">IF(ISNUMBER(FIND(BH$1,$D53))=$AO$1,1,0)*VLOOKUP($Z$2,DALYs!$A$2:$MW$40,'Intervention list'!BH$195+1,0)</f>
        <v>0</v>
      </c>
      <c r="BI53" s="0" t="n">
        <f aca="false">IF(ISNUMBER(FIND(BI$1,$D53))=$AO$1,1,0)*VLOOKUP($Z$2,DALYs!$A$2:$MW$40,'Intervention list'!BI$195+1,0)</f>
        <v>0</v>
      </c>
      <c r="BJ53" s="0" t="n">
        <f aca="false">IF(ISNUMBER(FIND(BJ$1,$D53))=$AO$1,1,0)*VLOOKUP($Z$2,DALYs!$A$2:$MW$40,'Intervention list'!BJ$195+1,0)</f>
        <v>0</v>
      </c>
      <c r="BK53" s="0" t="n">
        <f aca="false">IF(ISNUMBER(FIND(BK$1,$D53))=$AO$1,1,0)*VLOOKUP($Z$2,DALYs!$A$2:$MW$40,'Intervention list'!BK$195+1,0)</f>
        <v>0</v>
      </c>
      <c r="BL53" s="0" t="n">
        <f aca="false">IF(ISNUMBER(FIND(BL$1,$D53))=$AO$1,1,0)*VLOOKUP($Z$2,DALYs!$A$2:$MW$40,'Intervention list'!BL$195+1,0)</f>
        <v>0</v>
      </c>
      <c r="BM53" s="0" t="n">
        <f aca="false">IF(ISNUMBER(FIND(BM$1,$D53))=$AO$1,1,0)*VLOOKUP($Z$2,DALYs!$A$2:$MW$40,'Intervention list'!BM$195+1,0)</f>
        <v>0</v>
      </c>
      <c r="BN53" s="0" t="n">
        <f aca="false">IF(ISNUMBER(FIND(BN$1,$D53))=$AO$1,1,0)*VLOOKUP($Z$2,DALYs!$A$2:$MW$40,'Intervention list'!BN$195+1,0)</f>
        <v>0</v>
      </c>
      <c r="BO53" s="0" t="n">
        <f aca="false">IF(ISNUMBER(FIND(BO$1,$D53))=$AO$1,1,0)*VLOOKUP($Z$2,DALYs!$A$2:$MW$40,'Intervention list'!BO$195+1,0)</f>
        <v>0</v>
      </c>
      <c r="BP53" s="0" t="n">
        <f aca="false">IF(ISNUMBER(FIND(BP$1,$D53))=$AO$1,1,0)*VLOOKUP($Z$2,DALYs!$A$2:$MW$40,'Intervention list'!BP$195+1,0)</f>
        <v>0</v>
      </c>
      <c r="BQ53" s="0" t="n">
        <f aca="false">IF(ISNUMBER(FIND(BQ$1,$D53))=$AO$1,1,0)*VLOOKUP($Z$2,DALYs!$A$2:$MW$40,'Intervention list'!BQ$195+1,0)</f>
        <v>0</v>
      </c>
      <c r="BR53" s="0" t="n">
        <f aca="false">IF(ISNUMBER(FIND(BR$1,$D53))=$AO$1,1,0)*VLOOKUP($Z$2,DALYs!$A$2:$MW$40,'Intervention list'!BR$195+1,0)</f>
        <v>0</v>
      </c>
      <c r="BS53" s="0" t="n">
        <f aca="false">IF(ISNUMBER(FIND(BS$1,$D53))=$AO$1,1,0)*VLOOKUP($Z$2,DALYs!$A$2:$MW$40,'Intervention list'!BS$195+1,0)</f>
        <v>0</v>
      </c>
      <c r="BT53" s="0" t="n">
        <f aca="false">IF(ISNUMBER(FIND(BT$1,$D53))=$AO$1,1,0)*VLOOKUP($Z$2,DALYs!$A$2:$MW$40,'Intervention list'!BT$195+1,0)</f>
        <v>0</v>
      </c>
      <c r="BU53" s="0" t="n">
        <f aca="false">IF(ISNUMBER(FIND(BU$1,$D53))=$AO$1,1,0)*VLOOKUP($Z$2,DALYs!$A$2:$MW$40,'Intervention list'!BU$195+1,0)</f>
        <v>0</v>
      </c>
      <c r="BV53" s="0" t="n">
        <f aca="false">IF(ISNUMBER(FIND(BV$1,$D53))=$AO$1,1,0)*VLOOKUP($Z$2,DALYs!$A$2:$MW$40,'Intervention list'!BV$195+1,0)</f>
        <v>0</v>
      </c>
      <c r="BW53" s="0" t="n">
        <f aca="false">IF(ISNUMBER(FIND(BW$1,$D53))=$AO$1,1,0)*VLOOKUP($Z$2,DALYs!$A$2:$MW$40,'Intervention list'!BW$195+1,0)</f>
        <v>0</v>
      </c>
      <c r="BX53" s="0" t="n">
        <f aca="false">IF(ISNUMBER(FIND(BX$1,$D53))=$AO$1,1,0)*VLOOKUP($Z$2,DALYs!$A$2:$MW$40,'Intervention list'!BX$195+1,0)</f>
        <v>0</v>
      </c>
      <c r="BY53" s="0" t="n">
        <f aca="false">IF(ISNUMBER(FIND(BY$1,$D53))=$AO$1,1,0)*VLOOKUP($Z$2,DALYs!$A$2:$MW$40,'Intervention list'!BY$195+1,0)</f>
        <v>0</v>
      </c>
      <c r="BZ53" s="0" t="n">
        <f aca="false">IF(ISNUMBER(FIND(BZ$1,$D53))=$AO$1,1,0)*VLOOKUP($Z$2,DALYs!$A$2:$MW$40,'Intervention list'!BZ$195+1,0)</f>
        <v>0</v>
      </c>
      <c r="CA53" s="0" t="n">
        <f aca="false">IF(ISNUMBER(FIND(CA$1,$D53))=$AO$1,1,0)*VLOOKUP($Z$2,DALYs!$A$2:$MW$40,'Intervention list'!CA$195+1,0)</f>
        <v>0</v>
      </c>
      <c r="CB53" s="0" t="n">
        <f aca="false">IF(ISNUMBER(FIND(CB$1,$D53))=$AO$1,1,0)*VLOOKUP($Z$2,DALYs!$A$2:$MW$40,'Intervention list'!CB$195+1,0)</f>
        <v>0</v>
      </c>
      <c r="CC53" s="0" t="n">
        <f aca="false">IF(ISNUMBER(FIND(CC$1,$D53))=$AO$1,1,0)*VLOOKUP($Z$2,DALYs!$A$2:$MW$40,'Intervention list'!CC$195+1,0)</f>
        <v>0</v>
      </c>
      <c r="CD53" s="0" t="n">
        <f aca="false">IF(ISNUMBER(FIND(CD$1,$D53))=$AO$1,1,0)*VLOOKUP($Z$2,DALYs!$A$2:$MW$40,'Intervention list'!CD$195+1,0)</f>
        <v>0</v>
      </c>
      <c r="CE53" s="0" t="n">
        <f aca="false">IF(ISNUMBER(FIND(CE$1,$D53))=$AO$1,1,0)*VLOOKUP($Z$2,DALYs!$A$2:$MW$40,'Intervention list'!CE$195+1,0)</f>
        <v>0</v>
      </c>
      <c r="CF53" s="0" t="n">
        <f aca="false">IF(ISNUMBER(FIND(CF$1,$D53))=$AO$1,1,0)*VLOOKUP($Z$2,DALYs!$A$2:$MW$40,'Intervention list'!CF$195+1,0)</f>
        <v>0</v>
      </c>
      <c r="CG53" s="0" t="n">
        <f aca="false">IF(ISNUMBER(FIND(CG$1,$D53))=$AO$1,1,0)*VLOOKUP($Z$2,DALYs!$A$2:$MW$40,'Intervention list'!CG$195+1,0)</f>
        <v>0</v>
      </c>
      <c r="CH53" s="0" t="n">
        <f aca="false">IF(ISNUMBER(FIND(CH$1,$D53))=$AO$1,1,0)*VLOOKUP($Z$2,DALYs!$A$2:$MW$40,'Intervention list'!CH$195+1,0)</f>
        <v>0</v>
      </c>
      <c r="CI53" s="0" t="n">
        <f aca="false">IF(ISNUMBER(FIND(CI$1,$D53))=$AO$1,1,0)*VLOOKUP($Z$2,DALYs!$A$2:$MW$40,'Intervention list'!CI$195+1,0)</f>
        <v>0</v>
      </c>
      <c r="CJ53" s="0" t="n">
        <f aca="false">IF(ISNUMBER(FIND(CJ$1,$D53))=$AO$1,1,0)*VLOOKUP($Z$2,DALYs!$A$2:$MW$40,'Intervention list'!CJ$195+1,0)</f>
        <v>0</v>
      </c>
      <c r="CK53" s="0" t="n">
        <f aca="false">IF(ISNUMBER(FIND(CK$1,$D53))=$AO$1,1,0)*VLOOKUP($Z$2,DALYs!$A$2:$MW$40,'Intervention list'!CK$195+1,0)</f>
        <v>0</v>
      </c>
      <c r="CL53" s="0" t="n">
        <f aca="false">IF(ISNUMBER(FIND(CL$1,$D53))=$AO$1,1,0)*VLOOKUP($Z$2,DALYs!$A$2:$MW$40,'Intervention list'!CL$195+1,0)</f>
        <v>0</v>
      </c>
      <c r="CM53" s="0" t="n">
        <f aca="false">IF(ISNUMBER(FIND(CM$1,$D53))=$AO$1,1,0)*VLOOKUP($Z$2,DALYs!$A$2:$MW$40,'Intervention list'!CM$195+1,0)</f>
        <v>0</v>
      </c>
      <c r="CN53" s="0" t="n">
        <f aca="false">IF(ISNUMBER(FIND(CN$1,$D53))=$AO$1,1,0)*VLOOKUP($Z$2,DALYs!$A$2:$MW$40,'Intervention list'!CN$195+1,0)</f>
        <v>0</v>
      </c>
      <c r="CO53" s="0" t="n">
        <f aca="false">IF(ISNUMBER(FIND(CO$1,$D53))=$AO$1,1,0)*VLOOKUP($Z$2,DALYs!$A$2:$MW$40,'Intervention list'!CO$195+1,0)</f>
        <v>0</v>
      </c>
      <c r="CP53" s="0" t="n">
        <f aca="false">IF(ISNUMBER(FIND(CP$1,$D53))=$AO$1,1,0)*VLOOKUP($Z$2,DALYs!$A$2:$MW$40,'Intervention list'!CP$195+1,0)</f>
        <v>0</v>
      </c>
      <c r="CQ53" s="0" t="n">
        <f aca="false">IF(ISNUMBER(FIND(CQ$1,$D53))=$AO$1,1,0)*VLOOKUP($Z$2,DALYs!$A$2:$MW$40,'Intervention list'!CQ$195+1,0)</f>
        <v>0</v>
      </c>
      <c r="CR53" s="0" t="n">
        <f aca="false">IF(ISNUMBER(FIND(CR$1,$D53))=$AO$1,1,0)*VLOOKUP($Z$2,DALYs!$A$2:$MW$40,'Intervention list'!CR$195+1,0)</f>
        <v>0</v>
      </c>
      <c r="CS53" s="0" t="n">
        <f aca="false">IF(ISNUMBER(FIND(CS$1,$D53))=$AO$1,1,0)*VLOOKUP($Z$2,DALYs!$A$2:$MW$40,'Intervention list'!CS$195+1,0)</f>
        <v>0</v>
      </c>
      <c r="CT53" s="0" t="n">
        <f aca="false">IF(ISNUMBER(FIND(CT$1,$D53))=$AO$1,1,0)*VLOOKUP($Z$2,DALYs!$A$2:$MW$40,'Intervention list'!CT$195+1,0)</f>
        <v>329740.848879858</v>
      </c>
      <c r="CU53" s="0" t="n">
        <f aca="false">IF(ISNUMBER(FIND(CU$1,$D53))=$AO$1,1,0)*VLOOKUP($Z$2,DALYs!$A$2:$MW$40,'Intervention list'!CU$195+1,0)</f>
        <v>0</v>
      </c>
      <c r="CV53" s="0" t="n">
        <f aca="false">IF(ISNUMBER(FIND(CV$1,$D53))=$AO$1,1,0)*VLOOKUP($Z$2,DALYs!$A$2:$MW$40,'Intervention list'!CV$195+1,0)</f>
        <v>0</v>
      </c>
      <c r="CW53" s="0" t="n">
        <f aca="false">IF(ISNUMBER(FIND(CW$1,$D53))=$AO$1,1,0)*VLOOKUP($Z$2,DALYs!$A$2:$MW$40,'Intervention list'!CW$195+1,0)</f>
        <v>0</v>
      </c>
      <c r="CX53" s="0" t="n">
        <f aca="false">IF(ISNUMBER(FIND(CX$1,$D53))=$AO$1,1,0)*VLOOKUP($Z$2,DALYs!$A$2:$MW$40,'Intervention list'!CX$195+1,0)</f>
        <v>0</v>
      </c>
      <c r="CY53" s="0" t="n">
        <f aca="false">IF(ISNUMBER(FIND(CY$1,$D53))=$AO$1,1,0)*VLOOKUP($Z$2,DALYs!$A$2:$MW$40,'Intervention list'!CY$195+1,0)</f>
        <v>0</v>
      </c>
      <c r="CZ53" s="0" t="n">
        <f aca="false">IF(ISNUMBER(FIND(CZ$1,$D53))=$AO$1,1,0)*VLOOKUP($Z$2,DALYs!$A$2:$MW$40,'Intervention list'!CZ$195+1,0)</f>
        <v>0</v>
      </c>
      <c r="DA53" s="0" t="n">
        <f aca="false">IF(ISNUMBER(FIND(DA$1,$D53))=$AO$1,1,0)*VLOOKUP($Z$2,DALYs!$A$2:$MW$40,'Intervention list'!DA$195+1,0)</f>
        <v>0</v>
      </c>
      <c r="DB53" s="0" t="n">
        <f aca="false">IF(ISNUMBER(FIND(DB$1,$D53))=$AO$1,1,0)*VLOOKUP($Z$2,DALYs!$A$2:$MW$40,'Intervention list'!DB$195+1,0)</f>
        <v>0</v>
      </c>
      <c r="DC53" s="0" t="n">
        <f aca="false">IF(ISNUMBER(FIND(DC$1,$D53))=$AO$1,1,0)*VLOOKUP($Z$2,DALYs!$A$2:$MW$40,'Intervention list'!DC$195+1,0)</f>
        <v>0</v>
      </c>
      <c r="DD53" s="0" t="n">
        <f aca="false">IF(ISNUMBER(FIND(DD$1,$D53))=$AO$1,1,0)*VLOOKUP($Z$2,DALYs!$A$2:$MW$40,'Intervention list'!DD$195+1,0)</f>
        <v>0</v>
      </c>
      <c r="DE53" s="0" t="n">
        <f aca="false">IF(ISNUMBER(FIND(DE$1,$D53))=$AO$1,1,0)*VLOOKUP($Z$2,DALYs!$A$2:$MW$40,'Intervention list'!DE$195+1,0)</f>
        <v>0</v>
      </c>
      <c r="DF53" s="0" t="n">
        <f aca="false">IF(ISNUMBER(FIND(DF$1,$D53))=$AO$1,1,0)*VLOOKUP($Z$2,DALYs!$A$2:$MW$40,'Intervention list'!DF$195+1,0)</f>
        <v>0</v>
      </c>
      <c r="DG53" s="0" t="n">
        <f aca="false">IF(ISNUMBER(FIND(DG$1,$D53))=$AO$1,1,0)*VLOOKUP($Z$2,DALYs!$A$2:$MW$40,'Intervention list'!DG$195+1,0)</f>
        <v>0</v>
      </c>
      <c r="DH53" s="0" t="n">
        <f aca="false">IF(ISNUMBER(FIND(DH$1,$D53))=$AO$1,1,0)*VLOOKUP($Z$2,DALYs!$A$2:$MW$40,'Intervention list'!DH$195+1,0)</f>
        <v>0</v>
      </c>
      <c r="DI53" s="0" t="n">
        <f aca="false">IF(ISNUMBER(FIND(DI$1,$D53))=$AO$1,1,0)*VLOOKUP($Z$2,DALYs!$A$2:$MW$40,'Intervention list'!DI$195+1,0)</f>
        <v>0</v>
      </c>
      <c r="DJ53" s="0" t="n">
        <f aca="false">IF(ISNUMBER(FIND(DJ$1,$D53))=$AO$1,1,0)*VLOOKUP($Z$2,DALYs!$A$2:$MW$40,'Intervention list'!DJ$195+1,0)</f>
        <v>0</v>
      </c>
      <c r="DK53" s="0" t="n">
        <f aca="false">IF(ISNUMBER(FIND(DK$1,$D53))=$AO$1,1,0)*VLOOKUP($Z$2,DALYs!$A$2:$MW$40,'Intervention list'!DK$195+1,0)</f>
        <v>0</v>
      </c>
      <c r="DL53" s="0" t="n">
        <f aca="false">IF(ISNUMBER(FIND(DL$1,$D53))=$AO$1,1,0)*VLOOKUP($Z$2,DALYs!$A$2:$MW$40,'Intervention list'!DL$195+1,0)</f>
        <v>0</v>
      </c>
      <c r="DM53" s="0" t="n">
        <f aca="false">IF(ISNUMBER(FIND(DM$1,$D53))=$AO$1,1,0)*VLOOKUP($Z$2,DALYs!$A$2:$MW$40,'Intervention list'!DM$195+1,0)</f>
        <v>0</v>
      </c>
      <c r="DN53" s="0" t="n">
        <f aca="false">IF(ISNUMBER(FIND(DN$1,$D53))=$AO$1,1,0)*VLOOKUP($Z$2,DALYs!$A$2:$MW$40,'Intervention list'!DN$195+1,0)</f>
        <v>0</v>
      </c>
      <c r="DO53" s="0" t="n">
        <f aca="false">IF(ISNUMBER(FIND(DO$1,$D53))=$AO$1,1,0)*VLOOKUP($Z$2,DALYs!$A$2:$MW$40,'Intervention list'!DO$195+1,0)</f>
        <v>0</v>
      </c>
      <c r="DP53" s="0" t="n">
        <f aca="false">IF(ISNUMBER(FIND(DP$1,$D53))=$AO$1,1,0)*VLOOKUP($Z$2,DALYs!$A$2:$MW$40,'Intervention list'!DP$195+1,0)</f>
        <v>0</v>
      </c>
      <c r="DQ53" s="0" t="n">
        <f aca="false">IF(ISNUMBER(FIND(DQ$1,$D53))=$AO$1,1,0)*VLOOKUP($Z$2,DALYs!$A$2:$MW$40,'Intervention list'!DQ$195+1,0)</f>
        <v>0</v>
      </c>
      <c r="DR53" s="0" t="n">
        <f aca="false">IF(ISNUMBER(FIND(DR$1,$D53))=$AO$1,1,0)*VLOOKUP($Z$2,DALYs!$A$2:$MW$40,'Intervention list'!DR$195+1,0)</f>
        <v>0</v>
      </c>
      <c r="DS53" s="0" t="n">
        <f aca="false">IF(ISNUMBER(FIND(DS$1,$D53))=$AO$1,1,0)*VLOOKUP($Z$2,DALYs!$A$2:$MW$40,'Intervention list'!DS$195+1,0)</f>
        <v>0</v>
      </c>
      <c r="DT53" s="0" t="n">
        <f aca="false">IF(ISNUMBER(FIND(DT$1,$D53))=$AO$1,1,0)*VLOOKUP($Z$2,DALYs!$A$2:$MW$40,'Intervention list'!DT$195+1,0)</f>
        <v>0</v>
      </c>
      <c r="DU53" s="0" t="n">
        <f aca="false">IF(ISNUMBER(FIND(DU$1,$D53))=$AO$1,1,0)*VLOOKUP($Z$2,DALYs!$A$2:$MW$40,'Intervention list'!DU$195+1,0)</f>
        <v>0</v>
      </c>
      <c r="DV53" s="0" t="n">
        <f aca="false">IF(ISNUMBER(FIND(DV$1,$D53))=$AO$1,1,0)*VLOOKUP($Z$2,DALYs!$A$2:$MW$40,'Intervention list'!DV$195+1,0)</f>
        <v>0</v>
      </c>
      <c r="DW53" s="0" t="n">
        <f aca="false">IF(ISNUMBER(FIND(DW$1,$D53))=$AO$1,1,0)*VLOOKUP($Z$2,DALYs!$A$2:$MW$40,'Intervention list'!DW$195+1,0)</f>
        <v>0</v>
      </c>
      <c r="DX53" s="0" t="n">
        <f aca="false">IF(ISNUMBER(FIND(DX$1,$D53))=$AO$1,1,0)*VLOOKUP($Z$2,DALYs!$A$2:$MW$40,'Intervention list'!DX$195+1,0)</f>
        <v>0</v>
      </c>
      <c r="DY53" s="0" t="n">
        <f aca="false">IF(ISNUMBER(FIND(DY$1,$D53))=$AO$1,1,0)*VLOOKUP($Z$2,DALYs!$A$2:$MW$40,'Intervention list'!DY$195+1,0)</f>
        <v>0</v>
      </c>
      <c r="DZ53" s="0" t="n">
        <f aca="false">IF(ISNUMBER(FIND(DZ$1,$D53))=$AO$1,1,0)*VLOOKUP($Z$2,DALYs!$A$2:$MW$40,'Intervention list'!DZ$195+1,0)</f>
        <v>0</v>
      </c>
      <c r="EA53" s="0" t="n">
        <f aca="false">IF(ISNUMBER(FIND(EA$1,$D53))=$AO$1,1,0)*VLOOKUP($Z$2,DALYs!$A$2:$MW$40,'Intervention list'!EA$195+1,0)</f>
        <v>0</v>
      </c>
      <c r="EB53" s="0" t="n">
        <f aca="false">IF(ISNUMBER(FIND(EB$1,$D53))=$AO$1,1,0)*VLOOKUP($Z$2,DALYs!$A$2:$MW$40,'Intervention list'!EB$195+1,0)</f>
        <v>0</v>
      </c>
      <c r="EC53" s="0" t="n">
        <f aca="false">IF(ISNUMBER(FIND(EC$1,$D53))=$AO$1,1,0)*VLOOKUP($Z$2,DALYs!$A$2:$MW$40,'Intervention list'!EC$195+1,0)</f>
        <v>0</v>
      </c>
      <c r="ED53" s="0" t="n">
        <f aca="false">IF(ISNUMBER(FIND(ED$1,$D53))=$AO$1,1,0)*VLOOKUP($Z$2,DALYs!$A$2:$MW$40,'Intervention list'!ED$195+1,0)</f>
        <v>0</v>
      </c>
      <c r="EE53" s="0" t="n">
        <f aca="false">IF(ISNUMBER(FIND(EE$1,$D53))=$AO$1,1,0)*VLOOKUP($Z$2,DALYs!$A$2:$MW$40,'Intervention list'!EE$195+1,0)</f>
        <v>0</v>
      </c>
      <c r="EF53" s="0" t="n">
        <f aca="false">IF(ISNUMBER(FIND(EF$1,$D53))=$AO$1,1,0)*VLOOKUP($Z$2,DALYs!$A$2:$MW$40,'Intervention list'!EF$195+1,0)</f>
        <v>0</v>
      </c>
      <c r="EG53" s="0" t="n">
        <f aca="false">IF(ISNUMBER(FIND(EG$1,$D53))=$AO$1,1,0)*VLOOKUP($Z$2,DALYs!$A$2:$MW$40,'Intervention list'!EG$195+1,0)</f>
        <v>0</v>
      </c>
      <c r="EH53" s="0" t="n">
        <f aca="false">IF(ISNUMBER(FIND(EH$1,$D53))=$AO$1,1,0)*VLOOKUP($Z$2,DALYs!$A$2:$MW$40,'Intervention list'!EH$195+1,0)</f>
        <v>0</v>
      </c>
      <c r="EI53" s="0" t="n">
        <f aca="false">IF(ISNUMBER(FIND(EI$1,$D53))=$AO$1,1,0)*VLOOKUP($Z$2,DALYs!$A$2:$MW$40,'Intervention list'!EI$195+1,0)</f>
        <v>0</v>
      </c>
      <c r="EJ53" s="0" t="n">
        <f aca="false">IF(ISNUMBER(FIND(EJ$1,$D53))=$AO$1,1,0)*VLOOKUP($Z$2,DALYs!$A$2:$MW$40,'Intervention list'!EJ$195+1,0)</f>
        <v>0</v>
      </c>
      <c r="EK53" s="0" t="n">
        <f aca="false">IF(ISNUMBER(FIND(EK$1,$D53))=$AO$1,1,0)*VLOOKUP($Z$2,DALYs!$A$2:$MW$40,'Intervention list'!EK$195+1,0)</f>
        <v>0</v>
      </c>
      <c r="EL53" s="0" t="n">
        <f aca="false">IF(ISNUMBER(FIND(EL$1,$D53))=$AO$1,1,0)*VLOOKUP($Z$2,DALYs!$A$2:$MW$40,'Intervention list'!EL$195+1,0)</f>
        <v>0</v>
      </c>
      <c r="EM53" s="0" t="n">
        <f aca="false">IF(ISNUMBER(FIND(EM$1,$D53))=$AO$1,1,0)*VLOOKUP($Z$2,DALYs!$A$2:$MW$40,'Intervention list'!EM$195+1,0)</f>
        <v>0</v>
      </c>
      <c r="EN53" s="0" t="n">
        <f aca="false">IF(ISNUMBER(FIND(EN$1,$D53))=$AO$1,1,0)*VLOOKUP($Z$2,DALYs!$A$2:$MW$40,'Intervention list'!EN$195+1,0)</f>
        <v>0</v>
      </c>
      <c r="EO53" s="0" t="n">
        <f aca="false">IF(ISNUMBER(FIND(EO$1,$D53))=$AO$1,1,0)*VLOOKUP($Z$2,DALYs!$A$2:$MW$40,'Intervention list'!EO$195+1,0)</f>
        <v>0</v>
      </c>
      <c r="EP53" s="0" t="n">
        <f aca="false">IF(ISNUMBER(FIND(EP$1,$D53))=$AO$1,1,0)*VLOOKUP($Z$2,DALYs!$A$2:$MW$40,'Intervention list'!EP$195+1,0)</f>
        <v>0</v>
      </c>
      <c r="EQ53" s="0" t="n">
        <f aca="false">IF(ISNUMBER(FIND(EQ$1,$D53))=$AO$1,1,0)*VLOOKUP($Z$2,DALYs!$A$2:$MW$40,'Intervention list'!EQ$195+1,0)</f>
        <v>0</v>
      </c>
      <c r="ER53" s="0" t="n">
        <f aca="false">IF(ISNUMBER(FIND(ER$1,$D53))=$AO$1,1,0)*VLOOKUP($Z$2,DALYs!$A$2:$MW$40,'Intervention list'!ER$195+1,0)</f>
        <v>0</v>
      </c>
      <c r="ES53" s="0" t="n">
        <f aca="false">IF(ISNUMBER(FIND(ES$1,$D53))=$AO$1,1,0)*VLOOKUP($Z$2,DALYs!$A$2:$MW$40,'Intervention list'!ES$195+1,0)</f>
        <v>0</v>
      </c>
      <c r="ET53" s="0" t="n">
        <f aca="false">IF(ISNUMBER(FIND(ET$1,$D53))=$AO$1,1,0)*VLOOKUP($Z$2,DALYs!$A$2:$MW$40,'Intervention list'!ET$195+1,0)</f>
        <v>0</v>
      </c>
      <c r="EU53" s="0" t="n">
        <f aca="false">IF(ISNUMBER(FIND(EU$1,$D53))=$AO$1,1,0)*VLOOKUP($Z$2,DALYs!$A$2:$MW$40,'Intervention list'!EU$195+1,0)</f>
        <v>0</v>
      </c>
      <c r="EV53" s="0" t="n">
        <f aca="false">IF(ISNUMBER(FIND(EV$1,$D53))=$AO$1,1,0)*VLOOKUP($Z$2,DALYs!$A$2:$MW$40,'Intervention list'!EV$195+1,0)</f>
        <v>0</v>
      </c>
      <c r="EW53" s="0" t="n">
        <f aca="false">IF(ISNUMBER(FIND(EW$1,$D53))=$AO$1,1,0)*VLOOKUP($Z$2,DALYs!$A$2:$MW$40,'Intervention list'!EW$195+1,0)</f>
        <v>0</v>
      </c>
      <c r="EX53" s="0" t="n">
        <f aca="false">IF(ISNUMBER(FIND(EX$1,$D53))=$AO$1,1,0)*VLOOKUP($Z$2,DALYs!$A$2:$MW$40,'Intervention list'!EX$195+1,0)</f>
        <v>0</v>
      </c>
      <c r="EY53" s="0" t="n">
        <f aca="false">IF(ISNUMBER(FIND(EY$1,$D53))=$AO$1,1,0)*VLOOKUP($Z$2,DALYs!$A$2:$MW$40,'Intervention list'!EY$195+1,0)</f>
        <v>0</v>
      </c>
      <c r="EZ53" s="0" t="n">
        <f aca="false">IF(ISNUMBER(FIND(EZ$1,$D53))=$AO$1,1,0)*VLOOKUP($Z$2,DALYs!$A$2:$MW$40,'Intervention list'!EZ$195+1,0)</f>
        <v>0</v>
      </c>
      <c r="FA53" s="0" t="n">
        <f aca="false">IF(ISNUMBER(FIND(FA$1,$D53))=$AO$1,1,0)*VLOOKUP($Z$2,DALYs!$A$2:$MW$40,'Intervention list'!FA$195+1,0)</f>
        <v>0</v>
      </c>
      <c r="FB53" s="0" t="n">
        <f aca="false">IF(ISNUMBER(FIND(FB$1,$D53))=$AO$1,1,0)*VLOOKUP($Z$2,DALYs!$A$2:$MW$40,'Intervention list'!FB$195+1,0)</f>
        <v>0</v>
      </c>
      <c r="FC53" s="0" t="n">
        <f aca="false">IF(ISNUMBER(FIND(FC$1,$D53))=$AO$1,1,0)*VLOOKUP($Z$2,DALYs!$A$2:$MW$40,'Intervention list'!FC$195+1,0)</f>
        <v>0</v>
      </c>
      <c r="FD53" s="0" t="n">
        <f aca="false">IF(ISNUMBER(FIND(FD$1,$D53))=$AO$1,1,0)*VLOOKUP($Z$2,DALYs!$A$2:$MW$40,'Intervention list'!FD$195+1,0)</f>
        <v>0</v>
      </c>
      <c r="FE53" s="0" t="n">
        <f aca="false">IF(ISNUMBER(FIND(FE$1,$D53))=$AO$1,1,0)*VLOOKUP($Z$2,DALYs!$A$2:$MW$40,'Intervention list'!FE$195+1,0)</f>
        <v>0</v>
      </c>
      <c r="FF53" s="0" t="n">
        <f aca="false">IF(ISNUMBER(FIND(FF$1,$D53))=$AO$1,1,0)*VLOOKUP($Z$2,DALYs!$A$2:$MW$40,'Intervention list'!FF$195+1,0)</f>
        <v>0</v>
      </c>
      <c r="FG53" s="0" t="n">
        <f aca="false">IF(ISNUMBER(FIND(FG$1,$D53))=$AO$1,1,0)*VLOOKUP($Z$2,DALYs!$A$2:$MW$40,'Intervention list'!FG$195+1,0)</f>
        <v>0</v>
      </c>
      <c r="FH53" s="0" t="n">
        <f aca="false">IF(ISNUMBER(FIND(FH$1,$D53))=$AO$1,1,0)*VLOOKUP($Z$2,DALYs!$A$2:$MW$40,'Intervention list'!FH$195+1,0)</f>
        <v>0</v>
      </c>
      <c r="FI53" s="0" t="n">
        <f aca="false">IF(ISNUMBER(FIND(FI$1,$D53))=$AO$1,1,0)*VLOOKUP($Z$2,DALYs!$A$2:$MW$40,'Intervention list'!FI$195+1,0)</f>
        <v>0</v>
      </c>
      <c r="FJ53" s="0" t="n">
        <f aca="false">IF(ISNUMBER(FIND(FJ$1,$D53))=$AO$1,1,0)*VLOOKUP($Z$2,DALYs!$A$2:$MW$40,'Intervention list'!FJ$195+1,0)</f>
        <v>0</v>
      </c>
      <c r="FK53" s="0" t="n">
        <f aca="false">IF(ISNUMBER(FIND(FK$1,$D53))=$AO$1,1,0)*VLOOKUP($Z$2,DALYs!$A$2:$MW$40,'Intervention list'!FK$195+1,0)</f>
        <v>0</v>
      </c>
      <c r="FL53" s="0" t="n">
        <f aca="false">IF(ISNUMBER(FIND(FL$1,$D53))=$AO$1,1,0)*VLOOKUP($Z$2,DALYs!$A$2:$MW$40,'Intervention list'!FL$195+1,0)</f>
        <v>0</v>
      </c>
      <c r="FM53" s="0" t="n">
        <f aca="false">IF(ISNUMBER(FIND(FM$1,$D53))=$AO$1,1,0)*VLOOKUP($Z$2,DALYs!$A$2:$MW$40,'Intervention list'!FM$195+1,0)</f>
        <v>0</v>
      </c>
      <c r="FN53" s="0" t="n">
        <f aca="false">IF(ISNUMBER(FIND(FN$1,$D53))=$AO$1,1,0)*VLOOKUP($Z$2,DALYs!$A$2:$MW$40,'Intervention list'!FN$195+1,0)</f>
        <v>0</v>
      </c>
      <c r="FO53" s="0" t="n">
        <f aca="false">IF(ISNUMBER(FIND(FO$1,$D53))=$AO$1,1,0)*VLOOKUP($Z$2,DALYs!$A$2:$MW$40,'Intervention list'!FO$195+1,0)</f>
        <v>0</v>
      </c>
      <c r="FP53" s="0" t="n">
        <f aca="false">IF(ISNUMBER(FIND(FP$1,$D53))=$AO$1,1,0)*VLOOKUP($Z$2,DALYs!$A$2:$MW$40,'Intervention list'!FP$195+1,0)</f>
        <v>0</v>
      </c>
      <c r="FQ53" s="0" t="n">
        <f aca="false">IF(ISNUMBER(FIND(FQ$1,$D53))=$AO$1,1,0)*VLOOKUP($Z$2,DALYs!$A$2:$MW$40,'Intervention list'!FQ$195+1,0)</f>
        <v>0</v>
      </c>
      <c r="FR53" s="0" t="n">
        <f aca="false">IF(ISNUMBER(FIND(FR$1,$D53))=$AO$1,1,0)*VLOOKUP($Z$2,DALYs!$A$2:$MW$40,'Intervention list'!FR$195+1,0)</f>
        <v>0</v>
      </c>
      <c r="FS53" s="0" t="n">
        <f aca="false">IF(ISNUMBER(FIND(FS$1,$D53))=$AO$1,1,0)*VLOOKUP($Z$2,DALYs!$A$2:$MW$40,'Intervention list'!FS$195+1,0)</f>
        <v>0</v>
      </c>
      <c r="FT53" s="0" t="n">
        <f aca="false">IF(ISNUMBER(FIND(FT$1,$D53))=$AO$1,1,0)*VLOOKUP($Z$2,DALYs!$A$2:$MW$40,'Intervention list'!FT$195+1,0)</f>
        <v>0</v>
      </c>
      <c r="FU53" s="0" t="n">
        <f aca="false">IF(ISNUMBER(FIND(FU$1,$D53))=$AO$1,1,0)*VLOOKUP($Z$2,DALYs!$A$2:$MW$40,'Intervention list'!FU$195+1,0)</f>
        <v>0</v>
      </c>
      <c r="FV53" s="0" t="n">
        <f aca="false">IF(ISNUMBER(FIND(FV$1,$D53))=$AO$1,1,0)*VLOOKUP($Z$2,DALYs!$A$2:$MW$40,'Intervention list'!FV$195+1,0)</f>
        <v>0</v>
      </c>
      <c r="FW53" s="0" t="n">
        <f aca="false">IF(ISNUMBER(FIND(FW$1,$D53))=$AO$1,1,0)*VLOOKUP($Z$2,DALYs!$A$2:$MW$40,'Intervention list'!FW$195+1,0)</f>
        <v>0</v>
      </c>
      <c r="FX53" s="0" t="n">
        <f aca="false">IF(ISNUMBER(FIND(FX$1,$D53))=$AO$1,1,0)*VLOOKUP($Z$2,DALYs!$A$2:$MW$40,'Intervention list'!FX$195+1,0)</f>
        <v>0</v>
      </c>
      <c r="FY53" s="0" t="n">
        <f aca="false">IF(ISNUMBER(FIND(FY$1,$D53))=$AO$1,1,0)*VLOOKUP($Z$2,DALYs!$A$2:$MW$40,'Intervention list'!FY$195+1,0)</f>
        <v>0</v>
      </c>
      <c r="FZ53" s="0" t="n">
        <f aca="false">IF(ISNUMBER(FIND(FZ$1,$D53))=$AO$1,1,0)*VLOOKUP($Z$2,DALYs!$A$2:$MW$40,'Intervention list'!FZ$195+1,0)</f>
        <v>0</v>
      </c>
      <c r="GA53" s="0" t="n">
        <f aca="false">IF(ISNUMBER(FIND(GA$1,$D53))=$AO$1,1,0)*VLOOKUP($Z$2,DALYs!$A$2:$MW$40,'Intervention list'!GA$195+1,0)</f>
        <v>0</v>
      </c>
      <c r="GB53" s="0" t="n">
        <f aca="false">IF(ISNUMBER(FIND(GB$1,$D53))=$AO$1,1,0)*VLOOKUP($Z$2,DALYs!$A$2:$MW$40,'Intervention list'!GB$195+1,0)</f>
        <v>0</v>
      </c>
      <c r="GC53" s="0" t="n">
        <f aca="false">IF(ISNUMBER(FIND(GC$1,$D53))=$AO$1,1,0)*VLOOKUP($Z$2,DALYs!$A$2:$MW$40,'Intervention list'!GC$195+1,0)</f>
        <v>0</v>
      </c>
      <c r="GD53" s="0" t="n">
        <f aca="false">IF(ISNUMBER(FIND(GD$1,$D53))=$AO$1,1,0)*VLOOKUP($Z$2,DALYs!$A$2:$MW$40,'Intervention list'!GD$195+1,0)</f>
        <v>0</v>
      </c>
      <c r="GE53" s="0" t="n">
        <f aca="false">IF(ISNUMBER(FIND(GE$1,$D53))=$AO$1,1,0)*VLOOKUP($Z$2,DALYs!$A$2:$MW$40,'Intervention list'!GE$195+1,0)</f>
        <v>0</v>
      </c>
      <c r="GF53" s="0" t="n">
        <f aca="false">IF(ISNUMBER(FIND(GF$1,$D53))=$AO$1,1,0)*VLOOKUP($Z$2,DALYs!$A$2:$MW$40,'Intervention list'!GF$195+1,0)</f>
        <v>0</v>
      </c>
      <c r="GG53" s="0" t="n">
        <f aca="false">IF(ISNUMBER(FIND(GG$1,$D53))=$AO$1,1,0)*VLOOKUP($Z$2,DALYs!$A$2:$MW$40,'Intervention list'!GG$195+1,0)</f>
        <v>0</v>
      </c>
      <c r="GH53" s="0" t="n">
        <f aca="false">IF(ISNUMBER(FIND(GH$1,$D53))=$AO$1,1,0)*VLOOKUP($Z$2,DALYs!$A$2:$MW$40,'Intervention list'!GH$195+1,0)</f>
        <v>0</v>
      </c>
      <c r="GI53" s="0" t="n">
        <f aca="false">IF(ISNUMBER(FIND(GI$1,$D53))=$AO$1,1,0)*VLOOKUP($Z$2,DALYs!$A$2:$MW$40,'Intervention list'!GI$195+1,0)</f>
        <v>0</v>
      </c>
      <c r="GJ53" s="0" t="n">
        <f aca="false">IF(ISNUMBER(FIND(GJ$1,$D53))=$AO$1,1,0)*VLOOKUP($Z$2,DALYs!$A$2:$MW$40,'Intervention list'!GJ$195+1,0)</f>
        <v>0</v>
      </c>
      <c r="GK53" s="0" t="n">
        <f aca="false">IF(ISNUMBER(FIND(GK$1,$D53))=$AO$1,1,0)*VLOOKUP($Z$2,DALYs!$A$2:$MW$40,'Intervention list'!GK$195+1,0)</f>
        <v>0</v>
      </c>
      <c r="GL53" s="0" t="n">
        <f aca="false">IF(ISNUMBER(FIND(GL$1,$D53))=$AO$1,1,0)*VLOOKUP($Z$2,DALYs!$A$2:$MW$40,'Intervention list'!GL$195+1,0)</f>
        <v>0</v>
      </c>
      <c r="GM53" s="0" t="n">
        <f aca="false">IF(ISNUMBER(FIND(GM$1,$D53))=$AO$1,1,0)*VLOOKUP($Z$2,DALYs!$A$2:$MW$40,'Intervention list'!GM$195+1,0)</f>
        <v>0</v>
      </c>
      <c r="GN53" s="0" t="n">
        <f aca="false">IF(ISNUMBER(FIND(GN$1,$D53))=$AO$1,1,0)*VLOOKUP($Z$2,DALYs!$A$2:$MW$40,'Intervention list'!GN$195+1,0)</f>
        <v>0</v>
      </c>
      <c r="GO53" s="0" t="n">
        <f aca="false">IF(ISNUMBER(FIND(GO$1,$D53))=$AO$1,1,0)*VLOOKUP($Z$2,DALYs!$A$2:$MW$40,'Intervention list'!GO$195+1,0)</f>
        <v>0</v>
      </c>
      <c r="GP53" s="0" t="n">
        <f aca="false">IF(ISNUMBER(FIND(GP$1,$D53))=$AO$1,1,0)*VLOOKUP($Z$2,DALYs!$A$2:$MW$40,'Intervention list'!GP$195+1,0)</f>
        <v>0</v>
      </c>
      <c r="GQ53" s="0" t="n">
        <f aca="false">IF(ISNUMBER(FIND(GQ$1,$D53))=$AO$1,1,0)*VLOOKUP($Z$2,DALYs!$A$2:$MW$40,'Intervention list'!GQ$195+1,0)</f>
        <v>0</v>
      </c>
      <c r="GR53" s="0" t="n">
        <f aca="false">IF(ISNUMBER(FIND(GR$1,$D53))=$AO$1,1,0)*VLOOKUP($Z$2,DALYs!$A$2:$MW$40,'Intervention list'!GR$195+1,0)</f>
        <v>0</v>
      </c>
      <c r="GS53" s="0" t="n">
        <f aca="false">IF(ISNUMBER(FIND(GS$1,$D53))=$AO$1,1,0)*VLOOKUP($Z$2,DALYs!$A$2:$MW$40,'Intervention list'!GS$195+1,0)</f>
        <v>0</v>
      </c>
      <c r="GT53" s="0" t="n">
        <f aca="false">IF(ISNUMBER(FIND(GT$1,$D53))=$AO$1,1,0)*VLOOKUP($Z$2,DALYs!$A$2:$MW$40,'Intervention list'!GT$195+1,0)</f>
        <v>0</v>
      </c>
      <c r="GU53" s="0" t="n">
        <f aca="false">IF(ISNUMBER(FIND(GU$1,$D53))=$AO$1,1,0)*VLOOKUP($Z$2,DALYs!$A$2:$MW$40,'Intervention list'!GU$195+1,0)</f>
        <v>0</v>
      </c>
      <c r="GV53" s="0" t="n">
        <f aca="false">IF(ISNUMBER(FIND(GV$1,$D53))=$AO$1,1,0)*VLOOKUP($Z$2,DALYs!$A$2:$MW$40,'Intervention list'!GV$195+1,0)</f>
        <v>0</v>
      </c>
      <c r="GW53" s="0" t="n">
        <f aca="false">IF(ISNUMBER(FIND(GW$1,$D53))=$AO$1,1,0)*VLOOKUP($Z$2,DALYs!$A$2:$MW$40,'Intervention list'!GW$195+1,0)</f>
        <v>0</v>
      </c>
      <c r="GX53" s="0" t="n">
        <f aca="false">IF(ISNUMBER(FIND(GX$1,$D53))=$AO$1,1,0)*VLOOKUP($Z$2,DALYs!$A$2:$MW$40,'Intervention list'!GX$195+1,0)</f>
        <v>0</v>
      </c>
      <c r="GY53" s="0" t="n">
        <f aca="false">IF(ISNUMBER(FIND(GY$1,$D53))=$AO$1,1,0)*VLOOKUP($Z$2,DALYs!$A$2:$MW$40,'Intervention list'!GY$195+1,0)</f>
        <v>0</v>
      </c>
      <c r="GZ53" s="0" t="n">
        <f aca="false">IF(ISNUMBER(FIND(GZ$1,$D53))=$AO$1,1,0)*VLOOKUP($Z$2,DALYs!$A$2:$MW$40,'Intervention list'!GZ$195+1,0)</f>
        <v>0</v>
      </c>
      <c r="HA53" s="0" t="n">
        <f aca="false">IF(ISNUMBER(FIND(HA$1,$D53))=$AO$1,1,0)*VLOOKUP($Z$2,DALYs!$A$2:$MW$40,'Intervention list'!HA$195+1,0)</f>
        <v>0</v>
      </c>
      <c r="HB53" s="0" t="n">
        <f aca="false">IF(ISNUMBER(FIND(HB$1,$D53))=$AO$1,1,0)*VLOOKUP($Z$2,DALYs!$A$2:$MW$40,'Intervention list'!HB$195+1,0)</f>
        <v>0</v>
      </c>
      <c r="HC53" s="0" t="n">
        <f aca="false">IF(ISNUMBER(FIND(HC$1,$D53))=$AO$1,1,0)*VLOOKUP($Z$2,DALYs!$A$2:$MW$40,'Intervention list'!HC$195+1,0)</f>
        <v>0</v>
      </c>
      <c r="HD53" s="0" t="n">
        <f aca="false">IF(ISNUMBER(FIND(HD$1,$D53))=$AO$1,1,0)*VLOOKUP($Z$2,DALYs!$A$2:$MW$40,'Intervention list'!HD$195+1,0)</f>
        <v>0</v>
      </c>
      <c r="HE53" s="0" t="n">
        <f aca="false">IF(ISNUMBER(FIND(HE$1,$D53))=$AO$1,1,0)*VLOOKUP($Z$2,DALYs!$A$2:$MW$40,'Intervention list'!HE$195+1,0)</f>
        <v>0</v>
      </c>
      <c r="HF53" s="0" t="n">
        <f aca="false">IF(ISNUMBER(FIND(HF$1,$D53))=$AO$1,1,0)*VLOOKUP($Z$2,DALYs!$A$2:$MW$40,'Intervention list'!HF$195+1,0)</f>
        <v>0</v>
      </c>
      <c r="HG53" s="0" t="n">
        <f aca="false">IF(ISNUMBER(FIND(HG$1,$D53))=$AO$1,1,0)*VLOOKUP($Z$2,DALYs!$A$2:$MW$40,'Intervention list'!HG$195+1,0)</f>
        <v>0</v>
      </c>
      <c r="HH53" s="0" t="n">
        <f aca="false">IF(ISNUMBER(FIND(HH$1,$D53))=$AO$1,1,0)*VLOOKUP($Z$2,DALYs!$A$2:$MW$40,'Intervention list'!HH$195+1,0)</f>
        <v>0</v>
      </c>
      <c r="HI53" s="0" t="n">
        <f aca="false">IF(ISNUMBER(FIND(HI$1,$D53))=$AO$1,1,0)*VLOOKUP($Z$2,DALYs!$A$2:$MW$40,'Intervention list'!HI$195+1,0)</f>
        <v>0</v>
      </c>
      <c r="HJ53" s="0" t="n">
        <f aca="false">IF(ISNUMBER(FIND(HJ$1,$D53))=$AO$1,1,0)*VLOOKUP($Z$2,DALYs!$A$2:$MW$40,'Intervention list'!HJ$195+1,0)</f>
        <v>0</v>
      </c>
      <c r="HK53" s="0" t="n">
        <f aca="false">IF(ISNUMBER(FIND(HK$1,$D53))=$AO$1,1,0)*VLOOKUP($Z$2,DALYs!$A$2:$MW$40,'Intervention list'!HK$195+1,0)</f>
        <v>0</v>
      </c>
      <c r="HL53" s="0" t="n">
        <f aca="false">IF(ISNUMBER(FIND(HL$1,$D53))=$AO$1,1,0)*VLOOKUP($Z$2,DALYs!$A$2:$MW$40,'Intervention list'!HL$195+1,0)</f>
        <v>0</v>
      </c>
      <c r="HM53" s="0" t="n">
        <f aca="false">IF(ISNUMBER(FIND(HM$1,$D53))=$AO$1,1,0)*VLOOKUP($Z$2,DALYs!$A$2:$MW$40,'Intervention list'!HM$195+1,0)</f>
        <v>0</v>
      </c>
      <c r="HN53" s="0" t="n">
        <f aca="false">IF(ISNUMBER(FIND(HN$1,$D53))=$AO$1,1,0)*VLOOKUP($Z$2,DALYs!$A$2:$MW$40,'Intervention list'!HN$195+1,0)</f>
        <v>0</v>
      </c>
      <c r="HO53" s="0" t="n">
        <f aca="false">IF(ISNUMBER(FIND(HO$1,$D53))=$AO$1,1,0)*VLOOKUP($Z$2,DALYs!$A$2:$MW$40,'Intervention list'!HO$195+1,0)</f>
        <v>0</v>
      </c>
      <c r="HP53" s="0" t="n">
        <f aca="false">IF(ISNUMBER(FIND(HP$1,$D53))=$AO$1,1,0)*VLOOKUP($Z$2,DALYs!$A$2:$MW$40,'Intervention list'!HP$195+1,0)</f>
        <v>0</v>
      </c>
      <c r="HQ53" s="0" t="n">
        <f aca="false">IF(ISNUMBER(FIND(HQ$1,$D53))=$AO$1,1,0)*VLOOKUP($Z$2,DALYs!$A$2:$MW$40,'Intervention list'!HQ$195+1,0)</f>
        <v>0</v>
      </c>
      <c r="HR53" s="0" t="n">
        <f aca="false">IF(ISNUMBER(FIND(HR$1,$D53))=$AO$1,1,0)*VLOOKUP($Z$2,DALYs!$A$2:$MW$40,'Intervention list'!HR$195+1,0)</f>
        <v>0</v>
      </c>
      <c r="HS53" s="0" t="n">
        <f aca="false">IF(ISNUMBER(FIND(HS$1,$D53))=$AO$1,1,0)*VLOOKUP($Z$2,DALYs!$A$2:$MW$40,'Intervention list'!HS$195+1,0)</f>
        <v>0</v>
      </c>
      <c r="HT53" s="0" t="n">
        <f aca="false">IF(ISNUMBER(FIND(HT$1,$D53))=$AO$1,1,0)*VLOOKUP($Z$2,DALYs!$A$2:$MW$40,'Intervention list'!HT$195+1,0)</f>
        <v>0</v>
      </c>
      <c r="HU53" s="0" t="n">
        <f aca="false">IF(ISNUMBER(FIND(HU$1,$D53))=$AO$1,1,0)*VLOOKUP($Z$2,DALYs!$A$2:$MW$40,'Intervention list'!HU$195+1,0)</f>
        <v>0</v>
      </c>
      <c r="HV53" s="0" t="n">
        <f aca="false">IF(ISNUMBER(FIND(HV$1,$D53))=$AO$1,1,0)*VLOOKUP($Z$2,DALYs!$A$2:$MW$40,'Intervention list'!HV$195+1,0)</f>
        <v>0</v>
      </c>
      <c r="HW53" s="0" t="n">
        <f aca="false">IF(ISNUMBER(FIND(HW$1,$D53))=$AO$1,1,0)*VLOOKUP($Z$2,DALYs!$A$2:$MW$40,'Intervention list'!HW$195+1,0)</f>
        <v>0</v>
      </c>
      <c r="HX53" s="0" t="n">
        <f aca="false">IF(ISNUMBER(FIND(HX$1,$D53))=$AO$1,1,0)*VLOOKUP($Z$2,DALYs!$A$2:$MW$40,'Intervention list'!HX$195+1,0)</f>
        <v>0</v>
      </c>
      <c r="HY53" s="0" t="n">
        <f aca="false">IF(ISNUMBER(FIND(HY$1,$D53))=$AO$1,1,0)*VLOOKUP($Z$2,DALYs!$A$2:$MW$40,'Intervention list'!HY$195+1,0)</f>
        <v>0</v>
      </c>
      <c r="HZ53" s="0" t="n">
        <f aca="false">IF(ISNUMBER(FIND(HZ$1,$D53))=$AO$1,1,0)*VLOOKUP($Z$2,DALYs!$A$2:$MW$40,'Intervention list'!HZ$195+1,0)</f>
        <v>0</v>
      </c>
      <c r="IA53" s="0" t="n">
        <f aca="false">IF(ISNUMBER(FIND(IA$1,$D53))=$AO$1,1,0)*VLOOKUP($Z$2,DALYs!$A$2:$MW$40,'Intervention list'!IA$195+1,0)</f>
        <v>0</v>
      </c>
      <c r="IB53" s="0" t="n">
        <f aca="false">IF(ISNUMBER(FIND(IB$1,$D53))=$AO$1,1,0)*VLOOKUP($Z$2,DALYs!$A$2:$MW$40,'Intervention list'!IB$195+1,0)</f>
        <v>0</v>
      </c>
      <c r="IC53" s="0" t="n">
        <f aca="false">IF(ISNUMBER(FIND(IC$1,$D53))=$AO$1,1,0)*VLOOKUP($Z$2,DALYs!$A$2:$MW$40,'Intervention list'!IC$195+1,0)</f>
        <v>0</v>
      </c>
      <c r="ID53" s="0" t="n">
        <f aca="false">IF(ISNUMBER(FIND(ID$1,$D53))=$AO$1,1,0)*VLOOKUP($Z$2,DALYs!$A$2:$MW$40,'Intervention list'!ID$195+1,0)</f>
        <v>0</v>
      </c>
      <c r="IE53" s="0" t="n">
        <f aca="false">IF(ISNUMBER(FIND(IE$1,$D53))=$AO$1,1,0)*VLOOKUP($Z$2,DALYs!$A$2:$MW$40,'Intervention list'!IE$195+1,0)</f>
        <v>0</v>
      </c>
      <c r="IF53" s="0" t="n">
        <f aca="false">IF(ISNUMBER(FIND(IF$1,$D53))=$AO$1,1,0)*VLOOKUP($Z$2,DALYs!$A$2:$MW$40,'Intervention list'!IF$195+1,0)</f>
        <v>0</v>
      </c>
      <c r="IG53" s="0" t="n">
        <f aca="false">IF(ISNUMBER(FIND(IG$1,$D53))=$AO$1,1,0)*VLOOKUP($Z$2,DALYs!$A$2:$MW$40,'Intervention list'!IG$195+1,0)</f>
        <v>0</v>
      </c>
      <c r="IH53" s="0" t="n">
        <f aca="false">IF(ISNUMBER(FIND(IH$1,$D53))=$AO$1,1,0)*VLOOKUP($Z$2,DALYs!$A$2:$MW$40,'Intervention list'!IH$195+1,0)</f>
        <v>0</v>
      </c>
      <c r="II53" s="0" t="n">
        <f aca="false">IF(ISNUMBER(FIND(II$1,$D53))=$AO$1,1,0)*VLOOKUP($Z$2,DALYs!$A$2:$MW$40,'Intervention list'!II$195+1,0)</f>
        <v>0</v>
      </c>
      <c r="IJ53" s="0" t="n">
        <f aca="false">IF(ISNUMBER(FIND(IJ$1,$D53))=$AO$1,1,0)*VLOOKUP($Z$2,DALYs!$A$2:$MW$40,'Intervention list'!IJ$195+1,0)</f>
        <v>0</v>
      </c>
      <c r="IK53" s="0" t="n">
        <f aca="false">IF(ISNUMBER(FIND(IK$1,$D53))=$AO$1,1,0)*VLOOKUP($Z$2,DALYs!$A$2:$MW$40,'Intervention list'!IK$195+1,0)</f>
        <v>0</v>
      </c>
      <c r="IL53" s="0" t="n">
        <f aca="false">IF(ISNUMBER(FIND(IL$1,$D53))=$AO$1,1,0)*VLOOKUP($Z$2,DALYs!$A$2:$MW$40,'Intervention list'!IL$195+1,0)</f>
        <v>0</v>
      </c>
      <c r="IM53" s="0" t="n">
        <f aca="false">IF(ISNUMBER(FIND(IM$1,$D53))=$AO$1,1,0)*VLOOKUP($Z$2,DALYs!$A$2:$MW$40,'Intervention list'!IM$195+1,0)</f>
        <v>0</v>
      </c>
      <c r="IN53" s="0" t="n">
        <f aca="false">IF(ISNUMBER(FIND(IN$1,$D53))=$AO$1,1,0)*VLOOKUP($Z$2,DALYs!$A$2:$MW$40,'Intervention list'!IN$195+1,0)</f>
        <v>0</v>
      </c>
      <c r="IO53" s="0" t="n">
        <f aca="false">IF(ISNUMBER(FIND(IO$1,$D53))=$AO$1,1,0)*VLOOKUP($Z$2,DALYs!$A$2:$MW$40,'Intervention list'!IO$195+1,0)</f>
        <v>0</v>
      </c>
      <c r="IP53" s="0" t="n">
        <f aca="false">IF(ISNUMBER(FIND(IP$1,$D53))=$AO$1,1,0)*VLOOKUP($Z$2,DALYs!$A$2:$MW$40,'Intervention list'!IP$195+1,0)</f>
        <v>0</v>
      </c>
      <c r="IQ53" s="0" t="n">
        <f aca="false">IF(ISNUMBER(FIND(IQ$1,$D53))=$AO$1,1,0)*VLOOKUP($Z$2,DALYs!$A$2:$MW$40,'Intervention list'!IQ$195+1,0)</f>
        <v>0</v>
      </c>
      <c r="IR53" s="0" t="n">
        <f aca="false">IF(ISNUMBER(FIND(IR$1,$D53))=$AO$1,1,0)*VLOOKUP($Z$2,DALYs!$A$2:$MW$40,'Intervention list'!IR$195+1,0)</f>
        <v>0</v>
      </c>
      <c r="IS53" s="0" t="n">
        <f aca="false">IF(ISNUMBER(FIND(IS$1,$D53))=$AO$1,1,0)*VLOOKUP($Z$2,DALYs!$A$2:$MW$40,'Intervention list'!IS$195+1,0)</f>
        <v>0</v>
      </c>
      <c r="IT53" s="0" t="n">
        <f aca="false">IF(ISNUMBER(FIND(IT$1,$D53))=$AO$1,1,0)*VLOOKUP($Z$2,DALYs!$A$2:$MW$40,'Intervention list'!IT$195+1,0)</f>
        <v>0</v>
      </c>
      <c r="IU53" s="0" t="n">
        <f aca="false">IF(ISNUMBER(FIND(IU$1,$D53))=$AO$1,1,0)*VLOOKUP($Z$2,DALYs!$A$2:$MW$40,'Intervention list'!IU$195+1,0)</f>
        <v>0</v>
      </c>
      <c r="IV53" s="0" t="n">
        <f aca="false">IF(ISNUMBER(FIND(IV$1,$D53))=$AO$1,1,0)*VLOOKUP($Z$2,DALYs!$A$2:$MW$40,'Intervention list'!IV$195+1,0)</f>
        <v>0</v>
      </c>
      <c r="IW53" s="0" t="n">
        <f aca="false">IF(ISNUMBER(FIND(IW$1,$D53))=$AO$1,1,0)*VLOOKUP($Z$2,DALYs!$A$2:$MW$40,'Intervention list'!IW$195+1,0)</f>
        <v>0</v>
      </c>
      <c r="IX53" s="0" t="n">
        <f aca="false">IF(ISNUMBER(FIND(IX$1,$D53))=$AO$1,1,0)*VLOOKUP($Z$2,DALYs!$A$2:$MW$40,'Intervention list'!IX$195+1,0)</f>
        <v>0</v>
      </c>
      <c r="IY53" s="0" t="n">
        <f aca="false">IF(ISNUMBER(FIND(IY$1,$D53))=$AO$1,1,0)*VLOOKUP($Z$2,DALYs!$A$2:$MW$40,'Intervention list'!IY$195+1,0)</f>
        <v>0</v>
      </c>
      <c r="IZ53" s="0" t="n">
        <f aca="false">IF(ISNUMBER(FIND(IZ$1,$D53))=$AO$1,1,0)*VLOOKUP($Z$2,DALYs!$A$2:$MW$40,'Intervention list'!IZ$195+1,0)</f>
        <v>0</v>
      </c>
      <c r="JA53" s="0" t="n">
        <f aca="false">IF(ISNUMBER(FIND(JA$1,$D53))=$AO$1,1,0)*VLOOKUP($Z$2,DALYs!$A$2:$MW$40,'Intervention list'!JA$195+1,0)</f>
        <v>0</v>
      </c>
      <c r="JB53" s="0" t="n">
        <f aca="false">IF(ISNUMBER(FIND(JB$1,$D53))=$AO$1,1,0)*VLOOKUP($Z$2,DALYs!$A$2:$MW$40,'Intervention list'!JB$195+1,0)</f>
        <v>0</v>
      </c>
      <c r="JC53" s="0" t="n">
        <f aca="false">IF(ISNUMBER(FIND(JC$1,$D53))=$AO$1,1,0)*VLOOKUP($Z$2,DALYs!$A$2:$MW$40,'Intervention list'!JC$195+1,0)</f>
        <v>0</v>
      </c>
      <c r="JD53" s="0" t="n">
        <f aca="false">IF(ISNUMBER(FIND(JD$1,$D53))=$AO$1,1,0)*VLOOKUP($Z$2,DALYs!$A$2:$MW$40,'Intervention list'!JD$195+1,0)</f>
        <v>0</v>
      </c>
      <c r="JE53" s="0" t="n">
        <f aca="false">IF(ISNUMBER(FIND(JE$1,$D53))=$AO$1,1,0)*VLOOKUP($Z$2,DALYs!$A$2:$MW$40,'Intervention list'!JE$195+1,0)</f>
        <v>0</v>
      </c>
      <c r="JF53" s="0" t="n">
        <f aca="false">IF(ISNUMBER(FIND(JF$1,$D53))=$AO$1,1,0)*VLOOKUP($Z$2,DALYs!$A$2:$MW$40,'Intervention list'!JF$195+1,0)</f>
        <v>0</v>
      </c>
      <c r="JG53" s="0" t="n">
        <f aca="false">IF(ISNUMBER(FIND(JG$1,$D53))=$AO$1,1,0)*VLOOKUP($Z$2,DALYs!$A$2:$MW$40,'Intervention list'!JG$195+1,0)</f>
        <v>0</v>
      </c>
      <c r="JH53" s="0" t="n">
        <f aca="false">IF(ISNUMBER(FIND(JH$1,$D53))=$AO$1,1,0)*VLOOKUP($Z$2,DALYs!$A$2:$MW$40,'Intervention list'!JH$195+1,0)</f>
        <v>0</v>
      </c>
      <c r="JI53" s="0" t="n">
        <f aca="false">IF(ISNUMBER(FIND(JI$1,$D53))=$AO$1,1,0)*VLOOKUP($Z$2,DALYs!$A$2:$MW$40,'Intervention list'!JI$195+1,0)</f>
        <v>0</v>
      </c>
      <c r="JJ53" s="0" t="n">
        <f aca="false">IF(ISNUMBER(FIND(JJ$1,$D53))=$AO$1,1,0)*VLOOKUP($Z$2,DALYs!$A$2:$MW$40,'Intervention list'!JJ$195+1,0)</f>
        <v>0</v>
      </c>
      <c r="JK53" s="0" t="n">
        <f aca="false">IF(ISNUMBER(FIND(JK$1,$D53))=$AO$1,1,0)*VLOOKUP($Z$2,DALYs!$A$2:$MW$40,'Intervention list'!JK$195+1,0)</f>
        <v>0</v>
      </c>
      <c r="JL53" s="0" t="n">
        <f aca="false">IF(ISNUMBER(FIND(JL$1,$D53))=$AO$1,1,0)*VLOOKUP($Z$2,DALYs!$A$2:$MW$40,'Intervention list'!JL$195+1,0)</f>
        <v>0</v>
      </c>
      <c r="JM53" s="0" t="n">
        <f aca="false">IF(ISNUMBER(FIND(JM$1,$D53))=$AO$1,1,0)*VLOOKUP($Z$2,DALYs!$A$2:$MW$40,'Intervention list'!JM$195+1,0)</f>
        <v>0</v>
      </c>
      <c r="JN53" s="0" t="n">
        <f aca="false">IF(ISNUMBER(FIND(JN$1,$D53))=$AO$1,1,0)*VLOOKUP($Z$2,DALYs!$A$2:$MW$40,'Intervention list'!JN$195+1,0)</f>
        <v>0</v>
      </c>
      <c r="JO53" s="0" t="n">
        <f aca="false">IF(ISNUMBER(FIND(JO$1,$D53))=$AO$1,1,0)*VLOOKUP($Z$2,DALYs!$A$2:$MW$40,'Intervention list'!JO$195+1,0)</f>
        <v>0</v>
      </c>
      <c r="JP53" s="0" t="n">
        <f aca="false">IF(ISNUMBER(FIND(JP$1,$D53))=$AO$1,1,0)*VLOOKUP($Z$2,DALYs!$A$2:$MW$40,'Intervention list'!JP$195+1,0)</f>
        <v>0</v>
      </c>
      <c r="JQ53" s="0" t="n">
        <f aca="false">IF(ISNUMBER(FIND(JQ$1,$D53))=$AO$1,1,0)*VLOOKUP($Z$2,DALYs!$A$2:$MW$40,'Intervention list'!JQ$195+1,0)</f>
        <v>0</v>
      </c>
      <c r="JR53" s="0" t="n">
        <f aca="false">IF(ISNUMBER(FIND(JR$1,$D53))=$AO$1,1,0)*VLOOKUP($Z$2,DALYs!$A$2:$MW$40,'Intervention list'!JR$195+1,0)</f>
        <v>0</v>
      </c>
      <c r="JS53" s="0" t="n">
        <f aca="false">IF(ISNUMBER(FIND(JS$1,$D53))=$AO$1,1,0)*VLOOKUP($Z$2,DALYs!$A$2:$MW$40,'Intervention list'!JS$195+1,0)</f>
        <v>0</v>
      </c>
      <c r="JT53" s="0" t="n">
        <f aca="false">IF(ISNUMBER(FIND(JT$1,$D53))=$AO$1,1,0)*VLOOKUP($Z$2,DALYs!$A$2:$MW$40,'Intervention list'!JT$195+1,0)</f>
        <v>0</v>
      </c>
      <c r="JU53" s="0" t="n">
        <f aca="false">IF(ISNUMBER(FIND(JU$1,$D53))=$AO$1,1,0)*VLOOKUP($Z$2,DALYs!$A$2:$MW$40,'Intervention list'!JU$195+1,0)</f>
        <v>0</v>
      </c>
      <c r="JV53" s="0" t="n">
        <f aca="false">IF(ISNUMBER(FIND(JV$1,$D53))=$AO$1,1,0)*VLOOKUP($Z$2,DALYs!$A$2:$MW$40,'Intervention list'!JV$195+1,0)</f>
        <v>0</v>
      </c>
      <c r="JW53" s="0" t="n">
        <f aca="false">IF(ISNUMBER(FIND(JW$1,$D53))=$AO$1,1,0)*VLOOKUP($Z$2,DALYs!$A$2:$MW$40,'Intervention list'!JW$195+1,0)</f>
        <v>0</v>
      </c>
      <c r="JX53" s="0" t="n">
        <f aca="false">IF(ISNUMBER(FIND(JX$1,$D53))=$AO$1,1,0)*VLOOKUP($Z$2,DALYs!$A$2:$MW$40,'Intervention list'!JX$195+1,0)</f>
        <v>0</v>
      </c>
      <c r="JY53" s="0" t="n">
        <f aca="false">IF(ISNUMBER(FIND(JY$1,$D53))=$AO$1,1,0)*VLOOKUP($Z$2,DALYs!$A$2:$MW$40,'Intervention list'!JY$195+1,0)</f>
        <v>0</v>
      </c>
      <c r="JZ53" s="0" t="n">
        <f aca="false">IF(ISNUMBER(FIND(JZ$1,$D53))=$AO$1,1,0)*VLOOKUP($Z$2,DALYs!$A$2:$MW$40,'Intervention list'!JZ$195+1,0)</f>
        <v>0</v>
      </c>
      <c r="KA53" s="0" t="n">
        <f aca="false">IF(ISNUMBER(FIND(KA$1,$D53))=$AO$1,1,0)*VLOOKUP($Z$2,DALYs!$A$2:$MW$40,'Intervention list'!KA$195+1,0)</f>
        <v>0</v>
      </c>
      <c r="KB53" s="0" t="n">
        <f aca="false">IF(ISNUMBER(FIND(KB$1,$D53))=$AO$1,1,0)*VLOOKUP($Z$2,DALYs!$A$2:$MW$40,'Intervention list'!KB$195+1,0)</f>
        <v>0</v>
      </c>
      <c r="KC53" s="0" t="n">
        <f aca="false">IF(ISNUMBER(FIND(KC$1,$D53))=$AO$1,1,0)*VLOOKUP($Z$2,DALYs!$A$2:$MW$40,'Intervention list'!KC$195+1,0)</f>
        <v>0</v>
      </c>
      <c r="KD53" s="0" t="n">
        <f aca="false">IF(ISNUMBER(FIND(KD$1,$D53))=$AO$1,1,0)*VLOOKUP($Z$2,DALYs!$A$2:$MW$40,'Intervention list'!KD$195+1,0)</f>
        <v>0</v>
      </c>
      <c r="KE53" s="0" t="n">
        <f aca="false">IF(ISNUMBER(FIND(KE$1,$D53))=$AO$1,1,0)*VLOOKUP($Z$2,DALYs!$A$2:$MW$40,'Intervention list'!KE$195+1,0)</f>
        <v>0</v>
      </c>
      <c r="KF53" s="0" t="n">
        <f aca="false">IF(ISNUMBER(FIND(KF$1,$D53))=$AO$1,1,0)*VLOOKUP($Z$2,DALYs!$A$2:$MW$40,'Intervention list'!KF$195+1,0)</f>
        <v>0</v>
      </c>
      <c r="KG53" s="0" t="n">
        <f aca="false">IF(ISNUMBER(FIND(KG$1,$D53))=$AO$1,1,0)*VLOOKUP($Z$2,DALYs!$A$2:$MW$40,'Intervention list'!KG$195+1,0)</f>
        <v>0</v>
      </c>
      <c r="KH53" s="0" t="n">
        <f aca="false">IF(ISNUMBER(FIND(KH$1,$D53))=$AO$1,1,0)*VLOOKUP($Z$2,DALYs!$A$2:$MW$40,'Intervention list'!KH$195+1,0)</f>
        <v>0</v>
      </c>
      <c r="KI53" s="0" t="n">
        <f aca="false">IF(ISNUMBER(FIND(KI$1,$D53))=$AO$1,1,0)*VLOOKUP($Z$2,DALYs!$A$2:$MW$40,'Intervention list'!KI$195+1,0)</f>
        <v>0</v>
      </c>
      <c r="KJ53" s="0" t="n">
        <f aca="false">IF(ISNUMBER(FIND(KJ$1,$D53))=$AO$1,1,0)*VLOOKUP($Z$2,DALYs!$A$2:$MW$40,'Intervention list'!KJ$195+1,0)</f>
        <v>0</v>
      </c>
      <c r="KK53" s="0" t="n">
        <f aca="false">IF(ISNUMBER(FIND(KK$1,$D53))=$AO$1,1,0)*VLOOKUP($Z$2,DALYs!$A$2:$MW$40,'Intervention list'!KK$195+1,0)</f>
        <v>0</v>
      </c>
      <c r="KL53" s="0" t="n">
        <f aca="false">IF(ISNUMBER(FIND(KL$1,$D53))=$AO$1,1,0)*VLOOKUP($Z$2,DALYs!$A$2:$MW$40,'Intervention list'!KL$195+1,0)</f>
        <v>0</v>
      </c>
      <c r="KM53" s="0" t="n">
        <f aca="false">IF(ISNUMBER(FIND(KM$1,$D53))=$AO$1,1,0)*VLOOKUP($Z$2,DALYs!$A$2:$MW$40,'Intervention list'!KM$195+1,0)</f>
        <v>0</v>
      </c>
      <c r="KN53" s="0" t="n">
        <f aca="false">IF(ISNUMBER(FIND(KN$1,$D53))=$AO$1,1,0)*VLOOKUP($Z$2,DALYs!$A$2:$MW$40,'Intervention list'!KN$195+1,0)</f>
        <v>0</v>
      </c>
      <c r="KO53" s="0" t="n">
        <f aca="false">IF(ISNUMBER(FIND(KO$1,$D53))=$AO$1,1,0)*VLOOKUP($Z$2,DALYs!$A$2:$MW$40,'Intervention list'!KO$195+1,0)</f>
        <v>0</v>
      </c>
      <c r="KP53" s="0" t="n">
        <f aca="false">IF(ISNUMBER(FIND(KP$1,$D53))=$AO$1,1,0)*VLOOKUP($Z$2,DALYs!$A$2:$MW$40,'Intervention list'!KP$195+1,0)</f>
        <v>0</v>
      </c>
      <c r="KQ53" s="0" t="n">
        <f aca="false">IF(ISNUMBER(FIND(KQ$1,$D53))=$AO$1,1,0)*VLOOKUP($Z$2,DALYs!$A$2:$MW$40,'Intervention list'!KQ$195+1,0)</f>
        <v>0</v>
      </c>
      <c r="KR53" s="0" t="n">
        <f aca="false">IF(ISNUMBER(FIND(KR$1,$D53))=$AO$1,1,0)*VLOOKUP($Z$2,DALYs!$A$2:$MW$40,'Intervention list'!KR$195+1,0)</f>
        <v>0</v>
      </c>
      <c r="KS53" s="0" t="n">
        <f aca="false">IF(ISNUMBER(FIND(KS$1,$D53))=$AO$1,1,0)*VLOOKUP($Z$2,DALYs!$A$2:$MW$40,'Intervention list'!KS$195+1,0)</f>
        <v>0</v>
      </c>
      <c r="KT53" s="0" t="n">
        <f aca="false">IF(ISNUMBER(FIND(KT$1,$D53))=$AO$1,1,0)*VLOOKUP($Z$2,DALYs!$A$2:$MW$40,'Intervention list'!KT$195+1,0)</f>
        <v>0</v>
      </c>
      <c r="KU53" s="0" t="n">
        <f aca="false">IF(ISNUMBER(FIND(KU$1,$D53))=$AO$1,1,0)*VLOOKUP($Z$2,DALYs!$A$2:$MW$40,'Intervention list'!KU$195+1,0)</f>
        <v>0</v>
      </c>
      <c r="KV53" s="0" t="n">
        <f aca="false">IF(ISNUMBER(FIND(KV$1,$D53))=$AO$1,1,0)*VLOOKUP($Z$2,DALYs!$A$2:$MW$40,'Intervention list'!KV$195+1,0)</f>
        <v>0</v>
      </c>
      <c r="KW53" s="0" t="n">
        <f aca="false">IF(ISNUMBER(FIND(KW$1,$D53))=$AO$1,1,0)*VLOOKUP($Z$2,DALYs!$A$2:$MW$40,'Intervention list'!KW$195+1,0)</f>
        <v>0</v>
      </c>
      <c r="KX53" s="0" t="n">
        <f aca="false">IF(ISNUMBER(FIND(KX$1,$D53))=$AO$1,1,0)*VLOOKUP($Z$2,DALYs!$A$2:$MW$40,'Intervention list'!KX$195+1,0)</f>
        <v>0</v>
      </c>
      <c r="KY53" s="0" t="n">
        <f aca="false">IF(ISNUMBER(FIND(KY$1,$D53))=$AO$1,1,0)*VLOOKUP($Z$2,DALYs!$A$2:$MW$40,'Intervention list'!KY$195+1,0)</f>
        <v>0</v>
      </c>
      <c r="KZ53" s="0" t="n">
        <f aca="false">IF(ISNUMBER(FIND(KZ$1,$D53))=$AO$1,1,0)*VLOOKUP($Z$2,DALYs!$A$2:$MW$40,'Intervention list'!KZ$195+1,0)</f>
        <v>0</v>
      </c>
      <c r="LA53" s="0" t="n">
        <f aca="false">IF(ISNUMBER(FIND(LA$1,$D53))=$AO$1,1,0)*VLOOKUP($Z$2,DALYs!$A$2:$MW$40,'Intervention list'!LA$195+1,0)</f>
        <v>0</v>
      </c>
      <c r="LB53" s="0" t="n">
        <f aca="false">IF(ISNUMBER(FIND(LB$1,$D53))=$AO$1,1,0)*VLOOKUP($Z$2,DALYs!$A$2:$MW$40,'Intervention list'!LB$195+1,0)</f>
        <v>0</v>
      </c>
      <c r="LC53" s="0" t="n">
        <f aca="false">IF(ISNUMBER(FIND(LC$1,$D53))=$AO$1,1,0)*VLOOKUP($Z$2,DALYs!$A$2:$MW$40,'Intervention list'!LC$195+1,0)</f>
        <v>0</v>
      </c>
      <c r="LD53" s="0" t="n">
        <f aca="false">IF(ISNUMBER(FIND(LD$1,$D53))=$AO$1,1,0)*VLOOKUP($Z$2,DALYs!$A$2:$MW$40,'Intervention list'!LD$195+1,0)</f>
        <v>0</v>
      </c>
      <c r="LE53" s="0" t="n">
        <f aca="false">IF(ISNUMBER(FIND(LE$1,$D53))=$AO$1,1,0)*VLOOKUP($Z$2,DALYs!$A$2:$MW$40,'Intervention list'!LE$195+1,0)</f>
        <v>0</v>
      </c>
      <c r="LF53" s="0" t="n">
        <f aca="false">IF(ISNUMBER(FIND(LF$1,$D53))=$AO$1,1,0)*VLOOKUP($Z$2,DALYs!$A$2:$MW$40,'Intervention list'!LF$195+1,0)</f>
        <v>0</v>
      </c>
      <c r="LG53" s="0" t="n">
        <f aca="false">IF(ISNUMBER(FIND(LG$1,$D53))=$AO$1,1,0)*VLOOKUP($Z$2,DALYs!$A$2:$MW$40,'Intervention list'!LG$195+1,0)</f>
        <v>0</v>
      </c>
      <c r="LH53" s="0" t="n">
        <f aca="false">IF(ISNUMBER(FIND(LH$1,$D53))=$AO$1,1,0)*VLOOKUP($Z$2,DALYs!$A$2:$MW$40,'Intervention list'!LH$195+1,0)</f>
        <v>0</v>
      </c>
      <c r="LI53" s="0" t="n">
        <f aca="false">IF(ISNUMBER(FIND(LI$1,$D53))=$AO$1,1,0)*VLOOKUP($Z$2,DALYs!$A$2:$MW$40,'Intervention list'!LI$195+1,0)</f>
        <v>0</v>
      </c>
      <c r="LJ53" s="0" t="n">
        <f aca="false">IF(ISNUMBER(FIND(LJ$1,$D53))=$AO$1,1,0)*VLOOKUP($Z$2,DALYs!$A$2:$MW$40,'Intervention list'!LJ$195+1,0)</f>
        <v>0</v>
      </c>
      <c r="LK53" s="0" t="n">
        <f aca="false">IF(ISNUMBER(FIND(LK$1,$D53))=$AO$1,1,0)*VLOOKUP($Z$2,DALYs!$A$2:$MW$40,'Intervention list'!LK$195+1,0)</f>
        <v>0</v>
      </c>
      <c r="LL53" s="0" t="n">
        <f aca="false">IF(ISNUMBER(FIND(LL$1,$D53))=$AO$1,1,0)*VLOOKUP($Z$2,DALYs!$A$2:$MW$40,'Intervention list'!LL$195+1,0)</f>
        <v>0</v>
      </c>
      <c r="LM53" s="0" t="n">
        <f aca="false">IF(ISNUMBER(FIND(LM$1,$D53))=$AO$1,1,0)*VLOOKUP($Z$2,DALYs!$A$2:$MW$40,'Intervention list'!LM$195+1,0)</f>
        <v>0</v>
      </c>
      <c r="LN53" s="0" t="n">
        <f aca="false">IF(ISNUMBER(FIND(LN$1,$D53))=$AO$1,1,0)*VLOOKUP($Z$2,DALYs!$A$2:$MW$40,'Intervention list'!LN$195+1,0)</f>
        <v>0</v>
      </c>
      <c r="LO53" s="0" t="n">
        <f aca="false">IF(ISNUMBER(FIND(LO$1,$D53))=$AO$1,1,0)*VLOOKUP($Z$2,DALYs!$A$2:$MW$40,'Intervention list'!LO$195+1,0)</f>
        <v>0</v>
      </c>
      <c r="LP53" s="0" t="n">
        <f aca="false">IF(ISNUMBER(FIND(LP$1,$D53))=$AO$1,1,0)*VLOOKUP($Z$2,DALYs!$A$2:$MW$40,'Intervention list'!LP$195+1,0)</f>
        <v>0</v>
      </c>
      <c r="LQ53" s="0" t="n">
        <f aca="false">IF(ISNUMBER(FIND(LQ$1,$D53))=$AO$1,1,0)*VLOOKUP($Z$2,DALYs!$A$2:$MW$40,'Intervention list'!LQ$195+1,0)</f>
        <v>0</v>
      </c>
      <c r="LR53" s="0" t="n">
        <f aca="false">IF(ISNUMBER(FIND(LR$1,$D53))=$AO$1,1,0)*VLOOKUP($Z$2,DALYs!$A$2:$MW$40,'Intervention list'!LR$195+1,0)</f>
        <v>0</v>
      </c>
      <c r="LS53" s="0" t="n">
        <f aca="false">IF(ISNUMBER(FIND(LS$1,$D53))=$AO$1,1,0)*VLOOKUP($Z$2,DALYs!$A$2:$MW$40,'Intervention list'!LS$195+1,0)</f>
        <v>0</v>
      </c>
      <c r="LT53" s="0" t="n">
        <f aca="false">IF(ISNUMBER(FIND(LT$1,$D53))=$AO$1,1,0)*VLOOKUP($Z$2,DALYs!$A$2:$MW$40,'Intervention list'!LT$195+1,0)</f>
        <v>0</v>
      </c>
      <c r="LU53" s="0" t="n">
        <f aca="false">IF(ISNUMBER(FIND(LU$1,$D53))=$AO$1,1,0)*VLOOKUP($Z$2,DALYs!$A$2:$MW$40,'Intervention list'!LU$195+1,0)</f>
        <v>0</v>
      </c>
      <c r="LV53" s="0" t="n">
        <f aca="false">IF(ISNUMBER(FIND(LV$1,$D53))=$AO$1,1,0)*VLOOKUP($Z$2,DALYs!$A$2:$MW$40,'Intervention list'!LV$195+1,0)</f>
        <v>0</v>
      </c>
      <c r="LW53" s="0" t="n">
        <f aca="false">IF(ISNUMBER(FIND(LW$1,$D53))=$AO$1,1,0)*VLOOKUP($Z$2,DALYs!$A$2:$MW$40,'Intervention list'!LW$195+1,0)</f>
        <v>0</v>
      </c>
      <c r="LX53" s="0" t="n">
        <f aca="false">IF(ISNUMBER(FIND(LX$1,$D53))=$AO$1,1,0)*VLOOKUP($Z$2,DALYs!$A$2:$MW$40,'Intervention list'!LX$195+1,0)</f>
        <v>0</v>
      </c>
      <c r="LY53" s="0" t="n">
        <f aca="false">IF(ISNUMBER(FIND(LY$1,$D53))=$AO$1,1,0)*VLOOKUP($Z$2,DALYs!$A$2:$MW$40,'Intervention list'!LY$195+1,0)</f>
        <v>0</v>
      </c>
      <c r="LZ53" s="0" t="n">
        <f aca="false">IF(ISNUMBER(FIND(LZ$1,$D53))=$AO$1,1,0)*VLOOKUP($Z$2,DALYs!$A$2:$MW$40,'Intervention list'!LZ$195+1,0)</f>
        <v>0</v>
      </c>
      <c r="MA53" s="0" t="n">
        <f aca="false">IF(ISNUMBER(FIND(MA$1,$D53))=$AO$1,1,0)*VLOOKUP($Z$2,DALYs!$A$2:$MW$40,'Intervention list'!MA$195+1,0)</f>
        <v>0</v>
      </c>
      <c r="MB53" s="0" t="n">
        <f aca="false">IF(ISNUMBER(FIND(MB$1,$D53))=$AO$1,1,0)*VLOOKUP($Z$2,DALYs!$A$2:$MW$40,'Intervention list'!MB$195+1,0)</f>
        <v>0</v>
      </c>
      <c r="MC53" s="0" t="n">
        <f aca="false">IF(ISNUMBER(FIND(MC$1,$D53))=$AO$1,1,0)*VLOOKUP($Z$2,DALYs!$A$2:$MW$40,'Intervention list'!MC$195+1,0)</f>
        <v>0</v>
      </c>
      <c r="MD53" s="0" t="n">
        <f aca="false">IF(ISNUMBER(FIND(MD$1,$D53))=$AO$1,1,0)*VLOOKUP($Z$2,DALYs!$A$2:$MW$40,'Intervention list'!MD$195+1,0)</f>
        <v>0</v>
      </c>
      <c r="ME53" s="0" t="n">
        <f aca="false">IF(ISNUMBER(FIND(ME$1,$D53))=$AO$1,1,0)*VLOOKUP($Z$2,DALYs!$A$2:$MW$40,'Intervention list'!ME$195+1,0)</f>
        <v>0</v>
      </c>
      <c r="MF53" s="0" t="n">
        <f aca="false">IF(ISNUMBER(FIND(MF$1,$D53))=$AO$1,1,0)*VLOOKUP($Z$2,DALYs!$A$2:$MW$40,'Intervention list'!MF$195+1,0)</f>
        <v>0</v>
      </c>
      <c r="MG53" s="0" t="n">
        <f aca="false">IF(ISNUMBER(FIND(MG$1,$D53))=$AO$1,1,0)*VLOOKUP($Z$2,DALYs!$A$2:$MW$40,'Intervention list'!MG$195+1,0)</f>
        <v>0</v>
      </c>
      <c r="MH53" s="0" t="n">
        <f aca="false">IF(ISNUMBER(FIND(MH$1,$D53))=$AO$1,1,0)*VLOOKUP($Z$2,DALYs!$A$2:$MW$40,'Intervention list'!MH$195+1,0)</f>
        <v>0</v>
      </c>
      <c r="MI53" s="0" t="n">
        <f aca="false">IF(ISNUMBER(FIND(MI$1,$D53))=$AO$1,1,0)*VLOOKUP($Z$2,DALYs!$A$2:$MW$40,'Intervention list'!MI$195+1,0)</f>
        <v>0</v>
      </c>
      <c r="MJ53" s="0" t="n">
        <f aca="false">IF(ISNUMBER(FIND(MJ$1,$D53))=$AO$1,1,0)*VLOOKUP($Z$2,DALYs!$A$2:$MW$40,'Intervention list'!MJ$195+1,0)</f>
        <v>0</v>
      </c>
      <c r="MK53" s="0" t="n">
        <f aca="false">IF(ISNUMBER(FIND(MK$1,$D53))=$AO$1,1,0)*VLOOKUP($Z$2,DALYs!$A$2:$MW$40,'Intervention list'!MK$195+1,0)</f>
        <v>0</v>
      </c>
      <c r="ML53" s="0" t="n">
        <f aca="false">IF(ISNUMBER(FIND(ML$1,$D53))=$AO$1,1,0)*VLOOKUP($Z$2,DALYs!$A$2:$MW$40,'Intervention list'!ML$195+1,0)</f>
        <v>0</v>
      </c>
      <c r="MM53" s="0" t="n">
        <f aca="false">IF(ISNUMBER(FIND(MM$1,$D53))=$AO$1,1,0)*VLOOKUP($Z$2,DALYs!$A$2:$MW$40,'Intervention list'!MM$195+1,0)</f>
        <v>0</v>
      </c>
      <c r="MN53" s="0" t="n">
        <f aca="false">IF(ISNUMBER(FIND(MN$1,$D53))=$AO$1,1,0)*VLOOKUP($Z$2,DALYs!$A$2:$MW$40,'Intervention list'!MN$195+1,0)</f>
        <v>0</v>
      </c>
      <c r="MO53" s="0" t="n">
        <f aca="false">IF(ISNUMBER(FIND(MO$1,$D53))=$AO$1,1,0)*VLOOKUP($Z$2,DALYs!$A$2:$MW$40,'Intervention list'!MO$195+1,0)</f>
        <v>0</v>
      </c>
      <c r="MP53" s="0" t="n">
        <f aca="false">IF(ISNUMBER(FIND(MP$1,$D53))=$AO$1,1,0)*VLOOKUP($Z$2,DALYs!$A$2:$MW$40,'Intervention list'!MP$195+1,0)</f>
        <v>0</v>
      </c>
      <c r="MQ53" s="0" t="n">
        <f aca="false">IF(ISNUMBER(FIND(MQ$1,$D53))=$AO$1,1,0)*VLOOKUP($Z$2,DALYs!$A$2:$MW$40,'Intervention list'!MQ$195+1,0)</f>
        <v>0</v>
      </c>
      <c r="MR53" s="0" t="n">
        <f aca="false">IF(ISNUMBER(FIND(MR$1,$D53))=$AO$1,1,0)*VLOOKUP($Z$2,DALYs!$A$2:$MW$40,'Intervention list'!MR$195+1,0)</f>
        <v>0</v>
      </c>
      <c r="MS53" s="0" t="n">
        <f aca="false">IF(ISNUMBER(FIND(MS$1,$D53))=$AO$1,1,0)*VLOOKUP($Z$2,DALYs!$A$2:$MW$40,'Intervention list'!MS$195+1,0)</f>
        <v>0</v>
      </c>
      <c r="MT53" s="0" t="n">
        <f aca="false">IF(ISNUMBER(FIND(MT$1,$D53))=$AO$1,1,0)*VLOOKUP($Z$2,DALYs!$A$2:$MW$40,'Intervention list'!MT$195+1,0)</f>
        <v>0</v>
      </c>
      <c r="MU53" s="0" t="n">
        <f aca="false">IF(ISNUMBER(FIND(MU$1,$D53))=$AO$1,1,0)*VLOOKUP($Z$2,DALYs!$A$2:$MW$40,'Intervention list'!MU$195+1,0)</f>
        <v>0</v>
      </c>
      <c r="MV53" s="0" t="n">
        <f aca="false">IF(ISNUMBER(FIND(MV$1,$D53))=$AO$1,1,0)*VLOOKUP($Z$2,DALYs!$A$2:$MW$40,'Intervention list'!MV$195+1,0)</f>
        <v>0</v>
      </c>
      <c r="MW53" s="0" t="n">
        <f aca="false">IF(ISNUMBER(FIND(MW$1,$D53))=$AO$1,1,0)*VLOOKUP($Z$2,DALYs!$A$2:$MW$40,'Intervention list'!MW$195+1,0)</f>
        <v>0</v>
      </c>
      <c r="MX53" s="0" t="n">
        <f aca="false">IF(ISNUMBER(FIND(MX$1,$D53))=$AO$1,1,0)*VLOOKUP($Z$2,DALYs!$A$2:$MW$40,'Intervention list'!MX$195+1,0)</f>
        <v>0</v>
      </c>
      <c r="MY53" s="0" t="n">
        <f aca="false">IF(ISNUMBER(FIND(MY$1,$D53))=$AO$1,1,0)*VLOOKUP($Z$2,DALYs!$A$2:$MW$40,'Intervention list'!MY$195+1,0)</f>
        <v>0</v>
      </c>
      <c r="MZ53" s="0" t="n">
        <f aca="false">IF(ISNUMBER(FIND(MZ$1,$D53))=$AO$1,1,0)*VLOOKUP($Z$2,DALYs!$A$2:$MW$40,'Intervention list'!MZ$195+1,0)</f>
        <v>0</v>
      </c>
      <c r="NA53" s="0" t="n">
        <f aca="false">IF(ISNUMBER(FIND(NA$1,$D53))=$AO$1,1,0)*VLOOKUP($Z$2,DALYs!$A$2:$MW$40,'Intervention list'!NA$195+1,0)</f>
        <v>0</v>
      </c>
      <c r="NB53" s="0" t="n">
        <f aca="false">IF(ISNUMBER(FIND(NB$1,$D53))=$AO$1,1,0)*VLOOKUP($Z$2,DALYs!$A$2:$MW$40,'Intervention list'!NB$195+1,0)</f>
        <v>0</v>
      </c>
      <c r="NC53" s="0" t="n">
        <f aca="false">IF(ISNUMBER(FIND(NC$1,$D53))=$AO$1,1,0)*VLOOKUP($Z$2,DALYs!$A$2:$MW$40,'Intervention list'!NC$195+1,0)</f>
        <v>0</v>
      </c>
      <c r="ND53" s="0" t="n">
        <f aca="false">IF(ISNUMBER(FIND(ND$1,$D53))=$AO$1,1,0)*VLOOKUP($Z$2,DALYs!$A$2:$MW$40,'Intervention list'!ND$195+1,0)</f>
        <v>0</v>
      </c>
      <c r="NE53" s="0" t="n">
        <f aca="false">IF(ISNUMBER(FIND(NE$1,$D53))=$AO$1,1,0)*VLOOKUP($Z$2,DALYs!$A$2:$MW$40,'Intervention list'!NE$195+1,0)</f>
        <v>0</v>
      </c>
      <c r="NF53" s="0" t="n">
        <f aca="false">IF(ISNUMBER(FIND(NF$1,$D53))=$AO$1,1,0)*VLOOKUP($Z$2,DALYs!$A$2:$MW$40,'Intervention list'!NF$195+1,0)</f>
        <v>0</v>
      </c>
      <c r="NG53" s="0" t="n">
        <f aca="false">IF(ISNUMBER(FIND(NG$1,$D53))=$AO$1,1,0)*VLOOKUP($Z$2,DALYs!$A$2:$MW$40,'Intervention list'!NG$195+1,0)</f>
        <v>0</v>
      </c>
      <c r="NH53" s="0" t="n">
        <f aca="false">IF(ISNUMBER(FIND(NH$1,$D53))=$AO$1,1,0)*VLOOKUP($Z$2,DALYs!$A$2:$MW$40,'Intervention list'!NH$195+1,0)</f>
        <v>0</v>
      </c>
      <c r="NI53" s="0" t="n">
        <f aca="false">IF(ISNUMBER(FIND(NI$1,$D53))=$AO$1,1,0)*VLOOKUP($Z$2,DALYs!$A$2:$MW$40,'Intervention list'!NI$195+1,0)</f>
        <v>0</v>
      </c>
      <c r="NJ53" s="0" t="n">
        <f aca="false">IF(ISNUMBER(FIND(NJ$1,$D53))=$AO$1,1,0)*VLOOKUP($Z$2,DALYs!$A$2:$MW$40,'Intervention list'!NJ$195+1,0)</f>
        <v>0</v>
      </c>
      <c r="NK53" s="0" t="n">
        <f aca="false">IF(ISNUMBER(FIND(NK$1,$D53))=$AO$1,1,0)*VLOOKUP($Z$2,DALYs!$A$2:$MW$40,'Intervention list'!NK$195+1,0)</f>
        <v>0</v>
      </c>
      <c r="NL53" s="0" t="n">
        <f aca="false">IF(ISNUMBER(FIND(NL$1,$D53))=$AO$1,1,0)*VLOOKUP($Z$2,DALYs!$A$2:$MW$40,'Intervention list'!NL$195+1,0)</f>
        <v>0</v>
      </c>
      <c r="NM53" s="0" t="n">
        <f aca="false">IF(ISNUMBER(FIND(NM$1,$D53))=$AO$1,1,0)*VLOOKUP($Z$2,DALYs!$A$2:$MW$40,'Intervention list'!NM$195+1,0)</f>
        <v>0</v>
      </c>
      <c r="NN53" s="0" t="n">
        <f aca="false">IF(ISNUMBER(FIND(NN$1,$D53))=$AO$1,1,0)*VLOOKUP($Z$2,DALYs!$A$2:$MW$40,'Intervention list'!NN$195+1,0)</f>
        <v>0</v>
      </c>
      <c r="NO53" s="0" t="n">
        <f aca="false">IF(ISNUMBER(FIND(NO$1,$D53))=$AO$1,1,0)*VLOOKUP($Z$2,DALYs!$A$2:$MW$40,'Intervention list'!NO$195+1,0)</f>
        <v>0</v>
      </c>
      <c r="NP53" s="0" t="n">
        <f aca="false">IF(ISNUMBER(FIND(NP$1,$D53))=$AO$1,1,0)*VLOOKUP($Z$2,DALYs!$A$2:$MW$40,'Intervention list'!NP$195+1,0)</f>
        <v>0</v>
      </c>
      <c r="NQ53" s="0" t="n">
        <f aca="false">IF(ISNUMBER(FIND(NQ$1,$D53))=$AO$1,1,0)*VLOOKUP($Z$2,DALYs!$A$2:$MW$40,'Intervention list'!NQ$195+1,0)</f>
        <v>0</v>
      </c>
      <c r="NR53" s="0" t="n">
        <f aca="false">IF(ISNUMBER(FIND(NR$1,$D53))=$AO$1,1,0)*VLOOKUP($Z$2,DALYs!$A$2:$MW$40,'Intervention list'!NR$195+1,0)</f>
        <v>0</v>
      </c>
      <c r="NS53" s="0" t="n">
        <f aca="false">IF(ISNUMBER(FIND(NS$1,$D53))=$AO$1,1,0)*VLOOKUP($Z$2,DALYs!$A$2:$MW$40,'Intervention list'!NS$195+1,0)</f>
        <v>0</v>
      </c>
      <c r="NT53" s="0" t="n">
        <f aca="false">IF(ISNUMBER(FIND(NT$1,$D53))=$AO$1,1,0)*VLOOKUP($Z$2,DALYs!$A$2:$MW$40,'Intervention list'!NT$195+1,0)</f>
        <v>0</v>
      </c>
      <c r="NU53" s="0" t="n">
        <f aca="false">IF(ISNUMBER(FIND(NU$1,$D53))=$AO$1,1,0)*VLOOKUP($Z$2,DALYs!$A$2:$MW$40,'Intervention list'!NU$195+1,0)</f>
        <v>0</v>
      </c>
      <c r="NV53" s="0" t="n">
        <f aca="false">IF(ISNUMBER(FIND(NV$1,$D53))=$AO$1,1,0)*VLOOKUP($Z$2,DALYs!$A$2:$MW$40,'Intervention list'!NV$195+1,0)</f>
        <v>0</v>
      </c>
      <c r="NW53" s="0" t="n">
        <f aca="false">IF(ISNUMBER(FIND(NW$1,$D53))=$AO$1,1,0)*VLOOKUP($Z$2,DALYs!$A$2:$MW$40,'Intervention list'!NW$195+1,0)</f>
        <v>0</v>
      </c>
      <c r="NX53" s="0" t="n">
        <f aca="false">IF(ISNUMBER(FIND(NX$1,$D53))=$AO$1,1,0)*VLOOKUP($Z$2,DALYs!$A$2:$MW$40,'Intervention list'!NX$195+1,0)</f>
        <v>0</v>
      </c>
      <c r="NY53" s="0" t="n">
        <f aca="false">IF(ISNUMBER(FIND(NY$1,$D53))=$AO$1,1,0)*VLOOKUP($Z$2,DALYs!$A$2:$MW$40,'Intervention list'!NY$195+1,0)</f>
        <v>0</v>
      </c>
      <c r="NZ53" s="0" t="n">
        <f aca="false">IF(ISNUMBER(FIND(NZ$1,$D53))=$AO$1,1,0)*VLOOKUP($Z$2,DALYs!$A$2:$MW$40,'Intervention list'!NZ$195+1,0)</f>
        <v>0</v>
      </c>
      <c r="OA53" s="0" t="n">
        <f aca="false">IF(ISNUMBER(FIND(OA$1,$D53))=$AO$1,1,0)*VLOOKUP($Z$2,DALYs!$A$2:$MW$40,'Intervention list'!OA$195+1,0)</f>
        <v>0</v>
      </c>
      <c r="OB53" s="0" t="n">
        <f aca="false">IF(ISNUMBER(FIND(OB$1,$D53))=$AO$1,1,0)*VLOOKUP($Z$2,DALYs!$A$2:$MW$40,'Intervention list'!OB$195+1,0)</f>
        <v>0</v>
      </c>
      <c r="OC53" s="0" t="n">
        <f aca="false">IF(ISNUMBER(FIND(OC$1,$D53))=$AO$1,1,0)*VLOOKUP($Z$2,DALYs!$A$2:$MW$40,'Intervention list'!OC$195+1,0)</f>
        <v>0</v>
      </c>
      <c r="OD53" s="0" t="n">
        <f aca="false">IF(ISNUMBER(FIND(OD$1,$D53))=$AO$1,1,0)*VLOOKUP($Z$2,DALYs!$A$2:$MW$40,'Intervention list'!OD$195+1,0)</f>
        <v>0</v>
      </c>
      <c r="OE53" s="0" t="n">
        <f aca="false">IF(ISNUMBER(FIND(OE$1,$D53))=$AO$1,1,0)*VLOOKUP($Z$2,DALYs!$A$2:$MW$40,'Intervention list'!OE$195+1,0)</f>
        <v>0</v>
      </c>
      <c r="OF53" s="0" t="n">
        <f aca="false">IF(ISNUMBER(FIND(OF$1,$D53))=$AO$1,1,0)*VLOOKUP($Z$2,DALYs!$A$2:$MW$40,'Intervention list'!OF$195+1,0)</f>
        <v>0</v>
      </c>
      <c r="OG53" s="0" t="n">
        <f aca="false">IF(ISNUMBER(FIND(OG$1,$D53))=$AO$1,1,0)*VLOOKUP($Z$2,DALYs!$A$2:$MW$40,'Intervention list'!OG$195+1,0)</f>
        <v>0</v>
      </c>
      <c r="OH53" s="0" t="n">
        <f aca="false">IF(ISNUMBER(FIND(OH$1,$D53))=$AO$1,1,0)*VLOOKUP($Z$2,DALYs!$A$2:$MW$40,'Intervention list'!OH$195+1,0)</f>
        <v>0</v>
      </c>
      <c r="OI53" s="0" t="n">
        <f aca="false">IF(ISNUMBER(FIND(OI$1,$D53))=$AO$1,1,0)*VLOOKUP($Z$2,DALYs!$A$2:$MW$40,'Intervention list'!OI$195+1,0)</f>
        <v>0</v>
      </c>
      <c r="OJ53" s="0" t="n">
        <f aca="false">IF(ISNUMBER(FIND(OJ$1,$D53))=$AO$1,1,0)*VLOOKUP($Z$2,DALYs!$A$2:$MW$40,'Intervention list'!OJ$195+1,0)</f>
        <v>0</v>
      </c>
      <c r="OK53" s="0" t="n">
        <f aca="false">IF(ISNUMBER(FIND(OK$1,$D53))=$AO$1,1,0)*VLOOKUP($Z$2,DALYs!$A$2:$MW$40,'Intervention list'!OK$195+1,0)</f>
        <v>0</v>
      </c>
      <c r="OL53" s="0" t="n">
        <f aca="false">IF(ISNUMBER(FIND(OL$1,$D53))=$AO$1,1,0)*VLOOKUP($Z$2,DALYs!$A$2:$MW$40,'Intervention list'!OL$195+1,0)</f>
        <v>0</v>
      </c>
      <c r="OM53" s="0" t="n">
        <f aca="false">IF(ISNUMBER(FIND(OM$1,$D53))=$AO$1,1,0)*VLOOKUP($Z$2,DALYs!$A$2:$MW$40,'Intervention list'!OM$195+1,0)</f>
        <v>0</v>
      </c>
      <c r="ON53" s="0" t="n">
        <f aca="false">IF(ISNUMBER(FIND(ON$1,$D53))=$AO$1,1,0)*VLOOKUP($Z$2,DALYs!$A$2:$MW$40,'Intervention list'!ON$195+1,0)</f>
        <v>0</v>
      </c>
      <c r="OO53" s="0" t="n">
        <f aca="false">IF(ISNUMBER(FIND(OO$1,$D53))=$AO$1,1,0)*VLOOKUP($Z$2,DALYs!$A$2:$MW$40,'Intervention list'!OO$195+1,0)</f>
        <v>0</v>
      </c>
      <c r="OP53" s="0" t="n">
        <f aca="false">IF(ISNUMBER(FIND(OP$1,$D53))=$AO$1,1,0)*VLOOKUP($Z$2,DALYs!$A$2:$MW$40,'Intervention list'!OP$195+1,0)</f>
        <v>0</v>
      </c>
      <c r="OQ53" s="0" t="n">
        <f aca="false">IF(ISNUMBER(FIND(OQ$1,$D53))=$AO$1,1,0)*VLOOKUP($Z$2,DALYs!$A$2:$MW$40,'Intervention list'!OQ$195+1,0)</f>
        <v>0</v>
      </c>
      <c r="OR53" s="0" t="n">
        <f aca="false">IF(ISNUMBER(FIND(OR$1,$D53))=$AO$1,1,0)*VLOOKUP($Z$2,DALYs!$A$2:$MW$40,'Intervention list'!OR$195+1,0)</f>
        <v>0</v>
      </c>
      <c r="OS53" s="0" t="n">
        <f aca="false">IF(ISNUMBER(FIND(OS$1,$D53))=$AO$1,1,0)*VLOOKUP($Z$2,DALYs!$A$2:$MW$40,'Intervention list'!OS$195+1,0)</f>
        <v>0</v>
      </c>
      <c r="OT53" s="0" t="n">
        <f aca="false">IF(ISNUMBER(FIND(OT$1,$D53))=$AO$1,1,0)*VLOOKUP($Z$2,DALYs!$A$2:$MW$40,'Intervention list'!OT$195+1,0)</f>
        <v>0</v>
      </c>
      <c r="OU53" s="0" t="n">
        <f aca="false">IF(ISNUMBER(FIND(OU$1,$D53))=$AO$1,1,0)*VLOOKUP($Z$2,DALYs!$A$2:$MW$40,'Intervention list'!OU$195+1,0)</f>
        <v>0</v>
      </c>
      <c r="OV53" s="0" t="n">
        <f aca="false">IF(ISNUMBER(FIND(OV$1,$D53))=$AO$1,1,0)*VLOOKUP($Z$2,DALYs!$A$2:$MW$40,'Intervention list'!OV$195+1,0)</f>
        <v>0</v>
      </c>
      <c r="OW53" s="0" t="n">
        <f aca="false">IF(ISNUMBER(FIND(OW$1,$D53))=$AO$1,1,0)*VLOOKUP($Z$2,DALYs!$A$2:$MW$40,'Intervention list'!OW$195+1,0)</f>
        <v>0</v>
      </c>
      <c r="OX53" s="0" t="n">
        <f aca="false">IF(ISNUMBER(FIND(OX$1,$D53))=$AO$1,1,0)*VLOOKUP($Z$2,DALYs!$A$2:$MW$40,'Intervention list'!OX$195+1,0)</f>
        <v>0</v>
      </c>
    </row>
    <row r="54" customFormat="false" ht="15.75" hidden="false" customHeight="false" outlineLevel="0" collapsed="false">
      <c r="A54" s="6" t="s">
        <v>265</v>
      </c>
      <c r="B54" s="6" t="s">
        <v>97</v>
      </c>
      <c r="C54" s="0" t="s">
        <v>266</v>
      </c>
      <c r="D54" s="7" t="s">
        <v>267</v>
      </c>
      <c r="E54" s="7" t="str">
        <f aca="false">SUBSTITUTE(D54,0.2,X54)</f>
        <v>Chronic respiratory diseases: 0.05</v>
      </c>
      <c r="F54" s="0" t="s">
        <v>25</v>
      </c>
      <c r="G54" s="8" t="n">
        <v>5.2529935346168</v>
      </c>
      <c r="H54" s="9" t="n">
        <v>0</v>
      </c>
      <c r="I54" s="9" t="n">
        <f aca="false">IF(H54="","",(H54*(VLOOKUP($Z$2,Worksheet,11,0)^4)))</f>
        <v>0</v>
      </c>
      <c r="J54" s="9" t="n">
        <f aca="false">IF(I54="","",I54*VLOOKUP($Z$2,Worksheet,12,0))</f>
        <v>0</v>
      </c>
      <c r="K54" s="9" t="n">
        <f aca="false">IF(I54="","",I54*VLOOKUP($Z$2, Worksheet, 13, 0))</f>
        <v>0</v>
      </c>
      <c r="L54" s="9" t="n">
        <f aca="false">IF(J54="",VLOOKUP($Z$2, Worksheet, 14, 0),J54)</f>
        <v>0</v>
      </c>
      <c r="M54" s="9" t="n">
        <f aca="false">IF(L54&lt;VLOOKUP($Z$2,'Country sheet'!$A$3:$P$41,15,0), VLOOKUP($Z$2,'Country sheet'!$A$3:$P$41,15,0), L54)/0.7</f>
        <v>66.2083230214262</v>
      </c>
      <c r="N54" s="27" t="n">
        <f aca="false">IFERROR(IF(AC54=$AO$1,VLOOKUP(F54,AO$42:AX$46,MATCH(AC$1,AP$41:AX$41,0)+1,0)/COUNTIFS($F$2:$F$194,$F54,$AC$2:$AC$194,$AO$1),0),0) + IFERROR(IF(AD54=$AO$1,VLOOKUP(F54,AO$42:AX$46,MATCH(AD$1,AP$41:AX$41,0)+1,0)/COUNTIFS($F$2:$F$194,$F54,$AD$2:$AD$194,$AO$1),0),0) + IFERROR(IF(AE54=$AO$1,VLOOKUP(F54,AO$42:AX$46,MATCH(AE$1,AP$41:AX$41,0)+1,0)/COUNTIFS($F$2:$F$194,$F54,$AE$2:$AE$194,$AO$1),0),0) + IFERROR(IF(AF54=$AO$1,VLOOKUP(F54,AO$42:AX$46,MATCH(AF$1,AP$41:AX$41,0)+1,0)/COUNTIFS($F$2:$F$194,$F54,$AF$2:$AF$194,$AO$1),0),0) + IFERROR(IF(AG54=$AO$1,VLOOKUP(F54,AO$42:AX$46,MATCH(AG$1,AP$41:AX$41,0)+1,0)/COUNTIFS($F$2:$F$194,$F54,$AG$2:$AG$194,$AO$1),0),0) + IFERROR(IF(AH54=$AO$1,VLOOKUP(F54,AO$42:AX$46,MATCH(AH$1,AP$41:AX$41,0)+1,0)/COUNTIFS($F$2:$F$194,$F54,$AH$2:$AH$194,$AO$1),0),0) + IFERROR(IF(AI54=$AO$1,VLOOKUP(F54,AO$42:AX$46,MATCH(AI$1,AP$41:AX$41,0)+1,0)/COUNTIFS($F$2:$F$194,$F54,$AI$2:$AI$194,$AO$1),0),0) + IFERROR(IF(AJ54=$AO$1,VLOOKUP(F54,AO$42:AX$46,MATCH(AJ$1,AP$41:AX$41,0)+1,0)/COUNTIFS($F$2:$F$194,$F54,$AJ$2:$AJ$194,$AO$1),0),0) + IFERROR(IF(AK54=$AO$1,VLOOKUP(F54,AO$42:AX$46,MATCH(AK$1,AP$41:AX$41,0)+1,0)/COUNTIFS($F$2:$F$194,$F54,$AK$2:$AK$194,$AO$1),0),0)</f>
        <v>0</v>
      </c>
      <c r="O54" s="0" t="n">
        <v>1</v>
      </c>
      <c r="P54" s="0" t="n">
        <v>1</v>
      </c>
      <c r="Q54" s="0" t="n">
        <f aca="false">SUM(BC54:OX54)</f>
        <v>117136.157827797</v>
      </c>
      <c r="R54" s="0" t="n">
        <f aca="false">IF(VLOOKUP($Z$2,CET!$A$4:$L$42,12,0)="Low income",_xlfn.IFS(S54=0.2,0.1,S54=0.1,0.05,S54=0.5,0.4,S54=0.35,0.25),S54)</f>
        <v>0.1</v>
      </c>
      <c r="S54" s="0" t="n">
        <v>0.1</v>
      </c>
      <c r="T54" s="0" t="n">
        <v>0.8</v>
      </c>
      <c r="U54" s="0" t="n">
        <f aca="false">N54/M54</f>
        <v>0</v>
      </c>
      <c r="V54" s="0" t="n">
        <f aca="false">IFERROR(U54/Q54,0)</f>
        <v>0</v>
      </c>
      <c r="W54" s="0" t="n">
        <f aca="false">(T54/R54)*V54</f>
        <v>0</v>
      </c>
      <c r="X54" s="28" t="n">
        <f aca="false">IF(W54=0,0,IF(W54&lt;=0.8,IF(W54&lt;0.05,0.05,W54),0.8))</f>
        <v>0</v>
      </c>
      <c r="Y54" s="28"/>
      <c r="AC54" s="34" t="n">
        <f aca="false">ISNUMBER(FIND(AC$1,$C54))</f>
        <v>0</v>
      </c>
      <c r="AD54" s="33" t="n">
        <f aca="false">ISNUMBER(FIND(AD$1,$C54))</f>
        <v>0</v>
      </c>
      <c r="AE54" s="33" t="n">
        <f aca="false">ISNUMBER(FIND(AE$1,$C54))</f>
        <v>0</v>
      </c>
      <c r="AF54" s="33" t="n">
        <f aca="false">ISNUMBER(FIND(AF$1,$C54))</f>
        <v>0</v>
      </c>
      <c r="AG54" s="33" t="n">
        <f aca="false">ISNUMBER(FIND(AG$1,$C54))</f>
        <v>0</v>
      </c>
      <c r="AH54" s="33" t="n">
        <f aca="false">ISNUMBER(FIND(AH$1,$C54))</f>
        <v>0</v>
      </c>
      <c r="AI54" s="33" t="n">
        <f aca="false">ISNUMBER(FIND(AI$1,$C54))</f>
        <v>0</v>
      </c>
      <c r="AJ54" s="33" t="n">
        <f aca="false">ISNUMBER(FIND(AJ$1,$C54))</f>
        <v>0</v>
      </c>
      <c r="AK54" s="35" t="n">
        <f aca="false">ISNUMBER(FIND(AK$1,$C54))</f>
        <v>0</v>
      </c>
      <c r="AL54" s="6"/>
      <c r="AM54" s="33"/>
      <c r="BC54" s="0" t="n">
        <f aca="false">IF(ISNUMBER(FIND(BC$1,$D54))=$AO$1,1,0)*VLOOKUP($Z$2,DALYs!$A$2:$MW$40,'Intervention list'!BC$195+1,0)</f>
        <v>0</v>
      </c>
      <c r="BD54" s="0" t="n">
        <f aca="false">IF(ISNUMBER(FIND(BD$1,$D54))=$AO$1,1,0)*VLOOKUP($Z$2,DALYs!$A$2:$MW$40,'Intervention list'!BD$195+1,0)</f>
        <v>0</v>
      </c>
      <c r="BE54" s="0" t="n">
        <f aca="false">IF(ISNUMBER(FIND(BE$1,$D54))=$AO$1,1,0)*VLOOKUP($Z$2,DALYs!$A$2:$MW$40,'Intervention list'!BE$195+1,0)</f>
        <v>0</v>
      </c>
      <c r="BF54" s="0" t="n">
        <f aca="false">IF(ISNUMBER(FIND(BF$1,$D54))=$AO$1,1,0)*VLOOKUP($Z$2,DALYs!$A$2:$MW$40,'Intervention list'!BF$195+1,0)</f>
        <v>0</v>
      </c>
      <c r="BG54" s="0" t="n">
        <f aca="false">IF(ISNUMBER(FIND(BG$1,$D54))=$AO$1,1,0)*VLOOKUP($Z$2,DALYs!$A$2:$MW$40,'Intervention list'!BG$195+1,0)</f>
        <v>0</v>
      </c>
      <c r="BH54" s="0" t="n">
        <f aca="false">IF(ISNUMBER(FIND(BH$1,$D54))=$AO$1,1,0)*VLOOKUP($Z$2,DALYs!$A$2:$MW$40,'Intervention list'!BH$195+1,0)</f>
        <v>0</v>
      </c>
      <c r="BI54" s="0" t="n">
        <f aca="false">IF(ISNUMBER(FIND(BI$1,$D54))=$AO$1,1,0)*VLOOKUP($Z$2,DALYs!$A$2:$MW$40,'Intervention list'!BI$195+1,0)</f>
        <v>0</v>
      </c>
      <c r="BJ54" s="0" t="n">
        <f aca="false">IF(ISNUMBER(FIND(BJ$1,$D54))=$AO$1,1,0)*VLOOKUP($Z$2,DALYs!$A$2:$MW$40,'Intervention list'!BJ$195+1,0)</f>
        <v>0</v>
      </c>
      <c r="BK54" s="0" t="n">
        <f aca="false">IF(ISNUMBER(FIND(BK$1,$D54))=$AO$1,1,0)*VLOOKUP($Z$2,DALYs!$A$2:$MW$40,'Intervention list'!BK$195+1,0)</f>
        <v>0</v>
      </c>
      <c r="BL54" s="0" t="n">
        <f aca="false">IF(ISNUMBER(FIND(BL$1,$D54))=$AO$1,1,0)*VLOOKUP($Z$2,DALYs!$A$2:$MW$40,'Intervention list'!BL$195+1,0)</f>
        <v>0</v>
      </c>
      <c r="BM54" s="0" t="n">
        <f aca="false">IF(ISNUMBER(FIND(BM$1,$D54))=$AO$1,1,0)*VLOOKUP($Z$2,DALYs!$A$2:$MW$40,'Intervention list'!BM$195+1,0)</f>
        <v>0</v>
      </c>
      <c r="BN54" s="0" t="n">
        <f aca="false">IF(ISNUMBER(FIND(BN$1,$D54))=$AO$1,1,0)*VLOOKUP($Z$2,DALYs!$A$2:$MW$40,'Intervention list'!BN$195+1,0)</f>
        <v>0</v>
      </c>
      <c r="BO54" s="0" t="n">
        <f aca="false">IF(ISNUMBER(FIND(BO$1,$D54))=$AO$1,1,0)*VLOOKUP($Z$2,DALYs!$A$2:$MW$40,'Intervention list'!BO$195+1,0)</f>
        <v>0</v>
      </c>
      <c r="BP54" s="0" t="n">
        <f aca="false">IF(ISNUMBER(FIND(BP$1,$D54))=$AO$1,1,0)*VLOOKUP($Z$2,DALYs!$A$2:$MW$40,'Intervention list'!BP$195+1,0)</f>
        <v>0</v>
      </c>
      <c r="BQ54" s="0" t="n">
        <f aca="false">IF(ISNUMBER(FIND(BQ$1,$D54))=$AO$1,1,0)*VLOOKUP($Z$2,DALYs!$A$2:$MW$40,'Intervention list'!BQ$195+1,0)</f>
        <v>0</v>
      </c>
      <c r="BR54" s="0" t="n">
        <f aca="false">IF(ISNUMBER(FIND(BR$1,$D54))=$AO$1,1,0)*VLOOKUP($Z$2,DALYs!$A$2:$MW$40,'Intervention list'!BR$195+1,0)</f>
        <v>0</v>
      </c>
      <c r="BS54" s="0" t="n">
        <f aca="false">IF(ISNUMBER(FIND(BS$1,$D54))=$AO$1,1,0)*VLOOKUP($Z$2,DALYs!$A$2:$MW$40,'Intervention list'!BS$195+1,0)</f>
        <v>0</v>
      </c>
      <c r="BT54" s="0" t="n">
        <f aca="false">IF(ISNUMBER(FIND(BT$1,$D54))=$AO$1,1,0)*VLOOKUP($Z$2,DALYs!$A$2:$MW$40,'Intervention list'!BT$195+1,0)</f>
        <v>0</v>
      </c>
      <c r="BU54" s="0" t="n">
        <f aca="false">IF(ISNUMBER(FIND(BU$1,$D54))=$AO$1,1,0)*VLOOKUP($Z$2,DALYs!$A$2:$MW$40,'Intervention list'!BU$195+1,0)</f>
        <v>0</v>
      </c>
      <c r="BV54" s="0" t="n">
        <f aca="false">IF(ISNUMBER(FIND(BV$1,$D54))=$AO$1,1,0)*VLOOKUP($Z$2,DALYs!$A$2:$MW$40,'Intervention list'!BV$195+1,0)</f>
        <v>0</v>
      </c>
      <c r="BW54" s="0" t="n">
        <f aca="false">IF(ISNUMBER(FIND(BW$1,$D54))=$AO$1,1,0)*VLOOKUP($Z$2,DALYs!$A$2:$MW$40,'Intervention list'!BW$195+1,0)</f>
        <v>0</v>
      </c>
      <c r="BX54" s="0" t="n">
        <f aca="false">IF(ISNUMBER(FIND(BX$1,$D54))=$AO$1,1,0)*VLOOKUP($Z$2,DALYs!$A$2:$MW$40,'Intervention list'!BX$195+1,0)</f>
        <v>0</v>
      </c>
      <c r="BY54" s="0" t="n">
        <f aca="false">IF(ISNUMBER(FIND(BY$1,$D54))=$AO$1,1,0)*VLOOKUP($Z$2,DALYs!$A$2:$MW$40,'Intervention list'!BY$195+1,0)</f>
        <v>0</v>
      </c>
      <c r="BZ54" s="0" t="n">
        <f aca="false">IF(ISNUMBER(FIND(BZ$1,$D54))=$AO$1,1,0)*VLOOKUP($Z$2,DALYs!$A$2:$MW$40,'Intervention list'!BZ$195+1,0)</f>
        <v>0</v>
      </c>
      <c r="CA54" s="0" t="n">
        <f aca="false">IF(ISNUMBER(FIND(CA$1,$D54))=$AO$1,1,0)*VLOOKUP($Z$2,DALYs!$A$2:$MW$40,'Intervention list'!CA$195+1,0)</f>
        <v>0</v>
      </c>
      <c r="CB54" s="0" t="n">
        <f aca="false">IF(ISNUMBER(FIND(CB$1,$D54))=$AO$1,1,0)*VLOOKUP($Z$2,DALYs!$A$2:$MW$40,'Intervention list'!CB$195+1,0)</f>
        <v>0</v>
      </c>
      <c r="CC54" s="0" t="n">
        <f aca="false">IF(ISNUMBER(FIND(CC$1,$D54))=$AO$1,1,0)*VLOOKUP($Z$2,DALYs!$A$2:$MW$40,'Intervention list'!CC$195+1,0)</f>
        <v>0</v>
      </c>
      <c r="CD54" s="0" t="n">
        <f aca="false">IF(ISNUMBER(FIND(CD$1,$D54))=$AO$1,1,0)*VLOOKUP($Z$2,DALYs!$A$2:$MW$40,'Intervention list'!CD$195+1,0)</f>
        <v>0</v>
      </c>
      <c r="CE54" s="0" t="n">
        <f aca="false">IF(ISNUMBER(FIND(CE$1,$D54))=$AO$1,1,0)*VLOOKUP($Z$2,DALYs!$A$2:$MW$40,'Intervention list'!CE$195+1,0)</f>
        <v>0</v>
      </c>
      <c r="CF54" s="0" t="n">
        <f aca="false">IF(ISNUMBER(FIND(CF$1,$D54))=$AO$1,1,0)*VLOOKUP($Z$2,DALYs!$A$2:$MW$40,'Intervention list'!CF$195+1,0)</f>
        <v>0</v>
      </c>
      <c r="CG54" s="0" t="n">
        <f aca="false">IF(ISNUMBER(FIND(CG$1,$D54))=$AO$1,1,0)*VLOOKUP($Z$2,DALYs!$A$2:$MW$40,'Intervention list'!CG$195+1,0)</f>
        <v>0</v>
      </c>
      <c r="CH54" s="0" t="n">
        <f aca="false">IF(ISNUMBER(FIND(CH$1,$D54))=$AO$1,1,0)*VLOOKUP($Z$2,DALYs!$A$2:$MW$40,'Intervention list'!CH$195+1,0)</f>
        <v>0</v>
      </c>
      <c r="CI54" s="0" t="n">
        <f aca="false">IF(ISNUMBER(FIND(CI$1,$D54))=$AO$1,1,0)*VLOOKUP($Z$2,DALYs!$A$2:$MW$40,'Intervention list'!CI$195+1,0)</f>
        <v>0</v>
      </c>
      <c r="CJ54" s="0" t="n">
        <f aca="false">IF(ISNUMBER(FIND(CJ$1,$D54))=$AO$1,1,0)*VLOOKUP($Z$2,DALYs!$A$2:$MW$40,'Intervention list'!CJ$195+1,0)</f>
        <v>0</v>
      </c>
      <c r="CK54" s="0" t="n">
        <f aca="false">IF(ISNUMBER(FIND(CK$1,$D54))=$AO$1,1,0)*VLOOKUP($Z$2,DALYs!$A$2:$MW$40,'Intervention list'!CK$195+1,0)</f>
        <v>0</v>
      </c>
      <c r="CL54" s="0" t="n">
        <f aca="false">IF(ISNUMBER(FIND(CL$1,$D54))=$AO$1,1,0)*VLOOKUP($Z$2,DALYs!$A$2:$MW$40,'Intervention list'!CL$195+1,0)</f>
        <v>0</v>
      </c>
      <c r="CM54" s="0" t="n">
        <f aca="false">IF(ISNUMBER(FIND(CM$1,$D54))=$AO$1,1,0)*VLOOKUP($Z$2,DALYs!$A$2:$MW$40,'Intervention list'!CM$195+1,0)</f>
        <v>0</v>
      </c>
      <c r="CN54" s="0" t="n">
        <f aca="false">IF(ISNUMBER(FIND(CN$1,$D54))=$AO$1,1,0)*VLOOKUP($Z$2,DALYs!$A$2:$MW$40,'Intervention list'!CN$195+1,0)</f>
        <v>0</v>
      </c>
      <c r="CO54" s="0" t="n">
        <f aca="false">IF(ISNUMBER(FIND(CO$1,$D54))=$AO$1,1,0)*VLOOKUP($Z$2,DALYs!$A$2:$MW$40,'Intervention list'!CO$195+1,0)</f>
        <v>0</v>
      </c>
      <c r="CP54" s="0" t="n">
        <f aca="false">IF(ISNUMBER(FIND(CP$1,$D54))=$AO$1,1,0)*VLOOKUP($Z$2,DALYs!$A$2:$MW$40,'Intervention list'!CP$195+1,0)</f>
        <v>0</v>
      </c>
      <c r="CQ54" s="0" t="n">
        <f aca="false">IF(ISNUMBER(FIND(CQ$1,$D54))=$AO$1,1,0)*VLOOKUP($Z$2,DALYs!$A$2:$MW$40,'Intervention list'!CQ$195+1,0)</f>
        <v>0</v>
      </c>
      <c r="CR54" s="0" t="n">
        <f aca="false">IF(ISNUMBER(FIND(CR$1,$D54))=$AO$1,1,0)*VLOOKUP($Z$2,DALYs!$A$2:$MW$40,'Intervention list'!CR$195+1,0)</f>
        <v>0</v>
      </c>
      <c r="CS54" s="0" t="n">
        <f aca="false">IF(ISNUMBER(FIND(CS$1,$D54))=$AO$1,1,0)*VLOOKUP($Z$2,DALYs!$A$2:$MW$40,'Intervention list'!CS$195+1,0)</f>
        <v>0</v>
      </c>
      <c r="CT54" s="0" t="n">
        <f aca="false">IF(ISNUMBER(FIND(CT$1,$D54))=$AO$1,1,0)*VLOOKUP($Z$2,DALYs!$A$2:$MW$40,'Intervention list'!CT$195+1,0)</f>
        <v>0</v>
      </c>
      <c r="CU54" s="0" t="n">
        <f aca="false">IF(ISNUMBER(FIND(CU$1,$D54))=$AO$1,1,0)*VLOOKUP($Z$2,DALYs!$A$2:$MW$40,'Intervention list'!CU$195+1,0)</f>
        <v>0</v>
      </c>
      <c r="CV54" s="0" t="n">
        <f aca="false">IF(ISNUMBER(FIND(CV$1,$D54))=$AO$1,1,0)*VLOOKUP($Z$2,DALYs!$A$2:$MW$40,'Intervention list'!CV$195+1,0)</f>
        <v>0</v>
      </c>
      <c r="CW54" s="0" t="n">
        <f aca="false">IF(ISNUMBER(FIND(CW$1,$D54))=$AO$1,1,0)*VLOOKUP($Z$2,DALYs!$A$2:$MW$40,'Intervention list'!CW$195+1,0)</f>
        <v>0</v>
      </c>
      <c r="CX54" s="0" t="n">
        <f aca="false">IF(ISNUMBER(FIND(CX$1,$D54))=$AO$1,1,0)*VLOOKUP($Z$2,DALYs!$A$2:$MW$40,'Intervention list'!CX$195+1,0)</f>
        <v>0</v>
      </c>
      <c r="CY54" s="0" t="n">
        <f aca="false">IF(ISNUMBER(FIND(CY$1,$D54))=$AO$1,1,0)*VLOOKUP($Z$2,DALYs!$A$2:$MW$40,'Intervention list'!CY$195+1,0)</f>
        <v>0</v>
      </c>
      <c r="CZ54" s="0" t="n">
        <f aca="false">IF(ISNUMBER(FIND(CZ$1,$D54))=$AO$1,1,0)*VLOOKUP($Z$2,DALYs!$A$2:$MW$40,'Intervention list'!CZ$195+1,0)</f>
        <v>0</v>
      </c>
      <c r="DA54" s="0" t="n">
        <f aca="false">IF(ISNUMBER(FIND(DA$1,$D54))=$AO$1,1,0)*VLOOKUP($Z$2,DALYs!$A$2:$MW$40,'Intervention list'!DA$195+1,0)</f>
        <v>0</v>
      </c>
      <c r="DB54" s="0" t="n">
        <f aca="false">IF(ISNUMBER(FIND(DB$1,$D54))=$AO$1,1,0)*VLOOKUP($Z$2,DALYs!$A$2:$MW$40,'Intervention list'!DB$195+1,0)</f>
        <v>0</v>
      </c>
      <c r="DC54" s="0" t="n">
        <f aca="false">IF(ISNUMBER(FIND(DC$1,$D54))=$AO$1,1,0)*VLOOKUP($Z$2,DALYs!$A$2:$MW$40,'Intervention list'!DC$195+1,0)</f>
        <v>0</v>
      </c>
      <c r="DD54" s="0" t="n">
        <f aca="false">IF(ISNUMBER(FIND(DD$1,$D54))=$AO$1,1,0)*VLOOKUP($Z$2,DALYs!$A$2:$MW$40,'Intervention list'!DD$195+1,0)</f>
        <v>0</v>
      </c>
      <c r="DE54" s="0" t="n">
        <f aca="false">IF(ISNUMBER(FIND(DE$1,$D54))=$AO$1,1,0)*VLOOKUP($Z$2,DALYs!$A$2:$MW$40,'Intervention list'!DE$195+1,0)</f>
        <v>0</v>
      </c>
      <c r="DF54" s="0" t="n">
        <f aca="false">IF(ISNUMBER(FIND(DF$1,$D54))=$AO$1,1,0)*VLOOKUP($Z$2,DALYs!$A$2:$MW$40,'Intervention list'!DF$195+1,0)</f>
        <v>0</v>
      </c>
      <c r="DG54" s="0" t="n">
        <f aca="false">IF(ISNUMBER(FIND(DG$1,$D54))=$AO$1,1,0)*VLOOKUP($Z$2,DALYs!$A$2:$MW$40,'Intervention list'!DG$195+1,0)</f>
        <v>0</v>
      </c>
      <c r="DH54" s="0" t="n">
        <f aca="false">IF(ISNUMBER(FIND(DH$1,$D54))=$AO$1,1,0)*VLOOKUP($Z$2,DALYs!$A$2:$MW$40,'Intervention list'!DH$195+1,0)</f>
        <v>0</v>
      </c>
      <c r="DI54" s="0" t="n">
        <f aca="false">IF(ISNUMBER(FIND(DI$1,$D54))=$AO$1,1,0)*VLOOKUP($Z$2,DALYs!$A$2:$MW$40,'Intervention list'!DI$195+1,0)</f>
        <v>0</v>
      </c>
      <c r="DJ54" s="0" t="n">
        <f aca="false">IF(ISNUMBER(FIND(DJ$1,$D54))=$AO$1,1,0)*VLOOKUP($Z$2,DALYs!$A$2:$MW$40,'Intervention list'!DJ$195+1,0)</f>
        <v>0</v>
      </c>
      <c r="DK54" s="0" t="n">
        <f aca="false">IF(ISNUMBER(FIND(DK$1,$D54))=$AO$1,1,0)*VLOOKUP($Z$2,DALYs!$A$2:$MW$40,'Intervention list'!DK$195+1,0)</f>
        <v>117136.157827797</v>
      </c>
      <c r="DL54" s="0" t="n">
        <f aca="false">IF(ISNUMBER(FIND(DL$1,$D54))=$AO$1,1,0)*VLOOKUP($Z$2,DALYs!$A$2:$MW$40,'Intervention list'!DL$195+1,0)</f>
        <v>0</v>
      </c>
      <c r="DM54" s="0" t="n">
        <f aca="false">IF(ISNUMBER(FIND(DM$1,$D54))=$AO$1,1,0)*VLOOKUP($Z$2,DALYs!$A$2:$MW$40,'Intervention list'!DM$195+1,0)</f>
        <v>0</v>
      </c>
      <c r="DN54" s="0" t="n">
        <f aca="false">IF(ISNUMBER(FIND(DN$1,$D54))=$AO$1,1,0)*VLOOKUP($Z$2,DALYs!$A$2:$MW$40,'Intervention list'!DN$195+1,0)</f>
        <v>0</v>
      </c>
      <c r="DO54" s="0" t="n">
        <f aca="false">IF(ISNUMBER(FIND(DO$1,$D54))=$AO$1,1,0)*VLOOKUP($Z$2,DALYs!$A$2:$MW$40,'Intervention list'!DO$195+1,0)</f>
        <v>0</v>
      </c>
      <c r="DP54" s="0" t="n">
        <f aca="false">IF(ISNUMBER(FIND(DP$1,$D54))=$AO$1,1,0)*VLOOKUP($Z$2,DALYs!$A$2:$MW$40,'Intervention list'!DP$195+1,0)</f>
        <v>0</v>
      </c>
      <c r="DQ54" s="0" t="n">
        <f aca="false">IF(ISNUMBER(FIND(DQ$1,$D54))=$AO$1,1,0)*VLOOKUP($Z$2,DALYs!$A$2:$MW$40,'Intervention list'!DQ$195+1,0)</f>
        <v>0</v>
      </c>
      <c r="DR54" s="0" t="n">
        <f aca="false">IF(ISNUMBER(FIND(DR$1,$D54))=$AO$1,1,0)*VLOOKUP($Z$2,DALYs!$A$2:$MW$40,'Intervention list'!DR$195+1,0)</f>
        <v>0</v>
      </c>
      <c r="DS54" s="0" t="n">
        <f aca="false">IF(ISNUMBER(FIND(DS$1,$D54))=$AO$1,1,0)*VLOOKUP($Z$2,DALYs!$A$2:$MW$40,'Intervention list'!DS$195+1,0)</f>
        <v>0</v>
      </c>
      <c r="DT54" s="0" t="n">
        <f aca="false">IF(ISNUMBER(FIND(DT$1,$D54))=$AO$1,1,0)*VLOOKUP($Z$2,DALYs!$A$2:$MW$40,'Intervention list'!DT$195+1,0)</f>
        <v>0</v>
      </c>
      <c r="DU54" s="0" t="n">
        <f aca="false">IF(ISNUMBER(FIND(DU$1,$D54))=$AO$1,1,0)*VLOOKUP($Z$2,DALYs!$A$2:$MW$40,'Intervention list'!DU$195+1,0)</f>
        <v>0</v>
      </c>
      <c r="DV54" s="0" t="n">
        <f aca="false">IF(ISNUMBER(FIND(DV$1,$D54))=$AO$1,1,0)*VLOOKUP($Z$2,DALYs!$A$2:$MW$40,'Intervention list'!DV$195+1,0)</f>
        <v>0</v>
      </c>
      <c r="DW54" s="0" t="n">
        <f aca="false">IF(ISNUMBER(FIND(DW$1,$D54))=$AO$1,1,0)*VLOOKUP($Z$2,DALYs!$A$2:$MW$40,'Intervention list'!DW$195+1,0)</f>
        <v>0</v>
      </c>
      <c r="DX54" s="0" t="n">
        <f aca="false">IF(ISNUMBER(FIND(DX$1,$D54))=$AO$1,1,0)*VLOOKUP($Z$2,DALYs!$A$2:$MW$40,'Intervention list'!DX$195+1,0)</f>
        <v>0</v>
      </c>
      <c r="DY54" s="0" t="n">
        <f aca="false">IF(ISNUMBER(FIND(DY$1,$D54))=$AO$1,1,0)*VLOOKUP($Z$2,DALYs!$A$2:$MW$40,'Intervention list'!DY$195+1,0)</f>
        <v>0</v>
      </c>
      <c r="DZ54" s="0" t="n">
        <f aca="false">IF(ISNUMBER(FIND(DZ$1,$D54))=$AO$1,1,0)*VLOOKUP($Z$2,DALYs!$A$2:$MW$40,'Intervention list'!DZ$195+1,0)</f>
        <v>0</v>
      </c>
      <c r="EA54" s="0" t="n">
        <f aca="false">IF(ISNUMBER(FIND(EA$1,$D54))=$AO$1,1,0)*VLOOKUP($Z$2,DALYs!$A$2:$MW$40,'Intervention list'!EA$195+1,0)</f>
        <v>0</v>
      </c>
      <c r="EB54" s="0" t="n">
        <f aca="false">IF(ISNUMBER(FIND(EB$1,$D54))=$AO$1,1,0)*VLOOKUP($Z$2,DALYs!$A$2:$MW$40,'Intervention list'!EB$195+1,0)</f>
        <v>0</v>
      </c>
      <c r="EC54" s="0" t="n">
        <f aca="false">IF(ISNUMBER(FIND(EC$1,$D54))=$AO$1,1,0)*VLOOKUP($Z$2,DALYs!$A$2:$MW$40,'Intervention list'!EC$195+1,0)</f>
        <v>0</v>
      </c>
      <c r="ED54" s="0" t="n">
        <f aca="false">IF(ISNUMBER(FIND(ED$1,$D54))=$AO$1,1,0)*VLOOKUP($Z$2,DALYs!$A$2:$MW$40,'Intervention list'!ED$195+1,0)</f>
        <v>0</v>
      </c>
      <c r="EE54" s="0" t="n">
        <f aca="false">IF(ISNUMBER(FIND(EE$1,$D54))=$AO$1,1,0)*VLOOKUP($Z$2,DALYs!$A$2:$MW$40,'Intervention list'!EE$195+1,0)</f>
        <v>0</v>
      </c>
      <c r="EF54" s="0" t="n">
        <f aca="false">IF(ISNUMBER(FIND(EF$1,$D54))=$AO$1,1,0)*VLOOKUP($Z$2,DALYs!$A$2:$MW$40,'Intervention list'!EF$195+1,0)</f>
        <v>0</v>
      </c>
      <c r="EG54" s="0" t="n">
        <f aca="false">IF(ISNUMBER(FIND(EG$1,$D54))=$AO$1,1,0)*VLOOKUP($Z$2,DALYs!$A$2:$MW$40,'Intervention list'!EG$195+1,0)</f>
        <v>0</v>
      </c>
      <c r="EH54" s="0" t="n">
        <f aca="false">IF(ISNUMBER(FIND(EH$1,$D54))=$AO$1,1,0)*VLOOKUP($Z$2,DALYs!$A$2:$MW$40,'Intervention list'!EH$195+1,0)</f>
        <v>0</v>
      </c>
      <c r="EI54" s="0" t="n">
        <f aca="false">IF(ISNUMBER(FIND(EI$1,$D54))=$AO$1,1,0)*VLOOKUP($Z$2,DALYs!$A$2:$MW$40,'Intervention list'!EI$195+1,0)</f>
        <v>0</v>
      </c>
      <c r="EJ54" s="0" t="n">
        <f aca="false">IF(ISNUMBER(FIND(EJ$1,$D54))=$AO$1,1,0)*VLOOKUP($Z$2,DALYs!$A$2:$MW$40,'Intervention list'!EJ$195+1,0)</f>
        <v>0</v>
      </c>
      <c r="EK54" s="0" t="n">
        <f aca="false">IF(ISNUMBER(FIND(EK$1,$D54))=$AO$1,1,0)*VLOOKUP($Z$2,DALYs!$A$2:$MW$40,'Intervention list'!EK$195+1,0)</f>
        <v>0</v>
      </c>
      <c r="EL54" s="0" t="n">
        <f aca="false">IF(ISNUMBER(FIND(EL$1,$D54))=$AO$1,1,0)*VLOOKUP($Z$2,DALYs!$A$2:$MW$40,'Intervention list'!EL$195+1,0)</f>
        <v>0</v>
      </c>
      <c r="EM54" s="0" t="n">
        <f aca="false">IF(ISNUMBER(FIND(EM$1,$D54))=$AO$1,1,0)*VLOOKUP($Z$2,DALYs!$A$2:$MW$40,'Intervention list'!EM$195+1,0)</f>
        <v>0</v>
      </c>
      <c r="EN54" s="0" t="n">
        <f aca="false">IF(ISNUMBER(FIND(EN$1,$D54))=$AO$1,1,0)*VLOOKUP($Z$2,DALYs!$A$2:$MW$40,'Intervention list'!EN$195+1,0)</f>
        <v>0</v>
      </c>
      <c r="EO54" s="0" t="n">
        <f aca="false">IF(ISNUMBER(FIND(EO$1,$D54))=$AO$1,1,0)*VLOOKUP($Z$2,DALYs!$A$2:$MW$40,'Intervention list'!EO$195+1,0)</f>
        <v>0</v>
      </c>
      <c r="EP54" s="0" t="n">
        <f aca="false">IF(ISNUMBER(FIND(EP$1,$D54))=$AO$1,1,0)*VLOOKUP($Z$2,DALYs!$A$2:$MW$40,'Intervention list'!EP$195+1,0)</f>
        <v>0</v>
      </c>
      <c r="EQ54" s="0" t="n">
        <f aca="false">IF(ISNUMBER(FIND(EQ$1,$D54))=$AO$1,1,0)*VLOOKUP($Z$2,DALYs!$A$2:$MW$40,'Intervention list'!EQ$195+1,0)</f>
        <v>0</v>
      </c>
      <c r="ER54" s="0" t="n">
        <f aca="false">IF(ISNUMBER(FIND(ER$1,$D54))=$AO$1,1,0)*VLOOKUP($Z$2,DALYs!$A$2:$MW$40,'Intervention list'!ER$195+1,0)</f>
        <v>0</v>
      </c>
      <c r="ES54" s="0" t="n">
        <f aca="false">IF(ISNUMBER(FIND(ES$1,$D54))=$AO$1,1,0)*VLOOKUP($Z$2,DALYs!$A$2:$MW$40,'Intervention list'!ES$195+1,0)</f>
        <v>0</v>
      </c>
      <c r="ET54" s="0" t="n">
        <f aca="false">IF(ISNUMBER(FIND(ET$1,$D54))=$AO$1,1,0)*VLOOKUP($Z$2,DALYs!$A$2:$MW$40,'Intervention list'!ET$195+1,0)</f>
        <v>0</v>
      </c>
      <c r="EU54" s="0" t="n">
        <f aca="false">IF(ISNUMBER(FIND(EU$1,$D54))=$AO$1,1,0)*VLOOKUP($Z$2,DALYs!$A$2:$MW$40,'Intervention list'!EU$195+1,0)</f>
        <v>0</v>
      </c>
      <c r="EV54" s="0" t="n">
        <f aca="false">IF(ISNUMBER(FIND(EV$1,$D54))=$AO$1,1,0)*VLOOKUP($Z$2,DALYs!$A$2:$MW$40,'Intervention list'!EV$195+1,0)</f>
        <v>0</v>
      </c>
      <c r="EW54" s="0" t="n">
        <f aca="false">IF(ISNUMBER(FIND(EW$1,$D54))=$AO$1,1,0)*VLOOKUP($Z$2,DALYs!$A$2:$MW$40,'Intervention list'!EW$195+1,0)</f>
        <v>0</v>
      </c>
      <c r="EX54" s="0" t="n">
        <f aca="false">IF(ISNUMBER(FIND(EX$1,$D54))=$AO$1,1,0)*VLOOKUP($Z$2,DALYs!$A$2:$MW$40,'Intervention list'!EX$195+1,0)</f>
        <v>0</v>
      </c>
      <c r="EY54" s="0" t="n">
        <f aca="false">IF(ISNUMBER(FIND(EY$1,$D54))=$AO$1,1,0)*VLOOKUP($Z$2,DALYs!$A$2:$MW$40,'Intervention list'!EY$195+1,0)</f>
        <v>0</v>
      </c>
      <c r="EZ54" s="0" t="n">
        <f aca="false">IF(ISNUMBER(FIND(EZ$1,$D54))=$AO$1,1,0)*VLOOKUP($Z$2,DALYs!$A$2:$MW$40,'Intervention list'!EZ$195+1,0)</f>
        <v>0</v>
      </c>
      <c r="FA54" s="0" t="n">
        <f aca="false">IF(ISNUMBER(FIND(FA$1,$D54))=$AO$1,1,0)*VLOOKUP($Z$2,DALYs!$A$2:$MW$40,'Intervention list'!FA$195+1,0)</f>
        <v>0</v>
      </c>
      <c r="FB54" s="0" t="n">
        <f aca="false">IF(ISNUMBER(FIND(FB$1,$D54))=$AO$1,1,0)*VLOOKUP($Z$2,DALYs!$A$2:$MW$40,'Intervention list'!FB$195+1,0)</f>
        <v>0</v>
      </c>
      <c r="FC54" s="0" t="n">
        <f aca="false">IF(ISNUMBER(FIND(FC$1,$D54))=$AO$1,1,0)*VLOOKUP($Z$2,DALYs!$A$2:$MW$40,'Intervention list'!FC$195+1,0)</f>
        <v>0</v>
      </c>
      <c r="FD54" s="0" t="n">
        <f aca="false">IF(ISNUMBER(FIND(FD$1,$D54))=$AO$1,1,0)*VLOOKUP($Z$2,DALYs!$A$2:$MW$40,'Intervention list'!FD$195+1,0)</f>
        <v>0</v>
      </c>
      <c r="FE54" s="0" t="n">
        <f aca="false">IF(ISNUMBER(FIND(FE$1,$D54))=$AO$1,1,0)*VLOOKUP($Z$2,DALYs!$A$2:$MW$40,'Intervention list'!FE$195+1,0)</f>
        <v>0</v>
      </c>
      <c r="FF54" s="0" t="n">
        <f aca="false">IF(ISNUMBER(FIND(FF$1,$D54))=$AO$1,1,0)*VLOOKUP($Z$2,DALYs!$A$2:$MW$40,'Intervention list'!FF$195+1,0)</f>
        <v>0</v>
      </c>
      <c r="FG54" s="0" t="n">
        <f aca="false">IF(ISNUMBER(FIND(FG$1,$D54))=$AO$1,1,0)*VLOOKUP($Z$2,DALYs!$A$2:$MW$40,'Intervention list'!FG$195+1,0)</f>
        <v>0</v>
      </c>
      <c r="FH54" s="0" t="n">
        <f aca="false">IF(ISNUMBER(FIND(FH$1,$D54))=$AO$1,1,0)*VLOOKUP($Z$2,DALYs!$A$2:$MW$40,'Intervention list'!FH$195+1,0)</f>
        <v>0</v>
      </c>
      <c r="FI54" s="0" t="n">
        <f aca="false">IF(ISNUMBER(FIND(FI$1,$D54))=$AO$1,1,0)*VLOOKUP($Z$2,DALYs!$A$2:$MW$40,'Intervention list'!FI$195+1,0)</f>
        <v>0</v>
      </c>
      <c r="FJ54" s="0" t="n">
        <f aca="false">IF(ISNUMBER(FIND(FJ$1,$D54))=$AO$1,1,0)*VLOOKUP($Z$2,DALYs!$A$2:$MW$40,'Intervention list'!FJ$195+1,0)</f>
        <v>0</v>
      </c>
      <c r="FK54" s="0" t="n">
        <f aca="false">IF(ISNUMBER(FIND(FK$1,$D54))=$AO$1,1,0)*VLOOKUP($Z$2,DALYs!$A$2:$MW$40,'Intervention list'!FK$195+1,0)</f>
        <v>0</v>
      </c>
      <c r="FL54" s="0" t="n">
        <f aca="false">IF(ISNUMBER(FIND(FL$1,$D54))=$AO$1,1,0)*VLOOKUP($Z$2,DALYs!$A$2:$MW$40,'Intervention list'!FL$195+1,0)</f>
        <v>0</v>
      </c>
      <c r="FM54" s="0" t="n">
        <f aca="false">IF(ISNUMBER(FIND(FM$1,$D54))=$AO$1,1,0)*VLOOKUP($Z$2,DALYs!$A$2:$MW$40,'Intervention list'!FM$195+1,0)</f>
        <v>0</v>
      </c>
      <c r="FN54" s="0" t="n">
        <f aca="false">IF(ISNUMBER(FIND(FN$1,$D54))=$AO$1,1,0)*VLOOKUP($Z$2,DALYs!$A$2:$MW$40,'Intervention list'!FN$195+1,0)</f>
        <v>0</v>
      </c>
      <c r="FO54" s="0" t="n">
        <f aca="false">IF(ISNUMBER(FIND(FO$1,$D54))=$AO$1,1,0)*VLOOKUP($Z$2,DALYs!$A$2:$MW$40,'Intervention list'!FO$195+1,0)</f>
        <v>0</v>
      </c>
      <c r="FP54" s="0" t="n">
        <f aca="false">IF(ISNUMBER(FIND(FP$1,$D54))=$AO$1,1,0)*VLOOKUP($Z$2,DALYs!$A$2:$MW$40,'Intervention list'!FP$195+1,0)</f>
        <v>0</v>
      </c>
      <c r="FQ54" s="0" t="n">
        <f aca="false">IF(ISNUMBER(FIND(FQ$1,$D54))=$AO$1,1,0)*VLOOKUP($Z$2,DALYs!$A$2:$MW$40,'Intervention list'!FQ$195+1,0)</f>
        <v>0</v>
      </c>
      <c r="FR54" s="0" t="n">
        <f aca="false">IF(ISNUMBER(FIND(FR$1,$D54))=$AO$1,1,0)*VLOOKUP($Z$2,DALYs!$A$2:$MW$40,'Intervention list'!FR$195+1,0)</f>
        <v>0</v>
      </c>
      <c r="FS54" s="0" t="n">
        <f aca="false">IF(ISNUMBER(FIND(FS$1,$D54))=$AO$1,1,0)*VLOOKUP($Z$2,DALYs!$A$2:$MW$40,'Intervention list'!FS$195+1,0)</f>
        <v>0</v>
      </c>
      <c r="FT54" s="0" t="n">
        <f aca="false">IF(ISNUMBER(FIND(FT$1,$D54))=$AO$1,1,0)*VLOOKUP($Z$2,DALYs!$A$2:$MW$40,'Intervention list'!FT$195+1,0)</f>
        <v>0</v>
      </c>
      <c r="FU54" s="0" t="n">
        <f aca="false">IF(ISNUMBER(FIND(FU$1,$D54))=$AO$1,1,0)*VLOOKUP($Z$2,DALYs!$A$2:$MW$40,'Intervention list'!FU$195+1,0)</f>
        <v>0</v>
      </c>
      <c r="FV54" s="0" t="n">
        <f aca="false">IF(ISNUMBER(FIND(FV$1,$D54))=$AO$1,1,0)*VLOOKUP($Z$2,DALYs!$A$2:$MW$40,'Intervention list'!FV$195+1,0)</f>
        <v>0</v>
      </c>
      <c r="FW54" s="0" t="n">
        <f aca="false">IF(ISNUMBER(FIND(FW$1,$D54))=$AO$1,1,0)*VLOOKUP($Z$2,DALYs!$A$2:$MW$40,'Intervention list'!FW$195+1,0)</f>
        <v>0</v>
      </c>
      <c r="FX54" s="0" t="n">
        <f aca="false">IF(ISNUMBER(FIND(FX$1,$D54))=$AO$1,1,0)*VLOOKUP($Z$2,DALYs!$A$2:$MW$40,'Intervention list'!FX$195+1,0)</f>
        <v>0</v>
      </c>
      <c r="FY54" s="0" t="n">
        <f aca="false">IF(ISNUMBER(FIND(FY$1,$D54))=$AO$1,1,0)*VLOOKUP($Z$2,DALYs!$A$2:$MW$40,'Intervention list'!FY$195+1,0)</f>
        <v>0</v>
      </c>
      <c r="FZ54" s="0" t="n">
        <f aca="false">IF(ISNUMBER(FIND(FZ$1,$D54))=$AO$1,1,0)*VLOOKUP($Z$2,DALYs!$A$2:$MW$40,'Intervention list'!FZ$195+1,0)</f>
        <v>0</v>
      </c>
      <c r="GA54" s="0" t="n">
        <f aca="false">IF(ISNUMBER(FIND(GA$1,$D54))=$AO$1,1,0)*VLOOKUP($Z$2,DALYs!$A$2:$MW$40,'Intervention list'!GA$195+1,0)</f>
        <v>0</v>
      </c>
      <c r="GB54" s="0" t="n">
        <f aca="false">IF(ISNUMBER(FIND(GB$1,$D54))=$AO$1,1,0)*VLOOKUP($Z$2,DALYs!$A$2:$MW$40,'Intervention list'!GB$195+1,0)</f>
        <v>0</v>
      </c>
      <c r="GC54" s="0" t="n">
        <f aca="false">IF(ISNUMBER(FIND(GC$1,$D54))=$AO$1,1,0)*VLOOKUP($Z$2,DALYs!$A$2:$MW$40,'Intervention list'!GC$195+1,0)</f>
        <v>0</v>
      </c>
      <c r="GD54" s="0" t="n">
        <f aca="false">IF(ISNUMBER(FIND(GD$1,$D54))=$AO$1,1,0)*VLOOKUP($Z$2,DALYs!$A$2:$MW$40,'Intervention list'!GD$195+1,0)</f>
        <v>0</v>
      </c>
      <c r="GE54" s="0" t="n">
        <f aca="false">IF(ISNUMBER(FIND(GE$1,$D54))=$AO$1,1,0)*VLOOKUP($Z$2,DALYs!$A$2:$MW$40,'Intervention list'!GE$195+1,0)</f>
        <v>0</v>
      </c>
      <c r="GF54" s="0" t="n">
        <f aca="false">IF(ISNUMBER(FIND(GF$1,$D54))=$AO$1,1,0)*VLOOKUP($Z$2,DALYs!$A$2:$MW$40,'Intervention list'!GF$195+1,0)</f>
        <v>0</v>
      </c>
      <c r="GG54" s="0" t="n">
        <f aca="false">IF(ISNUMBER(FIND(GG$1,$D54))=$AO$1,1,0)*VLOOKUP($Z$2,DALYs!$A$2:$MW$40,'Intervention list'!GG$195+1,0)</f>
        <v>0</v>
      </c>
      <c r="GH54" s="0" t="n">
        <f aca="false">IF(ISNUMBER(FIND(GH$1,$D54))=$AO$1,1,0)*VLOOKUP($Z$2,DALYs!$A$2:$MW$40,'Intervention list'!GH$195+1,0)</f>
        <v>0</v>
      </c>
      <c r="GI54" s="0" t="n">
        <f aca="false">IF(ISNUMBER(FIND(GI$1,$D54))=$AO$1,1,0)*VLOOKUP($Z$2,DALYs!$A$2:$MW$40,'Intervention list'!GI$195+1,0)</f>
        <v>0</v>
      </c>
      <c r="GJ54" s="0" t="n">
        <f aca="false">IF(ISNUMBER(FIND(GJ$1,$D54))=$AO$1,1,0)*VLOOKUP($Z$2,DALYs!$A$2:$MW$40,'Intervention list'!GJ$195+1,0)</f>
        <v>0</v>
      </c>
      <c r="GK54" s="0" t="n">
        <f aca="false">IF(ISNUMBER(FIND(GK$1,$D54))=$AO$1,1,0)*VLOOKUP($Z$2,DALYs!$A$2:$MW$40,'Intervention list'!GK$195+1,0)</f>
        <v>0</v>
      </c>
      <c r="GL54" s="0" t="n">
        <f aca="false">IF(ISNUMBER(FIND(GL$1,$D54))=$AO$1,1,0)*VLOOKUP($Z$2,DALYs!$A$2:$MW$40,'Intervention list'!GL$195+1,0)</f>
        <v>0</v>
      </c>
      <c r="GM54" s="0" t="n">
        <f aca="false">IF(ISNUMBER(FIND(GM$1,$D54))=$AO$1,1,0)*VLOOKUP($Z$2,DALYs!$A$2:$MW$40,'Intervention list'!GM$195+1,0)</f>
        <v>0</v>
      </c>
      <c r="GN54" s="0" t="n">
        <f aca="false">IF(ISNUMBER(FIND(GN$1,$D54))=$AO$1,1,0)*VLOOKUP($Z$2,DALYs!$A$2:$MW$40,'Intervention list'!GN$195+1,0)</f>
        <v>0</v>
      </c>
      <c r="GO54" s="0" t="n">
        <f aca="false">IF(ISNUMBER(FIND(GO$1,$D54))=$AO$1,1,0)*VLOOKUP($Z$2,DALYs!$A$2:$MW$40,'Intervention list'!GO$195+1,0)</f>
        <v>0</v>
      </c>
      <c r="GP54" s="0" t="n">
        <f aca="false">IF(ISNUMBER(FIND(GP$1,$D54))=$AO$1,1,0)*VLOOKUP($Z$2,DALYs!$A$2:$MW$40,'Intervention list'!GP$195+1,0)</f>
        <v>0</v>
      </c>
      <c r="GQ54" s="0" t="n">
        <f aca="false">IF(ISNUMBER(FIND(GQ$1,$D54))=$AO$1,1,0)*VLOOKUP($Z$2,DALYs!$A$2:$MW$40,'Intervention list'!GQ$195+1,0)</f>
        <v>0</v>
      </c>
      <c r="GR54" s="0" t="n">
        <f aca="false">IF(ISNUMBER(FIND(GR$1,$D54))=$AO$1,1,0)*VLOOKUP($Z$2,DALYs!$A$2:$MW$40,'Intervention list'!GR$195+1,0)</f>
        <v>0</v>
      </c>
      <c r="GS54" s="0" t="n">
        <f aca="false">IF(ISNUMBER(FIND(GS$1,$D54))=$AO$1,1,0)*VLOOKUP($Z$2,DALYs!$A$2:$MW$40,'Intervention list'!GS$195+1,0)</f>
        <v>0</v>
      </c>
      <c r="GT54" s="0" t="n">
        <f aca="false">IF(ISNUMBER(FIND(GT$1,$D54))=$AO$1,1,0)*VLOOKUP($Z$2,DALYs!$A$2:$MW$40,'Intervention list'!GT$195+1,0)</f>
        <v>0</v>
      </c>
      <c r="GU54" s="0" t="n">
        <f aca="false">IF(ISNUMBER(FIND(GU$1,$D54))=$AO$1,1,0)*VLOOKUP($Z$2,DALYs!$A$2:$MW$40,'Intervention list'!GU$195+1,0)</f>
        <v>0</v>
      </c>
      <c r="GV54" s="0" t="n">
        <f aca="false">IF(ISNUMBER(FIND(GV$1,$D54))=$AO$1,1,0)*VLOOKUP($Z$2,DALYs!$A$2:$MW$40,'Intervention list'!GV$195+1,0)</f>
        <v>0</v>
      </c>
      <c r="GW54" s="0" t="n">
        <f aca="false">IF(ISNUMBER(FIND(GW$1,$D54))=$AO$1,1,0)*VLOOKUP($Z$2,DALYs!$A$2:$MW$40,'Intervention list'!GW$195+1,0)</f>
        <v>0</v>
      </c>
      <c r="GX54" s="0" t="n">
        <f aca="false">IF(ISNUMBER(FIND(GX$1,$D54))=$AO$1,1,0)*VLOOKUP($Z$2,DALYs!$A$2:$MW$40,'Intervention list'!GX$195+1,0)</f>
        <v>0</v>
      </c>
      <c r="GY54" s="0" t="n">
        <f aca="false">IF(ISNUMBER(FIND(GY$1,$D54))=$AO$1,1,0)*VLOOKUP($Z$2,DALYs!$A$2:$MW$40,'Intervention list'!GY$195+1,0)</f>
        <v>0</v>
      </c>
      <c r="GZ54" s="0" t="n">
        <f aca="false">IF(ISNUMBER(FIND(GZ$1,$D54))=$AO$1,1,0)*VLOOKUP($Z$2,DALYs!$A$2:$MW$40,'Intervention list'!GZ$195+1,0)</f>
        <v>0</v>
      </c>
      <c r="HA54" s="0" t="n">
        <f aca="false">IF(ISNUMBER(FIND(HA$1,$D54))=$AO$1,1,0)*VLOOKUP($Z$2,DALYs!$A$2:$MW$40,'Intervention list'!HA$195+1,0)</f>
        <v>0</v>
      </c>
      <c r="HB54" s="0" t="n">
        <f aca="false">IF(ISNUMBER(FIND(HB$1,$D54))=$AO$1,1,0)*VLOOKUP($Z$2,DALYs!$A$2:$MW$40,'Intervention list'!HB$195+1,0)</f>
        <v>0</v>
      </c>
      <c r="HC54" s="0" t="n">
        <f aca="false">IF(ISNUMBER(FIND(HC$1,$D54))=$AO$1,1,0)*VLOOKUP($Z$2,DALYs!$A$2:$MW$40,'Intervention list'!HC$195+1,0)</f>
        <v>0</v>
      </c>
      <c r="HD54" s="0" t="n">
        <f aca="false">IF(ISNUMBER(FIND(HD$1,$D54))=$AO$1,1,0)*VLOOKUP($Z$2,DALYs!$A$2:$MW$40,'Intervention list'!HD$195+1,0)</f>
        <v>0</v>
      </c>
      <c r="HE54" s="0" t="n">
        <f aca="false">IF(ISNUMBER(FIND(HE$1,$D54))=$AO$1,1,0)*VLOOKUP($Z$2,DALYs!$A$2:$MW$40,'Intervention list'!HE$195+1,0)</f>
        <v>0</v>
      </c>
      <c r="HF54" s="0" t="n">
        <f aca="false">IF(ISNUMBER(FIND(HF$1,$D54))=$AO$1,1,0)*VLOOKUP($Z$2,DALYs!$A$2:$MW$40,'Intervention list'!HF$195+1,0)</f>
        <v>0</v>
      </c>
      <c r="HG54" s="0" t="n">
        <f aca="false">IF(ISNUMBER(FIND(HG$1,$D54))=$AO$1,1,0)*VLOOKUP($Z$2,DALYs!$A$2:$MW$40,'Intervention list'!HG$195+1,0)</f>
        <v>0</v>
      </c>
      <c r="HH54" s="0" t="n">
        <f aca="false">IF(ISNUMBER(FIND(HH$1,$D54))=$AO$1,1,0)*VLOOKUP($Z$2,DALYs!$A$2:$MW$40,'Intervention list'!HH$195+1,0)</f>
        <v>0</v>
      </c>
      <c r="HI54" s="0" t="n">
        <f aca="false">IF(ISNUMBER(FIND(HI$1,$D54))=$AO$1,1,0)*VLOOKUP($Z$2,DALYs!$A$2:$MW$40,'Intervention list'!HI$195+1,0)</f>
        <v>0</v>
      </c>
      <c r="HJ54" s="0" t="n">
        <f aca="false">IF(ISNUMBER(FIND(HJ$1,$D54))=$AO$1,1,0)*VLOOKUP($Z$2,DALYs!$A$2:$MW$40,'Intervention list'!HJ$195+1,0)</f>
        <v>0</v>
      </c>
      <c r="HK54" s="0" t="n">
        <f aca="false">IF(ISNUMBER(FIND(HK$1,$D54))=$AO$1,1,0)*VLOOKUP($Z$2,DALYs!$A$2:$MW$40,'Intervention list'!HK$195+1,0)</f>
        <v>0</v>
      </c>
      <c r="HL54" s="0" t="n">
        <f aca="false">IF(ISNUMBER(FIND(HL$1,$D54))=$AO$1,1,0)*VLOOKUP($Z$2,DALYs!$A$2:$MW$40,'Intervention list'!HL$195+1,0)</f>
        <v>0</v>
      </c>
      <c r="HM54" s="0" t="n">
        <f aca="false">IF(ISNUMBER(FIND(HM$1,$D54))=$AO$1,1,0)*VLOOKUP($Z$2,DALYs!$A$2:$MW$40,'Intervention list'!HM$195+1,0)</f>
        <v>0</v>
      </c>
      <c r="HN54" s="0" t="n">
        <f aca="false">IF(ISNUMBER(FIND(HN$1,$D54))=$AO$1,1,0)*VLOOKUP($Z$2,DALYs!$A$2:$MW$40,'Intervention list'!HN$195+1,0)</f>
        <v>0</v>
      </c>
      <c r="HO54" s="0" t="n">
        <f aca="false">IF(ISNUMBER(FIND(HO$1,$D54))=$AO$1,1,0)*VLOOKUP($Z$2,DALYs!$A$2:$MW$40,'Intervention list'!HO$195+1,0)</f>
        <v>0</v>
      </c>
      <c r="HP54" s="0" t="n">
        <f aca="false">IF(ISNUMBER(FIND(HP$1,$D54))=$AO$1,1,0)*VLOOKUP($Z$2,DALYs!$A$2:$MW$40,'Intervention list'!HP$195+1,0)</f>
        <v>0</v>
      </c>
      <c r="HQ54" s="0" t="n">
        <f aca="false">IF(ISNUMBER(FIND(HQ$1,$D54))=$AO$1,1,0)*VLOOKUP($Z$2,DALYs!$A$2:$MW$40,'Intervention list'!HQ$195+1,0)</f>
        <v>0</v>
      </c>
      <c r="HR54" s="0" t="n">
        <f aca="false">IF(ISNUMBER(FIND(HR$1,$D54))=$AO$1,1,0)*VLOOKUP($Z$2,DALYs!$A$2:$MW$40,'Intervention list'!HR$195+1,0)</f>
        <v>0</v>
      </c>
      <c r="HS54" s="0" t="n">
        <f aca="false">IF(ISNUMBER(FIND(HS$1,$D54))=$AO$1,1,0)*VLOOKUP($Z$2,DALYs!$A$2:$MW$40,'Intervention list'!HS$195+1,0)</f>
        <v>0</v>
      </c>
      <c r="HT54" s="0" t="n">
        <f aca="false">IF(ISNUMBER(FIND(HT$1,$D54))=$AO$1,1,0)*VLOOKUP($Z$2,DALYs!$A$2:$MW$40,'Intervention list'!HT$195+1,0)</f>
        <v>0</v>
      </c>
      <c r="HU54" s="0" t="n">
        <f aca="false">IF(ISNUMBER(FIND(HU$1,$D54))=$AO$1,1,0)*VLOOKUP($Z$2,DALYs!$A$2:$MW$40,'Intervention list'!HU$195+1,0)</f>
        <v>0</v>
      </c>
      <c r="HV54" s="0" t="n">
        <f aca="false">IF(ISNUMBER(FIND(HV$1,$D54))=$AO$1,1,0)*VLOOKUP($Z$2,DALYs!$A$2:$MW$40,'Intervention list'!HV$195+1,0)</f>
        <v>0</v>
      </c>
      <c r="HW54" s="0" t="n">
        <f aca="false">IF(ISNUMBER(FIND(HW$1,$D54))=$AO$1,1,0)*VLOOKUP($Z$2,DALYs!$A$2:$MW$40,'Intervention list'!HW$195+1,0)</f>
        <v>0</v>
      </c>
      <c r="HX54" s="0" t="n">
        <f aca="false">IF(ISNUMBER(FIND(HX$1,$D54))=$AO$1,1,0)*VLOOKUP($Z$2,DALYs!$A$2:$MW$40,'Intervention list'!HX$195+1,0)</f>
        <v>0</v>
      </c>
      <c r="HY54" s="0" t="n">
        <f aca="false">IF(ISNUMBER(FIND(HY$1,$D54))=$AO$1,1,0)*VLOOKUP($Z$2,DALYs!$A$2:$MW$40,'Intervention list'!HY$195+1,0)</f>
        <v>0</v>
      </c>
      <c r="HZ54" s="0" t="n">
        <f aca="false">IF(ISNUMBER(FIND(HZ$1,$D54))=$AO$1,1,0)*VLOOKUP($Z$2,DALYs!$A$2:$MW$40,'Intervention list'!HZ$195+1,0)</f>
        <v>0</v>
      </c>
      <c r="IA54" s="0" t="n">
        <f aca="false">IF(ISNUMBER(FIND(IA$1,$D54))=$AO$1,1,0)*VLOOKUP($Z$2,DALYs!$A$2:$MW$40,'Intervention list'!IA$195+1,0)</f>
        <v>0</v>
      </c>
      <c r="IB54" s="0" t="n">
        <f aca="false">IF(ISNUMBER(FIND(IB$1,$D54))=$AO$1,1,0)*VLOOKUP($Z$2,DALYs!$A$2:$MW$40,'Intervention list'!IB$195+1,0)</f>
        <v>0</v>
      </c>
      <c r="IC54" s="0" t="n">
        <f aca="false">IF(ISNUMBER(FIND(IC$1,$D54))=$AO$1,1,0)*VLOOKUP($Z$2,DALYs!$A$2:$MW$40,'Intervention list'!IC$195+1,0)</f>
        <v>0</v>
      </c>
      <c r="ID54" s="0" t="n">
        <f aca="false">IF(ISNUMBER(FIND(ID$1,$D54))=$AO$1,1,0)*VLOOKUP($Z$2,DALYs!$A$2:$MW$40,'Intervention list'!ID$195+1,0)</f>
        <v>0</v>
      </c>
      <c r="IE54" s="0" t="n">
        <f aca="false">IF(ISNUMBER(FIND(IE$1,$D54))=$AO$1,1,0)*VLOOKUP($Z$2,DALYs!$A$2:$MW$40,'Intervention list'!IE$195+1,0)</f>
        <v>0</v>
      </c>
      <c r="IF54" s="0" t="n">
        <f aca="false">IF(ISNUMBER(FIND(IF$1,$D54))=$AO$1,1,0)*VLOOKUP($Z$2,DALYs!$A$2:$MW$40,'Intervention list'!IF$195+1,0)</f>
        <v>0</v>
      </c>
      <c r="IG54" s="0" t="n">
        <f aca="false">IF(ISNUMBER(FIND(IG$1,$D54))=$AO$1,1,0)*VLOOKUP($Z$2,DALYs!$A$2:$MW$40,'Intervention list'!IG$195+1,0)</f>
        <v>0</v>
      </c>
      <c r="IH54" s="0" t="n">
        <f aca="false">IF(ISNUMBER(FIND(IH$1,$D54))=$AO$1,1,0)*VLOOKUP($Z$2,DALYs!$A$2:$MW$40,'Intervention list'!IH$195+1,0)</f>
        <v>0</v>
      </c>
      <c r="II54" s="0" t="n">
        <f aca="false">IF(ISNUMBER(FIND(II$1,$D54))=$AO$1,1,0)*VLOOKUP($Z$2,DALYs!$A$2:$MW$40,'Intervention list'!II$195+1,0)</f>
        <v>0</v>
      </c>
      <c r="IJ54" s="0" t="n">
        <f aca="false">IF(ISNUMBER(FIND(IJ$1,$D54))=$AO$1,1,0)*VLOOKUP($Z$2,DALYs!$A$2:$MW$40,'Intervention list'!IJ$195+1,0)</f>
        <v>0</v>
      </c>
      <c r="IK54" s="0" t="n">
        <f aca="false">IF(ISNUMBER(FIND(IK$1,$D54))=$AO$1,1,0)*VLOOKUP($Z$2,DALYs!$A$2:$MW$40,'Intervention list'!IK$195+1,0)</f>
        <v>0</v>
      </c>
      <c r="IL54" s="0" t="n">
        <f aca="false">IF(ISNUMBER(FIND(IL$1,$D54))=$AO$1,1,0)*VLOOKUP($Z$2,DALYs!$A$2:$MW$40,'Intervention list'!IL$195+1,0)</f>
        <v>0</v>
      </c>
      <c r="IM54" s="0" t="n">
        <f aca="false">IF(ISNUMBER(FIND(IM$1,$D54))=$AO$1,1,0)*VLOOKUP($Z$2,DALYs!$A$2:$MW$40,'Intervention list'!IM$195+1,0)</f>
        <v>0</v>
      </c>
      <c r="IN54" s="0" t="n">
        <f aca="false">IF(ISNUMBER(FIND(IN$1,$D54))=$AO$1,1,0)*VLOOKUP($Z$2,DALYs!$A$2:$MW$40,'Intervention list'!IN$195+1,0)</f>
        <v>0</v>
      </c>
      <c r="IO54" s="0" t="n">
        <f aca="false">IF(ISNUMBER(FIND(IO$1,$D54))=$AO$1,1,0)*VLOOKUP($Z$2,DALYs!$A$2:$MW$40,'Intervention list'!IO$195+1,0)</f>
        <v>0</v>
      </c>
      <c r="IP54" s="0" t="n">
        <f aca="false">IF(ISNUMBER(FIND(IP$1,$D54))=$AO$1,1,0)*VLOOKUP($Z$2,DALYs!$A$2:$MW$40,'Intervention list'!IP$195+1,0)</f>
        <v>0</v>
      </c>
      <c r="IQ54" s="0" t="n">
        <f aca="false">IF(ISNUMBER(FIND(IQ$1,$D54))=$AO$1,1,0)*VLOOKUP($Z$2,DALYs!$A$2:$MW$40,'Intervention list'!IQ$195+1,0)</f>
        <v>0</v>
      </c>
      <c r="IR54" s="0" t="n">
        <f aca="false">IF(ISNUMBER(FIND(IR$1,$D54))=$AO$1,1,0)*VLOOKUP($Z$2,DALYs!$A$2:$MW$40,'Intervention list'!IR$195+1,0)</f>
        <v>0</v>
      </c>
      <c r="IS54" s="0" t="n">
        <f aca="false">IF(ISNUMBER(FIND(IS$1,$D54))=$AO$1,1,0)*VLOOKUP($Z$2,DALYs!$A$2:$MW$40,'Intervention list'!IS$195+1,0)</f>
        <v>0</v>
      </c>
      <c r="IT54" s="0" t="n">
        <f aca="false">IF(ISNUMBER(FIND(IT$1,$D54))=$AO$1,1,0)*VLOOKUP($Z$2,DALYs!$A$2:$MW$40,'Intervention list'!IT$195+1,0)</f>
        <v>0</v>
      </c>
      <c r="IU54" s="0" t="n">
        <f aca="false">IF(ISNUMBER(FIND(IU$1,$D54))=$AO$1,1,0)*VLOOKUP($Z$2,DALYs!$A$2:$MW$40,'Intervention list'!IU$195+1,0)</f>
        <v>0</v>
      </c>
      <c r="IV54" s="0" t="n">
        <f aca="false">IF(ISNUMBER(FIND(IV$1,$D54))=$AO$1,1,0)*VLOOKUP($Z$2,DALYs!$A$2:$MW$40,'Intervention list'!IV$195+1,0)</f>
        <v>0</v>
      </c>
      <c r="IW54" s="0" t="n">
        <f aca="false">IF(ISNUMBER(FIND(IW$1,$D54))=$AO$1,1,0)*VLOOKUP($Z$2,DALYs!$A$2:$MW$40,'Intervention list'!IW$195+1,0)</f>
        <v>0</v>
      </c>
      <c r="IX54" s="0" t="n">
        <f aca="false">IF(ISNUMBER(FIND(IX$1,$D54))=$AO$1,1,0)*VLOOKUP($Z$2,DALYs!$A$2:$MW$40,'Intervention list'!IX$195+1,0)</f>
        <v>0</v>
      </c>
      <c r="IY54" s="0" t="n">
        <f aca="false">IF(ISNUMBER(FIND(IY$1,$D54))=$AO$1,1,0)*VLOOKUP($Z$2,DALYs!$A$2:$MW$40,'Intervention list'!IY$195+1,0)</f>
        <v>0</v>
      </c>
      <c r="IZ54" s="0" t="n">
        <f aca="false">IF(ISNUMBER(FIND(IZ$1,$D54))=$AO$1,1,0)*VLOOKUP($Z$2,DALYs!$A$2:$MW$40,'Intervention list'!IZ$195+1,0)</f>
        <v>0</v>
      </c>
      <c r="JA54" s="0" t="n">
        <f aca="false">IF(ISNUMBER(FIND(JA$1,$D54))=$AO$1,1,0)*VLOOKUP($Z$2,DALYs!$A$2:$MW$40,'Intervention list'!JA$195+1,0)</f>
        <v>0</v>
      </c>
      <c r="JB54" s="0" t="n">
        <f aca="false">IF(ISNUMBER(FIND(JB$1,$D54))=$AO$1,1,0)*VLOOKUP($Z$2,DALYs!$A$2:$MW$40,'Intervention list'!JB$195+1,0)</f>
        <v>0</v>
      </c>
      <c r="JC54" s="0" t="n">
        <f aca="false">IF(ISNUMBER(FIND(JC$1,$D54))=$AO$1,1,0)*VLOOKUP($Z$2,DALYs!$A$2:$MW$40,'Intervention list'!JC$195+1,0)</f>
        <v>0</v>
      </c>
      <c r="JD54" s="0" t="n">
        <f aca="false">IF(ISNUMBER(FIND(JD$1,$D54))=$AO$1,1,0)*VLOOKUP($Z$2,DALYs!$A$2:$MW$40,'Intervention list'!JD$195+1,0)</f>
        <v>0</v>
      </c>
      <c r="JE54" s="0" t="n">
        <f aca="false">IF(ISNUMBER(FIND(JE$1,$D54))=$AO$1,1,0)*VLOOKUP($Z$2,DALYs!$A$2:$MW$40,'Intervention list'!JE$195+1,0)</f>
        <v>0</v>
      </c>
      <c r="JF54" s="0" t="n">
        <f aca="false">IF(ISNUMBER(FIND(JF$1,$D54))=$AO$1,1,0)*VLOOKUP($Z$2,DALYs!$A$2:$MW$40,'Intervention list'!JF$195+1,0)</f>
        <v>0</v>
      </c>
      <c r="JG54" s="0" t="n">
        <f aca="false">IF(ISNUMBER(FIND(JG$1,$D54))=$AO$1,1,0)*VLOOKUP($Z$2,DALYs!$A$2:$MW$40,'Intervention list'!JG$195+1,0)</f>
        <v>0</v>
      </c>
      <c r="JH54" s="0" t="n">
        <f aca="false">IF(ISNUMBER(FIND(JH$1,$D54))=$AO$1,1,0)*VLOOKUP($Z$2,DALYs!$A$2:$MW$40,'Intervention list'!JH$195+1,0)</f>
        <v>0</v>
      </c>
      <c r="JI54" s="0" t="n">
        <f aca="false">IF(ISNUMBER(FIND(JI$1,$D54))=$AO$1,1,0)*VLOOKUP($Z$2,DALYs!$A$2:$MW$40,'Intervention list'!JI$195+1,0)</f>
        <v>0</v>
      </c>
      <c r="JJ54" s="0" t="n">
        <f aca="false">IF(ISNUMBER(FIND(JJ$1,$D54))=$AO$1,1,0)*VLOOKUP($Z$2,DALYs!$A$2:$MW$40,'Intervention list'!JJ$195+1,0)</f>
        <v>0</v>
      </c>
      <c r="JK54" s="0" t="n">
        <f aca="false">IF(ISNUMBER(FIND(JK$1,$D54))=$AO$1,1,0)*VLOOKUP($Z$2,DALYs!$A$2:$MW$40,'Intervention list'!JK$195+1,0)</f>
        <v>0</v>
      </c>
      <c r="JL54" s="0" t="n">
        <f aca="false">IF(ISNUMBER(FIND(JL$1,$D54))=$AO$1,1,0)*VLOOKUP($Z$2,DALYs!$A$2:$MW$40,'Intervention list'!JL$195+1,0)</f>
        <v>0</v>
      </c>
      <c r="JM54" s="0" t="n">
        <f aca="false">IF(ISNUMBER(FIND(JM$1,$D54))=$AO$1,1,0)*VLOOKUP($Z$2,DALYs!$A$2:$MW$40,'Intervention list'!JM$195+1,0)</f>
        <v>0</v>
      </c>
      <c r="JN54" s="0" t="n">
        <f aca="false">IF(ISNUMBER(FIND(JN$1,$D54))=$AO$1,1,0)*VLOOKUP($Z$2,DALYs!$A$2:$MW$40,'Intervention list'!JN$195+1,0)</f>
        <v>0</v>
      </c>
      <c r="JO54" s="0" t="n">
        <f aca="false">IF(ISNUMBER(FIND(JO$1,$D54))=$AO$1,1,0)*VLOOKUP($Z$2,DALYs!$A$2:$MW$40,'Intervention list'!JO$195+1,0)</f>
        <v>0</v>
      </c>
      <c r="JP54" s="0" t="n">
        <f aca="false">IF(ISNUMBER(FIND(JP$1,$D54))=$AO$1,1,0)*VLOOKUP($Z$2,DALYs!$A$2:$MW$40,'Intervention list'!JP$195+1,0)</f>
        <v>0</v>
      </c>
      <c r="JQ54" s="0" t="n">
        <f aca="false">IF(ISNUMBER(FIND(JQ$1,$D54))=$AO$1,1,0)*VLOOKUP($Z$2,DALYs!$A$2:$MW$40,'Intervention list'!JQ$195+1,0)</f>
        <v>0</v>
      </c>
      <c r="JR54" s="0" t="n">
        <f aca="false">IF(ISNUMBER(FIND(JR$1,$D54))=$AO$1,1,0)*VLOOKUP($Z$2,DALYs!$A$2:$MW$40,'Intervention list'!JR$195+1,0)</f>
        <v>0</v>
      </c>
      <c r="JS54" s="0" t="n">
        <f aca="false">IF(ISNUMBER(FIND(JS$1,$D54))=$AO$1,1,0)*VLOOKUP($Z$2,DALYs!$A$2:$MW$40,'Intervention list'!JS$195+1,0)</f>
        <v>0</v>
      </c>
      <c r="JT54" s="0" t="n">
        <f aca="false">IF(ISNUMBER(FIND(JT$1,$D54))=$AO$1,1,0)*VLOOKUP($Z$2,DALYs!$A$2:$MW$40,'Intervention list'!JT$195+1,0)</f>
        <v>0</v>
      </c>
      <c r="JU54" s="0" t="n">
        <f aca="false">IF(ISNUMBER(FIND(JU$1,$D54))=$AO$1,1,0)*VLOOKUP($Z$2,DALYs!$A$2:$MW$40,'Intervention list'!JU$195+1,0)</f>
        <v>0</v>
      </c>
      <c r="JV54" s="0" t="n">
        <f aca="false">IF(ISNUMBER(FIND(JV$1,$D54))=$AO$1,1,0)*VLOOKUP($Z$2,DALYs!$A$2:$MW$40,'Intervention list'!JV$195+1,0)</f>
        <v>0</v>
      </c>
      <c r="JW54" s="0" t="n">
        <f aca="false">IF(ISNUMBER(FIND(JW$1,$D54))=$AO$1,1,0)*VLOOKUP($Z$2,DALYs!$A$2:$MW$40,'Intervention list'!JW$195+1,0)</f>
        <v>0</v>
      </c>
      <c r="JX54" s="0" t="n">
        <f aca="false">IF(ISNUMBER(FIND(JX$1,$D54))=$AO$1,1,0)*VLOOKUP($Z$2,DALYs!$A$2:$MW$40,'Intervention list'!JX$195+1,0)</f>
        <v>0</v>
      </c>
      <c r="JY54" s="0" t="n">
        <f aca="false">IF(ISNUMBER(FIND(JY$1,$D54))=$AO$1,1,0)*VLOOKUP($Z$2,DALYs!$A$2:$MW$40,'Intervention list'!JY$195+1,0)</f>
        <v>0</v>
      </c>
      <c r="JZ54" s="0" t="n">
        <f aca="false">IF(ISNUMBER(FIND(JZ$1,$D54))=$AO$1,1,0)*VLOOKUP($Z$2,DALYs!$A$2:$MW$40,'Intervention list'!JZ$195+1,0)</f>
        <v>0</v>
      </c>
      <c r="KA54" s="0" t="n">
        <f aca="false">IF(ISNUMBER(FIND(KA$1,$D54))=$AO$1,1,0)*VLOOKUP($Z$2,DALYs!$A$2:$MW$40,'Intervention list'!KA$195+1,0)</f>
        <v>0</v>
      </c>
      <c r="KB54" s="0" t="n">
        <f aca="false">IF(ISNUMBER(FIND(KB$1,$D54))=$AO$1,1,0)*VLOOKUP($Z$2,DALYs!$A$2:$MW$40,'Intervention list'!KB$195+1,0)</f>
        <v>0</v>
      </c>
      <c r="KC54" s="0" t="n">
        <f aca="false">IF(ISNUMBER(FIND(KC$1,$D54))=$AO$1,1,0)*VLOOKUP($Z$2,DALYs!$A$2:$MW$40,'Intervention list'!KC$195+1,0)</f>
        <v>0</v>
      </c>
      <c r="KD54" s="0" t="n">
        <f aca="false">IF(ISNUMBER(FIND(KD$1,$D54))=$AO$1,1,0)*VLOOKUP($Z$2,DALYs!$A$2:$MW$40,'Intervention list'!KD$195+1,0)</f>
        <v>0</v>
      </c>
      <c r="KE54" s="0" t="n">
        <f aca="false">IF(ISNUMBER(FIND(KE$1,$D54))=$AO$1,1,0)*VLOOKUP($Z$2,DALYs!$A$2:$MW$40,'Intervention list'!KE$195+1,0)</f>
        <v>0</v>
      </c>
      <c r="KF54" s="0" t="n">
        <f aca="false">IF(ISNUMBER(FIND(KF$1,$D54))=$AO$1,1,0)*VLOOKUP($Z$2,DALYs!$A$2:$MW$40,'Intervention list'!KF$195+1,0)</f>
        <v>0</v>
      </c>
      <c r="KG54" s="0" t="n">
        <f aca="false">IF(ISNUMBER(FIND(KG$1,$D54))=$AO$1,1,0)*VLOOKUP($Z$2,DALYs!$A$2:$MW$40,'Intervention list'!KG$195+1,0)</f>
        <v>0</v>
      </c>
      <c r="KH54" s="0" t="n">
        <f aca="false">IF(ISNUMBER(FIND(KH$1,$D54))=$AO$1,1,0)*VLOOKUP($Z$2,DALYs!$A$2:$MW$40,'Intervention list'!KH$195+1,0)</f>
        <v>0</v>
      </c>
      <c r="KI54" s="0" t="n">
        <f aca="false">IF(ISNUMBER(FIND(KI$1,$D54))=$AO$1,1,0)*VLOOKUP($Z$2,DALYs!$A$2:$MW$40,'Intervention list'!KI$195+1,0)</f>
        <v>0</v>
      </c>
      <c r="KJ54" s="0" t="n">
        <f aca="false">IF(ISNUMBER(FIND(KJ$1,$D54))=$AO$1,1,0)*VLOOKUP($Z$2,DALYs!$A$2:$MW$40,'Intervention list'!KJ$195+1,0)</f>
        <v>0</v>
      </c>
      <c r="KK54" s="0" t="n">
        <f aca="false">IF(ISNUMBER(FIND(KK$1,$D54))=$AO$1,1,0)*VLOOKUP($Z$2,DALYs!$A$2:$MW$40,'Intervention list'!KK$195+1,0)</f>
        <v>0</v>
      </c>
      <c r="KL54" s="0" t="n">
        <f aca="false">IF(ISNUMBER(FIND(KL$1,$D54))=$AO$1,1,0)*VLOOKUP($Z$2,DALYs!$A$2:$MW$40,'Intervention list'!KL$195+1,0)</f>
        <v>0</v>
      </c>
      <c r="KM54" s="0" t="n">
        <f aca="false">IF(ISNUMBER(FIND(KM$1,$D54))=$AO$1,1,0)*VLOOKUP($Z$2,DALYs!$A$2:$MW$40,'Intervention list'!KM$195+1,0)</f>
        <v>0</v>
      </c>
      <c r="KN54" s="0" t="n">
        <f aca="false">IF(ISNUMBER(FIND(KN$1,$D54))=$AO$1,1,0)*VLOOKUP($Z$2,DALYs!$A$2:$MW$40,'Intervention list'!KN$195+1,0)</f>
        <v>0</v>
      </c>
      <c r="KO54" s="0" t="n">
        <f aca="false">IF(ISNUMBER(FIND(KO$1,$D54))=$AO$1,1,0)*VLOOKUP($Z$2,DALYs!$A$2:$MW$40,'Intervention list'!KO$195+1,0)</f>
        <v>0</v>
      </c>
      <c r="KP54" s="0" t="n">
        <f aca="false">IF(ISNUMBER(FIND(KP$1,$D54))=$AO$1,1,0)*VLOOKUP($Z$2,DALYs!$A$2:$MW$40,'Intervention list'!KP$195+1,0)</f>
        <v>0</v>
      </c>
      <c r="KQ54" s="0" t="n">
        <f aca="false">IF(ISNUMBER(FIND(KQ$1,$D54))=$AO$1,1,0)*VLOOKUP($Z$2,DALYs!$A$2:$MW$40,'Intervention list'!KQ$195+1,0)</f>
        <v>0</v>
      </c>
      <c r="KR54" s="0" t="n">
        <f aca="false">IF(ISNUMBER(FIND(KR$1,$D54))=$AO$1,1,0)*VLOOKUP($Z$2,DALYs!$A$2:$MW$40,'Intervention list'!KR$195+1,0)</f>
        <v>0</v>
      </c>
      <c r="KS54" s="0" t="n">
        <f aca="false">IF(ISNUMBER(FIND(KS$1,$D54))=$AO$1,1,0)*VLOOKUP($Z$2,DALYs!$A$2:$MW$40,'Intervention list'!KS$195+1,0)</f>
        <v>0</v>
      </c>
      <c r="KT54" s="0" t="n">
        <f aca="false">IF(ISNUMBER(FIND(KT$1,$D54))=$AO$1,1,0)*VLOOKUP($Z$2,DALYs!$A$2:$MW$40,'Intervention list'!KT$195+1,0)</f>
        <v>0</v>
      </c>
      <c r="KU54" s="0" t="n">
        <f aca="false">IF(ISNUMBER(FIND(KU$1,$D54))=$AO$1,1,0)*VLOOKUP($Z$2,DALYs!$A$2:$MW$40,'Intervention list'!KU$195+1,0)</f>
        <v>0</v>
      </c>
      <c r="KV54" s="0" t="n">
        <f aca="false">IF(ISNUMBER(FIND(KV$1,$D54))=$AO$1,1,0)*VLOOKUP($Z$2,DALYs!$A$2:$MW$40,'Intervention list'!KV$195+1,0)</f>
        <v>0</v>
      </c>
      <c r="KW54" s="0" t="n">
        <f aca="false">IF(ISNUMBER(FIND(KW$1,$D54))=$AO$1,1,0)*VLOOKUP($Z$2,DALYs!$A$2:$MW$40,'Intervention list'!KW$195+1,0)</f>
        <v>0</v>
      </c>
      <c r="KX54" s="0" t="n">
        <f aca="false">IF(ISNUMBER(FIND(KX$1,$D54))=$AO$1,1,0)*VLOOKUP($Z$2,DALYs!$A$2:$MW$40,'Intervention list'!KX$195+1,0)</f>
        <v>0</v>
      </c>
      <c r="KY54" s="0" t="n">
        <f aca="false">IF(ISNUMBER(FIND(KY$1,$D54))=$AO$1,1,0)*VLOOKUP($Z$2,DALYs!$A$2:$MW$40,'Intervention list'!KY$195+1,0)</f>
        <v>0</v>
      </c>
      <c r="KZ54" s="0" t="n">
        <f aca="false">IF(ISNUMBER(FIND(KZ$1,$D54))=$AO$1,1,0)*VLOOKUP($Z$2,DALYs!$A$2:$MW$40,'Intervention list'!KZ$195+1,0)</f>
        <v>0</v>
      </c>
      <c r="LA54" s="0" t="n">
        <f aca="false">IF(ISNUMBER(FIND(LA$1,$D54))=$AO$1,1,0)*VLOOKUP($Z$2,DALYs!$A$2:$MW$40,'Intervention list'!LA$195+1,0)</f>
        <v>0</v>
      </c>
      <c r="LB54" s="0" t="n">
        <f aca="false">IF(ISNUMBER(FIND(LB$1,$D54))=$AO$1,1,0)*VLOOKUP($Z$2,DALYs!$A$2:$MW$40,'Intervention list'!LB$195+1,0)</f>
        <v>0</v>
      </c>
      <c r="LC54" s="0" t="n">
        <f aca="false">IF(ISNUMBER(FIND(LC$1,$D54))=$AO$1,1,0)*VLOOKUP($Z$2,DALYs!$A$2:$MW$40,'Intervention list'!LC$195+1,0)</f>
        <v>0</v>
      </c>
      <c r="LD54" s="0" t="n">
        <f aca="false">IF(ISNUMBER(FIND(LD$1,$D54))=$AO$1,1,0)*VLOOKUP($Z$2,DALYs!$A$2:$MW$40,'Intervention list'!LD$195+1,0)</f>
        <v>0</v>
      </c>
      <c r="LE54" s="0" t="n">
        <f aca="false">IF(ISNUMBER(FIND(LE$1,$D54))=$AO$1,1,0)*VLOOKUP($Z$2,DALYs!$A$2:$MW$40,'Intervention list'!LE$195+1,0)</f>
        <v>0</v>
      </c>
      <c r="LF54" s="0" t="n">
        <f aca="false">IF(ISNUMBER(FIND(LF$1,$D54))=$AO$1,1,0)*VLOOKUP($Z$2,DALYs!$A$2:$MW$40,'Intervention list'!LF$195+1,0)</f>
        <v>0</v>
      </c>
      <c r="LG54" s="0" t="n">
        <f aca="false">IF(ISNUMBER(FIND(LG$1,$D54))=$AO$1,1,0)*VLOOKUP($Z$2,DALYs!$A$2:$MW$40,'Intervention list'!LG$195+1,0)</f>
        <v>0</v>
      </c>
      <c r="LH54" s="0" t="n">
        <f aca="false">IF(ISNUMBER(FIND(LH$1,$D54))=$AO$1,1,0)*VLOOKUP($Z$2,DALYs!$A$2:$MW$40,'Intervention list'!LH$195+1,0)</f>
        <v>0</v>
      </c>
      <c r="LI54" s="0" t="n">
        <f aca="false">IF(ISNUMBER(FIND(LI$1,$D54))=$AO$1,1,0)*VLOOKUP($Z$2,DALYs!$A$2:$MW$40,'Intervention list'!LI$195+1,0)</f>
        <v>0</v>
      </c>
      <c r="LJ54" s="0" t="n">
        <f aca="false">IF(ISNUMBER(FIND(LJ$1,$D54))=$AO$1,1,0)*VLOOKUP($Z$2,DALYs!$A$2:$MW$40,'Intervention list'!LJ$195+1,0)</f>
        <v>0</v>
      </c>
      <c r="LK54" s="0" t="n">
        <f aca="false">IF(ISNUMBER(FIND(LK$1,$D54))=$AO$1,1,0)*VLOOKUP($Z$2,DALYs!$A$2:$MW$40,'Intervention list'!LK$195+1,0)</f>
        <v>0</v>
      </c>
      <c r="LL54" s="0" t="n">
        <f aca="false">IF(ISNUMBER(FIND(LL$1,$D54))=$AO$1,1,0)*VLOOKUP($Z$2,DALYs!$A$2:$MW$40,'Intervention list'!LL$195+1,0)</f>
        <v>0</v>
      </c>
      <c r="LM54" s="0" t="n">
        <f aca="false">IF(ISNUMBER(FIND(LM$1,$D54))=$AO$1,1,0)*VLOOKUP($Z$2,DALYs!$A$2:$MW$40,'Intervention list'!LM$195+1,0)</f>
        <v>0</v>
      </c>
      <c r="LN54" s="0" t="n">
        <f aca="false">IF(ISNUMBER(FIND(LN$1,$D54))=$AO$1,1,0)*VLOOKUP($Z$2,DALYs!$A$2:$MW$40,'Intervention list'!LN$195+1,0)</f>
        <v>0</v>
      </c>
      <c r="LO54" s="0" t="n">
        <f aca="false">IF(ISNUMBER(FIND(LO$1,$D54))=$AO$1,1,0)*VLOOKUP($Z$2,DALYs!$A$2:$MW$40,'Intervention list'!LO$195+1,0)</f>
        <v>0</v>
      </c>
      <c r="LP54" s="0" t="n">
        <f aca="false">IF(ISNUMBER(FIND(LP$1,$D54))=$AO$1,1,0)*VLOOKUP($Z$2,DALYs!$A$2:$MW$40,'Intervention list'!LP$195+1,0)</f>
        <v>0</v>
      </c>
      <c r="LQ54" s="0" t="n">
        <f aca="false">IF(ISNUMBER(FIND(LQ$1,$D54))=$AO$1,1,0)*VLOOKUP($Z$2,DALYs!$A$2:$MW$40,'Intervention list'!LQ$195+1,0)</f>
        <v>0</v>
      </c>
      <c r="LR54" s="0" t="n">
        <f aca="false">IF(ISNUMBER(FIND(LR$1,$D54))=$AO$1,1,0)*VLOOKUP($Z$2,DALYs!$A$2:$MW$40,'Intervention list'!LR$195+1,0)</f>
        <v>0</v>
      </c>
      <c r="LS54" s="0" t="n">
        <f aca="false">IF(ISNUMBER(FIND(LS$1,$D54))=$AO$1,1,0)*VLOOKUP($Z$2,DALYs!$A$2:$MW$40,'Intervention list'!LS$195+1,0)</f>
        <v>0</v>
      </c>
      <c r="LT54" s="0" t="n">
        <f aca="false">IF(ISNUMBER(FIND(LT$1,$D54))=$AO$1,1,0)*VLOOKUP($Z$2,DALYs!$A$2:$MW$40,'Intervention list'!LT$195+1,0)</f>
        <v>0</v>
      </c>
      <c r="LU54" s="0" t="n">
        <f aca="false">IF(ISNUMBER(FIND(LU$1,$D54))=$AO$1,1,0)*VLOOKUP($Z$2,DALYs!$A$2:$MW$40,'Intervention list'!LU$195+1,0)</f>
        <v>0</v>
      </c>
      <c r="LV54" s="0" t="n">
        <f aca="false">IF(ISNUMBER(FIND(LV$1,$D54))=$AO$1,1,0)*VLOOKUP($Z$2,DALYs!$A$2:$MW$40,'Intervention list'!LV$195+1,0)</f>
        <v>0</v>
      </c>
      <c r="LW54" s="0" t="n">
        <f aca="false">IF(ISNUMBER(FIND(LW$1,$D54))=$AO$1,1,0)*VLOOKUP($Z$2,DALYs!$A$2:$MW$40,'Intervention list'!LW$195+1,0)</f>
        <v>0</v>
      </c>
      <c r="LX54" s="0" t="n">
        <f aca="false">IF(ISNUMBER(FIND(LX$1,$D54))=$AO$1,1,0)*VLOOKUP($Z$2,DALYs!$A$2:$MW$40,'Intervention list'!LX$195+1,0)</f>
        <v>0</v>
      </c>
      <c r="LY54" s="0" t="n">
        <f aca="false">IF(ISNUMBER(FIND(LY$1,$D54))=$AO$1,1,0)*VLOOKUP($Z$2,DALYs!$A$2:$MW$40,'Intervention list'!LY$195+1,0)</f>
        <v>0</v>
      </c>
      <c r="LZ54" s="0" t="n">
        <f aca="false">IF(ISNUMBER(FIND(LZ$1,$D54))=$AO$1,1,0)*VLOOKUP($Z$2,DALYs!$A$2:$MW$40,'Intervention list'!LZ$195+1,0)</f>
        <v>0</v>
      </c>
      <c r="MA54" s="0" t="n">
        <f aca="false">IF(ISNUMBER(FIND(MA$1,$D54))=$AO$1,1,0)*VLOOKUP($Z$2,DALYs!$A$2:$MW$40,'Intervention list'!MA$195+1,0)</f>
        <v>0</v>
      </c>
      <c r="MB54" s="0" t="n">
        <f aca="false">IF(ISNUMBER(FIND(MB$1,$D54))=$AO$1,1,0)*VLOOKUP($Z$2,DALYs!$A$2:$MW$40,'Intervention list'!MB$195+1,0)</f>
        <v>0</v>
      </c>
      <c r="MC54" s="0" t="n">
        <f aca="false">IF(ISNUMBER(FIND(MC$1,$D54))=$AO$1,1,0)*VLOOKUP($Z$2,DALYs!$A$2:$MW$40,'Intervention list'!MC$195+1,0)</f>
        <v>0</v>
      </c>
      <c r="MD54" s="0" t="n">
        <f aca="false">IF(ISNUMBER(FIND(MD$1,$D54))=$AO$1,1,0)*VLOOKUP($Z$2,DALYs!$A$2:$MW$40,'Intervention list'!MD$195+1,0)</f>
        <v>0</v>
      </c>
      <c r="ME54" s="0" t="n">
        <f aca="false">IF(ISNUMBER(FIND(ME$1,$D54))=$AO$1,1,0)*VLOOKUP($Z$2,DALYs!$A$2:$MW$40,'Intervention list'!ME$195+1,0)</f>
        <v>0</v>
      </c>
      <c r="MF54" s="0" t="n">
        <f aca="false">IF(ISNUMBER(FIND(MF$1,$D54))=$AO$1,1,0)*VLOOKUP($Z$2,DALYs!$A$2:$MW$40,'Intervention list'!MF$195+1,0)</f>
        <v>0</v>
      </c>
      <c r="MG54" s="0" t="n">
        <f aca="false">IF(ISNUMBER(FIND(MG$1,$D54))=$AO$1,1,0)*VLOOKUP($Z$2,DALYs!$A$2:$MW$40,'Intervention list'!MG$195+1,0)</f>
        <v>0</v>
      </c>
      <c r="MH54" s="0" t="n">
        <f aca="false">IF(ISNUMBER(FIND(MH$1,$D54))=$AO$1,1,0)*VLOOKUP($Z$2,DALYs!$A$2:$MW$40,'Intervention list'!MH$195+1,0)</f>
        <v>0</v>
      </c>
      <c r="MI54" s="0" t="n">
        <f aca="false">IF(ISNUMBER(FIND(MI$1,$D54))=$AO$1,1,0)*VLOOKUP($Z$2,DALYs!$A$2:$MW$40,'Intervention list'!MI$195+1,0)</f>
        <v>0</v>
      </c>
      <c r="MJ54" s="0" t="n">
        <f aca="false">IF(ISNUMBER(FIND(MJ$1,$D54))=$AO$1,1,0)*VLOOKUP($Z$2,DALYs!$A$2:$MW$40,'Intervention list'!MJ$195+1,0)</f>
        <v>0</v>
      </c>
      <c r="MK54" s="0" t="n">
        <f aca="false">IF(ISNUMBER(FIND(MK$1,$D54))=$AO$1,1,0)*VLOOKUP($Z$2,DALYs!$A$2:$MW$40,'Intervention list'!MK$195+1,0)</f>
        <v>0</v>
      </c>
      <c r="ML54" s="0" t="n">
        <f aca="false">IF(ISNUMBER(FIND(ML$1,$D54))=$AO$1,1,0)*VLOOKUP($Z$2,DALYs!$A$2:$MW$40,'Intervention list'!ML$195+1,0)</f>
        <v>0</v>
      </c>
      <c r="MM54" s="0" t="n">
        <f aca="false">IF(ISNUMBER(FIND(MM$1,$D54))=$AO$1,1,0)*VLOOKUP($Z$2,DALYs!$A$2:$MW$40,'Intervention list'!MM$195+1,0)</f>
        <v>0</v>
      </c>
      <c r="MN54" s="0" t="n">
        <f aca="false">IF(ISNUMBER(FIND(MN$1,$D54))=$AO$1,1,0)*VLOOKUP($Z$2,DALYs!$A$2:$MW$40,'Intervention list'!MN$195+1,0)</f>
        <v>0</v>
      </c>
      <c r="MO54" s="0" t="n">
        <f aca="false">IF(ISNUMBER(FIND(MO$1,$D54))=$AO$1,1,0)*VLOOKUP($Z$2,DALYs!$A$2:$MW$40,'Intervention list'!MO$195+1,0)</f>
        <v>0</v>
      </c>
      <c r="MP54" s="0" t="n">
        <f aca="false">IF(ISNUMBER(FIND(MP$1,$D54))=$AO$1,1,0)*VLOOKUP($Z$2,DALYs!$A$2:$MW$40,'Intervention list'!MP$195+1,0)</f>
        <v>0</v>
      </c>
      <c r="MQ54" s="0" t="n">
        <f aca="false">IF(ISNUMBER(FIND(MQ$1,$D54))=$AO$1,1,0)*VLOOKUP($Z$2,DALYs!$A$2:$MW$40,'Intervention list'!MQ$195+1,0)</f>
        <v>0</v>
      </c>
      <c r="MR54" s="0" t="n">
        <f aca="false">IF(ISNUMBER(FIND(MR$1,$D54))=$AO$1,1,0)*VLOOKUP($Z$2,DALYs!$A$2:$MW$40,'Intervention list'!MR$195+1,0)</f>
        <v>0</v>
      </c>
      <c r="MS54" s="0" t="n">
        <f aca="false">IF(ISNUMBER(FIND(MS$1,$D54))=$AO$1,1,0)*VLOOKUP($Z$2,DALYs!$A$2:$MW$40,'Intervention list'!MS$195+1,0)</f>
        <v>0</v>
      </c>
      <c r="MT54" s="0" t="n">
        <f aca="false">IF(ISNUMBER(FIND(MT$1,$D54))=$AO$1,1,0)*VLOOKUP($Z$2,DALYs!$A$2:$MW$40,'Intervention list'!MT$195+1,0)</f>
        <v>0</v>
      </c>
      <c r="MU54" s="0" t="n">
        <f aca="false">IF(ISNUMBER(FIND(MU$1,$D54))=$AO$1,1,0)*VLOOKUP($Z$2,DALYs!$A$2:$MW$40,'Intervention list'!MU$195+1,0)</f>
        <v>0</v>
      </c>
      <c r="MV54" s="0" t="n">
        <f aca="false">IF(ISNUMBER(FIND(MV$1,$D54))=$AO$1,1,0)*VLOOKUP($Z$2,DALYs!$A$2:$MW$40,'Intervention list'!MV$195+1,0)</f>
        <v>0</v>
      </c>
      <c r="MW54" s="0" t="n">
        <f aca="false">IF(ISNUMBER(FIND(MW$1,$D54))=$AO$1,1,0)*VLOOKUP($Z$2,DALYs!$A$2:$MW$40,'Intervention list'!MW$195+1,0)</f>
        <v>0</v>
      </c>
      <c r="MX54" s="0" t="n">
        <f aca="false">IF(ISNUMBER(FIND(MX$1,$D54))=$AO$1,1,0)*VLOOKUP($Z$2,DALYs!$A$2:$MW$40,'Intervention list'!MX$195+1,0)</f>
        <v>0</v>
      </c>
      <c r="MY54" s="0" t="n">
        <f aca="false">IF(ISNUMBER(FIND(MY$1,$D54))=$AO$1,1,0)*VLOOKUP($Z$2,DALYs!$A$2:$MW$40,'Intervention list'!MY$195+1,0)</f>
        <v>0</v>
      </c>
      <c r="MZ54" s="0" t="n">
        <f aca="false">IF(ISNUMBER(FIND(MZ$1,$D54))=$AO$1,1,0)*VLOOKUP($Z$2,DALYs!$A$2:$MW$40,'Intervention list'!MZ$195+1,0)</f>
        <v>0</v>
      </c>
      <c r="NA54" s="0" t="n">
        <f aca="false">IF(ISNUMBER(FIND(NA$1,$D54))=$AO$1,1,0)*VLOOKUP($Z$2,DALYs!$A$2:$MW$40,'Intervention list'!NA$195+1,0)</f>
        <v>0</v>
      </c>
      <c r="NB54" s="0" t="n">
        <f aca="false">IF(ISNUMBER(FIND(NB$1,$D54))=$AO$1,1,0)*VLOOKUP($Z$2,DALYs!$A$2:$MW$40,'Intervention list'!NB$195+1,0)</f>
        <v>0</v>
      </c>
      <c r="NC54" s="0" t="n">
        <f aca="false">IF(ISNUMBER(FIND(NC$1,$D54))=$AO$1,1,0)*VLOOKUP($Z$2,DALYs!$A$2:$MW$40,'Intervention list'!NC$195+1,0)</f>
        <v>0</v>
      </c>
      <c r="ND54" s="0" t="n">
        <f aca="false">IF(ISNUMBER(FIND(ND$1,$D54))=$AO$1,1,0)*VLOOKUP($Z$2,DALYs!$A$2:$MW$40,'Intervention list'!ND$195+1,0)</f>
        <v>0</v>
      </c>
      <c r="NE54" s="0" t="n">
        <f aca="false">IF(ISNUMBER(FIND(NE$1,$D54))=$AO$1,1,0)*VLOOKUP($Z$2,DALYs!$A$2:$MW$40,'Intervention list'!NE$195+1,0)</f>
        <v>0</v>
      </c>
      <c r="NF54" s="0" t="n">
        <f aca="false">IF(ISNUMBER(FIND(NF$1,$D54))=$AO$1,1,0)*VLOOKUP($Z$2,DALYs!$A$2:$MW$40,'Intervention list'!NF$195+1,0)</f>
        <v>0</v>
      </c>
      <c r="NG54" s="0" t="n">
        <f aca="false">IF(ISNUMBER(FIND(NG$1,$D54))=$AO$1,1,0)*VLOOKUP($Z$2,DALYs!$A$2:$MW$40,'Intervention list'!NG$195+1,0)</f>
        <v>0</v>
      </c>
      <c r="NH54" s="0" t="n">
        <f aca="false">IF(ISNUMBER(FIND(NH$1,$D54))=$AO$1,1,0)*VLOOKUP($Z$2,DALYs!$A$2:$MW$40,'Intervention list'!NH$195+1,0)</f>
        <v>0</v>
      </c>
      <c r="NI54" s="0" t="n">
        <f aca="false">IF(ISNUMBER(FIND(NI$1,$D54))=$AO$1,1,0)*VLOOKUP($Z$2,DALYs!$A$2:$MW$40,'Intervention list'!NI$195+1,0)</f>
        <v>0</v>
      </c>
      <c r="NJ54" s="0" t="n">
        <f aca="false">IF(ISNUMBER(FIND(NJ$1,$D54))=$AO$1,1,0)*VLOOKUP($Z$2,DALYs!$A$2:$MW$40,'Intervention list'!NJ$195+1,0)</f>
        <v>0</v>
      </c>
      <c r="NK54" s="0" t="n">
        <f aca="false">IF(ISNUMBER(FIND(NK$1,$D54))=$AO$1,1,0)*VLOOKUP($Z$2,DALYs!$A$2:$MW$40,'Intervention list'!NK$195+1,0)</f>
        <v>0</v>
      </c>
      <c r="NL54" s="0" t="n">
        <f aca="false">IF(ISNUMBER(FIND(NL$1,$D54))=$AO$1,1,0)*VLOOKUP($Z$2,DALYs!$A$2:$MW$40,'Intervention list'!NL$195+1,0)</f>
        <v>0</v>
      </c>
      <c r="NM54" s="0" t="n">
        <f aca="false">IF(ISNUMBER(FIND(NM$1,$D54))=$AO$1,1,0)*VLOOKUP($Z$2,DALYs!$A$2:$MW$40,'Intervention list'!NM$195+1,0)</f>
        <v>0</v>
      </c>
      <c r="NN54" s="0" t="n">
        <f aca="false">IF(ISNUMBER(FIND(NN$1,$D54))=$AO$1,1,0)*VLOOKUP($Z$2,DALYs!$A$2:$MW$40,'Intervention list'!NN$195+1,0)</f>
        <v>0</v>
      </c>
      <c r="NO54" s="0" t="n">
        <f aca="false">IF(ISNUMBER(FIND(NO$1,$D54))=$AO$1,1,0)*VLOOKUP($Z$2,DALYs!$A$2:$MW$40,'Intervention list'!NO$195+1,0)</f>
        <v>0</v>
      </c>
      <c r="NP54" s="0" t="n">
        <f aca="false">IF(ISNUMBER(FIND(NP$1,$D54))=$AO$1,1,0)*VLOOKUP($Z$2,DALYs!$A$2:$MW$40,'Intervention list'!NP$195+1,0)</f>
        <v>0</v>
      </c>
      <c r="NQ54" s="0" t="n">
        <f aca="false">IF(ISNUMBER(FIND(NQ$1,$D54))=$AO$1,1,0)*VLOOKUP($Z$2,DALYs!$A$2:$MW$40,'Intervention list'!NQ$195+1,0)</f>
        <v>0</v>
      </c>
      <c r="NR54" s="0" t="n">
        <f aca="false">IF(ISNUMBER(FIND(NR$1,$D54))=$AO$1,1,0)*VLOOKUP($Z$2,DALYs!$A$2:$MW$40,'Intervention list'!NR$195+1,0)</f>
        <v>0</v>
      </c>
      <c r="NS54" s="0" t="n">
        <f aca="false">IF(ISNUMBER(FIND(NS$1,$D54))=$AO$1,1,0)*VLOOKUP($Z$2,DALYs!$A$2:$MW$40,'Intervention list'!NS$195+1,0)</f>
        <v>0</v>
      </c>
      <c r="NT54" s="0" t="n">
        <f aca="false">IF(ISNUMBER(FIND(NT$1,$D54))=$AO$1,1,0)*VLOOKUP($Z$2,DALYs!$A$2:$MW$40,'Intervention list'!NT$195+1,0)</f>
        <v>0</v>
      </c>
      <c r="NU54" s="0" t="n">
        <f aca="false">IF(ISNUMBER(FIND(NU$1,$D54))=$AO$1,1,0)*VLOOKUP($Z$2,DALYs!$A$2:$MW$40,'Intervention list'!NU$195+1,0)</f>
        <v>0</v>
      </c>
      <c r="NV54" s="0" t="n">
        <f aca="false">IF(ISNUMBER(FIND(NV$1,$D54))=$AO$1,1,0)*VLOOKUP($Z$2,DALYs!$A$2:$MW$40,'Intervention list'!NV$195+1,0)</f>
        <v>0</v>
      </c>
      <c r="NW54" s="0" t="n">
        <f aca="false">IF(ISNUMBER(FIND(NW$1,$D54))=$AO$1,1,0)*VLOOKUP($Z$2,DALYs!$A$2:$MW$40,'Intervention list'!NW$195+1,0)</f>
        <v>0</v>
      </c>
      <c r="NX54" s="0" t="n">
        <f aca="false">IF(ISNUMBER(FIND(NX$1,$D54))=$AO$1,1,0)*VLOOKUP($Z$2,DALYs!$A$2:$MW$40,'Intervention list'!NX$195+1,0)</f>
        <v>0</v>
      </c>
      <c r="NY54" s="0" t="n">
        <f aca="false">IF(ISNUMBER(FIND(NY$1,$D54))=$AO$1,1,0)*VLOOKUP($Z$2,DALYs!$A$2:$MW$40,'Intervention list'!NY$195+1,0)</f>
        <v>0</v>
      </c>
      <c r="NZ54" s="0" t="n">
        <f aca="false">IF(ISNUMBER(FIND(NZ$1,$D54))=$AO$1,1,0)*VLOOKUP($Z$2,DALYs!$A$2:$MW$40,'Intervention list'!NZ$195+1,0)</f>
        <v>0</v>
      </c>
      <c r="OA54" s="0" t="n">
        <f aca="false">IF(ISNUMBER(FIND(OA$1,$D54))=$AO$1,1,0)*VLOOKUP($Z$2,DALYs!$A$2:$MW$40,'Intervention list'!OA$195+1,0)</f>
        <v>0</v>
      </c>
      <c r="OB54" s="0" t="n">
        <f aca="false">IF(ISNUMBER(FIND(OB$1,$D54))=$AO$1,1,0)*VLOOKUP($Z$2,DALYs!$A$2:$MW$40,'Intervention list'!OB$195+1,0)</f>
        <v>0</v>
      </c>
      <c r="OC54" s="0" t="n">
        <f aca="false">IF(ISNUMBER(FIND(OC$1,$D54))=$AO$1,1,0)*VLOOKUP($Z$2,DALYs!$A$2:$MW$40,'Intervention list'!OC$195+1,0)</f>
        <v>0</v>
      </c>
      <c r="OD54" s="0" t="n">
        <f aca="false">IF(ISNUMBER(FIND(OD$1,$D54))=$AO$1,1,0)*VLOOKUP($Z$2,DALYs!$A$2:$MW$40,'Intervention list'!OD$195+1,0)</f>
        <v>0</v>
      </c>
      <c r="OE54" s="0" t="n">
        <f aca="false">IF(ISNUMBER(FIND(OE$1,$D54))=$AO$1,1,0)*VLOOKUP($Z$2,DALYs!$A$2:$MW$40,'Intervention list'!OE$195+1,0)</f>
        <v>0</v>
      </c>
      <c r="OF54" s="0" t="n">
        <f aca="false">IF(ISNUMBER(FIND(OF$1,$D54))=$AO$1,1,0)*VLOOKUP($Z$2,DALYs!$A$2:$MW$40,'Intervention list'!OF$195+1,0)</f>
        <v>0</v>
      </c>
      <c r="OG54" s="0" t="n">
        <f aca="false">IF(ISNUMBER(FIND(OG$1,$D54))=$AO$1,1,0)*VLOOKUP($Z$2,DALYs!$A$2:$MW$40,'Intervention list'!OG$195+1,0)</f>
        <v>0</v>
      </c>
      <c r="OH54" s="0" t="n">
        <f aca="false">IF(ISNUMBER(FIND(OH$1,$D54))=$AO$1,1,0)*VLOOKUP($Z$2,DALYs!$A$2:$MW$40,'Intervention list'!OH$195+1,0)</f>
        <v>0</v>
      </c>
      <c r="OI54" s="0" t="n">
        <f aca="false">IF(ISNUMBER(FIND(OI$1,$D54))=$AO$1,1,0)*VLOOKUP($Z$2,DALYs!$A$2:$MW$40,'Intervention list'!OI$195+1,0)</f>
        <v>0</v>
      </c>
      <c r="OJ54" s="0" t="n">
        <f aca="false">IF(ISNUMBER(FIND(OJ$1,$D54))=$AO$1,1,0)*VLOOKUP($Z$2,DALYs!$A$2:$MW$40,'Intervention list'!OJ$195+1,0)</f>
        <v>0</v>
      </c>
      <c r="OK54" s="0" t="n">
        <f aca="false">IF(ISNUMBER(FIND(OK$1,$D54))=$AO$1,1,0)*VLOOKUP($Z$2,DALYs!$A$2:$MW$40,'Intervention list'!OK$195+1,0)</f>
        <v>0</v>
      </c>
      <c r="OL54" s="0" t="n">
        <f aca="false">IF(ISNUMBER(FIND(OL$1,$D54))=$AO$1,1,0)*VLOOKUP($Z$2,DALYs!$A$2:$MW$40,'Intervention list'!OL$195+1,0)</f>
        <v>0</v>
      </c>
      <c r="OM54" s="0" t="n">
        <f aca="false">IF(ISNUMBER(FIND(OM$1,$D54))=$AO$1,1,0)*VLOOKUP($Z$2,DALYs!$A$2:$MW$40,'Intervention list'!OM$195+1,0)</f>
        <v>0</v>
      </c>
      <c r="ON54" s="0" t="n">
        <f aca="false">IF(ISNUMBER(FIND(ON$1,$D54))=$AO$1,1,0)*VLOOKUP($Z$2,DALYs!$A$2:$MW$40,'Intervention list'!ON$195+1,0)</f>
        <v>0</v>
      </c>
      <c r="OO54" s="0" t="n">
        <f aca="false">IF(ISNUMBER(FIND(OO$1,$D54))=$AO$1,1,0)*VLOOKUP($Z$2,DALYs!$A$2:$MW$40,'Intervention list'!OO$195+1,0)</f>
        <v>0</v>
      </c>
      <c r="OP54" s="0" t="n">
        <f aca="false">IF(ISNUMBER(FIND(OP$1,$D54))=$AO$1,1,0)*VLOOKUP($Z$2,DALYs!$A$2:$MW$40,'Intervention list'!OP$195+1,0)</f>
        <v>0</v>
      </c>
      <c r="OQ54" s="0" t="n">
        <f aca="false">IF(ISNUMBER(FIND(OQ$1,$D54))=$AO$1,1,0)*VLOOKUP($Z$2,DALYs!$A$2:$MW$40,'Intervention list'!OQ$195+1,0)</f>
        <v>0</v>
      </c>
      <c r="OR54" s="0" t="n">
        <f aca="false">IF(ISNUMBER(FIND(OR$1,$D54))=$AO$1,1,0)*VLOOKUP($Z$2,DALYs!$A$2:$MW$40,'Intervention list'!OR$195+1,0)</f>
        <v>0</v>
      </c>
      <c r="OS54" s="0" t="n">
        <f aca="false">IF(ISNUMBER(FIND(OS$1,$D54))=$AO$1,1,0)*VLOOKUP($Z$2,DALYs!$A$2:$MW$40,'Intervention list'!OS$195+1,0)</f>
        <v>0</v>
      </c>
      <c r="OT54" s="0" t="n">
        <f aca="false">IF(ISNUMBER(FIND(OT$1,$D54))=$AO$1,1,0)*VLOOKUP($Z$2,DALYs!$A$2:$MW$40,'Intervention list'!OT$195+1,0)</f>
        <v>0</v>
      </c>
      <c r="OU54" s="0" t="n">
        <f aca="false">IF(ISNUMBER(FIND(OU$1,$D54))=$AO$1,1,0)*VLOOKUP($Z$2,DALYs!$A$2:$MW$40,'Intervention list'!OU$195+1,0)</f>
        <v>0</v>
      </c>
      <c r="OV54" s="0" t="n">
        <f aca="false">IF(ISNUMBER(FIND(OV$1,$D54))=$AO$1,1,0)*VLOOKUP($Z$2,DALYs!$A$2:$MW$40,'Intervention list'!OV$195+1,0)</f>
        <v>0</v>
      </c>
      <c r="OW54" s="0" t="n">
        <f aca="false">IF(ISNUMBER(FIND(OW$1,$D54))=$AO$1,1,0)*VLOOKUP($Z$2,DALYs!$A$2:$MW$40,'Intervention list'!OW$195+1,0)</f>
        <v>0</v>
      </c>
      <c r="OX54" s="0" t="n">
        <f aca="false">IF(ISNUMBER(FIND(OX$1,$D54))=$AO$1,1,0)*VLOOKUP($Z$2,DALYs!$A$2:$MW$40,'Intervention list'!OX$195+1,0)</f>
        <v>0</v>
      </c>
    </row>
    <row r="55" customFormat="false" ht="15.75" hidden="false" customHeight="false" outlineLevel="0" collapsed="false">
      <c r="A55" s="6" t="s">
        <v>83</v>
      </c>
      <c r="B55" s="6" t="s">
        <v>12</v>
      </c>
      <c r="C55" s="26" t="s">
        <v>71</v>
      </c>
      <c r="D55" s="7" t="s">
        <v>76</v>
      </c>
      <c r="E55" s="7" t="str">
        <f aca="false">SUBSTITUTE(D55,0.2,X55)</f>
        <v>Sexually transmitted infections excluding HIV: 0.1</v>
      </c>
      <c r="F55" s="0" t="s">
        <v>14</v>
      </c>
      <c r="G55" s="8" t="n">
        <v>2.9231015100251</v>
      </c>
      <c r="H55" s="9" t="n">
        <v>3560</v>
      </c>
      <c r="I55" s="9" t="n">
        <f aca="false">IF(H55="","",(H55*(VLOOKUP($Z$2,Worksheet,11,0)^4)))</f>
        <v>5187.25170119385</v>
      </c>
      <c r="J55" s="9" t="n">
        <f aca="false">IF(I55="","",I55*VLOOKUP($Z$2,Worksheet,12,0))</f>
        <v>5813.92337339992</v>
      </c>
      <c r="K55" s="9" t="n">
        <f aca="false">IF(I55="","",I55*VLOOKUP($Z$2, Worksheet, 13, 0))</f>
        <v>5092.91628923418</v>
      </c>
      <c r="L55" s="9" t="n">
        <f aca="false">IF(J55="",VLOOKUP($Z$2, Worksheet, 14, 0),J55)</f>
        <v>5813.92337339992</v>
      </c>
      <c r="M55" s="9" t="n">
        <f aca="false">IF(L55&lt;VLOOKUP($Z$2,'Country sheet'!$A$3:$P$41,15,0), VLOOKUP($Z$2,'Country sheet'!$A$3:$P$41,15,0), L55)/0.7</f>
        <v>8305.60481914275</v>
      </c>
      <c r="N55" s="27" t="n">
        <f aca="false">IFERROR(IF(AC55=$AO$1,VLOOKUP(F55,AO$42:AX$46,MATCH(AC$1,AP$41:AX$41,0)+1,0)/COUNTIFS($F$2:$F$194,$F55,$AC$2:$AC$194,$AO$1),0),0) + IFERROR(IF(AD55=$AO$1,VLOOKUP(F55,AO$42:AX$46,MATCH(AD$1,AP$41:AX$41,0)+1,0)/COUNTIFS($F$2:$F$194,$F55,$AD$2:$AD$194,$AO$1),0),0) + IFERROR(IF(AE55=$AO$1,VLOOKUP(F55,AO$42:AX$46,MATCH(AE$1,AP$41:AX$41,0)+1,0)/COUNTIFS($F$2:$F$194,$F55,$AE$2:$AE$194,$AO$1),0),0) + IFERROR(IF(AF55=$AO$1,VLOOKUP(F55,AO$42:AX$46,MATCH(AF$1,AP$41:AX$41,0)+1,0)/COUNTIFS($F$2:$F$194,$F55,$AF$2:$AF$194,$AO$1),0),0) + IFERROR(IF(AG55=$AO$1,VLOOKUP(F55,AO$42:AX$46,MATCH(AG$1,AP$41:AX$41,0)+1,0)/COUNTIFS($F$2:$F$194,$F55,$AG$2:$AG$194,$AO$1),0),0) + IFERROR(IF(AH55=$AO$1,VLOOKUP(F55,AO$42:AX$46,MATCH(AH$1,AP$41:AX$41,0)+1,0)/COUNTIFS($F$2:$F$194,$F55,$AH$2:$AH$194,$AO$1),0),0) + IFERROR(IF(AI55=$AO$1,VLOOKUP(F55,AO$42:AX$46,MATCH(AI$1,AP$41:AX$41,0)+1,0)/COUNTIFS($F$2:$F$194,$F55,$AI$2:$AI$194,$AO$1),0),0) + IFERROR(IF(AJ55=$AO$1,VLOOKUP(F55,AO$42:AX$46,MATCH(AJ$1,AP$41:AX$41,0)+1,0)/COUNTIFS($F$2:$F$194,$F55,$AJ$2:$AJ$194,$AO$1),0),0) + IFERROR(IF(AK55=$AO$1,VLOOKUP(F55,AO$42:AX$46,MATCH(AK$1,AP$41:AX$41,0)+1,0)/COUNTIFS($F$2:$F$194,$F55,$AK$2:$AK$194,$AO$1),0),0)</f>
        <v>0</v>
      </c>
      <c r="O55" s="9" t="n">
        <v>1</v>
      </c>
      <c r="P55" s="9" t="n">
        <v>3</v>
      </c>
      <c r="Q55" s="0" t="n">
        <f aca="false">SUM(BC55:OX55)</f>
        <v>87384.4771987742</v>
      </c>
      <c r="R55" s="0" t="n">
        <f aca="false">IF(VLOOKUP($Z$2,CET!$A$4:$L$42,12,0)="Low income",_xlfn.IFS(S55=0.2,0.1,S55=0.1,0.05,S55=0.5,0.4,S55=0.35,0.25),S55)</f>
        <v>0.5</v>
      </c>
      <c r="S55" s="0" t="n">
        <v>0.5</v>
      </c>
      <c r="T55" s="0" t="n">
        <v>0.8</v>
      </c>
      <c r="U55" s="0" t="n">
        <f aca="false">N55/M55</f>
        <v>0</v>
      </c>
      <c r="V55" s="0" t="n">
        <f aca="false">IFERROR(U55/Q55,0)</f>
        <v>0</v>
      </c>
      <c r="W55" s="0" t="n">
        <f aca="false">(T55/R55)*V55</f>
        <v>0</v>
      </c>
      <c r="X55" s="28" t="n">
        <f aca="false">IF(W55=0,0,IF(W55&lt;=0.8,IF(W55&lt;0.05,0.05,W55),0.8))</f>
        <v>0</v>
      </c>
      <c r="Y55" s="28"/>
      <c r="AC55" s="34" t="n">
        <f aca="false">ISNUMBER(FIND(AC$1,$C55))</f>
        <v>0</v>
      </c>
      <c r="AD55" s="33" t="n">
        <f aca="false">ISNUMBER(FIND(AD$1,$C55))</f>
        <v>0</v>
      </c>
      <c r="AE55" s="33" t="n">
        <f aca="false">ISNUMBER(FIND(AE$1,$C55))</f>
        <v>0</v>
      </c>
      <c r="AF55" s="33" t="n">
        <f aca="false">ISNUMBER(FIND(AF$1,$C55))</f>
        <v>0</v>
      </c>
      <c r="AG55" s="33" t="n">
        <f aca="false">ISNUMBER(FIND(AG$1,$C55))</f>
        <v>0</v>
      </c>
      <c r="AH55" s="33" t="n">
        <f aca="false">ISNUMBER(FIND(AH$1,$C55))</f>
        <v>0</v>
      </c>
      <c r="AI55" s="33" t="n">
        <f aca="false">ISNUMBER(FIND(AI$1,$C55))</f>
        <v>0</v>
      </c>
      <c r="AJ55" s="33" t="n">
        <f aca="false">ISNUMBER(FIND(AJ$1,$C55))</f>
        <v>0</v>
      </c>
      <c r="AK55" s="35" t="n">
        <f aca="false">ISNUMBER(FIND(AK$1,$C55))</f>
        <v>0</v>
      </c>
      <c r="AL55" s="6"/>
      <c r="AM55" s="33"/>
      <c r="BC55" s="0" t="n">
        <f aca="false">IF(ISNUMBER(FIND(BC$1,$D55))=$AO$1,1,0)*VLOOKUP($Z$2,DALYs!$A$2:$MW$40,'Intervention list'!BC$195+1,0)</f>
        <v>0</v>
      </c>
      <c r="BD55" s="0" t="n">
        <f aca="false">IF(ISNUMBER(FIND(BD$1,$D55))=$AO$1,1,0)*VLOOKUP($Z$2,DALYs!$A$2:$MW$40,'Intervention list'!BD$195+1,0)</f>
        <v>0</v>
      </c>
      <c r="BE55" s="0" t="n">
        <f aca="false">IF(ISNUMBER(FIND(BE$1,$D55))=$AO$1,1,0)*VLOOKUP($Z$2,DALYs!$A$2:$MW$40,'Intervention list'!BE$195+1,0)</f>
        <v>0</v>
      </c>
      <c r="BF55" s="0" t="n">
        <f aca="false">IF(ISNUMBER(FIND(BF$1,$D55))=$AO$1,1,0)*VLOOKUP($Z$2,DALYs!$A$2:$MW$40,'Intervention list'!BF$195+1,0)</f>
        <v>0</v>
      </c>
      <c r="BG55" s="0" t="n">
        <f aca="false">IF(ISNUMBER(FIND(BG$1,$D55))=$AO$1,1,0)*VLOOKUP($Z$2,DALYs!$A$2:$MW$40,'Intervention list'!BG$195+1,0)</f>
        <v>0</v>
      </c>
      <c r="BH55" s="0" t="n">
        <f aca="false">IF(ISNUMBER(FIND(BH$1,$D55))=$AO$1,1,0)*VLOOKUP($Z$2,DALYs!$A$2:$MW$40,'Intervention list'!BH$195+1,0)</f>
        <v>0</v>
      </c>
      <c r="BI55" s="0" t="n">
        <f aca="false">IF(ISNUMBER(FIND(BI$1,$D55))=$AO$1,1,0)*VLOOKUP($Z$2,DALYs!$A$2:$MW$40,'Intervention list'!BI$195+1,0)</f>
        <v>0</v>
      </c>
      <c r="BJ55" s="0" t="n">
        <f aca="false">IF(ISNUMBER(FIND(BJ$1,$D55))=$AO$1,1,0)*VLOOKUP($Z$2,DALYs!$A$2:$MW$40,'Intervention list'!BJ$195+1,0)</f>
        <v>0</v>
      </c>
      <c r="BK55" s="0" t="n">
        <f aca="false">IF(ISNUMBER(FIND(BK$1,$D55))=$AO$1,1,0)*VLOOKUP($Z$2,DALYs!$A$2:$MW$40,'Intervention list'!BK$195+1,0)</f>
        <v>0</v>
      </c>
      <c r="BL55" s="0" t="n">
        <f aca="false">IF(ISNUMBER(FIND(BL$1,$D55))=$AO$1,1,0)*VLOOKUP($Z$2,DALYs!$A$2:$MW$40,'Intervention list'!BL$195+1,0)</f>
        <v>0</v>
      </c>
      <c r="BM55" s="0" t="n">
        <f aca="false">IF(ISNUMBER(FIND(BM$1,$D55))=$AO$1,1,0)*VLOOKUP($Z$2,DALYs!$A$2:$MW$40,'Intervention list'!BM$195+1,0)</f>
        <v>0</v>
      </c>
      <c r="BN55" s="0" t="n">
        <f aca="false">IF(ISNUMBER(FIND(BN$1,$D55))=$AO$1,1,0)*VLOOKUP($Z$2,DALYs!$A$2:$MW$40,'Intervention list'!BN$195+1,0)</f>
        <v>0</v>
      </c>
      <c r="BO55" s="0" t="n">
        <f aca="false">IF(ISNUMBER(FIND(BO$1,$D55))=$AO$1,1,0)*VLOOKUP($Z$2,DALYs!$A$2:$MW$40,'Intervention list'!BO$195+1,0)</f>
        <v>0</v>
      </c>
      <c r="BP55" s="0" t="n">
        <f aca="false">IF(ISNUMBER(FIND(BP$1,$D55))=$AO$1,1,0)*VLOOKUP($Z$2,DALYs!$A$2:$MW$40,'Intervention list'!BP$195+1,0)</f>
        <v>0</v>
      </c>
      <c r="BQ55" s="0" t="n">
        <f aca="false">IF(ISNUMBER(FIND(BQ$1,$D55))=$AO$1,1,0)*VLOOKUP($Z$2,DALYs!$A$2:$MW$40,'Intervention list'!BQ$195+1,0)</f>
        <v>0</v>
      </c>
      <c r="BR55" s="0" t="n">
        <f aca="false">IF(ISNUMBER(FIND(BR$1,$D55))=$AO$1,1,0)*VLOOKUP($Z$2,DALYs!$A$2:$MW$40,'Intervention list'!BR$195+1,0)</f>
        <v>0</v>
      </c>
      <c r="BS55" s="0" t="n">
        <f aca="false">IF(ISNUMBER(FIND(BS$1,$D55))=$AO$1,1,0)*VLOOKUP($Z$2,DALYs!$A$2:$MW$40,'Intervention list'!BS$195+1,0)</f>
        <v>0</v>
      </c>
      <c r="BT55" s="0" t="n">
        <f aca="false">IF(ISNUMBER(FIND(BT$1,$D55))=$AO$1,1,0)*VLOOKUP($Z$2,DALYs!$A$2:$MW$40,'Intervention list'!BT$195+1,0)</f>
        <v>0</v>
      </c>
      <c r="BU55" s="0" t="n">
        <f aca="false">IF(ISNUMBER(FIND(BU$1,$D55))=$AO$1,1,0)*VLOOKUP($Z$2,DALYs!$A$2:$MW$40,'Intervention list'!BU$195+1,0)</f>
        <v>0</v>
      </c>
      <c r="BV55" s="0" t="n">
        <f aca="false">IF(ISNUMBER(FIND(BV$1,$D55))=$AO$1,1,0)*VLOOKUP($Z$2,DALYs!$A$2:$MW$40,'Intervention list'!BV$195+1,0)</f>
        <v>0</v>
      </c>
      <c r="BW55" s="0" t="n">
        <f aca="false">IF(ISNUMBER(FIND(BW$1,$D55))=$AO$1,1,0)*VLOOKUP($Z$2,DALYs!$A$2:$MW$40,'Intervention list'!BW$195+1,0)</f>
        <v>0</v>
      </c>
      <c r="BX55" s="0" t="n">
        <f aca="false">IF(ISNUMBER(FIND(BX$1,$D55))=$AO$1,1,0)*VLOOKUP($Z$2,DALYs!$A$2:$MW$40,'Intervention list'!BX$195+1,0)</f>
        <v>0</v>
      </c>
      <c r="BY55" s="0" t="n">
        <f aca="false">IF(ISNUMBER(FIND(BY$1,$D55))=$AO$1,1,0)*VLOOKUP($Z$2,DALYs!$A$2:$MW$40,'Intervention list'!BY$195+1,0)</f>
        <v>0</v>
      </c>
      <c r="BZ55" s="0" t="n">
        <f aca="false">IF(ISNUMBER(FIND(BZ$1,$D55))=$AO$1,1,0)*VLOOKUP($Z$2,DALYs!$A$2:$MW$40,'Intervention list'!BZ$195+1,0)</f>
        <v>0</v>
      </c>
      <c r="CA55" s="0" t="n">
        <f aca="false">IF(ISNUMBER(FIND(CA$1,$D55))=$AO$1,1,0)*VLOOKUP($Z$2,DALYs!$A$2:$MW$40,'Intervention list'!CA$195+1,0)</f>
        <v>0</v>
      </c>
      <c r="CB55" s="0" t="n">
        <f aca="false">IF(ISNUMBER(FIND(CB$1,$D55))=$AO$1,1,0)*VLOOKUP($Z$2,DALYs!$A$2:$MW$40,'Intervention list'!CB$195+1,0)</f>
        <v>0</v>
      </c>
      <c r="CC55" s="0" t="n">
        <f aca="false">IF(ISNUMBER(FIND(CC$1,$D55))=$AO$1,1,0)*VLOOKUP($Z$2,DALYs!$A$2:$MW$40,'Intervention list'!CC$195+1,0)</f>
        <v>0</v>
      </c>
      <c r="CD55" s="0" t="n">
        <f aca="false">IF(ISNUMBER(FIND(CD$1,$D55))=$AO$1,1,0)*VLOOKUP($Z$2,DALYs!$A$2:$MW$40,'Intervention list'!CD$195+1,0)</f>
        <v>0</v>
      </c>
      <c r="CE55" s="0" t="n">
        <f aca="false">IF(ISNUMBER(FIND(CE$1,$D55))=$AO$1,1,0)*VLOOKUP($Z$2,DALYs!$A$2:$MW$40,'Intervention list'!CE$195+1,0)</f>
        <v>0</v>
      </c>
      <c r="CF55" s="0" t="n">
        <f aca="false">IF(ISNUMBER(FIND(CF$1,$D55))=$AO$1,1,0)*VLOOKUP($Z$2,DALYs!$A$2:$MW$40,'Intervention list'!CF$195+1,0)</f>
        <v>0</v>
      </c>
      <c r="CG55" s="0" t="n">
        <f aca="false">IF(ISNUMBER(FIND(CG$1,$D55))=$AO$1,1,0)*VLOOKUP($Z$2,DALYs!$A$2:$MW$40,'Intervention list'!CG$195+1,0)</f>
        <v>0</v>
      </c>
      <c r="CH55" s="0" t="n">
        <f aca="false">IF(ISNUMBER(FIND(CH$1,$D55))=$AO$1,1,0)*VLOOKUP($Z$2,DALYs!$A$2:$MW$40,'Intervention list'!CH$195+1,0)</f>
        <v>0</v>
      </c>
      <c r="CI55" s="0" t="n">
        <f aca="false">IF(ISNUMBER(FIND(CI$1,$D55))=$AO$1,1,0)*VLOOKUP($Z$2,DALYs!$A$2:$MW$40,'Intervention list'!CI$195+1,0)</f>
        <v>0</v>
      </c>
      <c r="CJ55" s="0" t="n">
        <f aca="false">IF(ISNUMBER(FIND(CJ$1,$D55))=$AO$1,1,0)*VLOOKUP($Z$2,DALYs!$A$2:$MW$40,'Intervention list'!CJ$195+1,0)</f>
        <v>0</v>
      </c>
      <c r="CK55" s="0" t="n">
        <f aca="false">IF(ISNUMBER(FIND(CK$1,$D55))=$AO$1,1,0)*VLOOKUP($Z$2,DALYs!$A$2:$MW$40,'Intervention list'!CK$195+1,0)</f>
        <v>0</v>
      </c>
      <c r="CL55" s="0" t="n">
        <f aca="false">IF(ISNUMBER(FIND(CL$1,$D55))=$AO$1,1,0)*VLOOKUP($Z$2,DALYs!$A$2:$MW$40,'Intervention list'!CL$195+1,0)</f>
        <v>0</v>
      </c>
      <c r="CM55" s="0" t="n">
        <f aca="false">IF(ISNUMBER(FIND(CM$1,$D55))=$AO$1,1,0)*VLOOKUP($Z$2,DALYs!$A$2:$MW$40,'Intervention list'!CM$195+1,0)</f>
        <v>0</v>
      </c>
      <c r="CN55" s="0" t="n">
        <f aca="false">IF(ISNUMBER(FIND(CN$1,$D55))=$AO$1,1,0)*VLOOKUP($Z$2,DALYs!$A$2:$MW$40,'Intervention list'!CN$195+1,0)</f>
        <v>0</v>
      </c>
      <c r="CO55" s="0" t="n">
        <f aca="false">IF(ISNUMBER(FIND(CO$1,$D55))=$AO$1,1,0)*VLOOKUP($Z$2,DALYs!$A$2:$MW$40,'Intervention list'!CO$195+1,0)</f>
        <v>0</v>
      </c>
      <c r="CP55" s="0" t="n">
        <f aca="false">IF(ISNUMBER(FIND(CP$1,$D55))=$AO$1,1,0)*VLOOKUP($Z$2,DALYs!$A$2:$MW$40,'Intervention list'!CP$195+1,0)</f>
        <v>0</v>
      </c>
      <c r="CQ55" s="0" t="n">
        <f aca="false">IF(ISNUMBER(FIND(CQ$1,$D55))=$AO$1,1,0)*VLOOKUP($Z$2,DALYs!$A$2:$MW$40,'Intervention list'!CQ$195+1,0)</f>
        <v>0</v>
      </c>
      <c r="CR55" s="0" t="n">
        <f aca="false">IF(ISNUMBER(FIND(CR$1,$D55))=$AO$1,1,0)*VLOOKUP($Z$2,DALYs!$A$2:$MW$40,'Intervention list'!CR$195+1,0)</f>
        <v>0</v>
      </c>
      <c r="CS55" s="0" t="n">
        <f aca="false">IF(ISNUMBER(FIND(CS$1,$D55))=$AO$1,1,0)*VLOOKUP($Z$2,DALYs!$A$2:$MW$40,'Intervention list'!CS$195+1,0)</f>
        <v>0</v>
      </c>
      <c r="CT55" s="0" t="n">
        <f aca="false">IF(ISNUMBER(FIND(CT$1,$D55))=$AO$1,1,0)*VLOOKUP($Z$2,DALYs!$A$2:$MW$40,'Intervention list'!CT$195+1,0)</f>
        <v>0</v>
      </c>
      <c r="CU55" s="0" t="n">
        <f aca="false">IF(ISNUMBER(FIND(CU$1,$D55))=$AO$1,1,0)*VLOOKUP($Z$2,DALYs!$A$2:$MW$40,'Intervention list'!CU$195+1,0)</f>
        <v>0</v>
      </c>
      <c r="CV55" s="0" t="n">
        <f aca="false">IF(ISNUMBER(FIND(CV$1,$D55))=$AO$1,1,0)*VLOOKUP($Z$2,DALYs!$A$2:$MW$40,'Intervention list'!CV$195+1,0)</f>
        <v>0</v>
      </c>
      <c r="CW55" s="0" t="n">
        <f aca="false">IF(ISNUMBER(FIND(CW$1,$D55))=$AO$1,1,0)*VLOOKUP($Z$2,DALYs!$A$2:$MW$40,'Intervention list'!CW$195+1,0)</f>
        <v>0</v>
      </c>
      <c r="CX55" s="0" t="n">
        <f aca="false">IF(ISNUMBER(FIND(CX$1,$D55))=$AO$1,1,0)*VLOOKUP($Z$2,DALYs!$A$2:$MW$40,'Intervention list'!CX$195+1,0)</f>
        <v>0</v>
      </c>
      <c r="CY55" s="0" t="n">
        <f aca="false">IF(ISNUMBER(FIND(CY$1,$D55))=$AO$1,1,0)*VLOOKUP($Z$2,DALYs!$A$2:$MW$40,'Intervention list'!CY$195+1,0)</f>
        <v>0</v>
      </c>
      <c r="CZ55" s="0" t="n">
        <f aca="false">IF(ISNUMBER(FIND(CZ$1,$D55))=$AO$1,1,0)*VLOOKUP($Z$2,DALYs!$A$2:$MW$40,'Intervention list'!CZ$195+1,0)</f>
        <v>0</v>
      </c>
      <c r="DA55" s="0" t="n">
        <f aca="false">IF(ISNUMBER(FIND(DA$1,$D55))=$AO$1,1,0)*VLOOKUP($Z$2,DALYs!$A$2:$MW$40,'Intervention list'!DA$195+1,0)</f>
        <v>0</v>
      </c>
      <c r="DB55" s="0" t="n">
        <f aca="false">IF(ISNUMBER(FIND(DB$1,$D55))=$AO$1,1,0)*VLOOKUP($Z$2,DALYs!$A$2:$MW$40,'Intervention list'!DB$195+1,0)</f>
        <v>0</v>
      </c>
      <c r="DC55" s="0" t="n">
        <f aca="false">IF(ISNUMBER(FIND(DC$1,$D55))=$AO$1,1,0)*VLOOKUP($Z$2,DALYs!$A$2:$MW$40,'Intervention list'!DC$195+1,0)</f>
        <v>0</v>
      </c>
      <c r="DD55" s="0" t="n">
        <f aca="false">IF(ISNUMBER(FIND(DD$1,$D55))=$AO$1,1,0)*VLOOKUP($Z$2,DALYs!$A$2:$MW$40,'Intervention list'!DD$195+1,0)</f>
        <v>0</v>
      </c>
      <c r="DE55" s="0" t="n">
        <f aca="false">IF(ISNUMBER(FIND(DE$1,$D55))=$AO$1,1,0)*VLOOKUP($Z$2,DALYs!$A$2:$MW$40,'Intervention list'!DE$195+1,0)</f>
        <v>0</v>
      </c>
      <c r="DF55" s="0" t="n">
        <f aca="false">IF(ISNUMBER(FIND(DF$1,$D55))=$AO$1,1,0)*VLOOKUP($Z$2,DALYs!$A$2:$MW$40,'Intervention list'!DF$195+1,0)</f>
        <v>0</v>
      </c>
      <c r="DG55" s="0" t="n">
        <f aca="false">IF(ISNUMBER(FIND(DG$1,$D55))=$AO$1,1,0)*VLOOKUP($Z$2,DALYs!$A$2:$MW$40,'Intervention list'!DG$195+1,0)</f>
        <v>0</v>
      </c>
      <c r="DH55" s="0" t="n">
        <f aca="false">IF(ISNUMBER(FIND(DH$1,$D55))=$AO$1,1,0)*VLOOKUP($Z$2,DALYs!$A$2:$MW$40,'Intervention list'!DH$195+1,0)</f>
        <v>0</v>
      </c>
      <c r="DI55" s="0" t="n">
        <f aca="false">IF(ISNUMBER(FIND(DI$1,$D55))=$AO$1,1,0)*VLOOKUP($Z$2,DALYs!$A$2:$MW$40,'Intervention list'!DI$195+1,0)</f>
        <v>0</v>
      </c>
      <c r="DJ55" s="0" t="n">
        <f aca="false">IF(ISNUMBER(FIND(DJ$1,$D55))=$AO$1,1,0)*VLOOKUP($Z$2,DALYs!$A$2:$MW$40,'Intervention list'!DJ$195+1,0)</f>
        <v>0</v>
      </c>
      <c r="DK55" s="0" t="n">
        <f aca="false">IF(ISNUMBER(FIND(DK$1,$D55))=$AO$1,1,0)*VLOOKUP($Z$2,DALYs!$A$2:$MW$40,'Intervention list'!DK$195+1,0)</f>
        <v>0</v>
      </c>
      <c r="DL55" s="0" t="n">
        <f aca="false">IF(ISNUMBER(FIND(DL$1,$D55))=$AO$1,1,0)*VLOOKUP($Z$2,DALYs!$A$2:$MW$40,'Intervention list'!DL$195+1,0)</f>
        <v>0</v>
      </c>
      <c r="DM55" s="0" t="n">
        <f aca="false">IF(ISNUMBER(FIND(DM$1,$D55))=$AO$1,1,0)*VLOOKUP($Z$2,DALYs!$A$2:$MW$40,'Intervention list'!DM$195+1,0)</f>
        <v>0</v>
      </c>
      <c r="DN55" s="0" t="n">
        <f aca="false">IF(ISNUMBER(FIND(DN$1,$D55))=$AO$1,1,0)*VLOOKUP($Z$2,DALYs!$A$2:$MW$40,'Intervention list'!DN$195+1,0)</f>
        <v>0</v>
      </c>
      <c r="DO55" s="0" t="n">
        <f aca="false">IF(ISNUMBER(FIND(DO$1,$D55))=$AO$1,1,0)*VLOOKUP($Z$2,DALYs!$A$2:$MW$40,'Intervention list'!DO$195+1,0)</f>
        <v>0</v>
      </c>
      <c r="DP55" s="0" t="n">
        <f aca="false">IF(ISNUMBER(FIND(DP$1,$D55))=$AO$1,1,0)*VLOOKUP($Z$2,DALYs!$A$2:$MW$40,'Intervention list'!DP$195+1,0)</f>
        <v>0</v>
      </c>
      <c r="DQ55" s="0" t="n">
        <f aca="false">IF(ISNUMBER(FIND(DQ$1,$D55))=$AO$1,1,0)*VLOOKUP($Z$2,DALYs!$A$2:$MW$40,'Intervention list'!DQ$195+1,0)</f>
        <v>0</v>
      </c>
      <c r="DR55" s="0" t="n">
        <f aca="false">IF(ISNUMBER(FIND(DR$1,$D55))=$AO$1,1,0)*VLOOKUP($Z$2,DALYs!$A$2:$MW$40,'Intervention list'!DR$195+1,0)</f>
        <v>0</v>
      </c>
      <c r="DS55" s="0" t="n">
        <f aca="false">IF(ISNUMBER(FIND(DS$1,$D55))=$AO$1,1,0)*VLOOKUP($Z$2,DALYs!$A$2:$MW$40,'Intervention list'!DS$195+1,0)</f>
        <v>0</v>
      </c>
      <c r="DT55" s="0" t="n">
        <f aca="false">IF(ISNUMBER(FIND(DT$1,$D55))=$AO$1,1,0)*VLOOKUP($Z$2,DALYs!$A$2:$MW$40,'Intervention list'!DT$195+1,0)</f>
        <v>0</v>
      </c>
      <c r="DU55" s="0" t="n">
        <f aca="false">IF(ISNUMBER(FIND(DU$1,$D55))=$AO$1,1,0)*VLOOKUP($Z$2,DALYs!$A$2:$MW$40,'Intervention list'!DU$195+1,0)</f>
        <v>0</v>
      </c>
      <c r="DV55" s="0" t="n">
        <f aca="false">IF(ISNUMBER(FIND(DV$1,$D55))=$AO$1,1,0)*VLOOKUP($Z$2,DALYs!$A$2:$MW$40,'Intervention list'!DV$195+1,0)</f>
        <v>0</v>
      </c>
      <c r="DW55" s="0" t="n">
        <f aca="false">IF(ISNUMBER(FIND(DW$1,$D55))=$AO$1,1,0)*VLOOKUP($Z$2,DALYs!$A$2:$MW$40,'Intervention list'!DW$195+1,0)</f>
        <v>0</v>
      </c>
      <c r="DX55" s="0" t="n">
        <f aca="false">IF(ISNUMBER(FIND(DX$1,$D55))=$AO$1,1,0)*VLOOKUP($Z$2,DALYs!$A$2:$MW$40,'Intervention list'!DX$195+1,0)</f>
        <v>0</v>
      </c>
      <c r="DY55" s="0" t="n">
        <f aca="false">IF(ISNUMBER(FIND(DY$1,$D55))=$AO$1,1,0)*VLOOKUP($Z$2,DALYs!$A$2:$MW$40,'Intervention list'!DY$195+1,0)</f>
        <v>0</v>
      </c>
      <c r="DZ55" s="0" t="n">
        <f aca="false">IF(ISNUMBER(FIND(DZ$1,$D55))=$AO$1,1,0)*VLOOKUP($Z$2,DALYs!$A$2:$MW$40,'Intervention list'!DZ$195+1,0)</f>
        <v>0</v>
      </c>
      <c r="EA55" s="0" t="n">
        <f aca="false">IF(ISNUMBER(FIND(EA$1,$D55))=$AO$1,1,0)*VLOOKUP($Z$2,DALYs!$A$2:$MW$40,'Intervention list'!EA$195+1,0)</f>
        <v>0</v>
      </c>
      <c r="EB55" s="0" t="n">
        <f aca="false">IF(ISNUMBER(FIND(EB$1,$D55))=$AO$1,1,0)*VLOOKUP($Z$2,DALYs!$A$2:$MW$40,'Intervention list'!EB$195+1,0)</f>
        <v>0</v>
      </c>
      <c r="EC55" s="0" t="n">
        <f aca="false">IF(ISNUMBER(FIND(EC$1,$D55))=$AO$1,1,0)*VLOOKUP($Z$2,DALYs!$A$2:$MW$40,'Intervention list'!EC$195+1,0)</f>
        <v>0</v>
      </c>
      <c r="ED55" s="0" t="n">
        <f aca="false">IF(ISNUMBER(FIND(ED$1,$D55))=$AO$1,1,0)*VLOOKUP($Z$2,DALYs!$A$2:$MW$40,'Intervention list'!ED$195+1,0)</f>
        <v>0</v>
      </c>
      <c r="EE55" s="0" t="n">
        <f aca="false">IF(ISNUMBER(FIND(EE$1,$D55))=$AO$1,1,0)*VLOOKUP($Z$2,DALYs!$A$2:$MW$40,'Intervention list'!EE$195+1,0)</f>
        <v>0</v>
      </c>
      <c r="EF55" s="0" t="n">
        <f aca="false">IF(ISNUMBER(FIND(EF$1,$D55))=$AO$1,1,0)*VLOOKUP($Z$2,DALYs!$A$2:$MW$40,'Intervention list'!EF$195+1,0)</f>
        <v>0</v>
      </c>
      <c r="EG55" s="0" t="n">
        <f aca="false">IF(ISNUMBER(FIND(EG$1,$D55))=$AO$1,1,0)*VLOOKUP($Z$2,DALYs!$A$2:$MW$40,'Intervention list'!EG$195+1,0)</f>
        <v>0</v>
      </c>
      <c r="EH55" s="0" t="n">
        <f aca="false">IF(ISNUMBER(FIND(EH$1,$D55))=$AO$1,1,0)*VLOOKUP($Z$2,DALYs!$A$2:$MW$40,'Intervention list'!EH$195+1,0)</f>
        <v>0</v>
      </c>
      <c r="EI55" s="0" t="n">
        <f aca="false">IF(ISNUMBER(FIND(EI$1,$D55))=$AO$1,1,0)*VLOOKUP($Z$2,DALYs!$A$2:$MW$40,'Intervention list'!EI$195+1,0)</f>
        <v>0</v>
      </c>
      <c r="EJ55" s="0" t="n">
        <f aca="false">IF(ISNUMBER(FIND(EJ$1,$D55))=$AO$1,1,0)*VLOOKUP($Z$2,DALYs!$A$2:$MW$40,'Intervention list'!EJ$195+1,0)</f>
        <v>0</v>
      </c>
      <c r="EK55" s="0" t="n">
        <f aca="false">IF(ISNUMBER(FIND(EK$1,$D55))=$AO$1,1,0)*VLOOKUP($Z$2,DALYs!$A$2:$MW$40,'Intervention list'!EK$195+1,0)</f>
        <v>0</v>
      </c>
      <c r="EL55" s="0" t="n">
        <f aca="false">IF(ISNUMBER(FIND(EL$1,$D55))=$AO$1,1,0)*VLOOKUP($Z$2,DALYs!$A$2:$MW$40,'Intervention list'!EL$195+1,0)</f>
        <v>0</v>
      </c>
      <c r="EM55" s="0" t="n">
        <f aca="false">IF(ISNUMBER(FIND(EM$1,$D55))=$AO$1,1,0)*VLOOKUP($Z$2,DALYs!$A$2:$MW$40,'Intervention list'!EM$195+1,0)</f>
        <v>0</v>
      </c>
      <c r="EN55" s="0" t="n">
        <f aca="false">IF(ISNUMBER(FIND(EN$1,$D55))=$AO$1,1,0)*VLOOKUP($Z$2,DALYs!$A$2:$MW$40,'Intervention list'!EN$195+1,0)</f>
        <v>0</v>
      </c>
      <c r="EO55" s="0" t="n">
        <f aca="false">IF(ISNUMBER(FIND(EO$1,$D55))=$AO$1,1,0)*VLOOKUP($Z$2,DALYs!$A$2:$MW$40,'Intervention list'!EO$195+1,0)</f>
        <v>0</v>
      </c>
      <c r="EP55" s="0" t="n">
        <f aca="false">IF(ISNUMBER(FIND(EP$1,$D55))=$AO$1,1,0)*VLOOKUP($Z$2,DALYs!$A$2:$MW$40,'Intervention list'!EP$195+1,0)</f>
        <v>0</v>
      </c>
      <c r="EQ55" s="0" t="n">
        <f aca="false">IF(ISNUMBER(FIND(EQ$1,$D55))=$AO$1,1,0)*VLOOKUP($Z$2,DALYs!$A$2:$MW$40,'Intervention list'!EQ$195+1,0)</f>
        <v>0</v>
      </c>
      <c r="ER55" s="0" t="n">
        <f aca="false">IF(ISNUMBER(FIND(ER$1,$D55))=$AO$1,1,0)*VLOOKUP($Z$2,DALYs!$A$2:$MW$40,'Intervention list'!ER$195+1,0)</f>
        <v>0</v>
      </c>
      <c r="ES55" s="0" t="n">
        <f aca="false">IF(ISNUMBER(FIND(ES$1,$D55))=$AO$1,1,0)*VLOOKUP($Z$2,DALYs!$A$2:$MW$40,'Intervention list'!ES$195+1,0)</f>
        <v>0</v>
      </c>
      <c r="ET55" s="0" t="n">
        <f aca="false">IF(ISNUMBER(FIND(ET$1,$D55))=$AO$1,1,0)*VLOOKUP($Z$2,DALYs!$A$2:$MW$40,'Intervention list'!ET$195+1,0)</f>
        <v>0</v>
      </c>
      <c r="EU55" s="0" t="n">
        <f aca="false">IF(ISNUMBER(FIND(EU$1,$D55))=$AO$1,1,0)*VLOOKUP($Z$2,DALYs!$A$2:$MW$40,'Intervention list'!EU$195+1,0)</f>
        <v>0</v>
      </c>
      <c r="EV55" s="0" t="n">
        <f aca="false">IF(ISNUMBER(FIND(EV$1,$D55))=$AO$1,1,0)*VLOOKUP($Z$2,DALYs!$A$2:$MW$40,'Intervention list'!EV$195+1,0)</f>
        <v>0</v>
      </c>
      <c r="EW55" s="0" t="n">
        <f aca="false">IF(ISNUMBER(FIND(EW$1,$D55))=$AO$1,1,0)*VLOOKUP($Z$2,DALYs!$A$2:$MW$40,'Intervention list'!EW$195+1,0)</f>
        <v>0</v>
      </c>
      <c r="EX55" s="0" t="n">
        <f aca="false">IF(ISNUMBER(FIND(EX$1,$D55))=$AO$1,1,0)*VLOOKUP($Z$2,DALYs!$A$2:$MW$40,'Intervention list'!EX$195+1,0)</f>
        <v>0</v>
      </c>
      <c r="EY55" s="0" t="n">
        <f aca="false">IF(ISNUMBER(FIND(EY$1,$D55))=$AO$1,1,0)*VLOOKUP($Z$2,DALYs!$A$2:$MW$40,'Intervention list'!EY$195+1,0)</f>
        <v>0</v>
      </c>
      <c r="EZ55" s="0" t="n">
        <f aca="false">IF(ISNUMBER(FIND(EZ$1,$D55))=$AO$1,1,0)*VLOOKUP($Z$2,DALYs!$A$2:$MW$40,'Intervention list'!EZ$195+1,0)</f>
        <v>0</v>
      </c>
      <c r="FA55" s="0" t="n">
        <f aca="false">IF(ISNUMBER(FIND(FA$1,$D55))=$AO$1,1,0)*VLOOKUP($Z$2,DALYs!$A$2:$MW$40,'Intervention list'!FA$195+1,0)</f>
        <v>0</v>
      </c>
      <c r="FB55" s="0" t="n">
        <f aca="false">IF(ISNUMBER(FIND(FB$1,$D55))=$AO$1,1,0)*VLOOKUP($Z$2,DALYs!$A$2:$MW$40,'Intervention list'!FB$195+1,0)</f>
        <v>0</v>
      </c>
      <c r="FC55" s="0" t="n">
        <f aca="false">IF(ISNUMBER(FIND(FC$1,$D55))=$AO$1,1,0)*VLOOKUP($Z$2,DALYs!$A$2:$MW$40,'Intervention list'!FC$195+1,0)</f>
        <v>0</v>
      </c>
      <c r="FD55" s="0" t="n">
        <f aca="false">IF(ISNUMBER(FIND(FD$1,$D55))=$AO$1,1,0)*VLOOKUP($Z$2,DALYs!$A$2:$MW$40,'Intervention list'!FD$195+1,0)</f>
        <v>0</v>
      </c>
      <c r="FE55" s="0" t="n">
        <f aca="false">IF(ISNUMBER(FIND(FE$1,$D55))=$AO$1,1,0)*VLOOKUP($Z$2,DALYs!$A$2:$MW$40,'Intervention list'!FE$195+1,0)</f>
        <v>0</v>
      </c>
      <c r="FF55" s="0" t="n">
        <f aca="false">IF(ISNUMBER(FIND(FF$1,$D55))=$AO$1,1,0)*VLOOKUP($Z$2,DALYs!$A$2:$MW$40,'Intervention list'!FF$195+1,0)</f>
        <v>0</v>
      </c>
      <c r="FG55" s="0" t="n">
        <f aca="false">IF(ISNUMBER(FIND(FG$1,$D55))=$AO$1,1,0)*VLOOKUP($Z$2,DALYs!$A$2:$MW$40,'Intervention list'!FG$195+1,0)</f>
        <v>0</v>
      </c>
      <c r="FH55" s="0" t="n">
        <f aca="false">IF(ISNUMBER(FIND(FH$1,$D55))=$AO$1,1,0)*VLOOKUP($Z$2,DALYs!$A$2:$MW$40,'Intervention list'!FH$195+1,0)</f>
        <v>0</v>
      </c>
      <c r="FI55" s="0" t="n">
        <f aca="false">IF(ISNUMBER(FIND(FI$1,$D55))=$AO$1,1,0)*VLOOKUP($Z$2,DALYs!$A$2:$MW$40,'Intervention list'!FI$195+1,0)</f>
        <v>0</v>
      </c>
      <c r="FJ55" s="0" t="n">
        <f aca="false">IF(ISNUMBER(FIND(FJ$1,$D55))=$AO$1,1,0)*VLOOKUP($Z$2,DALYs!$A$2:$MW$40,'Intervention list'!FJ$195+1,0)</f>
        <v>0</v>
      </c>
      <c r="FK55" s="0" t="n">
        <f aca="false">IF(ISNUMBER(FIND(FK$1,$D55))=$AO$1,1,0)*VLOOKUP($Z$2,DALYs!$A$2:$MW$40,'Intervention list'!FK$195+1,0)</f>
        <v>0</v>
      </c>
      <c r="FL55" s="0" t="n">
        <f aca="false">IF(ISNUMBER(FIND(FL$1,$D55))=$AO$1,1,0)*VLOOKUP($Z$2,DALYs!$A$2:$MW$40,'Intervention list'!FL$195+1,0)</f>
        <v>0</v>
      </c>
      <c r="FM55" s="0" t="n">
        <f aca="false">IF(ISNUMBER(FIND(FM$1,$D55))=$AO$1,1,0)*VLOOKUP($Z$2,DALYs!$A$2:$MW$40,'Intervention list'!FM$195+1,0)</f>
        <v>0</v>
      </c>
      <c r="FN55" s="0" t="n">
        <f aca="false">IF(ISNUMBER(FIND(FN$1,$D55))=$AO$1,1,0)*VLOOKUP($Z$2,DALYs!$A$2:$MW$40,'Intervention list'!FN$195+1,0)</f>
        <v>0</v>
      </c>
      <c r="FO55" s="0" t="n">
        <f aca="false">IF(ISNUMBER(FIND(FO$1,$D55))=$AO$1,1,0)*VLOOKUP($Z$2,DALYs!$A$2:$MW$40,'Intervention list'!FO$195+1,0)</f>
        <v>0</v>
      </c>
      <c r="FP55" s="0" t="n">
        <f aca="false">IF(ISNUMBER(FIND(FP$1,$D55))=$AO$1,1,0)*VLOOKUP($Z$2,DALYs!$A$2:$MW$40,'Intervention list'!FP$195+1,0)</f>
        <v>0</v>
      </c>
      <c r="FQ55" s="0" t="n">
        <f aca="false">IF(ISNUMBER(FIND(FQ$1,$D55))=$AO$1,1,0)*VLOOKUP($Z$2,DALYs!$A$2:$MW$40,'Intervention list'!FQ$195+1,0)</f>
        <v>0</v>
      </c>
      <c r="FR55" s="0" t="n">
        <f aca="false">IF(ISNUMBER(FIND(FR$1,$D55))=$AO$1,1,0)*VLOOKUP($Z$2,DALYs!$A$2:$MW$40,'Intervention list'!FR$195+1,0)</f>
        <v>0</v>
      </c>
      <c r="FS55" s="0" t="n">
        <f aca="false">IF(ISNUMBER(FIND(FS$1,$D55))=$AO$1,1,0)*VLOOKUP($Z$2,DALYs!$A$2:$MW$40,'Intervention list'!FS$195+1,0)</f>
        <v>0</v>
      </c>
      <c r="FT55" s="0" t="n">
        <f aca="false">IF(ISNUMBER(FIND(FT$1,$D55))=$AO$1,1,0)*VLOOKUP($Z$2,DALYs!$A$2:$MW$40,'Intervention list'!FT$195+1,0)</f>
        <v>0</v>
      </c>
      <c r="FU55" s="0" t="n">
        <f aca="false">IF(ISNUMBER(FIND(FU$1,$D55))=$AO$1,1,0)*VLOOKUP($Z$2,DALYs!$A$2:$MW$40,'Intervention list'!FU$195+1,0)</f>
        <v>0</v>
      </c>
      <c r="FV55" s="0" t="n">
        <f aca="false">IF(ISNUMBER(FIND(FV$1,$D55))=$AO$1,1,0)*VLOOKUP($Z$2,DALYs!$A$2:$MW$40,'Intervention list'!FV$195+1,0)</f>
        <v>0</v>
      </c>
      <c r="FW55" s="0" t="n">
        <f aca="false">IF(ISNUMBER(FIND(FW$1,$D55))=$AO$1,1,0)*VLOOKUP($Z$2,DALYs!$A$2:$MW$40,'Intervention list'!FW$195+1,0)</f>
        <v>0</v>
      </c>
      <c r="FX55" s="0" t="n">
        <f aca="false">IF(ISNUMBER(FIND(FX$1,$D55))=$AO$1,1,0)*VLOOKUP($Z$2,DALYs!$A$2:$MW$40,'Intervention list'!FX$195+1,0)</f>
        <v>0</v>
      </c>
      <c r="FY55" s="0" t="n">
        <f aca="false">IF(ISNUMBER(FIND(FY$1,$D55))=$AO$1,1,0)*VLOOKUP($Z$2,DALYs!$A$2:$MW$40,'Intervention list'!FY$195+1,0)</f>
        <v>0</v>
      </c>
      <c r="FZ55" s="0" t="n">
        <f aca="false">IF(ISNUMBER(FIND(FZ$1,$D55))=$AO$1,1,0)*VLOOKUP($Z$2,DALYs!$A$2:$MW$40,'Intervention list'!FZ$195+1,0)</f>
        <v>0</v>
      </c>
      <c r="GA55" s="0" t="n">
        <f aca="false">IF(ISNUMBER(FIND(GA$1,$D55))=$AO$1,1,0)*VLOOKUP($Z$2,DALYs!$A$2:$MW$40,'Intervention list'!GA$195+1,0)</f>
        <v>0</v>
      </c>
      <c r="GB55" s="0" t="n">
        <f aca="false">IF(ISNUMBER(FIND(GB$1,$D55))=$AO$1,1,0)*VLOOKUP($Z$2,DALYs!$A$2:$MW$40,'Intervention list'!GB$195+1,0)</f>
        <v>0</v>
      </c>
      <c r="GC55" s="0" t="n">
        <f aca="false">IF(ISNUMBER(FIND(GC$1,$D55))=$AO$1,1,0)*VLOOKUP($Z$2,DALYs!$A$2:$MW$40,'Intervention list'!GC$195+1,0)</f>
        <v>0</v>
      </c>
      <c r="GD55" s="0" t="n">
        <f aca="false">IF(ISNUMBER(FIND(GD$1,$D55))=$AO$1,1,0)*VLOOKUP($Z$2,DALYs!$A$2:$MW$40,'Intervention list'!GD$195+1,0)</f>
        <v>0</v>
      </c>
      <c r="GE55" s="0" t="n">
        <f aca="false">IF(ISNUMBER(FIND(GE$1,$D55))=$AO$1,1,0)*VLOOKUP($Z$2,DALYs!$A$2:$MW$40,'Intervention list'!GE$195+1,0)</f>
        <v>0</v>
      </c>
      <c r="GF55" s="0" t="n">
        <f aca="false">IF(ISNUMBER(FIND(GF$1,$D55))=$AO$1,1,0)*VLOOKUP($Z$2,DALYs!$A$2:$MW$40,'Intervention list'!GF$195+1,0)</f>
        <v>0</v>
      </c>
      <c r="GG55" s="0" t="n">
        <f aca="false">IF(ISNUMBER(FIND(GG$1,$D55))=$AO$1,1,0)*VLOOKUP($Z$2,DALYs!$A$2:$MW$40,'Intervention list'!GG$195+1,0)</f>
        <v>0</v>
      </c>
      <c r="GH55" s="0" t="n">
        <f aca="false">IF(ISNUMBER(FIND(GH$1,$D55))=$AO$1,1,0)*VLOOKUP($Z$2,DALYs!$A$2:$MW$40,'Intervention list'!GH$195+1,0)</f>
        <v>0</v>
      </c>
      <c r="GI55" s="0" t="n">
        <f aca="false">IF(ISNUMBER(FIND(GI$1,$D55))=$AO$1,1,0)*VLOOKUP($Z$2,DALYs!$A$2:$MW$40,'Intervention list'!GI$195+1,0)</f>
        <v>0</v>
      </c>
      <c r="GJ55" s="0" t="n">
        <f aca="false">IF(ISNUMBER(FIND(GJ$1,$D55))=$AO$1,1,0)*VLOOKUP($Z$2,DALYs!$A$2:$MW$40,'Intervention list'!GJ$195+1,0)</f>
        <v>0</v>
      </c>
      <c r="GK55" s="0" t="n">
        <f aca="false">IF(ISNUMBER(FIND(GK$1,$D55))=$AO$1,1,0)*VLOOKUP($Z$2,DALYs!$A$2:$MW$40,'Intervention list'!GK$195+1,0)</f>
        <v>0</v>
      </c>
      <c r="GL55" s="0" t="n">
        <f aca="false">IF(ISNUMBER(FIND(GL$1,$D55))=$AO$1,1,0)*VLOOKUP($Z$2,DALYs!$A$2:$MW$40,'Intervention list'!GL$195+1,0)</f>
        <v>0</v>
      </c>
      <c r="GM55" s="0" t="n">
        <f aca="false">IF(ISNUMBER(FIND(GM$1,$D55))=$AO$1,1,0)*VLOOKUP($Z$2,DALYs!$A$2:$MW$40,'Intervention list'!GM$195+1,0)</f>
        <v>0</v>
      </c>
      <c r="GN55" s="0" t="n">
        <f aca="false">IF(ISNUMBER(FIND(GN$1,$D55))=$AO$1,1,0)*VLOOKUP($Z$2,DALYs!$A$2:$MW$40,'Intervention list'!GN$195+1,0)</f>
        <v>0</v>
      </c>
      <c r="GO55" s="0" t="n">
        <f aca="false">IF(ISNUMBER(FIND(GO$1,$D55))=$AO$1,1,0)*VLOOKUP($Z$2,DALYs!$A$2:$MW$40,'Intervention list'!GO$195+1,0)</f>
        <v>0</v>
      </c>
      <c r="GP55" s="0" t="n">
        <f aca="false">IF(ISNUMBER(FIND(GP$1,$D55))=$AO$1,1,0)*VLOOKUP($Z$2,DALYs!$A$2:$MW$40,'Intervention list'!GP$195+1,0)</f>
        <v>0</v>
      </c>
      <c r="GQ55" s="0" t="n">
        <f aca="false">IF(ISNUMBER(FIND(GQ$1,$D55))=$AO$1,1,0)*VLOOKUP($Z$2,DALYs!$A$2:$MW$40,'Intervention list'!GQ$195+1,0)</f>
        <v>0</v>
      </c>
      <c r="GR55" s="0" t="n">
        <f aca="false">IF(ISNUMBER(FIND(GR$1,$D55))=$AO$1,1,0)*VLOOKUP($Z$2,DALYs!$A$2:$MW$40,'Intervention list'!GR$195+1,0)</f>
        <v>0</v>
      </c>
      <c r="GS55" s="0" t="n">
        <f aca="false">IF(ISNUMBER(FIND(GS$1,$D55))=$AO$1,1,0)*VLOOKUP($Z$2,DALYs!$A$2:$MW$40,'Intervention list'!GS$195+1,0)</f>
        <v>0</v>
      </c>
      <c r="GT55" s="0" t="n">
        <f aca="false">IF(ISNUMBER(FIND(GT$1,$D55))=$AO$1,1,0)*VLOOKUP($Z$2,DALYs!$A$2:$MW$40,'Intervention list'!GT$195+1,0)</f>
        <v>0</v>
      </c>
      <c r="GU55" s="0" t="n">
        <f aca="false">IF(ISNUMBER(FIND(GU$1,$D55))=$AO$1,1,0)*VLOOKUP($Z$2,DALYs!$A$2:$MW$40,'Intervention list'!GU$195+1,0)</f>
        <v>0</v>
      </c>
      <c r="GV55" s="0" t="n">
        <f aca="false">IF(ISNUMBER(FIND(GV$1,$D55))=$AO$1,1,0)*VLOOKUP($Z$2,DALYs!$A$2:$MW$40,'Intervention list'!GV$195+1,0)</f>
        <v>0</v>
      </c>
      <c r="GW55" s="0" t="n">
        <f aca="false">IF(ISNUMBER(FIND(GW$1,$D55))=$AO$1,1,0)*VLOOKUP($Z$2,DALYs!$A$2:$MW$40,'Intervention list'!GW$195+1,0)</f>
        <v>0</v>
      </c>
      <c r="GX55" s="0" t="n">
        <f aca="false">IF(ISNUMBER(FIND(GX$1,$D55))=$AO$1,1,0)*VLOOKUP($Z$2,DALYs!$A$2:$MW$40,'Intervention list'!GX$195+1,0)</f>
        <v>0</v>
      </c>
      <c r="GY55" s="0" t="n">
        <f aca="false">IF(ISNUMBER(FIND(GY$1,$D55))=$AO$1,1,0)*VLOOKUP($Z$2,DALYs!$A$2:$MW$40,'Intervention list'!GY$195+1,0)</f>
        <v>0</v>
      </c>
      <c r="GZ55" s="0" t="n">
        <f aca="false">IF(ISNUMBER(FIND(GZ$1,$D55))=$AO$1,1,0)*VLOOKUP($Z$2,DALYs!$A$2:$MW$40,'Intervention list'!GZ$195+1,0)</f>
        <v>0</v>
      </c>
      <c r="HA55" s="0" t="n">
        <f aca="false">IF(ISNUMBER(FIND(HA$1,$D55))=$AO$1,1,0)*VLOOKUP($Z$2,DALYs!$A$2:$MW$40,'Intervention list'!HA$195+1,0)</f>
        <v>0</v>
      </c>
      <c r="HB55" s="0" t="n">
        <f aca="false">IF(ISNUMBER(FIND(HB$1,$D55))=$AO$1,1,0)*VLOOKUP($Z$2,DALYs!$A$2:$MW$40,'Intervention list'!HB$195+1,0)</f>
        <v>0</v>
      </c>
      <c r="HC55" s="0" t="n">
        <f aca="false">IF(ISNUMBER(FIND(HC$1,$D55))=$AO$1,1,0)*VLOOKUP($Z$2,DALYs!$A$2:$MW$40,'Intervention list'!HC$195+1,0)</f>
        <v>0</v>
      </c>
      <c r="HD55" s="0" t="n">
        <f aca="false">IF(ISNUMBER(FIND(HD$1,$D55))=$AO$1,1,0)*VLOOKUP($Z$2,DALYs!$A$2:$MW$40,'Intervention list'!HD$195+1,0)</f>
        <v>0</v>
      </c>
      <c r="HE55" s="0" t="n">
        <f aca="false">IF(ISNUMBER(FIND(HE$1,$D55))=$AO$1,1,0)*VLOOKUP($Z$2,DALYs!$A$2:$MW$40,'Intervention list'!HE$195+1,0)</f>
        <v>0</v>
      </c>
      <c r="HF55" s="0" t="n">
        <f aca="false">IF(ISNUMBER(FIND(HF$1,$D55))=$AO$1,1,0)*VLOOKUP($Z$2,DALYs!$A$2:$MW$40,'Intervention list'!HF$195+1,0)</f>
        <v>0</v>
      </c>
      <c r="HG55" s="0" t="n">
        <f aca="false">IF(ISNUMBER(FIND(HG$1,$D55))=$AO$1,1,0)*VLOOKUP($Z$2,DALYs!$A$2:$MW$40,'Intervention list'!HG$195+1,0)</f>
        <v>0</v>
      </c>
      <c r="HH55" s="0" t="n">
        <f aca="false">IF(ISNUMBER(FIND(HH$1,$D55))=$AO$1,1,0)*VLOOKUP($Z$2,DALYs!$A$2:$MW$40,'Intervention list'!HH$195+1,0)</f>
        <v>0</v>
      </c>
      <c r="HI55" s="0" t="n">
        <f aca="false">IF(ISNUMBER(FIND(HI$1,$D55))=$AO$1,1,0)*VLOOKUP($Z$2,DALYs!$A$2:$MW$40,'Intervention list'!HI$195+1,0)</f>
        <v>0</v>
      </c>
      <c r="HJ55" s="0" t="n">
        <f aca="false">IF(ISNUMBER(FIND(HJ$1,$D55))=$AO$1,1,0)*VLOOKUP($Z$2,DALYs!$A$2:$MW$40,'Intervention list'!HJ$195+1,0)</f>
        <v>0</v>
      </c>
      <c r="HK55" s="0" t="n">
        <f aca="false">IF(ISNUMBER(FIND(HK$1,$D55))=$AO$1,1,0)*VLOOKUP($Z$2,DALYs!$A$2:$MW$40,'Intervention list'!HK$195+1,0)</f>
        <v>0</v>
      </c>
      <c r="HL55" s="0" t="n">
        <f aca="false">IF(ISNUMBER(FIND(HL$1,$D55))=$AO$1,1,0)*VLOOKUP($Z$2,DALYs!$A$2:$MW$40,'Intervention list'!HL$195+1,0)</f>
        <v>0</v>
      </c>
      <c r="HM55" s="0" t="n">
        <f aca="false">IF(ISNUMBER(FIND(HM$1,$D55))=$AO$1,1,0)*VLOOKUP($Z$2,DALYs!$A$2:$MW$40,'Intervention list'!HM$195+1,0)</f>
        <v>0</v>
      </c>
      <c r="HN55" s="0" t="n">
        <f aca="false">IF(ISNUMBER(FIND(HN$1,$D55))=$AO$1,1,0)*VLOOKUP($Z$2,DALYs!$A$2:$MW$40,'Intervention list'!HN$195+1,0)</f>
        <v>0</v>
      </c>
      <c r="HO55" s="0" t="n">
        <f aca="false">IF(ISNUMBER(FIND(HO$1,$D55))=$AO$1,1,0)*VLOOKUP($Z$2,DALYs!$A$2:$MW$40,'Intervention list'!HO$195+1,0)</f>
        <v>0</v>
      </c>
      <c r="HP55" s="0" t="n">
        <f aca="false">IF(ISNUMBER(FIND(HP$1,$D55))=$AO$1,1,0)*VLOOKUP($Z$2,DALYs!$A$2:$MW$40,'Intervention list'!HP$195+1,0)</f>
        <v>0</v>
      </c>
      <c r="HQ55" s="0" t="n">
        <f aca="false">IF(ISNUMBER(FIND(HQ$1,$D55))=$AO$1,1,0)*VLOOKUP($Z$2,DALYs!$A$2:$MW$40,'Intervention list'!HQ$195+1,0)</f>
        <v>0</v>
      </c>
      <c r="HR55" s="0" t="n">
        <f aca="false">IF(ISNUMBER(FIND(HR$1,$D55))=$AO$1,1,0)*VLOOKUP($Z$2,DALYs!$A$2:$MW$40,'Intervention list'!HR$195+1,0)</f>
        <v>0</v>
      </c>
      <c r="HS55" s="0" t="n">
        <f aca="false">IF(ISNUMBER(FIND(HS$1,$D55))=$AO$1,1,0)*VLOOKUP($Z$2,DALYs!$A$2:$MW$40,'Intervention list'!HS$195+1,0)</f>
        <v>0</v>
      </c>
      <c r="HT55" s="0" t="n">
        <f aca="false">IF(ISNUMBER(FIND(HT$1,$D55))=$AO$1,1,0)*VLOOKUP($Z$2,DALYs!$A$2:$MW$40,'Intervention list'!HT$195+1,0)</f>
        <v>0</v>
      </c>
      <c r="HU55" s="0" t="n">
        <f aca="false">IF(ISNUMBER(FIND(HU$1,$D55))=$AO$1,1,0)*VLOOKUP($Z$2,DALYs!$A$2:$MW$40,'Intervention list'!HU$195+1,0)</f>
        <v>0</v>
      </c>
      <c r="HV55" s="0" t="n">
        <f aca="false">IF(ISNUMBER(FIND(HV$1,$D55))=$AO$1,1,0)*VLOOKUP($Z$2,DALYs!$A$2:$MW$40,'Intervention list'!HV$195+1,0)</f>
        <v>0</v>
      </c>
      <c r="HW55" s="0" t="n">
        <f aca="false">IF(ISNUMBER(FIND(HW$1,$D55))=$AO$1,1,0)*VLOOKUP($Z$2,DALYs!$A$2:$MW$40,'Intervention list'!HW$195+1,0)</f>
        <v>0</v>
      </c>
      <c r="HX55" s="0" t="n">
        <f aca="false">IF(ISNUMBER(FIND(HX$1,$D55))=$AO$1,1,0)*VLOOKUP($Z$2,DALYs!$A$2:$MW$40,'Intervention list'!HX$195+1,0)</f>
        <v>0</v>
      </c>
      <c r="HY55" s="0" t="n">
        <f aca="false">IF(ISNUMBER(FIND(HY$1,$D55))=$AO$1,1,0)*VLOOKUP($Z$2,DALYs!$A$2:$MW$40,'Intervention list'!HY$195+1,0)</f>
        <v>0</v>
      </c>
      <c r="HZ55" s="0" t="n">
        <f aca="false">IF(ISNUMBER(FIND(HZ$1,$D55))=$AO$1,1,0)*VLOOKUP($Z$2,DALYs!$A$2:$MW$40,'Intervention list'!HZ$195+1,0)</f>
        <v>0</v>
      </c>
      <c r="IA55" s="0" t="n">
        <f aca="false">IF(ISNUMBER(FIND(IA$1,$D55))=$AO$1,1,0)*VLOOKUP($Z$2,DALYs!$A$2:$MW$40,'Intervention list'!IA$195+1,0)</f>
        <v>0</v>
      </c>
      <c r="IB55" s="0" t="n">
        <f aca="false">IF(ISNUMBER(FIND(IB$1,$D55))=$AO$1,1,0)*VLOOKUP($Z$2,DALYs!$A$2:$MW$40,'Intervention list'!IB$195+1,0)</f>
        <v>0</v>
      </c>
      <c r="IC55" s="0" t="n">
        <f aca="false">IF(ISNUMBER(FIND(IC$1,$D55))=$AO$1,1,0)*VLOOKUP($Z$2,DALYs!$A$2:$MW$40,'Intervention list'!IC$195+1,0)</f>
        <v>0</v>
      </c>
      <c r="ID55" s="0" t="n">
        <f aca="false">IF(ISNUMBER(FIND(ID$1,$D55))=$AO$1,1,0)*VLOOKUP($Z$2,DALYs!$A$2:$MW$40,'Intervention list'!ID$195+1,0)</f>
        <v>0</v>
      </c>
      <c r="IE55" s="0" t="n">
        <f aca="false">IF(ISNUMBER(FIND(IE$1,$D55))=$AO$1,1,0)*VLOOKUP($Z$2,DALYs!$A$2:$MW$40,'Intervention list'!IE$195+1,0)</f>
        <v>0</v>
      </c>
      <c r="IF55" s="0" t="n">
        <f aca="false">IF(ISNUMBER(FIND(IF$1,$D55))=$AO$1,1,0)*VLOOKUP($Z$2,DALYs!$A$2:$MW$40,'Intervention list'!IF$195+1,0)</f>
        <v>0</v>
      </c>
      <c r="IG55" s="0" t="n">
        <f aca="false">IF(ISNUMBER(FIND(IG$1,$D55))=$AO$1,1,0)*VLOOKUP($Z$2,DALYs!$A$2:$MW$40,'Intervention list'!IG$195+1,0)</f>
        <v>0</v>
      </c>
      <c r="IH55" s="0" t="n">
        <f aca="false">IF(ISNUMBER(FIND(IH$1,$D55))=$AO$1,1,0)*VLOOKUP($Z$2,DALYs!$A$2:$MW$40,'Intervention list'!IH$195+1,0)</f>
        <v>0</v>
      </c>
      <c r="II55" s="0" t="n">
        <f aca="false">IF(ISNUMBER(FIND(II$1,$D55))=$AO$1,1,0)*VLOOKUP($Z$2,DALYs!$A$2:$MW$40,'Intervention list'!II$195+1,0)</f>
        <v>0</v>
      </c>
      <c r="IJ55" s="0" t="n">
        <f aca="false">IF(ISNUMBER(FIND(IJ$1,$D55))=$AO$1,1,0)*VLOOKUP($Z$2,DALYs!$A$2:$MW$40,'Intervention list'!IJ$195+1,0)</f>
        <v>0</v>
      </c>
      <c r="IK55" s="0" t="n">
        <f aca="false">IF(ISNUMBER(FIND(IK$1,$D55))=$AO$1,1,0)*VLOOKUP($Z$2,DALYs!$A$2:$MW$40,'Intervention list'!IK$195+1,0)</f>
        <v>0</v>
      </c>
      <c r="IL55" s="0" t="n">
        <f aca="false">IF(ISNUMBER(FIND(IL$1,$D55))=$AO$1,1,0)*VLOOKUP($Z$2,DALYs!$A$2:$MW$40,'Intervention list'!IL$195+1,0)</f>
        <v>0</v>
      </c>
      <c r="IM55" s="0" t="n">
        <f aca="false">IF(ISNUMBER(FIND(IM$1,$D55))=$AO$1,1,0)*VLOOKUP($Z$2,DALYs!$A$2:$MW$40,'Intervention list'!IM$195+1,0)</f>
        <v>0</v>
      </c>
      <c r="IN55" s="0" t="n">
        <f aca="false">IF(ISNUMBER(FIND(IN$1,$D55))=$AO$1,1,0)*VLOOKUP($Z$2,DALYs!$A$2:$MW$40,'Intervention list'!IN$195+1,0)</f>
        <v>0</v>
      </c>
      <c r="IO55" s="0" t="n">
        <f aca="false">IF(ISNUMBER(FIND(IO$1,$D55))=$AO$1,1,0)*VLOOKUP($Z$2,DALYs!$A$2:$MW$40,'Intervention list'!IO$195+1,0)</f>
        <v>0</v>
      </c>
      <c r="IP55" s="0" t="n">
        <f aca="false">IF(ISNUMBER(FIND(IP$1,$D55))=$AO$1,1,0)*VLOOKUP($Z$2,DALYs!$A$2:$MW$40,'Intervention list'!IP$195+1,0)</f>
        <v>0</v>
      </c>
      <c r="IQ55" s="0" t="n">
        <f aca="false">IF(ISNUMBER(FIND(IQ$1,$D55))=$AO$1,1,0)*VLOOKUP($Z$2,DALYs!$A$2:$MW$40,'Intervention list'!IQ$195+1,0)</f>
        <v>0</v>
      </c>
      <c r="IR55" s="0" t="n">
        <f aca="false">IF(ISNUMBER(FIND(IR$1,$D55))=$AO$1,1,0)*VLOOKUP($Z$2,DALYs!$A$2:$MW$40,'Intervention list'!IR$195+1,0)</f>
        <v>0</v>
      </c>
      <c r="IS55" s="0" t="n">
        <f aca="false">IF(ISNUMBER(FIND(IS$1,$D55))=$AO$1,1,0)*VLOOKUP($Z$2,DALYs!$A$2:$MW$40,'Intervention list'!IS$195+1,0)</f>
        <v>0</v>
      </c>
      <c r="IT55" s="0" t="n">
        <f aca="false">IF(ISNUMBER(FIND(IT$1,$D55))=$AO$1,1,0)*VLOOKUP($Z$2,DALYs!$A$2:$MW$40,'Intervention list'!IT$195+1,0)</f>
        <v>0</v>
      </c>
      <c r="IU55" s="0" t="n">
        <f aca="false">IF(ISNUMBER(FIND(IU$1,$D55))=$AO$1,1,0)*VLOOKUP($Z$2,DALYs!$A$2:$MW$40,'Intervention list'!IU$195+1,0)</f>
        <v>0</v>
      </c>
      <c r="IV55" s="0" t="n">
        <f aca="false">IF(ISNUMBER(FIND(IV$1,$D55))=$AO$1,1,0)*VLOOKUP($Z$2,DALYs!$A$2:$MW$40,'Intervention list'!IV$195+1,0)</f>
        <v>0</v>
      </c>
      <c r="IW55" s="0" t="n">
        <f aca="false">IF(ISNUMBER(FIND(IW$1,$D55))=$AO$1,1,0)*VLOOKUP($Z$2,DALYs!$A$2:$MW$40,'Intervention list'!IW$195+1,0)</f>
        <v>0</v>
      </c>
      <c r="IX55" s="0" t="n">
        <f aca="false">IF(ISNUMBER(FIND(IX$1,$D55))=$AO$1,1,0)*VLOOKUP($Z$2,DALYs!$A$2:$MW$40,'Intervention list'!IX$195+1,0)</f>
        <v>0</v>
      </c>
      <c r="IY55" s="0" t="n">
        <f aca="false">IF(ISNUMBER(FIND(IY$1,$D55))=$AO$1,1,0)*VLOOKUP($Z$2,DALYs!$A$2:$MW$40,'Intervention list'!IY$195+1,0)</f>
        <v>0</v>
      </c>
      <c r="IZ55" s="0" t="n">
        <f aca="false">IF(ISNUMBER(FIND(IZ$1,$D55))=$AO$1,1,0)*VLOOKUP($Z$2,DALYs!$A$2:$MW$40,'Intervention list'!IZ$195+1,0)</f>
        <v>0</v>
      </c>
      <c r="JA55" s="0" t="n">
        <f aca="false">IF(ISNUMBER(FIND(JA$1,$D55))=$AO$1,1,0)*VLOOKUP($Z$2,DALYs!$A$2:$MW$40,'Intervention list'!JA$195+1,0)</f>
        <v>0</v>
      </c>
      <c r="JB55" s="0" t="n">
        <f aca="false">IF(ISNUMBER(FIND(JB$1,$D55))=$AO$1,1,0)*VLOOKUP($Z$2,DALYs!$A$2:$MW$40,'Intervention list'!JB$195+1,0)</f>
        <v>0</v>
      </c>
      <c r="JC55" s="0" t="n">
        <f aca="false">IF(ISNUMBER(FIND(JC$1,$D55))=$AO$1,1,0)*VLOOKUP($Z$2,DALYs!$A$2:$MW$40,'Intervention list'!JC$195+1,0)</f>
        <v>0</v>
      </c>
      <c r="JD55" s="0" t="n">
        <f aca="false">IF(ISNUMBER(FIND(JD$1,$D55))=$AO$1,1,0)*VLOOKUP($Z$2,DALYs!$A$2:$MW$40,'Intervention list'!JD$195+1,0)</f>
        <v>0</v>
      </c>
      <c r="JE55" s="0" t="n">
        <f aca="false">IF(ISNUMBER(FIND(JE$1,$D55))=$AO$1,1,0)*VLOOKUP($Z$2,DALYs!$A$2:$MW$40,'Intervention list'!JE$195+1,0)</f>
        <v>0</v>
      </c>
      <c r="JF55" s="0" t="n">
        <f aca="false">IF(ISNUMBER(FIND(JF$1,$D55))=$AO$1,1,0)*VLOOKUP($Z$2,DALYs!$A$2:$MW$40,'Intervention list'!JF$195+1,0)</f>
        <v>0</v>
      </c>
      <c r="JG55" s="0" t="n">
        <f aca="false">IF(ISNUMBER(FIND(JG$1,$D55))=$AO$1,1,0)*VLOOKUP($Z$2,DALYs!$A$2:$MW$40,'Intervention list'!JG$195+1,0)</f>
        <v>0</v>
      </c>
      <c r="JH55" s="0" t="n">
        <f aca="false">IF(ISNUMBER(FIND(JH$1,$D55))=$AO$1,1,0)*VLOOKUP($Z$2,DALYs!$A$2:$MW$40,'Intervention list'!JH$195+1,0)</f>
        <v>0</v>
      </c>
      <c r="JI55" s="0" t="n">
        <f aca="false">IF(ISNUMBER(FIND(JI$1,$D55))=$AO$1,1,0)*VLOOKUP($Z$2,DALYs!$A$2:$MW$40,'Intervention list'!JI$195+1,0)</f>
        <v>0</v>
      </c>
      <c r="JJ55" s="0" t="n">
        <f aca="false">IF(ISNUMBER(FIND(JJ$1,$D55))=$AO$1,1,0)*VLOOKUP($Z$2,DALYs!$A$2:$MW$40,'Intervention list'!JJ$195+1,0)</f>
        <v>0</v>
      </c>
      <c r="JK55" s="0" t="n">
        <f aca="false">IF(ISNUMBER(FIND(JK$1,$D55))=$AO$1,1,0)*VLOOKUP($Z$2,DALYs!$A$2:$MW$40,'Intervention list'!JK$195+1,0)</f>
        <v>0</v>
      </c>
      <c r="JL55" s="0" t="n">
        <f aca="false">IF(ISNUMBER(FIND(JL$1,$D55))=$AO$1,1,0)*VLOOKUP($Z$2,DALYs!$A$2:$MW$40,'Intervention list'!JL$195+1,0)</f>
        <v>0</v>
      </c>
      <c r="JM55" s="0" t="n">
        <f aca="false">IF(ISNUMBER(FIND(JM$1,$D55))=$AO$1,1,0)*VLOOKUP($Z$2,DALYs!$A$2:$MW$40,'Intervention list'!JM$195+1,0)</f>
        <v>0</v>
      </c>
      <c r="JN55" s="0" t="n">
        <f aca="false">IF(ISNUMBER(FIND(JN$1,$D55))=$AO$1,1,0)*VLOOKUP($Z$2,DALYs!$A$2:$MW$40,'Intervention list'!JN$195+1,0)</f>
        <v>0</v>
      </c>
      <c r="JO55" s="0" t="n">
        <f aca="false">IF(ISNUMBER(FIND(JO$1,$D55))=$AO$1,1,0)*VLOOKUP($Z$2,DALYs!$A$2:$MW$40,'Intervention list'!JO$195+1,0)</f>
        <v>0</v>
      </c>
      <c r="JP55" s="0" t="n">
        <f aca="false">IF(ISNUMBER(FIND(JP$1,$D55))=$AO$1,1,0)*VLOOKUP($Z$2,DALYs!$A$2:$MW$40,'Intervention list'!JP$195+1,0)</f>
        <v>0</v>
      </c>
      <c r="JQ55" s="0" t="n">
        <f aca="false">IF(ISNUMBER(FIND(JQ$1,$D55))=$AO$1,1,0)*VLOOKUP($Z$2,DALYs!$A$2:$MW$40,'Intervention list'!JQ$195+1,0)</f>
        <v>0</v>
      </c>
      <c r="JR55" s="0" t="n">
        <f aca="false">IF(ISNUMBER(FIND(JR$1,$D55))=$AO$1,1,0)*VLOOKUP($Z$2,DALYs!$A$2:$MW$40,'Intervention list'!JR$195+1,0)</f>
        <v>0</v>
      </c>
      <c r="JS55" s="0" t="n">
        <f aca="false">IF(ISNUMBER(FIND(JS$1,$D55))=$AO$1,1,0)*VLOOKUP($Z$2,DALYs!$A$2:$MW$40,'Intervention list'!JS$195+1,0)</f>
        <v>0</v>
      </c>
      <c r="JT55" s="0" t="n">
        <f aca="false">IF(ISNUMBER(FIND(JT$1,$D55))=$AO$1,1,0)*VLOOKUP($Z$2,DALYs!$A$2:$MW$40,'Intervention list'!JT$195+1,0)</f>
        <v>0</v>
      </c>
      <c r="JU55" s="0" t="n">
        <f aca="false">IF(ISNUMBER(FIND(JU$1,$D55))=$AO$1,1,0)*VLOOKUP($Z$2,DALYs!$A$2:$MW$40,'Intervention list'!JU$195+1,0)</f>
        <v>0</v>
      </c>
      <c r="JV55" s="0" t="n">
        <f aca="false">IF(ISNUMBER(FIND(JV$1,$D55))=$AO$1,1,0)*VLOOKUP($Z$2,DALYs!$A$2:$MW$40,'Intervention list'!JV$195+1,0)</f>
        <v>0</v>
      </c>
      <c r="JW55" s="0" t="n">
        <f aca="false">IF(ISNUMBER(FIND(JW$1,$D55))=$AO$1,1,0)*VLOOKUP($Z$2,DALYs!$A$2:$MW$40,'Intervention list'!JW$195+1,0)</f>
        <v>0</v>
      </c>
      <c r="JX55" s="0" t="n">
        <f aca="false">IF(ISNUMBER(FIND(JX$1,$D55))=$AO$1,1,0)*VLOOKUP($Z$2,DALYs!$A$2:$MW$40,'Intervention list'!JX$195+1,0)</f>
        <v>0</v>
      </c>
      <c r="JY55" s="0" t="n">
        <f aca="false">IF(ISNUMBER(FIND(JY$1,$D55))=$AO$1,1,0)*VLOOKUP($Z$2,DALYs!$A$2:$MW$40,'Intervention list'!JY$195+1,0)</f>
        <v>0</v>
      </c>
      <c r="JZ55" s="0" t="n">
        <f aca="false">IF(ISNUMBER(FIND(JZ$1,$D55))=$AO$1,1,0)*VLOOKUP($Z$2,DALYs!$A$2:$MW$40,'Intervention list'!JZ$195+1,0)</f>
        <v>0</v>
      </c>
      <c r="KA55" s="0" t="n">
        <f aca="false">IF(ISNUMBER(FIND(KA$1,$D55))=$AO$1,1,0)*VLOOKUP($Z$2,DALYs!$A$2:$MW$40,'Intervention list'!KA$195+1,0)</f>
        <v>0</v>
      </c>
      <c r="KB55" s="0" t="n">
        <f aca="false">IF(ISNUMBER(FIND(KB$1,$D55))=$AO$1,1,0)*VLOOKUP($Z$2,DALYs!$A$2:$MW$40,'Intervention list'!KB$195+1,0)</f>
        <v>0</v>
      </c>
      <c r="KC55" s="0" t="n">
        <f aca="false">IF(ISNUMBER(FIND(KC$1,$D55))=$AO$1,1,0)*VLOOKUP($Z$2,DALYs!$A$2:$MW$40,'Intervention list'!KC$195+1,0)</f>
        <v>0</v>
      </c>
      <c r="KD55" s="0" t="n">
        <f aca="false">IF(ISNUMBER(FIND(KD$1,$D55))=$AO$1,1,0)*VLOOKUP($Z$2,DALYs!$A$2:$MW$40,'Intervention list'!KD$195+1,0)</f>
        <v>0</v>
      </c>
      <c r="KE55" s="0" t="n">
        <f aca="false">IF(ISNUMBER(FIND(KE$1,$D55))=$AO$1,1,0)*VLOOKUP($Z$2,DALYs!$A$2:$MW$40,'Intervention list'!KE$195+1,0)</f>
        <v>0</v>
      </c>
      <c r="KF55" s="0" t="n">
        <f aca="false">IF(ISNUMBER(FIND(KF$1,$D55))=$AO$1,1,0)*VLOOKUP($Z$2,DALYs!$A$2:$MW$40,'Intervention list'!KF$195+1,0)</f>
        <v>0</v>
      </c>
      <c r="KG55" s="0" t="n">
        <f aca="false">IF(ISNUMBER(FIND(KG$1,$D55))=$AO$1,1,0)*VLOOKUP($Z$2,DALYs!$A$2:$MW$40,'Intervention list'!KG$195+1,0)</f>
        <v>0</v>
      </c>
      <c r="KH55" s="0" t="n">
        <f aca="false">IF(ISNUMBER(FIND(KH$1,$D55))=$AO$1,1,0)*VLOOKUP($Z$2,DALYs!$A$2:$MW$40,'Intervention list'!KH$195+1,0)</f>
        <v>0</v>
      </c>
      <c r="KI55" s="0" t="n">
        <f aca="false">IF(ISNUMBER(FIND(KI$1,$D55))=$AO$1,1,0)*VLOOKUP($Z$2,DALYs!$A$2:$MW$40,'Intervention list'!KI$195+1,0)</f>
        <v>0</v>
      </c>
      <c r="KJ55" s="0" t="n">
        <f aca="false">IF(ISNUMBER(FIND(KJ$1,$D55))=$AO$1,1,0)*VLOOKUP($Z$2,DALYs!$A$2:$MW$40,'Intervention list'!KJ$195+1,0)</f>
        <v>0</v>
      </c>
      <c r="KK55" s="0" t="n">
        <f aca="false">IF(ISNUMBER(FIND(KK$1,$D55))=$AO$1,1,0)*VLOOKUP($Z$2,DALYs!$A$2:$MW$40,'Intervention list'!KK$195+1,0)</f>
        <v>0</v>
      </c>
      <c r="KL55" s="0" t="n">
        <f aca="false">IF(ISNUMBER(FIND(KL$1,$D55))=$AO$1,1,0)*VLOOKUP($Z$2,DALYs!$A$2:$MW$40,'Intervention list'!KL$195+1,0)</f>
        <v>0</v>
      </c>
      <c r="KM55" s="0" t="n">
        <f aca="false">IF(ISNUMBER(FIND(KM$1,$D55))=$AO$1,1,0)*VLOOKUP($Z$2,DALYs!$A$2:$MW$40,'Intervention list'!KM$195+1,0)</f>
        <v>0</v>
      </c>
      <c r="KN55" s="0" t="n">
        <f aca="false">IF(ISNUMBER(FIND(KN$1,$D55))=$AO$1,1,0)*VLOOKUP($Z$2,DALYs!$A$2:$MW$40,'Intervention list'!KN$195+1,0)</f>
        <v>0</v>
      </c>
      <c r="KO55" s="0" t="n">
        <f aca="false">IF(ISNUMBER(FIND(KO$1,$D55))=$AO$1,1,0)*VLOOKUP($Z$2,DALYs!$A$2:$MW$40,'Intervention list'!KO$195+1,0)</f>
        <v>0</v>
      </c>
      <c r="KP55" s="0" t="n">
        <f aca="false">IF(ISNUMBER(FIND(KP$1,$D55))=$AO$1,1,0)*VLOOKUP($Z$2,DALYs!$A$2:$MW$40,'Intervention list'!KP$195+1,0)</f>
        <v>0</v>
      </c>
      <c r="KQ55" s="0" t="n">
        <f aca="false">IF(ISNUMBER(FIND(KQ$1,$D55))=$AO$1,1,0)*VLOOKUP($Z$2,DALYs!$A$2:$MW$40,'Intervention list'!KQ$195+1,0)</f>
        <v>0</v>
      </c>
      <c r="KR55" s="0" t="n">
        <f aca="false">IF(ISNUMBER(FIND(KR$1,$D55))=$AO$1,1,0)*VLOOKUP($Z$2,DALYs!$A$2:$MW$40,'Intervention list'!KR$195+1,0)</f>
        <v>0</v>
      </c>
      <c r="KS55" s="0" t="n">
        <f aca="false">IF(ISNUMBER(FIND(KS$1,$D55))=$AO$1,1,0)*VLOOKUP($Z$2,DALYs!$A$2:$MW$40,'Intervention list'!KS$195+1,0)</f>
        <v>0</v>
      </c>
      <c r="KT55" s="0" t="n">
        <f aca="false">IF(ISNUMBER(FIND(KT$1,$D55))=$AO$1,1,0)*VLOOKUP($Z$2,DALYs!$A$2:$MW$40,'Intervention list'!KT$195+1,0)</f>
        <v>0</v>
      </c>
      <c r="KU55" s="0" t="n">
        <f aca="false">IF(ISNUMBER(FIND(KU$1,$D55))=$AO$1,1,0)*VLOOKUP($Z$2,DALYs!$A$2:$MW$40,'Intervention list'!KU$195+1,0)</f>
        <v>0</v>
      </c>
      <c r="KV55" s="0" t="n">
        <f aca="false">IF(ISNUMBER(FIND(KV$1,$D55))=$AO$1,1,0)*VLOOKUP($Z$2,DALYs!$A$2:$MW$40,'Intervention list'!KV$195+1,0)</f>
        <v>0</v>
      </c>
      <c r="KW55" s="0" t="n">
        <f aca="false">IF(ISNUMBER(FIND(KW$1,$D55))=$AO$1,1,0)*VLOOKUP($Z$2,DALYs!$A$2:$MW$40,'Intervention list'!KW$195+1,0)</f>
        <v>0</v>
      </c>
      <c r="KX55" s="0" t="n">
        <f aca="false">IF(ISNUMBER(FIND(KX$1,$D55))=$AO$1,1,0)*VLOOKUP($Z$2,DALYs!$A$2:$MW$40,'Intervention list'!KX$195+1,0)</f>
        <v>0</v>
      </c>
      <c r="KY55" s="0" t="n">
        <f aca="false">IF(ISNUMBER(FIND(KY$1,$D55))=$AO$1,1,0)*VLOOKUP($Z$2,DALYs!$A$2:$MW$40,'Intervention list'!KY$195+1,0)</f>
        <v>0</v>
      </c>
      <c r="KZ55" s="0" t="n">
        <f aca="false">IF(ISNUMBER(FIND(KZ$1,$D55))=$AO$1,1,0)*VLOOKUP($Z$2,DALYs!$A$2:$MW$40,'Intervention list'!KZ$195+1,0)</f>
        <v>0</v>
      </c>
      <c r="LA55" s="0" t="n">
        <f aca="false">IF(ISNUMBER(FIND(LA$1,$D55))=$AO$1,1,0)*VLOOKUP($Z$2,DALYs!$A$2:$MW$40,'Intervention list'!LA$195+1,0)</f>
        <v>0</v>
      </c>
      <c r="LB55" s="0" t="n">
        <f aca="false">IF(ISNUMBER(FIND(LB$1,$D55))=$AO$1,1,0)*VLOOKUP($Z$2,DALYs!$A$2:$MW$40,'Intervention list'!LB$195+1,0)</f>
        <v>0</v>
      </c>
      <c r="LC55" s="0" t="n">
        <f aca="false">IF(ISNUMBER(FIND(LC$1,$D55))=$AO$1,1,0)*VLOOKUP($Z$2,DALYs!$A$2:$MW$40,'Intervention list'!LC$195+1,0)</f>
        <v>0</v>
      </c>
      <c r="LD55" s="0" t="n">
        <f aca="false">IF(ISNUMBER(FIND(LD$1,$D55))=$AO$1,1,0)*VLOOKUP($Z$2,DALYs!$A$2:$MW$40,'Intervention list'!LD$195+1,0)</f>
        <v>0</v>
      </c>
      <c r="LE55" s="0" t="n">
        <f aca="false">IF(ISNUMBER(FIND(LE$1,$D55))=$AO$1,1,0)*VLOOKUP($Z$2,DALYs!$A$2:$MW$40,'Intervention list'!LE$195+1,0)</f>
        <v>0</v>
      </c>
      <c r="LF55" s="0" t="n">
        <f aca="false">IF(ISNUMBER(FIND(LF$1,$D55))=$AO$1,1,0)*VLOOKUP($Z$2,DALYs!$A$2:$MW$40,'Intervention list'!LF$195+1,0)</f>
        <v>0</v>
      </c>
      <c r="LG55" s="0" t="n">
        <f aca="false">IF(ISNUMBER(FIND(LG$1,$D55))=$AO$1,1,0)*VLOOKUP($Z$2,DALYs!$A$2:$MW$40,'Intervention list'!LG$195+1,0)</f>
        <v>0</v>
      </c>
      <c r="LH55" s="0" t="n">
        <f aca="false">IF(ISNUMBER(FIND(LH$1,$D55))=$AO$1,1,0)*VLOOKUP($Z$2,DALYs!$A$2:$MW$40,'Intervention list'!LH$195+1,0)</f>
        <v>0</v>
      </c>
      <c r="LI55" s="0" t="n">
        <f aca="false">IF(ISNUMBER(FIND(LI$1,$D55))=$AO$1,1,0)*VLOOKUP($Z$2,DALYs!$A$2:$MW$40,'Intervention list'!LI$195+1,0)</f>
        <v>0</v>
      </c>
      <c r="LJ55" s="0" t="n">
        <f aca="false">IF(ISNUMBER(FIND(LJ$1,$D55))=$AO$1,1,0)*VLOOKUP($Z$2,DALYs!$A$2:$MW$40,'Intervention list'!LJ$195+1,0)</f>
        <v>0</v>
      </c>
      <c r="LK55" s="0" t="n">
        <f aca="false">IF(ISNUMBER(FIND(LK$1,$D55))=$AO$1,1,0)*VLOOKUP($Z$2,DALYs!$A$2:$MW$40,'Intervention list'!LK$195+1,0)</f>
        <v>0</v>
      </c>
      <c r="LL55" s="0" t="n">
        <f aca="false">IF(ISNUMBER(FIND(LL$1,$D55))=$AO$1,1,0)*VLOOKUP($Z$2,DALYs!$A$2:$MW$40,'Intervention list'!LL$195+1,0)</f>
        <v>0</v>
      </c>
      <c r="LM55" s="0" t="n">
        <f aca="false">IF(ISNUMBER(FIND(LM$1,$D55))=$AO$1,1,0)*VLOOKUP($Z$2,DALYs!$A$2:$MW$40,'Intervention list'!LM$195+1,0)</f>
        <v>0</v>
      </c>
      <c r="LN55" s="0" t="n">
        <f aca="false">IF(ISNUMBER(FIND(LN$1,$D55))=$AO$1,1,0)*VLOOKUP($Z$2,DALYs!$A$2:$MW$40,'Intervention list'!LN$195+1,0)</f>
        <v>0</v>
      </c>
      <c r="LO55" s="0" t="n">
        <f aca="false">IF(ISNUMBER(FIND(LO$1,$D55))=$AO$1,1,0)*VLOOKUP($Z$2,DALYs!$A$2:$MW$40,'Intervention list'!LO$195+1,0)</f>
        <v>0</v>
      </c>
      <c r="LP55" s="0" t="n">
        <f aca="false">IF(ISNUMBER(FIND(LP$1,$D55))=$AO$1,1,0)*VLOOKUP($Z$2,DALYs!$A$2:$MW$40,'Intervention list'!LP$195+1,0)</f>
        <v>0</v>
      </c>
      <c r="LQ55" s="0" t="n">
        <f aca="false">IF(ISNUMBER(FIND(LQ$1,$D55))=$AO$1,1,0)*VLOOKUP($Z$2,DALYs!$A$2:$MW$40,'Intervention list'!LQ$195+1,0)</f>
        <v>0</v>
      </c>
      <c r="LR55" s="0" t="n">
        <f aca="false">IF(ISNUMBER(FIND(LR$1,$D55))=$AO$1,1,0)*VLOOKUP($Z$2,DALYs!$A$2:$MW$40,'Intervention list'!LR$195+1,0)</f>
        <v>0</v>
      </c>
      <c r="LS55" s="0" t="n">
        <f aca="false">IF(ISNUMBER(FIND(LS$1,$D55))=$AO$1,1,0)*VLOOKUP($Z$2,DALYs!$A$2:$MW$40,'Intervention list'!LS$195+1,0)</f>
        <v>0</v>
      </c>
      <c r="LT55" s="0" t="n">
        <f aca="false">IF(ISNUMBER(FIND(LT$1,$D55))=$AO$1,1,0)*VLOOKUP($Z$2,DALYs!$A$2:$MW$40,'Intervention list'!LT$195+1,0)</f>
        <v>0</v>
      </c>
      <c r="LU55" s="0" t="n">
        <f aca="false">IF(ISNUMBER(FIND(LU$1,$D55))=$AO$1,1,0)*VLOOKUP($Z$2,DALYs!$A$2:$MW$40,'Intervention list'!LU$195+1,0)</f>
        <v>0</v>
      </c>
      <c r="LV55" s="0" t="n">
        <f aca="false">IF(ISNUMBER(FIND(LV$1,$D55))=$AO$1,1,0)*VLOOKUP($Z$2,DALYs!$A$2:$MW$40,'Intervention list'!LV$195+1,0)</f>
        <v>0</v>
      </c>
      <c r="LW55" s="0" t="n">
        <f aca="false">IF(ISNUMBER(FIND(LW$1,$D55))=$AO$1,1,0)*VLOOKUP($Z$2,DALYs!$A$2:$MW$40,'Intervention list'!LW$195+1,0)</f>
        <v>0</v>
      </c>
      <c r="LX55" s="0" t="n">
        <f aca="false">IF(ISNUMBER(FIND(LX$1,$D55))=$AO$1,1,0)*VLOOKUP($Z$2,DALYs!$A$2:$MW$40,'Intervention list'!LX$195+1,0)</f>
        <v>0</v>
      </c>
      <c r="LY55" s="0" t="n">
        <f aca="false">IF(ISNUMBER(FIND(LY$1,$D55))=$AO$1,1,0)*VLOOKUP($Z$2,DALYs!$A$2:$MW$40,'Intervention list'!LY$195+1,0)</f>
        <v>0</v>
      </c>
      <c r="LZ55" s="0" t="n">
        <f aca="false">IF(ISNUMBER(FIND(LZ$1,$D55))=$AO$1,1,0)*VLOOKUP($Z$2,DALYs!$A$2:$MW$40,'Intervention list'!LZ$195+1,0)</f>
        <v>0</v>
      </c>
      <c r="MA55" s="0" t="n">
        <f aca="false">IF(ISNUMBER(FIND(MA$1,$D55))=$AO$1,1,0)*VLOOKUP($Z$2,DALYs!$A$2:$MW$40,'Intervention list'!MA$195+1,0)</f>
        <v>0</v>
      </c>
      <c r="MB55" s="0" t="n">
        <f aca="false">IF(ISNUMBER(FIND(MB$1,$D55))=$AO$1,1,0)*VLOOKUP($Z$2,DALYs!$A$2:$MW$40,'Intervention list'!MB$195+1,0)</f>
        <v>0</v>
      </c>
      <c r="MC55" s="0" t="n">
        <f aca="false">IF(ISNUMBER(FIND(MC$1,$D55))=$AO$1,1,0)*VLOOKUP($Z$2,DALYs!$A$2:$MW$40,'Intervention list'!MC$195+1,0)</f>
        <v>0</v>
      </c>
      <c r="MD55" s="0" t="n">
        <f aca="false">IF(ISNUMBER(FIND(MD$1,$D55))=$AO$1,1,0)*VLOOKUP($Z$2,DALYs!$A$2:$MW$40,'Intervention list'!MD$195+1,0)</f>
        <v>0</v>
      </c>
      <c r="ME55" s="0" t="n">
        <f aca="false">IF(ISNUMBER(FIND(ME$1,$D55))=$AO$1,1,0)*VLOOKUP($Z$2,DALYs!$A$2:$MW$40,'Intervention list'!ME$195+1,0)</f>
        <v>0</v>
      </c>
      <c r="MF55" s="0" t="n">
        <f aca="false">IF(ISNUMBER(FIND(MF$1,$D55))=$AO$1,1,0)*VLOOKUP($Z$2,DALYs!$A$2:$MW$40,'Intervention list'!MF$195+1,0)</f>
        <v>0</v>
      </c>
      <c r="MG55" s="0" t="n">
        <f aca="false">IF(ISNUMBER(FIND(MG$1,$D55))=$AO$1,1,0)*VLOOKUP($Z$2,DALYs!$A$2:$MW$40,'Intervention list'!MG$195+1,0)</f>
        <v>0</v>
      </c>
      <c r="MH55" s="0" t="n">
        <f aca="false">IF(ISNUMBER(FIND(MH$1,$D55))=$AO$1,1,0)*VLOOKUP($Z$2,DALYs!$A$2:$MW$40,'Intervention list'!MH$195+1,0)</f>
        <v>0</v>
      </c>
      <c r="MI55" s="0" t="n">
        <f aca="false">IF(ISNUMBER(FIND(MI$1,$D55))=$AO$1,1,0)*VLOOKUP($Z$2,DALYs!$A$2:$MW$40,'Intervention list'!MI$195+1,0)</f>
        <v>0</v>
      </c>
      <c r="MJ55" s="0" t="n">
        <f aca="false">IF(ISNUMBER(FIND(MJ$1,$D55))=$AO$1,1,0)*VLOOKUP($Z$2,DALYs!$A$2:$MW$40,'Intervention list'!MJ$195+1,0)</f>
        <v>0</v>
      </c>
      <c r="MK55" s="0" t="n">
        <f aca="false">IF(ISNUMBER(FIND(MK$1,$D55))=$AO$1,1,0)*VLOOKUP($Z$2,DALYs!$A$2:$MW$40,'Intervention list'!MK$195+1,0)</f>
        <v>0</v>
      </c>
      <c r="ML55" s="0" t="n">
        <f aca="false">IF(ISNUMBER(FIND(ML$1,$D55))=$AO$1,1,0)*VLOOKUP($Z$2,DALYs!$A$2:$MW$40,'Intervention list'!ML$195+1,0)</f>
        <v>0</v>
      </c>
      <c r="MM55" s="0" t="n">
        <f aca="false">IF(ISNUMBER(FIND(MM$1,$D55))=$AO$1,1,0)*VLOOKUP($Z$2,DALYs!$A$2:$MW$40,'Intervention list'!MM$195+1,0)</f>
        <v>0</v>
      </c>
      <c r="MN55" s="0" t="n">
        <f aca="false">IF(ISNUMBER(FIND(MN$1,$D55))=$AO$1,1,0)*VLOOKUP($Z$2,DALYs!$A$2:$MW$40,'Intervention list'!MN$195+1,0)</f>
        <v>0</v>
      </c>
      <c r="MO55" s="0" t="n">
        <f aca="false">IF(ISNUMBER(FIND(MO$1,$D55))=$AO$1,1,0)*VLOOKUP($Z$2,DALYs!$A$2:$MW$40,'Intervention list'!MO$195+1,0)</f>
        <v>0</v>
      </c>
      <c r="MP55" s="0" t="n">
        <f aca="false">IF(ISNUMBER(FIND(MP$1,$D55))=$AO$1,1,0)*VLOOKUP($Z$2,DALYs!$A$2:$MW$40,'Intervention list'!MP$195+1,0)</f>
        <v>0</v>
      </c>
      <c r="MQ55" s="0" t="n">
        <f aca="false">IF(ISNUMBER(FIND(MQ$1,$D55))=$AO$1,1,0)*VLOOKUP($Z$2,DALYs!$A$2:$MW$40,'Intervention list'!MQ$195+1,0)</f>
        <v>0</v>
      </c>
      <c r="MR55" s="0" t="n">
        <f aca="false">IF(ISNUMBER(FIND(MR$1,$D55))=$AO$1,1,0)*VLOOKUP($Z$2,DALYs!$A$2:$MW$40,'Intervention list'!MR$195+1,0)</f>
        <v>0</v>
      </c>
      <c r="MS55" s="0" t="n">
        <f aca="false">IF(ISNUMBER(FIND(MS$1,$D55))=$AO$1,1,0)*VLOOKUP($Z$2,DALYs!$A$2:$MW$40,'Intervention list'!MS$195+1,0)</f>
        <v>0</v>
      </c>
      <c r="MT55" s="0" t="n">
        <f aca="false">IF(ISNUMBER(FIND(MT$1,$D55))=$AO$1,1,0)*VLOOKUP($Z$2,DALYs!$A$2:$MW$40,'Intervention list'!MT$195+1,0)</f>
        <v>0</v>
      </c>
      <c r="MU55" s="0" t="n">
        <f aca="false">IF(ISNUMBER(FIND(MU$1,$D55))=$AO$1,1,0)*VLOOKUP($Z$2,DALYs!$A$2:$MW$40,'Intervention list'!MU$195+1,0)</f>
        <v>0</v>
      </c>
      <c r="MV55" s="0" t="n">
        <f aca="false">IF(ISNUMBER(FIND(MV$1,$D55))=$AO$1,1,0)*VLOOKUP($Z$2,DALYs!$A$2:$MW$40,'Intervention list'!MV$195+1,0)</f>
        <v>0</v>
      </c>
      <c r="MW55" s="0" t="n">
        <f aca="false">IF(ISNUMBER(FIND(MW$1,$D55))=$AO$1,1,0)*VLOOKUP($Z$2,DALYs!$A$2:$MW$40,'Intervention list'!MW$195+1,0)</f>
        <v>0</v>
      </c>
      <c r="MX55" s="0" t="n">
        <f aca="false">IF(ISNUMBER(FIND(MX$1,$D55))=$AO$1,1,0)*VLOOKUP($Z$2,DALYs!$A$2:$MW$40,'Intervention list'!MX$195+1,0)</f>
        <v>0</v>
      </c>
      <c r="MY55" s="0" t="n">
        <f aca="false">IF(ISNUMBER(FIND(MY$1,$D55))=$AO$1,1,0)*VLOOKUP($Z$2,DALYs!$A$2:$MW$40,'Intervention list'!MY$195+1,0)</f>
        <v>0</v>
      </c>
      <c r="MZ55" s="0" t="n">
        <f aca="false">IF(ISNUMBER(FIND(MZ$1,$D55))=$AO$1,1,0)*VLOOKUP($Z$2,DALYs!$A$2:$MW$40,'Intervention list'!MZ$195+1,0)</f>
        <v>0</v>
      </c>
      <c r="NA55" s="0" t="n">
        <f aca="false">IF(ISNUMBER(FIND(NA$1,$D55))=$AO$1,1,0)*VLOOKUP($Z$2,DALYs!$A$2:$MW$40,'Intervention list'!NA$195+1,0)</f>
        <v>0</v>
      </c>
      <c r="NB55" s="0" t="n">
        <f aca="false">IF(ISNUMBER(FIND(NB$1,$D55))=$AO$1,1,0)*VLOOKUP($Z$2,DALYs!$A$2:$MW$40,'Intervention list'!NB$195+1,0)</f>
        <v>0</v>
      </c>
      <c r="NC55" s="0" t="n">
        <f aca="false">IF(ISNUMBER(FIND(NC$1,$D55))=$AO$1,1,0)*VLOOKUP($Z$2,DALYs!$A$2:$MW$40,'Intervention list'!NC$195+1,0)</f>
        <v>0</v>
      </c>
      <c r="ND55" s="0" t="n">
        <f aca="false">IF(ISNUMBER(FIND(ND$1,$D55))=$AO$1,1,0)*VLOOKUP($Z$2,DALYs!$A$2:$MW$40,'Intervention list'!ND$195+1,0)</f>
        <v>0</v>
      </c>
      <c r="NE55" s="0" t="n">
        <f aca="false">IF(ISNUMBER(FIND(NE$1,$D55))=$AO$1,1,0)*VLOOKUP($Z$2,DALYs!$A$2:$MW$40,'Intervention list'!NE$195+1,0)</f>
        <v>87384.4771987742</v>
      </c>
      <c r="NF55" s="0" t="n">
        <f aca="false">IF(ISNUMBER(FIND(NF$1,$D55))=$AO$1,1,0)*VLOOKUP($Z$2,DALYs!$A$2:$MW$40,'Intervention list'!NF$195+1,0)</f>
        <v>0</v>
      </c>
      <c r="NG55" s="0" t="n">
        <f aca="false">IF(ISNUMBER(FIND(NG$1,$D55))=$AO$1,1,0)*VLOOKUP($Z$2,DALYs!$A$2:$MW$40,'Intervention list'!NG$195+1,0)</f>
        <v>0</v>
      </c>
      <c r="NH55" s="0" t="n">
        <f aca="false">IF(ISNUMBER(FIND(NH$1,$D55))=$AO$1,1,0)*VLOOKUP($Z$2,DALYs!$A$2:$MW$40,'Intervention list'!NH$195+1,0)</f>
        <v>0</v>
      </c>
      <c r="NI55" s="0" t="n">
        <f aca="false">IF(ISNUMBER(FIND(NI$1,$D55))=$AO$1,1,0)*VLOOKUP($Z$2,DALYs!$A$2:$MW$40,'Intervention list'!NI$195+1,0)</f>
        <v>0</v>
      </c>
      <c r="NJ55" s="0" t="n">
        <f aca="false">IF(ISNUMBER(FIND(NJ$1,$D55))=$AO$1,1,0)*VLOOKUP($Z$2,DALYs!$A$2:$MW$40,'Intervention list'!NJ$195+1,0)</f>
        <v>0</v>
      </c>
      <c r="NK55" s="0" t="n">
        <f aca="false">IF(ISNUMBER(FIND(NK$1,$D55))=$AO$1,1,0)*VLOOKUP($Z$2,DALYs!$A$2:$MW$40,'Intervention list'!NK$195+1,0)</f>
        <v>0</v>
      </c>
      <c r="NL55" s="0" t="n">
        <f aca="false">IF(ISNUMBER(FIND(NL$1,$D55))=$AO$1,1,0)*VLOOKUP($Z$2,DALYs!$A$2:$MW$40,'Intervention list'!NL$195+1,0)</f>
        <v>0</v>
      </c>
      <c r="NM55" s="0" t="n">
        <f aca="false">IF(ISNUMBER(FIND(NM$1,$D55))=$AO$1,1,0)*VLOOKUP($Z$2,DALYs!$A$2:$MW$40,'Intervention list'!NM$195+1,0)</f>
        <v>0</v>
      </c>
      <c r="NN55" s="0" t="n">
        <f aca="false">IF(ISNUMBER(FIND(NN$1,$D55))=$AO$1,1,0)*VLOOKUP($Z$2,DALYs!$A$2:$MW$40,'Intervention list'!NN$195+1,0)</f>
        <v>0</v>
      </c>
      <c r="NO55" s="0" t="n">
        <f aca="false">IF(ISNUMBER(FIND(NO$1,$D55))=$AO$1,1,0)*VLOOKUP($Z$2,DALYs!$A$2:$MW$40,'Intervention list'!NO$195+1,0)</f>
        <v>0</v>
      </c>
      <c r="NP55" s="0" t="n">
        <f aca="false">IF(ISNUMBER(FIND(NP$1,$D55))=$AO$1,1,0)*VLOOKUP($Z$2,DALYs!$A$2:$MW$40,'Intervention list'!NP$195+1,0)</f>
        <v>0</v>
      </c>
      <c r="NQ55" s="0" t="n">
        <f aca="false">IF(ISNUMBER(FIND(NQ$1,$D55))=$AO$1,1,0)*VLOOKUP($Z$2,DALYs!$A$2:$MW$40,'Intervention list'!NQ$195+1,0)</f>
        <v>0</v>
      </c>
      <c r="NR55" s="0" t="n">
        <f aca="false">IF(ISNUMBER(FIND(NR$1,$D55))=$AO$1,1,0)*VLOOKUP($Z$2,DALYs!$A$2:$MW$40,'Intervention list'!NR$195+1,0)</f>
        <v>0</v>
      </c>
      <c r="NS55" s="0" t="n">
        <f aca="false">IF(ISNUMBER(FIND(NS$1,$D55))=$AO$1,1,0)*VLOOKUP($Z$2,DALYs!$A$2:$MW$40,'Intervention list'!NS$195+1,0)</f>
        <v>0</v>
      </c>
      <c r="NT55" s="0" t="n">
        <f aca="false">IF(ISNUMBER(FIND(NT$1,$D55))=$AO$1,1,0)*VLOOKUP($Z$2,DALYs!$A$2:$MW$40,'Intervention list'!NT$195+1,0)</f>
        <v>0</v>
      </c>
      <c r="NU55" s="0" t="n">
        <f aca="false">IF(ISNUMBER(FIND(NU$1,$D55))=$AO$1,1,0)*VLOOKUP($Z$2,DALYs!$A$2:$MW$40,'Intervention list'!NU$195+1,0)</f>
        <v>0</v>
      </c>
      <c r="NV55" s="0" t="n">
        <f aca="false">IF(ISNUMBER(FIND(NV$1,$D55))=$AO$1,1,0)*VLOOKUP($Z$2,DALYs!$A$2:$MW$40,'Intervention list'!NV$195+1,0)</f>
        <v>0</v>
      </c>
      <c r="NW55" s="0" t="n">
        <f aca="false">IF(ISNUMBER(FIND(NW$1,$D55))=$AO$1,1,0)*VLOOKUP($Z$2,DALYs!$A$2:$MW$40,'Intervention list'!NW$195+1,0)</f>
        <v>0</v>
      </c>
      <c r="NX55" s="0" t="n">
        <f aca="false">IF(ISNUMBER(FIND(NX$1,$D55))=$AO$1,1,0)*VLOOKUP($Z$2,DALYs!$A$2:$MW$40,'Intervention list'!NX$195+1,0)</f>
        <v>0</v>
      </c>
      <c r="NY55" s="0" t="n">
        <f aca="false">IF(ISNUMBER(FIND(NY$1,$D55))=$AO$1,1,0)*VLOOKUP($Z$2,DALYs!$A$2:$MW$40,'Intervention list'!NY$195+1,0)</f>
        <v>0</v>
      </c>
      <c r="NZ55" s="0" t="n">
        <f aca="false">IF(ISNUMBER(FIND(NZ$1,$D55))=$AO$1,1,0)*VLOOKUP($Z$2,DALYs!$A$2:$MW$40,'Intervention list'!NZ$195+1,0)</f>
        <v>0</v>
      </c>
      <c r="OA55" s="0" t="n">
        <f aca="false">IF(ISNUMBER(FIND(OA$1,$D55))=$AO$1,1,0)*VLOOKUP($Z$2,DALYs!$A$2:$MW$40,'Intervention list'!OA$195+1,0)</f>
        <v>0</v>
      </c>
      <c r="OB55" s="0" t="n">
        <f aca="false">IF(ISNUMBER(FIND(OB$1,$D55))=$AO$1,1,0)*VLOOKUP($Z$2,DALYs!$A$2:$MW$40,'Intervention list'!OB$195+1,0)</f>
        <v>0</v>
      </c>
      <c r="OC55" s="0" t="n">
        <f aca="false">IF(ISNUMBER(FIND(OC$1,$D55))=$AO$1,1,0)*VLOOKUP($Z$2,DALYs!$A$2:$MW$40,'Intervention list'!OC$195+1,0)</f>
        <v>0</v>
      </c>
      <c r="OD55" s="0" t="n">
        <f aca="false">IF(ISNUMBER(FIND(OD$1,$D55))=$AO$1,1,0)*VLOOKUP($Z$2,DALYs!$A$2:$MW$40,'Intervention list'!OD$195+1,0)</f>
        <v>0</v>
      </c>
      <c r="OE55" s="0" t="n">
        <f aca="false">IF(ISNUMBER(FIND(OE$1,$D55))=$AO$1,1,0)*VLOOKUP($Z$2,DALYs!$A$2:$MW$40,'Intervention list'!OE$195+1,0)</f>
        <v>0</v>
      </c>
      <c r="OF55" s="0" t="n">
        <f aca="false">IF(ISNUMBER(FIND(OF$1,$D55))=$AO$1,1,0)*VLOOKUP($Z$2,DALYs!$A$2:$MW$40,'Intervention list'!OF$195+1,0)</f>
        <v>0</v>
      </c>
      <c r="OG55" s="0" t="n">
        <f aca="false">IF(ISNUMBER(FIND(OG$1,$D55))=$AO$1,1,0)*VLOOKUP($Z$2,DALYs!$A$2:$MW$40,'Intervention list'!OG$195+1,0)</f>
        <v>0</v>
      </c>
      <c r="OH55" s="0" t="n">
        <f aca="false">IF(ISNUMBER(FIND(OH$1,$D55))=$AO$1,1,0)*VLOOKUP($Z$2,DALYs!$A$2:$MW$40,'Intervention list'!OH$195+1,0)</f>
        <v>0</v>
      </c>
      <c r="OI55" s="0" t="n">
        <f aca="false">IF(ISNUMBER(FIND(OI$1,$D55))=$AO$1,1,0)*VLOOKUP($Z$2,DALYs!$A$2:$MW$40,'Intervention list'!OI$195+1,0)</f>
        <v>0</v>
      </c>
      <c r="OJ55" s="0" t="n">
        <f aca="false">IF(ISNUMBER(FIND(OJ$1,$D55))=$AO$1,1,0)*VLOOKUP($Z$2,DALYs!$A$2:$MW$40,'Intervention list'!OJ$195+1,0)</f>
        <v>0</v>
      </c>
      <c r="OK55" s="0" t="n">
        <f aca="false">IF(ISNUMBER(FIND(OK$1,$D55))=$AO$1,1,0)*VLOOKUP($Z$2,DALYs!$A$2:$MW$40,'Intervention list'!OK$195+1,0)</f>
        <v>0</v>
      </c>
      <c r="OL55" s="0" t="n">
        <f aca="false">IF(ISNUMBER(FIND(OL$1,$D55))=$AO$1,1,0)*VLOOKUP($Z$2,DALYs!$A$2:$MW$40,'Intervention list'!OL$195+1,0)</f>
        <v>0</v>
      </c>
      <c r="OM55" s="0" t="n">
        <f aca="false">IF(ISNUMBER(FIND(OM$1,$D55))=$AO$1,1,0)*VLOOKUP($Z$2,DALYs!$A$2:$MW$40,'Intervention list'!OM$195+1,0)</f>
        <v>0</v>
      </c>
      <c r="ON55" s="0" t="n">
        <f aca="false">IF(ISNUMBER(FIND(ON$1,$D55))=$AO$1,1,0)*VLOOKUP($Z$2,DALYs!$A$2:$MW$40,'Intervention list'!ON$195+1,0)</f>
        <v>0</v>
      </c>
      <c r="OO55" s="0" t="n">
        <f aca="false">IF(ISNUMBER(FIND(OO$1,$D55))=$AO$1,1,0)*VLOOKUP($Z$2,DALYs!$A$2:$MW$40,'Intervention list'!OO$195+1,0)</f>
        <v>0</v>
      </c>
      <c r="OP55" s="0" t="n">
        <f aca="false">IF(ISNUMBER(FIND(OP$1,$D55))=$AO$1,1,0)*VLOOKUP($Z$2,DALYs!$A$2:$MW$40,'Intervention list'!OP$195+1,0)</f>
        <v>0</v>
      </c>
      <c r="OQ55" s="0" t="n">
        <f aca="false">IF(ISNUMBER(FIND(OQ$1,$D55))=$AO$1,1,0)*VLOOKUP($Z$2,DALYs!$A$2:$MW$40,'Intervention list'!OQ$195+1,0)</f>
        <v>0</v>
      </c>
      <c r="OR55" s="0" t="n">
        <f aca="false">IF(ISNUMBER(FIND(OR$1,$D55))=$AO$1,1,0)*VLOOKUP($Z$2,DALYs!$A$2:$MW$40,'Intervention list'!OR$195+1,0)</f>
        <v>0</v>
      </c>
      <c r="OS55" s="0" t="n">
        <f aca="false">IF(ISNUMBER(FIND(OS$1,$D55))=$AO$1,1,0)*VLOOKUP($Z$2,DALYs!$A$2:$MW$40,'Intervention list'!OS$195+1,0)</f>
        <v>0</v>
      </c>
      <c r="OT55" s="0" t="n">
        <f aca="false">IF(ISNUMBER(FIND(OT$1,$D55))=$AO$1,1,0)*VLOOKUP($Z$2,DALYs!$A$2:$MW$40,'Intervention list'!OT$195+1,0)</f>
        <v>0</v>
      </c>
      <c r="OU55" s="0" t="n">
        <f aca="false">IF(ISNUMBER(FIND(OU$1,$D55))=$AO$1,1,0)*VLOOKUP($Z$2,DALYs!$A$2:$MW$40,'Intervention list'!OU$195+1,0)</f>
        <v>0</v>
      </c>
      <c r="OV55" s="0" t="n">
        <f aca="false">IF(ISNUMBER(FIND(OV$1,$D55))=$AO$1,1,0)*VLOOKUP($Z$2,DALYs!$A$2:$MW$40,'Intervention list'!OV$195+1,0)</f>
        <v>0</v>
      </c>
      <c r="OW55" s="0" t="n">
        <f aca="false">IF(ISNUMBER(FIND(OW$1,$D55))=$AO$1,1,0)*VLOOKUP($Z$2,DALYs!$A$2:$MW$40,'Intervention list'!OW$195+1,0)</f>
        <v>0</v>
      </c>
      <c r="OX55" s="0" t="n">
        <f aca="false">IF(ISNUMBER(FIND(OX$1,$D55))=$AO$1,1,0)*VLOOKUP($Z$2,DALYs!$A$2:$MW$40,'Intervention list'!OX$195+1,0)</f>
        <v>0</v>
      </c>
    </row>
    <row r="56" customFormat="false" ht="15.75" hidden="false" customHeight="false" outlineLevel="0" collapsed="false">
      <c r="A56" s="6" t="s">
        <v>162</v>
      </c>
      <c r="B56" s="6" t="s">
        <v>97</v>
      </c>
      <c r="C56" s="0" t="s">
        <v>134</v>
      </c>
      <c r="D56" s="7" t="s">
        <v>139</v>
      </c>
      <c r="E56" s="7" t="str">
        <f aca="false">SUBSTITUTE(D56,0.2,X56)</f>
        <v>Injuries: 0.05</v>
      </c>
      <c r="F56" s="0" t="s">
        <v>40</v>
      </c>
      <c r="G56" s="8" t="n">
        <v>5.2529935346168</v>
      </c>
      <c r="H56" s="9" t="n">
        <v>0</v>
      </c>
      <c r="I56" s="9" t="n">
        <f aca="false">IF(H56="","",(H56*(VLOOKUP($Z$2,Worksheet,11,0)^4)))</f>
        <v>0</v>
      </c>
      <c r="J56" s="9" t="n">
        <f aca="false">IF(I56="","",I56*VLOOKUP($Z$2,Worksheet,12,0))</f>
        <v>0</v>
      </c>
      <c r="K56" s="9" t="n">
        <f aca="false">IF(I56="","",I56*VLOOKUP($Z$2, Worksheet, 13, 0))</f>
        <v>0</v>
      </c>
      <c r="L56" s="9" t="n">
        <f aca="false">IF(J56="",VLOOKUP($Z$2, Worksheet, 14, 0),J56)</f>
        <v>0</v>
      </c>
      <c r="M56" s="9" t="n">
        <f aca="false">IF(L56&lt;VLOOKUP($Z$2,'Country sheet'!$A$3:$P$41,15,0), VLOOKUP($Z$2,'Country sheet'!$A$3:$P$41,15,0), L56)/0.7</f>
        <v>66.2083230214262</v>
      </c>
      <c r="N56" s="27" t="n">
        <f aca="false">IFERROR(IF(AC56=$AO$1,VLOOKUP(F56,AO$42:AX$46,MATCH(AC$1,AP$41:AX$41,0)+1,0)/COUNTIFS($F$2:$F$194,$F56,$AC$2:$AC$194,$AO$1),0),0) + IFERROR(IF(AD56=$AO$1,VLOOKUP(F56,AO$42:AX$46,MATCH(AD$1,AP$41:AX$41,0)+1,0)/COUNTIFS($F$2:$F$194,$F56,$AD$2:$AD$194,$AO$1),0),0) + IFERROR(IF(AE56=$AO$1,VLOOKUP(F56,AO$42:AX$46,MATCH(AE$1,AP$41:AX$41,0)+1,0)/COUNTIFS($F$2:$F$194,$F56,$AE$2:$AE$194,$AO$1),0),0) + IFERROR(IF(AF56=$AO$1,VLOOKUP(F56,AO$42:AX$46,MATCH(AF$1,AP$41:AX$41,0)+1,0)/COUNTIFS($F$2:$F$194,$F56,$AF$2:$AF$194,$AO$1),0),0) + IFERROR(IF(AG56=$AO$1,VLOOKUP(F56,AO$42:AX$46,MATCH(AG$1,AP$41:AX$41,0)+1,0)/COUNTIFS($F$2:$F$194,$F56,$AG$2:$AG$194,$AO$1),0),0) + IFERROR(IF(AH56=$AO$1,VLOOKUP(F56,AO$42:AX$46,MATCH(AH$1,AP$41:AX$41,0)+1,0)/COUNTIFS($F$2:$F$194,$F56,$AH$2:$AH$194,$AO$1),0),0) + IFERROR(IF(AI56=$AO$1,VLOOKUP(F56,AO$42:AX$46,MATCH(AI$1,AP$41:AX$41,0)+1,0)/COUNTIFS($F$2:$F$194,$F56,$AI$2:$AI$194,$AO$1),0),0) + IFERROR(IF(AJ56=$AO$1,VLOOKUP(F56,AO$42:AX$46,MATCH(AJ$1,AP$41:AX$41,0)+1,0)/COUNTIFS($F$2:$F$194,$F56,$AJ$2:$AJ$194,$AO$1),0),0) + IFERROR(IF(AK56=$AO$1,VLOOKUP(F56,AO$42:AX$46,MATCH(AK$1,AP$41:AX$41,0)+1,0)/COUNTIFS($F$2:$F$194,$F56,$AK$2:$AK$194,$AO$1),0),0)</f>
        <v>4112151.53203551</v>
      </c>
      <c r="O56" s="0" t="n">
        <v>1</v>
      </c>
      <c r="P56" s="0" t="n">
        <v>1</v>
      </c>
      <c r="Q56" s="0" t="n">
        <f aca="false">SUM(BC56:OX56)</f>
        <v>495648.160512808</v>
      </c>
      <c r="R56" s="0" t="n">
        <f aca="false">IF(VLOOKUP($Z$2,CET!$A$4:$L$42,12,0)="Low income",_xlfn.IFS(S56=0.2,0.1,S56=0.1,0.05,S56=0.5,0.4,S56=0.35,0.25),S56)</f>
        <v>0.2</v>
      </c>
      <c r="S56" s="0" t="n">
        <v>0.2</v>
      </c>
      <c r="T56" s="0" t="n">
        <v>0.8</v>
      </c>
      <c r="U56" s="0" t="n">
        <f aca="false">N56/M56</f>
        <v>62109.2839144218</v>
      </c>
      <c r="V56" s="0" t="n">
        <f aca="false">IFERROR(U56/Q56,0)</f>
        <v>0.125309219043933</v>
      </c>
      <c r="W56" s="0" t="n">
        <f aca="false">(T56/R56)*V56</f>
        <v>0.501236876175731</v>
      </c>
      <c r="X56" s="28" t="n">
        <f aca="false">IF(W56=0,0,IF(W56&lt;=0.8,IF(W56&lt;0.05,0.05,W56),0.8))</f>
        <v>0.501236876175731</v>
      </c>
      <c r="Y56" s="28"/>
      <c r="AC56" s="34" t="n">
        <f aca="false">ISNUMBER(FIND(AC$1,$C56))</f>
        <v>0</v>
      </c>
      <c r="AD56" s="33" t="n">
        <f aca="false">ISNUMBER(FIND(AD$1,$C56))</f>
        <v>0</v>
      </c>
      <c r="AE56" s="33" t="n">
        <f aca="false">ISNUMBER(FIND(AE$1,$C56))</f>
        <v>0</v>
      </c>
      <c r="AF56" s="33" t="n">
        <f aca="false">ISNUMBER(FIND(AF$1,$C56))</f>
        <v>0</v>
      </c>
      <c r="AG56" s="33" t="n">
        <f aca="false">ISNUMBER(FIND(AG$1,$C56))</f>
        <v>0</v>
      </c>
      <c r="AH56" s="33" t="n">
        <f aca="false">ISNUMBER(FIND(AH$1,$C56))</f>
        <v>0</v>
      </c>
      <c r="AI56" s="33" t="n">
        <f aca="false">ISNUMBER(FIND(AI$1,$C56))</f>
        <v>1</v>
      </c>
      <c r="AJ56" s="33" t="n">
        <f aca="false">ISNUMBER(FIND(AJ$1,$C56))</f>
        <v>0</v>
      </c>
      <c r="AK56" s="35" t="n">
        <f aca="false">ISNUMBER(FIND(AK$1,$C56))</f>
        <v>0</v>
      </c>
      <c r="AL56" s="6"/>
      <c r="AM56" s="33"/>
      <c r="BC56" s="0" t="n">
        <f aca="false">IF(ISNUMBER(FIND(BC$1,$D56))=$AO$1,1,0)*VLOOKUP($Z$2,DALYs!$A$2:$MW$40,'Intervention list'!BC$195+1,0)</f>
        <v>0</v>
      </c>
      <c r="BD56" s="0" t="n">
        <f aca="false">IF(ISNUMBER(FIND(BD$1,$D56))=$AO$1,1,0)*VLOOKUP($Z$2,DALYs!$A$2:$MW$40,'Intervention list'!BD$195+1,0)</f>
        <v>0</v>
      </c>
      <c r="BE56" s="0" t="n">
        <f aca="false">IF(ISNUMBER(FIND(BE$1,$D56))=$AO$1,1,0)*VLOOKUP($Z$2,DALYs!$A$2:$MW$40,'Intervention list'!BE$195+1,0)</f>
        <v>0</v>
      </c>
      <c r="BF56" s="0" t="n">
        <f aca="false">IF(ISNUMBER(FIND(BF$1,$D56))=$AO$1,1,0)*VLOOKUP($Z$2,DALYs!$A$2:$MW$40,'Intervention list'!BF$195+1,0)</f>
        <v>0</v>
      </c>
      <c r="BG56" s="0" t="n">
        <f aca="false">IF(ISNUMBER(FIND(BG$1,$D56))=$AO$1,1,0)*VLOOKUP($Z$2,DALYs!$A$2:$MW$40,'Intervention list'!BG$195+1,0)</f>
        <v>0</v>
      </c>
      <c r="BH56" s="0" t="n">
        <f aca="false">IF(ISNUMBER(FIND(BH$1,$D56))=$AO$1,1,0)*VLOOKUP($Z$2,DALYs!$A$2:$MW$40,'Intervention list'!BH$195+1,0)</f>
        <v>0</v>
      </c>
      <c r="BI56" s="0" t="n">
        <f aca="false">IF(ISNUMBER(FIND(BI$1,$D56))=$AO$1,1,0)*VLOOKUP($Z$2,DALYs!$A$2:$MW$40,'Intervention list'!BI$195+1,0)</f>
        <v>0</v>
      </c>
      <c r="BJ56" s="0" t="n">
        <f aca="false">IF(ISNUMBER(FIND(BJ$1,$D56))=$AO$1,1,0)*VLOOKUP($Z$2,DALYs!$A$2:$MW$40,'Intervention list'!BJ$195+1,0)</f>
        <v>0</v>
      </c>
      <c r="BK56" s="0" t="n">
        <f aca="false">IF(ISNUMBER(FIND(BK$1,$D56))=$AO$1,1,0)*VLOOKUP($Z$2,DALYs!$A$2:$MW$40,'Intervention list'!BK$195+1,0)</f>
        <v>0</v>
      </c>
      <c r="BL56" s="0" t="n">
        <f aca="false">IF(ISNUMBER(FIND(BL$1,$D56))=$AO$1,1,0)*VLOOKUP($Z$2,DALYs!$A$2:$MW$40,'Intervention list'!BL$195+1,0)</f>
        <v>0</v>
      </c>
      <c r="BM56" s="0" t="n">
        <f aca="false">IF(ISNUMBER(FIND(BM$1,$D56))=$AO$1,1,0)*VLOOKUP($Z$2,DALYs!$A$2:$MW$40,'Intervention list'!BM$195+1,0)</f>
        <v>0</v>
      </c>
      <c r="BN56" s="0" t="n">
        <f aca="false">IF(ISNUMBER(FIND(BN$1,$D56))=$AO$1,1,0)*VLOOKUP($Z$2,DALYs!$A$2:$MW$40,'Intervention list'!BN$195+1,0)</f>
        <v>0</v>
      </c>
      <c r="BO56" s="0" t="n">
        <f aca="false">IF(ISNUMBER(FIND(BO$1,$D56))=$AO$1,1,0)*VLOOKUP($Z$2,DALYs!$A$2:$MW$40,'Intervention list'!BO$195+1,0)</f>
        <v>0</v>
      </c>
      <c r="BP56" s="0" t="n">
        <f aca="false">IF(ISNUMBER(FIND(BP$1,$D56))=$AO$1,1,0)*VLOOKUP($Z$2,DALYs!$A$2:$MW$40,'Intervention list'!BP$195+1,0)</f>
        <v>0</v>
      </c>
      <c r="BQ56" s="0" t="n">
        <f aca="false">IF(ISNUMBER(FIND(BQ$1,$D56))=$AO$1,1,0)*VLOOKUP($Z$2,DALYs!$A$2:$MW$40,'Intervention list'!BQ$195+1,0)</f>
        <v>0</v>
      </c>
      <c r="BR56" s="0" t="n">
        <f aca="false">IF(ISNUMBER(FIND(BR$1,$D56))=$AO$1,1,0)*VLOOKUP($Z$2,DALYs!$A$2:$MW$40,'Intervention list'!BR$195+1,0)</f>
        <v>0</v>
      </c>
      <c r="BS56" s="0" t="n">
        <f aca="false">IF(ISNUMBER(FIND(BS$1,$D56))=$AO$1,1,0)*VLOOKUP($Z$2,DALYs!$A$2:$MW$40,'Intervention list'!BS$195+1,0)</f>
        <v>0</v>
      </c>
      <c r="BT56" s="0" t="n">
        <f aca="false">IF(ISNUMBER(FIND(BT$1,$D56))=$AO$1,1,0)*VLOOKUP($Z$2,DALYs!$A$2:$MW$40,'Intervention list'!BT$195+1,0)</f>
        <v>0</v>
      </c>
      <c r="BU56" s="0" t="n">
        <f aca="false">IF(ISNUMBER(FIND(BU$1,$D56))=$AO$1,1,0)*VLOOKUP($Z$2,DALYs!$A$2:$MW$40,'Intervention list'!BU$195+1,0)</f>
        <v>0</v>
      </c>
      <c r="BV56" s="0" t="n">
        <f aca="false">IF(ISNUMBER(FIND(BV$1,$D56))=$AO$1,1,0)*VLOOKUP($Z$2,DALYs!$A$2:$MW$40,'Intervention list'!BV$195+1,0)</f>
        <v>0</v>
      </c>
      <c r="BW56" s="0" t="n">
        <f aca="false">IF(ISNUMBER(FIND(BW$1,$D56))=$AO$1,1,0)*VLOOKUP($Z$2,DALYs!$A$2:$MW$40,'Intervention list'!BW$195+1,0)</f>
        <v>0</v>
      </c>
      <c r="BX56" s="0" t="n">
        <f aca="false">IF(ISNUMBER(FIND(BX$1,$D56))=$AO$1,1,0)*VLOOKUP($Z$2,DALYs!$A$2:$MW$40,'Intervention list'!BX$195+1,0)</f>
        <v>0</v>
      </c>
      <c r="BY56" s="0" t="n">
        <f aca="false">IF(ISNUMBER(FIND(BY$1,$D56))=$AO$1,1,0)*VLOOKUP($Z$2,DALYs!$A$2:$MW$40,'Intervention list'!BY$195+1,0)</f>
        <v>0</v>
      </c>
      <c r="BZ56" s="0" t="n">
        <f aca="false">IF(ISNUMBER(FIND(BZ$1,$D56))=$AO$1,1,0)*VLOOKUP($Z$2,DALYs!$A$2:$MW$40,'Intervention list'!BZ$195+1,0)</f>
        <v>0</v>
      </c>
      <c r="CA56" s="0" t="n">
        <f aca="false">IF(ISNUMBER(FIND(CA$1,$D56))=$AO$1,1,0)*VLOOKUP($Z$2,DALYs!$A$2:$MW$40,'Intervention list'!CA$195+1,0)</f>
        <v>0</v>
      </c>
      <c r="CB56" s="0" t="n">
        <f aca="false">IF(ISNUMBER(FIND(CB$1,$D56))=$AO$1,1,0)*VLOOKUP($Z$2,DALYs!$A$2:$MW$40,'Intervention list'!CB$195+1,0)</f>
        <v>0</v>
      </c>
      <c r="CC56" s="0" t="n">
        <f aca="false">IF(ISNUMBER(FIND(CC$1,$D56))=$AO$1,1,0)*VLOOKUP($Z$2,DALYs!$A$2:$MW$40,'Intervention list'!CC$195+1,0)</f>
        <v>0</v>
      </c>
      <c r="CD56" s="0" t="n">
        <f aca="false">IF(ISNUMBER(FIND(CD$1,$D56))=$AO$1,1,0)*VLOOKUP($Z$2,DALYs!$A$2:$MW$40,'Intervention list'!CD$195+1,0)</f>
        <v>0</v>
      </c>
      <c r="CE56" s="0" t="n">
        <f aca="false">IF(ISNUMBER(FIND(CE$1,$D56))=$AO$1,1,0)*VLOOKUP($Z$2,DALYs!$A$2:$MW$40,'Intervention list'!CE$195+1,0)</f>
        <v>0</v>
      </c>
      <c r="CF56" s="0" t="n">
        <f aca="false">IF(ISNUMBER(FIND(CF$1,$D56))=$AO$1,1,0)*VLOOKUP($Z$2,DALYs!$A$2:$MW$40,'Intervention list'!CF$195+1,0)</f>
        <v>0</v>
      </c>
      <c r="CG56" s="0" t="n">
        <f aca="false">IF(ISNUMBER(FIND(CG$1,$D56))=$AO$1,1,0)*VLOOKUP($Z$2,DALYs!$A$2:$MW$40,'Intervention list'!CG$195+1,0)</f>
        <v>0</v>
      </c>
      <c r="CH56" s="0" t="n">
        <f aca="false">IF(ISNUMBER(FIND(CH$1,$D56))=$AO$1,1,0)*VLOOKUP($Z$2,DALYs!$A$2:$MW$40,'Intervention list'!CH$195+1,0)</f>
        <v>0</v>
      </c>
      <c r="CI56" s="0" t="n">
        <f aca="false">IF(ISNUMBER(FIND(CI$1,$D56))=$AO$1,1,0)*VLOOKUP($Z$2,DALYs!$A$2:$MW$40,'Intervention list'!CI$195+1,0)</f>
        <v>0</v>
      </c>
      <c r="CJ56" s="0" t="n">
        <f aca="false">IF(ISNUMBER(FIND(CJ$1,$D56))=$AO$1,1,0)*VLOOKUP($Z$2,DALYs!$A$2:$MW$40,'Intervention list'!CJ$195+1,0)</f>
        <v>0</v>
      </c>
      <c r="CK56" s="0" t="n">
        <f aca="false">IF(ISNUMBER(FIND(CK$1,$D56))=$AO$1,1,0)*VLOOKUP($Z$2,DALYs!$A$2:$MW$40,'Intervention list'!CK$195+1,0)</f>
        <v>0</v>
      </c>
      <c r="CL56" s="0" t="n">
        <f aca="false">IF(ISNUMBER(FIND(CL$1,$D56))=$AO$1,1,0)*VLOOKUP($Z$2,DALYs!$A$2:$MW$40,'Intervention list'!CL$195+1,0)</f>
        <v>0</v>
      </c>
      <c r="CM56" s="0" t="n">
        <f aca="false">IF(ISNUMBER(FIND(CM$1,$D56))=$AO$1,1,0)*VLOOKUP($Z$2,DALYs!$A$2:$MW$40,'Intervention list'!CM$195+1,0)</f>
        <v>0</v>
      </c>
      <c r="CN56" s="0" t="n">
        <f aca="false">IF(ISNUMBER(FIND(CN$1,$D56))=$AO$1,1,0)*VLOOKUP($Z$2,DALYs!$A$2:$MW$40,'Intervention list'!CN$195+1,0)</f>
        <v>0</v>
      </c>
      <c r="CO56" s="0" t="n">
        <f aca="false">IF(ISNUMBER(FIND(CO$1,$D56))=$AO$1,1,0)*VLOOKUP($Z$2,DALYs!$A$2:$MW$40,'Intervention list'!CO$195+1,0)</f>
        <v>0</v>
      </c>
      <c r="CP56" s="0" t="n">
        <f aca="false">IF(ISNUMBER(FIND(CP$1,$D56))=$AO$1,1,0)*VLOOKUP($Z$2,DALYs!$A$2:$MW$40,'Intervention list'!CP$195+1,0)</f>
        <v>0</v>
      </c>
      <c r="CQ56" s="0" t="n">
        <f aca="false">IF(ISNUMBER(FIND(CQ$1,$D56))=$AO$1,1,0)*VLOOKUP($Z$2,DALYs!$A$2:$MW$40,'Intervention list'!CQ$195+1,0)</f>
        <v>0</v>
      </c>
      <c r="CR56" s="0" t="n">
        <f aca="false">IF(ISNUMBER(FIND(CR$1,$D56))=$AO$1,1,0)*VLOOKUP($Z$2,DALYs!$A$2:$MW$40,'Intervention list'!CR$195+1,0)</f>
        <v>0</v>
      </c>
      <c r="CS56" s="0" t="n">
        <f aca="false">IF(ISNUMBER(FIND(CS$1,$D56))=$AO$1,1,0)*VLOOKUP($Z$2,DALYs!$A$2:$MW$40,'Intervention list'!CS$195+1,0)</f>
        <v>0</v>
      </c>
      <c r="CT56" s="0" t="n">
        <f aca="false">IF(ISNUMBER(FIND(CT$1,$D56))=$AO$1,1,0)*VLOOKUP($Z$2,DALYs!$A$2:$MW$40,'Intervention list'!CT$195+1,0)</f>
        <v>0</v>
      </c>
      <c r="CU56" s="0" t="n">
        <f aca="false">IF(ISNUMBER(FIND(CU$1,$D56))=$AO$1,1,0)*VLOOKUP($Z$2,DALYs!$A$2:$MW$40,'Intervention list'!CU$195+1,0)</f>
        <v>0</v>
      </c>
      <c r="CV56" s="0" t="n">
        <f aca="false">IF(ISNUMBER(FIND(CV$1,$D56))=$AO$1,1,0)*VLOOKUP($Z$2,DALYs!$A$2:$MW$40,'Intervention list'!CV$195+1,0)</f>
        <v>0</v>
      </c>
      <c r="CW56" s="0" t="n">
        <f aca="false">IF(ISNUMBER(FIND(CW$1,$D56))=$AO$1,1,0)*VLOOKUP($Z$2,DALYs!$A$2:$MW$40,'Intervention list'!CW$195+1,0)</f>
        <v>0</v>
      </c>
      <c r="CX56" s="0" t="n">
        <f aca="false">IF(ISNUMBER(FIND(CX$1,$D56))=$AO$1,1,0)*VLOOKUP($Z$2,DALYs!$A$2:$MW$40,'Intervention list'!CX$195+1,0)</f>
        <v>0</v>
      </c>
      <c r="CY56" s="0" t="n">
        <f aca="false">IF(ISNUMBER(FIND(CY$1,$D56))=$AO$1,1,0)*VLOOKUP($Z$2,DALYs!$A$2:$MW$40,'Intervention list'!CY$195+1,0)</f>
        <v>0</v>
      </c>
      <c r="CZ56" s="0" t="n">
        <f aca="false">IF(ISNUMBER(FIND(CZ$1,$D56))=$AO$1,1,0)*VLOOKUP($Z$2,DALYs!$A$2:$MW$40,'Intervention list'!CZ$195+1,0)</f>
        <v>0</v>
      </c>
      <c r="DA56" s="0" t="n">
        <f aca="false">IF(ISNUMBER(FIND(DA$1,$D56))=$AO$1,1,0)*VLOOKUP($Z$2,DALYs!$A$2:$MW$40,'Intervention list'!DA$195+1,0)</f>
        <v>0</v>
      </c>
      <c r="DB56" s="0" t="n">
        <f aca="false">IF(ISNUMBER(FIND(DB$1,$D56))=$AO$1,1,0)*VLOOKUP($Z$2,DALYs!$A$2:$MW$40,'Intervention list'!DB$195+1,0)</f>
        <v>0</v>
      </c>
      <c r="DC56" s="0" t="n">
        <f aca="false">IF(ISNUMBER(FIND(DC$1,$D56))=$AO$1,1,0)*VLOOKUP($Z$2,DALYs!$A$2:$MW$40,'Intervention list'!DC$195+1,0)</f>
        <v>0</v>
      </c>
      <c r="DD56" s="0" t="n">
        <f aca="false">IF(ISNUMBER(FIND(DD$1,$D56))=$AO$1,1,0)*VLOOKUP($Z$2,DALYs!$A$2:$MW$40,'Intervention list'!DD$195+1,0)</f>
        <v>0</v>
      </c>
      <c r="DE56" s="0" t="n">
        <f aca="false">IF(ISNUMBER(FIND(DE$1,$D56))=$AO$1,1,0)*VLOOKUP($Z$2,DALYs!$A$2:$MW$40,'Intervention list'!DE$195+1,0)</f>
        <v>0</v>
      </c>
      <c r="DF56" s="0" t="n">
        <f aca="false">IF(ISNUMBER(FIND(DF$1,$D56))=$AO$1,1,0)*VLOOKUP($Z$2,DALYs!$A$2:$MW$40,'Intervention list'!DF$195+1,0)</f>
        <v>0</v>
      </c>
      <c r="DG56" s="0" t="n">
        <f aca="false">IF(ISNUMBER(FIND(DG$1,$D56))=$AO$1,1,0)*VLOOKUP($Z$2,DALYs!$A$2:$MW$40,'Intervention list'!DG$195+1,0)</f>
        <v>0</v>
      </c>
      <c r="DH56" s="0" t="n">
        <f aca="false">IF(ISNUMBER(FIND(DH$1,$D56))=$AO$1,1,0)*VLOOKUP($Z$2,DALYs!$A$2:$MW$40,'Intervention list'!DH$195+1,0)</f>
        <v>0</v>
      </c>
      <c r="DI56" s="0" t="n">
        <f aca="false">IF(ISNUMBER(FIND(DI$1,$D56))=$AO$1,1,0)*VLOOKUP($Z$2,DALYs!$A$2:$MW$40,'Intervention list'!DI$195+1,0)</f>
        <v>0</v>
      </c>
      <c r="DJ56" s="0" t="n">
        <f aca="false">IF(ISNUMBER(FIND(DJ$1,$D56))=$AO$1,1,0)*VLOOKUP($Z$2,DALYs!$A$2:$MW$40,'Intervention list'!DJ$195+1,0)</f>
        <v>0</v>
      </c>
      <c r="DK56" s="0" t="n">
        <f aca="false">IF(ISNUMBER(FIND(DK$1,$D56))=$AO$1,1,0)*VLOOKUP($Z$2,DALYs!$A$2:$MW$40,'Intervention list'!DK$195+1,0)</f>
        <v>0</v>
      </c>
      <c r="DL56" s="0" t="n">
        <f aca="false">IF(ISNUMBER(FIND(DL$1,$D56))=$AO$1,1,0)*VLOOKUP($Z$2,DALYs!$A$2:$MW$40,'Intervention list'!DL$195+1,0)</f>
        <v>0</v>
      </c>
      <c r="DM56" s="0" t="n">
        <f aca="false">IF(ISNUMBER(FIND(DM$1,$D56))=$AO$1,1,0)*VLOOKUP($Z$2,DALYs!$A$2:$MW$40,'Intervention list'!DM$195+1,0)</f>
        <v>0</v>
      </c>
      <c r="DN56" s="0" t="n">
        <f aca="false">IF(ISNUMBER(FIND(DN$1,$D56))=$AO$1,1,0)*VLOOKUP($Z$2,DALYs!$A$2:$MW$40,'Intervention list'!DN$195+1,0)</f>
        <v>0</v>
      </c>
      <c r="DO56" s="0" t="n">
        <f aca="false">IF(ISNUMBER(FIND(DO$1,$D56))=$AO$1,1,0)*VLOOKUP($Z$2,DALYs!$A$2:$MW$40,'Intervention list'!DO$195+1,0)</f>
        <v>0</v>
      </c>
      <c r="DP56" s="0" t="n">
        <f aca="false">IF(ISNUMBER(FIND(DP$1,$D56))=$AO$1,1,0)*VLOOKUP($Z$2,DALYs!$A$2:$MW$40,'Intervention list'!DP$195+1,0)</f>
        <v>0</v>
      </c>
      <c r="DQ56" s="0" t="n">
        <f aca="false">IF(ISNUMBER(FIND(DQ$1,$D56))=$AO$1,1,0)*VLOOKUP($Z$2,DALYs!$A$2:$MW$40,'Intervention list'!DQ$195+1,0)</f>
        <v>0</v>
      </c>
      <c r="DR56" s="0" t="n">
        <f aca="false">IF(ISNUMBER(FIND(DR$1,$D56))=$AO$1,1,0)*VLOOKUP($Z$2,DALYs!$A$2:$MW$40,'Intervention list'!DR$195+1,0)</f>
        <v>0</v>
      </c>
      <c r="DS56" s="0" t="n">
        <f aca="false">IF(ISNUMBER(FIND(DS$1,$D56))=$AO$1,1,0)*VLOOKUP($Z$2,DALYs!$A$2:$MW$40,'Intervention list'!DS$195+1,0)</f>
        <v>0</v>
      </c>
      <c r="DT56" s="0" t="n">
        <f aca="false">IF(ISNUMBER(FIND(DT$1,$D56))=$AO$1,1,0)*VLOOKUP($Z$2,DALYs!$A$2:$MW$40,'Intervention list'!DT$195+1,0)</f>
        <v>0</v>
      </c>
      <c r="DU56" s="0" t="n">
        <f aca="false">IF(ISNUMBER(FIND(DU$1,$D56))=$AO$1,1,0)*VLOOKUP($Z$2,DALYs!$A$2:$MW$40,'Intervention list'!DU$195+1,0)</f>
        <v>0</v>
      </c>
      <c r="DV56" s="0" t="n">
        <f aca="false">IF(ISNUMBER(FIND(DV$1,$D56))=$AO$1,1,0)*VLOOKUP($Z$2,DALYs!$A$2:$MW$40,'Intervention list'!DV$195+1,0)</f>
        <v>0</v>
      </c>
      <c r="DW56" s="0" t="n">
        <f aca="false">IF(ISNUMBER(FIND(DW$1,$D56))=$AO$1,1,0)*VLOOKUP($Z$2,DALYs!$A$2:$MW$40,'Intervention list'!DW$195+1,0)</f>
        <v>0</v>
      </c>
      <c r="DX56" s="0" t="n">
        <f aca="false">IF(ISNUMBER(FIND(DX$1,$D56))=$AO$1,1,0)*VLOOKUP($Z$2,DALYs!$A$2:$MW$40,'Intervention list'!DX$195+1,0)</f>
        <v>0</v>
      </c>
      <c r="DY56" s="0" t="n">
        <f aca="false">IF(ISNUMBER(FIND(DY$1,$D56))=$AO$1,1,0)*VLOOKUP($Z$2,DALYs!$A$2:$MW$40,'Intervention list'!DY$195+1,0)</f>
        <v>0</v>
      </c>
      <c r="DZ56" s="0" t="n">
        <f aca="false">IF(ISNUMBER(FIND(DZ$1,$D56))=$AO$1,1,0)*VLOOKUP($Z$2,DALYs!$A$2:$MW$40,'Intervention list'!DZ$195+1,0)</f>
        <v>0</v>
      </c>
      <c r="EA56" s="0" t="n">
        <f aca="false">IF(ISNUMBER(FIND(EA$1,$D56))=$AO$1,1,0)*VLOOKUP($Z$2,DALYs!$A$2:$MW$40,'Intervention list'!EA$195+1,0)</f>
        <v>0</v>
      </c>
      <c r="EB56" s="0" t="n">
        <f aca="false">IF(ISNUMBER(FIND(EB$1,$D56))=$AO$1,1,0)*VLOOKUP($Z$2,DALYs!$A$2:$MW$40,'Intervention list'!EB$195+1,0)</f>
        <v>0</v>
      </c>
      <c r="EC56" s="0" t="n">
        <f aca="false">IF(ISNUMBER(FIND(EC$1,$D56))=$AO$1,1,0)*VLOOKUP($Z$2,DALYs!$A$2:$MW$40,'Intervention list'!EC$195+1,0)</f>
        <v>0</v>
      </c>
      <c r="ED56" s="0" t="n">
        <f aca="false">IF(ISNUMBER(FIND(ED$1,$D56))=$AO$1,1,0)*VLOOKUP($Z$2,DALYs!$A$2:$MW$40,'Intervention list'!ED$195+1,0)</f>
        <v>0</v>
      </c>
      <c r="EE56" s="0" t="n">
        <f aca="false">IF(ISNUMBER(FIND(EE$1,$D56))=$AO$1,1,0)*VLOOKUP($Z$2,DALYs!$A$2:$MW$40,'Intervention list'!EE$195+1,0)</f>
        <v>0</v>
      </c>
      <c r="EF56" s="0" t="n">
        <f aca="false">IF(ISNUMBER(FIND(EF$1,$D56))=$AO$1,1,0)*VLOOKUP($Z$2,DALYs!$A$2:$MW$40,'Intervention list'!EF$195+1,0)</f>
        <v>0</v>
      </c>
      <c r="EG56" s="0" t="n">
        <f aca="false">IF(ISNUMBER(FIND(EG$1,$D56))=$AO$1,1,0)*VLOOKUP($Z$2,DALYs!$A$2:$MW$40,'Intervention list'!EG$195+1,0)</f>
        <v>0</v>
      </c>
      <c r="EH56" s="0" t="n">
        <f aca="false">IF(ISNUMBER(FIND(EH$1,$D56))=$AO$1,1,0)*VLOOKUP($Z$2,DALYs!$A$2:$MW$40,'Intervention list'!EH$195+1,0)</f>
        <v>0</v>
      </c>
      <c r="EI56" s="0" t="n">
        <f aca="false">IF(ISNUMBER(FIND(EI$1,$D56))=$AO$1,1,0)*VLOOKUP($Z$2,DALYs!$A$2:$MW$40,'Intervention list'!EI$195+1,0)</f>
        <v>0</v>
      </c>
      <c r="EJ56" s="0" t="n">
        <f aca="false">IF(ISNUMBER(FIND(EJ$1,$D56))=$AO$1,1,0)*VLOOKUP($Z$2,DALYs!$A$2:$MW$40,'Intervention list'!EJ$195+1,0)</f>
        <v>0</v>
      </c>
      <c r="EK56" s="0" t="n">
        <f aca="false">IF(ISNUMBER(FIND(EK$1,$D56))=$AO$1,1,0)*VLOOKUP($Z$2,DALYs!$A$2:$MW$40,'Intervention list'!EK$195+1,0)</f>
        <v>0</v>
      </c>
      <c r="EL56" s="0" t="n">
        <f aca="false">IF(ISNUMBER(FIND(EL$1,$D56))=$AO$1,1,0)*VLOOKUP($Z$2,DALYs!$A$2:$MW$40,'Intervention list'!EL$195+1,0)</f>
        <v>0</v>
      </c>
      <c r="EM56" s="0" t="n">
        <f aca="false">IF(ISNUMBER(FIND(EM$1,$D56))=$AO$1,1,0)*VLOOKUP($Z$2,DALYs!$A$2:$MW$40,'Intervention list'!EM$195+1,0)</f>
        <v>0</v>
      </c>
      <c r="EN56" s="0" t="n">
        <f aca="false">IF(ISNUMBER(FIND(EN$1,$D56))=$AO$1,1,0)*VLOOKUP($Z$2,DALYs!$A$2:$MW$40,'Intervention list'!EN$195+1,0)</f>
        <v>0</v>
      </c>
      <c r="EO56" s="0" t="n">
        <f aca="false">IF(ISNUMBER(FIND(EO$1,$D56))=$AO$1,1,0)*VLOOKUP($Z$2,DALYs!$A$2:$MW$40,'Intervention list'!EO$195+1,0)</f>
        <v>0</v>
      </c>
      <c r="EP56" s="0" t="n">
        <f aca="false">IF(ISNUMBER(FIND(EP$1,$D56))=$AO$1,1,0)*VLOOKUP($Z$2,DALYs!$A$2:$MW$40,'Intervention list'!EP$195+1,0)</f>
        <v>0</v>
      </c>
      <c r="EQ56" s="0" t="n">
        <f aca="false">IF(ISNUMBER(FIND(EQ$1,$D56))=$AO$1,1,0)*VLOOKUP($Z$2,DALYs!$A$2:$MW$40,'Intervention list'!EQ$195+1,0)</f>
        <v>0</v>
      </c>
      <c r="ER56" s="0" t="n">
        <f aca="false">IF(ISNUMBER(FIND(ER$1,$D56))=$AO$1,1,0)*VLOOKUP($Z$2,DALYs!$A$2:$MW$40,'Intervention list'!ER$195+1,0)</f>
        <v>0</v>
      </c>
      <c r="ES56" s="0" t="n">
        <f aca="false">IF(ISNUMBER(FIND(ES$1,$D56))=$AO$1,1,0)*VLOOKUP($Z$2,DALYs!$A$2:$MW$40,'Intervention list'!ES$195+1,0)</f>
        <v>0</v>
      </c>
      <c r="ET56" s="0" t="n">
        <f aca="false">IF(ISNUMBER(FIND(ET$1,$D56))=$AO$1,1,0)*VLOOKUP($Z$2,DALYs!$A$2:$MW$40,'Intervention list'!ET$195+1,0)</f>
        <v>0</v>
      </c>
      <c r="EU56" s="0" t="n">
        <f aca="false">IF(ISNUMBER(FIND(EU$1,$D56))=$AO$1,1,0)*VLOOKUP($Z$2,DALYs!$A$2:$MW$40,'Intervention list'!EU$195+1,0)</f>
        <v>0</v>
      </c>
      <c r="EV56" s="0" t="n">
        <f aca="false">IF(ISNUMBER(FIND(EV$1,$D56))=$AO$1,1,0)*VLOOKUP($Z$2,DALYs!$A$2:$MW$40,'Intervention list'!EV$195+1,0)</f>
        <v>0</v>
      </c>
      <c r="EW56" s="0" t="n">
        <f aca="false">IF(ISNUMBER(FIND(EW$1,$D56))=$AO$1,1,0)*VLOOKUP($Z$2,DALYs!$A$2:$MW$40,'Intervention list'!EW$195+1,0)</f>
        <v>0</v>
      </c>
      <c r="EX56" s="0" t="n">
        <f aca="false">IF(ISNUMBER(FIND(EX$1,$D56))=$AO$1,1,0)*VLOOKUP($Z$2,DALYs!$A$2:$MW$40,'Intervention list'!EX$195+1,0)</f>
        <v>0</v>
      </c>
      <c r="EY56" s="0" t="n">
        <f aca="false">IF(ISNUMBER(FIND(EY$1,$D56))=$AO$1,1,0)*VLOOKUP($Z$2,DALYs!$A$2:$MW$40,'Intervention list'!EY$195+1,0)</f>
        <v>0</v>
      </c>
      <c r="EZ56" s="0" t="n">
        <f aca="false">IF(ISNUMBER(FIND(EZ$1,$D56))=$AO$1,1,0)*VLOOKUP($Z$2,DALYs!$A$2:$MW$40,'Intervention list'!EZ$195+1,0)</f>
        <v>0</v>
      </c>
      <c r="FA56" s="0" t="n">
        <f aca="false">IF(ISNUMBER(FIND(FA$1,$D56))=$AO$1,1,0)*VLOOKUP($Z$2,DALYs!$A$2:$MW$40,'Intervention list'!FA$195+1,0)</f>
        <v>0</v>
      </c>
      <c r="FB56" s="0" t="n">
        <f aca="false">IF(ISNUMBER(FIND(FB$1,$D56))=$AO$1,1,0)*VLOOKUP($Z$2,DALYs!$A$2:$MW$40,'Intervention list'!FB$195+1,0)</f>
        <v>0</v>
      </c>
      <c r="FC56" s="0" t="n">
        <f aca="false">IF(ISNUMBER(FIND(FC$1,$D56))=$AO$1,1,0)*VLOOKUP($Z$2,DALYs!$A$2:$MW$40,'Intervention list'!FC$195+1,0)</f>
        <v>0</v>
      </c>
      <c r="FD56" s="0" t="n">
        <f aca="false">IF(ISNUMBER(FIND(FD$1,$D56))=$AO$1,1,0)*VLOOKUP($Z$2,DALYs!$A$2:$MW$40,'Intervention list'!FD$195+1,0)</f>
        <v>0</v>
      </c>
      <c r="FE56" s="0" t="n">
        <f aca="false">IF(ISNUMBER(FIND(FE$1,$D56))=$AO$1,1,0)*VLOOKUP($Z$2,DALYs!$A$2:$MW$40,'Intervention list'!FE$195+1,0)</f>
        <v>0</v>
      </c>
      <c r="FF56" s="0" t="n">
        <f aca="false">IF(ISNUMBER(FIND(FF$1,$D56))=$AO$1,1,0)*VLOOKUP($Z$2,DALYs!$A$2:$MW$40,'Intervention list'!FF$195+1,0)</f>
        <v>0</v>
      </c>
      <c r="FG56" s="0" t="n">
        <f aca="false">IF(ISNUMBER(FIND(FG$1,$D56))=$AO$1,1,0)*VLOOKUP($Z$2,DALYs!$A$2:$MW$40,'Intervention list'!FG$195+1,0)</f>
        <v>0</v>
      </c>
      <c r="FH56" s="0" t="n">
        <f aca="false">IF(ISNUMBER(FIND(FH$1,$D56))=$AO$1,1,0)*VLOOKUP($Z$2,DALYs!$A$2:$MW$40,'Intervention list'!FH$195+1,0)</f>
        <v>0</v>
      </c>
      <c r="FI56" s="0" t="n">
        <f aca="false">IF(ISNUMBER(FIND(FI$1,$D56))=$AO$1,1,0)*VLOOKUP($Z$2,DALYs!$A$2:$MW$40,'Intervention list'!FI$195+1,0)</f>
        <v>0</v>
      </c>
      <c r="FJ56" s="0" t="n">
        <f aca="false">IF(ISNUMBER(FIND(FJ$1,$D56))=$AO$1,1,0)*VLOOKUP($Z$2,DALYs!$A$2:$MW$40,'Intervention list'!FJ$195+1,0)</f>
        <v>0</v>
      </c>
      <c r="FK56" s="0" t="n">
        <f aca="false">IF(ISNUMBER(FIND(FK$1,$D56))=$AO$1,1,0)*VLOOKUP($Z$2,DALYs!$A$2:$MW$40,'Intervention list'!FK$195+1,0)</f>
        <v>0</v>
      </c>
      <c r="FL56" s="0" t="n">
        <f aca="false">IF(ISNUMBER(FIND(FL$1,$D56))=$AO$1,1,0)*VLOOKUP($Z$2,DALYs!$A$2:$MW$40,'Intervention list'!FL$195+1,0)</f>
        <v>0</v>
      </c>
      <c r="FM56" s="0" t="n">
        <f aca="false">IF(ISNUMBER(FIND(FM$1,$D56))=$AO$1,1,0)*VLOOKUP($Z$2,DALYs!$A$2:$MW$40,'Intervention list'!FM$195+1,0)</f>
        <v>0</v>
      </c>
      <c r="FN56" s="0" t="n">
        <f aca="false">IF(ISNUMBER(FIND(FN$1,$D56))=$AO$1,1,0)*VLOOKUP($Z$2,DALYs!$A$2:$MW$40,'Intervention list'!FN$195+1,0)</f>
        <v>0</v>
      </c>
      <c r="FO56" s="0" t="n">
        <f aca="false">IF(ISNUMBER(FIND(FO$1,$D56))=$AO$1,1,0)*VLOOKUP($Z$2,DALYs!$A$2:$MW$40,'Intervention list'!FO$195+1,0)</f>
        <v>0</v>
      </c>
      <c r="FP56" s="0" t="n">
        <f aca="false">IF(ISNUMBER(FIND(FP$1,$D56))=$AO$1,1,0)*VLOOKUP($Z$2,DALYs!$A$2:$MW$40,'Intervention list'!FP$195+1,0)</f>
        <v>0</v>
      </c>
      <c r="FQ56" s="0" t="n">
        <f aca="false">IF(ISNUMBER(FIND(FQ$1,$D56))=$AO$1,1,0)*VLOOKUP($Z$2,DALYs!$A$2:$MW$40,'Intervention list'!FQ$195+1,0)</f>
        <v>0</v>
      </c>
      <c r="FR56" s="0" t="n">
        <f aca="false">IF(ISNUMBER(FIND(FR$1,$D56))=$AO$1,1,0)*VLOOKUP($Z$2,DALYs!$A$2:$MW$40,'Intervention list'!FR$195+1,0)</f>
        <v>0</v>
      </c>
      <c r="FS56" s="0" t="n">
        <f aca="false">IF(ISNUMBER(FIND(FS$1,$D56))=$AO$1,1,0)*VLOOKUP($Z$2,DALYs!$A$2:$MW$40,'Intervention list'!FS$195+1,0)</f>
        <v>0</v>
      </c>
      <c r="FT56" s="0" t="n">
        <f aca="false">IF(ISNUMBER(FIND(FT$1,$D56))=$AO$1,1,0)*VLOOKUP($Z$2,DALYs!$A$2:$MW$40,'Intervention list'!FT$195+1,0)</f>
        <v>0</v>
      </c>
      <c r="FU56" s="0" t="n">
        <f aca="false">IF(ISNUMBER(FIND(FU$1,$D56))=$AO$1,1,0)*VLOOKUP($Z$2,DALYs!$A$2:$MW$40,'Intervention list'!FU$195+1,0)</f>
        <v>0</v>
      </c>
      <c r="FV56" s="0" t="n">
        <f aca="false">IF(ISNUMBER(FIND(FV$1,$D56))=$AO$1,1,0)*VLOOKUP($Z$2,DALYs!$A$2:$MW$40,'Intervention list'!FV$195+1,0)</f>
        <v>0</v>
      </c>
      <c r="FW56" s="0" t="n">
        <f aca="false">IF(ISNUMBER(FIND(FW$1,$D56))=$AO$1,1,0)*VLOOKUP($Z$2,DALYs!$A$2:$MW$40,'Intervention list'!FW$195+1,0)</f>
        <v>0</v>
      </c>
      <c r="FX56" s="0" t="n">
        <f aca="false">IF(ISNUMBER(FIND(FX$1,$D56))=$AO$1,1,0)*VLOOKUP($Z$2,DALYs!$A$2:$MW$40,'Intervention list'!FX$195+1,0)</f>
        <v>0</v>
      </c>
      <c r="FY56" s="0" t="n">
        <f aca="false">IF(ISNUMBER(FIND(FY$1,$D56))=$AO$1,1,0)*VLOOKUP($Z$2,DALYs!$A$2:$MW$40,'Intervention list'!FY$195+1,0)</f>
        <v>0</v>
      </c>
      <c r="FZ56" s="0" t="n">
        <f aca="false">IF(ISNUMBER(FIND(FZ$1,$D56))=$AO$1,1,0)*VLOOKUP($Z$2,DALYs!$A$2:$MW$40,'Intervention list'!FZ$195+1,0)</f>
        <v>0</v>
      </c>
      <c r="GA56" s="0" t="n">
        <f aca="false">IF(ISNUMBER(FIND(GA$1,$D56))=$AO$1,1,0)*VLOOKUP($Z$2,DALYs!$A$2:$MW$40,'Intervention list'!GA$195+1,0)</f>
        <v>0</v>
      </c>
      <c r="GB56" s="0" t="n">
        <f aca="false">IF(ISNUMBER(FIND(GB$1,$D56))=$AO$1,1,0)*VLOOKUP($Z$2,DALYs!$A$2:$MW$40,'Intervention list'!GB$195+1,0)</f>
        <v>0</v>
      </c>
      <c r="GC56" s="0" t="n">
        <f aca="false">IF(ISNUMBER(FIND(GC$1,$D56))=$AO$1,1,0)*VLOOKUP($Z$2,DALYs!$A$2:$MW$40,'Intervention list'!GC$195+1,0)</f>
        <v>0</v>
      </c>
      <c r="GD56" s="0" t="n">
        <f aca="false">IF(ISNUMBER(FIND(GD$1,$D56))=$AO$1,1,0)*VLOOKUP($Z$2,DALYs!$A$2:$MW$40,'Intervention list'!GD$195+1,0)</f>
        <v>0</v>
      </c>
      <c r="GE56" s="0" t="n">
        <f aca="false">IF(ISNUMBER(FIND(GE$1,$D56))=$AO$1,1,0)*VLOOKUP($Z$2,DALYs!$A$2:$MW$40,'Intervention list'!GE$195+1,0)</f>
        <v>0</v>
      </c>
      <c r="GF56" s="0" t="n">
        <f aca="false">IF(ISNUMBER(FIND(GF$1,$D56))=$AO$1,1,0)*VLOOKUP($Z$2,DALYs!$A$2:$MW$40,'Intervention list'!GF$195+1,0)</f>
        <v>0</v>
      </c>
      <c r="GG56" s="0" t="n">
        <f aca="false">IF(ISNUMBER(FIND(GG$1,$D56))=$AO$1,1,0)*VLOOKUP($Z$2,DALYs!$A$2:$MW$40,'Intervention list'!GG$195+1,0)</f>
        <v>0</v>
      </c>
      <c r="GH56" s="0" t="n">
        <f aca="false">IF(ISNUMBER(FIND(GH$1,$D56))=$AO$1,1,0)*VLOOKUP($Z$2,DALYs!$A$2:$MW$40,'Intervention list'!GH$195+1,0)</f>
        <v>0</v>
      </c>
      <c r="GI56" s="0" t="n">
        <f aca="false">IF(ISNUMBER(FIND(GI$1,$D56))=$AO$1,1,0)*VLOOKUP($Z$2,DALYs!$A$2:$MW$40,'Intervention list'!GI$195+1,0)</f>
        <v>0</v>
      </c>
      <c r="GJ56" s="0" t="n">
        <f aca="false">IF(ISNUMBER(FIND(GJ$1,$D56))=$AO$1,1,0)*VLOOKUP($Z$2,DALYs!$A$2:$MW$40,'Intervention list'!GJ$195+1,0)</f>
        <v>0</v>
      </c>
      <c r="GK56" s="0" t="n">
        <f aca="false">IF(ISNUMBER(FIND(GK$1,$D56))=$AO$1,1,0)*VLOOKUP($Z$2,DALYs!$A$2:$MW$40,'Intervention list'!GK$195+1,0)</f>
        <v>0</v>
      </c>
      <c r="GL56" s="0" t="n">
        <f aca="false">IF(ISNUMBER(FIND(GL$1,$D56))=$AO$1,1,0)*VLOOKUP($Z$2,DALYs!$A$2:$MW$40,'Intervention list'!GL$195+1,0)</f>
        <v>0</v>
      </c>
      <c r="GM56" s="0" t="n">
        <f aca="false">IF(ISNUMBER(FIND(GM$1,$D56))=$AO$1,1,0)*VLOOKUP($Z$2,DALYs!$A$2:$MW$40,'Intervention list'!GM$195+1,0)</f>
        <v>0</v>
      </c>
      <c r="GN56" s="0" t="n">
        <f aca="false">IF(ISNUMBER(FIND(GN$1,$D56))=$AO$1,1,0)*VLOOKUP($Z$2,DALYs!$A$2:$MW$40,'Intervention list'!GN$195+1,0)</f>
        <v>0</v>
      </c>
      <c r="GO56" s="0" t="n">
        <f aca="false">IF(ISNUMBER(FIND(GO$1,$D56))=$AO$1,1,0)*VLOOKUP($Z$2,DALYs!$A$2:$MW$40,'Intervention list'!GO$195+1,0)</f>
        <v>0</v>
      </c>
      <c r="GP56" s="0" t="n">
        <f aca="false">IF(ISNUMBER(FIND(GP$1,$D56))=$AO$1,1,0)*VLOOKUP($Z$2,DALYs!$A$2:$MW$40,'Intervention list'!GP$195+1,0)</f>
        <v>0</v>
      </c>
      <c r="GQ56" s="0" t="n">
        <f aca="false">IF(ISNUMBER(FIND(GQ$1,$D56))=$AO$1,1,0)*VLOOKUP($Z$2,DALYs!$A$2:$MW$40,'Intervention list'!GQ$195+1,0)</f>
        <v>0</v>
      </c>
      <c r="GR56" s="0" t="n">
        <f aca="false">IF(ISNUMBER(FIND(GR$1,$D56))=$AO$1,1,0)*VLOOKUP($Z$2,DALYs!$A$2:$MW$40,'Intervention list'!GR$195+1,0)</f>
        <v>0</v>
      </c>
      <c r="GS56" s="0" t="n">
        <f aca="false">IF(ISNUMBER(FIND(GS$1,$D56))=$AO$1,1,0)*VLOOKUP($Z$2,DALYs!$A$2:$MW$40,'Intervention list'!GS$195+1,0)</f>
        <v>0</v>
      </c>
      <c r="GT56" s="0" t="n">
        <f aca="false">IF(ISNUMBER(FIND(GT$1,$D56))=$AO$1,1,0)*VLOOKUP($Z$2,DALYs!$A$2:$MW$40,'Intervention list'!GT$195+1,0)</f>
        <v>0</v>
      </c>
      <c r="GU56" s="0" t="n">
        <f aca="false">IF(ISNUMBER(FIND(GU$1,$D56))=$AO$1,1,0)*VLOOKUP($Z$2,DALYs!$A$2:$MW$40,'Intervention list'!GU$195+1,0)</f>
        <v>0</v>
      </c>
      <c r="GV56" s="0" t="n">
        <f aca="false">IF(ISNUMBER(FIND(GV$1,$D56))=$AO$1,1,0)*VLOOKUP($Z$2,DALYs!$A$2:$MW$40,'Intervention list'!GV$195+1,0)</f>
        <v>0</v>
      </c>
      <c r="GW56" s="0" t="n">
        <f aca="false">IF(ISNUMBER(FIND(GW$1,$D56))=$AO$1,1,0)*VLOOKUP($Z$2,DALYs!$A$2:$MW$40,'Intervention list'!GW$195+1,0)</f>
        <v>0</v>
      </c>
      <c r="GX56" s="0" t="n">
        <f aca="false">IF(ISNUMBER(FIND(GX$1,$D56))=$AO$1,1,0)*VLOOKUP($Z$2,DALYs!$A$2:$MW$40,'Intervention list'!GX$195+1,0)</f>
        <v>0</v>
      </c>
      <c r="GY56" s="0" t="n">
        <f aca="false">IF(ISNUMBER(FIND(GY$1,$D56))=$AO$1,1,0)*VLOOKUP($Z$2,DALYs!$A$2:$MW$40,'Intervention list'!GY$195+1,0)</f>
        <v>0</v>
      </c>
      <c r="GZ56" s="0" t="n">
        <f aca="false">IF(ISNUMBER(FIND(GZ$1,$D56))=$AO$1,1,0)*VLOOKUP($Z$2,DALYs!$A$2:$MW$40,'Intervention list'!GZ$195+1,0)</f>
        <v>495648.160512808</v>
      </c>
      <c r="HA56" s="0" t="n">
        <f aca="false">IF(ISNUMBER(FIND(HA$1,$D56))=$AO$1,1,0)*VLOOKUP($Z$2,DALYs!$A$2:$MW$40,'Intervention list'!HA$195+1,0)</f>
        <v>0</v>
      </c>
      <c r="HB56" s="0" t="n">
        <f aca="false">IF(ISNUMBER(FIND(HB$1,$D56))=$AO$1,1,0)*VLOOKUP($Z$2,DALYs!$A$2:$MW$40,'Intervention list'!HB$195+1,0)</f>
        <v>0</v>
      </c>
      <c r="HC56" s="0" t="n">
        <f aca="false">IF(ISNUMBER(FIND(HC$1,$D56))=$AO$1,1,0)*VLOOKUP($Z$2,DALYs!$A$2:$MW$40,'Intervention list'!HC$195+1,0)</f>
        <v>0</v>
      </c>
      <c r="HD56" s="0" t="n">
        <f aca="false">IF(ISNUMBER(FIND(HD$1,$D56))=$AO$1,1,0)*VLOOKUP($Z$2,DALYs!$A$2:$MW$40,'Intervention list'!HD$195+1,0)</f>
        <v>0</v>
      </c>
      <c r="HE56" s="0" t="n">
        <f aca="false">IF(ISNUMBER(FIND(HE$1,$D56))=$AO$1,1,0)*VLOOKUP($Z$2,DALYs!$A$2:$MW$40,'Intervention list'!HE$195+1,0)</f>
        <v>0</v>
      </c>
      <c r="HF56" s="0" t="n">
        <f aca="false">IF(ISNUMBER(FIND(HF$1,$D56))=$AO$1,1,0)*VLOOKUP($Z$2,DALYs!$A$2:$MW$40,'Intervention list'!HF$195+1,0)</f>
        <v>0</v>
      </c>
      <c r="HG56" s="0" t="n">
        <f aca="false">IF(ISNUMBER(FIND(HG$1,$D56))=$AO$1,1,0)*VLOOKUP($Z$2,DALYs!$A$2:$MW$40,'Intervention list'!HG$195+1,0)</f>
        <v>0</v>
      </c>
      <c r="HH56" s="0" t="n">
        <f aca="false">IF(ISNUMBER(FIND(HH$1,$D56))=$AO$1,1,0)*VLOOKUP($Z$2,DALYs!$A$2:$MW$40,'Intervention list'!HH$195+1,0)</f>
        <v>0</v>
      </c>
      <c r="HI56" s="0" t="n">
        <f aca="false">IF(ISNUMBER(FIND(HI$1,$D56))=$AO$1,1,0)*VLOOKUP($Z$2,DALYs!$A$2:$MW$40,'Intervention list'!HI$195+1,0)</f>
        <v>0</v>
      </c>
      <c r="HJ56" s="0" t="n">
        <f aca="false">IF(ISNUMBER(FIND(HJ$1,$D56))=$AO$1,1,0)*VLOOKUP($Z$2,DALYs!$A$2:$MW$40,'Intervention list'!HJ$195+1,0)</f>
        <v>0</v>
      </c>
      <c r="HK56" s="0" t="n">
        <f aca="false">IF(ISNUMBER(FIND(HK$1,$D56))=$AO$1,1,0)*VLOOKUP($Z$2,DALYs!$A$2:$MW$40,'Intervention list'!HK$195+1,0)</f>
        <v>0</v>
      </c>
      <c r="HL56" s="0" t="n">
        <f aca="false">IF(ISNUMBER(FIND(HL$1,$D56))=$AO$1,1,0)*VLOOKUP($Z$2,DALYs!$A$2:$MW$40,'Intervention list'!HL$195+1,0)</f>
        <v>0</v>
      </c>
      <c r="HM56" s="0" t="n">
        <f aca="false">IF(ISNUMBER(FIND(HM$1,$D56))=$AO$1,1,0)*VLOOKUP($Z$2,DALYs!$A$2:$MW$40,'Intervention list'!HM$195+1,0)</f>
        <v>0</v>
      </c>
      <c r="HN56" s="0" t="n">
        <f aca="false">IF(ISNUMBER(FIND(HN$1,$D56))=$AO$1,1,0)*VLOOKUP($Z$2,DALYs!$A$2:$MW$40,'Intervention list'!HN$195+1,0)</f>
        <v>0</v>
      </c>
      <c r="HO56" s="0" t="n">
        <f aca="false">IF(ISNUMBER(FIND(HO$1,$D56))=$AO$1,1,0)*VLOOKUP($Z$2,DALYs!$A$2:$MW$40,'Intervention list'!HO$195+1,0)</f>
        <v>0</v>
      </c>
      <c r="HP56" s="0" t="n">
        <f aca="false">IF(ISNUMBER(FIND(HP$1,$D56))=$AO$1,1,0)*VLOOKUP($Z$2,DALYs!$A$2:$MW$40,'Intervention list'!HP$195+1,0)</f>
        <v>0</v>
      </c>
      <c r="HQ56" s="0" t="n">
        <f aca="false">IF(ISNUMBER(FIND(HQ$1,$D56))=$AO$1,1,0)*VLOOKUP($Z$2,DALYs!$A$2:$MW$40,'Intervention list'!HQ$195+1,0)</f>
        <v>0</v>
      </c>
      <c r="HR56" s="0" t="n">
        <f aca="false">IF(ISNUMBER(FIND(HR$1,$D56))=$AO$1,1,0)*VLOOKUP($Z$2,DALYs!$A$2:$MW$40,'Intervention list'!HR$195+1,0)</f>
        <v>0</v>
      </c>
      <c r="HS56" s="0" t="n">
        <f aca="false">IF(ISNUMBER(FIND(HS$1,$D56))=$AO$1,1,0)*VLOOKUP($Z$2,DALYs!$A$2:$MW$40,'Intervention list'!HS$195+1,0)</f>
        <v>0</v>
      </c>
      <c r="HT56" s="0" t="n">
        <f aca="false">IF(ISNUMBER(FIND(HT$1,$D56))=$AO$1,1,0)*VLOOKUP($Z$2,DALYs!$A$2:$MW$40,'Intervention list'!HT$195+1,0)</f>
        <v>0</v>
      </c>
      <c r="HU56" s="0" t="n">
        <f aca="false">IF(ISNUMBER(FIND(HU$1,$D56))=$AO$1,1,0)*VLOOKUP($Z$2,DALYs!$A$2:$MW$40,'Intervention list'!HU$195+1,0)</f>
        <v>0</v>
      </c>
      <c r="HV56" s="0" t="n">
        <f aca="false">IF(ISNUMBER(FIND(HV$1,$D56))=$AO$1,1,0)*VLOOKUP($Z$2,DALYs!$A$2:$MW$40,'Intervention list'!HV$195+1,0)</f>
        <v>0</v>
      </c>
      <c r="HW56" s="0" t="n">
        <f aca="false">IF(ISNUMBER(FIND(HW$1,$D56))=$AO$1,1,0)*VLOOKUP($Z$2,DALYs!$A$2:$MW$40,'Intervention list'!HW$195+1,0)</f>
        <v>0</v>
      </c>
      <c r="HX56" s="0" t="n">
        <f aca="false">IF(ISNUMBER(FIND(HX$1,$D56))=$AO$1,1,0)*VLOOKUP($Z$2,DALYs!$A$2:$MW$40,'Intervention list'!HX$195+1,0)</f>
        <v>0</v>
      </c>
      <c r="HY56" s="0" t="n">
        <f aca="false">IF(ISNUMBER(FIND(HY$1,$D56))=$AO$1,1,0)*VLOOKUP($Z$2,DALYs!$A$2:$MW$40,'Intervention list'!HY$195+1,0)</f>
        <v>0</v>
      </c>
      <c r="HZ56" s="0" t="n">
        <f aca="false">IF(ISNUMBER(FIND(HZ$1,$D56))=$AO$1,1,0)*VLOOKUP($Z$2,DALYs!$A$2:$MW$40,'Intervention list'!HZ$195+1,0)</f>
        <v>0</v>
      </c>
      <c r="IA56" s="0" t="n">
        <f aca="false">IF(ISNUMBER(FIND(IA$1,$D56))=$AO$1,1,0)*VLOOKUP($Z$2,DALYs!$A$2:$MW$40,'Intervention list'!IA$195+1,0)</f>
        <v>0</v>
      </c>
      <c r="IB56" s="0" t="n">
        <f aca="false">IF(ISNUMBER(FIND(IB$1,$D56))=$AO$1,1,0)*VLOOKUP($Z$2,DALYs!$A$2:$MW$40,'Intervention list'!IB$195+1,0)</f>
        <v>0</v>
      </c>
      <c r="IC56" s="0" t="n">
        <f aca="false">IF(ISNUMBER(FIND(IC$1,$D56))=$AO$1,1,0)*VLOOKUP($Z$2,DALYs!$A$2:$MW$40,'Intervention list'!IC$195+1,0)</f>
        <v>0</v>
      </c>
      <c r="ID56" s="0" t="n">
        <f aca="false">IF(ISNUMBER(FIND(ID$1,$D56))=$AO$1,1,0)*VLOOKUP($Z$2,DALYs!$A$2:$MW$40,'Intervention list'!ID$195+1,0)</f>
        <v>0</v>
      </c>
      <c r="IE56" s="0" t="n">
        <f aca="false">IF(ISNUMBER(FIND(IE$1,$D56))=$AO$1,1,0)*VLOOKUP($Z$2,DALYs!$A$2:$MW$40,'Intervention list'!IE$195+1,0)</f>
        <v>0</v>
      </c>
      <c r="IF56" s="0" t="n">
        <f aca="false">IF(ISNUMBER(FIND(IF$1,$D56))=$AO$1,1,0)*VLOOKUP($Z$2,DALYs!$A$2:$MW$40,'Intervention list'!IF$195+1,0)</f>
        <v>0</v>
      </c>
      <c r="IG56" s="0" t="n">
        <f aca="false">IF(ISNUMBER(FIND(IG$1,$D56))=$AO$1,1,0)*VLOOKUP($Z$2,DALYs!$A$2:$MW$40,'Intervention list'!IG$195+1,0)</f>
        <v>0</v>
      </c>
      <c r="IH56" s="0" t="n">
        <f aca="false">IF(ISNUMBER(FIND(IH$1,$D56))=$AO$1,1,0)*VLOOKUP($Z$2,DALYs!$A$2:$MW$40,'Intervention list'!IH$195+1,0)</f>
        <v>0</v>
      </c>
      <c r="II56" s="0" t="n">
        <f aca="false">IF(ISNUMBER(FIND(II$1,$D56))=$AO$1,1,0)*VLOOKUP($Z$2,DALYs!$A$2:$MW$40,'Intervention list'!II$195+1,0)</f>
        <v>0</v>
      </c>
      <c r="IJ56" s="0" t="n">
        <f aca="false">IF(ISNUMBER(FIND(IJ$1,$D56))=$AO$1,1,0)*VLOOKUP($Z$2,DALYs!$A$2:$MW$40,'Intervention list'!IJ$195+1,0)</f>
        <v>0</v>
      </c>
      <c r="IK56" s="0" t="n">
        <f aca="false">IF(ISNUMBER(FIND(IK$1,$D56))=$AO$1,1,0)*VLOOKUP($Z$2,DALYs!$A$2:$MW$40,'Intervention list'!IK$195+1,0)</f>
        <v>0</v>
      </c>
      <c r="IL56" s="0" t="n">
        <f aca="false">IF(ISNUMBER(FIND(IL$1,$D56))=$AO$1,1,0)*VLOOKUP($Z$2,DALYs!$A$2:$MW$40,'Intervention list'!IL$195+1,0)</f>
        <v>0</v>
      </c>
      <c r="IM56" s="0" t="n">
        <f aca="false">IF(ISNUMBER(FIND(IM$1,$D56))=$AO$1,1,0)*VLOOKUP($Z$2,DALYs!$A$2:$MW$40,'Intervention list'!IM$195+1,0)</f>
        <v>0</v>
      </c>
      <c r="IN56" s="0" t="n">
        <f aca="false">IF(ISNUMBER(FIND(IN$1,$D56))=$AO$1,1,0)*VLOOKUP($Z$2,DALYs!$A$2:$MW$40,'Intervention list'!IN$195+1,0)</f>
        <v>0</v>
      </c>
      <c r="IO56" s="0" t="n">
        <f aca="false">IF(ISNUMBER(FIND(IO$1,$D56))=$AO$1,1,0)*VLOOKUP($Z$2,DALYs!$A$2:$MW$40,'Intervention list'!IO$195+1,0)</f>
        <v>0</v>
      </c>
      <c r="IP56" s="0" t="n">
        <f aca="false">IF(ISNUMBER(FIND(IP$1,$D56))=$AO$1,1,0)*VLOOKUP($Z$2,DALYs!$A$2:$MW$40,'Intervention list'!IP$195+1,0)</f>
        <v>0</v>
      </c>
      <c r="IQ56" s="0" t="n">
        <f aca="false">IF(ISNUMBER(FIND(IQ$1,$D56))=$AO$1,1,0)*VLOOKUP($Z$2,DALYs!$A$2:$MW$40,'Intervention list'!IQ$195+1,0)</f>
        <v>0</v>
      </c>
      <c r="IR56" s="0" t="n">
        <f aca="false">IF(ISNUMBER(FIND(IR$1,$D56))=$AO$1,1,0)*VLOOKUP($Z$2,DALYs!$A$2:$MW$40,'Intervention list'!IR$195+1,0)</f>
        <v>0</v>
      </c>
      <c r="IS56" s="0" t="n">
        <f aca="false">IF(ISNUMBER(FIND(IS$1,$D56))=$AO$1,1,0)*VLOOKUP($Z$2,DALYs!$A$2:$MW$40,'Intervention list'!IS$195+1,0)</f>
        <v>0</v>
      </c>
      <c r="IT56" s="0" t="n">
        <f aca="false">IF(ISNUMBER(FIND(IT$1,$D56))=$AO$1,1,0)*VLOOKUP($Z$2,DALYs!$A$2:$MW$40,'Intervention list'!IT$195+1,0)</f>
        <v>0</v>
      </c>
      <c r="IU56" s="0" t="n">
        <f aca="false">IF(ISNUMBER(FIND(IU$1,$D56))=$AO$1,1,0)*VLOOKUP($Z$2,DALYs!$A$2:$MW$40,'Intervention list'!IU$195+1,0)</f>
        <v>0</v>
      </c>
      <c r="IV56" s="0" t="n">
        <f aca="false">IF(ISNUMBER(FIND(IV$1,$D56))=$AO$1,1,0)*VLOOKUP($Z$2,DALYs!$A$2:$MW$40,'Intervention list'!IV$195+1,0)</f>
        <v>0</v>
      </c>
      <c r="IW56" s="0" t="n">
        <f aca="false">IF(ISNUMBER(FIND(IW$1,$D56))=$AO$1,1,0)*VLOOKUP($Z$2,DALYs!$A$2:$MW$40,'Intervention list'!IW$195+1,0)</f>
        <v>0</v>
      </c>
      <c r="IX56" s="0" t="n">
        <f aca="false">IF(ISNUMBER(FIND(IX$1,$D56))=$AO$1,1,0)*VLOOKUP($Z$2,DALYs!$A$2:$MW$40,'Intervention list'!IX$195+1,0)</f>
        <v>0</v>
      </c>
      <c r="IY56" s="0" t="n">
        <f aca="false">IF(ISNUMBER(FIND(IY$1,$D56))=$AO$1,1,0)*VLOOKUP($Z$2,DALYs!$A$2:$MW$40,'Intervention list'!IY$195+1,0)</f>
        <v>0</v>
      </c>
      <c r="IZ56" s="0" t="n">
        <f aca="false">IF(ISNUMBER(FIND(IZ$1,$D56))=$AO$1,1,0)*VLOOKUP($Z$2,DALYs!$A$2:$MW$40,'Intervention list'!IZ$195+1,0)</f>
        <v>0</v>
      </c>
      <c r="JA56" s="0" t="n">
        <f aca="false">IF(ISNUMBER(FIND(JA$1,$D56))=$AO$1,1,0)*VLOOKUP($Z$2,DALYs!$A$2:$MW$40,'Intervention list'!JA$195+1,0)</f>
        <v>0</v>
      </c>
      <c r="JB56" s="0" t="n">
        <f aca="false">IF(ISNUMBER(FIND(JB$1,$D56))=$AO$1,1,0)*VLOOKUP($Z$2,DALYs!$A$2:$MW$40,'Intervention list'!JB$195+1,0)</f>
        <v>0</v>
      </c>
      <c r="JC56" s="0" t="n">
        <f aca="false">IF(ISNUMBER(FIND(JC$1,$D56))=$AO$1,1,0)*VLOOKUP($Z$2,DALYs!$A$2:$MW$40,'Intervention list'!JC$195+1,0)</f>
        <v>0</v>
      </c>
      <c r="JD56" s="0" t="n">
        <f aca="false">IF(ISNUMBER(FIND(JD$1,$D56))=$AO$1,1,0)*VLOOKUP($Z$2,DALYs!$A$2:$MW$40,'Intervention list'!JD$195+1,0)</f>
        <v>0</v>
      </c>
      <c r="JE56" s="0" t="n">
        <f aca="false">IF(ISNUMBER(FIND(JE$1,$D56))=$AO$1,1,0)*VLOOKUP($Z$2,DALYs!$A$2:$MW$40,'Intervention list'!JE$195+1,0)</f>
        <v>0</v>
      </c>
      <c r="JF56" s="0" t="n">
        <f aca="false">IF(ISNUMBER(FIND(JF$1,$D56))=$AO$1,1,0)*VLOOKUP($Z$2,DALYs!$A$2:$MW$40,'Intervention list'!JF$195+1,0)</f>
        <v>0</v>
      </c>
      <c r="JG56" s="0" t="n">
        <f aca="false">IF(ISNUMBER(FIND(JG$1,$D56))=$AO$1,1,0)*VLOOKUP($Z$2,DALYs!$A$2:$MW$40,'Intervention list'!JG$195+1,0)</f>
        <v>0</v>
      </c>
      <c r="JH56" s="0" t="n">
        <f aca="false">IF(ISNUMBER(FIND(JH$1,$D56))=$AO$1,1,0)*VLOOKUP($Z$2,DALYs!$A$2:$MW$40,'Intervention list'!JH$195+1,0)</f>
        <v>0</v>
      </c>
      <c r="JI56" s="0" t="n">
        <f aca="false">IF(ISNUMBER(FIND(JI$1,$D56))=$AO$1,1,0)*VLOOKUP($Z$2,DALYs!$A$2:$MW$40,'Intervention list'!JI$195+1,0)</f>
        <v>0</v>
      </c>
      <c r="JJ56" s="0" t="n">
        <f aca="false">IF(ISNUMBER(FIND(JJ$1,$D56))=$AO$1,1,0)*VLOOKUP($Z$2,DALYs!$A$2:$MW$40,'Intervention list'!JJ$195+1,0)</f>
        <v>0</v>
      </c>
      <c r="JK56" s="0" t="n">
        <f aca="false">IF(ISNUMBER(FIND(JK$1,$D56))=$AO$1,1,0)*VLOOKUP($Z$2,DALYs!$A$2:$MW$40,'Intervention list'!JK$195+1,0)</f>
        <v>0</v>
      </c>
      <c r="JL56" s="0" t="n">
        <f aca="false">IF(ISNUMBER(FIND(JL$1,$D56))=$AO$1,1,0)*VLOOKUP($Z$2,DALYs!$A$2:$MW$40,'Intervention list'!JL$195+1,0)</f>
        <v>0</v>
      </c>
      <c r="JM56" s="0" t="n">
        <f aca="false">IF(ISNUMBER(FIND(JM$1,$D56))=$AO$1,1,0)*VLOOKUP($Z$2,DALYs!$A$2:$MW$40,'Intervention list'!JM$195+1,0)</f>
        <v>0</v>
      </c>
      <c r="JN56" s="0" t="n">
        <f aca="false">IF(ISNUMBER(FIND(JN$1,$D56))=$AO$1,1,0)*VLOOKUP($Z$2,DALYs!$A$2:$MW$40,'Intervention list'!JN$195+1,0)</f>
        <v>0</v>
      </c>
      <c r="JO56" s="0" t="n">
        <f aca="false">IF(ISNUMBER(FIND(JO$1,$D56))=$AO$1,1,0)*VLOOKUP($Z$2,DALYs!$A$2:$MW$40,'Intervention list'!JO$195+1,0)</f>
        <v>0</v>
      </c>
      <c r="JP56" s="0" t="n">
        <f aca="false">IF(ISNUMBER(FIND(JP$1,$D56))=$AO$1,1,0)*VLOOKUP($Z$2,DALYs!$A$2:$MW$40,'Intervention list'!JP$195+1,0)</f>
        <v>0</v>
      </c>
      <c r="JQ56" s="0" t="n">
        <f aca="false">IF(ISNUMBER(FIND(JQ$1,$D56))=$AO$1,1,0)*VLOOKUP($Z$2,DALYs!$A$2:$MW$40,'Intervention list'!JQ$195+1,0)</f>
        <v>0</v>
      </c>
      <c r="JR56" s="0" t="n">
        <f aca="false">IF(ISNUMBER(FIND(JR$1,$D56))=$AO$1,1,0)*VLOOKUP($Z$2,DALYs!$A$2:$MW$40,'Intervention list'!JR$195+1,0)</f>
        <v>0</v>
      </c>
      <c r="JS56" s="0" t="n">
        <f aca="false">IF(ISNUMBER(FIND(JS$1,$D56))=$AO$1,1,0)*VLOOKUP($Z$2,DALYs!$A$2:$MW$40,'Intervention list'!JS$195+1,0)</f>
        <v>0</v>
      </c>
      <c r="JT56" s="0" t="n">
        <f aca="false">IF(ISNUMBER(FIND(JT$1,$D56))=$AO$1,1,0)*VLOOKUP($Z$2,DALYs!$A$2:$MW$40,'Intervention list'!JT$195+1,0)</f>
        <v>0</v>
      </c>
      <c r="JU56" s="0" t="n">
        <f aca="false">IF(ISNUMBER(FIND(JU$1,$D56))=$AO$1,1,0)*VLOOKUP($Z$2,DALYs!$A$2:$MW$40,'Intervention list'!JU$195+1,0)</f>
        <v>0</v>
      </c>
      <c r="JV56" s="0" t="n">
        <f aca="false">IF(ISNUMBER(FIND(JV$1,$D56))=$AO$1,1,0)*VLOOKUP($Z$2,DALYs!$A$2:$MW$40,'Intervention list'!JV$195+1,0)</f>
        <v>0</v>
      </c>
      <c r="JW56" s="0" t="n">
        <f aca="false">IF(ISNUMBER(FIND(JW$1,$D56))=$AO$1,1,0)*VLOOKUP($Z$2,DALYs!$A$2:$MW$40,'Intervention list'!JW$195+1,0)</f>
        <v>0</v>
      </c>
      <c r="JX56" s="0" t="n">
        <f aca="false">IF(ISNUMBER(FIND(JX$1,$D56))=$AO$1,1,0)*VLOOKUP($Z$2,DALYs!$A$2:$MW$40,'Intervention list'!JX$195+1,0)</f>
        <v>0</v>
      </c>
      <c r="JY56" s="0" t="n">
        <f aca="false">IF(ISNUMBER(FIND(JY$1,$D56))=$AO$1,1,0)*VLOOKUP($Z$2,DALYs!$A$2:$MW$40,'Intervention list'!JY$195+1,0)</f>
        <v>0</v>
      </c>
      <c r="JZ56" s="0" t="n">
        <f aca="false">IF(ISNUMBER(FIND(JZ$1,$D56))=$AO$1,1,0)*VLOOKUP($Z$2,DALYs!$A$2:$MW$40,'Intervention list'!JZ$195+1,0)</f>
        <v>0</v>
      </c>
      <c r="KA56" s="0" t="n">
        <f aca="false">IF(ISNUMBER(FIND(KA$1,$D56))=$AO$1,1,0)*VLOOKUP($Z$2,DALYs!$A$2:$MW$40,'Intervention list'!KA$195+1,0)</f>
        <v>0</v>
      </c>
      <c r="KB56" s="0" t="n">
        <f aca="false">IF(ISNUMBER(FIND(KB$1,$D56))=$AO$1,1,0)*VLOOKUP($Z$2,DALYs!$A$2:$MW$40,'Intervention list'!KB$195+1,0)</f>
        <v>0</v>
      </c>
      <c r="KC56" s="0" t="n">
        <f aca="false">IF(ISNUMBER(FIND(KC$1,$D56))=$AO$1,1,0)*VLOOKUP($Z$2,DALYs!$A$2:$MW$40,'Intervention list'!KC$195+1,0)</f>
        <v>0</v>
      </c>
      <c r="KD56" s="0" t="n">
        <f aca="false">IF(ISNUMBER(FIND(KD$1,$D56))=$AO$1,1,0)*VLOOKUP($Z$2,DALYs!$A$2:$MW$40,'Intervention list'!KD$195+1,0)</f>
        <v>0</v>
      </c>
      <c r="KE56" s="0" t="n">
        <f aca="false">IF(ISNUMBER(FIND(KE$1,$D56))=$AO$1,1,0)*VLOOKUP($Z$2,DALYs!$A$2:$MW$40,'Intervention list'!KE$195+1,0)</f>
        <v>0</v>
      </c>
      <c r="KF56" s="0" t="n">
        <f aca="false">IF(ISNUMBER(FIND(KF$1,$D56))=$AO$1,1,0)*VLOOKUP($Z$2,DALYs!$A$2:$MW$40,'Intervention list'!KF$195+1,0)</f>
        <v>0</v>
      </c>
      <c r="KG56" s="0" t="n">
        <f aca="false">IF(ISNUMBER(FIND(KG$1,$D56))=$AO$1,1,0)*VLOOKUP($Z$2,DALYs!$A$2:$MW$40,'Intervention list'!KG$195+1,0)</f>
        <v>0</v>
      </c>
      <c r="KH56" s="0" t="n">
        <f aca="false">IF(ISNUMBER(FIND(KH$1,$D56))=$AO$1,1,0)*VLOOKUP($Z$2,DALYs!$A$2:$MW$40,'Intervention list'!KH$195+1,0)</f>
        <v>0</v>
      </c>
      <c r="KI56" s="0" t="n">
        <f aca="false">IF(ISNUMBER(FIND(KI$1,$D56))=$AO$1,1,0)*VLOOKUP($Z$2,DALYs!$A$2:$MW$40,'Intervention list'!KI$195+1,0)</f>
        <v>0</v>
      </c>
      <c r="KJ56" s="0" t="n">
        <f aca="false">IF(ISNUMBER(FIND(KJ$1,$D56))=$AO$1,1,0)*VLOOKUP($Z$2,DALYs!$A$2:$MW$40,'Intervention list'!KJ$195+1,0)</f>
        <v>0</v>
      </c>
      <c r="KK56" s="0" t="n">
        <f aca="false">IF(ISNUMBER(FIND(KK$1,$D56))=$AO$1,1,0)*VLOOKUP($Z$2,DALYs!$A$2:$MW$40,'Intervention list'!KK$195+1,0)</f>
        <v>0</v>
      </c>
      <c r="KL56" s="0" t="n">
        <f aca="false">IF(ISNUMBER(FIND(KL$1,$D56))=$AO$1,1,0)*VLOOKUP($Z$2,DALYs!$A$2:$MW$40,'Intervention list'!KL$195+1,0)</f>
        <v>0</v>
      </c>
      <c r="KM56" s="0" t="n">
        <f aca="false">IF(ISNUMBER(FIND(KM$1,$D56))=$AO$1,1,0)*VLOOKUP($Z$2,DALYs!$A$2:$MW$40,'Intervention list'!KM$195+1,0)</f>
        <v>0</v>
      </c>
      <c r="KN56" s="0" t="n">
        <f aca="false">IF(ISNUMBER(FIND(KN$1,$D56))=$AO$1,1,0)*VLOOKUP($Z$2,DALYs!$A$2:$MW$40,'Intervention list'!KN$195+1,0)</f>
        <v>0</v>
      </c>
      <c r="KO56" s="0" t="n">
        <f aca="false">IF(ISNUMBER(FIND(KO$1,$D56))=$AO$1,1,0)*VLOOKUP($Z$2,DALYs!$A$2:$MW$40,'Intervention list'!KO$195+1,0)</f>
        <v>0</v>
      </c>
      <c r="KP56" s="0" t="n">
        <f aca="false">IF(ISNUMBER(FIND(KP$1,$D56))=$AO$1,1,0)*VLOOKUP($Z$2,DALYs!$A$2:$MW$40,'Intervention list'!KP$195+1,0)</f>
        <v>0</v>
      </c>
      <c r="KQ56" s="0" t="n">
        <f aca="false">IF(ISNUMBER(FIND(KQ$1,$D56))=$AO$1,1,0)*VLOOKUP($Z$2,DALYs!$A$2:$MW$40,'Intervention list'!KQ$195+1,0)</f>
        <v>0</v>
      </c>
      <c r="KR56" s="0" t="n">
        <f aca="false">IF(ISNUMBER(FIND(KR$1,$D56))=$AO$1,1,0)*VLOOKUP($Z$2,DALYs!$A$2:$MW$40,'Intervention list'!KR$195+1,0)</f>
        <v>0</v>
      </c>
      <c r="KS56" s="0" t="n">
        <f aca="false">IF(ISNUMBER(FIND(KS$1,$D56))=$AO$1,1,0)*VLOOKUP($Z$2,DALYs!$A$2:$MW$40,'Intervention list'!KS$195+1,0)</f>
        <v>0</v>
      </c>
      <c r="KT56" s="0" t="n">
        <f aca="false">IF(ISNUMBER(FIND(KT$1,$D56))=$AO$1,1,0)*VLOOKUP($Z$2,DALYs!$A$2:$MW$40,'Intervention list'!KT$195+1,0)</f>
        <v>0</v>
      </c>
      <c r="KU56" s="0" t="n">
        <f aca="false">IF(ISNUMBER(FIND(KU$1,$D56))=$AO$1,1,0)*VLOOKUP($Z$2,DALYs!$A$2:$MW$40,'Intervention list'!KU$195+1,0)</f>
        <v>0</v>
      </c>
      <c r="KV56" s="0" t="n">
        <f aca="false">IF(ISNUMBER(FIND(KV$1,$D56))=$AO$1,1,0)*VLOOKUP($Z$2,DALYs!$A$2:$MW$40,'Intervention list'!KV$195+1,0)</f>
        <v>0</v>
      </c>
      <c r="KW56" s="0" t="n">
        <f aca="false">IF(ISNUMBER(FIND(KW$1,$D56))=$AO$1,1,0)*VLOOKUP($Z$2,DALYs!$A$2:$MW$40,'Intervention list'!KW$195+1,0)</f>
        <v>0</v>
      </c>
      <c r="KX56" s="0" t="n">
        <f aca="false">IF(ISNUMBER(FIND(KX$1,$D56))=$AO$1,1,0)*VLOOKUP($Z$2,DALYs!$A$2:$MW$40,'Intervention list'!KX$195+1,0)</f>
        <v>0</v>
      </c>
      <c r="KY56" s="0" t="n">
        <f aca="false">IF(ISNUMBER(FIND(KY$1,$D56))=$AO$1,1,0)*VLOOKUP($Z$2,DALYs!$A$2:$MW$40,'Intervention list'!KY$195+1,0)</f>
        <v>0</v>
      </c>
      <c r="KZ56" s="0" t="n">
        <f aca="false">IF(ISNUMBER(FIND(KZ$1,$D56))=$AO$1,1,0)*VLOOKUP($Z$2,DALYs!$A$2:$MW$40,'Intervention list'!KZ$195+1,0)</f>
        <v>0</v>
      </c>
      <c r="LA56" s="0" t="n">
        <f aca="false">IF(ISNUMBER(FIND(LA$1,$D56))=$AO$1,1,0)*VLOOKUP($Z$2,DALYs!$A$2:$MW$40,'Intervention list'!LA$195+1,0)</f>
        <v>0</v>
      </c>
      <c r="LB56" s="0" t="n">
        <f aca="false">IF(ISNUMBER(FIND(LB$1,$D56))=$AO$1,1,0)*VLOOKUP($Z$2,DALYs!$A$2:$MW$40,'Intervention list'!LB$195+1,0)</f>
        <v>0</v>
      </c>
      <c r="LC56" s="0" t="n">
        <f aca="false">IF(ISNUMBER(FIND(LC$1,$D56))=$AO$1,1,0)*VLOOKUP($Z$2,DALYs!$A$2:$MW$40,'Intervention list'!LC$195+1,0)</f>
        <v>0</v>
      </c>
      <c r="LD56" s="0" t="n">
        <f aca="false">IF(ISNUMBER(FIND(LD$1,$D56))=$AO$1,1,0)*VLOOKUP($Z$2,DALYs!$A$2:$MW$40,'Intervention list'!LD$195+1,0)</f>
        <v>0</v>
      </c>
      <c r="LE56" s="0" t="n">
        <f aca="false">IF(ISNUMBER(FIND(LE$1,$D56))=$AO$1,1,0)*VLOOKUP($Z$2,DALYs!$A$2:$MW$40,'Intervention list'!LE$195+1,0)</f>
        <v>0</v>
      </c>
      <c r="LF56" s="0" t="n">
        <f aca="false">IF(ISNUMBER(FIND(LF$1,$D56))=$AO$1,1,0)*VLOOKUP($Z$2,DALYs!$A$2:$MW$40,'Intervention list'!LF$195+1,0)</f>
        <v>0</v>
      </c>
      <c r="LG56" s="0" t="n">
        <f aca="false">IF(ISNUMBER(FIND(LG$1,$D56))=$AO$1,1,0)*VLOOKUP($Z$2,DALYs!$A$2:$MW$40,'Intervention list'!LG$195+1,0)</f>
        <v>0</v>
      </c>
      <c r="LH56" s="0" t="n">
        <f aca="false">IF(ISNUMBER(FIND(LH$1,$D56))=$AO$1,1,0)*VLOOKUP($Z$2,DALYs!$A$2:$MW$40,'Intervention list'!LH$195+1,0)</f>
        <v>0</v>
      </c>
      <c r="LI56" s="0" t="n">
        <f aca="false">IF(ISNUMBER(FIND(LI$1,$D56))=$AO$1,1,0)*VLOOKUP($Z$2,DALYs!$A$2:$MW$40,'Intervention list'!LI$195+1,0)</f>
        <v>0</v>
      </c>
      <c r="LJ56" s="0" t="n">
        <f aca="false">IF(ISNUMBER(FIND(LJ$1,$D56))=$AO$1,1,0)*VLOOKUP($Z$2,DALYs!$A$2:$MW$40,'Intervention list'!LJ$195+1,0)</f>
        <v>0</v>
      </c>
      <c r="LK56" s="0" t="n">
        <f aca="false">IF(ISNUMBER(FIND(LK$1,$D56))=$AO$1,1,0)*VLOOKUP($Z$2,DALYs!$A$2:$MW$40,'Intervention list'!LK$195+1,0)</f>
        <v>0</v>
      </c>
      <c r="LL56" s="0" t="n">
        <f aca="false">IF(ISNUMBER(FIND(LL$1,$D56))=$AO$1,1,0)*VLOOKUP($Z$2,DALYs!$A$2:$MW$40,'Intervention list'!LL$195+1,0)</f>
        <v>0</v>
      </c>
      <c r="LM56" s="0" t="n">
        <f aca="false">IF(ISNUMBER(FIND(LM$1,$D56))=$AO$1,1,0)*VLOOKUP($Z$2,DALYs!$A$2:$MW$40,'Intervention list'!LM$195+1,0)</f>
        <v>0</v>
      </c>
      <c r="LN56" s="0" t="n">
        <f aca="false">IF(ISNUMBER(FIND(LN$1,$D56))=$AO$1,1,0)*VLOOKUP($Z$2,DALYs!$A$2:$MW$40,'Intervention list'!LN$195+1,0)</f>
        <v>0</v>
      </c>
      <c r="LO56" s="0" t="n">
        <f aca="false">IF(ISNUMBER(FIND(LO$1,$D56))=$AO$1,1,0)*VLOOKUP($Z$2,DALYs!$A$2:$MW$40,'Intervention list'!LO$195+1,0)</f>
        <v>0</v>
      </c>
      <c r="LP56" s="0" t="n">
        <f aca="false">IF(ISNUMBER(FIND(LP$1,$D56))=$AO$1,1,0)*VLOOKUP($Z$2,DALYs!$A$2:$MW$40,'Intervention list'!LP$195+1,0)</f>
        <v>0</v>
      </c>
      <c r="LQ56" s="0" t="n">
        <f aca="false">IF(ISNUMBER(FIND(LQ$1,$D56))=$AO$1,1,0)*VLOOKUP($Z$2,DALYs!$A$2:$MW$40,'Intervention list'!LQ$195+1,0)</f>
        <v>0</v>
      </c>
      <c r="LR56" s="0" t="n">
        <f aca="false">IF(ISNUMBER(FIND(LR$1,$D56))=$AO$1,1,0)*VLOOKUP($Z$2,DALYs!$A$2:$MW$40,'Intervention list'!LR$195+1,0)</f>
        <v>0</v>
      </c>
      <c r="LS56" s="0" t="n">
        <f aca="false">IF(ISNUMBER(FIND(LS$1,$D56))=$AO$1,1,0)*VLOOKUP($Z$2,DALYs!$A$2:$MW$40,'Intervention list'!LS$195+1,0)</f>
        <v>0</v>
      </c>
      <c r="LT56" s="0" t="n">
        <f aca="false">IF(ISNUMBER(FIND(LT$1,$D56))=$AO$1,1,0)*VLOOKUP($Z$2,DALYs!$A$2:$MW$40,'Intervention list'!LT$195+1,0)</f>
        <v>0</v>
      </c>
      <c r="LU56" s="0" t="n">
        <f aca="false">IF(ISNUMBER(FIND(LU$1,$D56))=$AO$1,1,0)*VLOOKUP($Z$2,DALYs!$A$2:$MW$40,'Intervention list'!LU$195+1,0)</f>
        <v>0</v>
      </c>
      <c r="LV56" s="0" t="n">
        <f aca="false">IF(ISNUMBER(FIND(LV$1,$D56))=$AO$1,1,0)*VLOOKUP($Z$2,DALYs!$A$2:$MW$40,'Intervention list'!LV$195+1,0)</f>
        <v>0</v>
      </c>
      <c r="LW56" s="0" t="n">
        <f aca="false">IF(ISNUMBER(FIND(LW$1,$D56))=$AO$1,1,0)*VLOOKUP($Z$2,DALYs!$A$2:$MW$40,'Intervention list'!LW$195+1,0)</f>
        <v>0</v>
      </c>
      <c r="LX56" s="0" t="n">
        <f aca="false">IF(ISNUMBER(FIND(LX$1,$D56))=$AO$1,1,0)*VLOOKUP($Z$2,DALYs!$A$2:$MW$40,'Intervention list'!LX$195+1,0)</f>
        <v>0</v>
      </c>
      <c r="LY56" s="0" t="n">
        <f aca="false">IF(ISNUMBER(FIND(LY$1,$D56))=$AO$1,1,0)*VLOOKUP($Z$2,DALYs!$A$2:$MW$40,'Intervention list'!LY$195+1,0)</f>
        <v>0</v>
      </c>
      <c r="LZ56" s="0" t="n">
        <f aca="false">IF(ISNUMBER(FIND(LZ$1,$D56))=$AO$1,1,0)*VLOOKUP($Z$2,DALYs!$A$2:$MW$40,'Intervention list'!LZ$195+1,0)</f>
        <v>0</v>
      </c>
      <c r="MA56" s="0" t="n">
        <f aca="false">IF(ISNUMBER(FIND(MA$1,$D56))=$AO$1,1,0)*VLOOKUP($Z$2,DALYs!$A$2:$MW$40,'Intervention list'!MA$195+1,0)</f>
        <v>0</v>
      </c>
      <c r="MB56" s="0" t="n">
        <f aca="false">IF(ISNUMBER(FIND(MB$1,$D56))=$AO$1,1,0)*VLOOKUP($Z$2,DALYs!$A$2:$MW$40,'Intervention list'!MB$195+1,0)</f>
        <v>0</v>
      </c>
      <c r="MC56" s="0" t="n">
        <f aca="false">IF(ISNUMBER(FIND(MC$1,$D56))=$AO$1,1,0)*VLOOKUP($Z$2,DALYs!$A$2:$MW$40,'Intervention list'!MC$195+1,0)</f>
        <v>0</v>
      </c>
      <c r="MD56" s="0" t="n">
        <f aca="false">IF(ISNUMBER(FIND(MD$1,$D56))=$AO$1,1,0)*VLOOKUP($Z$2,DALYs!$A$2:$MW$40,'Intervention list'!MD$195+1,0)</f>
        <v>0</v>
      </c>
      <c r="ME56" s="0" t="n">
        <f aca="false">IF(ISNUMBER(FIND(ME$1,$D56))=$AO$1,1,0)*VLOOKUP($Z$2,DALYs!$A$2:$MW$40,'Intervention list'!ME$195+1,0)</f>
        <v>0</v>
      </c>
      <c r="MF56" s="0" t="n">
        <f aca="false">IF(ISNUMBER(FIND(MF$1,$D56))=$AO$1,1,0)*VLOOKUP($Z$2,DALYs!$A$2:$MW$40,'Intervention list'!MF$195+1,0)</f>
        <v>0</v>
      </c>
      <c r="MG56" s="0" t="n">
        <f aca="false">IF(ISNUMBER(FIND(MG$1,$D56))=$AO$1,1,0)*VLOOKUP($Z$2,DALYs!$A$2:$MW$40,'Intervention list'!MG$195+1,0)</f>
        <v>0</v>
      </c>
      <c r="MH56" s="0" t="n">
        <f aca="false">IF(ISNUMBER(FIND(MH$1,$D56))=$AO$1,1,0)*VLOOKUP($Z$2,DALYs!$A$2:$MW$40,'Intervention list'!MH$195+1,0)</f>
        <v>0</v>
      </c>
      <c r="MI56" s="0" t="n">
        <f aca="false">IF(ISNUMBER(FIND(MI$1,$D56))=$AO$1,1,0)*VLOOKUP($Z$2,DALYs!$A$2:$MW$40,'Intervention list'!MI$195+1,0)</f>
        <v>0</v>
      </c>
      <c r="MJ56" s="0" t="n">
        <f aca="false">IF(ISNUMBER(FIND(MJ$1,$D56))=$AO$1,1,0)*VLOOKUP($Z$2,DALYs!$A$2:$MW$40,'Intervention list'!MJ$195+1,0)</f>
        <v>0</v>
      </c>
      <c r="MK56" s="0" t="n">
        <f aca="false">IF(ISNUMBER(FIND(MK$1,$D56))=$AO$1,1,0)*VLOOKUP($Z$2,DALYs!$A$2:$MW$40,'Intervention list'!MK$195+1,0)</f>
        <v>0</v>
      </c>
      <c r="ML56" s="0" t="n">
        <f aca="false">IF(ISNUMBER(FIND(ML$1,$D56))=$AO$1,1,0)*VLOOKUP($Z$2,DALYs!$A$2:$MW$40,'Intervention list'!ML$195+1,0)</f>
        <v>0</v>
      </c>
      <c r="MM56" s="0" t="n">
        <f aca="false">IF(ISNUMBER(FIND(MM$1,$D56))=$AO$1,1,0)*VLOOKUP($Z$2,DALYs!$A$2:$MW$40,'Intervention list'!MM$195+1,0)</f>
        <v>0</v>
      </c>
      <c r="MN56" s="0" t="n">
        <f aca="false">IF(ISNUMBER(FIND(MN$1,$D56))=$AO$1,1,0)*VLOOKUP($Z$2,DALYs!$A$2:$MW$40,'Intervention list'!MN$195+1,0)</f>
        <v>0</v>
      </c>
      <c r="MO56" s="0" t="n">
        <f aca="false">IF(ISNUMBER(FIND(MO$1,$D56))=$AO$1,1,0)*VLOOKUP($Z$2,DALYs!$A$2:$MW$40,'Intervention list'!MO$195+1,0)</f>
        <v>0</v>
      </c>
      <c r="MP56" s="0" t="n">
        <f aca="false">IF(ISNUMBER(FIND(MP$1,$D56))=$AO$1,1,0)*VLOOKUP($Z$2,DALYs!$A$2:$MW$40,'Intervention list'!MP$195+1,0)</f>
        <v>0</v>
      </c>
      <c r="MQ56" s="0" t="n">
        <f aca="false">IF(ISNUMBER(FIND(MQ$1,$D56))=$AO$1,1,0)*VLOOKUP($Z$2,DALYs!$A$2:$MW$40,'Intervention list'!MQ$195+1,0)</f>
        <v>0</v>
      </c>
      <c r="MR56" s="0" t="n">
        <f aca="false">IF(ISNUMBER(FIND(MR$1,$D56))=$AO$1,1,0)*VLOOKUP($Z$2,DALYs!$A$2:$MW$40,'Intervention list'!MR$195+1,0)</f>
        <v>0</v>
      </c>
      <c r="MS56" s="0" t="n">
        <f aca="false">IF(ISNUMBER(FIND(MS$1,$D56))=$AO$1,1,0)*VLOOKUP($Z$2,DALYs!$A$2:$MW$40,'Intervention list'!MS$195+1,0)</f>
        <v>0</v>
      </c>
      <c r="MT56" s="0" t="n">
        <f aca="false">IF(ISNUMBER(FIND(MT$1,$D56))=$AO$1,1,0)*VLOOKUP($Z$2,DALYs!$A$2:$MW$40,'Intervention list'!MT$195+1,0)</f>
        <v>0</v>
      </c>
      <c r="MU56" s="0" t="n">
        <f aca="false">IF(ISNUMBER(FIND(MU$1,$D56))=$AO$1,1,0)*VLOOKUP($Z$2,DALYs!$A$2:$MW$40,'Intervention list'!MU$195+1,0)</f>
        <v>0</v>
      </c>
      <c r="MV56" s="0" t="n">
        <f aca="false">IF(ISNUMBER(FIND(MV$1,$D56))=$AO$1,1,0)*VLOOKUP($Z$2,DALYs!$A$2:$MW$40,'Intervention list'!MV$195+1,0)</f>
        <v>0</v>
      </c>
      <c r="MW56" s="0" t="n">
        <f aca="false">IF(ISNUMBER(FIND(MW$1,$D56))=$AO$1,1,0)*VLOOKUP($Z$2,DALYs!$A$2:$MW$40,'Intervention list'!MW$195+1,0)</f>
        <v>0</v>
      </c>
      <c r="MX56" s="0" t="n">
        <f aca="false">IF(ISNUMBER(FIND(MX$1,$D56))=$AO$1,1,0)*VLOOKUP($Z$2,DALYs!$A$2:$MW$40,'Intervention list'!MX$195+1,0)</f>
        <v>0</v>
      </c>
      <c r="MY56" s="0" t="n">
        <f aca="false">IF(ISNUMBER(FIND(MY$1,$D56))=$AO$1,1,0)*VLOOKUP($Z$2,DALYs!$A$2:$MW$40,'Intervention list'!MY$195+1,0)</f>
        <v>0</v>
      </c>
      <c r="MZ56" s="0" t="n">
        <f aca="false">IF(ISNUMBER(FIND(MZ$1,$D56))=$AO$1,1,0)*VLOOKUP($Z$2,DALYs!$A$2:$MW$40,'Intervention list'!MZ$195+1,0)</f>
        <v>0</v>
      </c>
      <c r="NA56" s="0" t="n">
        <f aca="false">IF(ISNUMBER(FIND(NA$1,$D56))=$AO$1,1,0)*VLOOKUP($Z$2,DALYs!$A$2:$MW$40,'Intervention list'!NA$195+1,0)</f>
        <v>0</v>
      </c>
      <c r="NB56" s="0" t="n">
        <f aca="false">IF(ISNUMBER(FIND(NB$1,$D56))=$AO$1,1,0)*VLOOKUP($Z$2,DALYs!$A$2:$MW$40,'Intervention list'!NB$195+1,0)</f>
        <v>0</v>
      </c>
      <c r="NC56" s="0" t="n">
        <f aca="false">IF(ISNUMBER(FIND(NC$1,$D56))=$AO$1,1,0)*VLOOKUP($Z$2,DALYs!$A$2:$MW$40,'Intervention list'!NC$195+1,0)</f>
        <v>0</v>
      </c>
      <c r="ND56" s="0" t="n">
        <f aca="false">IF(ISNUMBER(FIND(ND$1,$D56))=$AO$1,1,0)*VLOOKUP($Z$2,DALYs!$A$2:$MW$40,'Intervention list'!ND$195+1,0)</f>
        <v>0</v>
      </c>
      <c r="NE56" s="0" t="n">
        <f aca="false">IF(ISNUMBER(FIND(NE$1,$D56))=$AO$1,1,0)*VLOOKUP($Z$2,DALYs!$A$2:$MW$40,'Intervention list'!NE$195+1,0)</f>
        <v>0</v>
      </c>
      <c r="NF56" s="0" t="n">
        <f aca="false">IF(ISNUMBER(FIND(NF$1,$D56))=$AO$1,1,0)*VLOOKUP($Z$2,DALYs!$A$2:$MW$40,'Intervention list'!NF$195+1,0)</f>
        <v>0</v>
      </c>
      <c r="NG56" s="0" t="n">
        <f aca="false">IF(ISNUMBER(FIND(NG$1,$D56))=$AO$1,1,0)*VLOOKUP($Z$2,DALYs!$A$2:$MW$40,'Intervention list'!NG$195+1,0)</f>
        <v>0</v>
      </c>
      <c r="NH56" s="0" t="n">
        <f aca="false">IF(ISNUMBER(FIND(NH$1,$D56))=$AO$1,1,0)*VLOOKUP($Z$2,DALYs!$A$2:$MW$40,'Intervention list'!NH$195+1,0)</f>
        <v>0</v>
      </c>
      <c r="NI56" s="0" t="n">
        <f aca="false">IF(ISNUMBER(FIND(NI$1,$D56))=$AO$1,1,0)*VLOOKUP($Z$2,DALYs!$A$2:$MW$40,'Intervention list'!NI$195+1,0)</f>
        <v>0</v>
      </c>
      <c r="NJ56" s="0" t="n">
        <f aca="false">IF(ISNUMBER(FIND(NJ$1,$D56))=$AO$1,1,0)*VLOOKUP($Z$2,DALYs!$A$2:$MW$40,'Intervention list'!NJ$195+1,0)</f>
        <v>0</v>
      </c>
      <c r="NK56" s="0" t="n">
        <f aca="false">IF(ISNUMBER(FIND(NK$1,$D56))=$AO$1,1,0)*VLOOKUP($Z$2,DALYs!$A$2:$MW$40,'Intervention list'!NK$195+1,0)</f>
        <v>0</v>
      </c>
      <c r="NL56" s="0" t="n">
        <f aca="false">IF(ISNUMBER(FIND(NL$1,$D56))=$AO$1,1,0)*VLOOKUP($Z$2,DALYs!$A$2:$MW$40,'Intervention list'!NL$195+1,0)</f>
        <v>0</v>
      </c>
      <c r="NM56" s="0" t="n">
        <f aca="false">IF(ISNUMBER(FIND(NM$1,$D56))=$AO$1,1,0)*VLOOKUP($Z$2,DALYs!$A$2:$MW$40,'Intervention list'!NM$195+1,0)</f>
        <v>0</v>
      </c>
      <c r="NN56" s="0" t="n">
        <f aca="false">IF(ISNUMBER(FIND(NN$1,$D56))=$AO$1,1,0)*VLOOKUP($Z$2,DALYs!$A$2:$MW$40,'Intervention list'!NN$195+1,0)</f>
        <v>0</v>
      </c>
      <c r="NO56" s="0" t="n">
        <f aca="false">IF(ISNUMBER(FIND(NO$1,$D56))=$AO$1,1,0)*VLOOKUP($Z$2,DALYs!$A$2:$MW$40,'Intervention list'!NO$195+1,0)</f>
        <v>0</v>
      </c>
      <c r="NP56" s="0" t="n">
        <f aca="false">IF(ISNUMBER(FIND(NP$1,$D56))=$AO$1,1,0)*VLOOKUP($Z$2,DALYs!$A$2:$MW$40,'Intervention list'!NP$195+1,0)</f>
        <v>0</v>
      </c>
      <c r="NQ56" s="0" t="n">
        <f aca="false">IF(ISNUMBER(FIND(NQ$1,$D56))=$AO$1,1,0)*VLOOKUP($Z$2,DALYs!$A$2:$MW$40,'Intervention list'!NQ$195+1,0)</f>
        <v>0</v>
      </c>
      <c r="NR56" s="0" t="n">
        <f aca="false">IF(ISNUMBER(FIND(NR$1,$D56))=$AO$1,1,0)*VLOOKUP($Z$2,DALYs!$A$2:$MW$40,'Intervention list'!NR$195+1,0)</f>
        <v>0</v>
      </c>
      <c r="NS56" s="0" t="n">
        <f aca="false">IF(ISNUMBER(FIND(NS$1,$D56))=$AO$1,1,0)*VLOOKUP($Z$2,DALYs!$A$2:$MW$40,'Intervention list'!NS$195+1,0)</f>
        <v>0</v>
      </c>
      <c r="NT56" s="0" t="n">
        <f aca="false">IF(ISNUMBER(FIND(NT$1,$D56))=$AO$1,1,0)*VLOOKUP($Z$2,DALYs!$A$2:$MW$40,'Intervention list'!NT$195+1,0)</f>
        <v>0</v>
      </c>
      <c r="NU56" s="0" t="n">
        <f aca="false">IF(ISNUMBER(FIND(NU$1,$D56))=$AO$1,1,0)*VLOOKUP($Z$2,DALYs!$A$2:$MW$40,'Intervention list'!NU$195+1,0)</f>
        <v>0</v>
      </c>
      <c r="NV56" s="0" t="n">
        <f aca="false">IF(ISNUMBER(FIND(NV$1,$D56))=$AO$1,1,0)*VLOOKUP($Z$2,DALYs!$A$2:$MW$40,'Intervention list'!NV$195+1,0)</f>
        <v>0</v>
      </c>
      <c r="NW56" s="0" t="n">
        <f aca="false">IF(ISNUMBER(FIND(NW$1,$D56))=$AO$1,1,0)*VLOOKUP($Z$2,DALYs!$A$2:$MW$40,'Intervention list'!NW$195+1,0)</f>
        <v>0</v>
      </c>
      <c r="NX56" s="0" t="n">
        <f aca="false">IF(ISNUMBER(FIND(NX$1,$D56))=$AO$1,1,0)*VLOOKUP($Z$2,DALYs!$A$2:$MW$40,'Intervention list'!NX$195+1,0)</f>
        <v>0</v>
      </c>
      <c r="NY56" s="0" t="n">
        <f aca="false">IF(ISNUMBER(FIND(NY$1,$D56))=$AO$1,1,0)*VLOOKUP($Z$2,DALYs!$A$2:$MW$40,'Intervention list'!NY$195+1,0)</f>
        <v>0</v>
      </c>
      <c r="NZ56" s="0" t="n">
        <f aca="false">IF(ISNUMBER(FIND(NZ$1,$D56))=$AO$1,1,0)*VLOOKUP($Z$2,DALYs!$A$2:$MW$40,'Intervention list'!NZ$195+1,0)</f>
        <v>0</v>
      </c>
      <c r="OA56" s="0" t="n">
        <f aca="false">IF(ISNUMBER(FIND(OA$1,$D56))=$AO$1,1,0)*VLOOKUP($Z$2,DALYs!$A$2:$MW$40,'Intervention list'!OA$195+1,0)</f>
        <v>0</v>
      </c>
      <c r="OB56" s="0" t="n">
        <f aca="false">IF(ISNUMBER(FIND(OB$1,$D56))=$AO$1,1,0)*VLOOKUP($Z$2,DALYs!$A$2:$MW$40,'Intervention list'!OB$195+1,0)</f>
        <v>0</v>
      </c>
      <c r="OC56" s="0" t="n">
        <f aca="false">IF(ISNUMBER(FIND(OC$1,$D56))=$AO$1,1,0)*VLOOKUP($Z$2,DALYs!$A$2:$MW$40,'Intervention list'!OC$195+1,0)</f>
        <v>0</v>
      </c>
      <c r="OD56" s="0" t="n">
        <f aca="false">IF(ISNUMBER(FIND(OD$1,$D56))=$AO$1,1,0)*VLOOKUP($Z$2,DALYs!$A$2:$MW$40,'Intervention list'!OD$195+1,0)</f>
        <v>0</v>
      </c>
      <c r="OE56" s="0" t="n">
        <f aca="false">IF(ISNUMBER(FIND(OE$1,$D56))=$AO$1,1,0)*VLOOKUP($Z$2,DALYs!$A$2:$MW$40,'Intervention list'!OE$195+1,0)</f>
        <v>0</v>
      </c>
      <c r="OF56" s="0" t="n">
        <f aca="false">IF(ISNUMBER(FIND(OF$1,$D56))=$AO$1,1,0)*VLOOKUP($Z$2,DALYs!$A$2:$MW$40,'Intervention list'!OF$195+1,0)</f>
        <v>0</v>
      </c>
      <c r="OG56" s="0" t="n">
        <f aca="false">IF(ISNUMBER(FIND(OG$1,$D56))=$AO$1,1,0)*VLOOKUP($Z$2,DALYs!$A$2:$MW$40,'Intervention list'!OG$195+1,0)</f>
        <v>0</v>
      </c>
      <c r="OH56" s="0" t="n">
        <f aca="false">IF(ISNUMBER(FIND(OH$1,$D56))=$AO$1,1,0)*VLOOKUP($Z$2,DALYs!$A$2:$MW$40,'Intervention list'!OH$195+1,0)</f>
        <v>0</v>
      </c>
      <c r="OI56" s="0" t="n">
        <f aca="false">IF(ISNUMBER(FIND(OI$1,$D56))=$AO$1,1,0)*VLOOKUP($Z$2,DALYs!$A$2:$MW$40,'Intervention list'!OI$195+1,0)</f>
        <v>0</v>
      </c>
      <c r="OJ56" s="0" t="n">
        <f aca="false">IF(ISNUMBER(FIND(OJ$1,$D56))=$AO$1,1,0)*VLOOKUP($Z$2,DALYs!$A$2:$MW$40,'Intervention list'!OJ$195+1,0)</f>
        <v>0</v>
      </c>
      <c r="OK56" s="0" t="n">
        <f aca="false">IF(ISNUMBER(FIND(OK$1,$D56))=$AO$1,1,0)*VLOOKUP($Z$2,DALYs!$A$2:$MW$40,'Intervention list'!OK$195+1,0)</f>
        <v>0</v>
      </c>
      <c r="OL56" s="0" t="n">
        <f aca="false">IF(ISNUMBER(FIND(OL$1,$D56))=$AO$1,1,0)*VLOOKUP($Z$2,DALYs!$A$2:$MW$40,'Intervention list'!OL$195+1,0)</f>
        <v>0</v>
      </c>
      <c r="OM56" s="0" t="n">
        <f aca="false">IF(ISNUMBER(FIND(OM$1,$D56))=$AO$1,1,0)*VLOOKUP($Z$2,DALYs!$A$2:$MW$40,'Intervention list'!OM$195+1,0)</f>
        <v>0</v>
      </c>
      <c r="ON56" s="0" t="n">
        <f aca="false">IF(ISNUMBER(FIND(ON$1,$D56))=$AO$1,1,0)*VLOOKUP($Z$2,DALYs!$A$2:$MW$40,'Intervention list'!ON$195+1,0)</f>
        <v>0</v>
      </c>
      <c r="OO56" s="0" t="n">
        <f aca="false">IF(ISNUMBER(FIND(OO$1,$D56))=$AO$1,1,0)*VLOOKUP($Z$2,DALYs!$A$2:$MW$40,'Intervention list'!OO$195+1,0)</f>
        <v>0</v>
      </c>
      <c r="OP56" s="0" t="n">
        <f aca="false">IF(ISNUMBER(FIND(OP$1,$D56))=$AO$1,1,0)*VLOOKUP($Z$2,DALYs!$A$2:$MW$40,'Intervention list'!OP$195+1,0)</f>
        <v>0</v>
      </c>
      <c r="OQ56" s="0" t="n">
        <f aca="false">IF(ISNUMBER(FIND(OQ$1,$D56))=$AO$1,1,0)*VLOOKUP($Z$2,DALYs!$A$2:$MW$40,'Intervention list'!OQ$195+1,0)</f>
        <v>0</v>
      </c>
      <c r="OR56" s="0" t="n">
        <f aca="false">IF(ISNUMBER(FIND(OR$1,$D56))=$AO$1,1,0)*VLOOKUP($Z$2,DALYs!$A$2:$MW$40,'Intervention list'!OR$195+1,0)</f>
        <v>0</v>
      </c>
      <c r="OS56" s="0" t="n">
        <f aca="false">IF(ISNUMBER(FIND(OS$1,$D56))=$AO$1,1,0)*VLOOKUP($Z$2,DALYs!$A$2:$MW$40,'Intervention list'!OS$195+1,0)</f>
        <v>0</v>
      </c>
      <c r="OT56" s="0" t="n">
        <f aca="false">IF(ISNUMBER(FIND(OT$1,$D56))=$AO$1,1,0)*VLOOKUP($Z$2,DALYs!$A$2:$MW$40,'Intervention list'!OT$195+1,0)</f>
        <v>0</v>
      </c>
      <c r="OU56" s="0" t="n">
        <f aca="false">IF(ISNUMBER(FIND(OU$1,$D56))=$AO$1,1,0)*VLOOKUP($Z$2,DALYs!$A$2:$MW$40,'Intervention list'!OU$195+1,0)</f>
        <v>0</v>
      </c>
      <c r="OV56" s="0" t="n">
        <f aca="false">IF(ISNUMBER(FIND(OV$1,$D56))=$AO$1,1,0)*VLOOKUP($Z$2,DALYs!$A$2:$MW$40,'Intervention list'!OV$195+1,0)</f>
        <v>0</v>
      </c>
      <c r="OW56" s="0" t="n">
        <f aca="false">IF(ISNUMBER(FIND(OW$1,$D56))=$AO$1,1,0)*VLOOKUP($Z$2,DALYs!$A$2:$MW$40,'Intervention list'!OW$195+1,0)</f>
        <v>0</v>
      </c>
      <c r="OX56" s="0" t="n">
        <f aca="false">IF(ISNUMBER(FIND(OX$1,$D56))=$AO$1,1,0)*VLOOKUP($Z$2,DALYs!$A$2:$MW$40,'Intervention list'!OX$195+1,0)</f>
        <v>0</v>
      </c>
    </row>
    <row r="57" customFormat="false" ht="15.75" hidden="false" customHeight="false" outlineLevel="0" collapsed="false">
      <c r="A57" s="6" t="s">
        <v>366</v>
      </c>
      <c r="B57" s="6" t="s">
        <v>359</v>
      </c>
      <c r="C57" s="26" t="s">
        <v>367</v>
      </c>
      <c r="D57" s="7" t="s">
        <v>368</v>
      </c>
      <c r="E57" s="7" t="str">
        <f aca="false">SUBSTITUTE(D57,0.2,X57)</f>
        <v>Pneumococcal meningitis: 0; Lower respiratory infections: 0.1</v>
      </c>
      <c r="F57" s="0" t="s">
        <v>14</v>
      </c>
      <c r="G57" s="8" t="n">
        <v>4.68679670663065</v>
      </c>
      <c r="H57" s="9" t="n">
        <v>0</v>
      </c>
      <c r="I57" s="9" t="n">
        <f aca="false">IF(H57="","",(H57*(VLOOKUP($Z$2,Worksheet,11,0)^4)))</f>
        <v>0</v>
      </c>
      <c r="J57" s="9" t="n">
        <f aca="false">IF(I57="","",I57*VLOOKUP($Z$2,Worksheet,12,0))</f>
        <v>0</v>
      </c>
      <c r="K57" s="9" t="n">
        <f aca="false">IF(I57="","",I57*VLOOKUP($Z$2, Worksheet, 13, 0))</f>
        <v>0</v>
      </c>
      <c r="L57" s="9" t="n">
        <f aca="false">IF(J57="",VLOOKUP($Z$2, Worksheet, 14, 0),J57)</f>
        <v>0</v>
      </c>
      <c r="M57" s="9" t="n">
        <f aca="false">IF(L57&lt;VLOOKUP($Z$2,'Country sheet'!$A$3:$P$41,15,0), VLOOKUP($Z$2,'Country sheet'!$A$3:$P$41,15,0), L57)/0.7</f>
        <v>66.2083230214262</v>
      </c>
      <c r="N57" s="27" t="n">
        <f aca="false">IFERROR(IF(AC57=$AO$1,VLOOKUP(F57,AO$42:AX$46,MATCH(AC$1,AP$41:AX$41,0)+1,0)/COUNTIFS($F$2:$F$194,$F57,$AC$2:$AC$194,$AO$1),0),0) + IFERROR(IF(AD57=$AO$1,VLOOKUP(F57,AO$42:AX$46,MATCH(AD$1,AP$41:AX$41,0)+1,0)/COUNTIFS($F$2:$F$194,$F57,$AD$2:$AD$194,$AO$1),0),0) + IFERROR(IF(AE57=$AO$1,VLOOKUP(F57,AO$42:AX$46,MATCH(AE$1,AP$41:AX$41,0)+1,0)/COUNTIFS($F$2:$F$194,$F57,$AE$2:$AE$194,$AO$1),0),0) + IFERROR(IF(AF57=$AO$1,VLOOKUP(F57,AO$42:AX$46,MATCH(AF$1,AP$41:AX$41,0)+1,0)/COUNTIFS($F$2:$F$194,$F57,$AF$2:$AF$194,$AO$1),0),0) + IFERROR(IF(AG57=$AO$1,VLOOKUP(F57,AO$42:AX$46,MATCH(AG$1,AP$41:AX$41,0)+1,0)/COUNTIFS($F$2:$F$194,$F57,$AG$2:$AG$194,$AO$1),0),0) + IFERROR(IF(AH57=$AO$1,VLOOKUP(F57,AO$42:AX$46,MATCH(AH$1,AP$41:AX$41,0)+1,0)/COUNTIFS($F$2:$F$194,$F57,$AH$2:$AH$194,$AO$1),0),0) + IFERROR(IF(AI57=$AO$1,VLOOKUP(F57,AO$42:AX$46,MATCH(AI$1,AP$41:AX$41,0)+1,0)/COUNTIFS($F$2:$F$194,$F57,$AI$2:$AI$194,$AO$1),0),0) + IFERROR(IF(AJ57=$AO$1,VLOOKUP(F57,AO$42:AX$46,MATCH(AJ$1,AP$41:AX$41,0)+1,0)/COUNTIFS($F$2:$F$194,$F57,$AJ$2:$AJ$194,$AO$1),0),0) + IFERROR(IF(AK57=$AO$1,VLOOKUP(F57,AO$42:AX$46,MATCH(AK$1,AP$41:AX$41,0)+1,0)/COUNTIFS($F$2:$F$194,$F57,$AK$2:$AK$194,$AO$1),0),0)</f>
        <v>0</v>
      </c>
      <c r="O57" s="0" t="n">
        <v>1</v>
      </c>
      <c r="P57" s="0" t="n">
        <v>1</v>
      </c>
      <c r="Q57" s="0" t="n">
        <f aca="false">SUM(BC57:OX57)</f>
        <v>568392.26739369</v>
      </c>
      <c r="R57" s="0" t="n">
        <f aca="false">IF(VLOOKUP($Z$2,CET!$A$4:$L$42,12,0)="Low income",_xlfn.IFS(S57=0.2,0.1,S57=0.1,0.05,S57=0.5,0.4,S57=0.35,0.25),S57)</f>
        <v>0.5</v>
      </c>
      <c r="S57" s="0" t="n">
        <v>0.5</v>
      </c>
      <c r="T57" s="0" t="n">
        <v>0.8</v>
      </c>
      <c r="U57" s="0" t="n">
        <f aca="false">N57/M57</f>
        <v>0</v>
      </c>
      <c r="V57" s="0" t="n">
        <f aca="false">IFERROR(U57/Q57,0)</f>
        <v>0</v>
      </c>
      <c r="W57" s="0" t="n">
        <f aca="false">(T57/R57)*V57</f>
        <v>0</v>
      </c>
      <c r="X57" s="28" t="n">
        <f aca="false">IF(W57=0,0,IF(W57&lt;=0.8,IF(W57&lt;0.05,0.05,W57),0.8))</f>
        <v>0</v>
      </c>
      <c r="Y57" s="28"/>
      <c r="AC57" s="34" t="n">
        <f aca="false">ISNUMBER(FIND(AC$1,$C57))</f>
        <v>0</v>
      </c>
      <c r="AD57" s="33" t="n">
        <f aca="false">ISNUMBER(FIND(AD$1,$C57))</f>
        <v>0</v>
      </c>
      <c r="AE57" s="33" t="n">
        <f aca="false">ISNUMBER(FIND(AE$1,$C57))</f>
        <v>0</v>
      </c>
      <c r="AF57" s="33" t="n">
        <f aca="false">ISNUMBER(FIND(AF$1,$C57))</f>
        <v>0</v>
      </c>
      <c r="AG57" s="33" t="n">
        <f aca="false">ISNUMBER(FIND(AG$1,$C57))</f>
        <v>0</v>
      </c>
      <c r="AH57" s="33" t="n">
        <f aca="false">ISNUMBER(FIND(AH$1,$C57))</f>
        <v>0</v>
      </c>
      <c r="AI57" s="33" t="n">
        <f aca="false">ISNUMBER(FIND(AI$1,$C57))</f>
        <v>0</v>
      </c>
      <c r="AJ57" s="33" t="n">
        <f aca="false">ISNUMBER(FIND(AJ$1,$C57))</f>
        <v>0</v>
      </c>
      <c r="AK57" s="35" t="n">
        <f aca="false">ISNUMBER(FIND(AK$1,$C57))</f>
        <v>0</v>
      </c>
      <c r="AL57" s="6"/>
      <c r="AM57" s="33"/>
      <c r="BC57" s="0" t="n">
        <f aca="false">IF(ISNUMBER(FIND(BC$1,$D57))=$AO$1,1,0)*VLOOKUP($Z$2,DALYs!$A$2:$MW$40,'Intervention list'!BC$195+1,0)</f>
        <v>0</v>
      </c>
      <c r="BD57" s="0" t="n">
        <f aca="false">IF(ISNUMBER(FIND(BD$1,$D57))=$AO$1,1,0)*VLOOKUP($Z$2,DALYs!$A$2:$MW$40,'Intervention list'!BD$195+1,0)</f>
        <v>0</v>
      </c>
      <c r="BE57" s="0" t="n">
        <f aca="false">IF(ISNUMBER(FIND(BE$1,$D57))=$AO$1,1,0)*VLOOKUP($Z$2,DALYs!$A$2:$MW$40,'Intervention list'!BE$195+1,0)</f>
        <v>0</v>
      </c>
      <c r="BF57" s="0" t="n">
        <f aca="false">IF(ISNUMBER(FIND(BF$1,$D57))=$AO$1,1,0)*VLOOKUP($Z$2,DALYs!$A$2:$MW$40,'Intervention list'!BF$195+1,0)</f>
        <v>0</v>
      </c>
      <c r="BG57" s="0" t="n">
        <f aca="false">IF(ISNUMBER(FIND(BG$1,$D57))=$AO$1,1,0)*VLOOKUP($Z$2,DALYs!$A$2:$MW$40,'Intervention list'!BG$195+1,0)</f>
        <v>0</v>
      </c>
      <c r="BH57" s="0" t="n">
        <f aca="false">IF(ISNUMBER(FIND(BH$1,$D57))=$AO$1,1,0)*VLOOKUP($Z$2,DALYs!$A$2:$MW$40,'Intervention list'!BH$195+1,0)</f>
        <v>0</v>
      </c>
      <c r="BI57" s="0" t="n">
        <f aca="false">IF(ISNUMBER(FIND(BI$1,$D57))=$AO$1,1,0)*VLOOKUP($Z$2,DALYs!$A$2:$MW$40,'Intervention list'!BI$195+1,0)</f>
        <v>0</v>
      </c>
      <c r="BJ57" s="0" t="n">
        <f aca="false">IF(ISNUMBER(FIND(BJ$1,$D57))=$AO$1,1,0)*VLOOKUP($Z$2,DALYs!$A$2:$MW$40,'Intervention list'!BJ$195+1,0)</f>
        <v>0</v>
      </c>
      <c r="BK57" s="0" t="n">
        <f aca="false">IF(ISNUMBER(FIND(BK$1,$D57))=$AO$1,1,0)*VLOOKUP($Z$2,DALYs!$A$2:$MW$40,'Intervention list'!BK$195+1,0)</f>
        <v>0</v>
      </c>
      <c r="BL57" s="0" t="n">
        <f aca="false">IF(ISNUMBER(FIND(BL$1,$D57))=$AO$1,1,0)*VLOOKUP($Z$2,DALYs!$A$2:$MW$40,'Intervention list'!BL$195+1,0)</f>
        <v>0</v>
      </c>
      <c r="BM57" s="0" t="n">
        <f aca="false">IF(ISNUMBER(FIND(BM$1,$D57))=$AO$1,1,0)*VLOOKUP($Z$2,DALYs!$A$2:$MW$40,'Intervention list'!BM$195+1,0)</f>
        <v>0</v>
      </c>
      <c r="BN57" s="0" t="n">
        <f aca="false">IF(ISNUMBER(FIND(BN$1,$D57))=$AO$1,1,0)*VLOOKUP($Z$2,DALYs!$A$2:$MW$40,'Intervention list'!BN$195+1,0)</f>
        <v>0</v>
      </c>
      <c r="BO57" s="0" t="n">
        <f aca="false">IF(ISNUMBER(FIND(BO$1,$D57))=$AO$1,1,0)*VLOOKUP($Z$2,DALYs!$A$2:$MW$40,'Intervention list'!BO$195+1,0)</f>
        <v>0</v>
      </c>
      <c r="BP57" s="0" t="n">
        <f aca="false">IF(ISNUMBER(FIND(BP$1,$D57))=$AO$1,1,0)*VLOOKUP($Z$2,DALYs!$A$2:$MW$40,'Intervention list'!BP$195+1,0)</f>
        <v>0</v>
      </c>
      <c r="BQ57" s="0" t="n">
        <f aca="false">IF(ISNUMBER(FIND(BQ$1,$D57))=$AO$1,1,0)*VLOOKUP($Z$2,DALYs!$A$2:$MW$40,'Intervention list'!BQ$195+1,0)</f>
        <v>0</v>
      </c>
      <c r="BR57" s="0" t="n">
        <f aca="false">IF(ISNUMBER(FIND(BR$1,$D57))=$AO$1,1,0)*VLOOKUP($Z$2,DALYs!$A$2:$MW$40,'Intervention list'!BR$195+1,0)</f>
        <v>0</v>
      </c>
      <c r="BS57" s="0" t="n">
        <f aca="false">IF(ISNUMBER(FIND(BS$1,$D57))=$AO$1,1,0)*VLOOKUP($Z$2,DALYs!$A$2:$MW$40,'Intervention list'!BS$195+1,0)</f>
        <v>0</v>
      </c>
      <c r="BT57" s="0" t="n">
        <f aca="false">IF(ISNUMBER(FIND(BT$1,$D57))=$AO$1,1,0)*VLOOKUP($Z$2,DALYs!$A$2:$MW$40,'Intervention list'!BT$195+1,0)</f>
        <v>0</v>
      </c>
      <c r="BU57" s="0" t="n">
        <f aca="false">IF(ISNUMBER(FIND(BU$1,$D57))=$AO$1,1,0)*VLOOKUP($Z$2,DALYs!$A$2:$MW$40,'Intervention list'!BU$195+1,0)</f>
        <v>0</v>
      </c>
      <c r="BV57" s="0" t="n">
        <f aca="false">IF(ISNUMBER(FIND(BV$1,$D57))=$AO$1,1,0)*VLOOKUP($Z$2,DALYs!$A$2:$MW$40,'Intervention list'!BV$195+1,0)</f>
        <v>0</v>
      </c>
      <c r="BW57" s="0" t="n">
        <f aca="false">IF(ISNUMBER(FIND(BW$1,$D57))=$AO$1,1,0)*VLOOKUP($Z$2,DALYs!$A$2:$MW$40,'Intervention list'!BW$195+1,0)</f>
        <v>0</v>
      </c>
      <c r="BX57" s="0" t="n">
        <f aca="false">IF(ISNUMBER(FIND(BX$1,$D57))=$AO$1,1,0)*VLOOKUP($Z$2,DALYs!$A$2:$MW$40,'Intervention list'!BX$195+1,0)</f>
        <v>0</v>
      </c>
      <c r="BY57" s="0" t="n">
        <f aca="false">IF(ISNUMBER(FIND(BY$1,$D57))=$AO$1,1,0)*VLOOKUP($Z$2,DALYs!$A$2:$MW$40,'Intervention list'!BY$195+1,0)</f>
        <v>0</v>
      </c>
      <c r="BZ57" s="0" t="n">
        <f aca="false">IF(ISNUMBER(FIND(BZ$1,$D57))=$AO$1,1,0)*VLOOKUP($Z$2,DALYs!$A$2:$MW$40,'Intervention list'!BZ$195+1,0)</f>
        <v>0</v>
      </c>
      <c r="CA57" s="0" t="n">
        <f aca="false">IF(ISNUMBER(FIND(CA$1,$D57))=$AO$1,1,0)*VLOOKUP($Z$2,DALYs!$A$2:$MW$40,'Intervention list'!CA$195+1,0)</f>
        <v>0</v>
      </c>
      <c r="CB57" s="0" t="n">
        <f aca="false">IF(ISNUMBER(FIND(CB$1,$D57))=$AO$1,1,0)*VLOOKUP($Z$2,DALYs!$A$2:$MW$40,'Intervention list'!CB$195+1,0)</f>
        <v>0</v>
      </c>
      <c r="CC57" s="0" t="n">
        <f aca="false">IF(ISNUMBER(FIND(CC$1,$D57))=$AO$1,1,0)*VLOOKUP($Z$2,DALYs!$A$2:$MW$40,'Intervention list'!CC$195+1,0)</f>
        <v>0</v>
      </c>
      <c r="CD57" s="0" t="n">
        <f aca="false">IF(ISNUMBER(FIND(CD$1,$D57))=$AO$1,1,0)*VLOOKUP($Z$2,DALYs!$A$2:$MW$40,'Intervention list'!CD$195+1,0)</f>
        <v>0</v>
      </c>
      <c r="CE57" s="0" t="n">
        <f aca="false">IF(ISNUMBER(FIND(CE$1,$D57))=$AO$1,1,0)*VLOOKUP($Z$2,DALYs!$A$2:$MW$40,'Intervention list'!CE$195+1,0)</f>
        <v>0</v>
      </c>
      <c r="CF57" s="0" t="n">
        <f aca="false">IF(ISNUMBER(FIND(CF$1,$D57))=$AO$1,1,0)*VLOOKUP($Z$2,DALYs!$A$2:$MW$40,'Intervention list'!CF$195+1,0)</f>
        <v>0</v>
      </c>
      <c r="CG57" s="0" t="n">
        <f aca="false">IF(ISNUMBER(FIND(CG$1,$D57))=$AO$1,1,0)*VLOOKUP($Z$2,DALYs!$A$2:$MW$40,'Intervention list'!CG$195+1,0)</f>
        <v>0</v>
      </c>
      <c r="CH57" s="0" t="n">
        <f aca="false">IF(ISNUMBER(FIND(CH$1,$D57))=$AO$1,1,0)*VLOOKUP($Z$2,DALYs!$A$2:$MW$40,'Intervention list'!CH$195+1,0)</f>
        <v>0</v>
      </c>
      <c r="CI57" s="0" t="n">
        <f aca="false">IF(ISNUMBER(FIND(CI$1,$D57))=$AO$1,1,0)*VLOOKUP($Z$2,DALYs!$A$2:$MW$40,'Intervention list'!CI$195+1,0)</f>
        <v>0</v>
      </c>
      <c r="CJ57" s="0" t="n">
        <f aca="false">IF(ISNUMBER(FIND(CJ$1,$D57))=$AO$1,1,0)*VLOOKUP($Z$2,DALYs!$A$2:$MW$40,'Intervention list'!CJ$195+1,0)</f>
        <v>0</v>
      </c>
      <c r="CK57" s="0" t="n">
        <f aca="false">IF(ISNUMBER(FIND(CK$1,$D57))=$AO$1,1,0)*VLOOKUP($Z$2,DALYs!$A$2:$MW$40,'Intervention list'!CK$195+1,0)</f>
        <v>0</v>
      </c>
      <c r="CL57" s="0" t="n">
        <f aca="false">IF(ISNUMBER(FIND(CL$1,$D57))=$AO$1,1,0)*VLOOKUP($Z$2,DALYs!$A$2:$MW$40,'Intervention list'!CL$195+1,0)</f>
        <v>0</v>
      </c>
      <c r="CM57" s="0" t="n">
        <f aca="false">IF(ISNUMBER(FIND(CM$1,$D57))=$AO$1,1,0)*VLOOKUP($Z$2,DALYs!$A$2:$MW$40,'Intervention list'!CM$195+1,0)</f>
        <v>0</v>
      </c>
      <c r="CN57" s="0" t="n">
        <f aca="false">IF(ISNUMBER(FIND(CN$1,$D57))=$AO$1,1,0)*VLOOKUP($Z$2,DALYs!$A$2:$MW$40,'Intervention list'!CN$195+1,0)</f>
        <v>0</v>
      </c>
      <c r="CO57" s="0" t="n">
        <f aca="false">IF(ISNUMBER(FIND(CO$1,$D57))=$AO$1,1,0)*VLOOKUP($Z$2,DALYs!$A$2:$MW$40,'Intervention list'!CO$195+1,0)</f>
        <v>0</v>
      </c>
      <c r="CP57" s="0" t="n">
        <f aca="false">IF(ISNUMBER(FIND(CP$1,$D57))=$AO$1,1,0)*VLOOKUP($Z$2,DALYs!$A$2:$MW$40,'Intervention list'!CP$195+1,0)</f>
        <v>0</v>
      </c>
      <c r="CQ57" s="0" t="n">
        <f aca="false">IF(ISNUMBER(FIND(CQ$1,$D57))=$AO$1,1,0)*VLOOKUP($Z$2,DALYs!$A$2:$MW$40,'Intervention list'!CQ$195+1,0)</f>
        <v>0</v>
      </c>
      <c r="CR57" s="0" t="n">
        <f aca="false">IF(ISNUMBER(FIND(CR$1,$D57))=$AO$1,1,0)*VLOOKUP($Z$2,DALYs!$A$2:$MW$40,'Intervention list'!CR$195+1,0)</f>
        <v>0</v>
      </c>
      <c r="CS57" s="0" t="n">
        <f aca="false">IF(ISNUMBER(FIND(CS$1,$D57))=$AO$1,1,0)*VLOOKUP($Z$2,DALYs!$A$2:$MW$40,'Intervention list'!CS$195+1,0)</f>
        <v>0</v>
      </c>
      <c r="CT57" s="0" t="n">
        <f aca="false">IF(ISNUMBER(FIND(CT$1,$D57))=$AO$1,1,0)*VLOOKUP($Z$2,DALYs!$A$2:$MW$40,'Intervention list'!CT$195+1,0)</f>
        <v>0</v>
      </c>
      <c r="CU57" s="0" t="n">
        <f aca="false">IF(ISNUMBER(FIND(CU$1,$D57))=$AO$1,1,0)*VLOOKUP($Z$2,DALYs!$A$2:$MW$40,'Intervention list'!CU$195+1,0)</f>
        <v>0</v>
      </c>
      <c r="CV57" s="0" t="n">
        <f aca="false">IF(ISNUMBER(FIND(CV$1,$D57))=$AO$1,1,0)*VLOOKUP($Z$2,DALYs!$A$2:$MW$40,'Intervention list'!CV$195+1,0)</f>
        <v>0</v>
      </c>
      <c r="CW57" s="0" t="n">
        <f aca="false">IF(ISNUMBER(FIND(CW$1,$D57))=$AO$1,1,0)*VLOOKUP($Z$2,DALYs!$A$2:$MW$40,'Intervention list'!CW$195+1,0)</f>
        <v>0</v>
      </c>
      <c r="CX57" s="0" t="n">
        <f aca="false">IF(ISNUMBER(FIND(CX$1,$D57))=$AO$1,1,0)*VLOOKUP($Z$2,DALYs!$A$2:$MW$40,'Intervention list'!CX$195+1,0)</f>
        <v>0</v>
      </c>
      <c r="CY57" s="0" t="n">
        <f aca="false">IF(ISNUMBER(FIND(CY$1,$D57))=$AO$1,1,0)*VLOOKUP($Z$2,DALYs!$A$2:$MW$40,'Intervention list'!CY$195+1,0)</f>
        <v>0</v>
      </c>
      <c r="CZ57" s="0" t="n">
        <f aca="false">IF(ISNUMBER(FIND(CZ$1,$D57))=$AO$1,1,0)*VLOOKUP($Z$2,DALYs!$A$2:$MW$40,'Intervention list'!CZ$195+1,0)</f>
        <v>0</v>
      </c>
      <c r="DA57" s="0" t="n">
        <f aca="false">IF(ISNUMBER(FIND(DA$1,$D57))=$AO$1,1,0)*VLOOKUP($Z$2,DALYs!$A$2:$MW$40,'Intervention list'!DA$195+1,0)</f>
        <v>0</v>
      </c>
      <c r="DB57" s="0" t="n">
        <f aca="false">IF(ISNUMBER(FIND(DB$1,$D57))=$AO$1,1,0)*VLOOKUP($Z$2,DALYs!$A$2:$MW$40,'Intervention list'!DB$195+1,0)</f>
        <v>0</v>
      </c>
      <c r="DC57" s="0" t="n">
        <f aca="false">IF(ISNUMBER(FIND(DC$1,$D57))=$AO$1,1,0)*VLOOKUP($Z$2,DALYs!$A$2:$MW$40,'Intervention list'!DC$195+1,0)</f>
        <v>0</v>
      </c>
      <c r="DD57" s="0" t="n">
        <f aca="false">IF(ISNUMBER(FIND(DD$1,$D57))=$AO$1,1,0)*VLOOKUP($Z$2,DALYs!$A$2:$MW$40,'Intervention list'!DD$195+1,0)</f>
        <v>0</v>
      </c>
      <c r="DE57" s="0" t="n">
        <f aca="false">IF(ISNUMBER(FIND(DE$1,$D57))=$AO$1,1,0)*VLOOKUP($Z$2,DALYs!$A$2:$MW$40,'Intervention list'!DE$195+1,0)</f>
        <v>0</v>
      </c>
      <c r="DF57" s="0" t="n">
        <f aca="false">IF(ISNUMBER(FIND(DF$1,$D57))=$AO$1,1,0)*VLOOKUP($Z$2,DALYs!$A$2:$MW$40,'Intervention list'!DF$195+1,0)</f>
        <v>0</v>
      </c>
      <c r="DG57" s="0" t="n">
        <f aca="false">IF(ISNUMBER(FIND(DG$1,$D57))=$AO$1,1,0)*VLOOKUP($Z$2,DALYs!$A$2:$MW$40,'Intervention list'!DG$195+1,0)</f>
        <v>0</v>
      </c>
      <c r="DH57" s="0" t="n">
        <f aca="false">IF(ISNUMBER(FIND(DH$1,$D57))=$AO$1,1,0)*VLOOKUP($Z$2,DALYs!$A$2:$MW$40,'Intervention list'!DH$195+1,0)</f>
        <v>0</v>
      </c>
      <c r="DI57" s="0" t="n">
        <f aca="false">IF(ISNUMBER(FIND(DI$1,$D57))=$AO$1,1,0)*VLOOKUP($Z$2,DALYs!$A$2:$MW$40,'Intervention list'!DI$195+1,0)</f>
        <v>0</v>
      </c>
      <c r="DJ57" s="0" t="n">
        <f aca="false">IF(ISNUMBER(FIND(DJ$1,$D57))=$AO$1,1,0)*VLOOKUP($Z$2,DALYs!$A$2:$MW$40,'Intervention list'!DJ$195+1,0)</f>
        <v>0</v>
      </c>
      <c r="DK57" s="0" t="n">
        <f aca="false">IF(ISNUMBER(FIND(DK$1,$D57))=$AO$1,1,0)*VLOOKUP($Z$2,DALYs!$A$2:$MW$40,'Intervention list'!DK$195+1,0)</f>
        <v>0</v>
      </c>
      <c r="DL57" s="0" t="n">
        <f aca="false">IF(ISNUMBER(FIND(DL$1,$D57))=$AO$1,1,0)*VLOOKUP($Z$2,DALYs!$A$2:$MW$40,'Intervention list'!DL$195+1,0)</f>
        <v>0</v>
      </c>
      <c r="DM57" s="0" t="n">
        <f aca="false">IF(ISNUMBER(FIND(DM$1,$D57))=$AO$1,1,0)*VLOOKUP($Z$2,DALYs!$A$2:$MW$40,'Intervention list'!DM$195+1,0)</f>
        <v>0</v>
      </c>
      <c r="DN57" s="0" t="n">
        <f aca="false">IF(ISNUMBER(FIND(DN$1,$D57))=$AO$1,1,0)*VLOOKUP($Z$2,DALYs!$A$2:$MW$40,'Intervention list'!DN$195+1,0)</f>
        <v>0</v>
      </c>
      <c r="DO57" s="0" t="n">
        <f aca="false">IF(ISNUMBER(FIND(DO$1,$D57))=$AO$1,1,0)*VLOOKUP($Z$2,DALYs!$A$2:$MW$40,'Intervention list'!DO$195+1,0)</f>
        <v>0</v>
      </c>
      <c r="DP57" s="0" t="n">
        <f aca="false">IF(ISNUMBER(FIND(DP$1,$D57))=$AO$1,1,0)*VLOOKUP($Z$2,DALYs!$A$2:$MW$40,'Intervention list'!DP$195+1,0)</f>
        <v>0</v>
      </c>
      <c r="DQ57" s="0" t="n">
        <f aca="false">IF(ISNUMBER(FIND(DQ$1,$D57))=$AO$1,1,0)*VLOOKUP($Z$2,DALYs!$A$2:$MW$40,'Intervention list'!DQ$195+1,0)</f>
        <v>0</v>
      </c>
      <c r="DR57" s="0" t="n">
        <f aca="false">IF(ISNUMBER(FIND(DR$1,$D57))=$AO$1,1,0)*VLOOKUP($Z$2,DALYs!$A$2:$MW$40,'Intervention list'!DR$195+1,0)</f>
        <v>0</v>
      </c>
      <c r="DS57" s="0" t="n">
        <f aca="false">IF(ISNUMBER(FIND(DS$1,$D57))=$AO$1,1,0)*VLOOKUP($Z$2,DALYs!$A$2:$MW$40,'Intervention list'!DS$195+1,0)</f>
        <v>0</v>
      </c>
      <c r="DT57" s="0" t="n">
        <f aca="false">IF(ISNUMBER(FIND(DT$1,$D57))=$AO$1,1,0)*VLOOKUP($Z$2,DALYs!$A$2:$MW$40,'Intervention list'!DT$195+1,0)</f>
        <v>0</v>
      </c>
      <c r="DU57" s="0" t="n">
        <f aca="false">IF(ISNUMBER(FIND(DU$1,$D57))=$AO$1,1,0)*VLOOKUP($Z$2,DALYs!$A$2:$MW$40,'Intervention list'!DU$195+1,0)</f>
        <v>0</v>
      </c>
      <c r="DV57" s="0" t="n">
        <f aca="false">IF(ISNUMBER(FIND(DV$1,$D57))=$AO$1,1,0)*VLOOKUP($Z$2,DALYs!$A$2:$MW$40,'Intervention list'!DV$195+1,0)</f>
        <v>0</v>
      </c>
      <c r="DW57" s="0" t="n">
        <f aca="false">IF(ISNUMBER(FIND(DW$1,$D57))=$AO$1,1,0)*VLOOKUP($Z$2,DALYs!$A$2:$MW$40,'Intervention list'!DW$195+1,0)</f>
        <v>0</v>
      </c>
      <c r="DX57" s="0" t="n">
        <f aca="false">IF(ISNUMBER(FIND(DX$1,$D57))=$AO$1,1,0)*VLOOKUP($Z$2,DALYs!$A$2:$MW$40,'Intervention list'!DX$195+1,0)</f>
        <v>0</v>
      </c>
      <c r="DY57" s="0" t="n">
        <f aca="false">IF(ISNUMBER(FIND(DY$1,$D57))=$AO$1,1,0)*VLOOKUP($Z$2,DALYs!$A$2:$MW$40,'Intervention list'!DY$195+1,0)</f>
        <v>0</v>
      </c>
      <c r="DZ57" s="0" t="n">
        <f aca="false">IF(ISNUMBER(FIND(DZ$1,$D57))=$AO$1,1,0)*VLOOKUP($Z$2,DALYs!$A$2:$MW$40,'Intervention list'!DZ$195+1,0)</f>
        <v>0</v>
      </c>
      <c r="EA57" s="0" t="n">
        <f aca="false">IF(ISNUMBER(FIND(EA$1,$D57))=$AO$1,1,0)*VLOOKUP($Z$2,DALYs!$A$2:$MW$40,'Intervention list'!EA$195+1,0)</f>
        <v>0</v>
      </c>
      <c r="EB57" s="0" t="n">
        <f aca="false">IF(ISNUMBER(FIND(EB$1,$D57))=$AO$1,1,0)*VLOOKUP($Z$2,DALYs!$A$2:$MW$40,'Intervention list'!EB$195+1,0)</f>
        <v>0</v>
      </c>
      <c r="EC57" s="0" t="n">
        <f aca="false">IF(ISNUMBER(FIND(EC$1,$D57))=$AO$1,1,0)*VLOOKUP($Z$2,DALYs!$A$2:$MW$40,'Intervention list'!EC$195+1,0)</f>
        <v>0</v>
      </c>
      <c r="ED57" s="0" t="n">
        <f aca="false">IF(ISNUMBER(FIND(ED$1,$D57))=$AO$1,1,0)*VLOOKUP($Z$2,DALYs!$A$2:$MW$40,'Intervention list'!ED$195+1,0)</f>
        <v>0</v>
      </c>
      <c r="EE57" s="0" t="n">
        <f aca="false">IF(ISNUMBER(FIND(EE$1,$D57))=$AO$1,1,0)*VLOOKUP($Z$2,DALYs!$A$2:$MW$40,'Intervention list'!EE$195+1,0)</f>
        <v>0</v>
      </c>
      <c r="EF57" s="0" t="n">
        <f aca="false">IF(ISNUMBER(FIND(EF$1,$D57))=$AO$1,1,0)*VLOOKUP($Z$2,DALYs!$A$2:$MW$40,'Intervention list'!EF$195+1,0)</f>
        <v>0</v>
      </c>
      <c r="EG57" s="0" t="n">
        <f aca="false">IF(ISNUMBER(FIND(EG$1,$D57))=$AO$1,1,0)*VLOOKUP($Z$2,DALYs!$A$2:$MW$40,'Intervention list'!EG$195+1,0)</f>
        <v>0</v>
      </c>
      <c r="EH57" s="0" t="n">
        <f aca="false">IF(ISNUMBER(FIND(EH$1,$D57))=$AO$1,1,0)*VLOOKUP($Z$2,DALYs!$A$2:$MW$40,'Intervention list'!EH$195+1,0)</f>
        <v>0</v>
      </c>
      <c r="EI57" s="0" t="n">
        <f aca="false">IF(ISNUMBER(FIND(EI$1,$D57))=$AO$1,1,0)*VLOOKUP($Z$2,DALYs!$A$2:$MW$40,'Intervention list'!EI$195+1,0)</f>
        <v>0</v>
      </c>
      <c r="EJ57" s="0" t="n">
        <f aca="false">IF(ISNUMBER(FIND(EJ$1,$D57))=$AO$1,1,0)*VLOOKUP($Z$2,DALYs!$A$2:$MW$40,'Intervention list'!EJ$195+1,0)</f>
        <v>0</v>
      </c>
      <c r="EK57" s="0" t="n">
        <f aca="false">IF(ISNUMBER(FIND(EK$1,$D57))=$AO$1,1,0)*VLOOKUP($Z$2,DALYs!$A$2:$MW$40,'Intervention list'!EK$195+1,0)</f>
        <v>0</v>
      </c>
      <c r="EL57" s="0" t="n">
        <f aca="false">IF(ISNUMBER(FIND(EL$1,$D57))=$AO$1,1,0)*VLOOKUP($Z$2,DALYs!$A$2:$MW$40,'Intervention list'!EL$195+1,0)</f>
        <v>0</v>
      </c>
      <c r="EM57" s="0" t="n">
        <f aca="false">IF(ISNUMBER(FIND(EM$1,$D57))=$AO$1,1,0)*VLOOKUP($Z$2,DALYs!$A$2:$MW$40,'Intervention list'!EM$195+1,0)</f>
        <v>0</v>
      </c>
      <c r="EN57" s="0" t="n">
        <f aca="false">IF(ISNUMBER(FIND(EN$1,$D57))=$AO$1,1,0)*VLOOKUP($Z$2,DALYs!$A$2:$MW$40,'Intervention list'!EN$195+1,0)</f>
        <v>0</v>
      </c>
      <c r="EO57" s="0" t="n">
        <f aca="false">IF(ISNUMBER(FIND(EO$1,$D57))=$AO$1,1,0)*VLOOKUP($Z$2,DALYs!$A$2:$MW$40,'Intervention list'!EO$195+1,0)</f>
        <v>0</v>
      </c>
      <c r="EP57" s="0" t="n">
        <f aca="false">IF(ISNUMBER(FIND(EP$1,$D57))=$AO$1,1,0)*VLOOKUP($Z$2,DALYs!$A$2:$MW$40,'Intervention list'!EP$195+1,0)</f>
        <v>0</v>
      </c>
      <c r="EQ57" s="0" t="n">
        <f aca="false">IF(ISNUMBER(FIND(EQ$1,$D57))=$AO$1,1,0)*VLOOKUP($Z$2,DALYs!$A$2:$MW$40,'Intervention list'!EQ$195+1,0)</f>
        <v>0</v>
      </c>
      <c r="ER57" s="0" t="n">
        <f aca="false">IF(ISNUMBER(FIND(ER$1,$D57))=$AO$1,1,0)*VLOOKUP($Z$2,DALYs!$A$2:$MW$40,'Intervention list'!ER$195+1,0)</f>
        <v>0</v>
      </c>
      <c r="ES57" s="0" t="n">
        <f aca="false">IF(ISNUMBER(FIND(ES$1,$D57))=$AO$1,1,0)*VLOOKUP($Z$2,DALYs!$A$2:$MW$40,'Intervention list'!ES$195+1,0)</f>
        <v>0</v>
      </c>
      <c r="ET57" s="0" t="n">
        <f aca="false">IF(ISNUMBER(FIND(ET$1,$D57))=$AO$1,1,0)*VLOOKUP($Z$2,DALYs!$A$2:$MW$40,'Intervention list'!ET$195+1,0)</f>
        <v>0</v>
      </c>
      <c r="EU57" s="0" t="n">
        <f aca="false">IF(ISNUMBER(FIND(EU$1,$D57))=$AO$1,1,0)*VLOOKUP($Z$2,DALYs!$A$2:$MW$40,'Intervention list'!EU$195+1,0)</f>
        <v>0</v>
      </c>
      <c r="EV57" s="0" t="n">
        <f aca="false">IF(ISNUMBER(FIND(EV$1,$D57))=$AO$1,1,0)*VLOOKUP($Z$2,DALYs!$A$2:$MW$40,'Intervention list'!EV$195+1,0)</f>
        <v>0</v>
      </c>
      <c r="EW57" s="0" t="n">
        <f aca="false">IF(ISNUMBER(FIND(EW$1,$D57))=$AO$1,1,0)*VLOOKUP($Z$2,DALYs!$A$2:$MW$40,'Intervention list'!EW$195+1,0)</f>
        <v>0</v>
      </c>
      <c r="EX57" s="0" t="n">
        <f aca="false">IF(ISNUMBER(FIND(EX$1,$D57))=$AO$1,1,0)*VLOOKUP($Z$2,DALYs!$A$2:$MW$40,'Intervention list'!EX$195+1,0)</f>
        <v>0</v>
      </c>
      <c r="EY57" s="0" t="n">
        <f aca="false">IF(ISNUMBER(FIND(EY$1,$D57))=$AO$1,1,0)*VLOOKUP($Z$2,DALYs!$A$2:$MW$40,'Intervention list'!EY$195+1,0)</f>
        <v>0</v>
      </c>
      <c r="EZ57" s="0" t="n">
        <f aca="false">IF(ISNUMBER(FIND(EZ$1,$D57))=$AO$1,1,0)*VLOOKUP($Z$2,DALYs!$A$2:$MW$40,'Intervention list'!EZ$195+1,0)</f>
        <v>0</v>
      </c>
      <c r="FA57" s="0" t="n">
        <f aca="false">IF(ISNUMBER(FIND(FA$1,$D57))=$AO$1,1,0)*VLOOKUP($Z$2,DALYs!$A$2:$MW$40,'Intervention list'!FA$195+1,0)</f>
        <v>0</v>
      </c>
      <c r="FB57" s="0" t="n">
        <f aca="false">IF(ISNUMBER(FIND(FB$1,$D57))=$AO$1,1,0)*VLOOKUP($Z$2,DALYs!$A$2:$MW$40,'Intervention list'!FB$195+1,0)</f>
        <v>0</v>
      </c>
      <c r="FC57" s="0" t="n">
        <f aca="false">IF(ISNUMBER(FIND(FC$1,$D57))=$AO$1,1,0)*VLOOKUP($Z$2,DALYs!$A$2:$MW$40,'Intervention list'!FC$195+1,0)</f>
        <v>0</v>
      </c>
      <c r="FD57" s="0" t="n">
        <f aca="false">IF(ISNUMBER(FIND(FD$1,$D57))=$AO$1,1,0)*VLOOKUP($Z$2,DALYs!$A$2:$MW$40,'Intervention list'!FD$195+1,0)</f>
        <v>0</v>
      </c>
      <c r="FE57" s="0" t="n">
        <f aca="false">IF(ISNUMBER(FIND(FE$1,$D57))=$AO$1,1,0)*VLOOKUP($Z$2,DALYs!$A$2:$MW$40,'Intervention list'!FE$195+1,0)</f>
        <v>0</v>
      </c>
      <c r="FF57" s="0" t="n">
        <f aca="false">IF(ISNUMBER(FIND(FF$1,$D57))=$AO$1,1,0)*VLOOKUP($Z$2,DALYs!$A$2:$MW$40,'Intervention list'!FF$195+1,0)</f>
        <v>0</v>
      </c>
      <c r="FG57" s="0" t="n">
        <f aca="false">IF(ISNUMBER(FIND(FG$1,$D57))=$AO$1,1,0)*VLOOKUP($Z$2,DALYs!$A$2:$MW$40,'Intervention list'!FG$195+1,0)</f>
        <v>0</v>
      </c>
      <c r="FH57" s="0" t="n">
        <f aca="false">IF(ISNUMBER(FIND(FH$1,$D57))=$AO$1,1,0)*VLOOKUP($Z$2,DALYs!$A$2:$MW$40,'Intervention list'!FH$195+1,0)</f>
        <v>0</v>
      </c>
      <c r="FI57" s="0" t="n">
        <f aca="false">IF(ISNUMBER(FIND(FI$1,$D57))=$AO$1,1,0)*VLOOKUP($Z$2,DALYs!$A$2:$MW$40,'Intervention list'!FI$195+1,0)</f>
        <v>0</v>
      </c>
      <c r="FJ57" s="0" t="n">
        <f aca="false">IF(ISNUMBER(FIND(FJ$1,$D57))=$AO$1,1,0)*VLOOKUP($Z$2,DALYs!$A$2:$MW$40,'Intervention list'!FJ$195+1,0)</f>
        <v>0</v>
      </c>
      <c r="FK57" s="0" t="n">
        <f aca="false">IF(ISNUMBER(FIND(FK$1,$D57))=$AO$1,1,0)*VLOOKUP($Z$2,DALYs!$A$2:$MW$40,'Intervention list'!FK$195+1,0)</f>
        <v>0</v>
      </c>
      <c r="FL57" s="0" t="n">
        <f aca="false">IF(ISNUMBER(FIND(FL$1,$D57))=$AO$1,1,0)*VLOOKUP($Z$2,DALYs!$A$2:$MW$40,'Intervention list'!FL$195+1,0)</f>
        <v>0</v>
      </c>
      <c r="FM57" s="0" t="n">
        <f aca="false">IF(ISNUMBER(FIND(FM$1,$D57))=$AO$1,1,0)*VLOOKUP($Z$2,DALYs!$A$2:$MW$40,'Intervention list'!FM$195+1,0)</f>
        <v>0</v>
      </c>
      <c r="FN57" s="0" t="n">
        <f aca="false">IF(ISNUMBER(FIND(FN$1,$D57))=$AO$1,1,0)*VLOOKUP($Z$2,DALYs!$A$2:$MW$40,'Intervention list'!FN$195+1,0)</f>
        <v>0</v>
      </c>
      <c r="FO57" s="0" t="n">
        <f aca="false">IF(ISNUMBER(FIND(FO$1,$D57))=$AO$1,1,0)*VLOOKUP($Z$2,DALYs!$A$2:$MW$40,'Intervention list'!FO$195+1,0)</f>
        <v>0</v>
      </c>
      <c r="FP57" s="0" t="n">
        <f aca="false">IF(ISNUMBER(FIND(FP$1,$D57))=$AO$1,1,0)*VLOOKUP($Z$2,DALYs!$A$2:$MW$40,'Intervention list'!FP$195+1,0)</f>
        <v>0</v>
      </c>
      <c r="FQ57" s="0" t="n">
        <f aca="false">IF(ISNUMBER(FIND(FQ$1,$D57))=$AO$1,1,0)*VLOOKUP($Z$2,DALYs!$A$2:$MW$40,'Intervention list'!FQ$195+1,0)</f>
        <v>0</v>
      </c>
      <c r="FR57" s="0" t="n">
        <f aca="false">IF(ISNUMBER(FIND(FR$1,$D57))=$AO$1,1,0)*VLOOKUP($Z$2,DALYs!$A$2:$MW$40,'Intervention list'!FR$195+1,0)</f>
        <v>0</v>
      </c>
      <c r="FS57" s="0" t="n">
        <f aca="false">IF(ISNUMBER(FIND(FS$1,$D57))=$AO$1,1,0)*VLOOKUP($Z$2,DALYs!$A$2:$MW$40,'Intervention list'!FS$195+1,0)</f>
        <v>0</v>
      </c>
      <c r="FT57" s="0" t="n">
        <f aca="false">IF(ISNUMBER(FIND(FT$1,$D57))=$AO$1,1,0)*VLOOKUP($Z$2,DALYs!$A$2:$MW$40,'Intervention list'!FT$195+1,0)</f>
        <v>0</v>
      </c>
      <c r="FU57" s="0" t="n">
        <f aca="false">IF(ISNUMBER(FIND(FU$1,$D57))=$AO$1,1,0)*VLOOKUP($Z$2,DALYs!$A$2:$MW$40,'Intervention list'!FU$195+1,0)</f>
        <v>0</v>
      </c>
      <c r="FV57" s="0" t="n">
        <f aca="false">IF(ISNUMBER(FIND(FV$1,$D57))=$AO$1,1,0)*VLOOKUP($Z$2,DALYs!$A$2:$MW$40,'Intervention list'!FV$195+1,0)</f>
        <v>0</v>
      </c>
      <c r="FW57" s="0" t="n">
        <f aca="false">IF(ISNUMBER(FIND(FW$1,$D57))=$AO$1,1,0)*VLOOKUP($Z$2,DALYs!$A$2:$MW$40,'Intervention list'!FW$195+1,0)</f>
        <v>0</v>
      </c>
      <c r="FX57" s="0" t="n">
        <f aca="false">IF(ISNUMBER(FIND(FX$1,$D57))=$AO$1,1,0)*VLOOKUP($Z$2,DALYs!$A$2:$MW$40,'Intervention list'!FX$195+1,0)</f>
        <v>0</v>
      </c>
      <c r="FY57" s="0" t="n">
        <f aca="false">IF(ISNUMBER(FIND(FY$1,$D57))=$AO$1,1,0)*VLOOKUP($Z$2,DALYs!$A$2:$MW$40,'Intervention list'!FY$195+1,0)</f>
        <v>0</v>
      </c>
      <c r="FZ57" s="0" t="n">
        <f aca="false">IF(ISNUMBER(FIND(FZ$1,$D57))=$AO$1,1,0)*VLOOKUP($Z$2,DALYs!$A$2:$MW$40,'Intervention list'!FZ$195+1,0)</f>
        <v>0</v>
      </c>
      <c r="GA57" s="0" t="n">
        <f aca="false">IF(ISNUMBER(FIND(GA$1,$D57))=$AO$1,1,0)*VLOOKUP($Z$2,DALYs!$A$2:$MW$40,'Intervention list'!GA$195+1,0)</f>
        <v>0</v>
      </c>
      <c r="GB57" s="0" t="n">
        <f aca="false">IF(ISNUMBER(FIND(GB$1,$D57))=$AO$1,1,0)*VLOOKUP($Z$2,DALYs!$A$2:$MW$40,'Intervention list'!GB$195+1,0)</f>
        <v>0</v>
      </c>
      <c r="GC57" s="0" t="n">
        <f aca="false">IF(ISNUMBER(FIND(GC$1,$D57))=$AO$1,1,0)*VLOOKUP($Z$2,DALYs!$A$2:$MW$40,'Intervention list'!GC$195+1,0)</f>
        <v>0</v>
      </c>
      <c r="GD57" s="0" t="n">
        <f aca="false">IF(ISNUMBER(FIND(GD$1,$D57))=$AO$1,1,0)*VLOOKUP($Z$2,DALYs!$A$2:$MW$40,'Intervention list'!GD$195+1,0)</f>
        <v>0</v>
      </c>
      <c r="GE57" s="0" t="n">
        <f aca="false">IF(ISNUMBER(FIND(GE$1,$D57))=$AO$1,1,0)*VLOOKUP($Z$2,DALYs!$A$2:$MW$40,'Intervention list'!GE$195+1,0)</f>
        <v>0</v>
      </c>
      <c r="GF57" s="0" t="n">
        <f aca="false">IF(ISNUMBER(FIND(GF$1,$D57))=$AO$1,1,0)*VLOOKUP($Z$2,DALYs!$A$2:$MW$40,'Intervention list'!GF$195+1,0)</f>
        <v>0</v>
      </c>
      <c r="GG57" s="0" t="n">
        <f aca="false">IF(ISNUMBER(FIND(GG$1,$D57))=$AO$1,1,0)*VLOOKUP($Z$2,DALYs!$A$2:$MW$40,'Intervention list'!GG$195+1,0)</f>
        <v>0</v>
      </c>
      <c r="GH57" s="0" t="n">
        <f aca="false">IF(ISNUMBER(FIND(GH$1,$D57))=$AO$1,1,0)*VLOOKUP($Z$2,DALYs!$A$2:$MW$40,'Intervention list'!GH$195+1,0)</f>
        <v>0</v>
      </c>
      <c r="GI57" s="0" t="n">
        <f aca="false">IF(ISNUMBER(FIND(GI$1,$D57))=$AO$1,1,0)*VLOOKUP($Z$2,DALYs!$A$2:$MW$40,'Intervention list'!GI$195+1,0)</f>
        <v>0</v>
      </c>
      <c r="GJ57" s="0" t="n">
        <f aca="false">IF(ISNUMBER(FIND(GJ$1,$D57))=$AO$1,1,0)*VLOOKUP($Z$2,DALYs!$A$2:$MW$40,'Intervention list'!GJ$195+1,0)</f>
        <v>0</v>
      </c>
      <c r="GK57" s="0" t="n">
        <f aca="false">IF(ISNUMBER(FIND(GK$1,$D57))=$AO$1,1,0)*VLOOKUP($Z$2,DALYs!$A$2:$MW$40,'Intervention list'!GK$195+1,0)</f>
        <v>0</v>
      </c>
      <c r="GL57" s="0" t="n">
        <f aca="false">IF(ISNUMBER(FIND(GL$1,$D57))=$AO$1,1,0)*VLOOKUP($Z$2,DALYs!$A$2:$MW$40,'Intervention list'!GL$195+1,0)</f>
        <v>0</v>
      </c>
      <c r="GM57" s="0" t="n">
        <f aca="false">IF(ISNUMBER(FIND(GM$1,$D57))=$AO$1,1,0)*VLOOKUP($Z$2,DALYs!$A$2:$MW$40,'Intervention list'!GM$195+1,0)</f>
        <v>0</v>
      </c>
      <c r="GN57" s="0" t="n">
        <f aca="false">IF(ISNUMBER(FIND(GN$1,$D57))=$AO$1,1,0)*VLOOKUP($Z$2,DALYs!$A$2:$MW$40,'Intervention list'!GN$195+1,0)</f>
        <v>0</v>
      </c>
      <c r="GO57" s="0" t="n">
        <f aca="false">IF(ISNUMBER(FIND(GO$1,$D57))=$AO$1,1,0)*VLOOKUP($Z$2,DALYs!$A$2:$MW$40,'Intervention list'!GO$195+1,0)</f>
        <v>0</v>
      </c>
      <c r="GP57" s="0" t="n">
        <f aca="false">IF(ISNUMBER(FIND(GP$1,$D57))=$AO$1,1,0)*VLOOKUP($Z$2,DALYs!$A$2:$MW$40,'Intervention list'!GP$195+1,0)</f>
        <v>0</v>
      </c>
      <c r="GQ57" s="0" t="n">
        <f aca="false">IF(ISNUMBER(FIND(GQ$1,$D57))=$AO$1,1,0)*VLOOKUP($Z$2,DALYs!$A$2:$MW$40,'Intervention list'!GQ$195+1,0)</f>
        <v>0</v>
      </c>
      <c r="GR57" s="0" t="n">
        <f aca="false">IF(ISNUMBER(FIND(GR$1,$D57))=$AO$1,1,0)*VLOOKUP($Z$2,DALYs!$A$2:$MW$40,'Intervention list'!GR$195+1,0)</f>
        <v>0</v>
      </c>
      <c r="GS57" s="0" t="n">
        <f aca="false">IF(ISNUMBER(FIND(GS$1,$D57))=$AO$1,1,0)*VLOOKUP($Z$2,DALYs!$A$2:$MW$40,'Intervention list'!GS$195+1,0)</f>
        <v>0</v>
      </c>
      <c r="GT57" s="0" t="n">
        <f aca="false">IF(ISNUMBER(FIND(GT$1,$D57))=$AO$1,1,0)*VLOOKUP($Z$2,DALYs!$A$2:$MW$40,'Intervention list'!GT$195+1,0)</f>
        <v>0</v>
      </c>
      <c r="GU57" s="0" t="n">
        <f aca="false">IF(ISNUMBER(FIND(GU$1,$D57))=$AO$1,1,0)*VLOOKUP($Z$2,DALYs!$A$2:$MW$40,'Intervention list'!GU$195+1,0)</f>
        <v>0</v>
      </c>
      <c r="GV57" s="0" t="n">
        <f aca="false">IF(ISNUMBER(FIND(GV$1,$D57))=$AO$1,1,0)*VLOOKUP($Z$2,DALYs!$A$2:$MW$40,'Intervention list'!GV$195+1,0)</f>
        <v>0</v>
      </c>
      <c r="GW57" s="0" t="n">
        <f aca="false">IF(ISNUMBER(FIND(GW$1,$D57))=$AO$1,1,0)*VLOOKUP($Z$2,DALYs!$A$2:$MW$40,'Intervention list'!GW$195+1,0)</f>
        <v>0</v>
      </c>
      <c r="GX57" s="0" t="n">
        <f aca="false">IF(ISNUMBER(FIND(GX$1,$D57))=$AO$1,1,0)*VLOOKUP($Z$2,DALYs!$A$2:$MW$40,'Intervention list'!GX$195+1,0)</f>
        <v>0</v>
      </c>
      <c r="GY57" s="0" t="n">
        <f aca="false">IF(ISNUMBER(FIND(GY$1,$D57))=$AO$1,1,0)*VLOOKUP($Z$2,DALYs!$A$2:$MW$40,'Intervention list'!GY$195+1,0)</f>
        <v>0</v>
      </c>
      <c r="GZ57" s="0" t="n">
        <f aca="false">IF(ISNUMBER(FIND(GZ$1,$D57))=$AO$1,1,0)*VLOOKUP($Z$2,DALYs!$A$2:$MW$40,'Intervention list'!GZ$195+1,0)</f>
        <v>0</v>
      </c>
      <c r="HA57" s="0" t="n">
        <f aca="false">IF(ISNUMBER(FIND(HA$1,$D57))=$AO$1,1,0)*VLOOKUP($Z$2,DALYs!$A$2:$MW$40,'Intervention list'!HA$195+1,0)</f>
        <v>0</v>
      </c>
      <c r="HB57" s="0" t="n">
        <f aca="false">IF(ISNUMBER(FIND(HB$1,$D57))=$AO$1,1,0)*VLOOKUP($Z$2,DALYs!$A$2:$MW$40,'Intervention list'!HB$195+1,0)</f>
        <v>0</v>
      </c>
      <c r="HC57" s="0" t="n">
        <f aca="false">IF(ISNUMBER(FIND(HC$1,$D57))=$AO$1,1,0)*VLOOKUP($Z$2,DALYs!$A$2:$MW$40,'Intervention list'!HC$195+1,0)</f>
        <v>0</v>
      </c>
      <c r="HD57" s="0" t="n">
        <f aca="false">IF(ISNUMBER(FIND(HD$1,$D57))=$AO$1,1,0)*VLOOKUP($Z$2,DALYs!$A$2:$MW$40,'Intervention list'!HD$195+1,0)</f>
        <v>0</v>
      </c>
      <c r="HE57" s="0" t="n">
        <f aca="false">IF(ISNUMBER(FIND(HE$1,$D57))=$AO$1,1,0)*VLOOKUP($Z$2,DALYs!$A$2:$MW$40,'Intervention list'!HE$195+1,0)</f>
        <v>0</v>
      </c>
      <c r="HF57" s="0" t="n">
        <f aca="false">IF(ISNUMBER(FIND(HF$1,$D57))=$AO$1,1,0)*VLOOKUP($Z$2,DALYs!$A$2:$MW$40,'Intervention list'!HF$195+1,0)</f>
        <v>0</v>
      </c>
      <c r="HG57" s="0" t="n">
        <f aca="false">IF(ISNUMBER(FIND(HG$1,$D57))=$AO$1,1,0)*VLOOKUP($Z$2,DALYs!$A$2:$MW$40,'Intervention list'!HG$195+1,0)</f>
        <v>0</v>
      </c>
      <c r="HH57" s="0" t="n">
        <f aca="false">IF(ISNUMBER(FIND(HH$1,$D57))=$AO$1,1,0)*VLOOKUP($Z$2,DALYs!$A$2:$MW$40,'Intervention list'!HH$195+1,0)</f>
        <v>0</v>
      </c>
      <c r="HI57" s="0" t="n">
        <f aca="false">IF(ISNUMBER(FIND(HI$1,$D57))=$AO$1,1,0)*VLOOKUP($Z$2,DALYs!$A$2:$MW$40,'Intervention list'!HI$195+1,0)</f>
        <v>0</v>
      </c>
      <c r="HJ57" s="0" t="n">
        <f aca="false">IF(ISNUMBER(FIND(HJ$1,$D57))=$AO$1,1,0)*VLOOKUP($Z$2,DALYs!$A$2:$MW$40,'Intervention list'!HJ$195+1,0)</f>
        <v>0</v>
      </c>
      <c r="HK57" s="0" t="n">
        <f aca="false">IF(ISNUMBER(FIND(HK$1,$D57))=$AO$1,1,0)*VLOOKUP($Z$2,DALYs!$A$2:$MW$40,'Intervention list'!HK$195+1,0)</f>
        <v>0</v>
      </c>
      <c r="HL57" s="0" t="n">
        <f aca="false">IF(ISNUMBER(FIND(HL$1,$D57))=$AO$1,1,0)*VLOOKUP($Z$2,DALYs!$A$2:$MW$40,'Intervention list'!HL$195+1,0)</f>
        <v>0</v>
      </c>
      <c r="HM57" s="0" t="n">
        <f aca="false">IF(ISNUMBER(FIND(HM$1,$D57))=$AO$1,1,0)*VLOOKUP($Z$2,DALYs!$A$2:$MW$40,'Intervention list'!HM$195+1,0)</f>
        <v>0</v>
      </c>
      <c r="HN57" s="0" t="n">
        <f aca="false">IF(ISNUMBER(FIND(HN$1,$D57))=$AO$1,1,0)*VLOOKUP($Z$2,DALYs!$A$2:$MW$40,'Intervention list'!HN$195+1,0)</f>
        <v>0</v>
      </c>
      <c r="HO57" s="0" t="n">
        <f aca="false">IF(ISNUMBER(FIND(HO$1,$D57))=$AO$1,1,0)*VLOOKUP($Z$2,DALYs!$A$2:$MW$40,'Intervention list'!HO$195+1,0)</f>
        <v>0</v>
      </c>
      <c r="HP57" s="0" t="n">
        <f aca="false">IF(ISNUMBER(FIND(HP$1,$D57))=$AO$1,1,0)*VLOOKUP($Z$2,DALYs!$A$2:$MW$40,'Intervention list'!HP$195+1,0)</f>
        <v>0</v>
      </c>
      <c r="HQ57" s="0" t="n">
        <f aca="false">IF(ISNUMBER(FIND(HQ$1,$D57))=$AO$1,1,0)*VLOOKUP($Z$2,DALYs!$A$2:$MW$40,'Intervention list'!HQ$195+1,0)</f>
        <v>0</v>
      </c>
      <c r="HR57" s="0" t="n">
        <f aca="false">IF(ISNUMBER(FIND(HR$1,$D57))=$AO$1,1,0)*VLOOKUP($Z$2,DALYs!$A$2:$MW$40,'Intervention list'!HR$195+1,0)</f>
        <v>0</v>
      </c>
      <c r="HS57" s="0" t="n">
        <f aca="false">IF(ISNUMBER(FIND(HS$1,$D57))=$AO$1,1,0)*VLOOKUP($Z$2,DALYs!$A$2:$MW$40,'Intervention list'!HS$195+1,0)</f>
        <v>0</v>
      </c>
      <c r="HT57" s="0" t="n">
        <f aca="false">IF(ISNUMBER(FIND(HT$1,$D57))=$AO$1,1,0)*VLOOKUP($Z$2,DALYs!$A$2:$MW$40,'Intervention list'!HT$195+1,0)</f>
        <v>0</v>
      </c>
      <c r="HU57" s="0" t="n">
        <f aca="false">IF(ISNUMBER(FIND(HU$1,$D57))=$AO$1,1,0)*VLOOKUP($Z$2,DALYs!$A$2:$MW$40,'Intervention list'!HU$195+1,0)</f>
        <v>0</v>
      </c>
      <c r="HV57" s="0" t="n">
        <f aca="false">IF(ISNUMBER(FIND(HV$1,$D57))=$AO$1,1,0)*VLOOKUP($Z$2,DALYs!$A$2:$MW$40,'Intervention list'!HV$195+1,0)</f>
        <v>0</v>
      </c>
      <c r="HW57" s="0" t="n">
        <f aca="false">IF(ISNUMBER(FIND(HW$1,$D57))=$AO$1,1,0)*VLOOKUP($Z$2,DALYs!$A$2:$MW$40,'Intervention list'!HW$195+1,0)</f>
        <v>0</v>
      </c>
      <c r="HX57" s="0" t="n">
        <f aca="false">IF(ISNUMBER(FIND(HX$1,$D57))=$AO$1,1,0)*VLOOKUP($Z$2,DALYs!$A$2:$MW$40,'Intervention list'!HX$195+1,0)</f>
        <v>0</v>
      </c>
      <c r="HY57" s="0" t="n">
        <f aca="false">IF(ISNUMBER(FIND(HY$1,$D57))=$AO$1,1,0)*VLOOKUP($Z$2,DALYs!$A$2:$MW$40,'Intervention list'!HY$195+1,0)</f>
        <v>536379.66812488</v>
      </c>
      <c r="HZ57" s="0" t="n">
        <f aca="false">IF(ISNUMBER(FIND(HZ$1,$D57))=$AO$1,1,0)*VLOOKUP($Z$2,DALYs!$A$2:$MW$40,'Intervention list'!HZ$195+1,0)</f>
        <v>0</v>
      </c>
      <c r="IA57" s="0" t="n">
        <f aca="false">IF(ISNUMBER(FIND(IA$1,$D57))=$AO$1,1,0)*VLOOKUP($Z$2,DALYs!$A$2:$MW$40,'Intervention list'!IA$195+1,0)</f>
        <v>0</v>
      </c>
      <c r="IB57" s="0" t="n">
        <f aca="false">IF(ISNUMBER(FIND(IB$1,$D57))=$AO$1,1,0)*VLOOKUP($Z$2,DALYs!$A$2:$MW$40,'Intervention list'!IB$195+1,0)</f>
        <v>0</v>
      </c>
      <c r="IC57" s="0" t="n">
        <f aca="false">IF(ISNUMBER(FIND(IC$1,$D57))=$AO$1,1,0)*VLOOKUP($Z$2,DALYs!$A$2:$MW$40,'Intervention list'!IC$195+1,0)</f>
        <v>0</v>
      </c>
      <c r="ID57" s="0" t="n">
        <f aca="false">IF(ISNUMBER(FIND(ID$1,$D57))=$AO$1,1,0)*VLOOKUP($Z$2,DALYs!$A$2:$MW$40,'Intervention list'!ID$195+1,0)</f>
        <v>0</v>
      </c>
      <c r="IE57" s="0" t="n">
        <f aca="false">IF(ISNUMBER(FIND(IE$1,$D57))=$AO$1,1,0)*VLOOKUP($Z$2,DALYs!$A$2:$MW$40,'Intervention list'!IE$195+1,0)</f>
        <v>0</v>
      </c>
      <c r="IF57" s="0" t="n">
        <f aca="false">IF(ISNUMBER(FIND(IF$1,$D57))=$AO$1,1,0)*VLOOKUP($Z$2,DALYs!$A$2:$MW$40,'Intervention list'!IF$195+1,0)</f>
        <v>0</v>
      </c>
      <c r="IG57" s="0" t="n">
        <f aca="false">IF(ISNUMBER(FIND(IG$1,$D57))=$AO$1,1,0)*VLOOKUP($Z$2,DALYs!$A$2:$MW$40,'Intervention list'!IG$195+1,0)</f>
        <v>0</v>
      </c>
      <c r="IH57" s="0" t="n">
        <f aca="false">IF(ISNUMBER(FIND(IH$1,$D57))=$AO$1,1,0)*VLOOKUP($Z$2,DALYs!$A$2:$MW$40,'Intervention list'!IH$195+1,0)</f>
        <v>0</v>
      </c>
      <c r="II57" s="0" t="n">
        <f aca="false">IF(ISNUMBER(FIND(II$1,$D57))=$AO$1,1,0)*VLOOKUP($Z$2,DALYs!$A$2:$MW$40,'Intervention list'!II$195+1,0)</f>
        <v>0</v>
      </c>
      <c r="IJ57" s="0" t="n">
        <f aca="false">IF(ISNUMBER(FIND(IJ$1,$D57))=$AO$1,1,0)*VLOOKUP($Z$2,DALYs!$A$2:$MW$40,'Intervention list'!IJ$195+1,0)</f>
        <v>0</v>
      </c>
      <c r="IK57" s="0" t="n">
        <f aca="false">IF(ISNUMBER(FIND(IK$1,$D57))=$AO$1,1,0)*VLOOKUP($Z$2,DALYs!$A$2:$MW$40,'Intervention list'!IK$195+1,0)</f>
        <v>0</v>
      </c>
      <c r="IL57" s="0" t="n">
        <f aca="false">IF(ISNUMBER(FIND(IL$1,$D57))=$AO$1,1,0)*VLOOKUP($Z$2,DALYs!$A$2:$MW$40,'Intervention list'!IL$195+1,0)</f>
        <v>0</v>
      </c>
      <c r="IM57" s="0" t="n">
        <f aca="false">IF(ISNUMBER(FIND(IM$1,$D57))=$AO$1,1,0)*VLOOKUP($Z$2,DALYs!$A$2:$MW$40,'Intervention list'!IM$195+1,0)</f>
        <v>0</v>
      </c>
      <c r="IN57" s="0" t="n">
        <f aca="false">IF(ISNUMBER(FIND(IN$1,$D57))=$AO$1,1,0)*VLOOKUP($Z$2,DALYs!$A$2:$MW$40,'Intervention list'!IN$195+1,0)</f>
        <v>0</v>
      </c>
      <c r="IO57" s="0" t="n">
        <f aca="false">IF(ISNUMBER(FIND(IO$1,$D57))=$AO$1,1,0)*VLOOKUP($Z$2,DALYs!$A$2:$MW$40,'Intervention list'!IO$195+1,0)</f>
        <v>0</v>
      </c>
      <c r="IP57" s="0" t="n">
        <f aca="false">IF(ISNUMBER(FIND(IP$1,$D57))=$AO$1,1,0)*VLOOKUP($Z$2,DALYs!$A$2:$MW$40,'Intervention list'!IP$195+1,0)</f>
        <v>0</v>
      </c>
      <c r="IQ57" s="0" t="n">
        <f aca="false">IF(ISNUMBER(FIND(IQ$1,$D57))=$AO$1,1,0)*VLOOKUP($Z$2,DALYs!$A$2:$MW$40,'Intervention list'!IQ$195+1,0)</f>
        <v>0</v>
      </c>
      <c r="IR57" s="0" t="n">
        <f aca="false">IF(ISNUMBER(FIND(IR$1,$D57))=$AO$1,1,0)*VLOOKUP($Z$2,DALYs!$A$2:$MW$40,'Intervention list'!IR$195+1,0)</f>
        <v>0</v>
      </c>
      <c r="IS57" s="0" t="n">
        <f aca="false">IF(ISNUMBER(FIND(IS$1,$D57))=$AO$1,1,0)*VLOOKUP($Z$2,DALYs!$A$2:$MW$40,'Intervention list'!IS$195+1,0)</f>
        <v>0</v>
      </c>
      <c r="IT57" s="0" t="n">
        <f aca="false">IF(ISNUMBER(FIND(IT$1,$D57))=$AO$1,1,0)*VLOOKUP($Z$2,DALYs!$A$2:$MW$40,'Intervention list'!IT$195+1,0)</f>
        <v>0</v>
      </c>
      <c r="IU57" s="0" t="n">
        <f aca="false">IF(ISNUMBER(FIND(IU$1,$D57))=$AO$1,1,0)*VLOOKUP($Z$2,DALYs!$A$2:$MW$40,'Intervention list'!IU$195+1,0)</f>
        <v>0</v>
      </c>
      <c r="IV57" s="0" t="n">
        <f aca="false">IF(ISNUMBER(FIND(IV$1,$D57))=$AO$1,1,0)*VLOOKUP($Z$2,DALYs!$A$2:$MW$40,'Intervention list'!IV$195+1,0)</f>
        <v>0</v>
      </c>
      <c r="IW57" s="0" t="n">
        <f aca="false">IF(ISNUMBER(FIND(IW$1,$D57))=$AO$1,1,0)*VLOOKUP($Z$2,DALYs!$A$2:$MW$40,'Intervention list'!IW$195+1,0)</f>
        <v>0</v>
      </c>
      <c r="IX57" s="0" t="n">
        <f aca="false">IF(ISNUMBER(FIND(IX$1,$D57))=$AO$1,1,0)*VLOOKUP($Z$2,DALYs!$A$2:$MW$40,'Intervention list'!IX$195+1,0)</f>
        <v>0</v>
      </c>
      <c r="IY57" s="0" t="n">
        <f aca="false">IF(ISNUMBER(FIND(IY$1,$D57))=$AO$1,1,0)*VLOOKUP($Z$2,DALYs!$A$2:$MW$40,'Intervention list'!IY$195+1,0)</f>
        <v>0</v>
      </c>
      <c r="IZ57" s="0" t="n">
        <f aca="false">IF(ISNUMBER(FIND(IZ$1,$D57))=$AO$1,1,0)*VLOOKUP($Z$2,DALYs!$A$2:$MW$40,'Intervention list'!IZ$195+1,0)</f>
        <v>0</v>
      </c>
      <c r="JA57" s="0" t="n">
        <f aca="false">IF(ISNUMBER(FIND(JA$1,$D57))=$AO$1,1,0)*VLOOKUP($Z$2,DALYs!$A$2:$MW$40,'Intervention list'!JA$195+1,0)</f>
        <v>0</v>
      </c>
      <c r="JB57" s="0" t="n">
        <f aca="false">IF(ISNUMBER(FIND(JB$1,$D57))=$AO$1,1,0)*VLOOKUP($Z$2,DALYs!$A$2:$MW$40,'Intervention list'!JB$195+1,0)</f>
        <v>0</v>
      </c>
      <c r="JC57" s="0" t="n">
        <f aca="false">IF(ISNUMBER(FIND(JC$1,$D57))=$AO$1,1,0)*VLOOKUP($Z$2,DALYs!$A$2:$MW$40,'Intervention list'!JC$195+1,0)</f>
        <v>0</v>
      </c>
      <c r="JD57" s="0" t="n">
        <f aca="false">IF(ISNUMBER(FIND(JD$1,$D57))=$AO$1,1,0)*VLOOKUP($Z$2,DALYs!$A$2:$MW$40,'Intervention list'!JD$195+1,0)</f>
        <v>0</v>
      </c>
      <c r="JE57" s="0" t="n">
        <f aca="false">IF(ISNUMBER(FIND(JE$1,$D57))=$AO$1,1,0)*VLOOKUP($Z$2,DALYs!$A$2:$MW$40,'Intervention list'!JE$195+1,0)</f>
        <v>0</v>
      </c>
      <c r="JF57" s="0" t="n">
        <f aca="false">IF(ISNUMBER(FIND(JF$1,$D57))=$AO$1,1,0)*VLOOKUP($Z$2,DALYs!$A$2:$MW$40,'Intervention list'!JF$195+1,0)</f>
        <v>0</v>
      </c>
      <c r="JG57" s="0" t="n">
        <f aca="false">IF(ISNUMBER(FIND(JG$1,$D57))=$AO$1,1,0)*VLOOKUP($Z$2,DALYs!$A$2:$MW$40,'Intervention list'!JG$195+1,0)</f>
        <v>0</v>
      </c>
      <c r="JH57" s="0" t="n">
        <f aca="false">IF(ISNUMBER(FIND(JH$1,$D57))=$AO$1,1,0)*VLOOKUP($Z$2,DALYs!$A$2:$MW$40,'Intervention list'!JH$195+1,0)</f>
        <v>0</v>
      </c>
      <c r="JI57" s="0" t="n">
        <f aca="false">IF(ISNUMBER(FIND(JI$1,$D57))=$AO$1,1,0)*VLOOKUP($Z$2,DALYs!$A$2:$MW$40,'Intervention list'!JI$195+1,0)</f>
        <v>0</v>
      </c>
      <c r="JJ57" s="0" t="n">
        <f aca="false">IF(ISNUMBER(FIND(JJ$1,$D57))=$AO$1,1,0)*VLOOKUP($Z$2,DALYs!$A$2:$MW$40,'Intervention list'!JJ$195+1,0)</f>
        <v>0</v>
      </c>
      <c r="JK57" s="0" t="n">
        <f aca="false">IF(ISNUMBER(FIND(JK$1,$D57))=$AO$1,1,0)*VLOOKUP($Z$2,DALYs!$A$2:$MW$40,'Intervention list'!JK$195+1,0)</f>
        <v>0</v>
      </c>
      <c r="JL57" s="0" t="n">
        <f aca="false">IF(ISNUMBER(FIND(JL$1,$D57))=$AO$1,1,0)*VLOOKUP($Z$2,DALYs!$A$2:$MW$40,'Intervention list'!JL$195+1,0)</f>
        <v>0</v>
      </c>
      <c r="JM57" s="0" t="n">
        <f aca="false">IF(ISNUMBER(FIND(JM$1,$D57))=$AO$1,1,0)*VLOOKUP($Z$2,DALYs!$A$2:$MW$40,'Intervention list'!JM$195+1,0)</f>
        <v>0</v>
      </c>
      <c r="JN57" s="0" t="n">
        <f aca="false">IF(ISNUMBER(FIND(JN$1,$D57))=$AO$1,1,0)*VLOOKUP($Z$2,DALYs!$A$2:$MW$40,'Intervention list'!JN$195+1,0)</f>
        <v>0</v>
      </c>
      <c r="JO57" s="0" t="n">
        <f aca="false">IF(ISNUMBER(FIND(JO$1,$D57))=$AO$1,1,0)*VLOOKUP($Z$2,DALYs!$A$2:$MW$40,'Intervention list'!JO$195+1,0)</f>
        <v>0</v>
      </c>
      <c r="JP57" s="0" t="n">
        <f aca="false">IF(ISNUMBER(FIND(JP$1,$D57))=$AO$1,1,0)*VLOOKUP($Z$2,DALYs!$A$2:$MW$40,'Intervention list'!JP$195+1,0)</f>
        <v>0</v>
      </c>
      <c r="JQ57" s="0" t="n">
        <f aca="false">IF(ISNUMBER(FIND(JQ$1,$D57))=$AO$1,1,0)*VLOOKUP($Z$2,DALYs!$A$2:$MW$40,'Intervention list'!JQ$195+1,0)</f>
        <v>0</v>
      </c>
      <c r="JR57" s="0" t="n">
        <f aca="false">IF(ISNUMBER(FIND(JR$1,$D57))=$AO$1,1,0)*VLOOKUP($Z$2,DALYs!$A$2:$MW$40,'Intervention list'!JR$195+1,0)</f>
        <v>0</v>
      </c>
      <c r="JS57" s="0" t="n">
        <f aca="false">IF(ISNUMBER(FIND(JS$1,$D57))=$AO$1,1,0)*VLOOKUP($Z$2,DALYs!$A$2:$MW$40,'Intervention list'!JS$195+1,0)</f>
        <v>0</v>
      </c>
      <c r="JT57" s="0" t="n">
        <f aca="false">IF(ISNUMBER(FIND(JT$1,$D57))=$AO$1,1,0)*VLOOKUP($Z$2,DALYs!$A$2:$MW$40,'Intervention list'!JT$195+1,0)</f>
        <v>0</v>
      </c>
      <c r="JU57" s="0" t="n">
        <f aca="false">IF(ISNUMBER(FIND(JU$1,$D57))=$AO$1,1,0)*VLOOKUP($Z$2,DALYs!$A$2:$MW$40,'Intervention list'!JU$195+1,0)</f>
        <v>0</v>
      </c>
      <c r="JV57" s="0" t="n">
        <f aca="false">IF(ISNUMBER(FIND(JV$1,$D57))=$AO$1,1,0)*VLOOKUP($Z$2,DALYs!$A$2:$MW$40,'Intervention list'!JV$195+1,0)</f>
        <v>0</v>
      </c>
      <c r="JW57" s="0" t="n">
        <f aca="false">IF(ISNUMBER(FIND(JW$1,$D57))=$AO$1,1,0)*VLOOKUP($Z$2,DALYs!$A$2:$MW$40,'Intervention list'!JW$195+1,0)</f>
        <v>0</v>
      </c>
      <c r="JX57" s="0" t="n">
        <f aca="false">IF(ISNUMBER(FIND(JX$1,$D57))=$AO$1,1,0)*VLOOKUP($Z$2,DALYs!$A$2:$MW$40,'Intervention list'!JX$195+1,0)</f>
        <v>0</v>
      </c>
      <c r="JY57" s="0" t="n">
        <f aca="false">IF(ISNUMBER(FIND(JY$1,$D57))=$AO$1,1,0)*VLOOKUP($Z$2,DALYs!$A$2:$MW$40,'Intervention list'!JY$195+1,0)</f>
        <v>0</v>
      </c>
      <c r="JZ57" s="0" t="n">
        <f aca="false">IF(ISNUMBER(FIND(JZ$1,$D57))=$AO$1,1,0)*VLOOKUP($Z$2,DALYs!$A$2:$MW$40,'Intervention list'!JZ$195+1,0)</f>
        <v>0</v>
      </c>
      <c r="KA57" s="0" t="n">
        <f aca="false">IF(ISNUMBER(FIND(KA$1,$D57))=$AO$1,1,0)*VLOOKUP($Z$2,DALYs!$A$2:$MW$40,'Intervention list'!KA$195+1,0)</f>
        <v>0</v>
      </c>
      <c r="KB57" s="0" t="n">
        <f aca="false">IF(ISNUMBER(FIND(KB$1,$D57))=$AO$1,1,0)*VLOOKUP($Z$2,DALYs!$A$2:$MW$40,'Intervention list'!KB$195+1,0)</f>
        <v>0</v>
      </c>
      <c r="KC57" s="0" t="n">
        <f aca="false">IF(ISNUMBER(FIND(KC$1,$D57))=$AO$1,1,0)*VLOOKUP($Z$2,DALYs!$A$2:$MW$40,'Intervention list'!KC$195+1,0)</f>
        <v>0</v>
      </c>
      <c r="KD57" s="0" t="n">
        <f aca="false">IF(ISNUMBER(FIND(KD$1,$D57))=$AO$1,1,0)*VLOOKUP($Z$2,DALYs!$A$2:$MW$40,'Intervention list'!KD$195+1,0)</f>
        <v>0</v>
      </c>
      <c r="KE57" s="0" t="n">
        <f aca="false">IF(ISNUMBER(FIND(KE$1,$D57))=$AO$1,1,0)*VLOOKUP($Z$2,DALYs!$A$2:$MW$40,'Intervention list'!KE$195+1,0)</f>
        <v>0</v>
      </c>
      <c r="KF57" s="0" t="n">
        <f aca="false">IF(ISNUMBER(FIND(KF$1,$D57))=$AO$1,1,0)*VLOOKUP($Z$2,DALYs!$A$2:$MW$40,'Intervention list'!KF$195+1,0)</f>
        <v>0</v>
      </c>
      <c r="KG57" s="0" t="n">
        <f aca="false">IF(ISNUMBER(FIND(KG$1,$D57))=$AO$1,1,0)*VLOOKUP($Z$2,DALYs!$A$2:$MW$40,'Intervention list'!KG$195+1,0)</f>
        <v>0</v>
      </c>
      <c r="KH57" s="0" t="n">
        <f aca="false">IF(ISNUMBER(FIND(KH$1,$D57))=$AO$1,1,0)*VLOOKUP($Z$2,DALYs!$A$2:$MW$40,'Intervention list'!KH$195+1,0)</f>
        <v>0</v>
      </c>
      <c r="KI57" s="0" t="n">
        <f aca="false">IF(ISNUMBER(FIND(KI$1,$D57))=$AO$1,1,0)*VLOOKUP($Z$2,DALYs!$A$2:$MW$40,'Intervention list'!KI$195+1,0)</f>
        <v>0</v>
      </c>
      <c r="KJ57" s="0" t="n">
        <f aca="false">IF(ISNUMBER(FIND(KJ$1,$D57))=$AO$1,1,0)*VLOOKUP($Z$2,DALYs!$A$2:$MW$40,'Intervention list'!KJ$195+1,0)</f>
        <v>0</v>
      </c>
      <c r="KK57" s="0" t="n">
        <f aca="false">IF(ISNUMBER(FIND(KK$1,$D57))=$AO$1,1,0)*VLOOKUP($Z$2,DALYs!$A$2:$MW$40,'Intervention list'!KK$195+1,0)</f>
        <v>0</v>
      </c>
      <c r="KL57" s="0" t="n">
        <f aca="false">IF(ISNUMBER(FIND(KL$1,$D57))=$AO$1,1,0)*VLOOKUP($Z$2,DALYs!$A$2:$MW$40,'Intervention list'!KL$195+1,0)</f>
        <v>0</v>
      </c>
      <c r="KM57" s="0" t="n">
        <f aca="false">IF(ISNUMBER(FIND(KM$1,$D57))=$AO$1,1,0)*VLOOKUP($Z$2,DALYs!$A$2:$MW$40,'Intervention list'!KM$195+1,0)</f>
        <v>0</v>
      </c>
      <c r="KN57" s="0" t="n">
        <f aca="false">IF(ISNUMBER(FIND(KN$1,$D57))=$AO$1,1,0)*VLOOKUP($Z$2,DALYs!$A$2:$MW$40,'Intervention list'!KN$195+1,0)</f>
        <v>0</v>
      </c>
      <c r="KO57" s="0" t="n">
        <f aca="false">IF(ISNUMBER(FIND(KO$1,$D57))=$AO$1,1,0)*VLOOKUP($Z$2,DALYs!$A$2:$MW$40,'Intervention list'!KO$195+1,0)</f>
        <v>0</v>
      </c>
      <c r="KP57" s="0" t="n">
        <f aca="false">IF(ISNUMBER(FIND(KP$1,$D57))=$AO$1,1,0)*VLOOKUP($Z$2,DALYs!$A$2:$MW$40,'Intervention list'!KP$195+1,0)</f>
        <v>0</v>
      </c>
      <c r="KQ57" s="0" t="n">
        <f aca="false">IF(ISNUMBER(FIND(KQ$1,$D57))=$AO$1,1,0)*VLOOKUP($Z$2,DALYs!$A$2:$MW$40,'Intervention list'!KQ$195+1,0)</f>
        <v>0</v>
      </c>
      <c r="KR57" s="0" t="n">
        <f aca="false">IF(ISNUMBER(FIND(KR$1,$D57))=$AO$1,1,0)*VLOOKUP($Z$2,DALYs!$A$2:$MW$40,'Intervention list'!KR$195+1,0)</f>
        <v>0</v>
      </c>
      <c r="KS57" s="0" t="n">
        <f aca="false">IF(ISNUMBER(FIND(KS$1,$D57))=$AO$1,1,0)*VLOOKUP($Z$2,DALYs!$A$2:$MW$40,'Intervention list'!KS$195+1,0)</f>
        <v>0</v>
      </c>
      <c r="KT57" s="0" t="n">
        <f aca="false">IF(ISNUMBER(FIND(KT$1,$D57))=$AO$1,1,0)*VLOOKUP($Z$2,DALYs!$A$2:$MW$40,'Intervention list'!KT$195+1,0)</f>
        <v>0</v>
      </c>
      <c r="KU57" s="0" t="n">
        <f aca="false">IF(ISNUMBER(FIND(KU$1,$D57))=$AO$1,1,0)*VLOOKUP($Z$2,DALYs!$A$2:$MW$40,'Intervention list'!KU$195+1,0)</f>
        <v>0</v>
      </c>
      <c r="KV57" s="0" t="n">
        <f aca="false">IF(ISNUMBER(FIND(KV$1,$D57))=$AO$1,1,0)*VLOOKUP($Z$2,DALYs!$A$2:$MW$40,'Intervention list'!KV$195+1,0)</f>
        <v>0</v>
      </c>
      <c r="KW57" s="0" t="n">
        <f aca="false">IF(ISNUMBER(FIND(KW$1,$D57))=$AO$1,1,0)*VLOOKUP($Z$2,DALYs!$A$2:$MW$40,'Intervention list'!KW$195+1,0)</f>
        <v>0</v>
      </c>
      <c r="KX57" s="0" t="n">
        <f aca="false">IF(ISNUMBER(FIND(KX$1,$D57))=$AO$1,1,0)*VLOOKUP($Z$2,DALYs!$A$2:$MW$40,'Intervention list'!KX$195+1,0)</f>
        <v>0</v>
      </c>
      <c r="KY57" s="0" t="n">
        <f aca="false">IF(ISNUMBER(FIND(KY$1,$D57))=$AO$1,1,0)*VLOOKUP($Z$2,DALYs!$A$2:$MW$40,'Intervention list'!KY$195+1,0)</f>
        <v>0</v>
      </c>
      <c r="KZ57" s="0" t="n">
        <f aca="false">IF(ISNUMBER(FIND(KZ$1,$D57))=$AO$1,1,0)*VLOOKUP($Z$2,DALYs!$A$2:$MW$40,'Intervention list'!KZ$195+1,0)</f>
        <v>0</v>
      </c>
      <c r="LA57" s="0" t="n">
        <f aca="false">IF(ISNUMBER(FIND(LA$1,$D57))=$AO$1,1,0)*VLOOKUP($Z$2,DALYs!$A$2:$MW$40,'Intervention list'!LA$195+1,0)</f>
        <v>0</v>
      </c>
      <c r="LB57" s="0" t="n">
        <f aca="false">IF(ISNUMBER(FIND(LB$1,$D57))=$AO$1,1,0)*VLOOKUP($Z$2,DALYs!$A$2:$MW$40,'Intervention list'!LB$195+1,0)</f>
        <v>0</v>
      </c>
      <c r="LC57" s="0" t="n">
        <f aca="false">IF(ISNUMBER(FIND(LC$1,$D57))=$AO$1,1,0)*VLOOKUP($Z$2,DALYs!$A$2:$MW$40,'Intervention list'!LC$195+1,0)</f>
        <v>0</v>
      </c>
      <c r="LD57" s="0" t="n">
        <f aca="false">IF(ISNUMBER(FIND(LD$1,$D57))=$AO$1,1,0)*VLOOKUP($Z$2,DALYs!$A$2:$MW$40,'Intervention list'!LD$195+1,0)</f>
        <v>0</v>
      </c>
      <c r="LE57" s="0" t="n">
        <f aca="false">IF(ISNUMBER(FIND(LE$1,$D57))=$AO$1,1,0)*VLOOKUP($Z$2,DALYs!$A$2:$MW$40,'Intervention list'!LE$195+1,0)</f>
        <v>0</v>
      </c>
      <c r="LF57" s="0" t="n">
        <f aca="false">IF(ISNUMBER(FIND(LF$1,$D57))=$AO$1,1,0)*VLOOKUP($Z$2,DALYs!$A$2:$MW$40,'Intervention list'!LF$195+1,0)</f>
        <v>0</v>
      </c>
      <c r="LG57" s="0" t="n">
        <f aca="false">IF(ISNUMBER(FIND(LG$1,$D57))=$AO$1,1,0)*VLOOKUP($Z$2,DALYs!$A$2:$MW$40,'Intervention list'!LG$195+1,0)</f>
        <v>0</v>
      </c>
      <c r="LH57" s="0" t="n">
        <f aca="false">IF(ISNUMBER(FIND(LH$1,$D57))=$AO$1,1,0)*VLOOKUP($Z$2,DALYs!$A$2:$MW$40,'Intervention list'!LH$195+1,0)</f>
        <v>0</v>
      </c>
      <c r="LI57" s="0" t="n">
        <f aca="false">IF(ISNUMBER(FIND(LI$1,$D57))=$AO$1,1,0)*VLOOKUP($Z$2,DALYs!$A$2:$MW$40,'Intervention list'!LI$195+1,0)</f>
        <v>0</v>
      </c>
      <c r="LJ57" s="0" t="n">
        <f aca="false">IF(ISNUMBER(FIND(LJ$1,$D57))=$AO$1,1,0)*VLOOKUP($Z$2,DALYs!$A$2:$MW$40,'Intervention list'!LJ$195+1,0)</f>
        <v>0</v>
      </c>
      <c r="LK57" s="0" t="n">
        <f aca="false">IF(ISNUMBER(FIND(LK$1,$D57))=$AO$1,1,0)*VLOOKUP($Z$2,DALYs!$A$2:$MW$40,'Intervention list'!LK$195+1,0)</f>
        <v>0</v>
      </c>
      <c r="LL57" s="0" t="n">
        <f aca="false">IF(ISNUMBER(FIND(LL$1,$D57))=$AO$1,1,0)*VLOOKUP($Z$2,DALYs!$A$2:$MW$40,'Intervention list'!LL$195+1,0)</f>
        <v>0</v>
      </c>
      <c r="LM57" s="0" t="n">
        <f aca="false">IF(ISNUMBER(FIND(LM$1,$D57))=$AO$1,1,0)*VLOOKUP($Z$2,DALYs!$A$2:$MW$40,'Intervention list'!LM$195+1,0)</f>
        <v>0</v>
      </c>
      <c r="LN57" s="0" t="n">
        <f aca="false">IF(ISNUMBER(FIND(LN$1,$D57))=$AO$1,1,0)*VLOOKUP($Z$2,DALYs!$A$2:$MW$40,'Intervention list'!LN$195+1,0)</f>
        <v>0</v>
      </c>
      <c r="LO57" s="0" t="n">
        <f aca="false">IF(ISNUMBER(FIND(LO$1,$D57))=$AO$1,1,0)*VLOOKUP($Z$2,DALYs!$A$2:$MW$40,'Intervention list'!LO$195+1,0)</f>
        <v>0</v>
      </c>
      <c r="LP57" s="0" t="n">
        <f aca="false">IF(ISNUMBER(FIND(LP$1,$D57))=$AO$1,1,0)*VLOOKUP($Z$2,DALYs!$A$2:$MW$40,'Intervention list'!LP$195+1,0)</f>
        <v>0</v>
      </c>
      <c r="LQ57" s="0" t="n">
        <f aca="false">IF(ISNUMBER(FIND(LQ$1,$D57))=$AO$1,1,0)*VLOOKUP($Z$2,DALYs!$A$2:$MW$40,'Intervention list'!LQ$195+1,0)</f>
        <v>0</v>
      </c>
      <c r="LR57" s="0" t="n">
        <f aca="false">IF(ISNUMBER(FIND(LR$1,$D57))=$AO$1,1,0)*VLOOKUP($Z$2,DALYs!$A$2:$MW$40,'Intervention list'!LR$195+1,0)</f>
        <v>0</v>
      </c>
      <c r="LS57" s="0" t="n">
        <f aca="false">IF(ISNUMBER(FIND(LS$1,$D57))=$AO$1,1,0)*VLOOKUP($Z$2,DALYs!$A$2:$MW$40,'Intervention list'!LS$195+1,0)</f>
        <v>0</v>
      </c>
      <c r="LT57" s="0" t="n">
        <f aca="false">IF(ISNUMBER(FIND(LT$1,$D57))=$AO$1,1,0)*VLOOKUP($Z$2,DALYs!$A$2:$MW$40,'Intervention list'!LT$195+1,0)</f>
        <v>0</v>
      </c>
      <c r="LU57" s="0" t="n">
        <f aca="false">IF(ISNUMBER(FIND(LU$1,$D57))=$AO$1,1,0)*VLOOKUP($Z$2,DALYs!$A$2:$MW$40,'Intervention list'!LU$195+1,0)</f>
        <v>0</v>
      </c>
      <c r="LV57" s="0" t="n">
        <f aca="false">IF(ISNUMBER(FIND(LV$1,$D57))=$AO$1,1,0)*VLOOKUP($Z$2,DALYs!$A$2:$MW$40,'Intervention list'!LV$195+1,0)</f>
        <v>0</v>
      </c>
      <c r="LW57" s="0" t="n">
        <f aca="false">IF(ISNUMBER(FIND(LW$1,$D57))=$AO$1,1,0)*VLOOKUP($Z$2,DALYs!$A$2:$MW$40,'Intervention list'!LW$195+1,0)</f>
        <v>0</v>
      </c>
      <c r="LX57" s="0" t="n">
        <f aca="false">IF(ISNUMBER(FIND(LX$1,$D57))=$AO$1,1,0)*VLOOKUP($Z$2,DALYs!$A$2:$MW$40,'Intervention list'!LX$195+1,0)</f>
        <v>0</v>
      </c>
      <c r="LY57" s="0" t="n">
        <f aca="false">IF(ISNUMBER(FIND(LY$1,$D57))=$AO$1,1,0)*VLOOKUP($Z$2,DALYs!$A$2:$MW$40,'Intervention list'!LY$195+1,0)</f>
        <v>0</v>
      </c>
      <c r="LZ57" s="0" t="n">
        <f aca="false">IF(ISNUMBER(FIND(LZ$1,$D57))=$AO$1,1,0)*VLOOKUP($Z$2,DALYs!$A$2:$MW$40,'Intervention list'!LZ$195+1,0)</f>
        <v>0</v>
      </c>
      <c r="MA57" s="0" t="n">
        <f aca="false">IF(ISNUMBER(FIND(MA$1,$D57))=$AO$1,1,0)*VLOOKUP($Z$2,DALYs!$A$2:$MW$40,'Intervention list'!MA$195+1,0)</f>
        <v>0</v>
      </c>
      <c r="MB57" s="0" t="n">
        <f aca="false">IF(ISNUMBER(FIND(MB$1,$D57))=$AO$1,1,0)*VLOOKUP($Z$2,DALYs!$A$2:$MW$40,'Intervention list'!MB$195+1,0)</f>
        <v>32012.59926881</v>
      </c>
      <c r="MC57" s="0" t="n">
        <f aca="false">IF(ISNUMBER(FIND(MC$1,$D57))=$AO$1,1,0)*VLOOKUP($Z$2,DALYs!$A$2:$MW$40,'Intervention list'!MC$195+1,0)</f>
        <v>0</v>
      </c>
      <c r="MD57" s="0" t="n">
        <f aca="false">IF(ISNUMBER(FIND(MD$1,$D57))=$AO$1,1,0)*VLOOKUP($Z$2,DALYs!$A$2:$MW$40,'Intervention list'!MD$195+1,0)</f>
        <v>0</v>
      </c>
      <c r="ME57" s="0" t="n">
        <f aca="false">IF(ISNUMBER(FIND(ME$1,$D57))=$AO$1,1,0)*VLOOKUP($Z$2,DALYs!$A$2:$MW$40,'Intervention list'!ME$195+1,0)</f>
        <v>0</v>
      </c>
      <c r="MF57" s="0" t="n">
        <f aca="false">IF(ISNUMBER(FIND(MF$1,$D57))=$AO$1,1,0)*VLOOKUP($Z$2,DALYs!$A$2:$MW$40,'Intervention list'!MF$195+1,0)</f>
        <v>0</v>
      </c>
      <c r="MG57" s="0" t="n">
        <f aca="false">IF(ISNUMBER(FIND(MG$1,$D57))=$AO$1,1,0)*VLOOKUP($Z$2,DALYs!$A$2:$MW$40,'Intervention list'!MG$195+1,0)</f>
        <v>0</v>
      </c>
      <c r="MH57" s="0" t="n">
        <f aca="false">IF(ISNUMBER(FIND(MH$1,$D57))=$AO$1,1,0)*VLOOKUP($Z$2,DALYs!$A$2:$MW$40,'Intervention list'!MH$195+1,0)</f>
        <v>0</v>
      </c>
      <c r="MI57" s="0" t="n">
        <f aca="false">IF(ISNUMBER(FIND(MI$1,$D57))=$AO$1,1,0)*VLOOKUP($Z$2,DALYs!$A$2:$MW$40,'Intervention list'!MI$195+1,0)</f>
        <v>0</v>
      </c>
      <c r="MJ57" s="0" t="n">
        <f aca="false">IF(ISNUMBER(FIND(MJ$1,$D57))=$AO$1,1,0)*VLOOKUP($Z$2,DALYs!$A$2:$MW$40,'Intervention list'!MJ$195+1,0)</f>
        <v>0</v>
      </c>
      <c r="MK57" s="0" t="n">
        <f aca="false">IF(ISNUMBER(FIND(MK$1,$D57))=$AO$1,1,0)*VLOOKUP($Z$2,DALYs!$A$2:$MW$40,'Intervention list'!MK$195+1,0)</f>
        <v>0</v>
      </c>
      <c r="ML57" s="0" t="n">
        <f aca="false">IF(ISNUMBER(FIND(ML$1,$D57))=$AO$1,1,0)*VLOOKUP($Z$2,DALYs!$A$2:$MW$40,'Intervention list'!ML$195+1,0)</f>
        <v>0</v>
      </c>
      <c r="MM57" s="0" t="n">
        <f aca="false">IF(ISNUMBER(FIND(MM$1,$D57))=$AO$1,1,0)*VLOOKUP($Z$2,DALYs!$A$2:$MW$40,'Intervention list'!MM$195+1,0)</f>
        <v>0</v>
      </c>
      <c r="MN57" s="0" t="n">
        <f aca="false">IF(ISNUMBER(FIND(MN$1,$D57))=$AO$1,1,0)*VLOOKUP($Z$2,DALYs!$A$2:$MW$40,'Intervention list'!MN$195+1,0)</f>
        <v>0</v>
      </c>
      <c r="MO57" s="0" t="n">
        <f aca="false">IF(ISNUMBER(FIND(MO$1,$D57))=$AO$1,1,0)*VLOOKUP($Z$2,DALYs!$A$2:$MW$40,'Intervention list'!MO$195+1,0)</f>
        <v>0</v>
      </c>
      <c r="MP57" s="0" t="n">
        <f aca="false">IF(ISNUMBER(FIND(MP$1,$D57))=$AO$1,1,0)*VLOOKUP($Z$2,DALYs!$A$2:$MW$40,'Intervention list'!MP$195+1,0)</f>
        <v>0</v>
      </c>
      <c r="MQ57" s="0" t="n">
        <f aca="false">IF(ISNUMBER(FIND(MQ$1,$D57))=$AO$1,1,0)*VLOOKUP($Z$2,DALYs!$A$2:$MW$40,'Intervention list'!MQ$195+1,0)</f>
        <v>0</v>
      </c>
      <c r="MR57" s="0" t="n">
        <f aca="false">IF(ISNUMBER(FIND(MR$1,$D57))=$AO$1,1,0)*VLOOKUP($Z$2,DALYs!$A$2:$MW$40,'Intervention list'!MR$195+1,0)</f>
        <v>0</v>
      </c>
      <c r="MS57" s="0" t="n">
        <f aca="false">IF(ISNUMBER(FIND(MS$1,$D57))=$AO$1,1,0)*VLOOKUP($Z$2,DALYs!$A$2:$MW$40,'Intervention list'!MS$195+1,0)</f>
        <v>0</v>
      </c>
      <c r="MT57" s="0" t="n">
        <f aca="false">IF(ISNUMBER(FIND(MT$1,$D57))=$AO$1,1,0)*VLOOKUP($Z$2,DALYs!$A$2:$MW$40,'Intervention list'!MT$195+1,0)</f>
        <v>0</v>
      </c>
      <c r="MU57" s="0" t="n">
        <f aca="false">IF(ISNUMBER(FIND(MU$1,$D57))=$AO$1,1,0)*VLOOKUP($Z$2,DALYs!$A$2:$MW$40,'Intervention list'!MU$195+1,0)</f>
        <v>0</v>
      </c>
      <c r="MV57" s="0" t="n">
        <f aca="false">IF(ISNUMBER(FIND(MV$1,$D57))=$AO$1,1,0)*VLOOKUP($Z$2,DALYs!$A$2:$MW$40,'Intervention list'!MV$195+1,0)</f>
        <v>0</v>
      </c>
      <c r="MW57" s="0" t="n">
        <f aca="false">IF(ISNUMBER(FIND(MW$1,$D57))=$AO$1,1,0)*VLOOKUP($Z$2,DALYs!$A$2:$MW$40,'Intervention list'!MW$195+1,0)</f>
        <v>0</v>
      </c>
      <c r="MX57" s="0" t="n">
        <f aca="false">IF(ISNUMBER(FIND(MX$1,$D57))=$AO$1,1,0)*VLOOKUP($Z$2,DALYs!$A$2:$MW$40,'Intervention list'!MX$195+1,0)</f>
        <v>0</v>
      </c>
      <c r="MY57" s="0" t="n">
        <f aca="false">IF(ISNUMBER(FIND(MY$1,$D57))=$AO$1,1,0)*VLOOKUP($Z$2,DALYs!$A$2:$MW$40,'Intervention list'!MY$195+1,0)</f>
        <v>0</v>
      </c>
      <c r="MZ57" s="0" t="n">
        <f aca="false">IF(ISNUMBER(FIND(MZ$1,$D57))=$AO$1,1,0)*VLOOKUP($Z$2,DALYs!$A$2:$MW$40,'Intervention list'!MZ$195+1,0)</f>
        <v>0</v>
      </c>
      <c r="NA57" s="0" t="n">
        <f aca="false">IF(ISNUMBER(FIND(NA$1,$D57))=$AO$1,1,0)*VLOOKUP($Z$2,DALYs!$A$2:$MW$40,'Intervention list'!NA$195+1,0)</f>
        <v>0</v>
      </c>
      <c r="NB57" s="0" t="n">
        <f aca="false">IF(ISNUMBER(FIND(NB$1,$D57))=$AO$1,1,0)*VLOOKUP($Z$2,DALYs!$A$2:$MW$40,'Intervention list'!NB$195+1,0)</f>
        <v>0</v>
      </c>
      <c r="NC57" s="0" t="n">
        <f aca="false">IF(ISNUMBER(FIND(NC$1,$D57))=$AO$1,1,0)*VLOOKUP($Z$2,DALYs!$A$2:$MW$40,'Intervention list'!NC$195+1,0)</f>
        <v>0</v>
      </c>
      <c r="ND57" s="0" t="n">
        <f aca="false">IF(ISNUMBER(FIND(ND$1,$D57))=$AO$1,1,0)*VLOOKUP($Z$2,DALYs!$A$2:$MW$40,'Intervention list'!ND$195+1,0)</f>
        <v>0</v>
      </c>
      <c r="NE57" s="0" t="n">
        <f aca="false">IF(ISNUMBER(FIND(NE$1,$D57))=$AO$1,1,0)*VLOOKUP($Z$2,DALYs!$A$2:$MW$40,'Intervention list'!NE$195+1,0)</f>
        <v>0</v>
      </c>
      <c r="NF57" s="0" t="n">
        <f aca="false">IF(ISNUMBER(FIND(NF$1,$D57))=$AO$1,1,0)*VLOOKUP($Z$2,DALYs!$A$2:$MW$40,'Intervention list'!NF$195+1,0)</f>
        <v>0</v>
      </c>
      <c r="NG57" s="0" t="n">
        <f aca="false">IF(ISNUMBER(FIND(NG$1,$D57))=$AO$1,1,0)*VLOOKUP($Z$2,DALYs!$A$2:$MW$40,'Intervention list'!NG$195+1,0)</f>
        <v>0</v>
      </c>
      <c r="NH57" s="0" t="n">
        <f aca="false">IF(ISNUMBER(FIND(NH$1,$D57))=$AO$1,1,0)*VLOOKUP($Z$2,DALYs!$A$2:$MW$40,'Intervention list'!NH$195+1,0)</f>
        <v>0</v>
      </c>
      <c r="NI57" s="0" t="n">
        <f aca="false">IF(ISNUMBER(FIND(NI$1,$D57))=$AO$1,1,0)*VLOOKUP($Z$2,DALYs!$A$2:$MW$40,'Intervention list'!NI$195+1,0)</f>
        <v>0</v>
      </c>
      <c r="NJ57" s="0" t="n">
        <f aca="false">IF(ISNUMBER(FIND(NJ$1,$D57))=$AO$1,1,0)*VLOOKUP($Z$2,DALYs!$A$2:$MW$40,'Intervention list'!NJ$195+1,0)</f>
        <v>0</v>
      </c>
      <c r="NK57" s="0" t="n">
        <f aca="false">IF(ISNUMBER(FIND(NK$1,$D57))=$AO$1,1,0)*VLOOKUP($Z$2,DALYs!$A$2:$MW$40,'Intervention list'!NK$195+1,0)</f>
        <v>0</v>
      </c>
      <c r="NL57" s="0" t="n">
        <f aca="false">IF(ISNUMBER(FIND(NL$1,$D57))=$AO$1,1,0)*VLOOKUP($Z$2,DALYs!$A$2:$MW$40,'Intervention list'!NL$195+1,0)</f>
        <v>0</v>
      </c>
      <c r="NM57" s="0" t="n">
        <f aca="false">IF(ISNUMBER(FIND(NM$1,$D57))=$AO$1,1,0)*VLOOKUP($Z$2,DALYs!$A$2:$MW$40,'Intervention list'!NM$195+1,0)</f>
        <v>0</v>
      </c>
      <c r="NN57" s="0" t="n">
        <f aca="false">IF(ISNUMBER(FIND(NN$1,$D57))=$AO$1,1,0)*VLOOKUP($Z$2,DALYs!$A$2:$MW$40,'Intervention list'!NN$195+1,0)</f>
        <v>0</v>
      </c>
      <c r="NO57" s="0" t="n">
        <f aca="false">IF(ISNUMBER(FIND(NO$1,$D57))=$AO$1,1,0)*VLOOKUP($Z$2,DALYs!$A$2:$MW$40,'Intervention list'!NO$195+1,0)</f>
        <v>0</v>
      </c>
      <c r="NP57" s="0" t="n">
        <f aca="false">IF(ISNUMBER(FIND(NP$1,$D57))=$AO$1,1,0)*VLOOKUP($Z$2,DALYs!$A$2:$MW$40,'Intervention list'!NP$195+1,0)</f>
        <v>0</v>
      </c>
      <c r="NQ57" s="0" t="n">
        <f aca="false">IF(ISNUMBER(FIND(NQ$1,$D57))=$AO$1,1,0)*VLOOKUP($Z$2,DALYs!$A$2:$MW$40,'Intervention list'!NQ$195+1,0)</f>
        <v>0</v>
      </c>
      <c r="NR57" s="0" t="n">
        <f aca="false">IF(ISNUMBER(FIND(NR$1,$D57))=$AO$1,1,0)*VLOOKUP($Z$2,DALYs!$A$2:$MW$40,'Intervention list'!NR$195+1,0)</f>
        <v>0</v>
      </c>
      <c r="NS57" s="0" t="n">
        <f aca="false">IF(ISNUMBER(FIND(NS$1,$D57))=$AO$1,1,0)*VLOOKUP($Z$2,DALYs!$A$2:$MW$40,'Intervention list'!NS$195+1,0)</f>
        <v>0</v>
      </c>
      <c r="NT57" s="0" t="n">
        <f aca="false">IF(ISNUMBER(FIND(NT$1,$D57))=$AO$1,1,0)*VLOOKUP($Z$2,DALYs!$A$2:$MW$40,'Intervention list'!NT$195+1,0)</f>
        <v>0</v>
      </c>
      <c r="NU57" s="0" t="n">
        <f aca="false">IF(ISNUMBER(FIND(NU$1,$D57))=$AO$1,1,0)*VLOOKUP($Z$2,DALYs!$A$2:$MW$40,'Intervention list'!NU$195+1,0)</f>
        <v>0</v>
      </c>
      <c r="NV57" s="0" t="n">
        <f aca="false">IF(ISNUMBER(FIND(NV$1,$D57))=$AO$1,1,0)*VLOOKUP($Z$2,DALYs!$A$2:$MW$40,'Intervention list'!NV$195+1,0)</f>
        <v>0</v>
      </c>
      <c r="NW57" s="0" t="n">
        <f aca="false">IF(ISNUMBER(FIND(NW$1,$D57))=$AO$1,1,0)*VLOOKUP($Z$2,DALYs!$A$2:$MW$40,'Intervention list'!NW$195+1,0)</f>
        <v>0</v>
      </c>
      <c r="NX57" s="0" t="n">
        <f aca="false">IF(ISNUMBER(FIND(NX$1,$D57))=$AO$1,1,0)*VLOOKUP($Z$2,DALYs!$A$2:$MW$40,'Intervention list'!NX$195+1,0)</f>
        <v>0</v>
      </c>
      <c r="NY57" s="0" t="n">
        <f aca="false">IF(ISNUMBER(FIND(NY$1,$D57))=$AO$1,1,0)*VLOOKUP($Z$2,DALYs!$A$2:$MW$40,'Intervention list'!NY$195+1,0)</f>
        <v>0</v>
      </c>
      <c r="NZ57" s="0" t="n">
        <f aca="false">IF(ISNUMBER(FIND(NZ$1,$D57))=$AO$1,1,0)*VLOOKUP($Z$2,DALYs!$A$2:$MW$40,'Intervention list'!NZ$195+1,0)</f>
        <v>0</v>
      </c>
      <c r="OA57" s="0" t="n">
        <f aca="false">IF(ISNUMBER(FIND(OA$1,$D57))=$AO$1,1,0)*VLOOKUP($Z$2,DALYs!$A$2:$MW$40,'Intervention list'!OA$195+1,0)</f>
        <v>0</v>
      </c>
      <c r="OB57" s="0" t="n">
        <f aca="false">IF(ISNUMBER(FIND(OB$1,$D57))=$AO$1,1,0)*VLOOKUP($Z$2,DALYs!$A$2:$MW$40,'Intervention list'!OB$195+1,0)</f>
        <v>0</v>
      </c>
      <c r="OC57" s="0" t="n">
        <f aca="false">IF(ISNUMBER(FIND(OC$1,$D57))=$AO$1,1,0)*VLOOKUP($Z$2,DALYs!$A$2:$MW$40,'Intervention list'!OC$195+1,0)</f>
        <v>0</v>
      </c>
      <c r="OD57" s="0" t="n">
        <f aca="false">IF(ISNUMBER(FIND(OD$1,$D57))=$AO$1,1,0)*VLOOKUP($Z$2,DALYs!$A$2:$MW$40,'Intervention list'!OD$195+1,0)</f>
        <v>0</v>
      </c>
      <c r="OE57" s="0" t="n">
        <f aca="false">IF(ISNUMBER(FIND(OE$1,$D57))=$AO$1,1,0)*VLOOKUP($Z$2,DALYs!$A$2:$MW$40,'Intervention list'!OE$195+1,0)</f>
        <v>0</v>
      </c>
      <c r="OF57" s="0" t="n">
        <f aca="false">IF(ISNUMBER(FIND(OF$1,$D57))=$AO$1,1,0)*VLOOKUP($Z$2,DALYs!$A$2:$MW$40,'Intervention list'!OF$195+1,0)</f>
        <v>0</v>
      </c>
      <c r="OG57" s="0" t="n">
        <f aca="false">IF(ISNUMBER(FIND(OG$1,$D57))=$AO$1,1,0)*VLOOKUP($Z$2,DALYs!$A$2:$MW$40,'Intervention list'!OG$195+1,0)</f>
        <v>0</v>
      </c>
      <c r="OH57" s="0" t="n">
        <f aca="false">IF(ISNUMBER(FIND(OH$1,$D57))=$AO$1,1,0)*VLOOKUP($Z$2,DALYs!$A$2:$MW$40,'Intervention list'!OH$195+1,0)</f>
        <v>0</v>
      </c>
      <c r="OI57" s="0" t="n">
        <f aca="false">IF(ISNUMBER(FIND(OI$1,$D57))=$AO$1,1,0)*VLOOKUP($Z$2,DALYs!$A$2:$MW$40,'Intervention list'!OI$195+1,0)</f>
        <v>0</v>
      </c>
      <c r="OJ57" s="0" t="n">
        <f aca="false">IF(ISNUMBER(FIND(OJ$1,$D57))=$AO$1,1,0)*VLOOKUP($Z$2,DALYs!$A$2:$MW$40,'Intervention list'!OJ$195+1,0)</f>
        <v>0</v>
      </c>
      <c r="OK57" s="0" t="n">
        <f aca="false">IF(ISNUMBER(FIND(OK$1,$D57))=$AO$1,1,0)*VLOOKUP($Z$2,DALYs!$A$2:$MW$40,'Intervention list'!OK$195+1,0)</f>
        <v>0</v>
      </c>
      <c r="OL57" s="0" t="n">
        <f aca="false">IF(ISNUMBER(FIND(OL$1,$D57))=$AO$1,1,0)*VLOOKUP($Z$2,DALYs!$A$2:$MW$40,'Intervention list'!OL$195+1,0)</f>
        <v>0</v>
      </c>
      <c r="OM57" s="0" t="n">
        <f aca="false">IF(ISNUMBER(FIND(OM$1,$D57))=$AO$1,1,0)*VLOOKUP($Z$2,DALYs!$A$2:$MW$40,'Intervention list'!OM$195+1,0)</f>
        <v>0</v>
      </c>
      <c r="ON57" s="0" t="n">
        <f aca="false">IF(ISNUMBER(FIND(ON$1,$D57))=$AO$1,1,0)*VLOOKUP($Z$2,DALYs!$A$2:$MW$40,'Intervention list'!ON$195+1,0)</f>
        <v>0</v>
      </c>
      <c r="OO57" s="0" t="n">
        <f aca="false">IF(ISNUMBER(FIND(OO$1,$D57))=$AO$1,1,0)*VLOOKUP($Z$2,DALYs!$A$2:$MW$40,'Intervention list'!OO$195+1,0)</f>
        <v>0</v>
      </c>
      <c r="OP57" s="0" t="n">
        <f aca="false">IF(ISNUMBER(FIND(OP$1,$D57))=$AO$1,1,0)*VLOOKUP($Z$2,DALYs!$A$2:$MW$40,'Intervention list'!OP$195+1,0)</f>
        <v>0</v>
      </c>
      <c r="OQ57" s="0" t="n">
        <f aca="false">IF(ISNUMBER(FIND(OQ$1,$D57))=$AO$1,1,0)*VLOOKUP($Z$2,DALYs!$A$2:$MW$40,'Intervention list'!OQ$195+1,0)</f>
        <v>0</v>
      </c>
      <c r="OR57" s="0" t="n">
        <f aca="false">IF(ISNUMBER(FIND(OR$1,$D57))=$AO$1,1,0)*VLOOKUP($Z$2,DALYs!$A$2:$MW$40,'Intervention list'!OR$195+1,0)</f>
        <v>0</v>
      </c>
      <c r="OS57" s="0" t="n">
        <f aca="false">IF(ISNUMBER(FIND(OS$1,$D57))=$AO$1,1,0)*VLOOKUP($Z$2,DALYs!$A$2:$MW$40,'Intervention list'!OS$195+1,0)</f>
        <v>0</v>
      </c>
      <c r="OT57" s="0" t="n">
        <f aca="false">IF(ISNUMBER(FIND(OT$1,$D57))=$AO$1,1,0)*VLOOKUP($Z$2,DALYs!$A$2:$MW$40,'Intervention list'!OT$195+1,0)</f>
        <v>0</v>
      </c>
      <c r="OU57" s="0" t="n">
        <f aca="false">IF(ISNUMBER(FIND(OU$1,$D57))=$AO$1,1,0)*VLOOKUP($Z$2,DALYs!$A$2:$MW$40,'Intervention list'!OU$195+1,0)</f>
        <v>0</v>
      </c>
      <c r="OV57" s="0" t="n">
        <f aca="false">IF(ISNUMBER(FIND(OV$1,$D57))=$AO$1,1,0)*VLOOKUP($Z$2,DALYs!$A$2:$MW$40,'Intervention list'!OV$195+1,0)</f>
        <v>0</v>
      </c>
      <c r="OW57" s="0" t="n">
        <f aca="false">IF(ISNUMBER(FIND(OW$1,$D57))=$AO$1,1,0)*VLOOKUP($Z$2,DALYs!$A$2:$MW$40,'Intervention list'!OW$195+1,0)</f>
        <v>0</v>
      </c>
      <c r="OX57" s="0" t="n">
        <f aca="false">IF(ISNUMBER(FIND(OX$1,$D57))=$AO$1,1,0)*VLOOKUP($Z$2,DALYs!$A$2:$MW$40,'Intervention list'!OX$195+1,0)</f>
        <v>0</v>
      </c>
    </row>
    <row r="58" customFormat="false" ht="15.75" hidden="false" customHeight="false" outlineLevel="0" collapsed="false">
      <c r="A58" s="6" t="s">
        <v>295</v>
      </c>
      <c r="B58" s="6" t="s">
        <v>282</v>
      </c>
      <c r="C58" s="26" t="s">
        <v>283</v>
      </c>
      <c r="D58" s="7" t="s">
        <v>296</v>
      </c>
      <c r="E58" s="7" t="str">
        <f aca="false">SUBSTITUTE(D58,0.2,X58)</f>
        <v>Neonatal preterm birth: 0.3</v>
      </c>
      <c r="F58" s="0" t="s">
        <v>62</v>
      </c>
      <c r="G58" s="8" t="n">
        <v>80.319051204101</v>
      </c>
      <c r="H58" s="9" t="n">
        <v>237</v>
      </c>
      <c r="I58" s="9" t="n">
        <f aca="false">IF(H58="","",(H58*(VLOOKUP($Z$2,Worksheet,11,0)^4)))</f>
        <v>345.331082354759</v>
      </c>
      <c r="J58" s="9" t="n">
        <f aca="false">IF(I58="","",I58*VLOOKUP($Z$2,Worksheet,12,0))</f>
        <v>387.050516712298</v>
      </c>
      <c r="K58" s="9" t="n">
        <f aca="false">IF(I58="","",I58*VLOOKUP($Z$2, Worksheet, 13, 0))</f>
        <v>339.050887794523</v>
      </c>
      <c r="L58" s="9" t="n">
        <f aca="false">IF(J58="",VLOOKUP($Z$2, Worksheet, 14, 0),J58)</f>
        <v>387.050516712298</v>
      </c>
      <c r="M58" s="9" t="n">
        <f aca="false">IF(L58&lt;VLOOKUP($Z$2,'Country sheet'!$A$3:$P$41,15,0), VLOOKUP($Z$2,'Country sheet'!$A$3:$P$41,15,0), L58)/0.7</f>
        <v>552.929309588998</v>
      </c>
      <c r="N58" s="27" t="n">
        <f aca="false">IFERROR(IF(AC58=$AO$1,VLOOKUP(F58,AO$42:AX$46,MATCH(AC$1,AP$41:AX$41,0)+1,0)/COUNTIFS($F$2:$F$194,$F58,$AC$2:$AC$194,$AO$1),0),0) + IFERROR(IF(AD58=$AO$1,VLOOKUP(F58,AO$42:AX$46,MATCH(AD$1,AP$41:AX$41,0)+1,0)/COUNTIFS($F$2:$F$194,$F58,$AD$2:$AD$194,$AO$1),0),0) + IFERROR(IF(AE58=$AO$1,VLOOKUP(F58,AO$42:AX$46,MATCH(AE$1,AP$41:AX$41,0)+1,0)/COUNTIFS($F$2:$F$194,$F58,$AE$2:$AE$194,$AO$1),0),0) + IFERROR(IF(AF58=$AO$1,VLOOKUP(F58,AO$42:AX$46,MATCH(AF$1,AP$41:AX$41,0)+1,0)/COUNTIFS($F$2:$F$194,$F58,$AF$2:$AF$194,$AO$1),0),0) + IFERROR(IF(AG58=$AO$1,VLOOKUP(F58,AO$42:AX$46,MATCH(AG$1,AP$41:AX$41,0)+1,0)/COUNTIFS($F$2:$F$194,$F58,$AG$2:$AG$194,$AO$1),0),0) + IFERROR(IF(AH58=$AO$1,VLOOKUP(F58,AO$42:AX$46,MATCH(AH$1,AP$41:AX$41,0)+1,0)/COUNTIFS($F$2:$F$194,$F58,$AH$2:$AH$194,$AO$1),0),0) + IFERROR(IF(AI58=$AO$1,VLOOKUP(F58,AO$42:AX$46,MATCH(AI$1,AP$41:AX$41,0)+1,0)/COUNTIFS($F$2:$F$194,$F58,$AI$2:$AI$194,$AO$1),0),0) + IFERROR(IF(AJ58=$AO$1,VLOOKUP(F58,AO$42:AX$46,MATCH(AJ$1,AP$41:AX$41,0)+1,0)/COUNTIFS($F$2:$F$194,$F58,$AJ$2:$AJ$194,$AO$1),0),0) + IFERROR(IF(AK58=$AO$1,VLOOKUP(F58,AO$42:AX$46,MATCH(AK$1,AP$41:AX$41,0)+1,0)/COUNTIFS($F$2:$F$194,$F58,$AK$2:$AK$194,$AO$1),0),0)</f>
        <v>0</v>
      </c>
      <c r="O58" s="9" t="n">
        <v>3</v>
      </c>
      <c r="P58" s="9" t="n">
        <v>6</v>
      </c>
      <c r="Q58" s="0" t="n">
        <f aca="false">SUM(BC58:OX58)</f>
        <v>244817.719462592</v>
      </c>
      <c r="R58" s="0" t="n">
        <f aca="false">IF(VLOOKUP($Z$2,CET!$A$4:$L$42,12,0)="Low income",_xlfn.IFS(S58=0.2,0.1,S58=0.1,0.05,S58=0.5,0.4,S58=0.35,0.25),S58)</f>
        <v>0.5</v>
      </c>
      <c r="S58" s="0" t="n">
        <v>0.5</v>
      </c>
      <c r="T58" s="0" t="n">
        <v>0.8</v>
      </c>
      <c r="U58" s="0" t="n">
        <f aca="false">N58/M58</f>
        <v>0</v>
      </c>
      <c r="V58" s="0" t="n">
        <f aca="false">IFERROR(U58/Q58,0)</f>
        <v>0</v>
      </c>
      <c r="W58" s="0" t="n">
        <f aca="false">(T58/R58)*V58</f>
        <v>0</v>
      </c>
      <c r="X58" s="28" t="n">
        <f aca="false">IF(W58=0,0,IF(W58&lt;=0.8,IF(W58&lt;0.05,0.05,W58),0.8))</f>
        <v>0</v>
      </c>
      <c r="Y58" s="28"/>
      <c r="AC58" s="34" t="n">
        <f aca="false">ISNUMBER(FIND(AC$1,$C58))</f>
        <v>0</v>
      </c>
      <c r="AD58" s="33" t="n">
        <f aca="false">ISNUMBER(FIND(AD$1,$C58))</f>
        <v>0</v>
      </c>
      <c r="AE58" s="33" t="n">
        <f aca="false">ISNUMBER(FIND(AE$1,$C58))</f>
        <v>0</v>
      </c>
      <c r="AF58" s="33" t="n">
        <f aca="false">ISNUMBER(FIND(AF$1,$C58))</f>
        <v>0</v>
      </c>
      <c r="AG58" s="33" t="n">
        <f aca="false">ISNUMBER(FIND(AG$1,$C58))</f>
        <v>0</v>
      </c>
      <c r="AH58" s="33" t="n">
        <f aca="false">ISNUMBER(FIND(AH$1,$C58))</f>
        <v>0</v>
      </c>
      <c r="AI58" s="33" t="n">
        <f aca="false">ISNUMBER(FIND(AI$1,$C58))</f>
        <v>0</v>
      </c>
      <c r="AJ58" s="33" t="n">
        <f aca="false">ISNUMBER(FIND(AJ$1,$C58))</f>
        <v>0</v>
      </c>
      <c r="AK58" s="35" t="n">
        <f aca="false">ISNUMBER(FIND(AK$1,$C58))</f>
        <v>0</v>
      </c>
      <c r="AL58" s="6"/>
      <c r="AM58" s="33"/>
      <c r="BC58" s="0" t="n">
        <f aca="false">IF(ISNUMBER(FIND(BC$1,$D58))=$AO$1,1,0)*VLOOKUP($Z$2,DALYs!$A$2:$MW$40,'Intervention list'!BC$195+1,0)</f>
        <v>0</v>
      </c>
      <c r="BD58" s="0" t="n">
        <f aca="false">IF(ISNUMBER(FIND(BD$1,$D58))=$AO$1,1,0)*VLOOKUP($Z$2,DALYs!$A$2:$MW$40,'Intervention list'!BD$195+1,0)</f>
        <v>0</v>
      </c>
      <c r="BE58" s="0" t="n">
        <f aca="false">IF(ISNUMBER(FIND(BE$1,$D58))=$AO$1,1,0)*VLOOKUP($Z$2,DALYs!$A$2:$MW$40,'Intervention list'!BE$195+1,0)</f>
        <v>0</v>
      </c>
      <c r="BF58" s="0" t="n">
        <f aca="false">IF(ISNUMBER(FIND(BF$1,$D58))=$AO$1,1,0)*VLOOKUP($Z$2,DALYs!$A$2:$MW$40,'Intervention list'!BF$195+1,0)</f>
        <v>0</v>
      </c>
      <c r="BG58" s="0" t="n">
        <f aca="false">IF(ISNUMBER(FIND(BG$1,$D58))=$AO$1,1,0)*VLOOKUP($Z$2,DALYs!$A$2:$MW$40,'Intervention list'!BG$195+1,0)</f>
        <v>0</v>
      </c>
      <c r="BH58" s="0" t="n">
        <f aca="false">IF(ISNUMBER(FIND(BH$1,$D58))=$AO$1,1,0)*VLOOKUP($Z$2,DALYs!$A$2:$MW$40,'Intervention list'!BH$195+1,0)</f>
        <v>0</v>
      </c>
      <c r="BI58" s="0" t="n">
        <f aca="false">IF(ISNUMBER(FIND(BI$1,$D58))=$AO$1,1,0)*VLOOKUP($Z$2,DALYs!$A$2:$MW$40,'Intervention list'!BI$195+1,0)</f>
        <v>0</v>
      </c>
      <c r="BJ58" s="0" t="n">
        <f aca="false">IF(ISNUMBER(FIND(BJ$1,$D58))=$AO$1,1,0)*VLOOKUP($Z$2,DALYs!$A$2:$MW$40,'Intervention list'!BJ$195+1,0)</f>
        <v>0</v>
      </c>
      <c r="BK58" s="0" t="n">
        <f aca="false">IF(ISNUMBER(FIND(BK$1,$D58))=$AO$1,1,0)*VLOOKUP($Z$2,DALYs!$A$2:$MW$40,'Intervention list'!BK$195+1,0)</f>
        <v>0</v>
      </c>
      <c r="BL58" s="0" t="n">
        <f aca="false">IF(ISNUMBER(FIND(BL$1,$D58))=$AO$1,1,0)*VLOOKUP($Z$2,DALYs!$A$2:$MW$40,'Intervention list'!BL$195+1,0)</f>
        <v>0</v>
      </c>
      <c r="BM58" s="0" t="n">
        <f aca="false">IF(ISNUMBER(FIND(BM$1,$D58))=$AO$1,1,0)*VLOOKUP($Z$2,DALYs!$A$2:$MW$40,'Intervention list'!BM$195+1,0)</f>
        <v>0</v>
      </c>
      <c r="BN58" s="0" t="n">
        <f aca="false">IF(ISNUMBER(FIND(BN$1,$D58))=$AO$1,1,0)*VLOOKUP($Z$2,DALYs!$A$2:$MW$40,'Intervention list'!BN$195+1,0)</f>
        <v>0</v>
      </c>
      <c r="BO58" s="0" t="n">
        <f aca="false">IF(ISNUMBER(FIND(BO$1,$D58))=$AO$1,1,0)*VLOOKUP($Z$2,DALYs!$A$2:$MW$40,'Intervention list'!BO$195+1,0)</f>
        <v>0</v>
      </c>
      <c r="BP58" s="0" t="n">
        <f aca="false">IF(ISNUMBER(FIND(BP$1,$D58))=$AO$1,1,0)*VLOOKUP($Z$2,DALYs!$A$2:$MW$40,'Intervention list'!BP$195+1,0)</f>
        <v>0</v>
      </c>
      <c r="BQ58" s="0" t="n">
        <f aca="false">IF(ISNUMBER(FIND(BQ$1,$D58))=$AO$1,1,0)*VLOOKUP($Z$2,DALYs!$A$2:$MW$40,'Intervention list'!BQ$195+1,0)</f>
        <v>0</v>
      </c>
      <c r="BR58" s="0" t="n">
        <f aca="false">IF(ISNUMBER(FIND(BR$1,$D58))=$AO$1,1,0)*VLOOKUP($Z$2,DALYs!$A$2:$MW$40,'Intervention list'!BR$195+1,0)</f>
        <v>0</v>
      </c>
      <c r="BS58" s="0" t="n">
        <f aca="false">IF(ISNUMBER(FIND(BS$1,$D58))=$AO$1,1,0)*VLOOKUP($Z$2,DALYs!$A$2:$MW$40,'Intervention list'!BS$195+1,0)</f>
        <v>0</v>
      </c>
      <c r="BT58" s="0" t="n">
        <f aca="false">IF(ISNUMBER(FIND(BT$1,$D58))=$AO$1,1,0)*VLOOKUP($Z$2,DALYs!$A$2:$MW$40,'Intervention list'!BT$195+1,0)</f>
        <v>0</v>
      </c>
      <c r="BU58" s="0" t="n">
        <f aca="false">IF(ISNUMBER(FIND(BU$1,$D58))=$AO$1,1,0)*VLOOKUP($Z$2,DALYs!$A$2:$MW$40,'Intervention list'!BU$195+1,0)</f>
        <v>0</v>
      </c>
      <c r="BV58" s="0" t="n">
        <f aca="false">IF(ISNUMBER(FIND(BV$1,$D58))=$AO$1,1,0)*VLOOKUP($Z$2,DALYs!$A$2:$MW$40,'Intervention list'!BV$195+1,0)</f>
        <v>0</v>
      </c>
      <c r="BW58" s="0" t="n">
        <f aca="false">IF(ISNUMBER(FIND(BW$1,$D58))=$AO$1,1,0)*VLOOKUP($Z$2,DALYs!$A$2:$MW$40,'Intervention list'!BW$195+1,0)</f>
        <v>0</v>
      </c>
      <c r="BX58" s="0" t="n">
        <f aca="false">IF(ISNUMBER(FIND(BX$1,$D58))=$AO$1,1,0)*VLOOKUP($Z$2,DALYs!$A$2:$MW$40,'Intervention list'!BX$195+1,0)</f>
        <v>0</v>
      </c>
      <c r="BY58" s="0" t="n">
        <f aca="false">IF(ISNUMBER(FIND(BY$1,$D58))=$AO$1,1,0)*VLOOKUP($Z$2,DALYs!$A$2:$MW$40,'Intervention list'!BY$195+1,0)</f>
        <v>0</v>
      </c>
      <c r="BZ58" s="0" t="n">
        <f aca="false">IF(ISNUMBER(FIND(BZ$1,$D58))=$AO$1,1,0)*VLOOKUP($Z$2,DALYs!$A$2:$MW$40,'Intervention list'!BZ$195+1,0)</f>
        <v>0</v>
      </c>
      <c r="CA58" s="0" t="n">
        <f aca="false">IF(ISNUMBER(FIND(CA$1,$D58))=$AO$1,1,0)*VLOOKUP($Z$2,DALYs!$A$2:$MW$40,'Intervention list'!CA$195+1,0)</f>
        <v>0</v>
      </c>
      <c r="CB58" s="0" t="n">
        <f aca="false">IF(ISNUMBER(FIND(CB$1,$D58))=$AO$1,1,0)*VLOOKUP($Z$2,DALYs!$A$2:$MW$40,'Intervention list'!CB$195+1,0)</f>
        <v>0</v>
      </c>
      <c r="CC58" s="0" t="n">
        <f aca="false">IF(ISNUMBER(FIND(CC$1,$D58))=$AO$1,1,0)*VLOOKUP($Z$2,DALYs!$A$2:$MW$40,'Intervention list'!CC$195+1,0)</f>
        <v>0</v>
      </c>
      <c r="CD58" s="0" t="n">
        <f aca="false">IF(ISNUMBER(FIND(CD$1,$D58))=$AO$1,1,0)*VLOOKUP($Z$2,DALYs!$A$2:$MW$40,'Intervention list'!CD$195+1,0)</f>
        <v>0</v>
      </c>
      <c r="CE58" s="0" t="n">
        <f aca="false">IF(ISNUMBER(FIND(CE$1,$D58))=$AO$1,1,0)*VLOOKUP($Z$2,DALYs!$A$2:$MW$40,'Intervention list'!CE$195+1,0)</f>
        <v>0</v>
      </c>
      <c r="CF58" s="0" t="n">
        <f aca="false">IF(ISNUMBER(FIND(CF$1,$D58))=$AO$1,1,0)*VLOOKUP($Z$2,DALYs!$A$2:$MW$40,'Intervention list'!CF$195+1,0)</f>
        <v>0</v>
      </c>
      <c r="CG58" s="0" t="n">
        <f aca="false">IF(ISNUMBER(FIND(CG$1,$D58))=$AO$1,1,0)*VLOOKUP($Z$2,DALYs!$A$2:$MW$40,'Intervention list'!CG$195+1,0)</f>
        <v>0</v>
      </c>
      <c r="CH58" s="0" t="n">
        <f aca="false">IF(ISNUMBER(FIND(CH$1,$D58))=$AO$1,1,0)*VLOOKUP($Z$2,DALYs!$A$2:$MW$40,'Intervention list'!CH$195+1,0)</f>
        <v>0</v>
      </c>
      <c r="CI58" s="0" t="n">
        <f aca="false">IF(ISNUMBER(FIND(CI$1,$D58))=$AO$1,1,0)*VLOOKUP($Z$2,DALYs!$A$2:$MW$40,'Intervention list'!CI$195+1,0)</f>
        <v>0</v>
      </c>
      <c r="CJ58" s="0" t="n">
        <f aca="false">IF(ISNUMBER(FIND(CJ$1,$D58))=$AO$1,1,0)*VLOOKUP($Z$2,DALYs!$A$2:$MW$40,'Intervention list'!CJ$195+1,0)</f>
        <v>0</v>
      </c>
      <c r="CK58" s="0" t="n">
        <f aca="false">IF(ISNUMBER(FIND(CK$1,$D58))=$AO$1,1,0)*VLOOKUP($Z$2,DALYs!$A$2:$MW$40,'Intervention list'!CK$195+1,0)</f>
        <v>0</v>
      </c>
      <c r="CL58" s="0" t="n">
        <f aca="false">IF(ISNUMBER(FIND(CL$1,$D58))=$AO$1,1,0)*VLOOKUP($Z$2,DALYs!$A$2:$MW$40,'Intervention list'!CL$195+1,0)</f>
        <v>0</v>
      </c>
      <c r="CM58" s="0" t="n">
        <f aca="false">IF(ISNUMBER(FIND(CM$1,$D58))=$AO$1,1,0)*VLOOKUP($Z$2,DALYs!$A$2:$MW$40,'Intervention list'!CM$195+1,0)</f>
        <v>0</v>
      </c>
      <c r="CN58" s="0" t="n">
        <f aca="false">IF(ISNUMBER(FIND(CN$1,$D58))=$AO$1,1,0)*VLOOKUP($Z$2,DALYs!$A$2:$MW$40,'Intervention list'!CN$195+1,0)</f>
        <v>0</v>
      </c>
      <c r="CO58" s="0" t="n">
        <f aca="false">IF(ISNUMBER(FIND(CO$1,$D58))=$AO$1,1,0)*VLOOKUP($Z$2,DALYs!$A$2:$MW$40,'Intervention list'!CO$195+1,0)</f>
        <v>0</v>
      </c>
      <c r="CP58" s="0" t="n">
        <f aca="false">IF(ISNUMBER(FIND(CP$1,$D58))=$AO$1,1,0)*VLOOKUP($Z$2,DALYs!$A$2:$MW$40,'Intervention list'!CP$195+1,0)</f>
        <v>0</v>
      </c>
      <c r="CQ58" s="0" t="n">
        <f aca="false">IF(ISNUMBER(FIND(CQ$1,$D58))=$AO$1,1,0)*VLOOKUP($Z$2,DALYs!$A$2:$MW$40,'Intervention list'!CQ$195+1,0)</f>
        <v>0</v>
      </c>
      <c r="CR58" s="0" t="n">
        <f aca="false">IF(ISNUMBER(FIND(CR$1,$D58))=$AO$1,1,0)*VLOOKUP($Z$2,DALYs!$A$2:$MW$40,'Intervention list'!CR$195+1,0)</f>
        <v>0</v>
      </c>
      <c r="CS58" s="0" t="n">
        <f aca="false">IF(ISNUMBER(FIND(CS$1,$D58))=$AO$1,1,0)*VLOOKUP($Z$2,DALYs!$A$2:$MW$40,'Intervention list'!CS$195+1,0)</f>
        <v>0</v>
      </c>
      <c r="CT58" s="0" t="n">
        <f aca="false">IF(ISNUMBER(FIND(CT$1,$D58))=$AO$1,1,0)*VLOOKUP($Z$2,DALYs!$A$2:$MW$40,'Intervention list'!CT$195+1,0)</f>
        <v>0</v>
      </c>
      <c r="CU58" s="0" t="n">
        <f aca="false">IF(ISNUMBER(FIND(CU$1,$D58))=$AO$1,1,0)*VLOOKUP($Z$2,DALYs!$A$2:$MW$40,'Intervention list'!CU$195+1,0)</f>
        <v>0</v>
      </c>
      <c r="CV58" s="0" t="n">
        <f aca="false">IF(ISNUMBER(FIND(CV$1,$D58))=$AO$1,1,0)*VLOOKUP($Z$2,DALYs!$A$2:$MW$40,'Intervention list'!CV$195+1,0)</f>
        <v>0</v>
      </c>
      <c r="CW58" s="0" t="n">
        <f aca="false">IF(ISNUMBER(FIND(CW$1,$D58))=$AO$1,1,0)*VLOOKUP($Z$2,DALYs!$A$2:$MW$40,'Intervention list'!CW$195+1,0)</f>
        <v>0</v>
      </c>
      <c r="CX58" s="0" t="n">
        <f aca="false">IF(ISNUMBER(FIND(CX$1,$D58))=$AO$1,1,0)*VLOOKUP($Z$2,DALYs!$A$2:$MW$40,'Intervention list'!CX$195+1,0)</f>
        <v>0</v>
      </c>
      <c r="CY58" s="0" t="n">
        <f aca="false">IF(ISNUMBER(FIND(CY$1,$D58))=$AO$1,1,0)*VLOOKUP($Z$2,DALYs!$A$2:$MW$40,'Intervention list'!CY$195+1,0)</f>
        <v>0</v>
      </c>
      <c r="CZ58" s="0" t="n">
        <f aca="false">IF(ISNUMBER(FIND(CZ$1,$D58))=$AO$1,1,0)*VLOOKUP($Z$2,DALYs!$A$2:$MW$40,'Intervention list'!CZ$195+1,0)</f>
        <v>0</v>
      </c>
      <c r="DA58" s="0" t="n">
        <f aca="false">IF(ISNUMBER(FIND(DA$1,$D58))=$AO$1,1,0)*VLOOKUP($Z$2,DALYs!$A$2:$MW$40,'Intervention list'!DA$195+1,0)</f>
        <v>0</v>
      </c>
      <c r="DB58" s="0" t="n">
        <f aca="false">IF(ISNUMBER(FIND(DB$1,$D58))=$AO$1,1,0)*VLOOKUP($Z$2,DALYs!$A$2:$MW$40,'Intervention list'!DB$195+1,0)</f>
        <v>0</v>
      </c>
      <c r="DC58" s="0" t="n">
        <f aca="false">IF(ISNUMBER(FIND(DC$1,$D58))=$AO$1,1,0)*VLOOKUP($Z$2,DALYs!$A$2:$MW$40,'Intervention list'!DC$195+1,0)</f>
        <v>0</v>
      </c>
      <c r="DD58" s="0" t="n">
        <f aca="false">IF(ISNUMBER(FIND(DD$1,$D58))=$AO$1,1,0)*VLOOKUP($Z$2,DALYs!$A$2:$MW$40,'Intervention list'!DD$195+1,0)</f>
        <v>0</v>
      </c>
      <c r="DE58" s="0" t="n">
        <f aca="false">IF(ISNUMBER(FIND(DE$1,$D58))=$AO$1,1,0)*VLOOKUP($Z$2,DALYs!$A$2:$MW$40,'Intervention list'!DE$195+1,0)</f>
        <v>0</v>
      </c>
      <c r="DF58" s="0" t="n">
        <f aca="false">IF(ISNUMBER(FIND(DF$1,$D58))=$AO$1,1,0)*VLOOKUP($Z$2,DALYs!$A$2:$MW$40,'Intervention list'!DF$195+1,0)</f>
        <v>0</v>
      </c>
      <c r="DG58" s="0" t="n">
        <f aca="false">IF(ISNUMBER(FIND(DG$1,$D58))=$AO$1,1,0)*VLOOKUP($Z$2,DALYs!$A$2:$MW$40,'Intervention list'!DG$195+1,0)</f>
        <v>0</v>
      </c>
      <c r="DH58" s="0" t="n">
        <f aca="false">IF(ISNUMBER(FIND(DH$1,$D58))=$AO$1,1,0)*VLOOKUP($Z$2,DALYs!$A$2:$MW$40,'Intervention list'!DH$195+1,0)</f>
        <v>0</v>
      </c>
      <c r="DI58" s="0" t="n">
        <f aca="false">IF(ISNUMBER(FIND(DI$1,$D58))=$AO$1,1,0)*VLOOKUP($Z$2,DALYs!$A$2:$MW$40,'Intervention list'!DI$195+1,0)</f>
        <v>0</v>
      </c>
      <c r="DJ58" s="0" t="n">
        <f aca="false">IF(ISNUMBER(FIND(DJ$1,$D58))=$AO$1,1,0)*VLOOKUP($Z$2,DALYs!$A$2:$MW$40,'Intervention list'!DJ$195+1,0)</f>
        <v>0</v>
      </c>
      <c r="DK58" s="0" t="n">
        <f aca="false">IF(ISNUMBER(FIND(DK$1,$D58))=$AO$1,1,0)*VLOOKUP($Z$2,DALYs!$A$2:$MW$40,'Intervention list'!DK$195+1,0)</f>
        <v>0</v>
      </c>
      <c r="DL58" s="0" t="n">
        <f aca="false">IF(ISNUMBER(FIND(DL$1,$D58))=$AO$1,1,0)*VLOOKUP($Z$2,DALYs!$A$2:$MW$40,'Intervention list'!DL$195+1,0)</f>
        <v>0</v>
      </c>
      <c r="DM58" s="0" t="n">
        <f aca="false">IF(ISNUMBER(FIND(DM$1,$D58))=$AO$1,1,0)*VLOOKUP($Z$2,DALYs!$A$2:$MW$40,'Intervention list'!DM$195+1,0)</f>
        <v>0</v>
      </c>
      <c r="DN58" s="0" t="n">
        <f aca="false">IF(ISNUMBER(FIND(DN$1,$D58))=$AO$1,1,0)*VLOOKUP($Z$2,DALYs!$A$2:$MW$40,'Intervention list'!DN$195+1,0)</f>
        <v>0</v>
      </c>
      <c r="DO58" s="0" t="n">
        <f aca="false">IF(ISNUMBER(FIND(DO$1,$D58))=$AO$1,1,0)*VLOOKUP($Z$2,DALYs!$A$2:$MW$40,'Intervention list'!DO$195+1,0)</f>
        <v>0</v>
      </c>
      <c r="DP58" s="0" t="n">
        <f aca="false">IF(ISNUMBER(FIND(DP$1,$D58))=$AO$1,1,0)*VLOOKUP($Z$2,DALYs!$A$2:$MW$40,'Intervention list'!DP$195+1,0)</f>
        <v>0</v>
      </c>
      <c r="DQ58" s="0" t="n">
        <f aca="false">IF(ISNUMBER(FIND(DQ$1,$D58))=$AO$1,1,0)*VLOOKUP($Z$2,DALYs!$A$2:$MW$40,'Intervention list'!DQ$195+1,0)</f>
        <v>0</v>
      </c>
      <c r="DR58" s="0" t="n">
        <f aca="false">IF(ISNUMBER(FIND(DR$1,$D58))=$AO$1,1,0)*VLOOKUP($Z$2,DALYs!$A$2:$MW$40,'Intervention list'!DR$195+1,0)</f>
        <v>0</v>
      </c>
      <c r="DS58" s="0" t="n">
        <f aca="false">IF(ISNUMBER(FIND(DS$1,$D58))=$AO$1,1,0)*VLOOKUP($Z$2,DALYs!$A$2:$MW$40,'Intervention list'!DS$195+1,0)</f>
        <v>0</v>
      </c>
      <c r="DT58" s="0" t="n">
        <f aca="false">IF(ISNUMBER(FIND(DT$1,$D58))=$AO$1,1,0)*VLOOKUP($Z$2,DALYs!$A$2:$MW$40,'Intervention list'!DT$195+1,0)</f>
        <v>0</v>
      </c>
      <c r="DU58" s="0" t="n">
        <f aca="false">IF(ISNUMBER(FIND(DU$1,$D58))=$AO$1,1,0)*VLOOKUP($Z$2,DALYs!$A$2:$MW$40,'Intervention list'!DU$195+1,0)</f>
        <v>0</v>
      </c>
      <c r="DV58" s="0" t="n">
        <f aca="false">IF(ISNUMBER(FIND(DV$1,$D58))=$AO$1,1,0)*VLOOKUP($Z$2,DALYs!$A$2:$MW$40,'Intervention list'!DV$195+1,0)</f>
        <v>0</v>
      </c>
      <c r="DW58" s="0" t="n">
        <f aca="false">IF(ISNUMBER(FIND(DW$1,$D58))=$AO$1,1,0)*VLOOKUP($Z$2,DALYs!$A$2:$MW$40,'Intervention list'!DW$195+1,0)</f>
        <v>0</v>
      </c>
      <c r="DX58" s="0" t="n">
        <f aca="false">IF(ISNUMBER(FIND(DX$1,$D58))=$AO$1,1,0)*VLOOKUP($Z$2,DALYs!$A$2:$MW$40,'Intervention list'!DX$195+1,0)</f>
        <v>0</v>
      </c>
      <c r="DY58" s="0" t="n">
        <f aca="false">IF(ISNUMBER(FIND(DY$1,$D58))=$AO$1,1,0)*VLOOKUP($Z$2,DALYs!$A$2:$MW$40,'Intervention list'!DY$195+1,0)</f>
        <v>0</v>
      </c>
      <c r="DZ58" s="0" t="n">
        <f aca="false">IF(ISNUMBER(FIND(DZ$1,$D58))=$AO$1,1,0)*VLOOKUP($Z$2,DALYs!$A$2:$MW$40,'Intervention list'!DZ$195+1,0)</f>
        <v>0</v>
      </c>
      <c r="EA58" s="0" t="n">
        <f aca="false">IF(ISNUMBER(FIND(EA$1,$D58))=$AO$1,1,0)*VLOOKUP($Z$2,DALYs!$A$2:$MW$40,'Intervention list'!EA$195+1,0)</f>
        <v>0</v>
      </c>
      <c r="EB58" s="0" t="n">
        <f aca="false">IF(ISNUMBER(FIND(EB$1,$D58))=$AO$1,1,0)*VLOOKUP($Z$2,DALYs!$A$2:$MW$40,'Intervention list'!EB$195+1,0)</f>
        <v>0</v>
      </c>
      <c r="EC58" s="0" t="n">
        <f aca="false">IF(ISNUMBER(FIND(EC$1,$D58))=$AO$1,1,0)*VLOOKUP($Z$2,DALYs!$A$2:$MW$40,'Intervention list'!EC$195+1,0)</f>
        <v>0</v>
      </c>
      <c r="ED58" s="0" t="n">
        <f aca="false">IF(ISNUMBER(FIND(ED$1,$D58))=$AO$1,1,0)*VLOOKUP($Z$2,DALYs!$A$2:$MW$40,'Intervention list'!ED$195+1,0)</f>
        <v>0</v>
      </c>
      <c r="EE58" s="0" t="n">
        <f aca="false">IF(ISNUMBER(FIND(EE$1,$D58))=$AO$1,1,0)*VLOOKUP($Z$2,DALYs!$A$2:$MW$40,'Intervention list'!EE$195+1,0)</f>
        <v>0</v>
      </c>
      <c r="EF58" s="0" t="n">
        <f aca="false">IF(ISNUMBER(FIND(EF$1,$D58))=$AO$1,1,0)*VLOOKUP($Z$2,DALYs!$A$2:$MW$40,'Intervention list'!EF$195+1,0)</f>
        <v>0</v>
      </c>
      <c r="EG58" s="0" t="n">
        <f aca="false">IF(ISNUMBER(FIND(EG$1,$D58))=$AO$1,1,0)*VLOOKUP($Z$2,DALYs!$A$2:$MW$40,'Intervention list'!EG$195+1,0)</f>
        <v>0</v>
      </c>
      <c r="EH58" s="0" t="n">
        <f aca="false">IF(ISNUMBER(FIND(EH$1,$D58))=$AO$1,1,0)*VLOOKUP($Z$2,DALYs!$A$2:$MW$40,'Intervention list'!EH$195+1,0)</f>
        <v>0</v>
      </c>
      <c r="EI58" s="0" t="n">
        <f aca="false">IF(ISNUMBER(FIND(EI$1,$D58))=$AO$1,1,0)*VLOOKUP($Z$2,DALYs!$A$2:$MW$40,'Intervention list'!EI$195+1,0)</f>
        <v>0</v>
      </c>
      <c r="EJ58" s="0" t="n">
        <f aca="false">IF(ISNUMBER(FIND(EJ$1,$D58))=$AO$1,1,0)*VLOOKUP($Z$2,DALYs!$A$2:$MW$40,'Intervention list'!EJ$195+1,0)</f>
        <v>0</v>
      </c>
      <c r="EK58" s="0" t="n">
        <f aca="false">IF(ISNUMBER(FIND(EK$1,$D58))=$AO$1,1,0)*VLOOKUP($Z$2,DALYs!$A$2:$MW$40,'Intervention list'!EK$195+1,0)</f>
        <v>0</v>
      </c>
      <c r="EL58" s="0" t="n">
        <f aca="false">IF(ISNUMBER(FIND(EL$1,$D58))=$AO$1,1,0)*VLOOKUP($Z$2,DALYs!$A$2:$MW$40,'Intervention list'!EL$195+1,0)</f>
        <v>0</v>
      </c>
      <c r="EM58" s="0" t="n">
        <f aca="false">IF(ISNUMBER(FIND(EM$1,$D58))=$AO$1,1,0)*VLOOKUP($Z$2,DALYs!$A$2:$MW$40,'Intervention list'!EM$195+1,0)</f>
        <v>0</v>
      </c>
      <c r="EN58" s="0" t="n">
        <f aca="false">IF(ISNUMBER(FIND(EN$1,$D58))=$AO$1,1,0)*VLOOKUP($Z$2,DALYs!$A$2:$MW$40,'Intervention list'!EN$195+1,0)</f>
        <v>0</v>
      </c>
      <c r="EO58" s="0" t="n">
        <f aca="false">IF(ISNUMBER(FIND(EO$1,$D58))=$AO$1,1,0)*VLOOKUP($Z$2,DALYs!$A$2:$MW$40,'Intervention list'!EO$195+1,0)</f>
        <v>0</v>
      </c>
      <c r="EP58" s="0" t="n">
        <f aca="false">IF(ISNUMBER(FIND(EP$1,$D58))=$AO$1,1,0)*VLOOKUP($Z$2,DALYs!$A$2:$MW$40,'Intervention list'!EP$195+1,0)</f>
        <v>0</v>
      </c>
      <c r="EQ58" s="0" t="n">
        <f aca="false">IF(ISNUMBER(FIND(EQ$1,$D58))=$AO$1,1,0)*VLOOKUP($Z$2,DALYs!$A$2:$MW$40,'Intervention list'!EQ$195+1,0)</f>
        <v>0</v>
      </c>
      <c r="ER58" s="0" t="n">
        <f aca="false">IF(ISNUMBER(FIND(ER$1,$D58))=$AO$1,1,0)*VLOOKUP($Z$2,DALYs!$A$2:$MW$40,'Intervention list'!ER$195+1,0)</f>
        <v>0</v>
      </c>
      <c r="ES58" s="0" t="n">
        <f aca="false">IF(ISNUMBER(FIND(ES$1,$D58))=$AO$1,1,0)*VLOOKUP($Z$2,DALYs!$A$2:$MW$40,'Intervention list'!ES$195+1,0)</f>
        <v>0</v>
      </c>
      <c r="ET58" s="0" t="n">
        <f aca="false">IF(ISNUMBER(FIND(ET$1,$D58))=$AO$1,1,0)*VLOOKUP($Z$2,DALYs!$A$2:$MW$40,'Intervention list'!ET$195+1,0)</f>
        <v>0</v>
      </c>
      <c r="EU58" s="0" t="n">
        <f aca="false">IF(ISNUMBER(FIND(EU$1,$D58))=$AO$1,1,0)*VLOOKUP($Z$2,DALYs!$A$2:$MW$40,'Intervention list'!EU$195+1,0)</f>
        <v>0</v>
      </c>
      <c r="EV58" s="0" t="n">
        <f aca="false">IF(ISNUMBER(FIND(EV$1,$D58))=$AO$1,1,0)*VLOOKUP($Z$2,DALYs!$A$2:$MW$40,'Intervention list'!EV$195+1,0)</f>
        <v>0</v>
      </c>
      <c r="EW58" s="0" t="n">
        <f aca="false">IF(ISNUMBER(FIND(EW$1,$D58))=$AO$1,1,0)*VLOOKUP($Z$2,DALYs!$A$2:$MW$40,'Intervention list'!EW$195+1,0)</f>
        <v>0</v>
      </c>
      <c r="EX58" s="0" t="n">
        <f aca="false">IF(ISNUMBER(FIND(EX$1,$D58))=$AO$1,1,0)*VLOOKUP($Z$2,DALYs!$A$2:$MW$40,'Intervention list'!EX$195+1,0)</f>
        <v>0</v>
      </c>
      <c r="EY58" s="0" t="n">
        <f aca="false">IF(ISNUMBER(FIND(EY$1,$D58))=$AO$1,1,0)*VLOOKUP($Z$2,DALYs!$A$2:$MW$40,'Intervention list'!EY$195+1,0)</f>
        <v>0</v>
      </c>
      <c r="EZ58" s="0" t="n">
        <f aca="false">IF(ISNUMBER(FIND(EZ$1,$D58))=$AO$1,1,0)*VLOOKUP($Z$2,DALYs!$A$2:$MW$40,'Intervention list'!EZ$195+1,0)</f>
        <v>0</v>
      </c>
      <c r="FA58" s="0" t="n">
        <f aca="false">IF(ISNUMBER(FIND(FA$1,$D58))=$AO$1,1,0)*VLOOKUP($Z$2,DALYs!$A$2:$MW$40,'Intervention list'!FA$195+1,0)</f>
        <v>0</v>
      </c>
      <c r="FB58" s="0" t="n">
        <f aca="false">IF(ISNUMBER(FIND(FB$1,$D58))=$AO$1,1,0)*VLOOKUP($Z$2,DALYs!$A$2:$MW$40,'Intervention list'!FB$195+1,0)</f>
        <v>0</v>
      </c>
      <c r="FC58" s="0" t="n">
        <f aca="false">IF(ISNUMBER(FIND(FC$1,$D58))=$AO$1,1,0)*VLOOKUP($Z$2,DALYs!$A$2:$MW$40,'Intervention list'!FC$195+1,0)</f>
        <v>0</v>
      </c>
      <c r="FD58" s="0" t="n">
        <f aca="false">IF(ISNUMBER(FIND(FD$1,$D58))=$AO$1,1,0)*VLOOKUP($Z$2,DALYs!$A$2:$MW$40,'Intervention list'!FD$195+1,0)</f>
        <v>0</v>
      </c>
      <c r="FE58" s="0" t="n">
        <f aca="false">IF(ISNUMBER(FIND(FE$1,$D58))=$AO$1,1,0)*VLOOKUP($Z$2,DALYs!$A$2:$MW$40,'Intervention list'!FE$195+1,0)</f>
        <v>0</v>
      </c>
      <c r="FF58" s="0" t="n">
        <f aca="false">IF(ISNUMBER(FIND(FF$1,$D58))=$AO$1,1,0)*VLOOKUP($Z$2,DALYs!$A$2:$MW$40,'Intervention list'!FF$195+1,0)</f>
        <v>0</v>
      </c>
      <c r="FG58" s="0" t="n">
        <f aca="false">IF(ISNUMBER(FIND(FG$1,$D58))=$AO$1,1,0)*VLOOKUP($Z$2,DALYs!$A$2:$MW$40,'Intervention list'!FG$195+1,0)</f>
        <v>0</v>
      </c>
      <c r="FH58" s="0" t="n">
        <f aca="false">IF(ISNUMBER(FIND(FH$1,$D58))=$AO$1,1,0)*VLOOKUP($Z$2,DALYs!$A$2:$MW$40,'Intervention list'!FH$195+1,0)</f>
        <v>0</v>
      </c>
      <c r="FI58" s="0" t="n">
        <f aca="false">IF(ISNUMBER(FIND(FI$1,$D58))=$AO$1,1,0)*VLOOKUP($Z$2,DALYs!$A$2:$MW$40,'Intervention list'!FI$195+1,0)</f>
        <v>0</v>
      </c>
      <c r="FJ58" s="0" t="n">
        <f aca="false">IF(ISNUMBER(FIND(FJ$1,$D58))=$AO$1,1,0)*VLOOKUP($Z$2,DALYs!$A$2:$MW$40,'Intervention list'!FJ$195+1,0)</f>
        <v>0</v>
      </c>
      <c r="FK58" s="0" t="n">
        <f aca="false">IF(ISNUMBER(FIND(FK$1,$D58))=$AO$1,1,0)*VLOOKUP($Z$2,DALYs!$A$2:$MW$40,'Intervention list'!FK$195+1,0)</f>
        <v>0</v>
      </c>
      <c r="FL58" s="0" t="n">
        <f aca="false">IF(ISNUMBER(FIND(FL$1,$D58))=$AO$1,1,0)*VLOOKUP($Z$2,DALYs!$A$2:$MW$40,'Intervention list'!FL$195+1,0)</f>
        <v>0</v>
      </c>
      <c r="FM58" s="0" t="n">
        <f aca="false">IF(ISNUMBER(FIND(FM$1,$D58))=$AO$1,1,0)*VLOOKUP($Z$2,DALYs!$A$2:$MW$40,'Intervention list'!FM$195+1,0)</f>
        <v>0</v>
      </c>
      <c r="FN58" s="0" t="n">
        <f aca="false">IF(ISNUMBER(FIND(FN$1,$D58))=$AO$1,1,0)*VLOOKUP($Z$2,DALYs!$A$2:$MW$40,'Intervention list'!FN$195+1,0)</f>
        <v>0</v>
      </c>
      <c r="FO58" s="0" t="n">
        <f aca="false">IF(ISNUMBER(FIND(FO$1,$D58))=$AO$1,1,0)*VLOOKUP($Z$2,DALYs!$A$2:$MW$40,'Intervention list'!FO$195+1,0)</f>
        <v>0</v>
      </c>
      <c r="FP58" s="0" t="n">
        <f aca="false">IF(ISNUMBER(FIND(FP$1,$D58))=$AO$1,1,0)*VLOOKUP($Z$2,DALYs!$A$2:$MW$40,'Intervention list'!FP$195+1,0)</f>
        <v>0</v>
      </c>
      <c r="FQ58" s="0" t="n">
        <f aca="false">IF(ISNUMBER(FIND(FQ$1,$D58))=$AO$1,1,0)*VLOOKUP($Z$2,DALYs!$A$2:$MW$40,'Intervention list'!FQ$195+1,0)</f>
        <v>0</v>
      </c>
      <c r="FR58" s="0" t="n">
        <f aca="false">IF(ISNUMBER(FIND(FR$1,$D58))=$AO$1,1,0)*VLOOKUP($Z$2,DALYs!$A$2:$MW$40,'Intervention list'!FR$195+1,0)</f>
        <v>0</v>
      </c>
      <c r="FS58" s="0" t="n">
        <f aca="false">IF(ISNUMBER(FIND(FS$1,$D58))=$AO$1,1,0)*VLOOKUP($Z$2,DALYs!$A$2:$MW$40,'Intervention list'!FS$195+1,0)</f>
        <v>0</v>
      </c>
      <c r="FT58" s="0" t="n">
        <f aca="false">IF(ISNUMBER(FIND(FT$1,$D58))=$AO$1,1,0)*VLOOKUP($Z$2,DALYs!$A$2:$MW$40,'Intervention list'!FT$195+1,0)</f>
        <v>0</v>
      </c>
      <c r="FU58" s="0" t="n">
        <f aca="false">IF(ISNUMBER(FIND(FU$1,$D58))=$AO$1,1,0)*VLOOKUP($Z$2,DALYs!$A$2:$MW$40,'Intervention list'!FU$195+1,0)</f>
        <v>0</v>
      </c>
      <c r="FV58" s="0" t="n">
        <f aca="false">IF(ISNUMBER(FIND(FV$1,$D58))=$AO$1,1,0)*VLOOKUP($Z$2,DALYs!$A$2:$MW$40,'Intervention list'!FV$195+1,0)</f>
        <v>0</v>
      </c>
      <c r="FW58" s="0" t="n">
        <f aca="false">IF(ISNUMBER(FIND(FW$1,$D58))=$AO$1,1,0)*VLOOKUP($Z$2,DALYs!$A$2:$MW$40,'Intervention list'!FW$195+1,0)</f>
        <v>0</v>
      </c>
      <c r="FX58" s="0" t="n">
        <f aca="false">IF(ISNUMBER(FIND(FX$1,$D58))=$AO$1,1,0)*VLOOKUP($Z$2,DALYs!$A$2:$MW$40,'Intervention list'!FX$195+1,0)</f>
        <v>0</v>
      </c>
      <c r="FY58" s="0" t="n">
        <f aca="false">IF(ISNUMBER(FIND(FY$1,$D58))=$AO$1,1,0)*VLOOKUP($Z$2,DALYs!$A$2:$MW$40,'Intervention list'!FY$195+1,0)</f>
        <v>0</v>
      </c>
      <c r="FZ58" s="0" t="n">
        <f aca="false">IF(ISNUMBER(FIND(FZ$1,$D58))=$AO$1,1,0)*VLOOKUP($Z$2,DALYs!$A$2:$MW$40,'Intervention list'!FZ$195+1,0)</f>
        <v>0</v>
      </c>
      <c r="GA58" s="0" t="n">
        <f aca="false">IF(ISNUMBER(FIND(GA$1,$D58))=$AO$1,1,0)*VLOOKUP($Z$2,DALYs!$A$2:$MW$40,'Intervention list'!GA$195+1,0)</f>
        <v>0</v>
      </c>
      <c r="GB58" s="0" t="n">
        <f aca="false">IF(ISNUMBER(FIND(GB$1,$D58))=$AO$1,1,0)*VLOOKUP($Z$2,DALYs!$A$2:$MW$40,'Intervention list'!GB$195+1,0)</f>
        <v>0</v>
      </c>
      <c r="GC58" s="0" t="n">
        <f aca="false">IF(ISNUMBER(FIND(GC$1,$D58))=$AO$1,1,0)*VLOOKUP($Z$2,DALYs!$A$2:$MW$40,'Intervention list'!GC$195+1,0)</f>
        <v>0</v>
      </c>
      <c r="GD58" s="0" t="n">
        <f aca="false">IF(ISNUMBER(FIND(GD$1,$D58))=$AO$1,1,0)*VLOOKUP($Z$2,DALYs!$A$2:$MW$40,'Intervention list'!GD$195+1,0)</f>
        <v>0</v>
      </c>
      <c r="GE58" s="0" t="n">
        <f aca="false">IF(ISNUMBER(FIND(GE$1,$D58))=$AO$1,1,0)*VLOOKUP($Z$2,DALYs!$A$2:$MW$40,'Intervention list'!GE$195+1,0)</f>
        <v>0</v>
      </c>
      <c r="GF58" s="0" t="n">
        <f aca="false">IF(ISNUMBER(FIND(GF$1,$D58))=$AO$1,1,0)*VLOOKUP($Z$2,DALYs!$A$2:$MW$40,'Intervention list'!GF$195+1,0)</f>
        <v>0</v>
      </c>
      <c r="GG58" s="0" t="n">
        <f aca="false">IF(ISNUMBER(FIND(GG$1,$D58))=$AO$1,1,0)*VLOOKUP($Z$2,DALYs!$A$2:$MW$40,'Intervention list'!GG$195+1,0)</f>
        <v>0</v>
      </c>
      <c r="GH58" s="0" t="n">
        <f aca="false">IF(ISNUMBER(FIND(GH$1,$D58))=$AO$1,1,0)*VLOOKUP($Z$2,DALYs!$A$2:$MW$40,'Intervention list'!GH$195+1,0)</f>
        <v>0</v>
      </c>
      <c r="GI58" s="0" t="n">
        <f aca="false">IF(ISNUMBER(FIND(GI$1,$D58))=$AO$1,1,0)*VLOOKUP($Z$2,DALYs!$A$2:$MW$40,'Intervention list'!GI$195+1,0)</f>
        <v>0</v>
      </c>
      <c r="GJ58" s="0" t="n">
        <f aca="false">IF(ISNUMBER(FIND(GJ$1,$D58))=$AO$1,1,0)*VLOOKUP($Z$2,DALYs!$A$2:$MW$40,'Intervention list'!GJ$195+1,0)</f>
        <v>0</v>
      </c>
      <c r="GK58" s="0" t="n">
        <f aca="false">IF(ISNUMBER(FIND(GK$1,$D58))=$AO$1,1,0)*VLOOKUP($Z$2,DALYs!$A$2:$MW$40,'Intervention list'!GK$195+1,0)</f>
        <v>0</v>
      </c>
      <c r="GL58" s="0" t="n">
        <f aca="false">IF(ISNUMBER(FIND(GL$1,$D58))=$AO$1,1,0)*VLOOKUP($Z$2,DALYs!$A$2:$MW$40,'Intervention list'!GL$195+1,0)</f>
        <v>0</v>
      </c>
      <c r="GM58" s="0" t="n">
        <f aca="false">IF(ISNUMBER(FIND(GM$1,$D58))=$AO$1,1,0)*VLOOKUP($Z$2,DALYs!$A$2:$MW$40,'Intervention list'!GM$195+1,0)</f>
        <v>0</v>
      </c>
      <c r="GN58" s="0" t="n">
        <f aca="false">IF(ISNUMBER(FIND(GN$1,$D58))=$AO$1,1,0)*VLOOKUP($Z$2,DALYs!$A$2:$MW$40,'Intervention list'!GN$195+1,0)</f>
        <v>0</v>
      </c>
      <c r="GO58" s="0" t="n">
        <f aca="false">IF(ISNUMBER(FIND(GO$1,$D58))=$AO$1,1,0)*VLOOKUP($Z$2,DALYs!$A$2:$MW$40,'Intervention list'!GO$195+1,0)</f>
        <v>0</v>
      </c>
      <c r="GP58" s="0" t="n">
        <f aca="false">IF(ISNUMBER(FIND(GP$1,$D58))=$AO$1,1,0)*VLOOKUP($Z$2,DALYs!$A$2:$MW$40,'Intervention list'!GP$195+1,0)</f>
        <v>0</v>
      </c>
      <c r="GQ58" s="0" t="n">
        <f aca="false">IF(ISNUMBER(FIND(GQ$1,$D58))=$AO$1,1,0)*VLOOKUP($Z$2,DALYs!$A$2:$MW$40,'Intervention list'!GQ$195+1,0)</f>
        <v>0</v>
      </c>
      <c r="GR58" s="0" t="n">
        <f aca="false">IF(ISNUMBER(FIND(GR$1,$D58))=$AO$1,1,0)*VLOOKUP($Z$2,DALYs!$A$2:$MW$40,'Intervention list'!GR$195+1,0)</f>
        <v>0</v>
      </c>
      <c r="GS58" s="0" t="n">
        <f aca="false">IF(ISNUMBER(FIND(GS$1,$D58))=$AO$1,1,0)*VLOOKUP($Z$2,DALYs!$A$2:$MW$40,'Intervention list'!GS$195+1,0)</f>
        <v>0</v>
      </c>
      <c r="GT58" s="0" t="n">
        <f aca="false">IF(ISNUMBER(FIND(GT$1,$D58))=$AO$1,1,0)*VLOOKUP($Z$2,DALYs!$A$2:$MW$40,'Intervention list'!GT$195+1,0)</f>
        <v>0</v>
      </c>
      <c r="GU58" s="0" t="n">
        <f aca="false">IF(ISNUMBER(FIND(GU$1,$D58))=$AO$1,1,0)*VLOOKUP($Z$2,DALYs!$A$2:$MW$40,'Intervention list'!GU$195+1,0)</f>
        <v>0</v>
      </c>
      <c r="GV58" s="0" t="n">
        <f aca="false">IF(ISNUMBER(FIND(GV$1,$D58))=$AO$1,1,0)*VLOOKUP($Z$2,DALYs!$A$2:$MW$40,'Intervention list'!GV$195+1,0)</f>
        <v>0</v>
      </c>
      <c r="GW58" s="0" t="n">
        <f aca="false">IF(ISNUMBER(FIND(GW$1,$D58))=$AO$1,1,0)*VLOOKUP($Z$2,DALYs!$A$2:$MW$40,'Intervention list'!GW$195+1,0)</f>
        <v>0</v>
      </c>
      <c r="GX58" s="0" t="n">
        <f aca="false">IF(ISNUMBER(FIND(GX$1,$D58))=$AO$1,1,0)*VLOOKUP($Z$2,DALYs!$A$2:$MW$40,'Intervention list'!GX$195+1,0)</f>
        <v>0</v>
      </c>
      <c r="GY58" s="0" t="n">
        <f aca="false">IF(ISNUMBER(FIND(GY$1,$D58))=$AO$1,1,0)*VLOOKUP($Z$2,DALYs!$A$2:$MW$40,'Intervention list'!GY$195+1,0)</f>
        <v>0</v>
      </c>
      <c r="GZ58" s="0" t="n">
        <f aca="false">IF(ISNUMBER(FIND(GZ$1,$D58))=$AO$1,1,0)*VLOOKUP($Z$2,DALYs!$A$2:$MW$40,'Intervention list'!GZ$195+1,0)</f>
        <v>0</v>
      </c>
      <c r="HA58" s="0" t="n">
        <f aca="false">IF(ISNUMBER(FIND(HA$1,$D58))=$AO$1,1,0)*VLOOKUP($Z$2,DALYs!$A$2:$MW$40,'Intervention list'!HA$195+1,0)</f>
        <v>0</v>
      </c>
      <c r="HB58" s="0" t="n">
        <f aca="false">IF(ISNUMBER(FIND(HB$1,$D58))=$AO$1,1,0)*VLOOKUP($Z$2,DALYs!$A$2:$MW$40,'Intervention list'!HB$195+1,0)</f>
        <v>0</v>
      </c>
      <c r="HC58" s="0" t="n">
        <f aca="false">IF(ISNUMBER(FIND(HC$1,$D58))=$AO$1,1,0)*VLOOKUP($Z$2,DALYs!$A$2:$MW$40,'Intervention list'!HC$195+1,0)</f>
        <v>0</v>
      </c>
      <c r="HD58" s="0" t="n">
        <f aca="false">IF(ISNUMBER(FIND(HD$1,$D58))=$AO$1,1,0)*VLOOKUP($Z$2,DALYs!$A$2:$MW$40,'Intervention list'!HD$195+1,0)</f>
        <v>0</v>
      </c>
      <c r="HE58" s="0" t="n">
        <f aca="false">IF(ISNUMBER(FIND(HE$1,$D58))=$AO$1,1,0)*VLOOKUP($Z$2,DALYs!$A$2:$MW$40,'Intervention list'!HE$195+1,0)</f>
        <v>0</v>
      </c>
      <c r="HF58" s="0" t="n">
        <f aca="false">IF(ISNUMBER(FIND(HF$1,$D58))=$AO$1,1,0)*VLOOKUP($Z$2,DALYs!$A$2:$MW$40,'Intervention list'!HF$195+1,0)</f>
        <v>0</v>
      </c>
      <c r="HG58" s="0" t="n">
        <f aca="false">IF(ISNUMBER(FIND(HG$1,$D58))=$AO$1,1,0)*VLOOKUP($Z$2,DALYs!$A$2:$MW$40,'Intervention list'!HG$195+1,0)</f>
        <v>0</v>
      </c>
      <c r="HH58" s="0" t="n">
        <f aca="false">IF(ISNUMBER(FIND(HH$1,$D58))=$AO$1,1,0)*VLOOKUP($Z$2,DALYs!$A$2:$MW$40,'Intervention list'!HH$195+1,0)</f>
        <v>0</v>
      </c>
      <c r="HI58" s="0" t="n">
        <f aca="false">IF(ISNUMBER(FIND(HI$1,$D58))=$AO$1,1,0)*VLOOKUP($Z$2,DALYs!$A$2:$MW$40,'Intervention list'!HI$195+1,0)</f>
        <v>0</v>
      </c>
      <c r="HJ58" s="0" t="n">
        <f aca="false">IF(ISNUMBER(FIND(HJ$1,$D58))=$AO$1,1,0)*VLOOKUP($Z$2,DALYs!$A$2:$MW$40,'Intervention list'!HJ$195+1,0)</f>
        <v>0</v>
      </c>
      <c r="HK58" s="0" t="n">
        <f aca="false">IF(ISNUMBER(FIND(HK$1,$D58))=$AO$1,1,0)*VLOOKUP($Z$2,DALYs!$A$2:$MW$40,'Intervention list'!HK$195+1,0)</f>
        <v>0</v>
      </c>
      <c r="HL58" s="0" t="n">
        <f aca="false">IF(ISNUMBER(FIND(HL$1,$D58))=$AO$1,1,0)*VLOOKUP($Z$2,DALYs!$A$2:$MW$40,'Intervention list'!HL$195+1,0)</f>
        <v>0</v>
      </c>
      <c r="HM58" s="0" t="n">
        <f aca="false">IF(ISNUMBER(FIND(HM$1,$D58))=$AO$1,1,0)*VLOOKUP($Z$2,DALYs!$A$2:$MW$40,'Intervention list'!HM$195+1,0)</f>
        <v>0</v>
      </c>
      <c r="HN58" s="0" t="n">
        <f aca="false">IF(ISNUMBER(FIND(HN$1,$D58))=$AO$1,1,0)*VLOOKUP($Z$2,DALYs!$A$2:$MW$40,'Intervention list'!HN$195+1,0)</f>
        <v>0</v>
      </c>
      <c r="HO58" s="0" t="n">
        <f aca="false">IF(ISNUMBER(FIND(HO$1,$D58))=$AO$1,1,0)*VLOOKUP($Z$2,DALYs!$A$2:$MW$40,'Intervention list'!HO$195+1,0)</f>
        <v>0</v>
      </c>
      <c r="HP58" s="0" t="n">
        <f aca="false">IF(ISNUMBER(FIND(HP$1,$D58))=$AO$1,1,0)*VLOOKUP($Z$2,DALYs!$A$2:$MW$40,'Intervention list'!HP$195+1,0)</f>
        <v>0</v>
      </c>
      <c r="HQ58" s="0" t="n">
        <f aca="false">IF(ISNUMBER(FIND(HQ$1,$D58))=$AO$1,1,0)*VLOOKUP($Z$2,DALYs!$A$2:$MW$40,'Intervention list'!HQ$195+1,0)</f>
        <v>0</v>
      </c>
      <c r="HR58" s="0" t="n">
        <f aca="false">IF(ISNUMBER(FIND(HR$1,$D58))=$AO$1,1,0)*VLOOKUP($Z$2,DALYs!$A$2:$MW$40,'Intervention list'!HR$195+1,0)</f>
        <v>0</v>
      </c>
      <c r="HS58" s="0" t="n">
        <f aca="false">IF(ISNUMBER(FIND(HS$1,$D58))=$AO$1,1,0)*VLOOKUP($Z$2,DALYs!$A$2:$MW$40,'Intervention list'!HS$195+1,0)</f>
        <v>0</v>
      </c>
      <c r="HT58" s="0" t="n">
        <f aca="false">IF(ISNUMBER(FIND(HT$1,$D58))=$AO$1,1,0)*VLOOKUP($Z$2,DALYs!$A$2:$MW$40,'Intervention list'!HT$195+1,0)</f>
        <v>0</v>
      </c>
      <c r="HU58" s="0" t="n">
        <f aca="false">IF(ISNUMBER(FIND(HU$1,$D58))=$AO$1,1,0)*VLOOKUP($Z$2,DALYs!$A$2:$MW$40,'Intervention list'!HU$195+1,0)</f>
        <v>0</v>
      </c>
      <c r="HV58" s="0" t="n">
        <f aca="false">IF(ISNUMBER(FIND(HV$1,$D58))=$AO$1,1,0)*VLOOKUP($Z$2,DALYs!$A$2:$MW$40,'Intervention list'!HV$195+1,0)</f>
        <v>0</v>
      </c>
      <c r="HW58" s="0" t="n">
        <f aca="false">IF(ISNUMBER(FIND(HW$1,$D58))=$AO$1,1,0)*VLOOKUP($Z$2,DALYs!$A$2:$MW$40,'Intervention list'!HW$195+1,0)</f>
        <v>0</v>
      </c>
      <c r="HX58" s="0" t="n">
        <f aca="false">IF(ISNUMBER(FIND(HX$1,$D58))=$AO$1,1,0)*VLOOKUP($Z$2,DALYs!$A$2:$MW$40,'Intervention list'!HX$195+1,0)</f>
        <v>0</v>
      </c>
      <c r="HY58" s="0" t="n">
        <f aca="false">IF(ISNUMBER(FIND(HY$1,$D58))=$AO$1,1,0)*VLOOKUP($Z$2,DALYs!$A$2:$MW$40,'Intervention list'!HY$195+1,0)</f>
        <v>0</v>
      </c>
      <c r="HZ58" s="0" t="n">
        <f aca="false">IF(ISNUMBER(FIND(HZ$1,$D58))=$AO$1,1,0)*VLOOKUP($Z$2,DALYs!$A$2:$MW$40,'Intervention list'!HZ$195+1,0)</f>
        <v>0</v>
      </c>
      <c r="IA58" s="0" t="n">
        <f aca="false">IF(ISNUMBER(FIND(IA$1,$D58))=$AO$1,1,0)*VLOOKUP($Z$2,DALYs!$A$2:$MW$40,'Intervention list'!IA$195+1,0)</f>
        <v>0</v>
      </c>
      <c r="IB58" s="0" t="n">
        <f aca="false">IF(ISNUMBER(FIND(IB$1,$D58))=$AO$1,1,0)*VLOOKUP($Z$2,DALYs!$A$2:$MW$40,'Intervention list'!IB$195+1,0)</f>
        <v>0</v>
      </c>
      <c r="IC58" s="0" t="n">
        <f aca="false">IF(ISNUMBER(FIND(IC$1,$D58))=$AO$1,1,0)*VLOOKUP($Z$2,DALYs!$A$2:$MW$40,'Intervention list'!IC$195+1,0)</f>
        <v>0</v>
      </c>
      <c r="ID58" s="0" t="n">
        <f aca="false">IF(ISNUMBER(FIND(ID$1,$D58))=$AO$1,1,0)*VLOOKUP($Z$2,DALYs!$A$2:$MW$40,'Intervention list'!ID$195+1,0)</f>
        <v>0</v>
      </c>
      <c r="IE58" s="0" t="n">
        <f aca="false">IF(ISNUMBER(FIND(IE$1,$D58))=$AO$1,1,0)*VLOOKUP($Z$2,DALYs!$A$2:$MW$40,'Intervention list'!IE$195+1,0)</f>
        <v>0</v>
      </c>
      <c r="IF58" s="0" t="n">
        <f aca="false">IF(ISNUMBER(FIND(IF$1,$D58))=$AO$1,1,0)*VLOOKUP($Z$2,DALYs!$A$2:$MW$40,'Intervention list'!IF$195+1,0)</f>
        <v>0</v>
      </c>
      <c r="IG58" s="0" t="n">
        <f aca="false">IF(ISNUMBER(FIND(IG$1,$D58))=$AO$1,1,0)*VLOOKUP($Z$2,DALYs!$A$2:$MW$40,'Intervention list'!IG$195+1,0)</f>
        <v>0</v>
      </c>
      <c r="IH58" s="0" t="n">
        <f aca="false">IF(ISNUMBER(FIND(IH$1,$D58))=$AO$1,1,0)*VLOOKUP($Z$2,DALYs!$A$2:$MW$40,'Intervention list'!IH$195+1,0)</f>
        <v>0</v>
      </c>
      <c r="II58" s="0" t="n">
        <f aca="false">IF(ISNUMBER(FIND(II$1,$D58))=$AO$1,1,0)*VLOOKUP($Z$2,DALYs!$A$2:$MW$40,'Intervention list'!II$195+1,0)</f>
        <v>0</v>
      </c>
      <c r="IJ58" s="0" t="n">
        <f aca="false">IF(ISNUMBER(FIND(IJ$1,$D58))=$AO$1,1,0)*VLOOKUP($Z$2,DALYs!$A$2:$MW$40,'Intervention list'!IJ$195+1,0)</f>
        <v>0</v>
      </c>
      <c r="IK58" s="0" t="n">
        <f aca="false">IF(ISNUMBER(FIND(IK$1,$D58))=$AO$1,1,0)*VLOOKUP($Z$2,DALYs!$A$2:$MW$40,'Intervention list'!IK$195+1,0)</f>
        <v>0</v>
      </c>
      <c r="IL58" s="0" t="n">
        <f aca="false">IF(ISNUMBER(FIND(IL$1,$D58))=$AO$1,1,0)*VLOOKUP($Z$2,DALYs!$A$2:$MW$40,'Intervention list'!IL$195+1,0)</f>
        <v>0</v>
      </c>
      <c r="IM58" s="0" t="n">
        <f aca="false">IF(ISNUMBER(FIND(IM$1,$D58))=$AO$1,1,0)*VLOOKUP($Z$2,DALYs!$A$2:$MW$40,'Intervention list'!IM$195+1,0)</f>
        <v>0</v>
      </c>
      <c r="IN58" s="0" t="n">
        <f aca="false">IF(ISNUMBER(FIND(IN$1,$D58))=$AO$1,1,0)*VLOOKUP($Z$2,DALYs!$A$2:$MW$40,'Intervention list'!IN$195+1,0)</f>
        <v>0</v>
      </c>
      <c r="IO58" s="0" t="n">
        <f aca="false">IF(ISNUMBER(FIND(IO$1,$D58))=$AO$1,1,0)*VLOOKUP($Z$2,DALYs!$A$2:$MW$40,'Intervention list'!IO$195+1,0)</f>
        <v>0</v>
      </c>
      <c r="IP58" s="0" t="n">
        <f aca="false">IF(ISNUMBER(FIND(IP$1,$D58))=$AO$1,1,0)*VLOOKUP($Z$2,DALYs!$A$2:$MW$40,'Intervention list'!IP$195+1,0)</f>
        <v>0</v>
      </c>
      <c r="IQ58" s="0" t="n">
        <f aca="false">IF(ISNUMBER(FIND(IQ$1,$D58))=$AO$1,1,0)*VLOOKUP($Z$2,DALYs!$A$2:$MW$40,'Intervention list'!IQ$195+1,0)</f>
        <v>0</v>
      </c>
      <c r="IR58" s="0" t="n">
        <f aca="false">IF(ISNUMBER(FIND(IR$1,$D58))=$AO$1,1,0)*VLOOKUP($Z$2,DALYs!$A$2:$MW$40,'Intervention list'!IR$195+1,0)</f>
        <v>0</v>
      </c>
      <c r="IS58" s="0" t="n">
        <f aca="false">IF(ISNUMBER(FIND(IS$1,$D58))=$AO$1,1,0)*VLOOKUP($Z$2,DALYs!$A$2:$MW$40,'Intervention list'!IS$195+1,0)</f>
        <v>0</v>
      </c>
      <c r="IT58" s="0" t="n">
        <f aca="false">IF(ISNUMBER(FIND(IT$1,$D58))=$AO$1,1,0)*VLOOKUP($Z$2,DALYs!$A$2:$MW$40,'Intervention list'!IT$195+1,0)</f>
        <v>0</v>
      </c>
      <c r="IU58" s="0" t="n">
        <f aca="false">IF(ISNUMBER(FIND(IU$1,$D58))=$AO$1,1,0)*VLOOKUP($Z$2,DALYs!$A$2:$MW$40,'Intervention list'!IU$195+1,0)</f>
        <v>0</v>
      </c>
      <c r="IV58" s="0" t="n">
        <f aca="false">IF(ISNUMBER(FIND(IV$1,$D58))=$AO$1,1,0)*VLOOKUP($Z$2,DALYs!$A$2:$MW$40,'Intervention list'!IV$195+1,0)</f>
        <v>0</v>
      </c>
      <c r="IW58" s="0" t="n">
        <f aca="false">IF(ISNUMBER(FIND(IW$1,$D58))=$AO$1,1,0)*VLOOKUP($Z$2,DALYs!$A$2:$MW$40,'Intervention list'!IW$195+1,0)</f>
        <v>0</v>
      </c>
      <c r="IX58" s="0" t="n">
        <f aca="false">IF(ISNUMBER(FIND(IX$1,$D58))=$AO$1,1,0)*VLOOKUP($Z$2,DALYs!$A$2:$MW$40,'Intervention list'!IX$195+1,0)</f>
        <v>0</v>
      </c>
      <c r="IY58" s="0" t="n">
        <f aca="false">IF(ISNUMBER(FIND(IY$1,$D58))=$AO$1,1,0)*VLOOKUP($Z$2,DALYs!$A$2:$MW$40,'Intervention list'!IY$195+1,0)</f>
        <v>0</v>
      </c>
      <c r="IZ58" s="0" t="n">
        <f aca="false">IF(ISNUMBER(FIND(IZ$1,$D58))=$AO$1,1,0)*VLOOKUP($Z$2,DALYs!$A$2:$MW$40,'Intervention list'!IZ$195+1,0)</f>
        <v>0</v>
      </c>
      <c r="JA58" s="0" t="n">
        <f aca="false">IF(ISNUMBER(FIND(JA$1,$D58))=$AO$1,1,0)*VLOOKUP($Z$2,DALYs!$A$2:$MW$40,'Intervention list'!JA$195+1,0)</f>
        <v>0</v>
      </c>
      <c r="JB58" s="0" t="n">
        <f aca="false">IF(ISNUMBER(FIND(JB$1,$D58))=$AO$1,1,0)*VLOOKUP($Z$2,DALYs!$A$2:$MW$40,'Intervention list'!JB$195+1,0)</f>
        <v>0</v>
      </c>
      <c r="JC58" s="0" t="n">
        <f aca="false">IF(ISNUMBER(FIND(JC$1,$D58))=$AO$1,1,0)*VLOOKUP($Z$2,DALYs!$A$2:$MW$40,'Intervention list'!JC$195+1,0)</f>
        <v>0</v>
      </c>
      <c r="JD58" s="0" t="n">
        <f aca="false">IF(ISNUMBER(FIND(JD$1,$D58))=$AO$1,1,0)*VLOOKUP($Z$2,DALYs!$A$2:$MW$40,'Intervention list'!JD$195+1,0)</f>
        <v>0</v>
      </c>
      <c r="JE58" s="0" t="n">
        <f aca="false">IF(ISNUMBER(FIND(JE$1,$D58))=$AO$1,1,0)*VLOOKUP($Z$2,DALYs!$A$2:$MW$40,'Intervention list'!JE$195+1,0)</f>
        <v>0</v>
      </c>
      <c r="JF58" s="0" t="n">
        <f aca="false">IF(ISNUMBER(FIND(JF$1,$D58))=$AO$1,1,0)*VLOOKUP($Z$2,DALYs!$A$2:$MW$40,'Intervention list'!JF$195+1,0)</f>
        <v>0</v>
      </c>
      <c r="JG58" s="0" t="n">
        <f aca="false">IF(ISNUMBER(FIND(JG$1,$D58))=$AO$1,1,0)*VLOOKUP($Z$2,DALYs!$A$2:$MW$40,'Intervention list'!JG$195+1,0)</f>
        <v>0</v>
      </c>
      <c r="JH58" s="0" t="n">
        <f aca="false">IF(ISNUMBER(FIND(JH$1,$D58))=$AO$1,1,0)*VLOOKUP($Z$2,DALYs!$A$2:$MW$40,'Intervention list'!JH$195+1,0)</f>
        <v>244817.719462592</v>
      </c>
      <c r="JI58" s="0" t="n">
        <f aca="false">IF(ISNUMBER(FIND(JI$1,$D58))=$AO$1,1,0)*VLOOKUP($Z$2,DALYs!$A$2:$MW$40,'Intervention list'!JI$195+1,0)</f>
        <v>0</v>
      </c>
      <c r="JJ58" s="0" t="n">
        <f aca="false">IF(ISNUMBER(FIND(JJ$1,$D58))=$AO$1,1,0)*VLOOKUP($Z$2,DALYs!$A$2:$MW$40,'Intervention list'!JJ$195+1,0)</f>
        <v>0</v>
      </c>
      <c r="JK58" s="0" t="n">
        <f aca="false">IF(ISNUMBER(FIND(JK$1,$D58))=$AO$1,1,0)*VLOOKUP($Z$2,DALYs!$A$2:$MW$40,'Intervention list'!JK$195+1,0)</f>
        <v>0</v>
      </c>
      <c r="JL58" s="0" t="n">
        <f aca="false">IF(ISNUMBER(FIND(JL$1,$D58))=$AO$1,1,0)*VLOOKUP($Z$2,DALYs!$A$2:$MW$40,'Intervention list'!JL$195+1,0)</f>
        <v>0</v>
      </c>
      <c r="JM58" s="0" t="n">
        <f aca="false">IF(ISNUMBER(FIND(JM$1,$D58))=$AO$1,1,0)*VLOOKUP($Z$2,DALYs!$A$2:$MW$40,'Intervention list'!JM$195+1,0)</f>
        <v>0</v>
      </c>
      <c r="JN58" s="0" t="n">
        <f aca="false">IF(ISNUMBER(FIND(JN$1,$D58))=$AO$1,1,0)*VLOOKUP($Z$2,DALYs!$A$2:$MW$40,'Intervention list'!JN$195+1,0)</f>
        <v>0</v>
      </c>
      <c r="JO58" s="0" t="n">
        <f aca="false">IF(ISNUMBER(FIND(JO$1,$D58))=$AO$1,1,0)*VLOOKUP($Z$2,DALYs!$A$2:$MW$40,'Intervention list'!JO$195+1,0)</f>
        <v>0</v>
      </c>
      <c r="JP58" s="0" t="n">
        <f aca="false">IF(ISNUMBER(FIND(JP$1,$D58))=$AO$1,1,0)*VLOOKUP($Z$2,DALYs!$A$2:$MW$40,'Intervention list'!JP$195+1,0)</f>
        <v>0</v>
      </c>
      <c r="JQ58" s="0" t="n">
        <f aca="false">IF(ISNUMBER(FIND(JQ$1,$D58))=$AO$1,1,0)*VLOOKUP($Z$2,DALYs!$A$2:$MW$40,'Intervention list'!JQ$195+1,0)</f>
        <v>0</v>
      </c>
      <c r="JR58" s="0" t="n">
        <f aca="false">IF(ISNUMBER(FIND(JR$1,$D58))=$AO$1,1,0)*VLOOKUP($Z$2,DALYs!$A$2:$MW$40,'Intervention list'!JR$195+1,0)</f>
        <v>0</v>
      </c>
      <c r="JS58" s="0" t="n">
        <f aca="false">IF(ISNUMBER(FIND(JS$1,$D58))=$AO$1,1,0)*VLOOKUP($Z$2,DALYs!$A$2:$MW$40,'Intervention list'!JS$195+1,0)</f>
        <v>0</v>
      </c>
      <c r="JT58" s="0" t="n">
        <f aca="false">IF(ISNUMBER(FIND(JT$1,$D58))=$AO$1,1,0)*VLOOKUP($Z$2,DALYs!$A$2:$MW$40,'Intervention list'!JT$195+1,0)</f>
        <v>0</v>
      </c>
      <c r="JU58" s="0" t="n">
        <f aca="false">IF(ISNUMBER(FIND(JU$1,$D58))=$AO$1,1,0)*VLOOKUP($Z$2,DALYs!$A$2:$MW$40,'Intervention list'!JU$195+1,0)</f>
        <v>0</v>
      </c>
      <c r="JV58" s="0" t="n">
        <f aca="false">IF(ISNUMBER(FIND(JV$1,$D58))=$AO$1,1,0)*VLOOKUP($Z$2,DALYs!$A$2:$MW$40,'Intervention list'!JV$195+1,0)</f>
        <v>0</v>
      </c>
      <c r="JW58" s="0" t="n">
        <f aca="false">IF(ISNUMBER(FIND(JW$1,$D58))=$AO$1,1,0)*VLOOKUP($Z$2,DALYs!$A$2:$MW$40,'Intervention list'!JW$195+1,0)</f>
        <v>0</v>
      </c>
      <c r="JX58" s="0" t="n">
        <f aca="false">IF(ISNUMBER(FIND(JX$1,$D58))=$AO$1,1,0)*VLOOKUP($Z$2,DALYs!$A$2:$MW$40,'Intervention list'!JX$195+1,0)</f>
        <v>0</v>
      </c>
      <c r="JY58" s="0" t="n">
        <f aca="false">IF(ISNUMBER(FIND(JY$1,$D58))=$AO$1,1,0)*VLOOKUP($Z$2,DALYs!$A$2:$MW$40,'Intervention list'!JY$195+1,0)</f>
        <v>0</v>
      </c>
      <c r="JZ58" s="0" t="n">
        <f aca="false">IF(ISNUMBER(FIND(JZ$1,$D58))=$AO$1,1,0)*VLOOKUP($Z$2,DALYs!$A$2:$MW$40,'Intervention list'!JZ$195+1,0)</f>
        <v>0</v>
      </c>
      <c r="KA58" s="0" t="n">
        <f aca="false">IF(ISNUMBER(FIND(KA$1,$D58))=$AO$1,1,0)*VLOOKUP($Z$2,DALYs!$A$2:$MW$40,'Intervention list'!KA$195+1,0)</f>
        <v>0</v>
      </c>
      <c r="KB58" s="0" t="n">
        <f aca="false">IF(ISNUMBER(FIND(KB$1,$D58))=$AO$1,1,0)*VLOOKUP($Z$2,DALYs!$A$2:$MW$40,'Intervention list'!KB$195+1,0)</f>
        <v>0</v>
      </c>
      <c r="KC58" s="0" t="n">
        <f aca="false">IF(ISNUMBER(FIND(KC$1,$D58))=$AO$1,1,0)*VLOOKUP($Z$2,DALYs!$A$2:$MW$40,'Intervention list'!KC$195+1,0)</f>
        <v>0</v>
      </c>
      <c r="KD58" s="0" t="n">
        <f aca="false">IF(ISNUMBER(FIND(KD$1,$D58))=$AO$1,1,0)*VLOOKUP($Z$2,DALYs!$A$2:$MW$40,'Intervention list'!KD$195+1,0)</f>
        <v>0</v>
      </c>
      <c r="KE58" s="0" t="n">
        <f aca="false">IF(ISNUMBER(FIND(KE$1,$D58))=$AO$1,1,0)*VLOOKUP($Z$2,DALYs!$A$2:$MW$40,'Intervention list'!KE$195+1,0)</f>
        <v>0</v>
      </c>
      <c r="KF58" s="0" t="n">
        <f aca="false">IF(ISNUMBER(FIND(KF$1,$D58))=$AO$1,1,0)*VLOOKUP($Z$2,DALYs!$A$2:$MW$40,'Intervention list'!KF$195+1,0)</f>
        <v>0</v>
      </c>
      <c r="KG58" s="0" t="n">
        <f aca="false">IF(ISNUMBER(FIND(KG$1,$D58))=$AO$1,1,0)*VLOOKUP($Z$2,DALYs!$A$2:$MW$40,'Intervention list'!KG$195+1,0)</f>
        <v>0</v>
      </c>
      <c r="KH58" s="0" t="n">
        <f aca="false">IF(ISNUMBER(FIND(KH$1,$D58))=$AO$1,1,0)*VLOOKUP($Z$2,DALYs!$A$2:$MW$40,'Intervention list'!KH$195+1,0)</f>
        <v>0</v>
      </c>
      <c r="KI58" s="0" t="n">
        <f aca="false">IF(ISNUMBER(FIND(KI$1,$D58))=$AO$1,1,0)*VLOOKUP($Z$2,DALYs!$A$2:$MW$40,'Intervention list'!KI$195+1,0)</f>
        <v>0</v>
      </c>
      <c r="KJ58" s="0" t="n">
        <f aca="false">IF(ISNUMBER(FIND(KJ$1,$D58))=$AO$1,1,0)*VLOOKUP($Z$2,DALYs!$A$2:$MW$40,'Intervention list'!KJ$195+1,0)</f>
        <v>0</v>
      </c>
      <c r="KK58" s="0" t="n">
        <f aca="false">IF(ISNUMBER(FIND(KK$1,$D58))=$AO$1,1,0)*VLOOKUP($Z$2,DALYs!$A$2:$MW$40,'Intervention list'!KK$195+1,0)</f>
        <v>0</v>
      </c>
      <c r="KL58" s="0" t="n">
        <f aca="false">IF(ISNUMBER(FIND(KL$1,$D58))=$AO$1,1,0)*VLOOKUP($Z$2,DALYs!$A$2:$MW$40,'Intervention list'!KL$195+1,0)</f>
        <v>0</v>
      </c>
      <c r="KM58" s="0" t="n">
        <f aca="false">IF(ISNUMBER(FIND(KM$1,$D58))=$AO$1,1,0)*VLOOKUP($Z$2,DALYs!$A$2:$MW$40,'Intervention list'!KM$195+1,0)</f>
        <v>0</v>
      </c>
      <c r="KN58" s="0" t="n">
        <f aca="false">IF(ISNUMBER(FIND(KN$1,$D58))=$AO$1,1,0)*VLOOKUP($Z$2,DALYs!$A$2:$MW$40,'Intervention list'!KN$195+1,0)</f>
        <v>0</v>
      </c>
      <c r="KO58" s="0" t="n">
        <f aca="false">IF(ISNUMBER(FIND(KO$1,$D58))=$AO$1,1,0)*VLOOKUP($Z$2,DALYs!$A$2:$MW$40,'Intervention list'!KO$195+1,0)</f>
        <v>0</v>
      </c>
      <c r="KP58" s="0" t="n">
        <f aca="false">IF(ISNUMBER(FIND(KP$1,$D58))=$AO$1,1,0)*VLOOKUP($Z$2,DALYs!$A$2:$MW$40,'Intervention list'!KP$195+1,0)</f>
        <v>0</v>
      </c>
      <c r="KQ58" s="0" t="n">
        <f aca="false">IF(ISNUMBER(FIND(KQ$1,$D58))=$AO$1,1,0)*VLOOKUP($Z$2,DALYs!$A$2:$MW$40,'Intervention list'!KQ$195+1,0)</f>
        <v>0</v>
      </c>
      <c r="KR58" s="0" t="n">
        <f aca="false">IF(ISNUMBER(FIND(KR$1,$D58))=$AO$1,1,0)*VLOOKUP($Z$2,DALYs!$A$2:$MW$40,'Intervention list'!KR$195+1,0)</f>
        <v>0</v>
      </c>
      <c r="KS58" s="0" t="n">
        <f aca="false">IF(ISNUMBER(FIND(KS$1,$D58))=$AO$1,1,0)*VLOOKUP($Z$2,DALYs!$A$2:$MW$40,'Intervention list'!KS$195+1,0)</f>
        <v>0</v>
      </c>
      <c r="KT58" s="0" t="n">
        <f aca="false">IF(ISNUMBER(FIND(KT$1,$D58))=$AO$1,1,0)*VLOOKUP($Z$2,DALYs!$A$2:$MW$40,'Intervention list'!KT$195+1,0)</f>
        <v>0</v>
      </c>
      <c r="KU58" s="0" t="n">
        <f aca="false">IF(ISNUMBER(FIND(KU$1,$D58))=$AO$1,1,0)*VLOOKUP($Z$2,DALYs!$A$2:$MW$40,'Intervention list'!KU$195+1,0)</f>
        <v>0</v>
      </c>
      <c r="KV58" s="0" t="n">
        <f aca="false">IF(ISNUMBER(FIND(KV$1,$D58))=$AO$1,1,0)*VLOOKUP($Z$2,DALYs!$A$2:$MW$40,'Intervention list'!KV$195+1,0)</f>
        <v>0</v>
      </c>
      <c r="KW58" s="0" t="n">
        <f aca="false">IF(ISNUMBER(FIND(KW$1,$D58))=$AO$1,1,0)*VLOOKUP($Z$2,DALYs!$A$2:$MW$40,'Intervention list'!KW$195+1,0)</f>
        <v>0</v>
      </c>
      <c r="KX58" s="0" t="n">
        <f aca="false">IF(ISNUMBER(FIND(KX$1,$D58))=$AO$1,1,0)*VLOOKUP($Z$2,DALYs!$A$2:$MW$40,'Intervention list'!KX$195+1,0)</f>
        <v>0</v>
      </c>
      <c r="KY58" s="0" t="n">
        <f aca="false">IF(ISNUMBER(FIND(KY$1,$D58))=$AO$1,1,0)*VLOOKUP($Z$2,DALYs!$A$2:$MW$40,'Intervention list'!KY$195+1,0)</f>
        <v>0</v>
      </c>
      <c r="KZ58" s="0" t="n">
        <f aca="false">IF(ISNUMBER(FIND(KZ$1,$D58))=$AO$1,1,0)*VLOOKUP($Z$2,DALYs!$A$2:$MW$40,'Intervention list'!KZ$195+1,0)</f>
        <v>0</v>
      </c>
      <c r="LA58" s="0" t="n">
        <f aca="false">IF(ISNUMBER(FIND(LA$1,$D58))=$AO$1,1,0)*VLOOKUP($Z$2,DALYs!$A$2:$MW$40,'Intervention list'!LA$195+1,0)</f>
        <v>0</v>
      </c>
      <c r="LB58" s="0" t="n">
        <f aca="false">IF(ISNUMBER(FIND(LB$1,$D58))=$AO$1,1,0)*VLOOKUP($Z$2,DALYs!$A$2:$MW$40,'Intervention list'!LB$195+1,0)</f>
        <v>0</v>
      </c>
      <c r="LC58" s="0" t="n">
        <f aca="false">IF(ISNUMBER(FIND(LC$1,$D58))=$AO$1,1,0)*VLOOKUP($Z$2,DALYs!$A$2:$MW$40,'Intervention list'!LC$195+1,0)</f>
        <v>0</v>
      </c>
      <c r="LD58" s="0" t="n">
        <f aca="false">IF(ISNUMBER(FIND(LD$1,$D58))=$AO$1,1,0)*VLOOKUP($Z$2,DALYs!$A$2:$MW$40,'Intervention list'!LD$195+1,0)</f>
        <v>0</v>
      </c>
      <c r="LE58" s="0" t="n">
        <f aca="false">IF(ISNUMBER(FIND(LE$1,$D58))=$AO$1,1,0)*VLOOKUP($Z$2,DALYs!$A$2:$MW$40,'Intervention list'!LE$195+1,0)</f>
        <v>0</v>
      </c>
      <c r="LF58" s="0" t="n">
        <f aca="false">IF(ISNUMBER(FIND(LF$1,$D58))=$AO$1,1,0)*VLOOKUP($Z$2,DALYs!$A$2:$MW$40,'Intervention list'!LF$195+1,0)</f>
        <v>0</v>
      </c>
      <c r="LG58" s="0" t="n">
        <f aca="false">IF(ISNUMBER(FIND(LG$1,$D58))=$AO$1,1,0)*VLOOKUP($Z$2,DALYs!$A$2:$MW$40,'Intervention list'!LG$195+1,0)</f>
        <v>0</v>
      </c>
      <c r="LH58" s="0" t="n">
        <f aca="false">IF(ISNUMBER(FIND(LH$1,$D58))=$AO$1,1,0)*VLOOKUP($Z$2,DALYs!$A$2:$MW$40,'Intervention list'!LH$195+1,0)</f>
        <v>0</v>
      </c>
      <c r="LI58" s="0" t="n">
        <f aca="false">IF(ISNUMBER(FIND(LI$1,$D58))=$AO$1,1,0)*VLOOKUP($Z$2,DALYs!$A$2:$MW$40,'Intervention list'!LI$195+1,0)</f>
        <v>0</v>
      </c>
      <c r="LJ58" s="0" t="n">
        <f aca="false">IF(ISNUMBER(FIND(LJ$1,$D58))=$AO$1,1,0)*VLOOKUP($Z$2,DALYs!$A$2:$MW$40,'Intervention list'!LJ$195+1,0)</f>
        <v>0</v>
      </c>
      <c r="LK58" s="0" t="n">
        <f aca="false">IF(ISNUMBER(FIND(LK$1,$D58))=$AO$1,1,0)*VLOOKUP($Z$2,DALYs!$A$2:$MW$40,'Intervention list'!LK$195+1,0)</f>
        <v>0</v>
      </c>
      <c r="LL58" s="0" t="n">
        <f aca="false">IF(ISNUMBER(FIND(LL$1,$D58))=$AO$1,1,0)*VLOOKUP($Z$2,DALYs!$A$2:$MW$40,'Intervention list'!LL$195+1,0)</f>
        <v>0</v>
      </c>
      <c r="LM58" s="0" t="n">
        <f aca="false">IF(ISNUMBER(FIND(LM$1,$D58))=$AO$1,1,0)*VLOOKUP($Z$2,DALYs!$A$2:$MW$40,'Intervention list'!LM$195+1,0)</f>
        <v>0</v>
      </c>
      <c r="LN58" s="0" t="n">
        <f aca="false">IF(ISNUMBER(FIND(LN$1,$D58))=$AO$1,1,0)*VLOOKUP($Z$2,DALYs!$A$2:$MW$40,'Intervention list'!LN$195+1,0)</f>
        <v>0</v>
      </c>
      <c r="LO58" s="0" t="n">
        <f aca="false">IF(ISNUMBER(FIND(LO$1,$D58))=$AO$1,1,0)*VLOOKUP($Z$2,DALYs!$A$2:$MW$40,'Intervention list'!LO$195+1,0)</f>
        <v>0</v>
      </c>
      <c r="LP58" s="0" t="n">
        <f aca="false">IF(ISNUMBER(FIND(LP$1,$D58))=$AO$1,1,0)*VLOOKUP($Z$2,DALYs!$A$2:$MW$40,'Intervention list'!LP$195+1,0)</f>
        <v>0</v>
      </c>
      <c r="LQ58" s="0" t="n">
        <f aca="false">IF(ISNUMBER(FIND(LQ$1,$D58))=$AO$1,1,0)*VLOOKUP($Z$2,DALYs!$A$2:$MW$40,'Intervention list'!LQ$195+1,0)</f>
        <v>0</v>
      </c>
      <c r="LR58" s="0" t="n">
        <f aca="false">IF(ISNUMBER(FIND(LR$1,$D58))=$AO$1,1,0)*VLOOKUP($Z$2,DALYs!$A$2:$MW$40,'Intervention list'!LR$195+1,0)</f>
        <v>0</v>
      </c>
      <c r="LS58" s="0" t="n">
        <f aca="false">IF(ISNUMBER(FIND(LS$1,$D58))=$AO$1,1,0)*VLOOKUP($Z$2,DALYs!$A$2:$MW$40,'Intervention list'!LS$195+1,0)</f>
        <v>0</v>
      </c>
      <c r="LT58" s="0" t="n">
        <f aca="false">IF(ISNUMBER(FIND(LT$1,$D58))=$AO$1,1,0)*VLOOKUP($Z$2,DALYs!$A$2:$MW$40,'Intervention list'!LT$195+1,0)</f>
        <v>0</v>
      </c>
      <c r="LU58" s="0" t="n">
        <f aca="false">IF(ISNUMBER(FIND(LU$1,$D58))=$AO$1,1,0)*VLOOKUP($Z$2,DALYs!$A$2:$MW$40,'Intervention list'!LU$195+1,0)</f>
        <v>0</v>
      </c>
      <c r="LV58" s="0" t="n">
        <f aca="false">IF(ISNUMBER(FIND(LV$1,$D58))=$AO$1,1,0)*VLOOKUP($Z$2,DALYs!$A$2:$MW$40,'Intervention list'!LV$195+1,0)</f>
        <v>0</v>
      </c>
      <c r="LW58" s="0" t="n">
        <f aca="false">IF(ISNUMBER(FIND(LW$1,$D58))=$AO$1,1,0)*VLOOKUP($Z$2,DALYs!$A$2:$MW$40,'Intervention list'!LW$195+1,0)</f>
        <v>0</v>
      </c>
      <c r="LX58" s="0" t="n">
        <f aca="false">IF(ISNUMBER(FIND(LX$1,$D58))=$AO$1,1,0)*VLOOKUP($Z$2,DALYs!$A$2:$MW$40,'Intervention list'!LX$195+1,0)</f>
        <v>0</v>
      </c>
      <c r="LY58" s="0" t="n">
        <f aca="false">IF(ISNUMBER(FIND(LY$1,$D58))=$AO$1,1,0)*VLOOKUP($Z$2,DALYs!$A$2:$MW$40,'Intervention list'!LY$195+1,0)</f>
        <v>0</v>
      </c>
      <c r="LZ58" s="0" t="n">
        <f aca="false">IF(ISNUMBER(FIND(LZ$1,$D58))=$AO$1,1,0)*VLOOKUP($Z$2,DALYs!$A$2:$MW$40,'Intervention list'!LZ$195+1,0)</f>
        <v>0</v>
      </c>
      <c r="MA58" s="0" t="n">
        <f aca="false">IF(ISNUMBER(FIND(MA$1,$D58))=$AO$1,1,0)*VLOOKUP($Z$2,DALYs!$A$2:$MW$40,'Intervention list'!MA$195+1,0)</f>
        <v>0</v>
      </c>
      <c r="MB58" s="0" t="n">
        <f aca="false">IF(ISNUMBER(FIND(MB$1,$D58))=$AO$1,1,0)*VLOOKUP($Z$2,DALYs!$A$2:$MW$40,'Intervention list'!MB$195+1,0)</f>
        <v>0</v>
      </c>
      <c r="MC58" s="0" t="n">
        <f aca="false">IF(ISNUMBER(FIND(MC$1,$D58))=$AO$1,1,0)*VLOOKUP($Z$2,DALYs!$A$2:$MW$40,'Intervention list'!MC$195+1,0)</f>
        <v>0</v>
      </c>
      <c r="MD58" s="0" t="n">
        <f aca="false">IF(ISNUMBER(FIND(MD$1,$D58))=$AO$1,1,0)*VLOOKUP($Z$2,DALYs!$A$2:$MW$40,'Intervention list'!MD$195+1,0)</f>
        <v>0</v>
      </c>
      <c r="ME58" s="0" t="n">
        <f aca="false">IF(ISNUMBER(FIND(ME$1,$D58))=$AO$1,1,0)*VLOOKUP($Z$2,DALYs!$A$2:$MW$40,'Intervention list'!ME$195+1,0)</f>
        <v>0</v>
      </c>
      <c r="MF58" s="0" t="n">
        <f aca="false">IF(ISNUMBER(FIND(MF$1,$D58))=$AO$1,1,0)*VLOOKUP($Z$2,DALYs!$A$2:$MW$40,'Intervention list'!MF$195+1,0)</f>
        <v>0</v>
      </c>
      <c r="MG58" s="0" t="n">
        <f aca="false">IF(ISNUMBER(FIND(MG$1,$D58))=$AO$1,1,0)*VLOOKUP($Z$2,DALYs!$A$2:$MW$40,'Intervention list'!MG$195+1,0)</f>
        <v>0</v>
      </c>
      <c r="MH58" s="0" t="n">
        <f aca="false">IF(ISNUMBER(FIND(MH$1,$D58))=$AO$1,1,0)*VLOOKUP($Z$2,DALYs!$A$2:$MW$40,'Intervention list'!MH$195+1,0)</f>
        <v>0</v>
      </c>
      <c r="MI58" s="0" t="n">
        <f aca="false">IF(ISNUMBER(FIND(MI$1,$D58))=$AO$1,1,0)*VLOOKUP($Z$2,DALYs!$A$2:$MW$40,'Intervention list'!MI$195+1,0)</f>
        <v>0</v>
      </c>
      <c r="MJ58" s="0" t="n">
        <f aca="false">IF(ISNUMBER(FIND(MJ$1,$D58))=$AO$1,1,0)*VLOOKUP($Z$2,DALYs!$A$2:$MW$40,'Intervention list'!MJ$195+1,0)</f>
        <v>0</v>
      </c>
      <c r="MK58" s="0" t="n">
        <f aca="false">IF(ISNUMBER(FIND(MK$1,$D58))=$AO$1,1,0)*VLOOKUP($Z$2,DALYs!$A$2:$MW$40,'Intervention list'!MK$195+1,0)</f>
        <v>0</v>
      </c>
      <c r="ML58" s="0" t="n">
        <f aca="false">IF(ISNUMBER(FIND(ML$1,$D58))=$AO$1,1,0)*VLOOKUP($Z$2,DALYs!$A$2:$MW$40,'Intervention list'!ML$195+1,0)</f>
        <v>0</v>
      </c>
      <c r="MM58" s="0" t="n">
        <f aca="false">IF(ISNUMBER(FIND(MM$1,$D58))=$AO$1,1,0)*VLOOKUP($Z$2,DALYs!$A$2:$MW$40,'Intervention list'!MM$195+1,0)</f>
        <v>0</v>
      </c>
      <c r="MN58" s="0" t="n">
        <f aca="false">IF(ISNUMBER(FIND(MN$1,$D58))=$AO$1,1,0)*VLOOKUP($Z$2,DALYs!$A$2:$MW$40,'Intervention list'!MN$195+1,0)</f>
        <v>0</v>
      </c>
      <c r="MO58" s="0" t="n">
        <f aca="false">IF(ISNUMBER(FIND(MO$1,$D58))=$AO$1,1,0)*VLOOKUP($Z$2,DALYs!$A$2:$MW$40,'Intervention list'!MO$195+1,0)</f>
        <v>0</v>
      </c>
      <c r="MP58" s="0" t="n">
        <f aca="false">IF(ISNUMBER(FIND(MP$1,$D58))=$AO$1,1,0)*VLOOKUP($Z$2,DALYs!$A$2:$MW$40,'Intervention list'!MP$195+1,0)</f>
        <v>0</v>
      </c>
      <c r="MQ58" s="0" t="n">
        <f aca="false">IF(ISNUMBER(FIND(MQ$1,$D58))=$AO$1,1,0)*VLOOKUP($Z$2,DALYs!$A$2:$MW$40,'Intervention list'!MQ$195+1,0)</f>
        <v>0</v>
      </c>
      <c r="MR58" s="0" t="n">
        <f aca="false">IF(ISNUMBER(FIND(MR$1,$D58))=$AO$1,1,0)*VLOOKUP($Z$2,DALYs!$A$2:$MW$40,'Intervention list'!MR$195+1,0)</f>
        <v>0</v>
      </c>
      <c r="MS58" s="0" t="n">
        <f aca="false">IF(ISNUMBER(FIND(MS$1,$D58))=$AO$1,1,0)*VLOOKUP($Z$2,DALYs!$A$2:$MW$40,'Intervention list'!MS$195+1,0)</f>
        <v>0</v>
      </c>
      <c r="MT58" s="0" t="n">
        <f aca="false">IF(ISNUMBER(FIND(MT$1,$D58))=$AO$1,1,0)*VLOOKUP($Z$2,DALYs!$A$2:$MW$40,'Intervention list'!MT$195+1,0)</f>
        <v>0</v>
      </c>
      <c r="MU58" s="0" t="n">
        <f aca="false">IF(ISNUMBER(FIND(MU$1,$D58))=$AO$1,1,0)*VLOOKUP($Z$2,DALYs!$A$2:$MW$40,'Intervention list'!MU$195+1,0)</f>
        <v>0</v>
      </c>
      <c r="MV58" s="0" t="n">
        <f aca="false">IF(ISNUMBER(FIND(MV$1,$D58))=$AO$1,1,0)*VLOOKUP($Z$2,DALYs!$A$2:$MW$40,'Intervention list'!MV$195+1,0)</f>
        <v>0</v>
      </c>
      <c r="MW58" s="0" t="n">
        <f aca="false">IF(ISNUMBER(FIND(MW$1,$D58))=$AO$1,1,0)*VLOOKUP($Z$2,DALYs!$A$2:$MW$40,'Intervention list'!MW$195+1,0)</f>
        <v>0</v>
      </c>
      <c r="MX58" s="0" t="n">
        <f aca="false">IF(ISNUMBER(FIND(MX$1,$D58))=$AO$1,1,0)*VLOOKUP($Z$2,DALYs!$A$2:$MW$40,'Intervention list'!MX$195+1,0)</f>
        <v>0</v>
      </c>
      <c r="MY58" s="0" t="n">
        <f aca="false">IF(ISNUMBER(FIND(MY$1,$D58))=$AO$1,1,0)*VLOOKUP($Z$2,DALYs!$A$2:$MW$40,'Intervention list'!MY$195+1,0)</f>
        <v>0</v>
      </c>
      <c r="MZ58" s="0" t="n">
        <f aca="false">IF(ISNUMBER(FIND(MZ$1,$D58))=$AO$1,1,0)*VLOOKUP($Z$2,DALYs!$A$2:$MW$40,'Intervention list'!MZ$195+1,0)</f>
        <v>0</v>
      </c>
      <c r="NA58" s="0" t="n">
        <f aca="false">IF(ISNUMBER(FIND(NA$1,$D58))=$AO$1,1,0)*VLOOKUP($Z$2,DALYs!$A$2:$MW$40,'Intervention list'!NA$195+1,0)</f>
        <v>0</v>
      </c>
      <c r="NB58" s="0" t="n">
        <f aca="false">IF(ISNUMBER(FIND(NB$1,$D58))=$AO$1,1,0)*VLOOKUP($Z$2,DALYs!$A$2:$MW$40,'Intervention list'!NB$195+1,0)</f>
        <v>0</v>
      </c>
      <c r="NC58" s="0" t="n">
        <f aca="false">IF(ISNUMBER(FIND(NC$1,$D58))=$AO$1,1,0)*VLOOKUP($Z$2,DALYs!$A$2:$MW$40,'Intervention list'!NC$195+1,0)</f>
        <v>0</v>
      </c>
      <c r="ND58" s="0" t="n">
        <f aca="false">IF(ISNUMBER(FIND(ND$1,$D58))=$AO$1,1,0)*VLOOKUP($Z$2,DALYs!$A$2:$MW$40,'Intervention list'!ND$195+1,0)</f>
        <v>0</v>
      </c>
      <c r="NE58" s="0" t="n">
        <f aca="false">IF(ISNUMBER(FIND(NE$1,$D58))=$AO$1,1,0)*VLOOKUP($Z$2,DALYs!$A$2:$MW$40,'Intervention list'!NE$195+1,0)</f>
        <v>0</v>
      </c>
      <c r="NF58" s="0" t="n">
        <f aca="false">IF(ISNUMBER(FIND(NF$1,$D58))=$AO$1,1,0)*VLOOKUP($Z$2,DALYs!$A$2:$MW$40,'Intervention list'!NF$195+1,0)</f>
        <v>0</v>
      </c>
      <c r="NG58" s="0" t="n">
        <f aca="false">IF(ISNUMBER(FIND(NG$1,$D58))=$AO$1,1,0)*VLOOKUP($Z$2,DALYs!$A$2:$MW$40,'Intervention list'!NG$195+1,0)</f>
        <v>0</v>
      </c>
      <c r="NH58" s="0" t="n">
        <f aca="false">IF(ISNUMBER(FIND(NH$1,$D58))=$AO$1,1,0)*VLOOKUP($Z$2,DALYs!$A$2:$MW$40,'Intervention list'!NH$195+1,0)</f>
        <v>0</v>
      </c>
      <c r="NI58" s="0" t="n">
        <f aca="false">IF(ISNUMBER(FIND(NI$1,$D58))=$AO$1,1,0)*VLOOKUP($Z$2,DALYs!$A$2:$MW$40,'Intervention list'!NI$195+1,0)</f>
        <v>0</v>
      </c>
      <c r="NJ58" s="0" t="n">
        <f aca="false">IF(ISNUMBER(FIND(NJ$1,$D58))=$AO$1,1,0)*VLOOKUP($Z$2,DALYs!$A$2:$MW$40,'Intervention list'!NJ$195+1,0)</f>
        <v>0</v>
      </c>
      <c r="NK58" s="0" t="n">
        <f aca="false">IF(ISNUMBER(FIND(NK$1,$D58))=$AO$1,1,0)*VLOOKUP($Z$2,DALYs!$A$2:$MW$40,'Intervention list'!NK$195+1,0)</f>
        <v>0</v>
      </c>
      <c r="NL58" s="0" t="n">
        <f aca="false">IF(ISNUMBER(FIND(NL$1,$D58))=$AO$1,1,0)*VLOOKUP($Z$2,DALYs!$A$2:$MW$40,'Intervention list'!NL$195+1,0)</f>
        <v>0</v>
      </c>
      <c r="NM58" s="0" t="n">
        <f aca="false">IF(ISNUMBER(FIND(NM$1,$D58))=$AO$1,1,0)*VLOOKUP($Z$2,DALYs!$A$2:$MW$40,'Intervention list'!NM$195+1,0)</f>
        <v>0</v>
      </c>
      <c r="NN58" s="0" t="n">
        <f aca="false">IF(ISNUMBER(FIND(NN$1,$D58))=$AO$1,1,0)*VLOOKUP($Z$2,DALYs!$A$2:$MW$40,'Intervention list'!NN$195+1,0)</f>
        <v>0</v>
      </c>
      <c r="NO58" s="0" t="n">
        <f aca="false">IF(ISNUMBER(FIND(NO$1,$D58))=$AO$1,1,0)*VLOOKUP($Z$2,DALYs!$A$2:$MW$40,'Intervention list'!NO$195+1,0)</f>
        <v>0</v>
      </c>
      <c r="NP58" s="0" t="n">
        <f aca="false">IF(ISNUMBER(FIND(NP$1,$D58))=$AO$1,1,0)*VLOOKUP($Z$2,DALYs!$A$2:$MW$40,'Intervention list'!NP$195+1,0)</f>
        <v>0</v>
      </c>
      <c r="NQ58" s="0" t="n">
        <f aca="false">IF(ISNUMBER(FIND(NQ$1,$D58))=$AO$1,1,0)*VLOOKUP($Z$2,DALYs!$A$2:$MW$40,'Intervention list'!NQ$195+1,0)</f>
        <v>0</v>
      </c>
      <c r="NR58" s="0" t="n">
        <f aca="false">IF(ISNUMBER(FIND(NR$1,$D58))=$AO$1,1,0)*VLOOKUP($Z$2,DALYs!$A$2:$MW$40,'Intervention list'!NR$195+1,0)</f>
        <v>0</v>
      </c>
      <c r="NS58" s="0" t="n">
        <f aca="false">IF(ISNUMBER(FIND(NS$1,$D58))=$AO$1,1,0)*VLOOKUP($Z$2,DALYs!$A$2:$MW$40,'Intervention list'!NS$195+1,0)</f>
        <v>0</v>
      </c>
      <c r="NT58" s="0" t="n">
        <f aca="false">IF(ISNUMBER(FIND(NT$1,$D58))=$AO$1,1,0)*VLOOKUP($Z$2,DALYs!$A$2:$MW$40,'Intervention list'!NT$195+1,0)</f>
        <v>0</v>
      </c>
      <c r="NU58" s="0" t="n">
        <f aca="false">IF(ISNUMBER(FIND(NU$1,$D58))=$AO$1,1,0)*VLOOKUP($Z$2,DALYs!$A$2:$MW$40,'Intervention list'!NU$195+1,0)</f>
        <v>0</v>
      </c>
      <c r="NV58" s="0" t="n">
        <f aca="false">IF(ISNUMBER(FIND(NV$1,$D58))=$AO$1,1,0)*VLOOKUP($Z$2,DALYs!$A$2:$MW$40,'Intervention list'!NV$195+1,0)</f>
        <v>0</v>
      </c>
      <c r="NW58" s="0" t="n">
        <f aca="false">IF(ISNUMBER(FIND(NW$1,$D58))=$AO$1,1,0)*VLOOKUP($Z$2,DALYs!$A$2:$MW$40,'Intervention list'!NW$195+1,0)</f>
        <v>0</v>
      </c>
      <c r="NX58" s="0" t="n">
        <f aca="false">IF(ISNUMBER(FIND(NX$1,$D58))=$AO$1,1,0)*VLOOKUP($Z$2,DALYs!$A$2:$MW$40,'Intervention list'!NX$195+1,0)</f>
        <v>0</v>
      </c>
      <c r="NY58" s="0" t="n">
        <f aca="false">IF(ISNUMBER(FIND(NY$1,$D58))=$AO$1,1,0)*VLOOKUP($Z$2,DALYs!$A$2:$MW$40,'Intervention list'!NY$195+1,0)</f>
        <v>0</v>
      </c>
      <c r="NZ58" s="0" t="n">
        <f aca="false">IF(ISNUMBER(FIND(NZ$1,$D58))=$AO$1,1,0)*VLOOKUP($Z$2,DALYs!$A$2:$MW$40,'Intervention list'!NZ$195+1,0)</f>
        <v>0</v>
      </c>
      <c r="OA58" s="0" t="n">
        <f aca="false">IF(ISNUMBER(FIND(OA$1,$D58))=$AO$1,1,0)*VLOOKUP($Z$2,DALYs!$A$2:$MW$40,'Intervention list'!OA$195+1,0)</f>
        <v>0</v>
      </c>
      <c r="OB58" s="0" t="n">
        <f aca="false">IF(ISNUMBER(FIND(OB$1,$D58))=$AO$1,1,0)*VLOOKUP($Z$2,DALYs!$A$2:$MW$40,'Intervention list'!OB$195+1,0)</f>
        <v>0</v>
      </c>
      <c r="OC58" s="0" t="n">
        <f aca="false">IF(ISNUMBER(FIND(OC$1,$D58))=$AO$1,1,0)*VLOOKUP($Z$2,DALYs!$A$2:$MW$40,'Intervention list'!OC$195+1,0)</f>
        <v>0</v>
      </c>
      <c r="OD58" s="0" t="n">
        <f aca="false">IF(ISNUMBER(FIND(OD$1,$D58))=$AO$1,1,0)*VLOOKUP($Z$2,DALYs!$A$2:$MW$40,'Intervention list'!OD$195+1,0)</f>
        <v>0</v>
      </c>
      <c r="OE58" s="0" t="n">
        <f aca="false">IF(ISNUMBER(FIND(OE$1,$D58))=$AO$1,1,0)*VLOOKUP($Z$2,DALYs!$A$2:$MW$40,'Intervention list'!OE$195+1,0)</f>
        <v>0</v>
      </c>
      <c r="OF58" s="0" t="n">
        <f aca="false">IF(ISNUMBER(FIND(OF$1,$D58))=$AO$1,1,0)*VLOOKUP($Z$2,DALYs!$A$2:$MW$40,'Intervention list'!OF$195+1,0)</f>
        <v>0</v>
      </c>
      <c r="OG58" s="0" t="n">
        <f aca="false">IF(ISNUMBER(FIND(OG$1,$D58))=$AO$1,1,0)*VLOOKUP($Z$2,DALYs!$A$2:$MW$40,'Intervention list'!OG$195+1,0)</f>
        <v>0</v>
      </c>
      <c r="OH58" s="0" t="n">
        <f aca="false">IF(ISNUMBER(FIND(OH$1,$D58))=$AO$1,1,0)*VLOOKUP($Z$2,DALYs!$A$2:$MW$40,'Intervention list'!OH$195+1,0)</f>
        <v>0</v>
      </c>
      <c r="OI58" s="0" t="n">
        <f aca="false">IF(ISNUMBER(FIND(OI$1,$D58))=$AO$1,1,0)*VLOOKUP($Z$2,DALYs!$A$2:$MW$40,'Intervention list'!OI$195+1,0)</f>
        <v>0</v>
      </c>
      <c r="OJ58" s="0" t="n">
        <f aca="false">IF(ISNUMBER(FIND(OJ$1,$D58))=$AO$1,1,0)*VLOOKUP($Z$2,DALYs!$A$2:$MW$40,'Intervention list'!OJ$195+1,0)</f>
        <v>0</v>
      </c>
      <c r="OK58" s="0" t="n">
        <f aca="false">IF(ISNUMBER(FIND(OK$1,$D58))=$AO$1,1,0)*VLOOKUP($Z$2,DALYs!$A$2:$MW$40,'Intervention list'!OK$195+1,0)</f>
        <v>0</v>
      </c>
      <c r="OL58" s="0" t="n">
        <f aca="false">IF(ISNUMBER(FIND(OL$1,$D58))=$AO$1,1,0)*VLOOKUP($Z$2,DALYs!$A$2:$MW$40,'Intervention list'!OL$195+1,0)</f>
        <v>0</v>
      </c>
      <c r="OM58" s="0" t="n">
        <f aca="false">IF(ISNUMBER(FIND(OM$1,$D58))=$AO$1,1,0)*VLOOKUP($Z$2,DALYs!$A$2:$MW$40,'Intervention list'!OM$195+1,0)</f>
        <v>0</v>
      </c>
      <c r="ON58" s="0" t="n">
        <f aca="false">IF(ISNUMBER(FIND(ON$1,$D58))=$AO$1,1,0)*VLOOKUP($Z$2,DALYs!$A$2:$MW$40,'Intervention list'!ON$195+1,0)</f>
        <v>0</v>
      </c>
      <c r="OO58" s="0" t="n">
        <f aca="false">IF(ISNUMBER(FIND(OO$1,$D58))=$AO$1,1,0)*VLOOKUP($Z$2,DALYs!$A$2:$MW$40,'Intervention list'!OO$195+1,0)</f>
        <v>0</v>
      </c>
      <c r="OP58" s="0" t="n">
        <f aca="false">IF(ISNUMBER(FIND(OP$1,$D58))=$AO$1,1,0)*VLOOKUP($Z$2,DALYs!$A$2:$MW$40,'Intervention list'!OP$195+1,0)</f>
        <v>0</v>
      </c>
      <c r="OQ58" s="0" t="n">
        <f aca="false">IF(ISNUMBER(FIND(OQ$1,$D58))=$AO$1,1,0)*VLOOKUP($Z$2,DALYs!$A$2:$MW$40,'Intervention list'!OQ$195+1,0)</f>
        <v>0</v>
      </c>
      <c r="OR58" s="0" t="n">
        <f aca="false">IF(ISNUMBER(FIND(OR$1,$D58))=$AO$1,1,0)*VLOOKUP($Z$2,DALYs!$A$2:$MW$40,'Intervention list'!OR$195+1,0)</f>
        <v>0</v>
      </c>
      <c r="OS58" s="0" t="n">
        <f aca="false">IF(ISNUMBER(FIND(OS$1,$D58))=$AO$1,1,0)*VLOOKUP($Z$2,DALYs!$A$2:$MW$40,'Intervention list'!OS$195+1,0)</f>
        <v>0</v>
      </c>
      <c r="OT58" s="0" t="n">
        <f aca="false">IF(ISNUMBER(FIND(OT$1,$D58))=$AO$1,1,0)*VLOOKUP($Z$2,DALYs!$A$2:$MW$40,'Intervention list'!OT$195+1,0)</f>
        <v>0</v>
      </c>
      <c r="OU58" s="0" t="n">
        <f aca="false">IF(ISNUMBER(FIND(OU$1,$D58))=$AO$1,1,0)*VLOOKUP($Z$2,DALYs!$A$2:$MW$40,'Intervention list'!OU$195+1,0)</f>
        <v>0</v>
      </c>
      <c r="OV58" s="0" t="n">
        <f aca="false">IF(ISNUMBER(FIND(OV$1,$D58))=$AO$1,1,0)*VLOOKUP($Z$2,DALYs!$A$2:$MW$40,'Intervention list'!OV$195+1,0)</f>
        <v>0</v>
      </c>
      <c r="OW58" s="0" t="n">
        <f aca="false">IF(ISNUMBER(FIND(OW$1,$D58))=$AO$1,1,0)*VLOOKUP($Z$2,DALYs!$A$2:$MW$40,'Intervention list'!OW$195+1,0)</f>
        <v>0</v>
      </c>
      <c r="OX58" s="0" t="n">
        <f aca="false">IF(ISNUMBER(FIND(OX$1,$D58))=$AO$1,1,0)*VLOOKUP($Z$2,DALYs!$A$2:$MW$40,'Intervention list'!OX$195+1,0)</f>
        <v>0</v>
      </c>
    </row>
    <row r="59" customFormat="false" ht="15.75" hidden="false" customHeight="false" outlineLevel="0" collapsed="false">
      <c r="A59" s="6" t="s">
        <v>70</v>
      </c>
      <c r="B59" s="6" t="s">
        <v>12</v>
      </c>
      <c r="C59" s="26" t="s">
        <v>71</v>
      </c>
      <c r="D59" s="7" t="s">
        <v>72</v>
      </c>
      <c r="E59" s="7" t="str">
        <f aca="false">SUBSTITUTE(D59,0.2,X59)</f>
        <v>Ebola: 0.03; Zika virus: 0.03; Other infectious diseases: 0.03</v>
      </c>
      <c r="F59" s="0" t="s">
        <v>25</v>
      </c>
      <c r="G59" s="8" t="n">
        <v>0.094</v>
      </c>
      <c r="H59" s="9" t="n">
        <v>0</v>
      </c>
      <c r="I59" s="9" t="n">
        <f aca="false">IF(H59="","",(H59*(VLOOKUP($Z$2,Worksheet,11,0)^4)))</f>
        <v>0</v>
      </c>
      <c r="J59" s="9" t="n">
        <f aca="false">IF(I59="","",I59*VLOOKUP($Z$2,Worksheet,12,0))</f>
        <v>0</v>
      </c>
      <c r="K59" s="9" t="n">
        <f aca="false">IF(I59="","",I59*VLOOKUP($Z$2, Worksheet, 13, 0))</f>
        <v>0</v>
      </c>
      <c r="L59" s="9" t="n">
        <f aca="false">IF(J59="",VLOOKUP($Z$2, Worksheet, 14, 0),J59)</f>
        <v>0</v>
      </c>
      <c r="M59" s="9" t="n">
        <f aca="false">IF(L59&lt;VLOOKUP($Z$2,'Country sheet'!$A$3:$P$41,15,0), VLOOKUP($Z$2,'Country sheet'!$A$3:$P$41,15,0), L59)/0.7</f>
        <v>66.2083230214262</v>
      </c>
      <c r="N59" s="27" t="n">
        <f aca="false">IFERROR(IF(AC59=$AO$1,VLOOKUP(F59,AO$42:AX$46,MATCH(AC$1,AP$41:AX$41,0)+1,0)/COUNTIFS($F$2:$F$194,$F59,$AC$2:$AC$194,$AO$1),0),0) + IFERROR(IF(AD59=$AO$1,VLOOKUP(F59,AO$42:AX$46,MATCH(AD$1,AP$41:AX$41,0)+1,0)/COUNTIFS($F$2:$F$194,$F59,$AD$2:$AD$194,$AO$1),0),0) + IFERROR(IF(AE59=$AO$1,VLOOKUP(F59,AO$42:AX$46,MATCH(AE$1,AP$41:AX$41,0)+1,0)/COUNTIFS($F$2:$F$194,$F59,$AE$2:$AE$194,$AO$1),0),0) + IFERROR(IF(AF59=$AO$1,VLOOKUP(F59,AO$42:AX$46,MATCH(AF$1,AP$41:AX$41,0)+1,0)/COUNTIFS($F$2:$F$194,$F59,$AF$2:$AF$194,$AO$1),0),0) + IFERROR(IF(AG59=$AO$1,VLOOKUP(F59,AO$42:AX$46,MATCH(AG$1,AP$41:AX$41,0)+1,0)/COUNTIFS($F$2:$F$194,$F59,$AG$2:$AG$194,$AO$1),0),0) + IFERROR(IF(AH59=$AO$1,VLOOKUP(F59,AO$42:AX$46,MATCH(AH$1,AP$41:AX$41,0)+1,0)/COUNTIFS($F$2:$F$194,$F59,$AH$2:$AH$194,$AO$1),0),0) + IFERROR(IF(AI59=$AO$1,VLOOKUP(F59,AO$42:AX$46,MATCH(AI$1,AP$41:AX$41,0)+1,0)/COUNTIFS($F$2:$F$194,$F59,$AI$2:$AI$194,$AO$1),0),0) + IFERROR(IF(AJ59=$AO$1,VLOOKUP(F59,AO$42:AX$46,MATCH(AJ$1,AP$41:AX$41,0)+1,0)/COUNTIFS($F$2:$F$194,$F59,$AJ$2:$AJ$194,$AO$1),0),0) + IFERROR(IF(AK59=$AO$1,VLOOKUP(F59,AO$42:AX$46,MATCH(AK$1,AP$41:AX$41,0)+1,0)/COUNTIFS($F$2:$F$194,$F59,$AK$2:$AK$194,$AO$1),0),0)</f>
        <v>0</v>
      </c>
      <c r="O59" s="9" t="n">
        <v>3</v>
      </c>
      <c r="P59" s="9" t="n">
        <v>1</v>
      </c>
      <c r="Q59" s="0" t="n">
        <f aca="false">SUM(BC59:OX59)</f>
        <v>255267.88828602</v>
      </c>
      <c r="R59" s="0" t="n">
        <f aca="false">IF(VLOOKUP($Z$2,CET!$A$4:$L$42,12,0)="Low income",_xlfn.IFS(S59=0.2,0.1,S59=0.1,0.05,S59=0.5,0.4,S59=0.35,0.25),S59)</f>
        <v>0.5</v>
      </c>
      <c r="S59" s="0" t="n">
        <v>0.5</v>
      </c>
      <c r="T59" s="0" t="n">
        <v>0.8</v>
      </c>
      <c r="U59" s="0" t="n">
        <f aca="false">N59/M59</f>
        <v>0</v>
      </c>
      <c r="V59" s="0" t="n">
        <f aca="false">IFERROR(U59/Q59,0)</f>
        <v>0</v>
      </c>
      <c r="W59" s="0" t="n">
        <f aca="false">(T59/R59)*V59</f>
        <v>0</v>
      </c>
      <c r="X59" s="28" t="n">
        <f aca="false">IF(W59=0,0,IF(W59&lt;=0.8,IF(W59&lt;0.05,0.05,W59),0.8))</f>
        <v>0</v>
      </c>
      <c r="Y59" s="28"/>
      <c r="AC59" s="34" t="n">
        <f aca="false">ISNUMBER(FIND(AC$1,$C59))</f>
        <v>0</v>
      </c>
      <c r="AD59" s="33" t="n">
        <f aca="false">ISNUMBER(FIND(AD$1,$C59))</f>
        <v>0</v>
      </c>
      <c r="AE59" s="33" t="n">
        <f aca="false">ISNUMBER(FIND(AE$1,$C59))</f>
        <v>0</v>
      </c>
      <c r="AF59" s="33" t="n">
        <f aca="false">ISNUMBER(FIND(AF$1,$C59))</f>
        <v>0</v>
      </c>
      <c r="AG59" s="33" t="n">
        <f aca="false">ISNUMBER(FIND(AG$1,$C59))</f>
        <v>0</v>
      </c>
      <c r="AH59" s="33" t="n">
        <f aca="false">ISNUMBER(FIND(AH$1,$C59))</f>
        <v>0</v>
      </c>
      <c r="AI59" s="33" t="n">
        <f aca="false">ISNUMBER(FIND(AI$1,$C59))</f>
        <v>0</v>
      </c>
      <c r="AJ59" s="33" t="n">
        <f aca="false">ISNUMBER(FIND(AJ$1,$C59))</f>
        <v>0</v>
      </c>
      <c r="AK59" s="35" t="n">
        <f aca="false">ISNUMBER(FIND(AK$1,$C59))</f>
        <v>0</v>
      </c>
      <c r="AL59" s="6"/>
      <c r="AM59" s="33"/>
      <c r="BC59" s="0" t="n">
        <f aca="false">IF(ISNUMBER(FIND(BC$1,$D59))=$AO$1,1,0)*VLOOKUP($Z$2,DALYs!$A$2:$MW$40,'Intervention list'!BC$195+1,0)</f>
        <v>0</v>
      </c>
      <c r="BD59" s="0" t="n">
        <f aca="false">IF(ISNUMBER(FIND(BD$1,$D59))=$AO$1,1,0)*VLOOKUP($Z$2,DALYs!$A$2:$MW$40,'Intervention list'!BD$195+1,0)</f>
        <v>0</v>
      </c>
      <c r="BE59" s="0" t="n">
        <f aca="false">IF(ISNUMBER(FIND(BE$1,$D59))=$AO$1,1,0)*VLOOKUP($Z$2,DALYs!$A$2:$MW$40,'Intervention list'!BE$195+1,0)</f>
        <v>0</v>
      </c>
      <c r="BF59" s="0" t="n">
        <f aca="false">IF(ISNUMBER(FIND(BF$1,$D59))=$AO$1,1,0)*VLOOKUP($Z$2,DALYs!$A$2:$MW$40,'Intervention list'!BF$195+1,0)</f>
        <v>0</v>
      </c>
      <c r="BG59" s="0" t="n">
        <f aca="false">IF(ISNUMBER(FIND(BG$1,$D59))=$AO$1,1,0)*VLOOKUP($Z$2,DALYs!$A$2:$MW$40,'Intervention list'!BG$195+1,0)</f>
        <v>0</v>
      </c>
      <c r="BH59" s="0" t="n">
        <f aca="false">IF(ISNUMBER(FIND(BH$1,$D59))=$AO$1,1,0)*VLOOKUP($Z$2,DALYs!$A$2:$MW$40,'Intervention list'!BH$195+1,0)</f>
        <v>0</v>
      </c>
      <c r="BI59" s="0" t="n">
        <f aca="false">IF(ISNUMBER(FIND(BI$1,$D59))=$AO$1,1,0)*VLOOKUP($Z$2,DALYs!$A$2:$MW$40,'Intervention list'!BI$195+1,0)</f>
        <v>0</v>
      </c>
      <c r="BJ59" s="0" t="n">
        <f aca="false">IF(ISNUMBER(FIND(BJ$1,$D59))=$AO$1,1,0)*VLOOKUP($Z$2,DALYs!$A$2:$MW$40,'Intervention list'!BJ$195+1,0)</f>
        <v>0</v>
      </c>
      <c r="BK59" s="0" t="n">
        <f aca="false">IF(ISNUMBER(FIND(BK$1,$D59))=$AO$1,1,0)*VLOOKUP($Z$2,DALYs!$A$2:$MW$40,'Intervention list'!BK$195+1,0)</f>
        <v>0</v>
      </c>
      <c r="BL59" s="0" t="n">
        <f aca="false">IF(ISNUMBER(FIND(BL$1,$D59))=$AO$1,1,0)*VLOOKUP($Z$2,DALYs!$A$2:$MW$40,'Intervention list'!BL$195+1,0)</f>
        <v>0</v>
      </c>
      <c r="BM59" s="0" t="n">
        <f aca="false">IF(ISNUMBER(FIND(BM$1,$D59))=$AO$1,1,0)*VLOOKUP($Z$2,DALYs!$A$2:$MW$40,'Intervention list'!BM$195+1,0)</f>
        <v>0</v>
      </c>
      <c r="BN59" s="0" t="n">
        <f aca="false">IF(ISNUMBER(FIND(BN$1,$D59))=$AO$1,1,0)*VLOOKUP($Z$2,DALYs!$A$2:$MW$40,'Intervention list'!BN$195+1,0)</f>
        <v>0</v>
      </c>
      <c r="BO59" s="0" t="n">
        <f aca="false">IF(ISNUMBER(FIND(BO$1,$D59))=$AO$1,1,0)*VLOOKUP($Z$2,DALYs!$A$2:$MW$40,'Intervention list'!BO$195+1,0)</f>
        <v>0</v>
      </c>
      <c r="BP59" s="0" t="n">
        <f aca="false">IF(ISNUMBER(FIND(BP$1,$D59))=$AO$1,1,0)*VLOOKUP($Z$2,DALYs!$A$2:$MW$40,'Intervention list'!BP$195+1,0)</f>
        <v>0</v>
      </c>
      <c r="BQ59" s="0" t="n">
        <f aca="false">IF(ISNUMBER(FIND(BQ$1,$D59))=$AO$1,1,0)*VLOOKUP($Z$2,DALYs!$A$2:$MW$40,'Intervention list'!BQ$195+1,0)</f>
        <v>0</v>
      </c>
      <c r="BR59" s="0" t="n">
        <f aca="false">IF(ISNUMBER(FIND(BR$1,$D59))=$AO$1,1,0)*VLOOKUP($Z$2,DALYs!$A$2:$MW$40,'Intervention list'!BR$195+1,0)</f>
        <v>0</v>
      </c>
      <c r="BS59" s="0" t="n">
        <f aca="false">IF(ISNUMBER(FIND(BS$1,$D59))=$AO$1,1,0)*VLOOKUP($Z$2,DALYs!$A$2:$MW$40,'Intervention list'!BS$195+1,0)</f>
        <v>0</v>
      </c>
      <c r="BT59" s="0" t="n">
        <f aca="false">IF(ISNUMBER(FIND(BT$1,$D59))=$AO$1,1,0)*VLOOKUP($Z$2,DALYs!$A$2:$MW$40,'Intervention list'!BT$195+1,0)</f>
        <v>0</v>
      </c>
      <c r="BU59" s="0" t="n">
        <f aca="false">IF(ISNUMBER(FIND(BU$1,$D59))=$AO$1,1,0)*VLOOKUP($Z$2,DALYs!$A$2:$MW$40,'Intervention list'!BU$195+1,0)</f>
        <v>0</v>
      </c>
      <c r="BV59" s="0" t="n">
        <f aca="false">IF(ISNUMBER(FIND(BV$1,$D59))=$AO$1,1,0)*VLOOKUP($Z$2,DALYs!$A$2:$MW$40,'Intervention list'!BV$195+1,0)</f>
        <v>0</v>
      </c>
      <c r="BW59" s="0" t="n">
        <f aca="false">IF(ISNUMBER(FIND(BW$1,$D59))=$AO$1,1,0)*VLOOKUP($Z$2,DALYs!$A$2:$MW$40,'Intervention list'!BW$195+1,0)</f>
        <v>0</v>
      </c>
      <c r="BX59" s="0" t="n">
        <f aca="false">IF(ISNUMBER(FIND(BX$1,$D59))=$AO$1,1,0)*VLOOKUP($Z$2,DALYs!$A$2:$MW$40,'Intervention list'!BX$195+1,0)</f>
        <v>0</v>
      </c>
      <c r="BY59" s="0" t="n">
        <f aca="false">IF(ISNUMBER(FIND(BY$1,$D59))=$AO$1,1,0)*VLOOKUP($Z$2,DALYs!$A$2:$MW$40,'Intervention list'!BY$195+1,0)</f>
        <v>0</v>
      </c>
      <c r="BZ59" s="0" t="n">
        <f aca="false">IF(ISNUMBER(FIND(BZ$1,$D59))=$AO$1,1,0)*VLOOKUP($Z$2,DALYs!$A$2:$MW$40,'Intervention list'!BZ$195+1,0)</f>
        <v>0</v>
      </c>
      <c r="CA59" s="0" t="n">
        <f aca="false">IF(ISNUMBER(FIND(CA$1,$D59))=$AO$1,1,0)*VLOOKUP($Z$2,DALYs!$A$2:$MW$40,'Intervention list'!CA$195+1,0)</f>
        <v>0</v>
      </c>
      <c r="CB59" s="0" t="n">
        <f aca="false">IF(ISNUMBER(FIND(CB$1,$D59))=$AO$1,1,0)*VLOOKUP($Z$2,DALYs!$A$2:$MW$40,'Intervention list'!CB$195+1,0)</f>
        <v>0</v>
      </c>
      <c r="CC59" s="0" t="n">
        <f aca="false">IF(ISNUMBER(FIND(CC$1,$D59))=$AO$1,1,0)*VLOOKUP($Z$2,DALYs!$A$2:$MW$40,'Intervention list'!CC$195+1,0)</f>
        <v>0</v>
      </c>
      <c r="CD59" s="0" t="n">
        <f aca="false">IF(ISNUMBER(FIND(CD$1,$D59))=$AO$1,1,0)*VLOOKUP($Z$2,DALYs!$A$2:$MW$40,'Intervention list'!CD$195+1,0)</f>
        <v>0</v>
      </c>
      <c r="CE59" s="0" t="n">
        <f aca="false">IF(ISNUMBER(FIND(CE$1,$D59))=$AO$1,1,0)*VLOOKUP($Z$2,DALYs!$A$2:$MW$40,'Intervention list'!CE$195+1,0)</f>
        <v>0</v>
      </c>
      <c r="CF59" s="0" t="n">
        <f aca="false">IF(ISNUMBER(FIND(CF$1,$D59))=$AO$1,1,0)*VLOOKUP($Z$2,DALYs!$A$2:$MW$40,'Intervention list'!CF$195+1,0)</f>
        <v>0</v>
      </c>
      <c r="CG59" s="0" t="n">
        <f aca="false">IF(ISNUMBER(FIND(CG$1,$D59))=$AO$1,1,0)*VLOOKUP($Z$2,DALYs!$A$2:$MW$40,'Intervention list'!CG$195+1,0)</f>
        <v>0</v>
      </c>
      <c r="CH59" s="0" t="n">
        <f aca="false">IF(ISNUMBER(FIND(CH$1,$D59))=$AO$1,1,0)*VLOOKUP($Z$2,DALYs!$A$2:$MW$40,'Intervention list'!CH$195+1,0)</f>
        <v>0</v>
      </c>
      <c r="CI59" s="0" t="n">
        <f aca="false">IF(ISNUMBER(FIND(CI$1,$D59))=$AO$1,1,0)*VLOOKUP($Z$2,DALYs!$A$2:$MW$40,'Intervention list'!CI$195+1,0)</f>
        <v>0</v>
      </c>
      <c r="CJ59" s="0" t="n">
        <f aca="false">IF(ISNUMBER(FIND(CJ$1,$D59))=$AO$1,1,0)*VLOOKUP($Z$2,DALYs!$A$2:$MW$40,'Intervention list'!CJ$195+1,0)</f>
        <v>0</v>
      </c>
      <c r="CK59" s="0" t="n">
        <f aca="false">IF(ISNUMBER(FIND(CK$1,$D59))=$AO$1,1,0)*VLOOKUP($Z$2,DALYs!$A$2:$MW$40,'Intervention list'!CK$195+1,0)</f>
        <v>0</v>
      </c>
      <c r="CL59" s="0" t="n">
        <f aca="false">IF(ISNUMBER(FIND(CL$1,$D59))=$AO$1,1,0)*VLOOKUP($Z$2,DALYs!$A$2:$MW$40,'Intervention list'!CL$195+1,0)</f>
        <v>0</v>
      </c>
      <c r="CM59" s="0" t="n">
        <f aca="false">IF(ISNUMBER(FIND(CM$1,$D59))=$AO$1,1,0)*VLOOKUP($Z$2,DALYs!$A$2:$MW$40,'Intervention list'!CM$195+1,0)</f>
        <v>0</v>
      </c>
      <c r="CN59" s="0" t="n">
        <f aca="false">IF(ISNUMBER(FIND(CN$1,$D59))=$AO$1,1,0)*VLOOKUP($Z$2,DALYs!$A$2:$MW$40,'Intervention list'!CN$195+1,0)</f>
        <v>0</v>
      </c>
      <c r="CO59" s="0" t="n">
        <f aca="false">IF(ISNUMBER(FIND(CO$1,$D59))=$AO$1,1,0)*VLOOKUP($Z$2,DALYs!$A$2:$MW$40,'Intervention list'!CO$195+1,0)</f>
        <v>0</v>
      </c>
      <c r="CP59" s="0" t="n">
        <f aca="false">IF(ISNUMBER(FIND(CP$1,$D59))=$AO$1,1,0)*VLOOKUP($Z$2,DALYs!$A$2:$MW$40,'Intervention list'!CP$195+1,0)</f>
        <v>0</v>
      </c>
      <c r="CQ59" s="0" t="n">
        <f aca="false">IF(ISNUMBER(FIND(CQ$1,$D59))=$AO$1,1,0)*VLOOKUP($Z$2,DALYs!$A$2:$MW$40,'Intervention list'!CQ$195+1,0)</f>
        <v>0</v>
      </c>
      <c r="CR59" s="0" t="n">
        <f aca="false">IF(ISNUMBER(FIND(CR$1,$D59))=$AO$1,1,0)*VLOOKUP($Z$2,DALYs!$A$2:$MW$40,'Intervention list'!CR$195+1,0)</f>
        <v>0</v>
      </c>
      <c r="CS59" s="0" t="n">
        <f aca="false">IF(ISNUMBER(FIND(CS$1,$D59))=$AO$1,1,0)*VLOOKUP($Z$2,DALYs!$A$2:$MW$40,'Intervention list'!CS$195+1,0)</f>
        <v>0</v>
      </c>
      <c r="CT59" s="0" t="n">
        <f aca="false">IF(ISNUMBER(FIND(CT$1,$D59))=$AO$1,1,0)*VLOOKUP($Z$2,DALYs!$A$2:$MW$40,'Intervention list'!CT$195+1,0)</f>
        <v>0</v>
      </c>
      <c r="CU59" s="0" t="n">
        <f aca="false">IF(ISNUMBER(FIND(CU$1,$D59))=$AO$1,1,0)*VLOOKUP($Z$2,DALYs!$A$2:$MW$40,'Intervention list'!CU$195+1,0)</f>
        <v>0</v>
      </c>
      <c r="CV59" s="0" t="n">
        <f aca="false">IF(ISNUMBER(FIND(CV$1,$D59))=$AO$1,1,0)*VLOOKUP($Z$2,DALYs!$A$2:$MW$40,'Intervention list'!CV$195+1,0)</f>
        <v>0</v>
      </c>
      <c r="CW59" s="0" t="n">
        <f aca="false">IF(ISNUMBER(FIND(CW$1,$D59))=$AO$1,1,0)*VLOOKUP($Z$2,DALYs!$A$2:$MW$40,'Intervention list'!CW$195+1,0)</f>
        <v>0</v>
      </c>
      <c r="CX59" s="0" t="n">
        <f aca="false">IF(ISNUMBER(FIND(CX$1,$D59))=$AO$1,1,0)*VLOOKUP($Z$2,DALYs!$A$2:$MW$40,'Intervention list'!CX$195+1,0)</f>
        <v>0</v>
      </c>
      <c r="CY59" s="0" t="n">
        <f aca="false">IF(ISNUMBER(FIND(CY$1,$D59))=$AO$1,1,0)*VLOOKUP($Z$2,DALYs!$A$2:$MW$40,'Intervention list'!CY$195+1,0)</f>
        <v>0</v>
      </c>
      <c r="CZ59" s="0" t="n">
        <f aca="false">IF(ISNUMBER(FIND(CZ$1,$D59))=$AO$1,1,0)*VLOOKUP($Z$2,DALYs!$A$2:$MW$40,'Intervention list'!CZ$195+1,0)</f>
        <v>0</v>
      </c>
      <c r="DA59" s="0" t="n">
        <f aca="false">IF(ISNUMBER(FIND(DA$1,$D59))=$AO$1,1,0)*VLOOKUP($Z$2,DALYs!$A$2:$MW$40,'Intervention list'!DA$195+1,0)</f>
        <v>0</v>
      </c>
      <c r="DB59" s="0" t="n">
        <f aca="false">IF(ISNUMBER(FIND(DB$1,$D59))=$AO$1,1,0)*VLOOKUP($Z$2,DALYs!$A$2:$MW$40,'Intervention list'!DB$195+1,0)</f>
        <v>0</v>
      </c>
      <c r="DC59" s="0" t="n">
        <f aca="false">IF(ISNUMBER(FIND(DC$1,$D59))=$AO$1,1,0)*VLOOKUP($Z$2,DALYs!$A$2:$MW$40,'Intervention list'!DC$195+1,0)</f>
        <v>0</v>
      </c>
      <c r="DD59" s="0" t="n">
        <f aca="false">IF(ISNUMBER(FIND(DD$1,$D59))=$AO$1,1,0)*VLOOKUP($Z$2,DALYs!$A$2:$MW$40,'Intervention list'!DD$195+1,0)</f>
        <v>0</v>
      </c>
      <c r="DE59" s="0" t="n">
        <f aca="false">IF(ISNUMBER(FIND(DE$1,$D59))=$AO$1,1,0)*VLOOKUP($Z$2,DALYs!$A$2:$MW$40,'Intervention list'!DE$195+1,0)</f>
        <v>0</v>
      </c>
      <c r="DF59" s="0" t="n">
        <f aca="false">IF(ISNUMBER(FIND(DF$1,$D59))=$AO$1,1,0)*VLOOKUP($Z$2,DALYs!$A$2:$MW$40,'Intervention list'!DF$195+1,0)</f>
        <v>0</v>
      </c>
      <c r="DG59" s="0" t="n">
        <f aca="false">IF(ISNUMBER(FIND(DG$1,$D59))=$AO$1,1,0)*VLOOKUP($Z$2,DALYs!$A$2:$MW$40,'Intervention list'!DG$195+1,0)</f>
        <v>0</v>
      </c>
      <c r="DH59" s="0" t="n">
        <f aca="false">IF(ISNUMBER(FIND(DH$1,$D59))=$AO$1,1,0)*VLOOKUP($Z$2,DALYs!$A$2:$MW$40,'Intervention list'!DH$195+1,0)</f>
        <v>0</v>
      </c>
      <c r="DI59" s="0" t="n">
        <f aca="false">IF(ISNUMBER(FIND(DI$1,$D59))=$AO$1,1,0)*VLOOKUP($Z$2,DALYs!$A$2:$MW$40,'Intervention list'!DI$195+1,0)</f>
        <v>0</v>
      </c>
      <c r="DJ59" s="0" t="n">
        <f aca="false">IF(ISNUMBER(FIND(DJ$1,$D59))=$AO$1,1,0)*VLOOKUP($Z$2,DALYs!$A$2:$MW$40,'Intervention list'!DJ$195+1,0)</f>
        <v>0</v>
      </c>
      <c r="DK59" s="0" t="n">
        <f aca="false">IF(ISNUMBER(FIND(DK$1,$D59))=$AO$1,1,0)*VLOOKUP($Z$2,DALYs!$A$2:$MW$40,'Intervention list'!DK$195+1,0)</f>
        <v>0</v>
      </c>
      <c r="DL59" s="0" t="n">
        <f aca="false">IF(ISNUMBER(FIND(DL$1,$D59))=$AO$1,1,0)*VLOOKUP($Z$2,DALYs!$A$2:$MW$40,'Intervention list'!DL$195+1,0)</f>
        <v>0</v>
      </c>
      <c r="DM59" s="0" t="n">
        <f aca="false">IF(ISNUMBER(FIND(DM$1,$D59))=$AO$1,1,0)*VLOOKUP($Z$2,DALYs!$A$2:$MW$40,'Intervention list'!DM$195+1,0)</f>
        <v>0</v>
      </c>
      <c r="DN59" s="0" t="n">
        <f aca="false">IF(ISNUMBER(FIND(DN$1,$D59))=$AO$1,1,0)*VLOOKUP($Z$2,DALYs!$A$2:$MW$40,'Intervention list'!DN$195+1,0)</f>
        <v>0</v>
      </c>
      <c r="DO59" s="0" t="n">
        <f aca="false">IF(ISNUMBER(FIND(DO$1,$D59))=$AO$1,1,0)*VLOOKUP($Z$2,DALYs!$A$2:$MW$40,'Intervention list'!DO$195+1,0)</f>
        <v>0</v>
      </c>
      <c r="DP59" s="0" t="n">
        <f aca="false">IF(ISNUMBER(FIND(DP$1,$D59))=$AO$1,1,0)*VLOOKUP($Z$2,DALYs!$A$2:$MW$40,'Intervention list'!DP$195+1,0)</f>
        <v>0</v>
      </c>
      <c r="DQ59" s="0" t="n">
        <f aca="false">IF(ISNUMBER(FIND(DQ$1,$D59))=$AO$1,1,0)*VLOOKUP($Z$2,DALYs!$A$2:$MW$40,'Intervention list'!DQ$195+1,0)</f>
        <v>0</v>
      </c>
      <c r="DR59" s="0" t="n">
        <f aca="false">IF(ISNUMBER(FIND(DR$1,$D59))=$AO$1,1,0)*VLOOKUP($Z$2,DALYs!$A$2:$MW$40,'Intervention list'!DR$195+1,0)</f>
        <v>0</v>
      </c>
      <c r="DS59" s="0" t="n">
        <f aca="false">IF(ISNUMBER(FIND(DS$1,$D59))=$AO$1,1,0)*VLOOKUP($Z$2,DALYs!$A$2:$MW$40,'Intervention list'!DS$195+1,0)</f>
        <v>0</v>
      </c>
      <c r="DT59" s="0" t="n">
        <f aca="false">IF(ISNUMBER(FIND(DT$1,$D59))=$AO$1,1,0)*VLOOKUP($Z$2,DALYs!$A$2:$MW$40,'Intervention list'!DT$195+1,0)</f>
        <v>0</v>
      </c>
      <c r="DU59" s="0" t="n">
        <f aca="false">IF(ISNUMBER(FIND(DU$1,$D59))=$AO$1,1,0)*VLOOKUP($Z$2,DALYs!$A$2:$MW$40,'Intervention list'!DU$195+1,0)</f>
        <v>0</v>
      </c>
      <c r="DV59" s="0" t="n">
        <f aca="false">IF(ISNUMBER(FIND(DV$1,$D59))=$AO$1,1,0)*VLOOKUP($Z$2,DALYs!$A$2:$MW$40,'Intervention list'!DV$195+1,0)</f>
        <v>0</v>
      </c>
      <c r="DW59" s="0" t="n">
        <f aca="false">IF(ISNUMBER(FIND(DW$1,$D59))=$AO$1,1,0)*VLOOKUP($Z$2,DALYs!$A$2:$MW$40,'Intervention list'!DW$195+1,0)</f>
        <v>0</v>
      </c>
      <c r="DX59" s="0" t="n">
        <f aca="false">IF(ISNUMBER(FIND(DX$1,$D59))=$AO$1,1,0)*VLOOKUP($Z$2,DALYs!$A$2:$MW$40,'Intervention list'!DX$195+1,0)</f>
        <v>0</v>
      </c>
      <c r="DY59" s="0" t="n">
        <f aca="false">IF(ISNUMBER(FIND(DY$1,$D59))=$AO$1,1,0)*VLOOKUP($Z$2,DALYs!$A$2:$MW$40,'Intervention list'!DY$195+1,0)</f>
        <v>0</v>
      </c>
      <c r="DZ59" s="0" t="n">
        <f aca="false">IF(ISNUMBER(FIND(DZ$1,$D59))=$AO$1,1,0)*VLOOKUP($Z$2,DALYs!$A$2:$MW$40,'Intervention list'!DZ$195+1,0)</f>
        <v>0</v>
      </c>
      <c r="EA59" s="0" t="n">
        <f aca="false">IF(ISNUMBER(FIND(EA$1,$D59))=$AO$1,1,0)*VLOOKUP($Z$2,DALYs!$A$2:$MW$40,'Intervention list'!EA$195+1,0)</f>
        <v>0</v>
      </c>
      <c r="EB59" s="0" t="n">
        <f aca="false">IF(ISNUMBER(FIND(EB$1,$D59))=$AO$1,1,0)*VLOOKUP($Z$2,DALYs!$A$2:$MW$40,'Intervention list'!EB$195+1,0)</f>
        <v>0</v>
      </c>
      <c r="EC59" s="0" t="n">
        <f aca="false">IF(ISNUMBER(FIND(EC$1,$D59))=$AO$1,1,0)*VLOOKUP($Z$2,DALYs!$A$2:$MW$40,'Intervention list'!EC$195+1,0)</f>
        <v>0</v>
      </c>
      <c r="ED59" s="0" t="n">
        <f aca="false">IF(ISNUMBER(FIND(ED$1,$D59))=$AO$1,1,0)*VLOOKUP($Z$2,DALYs!$A$2:$MW$40,'Intervention list'!ED$195+1,0)</f>
        <v>0</v>
      </c>
      <c r="EE59" s="0" t="n">
        <f aca="false">IF(ISNUMBER(FIND(EE$1,$D59))=$AO$1,1,0)*VLOOKUP($Z$2,DALYs!$A$2:$MW$40,'Intervention list'!EE$195+1,0)</f>
        <v>0</v>
      </c>
      <c r="EF59" s="0" t="n">
        <f aca="false">IF(ISNUMBER(FIND(EF$1,$D59))=$AO$1,1,0)*VLOOKUP($Z$2,DALYs!$A$2:$MW$40,'Intervention list'!EF$195+1,0)</f>
        <v>0</v>
      </c>
      <c r="EG59" s="0" t="n">
        <f aca="false">IF(ISNUMBER(FIND(EG$1,$D59))=$AO$1,1,0)*VLOOKUP($Z$2,DALYs!$A$2:$MW$40,'Intervention list'!EG$195+1,0)</f>
        <v>0</v>
      </c>
      <c r="EH59" s="0" t="n">
        <f aca="false">IF(ISNUMBER(FIND(EH$1,$D59))=$AO$1,1,0)*VLOOKUP($Z$2,DALYs!$A$2:$MW$40,'Intervention list'!EH$195+1,0)</f>
        <v>0</v>
      </c>
      <c r="EI59" s="0" t="n">
        <f aca="false">IF(ISNUMBER(FIND(EI$1,$D59))=$AO$1,1,0)*VLOOKUP($Z$2,DALYs!$A$2:$MW$40,'Intervention list'!EI$195+1,0)</f>
        <v>0</v>
      </c>
      <c r="EJ59" s="0" t="n">
        <f aca="false">IF(ISNUMBER(FIND(EJ$1,$D59))=$AO$1,1,0)*VLOOKUP($Z$2,DALYs!$A$2:$MW$40,'Intervention list'!EJ$195+1,0)</f>
        <v>0</v>
      </c>
      <c r="EK59" s="0" t="n">
        <f aca="false">IF(ISNUMBER(FIND(EK$1,$D59))=$AO$1,1,0)*VLOOKUP($Z$2,DALYs!$A$2:$MW$40,'Intervention list'!EK$195+1,0)</f>
        <v>0</v>
      </c>
      <c r="EL59" s="0" t="n">
        <f aca="false">IF(ISNUMBER(FIND(EL$1,$D59))=$AO$1,1,0)*VLOOKUP($Z$2,DALYs!$A$2:$MW$40,'Intervention list'!EL$195+1,0)</f>
        <v>0</v>
      </c>
      <c r="EM59" s="0" t="n">
        <f aca="false">IF(ISNUMBER(FIND(EM$1,$D59))=$AO$1,1,0)*VLOOKUP($Z$2,DALYs!$A$2:$MW$40,'Intervention list'!EM$195+1,0)</f>
        <v>0</v>
      </c>
      <c r="EN59" s="0" t="n">
        <f aca="false">IF(ISNUMBER(FIND(EN$1,$D59))=$AO$1,1,0)*VLOOKUP($Z$2,DALYs!$A$2:$MW$40,'Intervention list'!EN$195+1,0)</f>
        <v>0</v>
      </c>
      <c r="EO59" s="0" t="n">
        <f aca="false">IF(ISNUMBER(FIND(EO$1,$D59))=$AO$1,1,0)*VLOOKUP($Z$2,DALYs!$A$2:$MW$40,'Intervention list'!EO$195+1,0)</f>
        <v>0</v>
      </c>
      <c r="EP59" s="0" t="n">
        <f aca="false">IF(ISNUMBER(FIND(EP$1,$D59))=$AO$1,1,0)*VLOOKUP($Z$2,DALYs!$A$2:$MW$40,'Intervention list'!EP$195+1,0)</f>
        <v>0</v>
      </c>
      <c r="EQ59" s="0" t="n">
        <f aca="false">IF(ISNUMBER(FIND(EQ$1,$D59))=$AO$1,1,0)*VLOOKUP($Z$2,DALYs!$A$2:$MW$40,'Intervention list'!EQ$195+1,0)</f>
        <v>0</v>
      </c>
      <c r="ER59" s="0" t="n">
        <f aca="false">IF(ISNUMBER(FIND(ER$1,$D59))=$AO$1,1,0)*VLOOKUP($Z$2,DALYs!$A$2:$MW$40,'Intervention list'!ER$195+1,0)</f>
        <v>0</v>
      </c>
      <c r="ES59" s="0" t="n">
        <f aca="false">IF(ISNUMBER(FIND(ES$1,$D59))=$AO$1,1,0)*VLOOKUP($Z$2,DALYs!$A$2:$MW$40,'Intervention list'!ES$195+1,0)</f>
        <v>0</v>
      </c>
      <c r="ET59" s="0" t="n">
        <f aca="false">IF(ISNUMBER(FIND(ET$1,$D59))=$AO$1,1,0)*VLOOKUP($Z$2,DALYs!$A$2:$MW$40,'Intervention list'!ET$195+1,0)</f>
        <v>0</v>
      </c>
      <c r="EU59" s="0" t="n">
        <f aca="false">IF(ISNUMBER(FIND(EU$1,$D59))=$AO$1,1,0)*VLOOKUP($Z$2,DALYs!$A$2:$MW$40,'Intervention list'!EU$195+1,0)</f>
        <v>0</v>
      </c>
      <c r="EV59" s="0" t="n">
        <f aca="false">IF(ISNUMBER(FIND(EV$1,$D59))=$AO$1,1,0)*VLOOKUP($Z$2,DALYs!$A$2:$MW$40,'Intervention list'!EV$195+1,0)</f>
        <v>0</v>
      </c>
      <c r="EW59" s="0" t="n">
        <f aca="false">IF(ISNUMBER(FIND(EW$1,$D59))=$AO$1,1,0)*VLOOKUP($Z$2,DALYs!$A$2:$MW$40,'Intervention list'!EW$195+1,0)</f>
        <v>0</v>
      </c>
      <c r="EX59" s="0" t="n">
        <f aca="false">IF(ISNUMBER(FIND(EX$1,$D59))=$AO$1,1,0)*VLOOKUP($Z$2,DALYs!$A$2:$MW$40,'Intervention list'!EX$195+1,0)</f>
        <v>0</v>
      </c>
      <c r="EY59" s="0" t="n">
        <f aca="false">IF(ISNUMBER(FIND(EY$1,$D59))=$AO$1,1,0)*VLOOKUP($Z$2,DALYs!$A$2:$MW$40,'Intervention list'!EY$195+1,0)</f>
        <v>0</v>
      </c>
      <c r="EZ59" s="0" t="n">
        <f aca="false">IF(ISNUMBER(FIND(EZ$1,$D59))=$AO$1,1,0)*VLOOKUP($Z$2,DALYs!$A$2:$MW$40,'Intervention list'!EZ$195+1,0)</f>
        <v>0</v>
      </c>
      <c r="FA59" s="0" t="n">
        <f aca="false">IF(ISNUMBER(FIND(FA$1,$D59))=$AO$1,1,0)*VLOOKUP($Z$2,DALYs!$A$2:$MW$40,'Intervention list'!FA$195+1,0)</f>
        <v>0</v>
      </c>
      <c r="FB59" s="0" t="n">
        <f aca="false">IF(ISNUMBER(FIND(FB$1,$D59))=$AO$1,1,0)*VLOOKUP($Z$2,DALYs!$A$2:$MW$40,'Intervention list'!FB$195+1,0)</f>
        <v>0</v>
      </c>
      <c r="FC59" s="0" t="n">
        <f aca="false">IF(ISNUMBER(FIND(FC$1,$D59))=$AO$1,1,0)*VLOOKUP($Z$2,DALYs!$A$2:$MW$40,'Intervention list'!FC$195+1,0)</f>
        <v>0</v>
      </c>
      <c r="FD59" s="0" t="n">
        <f aca="false">IF(ISNUMBER(FIND(FD$1,$D59))=$AO$1,1,0)*VLOOKUP($Z$2,DALYs!$A$2:$MW$40,'Intervention list'!FD$195+1,0)</f>
        <v>0</v>
      </c>
      <c r="FE59" s="0" t="n">
        <f aca="false">IF(ISNUMBER(FIND(FE$1,$D59))=$AO$1,1,0)*VLOOKUP($Z$2,DALYs!$A$2:$MW$40,'Intervention list'!FE$195+1,0)</f>
        <v>0</v>
      </c>
      <c r="FF59" s="0" t="n">
        <f aca="false">IF(ISNUMBER(FIND(FF$1,$D59))=$AO$1,1,0)*VLOOKUP($Z$2,DALYs!$A$2:$MW$40,'Intervention list'!FF$195+1,0)</f>
        <v>0</v>
      </c>
      <c r="FG59" s="0" t="n">
        <f aca="false">IF(ISNUMBER(FIND(FG$1,$D59))=$AO$1,1,0)*VLOOKUP($Z$2,DALYs!$A$2:$MW$40,'Intervention list'!FG$195+1,0)</f>
        <v>0</v>
      </c>
      <c r="FH59" s="0" t="n">
        <f aca="false">IF(ISNUMBER(FIND(FH$1,$D59))=$AO$1,1,0)*VLOOKUP($Z$2,DALYs!$A$2:$MW$40,'Intervention list'!FH$195+1,0)</f>
        <v>0</v>
      </c>
      <c r="FI59" s="0" t="n">
        <f aca="false">IF(ISNUMBER(FIND(FI$1,$D59))=$AO$1,1,0)*VLOOKUP($Z$2,DALYs!$A$2:$MW$40,'Intervention list'!FI$195+1,0)</f>
        <v>0</v>
      </c>
      <c r="FJ59" s="0" t="n">
        <f aca="false">IF(ISNUMBER(FIND(FJ$1,$D59))=$AO$1,1,0)*VLOOKUP($Z$2,DALYs!$A$2:$MW$40,'Intervention list'!FJ$195+1,0)</f>
        <v>0</v>
      </c>
      <c r="FK59" s="0" t="n">
        <f aca="false">IF(ISNUMBER(FIND(FK$1,$D59))=$AO$1,1,0)*VLOOKUP($Z$2,DALYs!$A$2:$MW$40,'Intervention list'!FK$195+1,0)</f>
        <v>0</v>
      </c>
      <c r="FL59" s="0" t="n">
        <f aca="false">IF(ISNUMBER(FIND(FL$1,$D59))=$AO$1,1,0)*VLOOKUP($Z$2,DALYs!$A$2:$MW$40,'Intervention list'!FL$195+1,0)</f>
        <v>0</v>
      </c>
      <c r="FM59" s="0" t="n">
        <f aca="false">IF(ISNUMBER(FIND(FM$1,$D59))=$AO$1,1,0)*VLOOKUP($Z$2,DALYs!$A$2:$MW$40,'Intervention list'!FM$195+1,0)</f>
        <v>0</v>
      </c>
      <c r="FN59" s="0" t="n">
        <f aca="false">IF(ISNUMBER(FIND(FN$1,$D59))=$AO$1,1,0)*VLOOKUP($Z$2,DALYs!$A$2:$MW$40,'Intervention list'!FN$195+1,0)</f>
        <v>0</v>
      </c>
      <c r="FO59" s="0" t="n">
        <f aca="false">IF(ISNUMBER(FIND(FO$1,$D59))=$AO$1,1,0)*VLOOKUP($Z$2,DALYs!$A$2:$MW$40,'Intervention list'!FO$195+1,0)</f>
        <v>0</v>
      </c>
      <c r="FP59" s="0" t="n">
        <f aca="false">IF(ISNUMBER(FIND(FP$1,$D59))=$AO$1,1,0)*VLOOKUP($Z$2,DALYs!$A$2:$MW$40,'Intervention list'!FP$195+1,0)</f>
        <v>0</v>
      </c>
      <c r="FQ59" s="0" t="n">
        <f aca="false">IF(ISNUMBER(FIND(FQ$1,$D59))=$AO$1,1,0)*VLOOKUP($Z$2,DALYs!$A$2:$MW$40,'Intervention list'!FQ$195+1,0)</f>
        <v>0</v>
      </c>
      <c r="FR59" s="0" t="n">
        <f aca="false">IF(ISNUMBER(FIND(FR$1,$D59))=$AO$1,1,0)*VLOOKUP($Z$2,DALYs!$A$2:$MW$40,'Intervention list'!FR$195+1,0)</f>
        <v>0</v>
      </c>
      <c r="FS59" s="0" t="n">
        <f aca="false">IF(ISNUMBER(FIND(FS$1,$D59))=$AO$1,1,0)*VLOOKUP($Z$2,DALYs!$A$2:$MW$40,'Intervention list'!FS$195+1,0)</f>
        <v>0</v>
      </c>
      <c r="FT59" s="0" t="n">
        <f aca="false">IF(ISNUMBER(FIND(FT$1,$D59))=$AO$1,1,0)*VLOOKUP($Z$2,DALYs!$A$2:$MW$40,'Intervention list'!FT$195+1,0)</f>
        <v>0</v>
      </c>
      <c r="FU59" s="0" t="n">
        <f aca="false">IF(ISNUMBER(FIND(FU$1,$D59))=$AO$1,1,0)*VLOOKUP($Z$2,DALYs!$A$2:$MW$40,'Intervention list'!FU$195+1,0)</f>
        <v>0</v>
      </c>
      <c r="FV59" s="0" t="n">
        <f aca="false">IF(ISNUMBER(FIND(FV$1,$D59))=$AO$1,1,0)*VLOOKUP($Z$2,DALYs!$A$2:$MW$40,'Intervention list'!FV$195+1,0)</f>
        <v>0</v>
      </c>
      <c r="FW59" s="0" t="n">
        <f aca="false">IF(ISNUMBER(FIND(FW$1,$D59))=$AO$1,1,0)*VLOOKUP($Z$2,DALYs!$A$2:$MW$40,'Intervention list'!FW$195+1,0)</f>
        <v>0</v>
      </c>
      <c r="FX59" s="0" t="n">
        <f aca="false">IF(ISNUMBER(FIND(FX$1,$D59))=$AO$1,1,0)*VLOOKUP($Z$2,DALYs!$A$2:$MW$40,'Intervention list'!FX$195+1,0)</f>
        <v>0</v>
      </c>
      <c r="FY59" s="0" t="n">
        <f aca="false">IF(ISNUMBER(FIND(FY$1,$D59))=$AO$1,1,0)*VLOOKUP($Z$2,DALYs!$A$2:$MW$40,'Intervention list'!FY$195+1,0)</f>
        <v>0</v>
      </c>
      <c r="FZ59" s="0" t="n">
        <f aca="false">IF(ISNUMBER(FIND(FZ$1,$D59))=$AO$1,1,0)*VLOOKUP($Z$2,DALYs!$A$2:$MW$40,'Intervention list'!FZ$195+1,0)</f>
        <v>0</v>
      </c>
      <c r="GA59" s="0" t="n">
        <f aca="false">IF(ISNUMBER(FIND(GA$1,$D59))=$AO$1,1,0)*VLOOKUP($Z$2,DALYs!$A$2:$MW$40,'Intervention list'!GA$195+1,0)</f>
        <v>0</v>
      </c>
      <c r="GB59" s="0" t="n">
        <f aca="false">IF(ISNUMBER(FIND(GB$1,$D59))=$AO$1,1,0)*VLOOKUP($Z$2,DALYs!$A$2:$MW$40,'Intervention list'!GB$195+1,0)</f>
        <v>0</v>
      </c>
      <c r="GC59" s="0" t="n">
        <f aca="false">IF(ISNUMBER(FIND(GC$1,$D59))=$AO$1,1,0)*VLOOKUP($Z$2,DALYs!$A$2:$MW$40,'Intervention list'!GC$195+1,0)</f>
        <v>0</v>
      </c>
      <c r="GD59" s="0" t="n">
        <f aca="false">IF(ISNUMBER(FIND(GD$1,$D59))=$AO$1,1,0)*VLOOKUP($Z$2,DALYs!$A$2:$MW$40,'Intervention list'!GD$195+1,0)</f>
        <v>0</v>
      </c>
      <c r="GE59" s="0" t="n">
        <f aca="false">IF(ISNUMBER(FIND(GE$1,$D59))=$AO$1,1,0)*VLOOKUP($Z$2,DALYs!$A$2:$MW$40,'Intervention list'!GE$195+1,0)</f>
        <v>0</v>
      </c>
      <c r="GF59" s="0" t="n">
        <f aca="false">IF(ISNUMBER(FIND(GF$1,$D59))=$AO$1,1,0)*VLOOKUP($Z$2,DALYs!$A$2:$MW$40,'Intervention list'!GF$195+1,0)</f>
        <v>0</v>
      </c>
      <c r="GG59" s="0" t="n">
        <f aca="false">IF(ISNUMBER(FIND(GG$1,$D59))=$AO$1,1,0)*VLOOKUP($Z$2,DALYs!$A$2:$MW$40,'Intervention list'!GG$195+1,0)</f>
        <v>0</v>
      </c>
      <c r="GH59" s="0" t="n">
        <f aca="false">IF(ISNUMBER(FIND(GH$1,$D59))=$AO$1,1,0)*VLOOKUP($Z$2,DALYs!$A$2:$MW$40,'Intervention list'!GH$195+1,0)</f>
        <v>0</v>
      </c>
      <c r="GI59" s="0" t="n">
        <f aca="false">IF(ISNUMBER(FIND(GI$1,$D59))=$AO$1,1,0)*VLOOKUP($Z$2,DALYs!$A$2:$MW$40,'Intervention list'!GI$195+1,0)</f>
        <v>0</v>
      </c>
      <c r="GJ59" s="0" t="n">
        <f aca="false">IF(ISNUMBER(FIND(GJ$1,$D59))=$AO$1,1,0)*VLOOKUP($Z$2,DALYs!$A$2:$MW$40,'Intervention list'!GJ$195+1,0)</f>
        <v>0</v>
      </c>
      <c r="GK59" s="0" t="n">
        <f aca="false">IF(ISNUMBER(FIND(GK$1,$D59))=$AO$1,1,0)*VLOOKUP($Z$2,DALYs!$A$2:$MW$40,'Intervention list'!GK$195+1,0)</f>
        <v>0</v>
      </c>
      <c r="GL59" s="0" t="n">
        <f aca="false">IF(ISNUMBER(FIND(GL$1,$D59))=$AO$1,1,0)*VLOOKUP($Z$2,DALYs!$A$2:$MW$40,'Intervention list'!GL$195+1,0)</f>
        <v>0</v>
      </c>
      <c r="GM59" s="0" t="n">
        <f aca="false">IF(ISNUMBER(FIND(GM$1,$D59))=$AO$1,1,0)*VLOOKUP($Z$2,DALYs!$A$2:$MW$40,'Intervention list'!GM$195+1,0)</f>
        <v>0</v>
      </c>
      <c r="GN59" s="0" t="n">
        <f aca="false">IF(ISNUMBER(FIND(GN$1,$D59))=$AO$1,1,0)*VLOOKUP($Z$2,DALYs!$A$2:$MW$40,'Intervention list'!GN$195+1,0)</f>
        <v>0</v>
      </c>
      <c r="GO59" s="0" t="n">
        <f aca="false">IF(ISNUMBER(FIND(GO$1,$D59))=$AO$1,1,0)*VLOOKUP($Z$2,DALYs!$A$2:$MW$40,'Intervention list'!GO$195+1,0)</f>
        <v>0</v>
      </c>
      <c r="GP59" s="0" t="n">
        <f aca="false">IF(ISNUMBER(FIND(GP$1,$D59))=$AO$1,1,0)*VLOOKUP($Z$2,DALYs!$A$2:$MW$40,'Intervention list'!GP$195+1,0)</f>
        <v>0</v>
      </c>
      <c r="GQ59" s="0" t="n">
        <f aca="false">IF(ISNUMBER(FIND(GQ$1,$D59))=$AO$1,1,0)*VLOOKUP($Z$2,DALYs!$A$2:$MW$40,'Intervention list'!GQ$195+1,0)</f>
        <v>0</v>
      </c>
      <c r="GR59" s="0" t="n">
        <f aca="false">IF(ISNUMBER(FIND(GR$1,$D59))=$AO$1,1,0)*VLOOKUP($Z$2,DALYs!$A$2:$MW$40,'Intervention list'!GR$195+1,0)</f>
        <v>0</v>
      </c>
      <c r="GS59" s="0" t="n">
        <f aca="false">IF(ISNUMBER(FIND(GS$1,$D59))=$AO$1,1,0)*VLOOKUP($Z$2,DALYs!$A$2:$MW$40,'Intervention list'!GS$195+1,0)</f>
        <v>0</v>
      </c>
      <c r="GT59" s="0" t="n">
        <f aca="false">IF(ISNUMBER(FIND(GT$1,$D59))=$AO$1,1,0)*VLOOKUP($Z$2,DALYs!$A$2:$MW$40,'Intervention list'!GT$195+1,0)</f>
        <v>0</v>
      </c>
      <c r="GU59" s="0" t="n">
        <f aca="false">IF(ISNUMBER(FIND(GU$1,$D59))=$AO$1,1,0)*VLOOKUP($Z$2,DALYs!$A$2:$MW$40,'Intervention list'!GU$195+1,0)</f>
        <v>0</v>
      </c>
      <c r="GV59" s="0" t="n">
        <f aca="false">IF(ISNUMBER(FIND(GV$1,$D59))=$AO$1,1,0)*VLOOKUP($Z$2,DALYs!$A$2:$MW$40,'Intervention list'!GV$195+1,0)</f>
        <v>0</v>
      </c>
      <c r="GW59" s="0" t="n">
        <f aca="false">IF(ISNUMBER(FIND(GW$1,$D59))=$AO$1,1,0)*VLOOKUP($Z$2,DALYs!$A$2:$MW$40,'Intervention list'!GW$195+1,0)</f>
        <v>0</v>
      </c>
      <c r="GX59" s="0" t="n">
        <f aca="false">IF(ISNUMBER(FIND(GX$1,$D59))=$AO$1,1,0)*VLOOKUP($Z$2,DALYs!$A$2:$MW$40,'Intervention list'!GX$195+1,0)</f>
        <v>0</v>
      </c>
      <c r="GY59" s="0" t="n">
        <f aca="false">IF(ISNUMBER(FIND(GY$1,$D59))=$AO$1,1,0)*VLOOKUP($Z$2,DALYs!$A$2:$MW$40,'Intervention list'!GY$195+1,0)</f>
        <v>0</v>
      </c>
      <c r="GZ59" s="0" t="n">
        <f aca="false">IF(ISNUMBER(FIND(GZ$1,$D59))=$AO$1,1,0)*VLOOKUP($Z$2,DALYs!$A$2:$MW$40,'Intervention list'!GZ$195+1,0)</f>
        <v>0</v>
      </c>
      <c r="HA59" s="0" t="n">
        <f aca="false">IF(ISNUMBER(FIND(HA$1,$D59))=$AO$1,1,0)*VLOOKUP($Z$2,DALYs!$A$2:$MW$40,'Intervention list'!HA$195+1,0)</f>
        <v>0</v>
      </c>
      <c r="HB59" s="0" t="n">
        <f aca="false">IF(ISNUMBER(FIND(HB$1,$D59))=$AO$1,1,0)*VLOOKUP($Z$2,DALYs!$A$2:$MW$40,'Intervention list'!HB$195+1,0)</f>
        <v>0</v>
      </c>
      <c r="HC59" s="0" t="n">
        <f aca="false">IF(ISNUMBER(FIND(HC$1,$D59))=$AO$1,1,0)*VLOOKUP($Z$2,DALYs!$A$2:$MW$40,'Intervention list'!HC$195+1,0)</f>
        <v>0</v>
      </c>
      <c r="HD59" s="0" t="n">
        <f aca="false">IF(ISNUMBER(FIND(HD$1,$D59))=$AO$1,1,0)*VLOOKUP($Z$2,DALYs!$A$2:$MW$40,'Intervention list'!HD$195+1,0)</f>
        <v>0</v>
      </c>
      <c r="HE59" s="0" t="n">
        <f aca="false">IF(ISNUMBER(FIND(HE$1,$D59))=$AO$1,1,0)*VLOOKUP($Z$2,DALYs!$A$2:$MW$40,'Intervention list'!HE$195+1,0)</f>
        <v>0</v>
      </c>
      <c r="HF59" s="0" t="n">
        <f aca="false">IF(ISNUMBER(FIND(HF$1,$D59))=$AO$1,1,0)*VLOOKUP($Z$2,DALYs!$A$2:$MW$40,'Intervention list'!HF$195+1,0)</f>
        <v>0</v>
      </c>
      <c r="HG59" s="0" t="n">
        <f aca="false">IF(ISNUMBER(FIND(HG$1,$D59))=$AO$1,1,0)*VLOOKUP($Z$2,DALYs!$A$2:$MW$40,'Intervention list'!HG$195+1,0)</f>
        <v>0</v>
      </c>
      <c r="HH59" s="0" t="n">
        <f aca="false">IF(ISNUMBER(FIND(HH$1,$D59))=$AO$1,1,0)*VLOOKUP($Z$2,DALYs!$A$2:$MW$40,'Intervention list'!HH$195+1,0)</f>
        <v>0</v>
      </c>
      <c r="HI59" s="0" t="n">
        <f aca="false">IF(ISNUMBER(FIND(HI$1,$D59))=$AO$1,1,0)*VLOOKUP($Z$2,DALYs!$A$2:$MW$40,'Intervention list'!HI$195+1,0)</f>
        <v>0</v>
      </c>
      <c r="HJ59" s="0" t="n">
        <f aca="false">IF(ISNUMBER(FIND(HJ$1,$D59))=$AO$1,1,0)*VLOOKUP($Z$2,DALYs!$A$2:$MW$40,'Intervention list'!HJ$195+1,0)</f>
        <v>0</v>
      </c>
      <c r="HK59" s="0" t="n">
        <f aca="false">IF(ISNUMBER(FIND(HK$1,$D59))=$AO$1,1,0)*VLOOKUP($Z$2,DALYs!$A$2:$MW$40,'Intervention list'!HK$195+1,0)</f>
        <v>0</v>
      </c>
      <c r="HL59" s="0" t="n">
        <f aca="false">IF(ISNUMBER(FIND(HL$1,$D59))=$AO$1,1,0)*VLOOKUP($Z$2,DALYs!$A$2:$MW$40,'Intervention list'!HL$195+1,0)</f>
        <v>0</v>
      </c>
      <c r="HM59" s="0" t="n">
        <f aca="false">IF(ISNUMBER(FIND(HM$1,$D59))=$AO$1,1,0)*VLOOKUP($Z$2,DALYs!$A$2:$MW$40,'Intervention list'!HM$195+1,0)</f>
        <v>0</v>
      </c>
      <c r="HN59" s="0" t="n">
        <f aca="false">IF(ISNUMBER(FIND(HN$1,$D59))=$AO$1,1,0)*VLOOKUP($Z$2,DALYs!$A$2:$MW$40,'Intervention list'!HN$195+1,0)</f>
        <v>0</v>
      </c>
      <c r="HO59" s="0" t="n">
        <f aca="false">IF(ISNUMBER(FIND(HO$1,$D59))=$AO$1,1,0)*VLOOKUP($Z$2,DALYs!$A$2:$MW$40,'Intervention list'!HO$195+1,0)</f>
        <v>0</v>
      </c>
      <c r="HP59" s="0" t="n">
        <f aca="false">IF(ISNUMBER(FIND(HP$1,$D59))=$AO$1,1,0)*VLOOKUP($Z$2,DALYs!$A$2:$MW$40,'Intervention list'!HP$195+1,0)</f>
        <v>0</v>
      </c>
      <c r="HQ59" s="0" t="n">
        <f aca="false">IF(ISNUMBER(FIND(HQ$1,$D59))=$AO$1,1,0)*VLOOKUP($Z$2,DALYs!$A$2:$MW$40,'Intervention list'!HQ$195+1,0)</f>
        <v>0</v>
      </c>
      <c r="HR59" s="0" t="n">
        <f aca="false">IF(ISNUMBER(FIND(HR$1,$D59))=$AO$1,1,0)*VLOOKUP($Z$2,DALYs!$A$2:$MW$40,'Intervention list'!HR$195+1,0)</f>
        <v>0</v>
      </c>
      <c r="HS59" s="0" t="n">
        <f aca="false">IF(ISNUMBER(FIND(HS$1,$D59))=$AO$1,1,0)*VLOOKUP($Z$2,DALYs!$A$2:$MW$40,'Intervention list'!HS$195+1,0)</f>
        <v>0</v>
      </c>
      <c r="HT59" s="0" t="n">
        <f aca="false">IF(ISNUMBER(FIND(HT$1,$D59))=$AO$1,1,0)*VLOOKUP($Z$2,DALYs!$A$2:$MW$40,'Intervention list'!HT$195+1,0)</f>
        <v>0</v>
      </c>
      <c r="HU59" s="0" t="n">
        <f aca="false">IF(ISNUMBER(FIND(HU$1,$D59))=$AO$1,1,0)*VLOOKUP($Z$2,DALYs!$A$2:$MW$40,'Intervention list'!HU$195+1,0)</f>
        <v>0</v>
      </c>
      <c r="HV59" s="0" t="n">
        <f aca="false">IF(ISNUMBER(FIND(HV$1,$D59))=$AO$1,1,0)*VLOOKUP($Z$2,DALYs!$A$2:$MW$40,'Intervention list'!HV$195+1,0)</f>
        <v>0</v>
      </c>
      <c r="HW59" s="0" t="n">
        <f aca="false">IF(ISNUMBER(FIND(HW$1,$D59))=$AO$1,1,0)*VLOOKUP($Z$2,DALYs!$A$2:$MW$40,'Intervention list'!HW$195+1,0)</f>
        <v>0</v>
      </c>
      <c r="HX59" s="0" t="n">
        <f aca="false">IF(ISNUMBER(FIND(HX$1,$D59))=$AO$1,1,0)*VLOOKUP($Z$2,DALYs!$A$2:$MW$40,'Intervention list'!HX$195+1,0)</f>
        <v>0</v>
      </c>
      <c r="HY59" s="0" t="n">
        <f aca="false">IF(ISNUMBER(FIND(HY$1,$D59))=$AO$1,1,0)*VLOOKUP($Z$2,DALYs!$A$2:$MW$40,'Intervention list'!HY$195+1,0)</f>
        <v>0</v>
      </c>
      <c r="HZ59" s="0" t="n">
        <f aca="false">IF(ISNUMBER(FIND(HZ$1,$D59))=$AO$1,1,0)*VLOOKUP($Z$2,DALYs!$A$2:$MW$40,'Intervention list'!HZ$195+1,0)</f>
        <v>0</v>
      </c>
      <c r="IA59" s="0" t="n">
        <f aca="false">IF(ISNUMBER(FIND(IA$1,$D59))=$AO$1,1,0)*VLOOKUP($Z$2,DALYs!$A$2:$MW$40,'Intervention list'!IA$195+1,0)</f>
        <v>0</v>
      </c>
      <c r="IB59" s="0" t="n">
        <f aca="false">IF(ISNUMBER(FIND(IB$1,$D59))=$AO$1,1,0)*VLOOKUP($Z$2,DALYs!$A$2:$MW$40,'Intervention list'!IB$195+1,0)</f>
        <v>0</v>
      </c>
      <c r="IC59" s="0" t="n">
        <f aca="false">IF(ISNUMBER(FIND(IC$1,$D59))=$AO$1,1,0)*VLOOKUP($Z$2,DALYs!$A$2:$MW$40,'Intervention list'!IC$195+1,0)</f>
        <v>0</v>
      </c>
      <c r="ID59" s="0" t="n">
        <f aca="false">IF(ISNUMBER(FIND(ID$1,$D59))=$AO$1,1,0)*VLOOKUP($Z$2,DALYs!$A$2:$MW$40,'Intervention list'!ID$195+1,0)</f>
        <v>0</v>
      </c>
      <c r="IE59" s="0" t="n">
        <f aca="false">IF(ISNUMBER(FIND(IE$1,$D59))=$AO$1,1,0)*VLOOKUP($Z$2,DALYs!$A$2:$MW$40,'Intervention list'!IE$195+1,0)</f>
        <v>0</v>
      </c>
      <c r="IF59" s="0" t="n">
        <f aca="false">IF(ISNUMBER(FIND(IF$1,$D59))=$AO$1,1,0)*VLOOKUP($Z$2,DALYs!$A$2:$MW$40,'Intervention list'!IF$195+1,0)</f>
        <v>0</v>
      </c>
      <c r="IG59" s="0" t="n">
        <f aca="false">IF(ISNUMBER(FIND(IG$1,$D59))=$AO$1,1,0)*VLOOKUP($Z$2,DALYs!$A$2:$MW$40,'Intervention list'!IG$195+1,0)</f>
        <v>0</v>
      </c>
      <c r="IH59" s="0" t="n">
        <f aca="false">IF(ISNUMBER(FIND(IH$1,$D59))=$AO$1,1,0)*VLOOKUP($Z$2,DALYs!$A$2:$MW$40,'Intervention list'!IH$195+1,0)</f>
        <v>0</v>
      </c>
      <c r="II59" s="0" t="n">
        <f aca="false">IF(ISNUMBER(FIND(II$1,$D59))=$AO$1,1,0)*VLOOKUP($Z$2,DALYs!$A$2:$MW$40,'Intervention list'!II$195+1,0)</f>
        <v>0</v>
      </c>
      <c r="IJ59" s="0" t="n">
        <f aca="false">IF(ISNUMBER(FIND(IJ$1,$D59))=$AO$1,1,0)*VLOOKUP($Z$2,DALYs!$A$2:$MW$40,'Intervention list'!IJ$195+1,0)</f>
        <v>0</v>
      </c>
      <c r="IK59" s="0" t="n">
        <f aca="false">IF(ISNUMBER(FIND(IK$1,$D59))=$AO$1,1,0)*VLOOKUP($Z$2,DALYs!$A$2:$MW$40,'Intervention list'!IK$195+1,0)</f>
        <v>0</v>
      </c>
      <c r="IL59" s="0" t="n">
        <f aca="false">IF(ISNUMBER(FIND(IL$1,$D59))=$AO$1,1,0)*VLOOKUP($Z$2,DALYs!$A$2:$MW$40,'Intervention list'!IL$195+1,0)</f>
        <v>0</v>
      </c>
      <c r="IM59" s="0" t="n">
        <f aca="false">IF(ISNUMBER(FIND(IM$1,$D59))=$AO$1,1,0)*VLOOKUP($Z$2,DALYs!$A$2:$MW$40,'Intervention list'!IM$195+1,0)</f>
        <v>0</v>
      </c>
      <c r="IN59" s="0" t="n">
        <f aca="false">IF(ISNUMBER(FIND(IN$1,$D59))=$AO$1,1,0)*VLOOKUP($Z$2,DALYs!$A$2:$MW$40,'Intervention list'!IN$195+1,0)</f>
        <v>0</v>
      </c>
      <c r="IO59" s="0" t="n">
        <f aca="false">IF(ISNUMBER(FIND(IO$1,$D59))=$AO$1,1,0)*VLOOKUP($Z$2,DALYs!$A$2:$MW$40,'Intervention list'!IO$195+1,0)</f>
        <v>0</v>
      </c>
      <c r="IP59" s="0" t="n">
        <f aca="false">IF(ISNUMBER(FIND(IP$1,$D59))=$AO$1,1,0)*VLOOKUP($Z$2,DALYs!$A$2:$MW$40,'Intervention list'!IP$195+1,0)</f>
        <v>0</v>
      </c>
      <c r="IQ59" s="0" t="n">
        <f aca="false">IF(ISNUMBER(FIND(IQ$1,$D59))=$AO$1,1,0)*VLOOKUP($Z$2,DALYs!$A$2:$MW$40,'Intervention list'!IQ$195+1,0)</f>
        <v>0</v>
      </c>
      <c r="IR59" s="0" t="n">
        <f aca="false">IF(ISNUMBER(FIND(IR$1,$D59))=$AO$1,1,0)*VLOOKUP($Z$2,DALYs!$A$2:$MW$40,'Intervention list'!IR$195+1,0)</f>
        <v>0</v>
      </c>
      <c r="IS59" s="0" t="n">
        <f aca="false">IF(ISNUMBER(FIND(IS$1,$D59))=$AO$1,1,0)*VLOOKUP($Z$2,DALYs!$A$2:$MW$40,'Intervention list'!IS$195+1,0)</f>
        <v>0</v>
      </c>
      <c r="IT59" s="0" t="n">
        <f aca="false">IF(ISNUMBER(FIND(IT$1,$D59))=$AO$1,1,0)*VLOOKUP($Z$2,DALYs!$A$2:$MW$40,'Intervention list'!IT$195+1,0)</f>
        <v>0</v>
      </c>
      <c r="IU59" s="0" t="n">
        <f aca="false">IF(ISNUMBER(FIND(IU$1,$D59))=$AO$1,1,0)*VLOOKUP($Z$2,DALYs!$A$2:$MW$40,'Intervention list'!IU$195+1,0)</f>
        <v>0</v>
      </c>
      <c r="IV59" s="0" t="n">
        <f aca="false">IF(ISNUMBER(FIND(IV$1,$D59))=$AO$1,1,0)*VLOOKUP($Z$2,DALYs!$A$2:$MW$40,'Intervention list'!IV$195+1,0)</f>
        <v>0</v>
      </c>
      <c r="IW59" s="0" t="n">
        <f aca="false">IF(ISNUMBER(FIND(IW$1,$D59))=$AO$1,1,0)*VLOOKUP($Z$2,DALYs!$A$2:$MW$40,'Intervention list'!IW$195+1,0)</f>
        <v>0</v>
      </c>
      <c r="IX59" s="0" t="n">
        <f aca="false">IF(ISNUMBER(FIND(IX$1,$D59))=$AO$1,1,0)*VLOOKUP($Z$2,DALYs!$A$2:$MW$40,'Intervention list'!IX$195+1,0)</f>
        <v>0</v>
      </c>
      <c r="IY59" s="0" t="n">
        <f aca="false">IF(ISNUMBER(FIND(IY$1,$D59))=$AO$1,1,0)*VLOOKUP($Z$2,DALYs!$A$2:$MW$40,'Intervention list'!IY$195+1,0)</f>
        <v>0</v>
      </c>
      <c r="IZ59" s="0" t="n">
        <f aca="false">IF(ISNUMBER(FIND(IZ$1,$D59))=$AO$1,1,0)*VLOOKUP($Z$2,DALYs!$A$2:$MW$40,'Intervention list'!IZ$195+1,0)</f>
        <v>0</v>
      </c>
      <c r="JA59" s="0" t="n">
        <f aca="false">IF(ISNUMBER(FIND(JA$1,$D59))=$AO$1,1,0)*VLOOKUP($Z$2,DALYs!$A$2:$MW$40,'Intervention list'!JA$195+1,0)</f>
        <v>0</v>
      </c>
      <c r="JB59" s="0" t="n">
        <f aca="false">IF(ISNUMBER(FIND(JB$1,$D59))=$AO$1,1,0)*VLOOKUP($Z$2,DALYs!$A$2:$MW$40,'Intervention list'!JB$195+1,0)</f>
        <v>0</v>
      </c>
      <c r="JC59" s="0" t="n">
        <f aca="false">IF(ISNUMBER(FIND(JC$1,$D59))=$AO$1,1,0)*VLOOKUP($Z$2,DALYs!$A$2:$MW$40,'Intervention list'!JC$195+1,0)</f>
        <v>0</v>
      </c>
      <c r="JD59" s="0" t="n">
        <f aca="false">IF(ISNUMBER(FIND(JD$1,$D59))=$AO$1,1,0)*VLOOKUP($Z$2,DALYs!$A$2:$MW$40,'Intervention list'!JD$195+1,0)</f>
        <v>0</v>
      </c>
      <c r="JE59" s="0" t="n">
        <f aca="false">IF(ISNUMBER(FIND(JE$1,$D59))=$AO$1,1,0)*VLOOKUP($Z$2,DALYs!$A$2:$MW$40,'Intervention list'!JE$195+1,0)</f>
        <v>0</v>
      </c>
      <c r="JF59" s="0" t="n">
        <f aca="false">IF(ISNUMBER(FIND(JF$1,$D59))=$AO$1,1,0)*VLOOKUP($Z$2,DALYs!$A$2:$MW$40,'Intervention list'!JF$195+1,0)</f>
        <v>0</v>
      </c>
      <c r="JG59" s="0" t="n">
        <f aca="false">IF(ISNUMBER(FIND(JG$1,$D59))=$AO$1,1,0)*VLOOKUP($Z$2,DALYs!$A$2:$MW$40,'Intervention list'!JG$195+1,0)</f>
        <v>0</v>
      </c>
      <c r="JH59" s="0" t="n">
        <f aca="false">IF(ISNUMBER(FIND(JH$1,$D59))=$AO$1,1,0)*VLOOKUP($Z$2,DALYs!$A$2:$MW$40,'Intervention list'!JH$195+1,0)</f>
        <v>0</v>
      </c>
      <c r="JI59" s="0" t="n">
        <f aca="false">IF(ISNUMBER(FIND(JI$1,$D59))=$AO$1,1,0)*VLOOKUP($Z$2,DALYs!$A$2:$MW$40,'Intervention list'!JI$195+1,0)</f>
        <v>0</v>
      </c>
      <c r="JJ59" s="0" t="n">
        <f aca="false">IF(ISNUMBER(FIND(JJ$1,$D59))=$AO$1,1,0)*VLOOKUP($Z$2,DALYs!$A$2:$MW$40,'Intervention list'!JJ$195+1,0)</f>
        <v>0</v>
      </c>
      <c r="JK59" s="0" t="n">
        <f aca="false">IF(ISNUMBER(FIND(JK$1,$D59))=$AO$1,1,0)*VLOOKUP($Z$2,DALYs!$A$2:$MW$40,'Intervention list'!JK$195+1,0)</f>
        <v>0</v>
      </c>
      <c r="JL59" s="0" t="n">
        <f aca="false">IF(ISNUMBER(FIND(JL$1,$D59))=$AO$1,1,0)*VLOOKUP($Z$2,DALYs!$A$2:$MW$40,'Intervention list'!JL$195+1,0)</f>
        <v>0</v>
      </c>
      <c r="JM59" s="0" t="n">
        <f aca="false">IF(ISNUMBER(FIND(JM$1,$D59))=$AO$1,1,0)*VLOOKUP($Z$2,DALYs!$A$2:$MW$40,'Intervention list'!JM$195+1,0)</f>
        <v>0</v>
      </c>
      <c r="JN59" s="0" t="n">
        <f aca="false">IF(ISNUMBER(FIND(JN$1,$D59))=$AO$1,1,0)*VLOOKUP($Z$2,DALYs!$A$2:$MW$40,'Intervention list'!JN$195+1,0)</f>
        <v>0</v>
      </c>
      <c r="JO59" s="0" t="n">
        <f aca="false">IF(ISNUMBER(FIND(JO$1,$D59))=$AO$1,1,0)*VLOOKUP($Z$2,DALYs!$A$2:$MW$40,'Intervention list'!JO$195+1,0)</f>
        <v>0</v>
      </c>
      <c r="JP59" s="0" t="n">
        <f aca="false">IF(ISNUMBER(FIND(JP$1,$D59))=$AO$1,1,0)*VLOOKUP($Z$2,DALYs!$A$2:$MW$40,'Intervention list'!JP$195+1,0)</f>
        <v>0</v>
      </c>
      <c r="JQ59" s="0" t="n">
        <f aca="false">IF(ISNUMBER(FIND(JQ$1,$D59))=$AO$1,1,0)*VLOOKUP($Z$2,DALYs!$A$2:$MW$40,'Intervention list'!JQ$195+1,0)</f>
        <v>0</v>
      </c>
      <c r="JR59" s="0" t="n">
        <f aca="false">IF(ISNUMBER(FIND(JR$1,$D59))=$AO$1,1,0)*VLOOKUP($Z$2,DALYs!$A$2:$MW$40,'Intervention list'!JR$195+1,0)</f>
        <v>0</v>
      </c>
      <c r="JS59" s="0" t="n">
        <f aca="false">IF(ISNUMBER(FIND(JS$1,$D59))=$AO$1,1,0)*VLOOKUP($Z$2,DALYs!$A$2:$MW$40,'Intervention list'!JS$195+1,0)</f>
        <v>0</v>
      </c>
      <c r="JT59" s="0" t="n">
        <f aca="false">IF(ISNUMBER(FIND(JT$1,$D59))=$AO$1,1,0)*VLOOKUP($Z$2,DALYs!$A$2:$MW$40,'Intervention list'!JT$195+1,0)</f>
        <v>0</v>
      </c>
      <c r="JU59" s="0" t="n">
        <f aca="false">IF(ISNUMBER(FIND(JU$1,$D59))=$AO$1,1,0)*VLOOKUP($Z$2,DALYs!$A$2:$MW$40,'Intervention list'!JU$195+1,0)</f>
        <v>0</v>
      </c>
      <c r="JV59" s="0" t="n">
        <f aca="false">IF(ISNUMBER(FIND(JV$1,$D59))=$AO$1,1,0)*VLOOKUP($Z$2,DALYs!$A$2:$MW$40,'Intervention list'!JV$195+1,0)</f>
        <v>0</v>
      </c>
      <c r="JW59" s="0" t="n">
        <f aca="false">IF(ISNUMBER(FIND(JW$1,$D59))=$AO$1,1,0)*VLOOKUP($Z$2,DALYs!$A$2:$MW$40,'Intervention list'!JW$195+1,0)</f>
        <v>0</v>
      </c>
      <c r="JX59" s="0" t="n">
        <f aca="false">IF(ISNUMBER(FIND(JX$1,$D59))=$AO$1,1,0)*VLOOKUP($Z$2,DALYs!$A$2:$MW$40,'Intervention list'!JX$195+1,0)</f>
        <v>0</v>
      </c>
      <c r="JY59" s="0" t="n">
        <f aca="false">IF(ISNUMBER(FIND(JY$1,$D59))=$AO$1,1,0)*VLOOKUP($Z$2,DALYs!$A$2:$MW$40,'Intervention list'!JY$195+1,0)</f>
        <v>0</v>
      </c>
      <c r="JZ59" s="0" t="n">
        <f aca="false">IF(ISNUMBER(FIND(JZ$1,$D59))=$AO$1,1,0)*VLOOKUP($Z$2,DALYs!$A$2:$MW$40,'Intervention list'!JZ$195+1,0)</f>
        <v>0</v>
      </c>
      <c r="KA59" s="0" t="n">
        <f aca="false">IF(ISNUMBER(FIND(KA$1,$D59))=$AO$1,1,0)*VLOOKUP($Z$2,DALYs!$A$2:$MW$40,'Intervention list'!KA$195+1,0)</f>
        <v>0</v>
      </c>
      <c r="KB59" s="0" t="n">
        <f aca="false">IF(ISNUMBER(FIND(KB$1,$D59))=$AO$1,1,0)*VLOOKUP($Z$2,DALYs!$A$2:$MW$40,'Intervention list'!KB$195+1,0)</f>
        <v>0</v>
      </c>
      <c r="KC59" s="0" t="n">
        <f aca="false">IF(ISNUMBER(FIND(KC$1,$D59))=$AO$1,1,0)*VLOOKUP($Z$2,DALYs!$A$2:$MW$40,'Intervention list'!KC$195+1,0)</f>
        <v>0</v>
      </c>
      <c r="KD59" s="0" t="n">
        <f aca="false">IF(ISNUMBER(FIND(KD$1,$D59))=$AO$1,1,0)*VLOOKUP($Z$2,DALYs!$A$2:$MW$40,'Intervention list'!KD$195+1,0)</f>
        <v>0</v>
      </c>
      <c r="KE59" s="0" t="n">
        <f aca="false">IF(ISNUMBER(FIND(KE$1,$D59))=$AO$1,1,0)*VLOOKUP($Z$2,DALYs!$A$2:$MW$40,'Intervention list'!KE$195+1,0)</f>
        <v>0</v>
      </c>
      <c r="KF59" s="0" t="n">
        <f aca="false">IF(ISNUMBER(FIND(KF$1,$D59))=$AO$1,1,0)*VLOOKUP($Z$2,DALYs!$A$2:$MW$40,'Intervention list'!KF$195+1,0)</f>
        <v>0</v>
      </c>
      <c r="KG59" s="0" t="n">
        <f aca="false">IF(ISNUMBER(FIND(KG$1,$D59))=$AO$1,1,0)*VLOOKUP($Z$2,DALYs!$A$2:$MW$40,'Intervention list'!KG$195+1,0)</f>
        <v>0</v>
      </c>
      <c r="KH59" s="0" t="n">
        <f aca="false">IF(ISNUMBER(FIND(KH$1,$D59))=$AO$1,1,0)*VLOOKUP($Z$2,DALYs!$A$2:$MW$40,'Intervention list'!KH$195+1,0)</f>
        <v>0</v>
      </c>
      <c r="KI59" s="0" t="n">
        <f aca="false">IF(ISNUMBER(FIND(KI$1,$D59))=$AO$1,1,0)*VLOOKUP($Z$2,DALYs!$A$2:$MW$40,'Intervention list'!KI$195+1,0)</f>
        <v>0</v>
      </c>
      <c r="KJ59" s="0" t="n">
        <f aca="false">IF(ISNUMBER(FIND(KJ$1,$D59))=$AO$1,1,0)*VLOOKUP($Z$2,DALYs!$A$2:$MW$40,'Intervention list'!KJ$195+1,0)</f>
        <v>0</v>
      </c>
      <c r="KK59" s="0" t="n">
        <f aca="false">IF(ISNUMBER(FIND(KK$1,$D59))=$AO$1,1,0)*VLOOKUP($Z$2,DALYs!$A$2:$MW$40,'Intervention list'!KK$195+1,0)</f>
        <v>0</v>
      </c>
      <c r="KL59" s="0" t="n">
        <f aca="false">IF(ISNUMBER(FIND(KL$1,$D59))=$AO$1,1,0)*VLOOKUP($Z$2,DALYs!$A$2:$MW$40,'Intervention list'!KL$195+1,0)</f>
        <v>0</v>
      </c>
      <c r="KM59" s="0" t="n">
        <f aca="false">IF(ISNUMBER(FIND(KM$1,$D59))=$AO$1,1,0)*VLOOKUP($Z$2,DALYs!$A$2:$MW$40,'Intervention list'!KM$195+1,0)</f>
        <v>255267.88828602</v>
      </c>
      <c r="KN59" s="0" t="n">
        <f aca="false">IF(ISNUMBER(FIND(KN$1,$D59))=$AO$1,1,0)*VLOOKUP($Z$2,DALYs!$A$2:$MW$40,'Intervention list'!KN$195+1,0)</f>
        <v>0</v>
      </c>
      <c r="KO59" s="0" t="n">
        <f aca="false">IF(ISNUMBER(FIND(KO$1,$D59))=$AO$1,1,0)*VLOOKUP($Z$2,DALYs!$A$2:$MW$40,'Intervention list'!KO$195+1,0)</f>
        <v>0</v>
      </c>
      <c r="KP59" s="0" t="n">
        <f aca="false">IF(ISNUMBER(FIND(KP$1,$D59))=$AO$1,1,0)*VLOOKUP($Z$2,DALYs!$A$2:$MW$40,'Intervention list'!KP$195+1,0)</f>
        <v>0</v>
      </c>
      <c r="KQ59" s="0" t="n">
        <f aca="false">IF(ISNUMBER(FIND(KQ$1,$D59))=$AO$1,1,0)*VLOOKUP($Z$2,DALYs!$A$2:$MW$40,'Intervention list'!KQ$195+1,0)</f>
        <v>0</v>
      </c>
      <c r="KR59" s="0" t="n">
        <f aca="false">IF(ISNUMBER(FIND(KR$1,$D59))=$AO$1,1,0)*VLOOKUP($Z$2,DALYs!$A$2:$MW$40,'Intervention list'!KR$195+1,0)</f>
        <v>0</v>
      </c>
      <c r="KS59" s="0" t="n">
        <f aca="false">IF(ISNUMBER(FIND(KS$1,$D59))=$AO$1,1,0)*VLOOKUP($Z$2,DALYs!$A$2:$MW$40,'Intervention list'!KS$195+1,0)</f>
        <v>0</v>
      </c>
      <c r="KT59" s="0" t="n">
        <f aca="false">IF(ISNUMBER(FIND(KT$1,$D59))=$AO$1,1,0)*VLOOKUP($Z$2,DALYs!$A$2:$MW$40,'Intervention list'!KT$195+1,0)</f>
        <v>0</v>
      </c>
      <c r="KU59" s="0" t="n">
        <f aca="false">IF(ISNUMBER(FIND(KU$1,$D59))=$AO$1,1,0)*VLOOKUP($Z$2,DALYs!$A$2:$MW$40,'Intervention list'!KU$195+1,0)</f>
        <v>0</v>
      </c>
      <c r="KV59" s="0" t="n">
        <f aca="false">IF(ISNUMBER(FIND(KV$1,$D59))=$AO$1,1,0)*VLOOKUP($Z$2,DALYs!$A$2:$MW$40,'Intervention list'!KV$195+1,0)</f>
        <v>0</v>
      </c>
      <c r="KW59" s="0" t="n">
        <f aca="false">IF(ISNUMBER(FIND(KW$1,$D59))=$AO$1,1,0)*VLOOKUP($Z$2,DALYs!$A$2:$MW$40,'Intervention list'!KW$195+1,0)</f>
        <v>0</v>
      </c>
      <c r="KX59" s="0" t="n">
        <f aca="false">IF(ISNUMBER(FIND(KX$1,$D59))=$AO$1,1,0)*VLOOKUP($Z$2,DALYs!$A$2:$MW$40,'Intervention list'!KX$195+1,0)</f>
        <v>0</v>
      </c>
      <c r="KY59" s="0" t="n">
        <f aca="false">IF(ISNUMBER(FIND(KY$1,$D59))=$AO$1,1,0)*VLOOKUP($Z$2,DALYs!$A$2:$MW$40,'Intervention list'!KY$195+1,0)</f>
        <v>0</v>
      </c>
      <c r="KZ59" s="0" t="n">
        <f aca="false">IF(ISNUMBER(FIND(KZ$1,$D59))=$AO$1,1,0)*VLOOKUP($Z$2,DALYs!$A$2:$MW$40,'Intervention list'!KZ$195+1,0)</f>
        <v>0</v>
      </c>
      <c r="LA59" s="0" t="n">
        <f aca="false">IF(ISNUMBER(FIND(LA$1,$D59))=$AO$1,1,0)*VLOOKUP($Z$2,DALYs!$A$2:$MW$40,'Intervention list'!LA$195+1,0)</f>
        <v>0</v>
      </c>
      <c r="LB59" s="0" t="n">
        <f aca="false">IF(ISNUMBER(FIND(LB$1,$D59))=$AO$1,1,0)*VLOOKUP($Z$2,DALYs!$A$2:$MW$40,'Intervention list'!LB$195+1,0)</f>
        <v>0</v>
      </c>
      <c r="LC59" s="0" t="n">
        <f aca="false">IF(ISNUMBER(FIND(LC$1,$D59))=$AO$1,1,0)*VLOOKUP($Z$2,DALYs!$A$2:$MW$40,'Intervention list'!LC$195+1,0)</f>
        <v>0</v>
      </c>
      <c r="LD59" s="0" t="n">
        <f aca="false">IF(ISNUMBER(FIND(LD$1,$D59))=$AO$1,1,0)*VLOOKUP($Z$2,DALYs!$A$2:$MW$40,'Intervention list'!LD$195+1,0)</f>
        <v>0</v>
      </c>
      <c r="LE59" s="0" t="n">
        <f aca="false">IF(ISNUMBER(FIND(LE$1,$D59))=$AO$1,1,0)*VLOOKUP($Z$2,DALYs!$A$2:$MW$40,'Intervention list'!LE$195+1,0)</f>
        <v>0</v>
      </c>
      <c r="LF59" s="0" t="n">
        <f aca="false">IF(ISNUMBER(FIND(LF$1,$D59))=$AO$1,1,0)*VLOOKUP($Z$2,DALYs!$A$2:$MW$40,'Intervention list'!LF$195+1,0)</f>
        <v>0</v>
      </c>
      <c r="LG59" s="0" t="n">
        <f aca="false">IF(ISNUMBER(FIND(LG$1,$D59))=$AO$1,1,0)*VLOOKUP($Z$2,DALYs!$A$2:$MW$40,'Intervention list'!LG$195+1,0)</f>
        <v>0</v>
      </c>
      <c r="LH59" s="0" t="n">
        <f aca="false">IF(ISNUMBER(FIND(LH$1,$D59))=$AO$1,1,0)*VLOOKUP($Z$2,DALYs!$A$2:$MW$40,'Intervention list'!LH$195+1,0)</f>
        <v>0</v>
      </c>
      <c r="LI59" s="0" t="n">
        <f aca="false">IF(ISNUMBER(FIND(LI$1,$D59))=$AO$1,1,0)*VLOOKUP($Z$2,DALYs!$A$2:$MW$40,'Intervention list'!LI$195+1,0)</f>
        <v>0</v>
      </c>
      <c r="LJ59" s="0" t="n">
        <f aca="false">IF(ISNUMBER(FIND(LJ$1,$D59))=$AO$1,1,0)*VLOOKUP($Z$2,DALYs!$A$2:$MW$40,'Intervention list'!LJ$195+1,0)</f>
        <v>0</v>
      </c>
      <c r="LK59" s="0" t="n">
        <f aca="false">IF(ISNUMBER(FIND(LK$1,$D59))=$AO$1,1,0)*VLOOKUP($Z$2,DALYs!$A$2:$MW$40,'Intervention list'!LK$195+1,0)</f>
        <v>0</v>
      </c>
      <c r="LL59" s="0" t="n">
        <f aca="false">IF(ISNUMBER(FIND(LL$1,$D59))=$AO$1,1,0)*VLOOKUP($Z$2,DALYs!$A$2:$MW$40,'Intervention list'!LL$195+1,0)</f>
        <v>0</v>
      </c>
      <c r="LM59" s="0" t="n">
        <f aca="false">IF(ISNUMBER(FIND(LM$1,$D59))=$AO$1,1,0)*VLOOKUP($Z$2,DALYs!$A$2:$MW$40,'Intervention list'!LM$195+1,0)</f>
        <v>0</v>
      </c>
      <c r="LN59" s="0" t="n">
        <f aca="false">IF(ISNUMBER(FIND(LN$1,$D59))=$AO$1,1,0)*VLOOKUP($Z$2,DALYs!$A$2:$MW$40,'Intervention list'!LN$195+1,0)</f>
        <v>0</v>
      </c>
      <c r="LO59" s="0" t="n">
        <f aca="false">IF(ISNUMBER(FIND(LO$1,$D59))=$AO$1,1,0)*VLOOKUP($Z$2,DALYs!$A$2:$MW$40,'Intervention list'!LO$195+1,0)</f>
        <v>0</v>
      </c>
      <c r="LP59" s="0" t="n">
        <f aca="false">IF(ISNUMBER(FIND(LP$1,$D59))=$AO$1,1,0)*VLOOKUP($Z$2,DALYs!$A$2:$MW$40,'Intervention list'!LP$195+1,0)</f>
        <v>0</v>
      </c>
      <c r="LQ59" s="0" t="n">
        <f aca="false">IF(ISNUMBER(FIND(LQ$1,$D59))=$AO$1,1,0)*VLOOKUP($Z$2,DALYs!$A$2:$MW$40,'Intervention list'!LQ$195+1,0)</f>
        <v>0</v>
      </c>
      <c r="LR59" s="0" t="n">
        <f aca="false">IF(ISNUMBER(FIND(LR$1,$D59))=$AO$1,1,0)*VLOOKUP($Z$2,DALYs!$A$2:$MW$40,'Intervention list'!LR$195+1,0)</f>
        <v>0</v>
      </c>
      <c r="LS59" s="0" t="n">
        <f aca="false">IF(ISNUMBER(FIND(LS$1,$D59))=$AO$1,1,0)*VLOOKUP($Z$2,DALYs!$A$2:$MW$40,'Intervention list'!LS$195+1,0)</f>
        <v>0</v>
      </c>
      <c r="LT59" s="0" t="n">
        <f aca="false">IF(ISNUMBER(FIND(LT$1,$D59))=$AO$1,1,0)*VLOOKUP($Z$2,DALYs!$A$2:$MW$40,'Intervention list'!LT$195+1,0)</f>
        <v>0</v>
      </c>
      <c r="LU59" s="0" t="n">
        <f aca="false">IF(ISNUMBER(FIND(LU$1,$D59))=$AO$1,1,0)*VLOOKUP($Z$2,DALYs!$A$2:$MW$40,'Intervention list'!LU$195+1,0)</f>
        <v>0</v>
      </c>
      <c r="LV59" s="0" t="n">
        <f aca="false">IF(ISNUMBER(FIND(LV$1,$D59))=$AO$1,1,0)*VLOOKUP($Z$2,DALYs!$A$2:$MW$40,'Intervention list'!LV$195+1,0)</f>
        <v>0</v>
      </c>
      <c r="LW59" s="0" t="n">
        <f aca="false">IF(ISNUMBER(FIND(LW$1,$D59))=$AO$1,1,0)*VLOOKUP($Z$2,DALYs!$A$2:$MW$40,'Intervention list'!LW$195+1,0)</f>
        <v>0</v>
      </c>
      <c r="LX59" s="0" t="n">
        <f aca="false">IF(ISNUMBER(FIND(LX$1,$D59))=$AO$1,1,0)*VLOOKUP($Z$2,DALYs!$A$2:$MW$40,'Intervention list'!LX$195+1,0)</f>
        <v>0</v>
      </c>
      <c r="LY59" s="0" t="n">
        <f aca="false">IF(ISNUMBER(FIND(LY$1,$D59))=$AO$1,1,0)*VLOOKUP($Z$2,DALYs!$A$2:$MW$40,'Intervention list'!LY$195+1,0)</f>
        <v>0</v>
      </c>
      <c r="LZ59" s="0" t="n">
        <f aca="false">IF(ISNUMBER(FIND(LZ$1,$D59))=$AO$1,1,0)*VLOOKUP($Z$2,DALYs!$A$2:$MW$40,'Intervention list'!LZ$195+1,0)</f>
        <v>0</v>
      </c>
      <c r="MA59" s="0" t="n">
        <f aca="false">IF(ISNUMBER(FIND(MA$1,$D59))=$AO$1,1,0)*VLOOKUP($Z$2,DALYs!$A$2:$MW$40,'Intervention list'!MA$195+1,0)</f>
        <v>0</v>
      </c>
      <c r="MB59" s="0" t="n">
        <f aca="false">IF(ISNUMBER(FIND(MB$1,$D59))=$AO$1,1,0)*VLOOKUP($Z$2,DALYs!$A$2:$MW$40,'Intervention list'!MB$195+1,0)</f>
        <v>0</v>
      </c>
      <c r="MC59" s="0" t="n">
        <f aca="false">IF(ISNUMBER(FIND(MC$1,$D59))=$AO$1,1,0)*VLOOKUP($Z$2,DALYs!$A$2:$MW$40,'Intervention list'!MC$195+1,0)</f>
        <v>0</v>
      </c>
      <c r="MD59" s="0" t="n">
        <f aca="false">IF(ISNUMBER(FIND(MD$1,$D59))=$AO$1,1,0)*VLOOKUP($Z$2,DALYs!$A$2:$MW$40,'Intervention list'!MD$195+1,0)</f>
        <v>0</v>
      </c>
      <c r="ME59" s="0" t="n">
        <f aca="false">IF(ISNUMBER(FIND(ME$1,$D59))=$AO$1,1,0)*VLOOKUP($Z$2,DALYs!$A$2:$MW$40,'Intervention list'!ME$195+1,0)</f>
        <v>0</v>
      </c>
      <c r="MF59" s="0" t="n">
        <f aca="false">IF(ISNUMBER(FIND(MF$1,$D59))=$AO$1,1,0)*VLOOKUP($Z$2,DALYs!$A$2:$MW$40,'Intervention list'!MF$195+1,0)</f>
        <v>0</v>
      </c>
      <c r="MG59" s="0" t="n">
        <f aca="false">IF(ISNUMBER(FIND(MG$1,$D59))=$AO$1,1,0)*VLOOKUP($Z$2,DALYs!$A$2:$MW$40,'Intervention list'!MG$195+1,0)</f>
        <v>0</v>
      </c>
      <c r="MH59" s="0" t="n">
        <f aca="false">IF(ISNUMBER(FIND(MH$1,$D59))=$AO$1,1,0)*VLOOKUP($Z$2,DALYs!$A$2:$MW$40,'Intervention list'!MH$195+1,0)</f>
        <v>0</v>
      </c>
      <c r="MI59" s="0" t="n">
        <f aca="false">IF(ISNUMBER(FIND(MI$1,$D59))=$AO$1,1,0)*VLOOKUP($Z$2,DALYs!$A$2:$MW$40,'Intervention list'!MI$195+1,0)</f>
        <v>0</v>
      </c>
      <c r="MJ59" s="0" t="n">
        <f aca="false">IF(ISNUMBER(FIND(MJ$1,$D59))=$AO$1,1,0)*VLOOKUP($Z$2,DALYs!$A$2:$MW$40,'Intervention list'!MJ$195+1,0)</f>
        <v>0</v>
      </c>
      <c r="MK59" s="0" t="n">
        <f aca="false">IF(ISNUMBER(FIND(MK$1,$D59))=$AO$1,1,0)*VLOOKUP($Z$2,DALYs!$A$2:$MW$40,'Intervention list'!MK$195+1,0)</f>
        <v>0</v>
      </c>
      <c r="ML59" s="0" t="n">
        <f aca="false">IF(ISNUMBER(FIND(ML$1,$D59))=$AO$1,1,0)*VLOOKUP($Z$2,DALYs!$A$2:$MW$40,'Intervention list'!ML$195+1,0)</f>
        <v>0</v>
      </c>
      <c r="MM59" s="0" t="n">
        <f aca="false">IF(ISNUMBER(FIND(MM$1,$D59))=$AO$1,1,0)*VLOOKUP($Z$2,DALYs!$A$2:$MW$40,'Intervention list'!MM$195+1,0)</f>
        <v>0</v>
      </c>
      <c r="MN59" s="0" t="n">
        <f aca="false">IF(ISNUMBER(FIND(MN$1,$D59))=$AO$1,1,0)*VLOOKUP($Z$2,DALYs!$A$2:$MW$40,'Intervention list'!MN$195+1,0)</f>
        <v>0</v>
      </c>
      <c r="MO59" s="0" t="n">
        <f aca="false">IF(ISNUMBER(FIND(MO$1,$D59))=$AO$1,1,0)*VLOOKUP($Z$2,DALYs!$A$2:$MW$40,'Intervention list'!MO$195+1,0)</f>
        <v>0</v>
      </c>
      <c r="MP59" s="0" t="n">
        <f aca="false">IF(ISNUMBER(FIND(MP$1,$D59))=$AO$1,1,0)*VLOOKUP($Z$2,DALYs!$A$2:$MW$40,'Intervention list'!MP$195+1,0)</f>
        <v>0</v>
      </c>
      <c r="MQ59" s="0" t="n">
        <f aca="false">IF(ISNUMBER(FIND(MQ$1,$D59))=$AO$1,1,0)*VLOOKUP($Z$2,DALYs!$A$2:$MW$40,'Intervention list'!MQ$195+1,0)</f>
        <v>0</v>
      </c>
      <c r="MR59" s="0" t="n">
        <f aca="false">IF(ISNUMBER(FIND(MR$1,$D59))=$AO$1,1,0)*VLOOKUP($Z$2,DALYs!$A$2:$MW$40,'Intervention list'!MR$195+1,0)</f>
        <v>0</v>
      </c>
      <c r="MS59" s="0" t="n">
        <f aca="false">IF(ISNUMBER(FIND(MS$1,$D59))=$AO$1,1,0)*VLOOKUP($Z$2,DALYs!$A$2:$MW$40,'Intervention list'!MS$195+1,0)</f>
        <v>0</v>
      </c>
      <c r="MT59" s="0" t="n">
        <f aca="false">IF(ISNUMBER(FIND(MT$1,$D59))=$AO$1,1,0)*VLOOKUP($Z$2,DALYs!$A$2:$MW$40,'Intervention list'!MT$195+1,0)</f>
        <v>0</v>
      </c>
      <c r="MU59" s="0" t="n">
        <f aca="false">IF(ISNUMBER(FIND(MU$1,$D59))=$AO$1,1,0)*VLOOKUP($Z$2,DALYs!$A$2:$MW$40,'Intervention list'!MU$195+1,0)</f>
        <v>0</v>
      </c>
      <c r="MV59" s="0" t="n">
        <f aca="false">IF(ISNUMBER(FIND(MV$1,$D59))=$AO$1,1,0)*VLOOKUP($Z$2,DALYs!$A$2:$MW$40,'Intervention list'!MV$195+1,0)</f>
        <v>0</v>
      </c>
      <c r="MW59" s="0" t="n">
        <f aca="false">IF(ISNUMBER(FIND(MW$1,$D59))=$AO$1,1,0)*VLOOKUP($Z$2,DALYs!$A$2:$MW$40,'Intervention list'!MW$195+1,0)</f>
        <v>0</v>
      </c>
      <c r="MX59" s="0" t="n">
        <f aca="false">IF(ISNUMBER(FIND(MX$1,$D59))=$AO$1,1,0)*VLOOKUP($Z$2,DALYs!$A$2:$MW$40,'Intervention list'!MX$195+1,0)</f>
        <v>0</v>
      </c>
      <c r="MY59" s="0" t="n">
        <f aca="false">IF(ISNUMBER(FIND(MY$1,$D59))=$AO$1,1,0)*VLOOKUP($Z$2,DALYs!$A$2:$MW$40,'Intervention list'!MY$195+1,0)</f>
        <v>0</v>
      </c>
      <c r="MZ59" s="0" t="n">
        <f aca="false">IF(ISNUMBER(FIND(MZ$1,$D59))=$AO$1,1,0)*VLOOKUP($Z$2,DALYs!$A$2:$MW$40,'Intervention list'!MZ$195+1,0)</f>
        <v>0</v>
      </c>
      <c r="NA59" s="0" t="n">
        <f aca="false">IF(ISNUMBER(FIND(NA$1,$D59))=$AO$1,1,0)*VLOOKUP($Z$2,DALYs!$A$2:$MW$40,'Intervention list'!NA$195+1,0)</f>
        <v>0</v>
      </c>
      <c r="NB59" s="0" t="n">
        <f aca="false">IF(ISNUMBER(FIND(NB$1,$D59))=$AO$1,1,0)*VLOOKUP($Z$2,DALYs!$A$2:$MW$40,'Intervention list'!NB$195+1,0)</f>
        <v>0</v>
      </c>
      <c r="NC59" s="0" t="n">
        <f aca="false">IF(ISNUMBER(FIND(NC$1,$D59))=$AO$1,1,0)*VLOOKUP($Z$2,DALYs!$A$2:$MW$40,'Intervention list'!NC$195+1,0)</f>
        <v>0</v>
      </c>
      <c r="ND59" s="0" t="n">
        <f aca="false">IF(ISNUMBER(FIND(ND$1,$D59))=$AO$1,1,0)*VLOOKUP($Z$2,DALYs!$A$2:$MW$40,'Intervention list'!ND$195+1,0)</f>
        <v>0</v>
      </c>
      <c r="NE59" s="0" t="n">
        <f aca="false">IF(ISNUMBER(FIND(NE$1,$D59))=$AO$1,1,0)*VLOOKUP($Z$2,DALYs!$A$2:$MW$40,'Intervention list'!NE$195+1,0)</f>
        <v>0</v>
      </c>
      <c r="NF59" s="0" t="n">
        <f aca="false">IF(ISNUMBER(FIND(NF$1,$D59))=$AO$1,1,0)*VLOOKUP($Z$2,DALYs!$A$2:$MW$40,'Intervention list'!NF$195+1,0)</f>
        <v>0</v>
      </c>
      <c r="NG59" s="0" t="n">
        <f aca="false">IF(ISNUMBER(FIND(NG$1,$D59))=$AO$1,1,0)*VLOOKUP($Z$2,DALYs!$A$2:$MW$40,'Intervention list'!NG$195+1,0)</f>
        <v>0</v>
      </c>
      <c r="NH59" s="0" t="n">
        <f aca="false">IF(ISNUMBER(FIND(NH$1,$D59))=$AO$1,1,0)*VLOOKUP($Z$2,DALYs!$A$2:$MW$40,'Intervention list'!NH$195+1,0)</f>
        <v>0</v>
      </c>
      <c r="NI59" s="0" t="n">
        <f aca="false">IF(ISNUMBER(FIND(NI$1,$D59))=$AO$1,1,0)*VLOOKUP($Z$2,DALYs!$A$2:$MW$40,'Intervention list'!NI$195+1,0)</f>
        <v>0</v>
      </c>
      <c r="NJ59" s="0" t="n">
        <f aca="false">IF(ISNUMBER(FIND(NJ$1,$D59))=$AO$1,1,0)*VLOOKUP($Z$2,DALYs!$A$2:$MW$40,'Intervention list'!NJ$195+1,0)</f>
        <v>0</v>
      </c>
      <c r="NK59" s="0" t="n">
        <f aca="false">IF(ISNUMBER(FIND(NK$1,$D59))=$AO$1,1,0)*VLOOKUP($Z$2,DALYs!$A$2:$MW$40,'Intervention list'!NK$195+1,0)</f>
        <v>0</v>
      </c>
      <c r="NL59" s="0" t="n">
        <f aca="false">IF(ISNUMBER(FIND(NL$1,$D59))=$AO$1,1,0)*VLOOKUP($Z$2,DALYs!$A$2:$MW$40,'Intervention list'!NL$195+1,0)</f>
        <v>0</v>
      </c>
      <c r="NM59" s="0" t="n">
        <f aca="false">IF(ISNUMBER(FIND(NM$1,$D59))=$AO$1,1,0)*VLOOKUP($Z$2,DALYs!$A$2:$MW$40,'Intervention list'!NM$195+1,0)</f>
        <v>0</v>
      </c>
      <c r="NN59" s="0" t="n">
        <f aca="false">IF(ISNUMBER(FIND(NN$1,$D59))=$AO$1,1,0)*VLOOKUP($Z$2,DALYs!$A$2:$MW$40,'Intervention list'!NN$195+1,0)</f>
        <v>0</v>
      </c>
      <c r="NO59" s="0" t="n">
        <f aca="false">IF(ISNUMBER(FIND(NO$1,$D59))=$AO$1,1,0)*VLOOKUP($Z$2,DALYs!$A$2:$MW$40,'Intervention list'!NO$195+1,0)</f>
        <v>0</v>
      </c>
      <c r="NP59" s="0" t="n">
        <f aca="false">IF(ISNUMBER(FIND(NP$1,$D59))=$AO$1,1,0)*VLOOKUP($Z$2,DALYs!$A$2:$MW$40,'Intervention list'!NP$195+1,0)</f>
        <v>0</v>
      </c>
      <c r="NQ59" s="0" t="n">
        <f aca="false">IF(ISNUMBER(FIND(NQ$1,$D59))=$AO$1,1,0)*VLOOKUP($Z$2,DALYs!$A$2:$MW$40,'Intervention list'!NQ$195+1,0)</f>
        <v>0</v>
      </c>
      <c r="NR59" s="0" t="n">
        <f aca="false">IF(ISNUMBER(FIND(NR$1,$D59))=$AO$1,1,0)*VLOOKUP($Z$2,DALYs!$A$2:$MW$40,'Intervention list'!NR$195+1,0)</f>
        <v>0</v>
      </c>
      <c r="NS59" s="0" t="n">
        <f aca="false">IF(ISNUMBER(FIND(NS$1,$D59))=$AO$1,1,0)*VLOOKUP($Z$2,DALYs!$A$2:$MW$40,'Intervention list'!NS$195+1,0)</f>
        <v>0</v>
      </c>
      <c r="NT59" s="0" t="n">
        <f aca="false">IF(ISNUMBER(FIND(NT$1,$D59))=$AO$1,1,0)*VLOOKUP($Z$2,DALYs!$A$2:$MW$40,'Intervention list'!NT$195+1,0)</f>
        <v>0</v>
      </c>
      <c r="NU59" s="0" t="n">
        <f aca="false">IF(ISNUMBER(FIND(NU$1,$D59))=$AO$1,1,0)*VLOOKUP($Z$2,DALYs!$A$2:$MW$40,'Intervention list'!NU$195+1,0)</f>
        <v>0</v>
      </c>
      <c r="NV59" s="0" t="n">
        <f aca="false">IF(ISNUMBER(FIND(NV$1,$D59))=$AO$1,1,0)*VLOOKUP($Z$2,DALYs!$A$2:$MW$40,'Intervention list'!NV$195+1,0)</f>
        <v>0</v>
      </c>
      <c r="NW59" s="0" t="n">
        <f aca="false">IF(ISNUMBER(FIND(NW$1,$D59))=$AO$1,1,0)*VLOOKUP($Z$2,DALYs!$A$2:$MW$40,'Intervention list'!NW$195+1,0)</f>
        <v>0</v>
      </c>
      <c r="NX59" s="0" t="n">
        <f aca="false">IF(ISNUMBER(FIND(NX$1,$D59))=$AO$1,1,0)*VLOOKUP($Z$2,DALYs!$A$2:$MW$40,'Intervention list'!NX$195+1,0)</f>
        <v>0</v>
      </c>
      <c r="NY59" s="0" t="n">
        <f aca="false">IF(ISNUMBER(FIND(NY$1,$D59))=$AO$1,1,0)*VLOOKUP($Z$2,DALYs!$A$2:$MW$40,'Intervention list'!NY$195+1,0)</f>
        <v>0</v>
      </c>
      <c r="NZ59" s="0" t="n">
        <f aca="false">IF(ISNUMBER(FIND(NZ$1,$D59))=$AO$1,1,0)*VLOOKUP($Z$2,DALYs!$A$2:$MW$40,'Intervention list'!NZ$195+1,0)</f>
        <v>0</v>
      </c>
      <c r="OA59" s="0" t="n">
        <f aca="false">IF(ISNUMBER(FIND(OA$1,$D59))=$AO$1,1,0)*VLOOKUP($Z$2,DALYs!$A$2:$MW$40,'Intervention list'!OA$195+1,0)</f>
        <v>0</v>
      </c>
      <c r="OB59" s="0" t="n">
        <f aca="false">IF(ISNUMBER(FIND(OB$1,$D59))=$AO$1,1,0)*VLOOKUP($Z$2,DALYs!$A$2:$MW$40,'Intervention list'!OB$195+1,0)</f>
        <v>0</v>
      </c>
      <c r="OC59" s="0" t="n">
        <f aca="false">IF(ISNUMBER(FIND(OC$1,$D59))=$AO$1,1,0)*VLOOKUP($Z$2,DALYs!$A$2:$MW$40,'Intervention list'!OC$195+1,0)</f>
        <v>0</v>
      </c>
      <c r="OD59" s="0" t="n">
        <f aca="false">IF(ISNUMBER(FIND(OD$1,$D59))=$AO$1,1,0)*VLOOKUP($Z$2,DALYs!$A$2:$MW$40,'Intervention list'!OD$195+1,0)</f>
        <v>0</v>
      </c>
      <c r="OE59" s="0" t="n">
        <f aca="false">IF(ISNUMBER(FIND(OE$1,$D59))=$AO$1,1,0)*VLOOKUP($Z$2,DALYs!$A$2:$MW$40,'Intervention list'!OE$195+1,0)</f>
        <v>0</v>
      </c>
      <c r="OF59" s="0" t="n">
        <f aca="false">IF(ISNUMBER(FIND(OF$1,$D59))=$AO$1,1,0)*VLOOKUP($Z$2,DALYs!$A$2:$MW$40,'Intervention list'!OF$195+1,0)</f>
        <v>0</v>
      </c>
      <c r="OG59" s="0" t="n">
        <f aca="false">IF(ISNUMBER(FIND(OG$1,$D59))=$AO$1,1,0)*VLOOKUP($Z$2,DALYs!$A$2:$MW$40,'Intervention list'!OG$195+1,0)</f>
        <v>0</v>
      </c>
      <c r="OH59" s="0" t="n">
        <f aca="false">IF(ISNUMBER(FIND(OH$1,$D59))=$AO$1,1,0)*VLOOKUP($Z$2,DALYs!$A$2:$MW$40,'Intervention list'!OH$195+1,0)</f>
        <v>0</v>
      </c>
      <c r="OI59" s="0" t="n">
        <f aca="false">IF(ISNUMBER(FIND(OI$1,$D59))=$AO$1,1,0)*VLOOKUP($Z$2,DALYs!$A$2:$MW$40,'Intervention list'!OI$195+1,0)</f>
        <v>0</v>
      </c>
      <c r="OJ59" s="0" t="n">
        <f aca="false">IF(ISNUMBER(FIND(OJ$1,$D59))=$AO$1,1,0)*VLOOKUP($Z$2,DALYs!$A$2:$MW$40,'Intervention list'!OJ$195+1,0)</f>
        <v>0</v>
      </c>
      <c r="OK59" s="0" t="n">
        <f aca="false">IF(ISNUMBER(FIND(OK$1,$D59))=$AO$1,1,0)*VLOOKUP($Z$2,DALYs!$A$2:$MW$40,'Intervention list'!OK$195+1,0)</f>
        <v>0</v>
      </c>
      <c r="OL59" s="0" t="n">
        <f aca="false">IF(ISNUMBER(FIND(OL$1,$D59))=$AO$1,1,0)*VLOOKUP($Z$2,DALYs!$A$2:$MW$40,'Intervention list'!OL$195+1,0)</f>
        <v>0</v>
      </c>
      <c r="OM59" s="0" t="n">
        <f aca="false">IF(ISNUMBER(FIND(OM$1,$D59))=$AO$1,1,0)*VLOOKUP($Z$2,DALYs!$A$2:$MW$40,'Intervention list'!OM$195+1,0)</f>
        <v>0</v>
      </c>
      <c r="ON59" s="0" t="n">
        <f aca="false">IF(ISNUMBER(FIND(ON$1,$D59))=$AO$1,1,0)*VLOOKUP($Z$2,DALYs!$A$2:$MW$40,'Intervention list'!ON$195+1,0)</f>
        <v>0</v>
      </c>
      <c r="OO59" s="0" t="n">
        <f aca="false">IF(ISNUMBER(FIND(OO$1,$D59))=$AO$1,1,0)*VLOOKUP($Z$2,DALYs!$A$2:$MW$40,'Intervention list'!OO$195+1,0)</f>
        <v>0</v>
      </c>
      <c r="OP59" s="0" t="n">
        <f aca="false">IF(ISNUMBER(FIND(OP$1,$D59))=$AO$1,1,0)*VLOOKUP($Z$2,DALYs!$A$2:$MW$40,'Intervention list'!OP$195+1,0)</f>
        <v>0</v>
      </c>
      <c r="OQ59" s="0" t="n">
        <f aca="false">IF(ISNUMBER(FIND(OQ$1,$D59))=$AO$1,1,0)*VLOOKUP($Z$2,DALYs!$A$2:$MW$40,'Intervention list'!OQ$195+1,0)</f>
        <v>0</v>
      </c>
      <c r="OR59" s="0" t="n">
        <f aca="false">IF(ISNUMBER(FIND(OR$1,$D59))=$AO$1,1,0)*VLOOKUP($Z$2,DALYs!$A$2:$MW$40,'Intervention list'!OR$195+1,0)</f>
        <v>0</v>
      </c>
      <c r="OS59" s="0" t="n">
        <f aca="false">IF(ISNUMBER(FIND(OS$1,$D59))=$AO$1,1,0)*VLOOKUP($Z$2,DALYs!$A$2:$MW$40,'Intervention list'!OS$195+1,0)</f>
        <v>0</v>
      </c>
      <c r="OT59" s="0" t="n">
        <f aca="false">IF(ISNUMBER(FIND(OT$1,$D59))=$AO$1,1,0)*VLOOKUP($Z$2,DALYs!$A$2:$MW$40,'Intervention list'!OT$195+1,0)</f>
        <v>0</v>
      </c>
      <c r="OU59" s="0" t="n">
        <f aca="false">IF(ISNUMBER(FIND(OU$1,$D59))=$AO$1,1,0)*VLOOKUP($Z$2,DALYs!$A$2:$MW$40,'Intervention list'!OU$195+1,0)</f>
        <v>0</v>
      </c>
      <c r="OV59" s="0" t="n">
        <f aca="false">IF(ISNUMBER(FIND(OV$1,$D59))=$AO$1,1,0)*VLOOKUP($Z$2,DALYs!$A$2:$MW$40,'Intervention list'!OV$195+1,0)</f>
        <v>0</v>
      </c>
      <c r="OW59" s="0" t="n">
        <f aca="false">IF(ISNUMBER(FIND(OW$1,$D59))=$AO$1,1,0)*VLOOKUP($Z$2,DALYs!$A$2:$MW$40,'Intervention list'!OW$195+1,0)</f>
        <v>0</v>
      </c>
      <c r="OX59" s="0" t="n">
        <f aca="false">IF(ISNUMBER(FIND(OX$1,$D59))=$AO$1,1,0)*VLOOKUP($Z$2,DALYs!$A$2:$MW$40,'Intervention list'!OX$195+1,0)</f>
        <v>0</v>
      </c>
    </row>
    <row r="60" customFormat="false" ht="15.75" hidden="false" customHeight="false" outlineLevel="0" collapsed="false">
      <c r="A60" s="6" t="s">
        <v>257</v>
      </c>
      <c r="B60" s="6" t="s">
        <v>97</v>
      </c>
      <c r="C60" s="0" t="s">
        <v>71</v>
      </c>
      <c r="D60" s="7" t="s">
        <v>258</v>
      </c>
      <c r="E60" s="7" t="str">
        <f aca="false">SUBSTITUTE(D60,0.2,X60)</f>
        <v>Substance use disorders: 0.1</v>
      </c>
      <c r="F60" s="0" t="s">
        <v>25</v>
      </c>
      <c r="G60" s="8" t="n">
        <v>5.302</v>
      </c>
      <c r="H60" s="9" t="n">
        <v>3324</v>
      </c>
      <c r="I60" s="9" t="n">
        <f aca="false">IF(H60="","",(H60*(VLOOKUP($Z$2,Worksheet,11,0)^4)))</f>
        <v>4843.37771201359</v>
      </c>
      <c r="J60" s="9" t="n">
        <f aca="false">IF(I60="","",I60*VLOOKUP($Z$2,Worksheet,12,0))</f>
        <v>5428.50598123072</v>
      </c>
      <c r="K60" s="9" t="n">
        <f aca="false">IF(I60="","",I60*VLOOKUP($Z$2, Worksheet, 13, 0))</f>
        <v>4755.29599590293</v>
      </c>
      <c r="L60" s="9" t="n">
        <f aca="false">IF(J60="",VLOOKUP($Z$2, Worksheet, 14, 0),J60)</f>
        <v>5428.50598123072</v>
      </c>
      <c r="M60" s="9" t="n">
        <f aca="false">IF(L60&lt;VLOOKUP($Z$2,'Country sheet'!$A$3:$P$41,15,0), VLOOKUP($Z$2,'Country sheet'!$A$3:$P$41,15,0), L60)/0.7</f>
        <v>7755.00854461531</v>
      </c>
      <c r="N60" s="27" t="n">
        <f aca="false">IFERROR(IF(AC60=$AO$1,VLOOKUP(F60,AO$42:AX$46,MATCH(AC$1,AP$41:AX$41,0)+1,0)/COUNTIFS($F$2:$F$194,$F60,$AC$2:$AC$194,$AO$1),0),0) + IFERROR(IF(AD60=$AO$1,VLOOKUP(F60,AO$42:AX$46,MATCH(AD$1,AP$41:AX$41,0)+1,0)/COUNTIFS($F$2:$F$194,$F60,$AD$2:$AD$194,$AO$1),0),0) + IFERROR(IF(AE60=$AO$1,VLOOKUP(F60,AO$42:AX$46,MATCH(AE$1,AP$41:AX$41,0)+1,0)/COUNTIFS($F$2:$F$194,$F60,$AE$2:$AE$194,$AO$1),0),0) + IFERROR(IF(AF60=$AO$1,VLOOKUP(F60,AO$42:AX$46,MATCH(AF$1,AP$41:AX$41,0)+1,0)/COUNTIFS($F$2:$F$194,$F60,$AF$2:$AF$194,$AO$1),0),0) + IFERROR(IF(AG60=$AO$1,VLOOKUP(F60,AO$42:AX$46,MATCH(AG$1,AP$41:AX$41,0)+1,0)/COUNTIFS($F$2:$F$194,$F60,$AG$2:$AG$194,$AO$1),0),0) + IFERROR(IF(AH60=$AO$1,VLOOKUP(F60,AO$42:AX$46,MATCH(AH$1,AP$41:AX$41,0)+1,0)/COUNTIFS($F$2:$F$194,$F60,$AH$2:$AH$194,$AO$1),0),0) + IFERROR(IF(AI60=$AO$1,VLOOKUP(F60,AO$42:AX$46,MATCH(AI$1,AP$41:AX$41,0)+1,0)/COUNTIFS($F$2:$F$194,$F60,$AI$2:$AI$194,$AO$1),0),0) + IFERROR(IF(AJ60=$AO$1,VLOOKUP(F60,AO$42:AX$46,MATCH(AJ$1,AP$41:AX$41,0)+1,0)/COUNTIFS($F$2:$F$194,$F60,$AJ$2:$AJ$194,$AO$1),0),0) + IFERROR(IF(AK60=$AO$1,VLOOKUP(F60,AO$42:AX$46,MATCH(AK$1,AP$41:AX$41,0)+1,0)/COUNTIFS($F$2:$F$194,$F60,$AK$2:$AK$194,$AO$1),0),0)</f>
        <v>0</v>
      </c>
      <c r="O60" s="0" t="n">
        <v>2</v>
      </c>
      <c r="P60" s="0" t="n">
        <v>3</v>
      </c>
      <c r="Q60" s="0" t="n">
        <f aca="false">SUM(BC60:OX60)</f>
        <v>56473.6317338666</v>
      </c>
      <c r="R60" s="0" t="n">
        <f aca="false">IF(VLOOKUP($Z$2,CET!$A$4:$L$42,12,0)="Low income",_xlfn.IFS(S60=0.2,0.1,S60=0.1,0.05,S60=0.5,0.4,S60=0.35,0.25),S60)</f>
        <v>0.5</v>
      </c>
      <c r="S60" s="0" t="n">
        <v>0.5</v>
      </c>
      <c r="T60" s="0" t="n">
        <v>0.8</v>
      </c>
      <c r="U60" s="0" t="n">
        <f aca="false">N60/M60</f>
        <v>0</v>
      </c>
      <c r="V60" s="0" t="n">
        <f aca="false">IFERROR(U60/Q60,0)</f>
        <v>0</v>
      </c>
      <c r="W60" s="0" t="n">
        <f aca="false">(T60/R60)*V60</f>
        <v>0</v>
      </c>
      <c r="X60" s="28" t="n">
        <f aca="false">IF(W60=0,0,IF(W60&lt;=0.8,IF(W60&lt;0.05,0.05,W60),0.8))</f>
        <v>0</v>
      </c>
      <c r="Y60" s="28"/>
      <c r="AC60" s="34" t="n">
        <f aca="false">ISNUMBER(FIND(AC$1,$C60))</f>
        <v>0</v>
      </c>
      <c r="AD60" s="33" t="n">
        <f aca="false">ISNUMBER(FIND(AD$1,$C60))</f>
        <v>0</v>
      </c>
      <c r="AE60" s="33" t="n">
        <f aca="false">ISNUMBER(FIND(AE$1,$C60))</f>
        <v>0</v>
      </c>
      <c r="AF60" s="33" t="n">
        <f aca="false">ISNUMBER(FIND(AF$1,$C60))</f>
        <v>0</v>
      </c>
      <c r="AG60" s="33" t="n">
        <f aca="false">ISNUMBER(FIND(AG$1,$C60))</f>
        <v>0</v>
      </c>
      <c r="AH60" s="33" t="n">
        <f aca="false">ISNUMBER(FIND(AH$1,$C60))</f>
        <v>0</v>
      </c>
      <c r="AI60" s="33" t="n">
        <f aca="false">ISNUMBER(FIND(AI$1,$C60))</f>
        <v>0</v>
      </c>
      <c r="AJ60" s="33" t="n">
        <f aca="false">ISNUMBER(FIND(AJ$1,$C60))</f>
        <v>0</v>
      </c>
      <c r="AK60" s="35" t="n">
        <f aca="false">ISNUMBER(FIND(AK$1,$C60))</f>
        <v>0</v>
      </c>
      <c r="AL60" s="6"/>
      <c r="AM60" s="33"/>
      <c r="BC60" s="0" t="n">
        <f aca="false">IF(ISNUMBER(FIND(BC$1,$D60))=$AO$1,1,0)*VLOOKUP($Z$2,DALYs!$A$2:$MW$40,'Intervention list'!BC$195+1,0)</f>
        <v>0</v>
      </c>
      <c r="BD60" s="0" t="n">
        <f aca="false">IF(ISNUMBER(FIND(BD$1,$D60))=$AO$1,1,0)*VLOOKUP($Z$2,DALYs!$A$2:$MW$40,'Intervention list'!BD$195+1,0)</f>
        <v>0</v>
      </c>
      <c r="BE60" s="0" t="n">
        <f aca="false">IF(ISNUMBER(FIND(BE$1,$D60))=$AO$1,1,0)*VLOOKUP($Z$2,DALYs!$A$2:$MW$40,'Intervention list'!BE$195+1,0)</f>
        <v>0</v>
      </c>
      <c r="BF60" s="0" t="n">
        <f aca="false">IF(ISNUMBER(FIND(BF$1,$D60))=$AO$1,1,0)*VLOOKUP($Z$2,DALYs!$A$2:$MW$40,'Intervention list'!BF$195+1,0)</f>
        <v>0</v>
      </c>
      <c r="BG60" s="0" t="n">
        <f aca="false">IF(ISNUMBER(FIND(BG$1,$D60))=$AO$1,1,0)*VLOOKUP($Z$2,DALYs!$A$2:$MW$40,'Intervention list'!BG$195+1,0)</f>
        <v>0</v>
      </c>
      <c r="BH60" s="0" t="n">
        <f aca="false">IF(ISNUMBER(FIND(BH$1,$D60))=$AO$1,1,0)*VLOOKUP($Z$2,DALYs!$A$2:$MW$40,'Intervention list'!BH$195+1,0)</f>
        <v>0</v>
      </c>
      <c r="BI60" s="0" t="n">
        <f aca="false">IF(ISNUMBER(FIND(BI$1,$D60))=$AO$1,1,0)*VLOOKUP($Z$2,DALYs!$A$2:$MW$40,'Intervention list'!BI$195+1,0)</f>
        <v>0</v>
      </c>
      <c r="BJ60" s="0" t="n">
        <f aca="false">IF(ISNUMBER(FIND(BJ$1,$D60))=$AO$1,1,0)*VLOOKUP($Z$2,DALYs!$A$2:$MW$40,'Intervention list'!BJ$195+1,0)</f>
        <v>0</v>
      </c>
      <c r="BK60" s="0" t="n">
        <f aca="false">IF(ISNUMBER(FIND(BK$1,$D60))=$AO$1,1,0)*VLOOKUP($Z$2,DALYs!$A$2:$MW$40,'Intervention list'!BK$195+1,0)</f>
        <v>0</v>
      </c>
      <c r="BL60" s="0" t="n">
        <f aca="false">IF(ISNUMBER(FIND(BL$1,$D60))=$AO$1,1,0)*VLOOKUP($Z$2,DALYs!$A$2:$MW$40,'Intervention list'!BL$195+1,0)</f>
        <v>0</v>
      </c>
      <c r="BM60" s="0" t="n">
        <f aca="false">IF(ISNUMBER(FIND(BM$1,$D60))=$AO$1,1,0)*VLOOKUP($Z$2,DALYs!$A$2:$MW$40,'Intervention list'!BM$195+1,0)</f>
        <v>0</v>
      </c>
      <c r="BN60" s="0" t="n">
        <f aca="false">IF(ISNUMBER(FIND(BN$1,$D60))=$AO$1,1,0)*VLOOKUP($Z$2,DALYs!$A$2:$MW$40,'Intervention list'!BN$195+1,0)</f>
        <v>0</v>
      </c>
      <c r="BO60" s="0" t="n">
        <f aca="false">IF(ISNUMBER(FIND(BO$1,$D60))=$AO$1,1,0)*VLOOKUP($Z$2,DALYs!$A$2:$MW$40,'Intervention list'!BO$195+1,0)</f>
        <v>0</v>
      </c>
      <c r="BP60" s="0" t="n">
        <f aca="false">IF(ISNUMBER(FIND(BP$1,$D60))=$AO$1,1,0)*VLOOKUP($Z$2,DALYs!$A$2:$MW$40,'Intervention list'!BP$195+1,0)</f>
        <v>0</v>
      </c>
      <c r="BQ60" s="0" t="n">
        <f aca="false">IF(ISNUMBER(FIND(BQ$1,$D60))=$AO$1,1,0)*VLOOKUP($Z$2,DALYs!$A$2:$MW$40,'Intervention list'!BQ$195+1,0)</f>
        <v>0</v>
      </c>
      <c r="BR60" s="0" t="n">
        <f aca="false">IF(ISNUMBER(FIND(BR$1,$D60))=$AO$1,1,0)*VLOOKUP($Z$2,DALYs!$A$2:$MW$40,'Intervention list'!BR$195+1,0)</f>
        <v>0</v>
      </c>
      <c r="BS60" s="0" t="n">
        <f aca="false">IF(ISNUMBER(FIND(BS$1,$D60))=$AO$1,1,0)*VLOOKUP($Z$2,DALYs!$A$2:$MW$40,'Intervention list'!BS$195+1,0)</f>
        <v>0</v>
      </c>
      <c r="BT60" s="0" t="n">
        <f aca="false">IF(ISNUMBER(FIND(BT$1,$D60))=$AO$1,1,0)*VLOOKUP($Z$2,DALYs!$A$2:$MW$40,'Intervention list'!BT$195+1,0)</f>
        <v>0</v>
      </c>
      <c r="BU60" s="0" t="n">
        <f aca="false">IF(ISNUMBER(FIND(BU$1,$D60))=$AO$1,1,0)*VLOOKUP($Z$2,DALYs!$A$2:$MW$40,'Intervention list'!BU$195+1,0)</f>
        <v>0</v>
      </c>
      <c r="BV60" s="0" t="n">
        <f aca="false">IF(ISNUMBER(FIND(BV$1,$D60))=$AO$1,1,0)*VLOOKUP($Z$2,DALYs!$A$2:$MW$40,'Intervention list'!BV$195+1,0)</f>
        <v>0</v>
      </c>
      <c r="BW60" s="0" t="n">
        <f aca="false">IF(ISNUMBER(FIND(BW$1,$D60))=$AO$1,1,0)*VLOOKUP($Z$2,DALYs!$A$2:$MW$40,'Intervention list'!BW$195+1,0)</f>
        <v>0</v>
      </c>
      <c r="BX60" s="0" t="n">
        <f aca="false">IF(ISNUMBER(FIND(BX$1,$D60))=$AO$1,1,0)*VLOOKUP($Z$2,DALYs!$A$2:$MW$40,'Intervention list'!BX$195+1,0)</f>
        <v>0</v>
      </c>
      <c r="BY60" s="0" t="n">
        <f aca="false">IF(ISNUMBER(FIND(BY$1,$D60))=$AO$1,1,0)*VLOOKUP($Z$2,DALYs!$A$2:$MW$40,'Intervention list'!BY$195+1,0)</f>
        <v>0</v>
      </c>
      <c r="BZ60" s="0" t="n">
        <f aca="false">IF(ISNUMBER(FIND(BZ$1,$D60))=$AO$1,1,0)*VLOOKUP($Z$2,DALYs!$A$2:$MW$40,'Intervention list'!BZ$195+1,0)</f>
        <v>0</v>
      </c>
      <c r="CA60" s="0" t="n">
        <f aca="false">IF(ISNUMBER(FIND(CA$1,$D60))=$AO$1,1,0)*VLOOKUP($Z$2,DALYs!$A$2:$MW$40,'Intervention list'!CA$195+1,0)</f>
        <v>0</v>
      </c>
      <c r="CB60" s="0" t="n">
        <f aca="false">IF(ISNUMBER(FIND(CB$1,$D60))=$AO$1,1,0)*VLOOKUP($Z$2,DALYs!$A$2:$MW$40,'Intervention list'!CB$195+1,0)</f>
        <v>0</v>
      </c>
      <c r="CC60" s="0" t="n">
        <f aca="false">IF(ISNUMBER(FIND(CC$1,$D60))=$AO$1,1,0)*VLOOKUP($Z$2,DALYs!$A$2:$MW$40,'Intervention list'!CC$195+1,0)</f>
        <v>0</v>
      </c>
      <c r="CD60" s="0" t="n">
        <f aca="false">IF(ISNUMBER(FIND(CD$1,$D60))=$AO$1,1,0)*VLOOKUP($Z$2,DALYs!$A$2:$MW$40,'Intervention list'!CD$195+1,0)</f>
        <v>0</v>
      </c>
      <c r="CE60" s="0" t="n">
        <f aca="false">IF(ISNUMBER(FIND(CE$1,$D60))=$AO$1,1,0)*VLOOKUP($Z$2,DALYs!$A$2:$MW$40,'Intervention list'!CE$195+1,0)</f>
        <v>0</v>
      </c>
      <c r="CF60" s="0" t="n">
        <f aca="false">IF(ISNUMBER(FIND(CF$1,$D60))=$AO$1,1,0)*VLOOKUP($Z$2,DALYs!$A$2:$MW$40,'Intervention list'!CF$195+1,0)</f>
        <v>0</v>
      </c>
      <c r="CG60" s="0" t="n">
        <f aca="false">IF(ISNUMBER(FIND(CG$1,$D60))=$AO$1,1,0)*VLOOKUP($Z$2,DALYs!$A$2:$MW$40,'Intervention list'!CG$195+1,0)</f>
        <v>0</v>
      </c>
      <c r="CH60" s="0" t="n">
        <f aca="false">IF(ISNUMBER(FIND(CH$1,$D60))=$AO$1,1,0)*VLOOKUP($Z$2,DALYs!$A$2:$MW$40,'Intervention list'!CH$195+1,0)</f>
        <v>0</v>
      </c>
      <c r="CI60" s="0" t="n">
        <f aca="false">IF(ISNUMBER(FIND(CI$1,$D60))=$AO$1,1,0)*VLOOKUP($Z$2,DALYs!$A$2:$MW$40,'Intervention list'!CI$195+1,0)</f>
        <v>0</v>
      </c>
      <c r="CJ60" s="0" t="n">
        <f aca="false">IF(ISNUMBER(FIND(CJ$1,$D60))=$AO$1,1,0)*VLOOKUP($Z$2,DALYs!$A$2:$MW$40,'Intervention list'!CJ$195+1,0)</f>
        <v>0</v>
      </c>
      <c r="CK60" s="0" t="n">
        <f aca="false">IF(ISNUMBER(FIND(CK$1,$D60))=$AO$1,1,0)*VLOOKUP($Z$2,DALYs!$A$2:$MW$40,'Intervention list'!CK$195+1,0)</f>
        <v>0</v>
      </c>
      <c r="CL60" s="0" t="n">
        <f aca="false">IF(ISNUMBER(FIND(CL$1,$D60))=$AO$1,1,0)*VLOOKUP($Z$2,DALYs!$A$2:$MW$40,'Intervention list'!CL$195+1,0)</f>
        <v>0</v>
      </c>
      <c r="CM60" s="0" t="n">
        <f aca="false">IF(ISNUMBER(FIND(CM$1,$D60))=$AO$1,1,0)*VLOOKUP($Z$2,DALYs!$A$2:$MW$40,'Intervention list'!CM$195+1,0)</f>
        <v>0</v>
      </c>
      <c r="CN60" s="0" t="n">
        <f aca="false">IF(ISNUMBER(FIND(CN$1,$D60))=$AO$1,1,0)*VLOOKUP($Z$2,DALYs!$A$2:$MW$40,'Intervention list'!CN$195+1,0)</f>
        <v>0</v>
      </c>
      <c r="CO60" s="0" t="n">
        <f aca="false">IF(ISNUMBER(FIND(CO$1,$D60))=$AO$1,1,0)*VLOOKUP($Z$2,DALYs!$A$2:$MW$40,'Intervention list'!CO$195+1,0)</f>
        <v>0</v>
      </c>
      <c r="CP60" s="0" t="n">
        <f aca="false">IF(ISNUMBER(FIND(CP$1,$D60))=$AO$1,1,0)*VLOOKUP($Z$2,DALYs!$A$2:$MW$40,'Intervention list'!CP$195+1,0)</f>
        <v>0</v>
      </c>
      <c r="CQ60" s="0" t="n">
        <f aca="false">IF(ISNUMBER(FIND(CQ$1,$D60))=$AO$1,1,0)*VLOOKUP($Z$2,DALYs!$A$2:$MW$40,'Intervention list'!CQ$195+1,0)</f>
        <v>0</v>
      </c>
      <c r="CR60" s="0" t="n">
        <f aca="false">IF(ISNUMBER(FIND(CR$1,$D60))=$AO$1,1,0)*VLOOKUP($Z$2,DALYs!$A$2:$MW$40,'Intervention list'!CR$195+1,0)</f>
        <v>0</v>
      </c>
      <c r="CS60" s="0" t="n">
        <f aca="false">IF(ISNUMBER(FIND(CS$1,$D60))=$AO$1,1,0)*VLOOKUP($Z$2,DALYs!$A$2:$MW$40,'Intervention list'!CS$195+1,0)</f>
        <v>0</v>
      </c>
      <c r="CT60" s="0" t="n">
        <f aca="false">IF(ISNUMBER(FIND(CT$1,$D60))=$AO$1,1,0)*VLOOKUP($Z$2,DALYs!$A$2:$MW$40,'Intervention list'!CT$195+1,0)</f>
        <v>0</v>
      </c>
      <c r="CU60" s="0" t="n">
        <f aca="false">IF(ISNUMBER(FIND(CU$1,$D60))=$AO$1,1,0)*VLOOKUP($Z$2,DALYs!$A$2:$MW$40,'Intervention list'!CU$195+1,0)</f>
        <v>0</v>
      </c>
      <c r="CV60" s="0" t="n">
        <f aca="false">IF(ISNUMBER(FIND(CV$1,$D60))=$AO$1,1,0)*VLOOKUP($Z$2,DALYs!$A$2:$MW$40,'Intervention list'!CV$195+1,0)</f>
        <v>0</v>
      </c>
      <c r="CW60" s="0" t="n">
        <f aca="false">IF(ISNUMBER(FIND(CW$1,$D60))=$AO$1,1,0)*VLOOKUP($Z$2,DALYs!$A$2:$MW$40,'Intervention list'!CW$195+1,0)</f>
        <v>0</v>
      </c>
      <c r="CX60" s="0" t="n">
        <f aca="false">IF(ISNUMBER(FIND(CX$1,$D60))=$AO$1,1,0)*VLOOKUP($Z$2,DALYs!$A$2:$MW$40,'Intervention list'!CX$195+1,0)</f>
        <v>0</v>
      </c>
      <c r="CY60" s="0" t="n">
        <f aca="false">IF(ISNUMBER(FIND(CY$1,$D60))=$AO$1,1,0)*VLOOKUP($Z$2,DALYs!$A$2:$MW$40,'Intervention list'!CY$195+1,0)</f>
        <v>0</v>
      </c>
      <c r="CZ60" s="0" t="n">
        <f aca="false">IF(ISNUMBER(FIND(CZ$1,$D60))=$AO$1,1,0)*VLOOKUP($Z$2,DALYs!$A$2:$MW$40,'Intervention list'!CZ$195+1,0)</f>
        <v>0</v>
      </c>
      <c r="DA60" s="0" t="n">
        <f aca="false">IF(ISNUMBER(FIND(DA$1,$D60))=$AO$1,1,0)*VLOOKUP($Z$2,DALYs!$A$2:$MW$40,'Intervention list'!DA$195+1,0)</f>
        <v>0</v>
      </c>
      <c r="DB60" s="0" t="n">
        <f aca="false">IF(ISNUMBER(FIND(DB$1,$D60))=$AO$1,1,0)*VLOOKUP($Z$2,DALYs!$A$2:$MW$40,'Intervention list'!DB$195+1,0)</f>
        <v>0</v>
      </c>
      <c r="DC60" s="0" t="n">
        <f aca="false">IF(ISNUMBER(FIND(DC$1,$D60))=$AO$1,1,0)*VLOOKUP($Z$2,DALYs!$A$2:$MW$40,'Intervention list'!DC$195+1,0)</f>
        <v>0</v>
      </c>
      <c r="DD60" s="0" t="n">
        <f aca="false">IF(ISNUMBER(FIND(DD$1,$D60))=$AO$1,1,0)*VLOOKUP($Z$2,DALYs!$A$2:$MW$40,'Intervention list'!DD$195+1,0)</f>
        <v>0</v>
      </c>
      <c r="DE60" s="0" t="n">
        <f aca="false">IF(ISNUMBER(FIND(DE$1,$D60))=$AO$1,1,0)*VLOOKUP($Z$2,DALYs!$A$2:$MW$40,'Intervention list'!DE$195+1,0)</f>
        <v>0</v>
      </c>
      <c r="DF60" s="0" t="n">
        <f aca="false">IF(ISNUMBER(FIND(DF$1,$D60))=$AO$1,1,0)*VLOOKUP($Z$2,DALYs!$A$2:$MW$40,'Intervention list'!DF$195+1,0)</f>
        <v>0</v>
      </c>
      <c r="DG60" s="0" t="n">
        <f aca="false">IF(ISNUMBER(FIND(DG$1,$D60))=$AO$1,1,0)*VLOOKUP($Z$2,DALYs!$A$2:$MW$40,'Intervention list'!DG$195+1,0)</f>
        <v>0</v>
      </c>
      <c r="DH60" s="0" t="n">
        <f aca="false">IF(ISNUMBER(FIND(DH$1,$D60))=$AO$1,1,0)*VLOOKUP($Z$2,DALYs!$A$2:$MW$40,'Intervention list'!DH$195+1,0)</f>
        <v>0</v>
      </c>
      <c r="DI60" s="0" t="n">
        <f aca="false">IF(ISNUMBER(FIND(DI$1,$D60))=$AO$1,1,0)*VLOOKUP($Z$2,DALYs!$A$2:$MW$40,'Intervention list'!DI$195+1,0)</f>
        <v>0</v>
      </c>
      <c r="DJ60" s="0" t="n">
        <f aca="false">IF(ISNUMBER(FIND(DJ$1,$D60))=$AO$1,1,0)*VLOOKUP($Z$2,DALYs!$A$2:$MW$40,'Intervention list'!DJ$195+1,0)</f>
        <v>0</v>
      </c>
      <c r="DK60" s="0" t="n">
        <f aca="false">IF(ISNUMBER(FIND(DK$1,$D60))=$AO$1,1,0)*VLOOKUP($Z$2,DALYs!$A$2:$MW$40,'Intervention list'!DK$195+1,0)</f>
        <v>0</v>
      </c>
      <c r="DL60" s="0" t="n">
        <f aca="false">IF(ISNUMBER(FIND(DL$1,$D60))=$AO$1,1,0)*VLOOKUP($Z$2,DALYs!$A$2:$MW$40,'Intervention list'!DL$195+1,0)</f>
        <v>0</v>
      </c>
      <c r="DM60" s="0" t="n">
        <f aca="false">IF(ISNUMBER(FIND(DM$1,$D60))=$AO$1,1,0)*VLOOKUP($Z$2,DALYs!$A$2:$MW$40,'Intervention list'!DM$195+1,0)</f>
        <v>0</v>
      </c>
      <c r="DN60" s="0" t="n">
        <f aca="false">IF(ISNUMBER(FIND(DN$1,$D60))=$AO$1,1,0)*VLOOKUP($Z$2,DALYs!$A$2:$MW$40,'Intervention list'!DN$195+1,0)</f>
        <v>0</v>
      </c>
      <c r="DO60" s="0" t="n">
        <f aca="false">IF(ISNUMBER(FIND(DO$1,$D60))=$AO$1,1,0)*VLOOKUP($Z$2,DALYs!$A$2:$MW$40,'Intervention list'!DO$195+1,0)</f>
        <v>0</v>
      </c>
      <c r="DP60" s="0" t="n">
        <f aca="false">IF(ISNUMBER(FIND(DP$1,$D60))=$AO$1,1,0)*VLOOKUP($Z$2,DALYs!$A$2:$MW$40,'Intervention list'!DP$195+1,0)</f>
        <v>0</v>
      </c>
      <c r="DQ60" s="0" t="n">
        <f aca="false">IF(ISNUMBER(FIND(DQ$1,$D60))=$AO$1,1,0)*VLOOKUP($Z$2,DALYs!$A$2:$MW$40,'Intervention list'!DQ$195+1,0)</f>
        <v>0</v>
      </c>
      <c r="DR60" s="0" t="n">
        <f aca="false">IF(ISNUMBER(FIND(DR$1,$D60))=$AO$1,1,0)*VLOOKUP($Z$2,DALYs!$A$2:$MW$40,'Intervention list'!DR$195+1,0)</f>
        <v>0</v>
      </c>
      <c r="DS60" s="0" t="n">
        <f aca="false">IF(ISNUMBER(FIND(DS$1,$D60))=$AO$1,1,0)*VLOOKUP($Z$2,DALYs!$A$2:$MW$40,'Intervention list'!DS$195+1,0)</f>
        <v>0</v>
      </c>
      <c r="DT60" s="0" t="n">
        <f aca="false">IF(ISNUMBER(FIND(DT$1,$D60))=$AO$1,1,0)*VLOOKUP($Z$2,DALYs!$A$2:$MW$40,'Intervention list'!DT$195+1,0)</f>
        <v>0</v>
      </c>
      <c r="DU60" s="0" t="n">
        <f aca="false">IF(ISNUMBER(FIND(DU$1,$D60))=$AO$1,1,0)*VLOOKUP($Z$2,DALYs!$A$2:$MW$40,'Intervention list'!DU$195+1,0)</f>
        <v>0</v>
      </c>
      <c r="DV60" s="0" t="n">
        <f aca="false">IF(ISNUMBER(FIND(DV$1,$D60))=$AO$1,1,0)*VLOOKUP($Z$2,DALYs!$A$2:$MW$40,'Intervention list'!DV$195+1,0)</f>
        <v>0</v>
      </c>
      <c r="DW60" s="0" t="n">
        <f aca="false">IF(ISNUMBER(FIND(DW$1,$D60))=$AO$1,1,0)*VLOOKUP($Z$2,DALYs!$A$2:$MW$40,'Intervention list'!DW$195+1,0)</f>
        <v>0</v>
      </c>
      <c r="DX60" s="0" t="n">
        <f aca="false">IF(ISNUMBER(FIND(DX$1,$D60))=$AO$1,1,0)*VLOOKUP($Z$2,DALYs!$A$2:$MW$40,'Intervention list'!DX$195+1,0)</f>
        <v>0</v>
      </c>
      <c r="DY60" s="0" t="n">
        <f aca="false">IF(ISNUMBER(FIND(DY$1,$D60))=$AO$1,1,0)*VLOOKUP($Z$2,DALYs!$A$2:$MW$40,'Intervention list'!DY$195+1,0)</f>
        <v>0</v>
      </c>
      <c r="DZ60" s="0" t="n">
        <f aca="false">IF(ISNUMBER(FIND(DZ$1,$D60))=$AO$1,1,0)*VLOOKUP($Z$2,DALYs!$A$2:$MW$40,'Intervention list'!DZ$195+1,0)</f>
        <v>0</v>
      </c>
      <c r="EA60" s="0" t="n">
        <f aca="false">IF(ISNUMBER(FIND(EA$1,$D60))=$AO$1,1,0)*VLOOKUP($Z$2,DALYs!$A$2:$MW$40,'Intervention list'!EA$195+1,0)</f>
        <v>0</v>
      </c>
      <c r="EB60" s="0" t="n">
        <f aca="false">IF(ISNUMBER(FIND(EB$1,$D60))=$AO$1,1,0)*VLOOKUP($Z$2,DALYs!$A$2:$MW$40,'Intervention list'!EB$195+1,0)</f>
        <v>0</v>
      </c>
      <c r="EC60" s="0" t="n">
        <f aca="false">IF(ISNUMBER(FIND(EC$1,$D60))=$AO$1,1,0)*VLOOKUP($Z$2,DALYs!$A$2:$MW$40,'Intervention list'!EC$195+1,0)</f>
        <v>0</v>
      </c>
      <c r="ED60" s="0" t="n">
        <f aca="false">IF(ISNUMBER(FIND(ED$1,$D60))=$AO$1,1,0)*VLOOKUP($Z$2,DALYs!$A$2:$MW$40,'Intervention list'!ED$195+1,0)</f>
        <v>0</v>
      </c>
      <c r="EE60" s="0" t="n">
        <f aca="false">IF(ISNUMBER(FIND(EE$1,$D60))=$AO$1,1,0)*VLOOKUP($Z$2,DALYs!$A$2:$MW$40,'Intervention list'!EE$195+1,0)</f>
        <v>0</v>
      </c>
      <c r="EF60" s="0" t="n">
        <f aca="false">IF(ISNUMBER(FIND(EF$1,$D60))=$AO$1,1,0)*VLOOKUP($Z$2,DALYs!$A$2:$MW$40,'Intervention list'!EF$195+1,0)</f>
        <v>0</v>
      </c>
      <c r="EG60" s="0" t="n">
        <f aca="false">IF(ISNUMBER(FIND(EG$1,$D60))=$AO$1,1,0)*VLOOKUP($Z$2,DALYs!$A$2:$MW$40,'Intervention list'!EG$195+1,0)</f>
        <v>0</v>
      </c>
      <c r="EH60" s="0" t="n">
        <f aca="false">IF(ISNUMBER(FIND(EH$1,$D60))=$AO$1,1,0)*VLOOKUP($Z$2,DALYs!$A$2:$MW$40,'Intervention list'!EH$195+1,0)</f>
        <v>0</v>
      </c>
      <c r="EI60" s="0" t="n">
        <f aca="false">IF(ISNUMBER(FIND(EI$1,$D60))=$AO$1,1,0)*VLOOKUP($Z$2,DALYs!$A$2:$MW$40,'Intervention list'!EI$195+1,0)</f>
        <v>0</v>
      </c>
      <c r="EJ60" s="0" t="n">
        <f aca="false">IF(ISNUMBER(FIND(EJ$1,$D60))=$AO$1,1,0)*VLOOKUP($Z$2,DALYs!$A$2:$MW$40,'Intervention list'!EJ$195+1,0)</f>
        <v>0</v>
      </c>
      <c r="EK60" s="0" t="n">
        <f aca="false">IF(ISNUMBER(FIND(EK$1,$D60))=$AO$1,1,0)*VLOOKUP($Z$2,DALYs!$A$2:$MW$40,'Intervention list'!EK$195+1,0)</f>
        <v>0</v>
      </c>
      <c r="EL60" s="0" t="n">
        <f aca="false">IF(ISNUMBER(FIND(EL$1,$D60))=$AO$1,1,0)*VLOOKUP($Z$2,DALYs!$A$2:$MW$40,'Intervention list'!EL$195+1,0)</f>
        <v>0</v>
      </c>
      <c r="EM60" s="0" t="n">
        <f aca="false">IF(ISNUMBER(FIND(EM$1,$D60))=$AO$1,1,0)*VLOOKUP($Z$2,DALYs!$A$2:$MW$40,'Intervention list'!EM$195+1,0)</f>
        <v>0</v>
      </c>
      <c r="EN60" s="0" t="n">
        <f aca="false">IF(ISNUMBER(FIND(EN$1,$D60))=$AO$1,1,0)*VLOOKUP($Z$2,DALYs!$A$2:$MW$40,'Intervention list'!EN$195+1,0)</f>
        <v>0</v>
      </c>
      <c r="EO60" s="0" t="n">
        <f aca="false">IF(ISNUMBER(FIND(EO$1,$D60))=$AO$1,1,0)*VLOOKUP($Z$2,DALYs!$A$2:$MW$40,'Intervention list'!EO$195+1,0)</f>
        <v>0</v>
      </c>
      <c r="EP60" s="0" t="n">
        <f aca="false">IF(ISNUMBER(FIND(EP$1,$D60))=$AO$1,1,0)*VLOOKUP($Z$2,DALYs!$A$2:$MW$40,'Intervention list'!EP$195+1,0)</f>
        <v>0</v>
      </c>
      <c r="EQ60" s="0" t="n">
        <f aca="false">IF(ISNUMBER(FIND(EQ$1,$D60))=$AO$1,1,0)*VLOOKUP($Z$2,DALYs!$A$2:$MW$40,'Intervention list'!EQ$195+1,0)</f>
        <v>0</v>
      </c>
      <c r="ER60" s="0" t="n">
        <f aca="false">IF(ISNUMBER(FIND(ER$1,$D60))=$AO$1,1,0)*VLOOKUP($Z$2,DALYs!$A$2:$MW$40,'Intervention list'!ER$195+1,0)</f>
        <v>0</v>
      </c>
      <c r="ES60" s="0" t="n">
        <f aca="false">IF(ISNUMBER(FIND(ES$1,$D60))=$AO$1,1,0)*VLOOKUP($Z$2,DALYs!$A$2:$MW$40,'Intervention list'!ES$195+1,0)</f>
        <v>0</v>
      </c>
      <c r="ET60" s="0" t="n">
        <f aca="false">IF(ISNUMBER(FIND(ET$1,$D60))=$AO$1,1,0)*VLOOKUP($Z$2,DALYs!$A$2:$MW$40,'Intervention list'!ET$195+1,0)</f>
        <v>0</v>
      </c>
      <c r="EU60" s="0" t="n">
        <f aca="false">IF(ISNUMBER(FIND(EU$1,$D60))=$AO$1,1,0)*VLOOKUP($Z$2,DALYs!$A$2:$MW$40,'Intervention list'!EU$195+1,0)</f>
        <v>0</v>
      </c>
      <c r="EV60" s="0" t="n">
        <f aca="false">IF(ISNUMBER(FIND(EV$1,$D60))=$AO$1,1,0)*VLOOKUP($Z$2,DALYs!$A$2:$MW$40,'Intervention list'!EV$195+1,0)</f>
        <v>0</v>
      </c>
      <c r="EW60" s="0" t="n">
        <f aca="false">IF(ISNUMBER(FIND(EW$1,$D60))=$AO$1,1,0)*VLOOKUP($Z$2,DALYs!$A$2:$MW$40,'Intervention list'!EW$195+1,0)</f>
        <v>0</v>
      </c>
      <c r="EX60" s="0" t="n">
        <f aca="false">IF(ISNUMBER(FIND(EX$1,$D60))=$AO$1,1,0)*VLOOKUP($Z$2,DALYs!$A$2:$MW$40,'Intervention list'!EX$195+1,0)</f>
        <v>0</v>
      </c>
      <c r="EY60" s="0" t="n">
        <f aca="false">IF(ISNUMBER(FIND(EY$1,$D60))=$AO$1,1,0)*VLOOKUP($Z$2,DALYs!$A$2:$MW$40,'Intervention list'!EY$195+1,0)</f>
        <v>0</v>
      </c>
      <c r="EZ60" s="0" t="n">
        <f aca="false">IF(ISNUMBER(FIND(EZ$1,$D60))=$AO$1,1,0)*VLOOKUP($Z$2,DALYs!$A$2:$MW$40,'Intervention list'!EZ$195+1,0)</f>
        <v>0</v>
      </c>
      <c r="FA60" s="0" t="n">
        <f aca="false">IF(ISNUMBER(FIND(FA$1,$D60))=$AO$1,1,0)*VLOOKUP($Z$2,DALYs!$A$2:$MW$40,'Intervention list'!FA$195+1,0)</f>
        <v>0</v>
      </c>
      <c r="FB60" s="0" t="n">
        <f aca="false">IF(ISNUMBER(FIND(FB$1,$D60))=$AO$1,1,0)*VLOOKUP($Z$2,DALYs!$A$2:$MW$40,'Intervention list'!FB$195+1,0)</f>
        <v>0</v>
      </c>
      <c r="FC60" s="0" t="n">
        <f aca="false">IF(ISNUMBER(FIND(FC$1,$D60))=$AO$1,1,0)*VLOOKUP($Z$2,DALYs!$A$2:$MW$40,'Intervention list'!FC$195+1,0)</f>
        <v>0</v>
      </c>
      <c r="FD60" s="0" t="n">
        <f aca="false">IF(ISNUMBER(FIND(FD$1,$D60))=$AO$1,1,0)*VLOOKUP($Z$2,DALYs!$A$2:$MW$40,'Intervention list'!FD$195+1,0)</f>
        <v>0</v>
      </c>
      <c r="FE60" s="0" t="n">
        <f aca="false">IF(ISNUMBER(FIND(FE$1,$D60))=$AO$1,1,0)*VLOOKUP($Z$2,DALYs!$A$2:$MW$40,'Intervention list'!FE$195+1,0)</f>
        <v>0</v>
      </c>
      <c r="FF60" s="0" t="n">
        <f aca="false">IF(ISNUMBER(FIND(FF$1,$D60))=$AO$1,1,0)*VLOOKUP($Z$2,DALYs!$A$2:$MW$40,'Intervention list'!FF$195+1,0)</f>
        <v>0</v>
      </c>
      <c r="FG60" s="0" t="n">
        <f aca="false">IF(ISNUMBER(FIND(FG$1,$D60))=$AO$1,1,0)*VLOOKUP($Z$2,DALYs!$A$2:$MW$40,'Intervention list'!FG$195+1,0)</f>
        <v>0</v>
      </c>
      <c r="FH60" s="0" t="n">
        <f aca="false">IF(ISNUMBER(FIND(FH$1,$D60))=$AO$1,1,0)*VLOOKUP($Z$2,DALYs!$A$2:$MW$40,'Intervention list'!FH$195+1,0)</f>
        <v>0</v>
      </c>
      <c r="FI60" s="0" t="n">
        <f aca="false">IF(ISNUMBER(FIND(FI$1,$D60))=$AO$1,1,0)*VLOOKUP($Z$2,DALYs!$A$2:$MW$40,'Intervention list'!FI$195+1,0)</f>
        <v>0</v>
      </c>
      <c r="FJ60" s="0" t="n">
        <f aca="false">IF(ISNUMBER(FIND(FJ$1,$D60))=$AO$1,1,0)*VLOOKUP($Z$2,DALYs!$A$2:$MW$40,'Intervention list'!FJ$195+1,0)</f>
        <v>0</v>
      </c>
      <c r="FK60" s="0" t="n">
        <f aca="false">IF(ISNUMBER(FIND(FK$1,$D60))=$AO$1,1,0)*VLOOKUP($Z$2,DALYs!$A$2:$MW$40,'Intervention list'!FK$195+1,0)</f>
        <v>0</v>
      </c>
      <c r="FL60" s="0" t="n">
        <f aca="false">IF(ISNUMBER(FIND(FL$1,$D60))=$AO$1,1,0)*VLOOKUP($Z$2,DALYs!$A$2:$MW$40,'Intervention list'!FL$195+1,0)</f>
        <v>0</v>
      </c>
      <c r="FM60" s="0" t="n">
        <f aca="false">IF(ISNUMBER(FIND(FM$1,$D60))=$AO$1,1,0)*VLOOKUP($Z$2,DALYs!$A$2:$MW$40,'Intervention list'!FM$195+1,0)</f>
        <v>0</v>
      </c>
      <c r="FN60" s="0" t="n">
        <f aca="false">IF(ISNUMBER(FIND(FN$1,$D60))=$AO$1,1,0)*VLOOKUP($Z$2,DALYs!$A$2:$MW$40,'Intervention list'!FN$195+1,0)</f>
        <v>0</v>
      </c>
      <c r="FO60" s="0" t="n">
        <f aca="false">IF(ISNUMBER(FIND(FO$1,$D60))=$AO$1,1,0)*VLOOKUP($Z$2,DALYs!$A$2:$MW$40,'Intervention list'!FO$195+1,0)</f>
        <v>0</v>
      </c>
      <c r="FP60" s="0" t="n">
        <f aca="false">IF(ISNUMBER(FIND(FP$1,$D60))=$AO$1,1,0)*VLOOKUP($Z$2,DALYs!$A$2:$MW$40,'Intervention list'!FP$195+1,0)</f>
        <v>0</v>
      </c>
      <c r="FQ60" s="0" t="n">
        <f aca="false">IF(ISNUMBER(FIND(FQ$1,$D60))=$AO$1,1,0)*VLOOKUP($Z$2,DALYs!$A$2:$MW$40,'Intervention list'!FQ$195+1,0)</f>
        <v>0</v>
      </c>
      <c r="FR60" s="0" t="n">
        <f aca="false">IF(ISNUMBER(FIND(FR$1,$D60))=$AO$1,1,0)*VLOOKUP($Z$2,DALYs!$A$2:$MW$40,'Intervention list'!FR$195+1,0)</f>
        <v>0</v>
      </c>
      <c r="FS60" s="0" t="n">
        <f aca="false">IF(ISNUMBER(FIND(FS$1,$D60))=$AO$1,1,0)*VLOOKUP($Z$2,DALYs!$A$2:$MW$40,'Intervention list'!FS$195+1,0)</f>
        <v>0</v>
      </c>
      <c r="FT60" s="0" t="n">
        <f aca="false">IF(ISNUMBER(FIND(FT$1,$D60))=$AO$1,1,0)*VLOOKUP($Z$2,DALYs!$A$2:$MW$40,'Intervention list'!FT$195+1,0)</f>
        <v>0</v>
      </c>
      <c r="FU60" s="0" t="n">
        <f aca="false">IF(ISNUMBER(FIND(FU$1,$D60))=$AO$1,1,0)*VLOOKUP($Z$2,DALYs!$A$2:$MW$40,'Intervention list'!FU$195+1,0)</f>
        <v>0</v>
      </c>
      <c r="FV60" s="0" t="n">
        <f aca="false">IF(ISNUMBER(FIND(FV$1,$D60))=$AO$1,1,0)*VLOOKUP($Z$2,DALYs!$A$2:$MW$40,'Intervention list'!FV$195+1,0)</f>
        <v>0</v>
      </c>
      <c r="FW60" s="0" t="n">
        <f aca="false">IF(ISNUMBER(FIND(FW$1,$D60))=$AO$1,1,0)*VLOOKUP($Z$2,DALYs!$A$2:$MW$40,'Intervention list'!FW$195+1,0)</f>
        <v>0</v>
      </c>
      <c r="FX60" s="0" t="n">
        <f aca="false">IF(ISNUMBER(FIND(FX$1,$D60))=$AO$1,1,0)*VLOOKUP($Z$2,DALYs!$A$2:$MW$40,'Intervention list'!FX$195+1,0)</f>
        <v>0</v>
      </c>
      <c r="FY60" s="0" t="n">
        <f aca="false">IF(ISNUMBER(FIND(FY$1,$D60))=$AO$1,1,0)*VLOOKUP($Z$2,DALYs!$A$2:$MW$40,'Intervention list'!FY$195+1,0)</f>
        <v>0</v>
      </c>
      <c r="FZ60" s="0" t="n">
        <f aca="false">IF(ISNUMBER(FIND(FZ$1,$D60))=$AO$1,1,0)*VLOOKUP($Z$2,DALYs!$A$2:$MW$40,'Intervention list'!FZ$195+1,0)</f>
        <v>0</v>
      </c>
      <c r="GA60" s="0" t="n">
        <f aca="false">IF(ISNUMBER(FIND(GA$1,$D60))=$AO$1,1,0)*VLOOKUP($Z$2,DALYs!$A$2:$MW$40,'Intervention list'!GA$195+1,0)</f>
        <v>0</v>
      </c>
      <c r="GB60" s="0" t="n">
        <f aca="false">IF(ISNUMBER(FIND(GB$1,$D60))=$AO$1,1,0)*VLOOKUP($Z$2,DALYs!$A$2:$MW$40,'Intervention list'!GB$195+1,0)</f>
        <v>0</v>
      </c>
      <c r="GC60" s="0" t="n">
        <f aca="false">IF(ISNUMBER(FIND(GC$1,$D60))=$AO$1,1,0)*VLOOKUP($Z$2,DALYs!$A$2:$MW$40,'Intervention list'!GC$195+1,0)</f>
        <v>0</v>
      </c>
      <c r="GD60" s="0" t="n">
        <f aca="false">IF(ISNUMBER(FIND(GD$1,$D60))=$AO$1,1,0)*VLOOKUP($Z$2,DALYs!$A$2:$MW$40,'Intervention list'!GD$195+1,0)</f>
        <v>0</v>
      </c>
      <c r="GE60" s="0" t="n">
        <f aca="false">IF(ISNUMBER(FIND(GE$1,$D60))=$AO$1,1,0)*VLOOKUP($Z$2,DALYs!$A$2:$MW$40,'Intervention list'!GE$195+1,0)</f>
        <v>0</v>
      </c>
      <c r="GF60" s="0" t="n">
        <f aca="false">IF(ISNUMBER(FIND(GF$1,$D60))=$AO$1,1,0)*VLOOKUP($Z$2,DALYs!$A$2:$MW$40,'Intervention list'!GF$195+1,0)</f>
        <v>0</v>
      </c>
      <c r="GG60" s="0" t="n">
        <f aca="false">IF(ISNUMBER(FIND(GG$1,$D60))=$AO$1,1,0)*VLOOKUP($Z$2,DALYs!$A$2:$MW$40,'Intervention list'!GG$195+1,0)</f>
        <v>0</v>
      </c>
      <c r="GH60" s="0" t="n">
        <f aca="false">IF(ISNUMBER(FIND(GH$1,$D60))=$AO$1,1,0)*VLOOKUP($Z$2,DALYs!$A$2:$MW$40,'Intervention list'!GH$195+1,0)</f>
        <v>0</v>
      </c>
      <c r="GI60" s="0" t="n">
        <f aca="false">IF(ISNUMBER(FIND(GI$1,$D60))=$AO$1,1,0)*VLOOKUP($Z$2,DALYs!$A$2:$MW$40,'Intervention list'!GI$195+1,0)</f>
        <v>0</v>
      </c>
      <c r="GJ60" s="0" t="n">
        <f aca="false">IF(ISNUMBER(FIND(GJ$1,$D60))=$AO$1,1,0)*VLOOKUP($Z$2,DALYs!$A$2:$MW$40,'Intervention list'!GJ$195+1,0)</f>
        <v>0</v>
      </c>
      <c r="GK60" s="0" t="n">
        <f aca="false">IF(ISNUMBER(FIND(GK$1,$D60))=$AO$1,1,0)*VLOOKUP($Z$2,DALYs!$A$2:$MW$40,'Intervention list'!GK$195+1,0)</f>
        <v>0</v>
      </c>
      <c r="GL60" s="0" t="n">
        <f aca="false">IF(ISNUMBER(FIND(GL$1,$D60))=$AO$1,1,0)*VLOOKUP($Z$2,DALYs!$A$2:$MW$40,'Intervention list'!GL$195+1,0)</f>
        <v>0</v>
      </c>
      <c r="GM60" s="0" t="n">
        <f aca="false">IF(ISNUMBER(FIND(GM$1,$D60))=$AO$1,1,0)*VLOOKUP($Z$2,DALYs!$A$2:$MW$40,'Intervention list'!GM$195+1,0)</f>
        <v>0</v>
      </c>
      <c r="GN60" s="0" t="n">
        <f aca="false">IF(ISNUMBER(FIND(GN$1,$D60))=$AO$1,1,0)*VLOOKUP($Z$2,DALYs!$A$2:$MW$40,'Intervention list'!GN$195+1,0)</f>
        <v>0</v>
      </c>
      <c r="GO60" s="0" t="n">
        <f aca="false">IF(ISNUMBER(FIND(GO$1,$D60))=$AO$1,1,0)*VLOOKUP($Z$2,DALYs!$A$2:$MW$40,'Intervention list'!GO$195+1,0)</f>
        <v>0</v>
      </c>
      <c r="GP60" s="0" t="n">
        <f aca="false">IF(ISNUMBER(FIND(GP$1,$D60))=$AO$1,1,0)*VLOOKUP($Z$2,DALYs!$A$2:$MW$40,'Intervention list'!GP$195+1,0)</f>
        <v>0</v>
      </c>
      <c r="GQ60" s="0" t="n">
        <f aca="false">IF(ISNUMBER(FIND(GQ$1,$D60))=$AO$1,1,0)*VLOOKUP($Z$2,DALYs!$A$2:$MW$40,'Intervention list'!GQ$195+1,0)</f>
        <v>0</v>
      </c>
      <c r="GR60" s="0" t="n">
        <f aca="false">IF(ISNUMBER(FIND(GR$1,$D60))=$AO$1,1,0)*VLOOKUP($Z$2,DALYs!$A$2:$MW$40,'Intervention list'!GR$195+1,0)</f>
        <v>0</v>
      </c>
      <c r="GS60" s="0" t="n">
        <f aca="false">IF(ISNUMBER(FIND(GS$1,$D60))=$AO$1,1,0)*VLOOKUP($Z$2,DALYs!$A$2:$MW$40,'Intervention list'!GS$195+1,0)</f>
        <v>0</v>
      </c>
      <c r="GT60" s="0" t="n">
        <f aca="false">IF(ISNUMBER(FIND(GT$1,$D60))=$AO$1,1,0)*VLOOKUP($Z$2,DALYs!$A$2:$MW$40,'Intervention list'!GT$195+1,0)</f>
        <v>0</v>
      </c>
      <c r="GU60" s="0" t="n">
        <f aca="false">IF(ISNUMBER(FIND(GU$1,$D60))=$AO$1,1,0)*VLOOKUP($Z$2,DALYs!$A$2:$MW$40,'Intervention list'!GU$195+1,0)</f>
        <v>0</v>
      </c>
      <c r="GV60" s="0" t="n">
        <f aca="false">IF(ISNUMBER(FIND(GV$1,$D60))=$AO$1,1,0)*VLOOKUP($Z$2,DALYs!$A$2:$MW$40,'Intervention list'!GV$195+1,0)</f>
        <v>0</v>
      </c>
      <c r="GW60" s="0" t="n">
        <f aca="false">IF(ISNUMBER(FIND(GW$1,$D60))=$AO$1,1,0)*VLOOKUP($Z$2,DALYs!$A$2:$MW$40,'Intervention list'!GW$195+1,0)</f>
        <v>0</v>
      </c>
      <c r="GX60" s="0" t="n">
        <f aca="false">IF(ISNUMBER(FIND(GX$1,$D60))=$AO$1,1,0)*VLOOKUP($Z$2,DALYs!$A$2:$MW$40,'Intervention list'!GX$195+1,0)</f>
        <v>0</v>
      </c>
      <c r="GY60" s="0" t="n">
        <f aca="false">IF(ISNUMBER(FIND(GY$1,$D60))=$AO$1,1,0)*VLOOKUP($Z$2,DALYs!$A$2:$MW$40,'Intervention list'!GY$195+1,0)</f>
        <v>0</v>
      </c>
      <c r="GZ60" s="0" t="n">
        <f aca="false">IF(ISNUMBER(FIND(GZ$1,$D60))=$AO$1,1,0)*VLOOKUP($Z$2,DALYs!$A$2:$MW$40,'Intervention list'!GZ$195+1,0)</f>
        <v>0</v>
      </c>
      <c r="HA60" s="0" t="n">
        <f aca="false">IF(ISNUMBER(FIND(HA$1,$D60))=$AO$1,1,0)*VLOOKUP($Z$2,DALYs!$A$2:$MW$40,'Intervention list'!HA$195+1,0)</f>
        <v>0</v>
      </c>
      <c r="HB60" s="0" t="n">
        <f aca="false">IF(ISNUMBER(FIND(HB$1,$D60))=$AO$1,1,0)*VLOOKUP($Z$2,DALYs!$A$2:$MW$40,'Intervention list'!HB$195+1,0)</f>
        <v>0</v>
      </c>
      <c r="HC60" s="0" t="n">
        <f aca="false">IF(ISNUMBER(FIND(HC$1,$D60))=$AO$1,1,0)*VLOOKUP($Z$2,DALYs!$A$2:$MW$40,'Intervention list'!HC$195+1,0)</f>
        <v>0</v>
      </c>
      <c r="HD60" s="0" t="n">
        <f aca="false">IF(ISNUMBER(FIND(HD$1,$D60))=$AO$1,1,0)*VLOOKUP($Z$2,DALYs!$A$2:$MW$40,'Intervention list'!HD$195+1,0)</f>
        <v>0</v>
      </c>
      <c r="HE60" s="0" t="n">
        <f aca="false">IF(ISNUMBER(FIND(HE$1,$D60))=$AO$1,1,0)*VLOOKUP($Z$2,DALYs!$A$2:$MW$40,'Intervention list'!HE$195+1,0)</f>
        <v>0</v>
      </c>
      <c r="HF60" s="0" t="n">
        <f aca="false">IF(ISNUMBER(FIND(HF$1,$D60))=$AO$1,1,0)*VLOOKUP($Z$2,DALYs!$A$2:$MW$40,'Intervention list'!HF$195+1,0)</f>
        <v>0</v>
      </c>
      <c r="HG60" s="0" t="n">
        <f aca="false">IF(ISNUMBER(FIND(HG$1,$D60))=$AO$1,1,0)*VLOOKUP($Z$2,DALYs!$A$2:$MW$40,'Intervention list'!HG$195+1,0)</f>
        <v>0</v>
      </c>
      <c r="HH60" s="0" t="n">
        <f aca="false">IF(ISNUMBER(FIND(HH$1,$D60))=$AO$1,1,0)*VLOOKUP($Z$2,DALYs!$A$2:$MW$40,'Intervention list'!HH$195+1,0)</f>
        <v>0</v>
      </c>
      <c r="HI60" s="0" t="n">
        <f aca="false">IF(ISNUMBER(FIND(HI$1,$D60))=$AO$1,1,0)*VLOOKUP($Z$2,DALYs!$A$2:$MW$40,'Intervention list'!HI$195+1,0)</f>
        <v>0</v>
      </c>
      <c r="HJ60" s="0" t="n">
        <f aca="false">IF(ISNUMBER(FIND(HJ$1,$D60))=$AO$1,1,0)*VLOOKUP($Z$2,DALYs!$A$2:$MW$40,'Intervention list'!HJ$195+1,0)</f>
        <v>0</v>
      </c>
      <c r="HK60" s="0" t="n">
        <f aca="false">IF(ISNUMBER(FIND(HK$1,$D60))=$AO$1,1,0)*VLOOKUP($Z$2,DALYs!$A$2:$MW$40,'Intervention list'!HK$195+1,0)</f>
        <v>0</v>
      </c>
      <c r="HL60" s="0" t="n">
        <f aca="false">IF(ISNUMBER(FIND(HL$1,$D60))=$AO$1,1,0)*VLOOKUP($Z$2,DALYs!$A$2:$MW$40,'Intervention list'!HL$195+1,0)</f>
        <v>0</v>
      </c>
      <c r="HM60" s="0" t="n">
        <f aca="false">IF(ISNUMBER(FIND(HM$1,$D60))=$AO$1,1,0)*VLOOKUP($Z$2,DALYs!$A$2:$MW$40,'Intervention list'!HM$195+1,0)</f>
        <v>0</v>
      </c>
      <c r="HN60" s="0" t="n">
        <f aca="false">IF(ISNUMBER(FIND(HN$1,$D60))=$AO$1,1,0)*VLOOKUP($Z$2,DALYs!$A$2:$MW$40,'Intervention list'!HN$195+1,0)</f>
        <v>0</v>
      </c>
      <c r="HO60" s="0" t="n">
        <f aca="false">IF(ISNUMBER(FIND(HO$1,$D60))=$AO$1,1,0)*VLOOKUP($Z$2,DALYs!$A$2:$MW$40,'Intervention list'!HO$195+1,0)</f>
        <v>0</v>
      </c>
      <c r="HP60" s="0" t="n">
        <f aca="false">IF(ISNUMBER(FIND(HP$1,$D60))=$AO$1,1,0)*VLOOKUP($Z$2,DALYs!$A$2:$MW$40,'Intervention list'!HP$195+1,0)</f>
        <v>0</v>
      </c>
      <c r="HQ60" s="0" t="n">
        <f aca="false">IF(ISNUMBER(FIND(HQ$1,$D60))=$AO$1,1,0)*VLOOKUP($Z$2,DALYs!$A$2:$MW$40,'Intervention list'!HQ$195+1,0)</f>
        <v>0</v>
      </c>
      <c r="HR60" s="0" t="n">
        <f aca="false">IF(ISNUMBER(FIND(HR$1,$D60))=$AO$1,1,0)*VLOOKUP($Z$2,DALYs!$A$2:$MW$40,'Intervention list'!HR$195+1,0)</f>
        <v>0</v>
      </c>
      <c r="HS60" s="0" t="n">
        <f aca="false">IF(ISNUMBER(FIND(HS$1,$D60))=$AO$1,1,0)*VLOOKUP($Z$2,DALYs!$A$2:$MW$40,'Intervention list'!HS$195+1,0)</f>
        <v>0</v>
      </c>
      <c r="HT60" s="0" t="n">
        <f aca="false">IF(ISNUMBER(FIND(HT$1,$D60))=$AO$1,1,0)*VLOOKUP($Z$2,DALYs!$A$2:$MW$40,'Intervention list'!HT$195+1,0)</f>
        <v>0</v>
      </c>
      <c r="HU60" s="0" t="n">
        <f aca="false">IF(ISNUMBER(FIND(HU$1,$D60))=$AO$1,1,0)*VLOOKUP($Z$2,DALYs!$A$2:$MW$40,'Intervention list'!HU$195+1,0)</f>
        <v>0</v>
      </c>
      <c r="HV60" s="0" t="n">
        <f aca="false">IF(ISNUMBER(FIND(HV$1,$D60))=$AO$1,1,0)*VLOOKUP($Z$2,DALYs!$A$2:$MW$40,'Intervention list'!HV$195+1,0)</f>
        <v>0</v>
      </c>
      <c r="HW60" s="0" t="n">
        <f aca="false">IF(ISNUMBER(FIND(HW$1,$D60))=$AO$1,1,0)*VLOOKUP($Z$2,DALYs!$A$2:$MW$40,'Intervention list'!HW$195+1,0)</f>
        <v>0</v>
      </c>
      <c r="HX60" s="0" t="n">
        <f aca="false">IF(ISNUMBER(FIND(HX$1,$D60))=$AO$1,1,0)*VLOOKUP($Z$2,DALYs!$A$2:$MW$40,'Intervention list'!HX$195+1,0)</f>
        <v>0</v>
      </c>
      <c r="HY60" s="0" t="n">
        <f aca="false">IF(ISNUMBER(FIND(HY$1,$D60))=$AO$1,1,0)*VLOOKUP($Z$2,DALYs!$A$2:$MW$40,'Intervention list'!HY$195+1,0)</f>
        <v>0</v>
      </c>
      <c r="HZ60" s="0" t="n">
        <f aca="false">IF(ISNUMBER(FIND(HZ$1,$D60))=$AO$1,1,0)*VLOOKUP($Z$2,DALYs!$A$2:$MW$40,'Intervention list'!HZ$195+1,0)</f>
        <v>0</v>
      </c>
      <c r="IA60" s="0" t="n">
        <f aca="false">IF(ISNUMBER(FIND(IA$1,$D60))=$AO$1,1,0)*VLOOKUP($Z$2,DALYs!$A$2:$MW$40,'Intervention list'!IA$195+1,0)</f>
        <v>0</v>
      </c>
      <c r="IB60" s="0" t="n">
        <f aca="false">IF(ISNUMBER(FIND(IB$1,$D60))=$AO$1,1,0)*VLOOKUP($Z$2,DALYs!$A$2:$MW$40,'Intervention list'!IB$195+1,0)</f>
        <v>0</v>
      </c>
      <c r="IC60" s="0" t="n">
        <f aca="false">IF(ISNUMBER(FIND(IC$1,$D60))=$AO$1,1,0)*VLOOKUP($Z$2,DALYs!$A$2:$MW$40,'Intervention list'!IC$195+1,0)</f>
        <v>0</v>
      </c>
      <c r="ID60" s="0" t="n">
        <f aca="false">IF(ISNUMBER(FIND(ID$1,$D60))=$AO$1,1,0)*VLOOKUP($Z$2,DALYs!$A$2:$MW$40,'Intervention list'!ID$195+1,0)</f>
        <v>0</v>
      </c>
      <c r="IE60" s="0" t="n">
        <f aca="false">IF(ISNUMBER(FIND(IE$1,$D60))=$AO$1,1,0)*VLOOKUP($Z$2,DALYs!$A$2:$MW$40,'Intervention list'!IE$195+1,0)</f>
        <v>0</v>
      </c>
      <c r="IF60" s="0" t="n">
        <f aca="false">IF(ISNUMBER(FIND(IF$1,$D60))=$AO$1,1,0)*VLOOKUP($Z$2,DALYs!$A$2:$MW$40,'Intervention list'!IF$195+1,0)</f>
        <v>0</v>
      </c>
      <c r="IG60" s="0" t="n">
        <f aca="false">IF(ISNUMBER(FIND(IG$1,$D60))=$AO$1,1,0)*VLOOKUP($Z$2,DALYs!$A$2:$MW$40,'Intervention list'!IG$195+1,0)</f>
        <v>0</v>
      </c>
      <c r="IH60" s="0" t="n">
        <f aca="false">IF(ISNUMBER(FIND(IH$1,$D60))=$AO$1,1,0)*VLOOKUP($Z$2,DALYs!$A$2:$MW$40,'Intervention list'!IH$195+1,0)</f>
        <v>0</v>
      </c>
      <c r="II60" s="0" t="n">
        <f aca="false">IF(ISNUMBER(FIND(II$1,$D60))=$AO$1,1,0)*VLOOKUP($Z$2,DALYs!$A$2:$MW$40,'Intervention list'!II$195+1,0)</f>
        <v>0</v>
      </c>
      <c r="IJ60" s="0" t="n">
        <f aca="false">IF(ISNUMBER(FIND(IJ$1,$D60))=$AO$1,1,0)*VLOOKUP($Z$2,DALYs!$A$2:$MW$40,'Intervention list'!IJ$195+1,0)</f>
        <v>0</v>
      </c>
      <c r="IK60" s="0" t="n">
        <f aca="false">IF(ISNUMBER(FIND(IK$1,$D60))=$AO$1,1,0)*VLOOKUP($Z$2,DALYs!$A$2:$MW$40,'Intervention list'!IK$195+1,0)</f>
        <v>0</v>
      </c>
      <c r="IL60" s="0" t="n">
        <f aca="false">IF(ISNUMBER(FIND(IL$1,$D60))=$AO$1,1,0)*VLOOKUP($Z$2,DALYs!$A$2:$MW$40,'Intervention list'!IL$195+1,0)</f>
        <v>0</v>
      </c>
      <c r="IM60" s="0" t="n">
        <f aca="false">IF(ISNUMBER(FIND(IM$1,$D60))=$AO$1,1,0)*VLOOKUP($Z$2,DALYs!$A$2:$MW$40,'Intervention list'!IM$195+1,0)</f>
        <v>0</v>
      </c>
      <c r="IN60" s="0" t="n">
        <f aca="false">IF(ISNUMBER(FIND(IN$1,$D60))=$AO$1,1,0)*VLOOKUP($Z$2,DALYs!$A$2:$MW$40,'Intervention list'!IN$195+1,0)</f>
        <v>0</v>
      </c>
      <c r="IO60" s="0" t="n">
        <f aca="false">IF(ISNUMBER(FIND(IO$1,$D60))=$AO$1,1,0)*VLOOKUP($Z$2,DALYs!$A$2:$MW$40,'Intervention list'!IO$195+1,0)</f>
        <v>0</v>
      </c>
      <c r="IP60" s="0" t="n">
        <f aca="false">IF(ISNUMBER(FIND(IP$1,$D60))=$AO$1,1,0)*VLOOKUP($Z$2,DALYs!$A$2:$MW$40,'Intervention list'!IP$195+1,0)</f>
        <v>0</v>
      </c>
      <c r="IQ60" s="0" t="n">
        <f aca="false">IF(ISNUMBER(FIND(IQ$1,$D60))=$AO$1,1,0)*VLOOKUP($Z$2,DALYs!$A$2:$MW$40,'Intervention list'!IQ$195+1,0)</f>
        <v>0</v>
      </c>
      <c r="IR60" s="0" t="n">
        <f aca="false">IF(ISNUMBER(FIND(IR$1,$D60))=$AO$1,1,0)*VLOOKUP($Z$2,DALYs!$A$2:$MW$40,'Intervention list'!IR$195+1,0)</f>
        <v>0</v>
      </c>
      <c r="IS60" s="0" t="n">
        <f aca="false">IF(ISNUMBER(FIND(IS$1,$D60))=$AO$1,1,0)*VLOOKUP($Z$2,DALYs!$A$2:$MW$40,'Intervention list'!IS$195+1,0)</f>
        <v>0</v>
      </c>
      <c r="IT60" s="0" t="n">
        <f aca="false">IF(ISNUMBER(FIND(IT$1,$D60))=$AO$1,1,0)*VLOOKUP($Z$2,DALYs!$A$2:$MW$40,'Intervention list'!IT$195+1,0)</f>
        <v>0</v>
      </c>
      <c r="IU60" s="0" t="n">
        <f aca="false">IF(ISNUMBER(FIND(IU$1,$D60))=$AO$1,1,0)*VLOOKUP($Z$2,DALYs!$A$2:$MW$40,'Intervention list'!IU$195+1,0)</f>
        <v>0</v>
      </c>
      <c r="IV60" s="0" t="n">
        <f aca="false">IF(ISNUMBER(FIND(IV$1,$D60))=$AO$1,1,0)*VLOOKUP($Z$2,DALYs!$A$2:$MW$40,'Intervention list'!IV$195+1,0)</f>
        <v>0</v>
      </c>
      <c r="IW60" s="0" t="n">
        <f aca="false">IF(ISNUMBER(FIND(IW$1,$D60))=$AO$1,1,0)*VLOOKUP($Z$2,DALYs!$A$2:$MW$40,'Intervention list'!IW$195+1,0)</f>
        <v>0</v>
      </c>
      <c r="IX60" s="0" t="n">
        <f aca="false">IF(ISNUMBER(FIND(IX$1,$D60))=$AO$1,1,0)*VLOOKUP($Z$2,DALYs!$A$2:$MW$40,'Intervention list'!IX$195+1,0)</f>
        <v>0</v>
      </c>
      <c r="IY60" s="0" t="n">
        <f aca="false">IF(ISNUMBER(FIND(IY$1,$D60))=$AO$1,1,0)*VLOOKUP($Z$2,DALYs!$A$2:$MW$40,'Intervention list'!IY$195+1,0)</f>
        <v>0</v>
      </c>
      <c r="IZ60" s="0" t="n">
        <f aca="false">IF(ISNUMBER(FIND(IZ$1,$D60))=$AO$1,1,0)*VLOOKUP($Z$2,DALYs!$A$2:$MW$40,'Intervention list'!IZ$195+1,0)</f>
        <v>0</v>
      </c>
      <c r="JA60" s="0" t="n">
        <f aca="false">IF(ISNUMBER(FIND(JA$1,$D60))=$AO$1,1,0)*VLOOKUP($Z$2,DALYs!$A$2:$MW$40,'Intervention list'!JA$195+1,0)</f>
        <v>0</v>
      </c>
      <c r="JB60" s="0" t="n">
        <f aca="false">IF(ISNUMBER(FIND(JB$1,$D60))=$AO$1,1,0)*VLOOKUP($Z$2,DALYs!$A$2:$MW$40,'Intervention list'!JB$195+1,0)</f>
        <v>0</v>
      </c>
      <c r="JC60" s="0" t="n">
        <f aca="false">IF(ISNUMBER(FIND(JC$1,$D60))=$AO$1,1,0)*VLOOKUP($Z$2,DALYs!$A$2:$MW$40,'Intervention list'!JC$195+1,0)</f>
        <v>0</v>
      </c>
      <c r="JD60" s="0" t="n">
        <f aca="false">IF(ISNUMBER(FIND(JD$1,$D60))=$AO$1,1,0)*VLOOKUP($Z$2,DALYs!$A$2:$MW$40,'Intervention list'!JD$195+1,0)</f>
        <v>0</v>
      </c>
      <c r="JE60" s="0" t="n">
        <f aca="false">IF(ISNUMBER(FIND(JE$1,$D60))=$AO$1,1,0)*VLOOKUP($Z$2,DALYs!$A$2:$MW$40,'Intervention list'!JE$195+1,0)</f>
        <v>0</v>
      </c>
      <c r="JF60" s="0" t="n">
        <f aca="false">IF(ISNUMBER(FIND(JF$1,$D60))=$AO$1,1,0)*VLOOKUP($Z$2,DALYs!$A$2:$MW$40,'Intervention list'!JF$195+1,0)</f>
        <v>0</v>
      </c>
      <c r="JG60" s="0" t="n">
        <f aca="false">IF(ISNUMBER(FIND(JG$1,$D60))=$AO$1,1,0)*VLOOKUP($Z$2,DALYs!$A$2:$MW$40,'Intervention list'!JG$195+1,0)</f>
        <v>0</v>
      </c>
      <c r="JH60" s="0" t="n">
        <f aca="false">IF(ISNUMBER(FIND(JH$1,$D60))=$AO$1,1,0)*VLOOKUP($Z$2,DALYs!$A$2:$MW$40,'Intervention list'!JH$195+1,0)</f>
        <v>0</v>
      </c>
      <c r="JI60" s="0" t="n">
        <f aca="false">IF(ISNUMBER(FIND(JI$1,$D60))=$AO$1,1,0)*VLOOKUP($Z$2,DALYs!$A$2:$MW$40,'Intervention list'!JI$195+1,0)</f>
        <v>0</v>
      </c>
      <c r="JJ60" s="0" t="n">
        <f aca="false">IF(ISNUMBER(FIND(JJ$1,$D60))=$AO$1,1,0)*VLOOKUP($Z$2,DALYs!$A$2:$MW$40,'Intervention list'!JJ$195+1,0)</f>
        <v>0</v>
      </c>
      <c r="JK60" s="0" t="n">
        <f aca="false">IF(ISNUMBER(FIND(JK$1,$D60))=$AO$1,1,0)*VLOOKUP($Z$2,DALYs!$A$2:$MW$40,'Intervention list'!JK$195+1,0)</f>
        <v>0</v>
      </c>
      <c r="JL60" s="0" t="n">
        <f aca="false">IF(ISNUMBER(FIND(JL$1,$D60))=$AO$1,1,0)*VLOOKUP($Z$2,DALYs!$A$2:$MW$40,'Intervention list'!JL$195+1,0)</f>
        <v>0</v>
      </c>
      <c r="JM60" s="0" t="n">
        <f aca="false">IF(ISNUMBER(FIND(JM$1,$D60))=$AO$1,1,0)*VLOOKUP($Z$2,DALYs!$A$2:$MW$40,'Intervention list'!JM$195+1,0)</f>
        <v>0</v>
      </c>
      <c r="JN60" s="0" t="n">
        <f aca="false">IF(ISNUMBER(FIND(JN$1,$D60))=$AO$1,1,0)*VLOOKUP($Z$2,DALYs!$A$2:$MW$40,'Intervention list'!JN$195+1,0)</f>
        <v>0</v>
      </c>
      <c r="JO60" s="0" t="n">
        <f aca="false">IF(ISNUMBER(FIND(JO$1,$D60))=$AO$1,1,0)*VLOOKUP($Z$2,DALYs!$A$2:$MW$40,'Intervention list'!JO$195+1,0)</f>
        <v>0</v>
      </c>
      <c r="JP60" s="0" t="n">
        <f aca="false">IF(ISNUMBER(FIND(JP$1,$D60))=$AO$1,1,0)*VLOOKUP($Z$2,DALYs!$A$2:$MW$40,'Intervention list'!JP$195+1,0)</f>
        <v>0</v>
      </c>
      <c r="JQ60" s="0" t="n">
        <f aca="false">IF(ISNUMBER(FIND(JQ$1,$D60))=$AO$1,1,0)*VLOOKUP($Z$2,DALYs!$A$2:$MW$40,'Intervention list'!JQ$195+1,0)</f>
        <v>0</v>
      </c>
      <c r="JR60" s="0" t="n">
        <f aca="false">IF(ISNUMBER(FIND(JR$1,$D60))=$AO$1,1,0)*VLOOKUP($Z$2,DALYs!$A$2:$MW$40,'Intervention list'!JR$195+1,0)</f>
        <v>0</v>
      </c>
      <c r="JS60" s="0" t="n">
        <f aca="false">IF(ISNUMBER(FIND(JS$1,$D60))=$AO$1,1,0)*VLOOKUP($Z$2,DALYs!$A$2:$MW$40,'Intervention list'!JS$195+1,0)</f>
        <v>0</v>
      </c>
      <c r="JT60" s="0" t="n">
        <f aca="false">IF(ISNUMBER(FIND(JT$1,$D60))=$AO$1,1,0)*VLOOKUP($Z$2,DALYs!$A$2:$MW$40,'Intervention list'!JT$195+1,0)</f>
        <v>0</v>
      </c>
      <c r="JU60" s="0" t="n">
        <f aca="false">IF(ISNUMBER(FIND(JU$1,$D60))=$AO$1,1,0)*VLOOKUP($Z$2,DALYs!$A$2:$MW$40,'Intervention list'!JU$195+1,0)</f>
        <v>0</v>
      </c>
      <c r="JV60" s="0" t="n">
        <f aca="false">IF(ISNUMBER(FIND(JV$1,$D60))=$AO$1,1,0)*VLOOKUP($Z$2,DALYs!$A$2:$MW$40,'Intervention list'!JV$195+1,0)</f>
        <v>0</v>
      </c>
      <c r="JW60" s="0" t="n">
        <f aca="false">IF(ISNUMBER(FIND(JW$1,$D60))=$AO$1,1,0)*VLOOKUP($Z$2,DALYs!$A$2:$MW$40,'Intervention list'!JW$195+1,0)</f>
        <v>0</v>
      </c>
      <c r="JX60" s="0" t="n">
        <f aca="false">IF(ISNUMBER(FIND(JX$1,$D60))=$AO$1,1,0)*VLOOKUP($Z$2,DALYs!$A$2:$MW$40,'Intervention list'!JX$195+1,0)</f>
        <v>0</v>
      </c>
      <c r="JY60" s="0" t="n">
        <f aca="false">IF(ISNUMBER(FIND(JY$1,$D60))=$AO$1,1,0)*VLOOKUP($Z$2,DALYs!$A$2:$MW$40,'Intervention list'!JY$195+1,0)</f>
        <v>0</v>
      </c>
      <c r="JZ60" s="0" t="n">
        <f aca="false">IF(ISNUMBER(FIND(JZ$1,$D60))=$AO$1,1,0)*VLOOKUP($Z$2,DALYs!$A$2:$MW$40,'Intervention list'!JZ$195+1,0)</f>
        <v>0</v>
      </c>
      <c r="KA60" s="0" t="n">
        <f aca="false">IF(ISNUMBER(FIND(KA$1,$D60))=$AO$1,1,0)*VLOOKUP($Z$2,DALYs!$A$2:$MW$40,'Intervention list'!KA$195+1,0)</f>
        <v>0</v>
      </c>
      <c r="KB60" s="0" t="n">
        <f aca="false">IF(ISNUMBER(FIND(KB$1,$D60))=$AO$1,1,0)*VLOOKUP($Z$2,DALYs!$A$2:$MW$40,'Intervention list'!KB$195+1,0)</f>
        <v>0</v>
      </c>
      <c r="KC60" s="0" t="n">
        <f aca="false">IF(ISNUMBER(FIND(KC$1,$D60))=$AO$1,1,0)*VLOOKUP($Z$2,DALYs!$A$2:$MW$40,'Intervention list'!KC$195+1,0)</f>
        <v>0</v>
      </c>
      <c r="KD60" s="0" t="n">
        <f aca="false">IF(ISNUMBER(FIND(KD$1,$D60))=$AO$1,1,0)*VLOOKUP($Z$2,DALYs!$A$2:$MW$40,'Intervention list'!KD$195+1,0)</f>
        <v>0</v>
      </c>
      <c r="KE60" s="0" t="n">
        <f aca="false">IF(ISNUMBER(FIND(KE$1,$D60))=$AO$1,1,0)*VLOOKUP($Z$2,DALYs!$A$2:$MW$40,'Intervention list'!KE$195+1,0)</f>
        <v>0</v>
      </c>
      <c r="KF60" s="0" t="n">
        <f aca="false">IF(ISNUMBER(FIND(KF$1,$D60))=$AO$1,1,0)*VLOOKUP($Z$2,DALYs!$A$2:$MW$40,'Intervention list'!KF$195+1,0)</f>
        <v>0</v>
      </c>
      <c r="KG60" s="0" t="n">
        <f aca="false">IF(ISNUMBER(FIND(KG$1,$D60))=$AO$1,1,0)*VLOOKUP($Z$2,DALYs!$A$2:$MW$40,'Intervention list'!KG$195+1,0)</f>
        <v>0</v>
      </c>
      <c r="KH60" s="0" t="n">
        <f aca="false">IF(ISNUMBER(FIND(KH$1,$D60))=$AO$1,1,0)*VLOOKUP($Z$2,DALYs!$A$2:$MW$40,'Intervention list'!KH$195+1,0)</f>
        <v>0</v>
      </c>
      <c r="KI60" s="0" t="n">
        <f aca="false">IF(ISNUMBER(FIND(KI$1,$D60))=$AO$1,1,0)*VLOOKUP($Z$2,DALYs!$A$2:$MW$40,'Intervention list'!KI$195+1,0)</f>
        <v>0</v>
      </c>
      <c r="KJ60" s="0" t="n">
        <f aca="false">IF(ISNUMBER(FIND(KJ$1,$D60))=$AO$1,1,0)*VLOOKUP($Z$2,DALYs!$A$2:$MW$40,'Intervention list'!KJ$195+1,0)</f>
        <v>0</v>
      </c>
      <c r="KK60" s="0" t="n">
        <f aca="false">IF(ISNUMBER(FIND(KK$1,$D60))=$AO$1,1,0)*VLOOKUP($Z$2,DALYs!$A$2:$MW$40,'Intervention list'!KK$195+1,0)</f>
        <v>0</v>
      </c>
      <c r="KL60" s="0" t="n">
        <f aca="false">IF(ISNUMBER(FIND(KL$1,$D60))=$AO$1,1,0)*VLOOKUP($Z$2,DALYs!$A$2:$MW$40,'Intervention list'!KL$195+1,0)</f>
        <v>0</v>
      </c>
      <c r="KM60" s="0" t="n">
        <f aca="false">IF(ISNUMBER(FIND(KM$1,$D60))=$AO$1,1,0)*VLOOKUP($Z$2,DALYs!$A$2:$MW$40,'Intervention list'!KM$195+1,0)</f>
        <v>0</v>
      </c>
      <c r="KN60" s="0" t="n">
        <f aca="false">IF(ISNUMBER(FIND(KN$1,$D60))=$AO$1,1,0)*VLOOKUP($Z$2,DALYs!$A$2:$MW$40,'Intervention list'!KN$195+1,0)</f>
        <v>0</v>
      </c>
      <c r="KO60" s="0" t="n">
        <f aca="false">IF(ISNUMBER(FIND(KO$1,$D60))=$AO$1,1,0)*VLOOKUP($Z$2,DALYs!$A$2:$MW$40,'Intervention list'!KO$195+1,0)</f>
        <v>0</v>
      </c>
      <c r="KP60" s="0" t="n">
        <f aca="false">IF(ISNUMBER(FIND(KP$1,$D60))=$AO$1,1,0)*VLOOKUP($Z$2,DALYs!$A$2:$MW$40,'Intervention list'!KP$195+1,0)</f>
        <v>0</v>
      </c>
      <c r="KQ60" s="0" t="n">
        <f aca="false">IF(ISNUMBER(FIND(KQ$1,$D60))=$AO$1,1,0)*VLOOKUP($Z$2,DALYs!$A$2:$MW$40,'Intervention list'!KQ$195+1,0)</f>
        <v>0</v>
      </c>
      <c r="KR60" s="0" t="n">
        <f aca="false">IF(ISNUMBER(FIND(KR$1,$D60))=$AO$1,1,0)*VLOOKUP($Z$2,DALYs!$A$2:$MW$40,'Intervention list'!KR$195+1,0)</f>
        <v>0</v>
      </c>
      <c r="KS60" s="0" t="n">
        <f aca="false">IF(ISNUMBER(FIND(KS$1,$D60))=$AO$1,1,0)*VLOOKUP($Z$2,DALYs!$A$2:$MW$40,'Intervention list'!KS$195+1,0)</f>
        <v>0</v>
      </c>
      <c r="KT60" s="0" t="n">
        <f aca="false">IF(ISNUMBER(FIND(KT$1,$D60))=$AO$1,1,0)*VLOOKUP($Z$2,DALYs!$A$2:$MW$40,'Intervention list'!KT$195+1,0)</f>
        <v>0</v>
      </c>
      <c r="KU60" s="0" t="n">
        <f aca="false">IF(ISNUMBER(FIND(KU$1,$D60))=$AO$1,1,0)*VLOOKUP($Z$2,DALYs!$A$2:$MW$40,'Intervention list'!KU$195+1,0)</f>
        <v>0</v>
      </c>
      <c r="KV60" s="0" t="n">
        <f aca="false">IF(ISNUMBER(FIND(KV$1,$D60))=$AO$1,1,0)*VLOOKUP($Z$2,DALYs!$A$2:$MW$40,'Intervention list'!KV$195+1,0)</f>
        <v>0</v>
      </c>
      <c r="KW60" s="0" t="n">
        <f aca="false">IF(ISNUMBER(FIND(KW$1,$D60))=$AO$1,1,0)*VLOOKUP($Z$2,DALYs!$A$2:$MW$40,'Intervention list'!KW$195+1,0)</f>
        <v>0</v>
      </c>
      <c r="KX60" s="0" t="n">
        <f aca="false">IF(ISNUMBER(FIND(KX$1,$D60))=$AO$1,1,0)*VLOOKUP($Z$2,DALYs!$A$2:$MW$40,'Intervention list'!KX$195+1,0)</f>
        <v>0</v>
      </c>
      <c r="KY60" s="0" t="n">
        <f aca="false">IF(ISNUMBER(FIND(KY$1,$D60))=$AO$1,1,0)*VLOOKUP($Z$2,DALYs!$A$2:$MW$40,'Intervention list'!KY$195+1,0)</f>
        <v>0</v>
      </c>
      <c r="KZ60" s="0" t="n">
        <f aca="false">IF(ISNUMBER(FIND(KZ$1,$D60))=$AO$1,1,0)*VLOOKUP($Z$2,DALYs!$A$2:$MW$40,'Intervention list'!KZ$195+1,0)</f>
        <v>0</v>
      </c>
      <c r="LA60" s="0" t="n">
        <f aca="false">IF(ISNUMBER(FIND(LA$1,$D60))=$AO$1,1,0)*VLOOKUP($Z$2,DALYs!$A$2:$MW$40,'Intervention list'!LA$195+1,0)</f>
        <v>0</v>
      </c>
      <c r="LB60" s="0" t="n">
        <f aca="false">IF(ISNUMBER(FIND(LB$1,$D60))=$AO$1,1,0)*VLOOKUP($Z$2,DALYs!$A$2:$MW$40,'Intervention list'!LB$195+1,0)</f>
        <v>0</v>
      </c>
      <c r="LC60" s="0" t="n">
        <f aca="false">IF(ISNUMBER(FIND(LC$1,$D60))=$AO$1,1,0)*VLOOKUP($Z$2,DALYs!$A$2:$MW$40,'Intervention list'!LC$195+1,0)</f>
        <v>0</v>
      </c>
      <c r="LD60" s="0" t="n">
        <f aca="false">IF(ISNUMBER(FIND(LD$1,$D60))=$AO$1,1,0)*VLOOKUP($Z$2,DALYs!$A$2:$MW$40,'Intervention list'!LD$195+1,0)</f>
        <v>0</v>
      </c>
      <c r="LE60" s="0" t="n">
        <f aca="false">IF(ISNUMBER(FIND(LE$1,$D60))=$AO$1,1,0)*VLOOKUP($Z$2,DALYs!$A$2:$MW$40,'Intervention list'!LE$195+1,0)</f>
        <v>0</v>
      </c>
      <c r="LF60" s="0" t="n">
        <f aca="false">IF(ISNUMBER(FIND(LF$1,$D60))=$AO$1,1,0)*VLOOKUP($Z$2,DALYs!$A$2:$MW$40,'Intervention list'!LF$195+1,0)</f>
        <v>0</v>
      </c>
      <c r="LG60" s="0" t="n">
        <f aca="false">IF(ISNUMBER(FIND(LG$1,$D60))=$AO$1,1,0)*VLOOKUP($Z$2,DALYs!$A$2:$MW$40,'Intervention list'!LG$195+1,0)</f>
        <v>0</v>
      </c>
      <c r="LH60" s="0" t="n">
        <f aca="false">IF(ISNUMBER(FIND(LH$1,$D60))=$AO$1,1,0)*VLOOKUP($Z$2,DALYs!$A$2:$MW$40,'Intervention list'!LH$195+1,0)</f>
        <v>0</v>
      </c>
      <c r="LI60" s="0" t="n">
        <f aca="false">IF(ISNUMBER(FIND(LI$1,$D60))=$AO$1,1,0)*VLOOKUP($Z$2,DALYs!$A$2:$MW$40,'Intervention list'!LI$195+1,0)</f>
        <v>0</v>
      </c>
      <c r="LJ60" s="0" t="n">
        <f aca="false">IF(ISNUMBER(FIND(LJ$1,$D60))=$AO$1,1,0)*VLOOKUP($Z$2,DALYs!$A$2:$MW$40,'Intervention list'!LJ$195+1,0)</f>
        <v>0</v>
      </c>
      <c r="LK60" s="0" t="n">
        <f aca="false">IF(ISNUMBER(FIND(LK$1,$D60))=$AO$1,1,0)*VLOOKUP($Z$2,DALYs!$A$2:$MW$40,'Intervention list'!LK$195+1,0)</f>
        <v>0</v>
      </c>
      <c r="LL60" s="0" t="n">
        <f aca="false">IF(ISNUMBER(FIND(LL$1,$D60))=$AO$1,1,0)*VLOOKUP($Z$2,DALYs!$A$2:$MW$40,'Intervention list'!LL$195+1,0)</f>
        <v>0</v>
      </c>
      <c r="LM60" s="0" t="n">
        <f aca="false">IF(ISNUMBER(FIND(LM$1,$D60))=$AO$1,1,0)*VLOOKUP($Z$2,DALYs!$A$2:$MW$40,'Intervention list'!LM$195+1,0)</f>
        <v>0</v>
      </c>
      <c r="LN60" s="0" t="n">
        <f aca="false">IF(ISNUMBER(FIND(LN$1,$D60))=$AO$1,1,0)*VLOOKUP($Z$2,DALYs!$A$2:$MW$40,'Intervention list'!LN$195+1,0)</f>
        <v>0</v>
      </c>
      <c r="LO60" s="0" t="n">
        <f aca="false">IF(ISNUMBER(FIND(LO$1,$D60))=$AO$1,1,0)*VLOOKUP($Z$2,DALYs!$A$2:$MW$40,'Intervention list'!LO$195+1,0)</f>
        <v>0</v>
      </c>
      <c r="LP60" s="0" t="n">
        <f aca="false">IF(ISNUMBER(FIND(LP$1,$D60))=$AO$1,1,0)*VLOOKUP($Z$2,DALYs!$A$2:$MW$40,'Intervention list'!LP$195+1,0)</f>
        <v>0</v>
      </c>
      <c r="LQ60" s="0" t="n">
        <f aca="false">IF(ISNUMBER(FIND(LQ$1,$D60))=$AO$1,1,0)*VLOOKUP($Z$2,DALYs!$A$2:$MW$40,'Intervention list'!LQ$195+1,0)</f>
        <v>0</v>
      </c>
      <c r="LR60" s="0" t="n">
        <f aca="false">IF(ISNUMBER(FIND(LR$1,$D60))=$AO$1,1,0)*VLOOKUP($Z$2,DALYs!$A$2:$MW$40,'Intervention list'!LR$195+1,0)</f>
        <v>0</v>
      </c>
      <c r="LS60" s="0" t="n">
        <f aca="false">IF(ISNUMBER(FIND(LS$1,$D60))=$AO$1,1,0)*VLOOKUP($Z$2,DALYs!$A$2:$MW$40,'Intervention list'!LS$195+1,0)</f>
        <v>0</v>
      </c>
      <c r="LT60" s="0" t="n">
        <f aca="false">IF(ISNUMBER(FIND(LT$1,$D60))=$AO$1,1,0)*VLOOKUP($Z$2,DALYs!$A$2:$MW$40,'Intervention list'!LT$195+1,0)</f>
        <v>0</v>
      </c>
      <c r="LU60" s="0" t="n">
        <f aca="false">IF(ISNUMBER(FIND(LU$1,$D60))=$AO$1,1,0)*VLOOKUP($Z$2,DALYs!$A$2:$MW$40,'Intervention list'!LU$195+1,0)</f>
        <v>0</v>
      </c>
      <c r="LV60" s="0" t="n">
        <f aca="false">IF(ISNUMBER(FIND(LV$1,$D60))=$AO$1,1,0)*VLOOKUP($Z$2,DALYs!$A$2:$MW$40,'Intervention list'!LV$195+1,0)</f>
        <v>0</v>
      </c>
      <c r="LW60" s="0" t="n">
        <f aca="false">IF(ISNUMBER(FIND(LW$1,$D60))=$AO$1,1,0)*VLOOKUP($Z$2,DALYs!$A$2:$MW$40,'Intervention list'!LW$195+1,0)</f>
        <v>0</v>
      </c>
      <c r="LX60" s="0" t="n">
        <f aca="false">IF(ISNUMBER(FIND(LX$1,$D60))=$AO$1,1,0)*VLOOKUP($Z$2,DALYs!$A$2:$MW$40,'Intervention list'!LX$195+1,0)</f>
        <v>0</v>
      </c>
      <c r="LY60" s="0" t="n">
        <f aca="false">IF(ISNUMBER(FIND(LY$1,$D60))=$AO$1,1,0)*VLOOKUP($Z$2,DALYs!$A$2:$MW$40,'Intervention list'!LY$195+1,0)</f>
        <v>0</v>
      </c>
      <c r="LZ60" s="0" t="n">
        <f aca="false">IF(ISNUMBER(FIND(LZ$1,$D60))=$AO$1,1,0)*VLOOKUP($Z$2,DALYs!$A$2:$MW$40,'Intervention list'!LZ$195+1,0)</f>
        <v>0</v>
      </c>
      <c r="MA60" s="0" t="n">
        <f aca="false">IF(ISNUMBER(FIND(MA$1,$D60))=$AO$1,1,0)*VLOOKUP($Z$2,DALYs!$A$2:$MW$40,'Intervention list'!MA$195+1,0)</f>
        <v>0</v>
      </c>
      <c r="MB60" s="0" t="n">
        <f aca="false">IF(ISNUMBER(FIND(MB$1,$D60))=$AO$1,1,0)*VLOOKUP($Z$2,DALYs!$A$2:$MW$40,'Intervention list'!MB$195+1,0)</f>
        <v>0</v>
      </c>
      <c r="MC60" s="0" t="n">
        <f aca="false">IF(ISNUMBER(FIND(MC$1,$D60))=$AO$1,1,0)*VLOOKUP($Z$2,DALYs!$A$2:$MW$40,'Intervention list'!MC$195+1,0)</f>
        <v>0</v>
      </c>
      <c r="MD60" s="0" t="n">
        <f aca="false">IF(ISNUMBER(FIND(MD$1,$D60))=$AO$1,1,0)*VLOOKUP($Z$2,DALYs!$A$2:$MW$40,'Intervention list'!MD$195+1,0)</f>
        <v>0</v>
      </c>
      <c r="ME60" s="0" t="n">
        <f aca="false">IF(ISNUMBER(FIND(ME$1,$D60))=$AO$1,1,0)*VLOOKUP($Z$2,DALYs!$A$2:$MW$40,'Intervention list'!ME$195+1,0)</f>
        <v>0</v>
      </c>
      <c r="MF60" s="0" t="n">
        <f aca="false">IF(ISNUMBER(FIND(MF$1,$D60))=$AO$1,1,0)*VLOOKUP($Z$2,DALYs!$A$2:$MW$40,'Intervention list'!MF$195+1,0)</f>
        <v>0</v>
      </c>
      <c r="MG60" s="0" t="n">
        <f aca="false">IF(ISNUMBER(FIND(MG$1,$D60))=$AO$1,1,0)*VLOOKUP($Z$2,DALYs!$A$2:$MW$40,'Intervention list'!MG$195+1,0)</f>
        <v>0</v>
      </c>
      <c r="MH60" s="0" t="n">
        <f aca="false">IF(ISNUMBER(FIND(MH$1,$D60))=$AO$1,1,0)*VLOOKUP($Z$2,DALYs!$A$2:$MW$40,'Intervention list'!MH$195+1,0)</f>
        <v>0</v>
      </c>
      <c r="MI60" s="0" t="n">
        <f aca="false">IF(ISNUMBER(FIND(MI$1,$D60))=$AO$1,1,0)*VLOOKUP($Z$2,DALYs!$A$2:$MW$40,'Intervention list'!MI$195+1,0)</f>
        <v>0</v>
      </c>
      <c r="MJ60" s="0" t="n">
        <f aca="false">IF(ISNUMBER(FIND(MJ$1,$D60))=$AO$1,1,0)*VLOOKUP($Z$2,DALYs!$A$2:$MW$40,'Intervention list'!MJ$195+1,0)</f>
        <v>0</v>
      </c>
      <c r="MK60" s="0" t="n">
        <f aca="false">IF(ISNUMBER(FIND(MK$1,$D60))=$AO$1,1,0)*VLOOKUP($Z$2,DALYs!$A$2:$MW$40,'Intervention list'!MK$195+1,0)</f>
        <v>0</v>
      </c>
      <c r="ML60" s="0" t="n">
        <f aca="false">IF(ISNUMBER(FIND(ML$1,$D60))=$AO$1,1,0)*VLOOKUP($Z$2,DALYs!$A$2:$MW$40,'Intervention list'!ML$195+1,0)</f>
        <v>0</v>
      </c>
      <c r="MM60" s="0" t="n">
        <f aca="false">IF(ISNUMBER(FIND(MM$1,$D60))=$AO$1,1,0)*VLOOKUP($Z$2,DALYs!$A$2:$MW$40,'Intervention list'!MM$195+1,0)</f>
        <v>0</v>
      </c>
      <c r="MN60" s="0" t="n">
        <f aca="false">IF(ISNUMBER(FIND(MN$1,$D60))=$AO$1,1,0)*VLOOKUP($Z$2,DALYs!$A$2:$MW$40,'Intervention list'!MN$195+1,0)</f>
        <v>0</v>
      </c>
      <c r="MO60" s="0" t="n">
        <f aca="false">IF(ISNUMBER(FIND(MO$1,$D60))=$AO$1,1,0)*VLOOKUP($Z$2,DALYs!$A$2:$MW$40,'Intervention list'!MO$195+1,0)</f>
        <v>0</v>
      </c>
      <c r="MP60" s="0" t="n">
        <f aca="false">IF(ISNUMBER(FIND(MP$1,$D60))=$AO$1,1,0)*VLOOKUP($Z$2,DALYs!$A$2:$MW$40,'Intervention list'!MP$195+1,0)</f>
        <v>0</v>
      </c>
      <c r="MQ60" s="0" t="n">
        <f aca="false">IF(ISNUMBER(FIND(MQ$1,$D60))=$AO$1,1,0)*VLOOKUP($Z$2,DALYs!$A$2:$MW$40,'Intervention list'!MQ$195+1,0)</f>
        <v>0</v>
      </c>
      <c r="MR60" s="0" t="n">
        <f aca="false">IF(ISNUMBER(FIND(MR$1,$D60))=$AO$1,1,0)*VLOOKUP($Z$2,DALYs!$A$2:$MW$40,'Intervention list'!MR$195+1,0)</f>
        <v>0</v>
      </c>
      <c r="MS60" s="0" t="n">
        <f aca="false">IF(ISNUMBER(FIND(MS$1,$D60))=$AO$1,1,0)*VLOOKUP($Z$2,DALYs!$A$2:$MW$40,'Intervention list'!MS$195+1,0)</f>
        <v>0</v>
      </c>
      <c r="MT60" s="0" t="n">
        <f aca="false">IF(ISNUMBER(FIND(MT$1,$D60))=$AO$1,1,0)*VLOOKUP($Z$2,DALYs!$A$2:$MW$40,'Intervention list'!MT$195+1,0)</f>
        <v>0</v>
      </c>
      <c r="MU60" s="0" t="n">
        <f aca="false">IF(ISNUMBER(FIND(MU$1,$D60))=$AO$1,1,0)*VLOOKUP($Z$2,DALYs!$A$2:$MW$40,'Intervention list'!MU$195+1,0)</f>
        <v>0</v>
      </c>
      <c r="MV60" s="0" t="n">
        <f aca="false">IF(ISNUMBER(FIND(MV$1,$D60))=$AO$1,1,0)*VLOOKUP($Z$2,DALYs!$A$2:$MW$40,'Intervention list'!MV$195+1,0)</f>
        <v>0</v>
      </c>
      <c r="MW60" s="0" t="n">
        <f aca="false">IF(ISNUMBER(FIND(MW$1,$D60))=$AO$1,1,0)*VLOOKUP($Z$2,DALYs!$A$2:$MW$40,'Intervention list'!MW$195+1,0)</f>
        <v>0</v>
      </c>
      <c r="MX60" s="0" t="n">
        <f aca="false">IF(ISNUMBER(FIND(MX$1,$D60))=$AO$1,1,0)*VLOOKUP($Z$2,DALYs!$A$2:$MW$40,'Intervention list'!MX$195+1,0)</f>
        <v>0</v>
      </c>
      <c r="MY60" s="0" t="n">
        <f aca="false">IF(ISNUMBER(FIND(MY$1,$D60))=$AO$1,1,0)*VLOOKUP($Z$2,DALYs!$A$2:$MW$40,'Intervention list'!MY$195+1,0)</f>
        <v>0</v>
      </c>
      <c r="MZ60" s="0" t="n">
        <f aca="false">IF(ISNUMBER(FIND(MZ$1,$D60))=$AO$1,1,0)*VLOOKUP($Z$2,DALYs!$A$2:$MW$40,'Intervention list'!MZ$195+1,0)</f>
        <v>0</v>
      </c>
      <c r="NA60" s="0" t="n">
        <f aca="false">IF(ISNUMBER(FIND(NA$1,$D60))=$AO$1,1,0)*VLOOKUP($Z$2,DALYs!$A$2:$MW$40,'Intervention list'!NA$195+1,0)</f>
        <v>0</v>
      </c>
      <c r="NB60" s="0" t="n">
        <f aca="false">IF(ISNUMBER(FIND(NB$1,$D60))=$AO$1,1,0)*VLOOKUP($Z$2,DALYs!$A$2:$MW$40,'Intervention list'!NB$195+1,0)</f>
        <v>0</v>
      </c>
      <c r="NC60" s="0" t="n">
        <f aca="false">IF(ISNUMBER(FIND(NC$1,$D60))=$AO$1,1,0)*VLOOKUP($Z$2,DALYs!$A$2:$MW$40,'Intervention list'!NC$195+1,0)</f>
        <v>0</v>
      </c>
      <c r="ND60" s="0" t="n">
        <f aca="false">IF(ISNUMBER(FIND(ND$1,$D60))=$AO$1,1,0)*VLOOKUP($Z$2,DALYs!$A$2:$MW$40,'Intervention list'!ND$195+1,0)</f>
        <v>0</v>
      </c>
      <c r="NE60" s="0" t="n">
        <f aca="false">IF(ISNUMBER(FIND(NE$1,$D60))=$AO$1,1,0)*VLOOKUP($Z$2,DALYs!$A$2:$MW$40,'Intervention list'!NE$195+1,0)</f>
        <v>0</v>
      </c>
      <c r="NF60" s="0" t="n">
        <f aca="false">IF(ISNUMBER(FIND(NF$1,$D60))=$AO$1,1,0)*VLOOKUP($Z$2,DALYs!$A$2:$MW$40,'Intervention list'!NF$195+1,0)</f>
        <v>0</v>
      </c>
      <c r="NG60" s="0" t="n">
        <f aca="false">IF(ISNUMBER(FIND(NG$1,$D60))=$AO$1,1,0)*VLOOKUP($Z$2,DALYs!$A$2:$MW$40,'Intervention list'!NG$195+1,0)</f>
        <v>0</v>
      </c>
      <c r="NH60" s="0" t="n">
        <f aca="false">IF(ISNUMBER(FIND(NH$1,$D60))=$AO$1,1,0)*VLOOKUP($Z$2,DALYs!$A$2:$MW$40,'Intervention list'!NH$195+1,0)</f>
        <v>0</v>
      </c>
      <c r="NI60" s="0" t="n">
        <f aca="false">IF(ISNUMBER(FIND(NI$1,$D60))=$AO$1,1,0)*VLOOKUP($Z$2,DALYs!$A$2:$MW$40,'Intervention list'!NI$195+1,0)</f>
        <v>0</v>
      </c>
      <c r="NJ60" s="0" t="n">
        <f aca="false">IF(ISNUMBER(FIND(NJ$1,$D60))=$AO$1,1,0)*VLOOKUP($Z$2,DALYs!$A$2:$MW$40,'Intervention list'!NJ$195+1,0)</f>
        <v>0</v>
      </c>
      <c r="NK60" s="0" t="n">
        <f aca="false">IF(ISNUMBER(FIND(NK$1,$D60))=$AO$1,1,0)*VLOOKUP($Z$2,DALYs!$A$2:$MW$40,'Intervention list'!NK$195+1,0)</f>
        <v>0</v>
      </c>
      <c r="NL60" s="0" t="n">
        <f aca="false">IF(ISNUMBER(FIND(NL$1,$D60))=$AO$1,1,0)*VLOOKUP($Z$2,DALYs!$A$2:$MW$40,'Intervention list'!NL$195+1,0)</f>
        <v>0</v>
      </c>
      <c r="NM60" s="0" t="n">
        <f aca="false">IF(ISNUMBER(FIND(NM$1,$D60))=$AO$1,1,0)*VLOOKUP($Z$2,DALYs!$A$2:$MW$40,'Intervention list'!NM$195+1,0)</f>
        <v>56473.6317338666</v>
      </c>
      <c r="NN60" s="0" t="n">
        <f aca="false">IF(ISNUMBER(FIND(NN$1,$D60))=$AO$1,1,0)*VLOOKUP($Z$2,DALYs!$A$2:$MW$40,'Intervention list'!NN$195+1,0)</f>
        <v>0</v>
      </c>
      <c r="NO60" s="0" t="n">
        <f aca="false">IF(ISNUMBER(FIND(NO$1,$D60))=$AO$1,1,0)*VLOOKUP($Z$2,DALYs!$A$2:$MW$40,'Intervention list'!NO$195+1,0)</f>
        <v>0</v>
      </c>
      <c r="NP60" s="0" t="n">
        <f aca="false">IF(ISNUMBER(FIND(NP$1,$D60))=$AO$1,1,0)*VLOOKUP($Z$2,DALYs!$A$2:$MW$40,'Intervention list'!NP$195+1,0)</f>
        <v>0</v>
      </c>
      <c r="NQ60" s="0" t="n">
        <f aca="false">IF(ISNUMBER(FIND(NQ$1,$D60))=$AO$1,1,0)*VLOOKUP($Z$2,DALYs!$A$2:$MW$40,'Intervention list'!NQ$195+1,0)</f>
        <v>0</v>
      </c>
      <c r="NR60" s="0" t="n">
        <f aca="false">IF(ISNUMBER(FIND(NR$1,$D60))=$AO$1,1,0)*VLOOKUP($Z$2,DALYs!$A$2:$MW$40,'Intervention list'!NR$195+1,0)</f>
        <v>0</v>
      </c>
      <c r="NS60" s="0" t="n">
        <f aca="false">IF(ISNUMBER(FIND(NS$1,$D60))=$AO$1,1,0)*VLOOKUP($Z$2,DALYs!$A$2:$MW$40,'Intervention list'!NS$195+1,0)</f>
        <v>0</v>
      </c>
      <c r="NT60" s="0" t="n">
        <f aca="false">IF(ISNUMBER(FIND(NT$1,$D60))=$AO$1,1,0)*VLOOKUP($Z$2,DALYs!$A$2:$MW$40,'Intervention list'!NT$195+1,0)</f>
        <v>0</v>
      </c>
      <c r="NU60" s="0" t="n">
        <f aca="false">IF(ISNUMBER(FIND(NU$1,$D60))=$AO$1,1,0)*VLOOKUP($Z$2,DALYs!$A$2:$MW$40,'Intervention list'!NU$195+1,0)</f>
        <v>0</v>
      </c>
      <c r="NV60" s="0" t="n">
        <f aca="false">IF(ISNUMBER(FIND(NV$1,$D60))=$AO$1,1,0)*VLOOKUP($Z$2,DALYs!$A$2:$MW$40,'Intervention list'!NV$195+1,0)</f>
        <v>0</v>
      </c>
      <c r="NW60" s="0" t="n">
        <f aca="false">IF(ISNUMBER(FIND(NW$1,$D60))=$AO$1,1,0)*VLOOKUP($Z$2,DALYs!$A$2:$MW$40,'Intervention list'!NW$195+1,0)</f>
        <v>0</v>
      </c>
      <c r="NX60" s="0" t="n">
        <f aca="false">IF(ISNUMBER(FIND(NX$1,$D60))=$AO$1,1,0)*VLOOKUP($Z$2,DALYs!$A$2:$MW$40,'Intervention list'!NX$195+1,0)</f>
        <v>0</v>
      </c>
      <c r="NY60" s="0" t="n">
        <f aca="false">IF(ISNUMBER(FIND(NY$1,$D60))=$AO$1,1,0)*VLOOKUP($Z$2,DALYs!$A$2:$MW$40,'Intervention list'!NY$195+1,0)</f>
        <v>0</v>
      </c>
      <c r="NZ60" s="0" t="n">
        <f aca="false">IF(ISNUMBER(FIND(NZ$1,$D60))=$AO$1,1,0)*VLOOKUP($Z$2,DALYs!$A$2:$MW$40,'Intervention list'!NZ$195+1,0)</f>
        <v>0</v>
      </c>
      <c r="OA60" s="0" t="n">
        <f aca="false">IF(ISNUMBER(FIND(OA$1,$D60))=$AO$1,1,0)*VLOOKUP($Z$2,DALYs!$A$2:$MW$40,'Intervention list'!OA$195+1,0)</f>
        <v>0</v>
      </c>
      <c r="OB60" s="0" t="n">
        <f aca="false">IF(ISNUMBER(FIND(OB$1,$D60))=$AO$1,1,0)*VLOOKUP($Z$2,DALYs!$A$2:$MW$40,'Intervention list'!OB$195+1,0)</f>
        <v>0</v>
      </c>
      <c r="OC60" s="0" t="n">
        <f aca="false">IF(ISNUMBER(FIND(OC$1,$D60))=$AO$1,1,0)*VLOOKUP($Z$2,DALYs!$A$2:$MW$40,'Intervention list'!OC$195+1,0)</f>
        <v>0</v>
      </c>
      <c r="OD60" s="0" t="n">
        <f aca="false">IF(ISNUMBER(FIND(OD$1,$D60))=$AO$1,1,0)*VLOOKUP($Z$2,DALYs!$A$2:$MW$40,'Intervention list'!OD$195+1,0)</f>
        <v>0</v>
      </c>
      <c r="OE60" s="0" t="n">
        <f aca="false">IF(ISNUMBER(FIND(OE$1,$D60))=$AO$1,1,0)*VLOOKUP($Z$2,DALYs!$A$2:$MW$40,'Intervention list'!OE$195+1,0)</f>
        <v>0</v>
      </c>
      <c r="OF60" s="0" t="n">
        <f aca="false">IF(ISNUMBER(FIND(OF$1,$D60))=$AO$1,1,0)*VLOOKUP($Z$2,DALYs!$A$2:$MW$40,'Intervention list'!OF$195+1,0)</f>
        <v>0</v>
      </c>
      <c r="OG60" s="0" t="n">
        <f aca="false">IF(ISNUMBER(FIND(OG$1,$D60))=$AO$1,1,0)*VLOOKUP($Z$2,DALYs!$A$2:$MW$40,'Intervention list'!OG$195+1,0)</f>
        <v>0</v>
      </c>
      <c r="OH60" s="0" t="n">
        <f aca="false">IF(ISNUMBER(FIND(OH$1,$D60))=$AO$1,1,0)*VLOOKUP($Z$2,DALYs!$A$2:$MW$40,'Intervention list'!OH$195+1,0)</f>
        <v>0</v>
      </c>
      <c r="OI60" s="0" t="n">
        <f aca="false">IF(ISNUMBER(FIND(OI$1,$D60))=$AO$1,1,0)*VLOOKUP($Z$2,DALYs!$A$2:$MW$40,'Intervention list'!OI$195+1,0)</f>
        <v>0</v>
      </c>
      <c r="OJ60" s="0" t="n">
        <f aca="false">IF(ISNUMBER(FIND(OJ$1,$D60))=$AO$1,1,0)*VLOOKUP($Z$2,DALYs!$A$2:$MW$40,'Intervention list'!OJ$195+1,0)</f>
        <v>0</v>
      </c>
      <c r="OK60" s="0" t="n">
        <f aca="false">IF(ISNUMBER(FIND(OK$1,$D60))=$AO$1,1,0)*VLOOKUP($Z$2,DALYs!$A$2:$MW$40,'Intervention list'!OK$195+1,0)</f>
        <v>0</v>
      </c>
      <c r="OL60" s="0" t="n">
        <f aca="false">IF(ISNUMBER(FIND(OL$1,$D60))=$AO$1,1,0)*VLOOKUP($Z$2,DALYs!$A$2:$MW$40,'Intervention list'!OL$195+1,0)</f>
        <v>0</v>
      </c>
      <c r="OM60" s="0" t="n">
        <f aca="false">IF(ISNUMBER(FIND(OM$1,$D60))=$AO$1,1,0)*VLOOKUP($Z$2,DALYs!$A$2:$MW$40,'Intervention list'!OM$195+1,0)</f>
        <v>0</v>
      </c>
      <c r="ON60" s="0" t="n">
        <f aca="false">IF(ISNUMBER(FIND(ON$1,$D60))=$AO$1,1,0)*VLOOKUP($Z$2,DALYs!$A$2:$MW$40,'Intervention list'!ON$195+1,0)</f>
        <v>0</v>
      </c>
      <c r="OO60" s="0" t="n">
        <f aca="false">IF(ISNUMBER(FIND(OO$1,$D60))=$AO$1,1,0)*VLOOKUP($Z$2,DALYs!$A$2:$MW$40,'Intervention list'!OO$195+1,0)</f>
        <v>0</v>
      </c>
      <c r="OP60" s="0" t="n">
        <f aca="false">IF(ISNUMBER(FIND(OP$1,$D60))=$AO$1,1,0)*VLOOKUP($Z$2,DALYs!$A$2:$MW$40,'Intervention list'!OP$195+1,0)</f>
        <v>0</v>
      </c>
      <c r="OQ60" s="0" t="n">
        <f aca="false">IF(ISNUMBER(FIND(OQ$1,$D60))=$AO$1,1,0)*VLOOKUP($Z$2,DALYs!$A$2:$MW$40,'Intervention list'!OQ$195+1,0)</f>
        <v>0</v>
      </c>
      <c r="OR60" s="0" t="n">
        <f aca="false">IF(ISNUMBER(FIND(OR$1,$D60))=$AO$1,1,0)*VLOOKUP($Z$2,DALYs!$A$2:$MW$40,'Intervention list'!OR$195+1,0)</f>
        <v>0</v>
      </c>
      <c r="OS60" s="0" t="n">
        <f aca="false">IF(ISNUMBER(FIND(OS$1,$D60))=$AO$1,1,0)*VLOOKUP($Z$2,DALYs!$A$2:$MW$40,'Intervention list'!OS$195+1,0)</f>
        <v>0</v>
      </c>
      <c r="OT60" s="0" t="n">
        <f aca="false">IF(ISNUMBER(FIND(OT$1,$D60))=$AO$1,1,0)*VLOOKUP($Z$2,DALYs!$A$2:$MW$40,'Intervention list'!OT$195+1,0)</f>
        <v>0</v>
      </c>
      <c r="OU60" s="0" t="n">
        <f aca="false">IF(ISNUMBER(FIND(OU$1,$D60))=$AO$1,1,0)*VLOOKUP($Z$2,DALYs!$A$2:$MW$40,'Intervention list'!OU$195+1,0)</f>
        <v>0</v>
      </c>
      <c r="OV60" s="0" t="n">
        <f aca="false">IF(ISNUMBER(FIND(OV$1,$D60))=$AO$1,1,0)*VLOOKUP($Z$2,DALYs!$A$2:$MW$40,'Intervention list'!OV$195+1,0)</f>
        <v>0</v>
      </c>
      <c r="OW60" s="0" t="n">
        <f aca="false">IF(ISNUMBER(FIND(OW$1,$D60))=$AO$1,1,0)*VLOOKUP($Z$2,DALYs!$A$2:$MW$40,'Intervention list'!OW$195+1,0)</f>
        <v>0</v>
      </c>
      <c r="OX60" s="0" t="n">
        <f aca="false">IF(ISNUMBER(FIND(OX$1,$D60))=$AO$1,1,0)*VLOOKUP($Z$2,DALYs!$A$2:$MW$40,'Intervention list'!OX$195+1,0)</f>
        <v>0</v>
      </c>
    </row>
    <row r="61" customFormat="false" ht="47.25" hidden="false" customHeight="false" outlineLevel="0" collapsed="false">
      <c r="A61" s="6" t="s">
        <v>77</v>
      </c>
      <c r="B61" s="6" t="s">
        <v>12</v>
      </c>
      <c r="C61" s="26" t="s">
        <v>71</v>
      </c>
      <c r="D61" s="7" t="s">
        <v>78</v>
      </c>
      <c r="E61" s="7" t="str">
        <f aca="false">SUBSTITUTE(D61,0.2,X61)</f>
        <v>Acute hepatitis: 0.1; Cirrhosis and other chronic liver diseases due to hepatitis B: 0.1; Cirrhosis and other chronic liver diseases due to hepatitis C: 0.1; Liver cancer due to hepatitis B: 0.1; Liver cancer due to hepatitis C: 0.1</v>
      </c>
      <c r="F61" s="0" t="s">
        <v>14</v>
      </c>
      <c r="G61" s="8" t="n">
        <v>9.24582937664779</v>
      </c>
      <c r="H61" s="9" t="n">
        <v>0</v>
      </c>
      <c r="I61" s="9" t="n">
        <f aca="false">IF(H61="","",(H61*(VLOOKUP($Z$2,Worksheet,11,0)^4)))</f>
        <v>0</v>
      </c>
      <c r="J61" s="9" t="n">
        <f aca="false">IF(I61="","",I61*VLOOKUP($Z$2,Worksheet,12,0))</f>
        <v>0</v>
      </c>
      <c r="K61" s="9" t="n">
        <f aca="false">IF(I61="","",I61*VLOOKUP($Z$2, Worksheet, 13, 0))</f>
        <v>0</v>
      </c>
      <c r="L61" s="9" t="n">
        <f aca="false">IF(J61="",VLOOKUP($Z$2, Worksheet, 14, 0),J61)</f>
        <v>0</v>
      </c>
      <c r="M61" s="9" t="n">
        <f aca="false">IF(L61&lt;VLOOKUP($Z$2,'Country sheet'!$A$3:$P$41,15,0), VLOOKUP($Z$2,'Country sheet'!$A$3:$P$41,15,0), L61)/0.7</f>
        <v>66.2083230214262</v>
      </c>
      <c r="N61" s="27" t="n">
        <f aca="false">IFERROR(IF(AC61=$AO$1,VLOOKUP(F61,AO$42:AX$46,MATCH(AC$1,AP$41:AX$41,0)+1,0)/COUNTIFS($F$2:$F$194,$F61,$AC$2:$AC$194,$AO$1),0),0) + IFERROR(IF(AD61=$AO$1,VLOOKUP(F61,AO$42:AX$46,MATCH(AD$1,AP$41:AX$41,0)+1,0)/COUNTIFS($F$2:$F$194,$F61,$AD$2:$AD$194,$AO$1),0),0) + IFERROR(IF(AE61=$AO$1,VLOOKUP(F61,AO$42:AX$46,MATCH(AE$1,AP$41:AX$41,0)+1,0)/COUNTIFS($F$2:$F$194,$F61,$AE$2:$AE$194,$AO$1),0),0) + IFERROR(IF(AF61=$AO$1,VLOOKUP(F61,AO$42:AX$46,MATCH(AF$1,AP$41:AX$41,0)+1,0)/COUNTIFS($F$2:$F$194,$F61,$AF$2:$AF$194,$AO$1),0),0) + IFERROR(IF(AG61=$AO$1,VLOOKUP(F61,AO$42:AX$46,MATCH(AG$1,AP$41:AX$41,0)+1,0)/COUNTIFS($F$2:$F$194,$F61,$AG$2:$AG$194,$AO$1),0),0) + IFERROR(IF(AH61=$AO$1,VLOOKUP(F61,AO$42:AX$46,MATCH(AH$1,AP$41:AX$41,0)+1,0)/COUNTIFS($F$2:$F$194,$F61,$AH$2:$AH$194,$AO$1),0),0) + IFERROR(IF(AI61=$AO$1,VLOOKUP(F61,AO$42:AX$46,MATCH(AI$1,AP$41:AX$41,0)+1,0)/COUNTIFS($F$2:$F$194,$F61,$AI$2:$AI$194,$AO$1),0),0) + IFERROR(IF(AJ61=$AO$1,VLOOKUP(F61,AO$42:AX$46,MATCH(AJ$1,AP$41:AX$41,0)+1,0)/COUNTIFS($F$2:$F$194,$F61,$AJ$2:$AJ$194,$AO$1),0),0) + IFERROR(IF(AK61=$AO$1,VLOOKUP(F61,AO$42:AX$46,MATCH(AK$1,AP$41:AX$41,0)+1,0)/COUNTIFS($F$2:$F$194,$F61,$AK$2:$AK$194,$AO$1),0),0)</f>
        <v>0</v>
      </c>
      <c r="O61" s="9" t="n">
        <v>1</v>
      </c>
      <c r="P61" s="9" t="n">
        <v>2</v>
      </c>
      <c r="Q61" s="0" t="n">
        <f aca="false">SUM(BC61:OX61)</f>
        <v>217598.853591773</v>
      </c>
      <c r="R61" s="0" t="n">
        <f aca="false">IF(VLOOKUP($Z$2,CET!$A$4:$L$42,12,0)="Low income",_xlfn.IFS(S61=0.2,0.1,S61=0.1,0.05,S61=0.5,0.4,S61=0.35,0.25),S61)</f>
        <v>0.5</v>
      </c>
      <c r="S61" s="0" t="n">
        <v>0.5</v>
      </c>
      <c r="T61" s="0" t="n">
        <v>0.8</v>
      </c>
      <c r="U61" s="0" t="n">
        <f aca="false">N61/M61</f>
        <v>0</v>
      </c>
      <c r="V61" s="0" t="n">
        <f aca="false">IFERROR(U61/Q61,0)</f>
        <v>0</v>
      </c>
      <c r="W61" s="0" t="n">
        <f aca="false">(T61/R61)*V61</f>
        <v>0</v>
      </c>
      <c r="X61" s="28" t="n">
        <f aca="false">IF(W61=0,0,IF(W61&lt;=0.8,IF(W61&lt;0.05,0.05,W61),0.8))</f>
        <v>0</v>
      </c>
      <c r="Y61" s="28"/>
      <c r="AC61" s="34" t="n">
        <f aca="false">ISNUMBER(FIND(AC$1,$C61))</f>
        <v>0</v>
      </c>
      <c r="AD61" s="33" t="n">
        <f aca="false">ISNUMBER(FIND(AD$1,$C61))</f>
        <v>0</v>
      </c>
      <c r="AE61" s="33" t="n">
        <f aca="false">ISNUMBER(FIND(AE$1,$C61))</f>
        <v>0</v>
      </c>
      <c r="AF61" s="33" t="n">
        <f aca="false">ISNUMBER(FIND(AF$1,$C61))</f>
        <v>0</v>
      </c>
      <c r="AG61" s="33" t="n">
        <f aca="false">ISNUMBER(FIND(AG$1,$C61))</f>
        <v>0</v>
      </c>
      <c r="AH61" s="33" t="n">
        <f aca="false">ISNUMBER(FIND(AH$1,$C61))</f>
        <v>0</v>
      </c>
      <c r="AI61" s="33" t="n">
        <f aca="false">ISNUMBER(FIND(AI$1,$C61))</f>
        <v>0</v>
      </c>
      <c r="AJ61" s="33" t="n">
        <f aca="false">ISNUMBER(FIND(AJ$1,$C61))</f>
        <v>0</v>
      </c>
      <c r="AK61" s="35" t="n">
        <f aca="false">ISNUMBER(FIND(AK$1,$C61))</f>
        <v>0</v>
      </c>
      <c r="AL61" s="6"/>
      <c r="AM61" s="33"/>
      <c r="BC61" s="0" t="n">
        <f aca="false">IF(ISNUMBER(FIND(BC$1,$D61))=$AO$1,1,0)*VLOOKUP($Z$2,DALYs!$A$2:$MW$40,'Intervention list'!BC$195+1,0)</f>
        <v>0</v>
      </c>
      <c r="BD61" s="0" t="n">
        <f aca="false">IF(ISNUMBER(FIND(BD$1,$D61))=$AO$1,1,0)*VLOOKUP($Z$2,DALYs!$A$2:$MW$40,'Intervention list'!BD$195+1,0)</f>
        <v>0</v>
      </c>
      <c r="BE61" s="0" t="n">
        <f aca="false">IF(ISNUMBER(FIND(BE$1,$D61))=$AO$1,1,0)*VLOOKUP($Z$2,DALYs!$A$2:$MW$40,'Intervention list'!BE$195+1,0)</f>
        <v>16031.6313021297</v>
      </c>
      <c r="BF61" s="0" t="n">
        <f aca="false">IF(ISNUMBER(FIND(BF$1,$D61))=$AO$1,1,0)*VLOOKUP($Z$2,DALYs!$A$2:$MW$40,'Intervention list'!BF$195+1,0)</f>
        <v>0</v>
      </c>
      <c r="BG61" s="0" t="n">
        <f aca="false">IF(ISNUMBER(FIND(BG$1,$D61))=$AO$1,1,0)*VLOOKUP($Z$2,DALYs!$A$2:$MW$40,'Intervention list'!BG$195+1,0)</f>
        <v>0</v>
      </c>
      <c r="BH61" s="0" t="n">
        <f aca="false">IF(ISNUMBER(FIND(BH$1,$D61))=$AO$1,1,0)*VLOOKUP($Z$2,DALYs!$A$2:$MW$40,'Intervention list'!BH$195+1,0)</f>
        <v>0</v>
      </c>
      <c r="BI61" s="0" t="n">
        <f aca="false">IF(ISNUMBER(FIND(BI$1,$D61))=$AO$1,1,0)*VLOOKUP($Z$2,DALYs!$A$2:$MW$40,'Intervention list'!BI$195+1,0)</f>
        <v>0</v>
      </c>
      <c r="BJ61" s="0" t="n">
        <f aca="false">IF(ISNUMBER(FIND(BJ$1,$D61))=$AO$1,1,0)*VLOOKUP($Z$2,DALYs!$A$2:$MW$40,'Intervention list'!BJ$195+1,0)</f>
        <v>0</v>
      </c>
      <c r="BK61" s="0" t="n">
        <f aca="false">IF(ISNUMBER(FIND(BK$1,$D61))=$AO$1,1,0)*VLOOKUP($Z$2,DALYs!$A$2:$MW$40,'Intervention list'!BK$195+1,0)</f>
        <v>0</v>
      </c>
      <c r="BL61" s="0" t="n">
        <f aca="false">IF(ISNUMBER(FIND(BL$1,$D61))=$AO$1,1,0)*VLOOKUP($Z$2,DALYs!$A$2:$MW$40,'Intervention list'!BL$195+1,0)</f>
        <v>0</v>
      </c>
      <c r="BM61" s="0" t="n">
        <f aca="false">IF(ISNUMBER(FIND(BM$1,$D61))=$AO$1,1,0)*VLOOKUP($Z$2,DALYs!$A$2:$MW$40,'Intervention list'!BM$195+1,0)</f>
        <v>0</v>
      </c>
      <c r="BN61" s="0" t="n">
        <f aca="false">IF(ISNUMBER(FIND(BN$1,$D61))=$AO$1,1,0)*VLOOKUP($Z$2,DALYs!$A$2:$MW$40,'Intervention list'!BN$195+1,0)</f>
        <v>0</v>
      </c>
      <c r="BO61" s="0" t="n">
        <f aca="false">IF(ISNUMBER(FIND(BO$1,$D61))=$AO$1,1,0)*VLOOKUP($Z$2,DALYs!$A$2:$MW$40,'Intervention list'!BO$195+1,0)</f>
        <v>0</v>
      </c>
      <c r="BP61" s="0" t="n">
        <f aca="false">IF(ISNUMBER(FIND(BP$1,$D61))=$AO$1,1,0)*VLOOKUP($Z$2,DALYs!$A$2:$MW$40,'Intervention list'!BP$195+1,0)</f>
        <v>0</v>
      </c>
      <c r="BQ61" s="0" t="n">
        <f aca="false">IF(ISNUMBER(FIND(BQ$1,$D61))=$AO$1,1,0)*VLOOKUP($Z$2,DALYs!$A$2:$MW$40,'Intervention list'!BQ$195+1,0)</f>
        <v>0</v>
      </c>
      <c r="BR61" s="0" t="n">
        <f aca="false">IF(ISNUMBER(FIND(BR$1,$D61))=$AO$1,1,0)*VLOOKUP($Z$2,DALYs!$A$2:$MW$40,'Intervention list'!BR$195+1,0)</f>
        <v>0</v>
      </c>
      <c r="BS61" s="0" t="n">
        <f aca="false">IF(ISNUMBER(FIND(BS$1,$D61))=$AO$1,1,0)*VLOOKUP($Z$2,DALYs!$A$2:$MW$40,'Intervention list'!BS$195+1,0)</f>
        <v>0</v>
      </c>
      <c r="BT61" s="0" t="n">
        <f aca="false">IF(ISNUMBER(FIND(BT$1,$D61))=$AO$1,1,0)*VLOOKUP($Z$2,DALYs!$A$2:$MW$40,'Intervention list'!BT$195+1,0)</f>
        <v>0</v>
      </c>
      <c r="BU61" s="0" t="n">
        <f aca="false">IF(ISNUMBER(FIND(BU$1,$D61))=$AO$1,1,0)*VLOOKUP($Z$2,DALYs!$A$2:$MW$40,'Intervention list'!BU$195+1,0)</f>
        <v>0</v>
      </c>
      <c r="BV61" s="0" t="n">
        <f aca="false">IF(ISNUMBER(FIND(BV$1,$D61))=$AO$1,1,0)*VLOOKUP($Z$2,DALYs!$A$2:$MW$40,'Intervention list'!BV$195+1,0)</f>
        <v>0</v>
      </c>
      <c r="BW61" s="0" t="n">
        <f aca="false">IF(ISNUMBER(FIND(BW$1,$D61))=$AO$1,1,0)*VLOOKUP($Z$2,DALYs!$A$2:$MW$40,'Intervention list'!BW$195+1,0)</f>
        <v>0</v>
      </c>
      <c r="BX61" s="0" t="n">
        <f aca="false">IF(ISNUMBER(FIND(BX$1,$D61))=$AO$1,1,0)*VLOOKUP($Z$2,DALYs!$A$2:$MW$40,'Intervention list'!BX$195+1,0)</f>
        <v>0</v>
      </c>
      <c r="BY61" s="0" t="n">
        <f aca="false">IF(ISNUMBER(FIND(BY$1,$D61))=$AO$1,1,0)*VLOOKUP($Z$2,DALYs!$A$2:$MW$40,'Intervention list'!BY$195+1,0)</f>
        <v>0</v>
      </c>
      <c r="BZ61" s="0" t="n">
        <f aca="false">IF(ISNUMBER(FIND(BZ$1,$D61))=$AO$1,1,0)*VLOOKUP($Z$2,DALYs!$A$2:$MW$40,'Intervention list'!BZ$195+1,0)</f>
        <v>0</v>
      </c>
      <c r="CA61" s="0" t="n">
        <f aca="false">IF(ISNUMBER(FIND(CA$1,$D61))=$AO$1,1,0)*VLOOKUP($Z$2,DALYs!$A$2:$MW$40,'Intervention list'!CA$195+1,0)</f>
        <v>0</v>
      </c>
      <c r="CB61" s="0" t="n">
        <f aca="false">IF(ISNUMBER(FIND(CB$1,$D61))=$AO$1,1,0)*VLOOKUP($Z$2,DALYs!$A$2:$MW$40,'Intervention list'!CB$195+1,0)</f>
        <v>0</v>
      </c>
      <c r="CC61" s="0" t="n">
        <f aca="false">IF(ISNUMBER(FIND(CC$1,$D61))=$AO$1,1,0)*VLOOKUP($Z$2,DALYs!$A$2:$MW$40,'Intervention list'!CC$195+1,0)</f>
        <v>0</v>
      </c>
      <c r="CD61" s="0" t="n">
        <f aca="false">IF(ISNUMBER(FIND(CD$1,$D61))=$AO$1,1,0)*VLOOKUP($Z$2,DALYs!$A$2:$MW$40,'Intervention list'!CD$195+1,0)</f>
        <v>0</v>
      </c>
      <c r="CE61" s="0" t="n">
        <f aca="false">IF(ISNUMBER(FIND(CE$1,$D61))=$AO$1,1,0)*VLOOKUP($Z$2,DALYs!$A$2:$MW$40,'Intervention list'!CE$195+1,0)</f>
        <v>0</v>
      </c>
      <c r="CF61" s="0" t="n">
        <f aca="false">IF(ISNUMBER(FIND(CF$1,$D61))=$AO$1,1,0)*VLOOKUP($Z$2,DALYs!$A$2:$MW$40,'Intervention list'!CF$195+1,0)</f>
        <v>0</v>
      </c>
      <c r="CG61" s="0" t="n">
        <f aca="false">IF(ISNUMBER(FIND(CG$1,$D61))=$AO$1,1,0)*VLOOKUP($Z$2,DALYs!$A$2:$MW$40,'Intervention list'!CG$195+1,0)</f>
        <v>0</v>
      </c>
      <c r="CH61" s="0" t="n">
        <f aca="false">IF(ISNUMBER(FIND(CH$1,$D61))=$AO$1,1,0)*VLOOKUP($Z$2,DALYs!$A$2:$MW$40,'Intervention list'!CH$195+1,0)</f>
        <v>0</v>
      </c>
      <c r="CI61" s="0" t="n">
        <f aca="false">IF(ISNUMBER(FIND(CI$1,$D61))=$AO$1,1,0)*VLOOKUP($Z$2,DALYs!$A$2:$MW$40,'Intervention list'!CI$195+1,0)</f>
        <v>0</v>
      </c>
      <c r="CJ61" s="0" t="n">
        <f aca="false">IF(ISNUMBER(FIND(CJ$1,$D61))=$AO$1,1,0)*VLOOKUP($Z$2,DALYs!$A$2:$MW$40,'Intervention list'!CJ$195+1,0)</f>
        <v>0</v>
      </c>
      <c r="CK61" s="0" t="n">
        <f aca="false">IF(ISNUMBER(FIND(CK$1,$D61))=$AO$1,1,0)*VLOOKUP($Z$2,DALYs!$A$2:$MW$40,'Intervention list'!CK$195+1,0)</f>
        <v>0</v>
      </c>
      <c r="CL61" s="0" t="n">
        <f aca="false">IF(ISNUMBER(FIND(CL$1,$D61))=$AO$1,1,0)*VLOOKUP($Z$2,DALYs!$A$2:$MW$40,'Intervention list'!CL$195+1,0)</f>
        <v>0</v>
      </c>
      <c r="CM61" s="0" t="n">
        <f aca="false">IF(ISNUMBER(FIND(CM$1,$D61))=$AO$1,1,0)*VLOOKUP($Z$2,DALYs!$A$2:$MW$40,'Intervention list'!CM$195+1,0)</f>
        <v>0</v>
      </c>
      <c r="CN61" s="0" t="n">
        <f aca="false">IF(ISNUMBER(FIND(CN$1,$D61))=$AO$1,1,0)*VLOOKUP($Z$2,DALYs!$A$2:$MW$40,'Intervention list'!CN$195+1,0)</f>
        <v>0</v>
      </c>
      <c r="CO61" s="0" t="n">
        <f aca="false">IF(ISNUMBER(FIND(CO$1,$D61))=$AO$1,1,0)*VLOOKUP($Z$2,DALYs!$A$2:$MW$40,'Intervention list'!CO$195+1,0)</f>
        <v>0</v>
      </c>
      <c r="CP61" s="0" t="n">
        <f aca="false">IF(ISNUMBER(FIND(CP$1,$D61))=$AO$1,1,0)*VLOOKUP($Z$2,DALYs!$A$2:$MW$40,'Intervention list'!CP$195+1,0)</f>
        <v>0</v>
      </c>
      <c r="CQ61" s="0" t="n">
        <f aca="false">IF(ISNUMBER(FIND(CQ$1,$D61))=$AO$1,1,0)*VLOOKUP($Z$2,DALYs!$A$2:$MW$40,'Intervention list'!CQ$195+1,0)</f>
        <v>0</v>
      </c>
      <c r="CR61" s="0" t="n">
        <f aca="false">IF(ISNUMBER(FIND(CR$1,$D61))=$AO$1,1,0)*VLOOKUP($Z$2,DALYs!$A$2:$MW$40,'Intervention list'!CR$195+1,0)</f>
        <v>0</v>
      </c>
      <c r="CS61" s="0" t="n">
        <f aca="false">IF(ISNUMBER(FIND(CS$1,$D61))=$AO$1,1,0)*VLOOKUP($Z$2,DALYs!$A$2:$MW$40,'Intervention list'!CS$195+1,0)</f>
        <v>0</v>
      </c>
      <c r="CT61" s="0" t="n">
        <f aca="false">IF(ISNUMBER(FIND(CT$1,$D61))=$AO$1,1,0)*VLOOKUP($Z$2,DALYs!$A$2:$MW$40,'Intervention list'!CT$195+1,0)</f>
        <v>0</v>
      </c>
      <c r="CU61" s="0" t="n">
        <f aca="false">IF(ISNUMBER(FIND(CU$1,$D61))=$AO$1,1,0)*VLOOKUP($Z$2,DALYs!$A$2:$MW$40,'Intervention list'!CU$195+1,0)</f>
        <v>0</v>
      </c>
      <c r="CV61" s="0" t="n">
        <f aca="false">IF(ISNUMBER(FIND(CV$1,$D61))=$AO$1,1,0)*VLOOKUP($Z$2,DALYs!$A$2:$MW$40,'Intervention list'!CV$195+1,0)</f>
        <v>0</v>
      </c>
      <c r="CW61" s="0" t="n">
        <f aca="false">IF(ISNUMBER(FIND(CW$1,$D61))=$AO$1,1,0)*VLOOKUP($Z$2,DALYs!$A$2:$MW$40,'Intervention list'!CW$195+1,0)</f>
        <v>0</v>
      </c>
      <c r="CX61" s="0" t="n">
        <f aca="false">IF(ISNUMBER(FIND(CX$1,$D61))=$AO$1,1,0)*VLOOKUP($Z$2,DALYs!$A$2:$MW$40,'Intervention list'!CX$195+1,0)</f>
        <v>0</v>
      </c>
      <c r="CY61" s="0" t="n">
        <f aca="false">IF(ISNUMBER(FIND(CY$1,$D61))=$AO$1,1,0)*VLOOKUP($Z$2,DALYs!$A$2:$MW$40,'Intervention list'!CY$195+1,0)</f>
        <v>0</v>
      </c>
      <c r="CZ61" s="0" t="n">
        <f aca="false">IF(ISNUMBER(FIND(CZ$1,$D61))=$AO$1,1,0)*VLOOKUP($Z$2,DALYs!$A$2:$MW$40,'Intervention list'!CZ$195+1,0)</f>
        <v>0</v>
      </c>
      <c r="DA61" s="0" t="n">
        <f aca="false">IF(ISNUMBER(FIND(DA$1,$D61))=$AO$1,1,0)*VLOOKUP($Z$2,DALYs!$A$2:$MW$40,'Intervention list'!DA$195+1,0)</f>
        <v>0</v>
      </c>
      <c r="DB61" s="0" t="n">
        <f aca="false">IF(ISNUMBER(FIND(DB$1,$D61))=$AO$1,1,0)*VLOOKUP($Z$2,DALYs!$A$2:$MW$40,'Intervention list'!DB$195+1,0)</f>
        <v>0</v>
      </c>
      <c r="DC61" s="0" t="n">
        <f aca="false">IF(ISNUMBER(FIND(DC$1,$D61))=$AO$1,1,0)*VLOOKUP($Z$2,DALYs!$A$2:$MW$40,'Intervention list'!DC$195+1,0)</f>
        <v>0</v>
      </c>
      <c r="DD61" s="0" t="n">
        <f aca="false">IF(ISNUMBER(FIND(DD$1,$D61))=$AO$1,1,0)*VLOOKUP($Z$2,DALYs!$A$2:$MW$40,'Intervention list'!DD$195+1,0)</f>
        <v>0</v>
      </c>
      <c r="DE61" s="0" t="n">
        <f aca="false">IF(ISNUMBER(FIND(DE$1,$D61))=$AO$1,1,0)*VLOOKUP($Z$2,DALYs!$A$2:$MW$40,'Intervention list'!DE$195+1,0)</f>
        <v>0</v>
      </c>
      <c r="DF61" s="0" t="n">
        <f aca="false">IF(ISNUMBER(FIND(DF$1,$D61))=$AO$1,1,0)*VLOOKUP($Z$2,DALYs!$A$2:$MW$40,'Intervention list'!DF$195+1,0)</f>
        <v>0</v>
      </c>
      <c r="DG61" s="0" t="n">
        <f aca="false">IF(ISNUMBER(FIND(DG$1,$D61))=$AO$1,1,0)*VLOOKUP($Z$2,DALYs!$A$2:$MW$40,'Intervention list'!DG$195+1,0)</f>
        <v>0</v>
      </c>
      <c r="DH61" s="0" t="n">
        <f aca="false">IF(ISNUMBER(FIND(DH$1,$D61))=$AO$1,1,0)*VLOOKUP($Z$2,DALYs!$A$2:$MW$40,'Intervention list'!DH$195+1,0)</f>
        <v>0</v>
      </c>
      <c r="DI61" s="0" t="n">
        <f aca="false">IF(ISNUMBER(FIND(DI$1,$D61))=$AO$1,1,0)*VLOOKUP($Z$2,DALYs!$A$2:$MW$40,'Intervention list'!DI$195+1,0)</f>
        <v>0</v>
      </c>
      <c r="DJ61" s="0" t="n">
        <f aca="false">IF(ISNUMBER(FIND(DJ$1,$D61))=$AO$1,1,0)*VLOOKUP($Z$2,DALYs!$A$2:$MW$40,'Intervention list'!DJ$195+1,0)</f>
        <v>0</v>
      </c>
      <c r="DK61" s="0" t="n">
        <f aca="false">IF(ISNUMBER(FIND(DK$1,$D61))=$AO$1,1,0)*VLOOKUP($Z$2,DALYs!$A$2:$MW$40,'Intervention list'!DK$195+1,0)</f>
        <v>0</v>
      </c>
      <c r="DL61" s="0" t="n">
        <f aca="false">IF(ISNUMBER(FIND(DL$1,$D61))=$AO$1,1,0)*VLOOKUP($Z$2,DALYs!$A$2:$MW$40,'Intervention list'!DL$195+1,0)</f>
        <v>111273.167705669</v>
      </c>
      <c r="DM61" s="0" t="n">
        <f aca="false">IF(ISNUMBER(FIND(DM$1,$D61))=$AO$1,1,0)*VLOOKUP($Z$2,DALYs!$A$2:$MW$40,'Intervention list'!DM$195+1,0)</f>
        <v>0</v>
      </c>
      <c r="DN61" s="0" t="n">
        <f aca="false">IF(ISNUMBER(FIND(DN$1,$D61))=$AO$1,1,0)*VLOOKUP($Z$2,DALYs!$A$2:$MW$40,'Intervention list'!DN$195+1,0)</f>
        <v>27642.6544019001</v>
      </c>
      <c r="DO61" s="0" t="n">
        <f aca="false">IF(ISNUMBER(FIND(DO$1,$D61))=$AO$1,1,0)*VLOOKUP($Z$2,DALYs!$A$2:$MW$40,'Intervention list'!DO$195+1,0)</f>
        <v>32192.5219588168</v>
      </c>
      <c r="DP61" s="0" t="n">
        <f aca="false">IF(ISNUMBER(FIND(DP$1,$D61))=$AO$1,1,0)*VLOOKUP($Z$2,DALYs!$A$2:$MW$40,'Intervention list'!DP$195+1,0)</f>
        <v>0</v>
      </c>
      <c r="DQ61" s="0" t="n">
        <f aca="false">IF(ISNUMBER(FIND(DQ$1,$D61))=$AO$1,1,0)*VLOOKUP($Z$2,DALYs!$A$2:$MW$40,'Intervention list'!DQ$195+1,0)</f>
        <v>0</v>
      </c>
      <c r="DR61" s="0" t="n">
        <f aca="false">IF(ISNUMBER(FIND(DR$1,$D61))=$AO$1,1,0)*VLOOKUP($Z$2,DALYs!$A$2:$MW$40,'Intervention list'!DR$195+1,0)</f>
        <v>0</v>
      </c>
      <c r="DS61" s="0" t="n">
        <f aca="false">IF(ISNUMBER(FIND(DS$1,$D61))=$AO$1,1,0)*VLOOKUP($Z$2,DALYs!$A$2:$MW$40,'Intervention list'!DS$195+1,0)</f>
        <v>0</v>
      </c>
      <c r="DT61" s="0" t="n">
        <f aca="false">IF(ISNUMBER(FIND(DT$1,$D61))=$AO$1,1,0)*VLOOKUP($Z$2,DALYs!$A$2:$MW$40,'Intervention list'!DT$195+1,0)</f>
        <v>0</v>
      </c>
      <c r="DU61" s="0" t="n">
        <f aca="false">IF(ISNUMBER(FIND(DU$1,$D61))=$AO$1,1,0)*VLOOKUP($Z$2,DALYs!$A$2:$MW$40,'Intervention list'!DU$195+1,0)</f>
        <v>0</v>
      </c>
      <c r="DV61" s="0" t="n">
        <f aca="false">IF(ISNUMBER(FIND(DV$1,$D61))=$AO$1,1,0)*VLOOKUP($Z$2,DALYs!$A$2:$MW$40,'Intervention list'!DV$195+1,0)</f>
        <v>0</v>
      </c>
      <c r="DW61" s="0" t="n">
        <f aca="false">IF(ISNUMBER(FIND(DW$1,$D61))=$AO$1,1,0)*VLOOKUP($Z$2,DALYs!$A$2:$MW$40,'Intervention list'!DW$195+1,0)</f>
        <v>0</v>
      </c>
      <c r="DX61" s="0" t="n">
        <f aca="false">IF(ISNUMBER(FIND(DX$1,$D61))=$AO$1,1,0)*VLOOKUP($Z$2,DALYs!$A$2:$MW$40,'Intervention list'!DX$195+1,0)</f>
        <v>0</v>
      </c>
      <c r="DY61" s="0" t="n">
        <f aca="false">IF(ISNUMBER(FIND(DY$1,$D61))=$AO$1,1,0)*VLOOKUP($Z$2,DALYs!$A$2:$MW$40,'Intervention list'!DY$195+1,0)</f>
        <v>0</v>
      </c>
      <c r="DZ61" s="0" t="n">
        <f aca="false">IF(ISNUMBER(FIND(DZ$1,$D61))=$AO$1,1,0)*VLOOKUP($Z$2,DALYs!$A$2:$MW$40,'Intervention list'!DZ$195+1,0)</f>
        <v>0</v>
      </c>
      <c r="EA61" s="0" t="n">
        <f aca="false">IF(ISNUMBER(FIND(EA$1,$D61))=$AO$1,1,0)*VLOOKUP($Z$2,DALYs!$A$2:$MW$40,'Intervention list'!EA$195+1,0)</f>
        <v>0</v>
      </c>
      <c r="EB61" s="0" t="n">
        <f aca="false">IF(ISNUMBER(FIND(EB$1,$D61))=$AO$1,1,0)*VLOOKUP($Z$2,DALYs!$A$2:$MW$40,'Intervention list'!EB$195+1,0)</f>
        <v>0</v>
      </c>
      <c r="EC61" s="0" t="n">
        <f aca="false">IF(ISNUMBER(FIND(EC$1,$D61))=$AO$1,1,0)*VLOOKUP($Z$2,DALYs!$A$2:$MW$40,'Intervention list'!EC$195+1,0)</f>
        <v>0</v>
      </c>
      <c r="ED61" s="0" t="n">
        <f aca="false">IF(ISNUMBER(FIND(ED$1,$D61))=$AO$1,1,0)*VLOOKUP($Z$2,DALYs!$A$2:$MW$40,'Intervention list'!ED$195+1,0)</f>
        <v>0</v>
      </c>
      <c r="EE61" s="0" t="n">
        <f aca="false">IF(ISNUMBER(FIND(EE$1,$D61))=$AO$1,1,0)*VLOOKUP($Z$2,DALYs!$A$2:$MW$40,'Intervention list'!EE$195+1,0)</f>
        <v>0</v>
      </c>
      <c r="EF61" s="0" t="n">
        <f aca="false">IF(ISNUMBER(FIND(EF$1,$D61))=$AO$1,1,0)*VLOOKUP($Z$2,DALYs!$A$2:$MW$40,'Intervention list'!EF$195+1,0)</f>
        <v>0</v>
      </c>
      <c r="EG61" s="0" t="n">
        <f aca="false">IF(ISNUMBER(FIND(EG$1,$D61))=$AO$1,1,0)*VLOOKUP($Z$2,DALYs!$A$2:$MW$40,'Intervention list'!EG$195+1,0)</f>
        <v>0</v>
      </c>
      <c r="EH61" s="0" t="n">
        <f aca="false">IF(ISNUMBER(FIND(EH$1,$D61))=$AO$1,1,0)*VLOOKUP($Z$2,DALYs!$A$2:$MW$40,'Intervention list'!EH$195+1,0)</f>
        <v>0</v>
      </c>
      <c r="EI61" s="0" t="n">
        <f aca="false">IF(ISNUMBER(FIND(EI$1,$D61))=$AO$1,1,0)*VLOOKUP($Z$2,DALYs!$A$2:$MW$40,'Intervention list'!EI$195+1,0)</f>
        <v>0</v>
      </c>
      <c r="EJ61" s="0" t="n">
        <f aca="false">IF(ISNUMBER(FIND(EJ$1,$D61))=$AO$1,1,0)*VLOOKUP($Z$2,DALYs!$A$2:$MW$40,'Intervention list'!EJ$195+1,0)</f>
        <v>0</v>
      </c>
      <c r="EK61" s="0" t="n">
        <f aca="false">IF(ISNUMBER(FIND(EK$1,$D61))=$AO$1,1,0)*VLOOKUP($Z$2,DALYs!$A$2:$MW$40,'Intervention list'!EK$195+1,0)</f>
        <v>0</v>
      </c>
      <c r="EL61" s="0" t="n">
        <f aca="false">IF(ISNUMBER(FIND(EL$1,$D61))=$AO$1,1,0)*VLOOKUP($Z$2,DALYs!$A$2:$MW$40,'Intervention list'!EL$195+1,0)</f>
        <v>0</v>
      </c>
      <c r="EM61" s="0" t="n">
        <f aca="false">IF(ISNUMBER(FIND(EM$1,$D61))=$AO$1,1,0)*VLOOKUP($Z$2,DALYs!$A$2:$MW$40,'Intervention list'!EM$195+1,0)</f>
        <v>0</v>
      </c>
      <c r="EN61" s="0" t="n">
        <f aca="false">IF(ISNUMBER(FIND(EN$1,$D61))=$AO$1,1,0)*VLOOKUP($Z$2,DALYs!$A$2:$MW$40,'Intervention list'!EN$195+1,0)</f>
        <v>0</v>
      </c>
      <c r="EO61" s="0" t="n">
        <f aca="false">IF(ISNUMBER(FIND(EO$1,$D61))=$AO$1,1,0)*VLOOKUP($Z$2,DALYs!$A$2:$MW$40,'Intervention list'!EO$195+1,0)</f>
        <v>0</v>
      </c>
      <c r="EP61" s="0" t="n">
        <f aca="false">IF(ISNUMBER(FIND(EP$1,$D61))=$AO$1,1,0)*VLOOKUP($Z$2,DALYs!$A$2:$MW$40,'Intervention list'!EP$195+1,0)</f>
        <v>0</v>
      </c>
      <c r="EQ61" s="0" t="n">
        <f aca="false">IF(ISNUMBER(FIND(EQ$1,$D61))=$AO$1,1,0)*VLOOKUP($Z$2,DALYs!$A$2:$MW$40,'Intervention list'!EQ$195+1,0)</f>
        <v>0</v>
      </c>
      <c r="ER61" s="0" t="n">
        <f aca="false">IF(ISNUMBER(FIND(ER$1,$D61))=$AO$1,1,0)*VLOOKUP($Z$2,DALYs!$A$2:$MW$40,'Intervention list'!ER$195+1,0)</f>
        <v>0</v>
      </c>
      <c r="ES61" s="0" t="n">
        <f aca="false">IF(ISNUMBER(FIND(ES$1,$D61))=$AO$1,1,0)*VLOOKUP($Z$2,DALYs!$A$2:$MW$40,'Intervention list'!ES$195+1,0)</f>
        <v>0</v>
      </c>
      <c r="ET61" s="0" t="n">
        <f aca="false">IF(ISNUMBER(FIND(ET$1,$D61))=$AO$1,1,0)*VLOOKUP($Z$2,DALYs!$A$2:$MW$40,'Intervention list'!ET$195+1,0)</f>
        <v>0</v>
      </c>
      <c r="EU61" s="0" t="n">
        <f aca="false">IF(ISNUMBER(FIND(EU$1,$D61))=$AO$1,1,0)*VLOOKUP($Z$2,DALYs!$A$2:$MW$40,'Intervention list'!EU$195+1,0)</f>
        <v>0</v>
      </c>
      <c r="EV61" s="0" t="n">
        <f aca="false">IF(ISNUMBER(FIND(EV$1,$D61))=$AO$1,1,0)*VLOOKUP($Z$2,DALYs!$A$2:$MW$40,'Intervention list'!EV$195+1,0)</f>
        <v>0</v>
      </c>
      <c r="EW61" s="0" t="n">
        <f aca="false">IF(ISNUMBER(FIND(EW$1,$D61))=$AO$1,1,0)*VLOOKUP($Z$2,DALYs!$A$2:$MW$40,'Intervention list'!EW$195+1,0)</f>
        <v>0</v>
      </c>
      <c r="EX61" s="0" t="n">
        <f aca="false">IF(ISNUMBER(FIND(EX$1,$D61))=$AO$1,1,0)*VLOOKUP($Z$2,DALYs!$A$2:$MW$40,'Intervention list'!EX$195+1,0)</f>
        <v>0</v>
      </c>
      <c r="EY61" s="0" t="n">
        <f aca="false">IF(ISNUMBER(FIND(EY$1,$D61))=$AO$1,1,0)*VLOOKUP($Z$2,DALYs!$A$2:$MW$40,'Intervention list'!EY$195+1,0)</f>
        <v>0</v>
      </c>
      <c r="EZ61" s="0" t="n">
        <f aca="false">IF(ISNUMBER(FIND(EZ$1,$D61))=$AO$1,1,0)*VLOOKUP($Z$2,DALYs!$A$2:$MW$40,'Intervention list'!EZ$195+1,0)</f>
        <v>0</v>
      </c>
      <c r="FA61" s="0" t="n">
        <f aca="false">IF(ISNUMBER(FIND(FA$1,$D61))=$AO$1,1,0)*VLOOKUP($Z$2,DALYs!$A$2:$MW$40,'Intervention list'!FA$195+1,0)</f>
        <v>0</v>
      </c>
      <c r="FB61" s="0" t="n">
        <f aca="false">IF(ISNUMBER(FIND(FB$1,$D61))=$AO$1,1,0)*VLOOKUP($Z$2,DALYs!$A$2:$MW$40,'Intervention list'!FB$195+1,0)</f>
        <v>0</v>
      </c>
      <c r="FC61" s="0" t="n">
        <f aca="false">IF(ISNUMBER(FIND(FC$1,$D61))=$AO$1,1,0)*VLOOKUP($Z$2,DALYs!$A$2:$MW$40,'Intervention list'!FC$195+1,0)</f>
        <v>0</v>
      </c>
      <c r="FD61" s="0" t="n">
        <f aca="false">IF(ISNUMBER(FIND(FD$1,$D61))=$AO$1,1,0)*VLOOKUP($Z$2,DALYs!$A$2:$MW$40,'Intervention list'!FD$195+1,0)</f>
        <v>0</v>
      </c>
      <c r="FE61" s="0" t="n">
        <f aca="false">IF(ISNUMBER(FIND(FE$1,$D61))=$AO$1,1,0)*VLOOKUP($Z$2,DALYs!$A$2:$MW$40,'Intervention list'!FE$195+1,0)</f>
        <v>0</v>
      </c>
      <c r="FF61" s="0" t="n">
        <f aca="false">IF(ISNUMBER(FIND(FF$1,$D61))=$AO$1,1,0)*VLOOKUP($Z$2,DALYs!$A$2:$MW$40,'Intervention list'!FF$195+1,0)</f>
        <v>0</v>
      </c>
      <c r="FG61" s="0" t="n">
        <f aca="false">IF(ISNUMBER(FIND(FG$1,$D61))=$AO$1,1,0)*VLOOKUP($Z$2,DALYs!$A$2:$MW$40,'Intervention list'!FG$195+1,0)</f>
        <v>0</v>
      </c>
      <c r="FH61" s="0" t="n">
        <f aca="false">IF(ISNUMBER(FIND(FH$1,$D61))=$AO$1,1,0)*VLOOKUP($Z$2,DALYs!$A$2:$MW$40,'Intervention list'!FH$195+1,0)</f>
        <v>0</v>
      </c>
      <c r="FI61" s="0" t="n">
        <f aca="false">IF(ISNUMBER(FIND(FI$1,$D61))=$AO$1,1,0)*VLOOKUP($Z$2,DALYs!$A$2:$MW$40,'Intervention list'!FI$195+1,0)</f>
        <v>0</v>
      </c>
      <c r="FJ61" s="0" t="n">
        <f aca="false">IF(ISNUMBER(FIND(FJ$1,$D61))=$AO$1,1,0)*VLOOKUP($Z$2,DALYs!$A$2:$MW$40,'Intervention list'!FJ$195+1,0)</f>
        <v>0</v>
      </c>
      <c r="FK61" s="0" t="n">
        <f aca="false">IF(ISNUMBER(FIND(FK$1,$D61))=$AO$1,1,0)*VLOOKUP($Z$2,DALYs!$A$2:$MW$40,'Intervention list'!FK$195+1,0)</f>
        <v>0</v>
      </c>
      <c r="FL61" s="0" t="n">
        <f aca="false">IF(ISNUMBER(FIND(FL$1,$D61))=$AO$1,1,0)*VLOOKUP($Z$2,DALYs!$A$2:$MW$40,'Intervention list'!FL$195+1,0)</f>
        <v>0</v>
      </c>
      <c r="FM61" s="0" t="n">
        <f aca="false">IF(ISNUMBER(FIND(FM$1,$D61))=$AO$1,1,0)*VLOOKUP($Z$2,DALYs!$A$2:$MW$40,'Intervention list'!FM$195+1,0)</f>
        <v>0</v>
      </c>
      <c r="FN61" s="0" t="n">
        <f aca="false">IF(ISNUMBER(FIND(FN$1,$D61))=$AO$1,1,0)*VLOOKUP($Z$2,DALYs!$A$2:$MW$40,'Intervention list'!FN$195+1,0)</f>
        <v>0</v>
      </c>
      <c r="FO61" s="0" t="n">
        <f aca="false">IF(ISNUMBER(FIND(FO$1,$D61))=$AO$1,1,0)*VLOOKUP($Z$2,DALYs!$A$2:$MW$40,'Intervention list'!FO$195+1,0)</f>
        <v>0</v>
      </c>
      <c r="FP61" s="0" t="n">
        <f aca="false">IF(ISNUMBER(FIND(FP$1,$D61))=$AO$1,1,0)*VLOOKUP($Z$2,DALYs!$A$2:$MW$40,'Intervention list'!FP$195+1,0)</f>
        <v>0</v>
      </c>
      <c r="FQ61" s="0" t="n">
        <f aca="false">IF(ISNUMBER(FIND(FQ$1,$D61))=$AO$1,1,0)*VLOOKUP($Z$2,DALYs!$A$2:$MW$40,'Intervention list'!FQ$195+1,0)</f>
        <v>0</v>
      </c>
      <c r="FR61" s="0" t="n">
        <f aca="false">IF(ISNUMBER(FIND(FR$1,$D61))=$AO$1,1,0)*VLOOKUP($Z$2,DALYs!$A$2:$MW$40,'Intervention list'!FR$195+1,0)</f>
        <v>0</v>
      </c>
      <c r="FS61" s="0" t="n">
        <f aca="false">IF(ISNUMBER(FIND(FS$1,$D61))=$AO$1,1,0)*VLOOKUP($Z$2,DALYs!$A$2:$MW$40,'Intervention list'!FS$195+1,0)</f>
        <v>0</v>
      </c>
      <c r="FT61" s="0" t="n">
        <f aca="false">IF(ISNUMBER(FIND(FT$1,$D61))=$AO$1,1,0)*VLOOKUP($Z$2,DALYs!$A$2:$MW$40,'Intervention list'!FT$195+1,0)</f>
        <v>0</v>
      </c>
      <c r="FU61" s="0" t="n">
        <f aca="false">IF(ISNUMBER(FIND(FU$1,$D61))=$AO$1,1,0)*VLOOKUP($Z$2,DALYs!$A$2:$MW$40,'Intervention list'!FU$195+1,0)</f>
        <v>0</v>
      </c>
      <c r="FV61" s="0" t="n">
        <f aca="false">IF(ISNUMBER(FIND(FV$1,$D61))=$AO$1,1,0)*VLOOKUP($Z$2,DALYs!$A$2:$MW$40,'Intervention list'!FV$195+1,0)</f>
        <v>0</v>
      </c>
      <c r="FW61" s="0" t="n">
        <f aca="false">IF(ISNUMBER(FIND(FW$1,$D61))=$AO$1,1,0)*VLOOKUP($Z$2,DALYs!$A$2:$MW$40,'Intervention list'!FW$195+1,0)</f>
        <v>0</v>
      </c>
      <c r="FX61" s="0" t="n">
        <f aca="false">IF(ISNUMBER(FIND(FX$1,$D61))=$AO$1,1,0)*VLOOKUP($Z$2,DALYs!$A$2:$MW$40,'Intervention list'!FX$195+1,0)</f>
        <v>0</v>
      </c>
      <c r="FY61" s="0" t="n">
        <f aca="false">IF(ISNUMBER(FIND(FY$1,$D61))=$AO$1,1,0)*VLOOKUP($Z$2,DALYs!$A$2:$MW$40,'Intervention list'!FY$195+1,0)</f>
        <v>0</v>
      </c>
      <c r="FZ61" s="0" t="n">
        <f aca="false">IF(ISNUMBER(FIND(FZ$1,$D61))=$AO$1,1,0)*VLOOKUP($Z$2,DALYs!$A$2:$MW$40,'Intervention list'!FZ$195+1,0)</f>
        <v>0</v>
      </c>
      <c r="GA61" s="0" t="n">
        <f aca="false">IF(ISNUMBER(FIND(GA$1,$D61))=$AO$1,1,0)*VLOOKUP($Z$2,DALYs!$A$2:$MW$40,'Intervention list'!GA$195+1,0)</f>
        <v>0</v>
      </c>
      <c r="GB61" s="0" t="n">
        <f aca="false">IF(ISNUMBER(FIND(GB$1,$D61))=$AO$1,1,0)*VLOOKUP($Z$2,DALYs!$A$2:$MW$40,'Intervention list'!GB$195+1,0)</f>
        <v>0</v>
      </c>
      <c r="GC61" s="0" t="n">
        <f aca="false">IF(ISNUMBER(FIND(GC$1,$D61))=$AO$1,1,0)*VLOOKUP($Z$2,DALYs!$A$2:$MW$40,'Intervention list'!GC$195+1,0)</f>
        <v>0</v>
      </c>
      <c r="GD61" s="0" t="n">
        <f aca="false">IF(ISNUMBER(FIND(GD$1,$D61))=$AO$1,1,0)*VLOOKUP($Z$2,DALYs!$A$2:$MW$40,'Intervention list'!GD$195+1,0)</f>
        <v>0</v>
      </c>
      <c r="GE61" s="0" t="n">
        <f aca="false">IF(ISNUMBER(FIND(GE$1,$D61))=$AO$1,1,0)*VLOOKUP($Z$2,DALYs!$A$2:$MW$40,'Intervention list'!GE$195+1,0)</f>
        <v>0</v>
      </c>
      <c r="GF61" s="0" t="n">
        <f aca="false">IF(ISNUMBER(FIND(GF$1,$D61))=$AO$1,1,0)*VLOOKUP($Z$2,DALYs!$A$2:$MW$40,'Intervention list'!GF$195+1,0)</f>
        <v>0</v>
      </c>
      <c r="GG61" s="0" t="n">
        <f aca="false">IF(ISNUMBER(FIND(GG$1,$D61))=$AO$1,1,0)*VLOOKUP($Z$2,DALYs!$A$2:$MW$40,'Intervention list'!GG$195+1,0)</f>
        <v>0</v>
      </c>
      <c r="GH61" s="0" t="n">
        <f aca="false">IF(ISNUMBER(FIND(GH$1,$D61))=$AO$1,1,0)*VLOOKUP($Z$2,DALYs!$A$2:$MW$40,'Intervention list'!GH$195+1,0)</f>
        <v>0</v>
      </c>
      <c r="GI61" s="0" t="n">
        <f aca="false">IF(ISNUMBER(FIND(GI$1,$D61))=$AO$1,1,0)*VLOOKUP($Z$2,DALYs!$A$2:$MW$40,'Intervention list'!GI$195+1,0)</f>
        <v>0</v>
      </c>
      <c r="GJ61" s="0" t="n">
        <f aca="false">IF(ISNUMBER(FIND(GJ$1,$D61))=$AO$1,1,0)*VLOOKUP($Z$2,DALYs!$A$2:$MW$40,'Intervention list'!GJ$195+1,0)</f>
        <v>0</v>
      </c>
      <c r="GK61" s="0" t="n">
        <f aca="false">IF(ISNUMBER(FIND(GK$1,$D61))=$AO$1,1,0)*VLOOKUP($Z$2,DALYs!$A$2:$MW$40,'Intervention list'!GK$195+1,0)</f>
        <v>0</v>
      </c>
      <c r="GL61" s="0" t="n">
        <f aca="false">IF(ISNUMBER(FIND(GL$1,$D61))=$AO$1,1,0)*VLOOKUP($Z$2,DALYs!$A$2:$MW$40,'Intervention list'!GL$195+1,0)</f>
        <v>0</v>
      </c>
      <c r="GM61" s="0" t="n">
        <f aca="false">IF(ISNUMBER(FIND(GM$1,$D61))=$AO$1,1,0)*VLOOKUP($Z$2,DALYs!$A$2:$MW$40,'Intervention list'!GM$195+1,0)</f>
        <v>0</v>
      </c>
      <c r="GN61" s="0" t="n">
        <f aca="false">IF(ISNUMBER(FIND(GN$1,$D61))=$AO$1,1,0)*VLOOKUP($Z$2,DALYs!$A$2:$MW$40,'Intervention list'!GN$195+1,0)</f>
        <v>0</v>
      </c>
      <c r="GO61" s="0" t="n">
        <f aca="false">IF(ISNUMBER(FIND(GO$1,$D61))=$AO$1,1,0)*VLOOKUP($Z$2,DALYs!$A$2:$MW$40,'Intervention list'!GO$195+1,0)</f>
        <v>0</v>
      </c>
      <c r="GP61" s="0" t="n">
        <f aca="false">IF(ISNUMBER(FIND(GP$1,$D61))=$AO$1,1,0)*VLOOKUP($Z$2,DALYs!$A$2:$MW$40,'Intervention list'!GP$195+1,0)</f>
        <v>0</v>
      </c>
      <c r="GQ61" s="0" t="n">
        <f aca="false">IF(ISNUMBER(FIND(GQ$1,$D61))=$AO$1,1,0)*VLOOKUP($Z$2,DALYs!$A$2:$MW$40,'Intervention list'!GQ$195+1,0)</f>
        <v>0</v>
      </c>
      <c r="GR61" s="0" t="n">
        <f aca="false">IF(ISNUMBER(FIND(GR$1,$D61))=$AO$1,1,0)*VLOOKUP($Z$2,DALYs!$A$2:$MW$40,'Intervention list'!GR$195+1,0)</f>
        <v>0</v>
      </c>
      <c r="GS61" s="0" t="n">
        <f aca="false">IF(ISNUMBER(FIND(GS$1,$D61))=$AO$1,1,0)*VLOOKUP($Z$2,DALYs!$A$2:$MW$40,'Intervention list'!GS$195+1,0)</f>
        <v>0</v>
      </c>
      <c r="GT61" s="0" t="n">
        <f aca="false">IF(ISNUMBER(FIND(GT$1,$D61))=$AO$1,1,0)*VLOOKUP($Z$2,DALYs!$A$2:$MW$40,'Intervention list'!GT$195+1,0)</f>
        <v>0</v>
      </c>
      <c r="GU61" s="0" t="n">
        <f aca="false">IF(ISNUMBER(FIND(GU$1,$D61))=$AO$1,1,0)*VLOOKUP($Z$2,DALYs!$A$2:$MW$40,'Intervention list'!GU$195+1,0)</f>
        <v>0</v>
      </c>
      <c r="GV61" s="0" t="n">
        <f aca="false">IF(ISNUMBER(FIND(GV$1,$D61))=$AO$1,1,0)*VLOOKUP($Z$2,DALYs!$A$2:$MW$40,'Intervention list'!GV$195+1,0)</f>
        <v>0</v>
      </c>
      <c r="GW61" s="0" t="n">
        <f aca="false">IF(ISNUMBER(FIND(GW$1,$D61))=$AO$1,1,0)*VLOOKUP($Z$2,DALYs!$A$2:$MW$40,'Intervention list'!GW$195+1,0)</f>
        <v>0</v>
      </c>
      <c r="GX61" s="0" t="n">
        <f aca="false">IF(ISNUMBER(FIND(GX$1,$D61))=$AO$1,1,0)*VLOOKUP($Z$2,DALYs!$A$2:$MW$40,'Intervention list'!GX$195+1,0)</f>
        <v>0</v>
      </c>
      <c r="GY61" s="0" t="n">
        <f aca="false">IF(ISNUMBER(FIND(GY$1,$D61))=$AO$1,1,0)*VLOOKUP($Z$2,DALYs!$A$2:$MW$40,'Intervention list'!GY$195+1,0)</f>
        <v>0</v>
      </c>
      <c r="GZ61" s="0" t="n">
        <f aca="false">IF(ISNUMBER(FIND(GZ$1,$D61))=$AO$1,1,0)*VLOOKUP($Z$2,DALYs!$A$2:$MW$40,'Intervention list'!GZ$195+1,0)</f>
        <v>0</v>
      </c>
      <c r="HA61" s="0" t="n">
        <f aca="false">IF(ISNUMBER(FIND(HA$1,$D61))=$AO$1,1,0)*VLOOKUP($Z$2,DALYs!$A$2:$MW$40,'Intervention list'!HA$195+1,0)</f>
        <v>0</v>
      </c>
      <c r="HB61" s="0" t="n">
        <f aca="false">IF(ISNUMBER(FIND(HB$1,$D61))=$AO$1,1,0)*VLOOKUP($Z$2,DALYs!$A$2:$MW$40,'Intervention list'!HB$195+1,0)</f>
        <v>0</v>
      </c>
      <c r="HC61" s="0" t="n">
        <f aca="false">IF(ISNUMBER(FIND(HC$1,$D61))=$AO$1,1,0)*VLOOKUP($Z$2,DALYs!$A$2:$MW$40,'Intervention list'!HC$195+1,0)</f>
        <v>0</v>
      </c>
      <c r="HD61" s="0" t="n">
        <f aca="false">IF(ISNUMBER(FIND(HD$1,$D61))=$AO$1,1,0)*VLOOKUP($Z$2,DALYs!$A$2:$MW$40,'Intervention list'!HD$195+1,0)</f>
        <v>0</v>
      </c>
      <c r="HE61" s="0" t="n">
        <f aca="false">IF(ISNUMBER(FIND(HE$1,$D61))=$AO$1,1,0)*VLOOKUP($Z$2,DALYs!$A$2:$MW$40,'Intervention list'!HE$195+1,0)</f>
        <v>0</v>
      </c>
      <c r="HF61" s="0" t="n">
        <f aca="false">IF(ISNUMBER(FIND(HF$1,$D61))=$AO$1,1,0)*VLOOKUP($Z$2,DALYs!$A$2:$MW$40,'Intervention list'!HF$195+1,0)</f>
        <v>0</v>
      </c>
      <c r="HG61" s="0" t="n">
        <f aca="false">IF(ISNUMBER(FIND(HG$1,$D61))=$AO$1,1,0)*VLOOKUP($Z$2,DALYs!$A$2:$MW$40,'Intervention list'!HG$195+1,0)</f>
        <v>0</v>
      </c>
      <c r="HH61" s="0" t="n">
        <f aca="false">IF(ISNUMBER(FIND(HH$1,$D61))=$AO$1,1,0)*VLOOKUP($Z$2,DALYs!$A$2:$MW$40,'Intervention list'!HH$195+1,0)</f>
        <v>0</v>
      </c>
      <c r="HI61" s="0" t="n">
        <f aca="false">IF(ISNUMBER(FIND(HI$1,$D61))=$AO$1,1,0)*VLOOKUP($Z$2,DALYs!$A$2:$MW$40,'Intervention list'!HI$195+1,0)</f>
        <v>0</v>
      </c>
      <c r="HJ61" s="0" t="n">
        <f aca="false">IF(ISNUMBER(FIND(HJ$1,$D61))=$AO$1,1,0)*VLOOKUP($Z$2,DALYs!$A$2:$MW$40,'Intervention list'!HJ$195+1,0)</f>
        <v>0</v>
      </c>
      <c r="HK61" s="0" t="n">
        <f aca="false">IF(ISNUMBER(FIND(HK$1,$D61))=$AO$1,1,0)*VLOOKUP($Z$2,DALYs!$A$2:$MW$40,'Intervention list'!HK$195+1,0)</f>
        <v>0</v>
      </c>
      <c r="HL61" s="0" t="n">
        <f aca="false">IF(ISNUMBER(FIND(HL$1,$D61))=$AO$1,1,0)*VLOOKUP($Z$2,DALYs!$A$2:$MW$40,'Intervention list'!HL$195+1,0)</f>
        <v>0</v>
      </c>
      <c r="HM61" s="0" t="n">
        <f aca="false">IF(ISNUMBER(FIND(HM$1,$D61))=$AO$1,1,0)*VLOOKUP($Z$2,DALYs!$A$2:$MW$40,'Intervention list'!HM$195+1,0)</f>
        <v>0</v>
      </c>
      <c r="HN61" s="0" t="n">
        <f aca="false">IF(ISNUMBER(FIND(HN$1,$D61))=$AO$1,1,0)*VLOOKUP($Z$2,DALYs!$A$2:$MW$40,'Intervention list'!HN$195+1,0)</f>
        <v>0</v>
      </c>
      <c r="HO61" s="0" t="n">
        <f aca="false">IF(ISNUMBER(FIND(HO$1,$D61))=$AO$1,1,0)*VLOOKUP($Z$2,DALYs!$A$2:$MW$40,'Intervention list'!HO$195+1,0)</f>
        <v>0</v>
      </c>
      <c r="HP61" s="0" t="n">
        <f aca="false">IF(ISNUMBER(FIND(HP$1,$D61))=$AO$1,1,0)*VLOOKUP($Z$2,DALYs!$A$2:$MW$40,'Intervention list'!HP$195+1,0)</f>
        <v>0</v>
      </c>
      <c r="HQ61" s="0" t="n">
        <f aca="false">IF(ISNUMBER(FIND(HQ$1,$D61))=$AO$1,1,0)*VLOOKUP($Z$2,DALYs!$A$2:$MW$40,'Intervention list'!HQ$195+1,0)</f>
        <v>0</v>
      </c>
      <c r="HR61" s="0" t="n">
        <f aca="false">IF(ISNUMBER(FIND(HR$1,$D61))=$AO$1,1,0)*VLOOKUP($Z$2,DALYs!$A$2:$MW$40,'Intervention list'!HR$195+1,0)</f>
        <v>19389.607860292</v>
      </c>
      <c r="HS61" s="0" t="n">
        <f aca="false">IF(ISNUMBER(FIND(HS$1,$D61))=$AO$1,1,0)*VLOOKUP($Z$2,DALYs!$A$2:$MW$40,'Intervention list'!HS$195+1,0)</f>
        <v>0</v>
      </c>
      <c r="HT61" s="0" t="n">
        <f aca="false">IF(ISNUMBER(FIND(HT$1,$D61))=$AO$1,1,0)*VLOOKUP($Z$2,DALYs!$A$2:$MW$40,'Intervention list'!HT$195+1,0)</f>
        <v>0</v>
      </c>
      <c r="HU61" s="0" t="n">
        <f aca="false">IF(ISNUMBER(FIND(HU$1,$D61))=$AO$1,1,0)*VLOOKUP($Z$2,DALYs!$A$2:$MW$40,'Intervention list'!HU$195+1,0)</f>
        <v>6700.73242908185</v>
      </c>
      <c r="HV61" s="0" t="n">
        <f aca="false">IF(ISNUMBER(FIND(HV$1,$D61))=$AO$1,1,0)*VLOOKUP($Z$2,DALYs!$A$2:$MW$40,'Intervention list'!HV$195+1,0)</f>
        <v>4368.53793388353</v>
      </c>
      <c r="HW61" s="0" t="n">
        <f aca="false">IF(ISNUMBER(FIND(HW$1,$D61))=$AO$1,1,0)*VLOOKUP($Z$2,DALYs!$A$2:$MW$40,'Intervention list'!HW$195+1,0)</f>
        <v>0</v>
      </c>
      <c r="HX61" s="0" t="n">
        <f aca="false">IF(ISNUMBER(FIND(HX$1,$D61))=$AO$1,1,0)*VLOOKUP($Z$2,DALYs!$A$2:$MW$40,'Intervention list'!HX$195+1,0)</f>
        <v>0</v>
      </c>
      <c r="HY61" s="0" t="n">
        <f aca="false">IF(ISNUMBER(FIND(HY$1,$D61))=$AO$1,1,0)*VLOOKUP($Z$2,DALYs!$A$2:$MW$40,'Intervention list'!HY$195+1,0)</f>
        <v>0</v>
      </c>
      <c r="HZ61" s="0" t="n">
        <f aca="false">IF(ISNUMBER(FIND(HZ$1,$D61))=$AO$1,1,0)*VLOOKUP($Z$2,DALYs!$A$2:$MW$40,'Intervention list'!HZ$195+1,0)</f>
        <v>0</v>
      </c>
      <c r="IA61" s="0" t="n">
        <f aca="false">IF(ISNUMBER(FIND(IA$1,$D61))=$AO$1,1,0)*VLOOKUP($Z$2,DALYs!$A$2:$MW$40,'Intervention list'!IA$195+1,0)</f>
        <v>0</v>
      </c>
      <c r="IB61" s="0" t="n">
        <f aca="false">IF(ISNUMBER(FIND(IB$1,$D61))=$AO$1,1,0)*VLOOKUP($Z$2,DALYs!$A$2:$MW$40,'Intervention list'!IB$195+1,0)</f>
        <v>0</v>
      </c>
      <c r="IC61" s="0" t="n">
        <f aca="false">IF(ISNUMBER(FIND(IC$1,$D61))=$AO$1,1,0)*VLOOKUP($Z$2,DALYs!$A$2:$MW$40,'Intervention list'!IC$195+1,0)</f>
        <v>0</v>
      </c>
      <c r="ID61" s="0" t="n">
        <f aca="false">IF(ISNUMBER(FIND(ID$1,$D61))=$AO$1,1,0)*VLOOKUP($Z$2,DALYs!$A$2:$MW$40,'Intervention list'!ID$195+1,0)</f>
        <v>0</v>
      </c>
      <c r="IE61" s="0" t="n">
        <f aca="false">IF(ISNUMBER(FIND(IE$1,$D61))=$AO$1,1,0)*VLOOKUP($Z$2,DALYs!$A$2:$MW$40,'Intervention list'!IE$195+1,0)</f>
        <v>0</v>
      </c>
      <c r="IF61" s="0" t="n">
        <f aca="false">IF(ISNUMBER(FIND(IF$1,$D61))=$AO$1,1,0)*VLOOKUP($Z$2,DALYs!$A$2:$MW$40,'Intervention list'!IF$195+1,0)</f>
        <v>0</v>
      </c>
      <c r="IG61" s="0" t="n">
        <f aca="false">IF(ISNUMBER(FIND(IG$1,$D61))=$AO$1,1,0)*VLOOKUP($Z$2,DALYs!$A$2:$MW$40,'Intervention list'!IG$195+1,0)</f>
        <v>0</v>
      </c>
      <c r="IH61" s="0" t="n">
        <f aca="false">IF(ISNUMBER(FIND(IH$1,$D61))=$AO$1,1,0)*VLOOKUP($Z$2,DALYs!$A$2:$MW$40,'Intervention list'!IH$195+1,0)</f>
        <v>0</v>
      </c>
      <c r="II61" s="0" t="n">
        <f aca="false">IF(ISNUMBER(FIND(II$1,$D61))=$AO$1,1,0)*VLOOKUP($Z$2,DALYs!$A$2:$MW$40,'Intervention list'!II$195+1,0)</f>
        <v>0</v>
      </c>
      <c r="IJ61" s="0" t="n">
        <f aca="false">IF(ISNUMBER(FIND(IJ$1,$D61))=$AO$1,1,0)*VLOOKUP($Z$2,DALYs!$A$2:$MW$40,'Intervention list'!IJ$195+1,0)</f>
        <v>0</v>
      </c>
      <c r="IK61" s="0" t="n">
        <f aca="false">IF(ISNUMBER(FIND(IK$1,$D61))=$AO$1,1,0)*VLOOKUP($Z$2,DALYs!$A$2:$MW$40,'Intervention list'!IK$195+1,0)</f>
        <v>0</v>
      </c>
      <c r="IL61" s="0" t="n">
        <f aca="false">IF(ISNUMBER(FIND(IL$1,$D61))=$AO$1,1,0)*VLOOKUP($Z$2,DALYs!$A$2:$MW$40,'Intervention list'!IL$195+1,0)</f>
        <v>0</v>
      </c>
      <c r="IM61" s="0" t="n">
        <f aca="false">IF(ISNUMBER(FIND(IM$1,$D61))=$AO$1,1,0)*VLOOKUP($Z$2,DALYs!$A$2:$MW$40,'Intervention list'!IM$195+1,0)</f>
        <v>0</v>
      </c>
      <c r="IN61" s="0" t="n">
        <f aca="false">IF(ISNUMBER(FIND(IN$1,$D61))=$AO$1,1,0)*VLOOKUP($Z$2,DALYs!$A$2:$MW$40,'Intervention list'!IN$195+1,0)</f>
        <v>0</v>
      </c>
      <c r="IO61" s="0" t="n">
        <f aca="false">IF(ISNUMBER(FIND(IO$1,$D61))=$AO$1,1,0)*VLOOKUP($Z$2,DALYs!$A$2:$MW$40,'Intervention list'!IO$195+1,0)</f>
        <v>0</v>
      </c>
      <c r="IP61" s="0" t="n">
        <f aca="false">IF(ISNUMBER(FIND(IP$1,$D61))=$AO$1,1,0)*VLOOKUP($Z$2,DALYs!$A$2:$MW$40,'Intervention list'!IP$195+1,0)</f>
        <v>0</v>
      </c>
      <c r="IQ61" s="0" t="n">
        <f aca="false">IF(ISNUMBER(FIND(IQ$1,$D61))=$AO$1,1,0)*VLOOKUP($Z$2,DALYs!$A$2:$MW$40,'Intervention list'!IQ$195+1,0)</f>
        <v>0</v>
      </c>
      <c r="IR61" s="0" t="n">
        <f aca="false">IF(ISNUMBER(FIND(IR$1,$D61))=$AO$1,1,0)*VLOOKUP($Z$2,DALYs!$A$2:$MW$40,'Intervention list'!IR$195+1,0)</f>
        <v>0</v>
      </c>
      <c r="IS61" s="0" t="n">
        <f aca="false">IF(ISNUMBER(FIND(IS$1,$D61))=$AO$1,1,0)*VLOOKUP($Z$2,DALYs!$A$2:$MW$40,'Intervention list'!IS$195+1,0)</f>
        <v>0</v>
      </c>
      <c r="IT61" s="0" t="n">
        <f aca="false">IF(ISNUMBER(FIND(IT$1,$D61))=$AO$1,1,0)*VLOOKUP($Z$2,DALYs!$A$2:$MW$40,'Intervention list'!IT$195+1,0)</f>
        <v>0</v>
      </c>
      <c r="IU61" s="0" t="n">
        <f aca="false">IF(ISNUMBER(FIND(IU$1,$D61))=$AO$1,1,0)*VLOOKUP($Z$2,DALYs!$A$2:$MW$40,'Intervention list'!IU$195+1,0)</f>
        <v>0</v>
      </c>
      <c r="IV61" s="0" t="n">
        <f aca="false">IF(ISNUMBER(FIND(IV$1,$D61))=$AO$1,1,0)*VLOOKUP($Z$2,DALYs!$A$2:$MW$40,'Intervention list'!IV$195+1,0)</f>
        <v>0</v>
      </c>
      <c r="IW61" s="0" t="n">
        <f aca="false">IF(ISNUMBER(FIND(IW$1,$D61))=$AO$1,1,0)*VLOOKUP($Z$2,DALYs!$A$2:$MW$40,'Intervention list'!IW$195+1,0)</f>
        <v>0</v>
      </c>
      <c r="IX61" s="0" t="n">
        <f aca="false">IF(ISNUMBER(FIND(IX$1,$D61))=$AO$1,1,0)*VLOOKUP($Z$2,DALYs!$A$2:$MW$40,'Intervention list'!IX$195+1,0)</f>
        <v>0</v>
      </c>
      <c r="IY61" s="0" t="n">
        <f aca="false">IF(ISNUMBER(FIND(IY$1,$D61))=$AO$1,1,0)*VLOOKUP($Z$2,DALYs!$A$2:$MW$40,'Intervention list'!IY$195+1,0)</f>
        <v>0</v>
      </c>
      <c r="IZ61" s="0" t="n">
        <f aca="false">IF(ISNUMBER(FIND(IZ$1,$D61))=$AO$1,1,0)*VLOOKUP($Z$2,DALYs!$A$2:$MW$40,'Intervention list'!IZ$195+1,0)</f>
        <v>0</v>
      </c>
      <c r="JA61" s="0" t="n">
        <f aca="false">IF(ISNUMBER(FIND(JA$1,$D61))=$AO$1,1,0)*VLOOKUP($Z$2,DALYs!$A$2:$MW$40,'Intervention list'!JA$195+1,0)</f>
        <v>0</v>
      </c>
      <c r="JB61" s="0" t="n">
        <f aca="false">IF(ISNUMBER(FIND(JB$1,$D61))=$AO$1,1,0)*VLOOKUP($Z$2,DALYs!$A$2:$MW$40,'Intervention list'!JB$195+1,0)</f>
        <v>0</v>
      </c>
      <c r="JC61" s="0" t="n">
        <f aca="false">IF(ISNUMBER(FIND(JC$1,$D61))=$AO$1,1,0)*VLOOKUP($Z$2,DALYs!$A$2:$MW$40,'Intervention list'!JC$195+1,0)</f>
        <v>0</v>
      </c>
      <c r="JD61" s="0" t="n">
        <f aca="false">IF(ISNUMBER(FIND(JD$1,$D61))=$AO$1,1,0)*VLOOKUP($Z$2,DALYs!$A$2:$MW$40,'Intervention list'!JD$195+1,0)</f>
        <v>0</v>
      </c>
      <c r="JE61" s="0" t="n">
        <f aca="false">IF(ISNUMBER(FIND(JE$1,$D61))=$AO$1,1,0)*VLOOKUP($Z$2,DALYs!$A$2:$MW$40,'Intervention list'!JE$195+1,0)</f>
        <v>0</v>
      </c>
      <c r="JF61" s="0" t="n">
        <f aca="false">IF(ISNUMBER(FIND(JF$1,$D61))=$AO$1,1,0)*VLOOKUP($Z$2,DALYs!$A$2:$MW$40,'Intervention list'!JF$195+1,0)</f>
        <v>0</v>
      </c>
      <c r="JG61" s="0" t="n">
        <f aca="false">IF(ISNUMBER(FIND(JG$1,$D61))=$AO$1,1,0)*VLOOKUP($Z$2,DALYs!$A$2:$MW$40,'Intervention list'!JG$195+1,0)</f>
        <v>0</v>
      </c>
      <c r="JH61" s="0" t="n">
        <f aca="false">IF(ISNUMBER(FIND(JH$1,$D61))=$AO$1,1,0)*VLOOKUP($Z$2,DALYs!$A$2:$MW$40,'Intervention list'!JH$195+1,0)</f>
        <v>0</v>
      </c>
      <c r="JI61" s="0" t="n">
        <f aca="false">IF(ISNUMBER(FIND(JI$1,$D61))=$AO$1,1,0)*VLOOKUP($Z$2,DALYs!$A$2:$MW$40,'Intervention list'!JI$195+1,0)</f>
        <v>0</v>
      </c>
      <c r="JJ61" s="0" t="n">
        <f aca="false">IF(ISNUMBER(FIND(JJ$1,$D61))=$AO$1,1,0)*VLOOKUP($Z$2,DALYs!$A$2:$MW$40,'Intervention list'!JJ$195+1,0)</f>
        <v>0</v>
      </c>
      <c r="JK61" s="0" t="n">
        <f aca="false">IF(ISNUMBER(FIND(JK$1,$D61))=$AO$1,1,0)*VLOOKUP($Z$2,DALYs!$A$2:$MW$40,'Intervention list'!JK$195+1,0)</f>
        <v>0</v>
      </c>
      <c r="JL61" s="0" t="n">
        <f aca="false">IF(ISNUMBER(FIND(JL$1,$D61))=$AO$1,1,0)*VLOOKUP($Z$2,DALYs!$A$2:$MW$40,'Intervention list'!JL$195+1,0)</f>
        <v>0</v>
      </c>
      <c r="JM61" s="0" t="n">
        <f aca="false">IF(ISNUMBER(FIND(JM$1,$D61))=$AO$1,1,0)*VLOOKUP($Z$2,DALYs!$A$2:$MW$40,'Intervention list'!JM$195+1,0)</f>
        <v>0</v>
      </c>
      <c r="JN61" s="0" t="n">
        <f aca="false">IF(ISNUMBER(FIND(JN$1,$D61))=$AO$1,1,0)*VLOOKUP($Z$2,DALYs!$A$2:$MW$40,'Intervention list'!JN$195+1,0)</f>
        <v>0</v>
      </c>
      <c r="JO61" s="0" t="n">
        <f aca="false">IF(ISNUMBER(FIND(JO$1,$D61))=$AO$1,1,0)*VLOOKUP($Z$2,DALYs!$A$2:$MW$40,'Intervention list'!JO$195+1,0)</f>
        <v>0</v>
      </c>
      <c r="JP61" s="0" t="n">
        <f aca="false">IF(ISNUMBER(FIND(JP$1,$D61))=$AO$1,1,0)*VLOOKUP($Z$2,DALYs!$A$2:$MW$40,'Intervention list'!JP$195+1,0)</f>
        <v>0</v>
      </c>
      <c r="JQ61" s="0" t="n">
        <f aca="false">IF(ISNUMBER(FIND(JQ$1,$D61))=$AO$1,1,0)*VLOOKUP($Z$2,DALYs!$A$2:$MW$40,'Intervention list'!JQ$195+1,0)</f>
        <v>0</v>
      </c>
      <c r="JR61" s="0" t="n">
        <f aca="false">IF(ISNUMBER(FIND(JR$1,$D61))=$AO$1,1,0)*VLOOKUP($Z$2,DALYs!$A$2:$MW$40,'Intervention list'!JR$195+1,0)</f>
        <v>0</v>
      </c>
      <c r="JS61" s="0" t="n">
        <f aca="false">IF(ISNUMBER(FIND(JS$1,$D61))=$AO$1,1,0)*VLOOKUP($Z$2,DALYs!$A$2:$MW$40,'Intervention list'!JS$195+1,0)</f>
        <v>0</v>
      </c>
      <c r="JT61" s="0" t="n">
        <f aca="false">IF(ISNUMBER(FIND(JT$1,$D61))=$AO$1,1,0)*VLOOKUP($Z$2,DALYs!$A$2:$MW$40,'Intervention list'!JT$195+1,0)</f>
        <v>0</v>
      </c>
      <c r="JU61" s="0" t="n">
        <f aca="false">IF(ISNUMBER(FIND(JU$1,$D61))=$AO$1,1,0)*VLOOKUP($Z$2,DALYs!$A$2:$MW$40,'Intervention list'!JU$195+1,0)</f>
        <v>0</v>
      </c>
      <c r="JV61" s="0" t="n">
        <f aca="false">IF(ISNUMBER(FIND(JV$1,$D61))=$AO$1,1,0)*VLOOKUP($Z$2,DALYs!$A$2:$MW$40,'Intervention list'!JV$195+1,0)</f>
        <v>0</v>
      </c>
      <c r="JW61" s="0" t="n">
        <f aca="false">IF(ISNUMBER(FIND(JW$1,$D61))=$AO$1,1,0)*VLOOKUP($Z$2,DALYs!$A$2:$MW$40,'Intervention list'!JW$195+1,0)</f>
        <v>0</v>
      </c>
      <c r="JX61" s="0" t="n">
        <f aca="false">IF(ISNUMBER(FIND(JX$1,$D61))=$AO$1,1,0)*VLOOKUP($Z$2,DALYs!$A$2:$MW$40,'Intervention list'!JX$195+1,0)</f>
        <v>0</v>
      </c>
      <c r="JY61" s="0" t="n">
        <f aca="false">IF(ISNUMBER(FIND(JY$1,$D61))=$AO$1,1,0)*VLOOKUP($Z$2,DALYs!$A$2:$MW$40,'Intervention list'!JY$195+1,0)</f>
        <v>0</v>
      </c>
      <c r="JZ61" s="0" t="n">
        <f aca="false">IF(ISNUMBER(FIND(JZ$1,$D61))=$AO$1,1,0)*VLOOKUP($Z$2,DALYs!$A$2:$MW$40,'Intervention list'!JZ$195+1,0)</f>
        <v>0</v>
      </c>
      <c r="KA61" s="0" t="n">
        <f aca="false">IF(ISNUMBER(FIND(KA$1,$D61))=$AO$1,1,0)*VLOOKUP($Z$2,DALYs!$A$2:$MW$40,'Intervention list'!KA$195+1,0)</f>
        <v>0</v>
      </c>
      <c r="KB61" s="0" t="n">
        <f aca="false">IF(ISNUMBER(FIND(KB$1,$D61))=$AO$1,1,0)*VLOOKUP($Z$2,DALYs!$A$2:$MW$40,'Intervention list'!KB$195+1,0)</f>
        <v>0</v>
      </c>
      <c r="KC61" s="0" t="n">
        <f aca="false">IF(ISNUMBER(FIND(KC$1,$D61))=$AO$1,1,0)*VLOOKUP($Z$2,DALYs!$A$2:$MW$40,'Intervention list'!KC$195+1,0)</f>
        <v>0</v>
      </c>
      <c r="KD61" s="0" t="n">
        <f aca="false">IF(ISNUMBER(FIND(KD$1,$D61))=$AO$1,1,0)*VLOOKUP($Z$2,DALYs!$A$2:$MW$40,'Intervention list'!KD$195+1,0)</f>
        <v>0</v>
      </c>
      <c r="KE61" s="0" t="n">
        <f aca="false">IF(ISNUMBER(FIND(KE$1,$D61))=$AO$1,1,0)*VLOOKUP($Z$2,DALYs!$A$2:$MW$40,'Intervention list'!KE$195+1,0)</f>
        <v>0</v>
      </c>
      <c r="KF61" s="0" t="n">
        <f aca="false">IF(ISNUMBER(FIND(KF$1,$D61))=$AO$1,1,0)*VLOOKUP($Z$2,DALYs!$A$2:$MW$40,'Intervention list'!KF$195+1,0)</f>
        <v>0</v>
      </c>
      <c r="KG61" s="0" t="n">
        <f aca="false">IF(ISNUMBER(FIND(KG$1,$D61))=$AO$1,1,0)*VLOOKUP($Z$2,DALYs!$A$2:$MW$40,'Intervention list'!KG$195+1,0)</f>
        <v>0</v>
      </c>
      <c r="KH61" s="0" t="n">
        <f aca="false">IF(ISNUMBER(FIND(KH$1,$D61))=$AO$1,1,0)*VLOOKUP($Z$2,DALYs!$A$2:$MW$40,'Intervention list'!KH$195+1,0)</f>
        <v>0</v>
      </c>
      <c r="KI61" s="0" t="n">
        <f aca="false">IF(ISNUMBER(FIND(KI$1,$D61))=$AO$1,1,0)*VLOOKUP($Z$2,DALYs!$A$2:$MW$40,'Intervention list'!KI$195+1,0)</f>
        <v>0</v>
      </c>
      <c r="KJ61" s="0" t="n">
        <f aca="false">IF(ISNUMBER(FIND(KJ$1,$D61))=$AO$1,1,0)*VLOOKUP($Z$2,DALYs!$A$2:$MW$40,'Intervention list'!KJ$195+1,0)</f>
        <v>0</v>
      </c>
      <c r="KK61" s="0" t="n">
        <f aca="false">IF(ISNUMBER(FIND(KK$1,$D61))=$AO$1,1,0)*VLOOKUP($Z$2,DALYs!$A$2:$MW$40,'Intervention list'!KK$195+1,0)</f>
        <v>0</v>
      </c>
      <c r="KL61" s="0" t="n">
        <f aca="false">IF(ISNUMBER(FIND(KL$1,$D61))=$AO$1,1,0)*VLOOKUP($Z$2,DALYs!$A$2:$MW$40,'Intervention list'!KL$195+1,0)</f>
        <v>0</v>
      </c>
      <c r="KM61" s="0" t="n">
        <f aca="false">IF(ISNUMBER(FIND(KM$1,$D61))=$AO$1,1,0)*VLOOKUP($Z$2,DALYs!$A$2:$MW$40,'Intervention list'!KM$195+1,0)</f>
        <v>0</v>
      </c>
      <c r="KN61" s="0" t="n">
        <f aca="false">IF(ISNUMBER(FIND(KN$1,$D61))=$AO$1,1,0)*VLOOKUP($Z$2,DALYs!$A$2:$MW$40,'Intervention list'!KN$195+1,0)</f>
        <v>0</v>
      </c>
      <c r="KO61" s="0" t="n">
        <f aca="false">IF(ISNUMBER(FIND(KO$1,$D61))=$AO$1,1,0)*VLOOKUP($Z$2,DALYs!$A$2:$MW$40,'Intervention list'!KO$195+1,0)</f>
        <v>0</v>
      </c>
      <c r="KP61" s="0" t="n">
        <f aca="false">IF(ISNUMBER(FIND(KP$1,$D61))=$AO$1,1,0)*VLOOKUP($Z$2,DALYs!$A$2:$MW$40,'Intervention list'!KP$195+1,0)</f>
        <v>0</v>
      </c>
      <c r="KQ61" s="0" t="n">
        <f aca="false">IF(ISNUMBER(FIND(KQ$1,$D61))=$AO$1,1,0)*VLOOKUP($Z$2,DALYs!$A$2:$MW$40,'Intervention list'!KQ$195+1,0)</f>
        <v>0</v>
      </c>
      <c r="KR61" s="0" t="n">
        <f aca="false">IF(ISNUMBER(FIND(KR$1,$D61))=$AO$1,1,0)*VLOOKUP($Z$2,DALYs!$A$2:$MW$40,'Intervention list'!KR$195+1,0)</f>
        <v>0</v>
      </c>
      <c r="KS61" s="0" t="n">
        <f aca="false">IF(ISNUMBER(FIND(KS$1,$D61))=$AO$1,1,0)*VLOOKUP($Z$2,DALYs!$A$2:$MW$40,'Intervention list'!KS$195+1,0)</f>
        <v>0</v>
      </c>
      <c r="KT61" s="0" t="n">
        <f aca="false">IF(ISNUMBER(FIND(KT$1,$D61))=$AO$1,1,0)*VLOOKUP($Z$2,DALYs!$A$2:$MW$40,'Intervention list'!KT$195+1,0)</f>
        <v>0</v>
      </c>
      <c r="KU61" s="0" t="n">
        <f aca="false">IF(ISNUMBER(FIND(KU$1,$D61))=$AO$1,1,0)*VLOOKUP($Z$2,DALYs!$A$2:$MW$40,'Intervention list'!KU$195+1,0)</f>
        <v>0</v>
      </c>
      <c r="KV61" s="0" t="n">
        <f aca="false">IF(ISNUMBER(FIND(KV$1,$D61))=$AO$1,1,0)*VLOOKUP($Z$2,DALYs!$A$2:$MW$40,'Intervention list'!KV$195+1,0)</f>
        <v>0</v>
      </c>
      <c r="KW61" s="0" t="n">
        <f aca="false">IF(ISNUMBER(FIND(KW$1,$D61))=$AO$1,1,0)*VLOOKUP($Z$2,DALYs!$A$2:$MW$40,'Intervention list'!KW$195+1,0)</f>
        <v>0</v>
      </c>
      <c r="KX61" s="0" t="n">
        <f aca="false">IF(ISNUMBER(FIND(KX$1,$D61))=$AO$1,1,0)*VLOOKUP($Z$2,DALYs!$A$2:$MW$40,'Intervention list'!KX$195+1,0)</f>
        <v>0</v>
      </c>
      <c r="KY61" s="0" t="n">
        <f aca="false">IF(ISNUMBER(FIND(KY$1,$D61))=$AO$1,1,0)*VLOOKUP($Z$2,DALYs!$A$2:$MW$40,'Intervention list'!KY$195+1,0)</f>
        <v>0</v>
      </c>
      <c r="KZ61" s="0" t="n">
        <f aca="false">IF(ISNUMBER(FIND(KZ$1,$D61))=$AO$1,1,0)*VLOOKUP($Z$2,DALYs!$A$2:$MW$40,'Intervention list'!KZ$195+1,0)</f>
        <v>0</v>
      </c>
      <c r="LA61" s="0" t="n">
        <f aca="false">IF(ISNUMBER(FIND(LA$1,$D61))=$AO$1,1,0)*VLOOKUP($Z$2,DALYs!$A$2:$MW$40,'Intervention list'!LA$195+1,0)</f>
        <v>0</v>
      </c>
      <c r="LB61" s="0" t="n">
        <f aca="false">IF(ISNUMBER(FIND(LB$1,$D61))=$AO$1,1,0)*VLOOKUP($Z$2,DALYs!$A$2:$MW$40,'Intervention list'!LB$195+1,0)</f>
        <v>0</v>
      </c>
      <c r="LC61" s="0" t="n">
        <f aca="false">IF(ISNUMBER(FIND(LC$1,$D61))=$AO$1,1,0)*VLOOKUP($Z$2,DALYs!$A$2:$MW$40,'Intervention list'!LC$195+1,0)</f>
        <v>0</v>
      </c>
      <c r="LD61" s="0" t="n">
        <f aca="false">IF(ISNUMBER(FIND(LD$1,$D61))=$AO$1,1,0)*VLOOKUP($Z$2,DALYs!$A$2:$MW$40,'Intervention list'!LD$195+1,0)</f>
        <v>0</v>
      </c>
      <c r="LE61" s="0" t="n">
        <f aca="false">IF(ISNUMBER(FIND(LE$1,$D61))=$AO$1,1,0)*VLOOKUP($Z$2,DALYs!$A$2:$MW$40,'Intervention list'!LE$195+1,0)</f>
        <v>0</v>
      </c>
      <c r="LF61" s="0" t="n">
        <f aca="false">IF(ISNUMBER(FIND(LF$1,$D61))=$AO$1,1,0)*VLOOKUP($Z$2,DALYs!$A$2:$MW$40,'Intervention list'!LF$195+1,0)</f>
        <v>0</v>
      </c>
      <c r="LG61" s="0" t="n">
        <f aca="false">IF(ISNUMBER(FIND(LG$1,$D61))=$AO$1,1,0)*VLOOKUP($Z$2,DALYs!$A$2:$MW$40,'Intervention list'!LG$195+1,0)</f>
        <v>0</v>
      </c>
      <c r="LH61" s="0" t="n">
        <f aca="false">IF(ISNUMBER(FIND(LH$1,$D61))=$AO$1,1,0)*VLOOKUP($Z$2,DALYs!$A$2:$MW$40,'Intervention list'!LH$195+1,0)</f>
        <v>0</v>
      </c>
      <c r="LI61" s="0" t="n">
        <f aca="false">IF(ISNUMBER(FIND(LI$1,$D61))=$AO$1,1,0)*VLOOKUP($Z$2,DALYs!$A$2:$MW$40,'Intervention list'!LI$195+1,0)</f>
        <v>0</v>
      </c>
      <c r="LJ61" s="0" t="n">
        <f aca="false">IF(ISNUMBER(FIND(LJ$1,$D61))=$AO$1,1,0)*VLOOKUP($Z$2,DALYs!$A$2:$MW$40,'Intervention list'!LJ$195+1,0)</f>
        <v>0</v>
      </c>
      <c r="LK61" s="0" t="n">
        <f aca="false">IF(ISNUMBER(FIND(LK$1,$D61))=$AO$1,1,0)*VLOOKUP($Z$2,DALYs!$A$2:$MW$40,'Intervention list'!LK$195+1,0)</f>
        <v>0</v>
      </c>
      <c r="LL61" s="0" t="n">
        <f aca="false">IF(ISNUMBER(FIND(LL$1,$D61))=$AO$1,1,0)*VLOOKUP($Z$2,DALYs!$A$2:$MW$40,'Intervention list'!LL$195+1,0)</f>
        <v>0</v>
      </c>
      <c r="LM61" s="0" t="n">
        <f aca="false">IF(ISNUMBER(FIND(LM$1,$D61))=$AO$1,1,0)*VLOOKUP($Z$2,DALYs!$A$2:$MW$40,'Intervention list'!LM$195+1,0)</f>
        <v>0</v>
      </c>
      <c r="LN61" s="0" t="n">
        <f aca="false">IF(ISNUMBER(FIND(LN$1,$D61))=$AO$1,1,0)*VLOOKUP($Z$2,DALYs!$A$2:$MW$40,'Intervention list'!LN$195+1,0)</f>
        <v>0</v>
      </c>
      <c r="LO61" s="0" t="n">
        <f aca="false">IF(ISNUMBER(FIND(LO$1,$D61))=$AO$1,1,0)*VLOOKUP($Z$2,DALYs!$A$2:$MW$40,'Intervention list'!LO$195+1,0)</f>
        <v>0</v>
      </c>
      <c r="LP61" s="0" t="n">
        <f aca="false">IF(ISNUMBER(FIND(LP$1,$D61))=$AO$1,1,0)*VLOOKUP($Z$2,DALYs!$A$2:$MW$40,'Intervention list'!LP$195+1,0)</f>
        <v>0</v>
      </c>
      <c r="LQ61" s="0" t="n">
        <f aca="false">IF(ISNUMBER(FIND(LQ$1,$D61))=$AO$1,1,0)*VLOOKUP($Z$2,DALYs!$A$2:$MW$40,'Intervention list'!LQ$195+1,0)</f>
        <v>0</v>
      </c>
      <c r="LR61" s="0" t="n">
        <f aca="false">IF(ISNUMBER(FIND(LR$1,$D61))=$AO$1,1,0)*VLOOKUP($Z$2,DALYs!$A$2:$MW$40,'Intervention list'!LR$195+1,0)</f>
        <v>0</v>
      </c>
      <c r="LS61" s="0" t="n">
        <f aca="false">IF(ISNUMBER(FIND(LS$1,$D61))=$AO$1,1,0)*VLOOKUP($Z$2,DALYs!$A$2:$MW$40,'Intervention list'!LS$195+1,0)</f>
        <v>0</v>
      </c>
      <c r="LT61" s="0" t="n">
        <f aca="false">IF(ISNUMBER(FIND(LT$1,$D61))=$AO$1,1,0)*VLOOKUP($Z$2,DALYs!$A$2:$MW$40,'Intervention list'!LT$195+1,0)</f>
        <v>0</v>
      </c>
      <c r="LU61" s="0" t="n">
        <f aca="false">IF(ISNUMBER(FIND(LU$1,$D61))=$AO$1,1,0)*VLOOKUP($Z$2,DALYs!$A$2:$MW$40,'Intervention list'!LU$195+1,0)</f>
        <v>0</v>
      </c>
      <c r="LV61" s="0" t="n">
        <f aca="false">IF(ISNUMBER(FIND(LV$1,$D61))=$AO$1,1,0)*VLOOKUP($Z$2,DALYs!$A$2:$MW$40,'Intervention list'!LV$195+1,0)</f>
        <v>0</v>
      </c>
      <c r="LW61" s="0" t="n">
        <f aca="false">IF(ISNUMBER(FIND(LW$1,$D61))=$AO$1,1,0)*VLOOKUP($Z$2,DALYs!$A$2:$MW$40,'Intervention list'!LW$195+1,0)</f>
        <v>0</v>
      </c>
      <c r="LX61" s="0" t="n">
        <f aca="false">IF(ISNUMBER(FIND(LX$1,$D61))=$AO$1,1,0)*VLOOKUP($Z$2,DALYs!$A$2:$MW$40,'Intervention list'!LX$195+1,0)</f>
        <v>0</v>
      </c>
      <c r="LY61" s="0" t="n">
        <f aca="false">IF(ISNUMBER(FIND(LY$1,$D61))=$AO$1,1,0)*VLOOKUP($Z$2,DALYs!$A$2:$MW$40,'Intervention list'!LY$195+1,0)</f>
        <v>0</v>
      </c>
      <c r="LZ61" s="0" t="n">
        <f aca="false">IF(ISNUMBER(FIND(LZ$1,$D61))=$AO$1,1,0)*VLOOKUP($Z$2,DALYs!$A$2:$MW$40,'Intervention list'!LZ$195+1,0)</f>
        <v>0</v>
      </c>
      <c r="MA61" s="0" t="n">
        <f aca="false">IF(ISNUMBER(FIND(MA$1,$D61))=$AO$1,1,0)*VLOOKUP($Z$2,DALYs!$A$2:$MW$40,'Intervention list'!MA$195+1,0)</f>
        <v>0</v>
      </c>
      <c r="MB61" s="0" t="n">
        <f aca="false">IF(ISNUMBER(FIND(MB$1,$D61))=$AO$1,1,0)*VLOOKUP($Z$2,DALYs!$A$2:$MW$40,'Intervention list'!MB$195+1,0)</f>
        <v>0</v>
      </c>
      <c r="MC61" s="0" t="n">
        <f aca="false">IF(ISNUMBER(FIND(MC$1,$D61))=$AO$1,1,0)*VLOOKUP($Z$2,DALYs!$A$2:$MW$40,'Intervention list'!MC$195+1,0)</f>
        <v>0</v>
      </c>
      <c r="MD61" s="0" t="n">
        <f aca="false">IF(ISNUMBER(FIND(MD$1,$D61))=$AO$1,1,0)*VLOOKUP($Z$2,DALYs!$A$2:$MW$40,'Intervention list'!MD$195+1,0)</f>
        <v>0</v>
      </c>
      <c r="ME61" s="0" t="n">
        <f aca="false">IF(ISNUMBER(FIND(ME$1,$D61))=$AO$1,1,0)*VLOOKUP($Z$2,DALYs!$A$2:$MW$40,'Intervention list'!ME$195+1,0)</f>
        <v>0</v>
      </c>
      <c r="MF61" s="0" t="n">
        <f aca="false">IF(ISNUMBER(FIND(MF$1,$D61))=$AO$1,1,0)*VLOOKUP($Z$2,DALYs!$A$2:$MW$40,'Intervention list'!MF$195+1,0)</f>
        <v>0</v>
      </c>
      <c r="MG61" s="0" t="n">
        <f aca="false">IF(ISNUMBER(FIND(MG$1,$D61))=$AO$1,1,0)*VLOOKUP($Z$2,DALYs!$A$2:$MW$40,'Intervention list'!MG$195+1,0)</f>
        <v>0</v>
      </c>
      <c r="MH61" s="0" t="n">
        <f aca="false">IF(ISNUMBER(FIND(MH$1,$D61))=$AO$1,1,0)*VLOOKUP($Z$2,DALYs!$A$2:$MW$40,'Intervention list'!MH$195+1,0)</f>
        <v>0</v>
      </c>
      <c r="MI61" s="0" t="n">
        <f aca="false">IF(ISNUMBER(FIND(MI$1,$D61))=$AO$1,1,0)*VLOOKUP($Z$2,DALYs!$A$2:$MW$40,'Intervention list'!MI$195+1,0)</f>
        <v>0</v>
      </c>
      <c r="MJ61" s="0" t="n">
        <f aca="false">IF(ISNUMBER(FIND(MJ$1,$D61))=$AO$1,1,0)*VLOOKUP($Z$2,DALYs!$A$2:$MW$40,'Intervention list'!MJ$195+1,0)</f>
        <v>0</v>
      </c>
      <c r="MK61" s="0" t="n">
        <f aca="false">IF(ISNUMBER(FIND(MK$1,$D61))=$AO$1,1,0)*VLOOKUP($Z$2,DALYs!$A$2:$MW$40,'Intervention list'!MK$195+1,0)</f>
        <v>0</v>
      </c>
      <c r="ML61" s="0" t="n">
        <f aca="false">IF(ISNUMBER(FIND(ML$1,$D61))=$AO$1,1,0)*VLOOKUP($Z$2,DALYs!$A$2:$MW$40,'Intervention list'!ML$195+1,0)</f>
        <v>0</v>
      </c>
      <c r="MM61" s="0" t="n">
        <f aca="false">IF(ISNUMBER(FIND(MM$1,$D61))=$AO$1,1,0)*VLOOKUP($Z$2,DALYs!$A$2:$MW$40,'Intervention list'!MM$195+1,0)</f>
        <v>0</v>
      </c>
      <c r="MN61" s="0" t="n">
        <f aca="false">IF(ISNUMBER(FIND(MN$1,$D61))=$AO$1,1,0)*VLOOKUP($Z$2,DALYs!$A$2:$MW$40,'Intervention list'!MN$195+1,0)</f>
        <v>0</v>
      </c>
      <c r="MO61" s="0" t="n">
        <f aca="false">IF(ISNUMBER(FIND(MO$1,$D61))=$AO$1,1,0)*VLOOKUP($Z$2,DALYs!$A$2:$MW$40,'Intervention list'!MO$195+1,0)</f>
        <v>0</v>
      </c>
      <c r="MP61" s="0" t="n">
        <f aca="false">IF(ISNUMBER(FIND(MP$1,$D61))=$AO$1,1,0)*VLOOKUP($Z$2,DALYs!$A$2:$MW$40,'Intervention list'!MP$195+1,0)</f>
        <v>0</v>
      </c>
      <c r="MQ61" s="0" t="n">
        <f aca="false">IF(ISNUMBER(FIND(MQ$1,$D61))=$AO$1,1,0)*VLOOKUP($Z$2,DALYs!$A$2:$MW$40,'Intervention list'!MQ$195+1,0)</f>
        <v>0</v>
      </c>
      <c r="MR61" s="0" t="n">
        <f aca="false">IF(ISNUMBER(FIND(MR$1,$D61))=$AO$1,1,0)*VLOOKUP($Z$2,DALYs!$A$2:$MW$40,'Intervention list'!MR$195+1,0)</f>
        <v>0</v>
      </c>
      <c r="MS61" s="0" t="n">
        <f aca="false">IF(ISNUMBER(FIND(MS$1,$D61))=$AO$1,1,0)*VLOOKUP($Z$2,DALYs!$A$2:$MW$40,'Intervention list'!MS$195+1,0)</f>
        <v>0</v>
      </c>
      <c r="MT61" s="0" t="n">
        <f aca="false">IF(ISNUMBER(FIND(MT$1,$D61))=$AO$1,1,0)*VLOOKUP($Z$2,DALYs!$A$2:$MW$40,'Intervention list'!MT$195+1,0)</f>
        <v>0</v>
      </c>
      <c r="MU61" s="0" t="n">
        <f aca="false">IF(ISNUMBER(FIND(MU$1,$D61))=$AO$1,1,0)*VLOOKUP($Z$2,DALYs!$A$2:$MW$40,'Intervention list'!MU$195+1,0)</f>
        <v>0</v>
      </c>
      <c r="MV61" s="0" t="n">
        <f aca="false">IF(ISNUMBER(FIND(MV$1,$D61))=$AO$1,1,0)*VLOOKUP($Z$2,DALYs!$A$2:$MW$40,'Intervention list'!MV$195+1,0)</f>
        <v>0</v>
      </c>
      <c r="MW61" s="0" t="n">
        <f aca="false">IF(ISNUMBER(FIND(MW$1,$D61))=$AO$1,1,0)*VLOOKUP($Z$2,DALYs!$A$2:$MW$40,'Intervention list'!MW$195+1,0)</f>
        <v>0</v>
      </c>
      <c r="MX61" s="0" t="n">
        <f aca="false">IF(ISNUMBER(FIND(MX$1,$D61))=$AO$1,1,0)*VLOOKUP($Z$2,DALYs!$A$2:$MW$40,'Intervention list'!MX$195+1,0)</f>
        <v>0</v>
      </c>
      <c r="MY61" s="0" t="n">
        <f aca="false">IF(ISNUMBER(FIND(MY$1,$D61))=$AO$1,1,0)*VLOOKUP($Z$2,DALYs!$A$2:$MW$40,'Intervention list'!MY$195+1,0)</f>
        <v>0</v>
      </c>
      <c r="MZ61" s="0" t="n">
        <f aca="false">IF(ISNUMBER(FIND(MZ$1,$D61))=$AO$1,1,0)*VLOOKUP($Z$2,DALYs!$A$2:$MW$40,'Intervention list'!MZ$195+1,0)</f>
        <v>0</v>
      </c>
      <c r="NA61" s="0" t="n">
        <f aca="false">IF(ISNUMBER(FIND(NA$1,$D61))=$AO$1,1,0)*VLOOKUP($Z$2,DALYs!$A$2:$MW$40,'Intervention list'!NA$195+1,0)</f>
        <v>0</v>
      </c>
      <c r="NB61" s="0" t="n">
        <f aca="false">IF(ISNUMBER(FIND(NB$1,$D61))=$AO$1,1,0)*VLOOKUP($Z$2,DALYs!$A$2:$MW$40,'Intervention list'!NB$195+1,0)</f>
        <v>0</v>
      </c>
      <c r="NC61" s="0" t="n">
        <f aca="false">IF(ISNUMBER(FIND(NC$1,$D61))=$AO$1,1,0)*VLOOKUP($Z$2,DALYs!$A$2:$MW$40,'Intervention list'!NC$195+1,0)</f>
        <v>0</v>
      </c>
      <c r="ND61" s="0" t="n">
        <f aca="false">IF(ISNUMBER(FIND(ND$1,$D61))=$AO$1,1,0)*VLOOKUP($Z$2,DALYs!$A$2:$MW$40,'Intervention list'!ND$195+1,0)</f>
        <v>0</v>
      </c>
      <c r="NE61" s="0" t="n">
        <f aca="false">IF(ISNUMBER(FIND(NE$1,$D61))=$AO$1,1,0)*VLOOKUP($Z$2,DALYs!$A$2:$MW$40,'Intervention list'!NE$195+1,0)</f>
        <v>0</v>
      </c>
      <c r="NF61" s="0" t="n">
        <f aca="false">IF(ISNUMBER(FIND(NF$1,$D61))=$AO$1,1,0)*VLOOKUP($Z$2,DALYs!$A$2:$MW$40,'Intervention list'!NF$195+1,0)</f>
        <v>0</v>
      </c>
      <c r="NG61" s="0" t="n">
        <f aca="false">IF(ISNUMBER(FIND(NG$1,$D61))=$AO$1,1,0)*VLOOKUP($Z$2,DALYs!$A$2:$MW$40,'Intervention list'!NG$195+1,0)</f>
        <v>0</v>
      </c>
      <c r="NH61" s="0" t="n">
        <f aca="false">IF(ISNUMBER(FIND(NH$1,$D61))=$AO$1,1,0)*VLOOKUP($Z$2,DALYs!$A$2:$MW$40,'Intervention list'!NH$195+1,0)</f>
        <v>0</v>
      </c>
      <c r="NI61" s="0" t="n">
        <f aca="false">IF(ISNUMBER(FIND(NI$1,$D61))=$AO$1,1,0)*VLOOKUP($Z$2,DALYs!$A$2:$MW$40,'Intervention list'!NI$195+1,0)</f>
        <v>0</v>
      </c>
      <c r="NJ61" s="0" t="n">
        <f aca="false">IF(ISNUMBER(FIND(NJ$1,$D61))=$AO$1,1,0)*VLOOKUP($Z$2,DALYs!$A$2:$MW$40,'Intervention list'!NJ$195+1,0)</f>
        <v>0</v>
      </c>
      <c r="NK61" s="0" t="n">
        <f aca="false">IF(ISNUMBER(FIND(NK$1,$D61))=$AO$1,1,0)*VLOOKUP($Z$2,DALYs!$A$2:$MW$40,'Intervention list'!NK$195+1,0)</f>
        <v>0</v>
      </c>
      <c r="NL61" s="0" t="n">
        <f aca="false">IF(ISNUMBER(FIND(NL$1,$D61))=$AO$1,1,0)*VLOOKUP($Z$2,DALYs!$A$2:$MW$40,'Intervention list'!NL$195+1,0)</f>
        <v>0</v>
      </c>
      <c r="NM61" s="0" t="n">
        <f aca="false">IF(ISNUMBER(FIND(NM$1,$D61))=$AO$1,1,0)*VLOOKUP($Z$2,DALYs!$A$2:$MW$40,'Intervention list'!NM$195+1,0)</f>
        <v>0</v>
      </c>
      <c r="NN61" s="0" t="n">
        <f aca="false">IF(ISNUMBER(FIND(NN$1,$D61))=$AO$1,1,0)*VLOOKUP($Z$2,DALYs!$A$2:$MW$40,'Intervention list'!NN$195+1,0)</f>
        <v>0</v>
      </c>
      <c r="NO61" s="0" t="n">
        <f aca="false">IF(ISNUMBER(FIND(NO$1,$D61))=$AO$1,1,0)*VLOOKUP($Z$2,DALYs!$A$2:$MW$40,'Intervention list'!NO$195+1,0)</f>
        <v>0</v>
      </c>
      <c r="NP61" s="0" t="n">
        <f aca="false">IF(ISNUMBER(FIND(NP$1,$D61))=$AO$1,1,0)*VLOOKUP($Z$2,DALYs!$A$2:$MW$40,'Intervention list'!NP$195+1,0)</f>
        <v>0</v>
      </c>
      <c r="NQ61" s="0" t="n">
        <f aca="false">IF(ISNUMBER(FIND(NQ$1,$D61))=$AO$1,1,0)*VLOOKUP($Z$2,DALYs!$A$2:$MW$40,'Intervention list'!NQ$195+1,0)</f>
        <v>0</v>
      </c>
      <c r="NR61" s="0" t="n">
        <f aca="false">IF(ISNUMBER(FIND(NR$1,$D61))=$AO$1,1,0)*VLOOKUP($Z$2,DALYs!$A$2:$MW$40,'Intervention list'!NR$195+1,0)</f>
        <v>0</v>
      </c>
      <c r="NS61" s="0" t="n">
        <f aca="false">IF(ISNUMBER(FIND(NS$1,$D61))=$AO$1,1,0)*VLOOKUP($Z$2,DALYs!$A$2:$MW$40,'Intervention list'!NS$195+1,0)</f>
        <v>0</v>
      </c>
      <c r="NT61" s="0" t="n">
        <f aca="false">IF(ISNUMBER(FIND(NT$1,$D61))=$AO$1,1,0)*VLOOKUP($Z$2,DALYs!$A$2:$MW$40,'Intervention list'!NT$195+1,0)</f>
        <v>0</v>
      </c>
      <c r="NU61" s="0" t="n">
        <f aca="false">IF(ISNUMBER(FIND(NU$1,$D61))=$AO$1,1,0)*VLOOKUP($Z$2,DALYs!$A$2:$MW$40,'Intervention list'!NU$195+1,0)</f>
        <v>0</v>
      </c>
      <c r="NV61" s="0" t="n">
        <f aca="false">IF(ISNUMBER(FIND(NV$1,$D61))=$AO$1,1,0)*VLOOKUP($Z$2,DALYs!$A$2:$MW$40,'Intervention list'!NV$195+1,0)</f>
        <v>0</v>
      </c>
      <c r="NW61" s="0" t="n">
        <f aca="false">IF(ISNUMBER(FIND(NW$1,$D61))=$AO$1,1,0)*VLOOKUP($Z$2,DALYs!$A$2:$MW$40,'Intervention list'!NW$195+1,0)</f>
        <v>0</v>
      </c>
      <c r="NX61" s="0" t="n">
        <f aca="false">IF(ISNUMBER(FIND(NX$1,$D61))=$AO$1,1,0)*VLOOKUP($Z$2,DALYs!$A$2:$MW$40,'Intervention list'!NX$195+1,0)</f>
        <v>0</v>
      </c>
      <c r="NY61" s="0" t="n">
        <f aca="false">IF(ISNUMBER(FIND(NY$1,$D61))=$AO$1,1,0)*VLOOKUP($Z$2,DALYs!$A$2:$MW$40,'Intervention list'!NY$195+1,0)</f>
        <v>0</v>
      </c>
      <c r="NZ61" s="0" t="n">
        <f aca="false">IF(ISNUMBER(FIND(NZ$1,$D61))=$AO$1,1,0)*VLOOKUP($Z$2,DALYs!$A$2:$MW$40,'Intervention list'!NZ$195+1,0)</f>
        <v>0</v>
      </c>
      <c r="OA61" s="0" t="n">
        <f aca="false">IF(ISNUMBER(FIND(OA$1,$D61))=$AO$1,1,0)*VLOOKUP($Z$2,DALYs!$A$2:$MW$40,'Intervention list'!OA$195+1,0)</f>
        <v>0</v>
      </c>
      <c r="OB61" s="0" t="n">
        <f aca="false">IF(ISNUMBER(FIND(OB$1,$D61))=$AO$1,1,0)*VLOOKUP($Z$2,DALYs!$A$2:$MW$40,'Intervention list'!OB$195+1,0)</f>
        <v>0</v>
      </c>
      <c r="OC61" s="0" t="n">
        <f aca="false">IF(ISNUMBER(FIND(OC$1,$D61))=$AO$1,1,0)*VLOOKUP($Z$2,DALYs!$A$2:$MW$40,'Intervention list'!OC$195+1,0)</f>
        <v>0</v>
      </c>
      <c r="OD61" s="0" t="n">
        <f aca="false">IF(ISNUMBER(FIND(OD$1,$D61))=$AO$1,1,0)*VLOOKUP($Z$2,DALYs!$A$2:$MW$40,'Intervention list'!OD$195+1,0)</f>
        <v>0</v>
      </c>
      <c r="OE61" s="0" t="n">
        <f aca="false">IF(ISNUMBER(FIND(OE$1,$D61))=$AO$1,1,0)*VLOOKUP($Z$2,DALYs!$A$2:$MW$40,'Intervention list'!OE$195+1,0)</f>
        <v>0</v>
      </c>
      <c r="OF61" s="0" t="n">
        <f aca="false">IF(ISNUMBER(FIND(OF$1,$D61))=$AO$1,1,0)*VLOOKUP($Z$2,DALYs!$A$2:$MW$40,'Intervention list'!OF$195+1,0)</f>
        <v>0</v>
      </c>
      <c r="OG61" s="0" t="n">
        <f aca="false">IF(ISNUMBER(FIND(OG$1,$D61))=$AO$1,1,0)*VLOOKUP($Z$2,DALYs!$A$2:$MW$40,'Intervention list'!OG$195+1,0)</f>
        <v>0</v>
      </c>
      <c r="OH61" s="0" t="n">
        <f aca="false">IF(ISNUMBER(FIND(OH$1,$D61))=$AO$1,1,0)*VLOOKUP($Z$2,DALYs!$A$2:$MW$40,'Intervention list'!OH$195+1,0)</f>
        <v>0</v>
      </c>
      <c r="OI61" s="0" t="n">
        <f aca="false">IF(ISNUMBER(FIND(OI$1,$D61))=$AO$1,1,0)*VLOOKUP($Z$2,DALYs!$A$2:$MW$40,'Intervention list'!OI$195+1,0)</f>
        <v>0</v>
      </c>
      <c r="OJ61" s="0" t="n">
        <f aca="false">IF(ISNUMBER(FIND(OJ$1,$D61))=$AO$1,1,0)*VLOOKUP($Z$2,DALYs!$A$2:$MW$40,'Intervention list'!OJ$195+1,0)</f>
        <v>0</v>
      </c>
      <c r="OK61" s="0" t="n">
        <f aca="false">IF(ISNUMBER(FIND(OK$1,$D61))=$AO$1,1,0)*VLOOKUP($Z$2,DALYs!$A$2:$MW$40,'Intervention list'!OK$195+1,0)</f>
        <v>0</v>
      </c>
      <c r="OL61" s="0" t="n">
        <f aca="false">IF(ISNUMBER(FIND(OL$1,$D61))=$AO$1,1,0)*VLOOKUP($Z$2,DALYs!$A$2:$MW$40,'Intervention list'!OL$195+1,0)</f>
        <v>0</v>
      </c>
      <c r="OM61" s="0" t="n">
        <f aca="false">IF(ISNUMBER(FIND(OM$1,$D61))=$AO$1,1,0)*VLOOKUP($Z$2,DALYs!$A$2:$MW$40,'Intervention list'!OM$195+1,0)</f>
        <v>0</v>
      </c>
      <c r="ON61" s="0" t="n">
        <f aca="false">IF(ISNUMBER(FIND(ON$1,$D61))=$AO$1,1,0)*VLOOKUP($Z$2,DALYs!$A$2:$MW$40,'Intervention list'!ON$195+1,0)</f>
        <v>0</v>
      </c>
      <c r="OO61" s="0" t="n">
        <f aca="false">IF(ISNUMBER(FIND(OO$1,$D61))=$AO$1,1,0)*VLOOKUP($Z$2,DALYs!$A$2:$MW$40,'Intervention list'!OO$195+1,0)</f>
        <v>0</v>
      </c>
      <c r="OP61" s="0" t="n">
        <f aca="false">IF(ISNUMBER(FIND(OP$1,$D61))=$AO$1,1,0)*VLOOKUP($Z$2,DALYs!$A$2:$MW$40,'Intervention list'!OP$195+1,0)</f>
        <v>0</v>
      </c>
      <c r="OQ61" s="0" t="n">
        <f aca="false">IF(ISNUMBER(FIND(OQ$1,$D61))=$AO$1,1,0)*VLOOKUP($Z$2,DALYs!$A$2:$MW$40,'Intervention list'!OQ$195+1,0)</f>
        <v>0</v>
      </c>
      <c r="OR61" s="0" t="n">
        <f aca="false">IF(ISNUMBER(FIND(OR$1,$D61))=$AO$1,1,0)*VLOOKUP($Z$2,DALYs!$A$2:$MW$40,'Intervention list'!OR$195+1,0)</f>
        <v>0</v>
      </c>
      <c r="OS61" s="0" t="n">
        <f aca="false">IF(ISNUMBER(FIND(OS$1,$D61))=$AO$1,1,0)*VLOOKUP($Z$2,DALYs!$A$2:$MW$40,'Intervention list'!OS$195+1,0)</f>
        <v>0</v>
      </c>
      <c r="OT61" s="0" t="n">
        <f aca="false">IF(ISNUMBER(FIND(OT$1,$D61))=$AO$1,1,0)*VLOOKUP($Z$2,DALYs!$A$2:$MW$40,'Intervention list'!OT$195+1,0)</f>
        <v>0</v>
      </c>
      <c r="OU61" s="0" t="n">
        <f aca="false">IF(ISNUMBER(FIND(OU$1,$D61))=$AO$1,1,0)*VLOOKUP($Z$2,DALYs!$A$2:$MW$40,'Intervention list'!OU$195+1,0)</f>
        <v>0</v>
      </c>
      <c r="OV61" s="0" t="n">
        <f aca="false">IF(ISNUMBER(FIND(OV$1,$D61))=$AO$1,1,0)*VLOOKUP($Z$2,DALYs!$A$2:$MW$40,'Intervention list'!OV$195+1,0)</f>
        <v>0</v>
      </c>
      <c r="OW61" s="0" t="n">
        <f aca="false">IF(ISNUMBER(FIND(OW$1,$D61))=$AO$1,1,0)*VLOOKUP($Z$2,DALYs!$A$2:$MW$40,'Intervention list'!OW$195+1,0)</f>
        <v>0</v>
      </c>
      <c r="OX61" s="0" t="n">
        <f aca="false">IF(ISNUMBER(FIND(OX$1,$D61))=$AO$1,1,0)*VLOOKUP($Z$2,DALYs!$A$2:$MW$40,'Intervention list'!OX$195+1,0)</f>
        <v>0</v>
      </c>
    </row>
    <row r="62" customFormat="false" ht="31.5" hidden="false" customHeight="false" outlineLevel="0" collapsed="false">
      <c r="A62" s="6" t="s">
        <v>79</v>
      </c>
      <c r="B62" s="6" t="s">
        <v>12</v>
      </c>
      <c r="C62" s="26" t="s">
        <v>71</v>
      </c>
      <c r="D62" s="7" t="s">
        <v>80</v>
      </c>
      <c r="E62" s="7" t="str">
        <f aca="false">SUBSTITUTE(D62,0.2,X62)</f>
        <v>Acute hepatitis B: 0.1; Cirrhosis and other chronic liver diseases due to hepatitis B: 0.1; Liver cancer due to hepatitis B: 0.1</v>
      </c>
      <c r="F62" s="0" t="s">
        <v>14</v>
      </c>
      <c r="G62" s="8" t="n">
        <v>0.67</v>
      </c>
      <c r="H62" s="9" t="n">
        <v>0</v>
      </c>
      <c r="I62" s="9" t="n">
        <f aca="false">IF(H62="","",(H62*(VLOOKUP($Z$2,Worksheet,11,0)^4)))</f>
        <v>0</v>
      </c>
      <c r="J62" s="9" t="n">
        <f aca="false">IF(I62="","",I62*VLOOKUP($Z$2,Worksheet,12,0))</f>
        <v>0</v>
      </c>
      <c r="K62" s="9" t="n">
        <f aca="false">IF(I62="","",I62*VLOOKUP($Z$2, Worksheet, 13, 0))</f>
        <v>0</v>
      </c>
      <c r="L62" s="9" t="n">
        <f aca="false">IF(J62="",VLOOKUP($Z$2, Worksheet, 14, 0),J62)</f>
        <v>0</v>
      </c>
      <c r="M62" s="9" t="n">
        <f aca="false">IF(L62&lt;VLOOKUP($Z$2,'Country sheet'!$A$3:$P$41,15,0), VLOOKUP($Z$2,'Country sheet'!$A$3:$P$41,15,0), L62)/0.7</f>
        <v>66.2083230214262</v>
      </c>
      <c r="N62" s="27" t="n">
        <f aca="false">IFERROR(IF(AC62=$AO$1,VLOOKUP(F62,AO$42:AX$46,MATCH(AC$1,AP$41:AX$41,0)+1,0)/COUNTIFS($F$2:$F$194,$F62,$AC$2:$AC$194,$AO$1),0),0) + IFERROR(IF(AD62=$AO$1,VLOOKUP(F62,AO$42:AX$46,MATCH(AD$1,AP$41:AX$41,0)+1,0)/COUNTIFS($F$2:$F$194,$F62,$AD$2:$AD$194,$AO$1),0),0) + IFERROR(IF(AE62=$AO$1,VLOOKUP(F62,AO$42:AX$46,MATCH(AE$1,AP$41:AX$41,0)+1,0)/COUNTIFS($F$2:$F$194,$F62,$AE$2:$AE$194,$AO$1),0),0) + IFERROR(IF(AF62=$AO$1,VLOOKUP(F62,AO$42:AX$46,MATCH(AF$1,AP$41:AX$41,0)+1,0)/COUNTIFS($F$2:$F$194,$F62,$AF$2:$AF$194,$AO$1),0),0) + IFERROR(IF(AG62=$AO$1,VLOOKUP(F62,AO$42:AX$46,MATCH(AG$1,AP$41:AX$41,0)+1,0)/COUNTIFS($F$2:$F$194,$F62,$AG$2:$AG$194,$AO$1),0),0) + IFERROR(IF(AH62=$AO$1,VLOOKUP(F62,AO$42:AX$46,MATCH(AH$1,AP$41:AX$41,0)+1,0)/COUNTIFS($F$2:$F$194,$F62,$AH$2:$AH$194,$AO$1),0),0) + IFERROR(IF(AI62=$AO$1,VLOOKUP(F62,AO$42:AX$46,MATCH(AI$1,AP$41:AX$41,0)+1,0)/COUNTIFS($F$2:$F$194,$F62,$AI$2:$AI$194,$AO$1),0),0) + IFERROR(IF(AJ62=$AO$1,VLOOKUP(F62,AO$42:AX$46,MATCH(AJ$1,AP$41:AX$41,0)+1,0)/COUNTIFS($F$2:$F$194,$F62,$AJ$2:$AJ$194,$AO$1),0),0) + IFERROR(IF(AK62=$AO$1,VLOOKUP(F62,AO$42:AX$46,MATCH(AK$1,AP$41:AX$41,0)+1,0)/COUNTIFS($F$2:$F$194,$F62,$AK$2:$AK$194,$AO$1),0),0)</f>
        <v>0</v>
      </c>
      <c r="O62" s="0" t="n">
        <v>2</v>
      </c>
      <c r="P62" s="0" t="n">
        <v>1</v>
      </c>
      <c r="Q62" s="0" t="n">
        <f aca="false">SUM(BC62:OX62)</f>
        <v>190801.737679309</v>
      </c>
      <c r="R62" s="0" t="n">
        <f aca="false">IF(VLOOKUP($Z$2,CET!$A$4:$L$42,12,0)="Low income",_xlfn.IFS(S62=0.2,0.1,S62=0.1,0.05,S62=0.5,0.4,S62=0.35,0.25),S62)</f>
        <v>0.5</v>
      </c>
      <c r="S62" s="0" t="n">
        <v>0.5</v>
      </c>
      <c r="T62" s="0" t="n">
        <v>0.8</v>
      </c>
      <c r="U62" s="0" t="n">
        <f aca="false">N62/M62</f>
        <v>0</v>
      </c>
      <c r="V62" s="0" t="n">
        <f aca="false">IFERROR(U62/Q62,0)</f>
        <v>0</v>
      </c>
      <c r="W62" s="0" t="n">
        <f aca="false">(T62/R62)*V62</f>
        <v>0</v>
      </c>
      <c r="X62" s="28" t="n">
        <f aca="false">IF(W62=0,0,IF(W62&lt;=0.8,IF(W62&lt;0.05,0.05,W62),0.8))</f>
        <v>0</v>
      </c>
      <c r="Y62" s="28"/>
      <c r="AC62" s="34" t="n">
        <f aca="false">ISNUMBER(FIND(AC$1,$C62))</f>
        <v>0</v>
      </c>
      <c r="AD62" s="33" t="n">
        <f aca="false">ISNUMBER(FIND(AD$1,$C62))</f>
        <v>0</v>
      </c>
      <c r="AE62" s="33" t="n">
        <f aca="false">ISNUMBER(FIND(AE$1,$C62))</f>
        <v>0</v>
      </c>
      <c r="AF62" s="33" t="n">
        <f aca="false">ISNUMBER(FIND(AF$1,$C62))</f>
        <v>0</v>
      </c>
      <c r="AG62" s="33" t="n">
        <f aca="false">ISNUMBER(FIND(AG$1,$C62))</f>
        <v>0</v>
      </c>
      <c r="AH62" s="33" t="n">
        <f aca="false">ISNUMBER(FIND(AH$1,$C62))</f>
        <v>0</v>
      </c>
      <c r="AI62" s="33" t="n">
        <f aca="false">ISNUMBER(FIND(AI$1,$C62))</f>
        <v>0</v>
      </c>
      <c r="AJ62" s="33" t="n">
        <f aca="false">ISNUMBER(FIND(AJ$1,$C62))</f>
        <v>0</v>
      </c>
      <c r="AK62" s="35" t="n">
        <f aca="false">ISNUMBER(FIND(AK$1,$C62))</f>
        <v>0</v>
      </c>
      <c r="AL62" s="6"/>
      <c r="AM62" s="33"/>
      <c r="BC62" s="0" t="n">
        <f aca="false">IF(ISNUMBER(FIND(BC$1,$D62))=$AO$1,1,0)*VLOOKUP($Z$2,DALYs!$A$2:$MW$40,'Intervention list'!BC$195+1,0)</f>
        <v>0</v>
      </c>
      <c r="BD62" s="0" t="n">
        <f aca="false">IF(ISNUMBER(FIND(BD$1,$D62))=$AO$1,1,0)*VLOOKUP($Z$2,DALYs!$A$2:$MW$40,'Intervention list'!BD$195+1,0)</f>
        <v>0</v>
      </c>
      <c r="BE62" s="0" t="n">
        <f aca="false">IF(ISNUMBER(FIND(BE$1,$D62))=$AO$1,1,0)*VLOOKUP($Z$2,DALYs!$A$2:$MW$40,'Intervention list'!BE$195+1,0)</f>
        <v>16031.6313021297</v>
      </c>
      <c r="BF62" s="0" t="n">
        <f aca="false">IF(ISNUMBER(FIND(BF$1,$D62))=$AO$1,1,0)*VLOOKUP($Z$2,DALYs!$A$2:$MW$40,'Intervention list'!BF$195+1,0)</f>
        <v>0</v>
      </c>
      <c r="BG62" s="0" t="n">
        <f aca="false">IF(ISNUMBER(FIND(BG$1,$D62))=$AO$1,1,0)*VLOOKUP($Z$2,DALYs!$A$2:$MW$40,'Intervention list'!BG$195+1,0)</f>
        <v>9763.94398023644</v>
      </c>
      <c r="BH62" s="0" t="n">
        <f aca="false">IF(ISNUMBER(FIND(BH$1,$D62))=$AO$1,1,0)*VLOOKUP($Z$2,DALYs!$A$2:$MW$40,'Intervention list'!BH$195+1,0)</f>
        <v>0</v>
      </c>
      <c r="BI62" s="0" t="n">
        <f aca="false">IF(ISNUMBER(FIND(BI$1,$D62))=$AO$1,1,0)*VLOOKUP($Z$2,DALYs!$A$2:$MW$40,'Intervention list'!BI$195+1,0)</f>
        <v>0</v>
      </c>
      <c r="BJ62" s="0" t="n">
        <f aca="false">IF(ISNUMBER(FIND(BJ$1,$D62))=$AO$1,1,0)*VLOOKUP($Z$2,DALYs!$A$2:$MW$40,'Intervention list'!BJ$195+1,0)</f>
        <v>0</v>
      </c>
      <c r="BK62" s="0" t="n">
        <f aca="false">IF(ISNUMBER(FIND(BK$1,$D62))=$AO$1,1,0)*VLOOKUP($Z$2,DALYs!$A$2:$MW$40,'Intervention list'!BK$195+1,0)</f>
        <v>0</v>
      </c>
      <c r="BL62" s="0" t="n">
        <f aca="false">IF(ISNUMBER(FIND(BL$1,$D62))=$AO$1,1,0)*VLOOKUP($Z$2,DALYs!$A$2:$MW$40,'Intervention list'!BL$195+1,0)</f>
        <v>0</v>
      </c>
      <c r="BM62" s="0" t="n">
        <f aca="false">IF(ISNUMBER(FIND(BM$1,$D62))=$AO$1,1,0)*VLOOKUP($Z$2,DALYs!$A$2:$MW$40,'Intervention list'!BM$195+1,0)</f>
        <v>0</v>
      </c>
      <c r="BN62" s="0" t="n">
        <f aca="false">IF(ISNUMBER(FIND(BN$1,$D62))=$AO$1,1,0)*VLOOKUP($Z$2,DALYs!$A$2:$MW$40,'Intervention list'!BN$195+1,0)</f>
        <v>0</v>
      </c>
      <c r="BO62" s="0" t="n">
        <f aca="false">IF(ISNUMBER(FIND(BO$1,$D62))=$AO$1,1,0)*VLOOKUP($Z$2,DALYs!$A$2:$MW$40,'Intervention list'!BO$195+1,0)</f>
        <v>0</v>
      </c>
      <c r="BP62" s="0" t="n">
        <f aca="false">IF(ISNUMBER(FIND(BP$1,$D62))=$AO$1,1,0)*VLOOKUP($Z$2,DALYs!$A$2:$MW$40,'Intervention list'!BP$195+1,0)</f>
        <v>0</v>
      </c>
      <c r="BQ62" s="0" t="n">
        <f aca="false">IF(ISNUMBER(FIND(BQ$1,$D62))=$AO$1,1,0)*VLOOKUP($Z$2,DALYs!$A$2:$MW$40,'Intervention list'!BQ$195+1,0)</f>
        <v>0</v>
      </c>
      <c r="BR62" s="0" t="n">
        <f aca="false">IF(ISNUMBER(FIND(BR$1,$D62))=$AO$1,1,0)*VLOOKUP($Z$2,DALYs!$A$2:$MW$40,'Intervention list'!BR$195+1,0)</f>
        <v>0</v>
      </c>
      <c r="BS62" s="0" t="n">
        <f aca="false">IF(ISNUMBER(FIND(BS$1,$D62))=$AO$1,1,0)*VLOOKUP($Z$2,DALYs!$A$2:$MW$40,'Intervention list'!BS$195+1,0)</f>
        <v>0</v>
      </c>
      <c r="BT62" s="0" t="n">
        <f aca="false">IF(ISNUMBER(FIND(BT$1,$D62))=$AO$1,1,0)*VLOOKUP($Z$2,DALYs!$A$2:$MW$40,'Intervention list'!BT$195+1,0)</f>
        <v>0</v>
      </c>
      <c r="BU62" s="0" t="n">
        <f aca="false">IF(ISNUMBER(FIND(BU$1,$D62))=$AO$1,1,0)*VLOOKUP($Z$2,DALYs!$A$2:$MW$40,'Intervention list'!BU$195+1,0)</f>
        <v>0</v>
      </c>
      <c r="BV62" s="0" t="n">
        <f aca="false">IF(ISNUMBER(FIND(BV$1,$D62))=$AO$1,1,0)*VLOOKUP($Z$2,DALYs!$A$2:$MW$40,'Intervention list'!BV$195+1,0)</f>
        <v>0</v>
      </c>
      <c r="BW62" s="0" t="n">
        <f aca="false">IF(ISNUMBER(FIND(BW$1,$D62))=$AO$1,1,0)*VLOOKUP($Z$2,DALYs!$A$2:$MW$40,'Intervention list'!BW$195+1,0)</f>
        <v>0</v>
      </c>
      <c r="BX62" s="0" t="n">
        <f aca="false">IF(ISNUMBER(FIND(BX$1,$D62))=$AO$1,1,0)*VLOOKUP($Z$2,DALYs!$A$2:$MW$40,'Intervention list'!BX$195+1,0)</f>
        <v>0</v>
      </c>
      <c r="BY62" s="0" t="n">
        <f aca="false">IF(ISNUMBER(FIND(BY$1,$D62))=$AO$1,1,0)*VLOOKUP($Z$2,DALYs!$A$2:$MW$40,'Intervention list'!BY$195+1,0)</f>
        <v>0</v>
      </c>
      <c r="BZ62" s="0" t="n">
        <f aca="false">IF(ISNUMBER(FIND(BZ$1,$D62))=$AO$1,1,0)*VLOOKUP($Z$2,DALYs!$A$2:$MW$40,'Intervention list'!BZ$195+1,0)</f>
        <v>0</v>
      </c>
      <c r="CA62" s="0" t="n">
        <f aca="false">IF(ISNUMBER(FIND(CA$1,$D62))=$AO$1,1,0)*VLOOKUP($Z$2,DALYs!$A$2:$MW$40,'Intervention list'!CA$195+1,0)</f>
        <v>0</v>
      </c>
      <c r="CB62" s="0" t="n">
        <f aca="false">IF(ISNUMBER(FIND(CB$1,$D62))=$AO$1,1,0)*VLOOKUP($Z$2,DALYs!$A$2:$MW$40,'Intervention list'!CB$195+1,0)</f>
        <v>0</v>
      </c>
      <c r="CC62" s="0" t="n">
        <f aca="false">IF(ISNUMBER(FIND(CC$1,$D62))=$AO$1,1,0)*VLOOKUP($Z$2,DALYs!$A$2:$MW$40,'Intervention list'!CC$195+1,0)</f>
        <v>0</v>
      </c>
      <c r="CD62" s="0" t="n">
        <f aca="false">IF(ISNUMBER(FIND(CD$1,$D62))=$AO$1,1,0)*VLOOKUP($Z$2,DALYs!$A$2:$MW$40,'Intervention list'!CD$195+1,0)</f>
        <v>0</v>
      </c>
      <c r="CE62" s="0" t="n">
        <f aca="false">IF(ISNUMBER(FIND(CE$1,$D62))=$AO$1,1,0)*VLOOKUP($Z$2,DALYs!$A$2:$MW$40,'Intervention list'!CE$195+1,0)</f>
        <v>0</v>
      </c>
      <c r="CF62" s="0" t="n">
        <f aca="false">IF(ISNUMBER(FIND(CF$1,$D62))=$AO$1,1,0)*VLOOKUP($Z$2,DALYs!$A$2:$MW$40,'Intervention list'!CF$195+1,0)</f>
        <v>0</v>
      </c>
      <c r="CG62" s="0" t="n">
        <f aca="false">IF(ISNUMBER(FIND(CG$1,$D62))=$AO$1,1,0)*VLOOKUP($Z$2,DALYs!$A$2:$MW$40,'Intervention list'!CG$195+1,0)</f>
        <v>0</v>
      </c>
      <c r="CH62" s="0" t="n">
        <f aca="false">IF(ISNUMBER(FIND(CH$1,$D62))=$AO$1,1,0)*VLOOKUP($Z$2,DALYs!$A$2:$MW$40,'Intervention list'!CH$195+1,0)</f>
        <v>0</v>
      </c>
      <c r="CI62" s="0" t="n">
        <f aca="false">IF(ISNUMBER(FIND(CI$1,$D62))=$AO$1,1,0)*VLOOKUP($Z$2,DALYs!$A$2:$MW$40,'Intervention list'!CI$195+1,0)</f>
        <v>0</v>
      </c>
      <c r="CJ62" s="0" t="n">
        <f aca="false">IF(ISNUMBER(FIND(CJ$1,$D62))=$AO$1,1,0)*VLOOKUP($Z$2,DALYs!$A$2:$MW$40,'Intervention list'!CJ$195+1,0)</f>
        <v>0</v>
      </c>
      <c r="CK62" s="0" t="n">
        <f aca="false">IF(ISNUMBER(FIND(CK$1,$D62))=$AO$1,1,0)*VLOOKUP($Z$2,DALYs!$A$2:$MW$40,'Intervention list'!CK$195+1,0)</f>
        <v>0</v>
      </c>
      <c r="CL62" s="0" t="n">
        <f aca="false">IF(ISNUMBER(FIND(CL$1,$D62))=$AO$1,1,0)*VLOOKUP($Z$2,DALYs!$A$2:$MW$40,'Intervention list'!CL$195+1,0)</f>
        <v>0</v>
      </c>
      <c r="CM62" s="0" t="n">
        <f aca="false">IF(ISNUMBER(FIND(CM$1,$D62))=$AO$1,1,0)*VLOOKUP($Z$2,DALYs!$A$2:$MW$40,'Intervention list'!CM$195+1,0)</f>
        <v>0</v>
      </c>
      <c r="CN62" s="0" t="n">
        <f aca="false">IF(ISNUMBER(FIND(CN$1,$D62))=$AO$1,1,0)*VLOOKUP($Z$2,DALYs!$A$2:$MW$40,'Intervention list'!CN$195+1,0)</f>
        <v>0</v>
      </c>
      <c r="CO62" s="0" t="n">
        <f aca="false">IF(ISNUMBER(FIND(CO$1,$D62))=$AO$1,1,0)*VLOOKUP($Z$2,DALYs!$A$2:$MW$40,'Intervention list'!CO$195+1,0)</f>
        <v>0</v>
      </c>
      <c r="CP62" s="0" t="n">
        <f aca="false">IF(ISNUMBER(FIND(CP$1,$D62))=$AO$1,1,0)*VLOOKUP($Z$2,DALYs!$A$2:$MW$40,'Intervention list'!CP$195+1,0)</f>
        <v>0</v>
      </c>
      <c r="CQ62" s="0" t="n">
        <f aca="false">IF(ISNUMBER(FIND(CQ$1,$D62))=$AO$1,1,0)*VLOOKUP($Z$2,DALYs!$A$2:$MW$40,'Intervention list'!CQ$195+1,0)</f>
        <v>0</v>
      </c>
      <c r="CR62" s="0" t="n">
        <f aca="false">IF(ISNUMBER(FIND(CR$1,$D62))=$AO$1,1,0)*VLOOKUP($Z$2,DALYs!$A$2:$MW$40,'Intervention list'!CR$195+1,0)</f>
        <v>0</v>
      </c>
      <c r="CS62" s="0" t="n">
        <f aca="false">IF(ISNUMBER(FIND(CS$1,$D62))=$AO$1,1,0)*VLOOKUP($Z$2,DALYs!$A$2:$MW$40,'Intervention list'!CS$195+1,0)</f>
        <v>0</v>
      </c>
      <c r="CT62" s="0" t="n">
        <f aca="false">IF(ISNUMBER(FIND(CT$1,$D62))=$AO$1,1,0)*VLOOKUP($Z$2,DALYs!$A$2:$MW$40,'Intervention list'!CT$195+1,0)</f>
        <v>0</v>
      </c>
      <c r="CU62" s="0" t="n">
        <f aca="false">IF(ISNUMBER(FIND(CU$1,$D62))=$AO$1,1,0)*VLOOKUP($Z$2,DALYs!$A$2:$MW$40,'Intervention list'!CU$195+1,0)</f>
        <v>0</v>
      </c>
      <c r="CV62" s="0" t="n">
        <f aca="false">IF(ISNUMBER(FIND(CV$1,$D62))=$AO$1,1,0)*VLOOKUP($Z$2,DALYs!$A$2:$MW$40,'Intervention list'!CV$195+1,0)</f>
        <v>0</v>
      </c>
      <c r="CW62" s="0" t="n">
        <f aca="false">IF(ISNUMBER(FIND(CW$1,$D62))=$AO$1,1,0)*VLOOKUP($Z$2,DALYs!$A$2:$MW$40,'Intervention list'!CW$195+1,0)</f>
        <v>0</v>
      </c>
      <c r="CX62" s="0" t="n">
        <f aca="false">IF(ISNUMBER(FIND(CX$1,$D62))=$AO$1,1,0)*VLOOKUP($Z$2,DALYs!$A$2:$MW$40,'Intervention list'!CX$195+1,0)</f>
        <v>0</v>
      </c>
      <c r="CY62" s="0" t="n">
        <f aca="false">IF(ISNUMBER(FIND(CY$1,$D62))=$AO$1,1,0)*VLOOKUP($Z$2,DALYs!$A$2:$MW$40,'Intervention list'!CY$195+1,0)</f>
        <v>0</v>
      </c>
      <c r="CZ62" s="0" t="n">
        <f aca="false">IF(ISNUMBER(FIND(CZ$1,$D62))=$AO$1,1,0)*VLOOKUP($Z$2,DALYs!$A$2:$MW$40,'Intervention list'!CZ$195+1,0)</f>
        <v>0</v>
      </c>
      <c r="DA62" s="0" t="n">
        <f aca="false">IF(ISNUMBER(FIND(DA$1,$D62))=$AO$1,1,0)*VLOOKUP($Z$2,DALYs!$A$2:$MW$40,'Intervention list'!DA$195+1,0)</f>
        <v>0</v>
      </c>
      <c r="DB62" s="0" t="n">
        <f aca="false">IF(ISNUMBER(FIND(DB$1,$D62))=$AO$1,1,0)*VLOOKUP($Z$2,DALYs!$A$2:$MW$40,'Intervention list'!DB$195+1,0)</f>
        <v>0</v>
      </c>
      <c r="DC62" s="0" t="n">
        <f aca="false">IF(ISNUMBER(FIND(DC$1,$D62))=$AO$1,1,0)*VLOOKUP($Z$2,DALYs!$A$2:$MW$40,'Intervention list'!DC$195+1,0)</f>
        <v>0</v>
      </c>
      <c r="DD62" s="0" t="n">
        <f aca="false">IF(ISNUMBER(FIND(DD$1,$D62))=$AO$1,1,0)*VLOOKUP($Z$2,DALYs!$A$2:$MW$40,'Intervention list'!DD$195+1,0)</f>
        <v>0</v>
      </c>
      <c r="DE62" s="0" t="n">
        <f aca="false">IF(ISNUMBER(FIND(DE$1,$D62))=$AO$1,1,0)*VLOOKUP($Z$2,DALYs!$A$2:$MW$40,'Intervention list'!DE$195+1,0)</f>
        <v>0</v>
      </c>
      <c r="DF62" s="0" t="n">
        <f aca="false">IF(ISNUMBER(FIND(DF$1,$D62))=$AO$1,1,0)*VLOOKUP($Z$2,DALYs!$A$2:$MW$40,'Intervention list'!DF$195+1,0)</f>
        <v>0</v>
      </c>
      <c r="DG62" s="0" t="n">
        <f aca="false">IF(ISNUMBER(FIND(DG$1,$D62))=$AO$1,1,0)*VLOOKUP($Z$2,DALYs!$A$2:$MW$40,'Intervention list'!DG$195+1,0)</f>
        <v>0</v>
      </c>
      <c r="DH62" s="0" t="n">
        <f aca="false">IF(ISNUMBER(FIND(DH$1,$D62))=$AO$1,1,0)*VLOOKUP($Z$2,DALYs!$A$2:$MW$40,'Intervention list'!DH$195+1,0)</f>
        <v>0</v>
      </c>
      <c r="DI62" s="0" t="n">
        <f aca="false">IF(ISNUMBER(FIND(DI$1,$D62))=$AO$1,1,0)*VLOOKUP($Z$2,DALYs!$A$2:$MW$40,'Intervention list'!DI$195+1,0)</f>
        <v>0</v>
      </c>
      <c r="DJ62" s="0" t="n">
        <f aca="false">IF(ISNUMBER(FIND(DJ$1,$D62))=$AO$1,1,0)*VLOOKUP($Z$2,DALYs!$A$2:$MW$40,'Intervention list'!DJ$195+1,0)</f>
        <v>0</v>
      </c>
      <c r="DK62" s="0" t="n">
        <f aca="false">IF(ISNUMBER(FIND(DK$1,$D62))=$AO$1,1,0)*VLOOKUP($Z$2,DALYs!$A$2:$MW$40,'Intervention list'!DK$195+1,0)</f>
        <v>0</v>
      </c>
      <c r="DL62" s="0" t="n">
        <f aca="false">IF(ISNUMBER(FIND(DL$1,$D62))=$AO$1,1,0)*VLOOKUP($Z$2,DALYs!$A$2:$MW$40,'Intervention list'!DL$195+1,0)</f>
        <v>111273.167705669</v>
      </c>
      <c r="DM62" s="0" t="n">
        <f aca="false">IF(ISNUMBER(FIND(DM$1,$D62))=$AO$1,1,0)*VLOOKUP($Z$2,DALYs!$A$2:$MW$40,'Intervention list'!DM$195+1,0)</f>
        <v>0</v>
      </c>
      <c r="DN62" s="0" t="n">
        <f aca="false">IF(ISNUMBER(FIND(DN$1,$D62))=$AO$1,1,0)*VLOOKUP($Z$2,DALYs!$A$2:$MW$40,'Intervention list'!DN$195+1,0)</f>
        <v>27642.6544019001</v>
      </c>
      <c r="DO62" s="0" t="n">
        <f aca="false">IF(ISNUMBER(FIND(DO$1,$D62))=$AO$1,1,0)*VLOOKUP($Z$2,DALYs!$A$2:$MW$40,'Intervention list'!DO$195+1,0)</f>
        <v>0</v>
      </c>
      <c r="DP62" s="0" t="n">
        <f aca="false">IF(ISNUMBER(FIND(DP$1,$D62))=$AO$1,1,0)*VLOOKUP($Z$2,DALYs!$A$2:$MW$40,'Intervention list'!DP$195+1,0)</f>
        <v>0</v>
      </c>
      <c r="DQ62" s="0" t="n">
        <f aca="false">IF(ISNUMBER(FIND(DQ$1,$D62))=$AO$1,1,0)*VLOOKUP($Z$2,DALYs!$A$2:$MW$40,'Intervention list'!DQ$195+1,0)</f>
        <v>0</v>
      </c>
      <c r="DR62" s="0" t="n">
        <f aca="false">IF(ISNUMBER(FIND(DR$1,$D62))=$AO$1,1,0)*VLOOKUP($Z$2,DALYs!$A$2:$MW$40,'Intervention list'!DR$195+1,0)</f>
        <v>0</v>
      </c>
      <c r="DS62" s="0" t="n">
        <f aca="false">IF(ISNUMBER(FIND(DS$1,$D62))=$AO$1,1,0)*VLOOKUP($Z$2,DALYs!$A$2:$MW$40,'Intervention list'!DS$195+1,0)</f>
        <v>0</v>
      </c>
      <c r="DT62" s="0" t="n">
        <f aca="false">IF(ISNUMBER(FIND(DT$1,$D62))=$AO$1,1,0)*VLOOKUP($Z$2,DALYs!$A$2:$MW$40,'Intervention list'!DT$195+1,0)</f>
        <v>0</v>
      </c>
      <c r="DU62" s="0" t="n">
        <f aca="false">IF(ISNUMBER(FIND(DU$1,$D62))=$AO$1,1,0)*VLOOKUP($Z$2,DALYs!$A$2:$MW$40,'Intervention list'!DU$195+1,0)</f>
        <v>0</v>
      </c>
      <c r="DV62" s="0" t="n">
        <f aca="false">IF(ISNUMBER(FIND(DV$1,$D62))=$AO$1,1,0)*VLOOKUP($Z$2,DALYs!$A$2:$MW$40,'Intervention list'!DV$195+1,0)</f>
        <v>0</v>
      </c>
      <c r="DW62" s="0" t="n">
        <f aca="false">IF(ISNUMBER(FIND(DW$1,$D62))=$AO$1,1,0)*VLOOKUP($Z$2,DALYs!$A$2:$MW$40,'Intervention list'!DW$195+1,0)</f>
        <v>0</v>
      </c>
      <c r="DX62" s="0" t="n">
        <f aca="false">IF(ISNUMBER(FIND(DX$1,$D62))=$AO$1,1,0)*VLOOKUP($Z$2,DALYs!$A$2:$MW$40,'Intervention list'!DX$195+1,0)</f>
        <v>0</v>
      </c>
      <c r="DY62" s="0" t="n">
        <f aca="false">IF(ISNUMBER(FIND(DY$1,$D62))=$AO$1,1,0)*VLOOKUP($Z$2,DALYs!$A$2:$MW$40,'Intervention list'!DY$195+1,0)</f>
        <v>0</v>
      </c>
      <c r="DZ62" s="0" t="n">
        <f aca="false">IF(ISNUMBER(FIND(DZ$1,$D62))=$AO$1,1,0)*VLOOKUP($Z$2,DALYs!$A$2:$MW$40,'Intervention list'!DZ$195+1,0)</f>
        <v>0</v>
      </c>
      <c r="EA62" s="0" t="n">
        <f aca="false">IF(ISNUMBER(FIND(EA$1,$D62))=$AO$1,1,0)*VLOOKUP($Z$2,DALYs!$A$2:$MW$40,'Intervention list'!EA$195+1,0)</f>
        <v>0</v>
      </c>
      <c r="EB62" s="0" t="n">
        <f aca="false">IF(ISNUMBER(FIND(EB$1,$D62))=$AO$1,1,0)*VLOOKUP($Z$2,DALYs!$A$2:$MW$40,'Intervention list'!EB$195+1,0)</f>
        <v>0</v>
      </c>
      <c r="EC62" s="0" t="n">
        <f aca="false">IF(ISNUMBER(FIND(EC$1,$D62))=$AO$1,1,0)*VLOOKUP($Z$2,DALYs!$A$2:$MW$40,'Intervention list'!EC$195+1,0)</f>
        <v>0</v>
      </c>
      <c r="ED62" s="0" t="n">
        <f aca="false">IF(ISNUMBER(FIND(ED$1,$D62))=$AO$1,1,0)*VLOOKUP($Z$2,DALYs!$A$2:$MW$40,'Intervention list'!ED$195+1,0)</f>
        <v>0</v>
      </c>
      <c r="EE62" s="0" t="n">
        <f aca="false">IF(ISNUMBER(FIND(EE$1,$D62))=$AO$1,1,0)*VLOOKUP($Z$2,DALYs!$A$2:$MW$40,'Intervention list'!EE$195+1,0)</f>
        <v>0</v>
      </c>
      <c r="EF62" s="0" t="n">
        <f aca="false">IF(ISNUMBER(FIND(EF$1,$D62))=$AO$1,1,0)*VLOOKUP($Z$2,DALYs!$A$2:$MW$40,'Intervention list'!EF$195+1,0)</f>
        <v>0</v>
      </c>
      <c r="EG62" s="0" t="n">
        <f aca="false">IF(ISNUMBER(FIND(EG$1,$D62))=$AO$1,1,0)*VLOOKUP($Z$2,DALYs!$A$2:$MW$40,'Intervention list'!EG$195+1,0)</f>
        <v>0</v>
      </c>
      <c r="EH62" s="0" t="n">
        <f aca="false">IF(ISNUMBER(FIND(EH$1,$D62))=$AO$1,1,0)*VLOOKUP($Z$2,DALYs!$A$2:$MW$40,'Intervention list'!EH$195+1,0)</f>
        <v>0</v>
      </c>
      <c r="EI62" s="0" t="n">
        <f aca="false">IF(ISNUMBER(FIND(EI$1,$D62))=$AO$1,1,0)*VLOOKUP($Z$2,DALYs!$A$2:$MW$40,'Intervention list'!EI$195+1,0)</f>
        <v>0</v>
      </c>
      <c r="EJ62" s="0" t="n">
        <f aca="false">IF(ISNUMBER(FIND(EJ$1,$D62))=$AO$1,1,0)*VLOOKUP($Z$2,DALYs!$A$2:$MW$40,'Intervention list'!EJ$195+1,0)</f>
        <v>0</v>
      </c>
      <c r="EK62" s="0" t="n">
        <f aca="false">IF(ISNUMBER(FIND(EK$1,$D62))=$AO$1,1,0)*VLOOKUP($Z$2,DALYs!$A$2:$MW$40,'Intervention list'!EK$195+1,0)</f>
        <v>0</v>
      </c>
      <c r="EL62" s="0" t="n">
        <f aca="false">IF(ISNUMBER(FIND(EL$1,$D62))=$AO$1,1,0)*VLOOKUP($Z$2,DALYs!$A$2:$MW$40,'Intervention list'!EL$195+1,0)</f>
        <v>0</v>
      </c>
      <c r="EM62" s="0" t="n">
        <f aca="false">IF(ISNUMBER(FIND(EM$1,$D62))=$AO$1,1,0)*VLOOKUP($Z$2,DALYs!$A$2:$MW$40,'Intervention list'!EM$195+1,0)</f>
        <v>0</v>
      </c>
      <c r="EN62" s="0" t="n">
        <f aca="false">IF(ISNUMBER(FIND(EN$1,$D62))=$AO$1,1,0)*VLOOKUP($Z$2,DALYs!$A$2:$MW$40,'Intervention list'!EN$195+1,0)</f>
        <v>0</v>
      </c>
      <c r="EO62" s="0" t="n">
        <f aca="false">IF(ISNUMBER(FIND(EO$1,$D62))=$AO$1,1,0)*VLOOKUP($Z$2,DALYs!$A$2:$MW$40,'Intervention list'!EO$195+1,0)</f>
        <v>0</v>
      </c>
      <c r="EP62" s="0" t="n">
        <f aca="false">IF(ISNUMBER(FIND(EP$1,$D62))=$AO$1,1,0)*VLOOKUP($Z$2,DALYs!$A$2:$MW$40,'Intervention list'!EP$195+1,0)</f>
        <v>0</v>
      </c>
      <c r="EQ62" s="0" t="n">
        <f aca="false">IF(ISNUMBER(FIND(EQ$1,$D62))=$AO$1,1,0)*VLOOKUP($Z$2,DALYs!$A$2:$MW$40,'Intervention list'!EQ$195+1,0)</f>
        <v>0</v>
      </c>
      <c r="ER62" s="0" t="n">
        <f aca="false">IF(ISNUMBER(FIND(ER$1,$D62))=$AO$1,1,0)*VLOOKUP($Z$2,DALYs!$A$2:$MW$40,'Intervention list'!ER$195+1,0)</f>
        <v>0</v>
      </c>
      <c r="ES62" s="0" t="n">
        <f aca="false">IF(ISNUMBER(FIND(ES$1,$D62))=$AO$1,1,0)*VLOOKUP($Z$2,DALYs!$A$2:$MW$40,'Intervention list'!ES$195+1,0)</f>
        <v>0</v>
      </c>
      <c r="ET62" s="0" t="n">
        <f aca="false">IF(ISNUMBER(FIND(ET$1,$D62))=$AO$1,1,0)*VLOOKUP($Z$2,DALYs!$A$2:$MW$40,'Intervention list'!ET$195+1,0)</f>
        <v>0</v>
      </c>
      <c r="EU62" s="0" t="n">
        <f aca="false">IF(ISNUMBER(FIND(EU$1,$D62))=$AO$1,1,0)*VLOOKUP($Z$2,DALYs!$A$2:$MW$40,'Intervention list'!EU$195+1,0)</f>
        <v>0</v>
      </c>
      <c r="EV62" s="0" t="n">
        <f aca="false">IF(ISNUMBER(FIND(EV$1,$D62))=$AO$1,1,0)*VLOOKUP($Z$2,DALYs!$A$2:$MW$40,'Intervention list'!EV$195+1,0)</f>
        <v>0</v>
      </c>
      <c r="EW62" s="0" t="n">
        <f aca="false">IF(ISNUMBER(FIND(EW$1,$D62))=$AO$1,1,0)*VLOOKUP($Z$2,DALYs!$A$2:$MW$40,'Intervention list'!EW$195+1,0)</f>
        <v>0</v>
      </c>
      <c r="EX62" s="0" t="n">
        <f aca="false">IF(ISNUMBER(FIND(EX$1,$D62))=$AO$1,1,0)*VLOOKUP($Z$2,DALYs!$A$2:$MW$40,'Intervention list'!EX$195+1,0)</f>
        <v>0</v>
      </c>
      <c r="EY62" s="0" t="n">
        <f aca="false">IF(ISNUMBER(FIND(EY$1,$D62))=$AO$1,1,0)*VLOOKUP($Z$2,DALYs!$A$2:$MW$40,'Intervention list'!EY$195+1,0)</f>
        <v>0</v>
      </c>
      <c r="EZ62" s="0" t="n">
        <f aca="false">IF(ISNUMBER(FIND(EZ$1,$D62))=$AO$1,1,0)*VLOOKUP($Z$2,DALYs!$A$2:$MW$40,'Intervention list'!EZ$195+1,0)</f>
        <v>0</v>
      </c>
      <c r="FA62" s="0" t="n">
        <f aca="false">IF(ISNUMBER(FIND(FA$1,$D62))=$AO$1,1,0)*VLOOKUP($Z$2,DALYs!$A$2:$MW$40,'Intervention list'!FA$195+1,0)</f>
        <v>0</v>
      </c>
      <c r="FB62" s="0" t="n">
        <f aca="false">IF(ISNUMBER(FIND(FB$1,$D62))=$AO$1,1,0)*VLOOKUP($Z$2,DALYs!$A$2:$MW$40,'Intervention list'!FB$195+1,0)</f>
        <v>0</v>
      </c>
      <c r="FC62" s="0" t="n">
        <f aca="false">IF(ISNUMBER(FIND(FC$1,$D62))=$AO$1,1,0)*VLOOKUP($Z$2,DALYs!$A$2:$MW$40,'Intervention list'!FC$195+1,0)</f>
        <v>0</v>
      </c>
      <c r="FD62" s="0" t="n">
        <f aca="false">IF(ISNUMBER(FIND(FD$1,$D62))=$AO$1,1,0)*VLOOKUP($Z$2,DALYs!$A$2:$MW$40,'Intervention list'!FD$195+1,0)</f>
        <v>0</v>
      </c>
      <c r="FE62" s="0" t="n">
        <f aca="false">IF(ISNUMBER(FIND(FE$1,$D62))=$AO$1,1,0)*VLOOKUP($Z$2,DALYs!$A$2:$MW$40,'Intervention list'!FE$195+1,0)</f>
        <v>0</v>
      </c>
      <c r="FF62" s="0" t="n">
        <f aca="false">IF(ISNUMBER(FIND(FF$1,$D62))=$AO$1,1,0)*VLOOKUP($Z$2,DALYs!$A$2:$MW$40,'Intervention list'!FF$195+1,0)</f>
        <v>0</v>
      </c>
      <c r="FG62" s="0" t="n">
        <f aca="false">IF(ISNUMBER(FIND(FG$1,$D62))=$AO$1,1,0)*VLOOKUP($Z$2,DALYs!$A$2:$MW$40,'Intervention list'!FG$195+1,0)</f>
        <v>0</v>
      </c>
      <c r="FH62" s="0" t="n">
        <f aca="false">IF(ISNUMBER(FIND(FH$1,$D62))=$AO$1,1,0)*VLOOKUP($Z$2,DALYs!$A$2:$MW$40,'Intervention list'!FH$195+1,0)</f>
        <v>0</v>
      </c>
      <c r="FI62" s="0" t="n">
        <f aca="false">IF(ISNUMBER(FIND(FI$1,$D62))=$AO$1,1,0)*VLOOKUP($Z$2,DALYs!$A$2:$MW$40,'Intervention list'!FI$195+1,0)</f>
        <v>0</v>
      </c>
      <c r="FJ62" s="0" t="n">
        <f aca="false">IF(ISNUMBER(FIND(FJ$1,$D62))=$AO$1,1,0)*VLOOKUP($Z$2,DALYs!$A$2:$MW$40,'Intervention list'!FJ$195+1,0)</f>
        <v>0</v>
      </c>
      <c r="FK62" s="0" t="n">
        <f aca="false">IF(ISNUMBER(FIND(FK$1,$D62))=$AO$1,1,0)*VLOOKUP($Z$2,DALYs!$A$2:$MW$40,'Intervention list'!FK$195+1,0)</f>
        <v>0</v>
      </c>
      <c r="FL62" s="0" t="n">
        <f aca="false">IF(ISNUMBER(FIND(FL$1,$D62))=$AO$1,1,0)*VLOOKUP($Z$2,DALYs!$A$2:$MW$40,'Intervention list'!FL$195+1,0)</f>
        <v>0</v>
      </c>
      <c r="FM62" s="0" t="n">
        <f aca="false">IF(ISNUMBER(FIND(FM$1,$D62))=$AO$1,1,0)*VLOOKUP($Z$2,DALYs!$A$2:$MW$40,'Intervention list'!FM$195+1,0)</f>
        <v>0</v>
      </c>
      <c r="FN62" s="0" t="n">
        <f aca="false">IF(ISNUMBER(FIND(FN$1,$D62))=$AO$1,1,0)*VLOOKUP($Z$2,DALYs!$A$2:$MW$40,'Intervention list'!FN$195+1,0)</f>
        <v>0</v>
      </c>
      <c r="FO62" s="0" t="n">
        <f aca="false">IF(ISNUMBER(FIND(FO$1,$D62))=$AO$1,1,0)*VLOOKUP($Z$2,DALYs!$A$2:$MW$40,'Intervention list'!FO$195+1,0)</f>
        <v>0</v>
      </c>
      <c r="FP62" s="0" t="n">
        <f aca="false">IF(ISNUMBER(FIND(FP$1,$D62))=$AO$1,1,0)*VLOOKUP($Z$2,DALYs!$A$2:$MW$40,'Intervention list'!FP$195+1,0)</f>
        <v>0</v>
      </c>
      <c r="FQ62" s="0" t="n">
        <f aca="false">IF(ISNUMBER(FIND(FQ$1,$D62))=$AO$1,1,0)*VLOOKUP($Z$2,DALYs!$A$2:$MW$40,'Intervention list'!FQ$195+1,0)</f>
        <v>0</v>
      </c>
      <c r="FR62" s="0" t="n">
        <f aca="false">IF(ISNUMBER(FIND(FR$1,$D62))=$AO$1,1,0)*VLOOKUP($Z$2,DALYs!$A$2:$MW$40,'Intervention list'!FR$195+1,0)</f>
        <v>0</v>
      </c>
      <c r="FS62" s="0" t="n">
        <f aca="false">IF(ISNUMBER(FIND(FS$1,$D62))=$AO$1,1,0)*VLOOKUP($Z$2,DALYs!$A$2:$MW$40,'Intervention list'!FS$195+1,0)</f>
        <v>0</v>
      </c>
      <c r="FT62" s="0" t="n">
        <f aca="false">IF(ISNUMBER(FIND(FT$1,$D62))=$AO$1,1,0)*VLOOKUP($Z$2,DALYs!$A$2:$MW$40,'Intervention list'!FT$195+1,0)</f>
        <v>0</v>
      </c>
      <c r="FU62" s="0" t="n">
        <f aca="false">IF(ISNUMBER(FIND(FU$1,$D62))=$AO$1,1,0)*VLOOKUP($Z$2,DALYs!$A$2:$MW$40,'Intervention list'!FU$195+1,0)</f>
        <v>0</v>
      </c>
      <c r="FV62" s="0" t="n">
        <f aca="false">IF(ISNUMBER(FIND(FV$1,$D62))=$AO$1,1,0)*VLOOKUP($Z$2,DALYs!$A$2:$MW$40,'Intervention list'!FV$195+1,0)</f>
        <v>0</v>
      </c>
      <c r="FW62" s="0" t="n">
        <f aca="false">IF(ISNUMBER(FIND(FW$1,$D62))=$AO$1,1,0)*VLOOKUP($Z$2,DALYs!$A$2:$MW$40,'Intervention list'!FW$195+1,0)</f>
        <v>0</v>
      </c>
      <c r="FX62" s="0" t="n">
        <f aca="false">IF(ISNUMBER(FIND(FX$1,$D62))=$AO$1,1,0)*VLOOKUP($Z$2,DALYs!$A$2:$MW$40,'Intervention list'!FX$195+1,0)</f>
        <v>0</v>
      </c>
      <c r="FY62" s="0" t="n">
        <f aca="false">IF(ISNUMBER(FIND(FY$1,$D62))=$AO$1,1,0)*VLOOKUP($Z$2,DALYs!$A$2:$MW$40,'Intervention list'!FY$195+1,0)</f>
        <v>0</v>
      </c>
      <c r="FZ62" s="0" t="n">
        <f aca="false">IF(ISNUMBER(FIND(FZ$1,$D62))=$AO$1,1,0)*VLOOKUP($Z$2,DALYs!$A$2:$MW$40,'Intervention list'!FZ$195+1,0)</f>
        <v>0</v>
      </c>
      <c r="GA62" s="0" t="n">
        <f aca="false">IF(ISNUMBER(FIND(GA$1,$D62))=$AO$1,1,0)*VLOOKUP($Z$2,DALYs!$A$2:$MW$40,'Intervention list'!GA$195+1,0)</f>
        <v>0</v>
      </c>
      <c r="GB62" s="0" t="n">
        <f aca="false">IF(ISNUMBER(FIND(GB$1,$D62))=$AO$1,1,0)*VLOOKUP($Z$2,DALYs!$A$2:$MW$40,'Intervention list'!GB$195+1,0)</f>
        <v>0</v>
      </c>
      <c r="GC62" s="0" t="n">
        <f aca="false">IF(ISNUMBER(FIND(GC$1,$D62))=$AO$1,1,0)*VLOOKUP($Z$2,DALYs!$A$2:$MW$40,'Intervention list'!GC$195+1,0)</f>
        <v>0</v>
      </c>
      <c r="GD62" s="0" t="n">
        <f aca="false">IF(ISNUMBER(FIND(GD$1,$D62))=$AO$1,1,0)*VLOOKUP($Z$2,DALYs!$A$2:$MW$40,'Intervention list'!GD$195+1,0)</f>
        <v>0</v>
      </c>
      <c r="GE62" s="0" t="n">
        <f aca="false">IF(ISNUMBER(FIND(GE$1,$D62))=$AO$1,1,0)*VLOOKUP($Z$2,DALYs!$A$2:$MW$40,'Intervention list'!GE$195+1,0)</f>
        <v>0</v>
      </c>
      <c r="GF62" s="0" t="n">
        <f aca="false">IF(ISNUMBER(FIND(GF$1,$D62))=$AO$1,1,0)*VLOOKUP($Z$2,DALYs!$A$2:$MW$40,'Intervention list'!GF$195+1,0)</f>
        <v>0</v>
      </c>
      <c r="GG62" s="0" t="n">
        <f aca="false">IF(ISNUMBER(FIND(GG$1,$D62))=$AO$1,1,0)*VLOOKUP($Z$2,DALYs!$A$2:$MW$40,'Intervention list'!GG$195+1,0)</f>
        <v>0</v>
      </c>
      <c r="GH62" s="0" t="n">
        <f aca="false">IF(ISNUMBER(FIND(GH$1,$D62))=$AO$1,1,0)*VLOOKUP($Z$2,DALYs!$A$2:$MW$40,'Intervention list'!GH$195+1,0)</f>
        <v>0</v>
      </c>
      <c r="GI62" s="0" t="n">
        <f aca="false">IF(ISNUMBER(FIND(GI$1,$D62))=$AO$1,1,0)*VLOOKUP($Z$2,DALYs!$A$2:$MW$40,'Intervention list'!GI$195+1,0)</f>
        <v>0</v>
      </c>
      <c r="GJ62" s="0" t="n">
        <f aca="false">IF(ISNUMBER(FIND(GJ$1,$D62))=$AO$1,1,0)*VLOOKUP($Z$2,DALYs!$A$2:$MW$40,'Intervention list'!GJ$195+1,0)</f>
        <v>0</v>
      </c>
      <c r="GK62" s="0" t="n">
        <f aca="false">IF(ISNUMBER(FIND(GK$1,$D62))=$AO$1,1,0)*VLOOKUP($Z$2,DALYs!$A$2:$MW$40,'Intervention list'!GK$195+1,0)</f>
        <v>0</v>
      </c>
      <c r="GL62" s="0" t="n">
        <f aca="false">IF(ISNUMBER(FIND(GL$1,$D62))=$AO$1,1,0)*VLOOKUP($Z$2,DALYs!$A$2:$MW$40,'Intervention list'!GL$195+1,0)</f>
        <v>0</v>
      </c>
      <c r="GM62" s="0" t="n">
        <f aca="false">IF(ISNUMBER(FIND(GM$1,$D62))=$AO$1,1,0)*VLOOKUP($Z$2,DALYs!$A$2:$MW$40,'Intervention list'!GM$195+1,0)</f>
        <v>0</v>
      </c>
      <c r="GN62" s="0" t="n">
        <f aca="false">IF(ISNUMBER(FIND(GN$1,$D62))=$AO$1,1,0)*VLOOKUP($Z$2,DALYs!$A$2:$MW$40,'Intervention list'!GN$195+1,0)</f>
        <v>0</v>
      </c>
      <c r="GO62" s="0" t="n">
        <f aca="false">IF(ISNUMBER(FIND(GO$1,$D62))=$AO$1,1,0)*VLOOKUP($Z$2,DALYs!$A$2:$MW$40,'Intervention list'!GO$195+1,0)</f>
        <v>0</v>
      </c>
      <c r="GP62" s="0" t="n">
        <f aca="false">IF(ISNUMBER(FIND(GP$1,$D62))=$AO$1,1,0)*VLOOKUP($Z$2,DALYs!$A$2:$MW$40,'Intervention list'!GP$195+1,0)</f>
        <v>0</v>
      </c>
      <c r="GQ62" s="0" t="n">
        <f aca="false">IF(ISNUMBER(FIND(GQ$1,$D62))=$AO$1,1,0)*VLOOKUP($Z$2,DALYs!$A$2:$MW$40,'Intervention list'!GQ$195+1,0)</f>
        <v>0</v>
      </c>
      <c r="GR62" s="0" t="n">
        <f aca="false">IF(ISNUMBER(FIND(GR$1,$D62))=$AO$1,1,0)*VLOOKUP($Z$2,DALYs!$A$2:$MW$40,'Intervention list'!GR$195+1,0)</f>
        <v>0</v>
      </c>
      <c r="GS62" s="0" t="n">
        <f aca="false">IF(ISNUMBER(FIND(GS$1,$D62))=$AO$1,1,0)*VLOOKUP($Z$2,DALYs!$A$2:$MW$40,'Intervention list'!GS$195+1,0)</f>
        <v>0</v>
      </c>
      <c r="GT62" s="0" t="n">
        <f aca="false">IF(ISNUMBER(FIND(GT$1,$D62))=$AO$1,1,0)*VLOOKUP($Z$2,DALYs!$A$2:$MW$40,'Intervention list'!GT$195+1,0)</f>
        <v>0</v>
      </c>
      <c r="GU62" s="0" t="n">
        <f aca="false">IF(ISNUMBER(FIND(GU$1,$D62))=$AO$1,1,0)*VLOOKUP($Z$2,DALYs!$A$2:$MW$40,'Intervention list'!GU$195+1,0)</f>
        <v>0</v>
      </c>
      <c r="GV62" s="0" t="n">
        <f aca="false">IF(ISNUMBER(FIND(GV$1,$D62))=$AO$1,1,0)*VLOOKUP($Z$2,DALYs!$A$2:$MW$40,'Intervention list'!GV$195+1,0)</f>
        <v>0</v>
      </c>
      <c r="GW62" s="0" t="n">
        <f aca="false">IF(ISNUMBER(FIND(GW$1,$D62))=$AO$1,1,0)*VLOOKUP($Z$2,DALYs!$A$2:$MW$40,'Intervention list'!GW$195+1,0)</f>
        <v>0</v>
      </c>
      <c r="GX62" s="0" t="n">
        <f aca="false">IF(ISNUMBER(FIND(GX$1,$D62))=$AO$1,1,0)*VLOOKUP($Z$2,DALYs!$A$2:$MW$40,'Intervention list'!GX$195+1,0)</f>
        <v>0</v>
      </c>
      <c r="GY62" s="0" t="n">
        <f aca="false">IF(ISNUMBER(FIND(GY$1,$D62))=$AO$1,1,0)*VLOOKUP($Z$2,DALYs!$A$2:$MW$40,'Intervention list'!GY$195+1,0)</f>
        <v>0</v>
      </c>
      <c r="GZ62" s="0" t="n">
        <f aca="false">IF(ISNUMBER(FIND(GZ$1,$D62))=$AO$1,1,0)*VLOOKUP($Z$2,DALYs!$A$2:$MW$40,'Intervention list'!GZ$195+1,0)</f>
        <v>0</v>
      </c>
      <c r="HA62" s="0" t="n">
        <f aca="false">IF(ISNUMBER(FIND(HA$1,$D62))=$AO$1,1,0)*VLOOKUP($Z$2,DALYs!$A$2:$MW$40,'Intervention list'!HA$195+1,0)</f>
        <v>0</v>
      </c>
      <c r="HB62" s="0" t="n">
        <f aca="false">IF(ISNUMBER(FIND(HB$1,$D62))=$AO$1,1,0)*VLOOKUP($Z$2,DALYs!$A$2:$MW$40,'Intervention list'!HB$195+1,0)</f>
        <v>0</v>
      </c>
      <c r="HC62" s="0" t="n">
        <f aca="false">IF(ISNUMBER(FIND(HC$1,$D62))=$AO$1,1,0)*VLOOKUP($Z$2,DALYs!$A$2:$MW$40,'Intervention list'!HC$195+1,0)</f>
        <v>0</v>
      </c>
      <c r="HD62" s="0" t="n">
        <f aca="false">IF(ISNUMBER(FIND(HD$1,$D62))=$AO$1,1,0)*VLOOKUP($Z$2,DALYs!$A$2:$MW$40,'Intervention list'!HD$195+1,0)</f>
        <v>0</v>
      </c>
      <c r="HE62" s="0" t="n">
        <f aca="false">IF(ISNUMBER(FIND(HE$1,$D62))=$AO$1,1,0)*VLOOKUP($Z$2,DALYs!$A$2:$MW$40,'Intervention list'!HE$195+1,0)</f>
        <v>0</v>
      </c>
      <c r="HF62" s="0" t="n">
        <f aca="false">IF(ISNUMBER(FIND(HF$1,$D62))=$AO$1,1,0)*VLOOKUP($Z$2,DALYs!$A$2:$MW$40,'Intervention list'!HF$195+1,0)</f>
        <v>0</v>
      </c>
      <c r="HG62" s="0" t="n">
        <f aca="false">IF(ISNUMBER(FIND(HG$1,$D62))=$AO$1,1,0)*VLOOKUP($Z$2,DALYs!$A$2:$MW$40,'Intervention list'!HG$195+1,0)</f>
        <v>0</v>
      </c>
      <c r="HH62" s="0" t="n">
        <f aca="false">IF(ISNUMBER(FIND(HH$1,$D62))=$AO$1,1,0)*VLOOKUP($Z$2,DALYs!$A$2:$MW$40,'Intervention list'!HH$195+1,0)</f>
        <v>0</v>
      </c>
      <c r="HI62" s="0" t="n">
        <f aca="false">IF(ISNUMBER(FIND(HI$1,$D62))=$AO$1,1,0)*VLOOKUP($Z$2,DALYs!$A$2:$MW$40,'Intervention list'!HI$195+1,0)</f>
        <v>0</v>
      </c>
      <c r="HJ62" s="0" t="n">
        <f aca="false">IF(ISNUMBER(FIND(HJ$1,$D62))=$AO$1,1,0)*VLOOKUP($Z$2,DALYs!$A$2:$MW$40,'Intervention list'!HJ$195+1,0)</f>
        <v>0</v>
      </c>
      <c r="HK62" s="0" t="n">
        <f aca="false">IF(ISNUMBER(FIND(HK$1,$D62))=$AO$1,1,0)*VLOOKUP($Z$2,DALYs!$A$2:$MW$40,'Intervention list'!HK$195+1,0)</f>
        <v>0</v>
      </c>
      <c r="HL62" s="0" t="n">
        <f aca="false">IF(ISNUMBER(FIND(HL$1,$D62))=$AO$1,1,0)*VLOOKUP($Z$2,DALYs!$A$2:$MW$40,'Intervention list'!HL$195+1,0)</f>
        <v>0</v>
      </c>
      <c r="HM62" s="0" t="n">
        <f aca="false">IF(ISNUMBER(FIND(HM$1,$D62))=$AO$1,1,0)*VLOOKUP($Z$2,DALYs!$A$2:$MW$40,'Intervention list'!HM$195+1,0)</f>
        <v>0</v>
      </c>
      <c r="HN62" s="0" t="n">
        <f aca="false">IF(ISNUMBER(FIND(HN$1,$D62))=$AO$1,1,0)*VLOOKUP($Z$2,DALYs!$A$2:$MW$40,'Intervention list'!HN$195+1,0)</f>
        <v>0</v>
      </c>
      <c r="HO62" s="0" t="n">
        <f aca="false">IF(ISNUMBER(FIND(HO$1,$D62))=$AO$1,1,0)*VLOOKUP($Z$2,DALYs!$A$2:$MW$40,'Intervention list'!HO$195+1,0)</f>
        <v>0</v>
      </c>
      <c r="HP62" s="0" t="n">
        <f aca="false">IF(ISNUMBER(FIND(HP$1,$D62))=$AO$1,1,0)*VLOOKUP($Z$2,DALYs!$A$2:$MW$40,'Intervention list'!HP$195+1,0)</f>
        <v>0</v>
      </c>
      <c r="HQ62" s="0" t="n">
        <f aca="false">IF(ISNUMBER(FIND(HQ$1,$D62))=$AO$1,1,0)*VLOOKUP($Z$2,DALYs!$A$2:$MW$40,'Intervention list'!HQ$195+1,0)</f>
        <v>0</v>
      </c>
      <c r="HR62" s="0" t="n">
        <f aca="false">IF(ISNUMBER(FIND(HR$1,$D62))=$AO$1,1,0)*VLOOKUP($Z$2,DALYs!$A$2:$MW$40,'Intervention list'!HR$195+1,0)</f>
        <v>19389.607860292</v>
      </c>
      <c r="HS62" s="0" t="n">
        <f aca="false">IF(ISNUMBER(FIND(HS$1,$D62))=$AO$1,1,0)*VLOOKUP($Z$2,DALYs!$A$2:$MW$40,'Intervention list'!HS$195+1,0)</f>
        <v>0</v>
      </c>
      <c r="HT62" s="0" t="n">
        <f aca="false">IF(ISNUMBER(FIND(HT$1,$D62))=$AO$1,1,0)*VLOOKUP($Z$2,DALYs!$A$2:$MW$40,'Intervention list'!HT$195+1,0)</f>
        <v>0</v>
      </c>
      <c r="HU62" s="0" t="n">
        <f aca="false">IF(ISNUMBER(FIND(HU$1,$D62))=$AO$1,1,0)*VLOOKUP($Z$2,DALYs!$A$2:$MW$40,'Intervention list'!HU$195+1,0)</f>
        <v>6700.73242908185</v>
      </c>
      <c r="HV62" s="0" t="n">
        <f aca="false">IF(ISNUMBER(FIND(HV$1,$D62))=$AO$1,1,0)*VLOOKUP($Z$2,DALYs!$A$2:$MW$40,'Intervention list'!HV$195+1,0)</f>
        <v>0</v>
      </c>
      <c r="HW62" s="0" t="n">
        <f aca="false">IF(ISNUMBER(FIND(HW$1,$D62))=$AO$1,1,0)*VLOOKUP($Z$2,DALYs!$A$2:$MW$40,'Intervention list'!HW$195+1,0)</f>
        <v>0</v>
      </c>
      <c r="HX62" s="0" t="n">
        <f aca="false">IF(ISNUMBER(FIND(HX$1,$D62))=$AO$1,1,0)*VLOOKUP($Z$2,DALYs!$A$2:$MW$40,'Intervention list'!HX$195+1,0)</f>
        <v>0</v>
      </c>
      <c r="HY62" s="0" t="n">
        <f aca="false">IF(ISNUMBER(FIND(HY$1,$D62))=$AO$1,1,0)*VLOOKUP($Z$2,DALYs!$A$2:$MW$40,'Intervention list'!HY$195+1,0)</f>
        <v>0</v>
      </c>
      <c r="HZ62" s="0" t="n">
        <f aca="false">IF(ISNUMBER(FIND(HZ$1,$D62))=$AO$1,1,0)*VLOOKUP($Z$2,DALYs!$A$2:$MW$40,'Intervention list'!HZ$195+1,0)</f>
        <v>0</v>
      </c>
      <c r="IA62" s="0" t="n">
        <f aca="false">IF(ISNUMBER(FIND(IA$1,$D62))=$AO$1,1,0)*VLOOKUP($Z$2,DALYs!$A$2:$MW$40,'Intervention list'!IA$195+1,0)</f>
        <v>0</v>
      </c>
      <c r="IB62" s="0" t="n">
        <f aca="false">IF(ISNUMBER(FIND(IB$1,$D62))=$AO$1,1,0)*VLOOKUP($Z$2,DALYs!$A$2:$MW$40,'Intervention list'!IB$195+1,0)</f>
        <v>0</v>
      </c>
      <c r="IC62" s="0" t="n">
        <f aca="false">IF(ISNUMBER(FIND(IC$1,$D62))=$AO$1,1,0)*VLOOKUP($Z$2,DALYs!$A$2:$MW$40,'Intervention list'!IC$195+1,0)</f>
        <v>0</v>
      </c>
      <c r="ID62" s="0" t="n">
        <f aca="false">IF(ISNUMBER(FIND(ID$1,$D62))=$AO$1,1,0)*VLOOKUP($Z$2,DALYs!$A$2:$MW$40,'Intervention list'!ID$195+1,0)</f>
        <v>0</v>
      </c>
      <c r="IE62" s="0" t="n">
        <f aca="false">IF(ISNUMBER(FIND(IE$1,$D62))=$AO$1,1,0)*VLOOKUP($Z$2,DALYs!$A$2:$MW$40,'Intervention list'!IE$195+1,0)</f>
        <v>0</v>
      </c>
      <c r="IF62" s="0" t="n">
        <f aca="false">IF(ISNUMBER(FIND(IF$1,$D62))=$AO$1,1,0)*VLOOKUP($Z$2,DALYs!$A$2:$MW$40,'Intervention list'!IF$195+1,0)</f>
        <v>0</v>
      </c>
      <c r="IG62" s="0" t="n">
        <f aca="false">IF(ISNUMBER(FIND(IG$1,$D62))=$AO$1,1,0)*VLOOKUP($Z$2,DALYs!$A$2:$MW$40,'Intervention list'!IG$195+1,0)</f>
        <v>0</v>
      </c>
      <c r="IH62" s="0" t="n">
        <f aca="false">IF(ISNUMBER(FIND(IH$1,$D62))=$AO$1,1,0)*VLOOKUP($Z$2,DALYs!$A$2:$MW$40,'Intervention list'!IH$195+1,0)</f>
        <v>0</v>
      </c>
      <c r="II62" s="0" t="n">
        <f aca="false">IF(ISNUMBER(FIND(II$1,$D62))=$AO$1,1,0)*VLOOKUP($Z$2,DALYs!$A$2:$MW$40,'Intervention list'!II$195+1,0)</f>
        <v>0</v>
      </c>
      <c r="IJ62" s="0" t="n">
        <f aca="false">IF(ISNUMBER(FIND(IJ$1,$D62))=$AO$1,1,0)*VLOOKUP($Z$2,DALYs!$A$2:$MW$40,'Intervention list'!IJ$195+1,0)</f>
        <v>0</v>
      </c>
      <c r="IK62" s="0" t="n">
        <f aca="false">IF(ISNUMBER(FIND(IK$1,$D62))=$AO$1,1,0)*VLOOKUP($Z$2,DALYs!$A$2:$MW$40,'Intervention list'!IK$195+1,0)</f>
        <v>0</v>
      </c>
      <c r="IL62" s="0" t="n">
        <f aca="false">IF(ISNUMBER(FIND(IL$1,$D62))=$AO$1,1,0)*VLOOKUP($Z$2,DALYs!$A$2:$MW$40,'Intervention list'!IL$195+1,0)</f>
        <v>0</v>
      </c>
      <c r="IM62" s="0" t="n">
        <f aca="false">IF(ISNUMBER(FIND(IM$1,$D62))=$AO$1,1,0)*VLOOKUP($Z$2,DALYs!$A$2:$MW$40,'Intervention list'!IM$195+1,0)</f>
        <v>0</v>
      </c>
      <c r="IN62" s="0" t="n">
        <f aca="false">IF(ISNUMBER(FIND(IN$1,$D62))=$AO$1,1,0)*VLOOKUP($Z$2,DALYs!$A$2:$MW$40,'Intervention list'!IN$195+1,0)</f>
        <v>0</v>
      </c>
      <c r="IO62" s="0" t="n">
        <f aca="false">IF(ISNUMBER(FIND(IO$1,$D62))=$AO$1,1,0)*VLOOKUP($Z$2,DALYs!$A$2:$MW$40,'Intervention list'!IO$195+1,0)</f>
        <v>0</v>
      </c>
      <c r="IP62" s="0" t="n">
        <f aca="false">IF(ISNUMBER(FIND(IP$1,$D62))=$AO$1,1,0)*VLOOKUP($Z$2,DALYs!$A$2:$MW$40,'Intervention list'!IP$195+1,0)</f>
        <v>0</v>
      </c>
      <c r="IQ62" s="0" t="n">
        <f aca="false">IF(ISNUMBER(FIND(IQ$1,$D62))=$AO$1,1,0)*VLOOKUP($Z$2,DALYs!$A$2:$MW$40,'Intervention list'!IQ$195+1,0)</f>
        <v>0</v>
      </c>
      <c r="IR62" s="0" t="n">
        <f aca="false">IF(ISNUMBER(FIND(IR$1,$D62))=$AO$1,1,0)*VLOOKUP($Z$2,DALYs!$A$2:$MW$40,'Intervention list'!IR$195+1,0)</f>
        <v>0</v>
      </c>
      <c r="IS62" s="0" t="n">
        <f aca="false">IF(ISNUMBER(FIND(IS$1,$D62))=$AO$1,1,0)*VLOOKUP($Z$2,DALYs!$A$2:$MW$40,'Intervention list'!IS$195+1,0)</f>
        <v>0</v>
      </c>
      <c r="IT62" s="0" t="n">
        <f aca="false">IF(ISNUMBER(FIND(IT$1,$D62))=$AO$1,1,0)*VLOOKUP($Z$2,DALYs!$A$2:$MW$40,'Intervention list'!IT$195+1,0)</f>
        <v>0</v>
      </c>
      <c r="IU62" s="0" t="n">
        <f aca="false">IF(ISNUMBER(FIND(IU$1,$D62))=$AO$1,1,0)*VLOOKUP($Z$2,DALYs!$A$2:$MW$40,'Intervention list'!IU$195+1,0)</f>
        <v>0</v>
      </c>
      <c r="IV62" s="0" t="n">
        <f aca="false">IF(ISNUMBER(FIND(IV$1,$D62))=$AO$1,1,0)*VLOOKUP($Z$2,DALYs!$A$2:$MW$40,'Intervention list'!IV$195+1,0)</f>
        <v>0</v>
      </c>
      <c r="IW62" s="0" t="n">
        <f aca="false">IF(ISNUMBER(FIND(IW$1,$D62))=$AO$1,1,0)*VLOOKUP($Z$2,DALYs!$A$2:$MW$40,'Intervention list'!IW$195+1,0)</f>
        <v>0</v>
      </c>
      <c r="IX62" s="0" t="n">
        <f aca="false">IF(ISNUMBER(FIND(IX$1,$D62))=$AO$1,1,0)*VLOOKUP($Z$2,DALYs!$A$2:$MW$40,'Intervention list'!IX$195+1,0)</f>
        <v>0</v>
      </c>
      <c r="IY62" s="0" t="n">
        <f aca="false">IF(ISNUMBER(FIND(IY$1,$D62))=$AO$1,1,0)*VLOOKUP($Z$2,DALYs!$A$2:$MW$40,'Intervention list'!IY$195+1,0)</f>
        <v>0</v>
      </c>
      <c r="IZ62" s="0" t="n">
        <f aca="false">IF(ISNUMBER(FIND(IZ$1,$D62))=$AO$1,1,0)*VLOOKUP($Z$2,DALYs!$A$2:$MW$40,'Intervention list'!IZ$195+1,0)</f>
        <v>0</v>
      </c>
      <c r="JA62" s="0" t="n">
        <f aca="false">IF(ISNUMBER(FIND(JA$1,$D62))=$AO$1,1,0)*VLOOKUP($Z$2,DALYs!$A$2:$MW$40,'Intervention list'!JA$195+1,0)</f>
        <v>0</v>
      </c>
      <c r="JB62" s="0" t="n">
        <f aca="false">IF(ISNUMBER(FIND(JB$1,$D62))=$AO$1,1,0)*VLOOKUP($Z$2,DALYs!$A$2:$MW$40,'Intervention list'!JB$195+1,0)</f>
        <v>0</v>
      </c>
      <c r="JC62" s="0" t="n">
        <f aca="false">IF(ISNUMBER(FIND(JC$1,$D62))=$AO$1,1,0)*VLOOKUP($Z$2,DALYs!$A$2:$MW$40,'Intervention list'!JC$195+1,0)</f>
        <v>0</v>
      </c>
      <c r="JD62" s="0" t="n">
        <f aca="false">IF(ISNUMBER(FIND(JD$1,$D62))=$AO$1,1,0)*VLOOKUP($Z$2,DALYs!$A$2:$MW$40,'Intervention list'!JD$195+1,0)</f>
        <v>0</v>
      </c>
      <c r="JE62" s="0" t="n">
        <f aca="false">IF(ISNUMBER(FIND(JE$1,$D62))=$AO$1,1,0)*VLOOKUP($Z$2,DALYs!$A$2:$MW$40,'Intervention list'!JE$195+1,0)</f>
        <v>0</v>
      </c>
      <c r="JF62" s="0" t="n">
        <f aca="false">IF(ISNUMBER(FIND(JF$1,$D62))=$AO$1,1,0)*VLOOKUP($Z$2,DALYs!$A$2:$MW$40,'Intervention list'!JF$195+1,0)</f>
        <v>0</v>
      </c>
      <c r="JG62" s="0" t="n">
        <f aca="false">IF(ISNUMBER(FIND(JG$1,$D62))=$AO$1,1,0)*VLOOKUP($Z$2,DALYs!$A$2:$MW$40,'Intervention list'!JG$195+1,0)</f>
        <v>0</v>
      </c>
      <c r="JH62" s="0" t="n">
        <f aca="false">IF(ISNUMBER(FIND(JH$1,$D62))=$AO$1,1,0)*VLOOKUP($Z$2,DALYs!$A$2:$MW$40,'Intervention list'!JH$195+1,0)</f>
        <v>0</v>
      </c>
      <c r="JI62" s="0" t="n">
        <f aca="false">IF(ISNUMBER(FIND(JI$1,$D62))=$AO$1,1,0)*VLOOKUP($Z$2,DALYs!$A$2:$MW$40,'Intervention list'!JI$195+1,0)</f>
        <v>0</v>
      </c>
      <c r="JJ62" s="0" t="n">
        <f aca="false">IF(ISNUMBER(FIND(JJ$1,$D62))=$AO$1,1,0)*VLOOKUP($Z$2,DALYs!$A$2:$MW$40,'Intervention list'!JJ$195+1,0)</f>
        <v>0</v>
      </c>
      <c r="JK62" s="0" t="n">
        <f aca="false">IF(ISNUMBER(FIND(JK$1,$D62))=$AO$1,1,0)*VLOOKUP($Z$2,DALYs!$A$2:$MW$40,'Intervention list'!JK$195+1,0)</f>
        <v>0</v>
      </c>
      <c r="JL62" s="0" t="n">
        <f aca="false">IF(ISNUMBER(FIND(JL$1,$D62))=$AO$1,1,0)*VLOOKUP($Z$2,DALYs!$A$2:$MW$40,'Intervention list'!JL$195+1,0)</f>
        <v>0</v>
      </c>
      <c r="JM62" s="0" t="n">
        <f aca="false">IF(ISNUMBER(FIND(JM$1,$D62))=$AO$1,1,0)*VLOOKUP($Z$2,DALYs!$A$2:$MW$40,'Intervention list'!JM$195+1,0)</f>
        <v>0</v>
      </c>
      <c r="JN62" s="0" t="n">
        <f aca="false">IF(ISNUMBER(FIND(JN$1,$D62))=$AO$1,1,0)*VLOOKUP($Z$2,DALYs!$A$2:$MW$40,'Intervention list'!JN$195+1,0)</f>
        <v>0</v>
      </c>
      <c r="JO62" s="0" t="n">
        <f aca="false">IF(ISNUMBER(FIND(JO$1,$D62))=$AO$1,1,0)*VLOOKUP($Z$2,DALYs!$A$2:$MW$40,'Intervention list'!JO$195+1,0)</f>
        <v>0</v>
      </c>
      <c r="JP62" s="0" t="n">
        <f aca="false">IF(ISNUMBER(FIND(JP$1,$D62))=$AO$1,1,0)*VLOOKUP($Z$2,DALYs!$A$2:$MW$40,'Intervention list'!JP$195+1,0)</f>
        <v>0</v>
      </c>
      <c r="JQ62" s="0" t="n">
        <f aca="false">IF(ISNUMBER(FIND(JQ$1,$D62))=$AO$1,1,0)*VLOOKUP($Z$2,DALYs!$A$2:$MW$40,'Intervention list'!JQ$195+1,0)</f>
        <v>0</v>
      </c>
      <c r="JR62" s="0" t="n">
        <f aca="false">IF(ISNUMBER(FIND(JR$1,$D62))=$AO$1,1,0)*VLOOKUP($Z$2,DALYs!$A$2:$MW$40,'Intervention list'!JR$195+1,0)</f>
        <v>0</v>
      </c>
      <c r="JS62" s="0" t="n">
        <f aca="false">IF(ISNUMBER(FIND(JS$1,$D62))=$AO$1,1,0)*VLOOKUP($Z$2,DALYs!$A$2:$MW$40,'Intervention list'!JS$195+1,0)</f>
        <v>0</v>
      </c>
      <c r="JT62" s="0" t="n">
        <f aca="false">IF(ISNUMBER(FIND(JT$1,$D62))=$AO$1,1,0)*VLOOKUP($Z$2,DALYs!$A$2:$MW$40,'Intervention list'!JT$195+1,0)</f>
        <v>0</v>
      </c>
      <c r="JU62" s="0" t="n">
        <f aca="false">IF(ISNUMBER(FIND(JU$1,$D62))=$AO$1,1,0)*VLOOKUP($Z$2,DALYs!$A$2:$MW$40,'Intervention list'!JU$195+1,0)</f>
        <v>0</v>
      </c>
      <c r="JV62" s="0" t="n">
        <f aca="false">IF(ISNUMBER(FIND(JV$1,$D62))=$AO$1,1,0)*VLOOKUP($Z$2,DALYs!$A$2:$MW$40,'Intervention list'!JV$195+1,0)</f>
        <v>0</v>
      </c>
      <c r="JW62" s="0" t="n">
        <f aca="false">IF(ISNUMBER(FIND(JW$1,$D62))=$AO$1,1,0)*VLOOKUP($Z$2,DALYs!$A$2:$MW$40,'Intervention list'!JW$195+1,0)</f>
        <v>0</v>
      </c>
      <c r="JX62" s="0" t="n">
        <f aca="false">IF(ISNUMBER(FIND(JX$1,$D62))=$AO$1,1,0)*VLOOKUP($Z$2,DALYs!$A$2:$MW$40,'Intervention list'!JX$195+1,0)</f>
        <v>0</v>
      </c>
      <c r="JY62" s="0" t="n">
        <f aca="false">IF(ISNUMBER(FIND(JY$1,$D62))=$AO$1,1,0)*VLOOKUP($Z$2,DALYs!$A$2:$MW$40,'Intervention list'!JY$195+1,0)</f>
        <v>0</v>
      </c>
      <c r="JZ62" s="0" t="n">
        <f aca="false">IF(ISNUMBER(FIND(JZ$1,$D62))=$AO$1,1,0)*VLOOKUP($Z$2,DALYs!$A$2:$MW$40,'Intervention list'!JZ$195+1,0)</f>
        <v>0</v>
      </c>
      <c r="KA62" s="0" t="n">
        <f aca="false">IF(ISNUMBER(FIND(KA$1,$D62))=$AO$1,1,0)*VLOOKUP($Z$2,DALYs!$A$2:$MW$40,'Intervention list'!KA$195+1,0)</f>
        <v>0</v>
      </c>
      <c r="KB62" s="0" t="n">
        <f aca="false">IF(ISNUMBER(FIND(KB$1,$D62))=$AO$1,1,0)*VLOOKUP($Z$2,DALYs!$A$2:$MW$40,'Intervention list'!KB$195+1,0)</f>
        <v>0</v>
      </c>
      <c r="KC62" s="0" t="n">
        <f aca="false">IF(ISNUMBER(FIND(KC$1,$D62))=$AO$1,1,0)*VLOOKUP($Z$2,DALYs!$A$2:$MW$40,'Intervention list'!KC$195+1,0)</f>
        <v>0</v>
      </c>
      <c r="KD62" s="0" t="n">
        <f aca="false">IF(ISNUMBER(FIND(KD$1,$D62))=$AO$1,1,0)*VLOOKUP($Z$2,DALYs!$A$2:$MW$40,'Intervention list'!KD$195+1,0)</f>
        <v>0</v>
      </c>
      <c r="KE62" s="0" t="n">
        <f aca="false">IF(ISNUMBER(FIND(KE$1,$D62))=$AO$1,1,0)*VLOOKUP($Z$2,DALYs!$A$2:$MW$40,'Intervention list'!KE$195+1,0)</f>
        <v>0</v>
      </c>
      <c r="KF62" s="0" t="n">
        <f aca="false">IF(ISNUMBER(FIND(KF$1,$D62))=$AO$1,1,0)*VLOOKUP($Z$2,DALYs!$A$2:$MW$40,'Intervention list'!KF$195+1,0)</f>
        <v>0</v>
      </c>
      <c r="KG62" s="0" t="n">
        <f aca="false">IF(ISNUMBER(FIND(KG$1,$D62))=$AO$1,1,0)*VLOOKUP($Z$2,DALYs!$A$2:$MW$40,'Intervention list'!KG$195+1,0)</f>
        <v>0</v>
      </c>
      <c r="KH62" s="0" t="n">
        <f aca="false">IF(ISNUMBER(FIND(KH$1,$D62))=$AO$1,1,0)*VLOOKUP($Z$2,DALYs!$A$2:$MW$40,'Intervention list'!KH$195+1,0)</f>
        <v>0</v>
      </c>
      <c r="KI62" s="0" t="n">
        <f aca="false">IF(ISNUMBER(FIND(KI$1,$D62))=$AO$1,1,0)*VLOOKUP($Z$2,DALYs!$A$2:$MW$40,'Intervention list'!KI$195+1,0)</f>
        <v>0</v>
      </c>
      <c r="KJ62" s="0" t="n">
        <f aca="false">IF(ISNUMBER(FIND(KJ$1,$D62))=$AO$1,1,0)*VLOOKUP($Z$2,DALYs!$A$2:$MW$40,'Intervention list'!KJ$195+1,0)</f>
        <v>0</v>
      </c>
      <c r="KK62" s="0" t="n">
        <f aca="false">IF(ISNUMBER(FIND(KK$1,$D62))=$AO$1,1,0)*VLOOKUP($Z$2,DALYs!$A$2:$MW$40,'Intervention list'!KK$195+1,0)</f>
        <v>0</v>
      </c>
      <c r="KL62" s="0" t="n">
        <f aca="false">IF(ISNUMBER(FIND(KL$1,$D62))=$AO$1,1,0)*VLOOKUP($Z$2,DALYs!$A$2:$MW$40,'Intervention list'!KL$195+1,0)</f>
        <v>0</v>
      </c>
      <c r="KM62" s="0" t="n">
        <f aca="false">IF(ISNUMBER(FIND(KM$1,$D62))=$AO$1,1,0)*VLOOKUP($Z$2,DALYs!$A$2:$MW$40,'Intervention list'!KM$195+1,0)</f>
        <v>0</v>
      </c>
      <c r="KN62" s="0" t="n">
        <f aca="false">IF(ISNUMBER(FIND(KN$1,$D62))=$AO$1,1,0)*VLOOKUP($Z$2,DALYs!$A$2:$MW$40,'Intervention list'!KN$195+1,0)</f>
        <v>0</v>
      </c>
      <c r="KO62" s="0" t="n">
        <f aca="false">IF(ISNUMBER(FIND(KO$1,$D62))=$AO$1,1,0)*VLOOKUP($Z$2,DALYs!$A$2:$MW$40,'Intervention list'!KO$195+1,0)</f>
        <v>0</v>
      </c>
      <c r="KP62" s="0" t="n">
        <f aca="false">IF(ISNUMBER(FIND(KP$1,$D62))=$AO$1,1,0)*VLOOKUP($Z$2,DALYs!$A$2:$MW$40,'Intervention list'!KP$195+1,0)</f>
        <v>0</v>
      </c>
      <c r="KQ62" s="0" t="n">
        <f aca="false">IF(ISNUMBER(FIND(KQ$1,$D62))=$AO$1,1,0)*VLOOKUP($Z$2,DALYs!$A$2:$MW$40,'Intervention list'!KQ$195+1,0)</f>
        <v>0</v>
      </c>
      <c r="KR62" s="0" t="n">
        <f aca="false">IF(ISNUMBER(FIND(KR$1,$D62))=$AO$1,1,0)*VLOOKUP($Z$2,DALYs!$A$2:$MW$40,'Intervention list'!KR$195+1,0)</f>
        <v>0</v>
      </c>
      <c r="KS62" s="0" t="n">
        <f aca="false">IF(ISNUMBER(FIND(KS$1,$D62))=$AO$1,1,0)*VLOOKUP($Z$2,DALYs!$A$2:$MW$40,'Intervention list'!KS$195+1,0)</f>
        <v>0</v>
      </c>
      <c r="KT62" s="0" t="n">
        <f aca="false">IF(ISNUMBER(FIND(KT$1,$D62))=$AO$1,1,0)*VLOOKUP($Z$2,DALYs!$A$2:$MW$40,'Intervention list'!KT$195+1,0)</f>
        <v>0</v>
      </c>
      <c r="KU62" s="0" t="n">
        <f aca="false">IF(ISNUMBER(FIND(KU$1,$D62))=$AO$1,1,0)*VLOOKUP($Z$2,DALYs!$A$2:$MW$40,'Intervention list'!KU$195+1,0)</f>
        <v>0</v>
      </c>
      <c r="KV62" s="0" t="n">
        <f aca="false">IF(ISNUMBER(FIND(KV$1,$D62))=$AO$1,1,0)*VLOOKUP($Z$2,DALYs!$A$2:$MW$40,'Intervention list'!KV$195+1,0)</f>
        <v>0</v>
      </c>
      <c r="KW62" s="0" t="n">
        <f aca="false">IF(ISNUMBER(FIND(KW$1,$D62))=$AO$1,1,0)*VLOOKUP($Z$2,DALYs!$A$2:$MW$40,'Intervention list'!KW$195+1,0)</f>
        <v>0</v>
      </c>
      <c r="KX62" s="0" t="n">
        <f aca="false">IF(ISNUMBER(FIND(KX$1,$D62))=$AO$1,1,0)*VLOOKUP($Z$2,DALYs!$A$2:$MW$40,'Intervention list'!KX$195+1,0)</f>
        <v>0</v>
      </c>
      <c r="KY62" s="0" t="n">
        <f aca="false">IF(ISNUMBER(FIND(KY$1,$D62))=$AO$1,1,0)*VLOOKUP($Z$2,DALYs!$A$2:$MW$40,'Intervention list'!KY$195+1,0)</f>
        <v>0</v>
      </c>
      <c r="KZ62" s="0" t="n">
        <f aca="false">IF(ISNUMBER(FIND(KZ$1,$D62))=$AO$1,1,0)*VLOOKUP($Z$2,DALYs!$A$2:$MW$40,'Intervention list'!KZ$195+1,0)</f>
        <v>0</v>
      </c>
      <c r="LA62" s="0" t="n">
        <f aca="false">IF(ISNUMBER(FIND(LA$1,$D62))=$AO$1,1,0)*VLOOKUP($Z$2,DALYs!$A$2:$MW$40,'Intervention list'!LA$195+1,0)</f>
        <v>0</v>
      </c>
      <c r="LB62" s="0" t="n">
        <f aca="false">IF(ISNUMBER(FIND(LB$1,$D62))=$AO$1,1,0)*VLOOKUP($Z$2,DALYs!$A$2:$MW$40,'Intervention list'!LB$195+1,0)</f>
        <v>0</v>
      </c>
      <c r="LC62" s="0" t="n">
        <f aca="false">IF(ISNUMBER(FIND(LC$1,$D62))=$AO$1,1,0)*VLOOKUP($Z$2,DALYs!$A$2:$MW$40,'Intervention list'!LC$195+1,0)</f>
        <v>0</v>
      </c>
      <c r="LD62" s="0" t="n">
        <f aca="false">IF(ISNUMBER(FIND(LD$1,$D62))=$AO$1,1,0)*VLOOKUP($Z$2,DALYs!$A$2:$MW$40,'Intervention list'!LD$195+1,0)</f>
        <v>0</v>
      </c>
      <c r="LE62" s="0" t="n">
        <f aca="false">IF(ISNUMBER(FIND(LE$1,$D62))=$AO$1,1,0)*VLOOKUP($Z$2,DALYs!$A$2:$MW$40,'Intervention list'!LE$195+1,0)</f>
        <v>0</v>
      </c>
      <c r="LF62" s="0" t="n">
        <f aca="false">IF(ISNUMBER(FIND(LF$1,$D62))=$AO$1,1,0)*VLOOKUP($Z$2,DALYs!$A$2:$MW$40,'Intervention list'!LF$195+1,0)</f>
        <v>0</v>
      </c>
      <c r="LG62" s="0" t="n">
        <f aca="false">IF(ISNUMBER(FIND(LG$1,$D62))=$AO$1,1,0)*VLOOKUP($Z$2,DALYs!$A$2:$MW$40,'Intervention list'!LG$195+1,0)</f>
        <v>0</v>
      </c>
      <c r="LH62" s="0" t="n">
        <f aca="false">IF(ISNUMBER(FIND(LH$1,$D62))=$AO$1,1,0)*VLOOKUP($Z$2,DALYs!$A$2:$MW$40,'Intervention list'!LH$195+1,0)</f>
        <v>0</v>
      </c>
      <c r="LI62" s="0" t="n">
        <f aca="false">IF(ISNUMBER(FIND(LI$1,$D62))=$AO$1,1,0)*VLOOKUP($Z$2,DALYs!$A$2:$MW$40,'Intervention list'!LI$195+1,0)</f>
        <v>0</v>
      </c>
      <c r="LJ62" s="0" t="n">
        <f aca="false">IF(ISNUMBER(FIND(LJ$1,$D62))=$AO$1,1,0)*VLOOKUP($Z$2,DALYs!$A$2:$MW$40,'Intervention list'!LJ$195+1,0)</f>
        <v>0</v>
      </c>
      <c r="LK62" s="0" t="n">
        <f aca="false">IF(ISNUMBER(FIND(LK$1,$D62))=$AO$1,1,0)*VLOOKUP($Z$2,DALYs!$A$2:$MW$40,'Intervention list'!LK$195+1,0)</f>
        <v>0</v>
      </c>
      <c r="LL62" s="0" t="n">
        <f aca="false">IF(ISNUMBER(FIND(LL$1,$D62))=$AO$1,1,0)*VLOOKUP($Z$2,DALYs!$A$2:$MW$40,'Intervention list'!LL$195+1,0)</f>
        <v>0</v>
      </c>
      <c r="LM62" s="0" t="n">
        <f aca="false">IF(ISNUMBER(FIND(LM$1,$D62))=$AO$1,1,0)*VLOOKUP($Z$2,DALYs!$A$2:$MW$40,'Intervention list'!LM$195+1,0)</f>
        <v>0</v>
      </c>
      <c r="LN62" s="0" t="n">
        <f aca="false">IF(ISNUMBER(FIND(LN$1,$D62))=$AO$1,1,0)*VLOOKUP($Z$2,DALYs!$A$2:$MW$40,'Intervention list'!LN$195+1,0)</f>
        <v>0</v>
      </c>
      <c r="LO62" s="0" t="n">
        <f aca="false">IF(ISNUMBER(FIND(LO$1,$D62))=$AO$1,1,0)*VLOOKUP($Z$2,DALYs!$A$2:$MW$40,'Intervention list'!LO$195+1,0)</f>
        <v>0</v>
      </c>
      <c r="LP62" s="0" t="n">
        <f aca="false">IF(ISNUMBER(FIND(LP$1,$D62))=$AO$1,1,0)*VLOOKUP($Z$2,DALYs!$A$2:$MW$40,'Intervention list'!LP$195+1,0)</f>
        <v>0</v>
      </c>
      <c r="LQ62" s="0" t="n">
        <f aca="false">IF(ISNUMBER(FIND(LQ$1,$D62))=$AO$1,1,0)*VLOOKUP($Z$2,DALYs!$A$2:$MW$40,'Intervention list'!LQ$195+1,0)</f>
        <v>0</v>
      </c>
      <c r="LR62" s="0" t="n">
        <f aca="false">IF(ISNUMBER(FIND(LR$1,$D62))=$AO$1,1,0)*VLOOKUP($Z$2,DALYs!$A$2:$MW$40,'Intervention list'!LR$195+1,0)</f>
        <v>0</v>
      </c>
      <c r="LS62" s="0" t="n">
        <f aca="false">IF(ISNUMBER(FIND(LS$1,$D62))=$AO$1,1,0)*VLOOKUP($Z$2,DALYs!$A$2:$MW$40,'Intervention list'!LS$195+1,0)</f>
        <v>0</v>
      </c>
      <c r="LT62" s="0" t="n">
        <f aca="false">IF(ISNUMBER(FIND(LT$1,$D62))=$AO$1,1,0)*VLOOKUP($Z$2,DALYs!$A$2:$MW$40,'Intervention list'!LT$195+1,0)</f>
        <v>0</v>
      </c>
      <c r="LU62" s="0" t="n">
        <f aca="false">IF(ISNUMBER(FIND(LU$1,$D62))=$AO$1,1,0)*VLOOKUP($Z$2,DALYs!$A$2:$MW$40,'Intervention list'!LU$195+1,0)</f>
        <v>0</v>
      </c>
      <c r="LV62" s="0" t="n">
        <f aca="false">IF(ISNUMBER(FIND(LV$1,$D62))=$AO$1,1,0)*VLOOKUP($Z$2,DALYs!$A$2:$MW$40,'Intervention list'!LV$195+1,0)</f>
        <v>0</v>
      </c>
      <c r="LW62" s="0" t="n">
        <f aca="false">IF(ISNUMBER(FIND(LW$1,$D62))=$AO$1,1,0)*VLOOKUP($Z$2,DALYs!$A$2:$MW$40,'Intervention list'!LW$195+1,0)</f>
        <v>0</v>
      </c>
      <c r="LX62" s="0" t="n">
        <f aca="false">IF(ISNUMBER(FIND(LX$1,$D62))=$AO$1,1,0)*VLOOKUP($Z$2,DALYs!$A$2:$MW$40,'Intervention list'!LX$195+1,0)</f>
        <v>0</v>
      </c>
      <c r="LY62" s="0" t="n">
        <f aca="false">IF(ISNUMBER(FIND(LY$1,$D62))=$AO$1,1,0)*VLOOKUP($Z$2,DALYs!$A$2:$MW$40,'Intervention list'!LY$195+1,0)</f>
        <v>0</v>
      </c>
      <c r="LZ62" s="0" t="n">
        <f aca="false">IF(ISNUMBER(FIND(LZ$1,$D62))=$AO$1,1,0)*VLOOKUP($Z$2,DALYs!$A$2:$MW$40,'Intervention list'!LZ$195+1,0)</f>
        <v>0</v>
      </c>
      <c r="MA62" s="0" t="n">
        <f aca="false">IF(ISNUMBER(FIND(MA$1,$D62))=$AO$1,1,0)*VLOOKUP($Z$2,DALYs!$A$2:$MW$40,'Intervention list'!MA$195+1,0)</f>
        <v>0</v>
      </c>
      <c r="MB62" s="0" t="n">
        <f aca="false">IF(ISNUMBER(FIND(MB$1,$D62))=$AO$1,1,0)*VLOOKUP($Z$2,DALYs!$A$2:$MW$40,'Intervention list'!MB$195+1,0)</f>
        <v>0</v>
      </c>
      <c r="MC62" s="0" t="n">
        <f aca="false">IF(ISNUMBER(FIND(MC$1,$D62))=$AO$1,1,0)*VLOOKUP($Z$2,DALYs!$A$2:$MW$40,'Intervention list'!MC$195+1,0)</f>
        <v>0</v>
      </c>
      <c r="MD62" s="0" t="n">
        <f aca="false">IF(ISNUMBER(FIND(MD$1,$D62))=$AO$1,1,0)*VLOOKUP($Z$2,DALYs!$A$2:$MW$40,'Intervention list'!MD$195+1,0)</f>
        <v>0</v>
      </c>
      <c r="ME62" s="0" t="n">
        <f aca="false">IF(ISNUMBER(FIND(ME$1,$D62))=$AO$1,1,0)*VLOOKUP($Z$2,DALYs!$A$2:$MW$40,'Intervention list'!ME$195+1,0)</f>
        <v>0</v>
      </c>
      <c r="MF62" s="0" t="n">
        <f aca="false">IF(ISNUMBER(FIND(MF$1,$D62))=$AO$1,1,0)*VLOOKUP($Z$2,DALYs!$A$2:$MW$40,'Intervention list'!MF$195+1,0)</f>
        <v>0</v>
      </c>
      <c r="MG62" s="0" t="n">
        <f aca="false">IF(ISNUMBER(FIND(MG$1,$D62))=$AO$1,1,0)*VLOOKUP($Z$2,DALYs!$A$2:$MW$40,'Intervention list'!MG$195+1,0)</f>
        <v>0</v>
      </c>
      <c r="MH62" s="0" t="n">
        <f aca="false">IF(ISNUMBER(FIND(MH$1,$D62))=$AO$1,1,0)*VLOOKUP($Z$2,DALYs!$A$2:$MW$40,'Intervention list'!MH$195+1,0)</f>
        <v>0</v>
      </c>
      <c r="MI62" s="0" t="n">
        <f aca="false">IF(ISNUMBER(FIND(MI$1,$D62))=$AO$1,1,0)*VLOOKUP($Z$2,DALYs!$A$2:$MW$40,'Intervention list'!MI$195+1,0)</f>
        <v>0</v>
      </c>
      <c r="MJ62" s="0" t="n">
        <f aca="false">IF(ISNUMBER(FIND(MJ$1,$D62))=$AO$1,1,0)*VLOOKUP($Z$2,DALYs!$A$2:$MW$40,'Intervention list'!MJ$195+1,0)</f>
        <v>0</v>
      </c>
      <c r="MK62" s="0" t="n">
        <f aca="false">IF(ISNUMBER(FIND(MK$1,$D62))=$AO$1,1,0)*VLOOKUP($Z$2,DALYs!$A$2:$MW$40,'Intervention list'!MK$195+1,0)</f>
        <v>0</v>
      </c>
      <c r="ML62" s="0" t="n">
        <f aca="false">IF(ISNUMBER(FIND(ML$1,$D62))=$AO$1,1,0)*VLOOKUP($Z$2,DALYs!$A$2:$MW$40,'Intervention list'!ML$195+1,0)</f>
        <v>0</v>
      </c>
      <c r="MM62" s="0" t="n">
        <f aca="false">IF(ISNUMBER(FIND(MM$1,$D62))=$AO$1,1,0)*VLOOKUP($Z$2,DALYs!$A$2:$MW$40,'Intervention list'!MM$195+1,0)</f>
        <v>0</v>
      </c>
      <c r="MN62" s="0" t="n">
        <f aca="false">IF(ISNUMBER(FIND(MN$1,$D62))=$AO$1,1,0)*VLOOKUP($Z$2,DALYs!$A$2:$MW$40,'Intervention list'!MN$195+1,0)</f>
        <v>0</v>
      </c>
      <c r="MO62" s="0" t="n">
        <f aca="false">IF(ISNUMBER(FIND(MO$1,$D62))=$AO$1,1,0)*VLOOKUP($Z$2,DALYs!$A$2:$MW$40,'Intervention list'!MO$195+1,0)</f>
        <v>0</v>
      </c>
      <c r="MP62" s="0" t="n">
        <f aca="false">IF(ISNUMBER(FIND(MP$1,$D62))=$AO$1,1,0)*VLOOKUP($Z$2,DALYs!$A$2:$MW$40,'Intervention list'!MP$195+1,0)</f>
        <v>0</v>
      </c>
      <c r="MQ62" s="0" t="n">
        <f aca="false">IF(ISNUMBER(FIND(MQ$1,$D62))=$AO$1,1,0)*VLOOKUP($Z$2,DALYs!$A$2:$MW$40,'Intervention list'!MQ$195+1,0)</f>
        <v>0</v>
      </c>
      <c r="MR62" s="0" t="n">
        <f aca="false">IF(ISNUMBER(FIND(MR$1,$D62))=$AO$1,1,0)*VLOOKUP($Z$2,DALYs!$A$2:$MW$40,'Intervention list'!MR$195+1,0)</f>
        <v>0</v>
      </c>
      <c r="MS62" s="0" t="n">
        <f aca="false">IF(ISNUMBER(FIND(MS$1,$D62))=$AO$1,1,0)*VLOOKUP($Z$2,DALYs!$A$2:$MW$40,'Intervention list'!MS$195+1,0)</f>
        <v>0</v>
      </c>
      <c r="MT62" s="0" t="n">
        <f aca="false">IF(ISNUMBER(FIND(MT$1,$D62))=$AO$1,1,0)*VLOOKUP($Z$2,DALYs!$A$2:$MW$40,'Intervention list'!MT$195+1,0)</f>
        <v>0</v>
      </c>
      <c r="MU62" s="0" t="n">
        <f aca="false">IF(ISNUMBER(FIND(MU$1,$D62))=$AO$1,1,0)*VLOOKUP($Z$2,DALYs!$A$2:$MW$40,'Intervention list'!MU$195+1,0)</f>
        <v>0</v>
      </c>
      <c r="MV62" s="0" t="n">
        <f aca="false">IF(ISNUMBER(FIND(MV$1,$D62))=$AO$1,1,0)*VLOOKUP($Z$2,DALYs!$A$2:$MW$40,'Intervention list'!MV$195+1,0)</f>
        <v>0</v>
      </c>
      <c r="MW62" s="0" t="n">
        <f aca="false">IF(ISNUMBER(FIND(MW$1,$D62))=$AO$1,1,0)*VLOOKUP($Z$2,DALYs!$A$2:$MW$40,'Intervention list'!MW$195+1,0)</f>
        <v>0</v>
      </c>
      <c r="MX62" s="0" t="n">
        <f aca="false">IF(ISNUMBER(FIND(MX$1,$D62))=$AO$1,1,0)*VLOOKUP($Z$2,DALYs!$A$2:$MW$40,'Intervention list'!MX$195+1,0)</f>
        <v>0</v>
      </c>
      <c r="MY62" s="0" t="n">
        <f aca="false">IF(ISNUMBER(FIND(MY$1,$D62))=$AO$1,1,0)*VLOOKUP($Z$2,DALYs!$A$2:$MW$40,'Intervention list'!MY$195+1,0)</f>
        <v>0</v>
      </c>
      <c r="MZ62" s="0" t="n">
        <f aca="false">IF(ISNUMBER(FIND(MZ$1,$D62))=$AO$1,1,0)*VLOOKUP($Z$2,DALYs!$A$2:$MW$40,'Intervention list'!MZ$195+1,0)</f>
        <v>0</v>
      </c>
      <c r="NA62" s="0" t="n">
        <f aca="false">IF(ISNUMBER(FIND(NA$1,$D62))=$AO$1,1,0)*VLOOKUP($Z$2,DALYs!$A$2:$MW$40,'Intervention list'!NA$195+1,0)</f>
        <v>0</v>
      </c>
      <c r="NB62" s="0" t="n">
        <f aca="false">IF(ISNUMBER(FIND(NB$1,$D62))=$AO$1,1,0)*VLOOKUP($Z$2,DALYs!$A$2:$MW$40,'Intervention list'!NB$195+1,0)</f>
        <v>0</v>
      </c>
      <c r="NC62" s="0" t="n">
        <f aca="false">IF(ISNUMBER(FIND(NC$1,$D62))=$AO$1,1,0)*VLOOKUP($Z$2,DALYs!$A$2:$MW$40,'Intervention list'!NC$195+1,0)</f>
        <v>0</v>
      </c>
      <c r="ND62" s="0" t="n">
        <f aca="false">IF(ISNUMBER(FIND(ND$1,$D62))=$AO$1,1,0)*VLOOKUP($Z$2,DALYs!$A$2:$MW$40,'Intervention list'!ND$195+1,0)</f>
        <v>0</v>
      </c>
      <c r="NE62" s="0" t="n">
        <f aca="false">IF(ISNUMBER(FIND(NE$1,$D62))=$AO$1,1,0)*VLOOKUP($Z$2,DALYs!$A$2:$MW$40,'Intervention list'!NE$195+1,0)</f>
        <v>0</v>
      </c>
      <c r="NF62" s="0" t="n">
        <f aca="false">IF(ISNUMBER(FIND(NF$1,$D62))=$AO$1,1,0)*VLOOKUP($Z$2,DALYs!$A$2:$MW$40,'Intervention list'!NF$195+1,0)</f>
        <v>0</v>
      </c>
      <c r="NG62" s="0" t="n">
        <f aca="false">IF(ISNUMBER(FIND(NG$1,$D62))=$AO$1,1,0)*VLOOKUP($Z$2,DALYs!$A$2:$MW$40,'Intervention list'!NG$195+1,0)</f>
        <v>0</v>
      </c>
      <c r="NH62" s="0" t="n">
        <f aca="false">IF(ISNUMBER(FIND(NH$1,$D62))=$AO$1,1,0)*VLOOKUP($Z$2,DALYs!$A$2:$MW$40,'Intervention list'!NH$195+1,0)</f>
        <v>0</v>
      </c>
      <c r="NI62" s="0" t="n">
        <f aca="false">IF(ISNUMBER(FIND(NI$1,$D62))=$AO$1,1,0)*VLOOKUP($Z$2,DALYs!$A$2:$MW$40,'Intervention list'!NI$195+1,0)</f>
        <v>0</v>
      </c>
      <c r="NJ62" s="0" t="n">
        <f aca="false">IF(ISNUMBER(FIND(NJ$1,$D62))=$AO$1,1,0)*VLOOKUP($Z$2,DALYs!$A$2:$MW$40,'Intervention list'!NJ$195+1,0)</f>
        <v>0</v>
      </c>
      <c r="NK62" s="0" t="n">
        <f aca="false">IF(ISNUMBER(FIND(NK$1,$D62))=$AO$1,1,0)*VLOOKUP($Z$2,DALYs!$A$2:$MW$40,'Intervention list'!NK$195+1,0)</f>
        <v>0</v>
      </c>
      <c r="NL62" s="0" t="n">
        <f aca="false">IF(ISNUMBER(FIND(NL$1,$D62))=$AO$1,1,0)*VLOOKUP($Z$2,DALYs!$A$2:$MW$40,'Intervention list'!NL$195+1,0)</f>
        <v>0</v>
      </c>
      <c r="NM62" s="0" t="n">
        <f aca="false">IF(ISNUMBER(FIND(NM$1,$D62))=$AO$1,1,0)*VLOOKUP($Z$2,DALYs!$A$2:$MW$40,'Intervention list'!NM$195+1,0)</f>
        <v>0</v>
      </c>
      <c r="NN62" s="0" t="n">
        <f aca="false">IF(ISNUMBER(FIND(NN$1,$D62))=$AO$1,1,0)*VLOOKUP($Z$2,DALYs!$A$2:$MW$40,'Intervention list'!NN$195+1,0)</f>
        <v>0</v>
      </c>
      <c r="NO62" s="0" t="n">
        <f aca="false">IF(ISNUMBER(FIND(NO$1,$D62))=$AO$1,1,0)*VLOOKUP($Z$2,DALYs!$A$2:$MW$40,'Intervention list'!NO$195+1,0)</f>
        <v>0</v>
      </c>
      <c r="NP62" s="0" t="n">
        <f aca="false">IF(ISNUMBER(FIND(NP$1,$D62))=$AO$1,1,0)*VLOOKUP($Z$2,DALYs!$A$2:$MW$40,'Intervention list'!NP$195+1,0)</f>
        <v>0</v>
      </c>
      <c r="NQ62" s="0" t="n">
        <f aca="false">IF(ISNUMBER(FIND(NQ$1,$D62))=$AO$1,1,0)*VLOOKUP($Z$2,DALYs!$A$2:$MW$40,'Intervention list'!NQ$195+1,0)</f>
        <v>0</v>
      </c>
      <c r="NR62" s="0" t="n">
        <f aca="false">IF(ISNUMBER(FIND(NR$1,$D62))=$AO$1,1,0)*VLOOKUP($Z$2,DALYs!$A$2:$MW$40,'Intervention list'!NR$195+1,0)</f>
        <v>0</v>
      </c>
      <c r="NS62" s="0" t="n">
        <f aca="false">IF(ISNUMBER(FIND(NS$1,$D62))=$AO$1,1,0)*VLOOKUP($Z$2,DALYs!$A$2:$MW$40,'Intervention list'!NS$195+1,0)</f>
        <v>0</v>
      </c>
      <c r="NT62" s="0" t="n">
        <f aca="false">IF(ISNUMBER(FIND(NT$1,$D62))=$AO$1,1,0)*VLOOKUP($Z$2,DALYs!$A$2:$MW$40,'Intervention list'!NT$195+1,0)</f>
        <v>0</v>
      </c>
      <c r="NU62" s="0" t="n">
        <f aca="false">IF(ISNUMBER(FIND(NU$1,$D62))=$AO$1,1,0)*VLOOKUP($Z$2,DALYs!$A$2:$MW$40,'Intervention list'!NU$195+1,0)</f>
        <v>0</v>
      </c>
      <c r="NV62" s="0" t="n">
        <f aca="false">IF(ISNUMBER(FIND(NV$1,$D62))=$AO$1,1,0)*VLOOKUP($Z$2,DALYs!$A$2:$MW$40,'Intervention list'!NV$195+1,0)</f>
        <v>0</v>
      </c>
      <c r="NW62" s="0" t="n">
        <f aca="false">IF(ISNUMBER(FIND(NW$1,$D62))=$AO$1,1,0)*VLOOKUP($Z$2,DALYs!$A$2:$MW$40,'Intervention list'!NW$195+1,0)</f>
        <v>0</v>
      </c>
      <c r="NX62" s="0" t="n">
        <f aca="false">IF(ISNUMBER(FIND(NX$1,$D62))=$AO$1,1,0)*VLOOKUP($Z$2,DALYs!$A$2:$MW$40,'Intervention list'!NX$195+1,0)</f>
        <v>0</v>
      </c>
      <c r="NY62" s="0" t="n">
        <f aca="false">IF(ISNUMBER(FIND(NY$1,$D62))=$AO$1,1,0)*VLOOKUP($Z$2,DALYs!$A$2:$MW$40,'Intervention list'!NY$195+1,0)</f>
        <v>0</v>
      </c>
      <c r="NZ62" s="0" t="n">
        <f aca="false">IF(ISNUMBER(FIND(NZ$1,$D62))=$AO$1,1,0)*VLOOKUP($Z$2,DALYs!$A$2:$MW$40,'Intervention list'!NZ$195+1,0)</f>
        <v>0</v>
      </c>
      <c r="OA62" s="0" t="n">
        <f aca="false">IF(ISNUMBER(FIND(OA$1,$D62))=$AO$1,1,0)*VLOOKUP($Z$2,DALYs!$A$2:$MW$40,'Intervention list'!OA$195+1,0)</f>
        <v>0</v>
      </c>
      <c r="OB62" s="0" t="n">
        <f aca="false">IF(ISNUMBER(FIND(OB$1,$D62))=$AO$1,1,0)*VLOOKUP($Z$2,DALYs!$A$2:$MW$40,'Intervention list'!OB$195+1,0)</f>
        <v>0</v>
      </c>
      <c r="OC62" s="0" t="n">
        <f aca="false">IF(ISNUMBER(FIND(OC$1,$D62))=$AO$1,1,0)*VLOOKUP($Z$2,DALYs!$A$2:$MW$40,'Intervention list'!OC$195+1,0)</f>
        <v>0</v>
      </c>
      <c r="OD62" s="0" t="n">
        <f aca="false">IF(ISNUMBER(FIND(OD$1,$D62))=$AO$1,1,0)*VLOOKUP($Z$2,DALYs!$A$2:$MW$40,'Intervention list'!OD$195+1,0)</f>
        <v>0</v>
      </c>
      <c r="OE62" s="0" t="n">
        <f aca="false">IF(ISNUMBER(FIND(OE$1,$D62))=$AO$1,1,0)*VLOOKUP($Z$2,DALYs!$A$2:$MW$40,'Intervention list'!OE$195+1,0)</f>
        <v>0</v>
      </c>
      <c r="OF62" s="0" t="n">
        <f aca="false">IF(ISNUMBER(FIND(OF$1,$D62))=$AO$1,1,0)*VLOOKUP($Z$2,DALYs!$A$2:$MW$40,'Intervention list'!OF$195+1,0)</f>
        <v>0</v>
      </c>
      <c r="OG62" s="0" t="n">
        <f aca="false">IF(ISNUMBER(FIND(OG$1,$D62))=$AO$1,1,0)*VLOOKUP($Z$2,DALYs!$A$2:$MW$40,'Intervention list'!OG$195+1,0)</f>
        <v>0</v>
      </c>
      <c r="OH62" s="0" t="n">
        <f aca="false">IF(ISNUMBER(FIND(OH$1,$D62))=$AO$1,1,0)*VLOOKUP($Z$2,DALYs!$A$2:$MW$40,'Intervention list'!OH$195+1,0)</f>
        <v>0</v>
      </c>
      <c r="OI62" s="0" t="n">
        <f aca="false">IF(ISNUMBER(FIND(OI$1,$D62))=$AO$1,1,0)*VLOOKUP($Z$2,DALYs!$A$2:$MW$40,'Intervention list'!OI$195+1,0)</f>
        <v>0</v>
      </c>
      <c r="OJ62" s="0" t="n">
        <f aca="false">IF(ISNUMBER(FIND(OJ$1,$D62))=$AO$1,1,0)*VLOOKUP($Z$2,DALYs!$A$2:$MW$40,'Intervention list'!OJ$195+1,0)</f>
        <v>0</v>
      </c>
      <c r="OK62" s="0" t="n">
        <f aca="false">IF(ISNUMBER(FIND(OK$1,$D62))=$AO$1,1,0)*VLOOKUP($Z$2,DALYs!$A$2:$MW$40,'Intervention list'!OK$195+1,0)</f>
        <v>0</v>
      </c>
      <c r="OL62" s="0" t="n">
        <f aca="false">IF(ISNUMBER(FIND(OL$1,$D62))=$AO$1,1,0)*VLOOKUP($Z$2,DALYs!$A$2:$MW$40,'Intervention list'!OL$195+1,0)</f>
        <v>0</v>
      </c>
      <c r="OM62" s="0" t="n">
        <f aca="false">IF(ISNUMBER(FIND(OM$1,$D62))=$AO$1,1,0)*VLOOKUP($Z$2,DALYs!$A$2:$MW$40,'Intervention list'!OM$195+1,0)</f>
        <v>0</v>
      </c>
      <c r="ON62" s="0" t="n">
        <f aca="false">IF(ISNUMBER(FIND(ON$1,$D62))=$AO$1,1,0)*VLOOKUP($Z$2,DALYs!$A$2:$MW$40,'Intervention list'!ON$195+1,0)</f>
        <v>0</v>
      </c>
      <c r="OO62" s="0" t="n">
        <f aca="false">IF(ISNUMBER(FIND(OO$1,$D62))=$AO$1,1,0)*VLOOKUP($Z$2,DALYs!$A$2:$MW$40,'Intervention list'!OO$195+1,0)</f>
        <v>0</v>
      </c>
      <c r="OP62" s="0" t="n">
        <f aca="false">IF(ISNUMBER(FIND(OP$1,$D62))=$AO$1,1,0)*VLOOKUP($Z$2,DALYs!$A$2:$MW$40,'Intervention list'!OP$195+1,0)</f>
        <v>0</v>
      </c>
      <c r="OQ62" s="0" t="n">
        <f aca="false">IF(ISNUMBER(FIND(OQ$1,$D62))=$AO$1,1,0)*VLOOKUP($Z$2,DALYs!$A$2:$MW$40,'Intervention list'!OQ$195+1,0)</f>
        <v>0</v>
      </c>
      <c r="OR62" s="0" t="n">
        <f aca="false">IF(ISNUMBER(FIND(OR$1,$D62))=$AO$1,1,0)*VLOOKUP($Z$2,DALYs!$A$2:$MW$40,'Intervention list'!OR$195+1,0)</f>
        <v>0</v>
      </c>
      <c r="OS62" s="0" t="n">
        <f aca="false">IF(ISNUMBER(FIND(OS$1,$D62))=$AO$1,1,0)*VLOOKUP($Z$2,DALYs!$A$2:$MW$40,'Intervention list'!OS$195+1,0)</f>
        <v>0</v>
      </c>
      <c r="OT62" s="0" t="n">
        <f aca="false">IF(ISNUMBER(FIND(OT$1,$D62))=$AO$1,1,0)*VLOOKUP($Z$2,DALYs!$A$2:$MW$40,'Intervention list'!OT$195+1,0)</f>
        <v>0</v>
      </c>
      <c r="OU62" s="0" t="n">
        <f aca="false">IF(ISNUMBER(FIND(OU$1,$D62))=$AO$1,1,0)*VLOOKUP($Z$2,DALYs!$A$2:$MW$40,'Intervention list'!OU$195+1,0)</f>
        <v>0</v>
      </c>
      <c r="OV62" s="0" t="n">
        <f aca="false">IF(ISNUMBER(FIND(OV$1,$D62))=$AO$1,1,0)*VLOOKUP($Z$2,DALYs!$A$2:$MW$40,'Intervention list'!OV$195+1,0)</f>
        <v>0</v>
      </c>
      <c r="OW62" s="0" t="n">
        <f aca="false">IF(ISNUMBER(FIND(OW$1,$D62))=$AO$1,1,0)*VLOOKUP($Z$2,DALYs!$A$2:$MW$40,'Intervention list'!OW$195+1,0)</f>
        <v>0</v>
      </c>
      <c r="OX62" s="0" t="n">
        <f aca="false">IF(ISNUMBER(FIND(OX$1,$D62))=$AO$1,1,0)*VLOOKUP($Z$2,DALYs!$A$2:$MW$40,'Intervention list'!OX$195+1,0)</f>
        <v>0</v>
      </c>
    </row>
    <row r="63" customFormat="false" ht="15.75" hidden="false" customHeight="false" outlineLevel="0" collapsed="false">
      <c r="A63" s="6" t="s">
        <v>214</v>
      </c>
      <c r="B63" s="6" t="s">
        <v>97</v>
      </c>
      <c r="C63" s="26" t="s">
        <v>71</v>
      </c>
      <c r="D63" s="7" t="s">
        <v>215</v>
      </c>
      <c r="E63" s="7" t="str">
        <f aca="false">SUBSTITUTE(D63,0.2,X63)</f>
        <v>Inguinal, femoral, and abdominal hernia: 0.5</v>
      </c>
      <c r="F63" s="0" t="s">
        <v>40</v>
      </c>
      <c r="G63" s="8" t="n">
        <v>161.221248957112</v>
      </c>
      <c r="H63" s="9" t="n">
        <v>33.33</v>
      </c>
      <c r="I63" s="9" t="n">
        <f aca="false">IF(H63="","",(H63*(VLOOKUP($Z$2,Worksheet,11,0)^4)))</f>
        <v>48.5649155058402</v>
      </c>
      <c r="J63" s="9" t="n">
        <f aca="false">IF(I63="","",I63*VLOOKUP($Z$2,Worksheet,12,0))</f>
        <v>54.4320410211852</v>
      </c>
      <c r="K63" s="9" t="n">
        <f aca="false">IF(I63="","",I63*VLOOKUP($Z$2, Worksheet, 13, 0))</f>
        <v>47.6817134607234</v>
      </c>
      <c r="L63" s="9" t="n">
        <f aca="false">IF(J63="",VLOOKUP($Z$2, Worksheet, 14, 0),J63)</f>
        <v>54.4320410211852</v>
      </c>
      <c r="M63" s="9" t="n">
        <f aca="false">IF(L63&lt;VLOOKUP($Z$2,'Country sheet'!$A$3:$P$41,15,0), VLOOKUP($Z$2,'Country sheet'!$A$3:$P$41,15,0), L63)/0.7</f>
        <v>77.7600586016932</v>
      </c>
      <c r="N63" s="27" t="n">
        <f aca="false">IFERROR(IF(AC63=$AO$1,VLOOKUP(F63,AO$42:AX$46,MATCH(AC$1,AP$41:AX$41,0)+1,0)/COUNTIFS($F$2:$F$194,$F63,$AC$2:$AC$194,$AO$1),0),0) + IFERROR(IF(AD63=$AO$1,VLOOKUP(F63,AO$42:AX$46,MATCH(AD$1,AP$41:AX$41,0)+1,0)/COUNTIFS($F$2:$F$194,$F63,$AD$2:$AD$194,$AO$1),0),0) + IFERROR(IF(AE63=$AO$1,VLOOKUP(F63,AO$42:AX$46,MATCH(AE$1,AP$41:AX$41,0)+1,0)/COUNTIFS($F$2:$F$194,$F63,$AE$2:$AE$194,$AO$1),0),0) + IFERROR(IF(AF63=$AO$1,VLOOKUP(F63,AO$42:AX$46,MATCH(AF$1,AP$41:AX$41,0)+1,0)/COUNTIFS($F$2:$F$194,$F63,$AF$2:$AF$194,$AO$1),0),0) + IFERROR(IF(AG63=$AO$1,VLOOKUP(F63,AO$42:AX$46,MATCH(AG$1,AP$41:AX$41,0)+1,0)/COUNTIFS($F$2:$F$194,$F63,$AG$2:$AG$194,$AO$1),0),0) + IFERROR(IF(AH63=$AO$1,VLOOKUP(F63,AO$42:AX$46,MATCH(AH$1,AP$41:AX$41,0)+1,0)/COUNTIFS($F$2:$F$194,$F63,$AH$2:$AH$194,$AO$1),0),0) + IFERROR(IF(AI63=$AO$1,VLOOKUP(F63,AO$42:AX$46,MATCH(AI$1,AP$41:AX$41,0)+1,0)/COUNTIFS($F$2:$F$194,$F63,$AI$2:$AI$194,$AO$1),0),0) + IFERROR(IF(AJ63=$AO$1,VLOOKUP(F63,AO$42:AX$46,MATCH(AJ$1,AP$41:AX$41,0)+1,0)/COUNTIFS($F$2:$F$194,$F63,$AJ$2:$AJ$194,$AO$1),0),0) + IFERROR(IF(AK63=$AO$1,VLOOKUP(F63,AO$42:AX$46,MATCH(AK$1,AP$41:AX$41,0)+1,0)/COUNTIFS($F$2:$F$194,$F63,$AK$2:$AK$194,$AO$1),0),0)</f>
        <v>0</v>
      </c>
      <c r="O63" s="9" t="n">
        <v>1</v>
      </c>
      <c r="P63" s="9" t="n">
        <v>4</v>
      </c>
      <c r="Q63" s="0" t="n">
        <f aca="false">SUM(BC63:OX63)</f>
        <v>3970.88904615808</v>
      </c>
      <c r="R63" s="0" t="n">
        <f aca="false">IF(VLOOKUP($Z$2,CET!$A$4:$L$42,12,0)="Low income",_xlfn.IFS(S63=0.2,0.1,S63=0.1,0.05,S63=0.5,0.4,S63=0.35,0.25),S63)</f>
        <v>0.2</v>
      </c>
      <c r="S63" s="0" t="n">
        <v>0.2</v>
      </c>
      <c r="T63" s="0" t="n">
        <v>0.8</v>
      </c>
      <c r="U63" s="0" t="n">
        <f aca="false">N63/M63</f>
        <v>0</v>
      </c>
      <c r="V63" s="0" t="n">
        <f aca="false">IFERROR(U63/Q63,0)</f>
        <v>0</v>
      </c>
      <c r="W63" s="0" t="n">
        <f aca="false">(T63/R63)*V63</f>
        <v>0</v>
      </c>
      <c r="X63" s="28" t="n">
        <f aca="false">IF(W63=0,0,IF(W63&lt;=0.8,IF(W63&lt;0.05,0.05,W63),0.8))</f>
        <v>0</v>
      </c>
      <c r="Y63" s="28"/>
      <c r="AC63" s="34" t="n">
        <f aca="false">ISNUMBER(FIND(AC$1,$C63))</f>
        <v>0</v>
      </c>
      <c r="AD63" s="33" t="n">
        <f aca="false">ISNUMBER(FIND(AD$1,$C63))</f>
        <v>0</v>
      </c>
      <c r="AE63" s="33" t="n">
        <f aca="false">ISNUMBER(FIND(AE$1,$C63))</f>
        <v>0</v>
      </c>
      <c r="AF63" s="33" t="n">
        <f aca="false">ISNUMBER(FIND(AF$1,$C63))</f>
        <v>0</v>
      </c>
      <c r="AG63" s="33" t="n">
        <f aca="false">ISNUMBER(FIND(AG$1,$C63))</f>
        <v>0</v>
      </c>
      <c r="AH63" s="33" t="n">
        <f aca="false">ISNUMBER(FIND(AH$1,$C63))</f>
        <v>0</v>
      </c>
      <c r="AI63" s="33" t="n">
        <f aca="false">ISNUMBER(FIND(AI$1,$C63))</f>
        <v>0</v>
      </c>
      <c r="AJ63" s="33" t="n">
        <f aca="false">ISNUMBER(FIND(AJ$1,$C63))</f>
        <v>0</v>
      </c>
      <c r="AK63" s="35" t="n">
        <f aca="false">ISNUMBER(FIND(AK$1,$C63))</f>
        <v>0</v>
      </c>
      <c r="AL63" s="6"/>
      <c r="AM63" s="33"/>
      <c r="BC63" s="0" t="n">
        <f aca="false">IF(ISNUMBER(FIND(BC$1,$D63))=$AO$1,1,0)*VLOOKUP($Z$2,DALYs!$A$2:$MW$40,'Intervention list'!BC$195+1,0)</f>
        <v>0</v>
      </c>
      <c r="BD63" s="0" t="n">
        <f aca="false">IF(ISNUMBER(FIND(BD$1,$D63))=$AO$1,1,0)*VLOOKUP($Z$2,DALYs!$A$2:$MW$40,'Intervention list'!BD$195+1,0)</f>
        <v>0</v>
      </c>
      <c r="BE63" s="0" t="n">
        <f aca="false">IF(ISNUMBER(FIND(BE$1,$D63))=$AO$1,1,0)*VLOOKUP($Z$2,DALYs!$A$2:$MW$40,'Intervention list'!BE$195+1,0)</f>
        <v>0</v>
      </c>
      <c r="BF63" s="0" t="n">
        <f aca="false">IF(ISNUMBER(FIND(BF$1,$D63))=$AO$1,1,0)*VLOOKUP($Z$2,DALYs!$A$2:$MW$40,'Intervention list'!BF$195+1,0)</f>
        <v>0</v>
      </c>
      <c r="BG63" s="0" t="n">
        <f aca="false">IF(ISNUMBER(FIND(BG$1,$D63))=$AO$1,1,0)*VLOOKUP($Z$2,DALYs!$A$2:$MW$40,'Intervention list'!BG$195+1,0)</f>
        <v>0</v>
      </c>
      <c r="BH63" s="0" t="n">
        <f aca="false">IF(ISNUMBER(FIND(BH$1,$D63))=$AO$1,1,0)*VLOOKUP($Z$2,DALYs!$A$2:$MW$40,'Intervention list'!BH$195+1,0)</f>
        <v>0</v>
      </c>
      <c r="BI63" s="0" t="n">
        <f aca="false">IF(ISNUMBER(FIND(BI$1,$D63))=$AO$1,1,0)*VLOOKUP($Z$2,DALYs!$A$2:$MW$40,'Intervention list'!BI$195+1,0)</f>
        <v>0</v>
      </c>
      <c r="BJ63" s="0" t="n">
        <f aca="false">IF(ISNUMBER(FIND(BJ$1,$D63))=$AO$1,1,0)*VLOOKUP($Z$2,DALYs!$A$2:$MW$40,'Intervention list'!BJ$195+1,0)</f>
        <v>0</v>
      </c>
      <c r="BK63" s="0" t="n">
        <f aca="false">IF(ISNUMBER(FIND(BK$1,$D63))=$AO$1,1,0)*VLOOKUP($Z$2,DALYs!$A$2:$MW$40,'Intervention list'!BK$195+1,0)</f>
        <v>0</v>
      </c>
      <c r="BL63" s="0" t="n">
        <f aca="false">IF(ISNUMBER(FIND(BL$1,$D63))=$AO$1,1,0)*VLOOKUP($Z$2,DALYs!$A$2:$MW$40,'Intervention list'!BL$195+1,0)</f>
        <v>0</v>
      </c>
      <c r="BM63" s="0" t="n">
        <f aca="false">IF(ISNUMBER(FIND(BM$1,$D63))=$AO$1,1,0)*VLOOKUP($Z$2,DALYs!$A$2:$MW$40,'Intervention list'!BM$195+1,0)</f>
        <v>0</v>
      </c>
      <c r="BN63" s="0" t="n">
        <f aca="false">IF(ISNUMBER(FIND(BN$1,$D63))=$AO$1,1,0)*VLOOKUP($Z$2,DALYs!$A$2:$MW$40,'Intervention list'!BN$195+1,0)</f>
        <v>0</v>
      </c>
      <c r="BO63" s="0" t="n">
        <f aca="false">IF(ISNUMBER(FIND(BO$1,$D63))=$AO$1,1,0)*VLOOKUP($Z$2,DALYs!$A$2:$MW$40,'Intervention list'!BO$195+1,0)</f>
        <v>0</v>
      </c>
      <c r="BP63" s="0" t="n">
        <f aca="false">IF(ISNUMBER(FIND(BP$1,$D63))=$AO$1,1,0)*VLOOKUP($Z$2,DALYs!$A$2:$MW$40,'Intervention list'!BP$195+1,0)</f>
        <v>0</v>
      </c>
      <c r="BQ63" s="0" t="n">
        <f aca="false">IF(ISNUMBER(FIND(BQ$1,$D63))=$AO$1,1,0)*VLOOKUP($Z$2,DALYs!$A$2:$MW$40,'Intervention list'!BQ$195+1,0)</f>
        <v>0</v>
      </c>
      <c r="BR63" s="0" t="n">
        <f aca="false">IF(ISNUMBER(FIND(BR$1,$D63))=$AO$1,1,0)*VLOOKUP($Z$2,DALYs!$A$2:$MW$40,'Intervention list'!BR$195+1,0)</f>
        <v>0</v>
      </c>
      <c r="BS63" s="0" t="n">
        <f aca="false">IF(ISNUMBER(FIND(BS$1,$D63))=$AO$1,1,0)*VLOOKUP($Z$2,DALYs!$A$2:$MW$40,'Intervention list'!BS$195+1,0)</f>
        <v>0</v>
      </c>
      <c r="BT63" s="0" t="n">
        <f aca="false">IF(ISNUMBER(FIND(BT$1,$D63))=$AO$1,1,0)*VLOOKUP($Z$2,DALYs!$A$2:$MW$40,'Intervention list'!BT$195+1,0)</f>
        <v>0</v>
      </c>
      <c r="BU63" s="0" t="n">
        <f aca="false">IF(ISNUMBER(FIND(BU$1,$D63))=$AO$1,1,0)*VLOOKUP($Z$2,DALYs!$A$2:$MW$40,'Intervention list'!BU$195+1,0)</f>
        <v>0</v>
      </c>
      <c r="BV63" s="0" t="n">
        <f aca="false">IF(ISNUMBER(FIND(BV$1,$D63))=$AO$1,1,0)*VLOOKUP($Z$2,DALYs!$A$2:$MW$40,'Intervention list'!BV$195+1,0)</f>
        <v>0</v>
      </c>
      <c r="BW63" s="0" t="n">
        <f aca="false">IF(ISNUMBER(FIND(BW$1,$D63))=$AO$1,1,0)*VLOOKUP($Z$2,DALYs!$A$2:$MW$40,'Intervention list'!BW$195+1,0)</f>
        <v>0</v>
      </c>
      <c r="BX63" s="0" t="n">
        <f aca="false">IF(ISNUMBER(FIND(BX$1,$D63))=$AO$1,1,0)*VLOOKUP($Z$2,DALYs!$A$2:$MW$40,'Intervention list'!BX$195+1,0)</f>
        <v>0</v>
      </c>
      <c r="BY63" s="0" t="n">
        <f aca="false">IF(ISNUMBER(FIND(BY$1,$D63))=$AO$1,1,0)*VLOOKUP($Z$2,DALYs!$A$2:$MW$40,'Intervention list'!BY$195+1,0)</f>
        <v>0</v>
      </c>
      <c r="BZ63" s="0" t="n">
        <f aca="false">IF(ISNUMBER(FIND(BZ$1,$D63))=$AO$1,1,0)*VLOOKUP($Z$2,DALYs!$A$2:$MW$40,'Intervention list'!BZ$195+1,0)</f>
        <v>0</v>
      </c>
      <c r="CA63" s="0" t="n">
        <f aca="false">IF(ISNUMBER(FIND(CA$1,$D63))=$AO$1,1,0)*VLOOKUP($Z$2,DALYs!$A$2:$MW$40,'Intervention list'!CA$195+1,0)</f>
        <v>0</v>
      </c>
      <c r="CB63" s="0" t="n">
        <f aca="false">IF(ISNUMBER(FIND(CB$1,$D63))=$AO$1,1,0)*VLOOKUP($Z$2,DALYs!$A$2:$MW$40,'Intervention list'!CB$195+1,0)</f>
        <v>0</v>
      </c>
      <c r="CC63" s="0" t="n">
        <f aca="false">IF(ISNUMBER(FIND(CC$1,$D63))=$AO$1,1,0)*VLOOKUP($Z$2,DALYs!$A$2:$MW$40,'Intervention list'!CC$195+1,0)</f>
        <v>0</v>
      </c>
      <c r="CD63" s="0" t="n">
        <f aca="false">IF(ISNUMBER(FIND(CD$1,$D63))=$AO$1,1,0)*VLOOKUP($Z$2,DALYs!$A$2:$MW$40,'Intervention list'!CD$195+1,0)</f>
        <v>0</v>
      </c>
      <c r="CE63" s="0" t="n">
        <f aca="false">IF(ISNUMBER(FIND(CE$1,$D63))=$AO$1,1,0)*VLOOKUP($Z$2,DALYs!$A$2:$MW$40,'Intervention list'!CE$195+1,0)</f>
        <v>0</v>
      </c>
      <c r="CF63" s="0" t="n">
        <f aca="false">IF(ISNUMBER(FIND(CF$1,$D63))=$AO$1,1,0)*VLOOKUP($Z$2,DALYs!$A$2:$MW$40,'Intervention list'!CF$195+1,0)</f>
        <v>0</v>
      </c>
      <c r="CG63" s="0" t="n">
        <f aca="false">IF(ISNUMBER(FIND(CG$1,$D63))=$AO$1,1,0)*VLOOKUP($Z$2,DALYs!$A$2:$MW$40,'Intervention list'!CG$195+1,0)</f>
        <v>0</v>
      </c>
      <c r="CH63" s="0" t="n">
        <f aca="false">IF(ISNUMBER(FIND(CH$1,$D63))=$AO$1,1,0)*VLOOKUP($Z$2,DALYs!$A$2:$MW$40,'Intervention list'!CH$195+1,0)</f>
        <v>0</v>
      </c>
      <c r="CI63" s="0" t="n">
        <f aca="false">IF(ISNUMBER(FIND(CI$1,$D63))=$AO$1,1,0)*VLOOKUP($Z$2,DALYs!$A$2:$MW$40,'Intervention list'!CI$195+1,0)</f>
        <v>0</v>
      </c>
      <c r="CJ63" s="0" t="n">
        <f aca="false">IF(ISNUMBER(FIND(CJ$1,$D63))=$AO$1,1,0)*VLOOKUP($Z$2,DALYs!$A$2:$MW$40,'Intervention list'!CJ$195+1,0)</f>
        <v>0</v>
      </c>
      <c r="CK63" s="0" t="n">
        <f aca="false">IF(ISNUMBER(FIND(CK$1,$D63))=$AO$1,1,0)*VLOOKUP($Z$2,DALYs!$A$2:$MW$40,'Intervention list'!CK$195+1,0)</f>
        <v>0</v>
      </c>
      <c r="CL63" s="0" t="n">
        <f aca="false">IF(ISNUMBER(FIND(CL$1,$D63))=$AO$1,1,0)*VLOOKUP($Z$2,DALYs!$A$2:$MW$40,'Intervention list'!CL$195+1,0)</f>
        <v>0</v>
      </c>
      <c r="CM63" s="0" t="n">
        <f aca="false">IF(ISNUMBER(FIND(CM$1,$D63))=$AO$1,1,0)*VLOOKUP($Z$2,DALYs!$A$2:$MW$40,'Intervention list'!CM$195+1,0)</f>
        <v>0</v>
      </c>
      <c r="CN63" s="0" t="n">
        <f aca="false">IF(ISNUMBER(FIND(CN$1,$D63))=$AO$1,1,0)*VLOOKUP($Z$2,DALYs!$A$2:$MW$40,'Intervention list'!CN$195+1,0)</f>
        <v>0</v>
      </c>
      <c r="CO63" s="0" t="n">
        <f aca="false">IF(ISNUMBER(FIND(CO$1,$D63))=$AO$1,1,0)*VLOOKUP($Z$2,DALYs!$A$2:$MW$40,'Intervention list'!CO$195+1,0)</f>
        <v>0</v>
      </c>
      <c r="CP63" s="0" t="n">
        <f aca="false">IF(ISNUMBER(FIND(CP$1,$D63))=$AO$1,1,0)*VLOOKUP($Z$2,DALYs!$A$2:$MW$40,'Intervention list'!CP$195+1,0)</f>
        <v>0</v>
      </c>
      <c r="CQ63" s="0" t="n">
        <f aca="false">IF(ISNUMBER(FIND(CQ$1,$D63))=$AO$1,1,0)*VLOOKUP($Z$2,DALYs!$A$2:$MW$40,'Intervention list'!CQ$195+1,0)</f>
        <v>0</v>
      </c>
      <c r="CR63" s="0" t="n">
        <f aca="false">IF(ISNUMBER(FIND(CR$1,$D63))=$AO$1,1,0)*VLOOKUP($Z$2,DALYs!$A$2:$MW$40,'Intervention list'!CR$195+1,0)</f>
        <v>0</v>
      </c>
      <c r="CS63" s="0" t="n">
        <f aca="false">IF(ISNUMBER(FIND(CS$1,$D63))=$AO$1,1,0)*VLOOKUP($Z$2,DALYs!$A$2:$MW$40,'Intervention list'!CS$195+1,0)</f>
        <v>0</v>
      </c>
      <c r="CT63" s="0" t="n">
        <f aca="false">IF(ISNUMBER(FIND(CT$1,$D63))=$AO$1,1,0)*VLOOKUP($Z$2,DALYs!$A$2:$MW$40,'Intervention list'!CT$195+1,0)</f>
        <v>0</v>
      </c>
      <c r="CU63" s="0" t="n">
        <f aca="false">IF(ISNUMBER(FIND(CU$1,$D63))=$AO$1,1,0)*VLOOKUP($Z$2,DALYs!$A$2:$MW$40,'Intervention list'!CU$195+1,0)</f>
        <v>0</v>
      </c>
      <c r="CV63" s="0" t="n">
        <f aca="false">IF(ISNUMBER(FIND(CV$1,$D63))=$AO$1,1,0)*VLOOKUP($Z$2,DALYs!$A$2:$MW$40,'Intervention list'!CV$195+1,0)</f>
        <v>0</v>
      </c>
      <c r="CW63" s="0" t="n">
        <f aca="false">IF(ISNUMBER(FIND(CW$1,$D63))=$AO$1,1,0)*VLOOKUP($Z$2,DALYs!$A$2:$MW$40,'Intervention list'!CW$195+1,0)</f>
        <v>0</v>
      </c>
      <c r="CX63" s="0" t="n">
        <f aca="false">IF(ISNUMBER(FIND(CX$1,$D63))=$AO$1,1,0)*VLOOKUP($Z$2,DALYs!$A$2:$MW$40,'Intervention list'!CX$195+1,0)</f>
        <v>0</v>
      </c>
      <c r="CY63" s="0" t="n">
        <f aca="false">IF(ISNUMBER(FIND(CY$1,$D63))=$AO$1,1,0)*VLOOKUP($Z$2,DALYs!$A$2:$MW$40,'Intervention list'!CY$195+1,0)</f>
        <v>0</v>
      </c>
      <c r="CZ63" s="0" t="n">
        <f aca="false">IF(ISNUMBER(FIND(CZ$1,$D63))=$AO$1,1,0)*VLOOKUP($Z$2,DALYs!$A$2:$MW$40,'Intervention list'!CZ$195+1,0)</f>
        <v>0</v>
      </c>
      <c r="DA63" s="0" t="n">
        <f aca="false">IF(ISNUMBER(FIND(DA$1,$D63))=$AO$1,1,0)*VLOOKUP($Z$2,DALYs!$A$2:$MW$40,'Intervention list'!DA$195+1,0)</f>
        <v>0</v>
      </c>
      <c r="DB63" s="0" t="n">
        <f aca="false">IF(ISNUMBER(FIND(DB$1,$D63))=$AO$1,1,0)*VLOOKUP($Z$2,DALYs!$A$2:$MW$40,'Intervention list'!DB$195+1,0)</f>
        <v>0</v>
      </c>
      <c r="DC63" s="0" t="n">
        <f aca="false">IF(ISNUMBER(FIND(DC$1,$D63))=$AO$1,1,0)*VLOOKUP($Z$2,DALYs!$A$2:$MW$40,'Intervention list'!DC$195+1,0)</f>
        <v>0</v>
      </c>
      <c r="DD63" s="0" t="n">
        <f aca="false">IF(ISNUMBER(FIND(DD$1,$D63))=$AO$1,1,0)*VLOOKUP($Z$2,DALYs!$A$2:$MW$40,'Intervention list'!DD$195+1,0)</f>
        <v>0</v>
      </c>
      <c r="DE63" s="0" t="n">
        <f aca="false">IF(ISNUMBER(FIND(DE$1,$D63))=$AO$1,1,0)*VLOOKUP($Z$2,DALYs!$A$2:$MW$40,'Intervention list'!DE$195+1,0)</f>
        <v>0</v>
      </c>
      <c r="DF63" s="0" t="n">
        <f aca="false">IF(ISNUMBER(FIND(DF$1,$D63))=$AO$1,1,0)*VLOOKUP($Z$2,DALYs!$A$2:$MW$40,'Intervention list'!DF$195+1,0)</f>
        <v>0</v>
      </c>
      <c r="DG63" s="0" t="n">
        <f aca="false">IF(ISNUMBER(FIND(DG$1,$D63))=$AO$1,1,0)*VLOOKUP($Z$2,DALYs!$A$2:$MW$40,'Intervention list'!DG$195+1,0)</f>
        <v>0</v>
      </c>
      <c r="DH63" s="0" t="n">
        <f aca="false">IF(ISNUMBER(FIND(DH$1,$D63))=$AO$1,1,0)*VLOOKUP($Z$2,DALYs!$A$2:$MW$40,'Intervention list'!DH$195+1,0)</f>
        <v>0</v>
      </c>
      <c r="DI63" s="0" t="n">
        <f aca="false">IF(ISNUMBER(FIND(DI$1,$D63))=$AO$1,1,0)*VLOOKUP($Z$2,DALYs!$A$2:$MW$40,'Intervention list'!DI$195+1,0)</f>
        <v>0</v>
      </c>
      <c r="DJ63" s="0" t="n">
        <f aca="false">IF(ISNUMBER(FIND(DJ$1,$D63))=$AO$1,1,0)*VLOOKUP($Z$2,DALYs!$A$2:$MW$40,'Intervention list'!DJ$195+1,0)</f>
        <v>0</v>
      </c>
      <c r="DK63" s="0" t="n">
        <f aca="false">IF(ISNUMBER(FIND(DK$1,$D63))=$AO$1,1,0)*VLOOKUP($Z$2,DALYs!$A$2:$MW$40,'Intervention list'!DK$195+1,0)</f>
        <v>0</v>
      </c>
      <c r="DL63" s="0" t="n">
        <f aca="false">IF(ISNUMBER(FIND(DL$1,$D63))=$AO$1,1,0)*VLOOKUP($Z$2,DALYs!$A$2:$MW$40,'Intervention list'!DL$195+1,0)</f>
        <v>0</v>
      </c>
      <c r="DM63" s="0" t="n">
        <f aca="false">IF(ISNUMBER(FIND(DM$1,$D63))=$AO$1,1,0)*VLOOKUP($Z$2,DALYs!$A$2:$MW$40,'Intervention list'!DM$195+1,0)</f>
        <v>0</v>
      </c>
      <c r="DN63" s="0" t="n">
        <f aca="false">IF(ISNUMBER(FIND(DN$1,$D63))=$AO$1,1,0)*VLOOKUP($Z$2,DALYs!$A$2:$MW$40,'Intervention list'!DN$195+1,0)</f>
        <v>0</v>
      </c>
      <c r="DO63" s="0" t="n">
        <f aca="false">IF(ISNUMBER(FIND(DO$1,$D63))=$AO$1,1,0)*VLOOKUP($Z$2,DALYs!$A$2:$MW$40,'Intervention list'!DO$195+1,0)</f>
        <v>0</v>
      </c>
      <c r="DP63" s="0" t="n">
        <f aca="false">IF(ISNUMBER(FIND(DP$1,$D63))=$AO$1,1,0)*VLOOKUP($Z$2,DALYs!$A$2:$MW$40,'Intervention list'!DP$195+1,0)</f>
        <v>0</v>
      </c>
      <c r="DQ63" s="0" t="n">
        <f aca="false">IF(ISNUMBER(FIND(DQ$1,$D63))=$AO$1,1,0)*VLOOKUP($Z$2,DALYs!$A$2:$MW$40,'Intervention list'!DQ$195+1,0)</f>
        <v>0</v>
      </c>
      <c r="DR63" s="0" t="n">
        <f aca="false">IF(ISNUMBER(FIND(DR$1,$D63))=$AO$1,1,0)*VLOOKUP($Z$2,DALYs!$A$2:$MW$40,'Intervention list'!DR$195+1,0)</f>
        <v>0</v>
      </c>
      <c r="DS63" s="0" t="n">
        <f aca="false">IF(ISNUMBER(FIND(DS$1,$D63))=$AO$1,1,0)*VLOOKUP($Z$2,DALYs!$A$2:$MW$40,'Intervention list'!DS$195+1,0)</f>
        <v>0</v>
      </c>
      <c r="DT63" s="0" t="n">
        <f aca="false">IF(ISNUMBER(FIND(DT$1,$D63))=$AO$1,1,0)*VLOOKUP($Z$2,DALYs!$A$2:$MW$40,'Intervention list'!DT$195+1,0)</f>
        <v>0</v>
      </c>
      <c r="DU63" s="0" t="n">
        <f aca="false">IF(ISNUMBER(FIND(DU$1,$D63))=$AO$1,1,0)*VLOOKUP($Z$2,DALYs!$A$2:$MW$40,'Intervention list'!DU$195+1,0)</f>
        <v>0</v>
      </c>
      <c r="DV63" s="0" t="n">
        <f aca="false">IF(ISNUMBER(FIND(DV$1,$D63))=$AO$1,1,0)*VLOOKUP($Z$2,DALYs!$A$2:$MW$40,'Intervention list'!DV$195+1,0)</f>
        <v>0</v>
      </c>
      <c r="DW63" s="0" t="n">
        <f aca="false">IF(ISNUMBER(FIND(DW$1,$D63))=$AO$1,1,0)*VLOOKUP($Z$2,DALYs!$A$2:$MW$40,'Intervention list'!DW$195+1,0)</f>
        <v>0</v>
      </c>
      <c r="DX63" s="0" t="n">
        <f aca="false">IF(ISNUMBER(FIND(DX$1,$D63))=$AO$1,1,0)*VLOOKUP($Z$2,DALYs!$A$2:$MW$40,'Intervention list'!DX$195+1,0)</f>
        <v>0</v>
      </c>
      <c r="DY63" s="0" t="n">
        <f aca="false">IF(ISNUMBER(FIND(DY$1,$D63))=$AO$1,1,0)*VLOOKUP($Z$2,DALYs!$A$2:$MW$40,'Intervention list'!DY$195+1,0)</f>
        <v>0</v>
      </c>
      <c r="DZ63" s="0" t="n">
        <f aca="false">IF(ISNUMBER(FIND(DZ$1,$D63))=$AO$1,1,0)*VLOOKUP($Z$2,DALYs!$A$2:$MW$40,'Intervention list'!DZ$195+1,0)</f>
        <v>0</v>
      </c>
      <c r="EA63" s="0" t="n">
        <f aca="false">IF(ISNUMBER(FIND(EA$1,$D63))=$AO$1,1,0)*VLOOKUP($Z$2,DALYs!$A$2:$MW$40,'Intervention list'!EA$195+1,0)</f>
        <v>0</v>
      </c>
      <c r="EB63" s="0" t="n">
        <f aca="false">IF(ISNUMBER(FIND(EB$1,$D63))=$AO$1,1,0)*VLOOKUP($Z$2,DALYs!$A$2:$MW$40,'Intervention list'!EB$195+1,0)</f>
        <v>0</v>
      </c>
      <c r="EC63" s="0" t="n">
        <f aca="false">IF(ISNUMBER(FIND(EC$1,$D63))=$AO$1,1,0)*VLOOKUP($Z$2,DALYs!$A$2:$MW$40,'Intervention list'!EC$195+1,0)</f>
        <v>0</v>
      </c>
      <c r="ED63" s="0" t="n">
        <f aca="false">IF(ISNUMBER(FIND(ED$1,$D63))=$AO$1,1,0)*VLOOKUP($Z$2,DALYs!$A$2:$MW$40,'Intervention list'!ED$195+1,0)</f>
        <v>0</v>
      </c>
      <c r="EE63" s="0" t="n">
        <f aca="false">IF(ISNUMBER(FIND(EE$1,$D63))=$AO$1,1,0)*VLOOKUP($Z$2,DALYs!$A$2:$MW$40,'Intervention list'!EE$195+1,0)</f>
        <v>0</v>
      </c>
      <c r="EF63" s="0" t="n">
        <f aca="false">IF(ISNUMBER(FIND(EF$1,$D63))=$AO$1,1,0)*VLOOKUP($Z$2,DALYs!$A$2:$MW$40,'Intervention list'!EF$195+1,0)</f>
        <v>0</v>
      </c>
      <c r="EG63" s="0" t="n">
        <f aca="false">IF(ISNUMBER(FIND(EG$1,$D63))=$AO$1,1,0)*VLOOKUP($Z$2,DALYs!$A$2:$MW$40,'Intervention list'!EG$195+1,0)</f>
        <v>0</v>
      </c>
      <c r="EH63" s="0" t="n">
        <f aca="false">IF(ISNUMBER(FIND(EH$1,$D63))=$AO$1,1,0)*VLOOKUP($Z$2,DALYs!$A$2:$MW$40,'Intervention list'!EH$195+1,0)</f>
        <v>0</v>
      </c>
      <c r="EI63" s="0" t="n">
        <f aca="false">IF(ISNUMBER(FIND(EI$1,$D63))=$AO$1,1,0)*VLOOKUP($Z$2,DALYs!$A$2:$MW$40,'Intervention list'!EI$195+1,0)</f>
        <v>0</v>
      </c>
      <c r="EJ63" s="0" t="n">
        <f aca="false">IF(ISNUMBER(FIND(EJ$1,$D63))=$AO$1,1,0)*VLOOKUP($Z$2,DALYs!$A$2:$MW$40,'Intervention list'!EJ$195+1,0)</f>
        <v>0</v>
      </c>
      <c r="EK63" s="0" t="n">
        <f aca="false">IF(ISNUMBER(FIND(EK$1,$D63))=$AO$1,1,0)*VLOOKUP($Z$2,DALYs!$A$2:$MW$40,'Intervention list'!EK$195+1,0)</f>
        <v>0</v>
      </c>
      <c r="EL63" s="0" t="n">
        <f aca="false">IF(ISNUMBER(FIND(EL$1,$D63))=$AO$1,1,0)*VLOOKUP($Z$2,DALYs!$A$2:$MW$40,'Intervention list'!EL$195+1,0)</f>
        <v>0</v>
      </c>
      <c r="EM63" s="0" t="n">
        <f aca="false">IF(ISNUMBER(FIND(EM$1,$D63))=$AO$1,1,0)*VLOOKUP($Z$2,DALYs!$A$2:$MW$40,'Intervention list'!EM$195+1,0)</f>
        <v>0</v>
      </c>
      <c r="EN63" s="0" t="n">
        <f aca="false">IF(ISNUMBER(FIND(EN$1,$D63))=$AO$1,1,0)*VLOOKUP($Z$2,DALYs!$A$2:$MW$40,'Intervention list'!EN$195+1,0)</f>
        <v>0</v>
      </c>
      <c r="EO63" s="0" t="n">
        <f aca="false">IF(ISNUMBER(FIND(EO$1,$D63))=$AO$1,1,0)*VLOOKUP($Z$2,DALYs!$A$2:$MW$40,'Intervention list'!EO$195+1,0)</f>
        <v>0</v>
      </c>
      <c r="EP63" s="0" t="n">
        <f aca="false">IF(ISNUMBER(FIND(EP$1,$D63))=$AO$1,1,0)*VLOOKUP($Z$2,DALYs!$A$2:$MW$40,'Intervention list'!EP$195+1,0)</f>
        <v>0</v>
      </c>
      <c r="EQ63" s="0" t="n">
        <f aca="false">IF(ISNUMBER(FIND(EQ$1,$D63))=$AO$1,1,0)*VLOOKUP($Z$2,DALYs!$A$2:$MW$40,'Intervention list'!EQ$195+1,0)</f>
        <v>0</v>
      </c>
      <c r="ER63" s="0" t="n">
        <f aca="false">IF(ISNUMBER(FIND(ER$1,$D63))=$AO$1,1,0)*VLOOKUP($Z$2,DALYs!$A$2:$MW$40,'Intervention list'!ER$195+1,0)</f>
        <v>0</v>
      </c>
      <c r="ES63" s="0" t="n">
        <f aca="false">IF(ISNUMBER(FIND(ES$1,$D63))=$AO$1,1,0)*VLOOKUP($Z$2,DALYs!$A$2:$MW$40,'Intervention list'!ES$195+1,0)</f>
        <v>0</v>
      </c>
      <c r="ET63" s="0" t="n">
        <f aca="false">IF(ISNUMBER(FIND(ET$1,$D63))=$AO$1,1,0)*VLOOKUP($Z$2,DALYs!$A$2:$MW$40,'Intervention list'!ET$195+1,0)</f>
        <v>0</v>
      </c>
      <c r="EU63" s="0" t="n">
        <f aca="false">IF(ISNUMBER(FIND(EU$1,$D63))=$AO$1,1,0)*VLOOKUP($Z$2,DALYs!$A$2:$MW$40,'Intervention list'!EU$195+1,0)</f>
        <v>0</v>
      </c>
      <c r="EV63" s="0" t="n">
        <f aca="false">IF(ISNUMBER(FIND(EV$1,$D63))=$AO$1,1,0)*VLOOKUP($Z$2,DALYs!$A$2:$MW$40,'Intervention list'!EV$195+1,0)</f>
        <v>0</v>
      </c>
      <c r="EW63" s="0" t="n">
        <f aca="false">IF(ISNUMBER(FIND(EW$1,$D63))=$AO$1,1,0)*VLOOKUP($Z$2,DALYs!$A$2:$MW$40,'Intervention list'!EW$195+1,0)</f>
        <v>0</v>
      </c>
      <c r="EX63" s="0" t="n">
        <f aca="false">IF(ISNUMBER(FIND(EX$1,$D63))=$AO$1,1,0)*VLOOKUP($Z$2,DALYs!$A$2:$MW$40,'Intervention list'!EX$195+1,0)</f>
        <v>0</v>
      </c>
      <c r="EY63" s="0" t="n">
        <f aca="false">IF(ISNUMBER(FIND(EY$1,$D63))=$AO$1,1,0)*VLOOKUP($Z$2,DALYs!$A$2:$MW$40,'Intervention list'!EY$195+1,0)</f>
        <v>0</v>
      </c>
      <c r="EZ63" s="0" t="n">
        <f aca="false">IF(ISNUMBER(FIND(EZ$1,$D63))=$AO$1,1,0)*VLOOKUP($Z$2,DALYs!$A$2:$MW$40,'Intervention list'!EZ$195+1,0)</f>
        <v>0</v>
      </c>
      <c r="FA63" s="0" t="n">
        <f aca="false">IF(ISNUMBER(FIND(FA$1,$D63))=$AO$1,1,0)*VLOOKUP($Z$2,DALYs!$A$2:$MW$40,'Intervention list'!FA$195+1,0)</f>
        <v>0</v>
      </c>
      <c r="FB63" s="0" t="n">
        <f aca="false">IF(ISNUMBER(FIND(FB$1,$D63))=$AO$1,1,0)*VLOOKUP($Z$2,DALYs!$A$2:$MW$40,'Intervention list'!FB$195+1,0)</f>
        <v>0</v>
      </c>
      <c r="FC63" s="0" t="n">
        <f aca="false">IF(ISNUMBER(FIND(FC$1,$D63))=$AO$1,1,0)*VLOOKUP($Z$2,DALYs!$A$2:$MW$40,'Intervention list'!FC$195+1,0)</f>
        <v>0</v>
      </c>
      <c r="FD63" s="0" t="n">
        <f aca="false">IF(ISNUMBER(FIND(FD$1,$D63))=$AO$1,1,0)*VLOOKUP($Z$2,DALYs!$A$2:$MW$40,'Intervention list'!FD$195+1,0)</f>
        <v>0</v>
      </c>
      <c r="FE63" s="0" t="n">
        <f aca="false">IF(ISNUMBER(FIND(FE$1,$D63))=$AO$1,1,0)*VLOOKUP($Z$2,DALYs!$A$2:$MW$40,'Intervention list'!FE$195+1,0)</f>
        <v>0</v>
      </c>
      <c r="FF63" s="0" t="n">
        <f aca="false">IF(ISNUMBER(FIND(FF$1,$D63))=$AO$1,1,0)*VLOOKUP($Z$2,DALYs!$A$2:$MW$40,'Intervention list'!FF$195+1,0)</f>
        <v>0</v>
      </c>
      <c r="FG63" s="0" t="n">
        <f aca="false">IF(ISNUMBER(FIND(FG$1,$D63))=$AO$1,1,0)*VLOOKUP($Z$2,DALYs!$A$2:$MW$40,'Intervention list'!FG$195+1,0)</f>
        <v>0</v>
      </c>
      <c r="FH63" s="0" t="n">
        <f aca="false">IF(ISNUMBER(FIND(FH$1,$D63))=$AO$1,1,0)*VLOOKUP($Z$2,DALYs!$A$2:$MW$40,'Intervention list'!FH$195+1,0)</f>
        <v>0</v>
      </c>
      <c r="FI63" s="0" t="n">
        <f aca="false">IF(ISNUMBER(FIND(FI$1,$D63))=$AO$1,1,0)*VLOOKUP($Z$2,DALYs!$A$2:$MW$40,'Intervention list'!FI$195+1,0)</f>
        <v>0</v>
      </c>
      <c r="FJ63" s="0" t="n">
        <f aca="false">IF(ISNUMBER(FIND(FJ$1,$D63))=$AO$1,1,0)*VLOOKUP($Z$2,DALYs!$A$2:$MW$40,'Intervention list'!FJ$195+1,0)</f>
        <v>0</v>
      </c>
      <c r="FK63" s="0" t="n">
        <f aca="false">IF(ISNUMBER(FIND(FK$1,$D63))=$AO$1,1,0)*VLOOKUP($Z$2,DALYs!$A$2:$MW$40,'Intervention list'!FK$195+1,0)</f>
        <v>0</v>
      </c>
      <c r="FL63" s="0" t="n">
        <f aca="false">IF(ISNUMBER(FIND(FL$1,$D63))=$AO$1,1,0)*VLOOKUP($Z$2,DALYs!$A$2:$MW$40,'Intervention list'!FL$195+1,0)</f>
        <v>0</v>
      </c>
      <c r="FM63" s="0" t="n">
        <f aca="false">IF(ISNUMBER(FIND(FM$1,$D63))=$AO$1,1,0)*VLOOKUP($Z$2,DALYs!$A$2:$MW$40,'Intervention list'!FM$195+1,0)</f>
        <v>0</v>
      </c>
      <c r="FN63" s="0" t="n">
        <f aca="false">IF(ISNUMBER(FIND(FN$1,$D63))=$AO$1,1,0)*VLOOKUP($Z$2,DALYs!$A$2:$MW$40,'Intervention list'!FN$195+1,0)</f>
        <v>0</v>
      </c>
      <c r="FO63" s="0" t="n">
        <f aca="false">IF(ISNUMBER(FIND(FO$1,$D63))=$AO$1,1,0)*VLOOKUP($Z$2,DALYs!$A$2:$MW$40,'Intervention list'!FO$195+1,0)</f>
        <v>0</v>
      </c>
      <c r="FP63" s="0" t="n">
        <f aca="false">IF(ISNUMBER(FIND(FP$1,$D63))=$AO$1,1,0)*VLOOKUP($Z$2,DALYs!$A$2:$MW$40,'Intervention list'!FP$195+1,0)</f>
        <v>0</v>
      </c>
      <c r="FQ63" s="0" t="n">
        <f aca="false">IF(ISNUMBER(FIND(FQ$1,$D63))=$AO$1,1,0)*VLOOKUP($Z$2,DALYs!$A$2:$MW$40,'Intervention list'!FQ$195+1,0)</f>
        <v>0</v>
      </c>
      <c r="FR63" s="0" t="n">
        <f aca="false">IF(ISNUMBER(FIND(FR$1,$D63))=$AO$1,1,0)*VLOOKUP($Z$2,DALYs!$A$2:$MW$40,'Intervention list'!FR$195+1,0)</f>
        <v>0</v>
      </c>
      <c r="FS63" s="0" t="n">
        <f aca="false">IF(ISNUMBER(FIND(FS$1,$D63))=$AO$1,1,0)*VLOOKUP($Z$2,DALYs!$A$2:$MW$40,'Intervention list'!FS$195+1,0)</f>
        <v>0</v>
      </c>
      <c r="FT63" s="0" t="n">
        <f aca="false">IF(ISNUMBER(FIND(FT$1,$D63))=$AO$1,1,0)*VLOOKUP($Z$2,DALYs!$A$2:$MW$40,'Intervention list'!FT$195+1,0)</f>
        <v>0</v>
      </c>
      <c r="FU63" s="0" t="n">
        <f aca="false">IF(ISNUMBER(FIND(FU$1,$D63))=$AO$1,1,0)*VLOOKUP($Z$2,DALYs!$A$2:$MW$40,'Intervention list'!FU$195+1,0)</f>
        <v>0</v>
      </c>
      <c r="FV63" s="0" t="n">
        <f aca="false">IF(ISNUMBER(FIND(FV$1,$D63))=$AO$1,1,0)*VLOOKUP($Z$2,DALYs!$A$2:$MW$40,'Intervention list'!FV$195+1,0)</f>
        <v>0</v>
      </c>
      <c r="FW63" s="0" t="n">
        <f aca="false">IF(ISNUMBER(FIND(FW$1,$D63))=$AO$1,1,0)*VLOOKUP($Z$2,DALYs!$A$2:$MW$40,'Intervention list'!FW$195+1,0)</f>
        <v>0</v>
      </c>
      <c r="FX63" s="0" t="n">
        <f aca="false">IF(ISNUMBER(FIND(FX$1,$D63))=$AO$1,1,0)*VLOOKUP($Z$2,DALYs!$A$2:$MW$40,'Intervention list'!FX$195+1,0)</f>
        <v>0</v>
      </c>
      <c r="FY63" s="0" t="n">
        <f aca="false">IF(ISNUMBER(FIND(FY$1,$D63))=$AO$1,1,0)*VLOOKUP($Z$2,DALYs!$A$2:$MW$40,'Intervention list'!FY$195+1,0)</f>
        <v>0</v>
      </c>
      <c r="FZ63" s="0" t="n">
        <f aca="false">IF(ISNUMBER(FIND(FZ$1,$D63))=$AO$1,1,0)*VLOOKUP($Z$2,DALYs!$A$2:$MW$40,'Intervention list'!FZ$195+1,0)</f>
        <v>0</v>
      </c>
      <c r="GA63" s="0" t="n">
        <f aca="false">IF(ISNUMBER(FIND(GA$1,$D63))=$AO$1,1,0)*VLOOKUP($Z$2,DALYs!$A$2:$MW$40,'Intervention list'!GA$195+1,0)</f>
        <v>0</v>
      </c>
      <c r="GB63" s="0" t="n">
        <f aca="false">IF(ISNUMBER(FIND(GB$1,$D63))=$AO$1,1,0)*VLOOKUP($Z$2,DALYs!$A$2:$MW$40,'Intervention list'!GB$195+1,0)</f>
        <v>0</v>
      </c>
      <c r="GC63" s="0" t="n">
        <f aca="false">IF(ISNUMBER(FIND(GC$1,$D63))=$AO$1,1,0)*VLOOKUP($Z$2,DALYs!$A$2:$MW$40,'Intervention list'!GC$195+1,0)</f>
        <v>0</v>
      </c>
      <c r="GD63" s="0" t="n">
        <f aca="false">IF(ISNUMBER(FIND(GD$1,$D63))=$AO$1,1,0)*VLOOKUP($Z$2,DALYs!$A$2:$MW$40,'Intervention list'!GD$195+1,0)</f>
        <v>0</v>
      </c>
      <c r="GE63" s="0" t="n">
        <f aca="false">IF(ISNUMBER(FIND(GE$1,$D63))=$AO$1,1,0)*VLOOKUP($Z$2,DALYs!$A$2:$MW$40,'Intervention list'!GE$195+1,0)</f>
        <v>0</v>
      </c>
      <c r="GF63" s="0" t="n">
        <f aca="false">IF(ISNUMBER(FIND(GF$1,$D63))=$AO$1,1,0)*VLOOKUP($Z$2,DALYs!$A$2:$MW$40,'Intervention list'!GF$195+1,0)</f>
        <v>0</v>
      </c>
      <c r="GG63" s="0" t="n">
        <f aca="false">IF(ISNUMBER(FIND(GG$1,$D63))=$AO$1,1,0)*VLOOKUP($Z$2,DALYs!$A$2:$MW$40,'Intervention list'!GG$195+1,0)</f>
        <v>0</v>
      </c>
      <c r="GH63" s="0" t="n">
        <f aca="false">IF(ISNUMBER(FIND(GH$1,$D63))=$AO$1,1,0)*VLOOKUP($Z$2,DALYs!$A$2:$MW$40,'Intervention list'!GH$195+1,0)</f>
        <v>0</v>
      </c>
      <c r="GI63" s="0" t="n">
        <f aca="false">IF(ISNUMBER(FIND(GI$1,$D63))=$AO$1,1,0)*VLOOKUP($Z$2,DALYs!$A$2:$MW$40,'Intervention list'!GI$195+1,0)</f>
        <v>0</v>
      </c>
      <c r="GJ63" s="0" t="n">
        <f aca="false">IF(ISNUMBER(FIND(GJ$1,$D63))=$AO$1,1,0)*VLOOKUP($Z$2,DALYs!$A$2:$MW$40,'Intervention list'!GJ$195+1,0)</f>
        <v>0</v>
      </c>
      <c r="GK63" s="0" t="n">
        <f aca="false">IF(ISNUMBER(FIND(GK$1,$D63))=$AO$1,1,0)*VLOOKUP($Z$2,DALYs!$A$2:$MW$40,'Intervention list'!GK$195+1,0)</f>
        <v>0</v>
      </c>
      <c r="GL63" s="0" t="n">
        <f aca="false">IF(ISNUMBER(FIND(GL$1,$D63))=$AO$1,1,0)*VLOOKUP($Z$2,DALYs!$A$2:$MW$40,'Intervention list'!GL$195+1,0)</f>
        <v>0</v>
      </c>
      <c r="GM63" s="0" t="n">
        <f aca="false">IF(ISNUMBER(FIND(GM$1,$D63))=$AO$1,1,0)*VLOOKUP($Z$2,DALYs!$A$2:$MW$40,'Intervention list'!GM$195+1,0)</f>
        <v>0</v>
      </c>
      <c r="GN63" s="0" t="n">
        <f aca="false">IF(ISNUMBER(FIND(GN$1,$D63))=$AO$1,1,0)*VLOOKUP($Z$2,DALYs!$A$2:$MW$40,'Intervention list'!GN$195+1,0)</f>
        <v>0</v>
      </c>
      <c r="GO63" s="0" t="n">
        <f aca="false">IF(ISNUMBER(FIND(GO$1,$D63))=$AO$1,1,0)*VLOOKUP($Z$2,DALYs!$A$2:$MW$40,'Intervention list'!GO$195+1,0)</f>
        <v>0</v>
      </c>
      <c r="GP63" s="0" t="n">
        <f aca="false">IF(ISNUMBER(FIND(GP$1,$D63))=$AO$1,1,0)*VLOOKUP($Z$2,DALYs!$A$2:$MW$40,'Intervention list'!GP$195+1,0)</f>
        <v>0</v>
      </c>
      <c r="GQ63" s="0" t="n">
        <f aca="false">IF(ISNUMBER(FIND(GQ$1,$D63))=$AO$1,1,0)*VLOOKUP($Z$2,DALYs!$A$2:$MW$40,'Intervention list'!GQ$195+1,0)</f>
        <v>0</v>
      </c>
      <c r="GR63" s="0" t="n">
        <f aca="false">IF(ISNUMBER(FIND(GR$1,$D63))=$AO$1,1,0)*VLOOKUP($Z$2,DALYs!$A$2:$MW$40,'Intervention list'!GR$195+1,0)</f>
        <v>0</v>
      </c>
      <c r="GS63" s="0" t="n">
        <f aca="false">IF(ISNUMBER(FIND(GS$1,$D63))=$AO$1,1,0)*VLOOKUP($Z$2,DALYs!$A$2:$MW$40,'Intervention list'!GS$195+1,0)</f>
        <v>0</v>
      </c>
      <c r="GT63" s="0" t="n">
        <f aca="false">IF(ISNUMBER(FIND(GT$1,$D63))=$AO$1,1,0)*VLOOKUP($Z$2,DALYs!$A$2:$MW$40,'Intervention list'!GT$195+1,0)</f>
        <v>0</v>
      </c>
      <c r="GU63" s="0" t="n">
        <f aca="false">IF(ISNUMBER(FIND(GU$1,$D63))=$AO$1,1,0)*VLOOKUP($Z$2,DALYs!$A$2:$MW$40,'Intervention list'!GU$195+1,0)</f>
        <v>0</v>
      </c>
      <c r="GV63" s="0" t="n">
        <f aca="false">IF(ISNUMBER(FIND(GV$1,$D63))=$AO$1,1,0)*VLOOKUP($Z$2,DALYs!$A$2:$MW$40,'Intervention list'!GV$195+1,0)</f>
        <v>0</v>
      </c>
      <c r="GW63" s="0" t="n">
        <f aca="false">IF(ISNUMBER(FIND(GW$1,$D63))=$AO$1,1,0)*VLOOKUP($Z$2,DALYs!$A$2:$MW$40,'Intervention list'!GW$195+1,0)</f>
        <v>0</v>
      </c>
      <c r="GX63" s="0" t="n">
        <f aca="false">IF(ISNUMBER(FIND(GX$1,$D63))=$AO$1,1,0)*VLOOKUP($Z$2,DALYs!$A$2:$MW$40,'Intervention list'!GX$195+1,0)</f>
        <v>0</v>
      </c>
      <c r="GY63" s="0" t="n">
        <f aca="false">IF(ISNUMBER(FIND(GY$1,$D63))=$AO$1,1,0)*VLOOKUP($Z$2,DALYs!$A$2:$MW$40,'Intervention list'!GY$195+1,0)</f>
        <v>3970.88904615808</v>
      </c>
      <c r="GZ63" s="0" t="n">
        <f aca="false">IF(ISNUMBER(FIND(GZ$1,$D63))=$AO$1,1,0)*VLOOKUP($Z$2,DALYs!$A$2:$MW$40,'Intervention list'!GZ$195+1,0)</f>
        <v>0</v>
      </c>
      <c r="HA63" s="0" t="n">
        <f aca="false">IF(ISNUMBER(FIND(HA$1,$D63))=$AO$1,1,0)*VLOOKUP($Z$2,DALYs!$A$2:$MW$40,'Intervention list'!HA$195+1,0)</f>
        <v>0</v>
      </c>
      <c r="HB63" s="0" t="n">
        <f aca="false">IF(ISNUMBER(FIND(HB$1,$D63))=$AO$1,1,0)*VLOOKUP($Z$2,DALYs!$A$2:$MW$40,'Intervention list'!HB$195+1,0)</f>
        <v>0</v>
      </c>
      <c r="HC63" s="0" t="n">
        <f aca="false">IF(ISNUMBER(FIND(HC$1,$D63))=$AO$1,1,0)*VLOOKUP($Z$2,DALYs!$A$2:$MW$40,'Intervention list'!HC$195+1,0)</f>
        <v>0</v>
      </c>
      <c r="HD63" s="0" t="n">
        <f aca="false">IF(ISNUMBER(FIND(HD$1,$D63))=$AO$1,1,0)*VLOOKUP($Z$2,DALYs!$A$2:$MW$40,'Intervention list'!HD$195+1,0)</f>
        <v>0</v>
      </c>
      <c r="HE63" s="0" t="n">
        <f aca="false">IF(ISNUMBER(FIND(HE$1,$D63))=$AO$1,1,0)*VLOOKUP($Z$2,DALYs!$A$2:$MW$40,'Intervention list'!HE$195+1,0)</f>
        <v>0</v>
      </c>
      <c r="HF63" s="0" t="n">
        <f aca="false">IF(ISNUMBER(FIND(HF$1,$D63))=$AO$1,1,0)*VLOOKUP($Z$2,DALYs!$A$2:$MW$40,'Intervention list'!HF$195+1,0)</f>
        <v>0</v>
      </c>
      <c r="HG63" s="0" t="n">
        <f aca="false">IF(ISNUMBER(FIND(HG$1,$D63))=$AO$1,1,0)*VLOOKUP($Z$2,DALYs!$A$2:$MW$40,'Intervention list'!HG$195+1,0)</f>
        <v>0</v>
      </c>
      <c r="HH63" s="0" t="n">
        <f aca="false">IF(ISNUMBER(FIND(HH$1,$D63))=$AO$1,1,0)*VLOOKUP($Z$2,DALYs!$A$2:$MW$40,'Intervention list'!HH$195+1,0)</f>
        <v>0</v>
      </c>
      <c r="HI63" s="0" t="n">
        <f aca="false">IF(ISNUMBER(FIND(HI$1,$D63))=$AO$1,1,0)*VLOOKUP($Z$2,DALYs!$A$2:$MW$40,'Intervention list'!HI$195+1,0)</f>
        <v>0</v>
      </c>
      <c r="HJ63" s="0" t="n">
        <f aca="false">IF(ISNUMBER(FIND(HJ$1,$D63))=$AO$1,1,0)*VLOOKUP($Z$2,DALYs!$A$2:$MW$40,'Intervention list'!HJ$195+1,0)</f>
        <v>0</v>
      </c>
      <c r="HK63" s="0" t="n">
        <f aca="false">IF(ISNUMBER(FIND(HK$1,$D63))=$AO$1,1,0)*VLOOKUP($Z$2,DALYs!$A$2:$MW$40,'Intervention list'!HK$195+1,0)</f>
        <v>0</v>
      </c>
      <c r="HL63" s="0" t="n">
        <f aca="false">IF(ISNUMBER(FIND(HL$1,$D63))=$AO$1,1,0)*VLOOKUP($Z$2,DALYs!$A$2:$MW$40,'Intervention list'!HL$195+1,0)</f>
        <v>0</v>
      </c>
      <c r="HM63" s="0" t="n">
        <f aca="false">IF(ISNUMBER(FIND(HM$1,$D63))=$AO$1,1,0)*VLOOKUP($Z$2,DALYs!$A$2:$MW$40,'Intervention list'!HM$195+1,0)</f>
        <v>0</v>
      </c>
      <c r="HN63" s="0" t="n">
        <f aca="false">IF(ISNUMBER(FIND(HN$1,$D63))=$AO$1,1,0)*VLOOKUP($Z$2,DALYs!$A$2:$MW$40,'Intervention list'!HN$195+1,0)</f>
        <v>0</v>
      </c>
      <c r="HO63" s="0" t="n">
        <f aca="false">IF(ISNUMBER(FIND(HO$1,$D63))=$AO$1,1,0)*VLOOKUP($Z$2,DALYs!$A$2:$MW$40,'Intervention list'!HO$195+1,0)</f>
        <v>0</v>
      </c>
      <c r="HP63" s="0" t="n">
        <f aca="false">IF(ISNUMBER(FIND(HP$1,$D63))=$AO$1,1,0)*VLOOKUP($Z$2,DALYs!$A$2:$MW$40,'Intervention list'!HP$195+1,0)</f>
        <v>0</v>
      </c>
      <c r="HQ63" s="0" t="n">
        <f aca="false">IF(ISNUMBER(FIND(HQ$1,$D63))=$AO$1,1,0)*VLOOKUP($Z$2,DALYs!$A$2:$MW$40,'Intervention list'!HQ$195+1,0)</f>
        <v>0</v>
      </c>
      <c r="HR63" s="0" t="n">
        <f aca="false">IF(ISNUMBER(FIND(HR$1,$D63))=$AO$1,1,0)*VLOOKUP($Z$2,DALYs!$A$2:$MW$40,'Intervention list'!HR$195+1,0)</f>
        <v>0</v>
      </c>
      <c r="HS63" s="0" t="n">
        <f aca="false">IF(ISNUMBER(FIND(HS$1,$D63))=$AO$1,1,0)*VLOOKUP($Z$2,DALYs!$A$2:$MW$40,'Intervention list'!HS$195+1,0)</f>
        <v>0</v>
      </c>
      <c r="HT63" s="0" t="n">
        <f aca="false">IF(ISNUMBER(FIND(HT$1,$D63))=$AO$1,1,0)*VLOOKUP($Z$2,DALYs!$A$2:$MW$40,'Intervention list'!HT$195+1,0)</f>
        <v>0</v>
      </c>
      <c r="HU63" s="0" t="n">
        <f aca="false">IF(ISNUMBER(FIND(HU$1,$D63))=$AO$1,1,0)*VLOOKUP($Z$2,DALYs!$A$2:$MW$40,'Intervention list'!HU$195+1,0)</f>
        <v>0</v>
      </c>
      <c r="HV63" s="0" t="n">
        <f aca="false">IF(ISNUMBER(FIND(HV$1,$D63))=$AO$1,1,0)*VLOOKUP($Z$2,DALYs!$A$2:$MW$40,'Intervention list'!HV$195+1,0)</f>
        <v>0</v>
      </c>
      <c r="HW63" s="0" t="n">
        <f aca="false">IF(ISNUMBER(FIND(HW$1,$D63))=$AO$1,1,0)*VLOOKUP($Z$2,DALYs!$A$2:$MW$40,'Intervention list'!HW$195+1,0)</f>
        <v>0</v>
      </c>
      <c r="HX63" s="0" t="n">
        <f aca="false">IF(ISNUMBER(FIND(HX$1,$D63))=$AO$1,1,0)*VLOOKUP($Z$2,DALYs!$A$2:$MW$40,'Intervention list'!HX$195+1,0)</f>
        <v>0</v>
      </c>
      <c r="HY63" s="0" t="n">
        <f aca="false">IF(ISNUMBER(FIND(HY$1,$D63))=$AO$1,1,0)*VLOOKUP($Z$2,DALYs!$A$2:$MW$40,'Intervention list'!HY$195+1,0)</f>
        <v>0</v>
      </c>
      <c r="HZ63" s="0" t="n">
        <f aca="false">IF(ISNUMBER(FIND(HZ$1,$D63))=$AO$1,1,0)*VLOOKUP($Z$2,DALYs!$A$2:$MW$40,'Intervention list'!HZ$195+1,0)</f>
        <v>0</v>
      </c>
      <c r="IA63" s="0" t="n">
        <f aca="false">IF(ISNUMBER(FIND(IA$1,$D63))=$AO$1,1,0)*VLOOKUP($Z$2,DALYs!$A$2:$MW$40,'Intervention list'!IA$195+1,0)</f>
        <v>0</v>
      </c>
      <c r="IB63" s="0" t="n">
        <f aca="false">IF(ISNUMBER(FIND(IB$1,$D63))=$AO$1,1,0)*VLOOKUP($Z$2,DALYs!$A$2:$MW$40,'Intervention list'!IB$195+1,0)</f>
        <v>0</v>
      </c>
      <c r="IC63" s="0" t="n">
        <f aca="false">IF(ISNUMBER(FIND(IC$1,$D63))=$AO$1,1,0)*VLOOKUP($Z$2,DALYs!$A$2:$MW$40,'Intervention list'!IC$195+1,0)</f>
        <v>0</v>
      </c>
      <c r="ID63" s="0" t="n">
        <f aca="false">IF(ISNUMBER(FIND(ID$1,$D63))=$AO$1,1,0)*VLOOKUP($Z$2,DALYs!$A$2:$MW$40,'Intervention list'!ID$195+1,0)</f>
        <v>0</v>
      </c>
      <c r="IE63" s="0" t="n">
        <f aca="false">IF(ISNUMBER(FIND(IE$1,$D63))=$AO$1,1,0)*VLOOKUP($Z$2,DALYs!$A$2:$MW$40,'Intervention list'!IE$195+1,0)</f>
        <v>0</v>
      </c>
      <c r="IF63" s="0" t="n">
        <f aca="false">IF(ISNUMBER(FIND(IF$1,$D63))=$AO$1,1,0)*VLOOKUP($Z$2,DALYs!$A$2:$MW$40,'Intervention list'!IF$195+1,0)</f>
        <v>0</v>
      </c>
      <c r="IG63" s="0" t="n">
        <f aca="false">IF(ISNUMBER(FIND(IG$1,$D63))=$AO$1,1,0)*VLOOKUP($Z$2,DALYs!$A$2:$MW$40,'Intervention list'!IG$195+1,0)</f>
        <v>0</v>
      </c>
      <c r="IH63" s="0" t="n">
        <f aca="false">IF(ISNUMBER(FIND(IH$1,$D63))=$AO$1,1,0)*VLOOKUP($Z$2,DALYs!$A$2:$MW$40,'Intervention list'!IH$195+1,0)</f>
        <v>0</v>
      </c>
      <c r="II63" s="0" t="n">
        <f aca="false">IF(ISNUMBER(FIND(II$1,$D63))=$AO$1,1,0)*VLOOKUP($Z$2,DALYs!$A$2:$MW$40,'Intervention list'!II$195+1,0)</f>
        <v>0</v>
      </c>
      <c r="IJ63" s="0" t="n">
        <f aca="false">IF(ISNUMBER(FIND(IJ$1,$D63))=$AO$1,1,0)*VLOOKUP($Z$2,DALYs!$A$2:$MW$40,'Intervention list'!IJ$195+1,0)</f>
        <v>0</v>
      </c>
      <c r="IK63" s="0" t="n">
        <f aca="false">IF(ISNUMBER(FIND(IK$1,$D63))=$AO$1,1,0)*VLOOKUP($Z$2,DALYs!$A$2:$MW$40,'Intervention list'!IK$195+1,0)</f>
        <v>0</v>
      </c>
      <c r="IL63" s="0" t="n">
        <f aca="false">IF(ISNUMBER(FIND(IL$1,$D63))=$AO$1,1,0)*VLOOKUP($Z$2,DALYs!$A$2:$MW$40,'Intervention list'!IL$195+1,0)</f>
        <v>0</v>
      </c>
      <c r="IM63" s="0" t="n">
        <f aca="false">IF(ISNUMBER(FIND(IM$1,$D63))=$AO$1,1,0)*VLOOKUP($Z$2,DALYs!$A$2:$MW$40,'Intervention list'!IM$195+1,0)</f>
        <v>0</v>
      </c>
      <c r="IN63" s="0" t="n">
        <f aca="false">IF(ISNUMBER(FIND(IN$1,$D63))=$AO$1,1,0)*VLOOKUP($Z$2,DALYs!$A$2:$MW$40,'Intervention list'!IN$195+1,0)</f>
        <v>0</v>
      </c>
      <c r="IO63" s="0" t="n">
        <f aca="false">IF(ISNUMBER(FIND(IO$1,$D63))=$AO$1,1,0)*VLOOKUP($Z$2,DALYs!$A$2:$MW$40,'Intervention list'!IO$195+1,0)</f>
        <v>0</v>
      </c>
      <c r="IP63" s="0" t="n">
        <f aca="false">IF(ISNUMBER(FIND(IP$1,$D63))=$AO$1,1,0)*VLOOKUP($Z$2,DALYs!$A$2:$MW$40,'Intervention list'!IP$195+1,0)</f>
        <v>0</v>
      </c>
      <c r="IQ63" s="0" t="n">
        <f aca="false">IF(ISNUMBER(FIND(IQ$1,$D63))=$AO$1,1,0)*VLOOKUP($Z$2,DALYs!$A$2:$MW$40,'Intervention list'!IQ$195+1,0)</f>
        <v>0</v>
      </c>
      <c r="IR63" s="0" t="n">
        <f aca="false">IF(ISNUMBER(FIND(IR$1,$D63))=$AO$1,1,0)*VLOOKUP($Z$2,DALYs!$A$2:$MW$40,'Intervention list'!IR$195+1,0)</f>
        <v>0</v>
      </c>
      <c r="IS63" s="0" t="n">
        <f aca="false">IF(ISNUMBER(FIND(IS$1,$D63))=$AO$1,1,0)*VLOOKUP($Z$2,DALYs!$A$2:$MW$40,'Intervention list'!IS$195+1,0)</f>
        <v>0</v>
      </c>
      <c r="IT63" s="0" t="n">
        <f aca="false">IF(ISNUMBER(FIND(IT$1,$D63))=$AO$1,1,0)*VLOOKUP($Z$2,DALYs!$A$2:$MW$40,'Intervention list'!IT$195+1,0)</f>
        <v>0</v>
      </c>
      <c r="IU63" s="0" t="n">
        <f aca="false">IF(ISNUMBER(FIND(IU$1,$D63))=$AO$1,1,0)*VLOOKUP($Z$2,DALYs!$A$2:$MW$40,'Intervention list'!IU$195+1,0)</f>
        <v>0</v>
      </c>
      <c r="IV63" s="0" t="n">
        <f aca="false">IF(ISNUMBER(FIND(IV$1,$D63))=$AO$1,1,0)*VLOOKUP($Z$2,DALYs!$A$2:$MW$40,'Intervention list'!IV$195+1,0)</f>
        <v>0</v>
      </c>
      <c r="IW63" s="0" t="n">
        <f aca="false">IF(ISNUMBER(FIND(IW$1,$D63))=$AO$1,1,0)*VLOOKUP($Z$2,DALYs!$A$2:$MW$40,'Intervention list'!IW$195+1,0)</f>
        <v>0</v>
      </c>
      <c r="IX63" s="0" t="n">
        <f aca="false">IF(ISNUMBER(FIND(IX$1,$D63))=$AO$1,1,0)*VLOOKUP($Z$2,DALYs!$A$2:$MW$40,'Intervention list'!IX$195+1,0)</f>
        <v>0</v>
      </c>
      <c r="IY63" s="0" t="n">
        <f aca="false">IF(ISNUMBER(FIND(IY$1,$D63))=$AO$1,1,0)*VLOOKUP($Z$2,DALYs!$A$2:$MW$40,'Intervention list'!IY$195+1,0)</f>
        <v>0</v>
      </c>
      <c r="IZ63" s="0" t="n">
        <f aca="false">IF(ISNUMBER(FIND(IZ$1,$D63))=$AO$1,1,0)*VLOOKUP($Z$2,DALYs!$A$2:$MW$40,'Intervention list'!IZ$195+1,0)</f>
        <v>0</v>
      </c>
      <c r="JA63" s="0" t="n">
        <f aca="false">IF(ISNUMBER(FIND(JA$1,$D63))=$AO$1,1,0)*VLOOKUP($Z$2,DALYs!$A$2:$MW$40,'Intervention list'!JA$195+1,0)</f>
        <v>0</v>
      </c>
      <c r="JB63" s="0" t="n">
        <f aca="false">IF(ISNUMBER(FIND(JB$1,$D63))=$AO$1,1,0)*VLOOKUP($Z$2,DALYs!$A$2:$MW$40,'Intervention list'!JB$195+1,0)</f>
        <v>0</v>
      </c>
      <c r="JC63" s="0" t="n">
        <f aca="false">IF(ISNUMBER(FIND(JC$1,$D63))=$AO$1,1,0)*VLOOKUP($Z$2,DALYs!$A$2:$MW$40,'Intervention list'!JC$195+1,0)</f>
        <v>0</v>
      </c>
      <c r="JD63" s="0" t="n">
        <f aca="false">IF(ISNUMBER(FIND(JD$1,$D63))=$AO$1,1,0)*VLOOKUP($Z$2,DALYs!$A$2:$MW$40,'Intervention list'!JD$195+1,0)</f>
        <v>0</v>
      </c>
      <c r="JE63" s="0" t="n">
        <f aca="false">IF(ISNUMBER(FIND(JE$1,$D63))=$AO$1,1,0)*VLOOKUP($Z$2,DALYs!$A$2:$MW$40,'Intervention list'!JE$195+1,0)</f>
        <v>0</v>
      </c>
      <c r="JF63" s="0" t="n">
        <f aca="false">IF(ISNUMBER(FIND(JF$1,$D63))=$AO$1,1,0)*VLOOKUP($Z$2,DALYs!$A$2:$MW$40,'Intervention list'!JF$195+1,0)</f>
        <v>0</v>
      </c>
      <c r="JG63" s="0" t="n">
        <f aca="false">IF(ISNUMBER(FIND(JG$1,$D63))=$AO$1,1,0)*VLOOKUP($Z$2,DALYs!$A$2:$MW$40,'Intervention list'!JG$195+1,0)</f>
        <v>0</v>
      </c>
      <c r="JH63" s="0" t="n">
        <f aca="false">IF(ISNUMBER(FIND(JH$1,$D63))=$AO$1,1,0)*VLOOKUP($Z$2,DALYs!$A$2:$MW$40,'Intervention list'!JH$195+1,0)</f>
        <v>0</v>
      </c>
      <c r="JI63" s="0" t="n">
        <f aca="false">IF(ISNUMBER(FIND(JI$1,$D63))=$AO$1,1,0)*VLOOKUP($Z$2,DALYs!$A$2:$MW$40,'Intervention list'!JI$195+1,0)</f>
        <v>0</v>
      </c>
      <c r="JJ63" s="0" t="n">
        <f aca="false">IF(ISNUMBER(FIND(JJ$1,$D63))=$AO$1,1,0)*VLOOKUP($Z$2,DALYs!$A$2:$MW$40,'Intervention list'!JJ$195+1,0)</f>
        <v>0</v>
      </c>
      <c r="JK63" s="0" t="n">
        <f aca="false">IF(ISNUMBER(FIND(JK$1,$D63))=$AO$1,1,0)*VLOOKUP($Z$2,DALYs!$A$2:$MW$40,'Intervention list'!JK$195+1,0)</f>
        <v>0</v>
      </c>
      <c r="JL63" s="0" t="n">
        <f aca="false">IF(ISNUMBER(FIND(JL$1,$D63))=$AO$1,1,0)*VLOOKUP($Z$2,DALYs!$A$2:$MW$40,'Intervention list'!JL$195+1,0)</f>
        <v>0</v>
      </c>
      <c r="JM63" s="0" t="n">
        <f aca="false">IF(ISNUMBER(FIND(JM$1,$D63))=$AO$1,1,0)*VLOOKUP($Z$2,DALYs!$A$2:$MW$40,'Intervention list'!JM$195+1,0)</f>
        <v>0</v>
      </c>
      <c r="JN63" s="0" t="n">
        <f aca="false">IF(ISNUMBER(FIND(JN$1,$D63))=$AO$1,1,0)*VLOOKUP($Z$2,DALYs!$A$2:$MW$40,'Intervention list'!JN$195+1,0)</f>
        <v>0</v>
      </c>
      <c r="JO63" s="0" t="n">
        <f aca="false">IF(ISNUMBER(FIND(JO$1,$D63))=$AO$1,1,0)*VLOOKUP($Z$2,DALYs!$A$2:$MW$40,'Intervention list'!JO$195+1,0)</f>
        <v>0</v>
      </c>
      <c r="JP63" s="0" t="n">
        <f aca="false">IF(ISNUMBER(FIND(JP$1,$D63))=$AO$1,1,0)*VLOOKUP($Z$2,DALYs!$A$2:$MW$40,'Intervention list'!JP$195+1,0)</f>
        <v>0</v>
      </c>
      <c r="JQ63" s="0" t="n">
        <f aca="false">IF(ISNUMBER(FIND(JQ$1,$D63))=$AO$1,1,0)*VLOOKUP($Z$2,DALYs!$A$2:$MW$40,'Intervention list'!JQ$195+1,0)</f>
        <v>0</v>
      </c>
      <c r="JR63" s="0" t="n">
        <f aca="false">IF(ISNUMBER(FIND(JR$1,$D63))=$AO$1,1,0)*VLOOKUP($Z$2,DALYs!$A$2:$MW$40,'Intervention list'!JR$195+1,0)</f>
        <v>0</v>
      </c>
      <c r="JS63" s="0" t="n">
        <f aca="false">IF(ISNUMBER(FIND(JS$1,$D63))=$AO$1,1,0)*VLOOKUP($Z$2,DALYs!$A$2:$MW$40,'Intervention list'!JS$195+1,0)</f>
        <v>0</v>
      </c>
      <c r="JT63" s="0" t="n">
        <f aca="false">IF(ISNUMBER(FIND(JT$1,$D63))=$AO$1,1,0)*VLOOKUP($Z$2,DALYs!$A$2:$MW$40,'Intervention list'!JT$195+1,0)</f>
        <v>0</v>
      </c>
      <c r="JU63" s="0" t="n">
        <f aca="false">IF(ISNUMBER(FIND(JU$1,$D63))=$AO$1,1,0)*VLOOKUP($Z$2,DALYs!$A$2:$MW$40,'Intervention list'!JU$195+1,0)</f>
        <v>0</v>
      </c>
      <c r="JV63" s="0" t="n">
        <f aca="false">IF(ISNUMBER(FIND(JV$1,$D63))=$AO$1,1,0)*VLOOKUP($Z$2,DALYs!$A$2:$MW$40,'Intervention list'!JV$195+1,0)</f>
        <v>0</v>
      </c>
      <c r="JW63" s="0" t="n">
        <f aca="false">IF(ISNUMBER(FIND(JW$1,$D63))=$AO$1,1,0)*VLOOKUP($Z$2,DALYs!$A$2:$MW$40,'Intervention list'!JW$195+1,0)</f>
        <v>0</v>
      </c>
      <c r="JX63" s="0" t="n">
        <f aca="false">IF(ISNUMBER(FIND(JX$1,$D63))=$AO$1,1,0)*VLOOKUP($Z$2,DALYs!$A$2:$MW$40,'Intervention list'!JX$195+1,0)</f>
        <v>0</v>
      </c>
      <c r="JY63" s="0" t="n">
        <f aca="false">IF(ISNUMBER(FIND(JY$1,$D63))=$AO$1,1,0)*VLOOKUP($Z$2,DALYs!$A$2:$MW$40,'Intervention list'!JY$195+1,0)</f>
        <v>0</v>
      </c>
      <c r="JZ63" s="0" t="n">
        <f aca="false">IF(ISNUMBER(FIND(JZ$1,$D63))=$AO$1,1,0)*VLOOKUP($Z$2,DALYs!$A$2:$MW$40,'Intervention list'!JZ$195+1,0)</f>
        <v>0</v>
      </c>
      <c r="KA63" s="0" t="n">
        <f aca="false">IF(ISNUMBER(FIND(KA$1,$D63))=$AO$1,1,0)*VLOOKUP($Z$2,DALYs!$A$2:$MW$40,'Intervention list'!KA$195+1,0)</f>
        <v>0</v>
      </c>
      <c r="KB63" s="0" t="n">
        <f aca="false">IF(ISNUMBER(FIND(KB$1,$D63))=$AO$1,1,0)*VLOOKUP($Z$2,DALYs!$A$2:$MW$40,'Intervention list'!KB$195+1,0)</f>
        <v>0</v>
      </c>
      <c r="KC63" s="0" t="n">
        <f aca="false">IF(ISNUMBER(FIND(KC$1,$D63))=$AO$1,1,0)*VLOOKUP($Z$2,DALYs!$A$2:$MW$40,'Intervention list'!KC$195+1,0)</f>
        <v>0</v>
      </c>
      <c r="KD63" s="0" t="n">
        <f aca="false">IF(ISNUMBER(FIND(KD$1,$D63))=$AO$1,1,0)*VLOOKUP($Z$2,DALYs!$A$2:$MW$40,'Intervention list'!KD$195+1,0)</f>
        <v>0</v>
      </c>
      <c r="KE63" s="0" t="n">
        <f aca="false">IF(ISNUMBER(FIND(KE$1,$D63))=$AO$1,1,0)*VLOOKUP($Z$2,DALYs!$A$2:$MW$40,'Intervention list'!KE$195+1,0)</f>
        <v>0</v>
      </c>
      <c r="KF63" s="0" t="n">
        <f aca="false">IF(ISNUMBER(FIND(KF$1,$D63))=$AO$1,1,0)*VLOOKUP($Z$2,DALYs!$A$2:$MW$40,'Intervention list'!KF$195+1,0)</f>
        <v>0</v>
      </c>
      <c r="KG63" s="0" t="n">
        <f aca="false">IF(ISNUMBER(FIND(KG$1,$D63))=$AO$1,1,0)*VLOOKUP($Z$2,DALYs!$A$2:$MW$40,'Intervention list'!KG$195+1,0)</f>
        <v>0</v>
      </c>
      <c r="KH63" s="0" t="n">
        <f aca="false">IF(ISNUMBER(FIND(KH$1,$D63))=$AO$1,1,0)*VLOOKUP($Z$2,DALYs!$A$2:$MW$40,'Intervention list'!KH$195+1,0)</f>
        <v>0</v>
      </c>
      <c r="KI63" s="0" t="n">
        <f aca="false">IF(ISNUMBER(FIND(KI$1,$D63))=$AO$1,1,0)*VLOOKUP($Z$2,DALYs!$A$2:$MW$40,'Intervention list'!KI$195+1,0)</f>
        <v>0</v>
      </c>
      <c r="KJ63" s="0" t="n">
        <f aca="false">IF(ISNUMBER(FIND(KJ$1,$D63))=$AO$1,1,0)*VLOOKUP($Z$2,DALYs!$A$2:$MW$40,'Intervention list'!KJ$195+1,0)</f>
        <v>0</v>
      </c>
      <c r="KK63" s="0" t="n">
        <f aca="false">IF(ISNUMBER(FIND(KK$1,$D63))=$AO$1,1,0)*VLOOKUP($Z$2,DALYs!$A$2:$MW$40,'Intervention list'!KK$195+1,0)</f>
        <v>0</v>
      </c>
      <c r="KL63" s="0" t="n">
        <f aca="false">IF(ISNUMBER(FIND(KL$1,$D63))=$AO$1,1,0)*VLOOKUP($Z$2,DALYs!$A$2:$MW$40,'Intervention list'!KL$195+1,0)</f>
        <v>0</v>
      </c>
      <c r="KM63" s="0" t="n">
        <f aca="false">IF(ISNUMBER(FIND(KM$1,$D63))=$AO$1,1,0)*VLOOKUP($Z$2,DALYs!$A$2:$MW$40,'Intervention list'!KM$195+1,0)</f>
        <v>0</v>
      </c>
      <c r="KN63" s="0" t="n">
        <f aca="false">IF(ISNUMBER(FIND(KN$1,$D63))=$AO$1,1,0)*VLOOKUP($Z$2,DALYs!$A$2:$MW$40,'Intervention list'!KN$195+1,0)</f>
        <v>0</v>
      </c>
      <c r="KO63" s="0" t="n">
        <f aca="false">IF(ISNUMBER(FIND(KO$1,$D63))=$AO$1,1,0)*VLOOKUP($Z$2,DALYs!$A$2:$MW$40,'Intervention list'!KO$195+1,0)</f>
        <v>0</v>
      </c>
      <c r="KP63" s="0" t="n">
        <f aca="false">IF(ISNUMBER(FIND(KP$1,$D63))=$AO$1,1,0)*VLOOKUP($Z$2,DALYs!$A$2:$MW$40,'Intervention list'!KP$195+1,0)</f>
        <v>0</v>
      </c>
      <c r="KQ63" s="0" t="n">
        <f aca="false">IF(ISNUMBER(FIND(KQ$1,$D63))=$AO$1,1,0)*VLOOKUP($Z$2,DALYs!$A$2:$MW$40,'Intervention list'!KQ$195+1,0)</f>
        <v>0</v>
      </c>
      <c r="KR63" s="0" t="n">
        <f aca="false">IF(ISNUMBER(FIND(KR$1,$D63))=$AO$1,1,0)*VLOOKUP($Z$2,DALYs!$A$2:$MW$40,'Intervention list'!KR$195+1,0)</f>
        <v>0</v>
      </c>
      <c r="KS63" s="0" t="n">
        <f aca="false">IF(ISNUMBER(FIND(KS$1,$D63))=$AO$1,1,0)*VLOOKUP($Z$2,DALYs!$A$2:$MW$40,'Intervention list'!KS$195+1,0)</f>
        <v>0</v>
      </c>
      <c r="KT63" s="0" t="n">
        <f aca="false">IF(ISNUMBER(FIND(KT$1,$D63))=$AO$1,1,0)*VLOOKUP($Z$2,DALYs!$A$2:$MW$40,'Intervention list'!KT$195+1,0)</f>
        <v>0</v>
      </c>
      <c r="KU63" s="0" t="n">
        <f aca="false">IF(ISNUMBER(FIND(KU$1,$D63))=$AO$1,1,0)*VLOOKUP($Z$2,DALYs!$A$2:$MW$40,'Intervention list'!KU$195+1,0)</f>
        <v>0</v>
      </c>
      <c r="KV63" s="0" t="n">
        <f aca="false">IF(ISNUMBER(FIND(KV$1,$D63))=$AO$1,1,0)*VLOOKUP($Z$2,DALYs!$A$2:$MW$40,'Intervention list'!KV$195+1,0)</f>
        <v>0</v>
      </c>
      <c r="KW63" s="0" t="n">
        <f aca="false">IF(ISNUMBER(FIND(KW$1,$D63))=$AO$1,1,0)*VLOOKUP($Z$2,DALYs!$A$2:$MW$40,'Intervention list'!KW$195+1,0)</f>
        <v>0</v>
      </c>
      <c r="KX63" s="0" t="n">
        <f aca="false">IF(ISNUMBER(FIND(KX$1,$D63))=$AO$1,1,0)*VLOOKUP($Z$2,DALYs!$A$2:$MW$40,'Intervention list'!KX$195+1,0)</f>
        <v>0</v>
      </c>
      <c r="KY63" s="0" t="n">
        <f aca="false">IF(ISNUMBER(FIND(KY$1,$D63))=$AO$1,1,0)*VLOOKUP($Z$2,DALYs!$A$2:$MW$40,'Intervention list'!KY$195+1,0)</f>
        <v>0</v>
      </c>
      <c r="KZ63" s="0" t="n">
        <f aca="false">IF(ISNUMBER(FIND(KZ$1,$D63))=$AO$1,1,0)*VLOOKUP($Z$2,DALYs!$A$2:$MW$40,'Intervention list'!KZ$195+1,0)</f>
        <v>0</v>
      </c>
      <c r="LA63" s="0" t="n">
        <f aca="false">IF(ISNUMBER(FIND(LA$1,$D63))=$AO$1,1,0)*VLOOKUP($Z$2,DALYs!$A$2:$MW$40,'Intervention list'!LA$195+1,0)</f>
        <v>0</v>
      </c>
      <c r="LB63" s="0" t="n">
        <f aca="false">IF(ISNUMBER(FIND(LB$1,$D63))=$AO$1,1,0)*VLOOKUP($Z$2,DALYs!$A$2:$MW$40,'Intervention list'!LB$195+1,0)</f>
        <v>0</v>
      </c>
      <c r="LC63" s="0" t="n">
        <f aca="false">IF(ISNUMBER(FIND(LC$1,$D63))=$AO$1,1,0)*VLOOKUP($Z$2,DALYs!$A$2:$MW$40,'Intervention list'!LC$195+1,0)</f>
        <v>0</v>
      </c>
      <c r="LD63" s="0" t="n">
        <f aca="false">IF(ISNUMBER(FIND(LD$1,$D63))=$AO$1,1,0)*VLOOKUP($Z$2,DALYs!$A$2:$MW$40,'Intervention list'!LD$195+1,0)</f>
        <v>0</v>
      </c>
      <c r="LE63" s="0" t="n">
        <f aca="false">IF(ISNUMBER(FIND(LE$1,$D63))=$AO$1,1,0)*VLOOKUP($Z$2,DALYs!$A$2:$MW$40,'Intervention list'!LE$195+1,0)</f>
        <v>0</v>
      </c>
      <c r="LF63" s="0" t="n">
        <f aca="false">IF(ISNUMBER(FIND(LF$1,$D63))=$AO$1,1,0)*VLOOKUP($Z$2,DALYs!$A$2:$MW$40,'Intervention list'!LF$195+1,0)</f>
        <v>0</v>
      </c>
      <c r="LG63" s="0" t="n">
        <f aca="false">IF(ISNUMBER(FIND(LG$1,$D63))=$AO$1,1,0)*VLOOKUP($Z$2,DALYs!$A$2:$MW$40,'Intervention list'!LG$195+1,0)</f>
        <v>0</v>
      </c>
      <c r="LH63" s="0" t="n">
        <f aca="false">IF(ISNUMBER(FIND(LH$1,$D63))=$AO$1,1,0)*VLOOKUP($Z$2,DALYs!$A$2:$MW$40,'Intervention list'!LH$195+1,0)</f>
        <v>0</v>
      </c>
      <c r="LI63" s="0" t="n">
        <f aca="false">IF(ISNUMBER(FIND(LI$1,$D63))=$AO$1,1,0)*VLOOKUP($Z$2,DALYs!$A$2:$MW$40,'Intervention list'!LI$195+1,0)</f>
        <v>0</v>
      </c>
      <c r="LJ63" s="0" t="n">
        <f aca="false">IF(ISNUMBER(FIND(LJ$1,$D63))=$AO$1,1,0)*VLOOKUP($Z$2,DALYs!$A$2:$MW$40,'Intervention list'!LJ$195+1,0)</f>
        <v>0</v>
      </c>
      <c r="LK63" s="0" t="n">
        <f aca="false">IF(ISNUMBER(FIND(LK$1,$D63))=$AO$1,1,0)*VLOOKUP($Z$2,DALYs!$A$2:$MW$40,'Intervention list'!LK$195+1,0)</f>
        <v>0</v>
      </c>
      <c r="LL63" s="0" t="n">
        <f aca="false">IF(ISNUMBER(FIND(LL$1,$D63))=$AO$1,1,0)*VLOOKUP($Z$2,DALYs!$A$2:$MW$40,'Intervention list'!LL$195+1,0)</f>
        <v>0</v>
      </c>
      <c r="LM63" s="0" t="n">
        <f aca="false">IF(ISNUMBER(FIND(LM$1,$D63))=$AO$1,1,0)*VLOOKUP($Z$2,DALYs!$A$2:$MW$40,'Intervention list'!LM$195+1,0)</f>
        <v>0</v>
      </c>
      <c r="LN63" s="0" t="n">
        <f aca="false">IF(ISNUMBER(FIND(LN$1,$D63))=$AO$1,1,0)*VLOOKUP($Z$2,DALYs!$A$2:$MW$40,'Intervention list'!LN$195+1,0)</f>
        <v>0</v>
      </c>
      <c r="LO63" s="0" t="n">
        <f aca="false">IF(ISNUMBER(FIND(LO$1,$D63))=$AO$1,1,0)*VLOOKUP($Z$2,DALYs!$A$2:$MW$40,'Intervention list'!LO$195+1,0)</f>
        <v>0</v>
      </c>
      <c r="LP63" s="0" t="n">
        <f aca="false">IF(ISNUMBER(FIND(LP$1,$D63))=$AO$1,1,0)*VLOOKUP($Z$2,DALYs!$A$2:$MW$40,'Intervention list'!LP$195+1,0)</f>
        <v>0</v>
      </c>
      <c r="LQ63" s="0" t="n">
        <f aca="false">IF(ISNUMBER(FIND(LQ$1,$D63))=$AO$1,1,0)*VLOOKUP($Z$2,DALYs!$A$2:$MW$40,'Intervention list'!LQ$195+1,0)</f>
        <v>0</v>
      </c>
      <c r="LR63" s="0" t="n">
        <f aca="false">IF(ISNUMBER(FIND(LR$1,$D63))=$AO$1,1,0)*VLOOKUP($Z$2,DALYs!$A$2:$MW$40,'Intervention list'!LR$195+1,0)</f>
        <v>0</v>
      </c>
      <c r="LS63" s="0" t="n">
        <f aca="false">IF(ISNUMBER(FIND(LS$1,$D63))=$AO$1,1,0)*VLOOKUP($Z$2,DALYs!$A$2:$MW$40,'Intervention list'!LS$195+1,0)</f>
        <v>0</v>
      </c>
      <c r="LT63" s="0" t="n">
        <f aca="false">IF(ISNUMBER(FIND(LT$1,$D63))=$AO$1,1,0)*VLOOKUP($Z$2,DALYs!$A$2:$MW$40,'Intervention list'!LT$195+1,0)</f>
        <v>0</v>
      </c>
      <c r="LU63" s="0" t="n">
        <f aca="false">IF(ISNUMBER(FIND(LU$1,$D63))=$AO$1,1,0)*VLOOKUP($Z$2,DALYs!$A$2:$MW$40,'Intervention list'!LU$195+1,0)</f>
        <v>0</v>
      </c>
      <c r="LV63" s="0" t="n">
        <f aca="false">IF(ISNUMBER(FIND(LV$1,$D63))=$AO$1,1,0)*VLOOKUP($Z$2,DALYs!$A$2:$MW$40,'Intervention list'!LV$195+1,0)</f>
        <v>0</v>
      </c>
      <c r="LW63" s="0" t="n">
        <f aca="false">IF(ISNUMBER(FIND(LW$1,$D63))=$AO$1,1,0)*VLOOKUP($Z$2,DALYs!$A$2:$MW$40,'Intervention list'!LW$195+1,0)</f>
        <v>0</v>
      </c>
      <c r="LX63" s="0" t="n">
        <f aca="false">IF(ISNUMBER(FIND(LX$1,$D63))=$AO$1,1,0)*VLOOKUP($Z$2,DALYs!$A$2:$MW$40,'Intervention list'!LX$195+1,0)</f>
        <v>0</v>
      </c>
      <c r="LY63" s="0" t="n">
        <f aca="false">IF(ISNUMBER(FIND(LY$1,$D63))=$AO$1,1,0)*VLOOKUP($Z$2,DALYs!$A$2:$MW$40,'Intervention list'!LY$195+1,0)</f>
        <v>0</v>
      </c>
      <c r="LZ63" s="0" t="n">
        <f aca="false">IF(ISNUMBER(FIND(LZ$1,$D63))=$AO$1,1,0)*VLOOKUP($Z$2,DALYs!$A$2:$MW$40,'Intervention list'!LZ$195+1,0)</f>
        <v>0</v>
      </c>
      <c r="MA63" s="0" t="n">
        <f aca="false">IF(ISNUMBER(FIND(MA$1,$D63))=$AO$1,1,0)*VLOOKUP($Z$2,DALYs!$A$2:$MW$40,'Intervention list'!MA$195+1,0)</f>
        <v>0</v>
      </c>
      <c r="MB63" s="0" t="n">
        <f aca="false">IF(ISNUMBER(FIND(MB$1,$D63))=$AO$1,1,0)*VLOOKUP($Z$2,DALYs!$A$2:$MW$40,'Intervention list'!MB$195+1,0)</f>
        <v>0</v>
      </c>
      <c r="MC63" s="0" t="n">
        <f aca="false">IF(ISNUMBER(FIND(MC$1,$D63))=$AO$1,1,0)*VLOOKUP($Z$2,DALYs!$A$2:$MW$40,'Intervention list'!MC$195+1,0)</f>
        <v>0</v>
      </c>
      <c r="MD63" s="0" t="n">
        <f aca="false">IF(ISNUMBER(FIND(MD$1,$D63))=$AO$1,1,0)*VLOOKUP($Z$2,DALYs!$A$2:$MW$40,'Intervention list'!MD$195+1,0)</f>
        <v>0</v>
      </c>
      <c r="ME63" s="0" t="n">
        <f aca="false">IF(ISNUMBER(FIND(ME$1,$D63))=$AO$1,1,0)*VLOOKUP($Z$2,DALYs!$A$2:$MW$40,'Intervention list'!ME$195+1,0)</f>
        <v>0</v>
      </c>
      <c r="MF63" s="0" t="n">
        <f aca="false">IF(ISNUMBER(FIND(MF$1,$D63))=$AO$1,1,0)*VLOOKUP($Z$2,DALYs!$A$2:$MW$40,'Intervention list'!MF$195+1,0)</f>
        <v>0</v>
      </c>
      <c r="MG63" s="0" t="n">
        <f aca="false">IF(ISNUMBER(FIND(MG$1,$D63))=$AO$1,1,0)*VLOOKUP($Z$2,DALYs!$A$2:$MW$40,'Intervention list'!MG$195+1,0)</f>
        <v>0</v>
      </c>
      <c r="MH63" s="0" t="n">
        <f aca="false">IF(ISNUMBER(FIND(MH$1,$D63))=$AO$1,1,0)*VLOOKUP($Z$2,DALYs!$A$2:$MW$40,'Intervention list'!MH$195+1,0)</f>
        <v>0</v>
      </c>
      <c r="MI63" s="0" t="n">
        <f aca="false">IF(ISNUMBER(FIND(MI$1,$D63))=$AO$1,1,0)*VLOOKUP($Z$2,DALYs!$A$2:$MW$40,'Intervention list'!MI$195+1,0)</f>
        <v>0</v>
      </c>
      <c r="MJ63" s="0" t="n">
        <f aca="false">IF(ISNUMBER(FIND(MJ$1,$D63))=$AO$1,1,0)*VLOOKUP($Z$2,DALYs!$A$2:$MW$40,'Intervention list'!MJ$195+1,0)</f>
        <v>0</v>
      </c>
      <c r="MK63" s="0" t="n">
        <f aca="false">IF(ISNUMBER(FIND(MK$1,$D63))=$AO$1,1,0)*VLOOKUP($Z$2,DALYs!$A$2:$MW$40,'Intervention list'!MK$195+1,0)</f>
        <v>0</v>
      </c>
      <c r="ML63" s="0" t="n">
        <f aca="false">IF(ISNUMBER(FIND(ML$1,$D63))=$AO$1,1,0)*VLOOKUP($Z$2,DALYs!$A$2:$MW$40,'Intervention list'!ML$195+1,0)</f>
        <v>0</v>
      </c>
      <c r="MM63" s="0" t="n">
        <f aca="false">IF(ISNUMBER(FIND(MM$1,$D63))=$AO$1,1,0)*VLOOKUP($Z$2,DALYs!$A$2:$MW$40,'Intervention list'!MM$195+1,0)</f>
        <v>0</v>
      </c>
      <c r="MN63" s="0" t="n">
        <f aca="false">IF(ISNUMBER(FIND(MN$1,$D63))=$AO$1,1,0)*VLOOKUP($Z$2,DALYs!$A$2:$MW$40,'Intervention list'!MN$195+1,0)</f>
        <v>0</v>
      </c>
      <c r="MO63" s="0" t="n">
        <f aca="false">IF(ISNUMBER(FIND(MO$1,$D63))=$AO$1,1,0)*VLOOKUP($Z$2,DALYs!$A$2:$MW$40,'Intervention list'!MO$195+1,0)</f>
        <v>0</v>
      </c>
      <c r="MP63" s="0" t="n">
        <f aca="false">IF(ISNUMBER(FIND(MP$1,$D63))=$AO$1,1,0)*VLOOKUP($Z$2,DALYs!$A$2:$MW$40,'Intervention list'!MP$195+1,0)</f>
        <v>0</v>
      </c>
      <c r="MQ63" s="0" t="n">
        <f aca="false">IF(ISNUMBER(FIND(MQ$1,$D63))=$AO$1,1,0)*VLOOKUP($Z$2,DALYs!$A$2:$MW$40,'Intervention list'!MQ$195+1,0)</f>
        <v>0</v>
      </c>
      <c r="MR63" s="0" t="n">
        <f aca="false">IF(ISNUMBER(FIND(MR$1,$D63))=$AO$1,1,0)*VLOOKUP($Z$2,DALYs!$A$2:$MW$40,'Intervention list'!MR$195+1,0)</f>
        <v>0</v>
      </c>
      <c r="MS63" s="0" t="n">
        <f aca="false">IF(ISNUMBER(FIND(MS$1,$D63))=$AO$1,1,0)*VLOOKUP($Z$2,DALYs!$A$2:$MW$40,'Intervention list'!MS$195+1,0)</f>
        <v>0</v>
      </c>
      <c r="MT63" s="0" t="n">
        <f aca="false">IF(ISNUMBER(FIND(MT$1,$D63))=$AO$1,1,0)*VLOOKUP($Z$2,DALYs!$A$2:$MW$40,'Intervention list'!MT$195+1,0)</f>
        <v>0</v>
      </c>
      <c r="MU63" s="0" t="n">
        <f aca="false">IF(ISNUMBER(FIND(MU$1,$D63))=$AO$1,1,0)*VLOOKUP($Z$2,DALYs!$A$2:$MW$40,'Intervention list'!MU$195+1,0)</f>
        <v>0</v>
      </c>
      <c r="MV63" s="0" t="n">
        <f aca="false">IF(ISNUMBER(FIND(MV$1,$D63))=$AO$1,1,0)*VLOOKUP($Z$2,DALYs!$A$2:$MW$40,'Intervention list'!MV$195+1,0)</f>
        <v>0</v>
      </c>
      <c r="MW63" s="0" t="n">
        <f aca="false">IF(ISNUMBER(FIND(MW$1,$D63))=$AO$1,1,0)*VLOOKUP($Z$2,DALYs!$A$2:$MW$40,'Intervention list'!MW$195+1,0)</f>
        <v>0</v>
      </c>
      <c r="MX63" s="0" t="n">
        <f aca="false">IF(ISNUMBER(FIND(MX$1,$D63))=$AO$1,1,0)*VLOOKUP($Z$2,DALYs!$A$2:$MW$40,'Intervention list'!MX$195+1,0)</f>
        <v>0</v>
      </c>
      <c r="MY63" s="0" t="n">
        <f aca="false">IF(ISNUMBER(FIND(MY$1,$D63))=$AO$1,1,0)*VLOOKUP($Z$2,DALYs!$A$2:$MW$40,'Intervention list'!MY$195+1,0)</f>
        <v>0</v>
      </c>
      <c r="MZ63" s="0" t="n">
        <f aca="false">IF(ISNUMBER(FIND(MZ$1,$D63))=$AO$1,1,0)*VLOOKUP($Z$2,DALYs!$A$2:$MW$40,'Intervention list'!MZ$195+1,0)</f>
        <v>0</v>
      </c>
      <c r="NA63" s="0" t="n">
        <f aca="false">IF(ISNUMBER(FIND(NA$1,$D63))=$AO$1,1,0)*VLOOKUP($Z$2,DALYs!$A$2:$MW$40,'Intervention list'!NA$195+1,0)</f>
        <v>0</v>
      </c>
      <c r="NB63" s="0" t="n">
        <f aca="false">IF(ISNUMBER(FIND(NB$1,$D63))=$AO$1,1,0)*VLOOKUP($Z$2,DALYs!$A$2:$MW$40,'Intervention list'!NB$195+1,0)</f>
        <v>0</v>
      </c>
      <c r="NC63" s="0" t="n">
        <f aca="false">IF(ISNUMBER(FIND(NC$1,$D63))=$AO$1,1,0)*VLOOKUP($Z$2,DALYs!$A$2:$MW$40,'Intervention list'!NC$195+1,0)</f>
        <v>0</v>
      </c>
      <c r="ND63" s="0" t="n">
        <f aca="false">IF(ISNUMBER(FIND(ND$1,$D63))=$AO$1,1,0)*VLOOKUP($Z$2,DALYs!$A$2:$MW$40,'Intervention list'!ND$195+1,0)</f>
        <v>0</v>
      </c>
      <c r="NE63" s="0" t="n">
        <f aca="false">IF(ISNUMBER(FIND(NE$1,$D63))=$AO$1,1,0)*VLOOKUP($Z$2,DALYs!$A$2:$MW$40,'Intervention list'!NE$195+1,0)</f>
        <v>0</v>
      </c>
      <c r="NF63" s="0" t="n">
        <f aca="false">IF(ISNUMBER(FIND(NF$1,$D63))=$AO$1,1,0)*VLOOKUP($Z$2,DALYs!$A$2:$MW$40,'Intervention list'!NF$195+1,0)</f>
        <v>0</v>
      </c>
      <c r="NG63" s="0" t="n">
        <f aca="false">IF(ISNUMBER(FIND(NG$1,$D63))=$AO$1,1,0)*VLOOKUP($Z$2,DALYs!$A$2:$MW$40,'Intervention list'!NG$195+1,0)</f>
        <v>0</v>
      </c>
      <c r="NH63" s="0" t="n">
        <f aca="false">IF(ISNUMBER(FIND(NH$1,$D63))=$AO$1,1,0)*VLOOKUP($Z$2,DALYs!$A$2:$MW$40,'Intervention list'!NH$195+1,0)</f>
        <v>0</v>
      </c>
      <c r="NI63" s="0" t="n">
        <f aca="false">IF(ISNUMBER(FIND(NI$1,$D63))=$AO$1,1,0)*VLOOKUP($Z$2,DALYs!$A$2:$MW$40,'Intervention list'!NI$195+1,0)</f>
        <v>0</v>
      </c>
      <c r="NJ63" s="0" t="n">
        <f aca="false">IF(ISNUMBER(FIND(NJ$1,$D63))=$AO$1,1,0)*VLOOKUP($Z$2,DALYs!$A$2:$MW$40,'Intervention list'!NJ$195+1,0)</f>
        <v>0</v>
      </c>
      <c r="NK63" s="0" t="n">
        <f aca="false">IF(ISNUMBER(FIND(NK$1,$D63))=$AO$1,1,0)*VLOOKUP($Z$2,DALYs!$A$2:$MW$40,'Intervention list'!NK$195+1,0)</f>
        <v>0</v>
      </c>
      <c r="NL63" s="0" t="n">
        <f aca="false">IF(ISNUMBER(FIND(NL$1,$D63))=$AO$1,1,0)*VLOOKUP($Z$2,DALYs!$A$2:$MW$40,'Intervention list'!NL$195+1,0)</f>
        <v>0</v>
      </c>
      <c r="NM63" s="0" t="n">
        <f aca="false">IF(ISNUMBER(FIND(NM$1,$D63))=$AO$1,1,0)*VLOOKUP($Z$2,DALYs!$A$2:$MW$40,'Intervention list'!NM$195+1,0)</f>
        <v>0</v>
      </c>
      <c r="NN63" s="0" t="n">
        <f aca="false">IF(ISNUMBER(FIND(NN$1,$D63))=$AO$1,1,0)*VLOOKUP($Z$2,DALYs!$A$2:$MW$40,'Intervention list'!NN$195+1,0)</f>
        <v>0</v>
      </c>
      <c r="NO63" s="0" t="n">
        <f aca="false">IF(ISNUMBER(FIND(NO$1,$D63))=$AO$1,1,0)*VLOOKUP($Z$2,DALYs!$A$2:$MW$40,'Intervention list'!NO$195+1,0)</f>
        <v>0</v>
      </c>
      <c r="NP63" s="0" t="n">
        <f aca="false">IF(ISNUMBER(FIND(NP$1,$D63))=$AO$1,1,0)*VLOOKUP($Z$2,DALYs!$A$2:$MW$40,'Intervention list'!NP$195+1,0)</f>
        <v>0</v>
      </c>
      <c r="NQ63" s="0" t="n">
        <f aca="false">IF(ISNUMBER(FIND(NQ$1,$D63))=$AO$1,1,0)*VLOOKUP($Z$2,DALYs!$A$2:$MW$40,'Intervention list'!NQ$195+1,0)</f>
        <v>0</v>
      </c>
      <c r="NR63" s="0" t="n">
        <f aca="false">IF(ISNUMBER(FIND(NR$1,$D63))=$AO$1,1,0)*VLOOKUP($Z$2,DALYs!$A$2:$MW$40,'Intervention list'!NR$195+1,0)</f>
        <v>0</v>
      </c>
      <c r="NS63" s="0" t="n">
        <f aca="false">IF(ISNUMBER(FIND(NS$1,$D63))=$AO$1,1,0)*VLOOKUP($Z$2,DALYs!$A$2:$MW$40,'Intervention list'!NS$195+1,0)</f>
        <v>0</v>
      </c>
      <c r="NT63" s="0" t="n">
        <f aca="false">IF(ISNUMBER(FIND(NT$1,$D63))=$AO$1,1,0)*VLOOKUP($Z$2,DALYs!$A$2:$MW$40,'Intervention list'!NT$195+1,0)</f>
        <v>0</v>
      </c>
      <c r="NU63" s="0" t="n">
        <f aca="false">IF(ISNUMBER(FIND(NU$1,$D63))=$AO$1,1,0)*VLOOKUP($Z$2,DALYs!$A$2:$MW$40,'Intervention list'!NU$195+1,0)</f>
        <v>0</v>
      </c>
      <c r="NV63" s="0" t="n">
        <f aca="false">IF(ISNUMBER(FIND(NV$1,$D63))=$AO$1,1,0)*VLOOKUP($Z$2,DALYs!$A$2:$MW$40,'Intervention list'!NV$195+1,0)</f>
        <v>0</v>
      </c>
      <c r="NW63" s="0" t="n">
        <f aca="false">IF(ISNUMBER(FIND(NW$1,$D63))=$AO$1,1,0)*VLOOKUP($Z$2,DALYs!$A$2:$MW$40,'Intervention list'!NW$195+1,0)</f>
        <v>0</v>
      </c>
      <c r="NX63" s="0" t="n">
        <f aca="false">IF(ISNUMBER(FIND(NX$1,$D63))=$AO$1,1,0)*VLOOKUP($Z$2,DALYs!$A$2:$MW$40,'Intervention list'!NX$195+1,0)</f>
        <v>0</v>
      </c>
      <c r="NY63" s="0" t="n">
        <f aca="false">IF(ISNUMBER(FIND(NY$1,$D63))=$AO$1,1,0)*VLOOKUP($Z$2,DALYs!$A$2:$MW$40,'Intervention list'!NY$195+1,0)</f>
        <v>0</v>
      </c>
      <c r="NZ63" s="0" t="n">
        <f aca="false">IF(ISNUMBER(FIND(NZ$1,$D63))=$AO$1,1,0)*VLOOKUP($Z$2,DALYs!$A$2:$MW$40,'Intervention list'!NZ$195+1,0)</f>
        <v>0</v>
      </c>
      <c r="OA63" s="0" t="n">
        <f aca="false">IF(ISNUMBER(FIND(OA$1,$D63))=$AO$1,1,0)*VLOOKUP($Z$2,DALYs!$A$2:$MW$40,'Intervention list'!OA$195+1,0)</f>
        <v>0</v>
      </c>
      <c r="OB63" s="0" t="n">
        <f aca="false">IF(ISNUMBER(FIND(OB$1,$D63))=$AO$1,1,0)*VLOOKUP($Z$2,DALYs!$A$2:$MW$40,'Intervention list'!OB$195+1,0)</f>
        <v>0</v>
      </c>
      <c r="OC63" s="0" t="n">
        <f aca="false">IF(ISNUMBER(FIND(OC$1,$D63))=$AO$1,1,0)*VLOOKUP($Z$2,DALYs!$A$2:$MW$40,'Intervention list'!OC$195+1,0)</f>
        <v>0</v>
      </c>
      <c r="OD63" s="0" t="n">
        <f aca="false">IF(ISNUMBER(FIND(OD$1,$D63))=$AO$1,1,0)*VLOOKUP($Z$2,DALYs!$A$2:$MW$40,'Intervention list'!OD$195+1,0)</f>
        <v>0</v>
      </c>
      <c r="OE63" s="0" t="n">
        <f aca="false">IF(ISNUMBER(FIND(OE$1,$D63))=$AO$1,1,0)*VLOOKUP($Z$2,DALYs!$A$2:$MW$40,'Intervention list'!OE$195+1,0)</f>
        <v>0</v>
      </c>
      <c r="OF63" s="0" t="n">
        <f aca="false">IF(ISNUMBER(FIND(OF$1,$D63))=$AO$1,1,0)*VLOOKUP($Z$2,DALYs!$A$2:$MW$40,'Intervention list'!OF$195+1,0)</f>
        <v>0</v>
      </c>
      <c r="OG63" s="0" t="n">
        <f aca="false">IF(ISNUMBER(FIND(OG$1,$D63))=$AO$1,1,0)*VLOOKUP($Z$2,DALYs!$A$2:$MW$40,'Intervention list'!OG$195+1,0)</f>
        <v>0</v>
      </c>
      <c r="OH63" s="0" t="n">
        <f aca="false">IF(ISNUMBER(FIND(OH$1,$D63))=$AO$1,1,0)*VLOOKUP($Z$2,DALYs!$A$2:$MW$40,'Intervention list'!OH$195+1,0)</f>
        <v>0</v>
      </c>
      <c r="OI63" s="0" t="n">
        <f aca="false">IF(ISNUMBER(FIND(OI$1,$D63))=$AO$1,1,0)*VLOOKUP($Z$2,DALYs!$A$2:$MW$40,'Intervention list'!OI$195+1,0)</f>
        <v>0</v>
      </c>
      <c r="OJ63" s="0" t="n">
        <f aca="false">IF(ISNUMBER(FIND(OJ$1,$D63))=$AO$1,1,0)*VLOOKUP($Z$2,DALYs!$A$2:$MW$40,'Intervention list'!OJ$195+1,0)</f>
        <v>0</v>
      </c>
      <c r="OK63" s="0" t="n">
        <f aca="false">IF(ISNUMBER(FIND(OK$1,$D63))=$AO$1,1,0)*VLOOKUP($Z$2,DALYs!$A$2:$MW$40,'Intervention list'!OK$195+1,0)</f>
        <v>0</v>
      </c>
      <c r="OL63" s="0" t="n">
        <f aca="false">IF(ISNUMBER(FIND(OL$1,$D63))=$AO$1,1,0)*VLOOKUP($Z$2,DALYs!$A$2:$MW$40,'Intervention list'!OL$195+1,0)</f>
        <v>0</v>
      </c>
      <c r="OM63" s="0" t="n">
        <f aca="false">IF(ISNUMBER(FIND(OM$1,$D63))=$AO$1,1,0)*VLOOKUP($Z$2,DALYs!$A$2:$MW$40,'Intervention list'!OM$195+1,0)</f>
        <v>0</v>
      </c>
      <c r="ON63" s="0" t="n">
        <f aca="false">IF(ISNUMBER(FIND(ON$1,$D63))=$AO$1,1,0)*VLOOKUP($Z$2,DALYs!$A$2:$MW$40,'Intervention list'!ON$195+1,0)</f>
        <v>0</v>
      </c>
      <c r="OO63" s="0" t="n">
        <f aca="false">IF(ISNUMBER(FIND(OO$1,$D63))=$AO$1,1,0)*VLOOKUP($Z$2,DALYs!$A$2:$MW$40,'Intervention list'!OO$195+1,0)</f>
        <v>0</v>
      </c>
      <c r="OP63" s="0" t="n">
        <f aca="false">IF(ISNUMBER(FIND(OP$1,$D63))=$AO$1,1,0)*VLOOKUP($Z$2,DALYs!$A$2:$MW$40,'Intervention list'!OP$195+1,0)</f>
        <v>0</v>
      </c>
      <c r="OQ63" s="0" t="n">
        <f aca="false">IF(ISNUMBER(FIND(OQ$1,$D63))=$AO$1,1,0)*VLOOKUP($Z$2,DALYs!$A$2:$MW$40,'Intervention list'!OQ$195+1,0)</f>
        <v>0</v>
      </c>
      <c r="OR63" s="0" t="n">
        <f aca="false">IF(ISNUMBER(FIND(OR$1,$D63))=$AO$1,1,0)*VLOOKUP($Z$2,DALYs!$A$2:$MW$40,'Intervention list'!OR$195+1,0)</f>
        <v>0</v>
      </c>
      <c r="OS63" s="0" t="n">
        <f aca="false">IF(ISNUMBER(FIND(OS$1,$D63))=$AO$1,1,0)*VLOOKUP($Z$2,DALYs!$A$2:$MW$40,'Intervention list'!OS$195+1,0)</f>
        <v>0</v>
      </c>
      <c r="OT63" s="0" t="n">
        <f aca="false">IF(ISNUMBER(FIND(OT$1,$D63))=$AO$1,1,0)*VLOOKUP($Z$2,DALYs!$A$2:$MW$40,'Intervention list'!OT$195+1,0)</f>
        <v>0</v>
      </c>
      <c r="OU63" s="0" t="n">
        <f aca="false">IF(ISNUMBER(FIND(OU$1,$D63))=$AO$1,1,0)*VLOOKUP($Z$2,DALYs!$A$2:$MW$40,'Intervention list'!OU$195+1,0)</f>
        <v>0</v>
      </c>
      <c r="OV63" s="0" t="n">
        <f aca="false">IF(ISNUMBER(FIND(OV$1,$D63))=$AO$1,1,0)*VLOOKUP($Z$2,DALYs!$A$2:$MW$40,'Intervention list'!OV$195+1,0)</f>
        <v>0</v>
      </c>
      <c r="OW63" s="0" t="n">
        <f aca="false">IF(ISNUMBER(FIND(OW$1,$D63))=$AO$1,1,0)*VLOOKUP($Z$2,DALYs!$A$2:$MW$40,'Intervention list'!OW$195+1,0)</f>
        <v>0</v>
      </c>
      <c r="OX63" s="0" t="n">
        <f aca="false">IF(ISNUMBER(FIND(OX$1,$D63))=$AO$1,1,0)*VLOOKUP($Z$2,DALYs!$A$2:$MW$40,'Intervention list'!OX$195+1,0)</f>
        <v>0</v>
      </c>
    </row>
    <row r="64" customFormat="false" ht="15.75" hidden="false" customHeight="false" outlineLevel="0" collapsed="false">
      <c r="A64" s="6" t="s">
        <v>24</v>
      </c>
      <c r="B64" s="6" t="s">
        <v>12</v>
      </c>
      <c r="C64" s="36" t="s">
        <v>13</v>
      </c>
      <c r="D64" s="7" t="s">
        <v>23</v>
      </c>
      <c r="E64" s="7" t="str">
        <f aca="false">SUBSTITUTE(D64,0.2,X64)</f>
        <v>HIV/AIDS: 0.03</v>
      </c>
      <c r="F64" s="0" t="s">
        <v>25</v>
      </c>
      <c r="G64" s="8" t="n">
        <v>0.248529494536535</v>
      </c>
      <c r="H64" s="9" t="n">
        <v>1186</v>
      </c>
      <c r="I64" s="9" t="n">
        <f aca="false">IF(H64="","",(H64*(VLOOKUP($Z$2,Worksheet,11,0)^4)))</f>
        <v>1728.11250494829</v>
      </c>
      <c r="J64" s="9" t="n">
        <f aca="false">IF(I64="","",I64*VLOOKUP($Z$2,Worksheet,12,0))</f>
        <v>1936.88570810458</v>
      </c>
      <c r="K64" s="9" t="n">
        <f aca="false">IF(I64="","",I64*VLOOKUP($Z$2, Worksheet, 13, 0))</f>
        <v>1696.68503343588</v>
      </c>
      <c r="L64" s="9" t="n">
        <f aca="false">IF(J64="",VLOOKUP($Z$2, Worksheet, 14, 0),J64)</f>
        <v>1936.88570810458</v>
      </c>
      <c r="M64" s="9" t="n">
        <f aca="false">IF(L64&lt;VLOOKUP($Z$2,'Country sheet'!$A$3:$P$41,15,0), VLOOKUP($Z$2,'Country sheet'!$A$3:$P$41,15,0), L64)/0.7</f>
        <v>2766.97958300654</v>
      </c>
      <c r="N64" s="27" t="n">
        <f aca="false">IFERROR(IF(AC64=$AO$1,VLOOKUP(F64,AO$42:AX$46,MATCH(AC$1,AP$41:AX$41,0)+1,0)/COUNTIFS($F$2:$F$194,$F64,$AC$2:$AC$194,$AO$1),0),0) + IFERROR(IF(AD64=$AO$1,VLOOKUP(F64,AO$42:AX$46,MATCH(AD$1,AP$41:AX$41,0)+1,0)/COUNTIFS($F$2:$F$194,$F64,$AD$2:$AD$194,$AO$1),0),0) + IFERROR(IF(AE64=$AO$1,VLOOKUP(F64,AO$42:AX$46,MATCH(AE$1,AP$41:AX$41,0)+1,0)/COUNTIFS($F$2:$F$194,$F64,$AE$2:$AE$194,$AO$1),0),0) + IFERROR(IF(AF64=$AO$1,VLOOKUP(F64,AO$42:AX$46,MATCH(AF$1,AP$41:AX$41,0)+1,0)/COUNTIFS($F$2:$F$194,$F64,$AF$2:$AF$194,$AO$1),0),0) + IFERROR(IF(AG64=$AO$1,VLOOKUP(F64,AO$42:AX$46,MATCH(AG$1,AP$41:AX$41,0)+1,0)/COUNTIFS($F$2:$F$194,$F64,$AG$2:$AG$194,$AO$1),0),0) + IFERROR(IF(AH64=$AO$1,VLOOKUP(F64,AO$42:AX$46,MATCH(AH$1,AP$41:AX$41,0)+1,0)/COUNTIFS($F$2:$F$194,$F64,$AH$2:$AH$194,$AO$1),0),0) + IFERROR(IF(AI64=$AO$1,VLOOKUP(F64,AO$42:AX$46,MATCH(AI$1,AP$41:AX$41,0)+1,0)/COUNTIFS($F$2:$F$194,$F64,$AI$2:$AI$194,$AO$1),0),0) + IFERROR(IF(AJ64=$AO$1,VLOOKUP(F64,AO$42:AX$46,MATCH(AJ$1,AP$41:AX$41,0)+1,0)/COUNTIFS($F$2:$F$194,$F64,$AJ$2:$AJ$194,$AO$1),0),0) + IFERROR(IF(AK64=$AO$1,VLOOKUP(F64,AO$42:AX$46,MATCH(AK$1,AP$41:AX$41,0)+1,0)/COUNTIFS($F$2:$F$194,$F64,$AK$2:$AK$194,$AO$1),0),0)</f>
        <v>10352750.6051733</v>
      </c>
      <c r="O64" s="0" t="n">
        <v>1</v>
      </c>
      <c r="P64" s="0" t="n">
        <v>2</v>
      </c>
      <c r="Q64" s="0" t="n">
        <f aca="false">SUM(BC64:OX64)</f>
        <v>1458297.09172245</v>
      </c>
      <c r="R64" s="0" t="n">
        <f aca="false">IF(VLOOKUP($Z$2,CET!$A$4:$L$42,12,0)="Low income",_xlfn.IFS(S64=0.2,0.1,S64=0.1,0.05,S64=0.5,0.4,S64=0.35,0.25),S64)</f>
        <v>0.5</v>
      </c>
      <c r="S64" s="0" t="n">
        <v>0.5</v>
      </c>
      <c r="T64" s="0" t="n">
        <v>0.8</v>
      </c>
      <c r="U64" s="0" t="n">
        <f aca="false">N64/M64</f>
        <v>3741.53487389459</v>
      </c>
      <c r="V64" s="0" t="n">
        <f aca="false">IFERROR(U64/Q64,0)</f>
        <v>0.00256568767443356</v>
      </c>
      <c r="W64" s="0" t="n">
        <f aca="false">(T64/R64)*V64</f>
        <v>0.00410510027909369</v>
      </c>
      <c r="X64" s="28" t="n">
        <f aca="false">IF(W64=0,0,IF(W64&lt;=0.8,IF(W64&lt;0.05,0.05,W64),0.8))</f>
        <v>0.05</v>
      </c>
      <c r="Y64" s="28"/>
      <c r="AC64" s="34" t="n">
        <f aca="false">ISNUMBER(FIND(AC$1,$C64))</f>
        <v>1</v>
      </c>
      <c r="AD64" s="33" t="n">
        <f aca="false">ISNUMBER(FIND(AD$1,$C64))</f>
        <v>0</v>
      </c>
      <c r="AE64" s="33" t="n">
        <f aca="false">ISNUMBER(FIND(AE$1,$C64))</f>
        <v>0</v>
      </c>
      <c r="AF64" s="33" t="n">
        <f aca="false">ISNUMBER(FIND(AF$1,$C64))</f>
        <v>0</v>
      </c>
      <c r="AG64" s="33" t="n">
        <f aca="false">ISNUMBER(FIND(AG$1,$C64))</f>
        <v>0</v>
      </c>
      <c r="AH64" s="33" t="n">
        <f aca="false">ISNUMBER(FIND(AH$1,$C64))</f>
        <v>0</v>
      </c>
      <c r="AI64" s="33" t="n">
        <f aca="false">ISNUMBER(FIND(AI$1,$C64))</f>
        <v>0</v>
      </c>
      <c r="AJ64" s="33" t="n">
        <f aca="false">ISNUMBER(FIND(AJ$1,$C64))</f>
        <v>0</v>
      </c>
      <c r="AK64" s="35" t="n">
        <f aca="false">ISNUMBER(FIND(AK$1,$C64))</f>
        <v>0</v>
      </c>
      <c r="AL64" s="6"/>
      <c r="AM64" s="33"/>
      <c r="AZ64" s="36"/>
      <c r="BC64" s="0" t="n">
        <f aca="false">IF(ISNUMBER(FIND(BC$1,$D64))=$AO$1,1,0)*VLOOKUP($Z$2,DALYs!$A$2:$MW$40,'Intervention list'!BC$195+1,0)</f>
        <v>0</v>
      </c>
      <c r="BD64" s="0" t="n">
        <f aca="false">IF(ISNUMBER(FIND(BD$1,$D64))=$AO$1,1,0)*VLOOKUP($Z$2,DALYs!$A$2:$MW$40,'Intervention list'!BD$195+1,0)</f>
        <v>0</v>
      </c>
      <c r="BE64" s="0" t="n">
        <f aca="false">IF(ISNUMBER(FIND(BE$1,$D64))=$AO$1,1,0)*VLOOKUP($Z$2,DALYs!$A$2:$MW$40,'Intervention list'!BE$195+1,0)</f>
        <v>0</v>
      </c>
      <c r="BF64" s="0" t="n">
        <f aca="false">IF(ISNUMBER(FIND(BF$1,$D64))=$AO$1,1,0)*VLOOKUP($Z$2,DALYs!$A$2:$MW$40,'Intervention list'!BF$195+1,0)</f>
        <v>0</v>
      </c>
      <c r="BG64" s="0" t="n">
        <f aca="false">IF(ISNUMBER(FIND(BG$1,$D64))=$AO$1,1,0)*VLOOKUP($Z$2,DALYs!$A$2:$MW$40,'Intervention list'!BG$195+1,0)</f>
        <v>0</v>
      </c>
      <c r="BH64" s="0" t="n">
        <f aca="false">IF(ISNUMBER(FIND(BH$1,$D64))=$AO$1,1,0)*VLOOKUP($Z$2,DALYs!$A$2:$MW$40,'Intervention list'!BH$195+1,0)</f>
        <v>0</v>
      </c>
      <c r="BI64" s="0" t="n">
        <f aca="false">IF(ISNUMBER(FIND(BI$1,$D64))=$AO$1,1,0)*VLOOKUP($Z$2,DALYs!$A$2:$MW$40,'Intervention list'!BI$195+1,0)</f>
        <v>0</v>
      </c>
      <c r="BJ64" s="0" t="n">
        <f aca="false">IF(ISNUMBER(FIND(BJ$1,$D64))=$AO$1,1,0)*VLOOKUP($Z$2,DALYs!$A$2:$MW$40,'Intervention list'!BJ$195+1,0)</f>
        <v>0</v>
      </c>
      <c r="BK64" s="0" t="n">
        <f aca="false">IF(ISNUMBER(FIND(BK$1,$D64))=$AO$1,1,0)*VLOOKUP($Z$2,DALYs!$A$2:$MW$40,'Intervention list'!BK$195+1,0)</f>
        <v>0</v>
      </c>
      <c r="BL64" s="0" t="n">
        <f aca="false">IF(ISNUMBER(FIND(BL$1,$D64))=$AO$1,1,0)*VLOOKUP($Z$2,DALYs!$A$2:$MW$40,'Intervention list'!BL$195+1,0)</f>
        <v>0</v>
      </c>
      <c r="BM64" s="0" t="n">
        <f aca="false">IF(ISNUMBER(FIND(BM$1,$D64))=$AO$1,1,0)*VLOOKUP($Z$2,DALYs!$A$2:$MW$40,'Intervention list'!BM$195+1,0)</f>
        <v>0</v>
      </c>
      <c r="BN64" s="0" t="n">
        <f aca="false">IF(ISNUMBER(FIND(BN$1,$D64))=$AO$1,1,0)*VLOOKUP($Z$2,DALYs!$A$2:$MW$40,'Intervention list'!BN$195+1,0)</f>
        <v>0</v>
      </c>
      <c r="BO64" s="0" t="n">
        <f aca="false">IF(ISNUMBER(FIND(BO$1,$D64))=$AO$1,1,0)*VLOOKUP($Z$2,DALYs!$A$2:$MW$40,'Intervention list'!BO$195+1,0)</f>
        <v>0</v>
      </c>
      <c r="BP64" s="0" t="n">
        <f aca="false">IF(ISNUMBER(FIND(BP$1,$D64))=$AO$1,1,0)*VLOOKUP($Z$2,DALYs!$A$2:$MW$40,'Intervention list'!BP$195+1,0)</f>
        <v>0</v>
      </c>
      <c r="BQ64" s="0" t="n">
        <f aca="false">IF(ISNUMBER(FIND(BQ$1,$D64))=$AO$1,1,0)*VLOOKUP($Z$2,DALYs!$A$2:$MW$40,'Intervention list'!BQ$195+1,0)</f>
        <v>0</v>
      </c>
      <c r="BR64" s="0" t="n">
        <f aca="false">IF(ISNUMBER(FIND(BR$1,$D64))=$AO$1,1,0)*VLOOKUP($Z$2,DALYs!$A$2:$MW$40,'Intervention list'!BR$195+1,0)</f>
        <v>0</v>
      </c>
      <c r="BS64" s="0" t="n">
        <f aca="false">IF(ISNUMBER(FIND(BS$1,$D64))=$AO$1,1,0)*VLOOKUP($Z$2,DALYs!$A$2:$MW$40,'Intervention list'!BS$195+1,0)</f>
        <v>0</v>
      </c>
      <c r="BT64" s="0" t="n">
        <f aca="false">IF(ISNUMBER(FIND(BT$1,$D64))=$AO$1,1,0)*VLOOKUP($Z$2,DALYs!$A$2:$MW$40,'Intervention list'!BT$195+1,0)</f>
        <v>0</v>
      </c>
      <c r="BU64" s="0" t="n">
        <f aca="false">IF(ISNUMBER(FIND(BU$1,$D64))=$AO$1,1,0)*VLOOKUP($Z$2,DALYs!$A$2:$MW$40,'Intervention list'!BU$195+1,0)</f>
        <v>0</v>
      </c>
      <c r="BV64" s="0" t="n">
        <f aca="false">IF(ISNUMBER(FIND(BV$1,$D64))=$AO$1,1,0)*VLOOKUP($Z$2,DALYs!$A$2:$MW$40,'Intervention list'!BV$195+1,0)</f>
        <v>0</v>
      </c>
      <c r="BW64" s="0" t="n">
        <f aca="false">IF(ISNUMBER(FIND(BW$1,$D64))=$AO$1,1,0)*VLOOKUP($Z$2,DALYs!$A$2:$MW$40,'Intervention list'!BW$195+1,0)</f>
        <v>0</v>
      </c>
      <c r="BX64" s="0" t="n">
        <f aca="false">IF(ISNUMBER(FIND(BX$1,$D64))=$AO$1,1,0)*VLOOKUP($Z$2,DALYs!$A$2:$MW$40,'Intervention list'!BX$195+1,0)</f>
        <v>0</v>
      </c>
      <c r="BY64" s="0" t="n">
        <f aca="false">IF(ISNUMBER(FIND(BY$1,$D64))=$AO$1,1,0)*VLOOKUP($Z$2,DALYs!$A$2:$MW$40,'Intervention list'!BY$195+1,0)</f>
        <v>0</v>
      </c>
      <c r="BZ64" s="0" t="n">
        <f aca="false">IF(ISNUMBER(FIND(BZ$1,$D64))=$AO$1,1,0)*VLOOKUP($Z$2,DALYs!$A$2:$MW$40,'Intervention list'!BZ$195+1,0)</f>
        <v>0</v>
      </c>
      <c r="CA64" s="0" t="n">
        <f aca="false">IF(ISNUMBER(FIND(CA$1,$D64))=$AO$1,1,0)*VLOOKUP($Z$2,DALYs!$A$2:$MW$40,'Intervention list'!CA$195+1,0)</f>
        <v>0</v>
      </c>
      <c r="CB64" s="0" t="n">
        <f aca="false">IF(ISNUMBER(FIND(CB$1,$D64))=$AO$1,1,0)*VLOOKUP($Z$2,DALYs!$A$2:$MW$40,'Intervention list'!CB$195+1,0)</f>
        <v>0</v>
      </c>
      <c r="CC64" s="0" t="n">
        <f aca="false">IF(ISNUMBER(FIND(CC$1,$D64))=$AO$1,1,0)*VLOOKUP($Z$2,DALYs!$A$2:$MW$40,'Intervention list'!CC$195+1,0)</f>
        <v>0</v>
      </c>
      <c r="CD64" s="0" t="n">
        <f aca="false">IF(ISNUMBER(FIND(CD$1,$D64))=$AO$1,1,0)*VLOOKUP($Z$2,DALYs!$A$2:$MW$40,'Intervention list'!CD$195+1,0)</f>
        <v>0</v>
      </c>
      <c r="CE64" s="0" t="n">
        <f aca="false">IF(ISNUMBER(FIND(CE$1,$D64))=$AO$1,1,0)*VLOOKUP($Z$2,DALYs!$A$2:$MW$40,'Intervention list'!CE$195+1,0)</f>
        <v>0</v>
      </c>
      <c r="CF64" s="0" t="n">
        <f aca="false">IF(ISNUMBER(FIND(CF$1,$D64))=$AO$1,1,0)*VLOOKUP($Z$2,DALYs!$A$2:$MW$40,'Intervention list'!CF$195+1,0)</f>
        <v>0</v>
      </c>
      <c r="CG64" s="0" t="n">
        <f aca="false">IF(ISNUMBER(FIND(CG$1,$D64))=$AO$1,1,0)*VLOOKUP($Z$2,DALYs!$A$2:$MW$40,'Intervention list'!CG$195+1,0)</f>
        <v>0</v>
      </c>
      <c r="CH64" s="0" t="n">
        <f aca="false">IF(ISNUMBER(FIND(CH$1,$D64))=$AO$1,1,0)*VLOOKUP($Z$2,DALYs!$A$2:$MW$40,'Intervention list'!CH$195+1,0)</f>
        <v>0</v>
      </c>
      <c r="CI64" s="0" t="n">
        <f aca="false">IF(ISNUMBER(FIND(CI$1,$D64))=$AO$1,1,0)*VLOOKUP($Z$2,DALYs!$A$2:$MW$40,'Intervention list'!CI$195+1,0)</f>
        <v>0</v>
      </c>
      <c r="CJ64" s="0" t="n">
        <f aca="false">IF(ISNUMBER(FIND(CJ$1,$D64))=$AO$1,1,0)*VLOOKUP($Z$2,DALYs!$A$2:$MW$40,'Intervention list'!CJ$195+1,0)</f>
        <v>0</v>
      </c>
      <c r="CK64" s="0" t="n">
        <f aca="false">IF(ISNUMBER(FIND(CK$1,$D64))=$AO$1,1,0)*VLOOKUP($Z$2,DALYs!$A$2:$MW$40,'Intervention list'!CK$195+1,0)</f>
        <v>0</v>
      </c>
      <c r="CL64" s="0" t="n">
        <f aca="false">IF(ISNUMBER(FIND(CL$1,$D64))=$AO$1,1,0)*VLOOKUP($Z$2,DALYs!$A$2:$MW$40,'Intervention list'!CL$195+1,0)</f>
        <v>0</v>
      </c>
      <c r="CM64" s="0" t="n">
        <f aca="false">IF(ISNUMBER(FIND(CM$1,$D64))=$AO$1,1,0)*VLOOKUP($Z$2,DALYs!$A$2:$MW$40,'Intervention list'!CM$195+1,0)</f>
        <v>0</v>
      </c>
      <c r="CN64" s="0" t="n">
        <f aca="false">IF(ISNUMBER(FIND(CN$1,$D64))=$AO$1,1,0)*VLOOKUP($Z$2,DALYs!$A$2:$MW$40,'Intervention list'!CN$195+1,0)</f>
        <v>0</v>
      </c>
      <c r="CO64" s="0" t="n">
        <f aca="false">IF(ISNUMBER(FIND(CO$1,$D64))=$AO$1,1,0)*VLOOKUP($Z$2,DALYs!$A$2:$MW$40,'Intervention list'!CO$195+1,0)</f>
        <v>0</v>
      </c>
      <c r="CP64" s="0" t="n">
        <f aca="false">IF(ISNUMBER(FIND(CP$1,$D64))=$AO$1,1,0)*VLOOKUP($Z$2,DALYs!$A$2:$MW$40,'Intervention list'!CP$195+1,0)</f>
        <v>0</v>
      </c>
      <c r="CQ64" s="0" t="n">
        <f aca="false">IF(ISNUMBER(FIND(CQ$1,$D64))=$AO$1,1,0)*VLOOKUP($Z$2,DALYs!$A$2:$MW$40,'Intervention list'!CQ$195+1,0)</f>
        <v>0</v>
      </c>
      <c r="CR64" s="0" t="n">
        <f aca="false">IF(ISNUMBER(FIND(CR$1,$D64))=$AO$1,1,0)*VLOOKUP($Z$2,DALYs!$A$2:$MW$40,'Intervention list'!CR$195+1,0)</f>
        <v>0</v>
      </c>
      <c r="CS64" s="0" t="n">
        <f aca="false">IF(ISNUMBER(FIND(CS$1,$D64))=$AO$1,1,0)*VLOOKUP($Z$2,DALYs!$A$2:$MW$40,'Intervention list'!CS$195+1,0)</f>
        <v>0</v>
      </c>
      <c r="CT64" s="0" t="n">
        <f aca="false">IF(ISNUMBER(FIND(CT$1,$D64))=$AO$1,1,0)*VLOOKUP($Z$2,DALYs!$A$2:$MW$40,'Intervention list'!CT$195+1,0)</f>
        <v>0</v>
      </c>
      <c r="CU64" s="0" t="n">
        <f aca="false">IF(ISNUMBER(FIND(CU$1,$D64))=$AO$1,1,0)*VLOOKUP($Z$2,DALYs!$A$2:$MW$40,'Intervention list'!CU$195+1,0)</f>
        <v>0</v>
      </c>
      <c r="CV64" s="0" t="n">
        <f aca="false">IF(ISNUMBER(FIND(CV$1,$D64))=$AO$1,1,0)*VLOOKUP($Z$2,DALYs!$A$2:$MW$40,'Intervention list'!CV$195+1,0)</f>
        <v>0</v>
      </c>
      <c r="CW64" s="0" t="n">
        <f aca="false">IF(ISNUMBER(FIND(CW$1,$D64))=$AO$1,1,0)*VLOOKUP($Z$2,DALYs!$A$2:$MW$40,'Intervention list'!CW$195+1,0)</f>
        <v>0</v>
      </c>
      <c r="CX64" s="0" t="n">
        <f aca="false">IF(ISNUMBER(FIND(CX$1,$D64))=$AO$1,1,0)*VLOOKUP($Z$2,DALYs!$A$2:$MW$40,'Intervention list'!CX$195+1,0)</f>
        <v>0</v>
      </c>
      <c r="CY64" s="0" t="n">
        <f aca="false">IF(ISNUMBER(FIND(CY$1,$D64))=$AO$1,1,0)*VLOOKUP($Z$2,DALYs!$A$2:$MW$40,'Intervention list'!CY$195+1,0)</f>
        <v>0</v>
      </c>
      <c r="CZ64" s="0" t="n">
        <f aca="false">IF(ISNUMBER(FIND(CZ$1,$D64))=$AO$1,1,0)*VLOOKUP($Z$2,DALYs!$A$2:$MW$40,'Intervention list'!CZ$195+1,0)</f>
        <v>0</v>
      </c>
      <c r="DA64" s="0" t="n">
        <f aca="false">IF(ISNUMBER(FIND(DA$1,$D64))=$AO$1,1,0)*VLOOKUP($Z$2,DALYs!$A$2:$MW$40,'Intervention list'!DA$195+1,0)</f>
        <v>0</v>
      </c>
      <c r="DB64" s="0" t="n">
        <f aca="false">IF(ISNUMBER(FIND(DB$1,$D64))=$AO$1,1,0)*VLOOKUP($Z$2,DALYs!$A$2:$MW$40,'Intervention list'!DB$195+1,0)</f>
        <v>0</v>
      </c>
      <c r="DC64" s="0" t="n">
        <f aca="false">IF(ISNUMBER(FIND(DC$1,$D64))=$AO$1,1,0)*VLOOKUP($Z$2,DALYs!$A$2:$MW$40,'Intervention list'!DC$195+1,0)</f>
        <v>0</v>
      </c>
      <c r="DD64" s="0" t="n">
        <f aca="false">IF(ISNUMBER(FIND(DD$1,$D64))=$AO$1,1,0)*VLOOKUP($Z$2,DALYs!$A$2:$MW$40,'Intervention list'!DD$195+1,0)</f>
        <v>0</v>
      </c>
      <c r="DE64" s="0" t="n">
        <f aca="false">IF(ISNUMBER(FIND(DE$1,$D64))=$AO$1,1,0)*VLOOKUP($Z$2,DALYs!$A$2:$MW$40,'Intervention list'!DE$195+1,0)</f>
        <v>0</v>
      </c>
      <c r="DF64" s="0" t="n">
        <f aca="false">IF(ISNUMBER(FIND(DF$1,$D64))=$AO$1,1,0)*VLOOKUP($Z$2,DALYs!$A$2:$MW$40,'Intervention list'!DF$195+1,0)</f>
        <v>0</v>
      </c>
      <c r="DG64" s="0" t="n">
        <f aca="false">IF(ISNUMBER(FIND(DG$1,$D64))=$AO$1,1,0)*VLOOKUP($Z$2,DALYs!$A$2:$MW$40,'Intervention list'!DG$195+1,0)</f>
        <v>0</v>
      </c>
      <c r="DH64" s="0" t="n">
        <f aca="false">IF(ISNUMBER(FIND(DH$1,$D64))=$AO$1,1,0)*VLOOKUP($Z$2,DALYs!$A$2:$MW$40,'Intervention list'!DH$195+1,0)</f>
        <v>0</v>
      </c>
      <c r="DI64" s="0" t="n">
        <f aca="false">IF(ISNUMBER(FIND(DI$1,$D64))=$AO$1,1,0)*VLOOKUP($Z$2,DALYs!$A$2:$MW$40,'Intervention list'!DI$195+1,0)</f>
        <v>0</v>
      </c>
      <c r="DJ64" s="0" t="n">
        <f aca="false">IF(ISNUMBER(FIND(DJ$1,$D64))=$AO$1,1,0)*VLOOKUP($Z$2,DALYs!$A$2:$MW$40,'Intervention list'!DJ$195+1,0)</f>
        <v>0</v>
      </c>
      <c r="DK64" s="0" t="n">
        <f aca="false">IF(ISNUMBER(FIND(DK$1,$D64))=$AO$1,1,0)*VLOOKUP($Z$2,DALYs!$A$2:$MW$40,'Intervention list'!DK$195+1,0)</f>
        <v>0</v>
      </c>
      <c r="DL64" s="0" t="n">
        <f aca="false">IF(ISNUMBER(FIND(DL$1,$D64))=$AO$1,1,0)*VLOOKUP($Z$2,DALYs!$A$2:$MW$40,'Intervention list'!DL$195+1,0)</f>
        <v>0</v>
      </c>
      <c r="DM64" s="0" t="n">
        <f aca="false">IF(ISNUMBER(FIND(DM$1,$D64))=$AO$1,1,0)*VLOOKUP($Z$2,DALYs!$A$2:$MW$40,'Intervention list'!DM$195+1,0)</f>
        <v>0</v>
      </c>
      <c r="DN64" s="0" t="n">
        <f aca="false">IF(ISNUMBER(FIND(DN$1,$D64))=$AO$1,1,0)*VLOOKUP($Z$2,DALYs!$A$2:$MW$40,'Intervention list'!DN$195+1,0)</f>
        <v>0</v>
      </c>
      <c r="DO64" s="0" t="n">
        <f aca="false">IF(ISNUMBER(FIND(DO$1,$D64))=$AO$1,1,0)*VLOOKUP($Z$2,DALYs!$A$2:$MW$40,'Intervention list'!DO$195+1,0)</f>
        <v>0</v>
      </c>
      <c r="DP64" s="0" t="n">
        <f aca="false">IF(ISNUMBER(FIND(DP$1,$D64))=$AO$1,1,0)*VLOOKUP($Z$2,DALYs!$A$2:$MW$40,'Intervention list'!DP$195+1,0)</f>
        <v>0</v>
      </c>
      <c r="DQ64" s="0" t="n">
        <f aca="false">IF(ISNUMBER(FIND(DQ$1,$D64))=$AO$1,1,0)*VLOOKUP($Z$2,DALYs!$A$2:$MW$40,'Intervention list'!DQ$195+1,0)</f>
        <v>0</v>
      </c>
      <c r="DR64" s="0" t="n">
        <f aca="false">IF(ISNUMBER(FIND(DR$1,$D64))=$AO$1,1,0)*VLOOKUP($Z$2,DALYs!$A$2:$MW$40,'Intervention list'!DR$195+1,0)</f>
        <v>0</v>
      </c>
      <c r="DS64" s="0" t="n">
        <f aca="false">IF(ISNUMBER(FIND(DS$1,$D64))=$AO$1,1,0)*VLOOKUP($Z$2,DALYs!$A$2:$MW$40,'Intervention list'!DS$195+1,0)</f>
        <v>0</v>
      </c>
      <c r="DT64" s="0" t="n">
        <f aca="false">IF(ISNUMBER(FIND(DT$1,$D64))=$AO$1,1,0)*VLOOKUP($Z$2,DALYs!$A$2:$MW$40,'Intervention list'!DT$195+1,0)</f>
        <v>0</v>
      </c>
      <c r="DU64" s="0" t="n">
        <f aca="false">IF(ISNUMBER(FIND(DU$1,$D64))=$AO$1,1,0)*VLOOKUP($Z$2,DALYs!$A$2:$MW$40,'Intervention list'!DU$195+1,0)</f>
        <v>0</v>
      </c>
      <c r="DV64" s="0" t="n">
        <f aca="false">IF(ISNUMBER(FIND(DV$1,$D64))=$AO$1,1,0)*VLOOKUP($Z$2,DALYs!$A$2:$MW$40,'Intervention list'!DV$195+1,0)</f>
        <v>0</v>
      </c>
      <c r="DW64" s="0" t="n">
        <f aca="false">IF(ISNUMBER(FIND(DW$1,$D64))=$AO$1,1,0)*VLOOKUP($Z$2,DALYs!$A$2:$MW$40,'Intervention list'!DW$195+1,0)</f>
        <v>0</v>
      </c>
      <c r="DX64" s="0" t="n">
        <f aca="false">IF(ISNUMBER(FIND(DX$1,$D64))=$AO$1,1,0)*VLOOKUP($Z$2,DALYs!$A$2:$MW$40,'Intervention list'!DX$195+1,0)</f>
        <v>0</v>
      </c>
      <c r="DY64" s="0" t="n">
        <f aca="false">IF(ISNUMBER(FIND(DY$1,$D64))=$AO$1,1,0)*VLOOKUP($Z$2,DALYs!$A$2:$MW$40,'Intervention list'!DY$195+1,0)</f>
        <v>0</v>
      </c>
      <c r="DZ64" s="0" t="n">
        <f aca="false">IF(ISNUMBER(FIND(DZ$1,$D64))=$AO$1,1,0)*VLOOKUP($Z$2,DALYs!$A$2:$MW$40,'Intervention list'!DZ$195+1,0)</f>
        <v>0</v>
      </c>
      <c r="EA64" s="0" t="n">
        <f aca="false">IF(ISNUMBER(FIND(EA$1,$D64))=$AO$1,1,0)*VLOOKUP($Z$2,DALYs!$A$2:$MW$40,'Intervention list'!EA$195+1,0)</f>
        <v>0</v>
      </c>
      <c r="EB64" s="0" t="n">
        <f aca="false">IF(ISNUMBER(FIND(EB$1,$D64))=$AO$1,1,0)*VLOOKUP($Z$2,DALYs!$A$2:$MW$40,'Intervention list'!EB$195+1,0)</f>
        <v>0</v>
      </c>
      <c r="EC64" s="0" t="n">
        <f aca="false">IF(ISNUMBER(FIND(EC$1,$D64))=$AO$1,1,0)*VLOOKUP($Z$2,DALYs!$A$2:$MW$40,'Intervention list'!EC$195+1,0)</f>
        <v>0</v>
      </c>
      <c r="ED64" s="0" t="n">
        <f aca="false">IF(ISNUMBER(FIND(ED$1,$D64))=$AO$1,1,0)*VLOOKUP($Z$2,DALYs!$A$2:$MW$40,'Intervention list'!ED$195+1,0)</f>
        <v>0</v>
      </c>
      <c r="EE64" s="0" t="n">
        <f aca="false">IF(ISNUMBER(FIND(EE$1,$D64))=$AO$1,1,0)*VLOOKUP($Z$2,DALYs!$A$2:$MW$40,'Intervention list'!EE$195+1,0)</f>
        <v>0</v>
      </c>
      <c r="EF64" s="0" t="n">
        <f aca="false">IF(ISNUMBER(FIND(EF$1,$D64))=$AO$1,1,0)*VLOOKUP($Z$2,DALYs!$A$2:$MW$40,'Intervention list'!EF$195+1,0)</f>
        <v>0</v>
      </c>
      <c r="EG64" s="0" t="n">
        <f aca="false">IF(ISNUMBER(FIND(EG$1,$D64))=$AO$1,1,0)*VLOOKUP($Z$2,DALYs!$A$2:$MW$40,'Intervention list'!EG$195+1,0)</f>
        <v>0</v>
      </c>
      <c r="EH64" s="0" t="n">
        <f aca="false">IF(ISNUMBER(FIND(EH$1,$D64))=$AO$1,1,0)*VLOOKUP($Z$2,DALYs!$A$2:$MW$40,'Intervention list'!EH$195+1,0)</f>
        <v>0</v>
      </c>
      <c r="EI64" s="0" t="n">
        <f aca="false">IF(ISNUMBER(FIND(EI$1,$D64))=$AO$1,1,0)*VLOOKUP($Z$2,DALYs!$A$2:$MW$40,'Intervention list'!EI$195+1,0)</f>
        <v>0</v>
      </c>
      <c r="EJ64" s="0" t="n">
        <f aca="false">IF(ISNUMBER(FIND(EJ$1,$D64))=$AO$1,1,0)*VLOOKUP($Z$2,DALYs!$A$2:$MW$40,'Intervention list'!EJ$195+1,0)</f>
        <v>0</v>
      </c>
      <c r="EK64" s="0" t="n">
        <f aca="false">IF(ISNUMBER(FIND(EK$1,$D64))=$AO$1,1,0)*VLOOKUP($Z$2,DALYs!$A$2:$MW$40,'Intervention list'!EK$195+1,0)</f>
        <v>0</v>
      </c>
      <c r="EL64" s="0" t="n">
        <f aca="false">IF(ISNUMBER(FIND(EL$1,$D64))=$AO$1,1,0)*VLOOKUP($Z$2,DALYs!$A$2:$MW$40,'Intervention list'!EL$195+1,0)</f>
        <v>0</v>
      </c>
      <c r="EM64" s="0" t="n">
        <f aca="false">IF(ISNUMBER(FIND(EM$1,$D64))=$AO$1,1,0)*VLOOKUP($Z$2,DALYs!$A$2:$MW$40,'Intervention list'!EM$195+1,0)</f>
        <v>0</v>
      </c>
      <c r="EN64" s="0" t="n">
        <f aca="false">IF(ISNUMBER(FIND(EN$1,$D64))=$AO$1,1,0)*VLOOKUP($Z$2,DALYs!$A$2:$MW$40,'Intervention list'!EN$195+1,0)</f>
        <v>0</v>
      </c>
      <c r="EO64" s="0" t="n">
        <f aca="false">IF(ISNUMBER(FIND(EO$1,$D64))=$AO$1,1,0)*VLOOKUP($Z$2,DALYs!$A$2:$MW$40,'Intervention list'!EO$195+1,0)</f>
        <v>0</v>
      </c>
      <c r="EP64" s="0" t="n">
        <f aca="false">IF(ISNUMBER(FIND(EP$1,$D64))=$AO$1,1,0)*VLOOKUP($Z$2,DALYs!$A$2:$MW$40,'Intervention list'!EP$195+1,0)</f>
        <v>0</v>
      </c>
      <c r="EQ64" s="0" t="n">
        <f aca="false">IF(ISNUMBER(FIND(EQ$1,$D64))=$AO$1,1,0)*VLOOKUP($Z$2,DALYs!$A$2:$MW$40,'Intervention list'!EQ$195+1,0)</f>
        <v>0</v>
      </c>
      <c r="ER64" s="0" t="n">
        <f aca="false">IF(ISNUMBER(FIND(ER$1,$D64))=$AO$1,1,0)*VLOOKUP($Z$2,DALYs!$A$2:$MW$40,'Intervention list'!ER$195+1,0)</f>
        <v>0</v>
      </c>
      <c r="ES64" s="0" t="n">
        <f aca="false">IF(ISNUMBER(FIND(ES$1,$D64))=$AO$1,1,0)*VLOOKUP($Z$2,DALYs!$A$2:$MW$40,'Intervention list'!ES$195+1,0)</f>
        <v>0</v>
      </c>
      <c r="ET64" s="0" t="n">
        <f aca="false">IF(ISNUMBER(FIND(ET$1,$D64))=$AO$1,1,0)*VLOOKUP($Z$2,DALYs!$A$2:$MW$40,'Intervention list'!ET$195+1,0)</f>
        <v>0</v>
      </c>
      <c r="EU64" s="0" t="n">
        <f aca="false">IF(ISNUMBER(FIND(EU$1,$D64))=$AO$1,1,0)*VLOOKUP($Z$2,DALYs!$A$2:$MW$40,'Intervention list'!EU$195+1,0)</f>
        <v>0</v>
      </c>
      <c r="EV64" s="0" t="n">
        <f aca="false">IF(ISNUMBER(FIND(EV$1,$D64))=$AO$1,1,0)*VLOOKUP($Z$2,DALYs!$A$2:$MW$40,'Intervention list'!EV$195+1,0)</f>
        <v>0</v>
      </c>
      <c r="EW64" s="0" t="n">
        <f aca="false">IF(ISNUMBER(FIND(EW$1,$D64))=$AO$1,1,0)*VLOOKUP($Z$2,DALYs!$A$2:$MW$40,'Intervention list'!EW$195+1,0)</f>
        <v>0</v>
      </c>
      <c r="EX64" s="0" t="n">
        <f aca="false">IF(ISNUMBER(FIND(EX$1,$D64))=$AO$1,1,0)*VLOOKUP($Z$2,DALYs!$A$2:$MW$40,'Intervention list'!EX$195+1,0)</f>
        <v>0</v>
      </c>
      <c r="EY64" s="0" t="n">
        <f aca="false">IF(ISNUMBER(FIND(EY$1,$D64))=$AO$1,1,0)*VLOOKUP($Z$2,DALYs!$A$2:$MW$40,'Intervention list'!EY$195+1,0)</f>
        <v>0</v>
      </c>
      <c r="EZ64" s="0" t="n">
        <f aca="false">IF(ISNUMBER(FIND(EZ$1,$D64))=$AO$1,1,0)*VLOOKUP($Z$2,DALYs!$A$2:$MW$40,'Intervention list'!EZ$195+1,0)</f>
        <v>0</v>
      </c>
      <c r="FA64" s="0" t="n">
        <f aca="false">IF(ISNUMBER(FIND(FA$1,$D64))=$AO$1,1,0)*VLOOKUP($Z$2,DALYs!$A$2:$MW$40,'Intervention list'!FA$195+1,0)</f>
        <v>0</v>
      </c>
      <c r="FB64" s="0" t="n">
        <f aca="false">IF(ISNUMBER(FIND(FB$1,$D64))=$AO$1,1,0)*VLOOKUP($Z$2,DALYs!$A$2:$MW$40,'Intervention list'!FB$195+1,0)</f>
        <v>0</v>
      </c>
      <c r="FC64" s="0" t="n">
        <f aca="false">IF(ISNUMBER(FIND(FC$1,$D64))=$AO$1,1,0)*VLOOKUP($Z$2,DALYs!$A$2:$MW$40,'Intervention list'!FC$195+1,0)</f>
        <v>0</v>
      </c>
      <c r="FD64" s="0" t="n">
        <f aca="false">IF(ISNUMBER(FIND(FD$1,$D64))=$AO$1,1,0)*VLOOKUP($Z$2,DALYs!$A$2:$MW$40,'Intervention list'!FD$195+1,0)</f>
        <v>0</v>
      </c>
      <c r="FE64" s="0" t="n">
        <f aca="false">IF(ISNUMBER(FIND(FE$1,$D64))=$AO$1,1,0)*VLOOKUP($Z$2,DALYs!$A$2:$MW$40,'Intervention list'!FE$195+1,0)</f>
        <v>0</v>
      </c>
      <c r="FF64" s="0" t="n">
        <f aca="false">IF(ISNUMBER(FIND(FF$1,$D64))=$AO$1,1,0)*VLOOKUP($Z$2,DALYs!$A$2:$MW$40,'Intervention list'!FF$195+1,0)</f>
        <v>0</v>
      </c>
      <c r="FG64" s="0" t="n">
        <f aca="false">IF(ISNUMBER(FIND(FG$1,$D64))=$AO$1,1,0)*VLOOKUP($Z$2,DALYs!$A$2:$MW$40,'Intervention list'!FG$195+1,0)</f>
        <v>0</v>
      </c>
      <c r="FH64" s="0" t="n">
        <f aca="false">IF(ISNUMBER(FIND(FH$1,$D64))=$AO$1,1,0)*VLOOKUP($Z$2,DALYs!$A$2:$MW$40,'Intervention list'!FH$195+1,0)</f>
        <v>0</v>
      </c>
      <c r="FI64" s="0" t="n">
        <f aca="false">IF(ISNUMBER(FIND(FI$1,$D64))=$AO$1,1,0)*VLOOKUP($Z$2,DALYs!$A$2:$MW$40,'Intervention list'!FI$195+1,0)</f>
        <v>0</v>
      </c>
      <c r="FJ64" s="0" t="n">
        <f aca="false">IF(ISNUMBER(FIND(FJ$1,$D64))=$AO$1,1,0)*VLOOKUP($Z$2,DALYs!$A$2:$MW$40,'Intervention list'!FJ$195+1,0)</f>
        <v>0</v>
      </c>
      <c r="FK64" s="0" t="n">
        <f aca="false">IF(ISNUMBER(FIND(FK$1,$D64))=$AO$1,1,0)*VLOOKUP($Z$2,DALYs!$A$2:$MW$40,'Intervention list'!FK$195+1,0)</f>
        <v>0</v>
      </c>
      <c r="FL64" s="0" t="n">
        <f aca="false">IF(ISNUMBER(FIND(FL$1,$D64))=$AO$1,1,0)*VLOOKUP($Z$2,DALYs!$A$2:$MW$40,'Intervention list'!FL$195+1,0)</f>
        <v>0</v>
      </c>
      <c r="FM64" s="0" t="n">
        <f aca="false">IF(ISNUMBER(FIND(FM$1,$D64))=$AO$1,1,0)*VLOOKUP($Z$2,DALYs!$A$2:$MW$40,'Intervention list'!FM$195+1,0)</f>
        <v>0</v>
      </c>
      <c r="FN64" s="0" t="n">
        <f aca="false">IF(ISNUMBER(FIND(FN$1,$D64))=$AO$1,1,0)*VLOOKUP($Z$2,DALYs!$A$2:$MW$40,'Intervention list'!FN$195+1,0)</f>
        <v>0</v>
      </c>
      <c r="FO64" s="0" t="n">
        <f aca="false">IF(ISNUMBER(FIND(FO$1,$D64))=$AO$1,1,0)*VLOOKUP($Z$2,DALYs!$A$2:$MW$40,'Intervention list'!FO$195+1,0)</f>
        <v>0</v>
      </c>
      <c r="FP64" s="0" t="n">
        <f aca="false">IF(ISNUMBER(FIND(FP$1,$D64))=$AO$1,1,0)*VLOOKUP($Z$2,DALYs!$A$2:$MW$40,'Intervention list'!FP$195+1,0)</f>
        <v>0</v>
      </c>
      <c r="FQ64" s="0" t="n">
        <f aca="false">IF(ISNUMBER(FIND(FQ$1,$D64))=$AO$1,1,0)*VLOOKUP($Z$2,DALYs!$A$2:$MW$40,'Intervention list'!FQ$195+1,0)</f>
        <v>0</v>
      </c>
      <c r="FR64" s="0" t="n">
        <f aca="false">IF(ISNUMBER(FIND(FR$1,$D64))=$AO$1,1,0)*VLOOKUP($Z$2,DALYs!$A$2:$MW$40,'Intervention list'!FR$195+1,0)</f>
        <v>0</v>
      </c>
      <c r="FS64" s="0" t="n">
        <f aca="false">IF(ISNUMBER(FIND(FS$1,$D64))=$AO$1,1,0)*VLOOKUP($Z$2,DALYs!$A$2:$MW$40,'Intervention list'!FS$195+1,0)</f>
        <v>0</v>
      </c>
      <c r="FT64" s="0" t="n">
        <f aca="false">IF(ISNUMBER(FIND(FT$1,$D64))=$AO$1,1,0)*VLOOKUP($Z$2,DALYs!$A$2:$MW$40,'Intervention list'!FT$195+1,0)</f>
        <v>0</v>
      </c>
      <c r="FU64" s="0" t="n">
        <f aca="false">IF(ISNUMBER(FIND(FU$1,$D64))=$AO$1,1,0)*VLOOKUP($Z$2,DALYs!$A$2:$MW$40,'Intervention list'!FU$195+1,0)</f>
        <v>0</v>
      </c>
      <c r="FV64" s="0" t="n">
        <f aca="false">IF(ISNUMBER(FIND(FV$1,$D64))=$AO$1,1,0)*VLOOKUP($Z$2,DALYs!$A$2:$MW$40,'Intervention list'!FV$195+1,0)</f>
        <v>0</v>
      </c>
      <c r="FW64" s="0" t="n">
        <f aca="false">IF(ISNUMBER(FIND(FW$1,$D64))=$AO$1,1,0)*VLOOKUP($Z$2,DALYs!$A$2:$MW$40,'Intervention list'!FW$195+1,0)</f>
        <v>0</v>
      </c>
      <c r="FX64" s="0" t="n">
        <f aca="false">IF(ISNUMBER(FIND(FX$1,$D64))=$AO$1,1,0)*VLOOKUP($Z$2,DALYs!$A$2:$MW$40,'Intervention list'!FX$195+1,0)</f>
        <v>0</v>
      </c>
      <c r="FY64" s="0" t="n">
        <f aca="false">IF(ISNUMBER(FIND(FY$1,$D64))=$AO$1,1,0)*VLOOKUP($Z$2,DALYs!$A$2:$MW$40,'Intervention list'!FY$195+1,0)</f>
        <v>0</v>
      </c>
      <c r="FZ64" s="0" t="n">
        <f aca="false">IF(ISNUMBER(FIND(FZ$1,$D64))=$AO$1,1,0)*VLOOKUP($Z$2,DALYs!$A$2:$MW$40,'Intervention list'!FZ$195+1,0)</f>
        <v>0</v>
      </c>
      <c r="GA64" s="0" t="n">
        <f aca="false">IF(ISNUMBER(FIND(GA$1,$D64))=$AO$1,1,0)*VLOOKUP($Z$2,DALYs!$A$2:$MW$40,'Intervention list'!GA$195+1,0)</f>
        <v>0</v>
      </c>
      <c r="GB64" s="0" t="n">
        <f aca="false">IF(ISNUMBER(FIND(GB$1,$D64))=$AO$1,1,0)*VLOOKUP($Z$2,DALYs!$A$2:$MW$40,'Intervention list'!GB$195+1,0)</f>
        <v>0</v>
      </c>
      <c r="GC64" s="0" t="n">
        <f aca="false">IF(ISNUMBER(FIND(GC$1,$D64))=$AO$1,1,0)*VLOOKUP($Z$2,DALYs!$A$2:$MW$40,'Intervention list'!GC$195+1,0)</f>
        <v>0</v>
      </c>
      <c r="GD64" s="0" t="n">
        <f aca="false">IF(ISNUMBER(FIND(GD$1,$D64))=$AO$1,1,0)*VLOOKUP($Z$2,DALYs!$A$2:$MW$40,'Intervention list'!GD$195+1,0)</f>
        <v>0</v>
      </c>
      <c r="GE64" s="0" t="n">
        <f aca="false">IF(ISNUMBER(FIND(GE$1,$D64))=$AO$1,1,0)*VLOOKUP($Z$2,DALYs!$A$2:$MW$40,'Intervention list'!GE$195+1,0)</f>
        <v>0</v>
      </c>
      <c r="GF64" s="0" t="n">
        <f aca="false">IF(ISNUMBER(FIND(GF$1,$D64))=$AO$1,1,0)*VLOOKUP($Z$2,DALYs!$A$2:$MW$40,'Intervention list'!GF$195+1,0)</f>
        <v>0</v>
      </c>
      <c r="GG64" s="0" t="n">
        <f aca="false">IF(ISNUMBER(FIND(GG$1,$D64))=$AO$1,1,0)*VLOOKUP($Z$2,DALYs!$A$2:$MW$40,'Intervention list'!GG$195+1,0)</f>
        <v>0</v>
      </c>
      <c r="GH64" s="0" t="n">
        <f aca="false">IF(ISNUMBER(FIND(GH$1,$D64))=$AO$1,1,0)*VLOOKUP($Z$2,DALYs!$A$2:$MW$40,'Intervention list'!GH$195+1,0)</f>
        <v>0</v>
      </c>
      <c r="GI64" s="0" t="n">
        <f aca="false">IF(ISNUMBER(FIND(GI$1,$D64))=$AO$1,1,0)*VLOOKUP($Z$2,DALYs!$A$2:$MW$40,'Intervention list'!GI$195+1,0)</f>
        <v>0</v>
      </c>
      <c r="GJ64" s="0" t="n">
        <f aca="false">IF(ISNUMBER(FIND(GJ$1,$D64))=$AO$1,1,0)*VLOOKUP($Z$2,DALYs!$A$2:$MW$40,'Intervention list'!GJ$195+1,0)</f>
        <v>1458297.09172245</v>
      </c>
      <c r="GK64" s="0" t="n">
        <f aca="false">IF(ISNUMBER(FIND(GK$1,$D64))=$AO$1,1,0)*VLOOKUP($Z$2,DALYs!$A$2:$MW$40,'Intervention list'!GK$195+1,0)</f>
        <v>0</v>
      </c>
      <c r="GL64" s="0" t="n">
        <f aca="false">IF(ISNUMBER(FIND(GL$1,$D64))=$AO$1,1,0)*VLOOKUP($Z$2,DALYs!$A$2:$MW$40,'Intervention list'!GL$195+1,0)</f>
        <v>0</v>
      </c>
      <c r="GM64" s="0" t="n">
        <f aca="false">IF(ISNUMBER(FIND(GM$1,$D64))=$AO$1,1,0)*VLOOKUP($Z$2,DALYs!$A$2:$MW$40,'Intervention list'!GM$195+1,0)</f>
        <v>0</v>
      </c>
      <c r="GN64" s="0" t="n">
        <f aca="false">IF(ISNUMBER(FIND(GN$1,$D64))=$AO$1,1,0)*VLOOKUP($Z$2,DALYs!$A$2:$MW$40,'Intervention list'!GN$195+1,0)</f>
        <v>0</v>
      </c>
      <c r="GO64" s="0" t="n">
        <f aca="false">IF(ISNUMBER(FIND(GO$1,$D64))=$AO$1,1,0)*VLOOKUP($Z$2,DALYs!$A$2:$MW$40,'Intervention list'!GO$195+1,0)</f>
        <v>0</v>
      </c>
      <c r="GP64" s="0" t="n">
        <f aca="false">IF(ISNUMBER(FIND(GP$1,$D64))=$AO$1,1,0)*VLOOKUP($Z$2,DALYs!$A$2:$MW$40,'Intervention list'!GP$195+1,0)</f>
        <v>0</v>
      </c>
      <c r="GQ64" s="0" t="n">
        <f aca="false">IF(ISNUMBER(FIND(GQ$1,$D64))=$AO$1,1,0)*VLOOKUP($Z$2,DALYs!$A$2:$MW$40,'Intervention list'!GQ$195+1,0)</f>
        <v>0</v>
      </c>
      <c r="GR64" s="0" t="n">
        <f aca="false">IF(ISNUMBER(FIND(GR$1,$D64))=$AO$1,1,0)*VLOOKUP($Z$2,DALYs!$A$2:$MW$40,'Intervention list'!GR$195+1,0)</f>
        <v>0</v>
      </c>
      <c r="GS64" s="0" t="n">
        <f aca="false">IF(ISNUMBER(FIND(GS$1,$D64))=$AO$1,1,0)*VLOOKUP($Z$2,DALYs!$A$2:$MW$40,'Intervention list'!GS$195+1,0)</f>
        <v>0</v>
      </c>
      <c r="GT64" s="0" t="n">
        <f aca="false">IF(ISNUMBER(FIND(GT$1,$D64))=$AO$1,1,0)*VLOOKUP($Z$2,DALYs!$A$2:$MW$40,'Intervention list'!GT$195+1,0)</f>
        <v>0</v>
      </c>
      <c r="GU64" s="0" t="n">
        <f aca="false">IF(ISNUMBER(FIND(GU$1,$D64))=$AO$1,1,0)*VLOOKUP($Z$2,DALYs!$A$2:$MW$40,'Intervention list'!GU$195+1,0)</f>
        <v>0</v>
      </c>
      <c r="GV64" s="0" t="n">
        <f aca="false">IF(ISNUMBER(FIND(GV$1,$D64))=$AO$1,1,0)*VLOOKUP($Z$2,DALYs!$A$2:$MW$40,'Intervention list'!GV$195+1,0)</f>
        <v>0</v>
      </c>
      <c r="GW64" s="0" t="n">
        <f aca="false">IF(ISNUMBER(FIND(GW$1,$D64))=$AO$1,1,0)*VLOOKUP($Z$2,DALYs!$A$2:$MW$40,'Intervention list'!GW$195+1,0)</f>
        <v>0</v>
      </c>
      <c r="GX64" s="0" t="n">
        <f aca="false">IF(ISNUMBER(FIND(GX$1,$D64))=$AO$1,1,0)*VLOOKUP($Z$2,DALYs!$A$2:$MW$40,'Intervention list'!GX$195+1,0)</f>
        <v>0</v>
      </c>
      <c r="GY64" s="0" t="n">
        <f aca="false">IF(ISNUMBER(FIND(GY$1,$D64))=$AO$1,1,0)*VLOOKUP($Z$2,DALYs!$A$2:$MW$40,'Intervention list'!GY$195+1,0)</f>
        <v>0</v>
      </c>
      <c r="GZ64" s="0" t="n">
        <f aca="false">IF(ISNUMBER(FIND(GZ$1,$D64))=$AO$1,1,0)*VLOOKUP($Z$2,DALYs!$A$2:$MW$40,'Intervention list'!GZ$195+1,0)</f>
        <v>0</v>
      </c>
      <c r="HA64" s="0" t="n">
        <f aca="false">IF(ISNUMBER(FIND(HA$1,$D64))=$AO$1,1,0)*VLOOKUP($Z$2,DALYs!$A$2:$MW$40,'Intervention list'!HA$195+1,0)</f>
        <v>0</v>
      </c>
      <c r="HB64" s="0" t="n">
        <f aca="false">IF(ISNUMBER(FIND(HB$1,$D64))=$AO$1,1,0)*VLOOKUP($Z$2,DALYs!$A$2:$MW$40,'Intervention list'!HB$195+1,0)</f>
        <v>0</v>
      </c>
      <c r="HC64" s="0" t="n">
        <f aca="false">IF(ISNUMBER(FIND(HC$1,$D64))=$AO$1,1,0)*VLOOKUP($Z$2,DALYs!$A$2:$MW$40,'Intervention list'!HC$195+1,0)</f>
        <v>0</v>
      </c>
      <c r="HD64" s="0" t="n">
        <f aca="false">IF(ISNUMBER(FIND(HD$1,$D64))=$AO$1,1,0)*VLOOKUP($Z$2,DALYs!$A$2:$MW$40,'Intervention list'!HD$195+1,0)</f>
        <v>0</v>
      </c>
      <c r="HE64" s="0" t="n">
        <f aca="false">IF(ISNUMBER(FIND(HE$1,$D64))=$AO$1,1,0)*VLOOKUP($Z$2,DALYs!$A$2:$MW$40,'Intervention list'!HE$195+1,0)</f>
        <v>0</v>
      </c>
      <c r="HF64" s="0" t="n">
        <f aca="false">IF(ISNUMBER(FIND(HF$1,$D64))=$AO$1,1,0)*VLOOKUP($Z$2,DALYs!$A$2:$MW$40,'Intervention list'!HF$195+1,0)</f>
        <v>0</v>
      </c>
      <c r="HG64" s="0" t="n">
        <f aca="false">IF(ISNUMBER(FIND(HG$1,$D64))=$AO$1,1,0)*VLOOKUP($Z$2,DALYs!$A$2:$MW$40,'Intervention list'!HG$195+1,0)</f>
        <v>0</v>
      </c>
      <c r="HH64" s="0" t="n">
        <f aca="false">IF(ISNUMBER(FIND(HH$1,$D64))=$AO$1,1,0)*VLOOKUP($Z$2,DALYs!$A$2:$MW$40,'Intervention list'!HH$195+1,0)</f>
        <v>0</v>
      </c>
      <c r="HI64" s="0" t="n">
        <f aca="false">IF(ISNUMBER(FIND(HI$1,$D64))=$AO$1,1,0)*VLOOKUP($Z$2,DALYs!$A$2:$MW$40,'Intervention list'!HI$195+1,0)</f>
        <v>0</v>
      </c>
      <c r="HJ64" s="0" t="n">
        <f aca="false">IF(ISNUMBER(FIND(HJ$1,$D64))=$AO$1,1,0)*VLOOKUP($Z$2,DALYs!$A$2:$MW$40,'Intervention list'!HJ$195+1,0)</f>
        <v>0</v>
      </c>
      <c r="HK64" s="0" t="n">
        <f aca="false">IF(ISNUMBER(FIND(HK$1,$D64))=$AO$1,1,0)*VLOOKUP($Z$2,DALYs!$A$2:$MW$40,'Intervention list'!HK$195+1,0)</f>
        <v>0</v>
      </c>
      <c r="HL64" s="0" t="n">
        <f aca="false">IF(ISNUMBER(FIND(HL$1,$D64))=$AO$1,1,0)*VLOOKUP($Z$2,DALYs!$A$2:$MW$40,'Intervention list'!HL$195+1,0)</f>
        <v>0</v>
      </c>
      <c r="HM64" s="0" t="n">
        <f aca="false">IF(ISNUMBER(FIND(HM$1,$D64))=$AO$1,1,0)*VLOOKUP($Z$2,DALYs!$A$2:$MW$40,'Intervention list'!HM$195+1,0)</f>
        <v>0</v>
      </c>
      <c r="HN64" s="0" t="n">
        <f aca="false">IF(ISNUMBER(FIND(HN$1,$D64))=$AO$1,1,0)*VLOOKUP($Z$2,DALYs!$A$2:$MW$40,'Intervention list'!HN$195+1,0)</f>
        <v>0</v>
      </c>
      <c r="HO64" s="0" t="n">
        <f aca="false">IF(ISNUMBER(FIND(HO$1,$D64))=$AO$1,1,0)*VLOOKUP($Z$2,DALYs!$A$2:$MW$40,'Intervention list'!HO$195+1,0)</f>
        <v>0</v>
      </c>
      <c r="HP64" s="0" t="n">
        <f aca="false">IF(ISNUMBER(FIND(HP$1,$D64))=$AO$1,1,0)*VLOOKUP($Z$2,DALYs!$A$2:$MW$40,'Intervention list'!HP$195+1,0)</f>
        <v>0</v>
      </c>
      <c r="HQ64" s="0" t="n">
        <f aca="false">IF(ISNUMBER(FIND(HQ$1,$D64))=$AO$1,1,0)*VLOOKUP($Z$2,DALYs!$A$2:$MW$40,'Intervention list'!HQ$195+1,0)</f>
        <v>0</v>
      </c>
      <c r="HR64" s="0" t="n">
        <f aca="false">IF(ISNUMBER(FIND(HR$1,$D64))=$AO$1,1,0)*VLOOKUP($Z$2,DALYs!$A$2:$MW$40,'Intervention list'!HR$195+1,0)</f>
        <v>0</v>
      </c>
      <c r="HS64" s="0" t="n">
        <f aca="false">IF(ISNUMBER(FIND(HS$1,$D64))=$AO$1,1,0)*VLOOKUP($Z$2,DALYs!$A$2:$MW$40,'Intervention list'!HS$195+1,0)</f>
        <v>0</v>
      </c>
      <c r="HT64" s="0" t="n">
        <f aca="false">IF(ISNUMBER(FIND(HT$1,$D64))=$AO$1,1,0)*VLOOKUP($Z$2,DALYs!$A$2:$MW$40,'Intervention list'!HT$195+1,0)</f>
        <v>0</v>
      </c>
      <c r="HU64" s="0" t="n">
        <f aca="false">IF(ISNUMBER(FIND(HU$1,$D64))=$AO$1,1,0)*VLOOKUP($Z$2,DALYs!$A$2:$MW$40,'Intervention list'!HU$195+1,0)</f>
        <v>0</v>
      </c>
      <c r="HV64" s="0" t="n">
        <f aca="false">IF(ISNUMBER(FIND(HV$1,$D64))=$AO$1,1,0)*VLOOKUP($Z$2,DALYs!$A$2:$MW$40,'Intervention list'!HV$195+1,0)</f>
        <v>0</v>
      </c>
      <c r="HW64" s="0" t="n">
        <f aca="false">IF(ISNUMBER(FIND(HW$1,$D64))=$AO$1,1,0)*VLOOKUP($Z$2,DALYs!$A$2:$MW$40,'Intervention list'!HW$195+1,0)</f>
        <v>0</v>
      </c>
      <c r="HX64" s="0" t="n">
        <f aca="false">IF(ISNUMBER(FIND(HX$1,$D64))=$AO$1,1,0)*VLOOKUP($Z$2,DALYs!$A$2:$MW$40,'Intervention list'!HX$195+1,0)</f>
        <v>0</v>
      </c>
      <c r="HY64" s="0" t="n">
        <f aca="false">IF(ISNUMBER(FIND(HY$1,$D64))=$AO$1,1,0)*VLOOKUP($Z$2,DALYs!$A$2:$MW$40,'Intervention list'!HY$195+1,0)</f>
        <v>0</v>
      </c>
      <c r="HZ64" s="0" t="n">
        <f aca="false">IF(ISNUMBER(FIND(HZ$1,$D64))=$AO$1,1,0)*VLOOKUP($Z$2,DALYs!$A$2:$MW$40,'Intervention list'!HZ$195+1,0)</f>
        <v>0</v>
      </c>
      <c r="IA64" s="0" t="n">
        <f aca="false">IF(ISNUMBER(FIND(IA$1,$D64))=$AO$1,1,0)*VLOOKUP($Z$2,DALYs!$A$2:$MW$40,'Intervention list'!IA$195+1,0)</f>
        <v>0</v>
      </c>
      <c r="IB64" s="0" t="n">
        <f aca="false">IF(ISNUMBER(FIND(IB$1,$D64))=$AO$1,1,0)*VLOOKUP($Z$2,DALYs!$A$2:$MW$40,'Intervention list'!IB$195+1,0)</f>
        <v>0</v>
      </c>
      <c r="IC64" s="0" t="n">
        <f aca="false">IF(ISNUMBER(FIND(IC$1,$D64))=$AO$1,1,0)*VLOOKUP($Z$2,DALYs!$A$2:$MW$40,'Intervention list'!IC$195+1,0)</f>
        <v>0</v>
      </c>
      <c r="ID64" s="0" t="n">
        <f aca="false">IF(ISNUMBER(FIND(ID$1,$D64))=$AO$1,1,0)*VLOOKUP($Z$2,DALYs!$A$2:$MW$40,'Intervention list'!ID$195+1,0)</f>
        <v>0</v>
      </c>
      <c r="IE64" s="0" t="n">
        <f aca="false">IF(ISNUMBER(FIND(IE$1,$D64))=$AO$1,1,0)*VLOOKUP($Z$2,DALYs!$A$2:$MW$40,'Intervention list'!IE$195+1,0)</f>
        <v>0</v>
      </c>
      <c r="IF64" s="0" t="n">
        <f aca="false">IF(ISNUMBER(FIND(IF$1,$D64))=$AO$1,1,0)*VLOOKUP($Z$2,DALYs!$A$2:$MW$40,'Intervention list'!IF$195+1,0)</f>
        <v>0</v>
      </c>
      <c r="IG64" s="0" t="n">
        <f aca="false">IF(ISNUMBER(FIND(IG$1,$D64))=$AO$1,1,0)*VLOOKUP($Z$2,DALYs!$A$2:$MW$40,'Intervention list'!IG$195+1,0)</f>
        <v>0</v>
      </c>
      <c r="IH64" s="0" t="n">
        <f aca="false">IF(ISNUMBER(FIND(IH$1,$D64))=$AO$1,1,0)*VLOOKUP($Z$2,DALYs!$A$2:$MW$40,'Intervention list'!IH$195+1,0)</f>
        <v>0</v>
      </c>
      <c r="II64" s="0" t="n">
        <f aca="false">IF(ISNUMBER(FIND(II$1,$D64))=$AO$1,1,0)*VLOOKUP($Z$2,DALYs!$A$2:$MW$40,'Intervention list'!II$195+1,0)</f>
        <v>0</v>
      </c>
      <c r="IJ64" s="0" t="n">
        <f aca="false">IF(ISNUMBER(FIND(IJ$1,$D64))=$AO$1,1,0)*VLOOKUP($Z$2,DALYs!$A$2:$MW$40,'Intervention list'!IJ$195+1,0)</f>
        <v>0</v>
      </c>
      <c r="IK64" s="0" t="n">
        <f aca="false">IF(ISNUMBER(FIND(IK$1,$D64))=$AO$1,1,0)*VLOOKUP($Z$2,DALYs!$A$2:$MW$40,'Intervention list'!IK$195+1,0)</f>
        <v>0</v>
      </c>
      <c r="IL64" s="0" t="n">
        <f aca="false">IF(ISNUMBER(FIND(IL$1,$D64))=$AO$1,1,0)*VLOOKUP($Z$2,DALYs!$A$2:$MW$40,'Intervention list'!IL$195+1,0)</f>
        <v>0</v>
      </c>
      <c r="IM64" s="0" t="n">
        <f aca="false">IF(ISNUMBER(FIND(IM$1,$D64))=$AO$1,1,0)*VLOOKUP($Z$2,DALYs!$A$2:$MW$40,'Intervention list'!IM$195+1,0)</f>
        <v>0</v>
      </c>
      <c r="IN64" s="0" t="n">
        <f aca="false">IF(ISNUMBER(FIND(IN$1,$D64))=$AO$1,1,0)*VLOOKUP($Z$2,DALYs!$A$2:$MW$40,'Intervention list'!IN$195+1,0)</f>
        <v>0</v>
      </c>
      <c r="IO64" s="0" t="n">
        <f aca="false">IF(ISNUMBER(FIND(IO$1,$D64))=$AO$1,1,0)*VLOOKUP($Z$2,DALYs!$A$2:$MW$40,'Intervention list'!IO$195+1,0)</f>
        <v>0</v>
      </c>
      <c r="IP64" s="0" t="n">
        <f aca="false">IF(ISNUMBER(FIND(IP$1,$D64))=$AO$1,1,0)*VLOOKUP($Z$2,DALYs!$A$2:$MW$40,'Intervention list'!IP$195+1,0)</f>
        <v>0</v>
      </c>
      <c r="IQ64" s="0" t="n">
        <f aca="false">IF(ISNUMBER(FIND(IQ$1,$D64))=$AO$1,1,0)*VLOOKUP($Z$2,DALYs!$A$2:$MW$40,'Intervention list'!IQ$195+1,0)</f>
        <v>0</v>
      </c>
      <c r="IR64" s="0" t="n">
        <f aca="false">IF(ISNUMBER(FIND(IR$1,$D64))=$AO$1,1,0)*VLOOKUP($Z$2,DALYs!$A$2:$MW$40,'Intervention list'!IR$195+1,0)</f>
        <v>0</v>
      </c>
      <c r="IS64" s="0" t="n">
        <f aca="false">IF(ISNUMBER(FIND(IS$1,$D64))=$AO$1,1,0)*VLOOKUP($Z$2,DALYs!$A$2:$MW$40,'Intervention list'!IS$195+1,0)</f>
        <v>0</v>
      </c>
      <c r="IT64" s="0" t="n">
        <f aca="false">IF(ISNUMBER(FIND(IT$1,$D64))=$AO$1,1,0)*VLOOKUP($Z$2,DALYs!$A$2:$MW$40,'Intervention list'!IT$195+1,0)</f>
        <v>0</v>
      </c>
      <c r="IU64" s="0" t="n">
        <f aca="false">IF(ISNUMBER(FIND(IU$1,$D64))=$AO$1,1,0)*VLOOKUP($Z$2,DALYs!$A$2:$MW$40,'Intervention list'!IU$195+1,0)</f>
        <v>0</v>
      </c>
      <c r="IV64" s="0" t="n">
        <f aca="false">IF(ISNUMBER(FIND(IV$1,$D64))=$AO$1,1,0)*VLOOKUP($Z$2,DALYs!$A$2:$MW$40,'Intervention list'!IV$195+1,0)</f>
        <v>0</v>
      </c>
      <c r="IW64" s="0" t="n">
        <f aca="false">IF(ISNUMBER(FIND(IW$1,$D64))=$AO$1,1,0)*VLOOKUP($Z$2,DALYs!$A$2:$MW$40,'Intervention list'!IW$195+1,0)</f>
        <v>0</v>
      </c>
      <c r="IX64" s="0" t="n">
        <f aca="false">IF(ISNUMBER(FIND(IX$1,$D64))=$AO$1,1,0)*VLOOKUP($Z$2,DALYs!$A$2:$MW$40,'Intervention list'!IX$195+1,0)</f>
        <v>0</v>
      </c>
      <c r="IY64" s="0" t="n">
        <f aca="false">IF(ISNUMBER(FIND(IY$1,$D64))=$AO$1,1,0)*VLOOKUP($Z$2,DALYs!$A$2:$MW$40,'Intervention list'!IY$195+1,0)</f>
        <v>0</v>
      </c>
      <c r="IZ64" s="0" t="n">
        <f aca="false">IF(ISNUMBER(FIND(IZ$1,$D64))=$AO$1,1,0)*VLOOKUP($Z$2,DALYs!$A$2:$MW$40,'Intervention list'!IZ$195+1,0)</f>
        <v>0</v>
      </c>
      <c r="JA64" s="0" t="n">
        <f aca="false">IF(ISNUMBER(FIND(JA$1,$D64))=$AO$1,1,0)*VLOOKUP($Z$2,DALYs!$A$2:$MW$40,'Intervention list'!JA$195+1,0)</f>
        <v>0</v>
      </c>
      <c r="JB64" s="0" t="n">
        <f aca="false">IF(ISNUMBER(FIND(JB$1,$D64))=$AO$1,1,0)*VLOOKUP($Z$2,DALYs!$A$2:$MW$40,'Intervention list'!JB$195+1,0)</f>
        <v>0</v>
      </c>
      <c r="JC64" s="0" t="n">
        <f aca="false">IF(ISNUMBER(FIND(JC$1,$D64))=$AO$1,1,0)*VLOOKUP($Z$2,DALYs!$A$2:$MW$40,'Intervention list'!JC$195+1,0)</f>
        <v>0</v>
      </c>
      <c r="JD64" s="0" t="n">
        <f aca="false">IF(ISNUMBER(FIND(JD$1,$D64))=$AO$1,1,0)*VLOOKUP($Z$2,DALYs!$A$2:$MW$40,'Intervention list'!JD$195+1,0)</f>
        <v>0</v>
      </c>
      <c r="JE64" s="0" t="n">
        <f aca="false">IF(ISNUMBER(FIND(JE$1,$D64))=$AO$1,1,0)*VLOOKUP($Z$2,DALYs!$A$2:$MW$40,'Intervention list'!JE$195+1,0)</f>
        <v>0</v>
      </c>
      <c r="JF64" s="0" t="n">
        <f aca="false">IF(ISNUMBER(FIND(JF$1,$D64))=$AO$1,1,0)*VLOOKUP($Z$2,DALYs!$A$2:$MW$40,'Intervention list'!JF$195+1,0)</f>
        <v>0</v>
      </c>
      <c r="JG64" s="0" t="n">
        <f aca="false">IF(ISNUMBER(FIND(JG$1,$D64))=$AO$1,1,0)*VLOOKUP($Z$2,DALYs!$A$2:$MW$40,'Intervention list'!JG$195+1,0)</f>
        <v>0</v>
      </c>
      <c r="JH64" s="0" t="n">
        <f aca="false">IF(ISNUMBER(FIND(JH$1,$D64))=$AO$1,1,0)*VLOOKUP($Z$2,DALYs!$A$2:$MW$40,'Intervention list'!JH$195+1,0)</f>
        <v>0</v>
      </c>
      <c r="JI64" s="0" t="n">
        <f aca="false">IF(ISNUMBER(FIND(JI$1,$D64))=$AO$1,1,0)*VLOOKUP($Z$2,DALYs!$A$2:$MW$40,'Intervention list'!JI$195+1,0)</f>
        <v>0</v>
      </c>
      <c r="JJ64" s="0" t="n">
        <f aca="false">IF(ISNUMBER(FIND(JJ$1,$D64))=$AO$1,1,0)*VLOOKUP($Z$2,DALYs!$A$2:$MW$40,'Intervention list'!JJ$195+1,0)</f>
        <v>0</v>
      </c>
      <c r="JK64" s="0" t="n">
        <f aca="false">IF(ISNUMBER(FIND(JK$1,$D64))=$AO$1,1,0)*VLOOKUP($Z$2,DALYs!$A$2:$MW$40,'Intervention list'!JK$195+1,0)</f>
        <v>0</v>
      </c>
      <c r="JL64" s="0" t="n">
        <f aca="false">IF(ISNUMBER(FIND(JL$1,$D64))=$AO$1,1,0)*VLOOKUP($Z$2,DALYs!$A$2:$MW$40,'Intervention list'!JL$195+1,0)</f>
        <v>0</v>
      </c>
      <c r="JM64" s="0" t="n">
        <f aca="false">IF(ISNUMBER(FIND(JM$1,$D64))=$AO$1,1,0)*VLOOKUP($Z$2,DALYs!$A$2:$MW$40,'Intervention list'!JM$195+1,0)</f>
        <v>0</v>
      </c>
      <c r="JN64" s="0" t="n">
        <f aca="false">IF(ISNUMBER(FIND(JN$1,$D64))=$AO$1,1,0)*VLOOKUP($Z$2,DALYs!$A$2:$MW$40,'Intervention list'!JN$195+1,0)</f>
        <v>0</v>
      </c>
      <c r="JO64" s="0" t="n">
        <f aca="false">IF(ISNUMBER(FIND(JO$1,$D64))=$AO$1,1,0)*VLOOKUP($Z$2,DALYs!$A$2:$MW$40,'Intervention list'!JO$195+1,0)</f>
        <v>0</v>
      </c>
      <c r="JP64" s="0" t="n">
        <f aca="false">IF(ISNUMBER(FIND(JP$1,$D64))=$AO$1,1,0)*VLOOKUP($Z$2,DALYs!$A$2:$MW$40,'Intervention list'!JP$195+1,0)</f>
        <v>0</v>
      </c>
      <c r="JQ64" s="0" t="n">
        <f aca="false">IF(ISNUMBER(FIND(JQ$1,$D64))=$AO$1,1,0)*VLOOKUP($Z$2,DALYs!$A$2:$MW$40,'Intervention list'!JQ$195+1,0)</f>
        <v>0</v>
      </c>
      <c r="JR64" s="0" t="n">
        <f aca="false">IF(ISNUMBER(FIND(JR$1,$D64))=$AO$1,1,0)*VLOOKUP($Z$2,DALYs!$A$2:$MW$40,'Intervention list'!JR$195+1,0)</f>
        <v>0</v>
      </c>
      <c r="JS64" s="0" t="n">
        <f aca="false">IF(ISNUMBER(FIND(JS$1,$D64))=$AO$1,1,0)*VLOOKUP($Z$2,DALYs!$A$2:$MW$40,'Intervention list'!JS$195+1,0)</f>
        <v>0</v>
      </c>
      <c r="JT64" s="0" t="n">
        <f aca="false">IF(ISNUMBER(FIND(JT$1,$D64))=$AO$1,1,0)*VLOOKUP($Z$2,DALYs!$A$2:$MW$40,'Intervention list'!JT$195+1,0)</f>
        <v>0</v>
      </c>
      <c r="JU64" s="0" t="n">
        <f aca="false">IF(ISNUMBER(FIND(JU$1,$D64))=$AO$1,1,0)*VLOOKUP($Z$2,DALYs!$A$2:$MW$40,'Intervention list'!JU$195+1,0)</f>
        <v>0</v>
      </c>
      <c r="JV64" s="0" t="n">
        <f aca="false">IF(ISNUMBER(FIND(JV$1,$D64))=$AO$1,1,0)*VLOOKUP($Z$2,DALYs!$A$2:$MW$40,'Intervention list'!JV$195+1,0)</f>
        <v>0</v>
      </c>
      <c r="JW64" s="0" t="n">
        <f aca="false">IF(ISNUMBER(FIND(JW$1,$D64))=$AO$1,1,0)*VLOOKUP($Z$2,DALYs!$A$2:$MW$40,'Intervention list'!JW$195+1,0)</f>
        <v>0</v>
      </c>
      <c r="JX64" s="0" t="n">
        <f aca="false">IF(ISNUMBER(FIND(JX$1,$D64))=$AO$1,1,0)*VLOOKUP($Z$2,DALYs!$A$2:$MW$40,'Intervention list'!JX$195+1,0)</f>
        <v>0</v>
      </c>
      <c r="JY64" s="0" t="n">
        <f aca="false">IF(ISNUMBER(FIND(JY$1,$D64))=$AO$1,1,0)*VLOOKUP($Z$2,DALYs!$A$2:$MW$40,'Intervention list'!JY$195+1,0)</f>
        <v>0</v>
      </c>
      <c r="JZ64" s="0" t="n">
        <f aca="false">IF(ISNUMBER(FIND(JZ$1,$D64))=$AO$1,1,0)*VLOOKUP($Z$2,DALYs!$A$2:$MW$40,'Intervention list'!JZ$195+1,0)</f>
        <v>0</v>
      </c>
      <c r="KA64" s="0" t="n">
        <f aca="false">IF(ISNUMBER(FIND(KA$1,$D64))=$AO$1,1,0)*VLOOKUP($Z$2,DALYs!$A$2:$MW$40,'Intervention list'!KA$195+1,0)</f>
        <v>0</v>
      </c>
      <c r="KB64" s="0" t="n">
        <f aca="false">IF(ISNUMBER(FIND(KB$1,$D64))=$AO$1,1,0)*VLOOKUP($Z$2,DALYs!$A$2:$MW$40,'Intervention list'!KB$195+1,0)</f>
        <v>0</v>
      </c>
      <c r="KC64" s="0" t="n">
        <f aca="false">IF(ISNUMBER(FIND(KC$1,$D64))=$AO$1,1,0)*VLOOKUP($Z$2,DALYs!$A$2:$MW$40,'Intervention list'!KC$195+1,0)</f>
        <v>0</v>
      </c>
      <c r="KD64" s="0" t="n">
        <f aca="false">IF(ISNUMBER(FIND(KD$1,$D64))=$AO$1,1,0)*VLOOKUP($Z$2,DALYs!$A$2:$MW$40,'Intervention list'!KD$195+1,0)</f>
        <v>0</v>
      </c>
      <c r="KE64" s="0" t="n">
        <f aca="false">IF(ISNUMBER(FIND(KE$1,$D64))=$AO$1,1,0)*VLOOKUP($Z$2,DALYs!$A$2:$MW$40,'Intervention list'!KE$195+1,0)</f>
        <v>0</v>
      </c>
      <c r="KF64" s="0" t="n">
        <f aca="false">IF(ISNUMBER(FIND(KF$1,$D64))=$AO$1,1,0)*VLOOKUP($Z$2,DALYs!$A$2:$MW$40,'Intervention list'!KF$195+1,0)</f>
        <v>0</v>
      </c>
      <c r="KG64" s="0" t="n">
        <f aca="false">IF(ISNUMBER(FIND(KG$1,$D64))=$AO$1,1,0)*VLOOKUP($Z$2,DALYs!$A$2:$MW$40,'Intervention list'!KG$195+1,0)</f>
        <v>0</v>
      </c>
      <c r="KH64" s="0" t="n">
        <f aca="false">IF(ISNUMBER(FIND(KH$1,$D64))=$AO$1,1,0)*VLOOKUP($Z$2,DALYs!$A$2:$MW$40,'Intervention list'!KH$195+1,0)</f>
        <v>0</v>
      </c>
      <c r="KI64" s="0" t="n">
        <f aca="false">IF(ISNUMBER(FIND(KI$1,$D64))=$AO$1,1,0)*VLOOKUP($Z$2,DALYs!$A$2:$MW$40,'Intervention list'!KI$195+1,0)</f>
        <v>0</v>
      </c>
      <c r="KJ64" s="0" t="n">
        <f aca="false">IF(ISNUMBER(FIND(KJ$1,$D64))=$AO$1,1,0)*VLOOKUP($Z$2,DALYs!$A$2:$MW$40,'Intervention list'!KJ$195+1,0)</f>
        <v>0</v>
      </c>
      <c r="KK64" s="0" t="n">
        <f aca="false">IF(ISNUMBER(FIND(KK$1,$D64))=$AO$1,1,0)*VLOOKUP($Z$2,DALYs!$A$2:$MW$40,'Intervention list'!KK$195+1,0)</f>
        <v>0</v>
      </c>
      <c r="KL64" s="0" t="n">
        <f aca="false">IF(ISNUMBER(FIND(KL$1,$D64))=$AO$1,1,0)*VLOOKUP($Z$2,DALYs!$A$2:$MW$40,'Intervention list'!KL$195+1,0)</f>
        <v>0</v>
      </c>
      <c r="KM64" s="0" t="n">
        <f aca="false">IF(ISNUMBER(FIND(KM$1,$D64))=$AO$1,1,0)*VLOOKUP($Z$2,DALYs!$A$2:$MW$40,'Intervention list'!KM$195+1,0)</f>
        <v>0</v>
      </c>
      <c r="KN64" s="0" t="n">
        <f aca="false">IF(ISNUMBER(FIND(KN$1,$D64))=$AO$1,1,0)*VLOOKUP($Z$2,DALYs!$A$2:$MW$40,'Intervention list'!KN$195+1,0)</f>
        <v>0</v>
      </c>
      <c r="KO64" s="0" t="n">
        <f aca="false">IF(ISNUMBER(FIND(KO$1,$D64))=$AO$1,1,0)*VLOOKUP($Z$2,DALYs!$A$2:$MW$40,'Intervention list'!KO$195+1,0)</f>
        <v>0</v>
      </c>
      <c r="KP64" s="0" t="n">
        <f aca="false">IF(ISNUMBER(FIND(KP$1,$D64))=$AO$1,1,0)*VLOOKUP($Z$2,DALYs!$A$2:$MW$40,'Intervention list'!KP$195+1,0)</f>
        <v>0</v>
      </c>
      <c r="KQ64" s="0" t="n">
        <f aca="false">IF(ISNUMBER(FIND(KQ$1,$D64))=$AO$1,1,0)*VLOOKUP($Z$2,DALYs!$A$2:$MW$40,'Intervention list'!KQ$195+1,0)</f>
        <v>0</v>
      </c>
      <c r="KR64" s="0" t="n">
        <f aca="false">IF(ISNUMBER(FIND(KR$1,$D64))=$AO$1,1,0)*VLOOKUP($Z$2,DALYs!$A$2:$MW$40,'Intervention list'!KR$195+1,0)</f>
        <v>0</v>
      </c>
      <c r="KS64" s="0" t="n">
        <f aca="false">IF(ISNUMBER(FIND(KS$1,$D64))=$AO$1,1,0)*VLOOKUP($Z$2,DALYs!$A$2:$MW$40,'Intervention list'!KS$195+1,0)</f>
        <v>0</v>
      </c>
      <c r="KT64" s="0" t="n">
        <f aca="false">IF(ISNUMBER(FIND(KT$1,$D64))=$AO$1,1,0)*VLOOKUP($Z$2,DALYs!$A$2:$MW$40,'Intervention list'!KT$195+1,0)</f>
        <v>0</v>
      </c>
      <c r="KU64" s="0" t="n">
        <f aca="false">IF(ISNUMBER(FIND(KU$1,$D64))=$AO$1,1,0)*VLOOKUP($Z$2,DALYs!$A$2:$MW$40,'Intervention list'!KU$195+1,0)</f>
        <v>0</v>
      </c>
      <c r="KV64" s="0" t="n">
        <f aca="false">IF(ISNUMBER(FIND(KV$1,$D64))=$AO$1,1,0)*VLOOKUP($Z$2,DALYs!$A$2:$MW$40,'Intervention list'!KV$195+1,0)</f>
        <v>0</v>
      </c>
      <c r="KW64" s="0" t="n">
        <f aca="false">IF(ISNUMBER(FIND(KW$1,$D64))=$AO$1,1,0)*VLOOKUP($Z$2,DALYs!$A$2:$MW$40,'Intervention list'!KW$195+1,0)</f>
        <v>0</v>
      </c>
      <c r="KX64" s="0" t="n">
        <f aca="false">IF(ISNUMBER(FIND(KX$1,$D64))=$AO$1,1,0)*VLOOKUP($Z$2,DALYs!$A$2:$MW$40,'Intervention list'!KX$195+1,0)</f>
        <v>0</v>
      </c>
      <c r="KY64" s="0" t="n">
        <f aca="false">IF(ISNUMBER(FIND(KY$1,$D64))=$AO$1,1,0)*VLOOKUP($Z$2,DALYs!$A$2:$MW$40,'Intervention list'!KY$195+1,0)</f>
        <v>0</v>
      </c>
      <c r="KZ64" s="0" t="n">
        <f aca="false">IF(ISNUMBER(FIND(KZ$1,$D64))=$AO$1,1,0)*VLOOKUP($Z$2,DALYs!$A$2:$MW$40,'Intervention list'!KZ$195+1,0)</f>
        <v>0</v>
      </c>
      <c r="LA64" s="0" t="n">
        <f aca="false">IF(ISNUMBER(FIND(LA$1,$D64))=$AO$1,1,0)*VLOOKUP($Z$2,DALYs!$A$2:$MW$40,'Intervention list'!LA$195+1,0)</f>
        <v>0</v>
      </c>
      <c r="LB64" s="0" t="n">
        <f aca="false">IF(ISNUMBER(FIND(LB$1,$D64))=$AO$1,1,0)*VLOOKUP($Z$2,DALYs!$A$2:$MW$40,'Intervention list'!LB$195+1,0)</f>
        <v>0</v>
      </c>
      <c r="LC64" s="0" t="n">
        <f aca="false">IF(ISNUMBER(FIND(LC$1,$D64))=$AO$1,1,0)*VLOOKUP($Z$2,DALYs!$A$2:$MW$40,'Intervention list'!LC$195+1,0)</f>
        <v>0</v>
      </c>
      <c r="LD64" s="0" t="n">
        <f aca="false">IF(ISNUMBER(FIND(LD$1,$D64))=$AO$1,1,0)*VLOOKUP($Z$2,DALYs!$A$2:$MW$40,'Intervention list'!LD$195+1,0)</f>
        <v>0</v>
      </c>
      <c r="LE64" s="0" t="n">
        <f aca="false">IF(ISNUMBER(FIND(LE$1,$D64))=$AO$1,1,0)*VLOOKUP($Z$2,DALYs!$A$2:$MW$40,'Intervention list'!LE$195+1,0)</f>
        <v>0</v>
      </c>
      <c r="LF64" s="0" t="n">
        <f aca="false">IF(ISNUMBER(FIND(LF$1,$D64))=$AO$1,1,0)*VLOOKUP($Z$2,DALYs!$A$2:$MW$40,'Intervention list'!LF$195+1,0)</f>
        <v>0</v>
      </c>
      <c r="LG64" s="0" t="n">
        <f aca="false">IF(ISNUMBER(FIND(LG$1,$D64))=$AO$1,1,0)*VLOOKUP($Z$2,DALYs!$A$2:$MW$40,'Intervention list'!LG$195+1,0)</f>
        <v>0</v>
      </c>
      <c r="LH64" s="0" t="n">
        <f aca="false">IF(ISNUMBER(FIND(LH$1,$D64))=$AO$1,1,0)*VLOOKUP($Z$2,DALYs!$A$2:$MW$40,'Intervention list'!LH$195+1,0)</f>
        <v>0</v>
      </c>
      <c r="LI64" s="0" t="n">
        <f aca="false">IF(ISNUMBER(FIND(LI$1,$D64))=$AO$1,1,0)*VLOOKUP($Z$2,DALYs!$A$2:$MW$40,'Intervention list'!LI$195+1,0)</f>
        <v>0</v>
      </c>
      <c r="LJ64" s="0" t="n">
        <f aca="false">IF(ISNUMBER(FIND(LJ$1,$D64))=$AO$1,1,0)*VLOOKUP($Z$2,DALYs!$A$2:$MW$40,'Intervention list'!LJ$195+1,0)</f>
        <v>0</v>
      </c>
      <c r="LK64" s="0" t="n">
        <f aca="false">IF(ISNUMBER(FIND(LK$1,$D64))=$AO$1,1,0)*VLOOKUP($Z$2,DALYs!$A$2:$MW$40,'Intervention list'!LK$195+1,0)</f>
        <v>0</v>
      </c>
      <c r="LL64" s="0" t="n">
        <f aca="false">IF(ISNUMBER(FIND(LL$1,$D64))=$AO$1,1,0)*VLOOKUP($Z$2,DALYs!$A$2:$MW$40,'Intervention list'!LL$195+1,0)</f>
        <v>0</v>
      </c>
      <c r="LM64" s="0" t="n">
        <f aca="false">IF(ISNUMBER(FIND(LM$1,$D64))=$AO$1,1,0)*VLOOKUP($Z$2,DALYs!$A$2:$MW$40,'Intervention list'!LM$195+1,0)</f>
        <v>0</v>
      </c>
      <c r="LN64" s="0" t="n">
        <f aca="false">IF(ISNUMBER(FIND(LN$1,$D64))=$AO$1,1,0)*VLOOKUP($Z$2,DALYs!$A$2:$MW$40,'Intervention list'!LN$195+1,0)</f>
        <v>0</v>
      </c>
      <c r="LO64" s="0" t="n">
        <f aca="false">IF(ISNUMBER(FIND(LO$1,$D64))=$AO$1,1,0)*VLOOKUP($Z$2,DALYs!$A$2:$MW$40,'Intervention list'!LO$195+1,0)</f>
        <v>0</v>
      </c>
      <c r="LP64" s="0" t="n">
        <f aca="false">IF(ISNUMBER(FIND(LP$1,$D64))=$AO$1,1,0)*VLOOKUP($Z$2,DALYs!$A$2:$MW$40,'Intervention list'!LP$195+1,0)</f>
        <v>0</v>
      </c>
      <c r="LQ64" s="0" t="n">
        <f aca="false">IF(ISNUMBER(FIND(LQ$1,$D64))=$AO$1,1,0)*VLOOKUP($Z$2,DALYs!$A$2:$MW$40,'Intervention list'!LQ$195+1,0)</f>
        <v>0</v>
      </c>
      <c r="LR64" s="0" t="n">
        <f aca="false">IF(ISNUMBER(FIND(LR$1,$D64))=$AO$1,1,0)*VLOOKUP($Z$2,DALYs!$A$2:$MW$40,'Intervention list'!LR$195+1,0)</f>
        <v>0</v>
      </c>
      <c r="LS64" s="0" t="n">
        <f aca="false">IF(ISNUMBER(FIND(LS$1,$D64))=$AO$1,1,0)*VLOOKUP($Z$2,DALYs!$A$2:$MW$40,'Intervention list'!LS$195+1,0)</f>
        <v>0</v>
      </c>
      <c r="LT64" s="0" t="n">
        <f aca="false">IF(ISNUMBER(FIND(LT$1,$D64))=$AO$1,1,0)*VLOOKUP($Z$2,DALYs!$A$2:$MW$40,'Intervention list'!LT$195+1,0)</f>
        <v>0</v>
      </c>
      <c r="LU64" s="0" t="n">
        <f aca="false">IF(ISNUMBER(FIND(LU$1,$D64))=$AO$1,1,0)*VLOOKUP($Z$2,DALYs!$A$2:$MW$40,'Intervention list'!LU$195+1,0)</f>
        <v>0</v>
      </c>
      <c r="LV64" s="0" t="n">
        <f aca="false">IF(ISNUMBER(FIND(LV$1,$D64))=$AO$1,1,0)*VLOOKUP($Z$2,DALYs!$A$2:$MW$40,'Intervention list'!LV$195+1,0)</f>
        <v>0</v>
      </c>
      <c r="LW64" s="0" t="n">
        <f aca="false">IF(ISNUMBER(FIND(LW$1,$D64))=$AO$1,1,0)*VLOOKUP($Z$2,DALYs!$A$2:$MW$40,'Intervention list'!LW$195+1,0)</f>
        <v>0</v>
      </c>
      <c r="LX64" s="0" t="n">
        <f aca="false">IF(ISNUMBER(FIND(LX$1,$D64))=$AO$1,1,0)*VLOOKUP($Z$2,DALYs!$A$2:$MW$40,'Intervention list'!LX$195+1,0)</f>
        <v>0</v>
      </c>
      <c r="LY64" s="0" t="n">
        <f aca="false">IF(ISNUMBER(FIND(LY$1,$D64))=$AO$1,1,0)*VLOOKUP($Z$2,DALYs!$A$2:$MW$40,'Intervention list'!LY$195+1,0)</f>
        <v>0</v>
      </c>
      <c r="LZ64" s="0" t="n">
        <f aca="false">IF(ISNUMBER(FIND(LZ$1,$D64))=$AO$1,1,0)*VLOOKUP($Z$2,DALYs!$A$2:$MW$40,'Intervention list'!LZ$195+1,0)</f>
        <v>0</v>
      </c>
      <c r="MA64" s="0" t="n">
        <f aca="false">IF(ISNUMBER(FIND(MA$1,$D64))=$AO$1,1,0)*VLOOKUP($Z$2,DALYs!$A$2:$MW$40,'Intervention list'!MA$195+1,0)</f>
        <v>0</v>
      </c>
      <c r="MB64" s="0" t="n">
        <f aca="false">IF(ISNUMBER(FIND(MB$1,$D64))=$AO$1,1,0)*VLOOKUP($Z$2,DALYs!$A$2:$MW$40,'Intervention list'!MB$195+1,0)</f>
        <v>0</v>
      </c>
      <c r="MC64" s="0" t="n">
        <f aca="false">IF(ISNUMBER(FIND(MC$1,$D64))=$AO$1,1,0)*VLOOKUP($Z$2,DALYs!$A$2:$MW$40,'Intervention list'!MC$195+1,0)</f>
        <v>0</v>
      </c>
      <c r="MD64" s="0" t="n">
        <f aca="false">IF(ISNUMBER(FIND(MD$1,$D64))=$AO$1,1,0)*VLOOKUP($Z$2,DALYs!$A$2:$MW$40,'Intervention list'!MD$195+1,0)</f>
        <v>0</v>
      </c>
      <c r="ME64" s="0" t="n">
        <f aca="false">IF(ISNUMBER(FIND(ME$1,$D64))=$AO$1,1,0)*VLOOKUP($Z$2,DALYs!$A$2:$MW$40,'Intervention list'!ME$195+1,0)</f>
        <v>0</v>
      </c>
      <c r="MF64" s="0" t="n">
        <f aca="false">IF(ISNUMBER(FIND(MF$1,$D64))=$AO$1,1,0)*VLOOKUP($Z$2,DALYs!$A$2:$MW$40,'Intervention list'!MF$195+1,0)</f>
        <v>0</v>
      </c>
      <c r="MG64" s="0" t="n">
        <f aca="false">IF(ISNUMBER(FIND(MG$1,$D64))=$AO$1,1,0)*VLOOKUP($Z$2,DALYs!$A$2:$MW$40,'Intervention list'!MG$195+1,0)</f>
        <v>0</v>
      </c>
      <c r="MH64" s="0" t="n">
        <f aca="false">IF(ISNUMBER(FIND(MH$1,$D64))=$AO$1,1,0)*VLOOKUP($Z$2,DALYs!$A$2:$MW$40,'Intervention list'!MH$195+1,0)</f>
        <v>0</v>
      </c>
      <c r="MI64" s="0" t="n">
        <f aca="false">IF(ISNUMBER(FIND(MI$1,$D64))=$AO$1,1,0)*VLOOKUP($Z$2,DALYs!$A$2:$MW$40,'Intervention list'!MI$195+1,0)</f>
        <v>0</v>
      </c>
      <c r="MJ64" s="0" t="n">
        <f aca="false">IF(ISNUMBER(FIND(MJ$1,$D64))=$AO$1,1,0)*VLOOKUP($Z$2,DALYs!$A$2:$MW$40,'Intervention list'!MJ$195+1,0)</f>
        <v>0</v>
      </c>
      <c r="MK64" s="0" t="n">
        <f aca="false">IF(ISNUMBER(FIND(MK$1,$D64))=$AO$1,1,0)*VLOOKUP($Z$2,DALYs!$A$2:$MW$40,'Intervention list'!MK$195+1,0)</f>
        <v>0</v>
      </c>
      <c r="ML64" s="0" t="n">
        <f aca="false">IF(ISNUMBER(FIND(ML$1,$D64))=$AO$1,1,0)*VLOOKUP($Z$2,DALYs!$A$2:$MW$40,'Intervention list'!ML$195+1,0)</f>
        <v>0</v>
      </c>
      <c r="MM64" s="0" t="n">
        <f aca="false">IF(ISNUMBER(FIND(MM$1,$D64))=$AO$1,1,0)*VLOOKUP($Z$2,DALYs!$A$2:$MW$40,'Intervention list'!MM$195+1,0)</f>
        <v>0</v>
      </c>
      <c r="MN64" s="0" t="n">
        <f aca="false">IF(ISNUMBER(FIND(MN$1,$D64))=$AO$1,1,0)*VLOOKUP($Z$2,DALYs!$A$2:$MW$40,'Intervention list'!MN$195+1,0)</f>
        <v>0</v>
      </c>
      <c r="MO64" s="0" t="n">
        <f aca="false">IF(ISNUMBER(FIND(MO$1,$D64))=$AO$1,1,0)*VLOOKUP($Z$2,DALYs!$A$2:$MW$40,'Intervention list'!MO$195+1,0)</f>
        <v>0</v>
      </c>
      <c r="MP64" s="0" t="n">
        <f aca="false">IF(ISNUMBER(FIND(MP$1,$D64))=$AO$1,1,0)*VLOOKUP($Z$2,DALYs!$A$2:$MW$40,'Intervention list'!MP$195+1,0)</f>
        <v>0</v>
      </c>
      <c r="MQ64" s="0" t="n">
        <f aca="false">IF(ISNUMBER(FIND(MQ$1,$D64))=$AO$1,1,0)*VLOOKUP($Z$2,DALYs!$A$2:$MW$40,'Intervention list'!MQ$195+1,0)</f>
        <v>0</v>
      </c>
      <c r="MR64" s="0" t="n">
        <f aca="false">IF(ISNUMBER(FIND(MR$1,$D64))=$AO$1,1,0)*VLOOKUP($Z$2,DALYs!$A$2:$MW$40,'Intervention list'!MR$195+1,0)</f>
        <v>0</v>
      </c>
      <c r="MS64" s="0" t="n">
        <f aca="false">IF(ISNUMBER(FIND(MS$1,$D64))=$AO$1,1,0)*VLOOKUP($Z$2,DALYs!$A$2:$MW$40,'Intervention list'!MS$195+1,0)</f>
        <v>0</v>
      </c>
      <c r="MT64" s="0" t="n">
        <f aca="false">IF(ISNUMBER(FIND(MT$1,$D64))=$AO$1,1,0)*VLOOKUP($Z$2,DALYs!$A$2:$MW$40,'Intervention list'!MT$195+1,0)</f>
        <v>0</v>
      </c>
      <c r="MU64" s="0" t="n">
        <f aca="false">IF(ISNUMBER(FIND(MU$1,$D64))=$AO$1,1,0)*VLOOKUP($Z$2,DALYs!$A$2:$MW$40,'Intervention list'!MU$195+1,0)</f>
        <v>0</v>
      </c>
      <c r="MV64" s="0" t="n">
        <f aca="false">IF(ISNUMBER(FIND(MV$1,$D64))=$AO$1,1,0)*VLOOKUP($Z$2,DALYs!$A$2:$MW$40,'Intervention list'!MV$195+1,0)</f>
        <v>0</v>
      </c>
      <c r="MW64" s="0" t="n">
        <f aca="false">IF(ISNUMBER(FIND(MW$1,$D64))=$AO$1,1,0)*VLOOKUP($Z$2,DALYs!$A$2:$MW$40,'Intervention list'!MW$195+1,0)</f>
        <v>0</v>
      </c>
      <c r="MX64" s="0" t="n">
        <f aca="false">IF(ISNUMBER(FIND(MX$1,$D64))=$AO$1,1,0)*VLOOKUP($Z$2,DALYs!$A$2:$MW$40,'Intervention list'!MX$195+1,0)</f>
        <v>0</v>
      </c>
      <c r="MY64" s="0" t="n">
        <f aca="false">IF(ISNUMBER(FIND(MY$1,$D64))=$AO$1,1,0)*VLOOKUP($Z$2,DALYs!$A$2:$MW$40,'Intervention list'!MY$195+1,0)</f>
        <v>0</v>
      </c>
      <c r="MZ64" s="0" t="n">
        <f aca="false">IF(ISNUMBER(FIND(MZ$1,$D64))=$AO$1,1,0)*VLOOKUP($Z$2,DALYs!$A$2:$MW$40,'Intervention list'!MZ$195+1,0)</f>
        <v>0</v>
      </c>
      <c r="NA64" s="0" t="n">
        <f aca="false">IF(ISNUMBER(FIND(NA$1,$D64))=$AO$1,1,0)*VLOOKUP($Z$2,DALYs!$A$2:$MW$40,'Intervention list'!NA$195+1,0)</f>
        <v>0</v>
      </c>
      <c r="NB64" s="0" t="n">
        <f aca="false">IF(ISNUMBER(FIND(NB$1,$D64))=$AO$1,1,0)*VLOOKUP($Z$2,DALYs!$A$2:$MW$40,'Intervention list'!NB$195+1,0)</f>
        <v>0</v>
      </c>
      <c r="NC64" s="0" t="n">
        <f aca="false">IF(ISNUMBER(FIND(NC$1,$D64))=$AO$1,1,0)*VLOOKUP($Z$2,DALYs!$A$2:$MW$40,'Intervention list'!NC$195+1,0)</f>
        <v>0</v>
      </c>
      <c r="ND64" s="0" t="n">
        <f aca="false">IF(ISNUMBER(FIND(ND$1,$D64))=$AO$1,1,0)*VLOOKUP($Z$2,DALYs!$A$2:$MW$40,'Intervention list'!ND$195+1,0)</f>
        <v>0</v>
      </c>
      <c r="NE64" s="0" t="n">
        <f aca="false">IF(ISNUMBER(FIND(NE$1,$D64))=$AO$1,1,0)*VLOOKUP($Z$2,DALYs!$A$2:$MW$40,'Intervention list'!NE$195+1,0)</f>
        <v>0</v>
      </c>
      <c r="NF64" s="0" t="n">
        <f aca="false">IF(ISNUMBER(FIND(NF$1,$D64))=$AO$1,1,0)*VLOOKUP($Z$2,DALYs!$A$2:$MW$40,'Intervention list'!NF$195+1,0)</f>
        <v>0</v>
      </c>
      <c r="NG64" s="0" t="n">
        <f aca="false">IF(ISNUMBER(FIND(NG$1,$D64))=$AO$1,1,0)*VLOOKUP($Z$2,DALYs!$A$2:$MW$40,'Intervention list'!NG$195+1,0)</f>
        <v>0</v>
      </c>
      <c r="NH64" s="0" t="n">
        <f aca="false">IF(ISNUMBER(FIND(NH$1,$D64))=$AO$1,1,0)*VLOOKUP($Z$2,DALYs!$A$2:$MW$40,'Intervention list'!NH$195+1,0)</f>
        <v>0</v>
      </c>
      <c r="NI64" s="0" t="n">
        <f aca="false">IF(ISNUMBER(FIND(NI$1,$D64))=$AO$1,1,0)*VLOOKUP($Z$2,DALYs!$A$2:$MW$40,'Intervention list'!NI$195+1,0)</f>
        <v>0</v>
      </c>
      <c r="NJ64" s="0" t="n">
        <f aca="false">IF(ISNUMBER(FIND(NJ$1,$D64))=$AO$1,1,0)*VLOOKUP($Z$2,DALYs!$A$2:$MW$40,'Intervention list'!NJ$195+1,0)</f>
        <v>0</v>
      </c>
      <c r="NK64" s="0" t="n">
        <f aca="false">IF(ISNUMBER(FIND(NK$1,$D64))=$AO$1,1,0)*VLOOKUP($Z$2,DALYs!$A$2:$MW$40,'Intervention list'!NK$195+1,0)</f>
        <v>0</v>
      </c>
      <c r="NL64" s="0" t="n">
        <f aca="false">IF(ISNUMBER(FIND(NL$1,$D64))=$AO$1,1,0)*VLOOKUP($Z$2,DALYs!$A$2:$MW$40,'Intervention list'!NL$195+1,0)</f>
        <v>0</v>
      </c>
      <c r="NM64" s="0" t="n">
        <f aca="false">IF(ISNUMBER(FIND(NM$1,$D64))=$AO$1,1,0)*VLOOKUP($Z$2,DALYs!$A$2:$MW$40,'Intervention list'!NM$195+1,0)</f>
        <v>0</v>
      </c>
      <c r="NN64" s="0" t="n">
        <f aca="false">IF(ISNUMBER(FIND(NN$1,$D64))=$AO$1,1,0)*VLOOKUP($Z$2,DALYs!$A$2:$MW$40,'Intervention list'!NN$195+1,0)</f>
        <v>0</v>
      </c>
      <c r="NO64" s="0" t="n">
        <f aca="false">IF(ISNUMBER(FIND(NO$1,$D64))=$AO$1,1,0)*VLOOKUP($Z$2,DALYs!$A$2:$MW$40,'Intervention list'!NO$195+1,0)</f>
        <v>0</v>
      </c>
      <c r="NP64" s="0" t="n">
        <f aca="false">IF(ISNUMBER(FIND(NP$1,$D64))=$AO$1,1,0)*VLOOKUP($Z$2,DALYs!$A$2:$MW$40,'Intervention list'!NP$195+1,0)</f>
        <v>0</v>
      </c>
      <c r="NQ64" s="0" t="n">
        <f aca="false">IF(ISNUMBER(FIND(NQ$1,$D64))=$AO$1,1,0)*VLOOKUP($Z$2,DALYs!$A$2:$MW$40,'Intervention list'!NQ$195+1,0)</f>
        <v>0</v>
      </c>
      <c r="NR64" s="0" t="n">
        <f aca="false">IF(ISNUMBER(FIND(NR$1,$D64))=$AO$1,1,0)*VLOOKUP($Z$2,DALYs!$A$2:$MW$40,'Intervention list'!NR$195+1,0)</f>
        <v>0</v>
      </c>
      <c r="NS64" s="0" t="n">
        <f aca="false">IF(ISNUMBER(FIND(NS$1,$D64))=$AO$1,1,0)*VLOOKUP($Z$2,DALYs!$A$2:$MW$40,'Intervention list'!NS$195+1,0)</f>
        <v>0</v>
      </c>
      <c r="NT64" s="0" t="n">
        <f aca="false">IF(ISNUMBER(FIND(NT$1,$D64))=$AO$1,1,0)*VLOOKUP($Z$2,DALYs!$A$2:$MW$40,'Intervention list'!NT$195+1,0)</f>
        <v>0</v>
      </c>
      <c r="NU64" s="0" t="n">
        <f aca="false">IF(ISNUMBER(FIND(NU$1,$D64))=$AO$1,1,0)*VLOOKUP($Z$2,DALYs!$A$2:$MW$40,'Intervention list'!NU$195+1,0)</f>
        <v>0</v>
      </c>
      <c r="NV64" s="0" t="n">
        <f aca="false">IF(ISNUMBER(FIND(NV$1,$D64))=$AO$1,1,0)*VLOOKUP($Z$2,DALYs!$A$2:$MW$40,'Intervention list'!NV$195+1,0)</f>
        <v>0</v>
      </c>
      <c r="NW64" s="0" t="n">
        <f aca="false">IF(ISNUMBER(FIND(NW$1,$D64))=$AO$1,1,0)*VLOOKUP($Z$2,DALYs!$A$2:$MW$40,'Intervention list'!NW$195+1,0)</f>
        <v>0</v>
      </c>
      <c r="NX64" s="0" t="n">
        <f aca="false">IF(ISNUMBER(FIND(NX$1,$D64))=$AO$1,1,0)*VLOOKUP($Z$2,DALYs!$A$2:$MW$40,'Intervention list'!NX$195+1,0)</f>
        <v>0</v>
      </c>
      <c r="NY64" s="0" t="n">
        <f aca="false">IF(ISNUMBER(FIND(NY$1,$D64))=$AO$1,1,0)*VLOOKUP($Z$2,DALYs!$A$2:$MW$40,'Intervention list'!NY$195+1,0)</f>
        <v>0</v>
      </c>
      <c r="NZ64" s="0" t="n">
        <f aca="false">IF(ISNUMBER(FIND(NZ$1,$D64))=$AO$1,1,0)*VLOOKUP($Z$2,DALYs!$A$2:$MW$40,'Intervention list'!NZ$195+1,0)</f>
        <v>0</v>
      </c>
      <c r="OA64" s="0" t="n">
        <f aca="false">IF(ISNUMBER(FIND(OA$1,$D64))=$AO$1,1,0)*VLOOKUP($Z$2,DALYs!$A$2:$MW$40,'Intervention list'!OA$195+1,0)</f>
        <v>0</v>
      </c>
      <c r="OB64" s="0" t="n">
        <f aca="false">IF(ISNUMBER(FIND(OB$1,$D64))=$AO$1,1,0)*VLOOKUP($Z$2,DALYs!$A$2:$MW$40,'Intervention list'!OB$195+1,0)</f>
        <v>0</v>
      </c>
      <c r="OC64" s="0" t="n">
        <f aca="false">IF(ISNUMBER(FIND(OC$1,$D64))=$AO$1,1,0)*VLOOKUP($Z$2,DALYs!$A$2:$MW$40,'Intervention list'!OC$195+1,0)</f>
        <v>0</v>
      </c>
      <c r="OD64" s="0" t="n">
        <f aca="false">IF(ISNUMBER(FIND(OD$1,$D64))=$AO$1,1,0)*VLOOKUP($Z$2,DALYs!$A$2:$MW$40,'Intervention list'!OD$195+1,0)</f>
        <v>0</v>
      </c>
      <c r="OE64" s="0" t="n">
        <f aca="false">IF(ISNUMBER(FIND(OE$1,$D64))=$AO$1,1,0)*VLOOKUP($Z$2,DALYs!$A$2:$MW$40,'Intervention list'!OE$195+1,0)</f>
        <v>0</v>
      </c>
      <c r="OF64" s="0" t="n">
        <f aca="false">IF(ISNUMBER(FIND(OF$1,$D64))=$AO$1,1,0)*VLOOKUP($Z$2,DALYs!$A$2:$MW$40,'Intervention list'!OF$195+1,0)</f>
        <v>0</v>
      </c>
      <c r="OG64" s="0" t="n">
        <f aca="false">IF(ISNUMBER(FIND(OG$1,$D64))=$AO$1,1,0)*VLOOKUP($Z$2,DALYs!$A$2:$MW$40,'Intervention list'!OG$195+1,0)</f>
        <v>0</v>
      </c>
      <c r="OH64" s="0" t="n">
        <f aca="false">IF(ISNUMBER(FIND(OH$1,$D64))=$AO$1,1,0)*VLOOKUP($Z$2,DALYs!$A$2:$MW$40,'Intervention list'!OH$195+1,0)</f>
        <v>0</v>
      </c>
      <c r="OI64" s="0" t="n">
        <f aca="false">IF(ISNUMBER(FIND(OI$1,$D64))=$AO$1,1,0)*VLOOKUP($Z$2,DALYs!$A$2:$MW$40,'Intervention list'!OI$195+1,0)</f>
        <v>0</v>
      </c>
      <c r="OJ64" s="0" t="n">
        <f aca="false">IF(ISNUMBER(FIND(OJ$1,$D64))=$AO$1,1,0)*VLOOKUP($Z$2,DALYs!$A$2:$MW$40,'Intervention list'!OJ$195+1,0)</f>
        <v>0</v>
      </c>
      <c r="OK64" s="0" t="n">
        <f aca="false">IF(ISNUMBER(FIND(OK$1,$D64))=$AO$1,1,0)*VLOOKUP($Z$2,DALYs!$A$2:$MW$40,'Intervention list'!OK$195+1,0)</f>
        <v>0</v>
      </c>
      <c r="OL64" s="0" t="n">
        <f aca="false">IF(ISNUMBER(FIND(OL$1,$D64))=$AO$1,1,0)*VLOOKUP($Z$2,DALYs!$A$2:$MW$40,'Intervention list'!OL$195+1,0)</f>
        <v>0</v>
      </c>
      <c r="OM64" s="0" t="n">
        <f aca="false">IF(ISNUMBER(FIND(OM$1,$D64))=$AO$1,1,0)*VLOOKUP($Z$2,DALYs!$A$2:$MW$40,'Intervention list'!OM$195+1,0)</f>
        <v>0</v>
      </c>
      <c r="ON64" s="0" t="n">
        <f aca="false">IF(ISNUMBER(FIND(ON$1,$D64))=$AO$1,1,0)*VLOOKUP($Z$2,DALYs!$A$2:$MW$40,'Intervention list'!ON$195+1,0)</f>
        <v>0</v>
      </c>
      <c r="OO64" s="0" t="n">
        <f aca="false">IF(ISNUMBER(FIND(OO$1,$D64))=$AO$1,1,0)*VLOOKUP($Z$2,DALYs!$A$2:$MW$40,'Intervention list'!OO$195+1,0)</f>
        <v>0</v>
      </c>
      <c r="OP64" s="0" t="n">
        <f aca="false">IF(ISNUMBER(FIND(OP$1,$D64))=$AO$1,1,0)*VLOOKUP($Z$2,DALYs!$A$2:$MW$40,'Intervention list'!OP$195+1,0)</f>
        <v>0</v>
      </c>
      <c r="OQ64" s="0" t="n">
        <f aca="false">IF(ISNUMBER(FIND(OQ$1,$D64))=$AO$1,1,0)*VLOOKUP($Z$2,DALYs!$A$2:$MW$40,'Intervention list'!OQ$195+1,0)</f>
        <v>0</v>
      </c>
      <c r="OR64" s="0" t="n">
        <f aca="false">IF(ISNUMBER(FIND(OR$1,$D64))=$AO$1,1,0)*VLOOKUP($Z$2,DALYs!$A$2:$MW$40,'Intervention list'!OR$195+1,0)</f>
        <v>0</v>
      </c>
      <c r="OS64" s="0" t="n">
        <f aca="false">IF(ISNUMBER(FIND(OS$1,$D64))=$AO$1,1,0)*VLOOKUP($Z$2,DALYs!$A$2:$MW$40,'Intervention list'!OS$195+1,0)</f>
        <v>0</v>
      </c>
      <c r="OT64" s="0" t="n">
        <f aca="false">IF(ISNUMBER(FIND(OT$1,$D64))=$AO$1,1,0)*VLOOKUP($Z$2,DALYs!$A$2:$MW$40,'Intervention list'!OT$195+1,0)</f>
        <v>0</v>
      </c>
      <c r="OU64" s="0" t="n">
        <f aca="false">IF(ISNUMBER(FIND(OU$1,$D64))=$AO$1,1,0)*VLOOKUP($Z$2,DALYs!$A$2:$MW$40,'Intervention list'!OU$195+1,0)</f>
        <v>0</v>
      </c>
      <c r="OV64" s="0" t="n">
        <f aca="false">IF(ISNUMBER(FIND(OV$1,$D64))=$AO$1,1,0)*VLOOKUP($Z$2,DALYs!$A$2:$MW$40,'Intervention list'!OV$195+1,0)</f>
        <v>0</v>
      </c>
      <c r="OW64" s="0" t="n">
        <f aca="false">IF(ISNUMBER(FIND(OW$1,$D64))=$AO$1,1,0)*VLOOKUP($Z$2,DALYs!$A$2:$MW$40,'Intervention list'!OW$195+1,0)</f>
        <v>0</v>
      </c>
      <c r="OX64" s="0" t="n">
        <f aca="false">IF(ISNUMBER(FIND(OX$1,$D64))=$AO$1,1,0)*VLOOKUP($Z$2,DALYs!$A$2:$MW$40,'Intervention list'!OX$195+1,0)</f>
        <v>0</v>
      </c>
    </row>
    <row r="65" customFormat="false" ht="15.75" hidden="false" customHeight="false" outlineLevel="0" collapsed="false">
      <c r="A65" s="6" t="s">
        <v>22</v>
      </c>
      <c r="B65" s="6" t="s">
        <v>12</v>
      </c>
      <c r="C65" s="26" t="s">
        <v>13</v>
      </c>
      <c r="D65" s="7" t="s">
        <v>23</v>
      </c>
      <c r="E65" s="7" t="str">
        <f aca="false">SUBSTITUTE(D65,0.2,X65)</f>
        <v>HIV/AIDS: 0.03</v>
      </c>
      <c r="F65" s="0" t="s">
        <v>14</v>
      </c>
      <c r="G65" s="8" t="n">
        <v>1.69335686488525</v>
      </c>
      <c r="H65" s="9" t="n">
        <v>1089</v>
      </c>
      <c r="I65" s="9" t="n">
        <f aca="false">IF(H65="","",(H65*(VLOOKUP($Z$2,Worksheet,11,0)^4)))</f>
        <v>1586.7744670225</v>
      </c>
      <c r="J65" s="9" t="n">
        <f aca="false">IF(I65="","",I65*VLOOKUP($Z$2,Worksheet,12,0))</f>
        <v>1778.47262742486</v>
      </c>
      <c r="K65" s="9" t="n">
        <f aca="false">IF(I65="","",I65*VLOOKUP($Z$2, Worksheet, 13, 0))</f>
        <v>1557.91737049888</v>
      </c>
      <c r="L65" s="9" t="n">
        <f aca="false">IF(J65="",VLOOKUP($Z$2, Worksheet, 14, 0),J65)</f>
        <v>1778.47262742486</v>
      </c>
      <c r="M65" s="9" t="n">
        <f aca="false">IF(L65&lt;VLOOKUP($Z$2,'Country sheet'!$A$3:$P$41,15,0), VLOOKUP($Z$2,'Country sheet'!$A$3:$P$41,15,0), L65)/0.7</f>
        <v>2540.67518203552</v>
      </c>
      <c r="N65" s="27" t="n">
        <f aca="false">IFERROR(IF(AC65=$AO$1,VLOOKUP(F65,AO$42:AX$46,MATCH(AC$1,AP$41:AX$41,0)+1,0)/COUNTIFS($F$2:$F$194,$F65,$AC$2:$AC$194,$AO$1),0),0) + IFERROR(IF(AD65=$AO$1,VLOOKUP(F65,AO$42:AX$46,MATCH(AD$1,AP$41:AX$41,0)+1,0)/COUNTIFS($F$2:$F$194,$F65,$AD$2:$AD$194,$AO$1),0),0) + IFERROR(IF(AE65=$AO$1,VLOOKUP(F65,AO$42:AX$46,MATCH(AE$1,AP$41:AX$41,0)+1,0)/COUNTIFS($F$2:$F$194,$F65,$AE$2:$AE$194,$AO$1),0),0) + IFERROR(IF(AF65=$AO$1,VLOOKUP(F65,AO$42:AX$46,MATCH(AF$1,AP$41:AX$41,0)+1,0)/COUNTIFS($F$2:$F$194,$F65,$AF$2:$AF$194,$AO$1),0),0) + IFERROR(IF(AG65=$AO$1,VLOOKUP(F65,AO$42:AX$46,MATCH(AG$1,AP$41:AX$41,0)+1,0)/COUNTIFS($F$2:$F$194,$F65,$AG$2:$AG$194,$AO$1),0),0) + IFERROR(IF(AH65=$AO$1,VLOOKUP(F65,AO$42:AX$46,MATCH(AH$1,AP$41:AX$41,0)+1,0)/COUNTIFS($F$2:$F$194,$F65,$AH$2:$AH$194,$AO$1),0),0) + IFERROR(IF(AI65=$AO$1,VLOOKUP(F65,AO$42:AX$46,MATCH(AI$1,AP$41:AX$41,0)+1,0)/COUNTIFS($F$2:$F$194,$F65,$AI$2:$AI$194,$AO$1),0),0) + IFERROR(IF(AJ65=$AO$1,VLOOKUP(F65,AO$42:AX$46,MATCH(AJ$1,AP$41:AX$41,0)+1,0)/COUNTIFS($F$2:$F$194,$F65,$AJ$2:$AJ$194,$AO$1),0),0) + IFERROR(IF(AK65=$AO$1,VLOOKUP(F65,AO$42:AX$46,MATCH(AK$1,AP$41:AX$41,0)+1,0)/COUNTIFS($F$2:$F$194,$F65,$AK$2:$AK$194,$AO$1),0),0)</f>
        <v>165875453.050747</v>
      </c>
      <c r="O65" s="9" t="n">
        <v>3</v>
      </c>
      <c r="P65" s="9" t="n">
        <v>2</v>
      </c>
      <c r="Q65" s="0" t="n">
        <f aca="false">SUM(BC65:OX65)</f>
        <v>1458297.09172245</v>
      </c>
      <c r="R65" s="0" t="n">
        <f aca="false">IF(VLOOKUP($Z$2,CET!$A$4:$L$42,12,0)="Low income",_xlfn.IFS(S65=0.2,0.1,S65=0.1,0.05,S65=0.5,0.4,S65=0.35,0.25),S65)</f>
        <v>0.5</v>
      </c>
      <c r="S65" s="0" t="n">
        <v>0.5</v>
      </c>
      <c r="T65" s="0" t="n">
        <v>0.8</v>
      </c>
      <c r="U65" s="0" t="n">
        <f aca="false">N65/M65</f>
        <v>65287.9416556711</v>
      </c>
      <c r="V65" s="0" t="n">
        <f aca="false">IFERROR(U65/Q65,0)</f>
        <v>0.0447699868745929</v>
      </c>
      <c r="W65" s="0" t="n">
        <f aca="false">(T65/R65)*V65</f>
        <v>0.0716319789993486</v>
      </c>
      <c r="X65" s="28" t="n">
        <f aca="false">IF(W65=0,0,IF(W65&lt;=0.8,IF(W65&lt;0.05,0.05,W65),0.8))</f>
        <v>0.0716319789993486</v>
      </c>
      <c r="Y65" s="28"/>
      <c r="AC65" s="34" t="n">
        <f aca="false">ISNUMBER(FIND(AC$1,$C65))</f>
        <v>1</v>
      </c>
      <c r="AD65" s="33" t="n">
        <f aca="false">ISNUMBER(FIND(AD$1,$C65))</f>
        <v>0</v>
      </c>
      <c r="AE65" s="33" t="n">
        <f aca="false">ISNUMBER(FIND(AE$1,$C65))</f>
        <v>0</v>
      </c>
      <c r="AF65" s="33" t="n">
        <f aca="false">ISNUMBER(FIND(AF$1,$C65))</f>
        <v>0</v>
      </c>
      <c r="AG65" s="33" t="n">
        <f aca="false">ISNUMBER(FIND(AG$1,$C65))</f>
        <v>0</v>
      </c>
      <c r="AH65" s="33" t="n">
        <f aca="false">ISNUMBER(FIND(AH$1,$C65))</f>
        <v>0</v>
      </c>
      <c r="AI65" s="33" t="n">
        <f aca="false">ISNUMBER(FIND(AI$1,$C65))</f>
        <v>0</v>
      </c>
      <c r="AJ65" s="33" t="n">
        <f aca="false">ISNUMBER(FIND(AJ$1,$C65))</f>
        <v>0</v>
      </c>
      <c r="AK65" s="35" t="n">
        <f aca="false">ISNUMBER(FIND(AK$1,$C65))</f>
        <v>0</v>
      </c>
      <c r="AL65" s="6"/>
      <c r="AM65" s="33"/>
      <c r="BC65" s="0" t="n">
        <f aca="false">IF(ISNUMBER(FIND(BC$1,$D65))=$AO$1,1,0)*VLOOKUP($Z$2,DALYs!$A$2:$MW$40,'Intervention list'!BC$195+1,0)</f>
        <v>0</v>
      </c>
      <c r="BD65" s="0" t="n">
        <f aca="false">IF(ISNUMBER(FIND(BD$1,$D65))=$AO$1,1,0)*VLOOKUP($Z$2,DALYs!$A$2:$MW$40,'Intervention list'!BD$195+1,0)</f>
        <v>0</v>
      </c>
      <c r="BE65" s="0" t="n">
        <f aca="false">IF(ISNUMBER(FIND(BE$1,$D65))=$AO$1,1,0)*VLOOKUP($Z$2,DALYs!$A$2:$MW$40,'Intervention list'!BE$195+1,0)</f>
        <v>0</v>
      </c>
      <c r="BF65" s="0" t="n">
        <f aca="false">IF(ISNUMBER(FIND(BF$1,$D65))=$AO$1,1,0)*VLOOKUP($Z$2,DALYs!$A$2:$MW$40,'Intervention list'!BF$195+1,0)</f>
        <v>0</v>
      </c>
      <c r="BG65" s="0" t="n">
        <f aca="false">IF(ISNUMBER(FIND(BG$1,$D65))=$AO$1,1,0)*VLOOKUP($Z$2,DALYs!$A$2:$MW$40,'Intervention list'!BG$195+1,0)</f>
        <v>0</v>
      </c>
      <c r="BH65" s="0" t="n">
        <f aca="false">IF(ISNUMBER(FIND(BH$1,$D65))=$AO$1,1,0)*VLOOKUP($Z$2,DALYs!$A$2:$MW$40,'Intervention list'!BH$195+1,0)</f>
        <v>0</v>
      </c>
      <c r="BI65" s="0" t="n">
        <f aca="false">IF(ISNUMBER(FIND(BI$1,$D65))=$AO$1,1,0)*VLOOKUP($Z$2,DALYs!$A$2:$MW$40,'Intervention list'!BI$195+1,0)</f>
        <v>0</v>
      </c>
      <c r="BJ65" s="0" t="n">
        <f aca="false">IF(ISNUMBER(FIND(BJ$1,$D65))=$AO$1,1,0)*VLOOKUP($Z$2,DALYs!$A$2:$MW$40,'Intervention list'!BJ$195+1,0)</f>
        <v>0</v>
      </c>
      <c r="BK65" s="0" t="n">
        <f aca="false">IF(ISNUMBER(FIND(BK$1,$D65))=$AO$1,1,0)*VLOOKUP($Z$2,DALYs!$A$2:$MW$40,'Intervention list'!BK$195+1,0)</f>
        <v>0</v>
      </c>
      <c r="BL65" s="0" t="n">
        <f aca="false">IF(ISNUMBER(FIND(BL$1,$D65))=$AO$1,1,0)*VLOOKUP($Z$2,DALYs!$A$2:$MW$40,'Intervention list'!BL$195+1,0)</f>
        <v>0</v>
      </c>
      <c r="BM65" s="0" t="n">
        <f aca="false">IF(ISNUMBER(FIND(BM$1,$D65))=$AO$1,1,0)*VLOOKUP($Z$2,DALYs!$A$2:$MW$40,'Intervention list'!BM$195+1,0)</f>
        <v>0</v>
      </c>
      <c r="BN65" s="0" t="n">
        <f aca="false">IF(ISNUMBER(FIND(BN$1,$D65))=$AO$1,1,0)*VLOOKUP($Z$2,DALYs!$A$2:$MW$40,'Intervention list'!BN$195+1,0)</f>
        <v>0</v>
      </c>
      <c r="BO65" s="0" t="n">
        <f aca="false">IF(ISNUMBER(FIND(BO$1,$D65))=$AO$1,1,0)*VLOOKUP($Z$2,DALYs!$A$2:$MW$40,'Intervention list'!BO$195+1,0)</f>
        <v>0</v>
      </c>
      <c r="BP65" s="0" t="n">
        <f aca="false">IF(ISNUMBER(FIND(BP$1,$D65))=$AO$1,1,0)*VLOOKUP($Z$2,DALYs!$A$2:$MW$40,'Intervention list'!BP$195+1,0)</f>
        <v>0</v>
      </c>
      <c r="BQ65" s="0" t="n">
        <f aca="false">IF(ISNUMBER(FIND(BQ$1,$D65))=$AO$1,1,0)*VLOOKUP($Z$2,DALYs!$A$2:$MW$40,'Intervention list'!BQ$195+1,0)</f>
        <v>0</v>
      </c>
      <c r="BR65" s="0" t="n">
        <f aca="false">IF(ISNUMBER(FIND(BR$1,$D65))=$AO$1,1,0)*VLOOKUP($Z$2,DALYs!$A$2:$MW$40,'Intervention list'!BR$195+1,0)</f>
        <v>0</v>
      </c>
      <c r="BS65" s="0" t="n">
        <f aca="false">IF(ISNUMBER(FIND(BS$1,$D65))=$AO$1,1,0)*VLOOKUP($Z$2,DALYs!$A$2:$MW$40,'Intervention list'!BS$195+1,0)</f>
        <v>0</v>
      </c>
      <c r="BT65" s="0" t="n">
        <f aca="false">IF(ISNUMBER(FIND(BT$1,$D65))=$AO$1,1,0)*VLOOKUP($Z$2,DALYs!$A$2:$MW$40,'Intervention list'!BT$195+1,0)</f>
        <v>0</v>
      </c>
      <c r="BU65" s="0" t="n">
        <f aca="false">IF(ISNUMBER(FIND(BU$1,$D65))=$AO$1,1,0)*VLOOKUP($Z$2,DALYs!$A$2:$MW$40,'Intervention list'!BU$195+1,0)</f>
        <v>0</v>
      </c>
      <c r="BV65" s="0" t="n">
        <f aca="false">IF(ISNUMBER(FIND(BV$1,$D65))=$AO$1,1,0)*VLOOKUP($Z$2,DALYs!$A$2:$MW$40,'Intervention list'!BV$195+1,0)</f>
        <v>0</v>
      </c>
      <c r="BW65" s="0" t="n">
        <f aca="false">IF(ISNUMBER(FIND(BW$1,$D65))=$AO$1,1,0)*VLOOKUP($Z$2,DALYs!$A$2:$MW$40,'Intervention list'!BW$195+1,0)</f>
        <v>0</v>
      </c>
      <c r="BX65" s="0" t="n">
        <f aca="false">IF(ISNUMBER(FIND(BX$1,$D65))=$AO$1,1,0)*VLOOKUP($Z$2,DALYs!$A$2:$MW$40,'Intervention list'!BX$195+1,0)</f>
        <v>0</v>
      </c>
      <c r="BY65" s="0" t="n">
        <f aca="false">IF(ISNUMBER(FIND(BY$1,$D65))=$AO$1,1,0)*VLOOKUP($Z$2,DALYs!$A$2:$MW$40,'Intervention list'!BY$195+1,0)</f>
        <v>0</v>
      </c>
      <c r="BZ65" s="0" t="n">
        <f aca="false">IF(ISNUMBER(FIND(BZ$1,$D65))=$AO$1,1,0)*VLOOKUP($Z$2,DALYs!$A$2:$MW$40,'Intervention list'!BZ$195+1,0)</f>
        <v>0</v>
      </c>
      <c r="CA65" s="0" t="n">
        <f aca="false">IF(ISNUMBER(FIND(CA$1,$D65))=$AO$1,1,0)*VLOOKUP($Z$2,DALYs!$A$2:$MW$40,'Intervention list'!CA$195+1,0)</f>
        <v>0</v>
      </c>
      <c r="CB65" s="0" t="n">
        <f aca="false">IF(ISNUMBER(FIND(CB$1,$D65))=$AO$1,1,0)*VLOOKUP($Z$2,DALYs!$A$2:$MW$40,'Intervention list'!CB$195+1,0)</f>
        <v>0</v>
      </c>
      <c r="CC65" s="0" t="n">
        <f aca="false">IF(ISNUMBER(FIND(CC$1,$D65))=$AO$1,1,0)*VLOOKUP($Z$2,DALYs!$A$2:$MW$40,'Intervention list'!CC$195+1,0)</f>
        <v>0</v>
      </c>
      <c r="CD65" s="0" t="n">
        <f aca="false">IF(ISNUMBER(FIND(CD$1,$D65))=$AO$1,1,0)*VLOOKUP($Z$2,DALYs!$A$2:$MW$40,'Intervention list'!CD$195+1,0)</f>
        <v>0</v>
      </c>
      <c r="CE65" s="0" t="n">
        <f aca="false">IF(ISNUMBER(FIND(CE$1,$D65))=$AO$1,1,0)*VLOOKUP($Z$2,DALYs!$A$2:$MW$40,'Intervention list'!CE$195+1,0)</f>
        <v>0</v>
      </c>
      <c r="CF65" s="0" t="n">
        <f aca="false">IF(ISNUMBER(FIND(CF$1,$D65))=$AO$1,1,0)*VLOOKUP($Z$2,DALYs!$A$2:$MW$40,'Intervention list'!CF$195+1,0)</f>
        <v>0</v>
      </c>
      <c r="CG65" s="0" t="n">
        <f aca="false">IF(ISNUMBER(FIND(CG$1,$D65))=$AO$1,1,0)*VLOOKUP($Z$2,DALYs!$A$2:$MW$40,'Intervention list'!CG$195+1,0)</f>
        <v>0</v>
      </c>
      <c r="CH65" s="0" t="n">
        <f aca="false">IF(ISNUMBER(FIND(CH$1,$D65))=$AO$1,1,0)*VLOOKUP($Z$2,DALYs!$A$2:$MW$40,'Intervention list'!CH$195+1,0)</f>
        <v>0</v>
      </c>
      <c r="CI65" s="0" t="n">
        <f aca="false">IF(ISNUMBER(FIND(CI$1,$D65))=$AO$1,1,0)*VLOOKUP($Z$2,DALYs!$A$2:$MW$40,'Intervention list'!CI$195+1,0)</f>
        <v>0</v>
      </c>
      <c r="CJ65" s="0" t="n">
        <f aca="false">IF(ISNUMBER(FIND(CJ$1,$D65))=$AO$1,1,0)*VLOOKUP($Z$2,DALYs!$A$2:$MW$40,'Intervention list'!CJ$195+1,0)</f>
        <v>0</v>
      </c>
      <c r="CK65" s="0" t="n">
        <f aca="false">IF(ISNUMBER(FIND(CK$1,$D65))=$AO$1,1,0)*VLOOKUP($Z$2,DALYs!$A$2:$MW$40,'Intervention list'!CK$195+1,0)</f>
        <v>0</v>
      </c>
      <c r="CL65" s="0" t="n">
        <f aca="false">IF(ISNUMBER(FIND(CL$1,$D65))=$AO$1,1,0)*VLOOKUP($Z$2,DALYs!$A$2:$MW$40,'Intervention list'!CL$195+1,0)</f>
        <v>0</v>
      </c>
      <c r="CM65" s="0" t="n">
        <f aca="false">IF(ISNUMBER(FIND(CM$1,$D65))=$AO$1,1,0)*VLOOKUP($Z$2,DALYs!$A$2:$MW$40,'Intervention list'!CM$195+1,0)</f>
        <v>0</v>
      </c>
      <c r="CN65" s="0" t="n">
        <f aca="false">IF(ISNUMBER(FIND(CN$1,$D65))=$AO$1,1,0)*VLOOKUP($Z$2,DALYs!$A$2:$MW$40,'Intervention list'!CN$195+1,0)</f>
        <v>0</v>
      </c>
      <c r="CO65" s="0" t="n">
        <f aca="false">IF(ISNUMBER(FIND(CO$1,$D65))=$AO$1,1,0)*VLOOKUP($Z$2,DALYs!$A$2:$MW$40,'Intervention list'!CO$195+1,0)</f>
        <v>0</v>
      </c>
      <c r="CP65" s="0" t="n">
        <f aca="false">IF(ISNUMBER(FIND(CP$1,$D65))=$AO$1,1,0)*VLOOKUP($Z$2,DALYs!$A$2:$MW$40,'Intervention list'!CP$195+1,0)</f>
        <v>0</v>
      </c>
      <c r="CQ65" s="0" t="n">
        <f aca="false">IF(ISNUMBER(FIND(CQ$1,$D65))=$AO$1,1,0)*VLOOKUP($Z$2,DALYs!$A$2:$MW$40,'Intervention list'!CQ$195+1,0)</f>
        <v>0</v>
      </c>
      <c r="CR65" s="0" t="n">
        <f aca="false">IF(ISNUMBER(FIND(CR$1,$D65))=$AO$1,1,0)*VLOOKUP($Z$2,DALYs!$A$2:$MW$40,'Intervention list'!CR$195+1,0)</f>
        <v>0</v>
      </c>
      <c r="CS65" s="0" t="n">
        <f aca="false">IF(ISNUMBER(FIND(CS$1,$D65))=$AO$1,1,0)*VLOOKUP($Z$2,DALYs!$A$2:$MW$40,'Intervention list'!CS$195+1,0)</f>
        <v>0</v>
      </c>
      <c r="CT65" s="0" t="n">
        <f aca="false">IF(ISNUMBER(FIND(CT$1,$D65))=$AO$1,1,0)*VLOOKUP($Z$2,DALYs!$A$2:$MW$40,'Intervention list'!CT$195+1,0)</f>
        <v>0</v>
      </c>
      <c r="CU65" s="0" t="n">
        <f aca="false">IF(ISNUMBER(FIND(CU$1,$D65))=$AO$1,1,0)*VLOOKUP($Z$2,DALYs!$A$2:$MW$40,'Intervention list'!CU$195+1,0)</f>
        <v>0</v>
      </c>
      <c r="CV65" s="0" t="n">
        <f aca="false">IF(ISNUMBER(FIND(CV$1,$D65))=$AO$1,1,0)*VLOOKUP($Z$2,DALYs!$A$2:$MW$40,'Intervention list'!CV$195+1,0)</f>
        <v>0</v>
      </c>
      <c r="CW65" s="0" t="n">
        <f aca="false">IF(ISNUMBER(FIND(CW$1,$D65))=$AO$1,1,0)*VLOOKUP($Z$2,DALYs!$A$2:$MW$40,'Intervention list'!CW$195+1,0)</f>
        <v>0</v>
      </c>
      <c r="CX65" s="0" t="n">
        <f aca="false">IF(ISNUMBER(FIND(CX$1,$D65))=$AO$1,1,0)*VLOOKUP($Z$2,DALYs!$A$2:$MW$40,'Intervention list'!CX$195+1,0)</f>
        <v>0</v>
      </c>
      <c r="CY65" s="0" t="n">
        <f aca="false">IF(ISNUMBER(FIND(CY$1,$D65))=$AO$1,1,0)*VLOOKUP($Z$2,DALYs!$A$2:$MW$40,'Intervention list'!CY$195+1,0)</f>
        <v>0</v>
      </c>
      <c r="CZ65" s="0" t="n">
        <f aca="false">IF(ISNUMBER(FIND(CZ$1,$D65))=$AO$1,1,0)*VLOOKUP($Z$2,DALYs!$A$2:$MW$40,'Intervention list'!CZ$195+1,0)</f>
        <v>0</v>
      </c>
      <c r="DA65" s="0" t="n">
        <f aca="false">IF(ISNUMBER(FIND(DA$1,$D65))=$AO$1,1,0)*VLOOKUP($Z$2,DALYs!$A$2:$MW$40,'Intervention list'!DA$195+1,0)</f>
        <v>0</v>
      </c>
      <c r="DB65" s="0" t="n">
        <f aca="false">IF(ISNUMBER(FIND(DB$1,$D65))=$AO$1,1,0)*VLOOKUP($Z$2,DALYs!$A$2:$MW$40,'Intervention list'!DB$195+1,0)</f>
        <v>0</v>
      </c>
      <c r="DC65" s="0" t="n">
        <f aca="false">IF(ISNUMBER(FIND(DC$1,$D65))=$AO$1,1,0)*VLOOKUP($Z$2,DALYs!$A$2:$MW$40,'Intervention list'!DC$195+1,0)</f>
        <v>0</v>
      </c>
      <c r="DD65" s="0" t="n">
        <f aca="false">IF(ISNUMBER(FIND(DD$1,$D65))=$AO$1,1,0)*VLOOKUP($Z$2,DALYs!$A$2:$MW$40,'Intervention list'!DD$195+1,0)</f>
        <v>0</v>
      </c>
      <c r="DE65" s="0" t="n">
        <f aca="false">IF(ISNUMBER(FIND(DE$1,$D65))=$AO$1,1,0)*VLOOKUP($Z$2,DALYs!$A$2:$MW$40,'Intervention list'!DE$195+1,0)</f>
        <v>0</v>
      </c>
      <c r="DF65" s="0" t="n">
        <f aca="false">IF(ISNUMBER(FIND(DF$1,$D65))=$AO$1,1,0)*VLOOKUP($Z$2,DALYs!$A$2:$MW$40,'Intervention list'!DF$195+1,0)</f>
        <v>0</v>
      </c>
      <c r="DG65" s="0" t="n">
        <f aca="false">IF(ISNUMBER(FIND(DG$1,$D65))=$AO$1,1,0)*VLOOKUP($Z$2,DALYs!$A$2:$MW$40,'Intervention list'!DG$195+1,0)</f>
        <v>0</v>
      </c>
      <c r="DH65" s="0" t="n">
        <f aca="false">IF(ISNUMBER(FIND(DH$1,$D65))=$AO$1,1,0)*VLOOKUP($Z$2,DALYs!$A$2:$MW$40,'Intervention list'!DH$195+1,0)</f>
        <v>0</v>
      </c>
      <c r="DI65" s="0" t="n">
        <f aca="false">IF(ISNUMBER(FIND(DI$1,$D65))=$AO$1,1,0)*VLOOKUP($Z$2,DALYs!$A$2:$MW$40,'Intervention list'!DI$195+1,0)</f>
        <v>0</v>
      </c>
      <c r="DJ65" s="0" t="n">
        <f aca="false">IF(ISNUMBER(FIND(DJ$1,$D65))=$AO$1,1,0)*VLOOKUP($Z$2,DALYs!$A$2:$MW$40,'Intervention list'!DJ$195+1,0)</f>
        <v>0</v>
      </c>
      <c r="DK65" s="0" t="n">
        <f aca="false">IF(ISNUMBER(FIND(DK$1,$D65))=$AO$1,1,0)*VLOOKUP($Z$2,DALYs!$A$2:$MW$40,'Intervention list'!DK$195+1,0)</f>
        <v>0</v>
      </c>
      <c r="DL65" s="0" t="n">
        <f aca="false">IF(ISNUMBER(FIND(DL$1,$D65))=$AO$1,1,0)*VLOOKUP($Z$2,DALYs!$A$2:$MW$40,'Intervention list'!DL$195+1,0)</f>
        <v>0</v>
      </c>
      <c r="DM65" s="0" t="n">
        <f aca="false">IF(ISNUMBER(FIND(DM$1,$D65))=$AO$1,1,0)*VLOOKUP($Z$2,DALYs!$A$2:$MW$40,'Intervention list'!DM$195+1,0)</f>
        <v>0</v>
      </c>
      <c r="DN65" s="0" t="n">
        <f aca="false">IF(ISNUMBER(FIND(DN$1,$D65))=$AO$1,1,0)*VLOOKUP($Z$2,DALYs!$A$2:$MW$40,'Intervention list'!DN$195+1,0)</f>
        <v>0</v>
      </c>
      <c r="DO65" s="0" t="n">
        <f aca="false">IF(ISNUMBER(FIND(DO$1,$D65))=$AO$1,1,0)*VLOOKUP($Z$2,DALYs!$A$2:$MW$40,'Intervention list'!DO$195+1,0)</f>
        <v>0</v>
      </c>
      <c r="DP65" s="0" t="n">
        <f aca="false">IF(ISNUMBER(FIND(DP$1,$D65))=$AO$1,1,0)*VLOOKUP($Z$2,DALYs!$A$2:$MW$40,'Intervention list'!DP$195+1,0)</f>
        <v>0</v>
      </c>
      <c r="DQ65" s="0" t="n">
        <f aca="false">IF(ISNUMBER(FIND(DQ$1,$D65))=$AO$1,1,0)*VLOOKUP($Z$2,DALYs!$A$2:$MW$40,'Intervention list'!DQ$195+1,0)</f>
        <v>0</v>
      </c>
      <c r="DR65" s="0" t="n">
        <f aca="false">IF(ISNUMBER(FIND(DR$1,$D65))=$AO$1,1,0)*VLOOKUP($Z$2,DALYs!$A$2:$MW$40,'Intervention list'!DR$195+1,0)</f>
        <v>0</v>
      </c>
      <c r="DS65" s="0" t="n">
        <f aca="false">IF(ISNUMBER(FIND(DS$1,$D65))=$AO$1,1,0)*VLOOKUP($Z$2,DALYs!$A$2:$MW$40,'Intervention list'!DS$195+1,0)</f>
        <v>0</v>
      </c>
      <c r="DT65" s="0" t="n">
        <f aca="false">IF(ISNUMBER(FIND(DT$1,$D65))=$AO$1,1,0)*VLOOKUP($Z$2,DALYs!$A$2:$MW$40,'Intervention list'!DT$195+1,0)</f>
        <v>0</v>
      </c>
      <c r="DU65" s="0" t="n">
        <f aca="false">IF(ISNUMBER(FIND(DU$1,$D65))=$AO$1,1,0)*VLOOKUP($Z$2,DALYs!$A$2:$MW$40,'Intervention list'!DU$195+1,0)</f>
        <v>0</v>
      </c>
      <c r="DV65" s="0" t="n">
        <f aca="false">IF(ISNUMBER(FIND(DV$1,$D65))=$AO$1,1,0)*VLOOKUP($Z$2,DALYs!$A$2:$MW$40,'Intervention list'!DV$195+1,0)</f>
        <v>0</v>
      </c>
      <c r="DW65" s="0" t="n">
        <f aca="false">IF(ISNUMBER(FIND(DW$1,$D65))=$AO$1,1,0)*VLOOKUP($Z$2,DALYs!$A$2:$MW$40,'Intervention list'!DW$195+1,0)</f>
        <v>0</v>
      </c>
      <c r="DX65" s="0" t="n">
        <f aca="false">IF(ISNUMBER(FIND(DX$1,$D65))=$AO$1,1,0)*VLOOKUP($Z$2,DALYs!$A$2:$MW$40,'Intervention list'!DX$195+1,0)</f>
        <v>0</v>
      </c>
      <c r="DY65" s="0" t="n">
        <f aca="false">IF(ISNUMBER(FIND(DY$1,$D65))=$AO$1,1,0)*VLOOKUP($Z$2,DALYs!$A$2:$MW$40,'Intervention list'!DY$195+1,0)</f>
        <v>0</v>
      </c>
      <c r="DZ65" s="0" t="n">
        <f aca="false">IF(ISNUMBER(FIND(DZ$1,$D65))=$AO$1,1,0)*VLOOKUP($Z$2,DALYs!$A$2:$MW$40,'Intervention list'!DZ$195+1,0)</f>
        <v>0</v>
      </c>
      <c r="EA65" s="0" t="n">
        <f aca="false">IF(ISNUMBER(FIND(EA$1,$D65))=$AO$1,1,0)*VLOOKUP($Z$2,DALYs!$A$2:$MW$40,'Intervention list'!EA$195+1,0)</f>
        <v>0</v>
      </c>
      <c r="EB65" s="0" t="n">
        <f aca="false">IF(ISNUMBER(FIND(EB$1,$D65))=$AO$1,1,0)*VLOOKUP($Z$2,DALYs!$A$2:$MW$40,'Intervention list'!EB$195+1,0)</f>
        <v>0</v>
      </c>
      <c r="EC65" s="0" t="n">
        <f aca="false">IF(ISNUMBER(FIND(EC$1,$D65))=$AO$1,1,0)*VLOOKUP($Z$2,DALYs!$A$2:$MW$40,'Intervention list'!EC$195+1,0)</f>
        <v>0</v>
      </c>
      <c r="ED65" s="0" t="n">
        <f aca="false">IF(ISNUMBER(FIND(ED$1,$D65))=$AO$1,1,0)*VLOOKUP($Z$2,DALYs!$A$2:$MW$40,'Intervention list'!ED$195+1,0)</f>
        <v>0</v>
      </c>
      <c r="EE65" s="0" t="n">
        <f aca="false">IF(ISNUMBER(FIND(EE$1,$D65))=$AO$1,1,0)*VLOOKUP($Z$2,DALYs!$A$2:$MW$40,'Intervention list'!EE$195+1,0)</f>
        <v>0</v>
      </c>
      <c r="EF65" s="0" t="n">
        <f aca="false">IF(ISNUMBER(FIND(EF$1,$D65))=$AO$1,1,0)*VLOOKUP($Z$2,DALYs!$A$2:$MW$40,'Intervention list'!EF$195+1,0)</f>
        <v>0</v>
      </c>
      <c r="EG65" s="0" t="n">
        <f aca="false">IF(ISNUMBER(FIND(EG$1,$D65))=$AO$1,1,0)*VLOOKUP($Z$2,DALYs!$A$2:$MW$40,'Intervention list'!EG$195+1,0)</f>
        <v>0</v>
      </c>
      <c r="EH65" s="0" t="n">
        <f aca="false">IF(ISNUMBER(FIND(EH$1,$D65))=$AO$1,1,0)*VLOOKUP($Z$2,DALYs!$A$2:$MW$40,'Intervention list'!EH$195+1,0)</f>
        <v>0</v>
      </c>
      <c r="EI65" s="0" t="n">
        <f aca="false">IF(ISNUMBER(FIND(EI$1,$D65))=$AO$1,1,0)*VLOOKUP($Z$2,DALYs!$A$2:$MW$40,'Intervention list'!EI$195+1,0)</f>
        <v>0</v>
      </c>
      <c r="EJ65" s="0" t="n">
        <f aca="false">IF(ISNUMBER(FIND(EJ$1,$D65))=$AO$1,1,0)*VLOOKUP($Z$2,DALYs!$A$2:$MW$40,'Intervention list'!EJ$195+1,0)</f>
        <v>0</v>
      </c>
      <c r="EK65" s="0" t="n">
        <f aca="false">IF(ISNUMBER(FIND(EK$1,$D65))=$AO$1,1,0)*VLOOKUP($Z$2,DALYs!$A$2:$MW$40,'Intervention list'!EK$195+1,0)</f>
        <v>0</v>
      </c>
      <c r="EL65" s="0" t="n">
        <f aca="false">IF(ISNUMBER(FIND(EL$1,$D65))=$AO$1,1,0)*VLOOKUP($Z$2,DALYs!$A$2:$MW$40,'Intervention list'!EL$195+1,0)</f>
        <v>0</v>
      </c>
      <c r="EM65" s="0" t="n">
        <f aca="false">IF(ISNUMBER(FIND(EM$1,$D65))=$AO$1,1,0)*VLOOKUP($Z$2,DALYs!$A$2:$MW$40,'Intervention list'!EM$195+1,0)</f>
        <v>0</v>
      </c>
      <c r="EN65" s="0" t="n">
        <f aca="false">IF(ISNUMBER(FIND(EN$1,$D65))=$AO$1,1,0)*VLOOKUP($Z$2,DALYs!$A$2:$MW$40,'Intervention list'!EN$195+1,0)</f>
        <v>0</v>
      </c>
      <c r="EO65" s="0" t="n">
        <f aca="false">IF(ISNUMBER(FIND(EO$1,$D65))=$AO$1,1,0)*VLOOKUP($Z$2,DALYs!$A$2:$MW$40,'Intervention list'!EO$195+1,0)</f>
        <v>0</v>
      </c>
      <c r="EP65" s="0" t="n">
        <f aca="false">IF(ISNUMBER(FIND(EP$1,$D65))=$AO$1,1,0)*VLOOKUP($Z$2,DALYs!$A$2:$MW$40,'Intervention list'!EP$195+1,0)</f>
        <v>0</v>
      </c>
      <c r="EQ65" s="0" t="n">
        <f aca="false">IF(ISNUMBER(FIND(EQ$1,$D65))=$AO$1,1,0)*VLOOKUP($Z$2,DALYs!$A$2:$MW$40,'Intervention list'!EQ$195+1,0)</f>
        <v>0</v>
      </c>
      <c r="ER65" s="0" t="n">
        <f aca="false">IF(ISNUMBER(FIND(ER$1,$D65))=$AO$1,1,0)*VLOOKUP($Z$2,DALYs!$A$2:$MW$40,'Intervention list'!ER$195+1,0)</f>
        <v>0</v>
      </c>
      <c r="ES65" s="0" t="n">
        <f aca="false">IF(ISNUMBER(FIND(ES$1,$D65))=$AO$1,1,0)*VLOOKUP($Z$2,DALYs!$A$2:$MW$40,'Intervention list'!ES$195+1,0)</f>
        <v>0</v>
      </c>
      <c r="ET65" s="0" t="n">
        <f aca="false">IF(ISNUMBER(FIND(ET$1,$D65))=$AO$1,1,0)*VLOOKUP($Z$2,DALYs!$A$2:$MW$40,'Intervention list'!ET$195+1,0)</f>
        <v>0</v>
      </c>
      <c r="EU65" s="0" t="n">
        <f aca="false">IF(ISNUMBER(FIND(EU$1,$D65))=$AO$1,1,0)*VLOOKUP($Z$2,DALYs!$A$2:$MW$40,'Intervention list'!EU$195+1,0)</f>
        <v>0</v>
      </c>
      <c r="EV65" s="0" t="n">
        <f aca="false">IF(ISNUMBER(FIND(EV$1,$D65))=$AO$1,1,0)*VLOOKUP($Z$2,DALYs!$A$2:$MW$40,'Intervention list'!EV$195+1,0)</f>
        <v>0</v>
      </c>
      <c r="EW65" s="0" t="n">
        <f aca="false">IF(ISNUMBER(FIND(EW$1,$D65))=$AO$1,1,0)*VLOOKUP($Z$2,DALYs!$A$2:$MW$40,'Intervention list'!EW$195+1,0)</f>
        <v>0</v>
      </c>
      <c r="EX65" s="0" t="n">
        <f aca="false">IF(ISNUMBER(FIND(EX$1,$D65))=$AO$1,1,0)*VLOOKUP($Z$2,DALYs!$A$2:$MW$40,'Intervention list'!EX$195+1,0)</f>
        <v>0</v>
      </c>
      <c r="EY65" s="0" t="n">
        <f aca="false">IF(ISNUMBER(FIND(EY$1,$D65))=$AO$1,1,0)*VLOOKUP($Z$2,DALYs!$A$2:$MW$40,'Intervention list'!EY$195+1,0)</f>
        <v>0</v>
      </c>
      <c r="EZ65" s="0" t="n">
        <f aca="false">IF(ISNUMBER(FIND(EZ$1,$D65))=$AO$1,1,0)*VLOOKUP($Z$2,DALYs!$A$2:$MW$40,'Intervention list'!EZ$195+1,0)</f>
        <v>0</v>
      </c>
      <c r="FA65" s="0" t="n">
        <f aca="false">IF(ISNUMBER(FIND(FA$1,$D65))=$AO$1,1,0)*VLOOKUP($Z$2,DALYs!$A$2:$MW$40,'Intervention list'!FA$195+1,0)</f>
        <v>0</v>
      </c>
      <c r="FB65" s="0" t="n">
        <f aca="false">IF(ISNUMBER(FIND(FB$1,$D65))=$AO$1,1,0)*VLOOKUP($Z$2,DALYs!$A$2:$MW$40,'Intervention list'!FB$195+1,0)</f>
        <v>0</v>
      </c>
      <c r="FC65" s="0" t="n">
        <f aca="false">IF(ISNUMBER(FIND(FC$1,$D65))=$AO$1,1,0)*VLOOKUP($Z$2,DALYs!$A$2:$MW$40,'Intervention list'!FC$195+1,0)</f>
        <v>0</v>
      </c>
      <c r="FD65" s="0" t="n">
        <f aca="false">IF(ISNUMBER(FIND(FD$1,$D65))=$AO$1,1,0)*VLOOKUP($Z$2,DALYs!$A$2:$MW$40,'Intervention list'!FD$195+1,0)</f>
        <v>0</v>
      </c>
      <c r="FE65" s="0" t="n">
        <f aca="false">IF(ISNUMBER(FIND(FE$1,$D65))=$AO$1,1,0)*VLOOKUP($Z$2,DALYs!$A$2:$MW$40,'Intervention list'!FE$195+1,0)</f>
        <v>0</v>
      </c>
      <c r="FF65" s="0" t="n">
        <f aca="false">IF(ISNUMBER(FIND(FF$1,$D65))=$AO$1,1,0)*VLOOKUP($Z$2,DALYs!$A$2:$MW$40,'Intervention list'!FF$195+1,0)</f>
        <v>0</v>
      </c>
      <c r="FG65" s="0" t="n">
        <f aca="false">IF(ISNUMBER(FIND(FG$1,$D65))=$AO$1,1,0)*VLOOKUP($Z$2,DALYs!$A$2:$MW$40,'Intervention list'!FG$195+1,0)</f>
        <v>0</v>
      </c>
      <c r="FH65" s="0" t="n">
        <f aca="false">IF(ISNUMBER(FIND(FH$1,$D65))=$AO$1,1,0)*VLOOKUP($Z$2,DALYs!$A$2:$MW$40,'Intervention list'!FH$195+1,0)</f>
        <v>0</v>
      </c>
      <c r="FI65" s="0" t="n">
        <f aca="false">IF(ISNUMBER(FIND(FI$1,$D65))=$AO$1,1,0)*VLOOKUP($Z$2,DALYs!$A$2:$MW$40,'Intervention list'!FI$195+1,0)</f>
        <v>0</v>
      </c>
      <c r="FJ65" s="0" t="n">
        <f aca="false">IF(ISNUMBER(FIND(FJ$1,$D65))=$AO$1,1,0)*VLOOKUP($Z$2,DALYs!$A$2:$MW$40,'Intervention list'!FJ$195+1,0)</f>
        <v>0</v>
      </c>
      <c r="FK65" s="0" t="n">
        <f aca="false">IF(ISNUMBER(FIND(FK$1,$D65))=$AO$1,1,0)*VLOOKUP($Z$2,DALYs!$A$2:$MW$40,'Intervention list'!FK$195+1,0)</f>
        <v>0</v>
      </c>
      <c r="FL65" s="0" t="n">
        <f aca="false">IF(ISNUMBER(FIND(FL$1,$D65))=$AO$1,1,0)*VLOOKUP($Z$2,DALYs!$A$2:$MW$40,'Intervention list'!FL$195+1,0)</f>
        <v>0</v>
      </c>
      <c r="FM65" s="0" t="n">
        <f aca="false">IF(ISNUMBER(FIND(FM$1,$D65))=$AO$1,1,0)*VLOOKUP($Z$2,DALYs!$A$2:$MW$40,'Intervention list'!FM$195+1,0)</f>
        <v>0</v>
      </c>
      <c r="FN65" s="0" t="n">
        <f aca="false">IF(ISNUMBER(FIND(FN$1,$D65))=$AO$1,1,0)*VLOOKUP($Z$2,DALYs!$A$2:$MW$40,'Intervention list'!FN$195+1,0)</f>
        <v>0</v>
      </c>
      <c r="FO65" s="0" t="n">
        <f aca="false">IF(ISNUMBER(FIND(FO$1,$D65))=$AO$1,1,0)*VLOOKUP($Z$2,DALYs!$A$2:$MW$40,'Intervention list'!FO$195+1,0)</f>
        <v>0</v>
      </c>
      <c r="FP65" s="0" t="n">
        <f aca="false">IF(ISNUMBER(FIND(FP$1,$D65))=$AO$1,1,0)*VLOOKUP($Z$2,DALYs!$A$2:$MW$40,'Intervention list'!FP$195+1,0)</f>
        <v>0</v>
      </c>
      <c r="FQ65" s="0" t="n">
        <f aca="false">IF(ISNUMBER(FIND(FQ$1,$D65))=$AO$1,1,0)*VLOOKUP($Z$2,DALYs!$A$2:$MW$40,'Intervention list'!FQ$195+1,0)</f>
        <v>0</v>
      </c>
      <c r="FR65" s="0" t="n">
        <f aca="false">IF(ISNUMBER(FIND(FR$1,$D65))=$AO$1,1,0)*VLOOKUP($Z$2,DALYs!$A$2:$MW$40,'Intervention list'!FR$195+1,0)</f>
        <v>0</v>
      </c>
      <c r="FS65" s="0" t="n">
        <f aca="false">IF(ISNUMBER(FIND(FS$1,$D65))=$AO$1,1,0)*VLOOKUP($Z$2,DALYs!$A$2:$MW$40,'Intervention list'!FS$195+1,0)</f>
        <v>0</v>
      </c>
      <c r="FT65" s="0" t="n">
        <f aca="false">IF(ISNUMBER(FIND(FT$1,$D65))=$AO$1,1,0)*VLOOKUP($Z$2,DALYs!$A$2:$MW$40,'Intervention list'!FT$195+1,0)</f>
        <v>0</v>
      </c>
      <c r="FU65" s="0" t="n">
        <f aca="false">IF(ISNUMBER(FIND(FU$1,$D65))=$AO$1,1,0)*VLOOKUP($Z$2,DALYs!$A$2:$MW$40,'Intervention list'!FU$195+1,0)</f>
        <v>0</v>
      </c>
      <c r="FV65" s="0" t="n">
        <f aca="false">IF(ISNUMBER(FIND(FV$1,$D65))=$AO$1,1,0)*VLOOKUP($Z$2,DALYs!$A$2:$MW$40,'Intervention list'!FV$195+1,0)</f>
        <v>0</v>
      </c>
      <c r="FW65" s="0" t="n">
        <f aca="false">IF(ISNUMBER(FIND(FW$1,$D65))=$AO$1,1,0)*VLOOKUP($Z$2,DALYs!$A$2:$MW$40,'Intervention list'!FW$195+1,0)</f>
        <v>0</v>
      </c>
      <c r="FX65" s="0" t="n">
        <f aca="false">IF(ISNUMBER(FIND(FX$1,$D65))=$AO$1,1,0)*VLOOKUP($Z$2,DALYs!$A$2:$MW$40,'Intervention list'!FX$195+1,0)</f>
        <v>0</v>
      </c>
      <c r="FY65" s="0" t="n">
        <f aca="false">IF(ISNUMBER(FIND(FY$1,$D65))=$AO$1,1,0)*VLOOKUP($Z$2,DALYs!$A$2:$MW$40,'Intervention list'!FY$195+1,0)</f>
        <v>0</v>
      </c>
      <c r="FZ65" s="0" t="n">
        <f aca="false">IF(ISNUMBER(FIND(FZ$1,$D65))=$AO$1,1,0)*VLOOKUP($Z$2,DALYs!$A$2:$MW$40,'Intervention list'!FZ$195+1,0)</f>
        <v>0</v>
      </c>
      <c r="GA65" s="0" t="n">
        <f aca="false">IF(ISNUMBER(FIND(GA$1,$D65))=$AO$1,1,0)*VLOOKUP($Z$2,DALYs!$A$2:$MW$40,'Intervention list'!GA$195+1,0)</f>
        <v>0</v>
      </c>
      <c r="GB65" s="0" t="n">
        <f aca="false">IF(ISNUMBER(FIND(GB$1,$D65))=$AO$1,1,0)*VLOOKUP($Z$2,DALYs!$A$2:$MW$40,'Intervention list'!GB$195+1,0)</f>
        <v>0</v>
      </c>
      <c r="GC65" s="0" t="n">
        <f aca="false">IF(ISNUMBER(FIND(GC$1,$D65))=$AO$1,1,0)*VLOOKUP($Z$2,DALYs!$A$2:$MW$40,'Intervention list'!GC$195+1,0)</f>
        <v>0</v>
      </c>
      <c r="GD65" s="0" t="n">
        <f aca="false">IF(ISNUMBER(FIND(GD$1,$D65))=$AO$1,1,0)*VLOOKUP($Z$2,DALYs!$A$2:$MW$40,'Intervention list'!GD$195+1,0)</f>
        <v>0</v>
      </c>
      <c r="GE65" s="0" t="n">
        <f aca="false">IF(ISNUMBER(FIND(GE$1,$D65))=$AO$1,1,0)*VLOOKUP($Z$2,DALYs!$A$2:$MW$40,'Intervention list'!GE$195+1,0)</f>
        <v>0</v>
      </c>
      <c r="GF65" s="0" t="n">
        <f aca="false">IF(ISNUMBER(FIND(GF$1,$D65))=$AO$1,1,0)*VLOOKUP($Z$2,DALYs!$A$2:$MW$40,'Intervention list'!GF$195+1,0)</f>
        <v>0</v>
      </c>
      <c r="GG65" s="0" t="n">
        <f aca="false">IF(ISNUMBER(FIND(GG$1,$D65))=$AO$1,1,0)*VLOOKUP($Z$2,DALYs!$A$2:$MW$40,'Intervention list'!GG$195+1,0)</f>
        <v>0</v>
      </c>
      <c r="GH65" s="0" t="n">
        <f aca="false">IF(ISNUMBER(FIND(GH$1,$D65))=$AO$1,1,0)*VLOOKUP($Z$2,DALYs!$A$2:$MW$40,'Intervention list'!GH$195+1,0)</f>
        <v>0</v>
      </c>
      <c r="GI65" s="0" t="n">
        <f aca="false">IF(ISNUMBER(FIND(GI$1,$D65))=$AO$1,1,0)*VLOOKUP($Z$2,DALYs!$A$2:$MW$40,'Intervention list'!GI$195+1,0)</f>
        <v>0</v>
      </c>
      <c r="GJ65" s="0" t="n">
        <f aca="false">IF(ISNUMBER(FIND(GJ$1,$D65))=$AO$1,1,0)*VLOOKUP($Z$2,DALYs!$A$2:$MW$40,'Intervention list'!GJ$195+1,0)</f>
        <v>1458297.09172245</v>
      </c>
      <c r="GK65" s="0" t="n">
        <f aca="false">IF(ISNUMBER(FIND(GK$1,$D65))=$AO$1,1,0)*VLOOKUP($Z$2,DALYs!$A$2:$MW$40,'Intervention list'!GK$195+1,0)</f>
        <v>0</v>
      </c>
      <c r="GL65" s="0" t="n">
        <f aca="false">IF(ISNUMBER(FIND(GL$1,$D65))=$AO$1,1,0)*VLOOKUP($Z$2,DALYs!$A$2:$MW$40,'Intervention list'!GL$195+1,0)</f>
        <v>0</v>
      </c>
      <c r="GM65" s="0" t="n">
        <f aca="false">IF(ISNUMBER(FIND(GM$1,$D65))=$AO$1,1,0)*VLOOKUP($Z$2,DALYs!$A$2:$MW$40,'Intervention list'!GM$195+1,0)</f>
        <v>0</v>
      </c>
      <c r="GN65" s="0" t="n">
        <f aca="false">IF(ISNUMBER(FIND(GN$1,$D65))=$AO$1,1,0)*VLOOKUP($Z$2,DALYs!$A$2:$MW$40,'Intervention list'!GN$195+1,0)</f>
        <v>0</v>
      </c>
      <c r="GO65" s="0" t="n">
        <f aca="false">IF(ISNUMBER(FIND(GO$1,$D65))=$AO$1,1,0)*VLOOKUP($Z$2,DALYs!$A$2:$MW$40,'Intervention list'!GO$195+1,0)</f>
        <v>0</v>
      </c>
      <c r="GP65" s="0" t="n">
        <f aca="false">IF(ISNUMBER(FIND(GP$1,$D65))=$AO$1,1,0)*VLOOKUP($Z$2,DALYs!$A$2:$MW$40,'Intervention list'!GP$195+1,0)</f>
        <v>0</v>
      </c>
      <c r="GQ65" s="0" t="n">
        <f aca="false">IF(ISNUMBER(FIND(GQ$1,$D65))=$AO$1,1,0)*VLOOKUP($Z$2,DALYs!$A$2:$MW$40,'Intervention list'!GQ$195+1,0)</f>
        <v>0</v>
      </c>
      <c r="GR65" s="0" t="n">
        <f aca="false">IF(ISNUMBER(FIND(GR$1,$D65))=$AO$1,1,0)*VLOOKUP($Z$2,DALYs!$A$2:$MW$40,'Intervention list'!GR$195+1,0)</f>
        <v>0</v>
      </c>
      <c r="GS65" s="0" t="n">
        <f aca="false">IF(ISNUMBER(FIND(GS$1,$D65))=$AO$1,1,0)*VLOOKUP($Z$2,DALYs!$A$2:$MW$40,'Intervention list'!GS$195+1,0)</f>
        <v>0</v>
      </c>
      <c r="GT65" s="0" t="n">
        <f aca="false">IF(ISNUMBER(FIND(GT$1,$D65))=$AO$1,1,0)*VLOOKUP($Z$2,DALYs!$A$2:$MW$40,'Intervention list'!GT$195+1,0)</f>
        <v>0</v>
      </c>
      <c r="GU65" s="0" t="n">
        <f aca="false">IF(ISNUMBER(FIND(GU$1,$D65))=$AO$1,1,0)*VLOOKUP($Z$2,DALYs!$A$2:$MW$40,'Intervention list'!GU$195+1,0)</f>
        <v>0</v>
      </c>
      <c r="GV65" s="0" t="n">
        <f aca="false">IF(ISNUMBER(FIND(GV$1,$D65))=$AO$1,1,0)*VLOOKUP($Z$2,DALYs!$A$2:$MW$40,'Intervention list'!GV$195+1,0)</f>
        <v>0</v>
      </c>
      <c r="GW65" s="0" t="n">
        <f aca="false">IF(ISNUMBER(FIND(GW$1,$D65))=$AO$1,1,0)*VLOOKUP($Z$2,DALYs!$A$2:$MW$40,'Intervention list'!GW$195+1,0)</f>
        <v>0</v>
      </c>
      <c r="GX65" s="0" t="n">
        <f aca="false">IF(ISNUMBER(FIND(GX$1,$D65))=$AO$1,1,0)*VLOOKUP($Z$2,DALYs!$A$2:$MW$40,'Intervention list'!GX$195+1,0)</f>
        <v>0</v>
      </c>
      <c r="GY65" s="0" t="n">
        <f aca="false">IF(ISNUMBER(FIND(GY$1,$D65))=$AO$1,1,0)*VLOOKUP($Z$2,DALYs!$A$2:$MW$40,'Intervention list'!GY$195+1,0)</f>
        <v>0</v>
      </c>
      <c r="GZ65" s="0" t="n">
        <f aca="false">IF(ISNUMBER(FIND(GZ$1,$D65))=$AO$1,1,0)*VLOOKUP($Z$2,DALYs!$A$2:$MW$40,'Intervention list'!GZ$195+1,0)</f>
        <v>0</v>
      </c>
      <c r="HA65" s="0" t="n">
        <f aca="false">IF(ISNUMBER(FIND(HA$1,$D65))=$AO$1,1,0)*VLOOKUP($Z$2,DALYs!$A$2:$MW$40,'Intervention list'!HA$195+1,0)</f>
        <v>0</v>
      </c>
      <c r="HB65" s="0" t="n">
        <f aca="false">IF(ISNUMBER(FIND(HB$1,$D65))=$AO$1,1,0)*VLOOKUP($Z$2,DALYs!$A$2:$MW$40,'Intervention list'!HB$195+1,0)</f>
        <v>0</v>
      </c>
      <c r="HC65" s="0" t="n">
        <f aca="false">IF(ISNUMBER(FIND(HC$1,$D65))=$AO$1,1,0)*VLOOKUP($Z$2,DALYs!$A$2:$MW$40,'Intervention list'!HC$195+1,0)</f>
        <v>0</v>
      </c>
      <c r="HD65" s="0" t="n">
        <f aca="false">IF(ISNUMBER(FIND(HD$1,$D65))=$AO$1,1,0)*VLOOKUP($Z$2,DALYs!$A$2:$MW$40,'Intervention list'!HD$195+1,0)</f>
        <v>0</v>
      </c>
      <c r="HE65" s="0" t="n">
        <f aca="false">IF(ISNUMBER(FIND(HE$1,$D65))=$AO$1,1,0)*VLOOKUP($Z$2,DALYs!$A$2:$MW$40,'Intervention list'!HE$195+1,0)</f>
        <v>0</v>
      </c>
      <c r="HF65" s="0" t="n">
        <f aca="false">IF(ISNUMBER(FIND(HF$1,$D65))=$AO$1,1,0)*VLOOKUP($Z$2,DALYs!$A$2:$MW$40,'Intervention list'!HF$195+1,0)</f>
        <v>0</v>
      </c>
      <c r="HG65" s="0" t="n">
        <f aca="false">IF(ISNUMBER(FIND(HG$1,$D65))=$AO$1,1,0)*VLOOKUP($Z$2,DALYs!$A$2:$MW$40,'Intervention list'!HG$195+1,0)</f>
        <v>0</v>
      </c>
      <c r="HH65" s="0" t="n">
        <f aca="false">IF(ISNUMBER(FIND(HH$1,$D65))=$AO$1,1,0)*VLOOKUP($Z$2,DALYs!$A$2:$MW$40,'Intervention list'!HH$195+1,0)</f>
        <v>0</v>
      </c>
      <c r="HI65" s="0" t="n">
        <f aca="false">IF(ISNUMBER(FIND(HI$1,$D65))=$AO$1,1,0)*VLOOKUP($Z$2,DALYs!$A$2:$MW$40,'Intervention list'!HI$195+1,0)</f>
        <v>0</v>
      </c>
      <c r="HJ65" s="0" t="n">
        <f aca="false">IF(ISNUMBER(FIND(HJ$1,$D65))=$AO$1,1,0)*VLOOKUP($Z$2,DALYs!$A$2:$MW$40,'Intervention list'!HJ$195+1,0)</f>
        <v>0</v>
      </c>
      <c r="HK65" s="0" t="n">
        <f aca="false">IF(ISNUMBER(FIND(HK$1,$D65))=$AO$1,1,0)*VLOOKUP($Z$2,DALYs!$A$2:$MW$40,'Intervention list'!HK$195+1,0)</f>
        <v>0</v>
      </c>
      <c r="HL65" s="0" t="n">
        <f aca="false">IF(ISNUMBER(FIND(HL$1,$D65))=$AO$1,1,0)*VLOOKUP($Z$2,DALYs!$A$2:$MW$40,'Intervention list'!HL$195+1,0)</f>
        <v>0</v>
      </c>
      <c r="HM65" s="0" t="n">
        <f aca="false">IF(ISNUMBER(FIND(HM$1,$D65))=$AO$1,1,0)*VLOOKUP($Z$2,DALYs!$A$2:$MW$40,'Intervention list'!HM$195+1,0)</f>
        <v>0</v>
      </c>
      <c r="HN65" s="0" t="n">
        <f aca="false">IF(ISNUMBER(FIND(HN$1,$D65))=$AO$1,1,0)*VLOOKUP($Z$2,DALYs!$A$2:$MW$40,'Intervention list'!HN$195+1,0)</f>
        <v>0</v>
      </c>
      <c r="HO65" s="0" t="n">
        <f aca="false">IF(ISNUMBER(FIND(HO$1,$D65))=$AO$1,1,0)*VLOOKUP($Z$2,DALYs!$A$2:$MW$40,'Intervention list'!HO$195+1,0)</f>
        <v>0</v>
      </c>
      <c r="HP65" s="0" t="n">
        <f aca="false">IF(ISNUMBER(FIND(HP$1,$D65))=$AO$1,1,0)*VLOOKUP($Z$2,DALYs!$A$2:$MW$40,'Intervention list'!HP$195+1,0)</f>
        <v>0</v>
      </c>
      <c r="HQ65" s="0" t="n">
        <f aca="false">IF(ISNUMBER(FIND(HQ$1,$D65))=$AO$1,1,0)*VLOOKUP($Z$2,DALYs!$A$2:$MW$40,'Intervention list'!HQ$195+1,0)</f>
        <v>0</v>
      </c>
      <c r="HR65" s="0" t="n">
        <f aca="false">IF(ISNUMBER(FIND(HR$1,$D65))=$AO$1,1,0)*VLOOKUP($Z$2,DALYs!$A$2:$MW$40,'Intervention list'!HR$195+1,0)</f>
        <v>0</v>
      </c>
      <c r="HS65" s="0" t="n">
        <f aca="false">IF(ISNUMBER(FIND(HS$1,$D65))=$AO$1,1,0)*VLOOKUP($Z$2,DALYs!$A$2:$MW$40,'Intervention list'!HS$195+1,0)</f>
        <v>0</v>
      </c>
      <c r="HT65" s="0" t="n">
        <f aca="false">IF(ISNUMBER(FIND(HT$1,$D65))=$AO$1,1,0)*VLOOKUP($Z$2,DALYs!$A$2:$MW$40,'Intervention list'!HT$195+1,0)</f>
        <v>0</v>
      </c>
      <c r="HU65" s="0" t="n">
        <f aca="false">IF(ISNUMBER(FIND(HU$1,$D65))=$AO$1,1,0)*VLOOKUP($Z$2,DALYs!$A$2:$MW$40,'Intervention list'!HU$195+1,0)</f>
        <v>0</v>
      </c>
      <c r="HV65" s="0" t="n">
        <f aca="false">IF(ISNUMBER(FIND(HV$1,$D65))=$AO$1,1,0)*VLOOKUP($Z$2,DALYs!$A$2:$MW$40,'Intervention list'!HV$195+1,0)</f>
        <v>0</v>
      </c>
      <c r="HW65" s="0" t="n">
        <f aca="false">IF(ISNUMBER(FIND(HW$1,$D65))=$AO$1,1,0)*VLOOKUP($Z$2,DALYs!$A$2:$MW$40,'Intervention list'!HW$195+1,0)</f>
        <v>0</v>
      </c>
      <c r="HX65" s="0" t="n">
        <f aca="false">IF(ISNUMBER(FIND(HX$1,$D65))=$AO$1,1,0)*VLOOKUP($Z$2,DALYs!$A$2:$MW$40,'Intervention list'!HX$195+1,0)</f>
        <v>0</v>
      </c>
      <c r="HY65" s="0" t="n">
        <f aca="false">IF(ISNUMBER(FIND(HY$1,$D65))=$AO$1,1,0)*VLOOKUP($Z$2,DALYs!$A$2:$MW$40,'Intervention list'!HY$195+1,0)</f>
        <v>0</v>
      </c>
      <c r="HZ65" s="0" t="n">
        <f aca="false">IF(ISNUMBER(FIND(HZ$1,$D65))=$AO$1,1,0)*VLOOKUP($Z$2,DALYs!$A$2:$MW$40,'Intervention list'!HZ$195+1,0)</f>
        <v>0</v>
      </c>
      <c r="IA65" s="0" t="n">
        <f aca="false">IF(ISNUMBER(FIND(IA$1,$D65))=$AO$1,1,0)*VLOOKUP($Z$2,DALYs!$A$2:$MW$40,'Intervention list'!IA$195+1,0)</f>
        <v>0</v>
      </c>
      <c r="IB65" s="0" t="n">
        <f aca="false">IF(ISNUMBER(FIND(IB$1,$D65))=$AO$1,1,0)*VLOOKUP($Z$2,DALYs!$A$2:$MW$40,'Intervention list'!IB$195+1,0)</f>
        <v>0</v>
      </c>
      <c r="IC65" s="0" t="n">
        <f aca="false">IF(ISNUMBER(FIND(IC$1,$D65))=$AO$1,1,0)*VLOOKUP($Z$2,DALYs!$A$2:$MW$40,'Intervention list'!IC$195+1,0)</f>
        <v>0</v>
      </c>
      <c r="ID65" s="0" t="n">
        <f aca="false">IF(ISNUMBER(FIND(ID$1,$D65))=$AO$1,1,0)*VLOOKUP($Z$2,DALYs!$A$2:$MW$40,'Intervention list'!ID$195+1,0)</f>
        <v>0</v>
      </c>
      <c r="IE65" s="0" t="n">
        <f aca="false">IF(ISNUMBER(FIND(IE$1,$D65))=$AO$1,1,0)*VLOOKUP($Z$2,DALYs!$A$2:$MW$40,'Intervention list'!IE$195+1,0)</f>
        <v>0</v>
      </c>
      <c r="IF65" s="0" t="n">
        <f aca="false">IF(ISNUMBER(FIND(IF$1,$D65))=$AO$1,1,0)*VLOOKUP($Z$2,DALYs!$A$2:$MW$40,'Intervention list'!IF$195+1,0)</f>
        <v>0</v>
      </c>
      <c r="IG65" s="0" t="n">
        <f aca="false">IF(ISNUMBER(FIND(IG$1,$D65))=$AO$1,1,0)*VLOOKUP($Z$2,DALYs!$A$2:$MW$40,'Intervention list'!IG$195+1,0)</f>
        <v>0</v>
      </c>
      <c r="IH65" s="0" t="n">
        <f aca="false">IF(ISNUMBER(FIND(IH$1,$D65))=$AO$1,1,0)*VLOOKUP($Z$2,DALYs!$A$2:$MW$40,'Intervention list'!IH$195+1,0)</f>
        <v>0</v>
      </c>
      <c r="II65" s="0" t="n">
        <f aca="false">IF(ISNUMBER(FIND(II$1,$D65))=$AO$1,1,0)*VLOOKUP($Z$2,DALYs!$A$2:$MW$40,'Intervention list'!II$195+1,0)</f>
        <v>0</v>
      </c>
      <c r="IJ65" s="0" t="n">
        <f aca="false">IF(ISNUMBER(FIND(IJ$1,$D65))=$AO$1,1,0)*VLOOKUP($Z$2,DALYs!$A$2:$MW$40,'Intervention list'!IJ$195+1,0)</f>
        <v>0</v>
      </c>
      <c r="IK65" s="0" t="n">
        <f aca="false">IF(ISNUMBER(FIND(IK$1,$D65))=$AO$1,1,0)*VLOOKUP($Z$2,DALYs!$A$2:$MW$40,'Intervention list'!IK$195+1,0)</f>
        <v>0</v>
      </c>
      <c r="IL65" s="0" t="n">
        <f aca="false">IF(ISNUMBER(FIND(IL$1,$D65))=$AO$1,1,0)*VLOOKUP($Z$2,DALYs!$A$2:$MW$40,'Intervention list'!IL$195+1,0)</f>
        <v>0</v>
      </c>
      <c r="IM65" s="0" t="n">
        <f aca="false">IF(ISNUMBER(FIND(IM$1,$D65))=$AO$1,1,0)*VLOOKUP($Z$2,DALYs!$A$2:$MW$40,'Intervention list'!IM$195+1,0)</f>
        <v>0</v>
      </c>
      <c r="IN65" s="0" t="n">
        <f aca="false">IF(ISNUMBER(FIND(IN$1,$D65))=$AO$1,1,0)*VLOOKUP($Z$2,DALYs!$A$2:$MW$40,'Intervention list'!IN$195+1,0)</f>
        <v>0</v>
      </c>
      <c r="IO65" s="0" t="n">
        <f aca="false">IF(ISNUMBER(FIND(IO$1,$D65))=$AO$1,1,0)*VLOOKUP($Z$2,DALYs!$A$2:$MW$40,'Intervention list'!IO$195+1,0)</f>
        <v>0</v>
      </c>
      <c r="IP65" s="0" t="n">
        <f aca="false">IF(ISNUMBER(FIND(IP$1,$D65))=$AO$1,1,0)*VLOOKUP($Z$2,DALYs!$A$2:$MW$40,'Intervention list'!IP$195+1,0)</f>
        <v>0</v>
      </c>
      <c r="IQ65" s="0" t="n">
        <f aca="false">IF(ISNUMBER(FIND(IQ$1,$D65))=$AO$1,1,0)*VLOOKUP($Z$2,DALYs!$A$2:$MW$40,'Intervention list'!IQ$195+1,0)</f>
        <v>0</v>
      </c>
      <c r="IR65" s="0" t="n">
        <f aca="false">IF(ISNUMBER(FIND(IR$1,$D65))=$AO$1,1,0)*VLOOKUP($Z$2,DALYs!$A$2:$MW$40,'Intervention list'!IR$195+1,0)</f>
        <v>0</v>
      </c>
      <c r="IS65" s="0" t="n">
        <f aca="false">IF(ISNUMBER(FIND(IS$1,$D65))=$AO$1,1,0)*VLOOKUP($Z$2,DALYs!$A$2:$MW$40,'Intervention list'!IS$195+1,0)</f>
        <v>0</v>
      </c>
      <c r="IT65" s="0" t="n">
        <f aca="false">IF(ISNUMBER(FIND(IT$1,$D65))=$AO$1,1,0)*VLOOKUP($Z$2,DALYs!$A$2:$MW$40,'Intervention list'!IT$195+1,0)</f>
        <v>0</v>
      </c>
      <c r="IU65" s="0" t="n">
        <f aca="false">IF(ISNUMBER(FIND(IU$1,$D65))=$AO$1,1,0)*VLOOKUP($Z$2,DALYs!$A$2:$MW$40,'Intervention list'!IU$195+1,0)</f>
        <v>0</v>
      </c>
      <c r="IV65" s="0" t="n">
        <f aca="false">IF(ISNUMBER(FIND(IV$1,$D65))=$AO$1,1,0)*VLOOKUP($Z$2,DALYs!$A$2:$MW$40,'Intervention list'!IV$195+1,0)</f>
        <v>0</v>
      </c>
      <c r="IW65" s="0" t="n">
        <f aca="false">IF(ISNUMBER(FIND(IW$1,$D65))=$AO$1,1,0)*VLOOKUP($Z$2,DALYs!$A$2:$MW$40,'Intervention list'!IW$195+1,0)</f>
        <v>0</v>
      </c>
      <c r="IX65" s="0" t="n">
        <f aca="false">IF(ISNUMBER(FIND(IX$1,$D65))=$AO$1,1,0)*VLOOKUP($Z$2,DALYs!$A$2:$MW$40,'Intervention list'!IX$195+1,0)</f>
        <v>0</v>
      </c>
      <c r="IY65" s="0" t="n">
        <f aca="false">IF(ISNUMBER(FIND(IY$1,$D65))=$AO$1,1,0)*VLOOKUP($Z$2,DALYs!$A$2:$MW$40,'Intervention list'!IY$195+1,0)</f>
        <v>0</v>
      </c>
      <c r="IZ65" s="0" t="n">
        <f aca="false">IF(ISNUMBER(FIND(IZ$1,$D65))=$AO$1,1,0)*VLOOKUP($Z$2,DALYs!$A$2:$MW$40,'Intervention list'!IZ$195+1,0)</f>
        <v>0</v>
      </c>
      <c r="JA65" s="0" t="n">
        <f aca="false">IF(ISNUMBER(FIND(JA$1,$D65))=$AO$1,1,0)*VLOOKUP($Z$2,DALYs!$A$2:$MW$40,'Intervention list'!JA$195+1,0)</f>
        <v>0</v>
      </c>
      <c r="JB65" s="0" t="n">
        <f aca="false">IF(ISNUMBER(FIND(JB$1,$D65))=$AO$1,1,0)*VLOOKUP($Z$2,DALYs!$A$2:$MW$40,'Intervention list'!JB$195+1,0)</f>
        <v>0</v>
      </c>
      <c r="JC65" s="0" t="n">
        <f aca="false">IF(ISNUMBER(FIND(JC$1,$D65))=$AO$1,1,0)*VLOOKUP($Z$2,DALYs!$A$2:$MW$40,'Intervention list'!JC$195+1,0)</f>
        <v>0</v>
      </c>
      <c r="JD65" s="0" t="n">
        <f aca="false">IF(ISNUMBER(FIND(JD$1,$D65))=$AO$1,1,0)*VLOOKUP($Z$2,DALYs!$A$2:$MW$40,'Intervention list'!JD$195+1,0)</f>
        <v>0</v>
      </c>
      <c r="JE65" s="0" t="n">
        <f aca="false">IF(ISNUMBER(FIND(JE$1,$D65))=$AO$1,1,0)*VLOOKUP($Z$2,DALYs!$A$2:$MW$40,'Intervention list'!JE$195+1,0)</f>
        <v>0</v>
      </c>
      <c r="JF65" s="0" t="n">
        <f aca="false">IF(ISNUMBER(FIND(JF$1,$D65))=$AO$1,1,0)*VLOOKUP($Z$2,DALYs!$A$2:$MW$40,'Intervention list'!JF$195+1,0)</f>
        <v>0</v>
      </c>
      <c r="JG65" s="0" t="n">
        <f aca="false">IF(ISNUMBER(FIND(JG$1,$D65))=$AO$1,1,0)*VLOOKUP($Z$2,DALYs!$A$2:$MW$40,'Intervention list'!JG$195+1,0)</f>
        <v>0</v>
      </c>
      <c r="JH65" s="0" t="n">
        <f aca="false">IF(ISNUMBER(FIND(JH$1,$D65))=$AO$1,1,0)*VLOOKUP($Z$2,DALYs!$A$2:$MW$40,'Intervention list'!JH$195+1,0)</f>
        <v>0</v>
      </c>
      <c r="JI65" s="0" t="n">
        <f aca="false">IF(ISNUMBER(FIND(JI$1,$D65))=$AO$1,1,0)*VLOOKUP($Z$2,DALYs!$A$2:$MW$40,'Intervention list'!JI$195+1,0)</f>
        <v>0</v>
      </c>
      <c r="JJ65" s="0" t="n">
        <f aca="false">IF(ISNUMBER(FIND(JJ$1,$D65))=$AO$1,1,0)*VLOOKUP($Z$2,DALYs!$A$2:$MW$40,'Intervention list'!JJ$195+1,0)</f>
        <v>0</v>
      </c>
      <c r="JK65" s="0" t="n">
        <f aca="false">IF(ISNUMBER(FIND(JK$1,$D65))=$AO$1,1,0)*VLOOKUP($Z$2,DALYs!$A$2:$MW$40,'Intervention list'!JK$195+1,0)</f>
        <v>0</v>
      </c>
      <c r="JL65" s="0" t="n">
        <f aca="false">IF(ISNUMBER(FIND(JL$1,$D65))=$AO$1,1,0)*VLOOKUP($Z$2,DALYs!$A$2:$MW$40,'Intervention list'!JL$195+1,0)</f>
        <v>0</v>
      </c>
      <c r="JM65" s="0" t="n">
        <f aca="false">IF(ISNUMBER(FIND(JM$1,$D65))=$AO$1,1,0)*VLOOKUP($Z$2,DALYs!$A$2:$MW$40,'Intervention list'!JM$195+1,0)</f>
        <v>0</v>
      </c>
      <c r="JN65" s="0" t="n">
        <f aca="false">IF(ISNUMBER(FIND(JN$1,$D65))=$AO$1,1,0)*VLOOKUP($Z$2,DALYs!$A$2:$MW$40,'Intervention list'!JN$195+1,0)</f>
        <v>0</v>
      </c>
      <c r="JO65" s="0" t="n">
        <f aca="false">IF(ISNUMBER(FIND(JO$1,$D65))=$AO$1,1,0)*VLOOKUP($Z$2,DALYs!$A$2:$MW$40,'Intervention list'!JO$195+1,0)</f>
        <v>0</v>
      </c>
      <c r="JP65" s="0" t="n">
        <f aca="false">IF(ISNUMBER(FIND(JP$1,$D65))=$AO$1,1,0)*VLOOKUP($Z$2,DALYs!$A$2:$MW$40,'Intervention list'!JP$195+1,0)</f>
        <v>0</v>
      </c>
      <c r="JQ65" s="0" t="n">
        <f aca="false">IF(ISNUMBER(FIND(JQ$1,$D65))=$AO$1,1,0)*VLOOKUP($Z$2,DALYs!$A$2:$MW$40,'Intervention list'!JQ$195+1,0)</f>
        <v>0</v>
      </c>
      <c r="JR65" s="0" t="n">
        <f aca="false">IF(ISNUMBER(FIND(JR$1,$D65))=$AO$1,1,0)*VLOOKUP($Z$2,DALYs!$A$2:$MW$40,'Intervention list'!JR$195+1,0)</f>
        <v>0</v>
      </c>
      <c r="JS65" s="0" t="n">
        <f aca="false">IF(ISNUMBER(FIND(JS$1,$D65))=$AO$1,1,0)*VLOOKUP($Z$2,DALYs!$A$2:$MW$40,'Intervention list'!JS$195+1,0)</f>
        <v>0</v>
      </c>
      <c r="JT65" s="0" t="n">
        <f aca="false">IF(ISNUMBER(FIND(JT$1,$D65))=$AO$1,1,0)*VLOOKUP($Z$2,DALYs!$A$2:$MW$40,'Intervention list'!JT$195+1,0)</f>
        <v>0</v>
      </c>
      <c r="JU65" s="0" t="n">
        <f aca="false">IF(ISNUMBER(FIND(JU$1,$D65))=$AO$1,1,0)*VLOOKUP($Z$2,DALYs!$A$2:$MW$40,'Intervention list'!JU$195+1,0)</f>
        <v>0</v>
      </c>
      <c r="JV65" s="0" t="n">
        <f aca="false">IF(ISNUMBER(FIND(JV$1,$D65))=$AO$1,1,0)*VLOOKUP($Z$2,DALYs!$A$2:$MW$40,'Intervention list'!JV$195+1,0)</f>
        <v>0</v>
      </c>
      <c r="JW65" s="0" t="n">
        <f aca="false">IF(ISNUMBER(FIND(JW$1,$D65))=$AO$1,1,0)*VLOOKUP($Z$2,DALYs!$A$2:$MW$40,'Intervention list'!JW$195+1,0)</f>
        <v>0</v>
      </c>
      <c r="JX65" s="0" t="n">
        <f aca="false">IF(ISNUMBER(FIND(JX$1,$D65))=$AO$1,1,0)*VLOOKUP($Z$2,DALYs!$A$2:$MW$40,'Intervention list'!JX$195+1,0)</f>
        <v>0</v>
      </c>
      <c r="JY65" s="0" t="n">
        <f aca="false">IF(ISNUMBER(FIND(JY$1,$D65))=$AO$1,1,0)*VLOOKUP($Z$2,DALYs!$A$2:$MW$40,'Intervention list'!JY$195+1,0)</f>
        <v>0</v>
      </c>
      <c r="JZ65" s="0" t="n">
        <f aca="false">IF(ISNUMBER(FIND(JZ$1,$D65))=$AO$1,1,0)*VLOOKUP($Z$2,DALYs!$A$2:$MW$40,'Intervention list'!JZ$195+1,0)</f>
        <v>0</v>
      </c>
      <c r="KA65" s="0" t="n">
        <f aca="false">IF(ISNUMBER(FIND(KA$1,$D65))=$AO$1,1,0)*VLOOKUP($Z$2,DALYs!$A$2:$MW$40,'Intervention list'!KA$195+1,0)</f>
        <v>0</v>
      </c>
      <c r="KB65" s="0" t="n">
        <f aca="false">IF(ISNUMBER(FIND(KB$1,$D65))=$AO$1,1,0)*VLOOKUP($Z$2,DALYs!$A$2:$MW$40,'Intervention list'!KB$195+1,0)</f>
        <v>0</v>
      </c>
      <c r="KC65" s="0" t="n">
        <f aca="false">IF(ISNUMBER(FIND(KC$1,$D65))=$AO$1,1,0)*VLOOKUP($Z$2,DALYs!$A$2:$MW$40,'Intervention list'!KC$195+1,0)</f>
        <v>0</v>
      </c>
      <c r="KD65" s="0" t="n">
        <f aca="false">IF(ISNUMBER(FIND(KD$1,$D65))=$AO$1,1,0)*VLOOKUP($Z$2,DALYs!$A$2:$MW$40,'Intervention list'!KD$195+1,0)</f>
        <v>0</v>
      </c>
      <c r="KE65" s="0" t="n">
        <f aca="false">IF(ISNUMBER(FIND(KE$1,$D65))=$AO$1,1,0)*VLOOKUP($Z$2,DALYs!$A$2:$MW$40,'Intervention list'!KE$195+1,0)</f>
        <v>0</v>
      </c>
      <c r="KF65" s="0" t="n">
        <f aca="false">IF(ISNUMBER(FIND(KF$1,$D65))=$AO$1,1,0)*VLOOKUP($Z$2,DALYs!$A$2:$MW$40,'Intervention list'!KF$195+1,0)</f>
        <v>0</v>
      </c>
      <c r="KG65" s="0" t="n">
        <f aca="false">IF(ISNUMBER(FIND(KG$1,$D65))=$AO$1,1,0)*VLOOKUP($Z$2,DALYs!$A$2:$MW$40,'Intervention list'!KG$195+1,0)</f>
        <v>0</v>
      </c>
      <c r="KH65" s="0" t="n">
        <f aca="false">IF(ISNUMBER(FIND(KH$1,$D65))=$AO$1,1,0)*VLOOKUP($Z$2,DALYs!$A$2:$MW$40,'Intervention list'!KH$195+1,0)</f>
        <v>0</v>
      </c>
      <c r="KI65" s="0" t="n">
        <f aca="false">IF(ISNUMBER(FIND(KI$1,$D65))=$AO$1,1,0)*VLOOKUP($Z$2,DALYs!$A$2:$MW$40,'Intervention list'!KI$195+1,0)</f>
        <v>0</v>
      </c>
      <c r="KJ65" s="0" t="n">
        <f aca="false">IF(ISNUMBER(FIND(KJ$1,$D65))=$AO$1,1,0)*VLOOKUP($Z$2,DALYs!$A$2:$MW$40,'Intervention list'!KJ$195+1,0)</f>
        <v>0</v>
      </c>
      <c r="KK65" s="0" t="n">
        <f aca="false">IF(ISNUMBER(FIND(KK$1,$D65))=$AO$1,1,0)*VLOOKUP($Z$2,DALYs!$A$2:$MW$40,'Intervention list'!KK$195+1,0)</f>
        <v>0</v>
      </c>
      <c r="KL65" s="0" t="n">
        <f aca="false">IF(ISNUMBER(FIND(KL$1,$D65))=$AO$1,1,0)*VLOOKUP($Z$2,DALYs!$A$2:$MW$40,'Intervention list'!KL$195+1,0)</f>
        <v>0</v>
      </c>
      <c r="KM65" s="0" t="n">
        <f aca="false">IF(ISNUMBER(FIND(KM$1,$D65))=$AO$1,1,0)*VLOOKUP($Z$2,DALYs!$A$2:$MW$40,'Intervention list'!KM$195+1,0)</f>
        <v>0</v>
      </c>
      <c r="KN65" s="0" t="n">
        <f aca="false">IF(ISNUMBER(FIND(KN$1,$D65))=$AO$1,1,0)*VLOOKUP($Z$2,DALYs!$A$2:$MW$40,'Intervention list'!KN$195+1,0)</f>
        <v>0</v>
      </c>
      <c r="KO65" s="0" t="n">
        <f aca="false">IF(ISNUMBER(FIND(KO$1,$D65))=$AO$1,1,0)*VLOOKUP($Z$2,DALYs!$A$2:$MW$40,'Intervention list'!KO$195+1,0)</f>
        <v>0</v>
      </c>
      <c r="KP65" s="0" t="n">
        <f aca="false">IF(ISNUMBER(FIND(KP$1,$D65))=$AO$1,1,0)*VLOOKUP($Z$2,DALYs!$A$2:$MW$40,'Intervention list'!KP$195+1,0)</f>
        <v>0</v>
      </c>
      <c r="KQ65" s="0" t="n">
        <f aca="false">IF(ISNUMBER(FIND(KQ$1,$D65))=$AO$1,1,0)*VLOOKUP($Z$2,DALYs!$A$2:$MW$40,'Intervention list'!KQ$195+1,0)</f>
        <v>0</v>
      </c>
      <c r="KR65" s="0" t="n">
        <f aca="false">IF(ISNUMBER(FIND(KR$1,$D65))=$AO$1,1,0)*VLOOKUP($Z$2,DALYs!$A$2:$MW$40,'Intervention list'!KR$195+1,0)</f>
        <v>0</v>
      </c>
      <c r="KS65" s="0" t="n">
        <f aca="false">IF(ISNUMBER(FIND(KS$1,$D65))=$AO$1,1,0)*VLOOKUP($Z$2,DALYs!$A$2:$MW$40,'Intervention list'!KS$195+1,0)</f>
        <v>0</v>
      </c>
      <c r="KT65" s="0" t="n">
        <f aca="false">IF(ISNUMBER(FIND(KT$1,$D65))=$AO$1,1,0)*VLOOKUP($Z$2,DALYs!$A$2:$MW$40,'Intervention list'!KT$195+1,0)</f>
        <v>0</v>
      </c>
      <c r="KU65" s="0" t="n">
        <f aca="false">IF(ISNUMBER(FIND(KU$1,$D65))=$AO$1,1,0)*VLOOKUP($Z$2,DALYs!$A$2:$MW$40,'Intervention list'!KU$195+1,0)</f>
        <v>0</v>
      </c>
      <c r="KV65" s="0" t="n">
        <f aca="false">IF(ISNUMBER(FIND(KV$1,$D65))=$AO$1,1,0)*VLOOKUP($Z$2,DALYs!$A$2:$MW$40,'Intervention list'!KV$195+1,0)</f>
        <v>0</v>
      </c>
      <c r="KW65" s="0" t="n">
        <f aca="false">IF(ISNUMBER(FIND(KW$1,$D65))=$AO$1,1,0)*VLOOKUP($Z$2,DALYs!$A$2:$MW$40,'Intervention list'!KW$195+1,0)</f>
        <v>0</v>
      </c>
      <c r="KX65" s="0" t="n">
        <f aca="false">IF(ISNUMBER(FIND(KX$1,$D65))=$AO$1,1,0)*VLOOKUP($Z$2,DALYs!$A$2:$MW$40,'Intervention list'!KX$195+1,0)</f>
        <v>0</v>
      </c>
      <c r="KY65" s="0" t="n">
        <f aca="false">IF(ISNUMBER(FIND(KY$1,$D65))=$AO$1,1,0)*VLOOKUP($Z$2,DALYs!$A$2:$MW$40,'Intervention list'!KY$195+1,0)</f>
        <v>0</v>
      </c>
      <c r="KZ65" s="0" t="n">
        <f aca="false">IF(ISNUMBER(FIND(KZ$1,$D65))=$AO$1,1,0)*VLOOKUP($Z$2,DALYs!$A$2:$MW$40,'Intervention list'!KZ$195+1,0)</f>
        <v>0</v>
      </c>
      <c r="LA65" s="0" t="n">
        <f aca="false">IF(ISNUMBER(FIND(LA$1,$D65))=$AO$1,1,0)*VLOOKUP($Z$2,DALYs!$A$2:$MW$40,'Intervention list'!LA$195+1,0)</f>
        <v>0</v>
      </c>
      <c r="LB65" s="0" t="n">
        <f aca="false">IF(ISNUMBER(FIND(LB$1,$D65))=$AO$1,1,0)*VLOOKUP($Z$2,DALYs!$A$2:$MW$40,'Intervention list'!LB$195+1,0)</f>
        <v>0</v>
      </c>
      <c r="LC65" s="0" t="n">
        <f aca="false">IF(ISNUMBER(FIND(LC$1,$D65))=$AO$1,1,0)*VLOOKUP($Z$2,DALYs!$A$2:$MW$40,'Intervention list'!LC$195+1,0)</f>
        <v>0</v>
      </c>
      <c r="LD65" s="0" t="n">
        <f aca="false">IF(ISNUMBER(FIND(LD$1,$D65))=$AO$1,1,0)*VLOOKUP($Z$2,DALYs!$A$2:$MW$40,'Intervention list'!LD$195+1,0)</f>
        <v>0</v>
      </c>
      <c r="LE65" s="0" t="n">
        <f aca="false">IF(ISNUMBER(FIND(LE$1,$D65))=$AO$1,1,0)*VLOOKUP($Z$2,DALYs!$A$2:$MW$40,'Intervention list'!LE$195+1,0)</f>
        <v>0</v>
      </c>
      <c r="LF65" s="0" t="n">
        <f aca="false">IF(ISNUMBER(FIND(LF$1,$D65))=$AO$1,1,0)*VLOOKUP($Z$2,DALYs!$A$2:$MW$40,'Intervention list'!LF$195+1,0)</f>
        <v>0</v>
      </c>
      <c r="LG65" s="0" t="n">
        <f aca="false">IF(ISNUMBER(FIND(LG$1,$D65))=$AO$1,1,0)*VLOOKUP($Z$2,DALYs!$A$2:$MW$40,'Intervention list'!LG$195+1,0)</f>
        <v>0</v>
      </c>
      <c r="LH65" s="0" t="n">
        <f aca="false">IF(ISNUMBER(FIND(LH$1,$D65))=$AO$1,1,0)*VLOOKUP($Z$2,DALYs!$A$2:$MW$40,'Intervention list'!LH$195+1,0)</f>
        <v>0</v>
      </c>
      <c r="LI65" s="0" t="n">
        <f aca="false">IF(ISNUMBER(FIND(LI$1,$D65))=$AO$1,1,0)*VLOOKUP($Z$2,DALYs!$A$2:$MW$40,'Intervention list'!LI$195+1,0)</f>
        <v>0</v>
      </c>
      <c r="LJ65" s="0" t="n">
        <f aca="false">IF(ISNUMBER(FIND(LJ$1,$D65))=$AO$1,1,0)*VLOOKUP($Z$2,DALYs!$A$2:$MW$40,'Intervention list'!LJ$195+1,0)</f>
        <v>0</v>
      </c>
      <c r="LK65" s="0" t="n">
        <f aca="false">IF(ISNUMBER(FIND(LK$1,$D65))=$AO$1,1,0)*VLOOKUP($Z$2,DALYs!$A$2:$MW$40,'Intervention list'!LK$195+1,0)</f>
        <v>0</v>
      </c>
      <c r="LL65" s="0" t="n">
        <f aca="false">IF(ISNUMBER(FIND(LL$1,$D65))=$AO$1,1,0)*VLOOKUP($Z$2,DALYs!$A$2:$MW$40,'Intervention list'!LL$195+1,0)</f>
        <v>0</v>
      </c>
      <c r="LM65" s="0" t="n">
        <f aca="false">IF(ISNUMBER(FIND(LM$1,$D65))=$AO$1,1,0)*VLOOKUP($Z$2,DALYs!$A$2:$MW$40,'Intervention list'!LM$195+1,0)</f>
        <v>0</v>
      </c>
      <c r="LN65" s="0" t="n">
        <f aca="false">IF(ISNUMBER(FIND(LN$1,$D65))=$AO$1,1,0)*VLOOKUP($Z$2,DALYs!$A$2:$MW$40,'Intervention list'!LN$195+1,0)</f>
        <v>0</v>
      </c>
      <c r="LO65" s="0" t="n">
        <f aca="false">IF(ISNUMBER(FIND(LO$1,$D65))=$AO$1,1,0)*VLOOKUP($Z$2,DALYs!$A$2:$MW$40,'Intervention list'!LO$195+1,0)</f>
        <v>0</v>
      </c>
      <c r="LP65" s="0" t="n">
        <f aca="false">IF(ISNUMBER(FIND(LP$1,$D65))=$AO$1,1,0)*VLOOKUP($Z$2,DALYs!$A$2:$MW$40,'Intervention list'!LP$195+1,0)</f>
        <v>0</v>
      </c>
      <c r="LQ65" s="0" t="n">
        <f aca="false">IF(ISNUMBER(FIND(LQ$1,$D65))=$AO$1,1,0)*VLOOKUP($Z$2,DALYs!$A$2:$MW$40,'Intervention list'!LQ$195+1,0)</f>
        <v>0</v>
      </c>
      <c r="LR65" s="0" t="n">
        <f aca="false">IF(ISNUMBER(FIND(LR$1,$D65))=$AO$1,1,0)*VLOOKUP($Z$2,DALYs!$A$2:$MW$40,'Intervention list'!LR$195+1,0)</f>
        <v>0</v>
      </c>
      <c r="LS65" s="0" t="n">
        <f aca="false">IF(ISNUMBER(FIND(LS$1,$D65))=$AO$1,1,0)*VLOOKUP($Z$2,DALYs!$A$2:$MW$40,'Intervention list'!LS$195+1,0)</f>
        <v>0</v>
      </c>
      <c r="LT65" s="0" t="n">
        <f aca="false">IF(ISNUMBER(FIND(LT$1,$D65))=$AO$1,1,0)*VLOOKUP($Z$2,DALYs!$A$2:$MW$40,'Intervention list'!LT$195+1,0)</f>
        <v>0</v>
      </c>
      <c r="LU65" s="0" t="n">
        <f aca="false">IF(ISNUMBER(FIND(LU$1,$D65))=$AO$1,1,0)*VLOOKUP($Z$2,DALYs!$A$2:$MW$40,'Intervention list'!LU$195+1,0)</f>
        <v>0</v>
      </c>
      <c r="LV65" s="0" t="n">
        <f aca="false">IF(ISNUMBER(FIND(LV$1,$D65))=$AO$1,1,0)*VLOOKUP($Z$2,DALYs!$A$2:$MW$40,'Intervention list'!LV$195+1,0)</f>
        <v>0</v>
      </c>
      <c r="LW65" s="0" t="n">
        <f aca="false">IF(ISNUMBER(FIND(LW$1,$D65))=$AO$1,1,0)*VLOOKUP($Z$2,DALYs!$A$2:$MW$40,'Intervention list'!LW$195+1,0)</f>
        <v>0</v>
      </c>
      <c r="LX65" s="0" t="n">
        <f aca="false">IF(ISNUMBER(FIND(LX$1,$D65))=$AO$1,1,0)*VLOOKUP($Z$2,DALYs!$A$2:$MW$40,'Intervention list'!LX$195+1,0)</f>
        <v>0</v>
      </c>
      <c r="LY65" s="0" t="n">
        <f aca="false">IF(ISNUMBER(FIND(LY$1,$D65))=$AO$1,1,0)*VLOOKUP($Z$2,DALYs!$A$2:$MW$40,'Intervention list'!LY$195+1,0)</f>
        <v>0</v>
      </c>
      <c r="LZ65" s="0" t="n">
        <f aca="false">IF(ISNUMBER(FIND(LZ$1,$D65))=$AO$1,1,0)*VLOOKUP($Z$2,DALYs!$A$2:$MW$40,'Intervention list'!LZ$195+1,0)</f>
        <v>0</v>
      </c>
      <c r="MA65" s="0" t="n">
        <f aca="false">IF(ISNUMBER(FIND(MA$1,$D65))=$AO$1,1,0)*VLOOKUP($Z$2,DALYs!$A$2:$MW$40,'Intervention list'!MA$195+1,0)</f>
        <v>0</v>
      </c>
      <c r="MB65" s="0" t="n">
        <f aca="false">IF(ISNUMBER(FIND(MB$1,$D65))=$AO$1,1,0)*VLOOKUP($Z$2,DALYs!$A$2:$MW$40,'Intervention list'!MB$195+1,0)</f>
        <v>0</v>
      </c>
      <c r="MC65" s="0" t="n">
        <f aca="false">IF(ISNUMBER(FIND(MC$1,$D65))=$AO$1,1,0)*VLOOKUP($Z$2,DALYs!$A$2:$MW$40,'Intervention list'!MC$195+1,0)</f>
        <v>0</v>
      </c>
      <c r="MD65" s="0" t="n">
        <f aca="false">IF(ISNUMBER(FIND(MD$1,$D65))=$AO$1,1,0)*VLOOKUP($Z$2,DALYs!$A$2:$MW$40,'Intervention list'!MD$195+1,0)</f>
        <v>0</v>
      </c>
      <c r="ME65" s="0" t="n">
        <f aca="false">IF(ISNUMBER(FIND(ME$1,$D65))=$AO$1,1,0)*VLOOKUP($Z$2,DALYs!$A$2:$MW$40,'Intervention list'!ME$195+1,0)</f>
        <v>0</v>
      </c>
      <c r="MF65" s="0" t="n">
        <f aca="false">IF(ISNUMBER(FIND(MF$1,$D65))=$AO$1,1,0)*VLOOKUP($Z$2,DALYs!$A$2:$MW$40,'Intervention list'!MF$195+1,0)</f>
        <v>0</v>
      </c>
      <c r="MG65" s="0" t="n">
        <f aca="false">IF(ISNUMBER(FIND(MG$1,$D65))=$AO$1,1,0)*VLOOKUP($Z$2,DALYs!$A$2:$MW$40,'Intervention list'!MG$195+1,0)</f>
        <v>0</v>
      </c>
      <c r="MH65" s="0" t="n">
        <f aca="false">IF(ISNUMBER(FIND(MH$1,$D65))=$AO$1,1,0)*VLOOKUP($Z$2,DALYs!$A$2:$MW$40,'Intervention list'!MH$195+1,0)</f>
        <v>0</v>
      </c>
      <c r="MI65" s="0" t="n">
        <f aca="false">IF(ISNUMBER(FIND(MI$1,$D65))=$AO$1,1,0)*VLOOKUP($Z$2,DALYs!$A$2:$MW$40,'Intervention list'!MI$195+1,0)</f>
        <v>0</v>
      </c>
      <c r="MJ65" s="0" t="n">
        <f aca="false">IF(ISNUMBER(FIND(MJ$1,$D65))=$AO$1,1,0)*VLOOKUP($Z$2,DALYs!$A$2:$MW$40,'Intervention list'!MJ$195+1,0)</f>
        <v>0</v>
      </c>
      <c r="MK65" s="0" t="n">
        <f aca="false">IF(ISNUMBER(FIND(MK$1,$D65))=$AO$1,1,0)*VLOOKUP($Z$2,DALYs!$A$2:$MW$40,'Intervention list'!MK$195+1,0)</f>
        <v>0</v>
      </c>
      <c r="ML65" s="0" t="n">
        <f aca="false">IF(ISNUMBER(FIND(ML$1,$D65))=$AO$1,1,0)*VLOOKUP($Z$2,DALYs!$A$2:$MW$40,'Intervention list'!ML$195+1,0)</f>
        <v>0</v>
      </c>
      <c r="MM65" s="0" t="n">
        <f aca="false">IF(ISNUMBER(FIND(MM$1,$D65))=$AO$1,1,0)*VLOOKUP($Z$2,DALYs!$A$2:$MW$40,'Intervention list'!MM$195+1,0)</f>
        <v>0</v>
      </c>
      <c r="MN65" s="0" t="n">
        <f aca="false">IF(ISNUMBER(FIND(MN$1,$D65))=$AO$1,1,0)*VLOOKUP($Z$2,DALYs!$A$2:$MW$40,'Intervention list'!MN$195+1,0)</f>
        <v>0</v>
      </c>
      <c r="MO65" s="0" t="n">
        <f aca="false">IF(ISNUMBER(FIND(MO$1,$D65))=$AO$1,1,0)*VLOOKUP($Z$2,DALYs!$A$2:$MW$40,'Intervention list'!MO$195+1,0)</f>
        <v>0</v>
      </c>
      <c r="MP65" s="0" t="n">
        <f aca="false">IF(ISNUMBER(FIND(MP$1,$D65))=$AO$1,1,0)*VLOOKUP($Z$2,DALYs!$A$2:$MW$40,'Intervention list'!MP$195+1,0)</f>
        <v>0</v>
      </c>
      <c r="MQ65" s="0" t="n">
        <f aca="false">IF(ISNUMBER(FIND(MQ$1,$D65))=$AO$1,1,0)*VLOOKUP($Z$2,DALYs!$A$2:$MW$40,'Intervention list'!MQ$195+1,0)</f>
        <v>0</v>
      </c>
      <c r="MR65" s="0" t="n">
        <f aca="false">IF(ISNUMBER(FIND(MR$1,$D65))=$AO$1,1,0)*VLOOKUP($Z$2,DALYs!$A$2:$MW$40,'Intervention list'!MR$195+1,0)</f>
        <v>0</v>
      </c>
      <c r="MS65" s="0" t="n">
        <f aca="false">IF(ISNUMBER(FIND(MS$1,$D65))=$AO$1,1,0)*VLOOKUP($Z$2,DALYs!$A$2:$MW$40,'Intervention list'!MS$195+1,0)</f>
        <v>0</v>
      </c>
      <c r="MT65" s="0" t="n">
        <f aca="false">IF(ISNUMBER(FIND(MT$1,$D65))=$AO$1,1,0)*VLOOKUP($Z$2,DALYs!$A$2:$MW$40,'Intervention list'!MT$195+1,0)</f>
        <v>0</v>
      </c>
      <c r="MU65" s="0" t="n">
        <f aca="false">IF(ISNUMBER(FIND(MU$1,$D65))=$AO$1,1,0)*VLOOKUP($Z$2,DALYs!$A$2:$MW$40,'Intervention list'!MU$195+1,0)</f>
        <v>0</v>
      </c>
      <c r="MV65" s="0" t="n">
        <f aca="false">IF(ISNUMBER(FIND(MV$1,$D65))=$AO$1,1,0)*VLOOKUP($Z$2,DALYs!$A$2:$MW$40,'Intervention list'!MV$195+1,0)</f>
        <v>0</v>
      </c>
      <c r="MW65" s="0" t="n">
        <f aca="false">IF(ISNUMBER(FIND(MW$1,$D65))=$AO$1,1,0)*VLOOKUP($Z$2,DALYs!$A$2:$MW$40,'Intervention list'!MW$195+1,0)</f>
        <v>0</v>
      </c>
      <c r="MX65" s="0" t="n">
        <f aca="false">IF(ISNUMBER(FIND(MX$1,$D65))=$AO$1,1,0)*VLOOKUP($Z$2,DALYs!$A$2:$MW$40,'Intervention list'!MX$195+1,0)</f>
        <v>0</v>
      </c>
      <c r="MY65" s="0" t="n">
        <f aca="false">IF(ISNUMBER(FIND(MY$1,$D65))=$AO$1,1,0)*VLOOKUP($Z$2,DALYs!$A$2:$MW$40,'Intervention list'!MY$195+1,0)</f>
        <v>0</v>
      </c>
      <c r="MZ65" s="0" t="n">
        <f aca="false">IF(ISNUMBER(FIND(MZ$1,$D65))=$AO$1,1,0)*VLOOKUP($Z$2,DALYs!$A$2:$MW$40,'Intervention list'!MZ$195+1,0)</f>
        <v>0</v>
      </c>
      <c r="NA65" s="0" t="n">
        <f aca="false">IF(ISNUMBER(FIND(NA$1,$D65))=$AO$1,1,0)*VLOOKUP($Z$2,DALYs!$A$2:$MW$40,'Intervention list'!NA$195+1,0)</f>
        <v>0</v>
      </c>
      <c r="NB65" s="0" t="n">
        <f aca="false">IF(ISNUMBER(FIND(NB$1,$D65))=$AO$1,1,0)*VLOOKUP($Z$2,DALYs!$A$2:$MW$40,'Intervention list'!NB$195+1,0)</f>
        <v>0</v>
      </c>
      <c r="NC65" s="0" t="n">
        <f aca="false">IF(ISNUMBER(FIND(NC$1,$D65))=$AO$1,1,0)*VLOOKUP($Z$2,DALYs!$A$2:$MW$40,'Intervention list'!NC$195+1,0)</f>
        <v>0</v>
      </c>
      <c r="ND65" s="0" t="n">
        <f aca="false">IF(ISNUMBER(FIND(ND$1,$D65))=$AO$1,1,0)*VLOOKUP($Z$2,DALYs!$A$2:$MW$40,'Intervention list'!ND$195+1,0)</f>
        <v>0</v>
      </c>
      <c r="NE65" s="0" t="n">
        <f aca="false">IF(ISNUMBER(FIND(NE$1,$D65))=$AO$1,1,0)*VLOOKUP($Z$2,DALYs!$A$2:$MW$40,'Intervention list'!NE$195+1,0)</f>
        <v>0</v>
      </c>
      <c r="NF65" s="0" t="n">
        <f aca="false">IF(ISNUMBER(FIND(NF$1,$D65))=$AO$1,1,0)*VLOOKUP($Z$2,DALYs!$A$2:$MW$40,'Intervention list'!NF$195+1,0)</f>
        <v>0</v>
      </c>
      <c r="NG65" s="0" t="n">
        <f aca="false">IF(ISNUMBER(FIND(NG$1,$D65))=$AO$1,1,0)*VLOOKUP($Z$2,DALYs!$A$2:$MW$40,'Intervention list'!NG$195+1,0)</f>
        <v>0</v>
      </c>
      <c r="NH65" s="0" t="n">
        <f aca="false">IF(ISNUMBER(FIND(NH$1,$D65))=$AO$1,1,0)*VLOOKUP($Z$2,DALYs!$A$2:$MW$40,'Intervention list'!NH$195+1,0)</f>
        <v>0</v>
      </c>
      <c r="NI65" s="0" t="n">
        <f aca="false">IF(ISNUMBER(FIND(NI$1,$D65))=$AO$1,1,0)*VLOOKUP($Z$2,DALYs!$A$2:$MW$40,'Intervention list'!NI$195+1,0)</f>
        <v>0</v>
      </c>
      <c r="NJ65" s="0" t="n">
        <f aca="false">IF(ISNUMBER(FIND(NJ$1,$D65))=$AO$1,1,0)*VLOOKUP($Z$2,DALYs!$A$2:$MW$40,'Intervention list'!NJ$195+1,0)</f>
        <v>0</v>
      </c>
      <c r="NK65" s="0" t="n">
        <f aca="false">IF(ISNUMBER(FIND(NK$1,$D65))=$AO$1,1,0)*VLOOKUP($Z$2,DALYs!$A$2:$MW$40,'Intervention list'!NK$195+1,0)</f>
        <v>0</v>
      </c>
      <c r="NL65" s="0" t="n">
        <f aca="false">IF(ISNUMBER(FIND(NL$1,$D65))=$AO$1,1,0)*VLOOKUP($Z$2,DALYs!$A$2:$MW$40,'Intervention list'!NL$195+1,0)</f>
        <v>0</v>
      </c>
      <c r="NM65" s="0" t="n">
        <f aca="false">IF(ISNUMBER(FIND(NM$1,$D65))=$AO$1,1,0)*VLOOKUP($Z$2,DALYs!$A$2:$MW$40,'Intervention list'!NM$195+1,0)</f>
        <v>0</v>
      </c>
      <c r="NN65" s="0" t="n">
        <f aca="false">IF(ISNUMBER(FIND(NN$1,$D65))=$AO$1,1,0)*VLOOKUP($Z$2,DALYs!$A$2:$MW$40,'Intervention list'!NN$195+1,0)</f>
        <v>0</v>
      </c>
      <c r="NO65" s="0" t="n">
        <f aca="false">IF(ISNUMBER(FIND(NO$1,$D65))=$AO$1,1,0)*VLOOKUP($Z$2,DALYs!$A$2:$MW$40,'Intervention list'!NO$195+1,0)</f>
        <v>0</v>
      </c>
      <c r="NP65" s="0" t="n">
        <f aca="false">IF(ISNUMBER(FIND(NP$1,$D65))=$AO$1,1,0)*VLOOKUP($Z$2,DALYs!$A$2:$MW$40,'Intervention list'!NP$195+1,0)</f>
        <v>0</v>
      </c>
      <c r="NQ65" s="0" t="n">
        <f aca="false">IF(ISNUMBER(FIND(NQ$1,$D65))=$AO$1,1,0)*VLOOKUP($Z$2,DALYs!$A$2:$MW$40,'Intervention list'!NQ$195+1,0)</f>
        <v>0</v>
      </c>
      <c r="NR65" s="0" t="n">
        <f aca="false">IF(ISNUMBER(FIND(NR$1,$D65))=$AO$1,1,0)*VLOOKUP($Z$2,DALYs!$A$2:$MW$40,'Intervention list'!NR$195+1,0)</f>
        <v>0</v>
      </c>
      <c r="NS65" s="0" t="n">
        <f aca="false">IF(ISNUMBER(FIND(NS$1,$D65))=$AO$1,1,0)*VLOOKUP($Z$2,DALYs!$A$2:$MW$40,'Intervention list'!NS$195+1,0)</f>
        <v>0</v>
      </c>
      <c r="NT65" s="0" t="n">
        <f aca="false">IF(ISNUMBER(FIND(NT$1,$D65))=$AO$1,1,0)*VLOOKUP($Z$2,DALYs!$A$2:$MW$40,'Intervention list'!NT$195+1,0)</f>
        <v>0</v>
      </c>
      <c r="NU65" s="0" t="n">
        <f aca="false">IF(ISNUMBER(FIND(NU$1,$D65))=$AO$1,1,0)*VLOOKUP($Z$2,DALYs!$A$2:$MW$40,'Intervention list'!NU$195+1,0)</f>
        <v>0</v>
      </c>
      <c r="NV65" s="0" t="n">
        <f aca="false">IF(ISNUMBER(FIND(NV$1,$D65))=$AO$1,1,0)*VLOOKUP($Z$2,DALYs!$A$2:$MW$40,'Intervention list'!NV$195+1,0)</f>
        <v>0</v>
      </c>
      <c r="NW65" s="0" t="n">
        <f aca="false">IF(ISNUMBER(FIND(NW$1,$D65))=$AO$1,1,0)*VLOOKUP($Z$2,DALYs!$A$2:$MW$40,'Intervention list'!NW$195+1,0)</f>
        <v>0</v>
      </c>
      <c r="NX65" s="0" t="n">
        <f aca="false">IF(ISNUMBER(FIND(NX$1,$D65))=$AO$1,1,0)*VLOOKUP($Z$2,DALYs!$A$2:$MW$40,'Intervention list'!NX$195+1,0)</f>
        <v>0</v>
      </c>
      <c r="NY65" s="0" t="n">
        <f aca="false">IF(ISNUMBER(FIND(NY$1,$D65))=$AO$1,1,0)*VLOOKUP($Z$2,DALYs!$A$2:$MW$40,'Intervention list'!NY$195+1,0)</f>
        <v>0</v>
      </c>
      <c r="NZ65" s="0" t="n">
        <f aca="false">IF(ISNUMBER(FIND(NZ$1,$D65))=$AO$1,1,0)*VLOOKUP($Z$2,DALYs!$A$2:$MW$40,'Intervention list'!NZ$195+1,0)</f>
        <v>0</v>
      </c>
      <c r="OA65" s="0" t="n">
        <f aca="false">IF(ISNUMBER(FIND(OA$1,$D65))=$AO$1,1,0)*VLOOKUP($Z$2,DALYs!$A$2:$MW$40,'Intervention list'!OA$195+1,0)</f>
        <v>0</v>
      </c>
      <c r="OB65" s="0" t="n">
        <f aca="false">IF(ISNUMBER(FIND(OB$1,$D65))=$AO$1,1,0)*VLOOKUP($Z$2,DALYs!$A$2:$MW$40,'Intervention list'!OB$195+1,0)</f>
        <v>0</v>
      </c>
      <c r="OC65" s="0" t="n">
        <f aca="false">IF(ISNUMBER(FIND(OC$1,$D65))=$AO$1,1,0)*VLOOKUP($Z$2,DALYs!$A$2:$MW$40,'Intervention list'!OC$195+1,0)</f>
        <v>0</v>
      </c>
      <c r="OD65" s="0" t="n">
        <f aca="false">IF(ISNUMBER(FIND(OD$1,$D65))=$AO$1,1,0)*VLOOKUP($Z$2,DALYs!$A$2:$MW$40,'Intervention list'!OD$195+1,0)</f>
        <v>0</v>
      </c>
      <c r="OE65" s="0" t="n">
        <f aca="false">IF(ISNUMBER(FIND(OE$1,$D65))=$AO$1,1,0)*VLOOKUP($Z$2,DALYs!$A$2:$MW$40,'Intervention list'!OE$195+1,0)</f>
        <v>0</v>
      </c>
      <c r="OF65" s="0" t="n">
        <f aca="false">IF(ISNUMBER(FIND(OF$1,$D65))=$AO$1,1,0)*VLOOKUP($Z$2,DALYs!$A$2:$MW$40,'Intervention list'!OF$195+1,0)</f>
        <v>0</v>
      </c>
      <c r="OG65" s="0" t="n">
        <f aca="false">IF(ISNUMBER(FIND(OG$1,$D65))=$AO$1,1,0)*VLOOKUP($Z$2,DALYs!$A$2:$MW$40,'Intervention list'!OG$195+1,0)</f>
        <v>0</v>
      </c>
      <c r="OH65" s="0" t="n">
        <f aca="false">IF(ISNUMBER(FIND(OH$1,$D65))=$AO$1,1,0)*VLOOKUP($Z$2,DALYs!$A$2:$MW$40,'Intervention list'!OH$195+1,0)</f>
        <v>0</v>
      </c>
      <c r="OI65" s="0" t="n">
        <f aca="false">IF(ISNUMBER(FIND(OI$1,$D65))=$AO$1,1,0)*VLOOKUP($Z$2,DALYs!$A$2:$MW$40,'Intervention list'!OI$195+1,0)</f>
        <v>0</v>
      </c>
      <c r="OJ65" s="0" t="n">
        <f aca="false">IF(ISNUMBER(FIND(OJ$1,$D65))=$AO$1,1,0)*VLOOKUP($Z$2,DALYs!$A$2:$MW$40,'Intervention list'!OJ$195+1,0)</f>
        <v>0</v>
      </c>
      <c r="OK65" s="0" t="n">
        <f aca="false">IF(ISNUMBER(FIND(OK$1,$D65))=$AO$1,1,0)*VLOOKUP($Z$2,DALYs!$A$2:$MW$40,'Intervention list'!OK$195+1,0)</f>
        <v>0</v>
      </c>
      <c r="OL65" s="0" t="n">
        <f aca="false">IF(ISNUMBER(FIND(OL$1,$D65))=$AO$1,1,0)*VLOOKUP($Z$2,DALYs!$A$2:$MW$40,'Intervention list'!OL$195+1,0)</f>
        <v>0</v>
      </c>
      <c r="OM65" s="0" t="n">
        <f aca="false">IF(ISNUMBER(FIND(OM$1,$D65))=$AO$1,1,0)*VLOOKUP($Z$2,DALYs!$A$2:$MW$40,'Intervention list'!OM$195+1,0)</f>
        <v>0</v>
      </c>
      <c r="ON65" s="0" t="n">
        <f aca="false">IF(ISNUMBER(FIND(ON$1,$D65))=$AO$1,1,0)*VLOOKUP($Z$2,DALYs!$A$2:$MW$40,'Intervention list'!ON$195+1,0)</f>
        <v>0</v>
      </c>
      <c r="OO65" s="0" t="n">
        <f aca="false">IF(ISNUMBER(FIND(OO$1,$D65))=$AO$1,1,0)*VLOOKUP($Z$2,DALYs!$A$2:$MW$40,'Intervention list'!OO$195+1,0)</f>
        <v>0</v>
      </c>
      <c r="OP65" s="0" t="n">
        <f aca="false">IF(ISNUMBER(FIND(OP$1,$D65))=$AO$1,1,0)*VLOOKUP($Z$2,DALYs!$A$2:$MW$40,'Intervention list'!OP$195+1,0)</f>
        <v>0</v>
      </c>
      <c r="OQ65" s="0" t="n">
        <f aca="false">IF(ISNUMBER(FIND(OQ$1,$D65))=$AO$1,1,0)*VLOOKUP($Z$2,DALYs!$A$2:$MW$40,'Intervention list'!OQ$195+1,0)</f>
        <v>0</v>
      </c>
      <c r="OR65" s="0" t="n">
        <f aca="false">IF(ISNUMBER(FIND(OR$1,$D65))=$AO$1,1,0)*VLOOKUP($Z$2,DALYs!$A$2:$MW$40,'Intervention list'!OR$195+1,0)</f>
        <v>0</v>
      </c>
      <c r="OS65" s="0" t="n">
        <f aca="false">IF(ISNUMBER(FIND(OS$1,$D65))=$AO$1,1,0)*VLOOKUP($Z$2,DALYs!$A$2:$MW$40,'Intervention list'!OS$195+1,0)</f>
        <v>0</v>
      </c>
      <c r="OT65" s="0" t="n">
        <f aca="false">IF(ISNUMBER(FIND(OT$1,$D65))=$AO$1,1,0)*VLOOKUP($Z$2,DALYs!$A$2:$MW$40,'Intervention list'!OT$195+1,0)</f>
        <v>0</v>
      </c>
      <c r="OU65" s="0" t="n">
        <f aca="false">IF(ISNUMBER(FIND(OU$1,$D65))=$AO$1,1,0)*VLOOKUP($Z$2,DALYs!$A$2:$MW$40,'Intervention list'!OU$195+1,0)</f>
        <v>0</v>
      </c>
      <c r="OV65" s="0" t="n">
        <f aca="false">IF(ISNUMBER(FIND(OV$1,$D65))=$AO$1,1,0)*VLOOKUP($Z$2,DALYs!$A$2:$MW$40,'Intervention list'!OV$195+1,0)</f>
        <v>0</v>
      </c>
      <c r="OW65" s="0" t="n">
        <f aca="false">IF(ISNUMBER(FIND(OW$1,$D65))=$AO$1,1,0)*VLOOKUP($Z$2,DALYs!$A$2:$MW$40,'Intervention list'!OW$195+1,0)</f>
        <v>0</v>
      </c>
      <c r="OX65" s="0" t="n">
        <f aca="false">IF(ISNUMBER(FIND(OX$1,$D65))=$AO$1,1,0)*VLOOKUP($Z$2,DALYs!$A$2:$MW$40,'Intervention list'!OX$195+1,0)</f>
        <v>0</v>
      </c>
    </row>
    <row r="66" customFormat="false" ht="15.75" hidden="false" customHeight="false" outlineLevel="0" collapsed="false">
      <c r="A66" s="6" t="s">
        <v>26</v>
      </c>
      <c r="B66" s="6" t="s">
        <v>12</v>
      </c>
      <c r="C66" s="26" t="s">
        <v>13</v>
      </c>
      <c r="D66" s="7" t="s">
        <v>23</v>
      </c>
      <c r="E66" s="7" t="str">
        <f aca="false">SUBSTITUTE(D66,0.2,X66)</f>
        <v>HIV/AIDS: 0.03</v>
      </c>
      <c r="F66" s="0" t="s">
        <v>25</v>
      </c>
      <c r="G66" s="8" t="n">
        <v>4.94456422750711</v>
      </c>
      <c r="H66" s="9" t="n">
        <v>1400</v>
      </c>
      <c r="I66" s="9" t="n">
        <f aca="false">IF(H66="","",(H66*(VLOOKUP($Z$2,Worksheet,11,0)^4)))</f>
        <v>2039.93044428972</v>
      </c>
      <c r="J66" s="9" t="n">
        <f aca="false">IF(I66="","",I66*VLOOKUP($Z$2,Worksheet,12,0))</f>
        <v>2286.37436032581</v>
      </c>
      <c r="K66" s="9" t="n">
        <f aca="false">IF(I66="","",I66*VLOOKUP($Z$2, Worksheet, 13, 0))</f>
        <v>2002.83224857524</v>
      </c>
      <c r="L66" s="9" t="n">
        <f aca="false">IF(J66="",VLOOKUP($Z$2, Worksheet, 14, 0),J66)</f>
        <v>2286.37436032581</v>
      </c>
      <c r="M66" s="9" t="n">
        <f aca="false">IF(L66&lt;VLOOKUP($Z$2,'Country sheet'!$A$3:$P$41,15,0), VLOOKUP($Z$2,'Country sheet'!$A$3:$P$41,15,0), L66)/0.7</f>
        <v>3266.24908617973</v>
      </c>
      <c r="N66" s="27" t="n">
        <f aca="false">IFERROR(IF(AC66=$AO$1,VLOOKUP(F66,AO$42:AX$46,MATCH(AC$1,AP$41:AX$41,0)+1,0)/COUNTIFS($F$2:$F$194,$F66,$AC$2:$AC$194,$AO$1),0),0) + IFERROR(IF(AD66=$AO$1,VLOOKUP(F66,AO$42:AX$46,MATCH(AD$1,AP$41:AX$41,0)+1,0)/COUNTIFS($F$2:$F$194,$F66,$AD$2:$AD$194,$AO$1),0),0) + IFERROR(IF(AE66=$AO$1,VLOOKUP(F66,AO$42:AX$46,MATCH(AE$1,AP$41:AX$41,0)+1,0)/COUNTIFS($F$2:$F$194,$F66,$AE$2:$AE$194,$AO$1),0),0) + IFERROR(IF(AF66=$AO$1,VLOOKUP(F66,AO$42:AX$46,MATCH(AF$1,AP$41:AX$41,0)+1,0)/COUNTIFS($F$2:$F$194,$F66,$AF$2:$AF$194,$AO$1),0),0) + IFERROR(IF(AG66=$AO$1,VLOOKUP(F66,AO$42:AX$46,MATCH(AG$1,AP$41:AX$41,0)+1,0)/COUNTIFS($F$2:$F$194,$F66,$AG$2:$AG$194,$AO$1),0),0) + IFERROR(IF(AH66=$AO$1,VLOOKUP(F66,AO$42:AX$46,MATCH(AH$1,AP$41:AX$41,0)+1,0)/COUNTIFS($F$2:$F$194,$F66,$AH$2:$AH$194,$AO$1),0),0) + IFERROR(IF(AI66=$AO$1,VLOOKUP(F66,AO$42:AX$46,MATCH(AI$1,AP$41:AX$41,0)+1,0)/COUNTIFS($F$2:$F$194,$F66,$AI$2:$AI$194,$AO$1),0),0) + IFERROR(IF(AJ66=$AO$1,VLOOKUP(F66,AO$42:AX$46,MATCH(AJ$1,AP$41:AX$41,0)+1,0)/COUNTIFS($F$2:$F$194,$F66,$AJ$2:$AJ$194,$AO$1),0),0) + IFERROR(IF(AK66=$AO$1,VLOOKUP(F66,AO$42:AX$46,MATCH(AK$1,AP$41:AX$41,0)+1,0)/COUNTIFS($F$2:$F$194,$F66,$AK$2:$AK$194,$AO$1),0),0)</f>
        <v>10352750.6051733</v>
      </c>
      <c r="O66" s="0" t="n">
        <v>1</v>
      </c>
      <c r="P66" s="0" t="n">
        <v>3</v>
      </c>
      <c r="Q66" s="0" t="n">
        <f aca="false">SUM(BC66:OX66)</f>
        <v>1458297.09172245</v>
      </c>
      <c r="R66" s="0" t="n">
        <f aca="false">IF(VLOOKUP($Z$2,CET!$A$4:$L$42,12,0)="Low income",_xlfn.IFS(S66=0.2,0.1,S66=0.1,0.05,S66=0.5,0.4,S66=0.35,0.25),S66)</f>
        <v>0.5</v>
      </c>
      <c r="S66" s="0" t="n">
        <v>0.5</v>
      </c>
      <c r="T66" s="0" t="n">
        <v>0.8</v>
      </c>
      <c r="U66" s="0" t="n">
        <f aca="false">N66/M66</f>
        <v>3169.61454317071</v>
      </c>
      <c r="V66" s="0" t="n">
        <f aca="false">IFERROR(U66/Q66,0)</f>
        <v>0.00217350398705586</v>
      </c>
      <c r="W66" s="0" t="n">
        <f aca="false">(T66/R66)*V66</f>
        <v>0.00347760637928937</v>
      </c>
      <c r="X66" s="28" t="n">
        <f aca="false">IF(W66=0,0,IF(W66&lt;=0.8,IF(W66&lt;0.05,0.05,W66),0.8))</f>
        <v>0.05</v>
      </c>
      <c r="Y66" s="28"/>
      <c r="AC66" s="34" t="n">
        <f aca="false">ISNUMBER(FIND(AC$1,$C66))</f>
        <v>1</v>
      </c>
      <c r="AD66" s="33" t="n">
        <f aca="false">ISNUMBER(FIND(AD$1,$C66))</f>
        <v>0</v>
      </c>
      <c r="AE66" s="33" t="n">
        <f aca="false">ISNUMBER(FIND(AE$1,$C66))</f>
        <v>0</v>
      </c>
      <c r="AF66" s="33" t="n">
        <f aca="false">ISNUMBER(FIND(AF$1,$C66))</f>
        <v>0</v>
      </c>
      <c r="AG66" s="33" t="n">
        <f aca="false">ISNUMBER(FIND(AG$1,$C66))</f>
        <v>0</v>
      </c>
      <c r="AH66" s="33" t="n">
        <f aca="false">ISNUMBER(FIND(AH$1,$C66))</f>
        <v>0</v>
      </c>
      <c r="AI66" s="33" t="n">
        <f aca="false">ISNUMBER(FIND(AI$1,$C66))</f>
        <v>0</v>
      </c>
      <c r="AJ66" s="33" t="n">
        <f aca="false">ISNUMBER(FIND(AJ$1,$C66))</f>
        <v>0</v>
      </c>
      <c r="AK66" s="35" t="n">
        <f aca="false">ISNUMBER(FIND(AK$1,$C66))</f>
        <v>0</v>
      </c>
      <c r="AL66" s="6"/>
      <c r="AM66" s="33"/>
      <c r="AZ66" s="36"/>
      <c r="BC66" s="0" t="n">
        <f aca="false">IF(ISNUMBER(FIND(BC$1,$D66))=$AO$1,1,0)*VLOOKUP($Z$2,DALYs!$A$2:$MW$40,'Intervention list'!BC$195+1,0)</f>
        <v>0</v>
      </c>
      <c r="BD66" s="0" t="n">
        <f aca="false">IF(ISNUMBER(FIND(BD$1,$D66))=$AO$1,1,0)*VLOOKUP($Z$2,DALYs!$A$2:$MW$40,'Intervention list'!BD$195+1,0)</f>
        <v>0</v>
      </c>
      <c r="BE66" s="0" t="n">
        <f aca="false">IF(ISNUMBER(FIND(BE$1,$D66))=$AO$1,1,0)*VLOOKUP($Z$2,DALYs!$A$2:$MW$40,'Intervention list'!BE$195+1,0)</f>
        <v>0</v>
      </c>
      <c r="BF66" s="0" t="n">
        <f aca="false">IF(ISNUMBER(FIND(BF$1,$D66))=$AO$1,1,0)*VLOOKUP($Z$2,DALYs!$A$2:$MW$40,'Intervention list'!BF$195+1,0)</f>
        <v>0</v>
      </c>
      <c r="BG66" s="0" t="n">
        <f aca="false">IF(ISNUMBER(FIND(BG$1,$D66))=$AO$1,1,0)*VLOOKUP($Z$2,DALYs!$A$2:$MW$40,'Intervention list'!BG$195+1,0)</f>
        <v>0</v>
      </c>
      <c r="BH66" s="0" t="n">
        <f aca="false">IF(ISNUMBER(FIND(BH$1,$D66))=$AO$1,1,0)*VLOOKUP($Z$2,DALYs!$A$2:$MW$40,'Intervention list'!BH$195+1,0)</f>
        <v>0</v>
      </c>
      <c r="BI66" s="0" t="n">
        <f aca="false">IF(ISNUMBER(FIND(BI$1,$D66))=$AO$1,1,0)*VLOOKUP($Z$2,DALYs!$A$2:$MW$40,'Intervention list'!BI$195+1,0)</f>
        <v>0</v>
      </c>
      <c r="BJ66" s="0" t="n">
        <f aca="false">IF(ISNUMBER(FIND(BJ$1,$D66))=$AO$1,1,0)*VLOOKUP($Z$2,DALYs!$A$2:$MW$40,'Intervention list'!BJ$195+1,0)</f>
        <v>0</v>
      </c>
      <c r="BK66" s="0" t="n">
        <f aca="false">IF(ISNUMBER(FIND(BK$1,$D66))=$AO$1,1,0)*VLOOKUP($Z$2,DALYs!$A$2:$MW$40,'Intervention list'!BK$195+1,0)</f>
        <v>0</v>
      </c>
      <c r="BL66" s="0" t="n">
        <f aca="false">IF(ISNUMBER(FIND(BL$1,$D66))=$AO$1,1,0)*VLOOKUP($Z$2,DALYs!$A$2:$MW$40,'Intervention list'!BL$195+1,0)</f>
        <v>0</v>
      </c>
      <c r="BM66" s="0" t="n">
        <f aca="false">IF(ISNUMBER(FIND(BM$1,$D66))=$AO$1,1,0)*VLOOKUP($Z$2,DALYs!$A$2:$MW$40,'Intervention list'!BM$195+1,0)</f>
        <v>0</v>
      </c>
      <c r="BN66" s="0" t="n">
        <f aca="false">IF(ISNUMBER(FIND(BN$1,$D66))=$AO$1,1,0)*VLOOKUP($Z$2,DALYs!$A$2:$MW$40,'Intervention list'!BN$195+1,0)</f>
        <v>0</v>
      </c>
      <c r="BO66" s="0" t="n">
        <f aca="false">IF(ISNUMBER(FIND(BO$1,$D66))=$AO$1,1,0)*VLOOKUP($Z$2,DALYs!$A$2:$MW$40,'Intervention list'!BO$195+1,0)</f>
        <v>0</v>
      </c>
      <c r="BP66" s="0" t="n">
        <f aca="false">IF(ISNUMBER(FIND(BP$1,$D66))=$AO$1,1,0)*VLOOKUP($Z$2,DALYs!$A$2:$MW$40,'Intervention list'!BP$195+1,0)</f>
        <v>0</v>
      </c>
      <c r="BQ66" s="0" t="n">
        <f aca="false">IF(ISNUMBER(FIND(BQ$1,$D66))=$AO$1,1,0)*VLOOKUP($Z$2,DALYs!$A$2:$MW$40,'Intervention list'!BQ$195+1,0)</f>
        <v>0</v>
      </c>
      <c r="BR66" s="0" t="n">
        <f aca="false">IF(ISNUMBER(FIND(BR$1,$D66))=$AO$1,1,0)*VLOOKUP($Z$2,DALYs!$A$2:$MW$40,'Intervention list'!BR$195+1,0)</f>
        <v>0</v>
      </c>
      <c r="BS66" s="0" t="n">
        <f aca="false">IF(ISNUMBER(FIND(BS$1,$D66))=$AO$1,1,0)*VLOOKUP($Z$2,DALYs!$A$2:$MW$40,'Intervention list'!BS$195+1,0)</f>
        <v>0</v>
      </c>
      <c r="BT66" s="0" t="n">
        <f aca="false">IF(ISNUMBER(FIND(BT$1,$D66))=$AO$1,1,0)*VLOOKUP($Z$2,DALYs!$A$2:$MW$40,'Intervention list'!BT$195+1,0)</f>
        <v>0</v>
      </c>
      <c r="BU66" s="0" t="n">
        <f aca="false">IF(ISNUMBER(FIND(BU$1,$D66))=$AO$1,1,0)*VLOOKUP($Z$2,DALYs!$A$2:$MW$40,'Intervention list'!BU$195+1,0)</f>
        <v>0</v>
      </c>
      <c r="BV66" s="0" t="n">
        <f aca="false">IF(ISNUMBER(FIND(BV$1,$D66))=$AO$1,1,0)*VLOOKUP($Z$2,DALYs!$A$2:$MW$40,'Intervention list'!BV$195+1,0)</f>
        <v>0</v>
      </c>
      <c r="BW66" s="0" t="n">
        <f aca="false">IF(ISNUMBER(FIND(BW$1,$D66))=$AO$1,1,0)*VLOOKUP($Z$2,DALYs!$A$2:$MW$40,'Intervention list'!BW$195+1,0)</f>
        <v>0</v>
      </c>
      <c r="BX66" s="0" t="n">
        <f aca="false">IF(ISNUMBER(FIND(BX$1,$D66))=$AO$1,1,0)*VLOOKUP($Z$2,DALYs!$A$2:$MW$40,'Intervention list'!BX$195+1,0)</f>
        <v>0</v>
      </c>
      <c r="BY66" s="0" t="n">
        <f aca="false">IF(ISNUMBER(FIND(BY$1,$D66))=$AO$1,1,0)*VLOOKUP($Z$2,DALYs!$A$2:$MW$40,'Intervention list'!BY$195+1,0)</f>
        <v>0</v>
      </c>
      <c r="BZ66" s="0" t="n">
        <f aca="false">IF(ISNUMBER(FIND(BZ$1,$D66))=$AO$1,1,0)*VLOOKUP($Z$2,DALYs!$A$2:$MW$40,'Intervention list'!BZ$195+1,0)</f>
        <v>0</v>
      </c>
      <c r="CA66" s="0" t="n">
        <f aca="false">IF(ISNUMBER(FIND(CA$1,$D66))=$AO$1,1,0)*VLOOKUP($Z$2,DALYs!$A$2:$MW$40,'Intervention list'!CA$195+1,0)</f>
        <v>0</v>
      </c>
      <c r="CB66" s="0" t="n">
        <f aca="false">IF(ISNUMBER(FIND(CB$1,$D66))=$AO$1,1,0)*VLOOKUP($Z$2,DALYs!$A$2:$MW$40,'Intervention list'!CB$195+1,0)</f>
        <v>0</v>
      </c>
      <c r="CC66" s="0" t="n">
        <f aca="false">IF(ISNUMBER(FIND(CC$1,$D66))=$AO$1,1,0)*VLOOKUP($Z$2,DALYs!$A$2:$MW$40,'Intervention list'!CC$195+1,0)</f>
        <v>0</v>
      </c>
      <c r="CD66" s="0" t="n">
        <f aca="false">IF(ISNUMBER(FIND(CD$1,$D66))=$AO$1,1,0)*VLOOKUP($Z$2,DALYs!$A$2:$MW$40,'Intervention list'!CD$195+1,0)</f>
        <v>0</v>
      </c>
      <c r="CE66" s="0" t="n">
        <f aca="false">IF(ISNUMBER(FIND(CE$1,$D66))=$AO$1,1,0)*VLOOKUP($Z$2,DALYs!$A$2:$MW$40,'Intervention list'!CE$195+1,0)</f>
        <v>0</v>
      </c>
      <c r="CF66" s="0" t="n">
        <f aca="false">IF(ISNUMBER(FIND(CF$1,$D66))=$AO$1,1,0)*VLOOKUP($Z$2,DALYs!$A$2:$MW$40,'Intervention list'!CF$195+1,0)</f>
        <v>0</v>
      </c>
      <c r="CG66" s="0" t="n">
        <f aca="false">IF(ISNUMBER(FIND(CG$1,$D66))=$AO$1,1,0)*VLOOKUP($Z$2,DALYs!$A$2:$MW$40,'Intervention list'!CG$195+1,0)</f>
        <v>0</v>
      </c>
      <c r="CH66" s="0" t="n">
        <f aca="false">IF(ISNUMBER(FIND(CH$1,$D66))=$AO$1,1,0)*VLOOKUP($Z$2,DALYs!$A$2:$MW$40,'Intervention list'!CH$195+1,0)</f>
        <v>0</v>
      </c>
      <c r="CI66" s="0" t="n">
        <f aca="false">IF(ISNUMBER(FIND(CI$1,$D66))=$AO$1,1,0)*VLOOKUP($Z$2,DALYs!$A$2:$MW$40,'Intervention list'!CI$195+1,0)</f>
        <v>0</v>
      </c>
      <c r="CJ66" s="0" t="n">
        <f aca="false">IF(ISNUMBER(FIND(CJ$1,$D66))=$AO$1,1,0)*VLOOKUP($Z$2,DALYs!$A$2:$MW$40,'Intervention list'!CJ$195+1,0)</f>
        <v>0</v>
      </c>
      <c r="CK66" s="0" t="n">
        <f aca="false">IF(ISNUMBER(FIND(CK$1,$D66))=$AO$1,1,0)*VLOOKUP($Z$2,DALYs!$A$2:$MW$40,'Intervention list'!CK$195+1,0)</f>
        <v>0</v>
      </c>
      <c r="CL66" s="0" t="n">
        <f aca="false">IF(ISNUMBER(FIND(CL$1,$D66))=$AO$1,1,0)*VLOOKUP($Z$2,DALYs!$A$2:$MW$40,'Intervention list'!CL$195+1,0)</f>
        <v>0</v>
      </c>
      <c r="CM66" s="0" t="n">
        <f aca="false">IF(ISNUMBER(FIND(CM$1,$D66))=$AO$1,1,0)*VLOOKUP($Z$2,DALYs!$A$2:$MW$40,'Intervention list'!CM$195+1,0)</f>
        <v>0</v>
      </c>
      <c r="CN66" s="0" t="n">
        <f aca="false">IF(ISNUMBER(FIND(CN$1,$D66))=$AO$1,1,0)*VLOOKUP($Z$2,DALYs!$A$2:$MW$40,'Intervention list'!CN$195+1,0)</f>
        <v>0</v>
      </c>
      <c r="CO66" s="0" t="n">
        <f aca="false">IF(ISNUMBER(FIND(CO$1,$D66))=$AO$1,1,0)*VLOOKUP($Z$2,DALYs!$A$2:$MW$40,'Intervention list'!CO$195+1,0)</f>
        <v>0</v>
      </c>
      <c r="CP66" s="0" t="n">
        <f aca="false">IF(ISNUMBER(FIND(CP$1,$D66))=$AO$1,1,0)*VLOOKUP($Z$2,DALYs!$A$2:$MW$40,'Intervention list'!CP$195+1,0)</f>
        <v>0</v>
      </c>
      <c r="CQ66" s="0" t="n">
        <f aca="false">IF(ISNUMBER(FIND(CQ$1,$D66))=$AO$1,1,0)*VLOOKUP($Z$2,DALYs!$A$2:$MW$40,'Intervention list'!CQ$195+1,0)</f>
        <v>0</v>
      </c>
      <c r="CR66" s="0" t="n">
        <f aca="false">IF(ISNUMBER(FIND(CR$1,$D66))=$AO$1,1,0)*VLOOKUP($Z$2,DALYs!$A$2:$MW$40,'Intervention list'!CR$195+1,0)</f>
        <v>0</v>
      </c>
      <c r="CS66" s="0" t="n">
        <f aca="false">IF(ISNUMBER(FIND(CS$1,$D66))=$AO$1,1,0)*VLOOKUP($Z$2,DALYs!$A$2:$MW$40,'Intervention list'!CS$195+1,0)</f>
        <v>0</v>
      </c>
      <c r="CT66" s="0" t="n">
        <f aca="false">IF(ISNUMBER(FIND(CT$1,$D66))=$AO$1,1,0)*VLOOKUP($Z$2,DALYs!$A$2:$MW$40,'Intervention list'!CT$195+1,0)</f>
        <v>0</v>
      </c>
      <c r="CU66" s="0" t="n">
        <f aca="false">IF(ISNUMBER(FIND(CU$1,$D66))=$AO$1,1,0)*VLOOKUP($Z$2,DALYs!$A$2:$MW$40,'Intervention list'!CU$195+1,0)</f>
        <v>0</v>
      </c>
      <c r="CV66" s="0" t="n">
        <f aca="false">IF(ISNUMBER(FIND(CV$1,$D66))=$AO$1,1,0)*VLOOKUP($Z$2,DALYs!$A$2:$MW$40,'Intervention list'!CV$195+1,0)</f>
        <v>0</v>
      </c>
      <c r="CW66" s="0" t="n">
        <f aca="false">IF(ISNUMBER(FIND(CW$1,$D66))=$AO$1,1,0)*VLOOKUP($Z$2,DALYs!$A$2:$MW$40,'Intervention list'!CW$195+1,0)</f>
        <v>0</v>
      </c>
      <c r="CX66" s="0" t="n">
        <f aca="false">IF(ISNUMBER(FIND(CX$1,$D66))=$AO$1,1,0)*VLOOKUP($Z$2,DALYs!$A$2:$MW$40,'Intervention list'!CX$195+1,0)</f>
        <v>0</v>
      </c>
      <c r="CY66" s="0" t="n">
        <f aca="false">IF(ISNUMBER(FIND(CY$1,$D66))=$AO$1,1,0)*VLOOKUP($Z$2,DALYs!$A$2:$MW$40,'Intervention list'!CY$195+1,0)</f>
        <v>0</v>
      </c>
      <c r="CZ66" s="0" t="n">
        <f aca="false">IF(ISNUMBER(FIND(CZ$1,$D66))=$AO$1,1,0)*VLOOKUP($Z$2,DALYs!$A$2:$MW$40,'Intervention list'!CZ$195+1,0)</f>
        <v>0</v>
      </c>
      <c r="DA66" s="0" t="n">
        <f aca="false">IF(ISNUMBER(FIND(DA$1,$D66))=$AO$1,1,0)*VLOOKUP($Z$2,DALYs!$A$2:$MW$40,'Intervention list'!DA$195+1,0)</f>
        <v>0</v>
      </c>
      <c r="DB66" s="0" t="n">
        <f aca="false">IF(ISNUMBER(FIND(DB$1,$D66))=$AO$1,1,0)*VLOOKUP($Z$2,DALYs!$A$2:$MW$40,'Intervention list'!DB$195+1,0)</f>
        <v>0</v>
      </c>
      <c r="DC66" s="0" t="n">
        <f aca="false">IF(ISNUMBER(FIND(DC$1,$D66))=$AO$1,1,0)*VLOOKUP($Z$2,DALYs!$A$2:$MW$40,'Intervention list'!DC$195+1,0)</f>
        <v>0</v>
      </c>
      <c r="DD66" s="0" t="n">
        <f aca="false">IF(ISNUMBER(FIND(DD$1,$D66))=$AO$1,1,0)*VLOOKUP($Z$2,DALYs!$A$2:$MW$40,'Intervention list'!DD$195+1,0)</f>
        <v>0</v>
      </c>
      <c r="DE66" s="0" t="n">
        <f aca="false">IF(ISNUMBER(FIND(DE$1,$D66))=$AO$1,1,0)*VLOOKUP($Z$2,DALYs!$A$2:$MW$40,'Intervention list'!DE$195+1,0)</f>
        <v>0</v>
      </c>
      <c r="DF66" s="0" t="n">
        <f aca="false">IF(ISNUMBER(FIND(DF$1,$D66))=$AO$1,1,0)*VLOOKUP($Z$2,DALYs!$A$2:$MW$40,'Intervention list'!DF$195+1,0)</f>
        <v>0</v>
      </c>
      <c r="DG66" s="0" t="n">
        <f aca="false">IF(ISNUMBER(FIND(DG$1,$D66))=$AO$1,1,0)*VLOOKUP($Z$2,DALYs!$A$2:$MW$40,'Intervention list'!DG$195+1,0)</f>
        <v>0</v>
      </c>
      <c r="DH66" s="0" t="n">
        <f aca="false">IF(ISNUMBER(FIND(DH$1,$D66))=$AO$1,1,0)*VLOOKUP($Z$2,DALYs!$A$2:$MW$40,'Intervention list'!DH$195+1,0)</f>
        <v>0</v>
      </c>
      <c r="DI66" s="0" t="n">
        <f aca="false">IF(ISNUMBER(FIND(DI$1,$D66))=$AO$1,1,0)*VLOOKUP($Z$2,DALYs!$A$2:$MW$40,'Intervention list'!DI$195+1,0)</f>
        <v>0</v>
      </c>
      <c r="DJ66" s="0" t="n">
        <f aca="false">IF(ISNUMBER(FIND(DJ$1,$D66))=$AO$1,1,0)*VLOOKUP($Z$2,DALYs!$A$2:$MW$40,'Intervention list'!DJ$195+1,0)</f>
        <v>0</v>
      </c>
      <c r="DK66" s="0" t="n">
        <f aca="false">IF(ISNUMBER(FIND(DK$1,$D66))=$AO$1,1,0)*VLOOKUP($Z$2,DALYs!$A$2:$MW$40,'Intervention list'!DK$195+1,0)</f>
        <v>0</v>
      </c>
      <c r="DL66" s="0" t="n">
        <f aca="false">IF(ISNUMBER(FIND(DL$1,$D66))=$AO$1,1,0)*VLOOKUP($Z$2,DALYs!$A$2:$MW$40,'Intervention list'!DL$195+1,0)</f>
        <v>0</v>
      </c>
      <c r="DM66" s="0" t="n">
        <f aca="false">IF(ISNUMBER(FIND(DM$1,$D66))=$AO$1,1,0)*VLOOKUP($Z$2,DALYs!$A$2:$MW$40,'Intervention list'!DM$195+1,0)</f>
        <v>0</v>
      </c>
      <c r="DN66" s="0" t="n">
        <f aca="false">IF(ISNUMBER(FIND(DN$1,$D66))=$AO$1,1,0)*VLOOKUP($Z$2,DALYs!$A$2:$MW$40,'Intervention list'!DN$195+1,0)</f>
        <v>0</v>
      </c>
      <c r="DO66" s="0" t="n">
        <f aca="false">IF(ISNUMBER(FIND(DO$1,$D66))=$AO$1,1,0)*VLOOKUP($Z$2,DALYs!$A$2:$MW$40,'Intervention list'!DO$195+1,0)</f>
        <v>0</v>
      </c>
      <c r="DP66" s="0" t="n">
        <f aca="false">IF(ISNUMBER(FIND(DP$1,$D66))=$AO$1,1,0)*VLOOKUP($Z$2,DALYs!$A$2:$MW$40,'Intervention list'!DP$195+1,0)</f>
        <v>0</v>
      </c>
      <c r="DQ66" s="0" t="n">
        <f aca="false">IF(ISNUMBER(FIND(DQ$1,$D66))=$AO$1,1,0)*VLOOKUP($Z$2,DALYs!$A$2:$MW$40,'Intervention list'!DQ$195+1,0)</f>
        <v>0</v>
      </c>
      <c r="DR66" s="0" t="n">
        <f aca="false">IF(ISNUMBER(FIND(DR$1,$D66))=$AO$1,1,0)*VLOOKUP($Z$2,DALYs!$A$2:$MW$40,'Intervention list'!DR$195+1,0)</f>
        <v>0</v>
      </c>
      <c r="DS66" s="0" t="n">
        <f aca="false">IF(ISNUMBER(FIND(DS$1,$D66))=$AO$1,1,0)*VLOOKUP($Z$2,DALYs!$A$2:$MW$40,'Intervention list'!DS$195+1,0)</f>
        <v>0</v>
      </c>
      <c r="DT66" s="0" t="n">
        <f aca="false">IF(ISNUMBER(FIND(DT$1,$D66))=$AO$1,1,0)*VLOOKUP($Z$2,DALYs!$A$2:$MW$40,'Intervention list'!DT$195+1,0)</f>
        <v>0</v>
      </c>
      <c r="DU66" s="0" t="n">
        <f aca="false">IF(ISNUMBER(FIND(DU$1,$D66))=$AO$1,1,0)*VLOOKUP($Z$2,DALYs!$A$2:$MW$40,'Intervention list'!DU$195+1,0)</f>
        <v>0</v>
      </c>
      <c r="DV66" s="0" t="n">
        <f aca="false">IF(ISNUMBER(FIND(DV$1,$D66))=$AO$1,1,0)*VLOOKUP($Z$2,DALYs!$A$2:$MW$40,'Intervention list'!DV$195+1,0)</f>
        <v>0</v>
      </c>
      <c r="DW66" s="0" t="n">
        <f aca="false">IF(ISNUMBER(FIND(DW$1,$D66))=$AO$1,1,0)*VLOOKUP($Z$2,DALYs!$A$2:$MW$40,'Intervention list'!DW$195+1,0)</f>
        <v>0</v>
      </c>
      <c r="DX66" s="0" t="n">
        <f aca="false">IF(ISNUMBER(FIND(DX$1,$D66))=$AO$1,1,0)*VLOOKUP($Z$2,DALYs!$A$2:$MW$40,'Intervention list'!DX$195+1,0)</f>
        <v>0</v>
      </c>
      <c r="DY66" s="0" t="n">
        <f aca="false">IF(ISNUMBER(FIND(DY$1,$D66))=$AO$1,1,0)*VLOOKUP($Z$2,DALYs!$A$2:$MW$40,'Intervention list'!DY$195+1,0)</f>
        <v>0</v>
      </c>
      <c r="DZ66" s="0" t="n">
        <f aca="false">IF(ISNUMBER(FIND(DZ$1,$D66))=$AO$1,1,0)*VLOOKUP($Z$2,DALYs!$A$2:$MW$40,'Intervention list'!DZ$195+1,0)</f>
        <v>0</v>
      </c>
      <c r="EA66" s="0" t="n">
        <f aca="false">IF(ISNUMBER(FIND(EA$1,$D66))=$AO$1,1,0)*VLOOKUP($Z$2,DALYs!$A$2:$MW$40,'Intervention list'!EA$195+1,0)</f>
        <v>0</v>
      </c>
      <c r="EB66" s="0" t="n">
        <f aca="false">IF(ISNUMBER(FIND(EB$1,$D66))=$AO$1,1,0)*VLOOKUP($Z$2,DALYs!$A$2:$MW$40,'Intervention list'!EB$195+1,0)</f>
        <v>0</v>
      </c>
      <c r="EC66" s="0" t="n">
        <f aca="false">IF(ISNUMBER(FIND(EC$1,$D66))=$AO$1,1,0)*VLOOKUP($Z$2,DALYs!$A$2:$MW$40,'Intervention list'!EC$195+1,0)</f>
        <v>0</v>
      </c>
      <c r="ED66" s="0" t="n">
        <f aca="false">IF(ISNUMBER(FIND(ED$1,$D66))=$AO$1,1,0)*VLOOKUP($Z$2,DALYs!$A$2:$MW$40,'Intervention list'!ED$195+1,0)</f>
        <v>0</v>
      </c>
      <c r="EE66" s="0" t="n">
        <f aca="false">IF(ISNUMBER(FIND(EE$1,$D66))=$AO$1,1,0)*VLOOKUP($Z$2,DALYs!$A$2:$MW$40,'Intervention list'!EE$195+1,0)</f>
        <v>0</v>
      </c>
      <c r="EF66" s="0" t="n">
        <f aca="false">IF(ISNUMBER(FIND(EF$1,$D66))=$AO$1,1,0)*VLOOKUP($Z$2,DALYs!$A$2:$MW$40,'Intervention list'!EF$195+1,0)</f>
        <v>0</v>
      </c>
      <c r="EG66" s="0" t="n">
        <f aca="false">IF(ISNUMBER(FIND(EG$1,$D66))=$AO$1,1,0)*VLOOKUP($Z$2,DALYs!$A$2:$MW$40,'Intervention list'!EG$195+1,0)</f>
        <v>0</v>
      </c>
      <c r="EH66" s="0" t="n">
        <f aca="false">IF(ISNUMBER(FIND(EH$1,$D66))=$AO$1,1,0)*VLOOKUP($Z$2,DALYs!$A$2:$MW$40,'Intervention list'!EH$195+1,0)</f>
        <v>0</v>
      </c>
      <c r="EI66" s="0" t="n">
        <f aca="false">IF(ISNUMBER(FIND(EI$1,$D66))=$AO$1,1,0)*VLOOKUP($Z$2,DALYs!$A$2:$MW$40,'Intervention list'!EI$195+1,0)</f>
        <v>0</v>
      </c>
      <c r="EJ66" s="0" t="n">
        <f aca="false">IF(ISNUMBER(FIND(EJ$1,$D66))=$AO$1,1,0)*VLOOKUP($Z$2,DALYs!$A$2:$MW$40,'Intervention list'!EJ$195+1,0)</f>
        <v>0</v>
      </c>
      <c r="EK66" s="0" t="n">
        <f aca="false">IF(ISNUMBER(FIND(EK$1,$D66))=$AO$1,1,0)*VLOOKUP($Z$2,DALYs!$A$2:$MW$40,'Intervention list'!EK$195+1,0)</f>
        <v>0</v>
      </c>
      <c r="EL66" s="0" t="n">
        <f aca="false">IF(ISNUMBER(FIND(EL$1,$D66))=$AO$1,1,0)*VLOOKUP($Z$2,DALYs!$A$2:$MW$40,'Intervention list'!EL$195+1,0)</f>
        <v>0</v>
      </c>
      <c r="EM66" s="0" t="n">
        <f aca="false">IF(ISNUMBER(FIND(EM$1,$D66))=$AO$1,1,0)*VLOOKUP($Z$2,DALYs!$A$2:$MW$40,'Intervention list'!EM$195+1,0)</f>
        <v>0</v>
      </c>
      <c r="EN66" s="0" t="n">
        <f aca="false">IF(ISNUMBER(FIND(EN$1,$D66))=$AO$1,1,0)*VLOOKUP($Z$2,DALYs!$A$2:$MW$40,'Intervention list'!EN$195+1,0)</f>
        <v>0</v>
      </c>
      <c r="EO66" s="0" t="n">
        <f aca="false">IF(ISNUMBER(FIND(EO$1,$D66))=$AO$1,1,0)*VLOOKUP($Z$2,DALYs!$A$2:$MW$40,'Intervention list'!EO$195+1,0)</f>
        <v>0</v>
      </c>
      <c r="EP66" s="0" t="n">
        <f aca="false">IF(ISNUMBER(FIND(EP$1,$D66))=$AO$1,1,0)*VLOOKUP($Z$2,DALYs!$A$2:$MW$40,'Intervention list'!EP$195+1,0)</f>
        <v>0</v>
      </c>
      <c r="EQ66" s="0" t="n">
        <f aca="false">IF(ISNUMBER(FIND(EQ$1,$D66))=$AO$1,1,0)*VLOOKUP($Z$2,DALYs!$A$2:$MW$40,'Intervention list'!EQ$195+1,0)</f>
        <v>0</v>
      </c>
      <c r="ER66" s="0" t="n">
        <f aca="false">IF(ISNUMBER(FIND(ER$1,$D66))=$AO$1,1,0)*VLOOKUP($Z$2,DALYs!$A$2:$MW$40,'Intervention list'!ER$195+1,0)</f>
        <v>0</v>
      </c>
      <c r="ES66" s="0" t="n">
        <f aca="false">IF(ISNUMBER(FIND(ES$1,$D66))=$AO$1,1,0)*VLOOKUP($Z$2,DALYs!$A$2:$MW$40,'Intervention list'!ES$195+1,0)</f>
        <v>0</v>
      </c>
      <c r="ET66" s="0" t="n">
        <f aca="false">IF(ISNUMBER(FIND(ET$1,$D66))=$AO$1,1,0)*VLOOKUP($Z$2,DALYs!$A$2:$MW$40,'Intervention list'!ET$195+1,0)</f>
        <v>0</v>
      </c>
      <c r="EU66" s="0" t="n">
        <f aca="false">IF(ISNUMBER(FIND(EU$1,$D66))=$AO$1,1,0)*VLOOKUP($Z$2,DALYs!$A$2:$MW$40,'Intervention list'!EU$195+1,0)</f>
        <v>0</v>
      </c>
      <c r="EV66" s="0" t="n">
        <f aca="false">IF(ISNUMBER(FIND(EV$1,$D66))=$AO$1,1,0)*VLOOKUP($Z$2,DALYs!$A$2:$MW$40,'Intervention list'!EV$195+1,0)</f>
        <v>0</v>
      </c>
      <c r="EW66" s="0" t="n">
        <f aca="false">IF(ISNUMBER(FIND(EW$1,$D66))=$AO$1,1,0)*VLOOKUP($Z$2,DALYs!$A$2:$MW$40,'Intervention list'!EW$195+1,0)</f>
        <v>0</v>
      </c>
      <c r="EX66" s="0" t="n">
        <f aca="false">IF(ISNUMBER(FIND(EX$1,$D66))=$AO$1,1,0)*VLOOKUP($Z$2,DALYs!$A$2:$MW$40,'Intervention list'!EX$195+1,0)</f>
        <v>0</v>
      </c>
      <c r="EY66" s="0" t="n">
        <f aca="false">IF(ISNUMBER(FIND(EY$1,$D66))=$AO$1,1,0)*VLOOKUP($Z$2,DALYs!$A$2:$MW$40,'Intervention list'!EY$195+1,0)</f>
        <v>0</v>
      </c>
      <c r="EZ66" s="0" t="n">
        <f aca="false">IF(ISNUMBER(FIND(EZ$1,$D66))=$AO$1,1,0)*VLOOKUP($Z$2,DALYs!$A$2:$MW$40,'Intervention list'!EZ$195+1,0)</f>
        <v>0</v>
      </c>
      <c r="FA66" s="0" t="n">
        <f aca="false">IF(ISNUMBER(FIND(FA$1,$D66))=$AO$1,1,0)*VLOOKUP($Z$2,DALYs!$A$2:$MW$40,'Intervention list'!FA$195+1,0)</f>
        <v>0</v>
      </c>
      <c r="FB66" s="0" t="n">
        <f aca="false">IF(ISNUMBER(FIND(FB$1,$D66))=$AO$1,1,0)*VLOOKUP($Z$2,DALYs!$A$2:$MW$40,'Intervention list'!FB$195+1,0)</f>
        <v>0</v>
      </c>
      <c r="FC66" s="0" t="n">
        <f aca="false">IF(ISNUMBER(FIND(FC$1,$D66))=$AO$1,1,0)*VLOOKUP($Z$2,DALYs!$A$2:$MW$40,'Intervention list'!FC$195+1,0)</f>
        <v>0</v>
      </c>
      <c r="FD66" s="0" t="n">
        <f aca="false">IF(ISNUMBER(FIND(FD$1,$D66))=$AO$1,1,0)*VLOOKUP($Z$2,DALYs!$A$2:$MW$40,'Intervention list'!FD$195+1,0)</f>
        <v>0</v>
      </c>
      <c r="FE66" s="0" t="n">
        <f aca="false">IF(ISNUMBER(FIND(FE$1,$D66))=$AO$1,1,0)*VLOOKUP($Z$2,DALYs!$A$2:$MW$40,'Intervention list'!FE$195+1,0)</f>
        <v>0</v>
      </c>
      <c r="FF66" s="0" t="n">
        <f aca="false">IF(ISNUMBER(FIND(FF$1,$D66))=$AO$1,1,0)*VLOOKUP($Z$2,DALYs!$A$2:$MW$40,'Intervention list'!FF$195+1,0)</f>
        <v>0</v>
      </c>
      <c r="FG66" s="0" t="n">
        <f aca="false">IF(ISNUMBER(FIND(FG$1,$D66))=$AO$1,1,0)*VLOOKUP($Z$2,DALYs!$A$2:$MW$40,'Intervention list'!FG$195+1,0)</f>
        <v>0</v>
      </c>
      <c r="FH66" s="0" t="n">
        <f aca="false">IF(ISNUMBER(FIND(FH$1,$D66))=$AO$1,1,0)*VLOOKUP($Z$2,DALYs!$A$2:$MW$40,'Intervention list'!FH$195+1,0)</f>
        <v>0</v>
      </c>
      <c r="FI66" s="0" t="n">
        <f aca="false">IF(ISNUMBER(FIND(FI$1,$D66))=$AO$1,1,0)*VLOOKUP($Z$2,DALYs!$A$2:$MW$40,'Intervention list'!FI$195+1,0)</f>
        <v>0</v>
      </c>
      <c r="FJ66" s="0" t="n">
        <f aca="false">IF(ISNUMBER(FIND(FJ$1,$D66))=$AO$1,1,0)*VLOOKUP($Z$2,DALYs!$A$2:$MW$40,'Intervention list'!FJ$195+1,0)</f>
        <v>0</v>
      </c>
      <c r="FK66" s="0" t="n">
        <f aca="false">IF(ISNUMBER(FIND(FK$1,$D66))=$AO$1,1,0)*VLOOKUP($Z$2,DALYs!$A$2:$MW$40,'Intervention list'!FK$195+1,0)</f>
        <v>0</v>
      </c>
      <c r="FL66" s="0" t="n">
        <f aca="false">IF(ISNUMBER(FIND(FL$1,$D66))=$AO$1,1,0)*VLOOKUP($Z$2,DALYs!$A$2:$MW$40,'Intervention list'!FL$195+1,0)</f>
        <v>0</v>
      </c>
      <c r="FM66" s="0" t="n">
        <f aca="false">IF(ISNUMBER(FIND(FM$1,$D66))=$AO$1,1,0)*VLOOKUP($Z$2,DALYs!$A$2:$MW$40,'Intervention list'!FM$195+1,0)</f>
        <v>0</v>
      </c>
      <c r="FN66" s="0" t="n">
        <f aca="false">IF(ISNUMBER(FIND(FN$1,$D66))=$AO$1,1,0)*VLOOKUP($Z$2,DALYs!$A$2:$MW$40,'Intervention list'!FN$195+1,0)</f>
        <v>0</v>
      </c>
      <c r="FO66" s="0" t="n">
        <f aca="false">IF(ISNUMBER(FIND(FO$1,$D66))=$AO$1,1,0)*VLOOKUP($Z$2,DALYs!$A$2:$MW$40,'Intervention list'!FO$195+1,0)</f>
        <v>0</v>
      </c>
      <c r="FP66" s="0" t="n">
        <f aca="false">IF(ISNUMBER(FIND(FP$1,$D66))=$AO$1,1,0)*VLOOKUP($Z$2,DALYs!$A$2:$MW$40,'Intervention list'!FP$195+1,0)</f>
        <v>0</v>
      </c>
      <c r="FQ66" s="0" t="n">
        <f aca="false">IF(ISNUMBER(FIND(FQ$1,$D66))=$AO$1,1,0)*VLOOKUP($Z$2,DALYs!$A$2:$MW$40,'Intervention list'!FQ$195+1,0)</f>
        <v>0</v>
      </c>
      <c r="FR66" s="0" t="n">
        <f aca="false">IF(ISNUMBER(FIND(FR$1,$D66))=$AO$1,1,0)*VLOOKUP($Z$2,DALYs!$A$2:$MW$40,'Intervention list'!FR$195+1,0)</f>
        <v>0</v>
      </c>
      <c r="FS66" s="0" t="n">
        <f aca="false">IF(ISNUMBER(FIND(FS$1,$D66))=$AO$1,1,0)*VLOOKUP($Z$2,DALYs!$A$2:$MW$40,'Intervention list'!FS$195+1,0)</f>
        <v>0</v>
      </c>
      <c r="FT66" s="0" t="n">
        <f aca="false">IF(ISNUMBER(FIND(FT$1,$D66))=$AO$1,1,0)*VLOOKUP($Z$2,DALYs!$A$2:$MW$40,'Intervention list'!FT$195+1,0)</f>
        <v>0</v>
      </c>
      <c r="FU66" s="0" t="n">
        <f aca="false">IF(ISNUMBER(FIND(FU$1,$D66))=$AO$1,1,0)*VLOOKUP($Z$2,DALYs!$A$2:$MW$40,'Intervention list'!FU$195+1,0)</f>
        <v>0</v>
      </c>
      <c r="FV66" s="0" t="n">
        <f aca="false">IF(ISNUMBER(FIND(FV$1,$D66))=$AO$1,1,0)*VLOOKUP($Z$2,DALYs!$A$2:$MW$40,'Intervention list'!FV$195+1,0)</f>
        <v>0</v>
      </c>
      <c r="FW66" s="0" t="n">
        <f aca="false">IF(ISNUMBER(FIND(FW$1,$D66))=$AO$1,1,0)*VLOOKUP($Z$2,DALYs!$A$2:$MW$40,'Intervention list'!FW$195+1,0)</f>
        <v>0</v>
      </c>
      <c r="FX66" s="0" t="n">
        <f aca="false">IF(ISNUMBER(FIND(FX$1,$D66))=$AO$1,1,0)*VLOOKUP($Z$2,DALYs!$A$2:$MW$40,'Intervention list'!FX$195+1,0)</f>
        <v>0</v>
      </c>
      <c r="FY66" s="0" t="n">
        <f aca="false">IF(ISNUMBER(FIND(FY$1,$D66))=$AO$1,1,0)*VLOOKUP($Z$2,DALYs!$A$2:$MW$40,'Intervention list'!FY$195+1,0)</f>
        <v>0</v>
      </c>
      <c r="FZ66" s="0" t="n">
        <f aca="false">IF(ISNUMBER(FIND(FZ$1,$D66))=$AO$1,1,0)*VLOOKUP($Z$2,DALYs!$A$2:$MW$40,'Intervention list'!FZ$195+1,0)</f>
        <v>0</v>
      </c>
      <c r="GA66" s="0" t="n">
        <f aca="false">IF(ISNUMBER(FIND(GA$1,$D66))=$AO$1,1,0)*VLOOKUP($Z$2,DALYs!$A$2:$MW$40,'Intervention list'!GA$195+1,0)</f>
        <v>0</v>
      </c>
      <c r="GB66" s="0" t="n">
        <f aca="false">IF(ISNUMBER(FIND(GB$1,$D66))=$AO$1,1,0)*VLOOKUP($Z$2,DALYs!$A$2:$MW$40,'Intervention list'!GB$195+1,0)</f>
        <v>0</v>
      </c>
      <c r="GC66" s="0" t="n">
        <f aca="false">IF(ISNUMBER(FIND(GC$1,$D66))=$AO$1,1,0)*VLOOKUP($Z$2,DALYs!$A$2:$MW$40,'Intervention list'!GC$195+1,0)</f>
        <v>0</v>
      </c>
      <c r="GD66" s="0" t="n">
        <f aca="false">IF(ISNUMBER(FIND(GD$1,$D66))=$AO$1,1,0)*VLOOKUP($Z$2,DALYs!$A$2:$MW$40,'Intervention list'!GD$195+1,0)</f>
        <v>0</v>
      </c>
      <c r="GE66" s="0" t="n">
        <f aca="false">IF(ISNUMBER(FIND(GE$1,$D66))=$AO$1,1,0)*VLOOKUP($Z$2,DALYs!$A$2:$MW$40,'Intervention list'!GE$195+1,0)</f>
        <v>0</v>
      </c>
      <c r="GF66" s="0" t="n">
        <f aca="false">IF(ISNUMBER(FIND(GF$1,$D66))=$AO$1,1,0)*VLOOKUP($Z$2,DALYs!$A$2:$MW$40,'Intervention list'!GF$195+1,0)</f>
        <v>0</v>
      </c>
      <c r="GG66" s="0" t="n">
        <f aca="false">IF(ISNUMBER(FIND(GG$1,$D66))=$AO$1,1,0)*VLOOKUP($Z$2,DALYs!$A$2:$MW$40,'Intervention list'!GG$195+1,0)</f>
        <v>0</v>
      </c>
      <c r="GH66" s="0" t="n">
        <f aca="false">IF(ISNUMBER(FIND(GH$1,$D66))=$AO$1,1,0)*VLOOKUP($Z$2,DALYs!$A$2:$MW$40,'Intervention list'!GH$195+1,0)</f>
        <v>0</v>
      </c>
      <c r="GI66" s="0" t="n">
        <f aca="false">IF(ISNUMBER(FIND(GI$1,$D66))=$AO$1,1,0)*VLOOKUP($Z$2,DALYs!$A$2:$MW$40,'Intervention list'!GI$195+1,0)</f>
        <v>0</v>
      </c>
      <c r="GJ66" s="0" t="n">
        <f aca="false">IF(ISNUMBER(FIND(GJ$1,$D66))=$AO$1,1,0)*VLOOKUP($Z$2,DALYs!$A$2:$MW$40,'Intervention list'!GJ$195+1,0)</f>
        <v>1458297.09172245</v>
      </c>
      <c r="GK66" s="0" t="n">
        <f aca="false">IF(ISNUMBER(FIND(GK$1,$D66))=$AO$1,1,0)*VLOOKUP($Z$2,DALYs!$A$2:$MW$40,'Intervention list'!GK$195+1,0)</f>
        <v>0</v>
      </c>
      <c r="GL66" s="0" t="n">
        <f aca="false">IF(ISNUMBER(FIND(GL$1,$D66))=$AO$1,1,0)*VLOOKUP($Z$2,DALYs!$A$2:$MW$40,'Intervention list'!GL$195+1,0)</f>
        <v>0</v>
      </c>
      <c r="GM66" s="0" t="n">
        <f aca="false">IF(ISNUMBER(FIND(GM$1,$D66))=$AO$1,1,0)*VLOOKUP($Z$2,DALYs!$A$2:$MW$40,'Intervention list'!GM$195+1,0)</f>
        <v>0</v>
      </c>
      <c r="GN66" s="0" t="n">
        <f aca="false">IF(ISNUMBER(FIND(GN$1,$D66))=$AO$1,1,0)*VLOOKUP($Z$2,DALYs!$A$2:$MW$40,'Intervention list'!GN$195+1,0)</f>
        <v>0</v>
      </c>
      <c r="GO66" s="0" t="n">
        <f aca="false">IF(ISNUMBER(FIND(GO$1,$D66))=$AO$1,1,0)*VLOOKUP($Z$2,DALYs!$A$2:$MW$40,'Intervention list'!GO$195+1,0)</f>
        <v>0</v>
      </c>
      <c r="GP66" s="0" t="n">
        <f aca="false">IF(ISNUMBER(FIND(GP$1,$D66))=$AO$1,1,0)*VLOOKUP($Z$2,DALYs!$A$2:$MW$40,'Intervention list'!GP$195+1,0)</f>
        <v>0</v>
      </c>
      <c r="GQ66" s="0" t="n">
        <f aca="false">IF(ISNUMBER(FIND(GQ$1,$D66))=$AO$1,1,0)*VLOOKUP($Z$2,DALYs!$A$2:$MW$40,'Intervention list'!GQ$195+1,0)</f>
        <v>0</v>
      </c>
      <c r="GR66" s="0" t="n">
        <f aca="false">IF(ISNUMBER(FIND(GR$1,$D66))=$AO$1,1,0)*VLOOKUP($Z$2,DALYs!$A$2:$MW$40,'Intervention list'!GR$195+1,0)</f>
        <v>0</v>
      </c>
      <c r="GS66" s="0" t="n">
        <f aca="false">IF(ISNUMBER(FIND(GS$1,$D66))=$AO$1,1,0)*VLOOKUP($Z$2,DALYs!$A$2:$MW$40,'Intervention list'!GS$195+1,0)</f>
        <v>0</v>
      </c>
      <c r="GT66" s="0" t="n">
        <f aca="false">IF(ISNUMBER(FIND(GT$1,$D66))=$AO$1,1,0)*VLOOKUP($Z$2,DALYs!$A$2:$MW$40,'Intervention list'!GT$195+1,0)</f>
        <v>0</v>
      </c>
      <c r="GU66" s="0" t="n">
        <f aca="false">IF(ISNUMBER(FIND(GU$1,$D66))=$AO$1,1,0)*VLOOKUP($Z$2,DALYs!$A$2:$MW$40,'Intervention list'!GU$195+1,0)</f>
        <v>0</v>
      </c>
      <c r="GV66" s="0" t="n">
        <f aca="false">IF(ISNUMBER(FIND(GV$1,$D66))=$AO$1,1,0)*VLOOKUP($Z$2,DALYs!$A$2:$MW$40,'Intervention list'!GV$195+1,0)</f>
        <v>0</v>
      </c>
      <c r="GW66" s="0" t="n">
        <f aca="false">IF(ISNUMBER(FIND(GW$1,$D66))=$AO$1,1,0)*VLOOKUP($Z$2,DALYs!$A$2:$MW$40,'Intervention list'!GW$195+1,0)</f>
        <v>0</v>
      </c>
      <c r="GX66" s="0" t="n">
        <f aca="false">IF(ISNUMBER(FIND(GX$1,$D66))=$AO$1,1,0)*VLOOKUP($Z$2,DALYs!$A$2:$MW$40,'Intervention list'!GX$195+1,0)</f>
        <v>0</v>
      </c>
      <c r="GY66" s="0" t="n">
        <f aca="false">IF(ISNUMBER(FIND(GY$1,$D66))=$AO$1,1,0)*VLOOKUP($Z$2,DALYs!$A$2:$MW$40,'Intervention list'!GY$195+1,0)</f>
        <v>0</v>
      </c>
      <c r="GZ66" s="0" t="n">
        <f aca="false">IF(ISNUMBER(FIND(GZ$1,$D66))=$AO$1,1,0)*VLOOKUP($Z$2,DALYs!$A$2:$MW$40,'Intervention list'!GZ$195+1,0)</f>
        <v>0</v>
      </c>
      <c r="HA66" s="0" t="n">
        <f aca="false">IF(ISNUMBER(FIND(HA$1,$D66))=$AO$1,1,0)*VLOOKUP($Z$2,DALYs!$A$2:$MW$40,'Intervention list'!HA$195+1,0)</f>
        <v>0</v>
      </c>
      <c r="HB66" s="0" t="n">
        <f aca="false">IF(ISNUMBER(FIND(HB$1,$D66))=$AO$1,1,0)*VLOOKUP($Z$2,DALYs!$A$2:$MW$40,'Intervention list'!HB$195+1,0)</f>
        <v>0</v>
      </c>
      <c r="HC66" s="0" t="n">
        <f aca="false">IF(ISNUMBER(FIND(HC$1,$D66))=$AO$1,1,0)*VLOOKUP($Z$2,DALYs!$A$2:$MW$40,'Intervention list'!HC$195+1,0)</f>
        <v>0</v>
      </c>
      <c r="HD66" s="0" t="n">
        <f aca="false">IF(ISNUMBER(FIND(HD$1,$D66))=$AO$1,1,0)*VLOOKUP($Z$2,DALYs!$A$2:$MW$40,'Intervention list'!HD$195+1,0)</f>
        <v>0</v>
      </c>
      <c r="HE66" s="0" t="n">
        <f aca="false">IF(ISNUMBER(FIND(HE$1,$D66))=$AO$1,1,0)*VLOOKUP($Z$2,DALYs!$A$2:$MW$40,'Intervention list'!HE$195+1,0)</f>
        <v>0</v>
      </c>
      <c r="HF66" s="0" t="n">
        <f aca="false">IF(ISNUMBER(FIND(HF$1,$D66))=$AO$1,1,0)*VLOOKUP($Z$2,DALYs!$A$2:$MW$40,'Intervention list'!HF$195+1,0)</f>
        <v>0</v>
      </c>
      <c r="HG66" s="0" t="n">
        <f aca="false">IF(ISNUMBER(FIND(HG$1,$D66))=$AO$1,1,0)*VLOOKUP($Z$2,DALYs!$A$2:$MW$40,'Intervention list'!HG$195+1,0)</f>
        <v>0</v>
      </c>
      <c r="HH66" s="0" t="n">
        <f aca="false">IF(ISNUMBER(FIND(HH$1,$D66))=$AO$1,1,0)*VLOOKUP($Z$2,DALYs!$A$2:$MW$40,'Intervention list'!HH$195+1,0)</f>
        <v>0</v>
      </c>
      <c r="HI66" s="0" t="n">
        <f aca="false">IF(ISNUMBER(FIND(HI$1,$D66))=$AO$1,1,0)*VLOOKUP($Z$2,DALYs!$A$2:$MW$40,'Intervention list'!HI$195+1,0)</f>
        <v>0</v>
      </c>
      <c r="HJ66" s="0" t="n">
        <f aca="false">IF(ISNUMBER(FIND(HJ$1,$D66))=$AO$1,1,0)*VLOOKUP($Z$2,DALYs!$A$2:$MW$40,'Intervention list'!HJ$195+1,0)</f>
        <v>0</v>
      </c>
      <c r="HK66" s="0" t="n">
        <f aca="false">IF(ISNUMBER(FIND(HK$1,$D66))=$AO$1,1,0)*VLOOKUP($Z$2,DALYs!$A$2:$MW$40,'Intervention list'!HK$195+1,0)</f>
        <v>0</v>
      </c>
      <c r="HL66" s="0" t="n">
        <f aca="false">IF(ISNUMBER(FIND(HL$1,$D66))=$AO$1,1,0)*VLOOKUP($Z$2,DALYs!$A$2:$MW$40,'Intervention list'!HL$195+1,0)</f>
        <v>0</v>
      </c>
      <c r="HM66" s="0" t="n">
        <f aca="false">IF(ISNUMBER(FIND(HM$1,$D66))=$AO$1,1,0)*VLOOKUP($Z$2,DALYs!$A$2:$MW$40,'Intervention list'!HM$195+1,0)</f>
        <v>0</v>
      </c>
      <c r="HN66" s="0" t="n">
        <f aca="false">IF(ISNUMBER(FIND(HN$1,$D66))=$AO$1,1,0)*VLOOKUP($Z$2,DALYs!$A$2:$MW$40,'Intervention list'!HN$195+1,0)</f>
        <v>0</v>
      </c>
      <c r="HO66" s="0" t="n">
        <f aca="false">IF(ISNUMBER(FIND(HO$1,$D66))=$AO$1,1,0)*VLOOKUP($Z$2,DALYs!$A$2:$MW$40,'Intervention list'!HO$195+1,0)</f>
        <v>0</v>
      </c>
      <c r="HP66" s="0" t="n">
        <f aca="false">IF(ISNUMBER(FIND(HP$1,$D66))=$AO$1,1,0)*VLOOKUP($Z$2,DALYs!$A$2:$MW$40,'Intervention list'!HP$195+1,0)</f>
        <v>0</v>
      </c>
      <c r="HQ66" s="0" t="n">
        <f aca="false">IF(ISNUMBER(FIND(HQ$1,$D66))=$AO$1,1,0)*VLOOKUP($Z$2,DALYs!$A$2:$MW$40,'Intervention list'!HQ$195+1,0)</f>
        <v>0</v>
      </c>
      <c r="HR66" s="0" t="n">
        <f aca="false">IF(ISNUMBER(FIND(HR$1,$D66))=$AO$1,1,0)*VLOOKUP($Z$2,DALYs!$A$2:$MW$40,'Intervention list'!HR$195+1,0)</f>
        <v>0</v>
      </c>
      <c r="HS66" s="0" t="n">
        <f aca="false">IF(ISNUMBER(FIND(HS$1,$D66))=$AO$1,1,0)*VLOOKUP($Z$2,DALYs!$A$2:$MW$40,'Intervention list'!HS$195+1,0)</f>
        <v>0</v>
      </c>
      <c r="HT66" s="0" t="n">
        <f aca="false">IF(ISNUMBER(FIND(HT$1,$D66))=$AO$1,1,0)*VLOOKUP($Z$2,DALYs!$A$2:$MW$40,'Intervention list'!HT$195+1,0)</f>
        <v>0</v>
      </c>
      <c r="HU66" s="0" t="n">
        <f aca="false">IF(ISNUMBER(FIND(HU$1,$D66))=$AO$1,1,0)*VLOOKUP($Z$2,DALYs!$A$2:$MW$40,'Intervention list'!HU$195+1,0)</f>
        <v>0</v>
      </c>
      <c r="HV66" s="0" t="n">
        <f aca="false">IF(ISNUMBER(FIND(HV$1,$D66))=$AO$1,1,0)*VLOOKUP($Z$2,DALYs!$A$2:$MW$40,'Intervention list'!HV$195+1,0)</f>
        <v>0</v>
      </c>
      <c r="HW66" s="0" t="n">
        <f aca="false">IF(ISNUMBER(FIND(HW$1,$D66))=$AO$1,1,0)*VLOOKUP($Z$2,DALYs!$A$2:$MW$40,'Intervention list'!HW$195+1,0)</f>
        <v>0</v>
      </c>
      <c r="HX66" s="0" t="n">
        <f aca="false">IF(ISNUMBER(FIND(HX$1,$D66))=$AO$1,1,0)*VLOOKUP($Z$2,DALYs!$A$2:$MW$40,'Intervention list'!HX$195+1,0)</f>
        <v>0</v>
      </c>
      <c r="HY66" s="0" t="n">
        <f aca="false">IF(ISNUMBER(FIND(HY$1,$D66))=$AO$1,1,0)*VLOOKUP($Z$2,DALYs!$A$2:$MW$40,'Intervention list'!HY$195+1,0)</f>
        <v>0</v>
      </c>
      <c r="HZ66" s="0" t="n">
        <f aca="false">IF(ISNUMBER(FIND(HZ$1,$D66))=$AO$1,1,0)*VLOOKUP($Z$2,DALYs!$A$2:$MW$40,'Intervention list'!HZ$195+1,0)</f>
        <v>0</v>
      </c>
      <c r="IA66" s="0" t="n">
        <f aca="false">IF(ISNUMBER(FIND(IA$1,$D66))=$AO$1,1,0)*VLOOKUP($Z$2,DALYs!$A$2:$MW$40,'Intervention list'!IA$195+1,0)</f>
        <v>0</v>
      </c>
      <c r="IB66" s="0" t="n">
        <f aca="false">IF(ISNUMBER(FIND(IB$1,$D66))=$AO$1,1,0)*VLOOKUP($Z$2,DALYs!$A$2:$MW$40,'Intervention list'!IB$195+1,0)</f>
        <v>0</v>
      </c>
      <c r="IC66" s="0" t="n">
        <f aca="false">IF(ISNUMBER(FIND(IC$1,$D66))=$AO$1,1,0)*VLOOKUP($Z$2,DALYs!$A$2:$MW$40,'Intervention list'!IC$195+1,0)</f>
        <v>0</v>
      </c>
      <c r="ID66" s="0" t="n">
        <f aca="false">IF(ISNUMBER(FIND(ID$1,$D66))=$AO$1,1,0)*VLOOKUP($Z$2,DALYs!$A$2:$MW$40,'Intervention list'!ID$195+1,0)</f>
        <v>0</v>
      </c>
      <c r="IE66" s="0" t="n">
        <f aca="false">IF(ISNUMBER(FIND(IE$1,$D66))=$AO$1,1,0)*VLOOKUP($Z$2,DALYs!$A$2:$MW$40,'Intervention list'!IE$195+1,0)</f>
        <v>0</v>
      </c>
      <c r="IF66" s="0" t="n">
        <f aca="false">IF(ISNUMBER(FIND(IF$1,$D66))=$AO$1,1,0)*VLOOKUP($Z$2,DALYs!$A$2:$MW$40,'Intervention list'!IF$195+1,0)</f>
        <v>0</v>
      </c>
      <c r="IG66" s="0" t="n">
        <f aca="false">IF(ISNUMBER(FIND(IG$1,$D66))=$AO$1,1,0)*VLOOKUP($Z$2,DALYs!$A$2:$MW$40,'Intervention list'!IG$195+1,0)</f>
        <v>0</v>
      </c>
      <c r="IH66" s="0" t="n">
        <f aca="false">IF(ISNUMBER(FIND(IH$1,$D66))=$AO$1,1,0)*VLOOKUP($Z$2,DALYs!$A$2:$MW$40,'Intervention list'!IH$195+1,0)</f>
        <v>0</v>
      </c>
      <c r="II66" s="0" t="n">
        <f aca="false">IF(ISNUMBER(FIND(II$1,$D66))=$AO$1,1,0)*VLOOKUP($Z$2,DALYs!$A$2:$MW$40,'Intervention list'!II$195+1,0)</f>
        <v>0</v>
      </c>
      <c r="IJ66" s="0" t="n">
        <f aca="false">IF(ISNUMBER(FIND(IJ$1,$D66))=$AO$1,1,0)*VLOOKUP($Z$2,DALYs!$A$2:$MW$40,'Intervention list'!IJ$195+1,0)</f>
        <v>0</v>
      </c>
      <c r="IK66" s="0" t="n">
        <f aca="false">IF(ISNUMBER(FIND(IK$1,$D66))=$AO$1,1,0)*VLOOKUP($Z$2,DALYs!$A$2:$MW$40,'Intervention list'!IK$195+1,0)</f>
        <v>0</v>
      </c>
      <c r="IL66" s="0" t="n">
        <f aca="false">IF(ISNUMBER(FIND(IL$1,$D66))=$AO$1,1,0)*VLOOKUP($Z$2,DALYs!$A$2:$MW$40,'Intervention list'!IL$195+1,0)</f>
        <v>0</v>
      </c>
      <c r="IM66" s="0" t="n">
        <f aca="false">IF(ISNUMBER(FIND(IM$1,$D66))=$AO$1,1,0)*VLOOKUP($Z$2,DALYs!$A$2:$MW$40,'Intervention list'!IM$195+1,0)</f>
        <v>0</v>
      </c>
      <c r="IN66" s="0" t="n">
        <f aca="false">IF(ISNUMBER(FIND(IN$1,$D66))=$AO$1,1,0)*VLOOKUP($Z$2,DALYs!$A$2:$MW$40,'Intervention list'!IN$195+1,0)</f>
        <v>0</v>
      </c>
      <c r="IO66" s="0" t="n">
        <f aca="false">IF(ISNUMBER(FIND(IO$1,$D66))=$AO$1,1,0)*VLOOKUP($Z$2,DALYs!$A$2:$MW$40,'Intervention list'!IO$195+1,0)</f>
        <v>0</v>
      </c>
      <c r="IP66" s="0" t="n">
        <f aca="false">IF(ISNUMBER(FIND(IP$1,$D66))=$AO$1,1,0)*VLOOKUP($Z$2,DALYs!$A$2:$MW$40,'Intervention list'!IP$195+1,0)</f>
        <v>0</v>
      </c>
      <c r="IQ66" s="0" t="n">
        <f aca="false">IF(ISNUMBER(FIND(IQ$1,$D66))=$AO$1,1,0)*VLOOKUP($Z$2,DALYs!$A$2:$MW$40,'Intervention list'!IQ$195+1,0)</f>
        <v>0</v>
      </c>
      <c r="IR66" s="0" t="n">
        <f aca="false">IF(ISNUMBER(FIND(IR$1,$D66))=$AO$1,1,0)*VLOOKUP($Z$2,DALYs!$A$2:$MW$40,'Intervention list'!IR$195+1,0)</f>
        <v>0</v>
      </c>
      <c r="IS66" s="0" t="n">
        <f aca="false">IF(ISNUMBER(FIND(IS$1,$D66))=$AO$1,1,0)*VLOOKUP($Z$2,DALYs!$A$2:$MW$40,'Intervention list'!IS$195+1,0)</f>
        <v>0</v>
      </c>
      <c r="IT66" s="0" t="n">
        <f aca="false">IF(ISNUMBER(FIND(IT$1,$D66))=$AO$1,1,0)*VLOOKUP($Z$2,DALYs!$A$2:$MW$40,'Intervention list'!IT$195+1,0)</f>
        <v>0</v>
      </c>
      <c r="IU66" s="0" t="n">
        <f aca="false">IF(ISNUMBER(FIND(IU$1,$D66))=$AO$1,1,0)*VLOOKUP($Z$2,DALYs!$A$2:$MW$40,'Intervention list'!IU$195+1,0)</f>
        <v>0</v>
      </c>
      <c r="IV66" s="0" t="n">
        <f aca="false">IF(ISNUMBER(FIND(IV$1,$D66))=$AO$1,1,0)*VLOOKUP($Z$2,DALYs!$A$2:$MW$40,'Intervention list'!IV$195+1,0)</f>
        <v>0</v>
      </c>
      <c r="IW66" s="0" t="n">
        <f aca="false">IF(ISNUMBER(FIND(IW$1,$D66))=$AO$1,1,0)*VLOOKUP($Z$2,DALYs!$A$2:$MW$40,'Intervention list'!IW$195+1,0)</f>
        <v>0</v>
      </c>
      <c r="IX66" s="0" t="n">
        <f aca="false">IF(ISNUMBER(FIND(IX$1,$D66))=$AO$1,1,0)*VLOOKUP($Z$2,DALYs!$A$2:$MW$40,'Intervention list'!IX$195+1,0)</f>
        <v>0</v>
      </c>
      <c r="IY66" s="0" t="n">
        <f aca="false">IF(ISNUMBER(FIND(IY$1,$D66))=$AO$1,1,0)*VLOOKUP($Z$2,DALYs!$A$2:$MW$40,'Intervention list'!IY$195+1,0)</f>
        <v>0</v>
      </c>
      <c r="IZ66" s="0" t="n">
        <f aca="false">IF(ISNUMBER(FIND(IZ$1,$D66))=$AO$1,1,0)*VLOOKUP($Z$2,DALYs!$A$2:$MW$40,'Intervention list'!IZ$195+1,0)</f>
        <v>0</v>
      </c>
      <c r="JA66" s="0" t="n">
        <f aca="false">IF(ISNUMBER(FIND(JA$1,$D66))=$AO$1,1,0)*VLOOKUP($Z$2,DALYs!$A$2:$MW$40,'Intervention list'!JA$195+1,0)</f>
        <v>0</v>
      </c>
      <c r="JB66" s="0" t="n">
        <f aca="false">IF(ISNUMBER(FIND(JB$1,$D66))=$AO$1,1,0)*VLOOKUP($Z$2,DALYs!$A$2:$MW$40,'Intervention list'!JB$195+1,0)</f>
        <v>0</v>
      </c>
      <c r="JC66" s="0" t="n">
        <f aca="false">IF(ISNUMBER(FIND(JC$1,$D66))=$AO$1,1,0)*VLOOKUP($Z$2,DALYs!$A$2:$MW$40,'Intervention list'!JC$195+1,0)</f>
        <v>0</v>
      </c>
      <c r="JD66" s="0" t="n">
        <f aca="false">IF(ISNUMBER(FIND(JD$1,$D66))=$AO$1,1,0)*VLOOKUP($Z$2,DALYs!$A$2:$MW$40,'Intervention list'!JD$195+1,0)</f>
        <v>0</v>
      </c>
      <c r="JE66" s="0" t="n">
        <f aca="false">IF(ISNUMBER(FIND(JE$1,$D66))=$AO$1,1,0)*VLOOKUP($Z$2,DALYs!$A$2:$MW$40,'Intervention list'!JE$195+1,0)</f>
        <v>0</v>
      </c>
      <c r="JF66" s="0" t="n">
        <f aca="false">IF(ISNUMBER(FIND(JF$1,$D66))=$AO$1,1,0)*VLOOKUP($Z$2,DALYs!$A$2:$MW$40,'Intervention list'!JF$195+1,0)</f>
        <v>0</v>
      </c>
      <c r="JG66" s="0" t="n">
        <f aca="false">IF(ISNUMBER(FIND(JG$1,$D66))=$AO$1,1,0)*VLOOKUP($Z$2,DALYs!$A$2:$MW$40,'Intervention list'!JG$195+1,0)</f>
        <v>0</v>
      </c>
      <c r="JH66" s="0" t="n">
        <f aca="false">IF(ISNUMBER(FIND(JH$1,$D66))=$AO$1,1,0)*VLOOKUP($Z$2,DALYs!$A$2:$MW$40,'Intervention list'!JH$195+1,0)</f>
        <v>0</v>
      </c>
      <c r="JI66" s="0" t="n">
        <f aca="false">IF(ISNUMBER(FIND(JI$1,$D66))=$AO$1,1,0)*VLOOKUP($Z$2,DALYs!$A$2:$MW$40,'Intervention list'!JI$195+1,0)</f>
        <v>0</v>
      </c>
      <c r="JJ66" s="0" t="n">
        <f aca="false">IF(ISNUMBER(FIND(JJ$1,$D66))=$AO$1,1,0)*VLOOKUP($Z$2,DALYs!$A$2:$MW$40,'Intervention list'!JJ$195+1,0)</f>
        <v>0</v>
      </c>
      <c r="JK66" s="0" t="n">
        <f aca="false">IF(ISNUMBER(FIND(JK$1,$D66))=$AO$1,1,0)*VLOOKUP($Z$2,DALYs!$A$2:$MW$40,'Intervention list'!JK$195+1,0)</f>
        <v>0</v>
      </c>
      <c r="JL66" s="0" t="n">
        <f aca="false">IF(ISNUMBER(FIND(JL$1,$D66))=$AO$1,1,0)*VLOOKUP($Z$2,DALYs!$A$2:$MW$40,'Intervention list'!JL$195+1,0)</f>
        <v>0</v>
      </c>
      <c r="JM66" s="0" t="n">
        <f aca="false">IF(ISNUMBER(FIND(JM$1,$D66))=$AO$1,1,0)*VLOOKUP($Z$2,DALYs!$A$2:$MW$40,'Intervention list'!JM$195+1,0)</f>
        <v>0</v>
      </c>
      <c r="JN66" s="0" t="n">
        <f aca="false">IF(ISNUMBER(FIND(JN$1,$D66))=$AO$1,1,0)*VLOOKUP($Z$2,DALYs!$A$2:$MW$40,'Intervention list'!JN$195+1,0)</f>
        <v>0</v>
      </c>
      <c r="JO66" s="0" t="n">
        <f aca="false">IF(ISNUMBER(FIND(JO$1,$D66))=$AO$1,1,0)*VLOOKUP($Z$2,DALYs!$A$2:$MW$40,'Intervention list'!JO$195+1,0)</f>
        <v>0</v>
      </c>
      <c r="JP66" s="0" t="n">
        <f aca="false">IF(ISNUMBER(FIND(JP$1,$D66))=$AO$1,1,0)*VLOOKUP($Z$2,DALYs!$A$2:$MW$40,'Intervention list'!JP$195+1,0)</f>
        <v>0</v>
      </c>
      <c r="JQ66" s="0" t="n">
        <f aca="false">IF(ISNUMBER(FIND(JQ$1,$D66))=$AO$1,1,0)*VLOOKUP($Z$2,DALYs!$A$2:$MW$40,'Intervention list'!JQ$195+1,0)</f>
        <v>0</v>
      </c>
      <c r="JR66" s="0" t="n">
        <f aca="false">IF(ISNUMBER(FIND(JR$1,$D66))=$AO$1,1,0)*VLOOKUP($Z$2,DALYs!$A$2:$MW$40,'Intervention list'!JR$195+1,0)</f>
        <v>0</v>
      </c>
      <c r="JS66" s="0" t="n">
        <f aca="false">IF(ISNUMBER(FIND(JS$1,$D66))=$AO$1,1,0)*VLOOKUP($Z$2,DALYs!$A$2:$MW$40,'Intervention list'!JS$195+1,0)</f>
        <v>0</v>
      </c>
      <c r="JT66" s="0" t="n">
        <f aca="false">IF(ISNUMBER(FIND(JT$1,$D66))=$AO$1,1,0)*VLOOKUP($Z$2,DALYs!$A$2:$MW$40,'Intervention list'!JT$195+1,0)</f>
        <v>0</v>
      </c>
      <c r="JU66" s="0" t="n">
        <f aca="false">IF(ISNUMBER(FIND(JU$1,$D66))=$AO$1,1,0)*VLOOKUP($Z$2,DALYs!$A$2:$MW$40,'Intervention list'!JU$195+1,0)</f>
        <v>0</v>
      </c>
      <c r="JV66" s="0" t="n">
        <f aca="false">IF(ISNUMBER(FIND(JV$1,$D66))=$AO$1,1,0)*VLOOKUP($Z$2,DALYs!$A$2:$MW$40,'Intervention list'!JV$195+1,0)</f>
        <v>0</v>
      </c>
      <c r="JW66" s="0" t="n">
        <f aca="false">IF(ISNUMBER(FIND(JW$1,$D66))=$AO$1,1,0)*VLOOKUP($Z$2,DALYs!$A$2:$MW$40,'Intervention list'!JW$195+1,0)</f>
        <v>0</v>
      </c>
      <c r="JX66" s="0" t="n">
        <f aca="false">IF(ISNUMBER(FIND(JX$1,$D66))=$AO$1,1,0)*VLOOKUP($Z$2,DALYs!$A$2:$MW$40,'Intervention list'!JX$195+1,0)</f>
        <v>0</v>
      </c>
      <c r="JY66" s="0" t="n">
        <f aca="false">IF(ISNUMBER(FIND(JY$1,$D66))=$AO$1,1,0)*VLOOKUP($Z$2,DALYs!$A$2:$MW$40,'Intervention list'!JY$195+1,0)</f>
        <v>0</v>
      </c>
      <c r="JZ66" s="0" t="n">
        <f aca="false">IF(ISNUMBER(FIND(JZ$1,$D66))=$AO$1,1,0)*VLOOKUP($Z$2,DALYs!$A$2:$MW$40,'Intervention list'!JZ$195+1,0)</f>
        <v>0</v>
      </c>
      <c r="KA66" s="0" t="n">
        <f aca="false">IF(ISNUMBER(FIND(KA$1,$D66))=$AO$1,1,0)*VLOOKUP($Z$2,DALYs!$A$2:$MW$40,'Intervention list'!KA$195+1,0)</f>
        <v>0</v>
      </c>
      <c r="KB66" s="0" t="n">
        <f aca="false">IF(ISNUMBER(FIND(KB$1,$D66))=$AO$1,1,0)*VLOOKUP($Z$2,DALYs!$A$2:$MW$40,'Intervention list'!KB$195+1,0)</f>
        <v>0</v>
      </c>
      <c r="KC66" s="0" t="n">
        <f aca="false">IF(ISNUMBER(FIND(KC$1,$D66))=$AO$1,1,0)*VLOOKUP($Z$2,DALYs!$A$2:$MW$40,'Intervention list'!KC$195+1,0)</f>
        <v>0</v>
      </c>
      <c r="KD66" s="0" t="n">
        <f aca="false">IF(ISNUMBER(FIND(KD$1,$D66))=$AO$1,1,0)*VLOOKUP($Z$2,DALYs!$A$2:$MW$40,'Intervention list'!KD$195+1,0)</f>
        <v>0</v>
      </c>
      <c r="KE66" s="0" t="n">
        <f aca="false">IF(ISNUMBER(FIND(KE$1,$D66))=$AO$1,1,0)*VLOOKUP($Z$2,DALYs!$A$2:$MW$40,'Intervention list'!KE$195+1,0)</f>
        <v>0</v>
      </c>
      <c r="KF66" s="0" t="n">
        <f aca="false">IF(ISNUMBER(FIND(KF$1,$D66))=$AO$1,1,0)*VLOOKUP($Z$2,DALYs!$A$2:$MW$40,'Intervention list'!KF$195+1,0)</f>
        <v>0</v>
      </c>
      <c r="KG66" s="0" t="n">
        <f aca="false">IF(ISNUMBER(FIND(KG$1,$D66))=$AO$1,1,0)*VLOOKUP($Z$2,DALYs!$A$2:$MW$40,'Intervention list'!KG$195+1,0)</f>
        <v>0</v>
      </c>
      <c r="KH66" s="0" t="n">
        <f aca="false">IF(ISNUMBER(FIND(KH$1,$D66))=$AO$1,1,0)*VLOOKUP($Z$2,DALYs!$A$2:$MW$40,'Intervention list'!KH$195+1,0)</f>
        <v>0</v>
      </c>
      <c r="KI66" s="0" t="n">
        <f aca="false">IF(ISNUMBER(FIND(KI$1,$D66))=$AO$1,1,0)*VLOOKUP($Z$2,DALYs!$A$2:$MW$40,'Intervention list'!KI$195+1,0)</f>
        <v>0</v>
      </c>
      <c r="KJ66" s="0" t="n">
        <f aca="false">IF(ISNUMBER(FIND(KJ$1,$D66))=$AO$1,1,0)*VLOOKUP($Z$2,DALYs!$A$2:$MW$40,'Intervention list'!KJ$195+1,0)</f>
        <v>0</v>
      </c>
      <c r="KK66" s="0" t="n">
        <f aca="false">IF(ISNUMBER(FIND(KK$1,$D66))=$AO$1,1,0)*VLOOKUP($Z$2,DALYs!$A$2:$MW$40,'Intervention list'!KK$195+1,0)</f>
        <v>0</v>
      </c>
      <c r="KL66" s="0" t="n">
        <f aca="false">IF(ISNUMBER(FIND(KL$1,$D66))=$AO$1,1,0)*VLOOKUP($Z$2,DALYs!$A$2:$MW$40,'Intervention list'!KL$195+1,0)</f>
        <v>0</v>
      </c>
      <c r="KM66" s="0" t="n">
        <f aca="false">IF(ISNUMBER(FIND(KM$1,$D66))=$AO$1,1,0)*VLOOKUP($Z$2,DALYs!$A$2:$MW$40,'Intervention list'!KM$195+1,0)</f>
        <v>0</v>
      </c>
      <c r="KN66" s="0" t="n">
        <f aca="false">IF(ISNUMBER(FIND(KN$1,$D66))=$AO$1,1,0)*VLOOKUP($Z$2,DALYs!$A$2:$MW$40,'Intervention list'!KN$195+1,0)</f>
        <v>0</v>
      </c>
      <c r="KO66" s="0" t="n">
        <f aca="false">IF(ISNUMBER(FIND(KO$1,$D66))=$AO$1,1,0)*VLOOKUP($Z$2,DALYs!$A$2:$MW$40,'Intervention list'!KO$195+1,0)</f>
        <v>0</v>
      </c>
      <c r="KP66" s="0" t="n">
        <f aca="false">IF(ISNUMBER(FIND(KP$1,$D66))=$AO$1,1,0)*VLOOKUP($Z$2,DALYs!$A$2:$MW$40,'Intervention list'!KP$195+1,0)</f>
        <v>0</v>
      </c>
      <c r="KQ66" s="0" t="n">
        <f aca="false">IF(ISNUMBER(FIND(KQ$1,$D66))=$AO$1,1,0)*VLOOKUP($Z$2,DALYs!$A$2:$MW$40,'Intervention list'!KQ$195+1,0)</f>
        <v>0</v>
      </c>
      <c r="KR66" s="0" t="n">
        <f aca="false">IF(ISNUMBER(FIND(KR$1,$D66))=$AO$1,1,0)*VLOOKUP($Z$2,DALYs!$A$2:$MW$40,'Intervention list'!KR$195+1,0)</f>
        <v>0</v>
      </c>
      <c r="KS66" s="0" t="n">
        <f aca="false">IF(ISNUMBER(FIND(KS$1,$D66))=$AO$1,1,0)*VLOOKUP($Z$2,DALYs!$A$2:$MW$40,'Intervention list'!KS$195+1,0)</f>
        <v>0</v>
      </c>
      <c r="KT66" s="0" t="n">
        <f aca="false">IF(ISNUMBER(FIND(KT$1,$D66))=$AO$1,1,0)*VLOOKUP($Z$2,DALYs!$A$2:$MW$40,'Intervention list'!KT$195+1,0)</f>
        <v>0</v>
      </c>
      <c r="KU66" s="0" t="n">
        <f aca="false">IF(ISNUMBER(FIND(KU$1,$D66))=$AO$1,1,0)*VLOOKUP($Z$2,DALYs!$A$2:$MW$40,'Intervention list'!KU$195+1,0)</f>
        <v>0</v>
      </c>
      <c r="KV66" s="0" t="n">
        <f aca="false">IF(ISNUMBER(FIND(KV$1,$D66))=$AO$1,1,0)*VLOOKUP($Z$2,DALYs!$A$2:$MW$40,'Intervention list'!KV$195+1,0)</f>
        <v>0</v>
      </c>
      <c r="KW66" s="0" t="n">
        <f aca="false">IF(ISNUMBER(FIND(KW$1,$D66))=$AO$1,1,0)*VLOOKUP($Z$2,DALYs!$A$2:$MW$40,'Intervention list'!KW$195+1,0)</f>
        <v>0</v>
      </c>
      <c r="KX66" s="0" t="n">
        <f aca="false">IF(ISNUMBER(FIND(KX$1,$D66))=$AO$1,1,0)*VLOOKUP($Z$2,DALYs!$A$2:$MW$40,'Intervention list'!KX$195+1,0)</f>
        <v>0</v>
      </c>
      <c r="KY66" s="0" t="n">
        <f aca="false">IF(ISNUMBER(FIND(KY$1,$D66))=$AO$1,1,0)*VLOOKUP($Z$2,DALYs!$A$2:$MW$40,'Intervention list'!KY$195+1,0)</f>
        <v>0</v>
      </c>
      <c r="KZ66" s="0" t="n">
        <f aca="false">IF(ISNUMBER(FIND(KZ$1,$D66))=$AO$1,1,0)*VLOOKUP($Z$2,DALYs!$A$2:$MW$40,'Intervention list'!KZ$195+1,0)</f>
        <v>0</v>
      </c>
      <c r="LA66" s="0" t="n">
        <f aca="false">IF(ISNUMBER(FIND(LA$1,$D66))=$AO$1,1,0)*VLOOKUP($Z$2,DALYs!$A$2:$MW$40,'Intervention list'!LA$195+1,0)</f>
        <v>0</v>
      </c>
      <c r="LB66" s="0" t="n">
        <f aca="false">IF(ISNUMBER(FIND(LB$1,$D66))=$AO$1,1,0)*VLOOKUP($Z$2,DALYs!$A$2:$MW$40,'Intervention list'!LB$195+1,0)</f>
        <v>0</v>
      </c>
      <c r="LC66" s="0" t="n">
        <f aca="false">IF(ISNUMBER(FIND(LC$1,$D66))=$AO$1,1,0)*VLOOKUP($Z$2,DALYs!$A$2:$MW$40,'Intervention list'!LC$195+1,0)</f>
        <v>0</v>
      </c>
      <c r="LD66" s="0" t="n">
        <f aca="false">IF(ISNUMBER(FIND(LD$1,$D66))=$AO$1,1,0)*VLOOKUP($Z$2,DALYs!$A$2:$MW$40,'Intervention list'!LD$195+1,0)</f>
        <v>0</v>
      </c>
      <c r="LE66" s="0" t="n">
        <f aca="false">IF(ISNUMBER(FIND(LE$1,$D66))=$AO$1,1,0)*VLOOKUP($Z$2,DALYs!$A$2:$MW$40,'Intervention list'!LE$195+1,0)</f>
        <v>0</v>
      </c>
      <c r="LF66" s="0" t="n">
        <f aca="false">IF(ISNUMBER(FIND(LF$1,$D66))=$AO$1,1,0)*VLOOKUP($Z$2,DALYs!$A$2:$MW$40,'Intervention list'!LF$195+1,0)</f>
        <v>0</v>
      </c>
      <c r="LG66" s="0" t="n">
        <f aca="false">IF(ISNUMBER(FIND(LG$1,$D66))=$AO$1,1,0)*VLOOKUP($Z$2,DALYs!$A$2:$MW$40,'Intervention list'!LG$195+1,0)</f>
        <v>0</v>
      </c>
      <c r="LH66" s="0" t="n">
        <f aca="false">IF(ISNUMBER(FIND(LH$1,$D66))=$AO$1,1,0)*VLOOKUP($Z$2,DALYs!$A$2:$MW$40,'Intervention list'!LH$195+1,0)</f>
        <v>0</v>
      </c>
      <c r="LI66" s="0" t="n">
        <f aca="false">IF(ISNUMBER(FIND(LI$1,$D66))=$AO$1,1,0)*VLOOKUP($Z$2,DALYs!$A$2:$MW$40,'Intervention list'!LI$195+1,0)</f>
        <v>0</v>
      </c>
      <c r="LJ66" s="0" t="n">
        <f aca="false">IF(ISNUMBER(FIND(LJ$1,$D66))=$AO$1,1,0)*VLOOKUP($Z$2,DALYs!$A$2:$MW$40,'Intervention list'!LJ$195+1,0)</f>
        <v>0</v>
      </c>
      <c r="LK66" s="0" t="n">
        <f aca="false">IF(ISNUMBER(FIND(LK$1,$D66))=$AO$1,1,0)*VLOOKUP($Z$2,DALYs!$A$2:$MW$40,'Intervention list'!LK$195+1,0)</f>
        <v>0</v>
      </c>
      <c r="LL66" s="0" t="n">
        <f aca="false">IF(ISNUMBER(FIND(LL$1,$D66))=$AO$1,1,0)*VLOOKUP($Z$2,DALYs!$A$2:$MW$40,'Intervention list'!LL$195+1,0)</f>
        <v>0</v>
      </c>
      <c r="LM66" s="0" t="n">
        <f aca="false">IF(ISNUMBER(FIND(LM$1,$D66))=$AO$1,1,0)*VLOOKUP($Z$2,DALYs!$A$2:$MW$40,'Intervention list'!LM$195+1,0)</f>
        <v>0</v>
      </c>
      <c r="LN66" s="0" t="n">
        <f aca="false">IF(ISNUMBER(FIND(LN$1,$D66))=$AO$1,1,0)*VLOOKUP($Z$2,DALYs!$A$2:$MW$40,'Intervention list'!LN$195+1,0)</f>
        <v>0</v>
      </c>
      <c r="LO66" s="0" t="n">
        <f aca="false">IF(ISNUMBER(FIND(LO$1,$D66))=$AO$1,1,0)*VLOOKUP($Z$2,DALYs!$A$2:$MW$40,'Intervention list'!LO$195+1,0)</f>
        <v>0</v>
      </c>
      <c r="LP66" s="0" t="n">
        <f aca="false">IF(ISNUMBER(FIND(LP$1,$D66))=$AO$1,1,0)*VLOOKUP($Z$2,DALYs!$A$2:$MW$40,'Intervention list'!LP$195+1,0)</f>
        <v>0</v>
      </c>
      <c r="LQ66" s="0" t="n">
        <f aca="false">IF(ISNUMBER(FIND(LQ$1,$D66))=$AO$1,1,0)*VLOOKUP($Z$2,DALYs!$A$2:$MW$40,'Intervention list'!LQ$195+1,0)</f>
        <v>0</v>
      </c>
      <c r="LR66" s="0" t="n">
        <f aca="false">IF(ISNUMBER(FIND(LR$1,$D66))=$AO$1,1,0)*VLOOKUP($Z$2,DALYs!$A$2:$MW$40,'Intervention list'!LR$195+1,0)</f>
        <v>0</v>
      </c>
      <c r="LS66" s="0" t="n">
        <f aca="false">IF(ISNUMBER(FIND(LS$1,$D66))=$AO$1,1,0)*VLOOKUP($Z$2,DALYs!$A$2:$MW$40,'Intervention list'!LS$195+1,0)</f>
        <v>0</v>
      </c>
      <c r="LT66" s="0" t="n">
        <f aca="false">IF(ISNUMBER(FIND(LT$1,$D66))=$AO$1,1,0)*VLOOKUP($Z$2,DALYs!$A$2:$MW$40,'Intervention list'!LT$195+1,0)</f>
        <v>0</v>
      </c>
      <c r="LU66" s="0" t="n">
        <f aca="false">IF(ISNUMBER(FIND(LU$1,$D66))=$AO$1,1,0)*VLOOKUP($Z$2,DALYs!$A$2:$MW$40,'Intervention list'!LU$195+1,0)</f>
        <v>0</v>
      </c>
      <c r="LV66" s="0" t="n">
        <f aca="false">IF(ISNUMBER(FIND(LV$1,$D66))=$AO$1,1,0)*VLOOKUP($Z$2,DALYs!$A$2:$MW$40,'Intervention list'!LV$195+1,0)</f>
        <v>0</v>
      </c>
      <c r="LW66" s="0" t="n">
        <f aca="false">IF(ISNUMBER(FIND(LW$1,$D66))=$AO$1,1,0)*VLOOKUP($Z$2,DALYs!$A$2:$MW$40,'Intervention list'!LW$195+1,0)</f>
        <v>0</v>
      </c>
      <c r="LX66" s="0" t="n">
        <f aca="false">IF(ISNUMBER(FIND(LX$1,$D66))=$AO$1,1,0)*VLOOKUP($Z$2,DALYs!$A$2:$MW$40,'Intervention list'!LX$195+1,0)</f>
        <v>0</v>
      </c>
      <c r="LY66" s="0" t="n">
        <f aca="false">IF(ISNUMBER(FIND(LY$1,$D66))=$AO$1,1,0)*VLOOKUP($Z$2,DALYs!$A$2:$MW$40,'Intervention list'!LY$195+1,0)</f>
        <v>0</v>
      </c>
      <c r="LZ66" s="0" t="n">
        <f aca="false">IF(ISNUMBER(FIND(LZ$1,$D66))=$AO$1,1,0)*VLOOKUP($Z$2,DALYs!$A$2:$MW$40,'Intervention list'!LZ$195+1,0)</f>
        <v>0</v>
      </c>
      <c r="MA66" s="0" t="n">
        <f aca="false">IF(ISNUMBER(FIND(MA$1,$D66))=$AO$1,1,0)*VLOOKUP($Z$2,DALYs!$A$2:$MW$40,'Intervention list'!MA$195+1,0)</f>
        <v>0</v>
      </c>
      <c r="MB66" s="0" t="n">
        <f aca="false">IF(ISNUMBER(FIND(MB$1,$D66))=$AO$1,1,0)*VLOOKUP($Z$2,DALYs!$A$2:$MW$40,'Intervention list'!MB$195+1,0)</f>
        <v>0</v>
      </c>
      <c r="MC66" s="0" t="n">
        <f aca="false">IF(ISNUMBER(FIND(MC$1,$D66))=$AO$1,1,0)*VLOOKUP($Z$2,DALYs!$A$2:$MW$40,'Intervention list'!MC$195+1,0)</f>
        <v>0</v>
      </c>
      <c r="MD66" s="0" t="n">
        <f aca="false">IF(ISNUMBER(FIND(MD$1,$D66))=$AO$1,1,0)*VLOOKUP($Z$2,DALYs!$A$2:$MW$40,'Intervention list'!MD$195+1,0)</f>
        <v>0</v>
      </c>
      <c r="ME66" s="0" t="n">
        <f aca="false">IF(ISNUMBER(FIND(ME$1,$D66))=$AO$1,1,0)*VLOOKUP($Z$2,DALYs!$A$2:$MW$40,'Intervention list'!ME$195+1,0)</f>
        <v>0</v>
      </c>
      <c r="MF66" s="0" t="n">
        <f aca="false">IF(ISNUMBER(FIND(MF$1,$D66))=$AO$1,1,0)*VLOOKUP($Z$2,DALYs!$A$2:$MW$40,'Intervention list'!MF$195+1,0)</f>
        <v>0</v>
      </c>
      <c r="MG66" s="0" t="n">
        <f aca="false">IF(ISNUMBER(FIND(MG$1,$D66))=$AO$1,1,0)*VLOOKUP($Z$2,DALYs!$A$2:$MW$40,'Intervention list'!MG$195+1,0)</f>
        <v>0</v>
      </c>
      <c r="MH66" s="0" t="n">
        <f aca="false">IF(ISNUMBER(FIND(MH$1,$D66))=$AO$1,1,0)*VLOOKUP($Z$2,DALYs!$A$2:$MW$40,'Intervention list'!MH$195+1,0)</f>
        <v>0</v>
      </c>
      <c r="MI66" s="0" t="n">
        <f aca="false">IF(ISNUMBER(FIND(MI$1,$D66))=$AO$1,1,0)*VLOOKUP($Z$2,DALYs!$A$2:$MW$40,'Intervention list'!MI$195+1,0)</f>
        <v>0</v>
      </c>
      <c r="MJ66" s="0" t="n">
        <f aca="false">IF(ISNUMBER(FIND(MJ$1,$D66))=$AO$1,1,0)*VLOOKUP($Z$2,DALYs!$A$2:$MW$40,'Intervention list'!MJ$195+1,0)</f>
        <v>0</v>
      </c>
      <c r="MK66" s="0" t="n">
        <f aca="false">IF(ISNUMBER(FIND(MK$1,$D66))=$AO$1,1,0)*VLOOKUP($Z$2,DALYs!$A$2:$MW$40,'Intervention list'!MK$195+1,0)</f>
        <v>0</v>
      </c>
      <c r="ML66" s="0" t="n">
        <f aca="false">IF(ISNUMBER(FIND(ML$1,$D66))=$AO$1,1,0)*VLOOKUP($Z$2,DALYs!$A$2:$MW$40,'Intervention list'!ML$195+1,0)</f>
        <v>0</v>
      </c>
      <c r="MM66" s="0" t="n">
        <f aca="false">IF(ISNUMBER(FIND(MM$1,$D66))=$AO$1,1,0)*VLOOKUP($Z$2,DALYs!$A$2:$MW$40,'Intervention list'!MM$195+1,0)</f>
        <v>0</v>
      </c>
      <c r="MN66" s="0" t="n">
        <f aca="false">IF(ISNUMBER(FIND(MN$1,$D66))=$AO$1,1,0)*VLOOKUP($Z$2,DALYs!$A$2:$MW$40,'Intervention list'!MN$195+1,0)</f>
        <v>0</v>
      </c>
      <c r="MO66" s="0" t="n">
        <f aca="false">IF(ISNUMBER(FIND(MO$1,$D66))=$AO$1,1,0)*VLOOKUP($Z$2,DALYs!$A$2:$MW$40,'Intervention list'!MO$195+1,0)</f>
        <v>0</v>
      </c>
      <c r="MP66" s="0" t="n">
        <f aca="false">IF(ISNUMBER(FIND(MP$1,$D66))=$AO$1,1,0)*VLOOKUP($Z$2,DALYs!$A$2:$MW$40,'Intervention list'!MP$195+1,0)</f>
        <v>0</v>
      </c>
      <c r="MQ66" s="0" t="n">
        <f aca="false">IF(ISNUMBER(FIND(MQ$1,$D66))=$AO$1,1,0)*VLOOKUP($Z$2,DALYs!$A$2:$MW$40,'Intervention list'!MQ$195+1,0)</f>
        <v>0</v>
      </c>
      <c r="MR66" s="0" t="n">
        <f aca="false">IF(ISNUMBER(FIND(MR$1,$D66))=$AO$1,1,0)*VLOOKUP($Z$2,DALYs!$A$2:$MW$40,'Intervention list'!MR$195+1,0)</f>
        <v>0</v>
      </c>
      <c r="MS66" s="0" t="n">
        <f aca="false">IF(ISNUMBER(FIND(MS$1,$D66))=$AO$1,1,0)*VLOOKUP($Z$2,DALYs!$A$2:$MW$40,'Intervention list'!MS$195+1,0)</f>
        <v>0</v>
      </c>
      <c r="MT66" s="0" t="n">
        <f aca="false">IF(ISNUMBER(FIND(MT$1,$D66))=$AO$1,1,0)*VLOOKUP($Z$2,DALYs!$A$2:$MW$40,'Intervention list'!MT$195+1,0)</f>
        <v>0</v>
      </c>
      <c r="MU66" s="0" t="n">
        <f aca="false">IF(ISNUMBER(FIND(MU$1,$D66))=$AO$1,1,0)*VLOOKUP($Z$2,DALYs!$A$2:$MW$40,'Intervention list'!MU$195+1,0)</f>
        <v>0</v>
      </c>
      <c r="MV66" s="0" t="n">
        <f aca="false">IF(ISNUMBER(FIND(MV$1,$D66))=$AO$1,1,0)*VLOOKUP($Z$2,DALYs!$A$2:$MW$40,'Intervention list'!MV$195+1,0)</f>
        <v>0</v>
      </c>
      <c r="MW66" s="0" t="n">
        <f aca="false">IF(ISNUMBER(FIND(MW$1,$D66))=$AO$1,1,0)*VLOOKUP($Z$2,DALYs!$A$2:$MW$40,'Intervention list'!MW$195+1,0)</f>
        <v>0</v>
      </c>
      <c r="MX66" s="0" t="n">
        <f aca="false">IF(ISNUMBER(FIND(MX$1,$D66))=$AO$1,1,0)*VLOOKUP($Z$2,DALYs!$A$2:$MW$40,'Intervention list'!MX$195+1,0)</f>
        <v>0</v>
      </c>
      <c r="MY66" s="0" t="n">
        <f aca="false">IF(ISNUMBER(FIND(MY$1,$D66))=$AO$1,1,0)*VLOOKUP($Z$2,DALYs!$A$2:$MW$40,'Intervention list'!MY$195+1,0)</f>
        <v>0</v>
      </c>
      <c r="MZ66" s="0" t="n">
        <f aca="false">IF(ISNUMBER(FIND(MZ$1,$D66))=$AO$1,1,0)*VLOOKUP($Z$2,DALYs!$A$2:$MW$40,'Intervention list'!MZ$195+1,0)</f>
        <v>0</v>
      </c>
      <c r="NA66" s="0" t="n">
        <f aca="false">IF(ISNUMBER(FIND(NA$1,$D66))=$AO$1,1,0)*VLOOKUP($Z$2,DALYs!$A$2:$MW$40,'Intervention list'!NA$195+1,0)</f>
        <v>0</v>
      </c>
      <c r="NB66" s="0" t="n">
        <f aca="false">IF(ISNUMBER(FIND(NB$1,$D66))=$AO$1,1,0)*VLOOKUP($Z$2,DALYs!$A$2:$MW$40,'Intervention list'!NB$195+1,0)</f>
        <v>0</v>
      </c>
      <c r="NC66" s="0" t="n">
        <f aca="false">IF(ISNUMBER(FIND(NC$1,$D66))=$AO$1,1,0)*VLOOKUP($Z$2,DALYs!$A$2:$MW$40,'Intervention list'!NC$195+1,0)</f>
        <v>0</v>
      </c>
      <c r="ND66" s="0" t="n">
        <f aca="false">IF(ISNUMBER(FIND(ND$1,$D66))=$AO$1,1,0)*VLOOKUP($Z$2,DALYs!$A$2:$MW$40,'Intervention list'!ND$195+1,0)</f>
        <v>0</v>
      </c>
      <c r="NE66" s="0" t="n">
        <f aca="false">IF(ISNUMBER(FIND(NE$1,$D66))=$AO$1,1,0)*VLOOKUP($Z$2,DALYs!$A$2:$MW$40,'Intervention list'!NE$195+1,0)</f>
        <v>0</v>
      </c>
      <c r="NF66" s="0" t="n">
        <f aca="false">IF(ISNUMBER(FIND(NF$1,$D66))=$AO$1,1,0)*VLOOKUP($Z$2,DALYs!$A$2:$MW$40,'Intervention list'!NF$195+1,0)</f>
        <v>0</v>
      </c>
      <c r="NG66" s="0" t="n">
        <f aca="false">IF(ISNUMBER(FIND(NG$1,$D66))=$AO$1,1,0)*VLOOKUP($Z$2,DALYs!$A$2:$MW$40,'Intervention list'!NG$195+1,0)</f>
        <v>0</v>
      </c>
      <c r="NH66" s="0" t="n">
        <f aca="false">IF(ISNUMBER(FIND(NH$1,$D66))=$AO$1,1,0)*VLOOKUP($Z$2,DALYs!$A$2:$MW$40,'Intervention list'!NH$195+1,0)</f>
        <v>0</v>
      </c>
      <c r="NI66" s="0" t="n">
        <f aca="false">IF(ISNUMBER(FIND(NI$1,$D66))=$AO$1,1,0)*VLOOKUP($Z$2,DALYs!$A$2:$MW$40,'Intervention list'!NI$195+1,0)</f>
        <v>0</v>
      </c>
      <c r="NJ66" s="0" t="n">
        <f aca="false">IF(ISNUMBER(FIND(NJ$1,$D66))=$AO$1,1,0)*VLOOKUP($Z$2,DALYs!$A$2:$MW$40,'Intervention list'!NJ$195+1,0)</f>
        <v>0</v>
      </c>
      <c r="NK66" s="0" t="n">
        <f aca="false">IF(ISNUMBER(FIND(NK$1,$D66))=$AO$1,1,0)*VLOOKUP($Z$2,DALYs!$A$2:$MW$40,'Intervention list'!NK$195+1,0)</f>
        <v>0</v>
      </c>
      <c r="NL66" s="0" t="n">
        <f aca="false">IF(ISNUMBER(FIND(NL$1,$D66))=$AO$1,1,0)*VLOOKUP($Z$2,DALYs!$A$2:$MW$40,'Intervention list'!NL$195+1,0)</f>
        <v>0</v>
      </c>
      <c r="NM66" s="0" t="n">
        <f aca="false">IF(ISNUMBER(FIND(NM$1,$D66))=$AO$1,1,0)*VLOOKUP($Z$2,DALYs!$A$2:$MW$40,'Intervention list'!NM$195+1,0)</f>
        <v>0</v>
      </c>
      <c r="NN66" s="0" t="n">
        <f aca="false">IF(ISNUMBER(FIND(NN$1,$D66))=$AO$1,1,0)*VLOOKUP($Z$2,DALYs!$A$2:$MW$40,'Intervention list'!NN$195+1,0)</f>
        <v>0</v>
      </c>
      <c r="NO66" s="0" t="n">
        <f aca="false">IF(ISNUMBER(FIND(NO$1,$D66))=$AO$1,1,0)*VLOOKUP($Z$2,DALYs!$A$2:$MW$40,'Intervention list'!NO$195+1,0)</f>
        <v>0</v>
      </c>
      <c r="NP66" s="0" t="n">
        <f aca="false">IF(ISNUMBER(FIND(NP$1,$D66))=$AO$1,1,0)*VLOOKUP($Z$2,DALYs!$A$2:$MW$40,'Intervention list'!NP$195+1,0)</f>
        <v>0</v>
      </c>
      <c r="NQ66" s="0" t="n">
        <f aca="false">IF(ISNUMBER(FIND(NQ$1,$D66))=$AO$1,1,0)*VLOOKUP($Z$2,DALYs!$A$2:$MW$40,'Intervention list'!NQ$195+1,0)</f>
        <v>0</v>
      </c>
      <c r="NR66" s="0" t="n">
        <f aca="false">IF(ISNUMBER(FIND(NR$1,$D66))=$AO$1,1,0)*VLOOKUP($Z$2,DALYs!$A$2:$MW$40,'Intervention list'!NR$195+1,0)</f>
        <v>0</v>
      </c>
      <c r="NS66" s="0" t="n">
        <f aca="false">IF(ISNUMBER(FIND(NS$1,$D66))=$AO$1,1,0)*VLOOKUP($Z$2,DALYs!$A$2:$MW$40,'Intervention list'!NS$195+1,0)</f>
        <v>0</v>
      </c>
      <c r="NT66" s="0" t="n">
        <f aca="false">IF(ISNUMBER(FIND(NT$1,$D66))=$AO$1,1,0)*VLOOKUP($Z$2,DALYs!$A$2:$MW$40,'Intervention list'!NT$195+1,0)</f>
        <v>0</v>
      </c>
      <c r="NU66" s="0" t="n">
        <f aca="false">IF(ISNUMBER(FIND(NU$1,$D66))=$AO$1,1,0)*VLOOKUP($Z$2,DALYs!$A$2:$MW$40,'Intervention list'!NU$195+1,0)</f>
        <v>0</v>
      </c>
      <c r="NV66" s="0" t="n">
        <f aca="false">IF(ISNUMBER(FIND(NV$1,$D66))=$AO$1,1,0)*VLOOKUP($Z$2,DALYs!$A$2:$MW$40,'Intervention list'!NV$195+1,0)</f>
        <v>0</v>
      </c>
      <c r="NW66" s="0" t="n">
        <f aca="false">IF(ISNUMBER(FIND(NW$1,$D66))=$AO$1,1,0)*VLOOKUP($Z$2,DALYs!$A$2:$MW$40,'Intervention list'!NW$195+1,0)</f>
        <v>0</v>
      </c>
      <c r="NX66" s="0" t="n">
        <f aca="false">IF(ISNUMBER(FIND(NX$1,$D66))=$AO$1,1,0)*VLOOKUP($Z$2,DALYs!$A$2:$MW$40,'Intervention list'!NX$195+1,0)</f>
        <v>0</v>
      </c>
      <c r="NY66" s="0" t="n">
        <f aca="false">IF(ISNUMBER(FIND(NY$1,$D66))=$AO$1,1,0)*VLOOKUP($Z$2,DALYs!$A$2:$MW$40,'Intervention list'!NY$195+1,0)</f>
        <v>0</v>
      </c>
      <c r="NZ66" s="0" t="n">
        <f aca="false">IF(ISNUMBER(FIND(NZ$1,$D66))=$AO$1,1,0)*VLOOKUP($Z$2,DALYs!$A$2:$MW$40,'Intervention list'!NZ$195+1,0)</f>
        <v>0</v>
      </c>
      <c r="OA66" s="0" t="n">
        <f aca="false">IF(ISNUMBER(FIND(OA$1,$D66))=$AO$1,1,0)*VLOOKUP($Z$2,DALYs!$A$2:$MW$40,'Intervention list'!OA$195+1,0)</f>
        <v>0</v>
      </c>
      <c r="OB66" s="0" t="n">
        <f aca="false">IF(ISNUMBER(FIND(OB$1,$D66))=$AO$1,1,0)*VLOOKUP($Z$2,DALYs!$A$2:$MW$40,'Intervention list'!OB$195+1,0)</f>
        <v>0</v>
      </c>
      <c r="OC66" s="0" t="n">
        <f aca="false">IF(ISNUMBER(FIND(OC$1,$D66))=$AO$1,1,0)*VLOOKUP($Z$2,DALYs!$A$2:$MW$40,'Intervention list'!OC$195+1,0)</f>
        <v>0</v>
      </c>
      <c r="OD66" s="0" t="n">
        <f aca="false">IF(ISNUMBER(FIND(OD$1,$D66))=$AO$1,1,0)*VLOOKUP($Z$2,DALYs!$A$2:$MW$40,'Intervention list'!OD$195+1,0)</f>
        <v>0</v>
      </c>
      <c r="OE66" s="0" t="n">
        <f aca="false">IF(ISNUMBER(FIND(OE$1,$D66))=$AO$1,1,0)*VLOOKUP($Z$2,DALYs!$A$2:$MW$40,'Intervention list'!OE$195+1,0)</f>
        <v>0</v>
      </c>
      <c r="OF66" s="0" t="n">
        <f aca="false">IF(ISNUMBER(FIND(OF$1,$D66))=$AO$1,1,0)*VLOOKUP($Z$2,DALYs!$A$2:$MW$40,'Intervention list'!OF$195+1,0)</f>
        <v>0</v>
      </c>
      <c r="OG66" s="0" t="n">
        <f aca="false">IF(ISNUMBER(FIND(OG$1,$D66))=$AO$1,1,0)*VLOOKUP($Z$2,DALYs!$A$2:$MW$40,'Intervention list'!OG$195+1,0)</f>
        <v>0</v>
      </c>
      <c r="OH66" s="0" t="n">
        <f aca="false">IF(ISNUMBER(FIND(OH$1,$D66))=$AO$1,1,0)*VLOOKUP($Z$2,DALYs!$A$2:$MW$40,'Intervention list'!OH$195+1,0)</f>
        <v>0</v>
      </c>
      <c r="OI66" s="0" t="n">
        <f aca="false">IF(ISNUMBER(FIND(OI$1,$D66))=$AO$1,1,0)*VLOOKUP($Z$2,DALYs!$A$2:$MW$40,'Intervention list'!OI$195+1,0)</f>
        <v>0</v>
      </c>
      <c r="OJ66" s="0" t="n">
        <f aca="false">IF(ISNUMBER(FIND(OJ$1,$D66))=$AO$1,1,0)*VLOOKUP($Z$2,DALYs!$A$2:$MW$40,'Intervention list'!OJ$195+1,0)</f>
        <v>0</v>
      </c>
      <c r="OK66" s="0" t="n">
        <f aca="false">IF(ISNUMBER(FIND(OK$1,$D66))=$AO$1,1,0)*VLOOKUP($Z$2,DALYs!$A$2:$MW$40,'Intervention list'!OK$195+1,0)</f>
        <v>0</v>
      </c>
      <c r="OL66" s="0" t="n">
        <f aca="false">IF(ISNUMBER(FIND(OL$1,$D66))=$AO$1,1,0)*VLOOKUP($Z$2,DALYs!$A$2:$MW$40,'Intervention list'!OL$195+1,0)</f>
        <v>0</v>
      </c>
      <c r="OM66" s="0" t="n">
        <f aca="false">IF(ISNUMBER(FIND(OM$1,$D66))=$AO$1,1,0)*VLOOKUP($Z$2,DALYs!$A$2:$MW$40,'Intervention list'!OM$195+1,0)</f>
        <v>0</v>
      </c>
      <c r="ON66" s="0" t="n">
        <f aca="false">IF(ISNUMBER(FIND(ON$1,$D66))=$AO$1,1,0)*VLOOKUP($Z$2,DALYs!$A$2:$MW$40,'Intervention list'!ON$195+1,0)</f>
        <v>0</v>
      </c>
      <c r="OO66" s="0" t="n">
        <f aca="false">IF(ISNUMBER(FIND(OO$1,$D66))=$AO$1,1,0)*VLOOKUP($Z$2,DALYs!$A$2:$MW$40,'Intervention list'!OO$195+1,0)</f>
        <v>0</v>
      </c>
      <c r="OP66" s="0" t="n">
        <f aca="false">IF(ISNUMBER(FIND(OP$1,$D66))=$AO$1,1,0)*VLOOKUP($Z$2,DALYs!$A$2:$MW$40,'Intervention list'!OP$195+1,0)</f>
        <v>0</v>
      </c>
      <c r="OQ66" s="0" t="n">
        <f aca="false">IF(ISNUMBER(FIND(OQ$1,$D66))=$AO$1,1,0)*VLOOKUP($Z$2,DALYs!$A$2:$MW$40,'Intervention list'!OQ$195+1,0)</f>
        <v>0</v>
      </c>
      <c r="OR66" s="0" t="n">
        <f aca="false">IF(ISNUMBER(FIND(OR$1,$D66))=$AO$1,1,0)*VLOOKUP($Z$2,DALYs!$A$2:$MW$40,'Intervention list'!OR$195+1,0)</f>
        <v>0</v>
      </c>
      <c r="OS66" s="0" t="n">
        <f aca="false">IF(ISNUMBER(FIND(OS$1,$D66))=$AO$1,1,0)*VLOOKUP($Z$2,DALYs!$A$2:$MW$40,'Intervention list'!OS$195+1,0)</f>
        <v>0</v>
      </c>
      <c r="OT66" s="0" t="n">
        <f aca="false">IF(ISNUMBER(FIND(OT$1,$D66))=$AO$1,1,0)*VLOOKUP($Z$2,DALYs!$A$2:$MW$40,'Intervention list'!OT$195+1,0)</f>
        <v>0</v>
      </c>
      <c r="OU66" s="0" t="n">
        <f aca="false">IF(ISNUMBER(FIND(OU$1,$D66))=$AO$1,1,0)*VLOOKUP($Z$2,DALYs!$A$2:$MW$40,'Intervention list'!OU$195+1,0)</f>
        <v>0</v>
      </c>
      <c r="OV66" s="0" t="n">
        <f aca="false">IF(ISNUMBER(FIND(OV$1,$D66))=$AO$1,1,0)*VLOOKUP($Z$2,DALYs!$A$2:$MW$40,'Intervention list'!OV$195+1,0)</f>
        <v>0</v>
      </c>
      <c r="OW66" s="0" t="n">
        <f aca="false">IF(ISNUMBER(FIND(OW$1,$D66))=$AO$1,1,0)*VLOOKUP($Z$2,DALYs!$A$2:$MW$40,'Intervention list'!OW$195+1,0)</f>
        <v>0</v>
      </c>
      <c r="OX66" s="0" t="n">
        <f aca="false">IF(ISNUMBER(FIND(OX$1,$D66))=$AO$1,1,0)*VLOOKUP($Z$2,DALYs!$A$2:$MW$40,'Intervention list'!OX$195+1,0)</f>
        <v>0</v>
      </c>
    </row>
    <row r="67" customFormat="false" ht="15.75" hidden="false" customHeight="false" outlineLevel="0" collapsed="false">
      <c r="A67" s="6" t="s">
        <v>339</v>
      </c>
      <c r="B67" s="6" t="s">
        <v>282</v>
      </c>
      <c r="C67" s="26" t="s">
        <v>324</v>
      </c>
      <c r="D67" s="7" t="s">
        <v>340</v>
      </c>
      <c r="E67" s="7" t="str">
        <f aca="false">SUBSTITUTE(D67,0.2,X67)</f>
        <v>Maternal hemorrhage: 0.1</v>
      </c>
      <c r="F67" s="0" t="s">
        <v>40</v>
      </c>
      <c r="G67" s="8" t="n">
        <v>161.221248957112</v>
      </c>
      <c r="H67" s="9" t="n">
        <v>322.2</v>
      </c>
      <c r="I67" s="9" t="n">
        <f aca="false">IF(H67="","",(H67*(VLOOKUP($Z$2,Worksheet,11,0)^4)))</f>
        <v>469.475420821533</v>
      </c>
      <c r="J67" s="9" t="n">
        <f aca="false">IF(I67="","",I67*VLOOKUP($Z$2,Worksheet,12,0))</f>
        <v>526.192727783555</v>
      </c>
      <c r="K67" s="9" t="n">
        <f aca="false">IF(I67="","",I67*VLOOKUP($Z$2, Worksheet, 13, 0))</f>
        <v>460.937536064959</v>
      </c>
      <c r="L67" s="9" t="n">
        <f aca="false">IF(J67="",VLOOKUP($Z$2, Worksheet, 14, 0),J67)</f>
        <v>526.192727783555</v>
      </c>
      <c r="M67" s="9" t="n">
        <f aca="false">IF(L67&lt;VLOOKUP($Z$2,'Country sheet'!$A$3:$P$41,15,0), VLOOKUP($Z$2,'Country sheet'!$A$3:$P$41,15,0), L67)/0.7</f>
        <v>751.70389683365</v>
      </c>
      <c r="N67" s="27" t="n">
        <f aca="false">IFERROR(IF(AC67=$AO$1,VLOOKUP(F67,AO$42:AX$46,MATCH(AC$1,AP$41:AX$41,0)+1,0)/COUNTIFS($F$2:$F$194,$F67,$AC$2:$AC$194,$AO$1),0),0) + IFERROR(IF(AD67=$AO$1,VLOOKUP(F67,AO$42:AX$46,MATCH(AD$1,AP$41:AX$41,0)+1,0)/COUNTIFS($F$2:$F$194,$F67,$AD$2:$AD$194,$AO$1),0),0) + IFERROR(IF(AE67=$AO$1,VLOOKUP(F67,AO$42:AX$46,MATCH(AE$1,AP$41:AX$41,0)+1,0)/COUNTIFS($F$2:$F$194,$F67,$AE$2:$AE$194,$AO$1),0),0) + IFERROR(IF(AF67=$AO$1,VLOOKUP(F67,AO$42:AX$46,MATCH(AF$1,AP$41:AX$41,0)+1,0)/COUNTIFS($F$2:$F$194,$F67,$AF$2:$AF$194,$AO$1),0),0) + IFERROR(IF(AG67=$AO$1,VLOOKUP(F67,AO$42:AX$46,MATCH(AG$1,AP$41:AX$41,0)+1,0)/COUNTIFS($F$2:$F$194,$F67,$AG$2:$AG$194,$AO$1),0),0) + IFERROR(IF(AH67=$AO$1,VLOOKUP(F67,AO$42:AX$46,MATCH(AH$1,AP$41:AX$41,0)+1,0)/COUNTIFS($F$2:$F$194,$F67,$AH$2:$AH$194,$AO$1),0),0) + IFERROR(IF(AI67=$AO$1,VLOOKUP(F67,AO$42:AX$46,MATCH(AI$1,AP$41:AX$41,0)+1,0)/COUNTIFS($F$2:$F$194,$F67,$AI$2:$AI$194,$AO$1),0),0) + IFERROR(IF(AJ67=$AO$1,VLOOKUP(F67,AO$42:AX$46,MATCH(AJ$1,AP$41:AX$41,0)+1,0)/COUNTIFS($F$2:$F$194,$F67,$AJ$2:$AJ$194,$AO$1),0),0) + IFERROR(IF(AK67=$AO$1,VLOOKUP(F67,AO$42:AX$46,MATCH(AK$1,AP$41:AX$41,0)+1,0)/COUNTIFS($F$2:$F$194,$F67,$AK$2:$AK$194,$AO$1),0),0)</f>
        <v>0</v>
      </c>
      <c r="O67" s="9" t="n">
        <v>1</v>
      </c>
      <c r="P67" s="9" t="n">
        <v>5</v>
      </c>
      <c r="Q67" s="0" t="n">
        <f aca="false">SUM(BC67:OX67)</f>
        <v>4300.89854389388</v>
      </c>
      <c r="R67" s="0" t="n">
        <f aca="false">IF(VLOOKUP($Z$2,CET!$A$4:$L$42,12,0)="Low income",_xlfn.IFS(S67=0.2,0.1,S67=0.1,0.05,S67=0.5,0.4,S67=0.35,0.25),S67)</f>
        <v>0.5</v>
      </c>
      <c r="S67" s="0" t="n">
        <v>0.5</v>
      </c>
      <c r="T67" s="0" t="n">
        <v>0.8</v>
      </c>
      <c r="U67" s="0" t="n">
        <f aca="false">N67/M67</f>
        <v>0</v>
      </c>
      <c r="V67" s="0" t="n">
        <f aca="false">IFERROR(U67/Q67,0)</f>
        <v>0</v>
      </c>
      <c r="W67" s="0" t="n">
        <f aca="false">(T67/R67)*V67</f>
        <v>0</v>
      </c>
      <c r="X67" s="28" t="n">
        <f aca="false">IF(W67=0,0,IF(W67&lt;=0.8,IF(W67&lt;0.05,0.05,W67),0.8))</f>
        <v>0</v>
      </c>
      <c r="Y67" s="28"/>
      <c r="AC67" s="34" t="n">
        <f aca="false">ISNUMBER(FIND(AC$1,$C67))</f>
        <v>0</v>
      </c>
      <c r="AD67" s="33" t="n">
        <f aca="false">ISNUMBER(FIND(AD$1,$C67))</f>
        <v>0</v>
      </c>
      <c r="AE67" s="33" t="n">
        <f aca="false">ISNUMBER(FIND(AE$1,$C67))</f>
        <v>0</v>
      </c>
      <c r="AF67" s="33" t="n">
        <f aca="false">ISNUMBER(FIND(AF$1,$C67))</f>
        <v>0</v>
      </c>
      <c r="AG67" s="33" t="n">
        <f aca="false">ISNUMBER(FIND(AG$1,$C67))</f>
        <v>0</v>
      </c>
      <c r="AH67" s="33" t="n">
        <f aca="false">ISNUMBER(FIND(AH$1,$C67))</f>
        <v>0</v>
      </c>
      <c r="AI67" s="33" t="n">
        <f aca="false">ISNUMBER(FIND(AI$1,$C67))</f>
        <v>0</v>
      </c>
      <c r="AJ67" s="33" t="n">
        <f aca="false">ISNUMBER(FIND(AJ$1,$C67))</f>
        <v>0</v>
      </c>
      <c r="AK67" s="35" t="n">
        <f aca="false">ISNUMBER(FIND(AK$1,$C67))</f>
        <v>0</v>
      </c>
      <c r="AL67" s="6"/>
      <c r="AM67" s="33"/>
      <c r="BC67" s="0" t="n">
        <f aca="false">IF(ISNUMBER(FIND(BC$1,$D67))=$AO$1,1,0)*VLOOKUP($Z$2,DALYs!$A$2:$MW$40,'Intervention list'!BC$195+1,0)</f>
        <v>0</v>
      </c>
      <c r="BD67" s="0" t="n">
        <f aca="false">IF(ISNUMBER(FIND(BD$1,$D67))=$AO$1,1,0)*VLOOKUP($Z$2,DALYs!$A$2:$MW$40,'Intervention list'!BD$195+1,0)</f>
        <v>0</v>
      </c>
      <c r="BE67" s="0" t="n">
        <f aca="false">IF(ISNUMBER(FIND(BE$1,$D67))=$AO$1,1,0)*VLOOKUP($Z$2,DALYs!$A$2:$MW$40,'Intervention list'!BE$195+1,0)</f>
        <v>0</v>
      </c>
      <c r="BF67" s="0" t="n">
        <f aca="false">IF(ISNUMBER(FIND(BF$1,$D67))=$AO$1,1,0)*VLOOKUP($Z$2,DALYs!$A$2:$MW$40,'Intervention list'!BF$195+1,0)</f>
        <v>0</v>
      </c>
      <c r="BG67" s="0" t="n">
        <f aca="false">IF(ISNUMBER(FIND(BG$1,$D67))=$AO$1,1,0)*VLOOKUP($Z$2,DALYs!$A$2:$MW$40,'Intervention list'!BG$195+1,0)</f>
        <v>0</v>
      </c>
      <c r="BH67" s="0" t="n">
        <f aca="false">IF(ISNUMBER(FIND(BH$1,$D67))=$AO$1,1,0)*VLOOKUP($Z$2,DALYs!$A$2:$MW$40,'Intervention list'!BH$195+1,0)</f>
        <v>0</v>
      </c>
      <c r="BI67" s="0" t="n">
        <f aca="false">IF(ISNUMBER(FIND(BI$1,$D67))=$AO$1,1,0)*VLOOKUP($Z$2,DALYs!$A$2:$MW$40,'Intervention list'!BI$195+1,0)</f>
        <v>0</v>
      </c>
      <c r="BJ67" s="0" t="n">
        <f aca="false">IF(ISNUMBER(FIND(BJ$1,$D67))=$AO$1,1,0)*VLOOKUP($Z$2,DALYs!$A$2:$MW$40,'Intervention list'!BJ$195+1,0)</f>
        <v>0</v>
      </c>
      <c r="BK67" s="0" t="n">
        <f aca="false">IF(ISNUMBER(FIND(BK$1,$D67))=$AO$1,1,0)*VLOOKUP($Z$2,DALYs!$A$2:$MW$40,'Intervention list'!BK$195+1,0)</f>
        <v>0</v>
      </c>
      <c r="BL67" s="0" t="n">
        <f aca="false">IF(ISNUMBER(FIND(BL$1,$D67))=$AO$1,1,0)*VLOOKUP($Z$2,DALYs!$A$2:$MW$40,'Intervention list'!BL$195+1,0)</f>
        <v>0</v>
      </c>
      <c r="BM67" s="0" t="n">
        <f aca="false">IF(ISNUMBER(FIND(BM$1,$D67))=$AO$1,1,0)*VLOOKUP($Z$2,DALYs!$A$2:$MW$40,'Intervention list'!BM$195+1,0)</f>
        <v>0</v>
      </c>
      <c r="BN67" s="0" t="n">
        <f aca="false">IF(ISNUMBER(FIND(BN$1,$D67))=$AO$1,1,0)*VLOOKUP($Z$2,DALYs!$A$2:$MW$40,'Intervention list'!BN$195+1,0)</f>
        <v>0</v>
      </c>
      <c r="BO67" s="0" t="n">
        <f aca="false">IF(ISNUMBER(FIND(BO$1,$D67))=$AO$1,1,0)*VLOOKUP($Z$2,DALYs!$A$2:$MW$40,'Intervention list'!BO$195+1,0)</f>
        <v>0</v>
      </c>
      <c r="BP67" s="0" t="n">
        <f aca="false">IF(ISNUMBER(FIND(BP$1,$D67))=$AO$1,1,0)*VLOOKUP($Z$2,DALYs!$A$2:$MW$40,'Intervention list'!BP$195+1,0)</f>
        <v>0</v>
      </c>
      <c r="BQ67" s="0" t="n">
        <f aca="false">IF(ISNUMBER(FIND(BQ$1,$D67))=$AO$1,1,0)*VLOOKUP($Z$2,DALYs!$A$2:$MW$40,'Intervention list'!BQ$195+1,0)</f>
        <v>0</v>
      </c>
      <c r="BR67" s="0" t="n">
        <f aca="false">IF(ISNUMBER(FIND(BR$1,$D67))=$AO$1,1,0)*VLOOKUP($Z$2,DALYs!$A$2:$MW$40,'Intervention list'!BR$195+1,0)</f>
        <v>0</v>
      </c>
      <c r="BS67" s="0" t="n">
        <f aca="false">IF(ISNUMBER(FIND(BS$1,$D67))=$AO$1,1,0)*VLOOKUP($Z$2,DALYs!$A$2:$MW$40,'Intervention list'!BS$195+1,0)</f>
        <v>0</v>
      </c>
      <c r="BT67" s="0" t="n">
        <f aca="false">IF(ISNUMBER(FIND(BT$1,$D67))=$AO$1,1,0)*VLOOKUP($Z$2,DALYs!$A$2:$MW$40,'Intervention list'!BT$195+1,0)</f>
        <v>0</v>
      </c>
      <c r="BU67" s="0" t="n">
        <f aca="false">IF(ISNUMBER(FIND(BU$1,$D67))=$AO$1,1,0)*VLOOKUP($Z$2,DALYs!$A$2:$MW$40,'Intervention list'!BU$195+1,0)</f>
        <v>0</v>
      </c>
      <c r="BV67" s="0" t="n">
        <f aca="false">IF(ISNUMBER(FIND(BV$1,$D67))=$AO$1,1,0)*VLOOKUP($Z$2,DALYs!$A$2:$MW$40,'Intervention list'!BV$195+1,0)</f>
        <v>0</v>
      </c>
      <c r="BW67" s="0" t="n">
        <f aca="false">IF(ISNUMBER(FIND(BW$1,$D67))=$AO$1,1,0)*VLOOKUP($Z$2,DALYs!$A$2:$MW$40,'Intervention list'!BW$195+1,0)</f>
        <v>0</v>
      </c>
      <c r="BX67" s="0" t="n">
        <f aca="false">IF(ISNUMBER(FIND(BX$1,$D67))=$AO$1,1,0)*VLOOKUP($Z$2,DALYs!$A$2:$MW$40,'Intervention list'!BX$195+1,0)</f>
        <v>0</v>
      </c>
      <c r="BY67" s="0" t="n">
        <f aca="false">IF(ISNUMBER(FIND(BY$1,$D67))=$AO$1,1,0)*VLOOKUP($Z$2,DALYs!$A$2:$MW$40,'Intervention list'!BY$195+1,0)</f>
        <v>0</v>
      </c>
      <c r="BZ67" s="0" t="n">
        <f aca="false">IF(ISNUMBER(FIND(BZ$1,$D67))=$AO$1,1,0)*VLOOKUP($Z$2,DALYs!$A$2:$MW$40,'Intervention list'!BZ$195+1,0)</f>
        <v>0</v>
      </c>
      <c r="CA67" s="0" t="n">
        <f aca="false">IF(ISNUMBER(FIND(CA$1,$D67))=$AO$1,1,0)*VLOOKUP($Z$2,DALYs!$A$2:$MW$40,'Intervention list'!CA$195+1,0)</f>
        <v>0</v>
      </c>
      <c r="CB67" s="0" t="n">
        <f aca="false">IF(ISNUMBER(FIND(CB$1,$D67))=$AO$1,1,0)*VLOOKUP($Z$2,DALYs!$A$2:$MW$40,'Intervention list'!CB$195+1,0)</f>
        <v>0</v>
      </c>
      <c r="CC67" s="0" t="n">
        <f aca="false">IF(ISNUMBER(FIND(CC$1,$D67))=$AO$1,1,0)*VLOOKUP($Z$2,DALYs!$A$2:$MW$40,'Intervention list'!CC$195+1,0)</f>
        <v>0</v>
      </c>
      <c r="CD67" s="0" t="n">
        <f aca="false">IF(ISNUMBER(FIND(CD$1,$D67))=$AO$1,1,0)*VLOOKUP($Z$2,DALYs!$A$2:$MW$40,'Intervention list'!CD$195+1,0)</f>
        <v>0</v>
      </c>
      <c r="CE67" s="0" t="n">
        <f aca="false">IF(ISNUMBER(FIND(CE$1,$D67))=$AO$1,1,0)*VLOOKUP($Z$2,DALYs!$A$2:$MW$40,'Intervention list'!CE$195+1,0)</f>
        <v>0</v>
      </c>
      <c r="CF67" s="0" t="n">
        <f aca="false">IF(ISNUMBER(FIND(CF$1,$D67))=$AO$1,1,0)*VLOOKUP($Z$2,DALYs!$A$2:$MW$40,'Intervention list'!CF$195+1,0)</f>
        <v>0</v>
      </c>
      <c r="CG67" s="0" t="n">
        <f aca="false">IF(ISNUMBER(FIND(CG$1,$D67))=$AO$1,1,0)*VLOOKUP($Z$2,DALYs!$A$2:$MW$40,'Intervention list'!CG$195+1,0)</f>
        <v>0</v>
      </c>
      <c r="CH67" s="0" t="n">
        <f aca="false">IF(ISNUMBER(FIND(CH$1,$D67))=$AO$1,1,0)*VLOOKUP($Z$2,DALYs!$A$2:$MW$40,'Intervention list'!CH$195+1,0)</f>
        <v>0</v>
      </c>
      <c r="CI67" s="0" t="n">
        <f aca="false">IF(ISNUMBER(FIND(CI$1,$D67))=$AO$1,1,0)*VLOOKUP($Z$2,DALYs!$A$2:$MW$40,'Intervention list'!CI$195+1,0)</f>
        <v>0</v>
      </c>
      <c r="CJ67" s="0" t="n">
        <f aca="false">IF(ISNUMBER(FIND(CJ$1,$D67))=$AO$1,1,0)*VLOOKUP($Z$2,DALYs!$A$2:$MW$40,'Intervention list'!CJ$195+1,0)</f>
        <v>0</v>
      </c>
      <c r="CK67" s="0" t="n">
        <f aca="false">IF(ISNUMBER(FIND(CK$1,$D67))=$AO$1,1,0)*VLOOKUP($Z$2,DALYs!$A$2:$MW$40,'Intervention list'!CK$195+1,0)</f>
        <v>0</v>
      </c>
      <c r="CL67" s="0" t="n">
        <f aca="false">IF(ISNUMBER(FIND(CL$1,$D67))=$AO$1,1,0)*VLOOKUP($Z$2,DALYs!$A$2:$MW$40,'Intervention list'!CL$195+1,0)</f>
        <v>0</v>
      </c>
      <c r="CM67" s="0" t="n">
        <f aca="false">IF(ISNUMBER(FIND(CM$1,$D67))=$AO$1,1,0)*VLOOKUP($Z$2,DALYs!$A$2:$MW$40,'Intervention list'!CM$195+1,0)</f>
        <v>0</v>
      </c>
      <c r="CN67" s="0" t="n">
        <f aca="false">IF(ISNUMBER(FIND(CN$1,$D67))=$AO$1,1,0)*VLOOKUP($Z$2,DALYs!$A$2:$MW$40,'Intervention list'!CN$195+1,0)</f>
        <v>0</v>
      </c>
      <c r="CO67" s="0" t="n">
        <f aca="false">IF(ISNUMBER(FIND(CO$1,$D67))=$AO$1,1,0)*VLOOKUP($Z$2,DALYs!$A$2:$MW$40,'Intervention list'!CO$195+1,0)</f>
        <v>0</v>
      </c>
      <c r="CP67" s="0" t="n">
        <f aca="false">IF(ISNUMBER(FIND(CP$1,$D67))=$AO$1,1,0)*VLOOKUP($Z$2,DALYs!$A$2:$MW$40,'Intervention list'!CP$195+1,0)</f>
        <v>0</v>
      </c>
      <c r="CQ67" s="0" t="n">
        <f aca="false">IF(ISNUMBER(FIND(CQ$1,$D67))=$AO$1,1,0)*VLOOKUP($Z$2,DALYs!$A$2:$MW$40,'Intervention list'!CQ$195+1,0)</f>
        <v>0</v>
      </c>
      <c r="CR67" s="0" t="n">
        <f aca="false">IF(ISNUMBER(FIND(CR$1,$D67))=$AO$1,1,0)*VLOOKUP($Z$2,DALYs!$A$2:$MW$40,'Intervention list'!CR$195+1,0)</f>
        <v>0</v>
      </c>
      <c r="CS67" s="0" t="n">
        <f aca="false">IF(ISNUMBER(FIND(CS$1,$D67))=$AO$1,1,0)*VLOOKUP($Z$2,DALYs!$A$2:$MW$40,'Intervention list'!CS$195+1,0)</f>
        <v>0</v>
      </c>
      <c r="CT67" s="0" t="n">
        <f aca="false">IF(ISNUMBER(FIND(CT$1,$D67))=$AO$1,1,0)*VLOOKUP($Z$2,DALYs!$A$2:$MW$40,'Intervention list'!CT$195+1,0)</f>
        <v>0</v>
      </c>
      <c r="CU67" s="0" t="n">
        <f aca="false">IF(ISNUMBER(FIND(CU$1,$D67))=$AO$1,1,0)*VLOOKUP($Z$2,DALYs!$A$2:$MW$40,'Intervention list'!CU$195+1,0)</f>
        <v>0</v>
      </c>
      <c r="CV67" s="0" t="n">
        <f aca="false">IF(ISNUMBER(FIND(CV$1,$D67))=$AO$1,1,0)*VLOOKUP($Z$2,DALYs!$A$2:$MW$40,'Intervention list'!CV$195+1,0)</f>
        <v>0</v>
      </c>
      <c r="CW67" s="0" t="n">
        <f aca="false">IF(ISNUMBER(FIND(CW$1,$D67))=$AO$1,1,0)*VLOOKUP($Z$2,DALYs!$A$2:$MW$40,'Intervention list'!CW$195+1,0)</f>
        <v>0</v>
      </c>
      <c r="CX67" s="0" t="n">
        <f aca="false">IF(ISNUMBER(FIND(CX$1,$D67))=$AO$1,1,0)*VLOOKUP($Z$2,DALYs!$A$2:$MW$40,'Intervention list'!CX$195+1,0)</f>
        <v>0</v>
      </c>
      <c r="CY67" s="0" t="n">
        <f aca="false">IF(ISNUMBER(FIND(CY$1,$D67))=$AO$1,1,0)*VLOOKUP($Z$2,DALYs!$A$2:$MW$40,'Intervention list'!CY$195+1,0)</f>
        <v>0</v>
      </c>
      <c r="CZ67" s="0" t="n">
        <f aca="false">IF(ISNUMBER(FIND(CZ$1,$D67))=$AO$1,1,0)*VLOOKUP($Z$2,DALYs!$A$2:$MW$40,'Intervention list'!CZ$195+1,0)</f>
        <v>0</v>
      </c>
      <c r="DA67" s="0" t="n">
        <f aca="false">IF(ISNUMBER(FIND(DA$1,$D67))=$AO$1,1,0)*VLOOKUP($Z$2,DALYs!$A$2:$MW$40,'Intervention list'!DA$195+1,0)</f>
        <v>0</v>
      </c>
      <c r="DB67" s="0" t="n">
        <f aca="false">IF(ISNUMBER(FIND(DB$1,$D67))=$AO$1,1,0)*VLOOKUP($Z$2,DALYs!$A$2:$MW$40,'Intervention list'!DB$195+1,0)</f>
        <v>0</v>
      </c>
      <c r="DC67" s="0" t="n">
        <f aca="false">IF(ISNUMBER(FIND(DC$1,$D67))=$AO$1,1,0)*VLOOKUP($Z$2,DALYs!$A$2:$MW$40,'Intervention list'!DC$195+1,0)</f>
        <v>0</v>
      </c>
      <c r="DD67" s="0" t="n">
        <f aca="false">IF(ISNUMBER(FIND(DD$1,$D67))=$AO$1,1,0)*VLOOKUP($Z$2,DALYs!$A$2:$MW$40,'Intervention list'!DD$195+1,0)</f>
        <v>0</v>
      </c>
      <c r="DE67" s="0" t="n">
        <f aca="false">IF(ISNUMBER(FIND(DE$1,$D67))=$AO$1,1,0)*VLOOKUP($Z$2,DALYs!$A$2:$MW$40,'Intervention list'!DE$195+1,0)</f>
        <v>0</v>
      </c>
      <c r="DF67" s="0" t="n">
        <f aca="false">IF(ISNUMBER(FIND(DF$1,$D67))=$AO$1,1,0)*VLOOKUP($Z$2,DALYs!$A$2:$MW$40,'Intervention list'!DF$195+1,0)</f>
        <v>0</v>
      </c>
      <c r="DG67" s="0" t="n">
        <f aca="false">IF(ISNUMBER(FIND(DG$1,$D67))=$AO$1,1,0)*VLOOKUP($Z$2,DALYs!$A$2:$MW$40,'Intervention list'!DG$195+1,0)</f>
        <v>0</v>
      </c>
      <c r="DH67" s="0" t="n">
        <f aca="false">IF(ISNUMBER(FIND(DH$1,$D67))=$AO$1,1,0)*VLOOKUP($Z$2,DALYs!$A$2:$MW$40,'Intervention list'!DH$195+1,0)</f>
        <v>0</v>
      </c>
      <c r="DI67" s="0" t="n">
        <f aca="false">IF(ISNUMBER(FIND(DI$1,$D67))=$AO$1,1,0)*VLOOKUP($Z$2,DALYs!$A$2:$MW$40,'Intervention list'!DI$195+1,0)</f>
        <v>0</v>
      </c>
      <c r="DJ67" s="0" t="n">
        <f aca="false">IF(ISNUMBER(FIND(DJ$1,$D67))=$AO$1,1,0)*VLOOKUP($Z$2,DALYs!$A$2:$MW$40,'Intervention list'!DJ$195+1,0)</f>
        <v>0</v>
      </c>
      <c r="DK67" s="0" t="n">
        <f aca="false">IF(ISNUMBER(FIND(DK$1,$D67))=$AO$1,1,0)*VLOOKUP($Z$2,DALYs!$A$2:$MW$40,'Intervention list'!DK$195+1,0)</f>
        <v>0</v>
      </c>
      <c r="DL67" s="0" t="n">
        <f aca="false">IF(ISNUMBER(FIND(DL$1,$D67))=$AO$1,1,0)*VLOOKUP($Z$2,DALYs!$A$2:$MW$40,'Intervention list'!DL$195+1,0)</f>
        <v>0</v>
      </c>
      <c r="DM67" s="0" t="n">
        <f aca="false">IF(ISNUMBER(FIND(DM$1,$D67))=$AO$1,1,0)*VLOOKUP($Z$2,DALYs!$A$2:$MW$40,'Intervention list'!DM$195+1,0)</f>
        <v>0</v>
      </c>
      <c r="DN67" s="0" t="n">
        <f aca="false">IF(ISNUMBER(FIND(DN$1,$D67))=$AO$1,1,0)*VLOOKUP($Z$2,DALYs!$A$2:$MW$40,'Intervention list'!DN$195+1,0)</f>
        <v>0</v>
      </c>
      <c r="DO67" s="0" t="n">
        <f aca="false">IF(ISNUMBER(FIND(DO$1,$D67))=$AO$1,1,0)*VLOOKUP($Z$2,DALYs!$A$2:$MW$40,'Intervention list'!DO$195+1,0)</f>
        <v>0</v>
      </c>
      <c r="DP67" s="0" t="n">
        <f aca="false">IF(ISNUMBER(FIND(DP$1,$D67))=$AO$1,1,0)*VLOOKUP($Z$2,DALYs!$A$2:$MW$40,'Intervention list'!DP$195+1,0)</f>
        <v>0</v>
      </c>
      <c r="DQ67" s="0" t="n">
        <f aca="false">IF(ISNUMBER(FIND(DQ$1,$D67))=$AO$1,1,0)*VLOOKUP($Z$2,DALYs!$A$2:$MW$40,'Intervention list'!DQ$195+1,0)</f>
        <v>0</v>
      </c>
      <c r="DR67" s="0" t="n">
        <f aca="false">IF(ISNUMBER(FIND(DR$1,$D67))=$AO$1,1,0)*VLOOKUP($Z$2,DALYs!$A$2:$MW$40,'Intervention list'!DR$195+1,0)</f>
        <v>0</v>
      </c>
      <c r="DS67" s="0" t="n">
        <f aca="false">IF(ISNUMBER(FIND(DS$1,$D67))=$AO$1,1,0)*VLOOKUP($Z$2,DALYs!$A$2:$MW$40,'Intervention list'!DS$195+1,0)</f>
        <v>0</v>
      </c>
      <c r="DT67" s="0" t="n">
        <f aca="false">IF(ISNUMBER(FIND(DT$1,$D67))=$AO$1,1,0)*VLOOKUP($Z$2,DALYs!$A$2:$MW$40,'Intervention list'!DT$195+1,0)</f>
        <v>0</v>
      </c>
      <c r="DU67" s="0" t="n">
        <f aca="false">IF(ISNUMBER(FIND(DU$1,$D67))=$AO$1,1,0)*VLOOKUP($Z$2,DALYs!$A$2:$MW$40,'Intervention list'!DU$195+1,0)</f>
        <v>0</v>
      </c>
      <c r="DV67" s="0" t="n">
        <f aca="false">IF(ISNUMBER(FIND(DV$1,$D67))=$AO$1,1,0)*VLOOKUP($Z$2,DALYs!$A$2:$MW$40,'Intervention list'!DV$195+1,0)</f>
        <v>0</v>
      </c>
      <c r="DW67" s="0" t="n">
        <f aca="false">IF(ISNUMBER(FIND(DW$1,$D67))=$AO$1,1,0)*VLOOKUP($Z$2,DALYs!$A$2:$MW$40,'Intervention list'!DW$195+1,0)</f>
        <v>0</v>
      </c>
      <c r="DX67" s="0" t="n">
        <f aca="false">IF(ISNUMBER(FIND(DX$1,$D67))=$AO$1,1,0)*VLOOKUP($Z$2,DALYs!$A$2:$MW$40,'Intervention list'!DX$195+1,0)</f>
        <v>0</v>
      </c>
      <c r="DY67" s="0" t="n">
        <f aca="false">IF(ISNUMBER(FIND(DY$1,$D67))=$AO$1,1,0)*VLOOKUP($Z$2,DALYs!$A$2:$MW$40,'Intervention list'!DY$195+1,0)</f>
        <v>0</v>
      </c>
      <c r="DZ67" s="0" t="n">
        <f aca="false">IF(ISNUMBER(FIND(DZ$1,$D67))=$AO$1,1,0)*VLOOKUP($Z$2,DALYs!$A$2:$MW$40,'Intervention list'!DZ$195+1,0)</f>
        <v>0</v>
      </c>
      <c r="EA67" s="0" t="n">
        <f aca="false">IF(ISNUMBER(FIND(EA$1,$D67))=$AO$1,1,0)*VLOOKUP($Z$2,DALYs!$A$2:$MW$40,'Intervention list'!EA$195+1,0)</f>
        <v>0</v>
      </c>
      <c r="EB67" s="0" t="n">
        <f aca="false">IF(ISNUMBER(FIND(EB$1,$D67))=$AO$1,1,0)*VLOOKUP($Z$2,DALYs!$A$2:$MW$40,'Intervention list'!EB$195+1,0)</f>
        <v>0</v>
      </c>
      <c r="EC67" s="0" t="n">
        <f aca="false">IF(ISNUMBER(FIND(EC$1,$D67))=$AO$1,1,0)*VLOOKUP($Z$2,DALYs!$A$2:$MW$40,'Intervention list'!EC$195+1,0)</f>
        <v>0</v>
      </c>
      <c r="ED67" s="0" t="n">
        <f aca="false">IF(ISNUMBER(FIND(ED$1,$D67))=$AO$1,1,0)*VLOOKUP($Z$2,DALYs!$A$2:$MW$40,'Intervention list'!ED$195+1,0)</f>
        <v>0</v>
      </c>
      <c r="EE67" s="0" t="n">
        <f aca="false">IF(ISNUMBER(FIND(EE$1,$D67))=$AO$1,1,0)*VLOOKUP($Z$2,DALYs!$A$2:$MW$40,'Intervention list'!EE$195+1,0)</f>
        <v>0</v>
      </c>
      <c r="EF67" s="0" t="n">
        <f aca="false">IF(ISNUMBER(FIND(EF$1,$D67))=$AO$1,1,0)*VLOOKUP($Z$2,DALYs!$A$2:$MW$40,'Intervention list'!EF$195+1,0)</f>
        <v>0</v>
      </c>
      <c r="EG67" s="0" t="n">
        <f aca="false">IF(ISNUMBER(FIND(EG$1,$D67))=$AO$1,1,0)*VLOOKUP($Z$2,DALYs!$A$2:$MW$40,'Intervention list'!EG$195+1,0)</f>
        <v>0</v>
      </c>
      <c r="EH67" s="0" t="n">
        <f aca="false">IF(ISNUMBER(FIND(EH$1,$D67))=$AO$1,1,0)*VLOOKUP($Z$2,DALYs!$A$2:$MW$40,'Intervention list'!EH$195+1,0)</f>
        <v>0</v>
      </c>
      <c r="EI67" s="0" t="n">
        <f aca="false">IF(ISNUMBER(FIND(EI$1,$D67))=$AO$1,1,0)*VLOOKUP($Z$2,DALYs!$A$2:$MW$40,'Intervention list'!EI$195+1,0)</f>
        <v>0</v>
      </c>
      <c r="EJ67" s="0" t="n">
        <f aca="false">IF(ISNUMBER(FIND(EJ$1,$D67))=$AO$1,1,0)*VLOOKUP($Z$2,DALYs!$A$2:$MW$40,'Intervention list'!EJ$195+1,0)</f>
        <v>0</v>
      </c>
      <c r="EK67" s="0" t="n">
        <f aca="false">IF(ISNUMBER(FIND(EK$1,$D67))=$AO$1,1,0)*VLOOKUP($Z$2,DALYs!$A$2:$MW$40,'Intervention list'!EK$195+1,0)</f>
        <v>0</v>
      </c>
      <c r="EL67" s="0" t="n">
        <f aca="false">IF(ISNUMBER(FIND(EL$1,$D67))=$AO$1,1,0)*VLOOKUP($Z$2,DALYs!$A$2:$MW$40,'Intervention list'!EL$195+1,0)</f>
        <v>0</v>
      </c>
      <c r="EM67" s="0" t="n">
        <f aca="false">IF(ISNUMBER(FIND(EM$1,$D67))=$AO$1,1,0)*VLOOKUP($Z$2,DALYs!$A$2:$MW$40,'Intervention list'!EM$195+1,0)</f>
        <v>0</v>
      </c>
      <c r="EN67" s="0" t="n">
        <f aca="false">IF(ISNUMBER(FIND(EN$1,$D67))=$AO$1,1,0)*VLOOKUP($Z$2,DALYs!$A$2:$MW$40,'Intervention list'!EN$195+1,0)</f>
        <v>0</v>
      </c>
      <c r="EO67" s="0" t="n">
        <f aca="false">IF(ISNUMBER(FIND(EO$1,$D67))=$AO$1,1,0)*VLOOKUP($Z$2,DALYs!$A$2:$MW$40,'Intervention list'!EO$195+1,0)</f>
        <v>0</v>
      </c>
      <c r="EP67" s="0" t="n">
        <f aca="false">IF(ISNUMBER(FIND(EP$1,$D67))=$AO$1,1,0)*VLOOKUP($Z$2,DALYs!$A$2:$MW$40,'Intervention list'!EP$195+1,0)</f>
        <v>0</v>
      </c>
      <c r="EQ67" s="0" t="n">
        <f aca="false">IF(ISNUMBER(FIND(EQ$1,$D67))=$AO$1,1,0)*VLOOKUP($Z$2,DALYs!$A$2:$MW$40,'Intervention list'!EQ$195+1,0)</f>
        <v>0</v>
      </c>
      <c r="ER67" s="0" t="n">
        <f aca="false">IF(ISNUMBER(FIND(ER$1,$D67))=$AO$1,1,0)*VLOOKUP($Z$2,DALYs!$A$2:$MW$40,'Intervention list'!ER$195+1,0)</f>
        <v>0</v>
      </c>
      <c r="ES67" s="0" t="n">
        <f aca="false">IF(ISNUMBER(FIND(ES$1,$D67))=$AO$1,1,0)*VLOOKUP($Z$2,DALYs!$A$2:$MW$40,'Intervention list'!ES$195+1,0)</f>
        <v>0</v>
      </c>
      <c r="ET67" s="0" t="n">
        <f aca="false">IF(ISNUMBER(FIND(ET$1,$D67))=$AO$1,1,0)*VLOOKUP($Z$2,DALYs!$A$2:$MW$40,'Intervention list'!ET$195+1,0)</f>
        <v>0</v>
      </c>
      <c r="EU67" s="0" t="n">
        <f aca="false">IF(ISNUMBER(FIND(EU$1,$D67))=$AO$1,1,0)*VLOOKUP($Z$2,DALYs!$A$2:$MW$40,'Intervention list'!EU$195+1,0)</f>
        <v>0</v>
      </c>
      <c r="EV67" s="0" t="n">
        <f aca="false">IF(ISNUMBER(FIND(EV$1,$D67))=$AO$1,1,0)*VLOOKUP($Z$2,DALYs!$A$2:$MW$40,'Intervention list'!EV$195+1,0)</f>
        <v>0</v>
      </c>
      <c r="EW67" s="0" t="n">
        <f aca="false">IF(ISNUMBER(FIND(EW$1,$D67))=$AO$1,1,0)*VLOOKUP($Z$2,DALYs!$A$2:$MW$40,'Intervention list'!EW$195+1,0)</f>
        <v>0</v>
      </c>
      <c r="EX67" s="0" t="n">
        <f aca="false">IF(ISNUMBER(FIND(EX$1,$D67))=$AO$1,1,0)*VLOOKUP($Z$2,DALYs!$A$2:$MW$40,'Intervention list'!EX$195+1,0)</f>
        <v>0</v>
      </c>
      <c r="EY67" s="0" t="n">
        <f aca="false">IF(ISNUMBER(FIND(EY$1,$D67))=$AO$1,1,0)*VLOOKUP($Z$2,DALYs!$A$2:$MW$40,'Intervention list'!EY$195+1,0)</f>
        <v>0</v>
      </c>
      <c r="EZ67" s="0" t="n">
        <f aca="false">IF(ISNUMBER(FIND(EZ$1,$D67))=$AO$1,1,0)*VLOOKUP($Z$2,DALYs!$A$2:$MW$40,'Intervention list'!EZ$195+1,0)</f>
        <v>0</v>
      </c>
      <c r="FA67" s="0" t="n">
        <f aca="false">IF(ISNUMBER(FIND(FA$1,$D67))=$AO$1,1,0)*VLOOKUP($Z$2,DALYs!$A$2:$MW$40,'Intervention list'!FA$195+1,0)</f>
        <v>0</v>
      </c>
      <c r="FB67" s="0" t="n">
        <f aca="false">IF(ISNUMBER(FIND(FB$1,$D67))=$AO$1,1,0)*VLOOKUP($Z$2,DALYs!$A$2:$MW$40,'Intervention list'!FB$195+1,0)</f>
        <v>0</v>
      </c>
      <c r="FC67" s="0" t="n">
        <f aca="false">IF(ISNUMBER(FIND(FC$1,$D67))=$AO$1,1,0)*VLOOKUP($Z$2,DALYs!$A$2:$MW$40,'Intervention list'!FC$195+1,0)</f>
        <v>0</v>
      </c>
      <c r="FD67" s="0" t="n">
        <f aca="false">IF(ISNUMBER(FIND(FD$1,$D67))=$AO$1,1,0)*VLOOKUP($Z$2,DALYs!$A$2:$MW$40,'Intervention list'!FD$195+1,0)</f>
        <v>0</v>
      </c>
      <c r="FE67" s="0" t="n">
        <f aca="false">IF(ISNUMBER(FIND(FE$1,$D67))=$AO$1,1,0)*VLOOKUP($Z$2,DALYs!$A$2:$MW$40,'Intervention list'!FE$195+1,0)</f>
        <v>0</v>
      </c>
      <c r="FF67" s="0" t="n">
        <f aca="false">IF(ISNUMBER(FIND(FF$1,$D67))=$AO$1,1,0)*VLOOKUP($Z$2,DALYs!$A$2:$MW$40,'Intervention list'!FF$195+1,0)</f>
        <v>0</v>
      </c>
      <c r="FG67" s="0" t="n">
        <f aca="false">IF(ISNUMBER(FIND(FG$1,$D67))=$AO$1,1,0)*VLOOKUP($Z$2,DALYs!$A$2:$MW$40,'Intervention list'!FG$195+1,0)</f>
        <v>0</v>
      </c>
      <c r="FH67" s="0" t="n">
        <f aca="false">IF(ISNUMBER(FIND(FH$1,$D67))=$AO$1,1,0)*VLOOKUP($Z$2,DALYs!$A$2:$MW$40,'Intervention list'!FH$195+1,0)</f>
        <v>0</v>
      </c>
      <c r="FI67" s="0" t="n">
        <f aca="false">IF(ISNUMBER(FIND(FI$1,$D67))=$AO$1,1,0)*VLOOKUP($Z$2,DALYs!$A$2:$MW$40,'Intervention list'!FI$195+1,0)</f>
        <v>0</v>
      </c>
      <c r="FJ67" s="0" t="n">
        <f aca="false">IF(ISNUMBER(FIND(FJ$1,$D67))=$AO$1,1,0)*VLOOKUP($Z$2,DALYs!$A$2:$MW$40,'Intervention list'!FJ$195+1,0)</f>
        <v>0</v>
      </c>
      <c r="FK67" s="0" t="n">
        <f aca="false">IF(ISNUMBER(FIND(FK$1,$D67))=$AO$1,1,0)*VLOOKUP($Z$2,DALYs!$A$2:$MW$40,'Intervention list'!FK$195+1,0)</f>
        <v>0</v>
      </c>
      <c r="FL67" s="0" t="n">
        <f aca="false">IF(ISNUMBER(FIND(FL$1,$D67))=$AO$1,1,0)*VLOOKUP($Z$2,DALYs!$A$2:$MW$40,'Intervention list'!FL$195+1,0)</f>
        <v>0</v>
      </c>
      <c r="FM67" s="0" t="n">
        <f aca="false">IF(ISNUMBER(FIND(FM$1,$D67))=$AO$1,1,0)*VLOOKUP($Z$2,DALYs!$A$2:$MW$40,'Intervention list'!FM$195+1,0)</f>
        <v>0</v>
      </c>
      <c r="FN67" s="0" t="n">
        <f aca="false">IF(ISNUMBER(FIND(FN$1,$D67))=$AO$1,1,0)*VLOOKUP($Z$2,DALYs!$A$2:$MW$40,'Intervention list'!FN$195+1,0)</f>
        <v>0</v>
      </c>
      <c r="FO67" s="0" t="n">
        <f aca="false">IF(ISNUMBER(FIND(FO$1,$D67))=$AO$1,1,0)*VLOOKUP($Z$2,DALYs!$A$2:$MW$40,'Intervention list'!FO$195+1,0)</f>
        <v>0</v>
      </c>
      <c r="FP67" s="0" t="n">
        <f aca="false">IF(ISNUMBER(FIND(FP$1,$D67))=$AO$1,1,0)*VLOOKUP($Z$2,DALYs!$A$2:$MW$40,'Intervention list'!FP$195+1,0)</f>
        <v>0</v>
      </c>
      <c r="FQ67" s="0" t="n">
        <f aca="false">IF(ISNUMBER(FIND(FQ$1,$D67))=$AO$1,1,0)*VLOOKUP($Z$2,DALYs!$A$2:$MW$40,'Intervention list'!FQ$195+1,0)</f>
        <v>0</v>
      </c>
      <c r="FR67" s="0" t="n">
        <f aca="false">IF(ISNUMBER(FIND(FR$1,$D67))=$AO$1,1,0)*VLOOKUP($Z$2,DALYs!$A$2:$MW$40,'Intervention list'!FR$195+1,0)</f>
        <v>0</v>
      </c>
      <c r="FS67" s="0" t="n">
        <f aca="false">IF(ISNUMBER(FIND(FS$1,$D67))=$AO$1,1,0)*VLOOKUP($Z$2,DALYs!$A$2:$MW$40,'Intervention list'!FS$195+1,0)</f>
        <v>0</v>
      </c>
      <c r="FT67" s="0" t="n">
        <f aca="false">IF(ISNUMBER(FIND(FT$1,$D67))=$AO$1,1,0)*VLOOKUP($Z$2,DALYs!$A$2:$MW$40,'Intervention list'!FT$195+1,0)</f>
        <v>0</v>
      </c>
      <c r="FU67" s="0" t="n">
        <f aca="false">IF(ISNUMBER(FIND(FU$1,$D67))=$AO$1,1,0)*VLOOKUP($Z$2,DALYs!$A$2:$MW$40,'Intervention list'!FU$195+1,0)</f>
        <v>0</v>
      </c>
      <c r="FV67" s="0" t="n">
        <f aca="false">IF(ISNUMBER(FIND(FV$1,$D67))=$AO$1,1,0)*VLOOKUP($Z$2,DALYs!$A$2:$MW$40,'Intervention list'!FV$195+1,0)</f>
        <v>0</v>
      </c>
      <c r="FW67" s="0" t="n">
        <f aca="false">IF(ISNUMBER(FIND(FW$1,$D67))=$AO$1,1,0)*VLOOKUP($Z$2,DALYs!$A$2:$MW$40,'Intervention list'!FW$195+1,0)</f>
        <v>0</v>
      </c>
      <c r="FX67" s="0" t="n">
        <f aca="false">IF(ISNUMBER(FIND(FX$1,$D67))=$AO$1,1,0)*VLOOKUP($Z$2,DALYs!$A$2:$MW$40,'Intervention list'!FX$195+1,0)</f>
        <v>0</v>
      </c>
      <c r="FY67" s="0" t="n">
        <f aca="false">IF(ISNUMBER(FIND(FY$1,$D67))=$AO$1,1,0)*VLOOKUP($Z$2,DALYs!$A$2:$MW$40,'Intervention list'!FY$195+1,0)</f>
        <v>0</v>
      </c>
      <c r="FZ67" s="0" t="n">
        <f aca="false">IF(ISNUMBER(FIND(FZ$1,$D67))=$AO$1,1,0)*VLOOKUP($Z$2,DALYs!$A$2:$MW$40,'Intervention list'!FZ$195+1,0)</f>
        <v>0</v>
      </c>
      <c r="GA67" s="0" t="n">
        <f aca="false">IF(ISNUMBER(FIND(GA$1,$D67))=$AO$1,1,0)*VLOOKUP($Z$2,DALYs!$A$2:$MW$40,'Intervention list'!GA$195+1,0)</f>
        <v>0</v>
      </c>
      <c r="GB67" s="0" t="n">
        <f aca="false">IF(ISNUMBER(FIND(GB$1,$D67))=$AO$1,1,0)*VLOOKUP($Z$2,DALYs!$A$2:$MW$40,'Intervention list'!GB$195+1,0)</f>
        <v>0</v>
      </c>
      <c r="GC67" s="0" t="n">
        <f aca="false">IF(ISNUMBER(FIND(GC$1,$D67))=$AO$1,1,0)*VLOOKUP($Z$2,DALYs!$A$2:$MW$40,'Intervention list'!GC$195+1,0)</f>
        <v>0</v>
      </c>
      <c r="GD67" s="0" t="n">
        <f aca="false">IF(ISNUMBER(FIND(GD$1,$D67))=$AO$1,1,0)*VLOOKUP($Z$2,DALYs!$A$2:$MW$40,'Intervention list'!GD$195+1,0)</f>
        <v>0</v>
      </c>
      <c r="GE67" s="0" t="n">
        <f aca="false">IF(ISNUMBER(FIND(GE$1,$D67))=$AO$1,1,0)*VLOOKUP($Z$2,DALYs!$A$2:$MW$40,'Intervention list'!GE$195+1,0)</f>
        <v>0</v>
      </c>
      <c r="GF67" s="0" t="n">
        <f aca="false">IF(ISNUMBER(FIND(GF$1,$D67))=$AO$1,1,0)*VLOOKUP($Z$2,DALYs!$A$2:$MW$40,'Intervention list'!GF$195+1,0)</f>
        <v>0</v>
      </c>
      <c r="GG67" s="0" t="n">
        <f aca="false">IF(ISNUMBER(FIND(GG$1,$D67))=$AO$1,1,0)*VLOOKUP($Z$2,DALYs!$A$2:$MW$40,'Intervention list'!GG$195+1,0)</f>
        <v>0</v>
      </c>
      <c r="GH67" s="0" t="n">
        <f aca="false">IF(ISNUMBER(FIND(GH$1,$D67))=$AO$1,1,0)*VLOOKUP($Z$2,DALYs!$A$2:$MW$40,'Intervention list'!GH$195+1,0)</f>
        <v>0</v>
      </c>
      <c r="GI67" s="0" t="n">
        <f aca="false">IF(ISNUMBER(FIND(GI$1,$D67))=$AO$1,1,0)*VLOOKUP($Z$2,DALYs!$A$2:$MW$40,'Intervention list'!GI$195+1,0)</f>
        <v>0</v>
      </c>
      <c r="GJ67" s="0" t="n">
        <f aca="false">IF(ISNUMBER(FIND(GJ$1,$D67))=$AO$1,1,0)*VLOOKUP($Z$2,DALYs!$A$2:$MW$40,'Intervention list'!GJ$195+1,0)</f>
        <v>0</v>
      </c>
      <c r="GK67" s="0" t="n">
        <f aca="false">IF(ISNUMBER(FIND(GK$1,$D67))=$AO$1,1,0)*VLOOKUP($Z$2,DALYs!$A$2:$MW$40,'Intervention list'!GK$195+1,0)</f>
        <v>0</v>
      </c>
      <c r="GL67" s="0" t="n">
        <f aca="false">IF(ISNUMBER(FIND(GL$1,$D67))=$AO$1,1,0)*VLOOKUP($Z$2,DALYs!$A$2:$MW$40,'Intervention list'!GL$195+1,0)</f>
        <v>0</v>
      </c>
      <c r="GM67" s="0" t="n">
        <f aca="false">IF(ISNUMBER(FIND(GM$1,$D67))=$AO$1,1,0)*VLOOKUP($Z$2,DALYs!$A$2:$MW$40,'Intervention list'!GM$195+1,0)</f>
        <v>0</v>
      </c>
      <c r="GN67" s="0" t="n">
        <f aca="false">IF(ISNUMBER(FIND(GN$1,$D67))=$AO$1,1,0)*VLOOKUP($Z$2,DALYs!$A$2:$MW$40,'Intervention list'!GN$195+1,0)</f>
        <v>0</v>
      </c>
      <c r="GO67" s="0" t="n">
        <f aca="false">IF(ISNUMBER(FIND(GO$1,$D67))=$AO$1,1,0)*VLOOKUP($Z$2,DALYs!$A$2:$MW$40,'Intervention list'!GO$195+1,0)</f>
        <v>0</v>
      </c>
      <c r="GP67" s="0" t="n">
        <f aca="false">IF(ISNUMBER(FIND(GP$1,$D67))=$AO$1,1,0)*VLOOKUP($Z$2,DALYs!$A$2:$MW$40,'Intervention list'!GP$195+1,0)</f>
        <v>0</v>
      </c>
      <c r="GQ67" s="0" t="n">
        <f aca="false">IF(ISNUMBER(FIND(GQ$1,$D67))=$AO$1,1,0)*VLOOKUP($Z$2,DALYs!$A$2:$MW$40,'Intervention list'!GQ$195+1,0)</f>
        <v>0</v>
      </c>
      <c r="GR67" s="0" t="n">
        <f aca="false">IF(ISNUMBER(FIND(GR$1,$D67))=$AO$1,1,0)*VLOOKUP($Z$2,DALYs!$A$2:$MW$40,'Intervention list'!GR$195+1,0)</f>
        <v>0</v>
      </c>
      <c r="GS67" s="0" t="n">
        <f aca="false">IF(ISNUMBER(FIND(GS$1,$D67))=$AO$1,1,0)*VLOOKUP($Z$2,DALYs!$A$2:$MW$40,'Intervention list'!GS$195+1,0)</f>
        <v>0</v>
      </c>
      <c r="GT67" s="0" t="n">
        <f aca="false">IF(ISNUMBER(FIND(GT$1,$D67))=$AO$1,1,0)*VLOOKUP($Z$2,DALYs!$A$2:$MW$40,'Intervention list'!GT$195+1,0)</f>
        <v>0</v>
      </c>
      <c r="GU67" s="0" t="n">
        <f aca="false">IF(ISNUMBER(FIND(GU$1,$D67))=$AO$1,1,0)*VLOOKUP($Z$2,DALYs!$A$2:$MW$40,'Intervention list'!GU$195+1,0)</f>
        <v>0</v>
      </c>
      <c r="GV67" s="0" t="n">
        <f aca="false">IF(ISNUMBER(FIND(GV$1,$D67))=$AO$1,1,0)*VLOOKUP($Z$2,DALYs!$A$2:$MW$40,'Intervention list'!GV$195+1,0)</f>
        <v>0</v>
      </c>
      <c r="GW67" s="0" t="n">
        <f aca="false">IF(ISNUMBER(FIND(GW$1,$D67))=$AO$1,1,0)*VLOOKUP($Z$2,DALYs!$A$2:$MW$40,'Intervention list'!GW$195+1,0)</f>
        <v>0</v>
      </c>
      <c r="GX67" s="0" t="n">
        <f aca="false">IF(ISNUMBER(FIND(GX$1,$D67))=$AO$1,1,0)*VLOOKUP($Z$2,DALYs!$A$2:$MW$40,'Intervention list'!GX$195+1,0)</f>
        <v>0</v>
      </c>
      <c r="GY67" s="0" t="n">
        <f aca="false">IF(ISNUMBER(FIND(GY$1,$D67))=$AO$1,1,0)*VLOOKUP($Z$2,DALYs!$A$2:$MW$40,'Intervention list'!GY$195+1,0)</f>
        <v>0</v>
      </c>
      <c r="GZ67" s="0" t="n">
        <f aca="false">IF(ISNUMBER(FIND(GZ$1,$D67))=$AO$1,1,0)*VLOOKUP($Z$2,DALYs!$A$2:$MW$40,'Intervention list'!GZ$195+1,0)</f>
        <v>0</v>
      </c>
      <c r="HA67" s="0" t="n">
        <f aca="false">IF(ISNUMBER(FIND(HA$1,$D67))=$AO$1,1,0)*VLOOKUP($Z$2,DALYs!$A$2:$MW$40,'Intervention list'!HA$195+1,0)</f>
        <v>0</v>
      </c>
      <c r="HB67" s="0" t="n">
        <f aca="false">IF(ISNUMBER(FIND(HB$1,$D67))=$AO$1,1,0)*VLOOKUP($Z$2,DALYs!$A$2:$MW$40,'Intervention list'!HB$195+1,0)</f>
        <v>0</v>
      </c>
      <c r="HC67" s="0" t="n">
        <f aca="false">IF(ISNUMBER(FIND(HC$1,$D67))=$AO$1,1,0)*VLOOKUP($Z$2,DALYs!$A$2:$MW$40,'Intervention list'!HC$195+1,0)</f>
        <v>0</v>
      </c>
      <c r="HD67" s="0" t="n">
        <f aca="false">IF(ISNUMBER(FIND(HD$1,$D67))=$AO$1,1,0)*VLOOKUP($Z$2,DALYs!$A$2:$MW$40,'Intervention list'!HD$195+1,0)</f>
        <v>0</v>
      </c>
      <c r="HE67" s="0" t="n">
        <f aca="false">IF(ISNUMBER(FIND(HE$1,$D67))=$AO$1,1,0)*VLOOKUP($Z$2,DALYs!$A$2:$MW$40,'Intervention list'!HE$195+1,0)</f>
        <v>0</v>
      </c>
      <c r="HF67" s="0" t="n">
        <f aca="false">IF(ISNUMBER(FIND(HF$1,$D67))=$AO$1,1,0)*VLOOKUP($Z$2,DALYs!$A$2:$MW$40,'Intervention list'!HF$195+1,0)</f>
        <v>0</v>
      </c>
      <c r="HG67" s="0" t="n">
        <f aca="false">IF(ISNUMBER(FIND(HG$1,$D67))=$AO$1,1,0)*VLOOKUP($Z$2,DALYs!$A$2:$MW$40,'Intervention list'!HG$195+1,0)</f>
        <v>0</v>
      </c>
      <c r="HH67" s="0" t="n">
        <f aca="false">IF(ISNUMBER(FIND(HH$1,$D67))=$AO$1,1,0)*VLOOKUP($Z$2,DALYs!$A$2:$MW$40,'Intervention list'!HH$195+1,0)</f>
        <v>0</v>
      </c>
      <c r="HI67" s="0" t="n">
        <f aca="false">IF(ISNUMBER(FIND(HI$1,$D67))=$AO$1,1,0)*VLOOKUP($Z$2,DALYs!$A$2:$MW$40,'Intervention list'!HI$195+1,0)</f>
        <v>0</v>
      </c>
      <c r="HJ67" s="0" t="n">
        <f aca="false">IF(ISNUMBER(FIND(HJ$1,$D67))=$AO$1,1,0)*VLOOKUP($Z$2,DALYs!$A$2:$MW$40,'Intervention list'!HJ$195+1,0)</f>
        <v>0</v>
      </c>
      <c r="HK67" s="0" t="n">
        <f aca="false">IF(ISNUMBER(FIND(HK$1,$D67))=$AO$1,1,0)*VLOOKUP($Z$2,DALYs!$A$2:$MW$40,'Intervention list'!HK$195+1,0)</f>
        <v>0</v>
      </c>
      <c r="HL67" s="0" t="n">
        <f aca="false">IF(ISNUMBER(FIND(HL$1,$D67))=$AO$1,1,0)*VLOOKUP($Z$2,DALYs!$A$2:$MW$40,'Intervention list'!HL$195+1,0)</f>
        <v>0</v>
      </c>
      <c r="HM67" s="0" t="n">
        <f aca="false">IF(ISNUMBER(FIND(HM$1,$D67))=$AO$1,1,0)*VLOOKUP($Z$2,DALYs!$A$2:$MW$40,'Intervention list'!HM$195+1,0)</f>
        <v>0</v>
      </c>
      <c r="HN67" s="0" t="n">
        <f aca="false">IF(ISNUMBER(FIND(HN$1,$D67))=$AO$1,1,0)*VLOOKUP($Z$2,DALYs!$A$2:$MW$40,'Intervention list'!HN$195+1,0)</f>
        <v>0</v>
      </c>
      <c r="HO67" s="0" t="n">
        <f aca="false">IF(ISNUMBER(FIND(HO$1,$D67))=$AO$1,1,0)*VLOOKUP($Z$2,DALYs!$A$2:$MW$40,'Intervention list'!HO$195+1,0)</f>
        <v>0</v>
      </c>
      <c r="HP67" s="0" t="n">
        <f aca="false">IF(ISNUMBER(FIND(HP$1,$D67))=$AO$1,1,0)*VLOOKUP($Z$2,DALYs!$A$2:$MW$40,'Intervention list'!HP$195+1,0)</f>
        <v>0</v>
      </c>
      <c r="HQ67" s="0" t="n">
        <f aca="false">IF(ISNUMBER(FIND(HQ$1,$D67))=$AO$1,1,0)*VLOOKUP($Z$2,DALYs!$A$2:$MW$40,'Intervention list'!HQ$195+1,0)</f>
        <v>0</v>
      </c>
      <c r="HR67" s="0" t="n">
        <f aca="false">IF(ISNUMBER(FIND(HR$1,$D67))=$AO$1,1,0)*VLOOKUP($Z$2,DALYs!$A$2:$MW$40,'Intervention list'!HR$195+1,0)</f>
        <v>0</v>
      </c>
      <c r="HS67" s="0" t="n">
        <f aca="false">IF(ISNUMBER(FIND(HS$1,$D67))=$AO$1,1,0)*VLOOKUP($Z$2,DALYs!$A$2:$MW$40,'Intervention list'!HS$195+1,0)</f>
        <v>0</v>
      </c>
      <c r="HT67" s="0" t="n">
        <f aca="false">IF(ISNUMBER(FIND(HT$1,$D67))=$AO$1,1,0)*VLOOKUP($Z$2,DALYs!$A$2:$MW$40,'Intervention list'!HT$195+1,0)</f>
        <v>0</v>
      </c>
      <c r="HU67" s="0" t="n">
        <f aca="false">IF(ISNUMBER(FIND(HU$1,$D67))=$AO$1,1,0)*VLOOKUP($Z$2,DALYs!$A$2:$MW$40,'Intervention list'!HU$195+1,0)</f>
        <v>0</v>
      </c>
      <c r="HV67" s="0" t="n">
        <f aca="false">IF(ISNUMBER(FIND(HV$1,$D67))=$AO$1,1,0)*VLOOKUP($Z$2,DALYs!$A$2:$MW$40,'Intervention list'!HV$195+1,0)</f>
        <v>0</v>
      </c>
      <c r="HW67" s="0" t="n">
        <f aca="false">IF(ISNUMBER(FIND(HW$1,$D67))=$AO$1,1,0)*VLOOKUP($Z$2,DALYs!$A$2:$MW$40,'Intervention list'!HW$195+1,0)</f>
        <v>0</v>
      </c>
      <c r="HX67" s="0" t="n">
        <f aca="false">IF(ISNUMBER(FIND(HX$1,$D67))=$AO$1,1,0)*VLOOKUP($Z$2,DALYs!$A$2:$MW$40,'Intervention list'!HX$195+1,0)</f>
        <v>0</v>
      </c>
      <c r="HY67" s="0" t="n">
        <f aca="false">IF(ISNUMBER(FIND(HY$1,$D67))=$AO$1,1,0)*VLOOKUP($Z$2,DALYs!$A$2:$MW$40,'Intervention list'!HY$195+1,0)</f>
        <v>0</v>
      </c>
      <c r="HZ67" s="0" t="n">
        <f aca="false">IF(ISNUMBER(FIND(HZ$1,$D67))=$AO$1,1,0)*VLOOKUP($Z$2,DALYs!$A$2:$MW$40,'Intervention list'!HZ$195+1,0)</f>
        <v>0</v>
      </c>
      <c r="IA67" s="0" t="n">
        <f aca="false">IF(ISNUMBER(FIND(IA$1,$D67))=$AO$1,1,0)*VLOOKUP($Z$2,DALYs!$A$2:$MW$40,'Intervention list'!IA$195+1,0)</f>
        <v>0</v>
      </c>
      <c r="IB67" s="0" t="n">
        <f aca="false">IF(ISNUMBER(FIND(IB$1,$D67))=$AO$1,1,0)*VLOOKUP($Z$2,DALYs!$A$2:$MW$40,'Intervention list'!IB$195+1,0)</f>
        <v>0</v>
      </c>
      <c r="IC67" s="0" t="n">
        <f aca="false">IF(ISNUMBER(FIND(IC$1,$D67))=$AO$1,1,0)*VLOOKUP($Z$2,DALYs!$A$2:$MW$40,'Intervention list'!IC$195+1,0)</f>
        <v>0</v>
      </c>
      <c r="ID67" s="0" t="n">
        <f aca="false">IF(ISNUMBER(FIND(ID$1,$D67))=$AO$1,1,0)*VLOOKUP($Z$2,DALYs!$A$2:$MW$40,'Intervention list'!ID$195+1,0)</f>
        <v>0</v>
      </c>
      <c r="IE67" s="0" t="n">
        <f aca="false">IF(ISNUMBER(FIND(IE$1,$D67))=$AO$1,1,0)*VLOOKUP($Z$2,DALYs!$A$2:$MW$40,'Intervention list'!IE$195+1,0)</f>
        <v>0</v>
      </c>
      <c r="IF67" s="0" t="n">
        <f aca="false">IF(ISNUMBER(FIND(IF$1,$D67))=$AO$1,1,0)*VLOOKUP($Z$2,DALYs!$A$2:$MW$40,'Intervention list'!IF$195+1,0)</f>
        <v>0</v>
      </c>
      <c r="IG67" s="0" t="n">
        <f aca="false">IF(ISNUMBER(FIND(IG$1,$D67))=$AO$1,1,0)*VLOOKUP($Z$2,DALYs!$A$2:$MW$40,'Intervention list'!IG$195+1,0)</f>
        <v>0</v>
      </c>
      <c r="IH67" s="0" t="n">
        <f aca="false">IF(ISNUMBER(FIND(IH$1,$D67))=$AO$1,1,0)*VLOOKUP($Z$2,DALYs!$A$2:$MW$40,'Intervention list'!IH$195+1,0)</f>
        <v>0</v>
      </c>
      <c r="II67" s="0" t="n">
        <f aca="false">IF(ISNUMBER(FIND(II$1,$D67))=$AO$1,1,0)*VLOOKUP($Z$2,DALYs!$A$2:$MW$40,'Intervention list'!II$195+1,0)</f>
        <v>4300.89854389388</v>
      </c>
      <c r="IJ67" s="0" t="n">
        <f aca="false">IF(ISNUMBER(FIND(IJ$1,$D67))=$AO$1,1,0)*VLOOKUP($Z$2,DALYs!$A$2:$MW$40,'Intervention list'!IJ$195+1,0)</f>
        <v>0</v>
      </c>
      <c r="IK67" s="0" t="n">
        <f aca="false">IF(ISNUMBER(FIND(IK$1,$D67))=$AO$1,1,0)*VLOOKUP($Z$2,DALYs!$A$2:$MW$40,'Intervention list'!IK$195+1,0)</f>
        <v>0</v>
      </c>
      <c r="IL67" s="0" t="n">
        <f aca="false">IF(ISNUMBER(FIND(IL$1,$D67))=$AO$1,1,0)*VLOOKUP($Z$2,DALYs!$A$2:$MW$40,'Intervention list'!IL$195+1,0)</f>
        <v>0</v>
      </c>
      <c r="IM67" s="0" t="n">
        <f aca="false">IF(ISNUMBER(FIND(IM$1,$D67))=$AO$1,1,0)*VLOOKUP($Z$2,DALYs!$A$2:$MW$40,'Intervention list'!IM$195+1,0)</f>
        <v>0</v>
      </c>
      <c r="IN67" s="0" t="n">
        <f aca="false">IF(ISNUMBER(FIND(IN$1,$D67))=$AO$1,1,0)*VLOOKUP($Z$2,DALYs!$A$2:$MW$40,'Intervention list'!IN$195+1,0)</f>
        <v>0</v>
      </c>
      <c r="IO67" s="0" t="n">
        <f aca="false">IF(ISNUMBER(FIND(IO$1,$D67))=$AO$1,1,0)*VLOOKUP($Z$2,DALYs!$A$2:$MW$40,'Intervention list'!IO$195+1,0)</f>
        <v>0</v>
      </c>
      <c r="IP67" s="0" t="n">
        <f aca="false">IF(ISNUMBER(FIND(IP$1,$D67))=$AO$1,1,0)*VLOOKUP($Z$2,DALYs!$A$2:$MW$40,'Intervention list'!IP$195+1,0)</f>
        <v>0</v>
      </c>
      <c r="IQ67" s="0" t="n">
        <f aca="false">IF(ISNUMBER(FIND(IQ$1,$D67))=$AO$1,1,0)*VLOOKUP($Z$2,DALYs!$A$2:$MW$40,'Intervention list'!IQ$195+1,0)</f>
        <v>0</v>
      </c>
      <c r="IR67" s="0" t="n">
        <f aca="false">IF(ISNUMBER(FIND(IR$1,$D67))=$AO$1,1,0)*VLOOKUP($Z$2,DALYs!$A$2:$MW$40,'Intervention list'!IR$195+1,0)</f>
        <v>0</v>
      </c>
      <c r="IS67" s="0" t="n">
        <f aca="false">IF(ISNUMBER(FIND(IS$1,$D67))=$AO$1,1,0)*VLOOKUP($Z$2,DALYs!$A$2:$MW$40,'Intervention list'!IS$195+1,0)</f>
        <v>0</v>
      </c>
      <c r="IT67" s="0" t="n">
        <f aca="false">IF(ISNUMBER(FIND(IT$1,$D67))=$AO$1,1,0)*VLOOKUP($Z$2,DALYs!$A$2:$MW$40,'Intervention list'!IT$195+1,0)</f>
        <v>0</v>
      </c>
      <c r="IU67" s="0" t="n">
        <f aca="false">IF(ISNUMBER(FIND(IU$1,$D67))=$AO$1,1,0)*VLOOKUP($Z$2,DALYs!$A$2:$MW$40,'Intervention list'!IU$195+1,0)</f>
        <v>0</v>
      </c>
      <c r="IV67" s="0" t="n">
        <f aca="false">IF(ISNUMBER(FIND(IV$1,$D67))=$AO$1,1,0)*VLOOKUP($Z$2,DALYs!$A$2:$MW$40,'Intervention list'!IV$195+1,0)</f>
        <v>0</v>
      </c>
      <c r="IW67" s="0" t="n">
        <f aca="false">IF(ISNUMBER(FIND(IW$1,$D67))=$AO$1,1,0)*VLOOKUP($Z$2,DALYs!$A$2:$MW$40,'Intervention list'!IW$195+1,0)</f>
        <v>0</v>
      </c>
      <c r="IX67" s="0" t="n">
        <f aca="false">IF(ISNUMBER(FIND(IX$1,$D67))=$AO$1,1,0)*VLOOKUP($Z$2,DALYs!$A$2:$MW$40,'Intervention list'!IX$195+1,0)</f>
        <v>0</v>
      </c>
      <c r="IY67" s="0" t="n">
        <f aca="false">IF(ISNUMBER(FIND(IY$1,$D67))=$AO$1,1,0)*VLOOKUP($Z$2,DALYs!$A$2:$MW$40,'Intervention list'!IY$195+1,0)</f>
        <v>0</v>
      </c>
      <c r="IZ67" s="0" t="n">
        <f aca="false">IF(ISNUMBER(FIND(IZ$1,$D67))=$AO$1,1,0)*VLOOKUP($Z$2,DALYs!$A$2:$MW$40,'Intervention list'!IZ$195+1,0)</f>
        <v>0</v>
      </c>
      <c r="JA67" s="0" t="n">
        <f aca="false">IF(ISNUMBER(FIND(JA$1,$D67))=$AO$1,1,0)*VLOOKUP($Z$2,DALYs!$A$2:$MW$40,'Intervention list'!JA$195+1,0)</f>
        <v>0</v>
      </c>
      <c r="JB67" s="0" t="n">
        <f aca="false">IF(ISNUMBER(FIND(JB$1,$D67))=$AO$1,1,0)*VLOOKUP($Z$2,DALYs!$A$2:$MW$40,'Intervention list'!JB$195+1,0)</f>
        <v>0</v>
      </c>
      <c r="JC67" s="0" t="n">
        <f aca="false">IF(ISNUMBER(FIND(JC$1,$D67))=$AO$1,1,0)*VLOOKUP($Z$2,DALYs!$A$2:$MW$40,'Intervention list'!JC$195+1,0)</f>
        <v>0</v>
      </c>
      <c r="JD67" s="0" t="n">
        <f aca="false">IF(ISNUMBER(FIND(JD$1,$D67))=$AO$1,1,0)*VLOOKUP($Z$2,DALYs!$A$2:$MW$40,'Intervention list'!JD$195+1,0)</f>
        <v>0</v>
      </c>
      <c r="JE67" s="0" t="n">
        <f aca="false">IF(ISNUMBER(FIND(JE$1,$D67))=$AO$1,1,0)*VLOOKUP($Z$2,DALYs!$A$2:$MW$40,'Intervention list'!JE$195+1,0)</f>
        <v>0</v>
      </c>
      <c r="JF67" s="0" t="n">
        <f aca="false">IF(ISNUMBER(FIND(JF$1,$D67))=$AO$1,1,0)*VLOOKUP($Z$2,DALYs!$A$2:$MW$40,'Intervention list'!JF$195+1,0)</f>
        <v>0</v>
      </c>
      <c r="JG67" s="0" t="n">
        <f aca="false">IF(ISNUMBER(FIND(JG$1,$D67))=$AO$1,1,0)*VLOOKUP($Z$2,DALYs!$A$2:$MW$40,'Intervention list'!JG$195+1,0)</f>
        <v>0</v>
      </c>
      <c r="JH67" s="0" t="n">
        <f aca="false">IF(ISNUMBER(FIND(JH$1,$D67))=$AO$1,1,0)*VLOOKUP($Z$2,DALYs!$A$2:$MW$40,'Intervention list'!JH$195+1,0)</f>
        <v>0</v>
      </c>
      <c r="JI67" s="0" t="n">
        <f aca="false">IF(ISNUMBER(FIND(JI$1,$D67))=$AO$1,1,0)*VLOOKUP($Z$2,DALYs!$A$2:$MW$40,'Intervention list'!JI$195+1,0)</f>
        <v>0</v>
      </c>
      <c r="JJ67" s="0" t="n">
        <f aca="false">IF(ISNUMBER(FIND(JJ$1,$D67))=$AO$1,1,0)*VLOOKUP($Z$2,DALYs!$A$2:$MW$40,'Intervention list'!JJ$195+1,0)</f>
        <v>0</v>
      </c>
      <c r="JK67" s="0" t="n">
        <f aca="false">IF(ISNUMBER(FIND(JK$1,$D67))=$AO$1,1,0)*VLOOKUP($Z$2,DALYs!$A$2:$MW$40,'Intervention list'!JK$195+1,0)</f>
        <v>0</v>
      </c>
      <c r="JL67" s="0" t="n">
        <f aca="false">IF(ISNUMBER(FIND(JL$1,$D67))=$AO$1,1,0)*VLOOKUP($Z$2,DALYs!$A$2:$MW$40,'Intervention list'!JL$195+1,0)</f>
        <v>0</v>
      </c>
      <c r="JM67" s="0" t="n">
        <f aca="false">IF(ISNUMBER(FIND(JM$1,$D67))=$AO$1,1,0)*VLOOKUP($Z$2,DALYs!$A$2:$MW$40,'Intervention list'!JM$195+1,0)</f>
        <v>0</v>
      </c>
      <c r="JN67" s="0" t="n">
        <f aca="false">IF(ISNUMBER(FIND(JN$1,$D67))=$AO$1,1,0)*VLOOKUP($Z$2,DALYs!$A$2:$MW$40,'Intervention list'!JN$195+1,0)</f>
        <v>0</v>
      </c>
      <c r="JO67" s="0" t="n">
        <f aca="false">IF(ISNUMBER(FIND(JO$1,$D67))=$AO$1,1,0)*VLOOKUP($Z$2,DALYs!$A$2:$MW$40,'Intervention list'!JO$195+1,0)</f>
        <v>0</v>
      </c>
      <c r="JP67" s="0" t="n">
        <f aca="false">IF(ISNUMBER(FIND(JP$1,$D67))=$AO$1,1,0)*VLOOKUP($Z$2,DALYs!$A$2:$MW$40,'Intervention list'!JP$195+1,0)</f>
        <v>0</v>
      </c>
      <c r="JQ67" s="0" t="n">
        <f aca="false">IF(ISNUMBER(FIND(JQ$1,$D67))=$AO$1,1,0)*VLOOKUP($Z$2,DALYs!$A$2:$MW$40,'Intervention list'!JQ$195+1,0)</f>
        <v>0</v>
      </c>
      <c r="JR67" s="0" t="n">
        <f aca="false">IF(ISNUMBER(FIND(JR$1,$D67))=$AO$1,1,0)*VLOOKUP($Z$2,DALYs!$A$2:$MW$40,'Intervention list'!JR$195+1,0)</f>
        <v>0</v>
      </c>
      <c r="JS67" s="0" t="n">
        <f aca="false">IF(ISNUMBER(FIND(JS$1,$D67))=$AO$1,1,0)*VLOOKUP($Z$2,DALYs!$A$2:$MW$40,'Intervention list'!JS$195+1,0)</f>
        <v>0</v>
      </c>
      <c r="JT67" s="0" t="n">
        <f aca="false">IF(ISNUMBER(FIND(JT$1,$D67))=$AO$1,1,0)*VLOOKUP($Z$2,DALYs!$A$2:$MW$40,'Intervention list'!JT$195+1,0)</f>
        <v>0</v>
      </c>
      <c r="JU67" s="0" t="n">
        <f aca="false">IF(ISNUMBER(FIND(JU$1,$D67))=$AO$1,1,0)*VLOOKUP($Z$2,DALYs!$A$2:$MW$40,'Intervention list'!JU$195+1,0)</f>
        <v>0</v>
      </c>
      <c r="JV67" s="0" t="n">
        <f aca="false">IF(ISNUMBER(FIND(JV$1,$D67))=$AO$1,1,0)*VLOOKUP($Z$2,DALYs!$A$2:$MW$40,'Intervention list'!JV$195+1,0)</f>
        <v>0</v>
      </c>
      <c r="JW67" s="0" t="n">
        <f aca="false">IF(ISNUMBER(FIND(JW$1,$D67))=$AO$1,1,0)*VLOOKUP($Z$2,DALYs!$A$2:$MW$40,'Intervention list'!JW$195+1,0)</f>
        <v>0</v>
      </c>
      <c r="JX67" s="0" t="n">
        <f aca="false">IF(ISNUMBER(FIND(JX$1,$D67))=$AO$1,1,0)*VLOOKUP($Z$2,DALYs!$A$2:$MW$40,'Intervention list'!JX$195+1,0)</f>
        <v>0</v>
      </c>
      <c r="JY67" s="0" t="n">
        <f aca="false">IF(ISNUMBER(FIND(JY$1,$D67))=$AO$1,1,0)*VLOOKUP($Z$2,DALYs!$A$2:$MW$40,'Intervention list'!JY$195+1,0)</f>
        <v>0</v>
      </c>
      <c r="JZ67" s="0" t="n">
        <f aca="false">IF(ISNUMBER(FIND(JZ$1,$D67))=$AO$1,1,0)*VLOOKUP($Z$2,DALYs!$A$2:$MW$40,'Intervention list'!JZ$195+1,0)</f>
        <v>0</v>
      </c>
      <c r="KA67" s="0" t="n">
        <f aca="false">IF(ISNUMBER(FIND(KA$1,$D67))=$AO$1,1,0)*VLOOKUP($Z$2,DALYs!$A$2:$MW$40,'Intervention list'!KA$195+1,0)</f>
        <v>0</v>
      </c>
      <c r="KB67" s="0" t="n">
        <f aca="false">IF(ISNUMBER(FIND(KB$1,$D67))=$AO$1,1,0)*VLOOKUP($Z$2,DALYs!$A$2:$MW$40,'Intervention list'!KB$195+1,0)</f>
        <v>0</v>
      </c>
      <c r="KC67" s="0" t="n">
        <f aca="false">IF(ISNUMBER(FIND(KC$1,$D67))=$AO$1,1,0)*VLOOKUP($Z$2,DALYs!$A$2:$MW$40,'Intervention list'!KC$195+1,0)</f>
        <v>0</v>
      </c>
      <c r="KD67" s="0" t="n">
        <f aca="false">IF(ISNUMBER(FIND(KD$1,$D67))=$AO$1,1,0)*VLOOKUP($Z$2,DALYs!$A$2:$MW$40,'Intervention list'!KD$195+1,0)</f>
        <v>0</v>
      </c>
      <c r="KE67" s="0" t="n">
        <f aca="false">IF(ISNUMBER(FIND(KE$1,$D67))=$AO$1,1,0)*VLOOKUP($Z$2,DALYs!$A$2:$MW$40,'Intervention list'!KE$195+1,0)</f>
        <v>0</v>
      </c>
      <c r="KF67" s="0" t="n">
        <f aca="false">IF(ISNUMBER(FIND(KF$1,$D67))=$AO$1,1,0)*VLOOKUP($Z$2,DALYs!$A$2:$MW$40,'Intervention list'!KF$195+1,0)</f>
        <v>0</v>
      </c>
      <c r="KG67" s="0" t="n">
        <f aca="false">IF(ISNUMBER(FIND(KG$1,$D67))=$AO$1,1,0)*VLOOKUP($Z$2,DALYs!$A$2:$MW$40,'Intervention list'!KG$195+1,0)</f>
        <v>0</v>
      </c>
      <c r="KH67" s="0" t="n">
        <f aca="false">IF(ISNUMBER(FIND(KH$1,$D67))=$AO$1,1,0)*VLOOKUP($Z$2,DALYs!$A$2:$MW$40,'Intervention list'!KH$195+1,0)</f>
        <v>0</v>
      </c>
      <c r="KI67" s="0" t="n">
        <f aca="false">IF(ISNUMBER(FIND(KI$1,$D67))=$AO$1,1,0)*VLOOKUP($Z$2,DALYs!$A$2:$MW$40,'Intervention list'!KI$195+1,0)</f>
        <v>0</v>
      </c>
      <c r="KJ67" s="0" t="n">
        <f aca="false">IF(ISNUMBER(FIND(KJ$1,$D67))=$AO$1,1,0)*VLOOKUP($Z$2,DALYs!$A$2:$MW$40,'Intervention list'!KJ$195+1,0)</f>
        <v>0</v>
      </c>
      <c r="KK67" s="0" t="n">
        <f aca="false">IF(ISNUMBER(FIND(KK$1,$D67))=$AO$1,1,0)*VLOOKUP($Z$2,DALYs!$A$2:$MW$40,'Intervention list'!KK$195+1,0)</f>
        <v>0</v>
      </c>
      <c r="KL67" s="0" t="n">
        <f aca="false">IF(ISNUMBER(FIND(KL$1,$D67))=$AO$1,1,0)*VLOOKUP($Z$2,DALYs!$A$2:$MW$40,'Intervention list'!KL$195+1,0)</f>
        <v>0</v>
      </c>
      <c r="KM67" s="0" t="n">
        <f aca="false">IF(ISNUMBER(FIND(KM$1,$D67))=$AO$1,1,0)*VLOOKUP($Z$2,DALYs!$A$2:$MW$40,'Intervention list'!KM$195+1,0)</f>
        <v>0</v>
      </c>
      <c r="KN67" s="0" t="n">
        <f aca="false">IF(ISNUMBER(FIND(KN$1,$D67))=$AO$1,1,0)*VLOOKUP($Z$2,DALYs!$A$2:$MW$40,'Intervention list'!KN$195+1,0)</f>
        <v>0</v>
      </c>
      <c r="KO67" s="0" t="n">
        <f aca="false">IF(ISNUMBER(FIND(KO$1,$D67))=$AO$1,1,0)*VLOOKUP($Z$2,DALYs!$A$2:$MW$40,'Intervention list'!KO$195+1,0)</f>
        <v>0</v>
      </c>
      <c r="KP67" s="0" t="n">
        <f aca="false">IF(ISNUMBER(FIND(KP$1,$D67))=$AO$1,1,0)*VLOOKUP($Z$2,DALYs!$A$2:$MW$40,'Intervention list'!KP$195+1,0)</f>
        <v>0</v>
      </c>
      <c r="KQ67" s="0" t="n">
        <f aca="false">IF(ISNUMBER(FIND(KQ$1,$D67))=$AO$1,1,0)*VLOOKUP($Z$2,DALYs!$A$2:$MW$40,'Intervention list'!KQ$195+1,0)</f>
        <v>0</v>
      </c>
      <c r="KR67" s="0" t="n">
        <f aca="false">IF(ISNUMBER(FIND(KR$1,$D67))=$AO$1,1,0)*VLOOKUP($Z$2,DALYs!$A$2:$MW$40,'Intervention list'!KR$195+1,0)</f>
        <v>0</v>
      </c>
      <c r="KS67" s="0" t="n">
        <f aca="false">IF(ISNUMBER(FIND(KS$1,$D67))=$AO$1,1,0)*VLOOKUP($Z$2,DALYs!$A$2:$MW$40,'Intervention list'!KS$195+1,0)</f>
        <v>0</v>
      </c>
      <c r="KT67" s="0" t="n">
        <f aca="false">IF(ISNUMBER(FIND(KT$1,$D67))=$AO$1,1,0)*VLOOKUP($Z$2,DALYs!$A$2:$MW$40,'Intervention list'!KT$195+1,0)</f>
        <v>0</v>
      </c>
      <c r="KU67" s="0" t="n">
        <f aca="false">IF(ISNUMBER(FIND(KU$1,$D67))=$AO$1,1,0)*VLOOKUP($Z$2,DALYs!$A$2:$MW$40,'Intervention list'!KU$195+1,0)</f>
        <v>0</v>
      </c>
      <c r="KV67" s="0" t="n">
        <f aca="false">IF(ISNUMBER(FIND(KV$1,$D67))=$AO$1,1,0)*VLOOKUP($Z$2,DALYs!$A$2:$MW$40,'Intervention list'!KV$195+1,0)</f>
        <v>0</v>
      </c>
      <c r="KW67" s="0" t="n">
        <f aca="false">IF(ISNUMBER(FIND(KW$1,$D67))=$AO$1,1,0)*VLOOKUP($Z$2,DALYs!$A$2:$MW$40,'Intervention list'!KW$195+1,0)</f>
        <v>0</v>
      </c>
      <c r="KX67" s="0" t="n">
        <f aca="false">IF(ISNUMBER(FIND(KX$1,$D67))=$AO$1,1,0)*VLOOKUP($Z$2,DALYs!$A$2:$MW$40,'Intervention list'!KX$195+1,0)</f>
        <v>0</v>
      </c>
      <c r="KY67" s="0" t="n">
        <f aca="false">IF(ISNUMBER(FIND(KY$1,$D67))=$AO$1,1,0)*VLOOKUP($Z$2,DALYs!$A$2:$MW$40,'Intervention list'!KY$195+1,0)</f>
        <v>0</v>
      </c>
      <c r="KZ67" s="0" t="n">
        <f aca="false">IF(ISNUMBER(FIND(KZ$1,$D67))=$AO$1,1,0)*VLOOKUP($Z$2,DALYs!$A$2:$MW$40,'Intervention list'!KZ$195+1,0)</f>
        <v>0</v>
      </c>
      <c r="LA67" s="0" t="n">
        <f aca="false">IF(ISNUMBER(FIND(LA$1,$D67))=$AO$1,1,0)*VLOOKUP($Z$2,DALYs!$A$2:$MW$40,'Intervention list'!LA$195+1,0)</f>
        <v>0</v>
      </c>
      <c r="LB67" s="0" t="n">
        <f aca="false">IF(ISNUMBER(FIND(LB$1,$D67))=$AO$1,1,0)*VLOOKUP($Z$2,DALYs!$A$2:$MW$40,'Intervention list'!LB$195+1,0)</f>
        <v>0</v>
      </c>
      <c r="LC67" s="0" t="n">
        <f aca="false">IF(ISNUMBER(FIND(LC$1,$D67))=$AO$1,1,0)*VLOOKUP($Z$2,DALYs!$A$2:$MW$40,'Intervention list'!LC$195+1,0)</f>
        <v>0</v>
      </c>
      <c r="LD67" s="0" t="n">
        <f aca="false">IF(ISNUMBER(FIND(LD$1,$D67))=$AO$1,1,0)*VLOOKUP($Z$2,DALYs!$A$2:$MW$40,'Intervention list'!LD$195+1,0)</f>
        <v>0</v>
      </c>
      <c r="LE67" s="0" t="n">
        <f aca="false">IF(ISNUMBER(FIND(LE$1,$D67))=$AO$1,1,0)*VLOOKUP($Z$2,DALYs!$A$2:$MW$40,'Intervention list'!LE$195+1,0)</f>
        <v>0</v>
      </c>
      <c r="LF67" s="0" t="n">
        <f aca="false">IF(ISNUMBER(FIND(LF$1,$D67))=$AO$1,1,0)*VLOOKUP($Z$2,DALYs!$A$2:$MW$40,'Intervention list'!LF$195+1,0)</f>
        <v>0</v>
      </c>
      <c r="LG67" s="0" t="n">
        <f aca="false">IF(ISNUMBER(FIND(LG$1,$D67))=$AO$1,1,0)*VLOOKUP($Z$2,DALYs!$A$2:$MW$40,'Intervention list'!LG$195+1,0)</f>
        <v>0</v>
      </c>
      <c r="LH67" s="0" t="n">
        <f aca="false">IF(ISNUMBER(FIND(LH$1,$D67))=$AO$1,1,0)*VLOOKUP($Z$2,DALYs!$A$2:$MW$40,'Intervention list'!LH$195+1,0)</f>
        <v>0</v>
      </c>
      <c r="LI67" s="0" t="n">
        <f aca="false">IF(ISNUMBER(FIND(LI$1,$D67))=$AO$1,1,0)*VLOOKUP($Z$2,DALYs!$A$2:$MW$40,'Intervention list'!LI$195+1,0)</f>
        <v>0</v>
      </c>
      <c r="LJ67" s="0" t="n">
        <f aca="false">IF(ISNUMBER(FIND(LJ$1,$D67))=$AO$1,1,0)*VLOOKUP($Z$2,DALYs!$A$2:$MW$40,'Intervention list'!LJ$195+1,0)</f>
        <v>0</v>
      </c>
      <c r="LK67" s="0" t="n">
        <f aca="false">IF(ISNUMBER(FIND(LK$1,$D67))=$AO$1,1,0)*VLOOKUP($Z$2,DALYs!$A$2:$MW$40,'Intervention list'!LK$195+1,0)</f>
        <v>0</v>
      </c>
      <c r="LL67" s="0" t="n">
        <f aca="false">IF(ISNUMBER(FIND(LL$1,$D67))=$AO$1,1,0)*VLOOKUP($Z$2,DALYs!$A$2:$MW$40,'Intervention list'!LL$195+1,0)</f>
        <v>0</v>
      </c>
      <c r="LM67" s="0" t="n">
        <f aca="false">IF(ISNUMBER(FIND(LM$1,$D67))=$AO$1,1,0)*VLOOKUP($Z$2,DALYs!$A$2:$MW$40,'Intervention list'!LM$195+1,0)</f>
        <v>0</v>
      </c>
      <c r="LN67" s="0" t="n">
        <f aca="false">IF(ISNUMBER(FIND(LN$1,$D67))=$AO$1,1,0)*VLOOKUP($Z$2,DALYs!$A$2:$MW$40,'Intervention list'!LN$195+1,0)</f>
        <v>0</v>
      </c>
      <c r="LO67" s="0" t="n">
        <f aca="false">IF(ISNUMBER(FIND(LO$1,$D67))=$AO$1,1,0)*VLOOKUP($Z$2,DALYs!$A$2:$MW$40,'Intervention list'!LO$195+1,0)</f>
        <v>0</v>
      </c>
      <c r="LP67" s="0" t="n">
        <f aca="false">IF(ISNUMBER(FIND(LP$1,$D67))=$AO$1,1,0)*VLOOKUP($Z$2,DALYs!$A$2:$MW$40,'Intervention list'!LP$195+1,0)</f>
        <v>0</v>
      </c>
      <c r="LQ67" s="0" t="n">
        <f aca="false">IF(ISNUMBER(FIND(LQ$1,$D67))=$AO$1,1,0)*VLOOKUP($Z$2,DALYs!$A$2:$MW$40,'Intervention list'!LQ$195+1,0)</f>
        <v>0</v>
      </c>
      <c r="LR67" s="0" t="n">
        <f aca="false">IF(ISNUMBER(FIND(LR$1,$D67))=$AO$1,1,0)*VLOOKUP($Z$2,DALYs!$A$2:$MW$40,'Intervention list'!LR$195+1,0)</f>
        <v>0</v>
      </c>
      <c r="LS67" s="0" t="n">
        <f aca="false">IF(ISNUMBER(FIND(LS$1,$D67))=$AO$1,1,0)*VLOOKUP($Z$2,DALYs!$A$2:$MW$40,'Intervention list'!LS$195+1,0)</f>
        <v>0</v>
      </c>
      <c r="LT67" s="0" t="n">
        <f aca="false">IF(ISNUMBER(FIND(LT$1,$D67))=$AO$1,1,0)*VLOOKUP($Z$2,DALYs!$A$2:$MW$40,'Intervention list'!LT$195+1,0)</f>
        <v>0</v>
      </c>
      <c r="LU67" s="0" t="n">
        <f aca="false">IF(ISNUMBER(FIND(LU$1,$D67))=$AO$1,1,0)*VLOOKUP($Z$2,DALYs!$A$2:$MW$40,'Intervention list'!LU$195+1,0)</f>
        <v>0</v>
      </c>
      <c r="LV67" s="0" t="n">
        <f aca="false">IF(ISNUMBER(FIND(LV$1,$D67))=$AO$1,1,0)*VLOOKUP($Z$2,DALYs!$A$2:$MW$40,'Intervention list'!LV$195+1,0)</f>
        <v>0</v>
      </c>
      <c r="LW67" s="0" t="n">
        <f aca="false">IF(ISNUMBER(FIND(LW$1,$D67))=$AO$1,1,0)*VLOOKUP($Z$2,DALYs!$A$2:$MW$40,'Intervention list'!LW$195+1,0)</f>
        <v>0</v>
      </c>
      <c r="LX67" s="0" t="n">
        <f aca="false">IF(ISNUMBER(FIND(LX$1,$D67))=$AO$1,1,0)*VLOOKUP($Z$2,DALYs!$A$2:$MW$40,'Intervention list'!LX$195+1,0)</f>
        <v>0</v>
      </c>
      <c r="LY67" s="0" t="n">
        <f aca="false">IF(ISNUMBER(FIND(LY$1,$D67))=$AO$1,1,0)*VLOOKUP($Z$2,DALYs!$A$2:$MW$40,'Intervention list'!LY$195+1,0)</f>
        <v>0</v>
      </c>
      <c r="LZ67" s="0" t="n">
        <f aca="false">IF(ISNUMBER(FIND(LZ$1,$D67))=$AO$1,1,0)*VLOOKUP($Z$2,DALYs!$A$2:$MW$40,'Intervention list'!LZ$195+1,0)</f>
        <v>0</v>
      </c>
      <c r="MA67" s="0" t="n">
        <f aca="false">IF(ISNUMBER(FIND(MA$1,$D67))=$AO$1,1,0)*VLOOKUP($Z$2,DALYs!$A$2:$MW$40,'Intervention list'!MA$195+1,0)</f>
        <v>0</v>
      </c>
      <c r="MB67" s="0" t="n">
        <f aca="false">IF(ISNUMBER(FIND(MB$1,$D67))=$AO$1,1,0)*VLOOKUP($Z$2,DALYs!$A$2:$MW$40,'Intervention list'!MB$195+1,0)</f>
        <v>0</v>
      </c>
      <c r="MC67" s="0" t="n">
        <f aca="false">IF(ISNUMBER(FIND(MC$1,$D67))=$AO$1,1,0)*VLOOKUP($Z$2,DALYs!$A$2:$MW$40,'Intervention list'!MC$195+1,0)</f>
        <v>0</v>
      </c>
      <c r="MD67" s="0" t="n">
        <f aca="false">IF(ISNUMBER(FIND(MD$1,$D67))=$AO$1,1,0)*VLOOKUP($Z$2,DALYs!$A$2:$MW$40,'Intervention list'!MD$195+1,0)</f>
        <v>0</v>
      </c>
      <c r="ME67" s="0" t="n">
        <f aca="false">IF(ISNUMBER(FIND(ME$1,$D67))=$AO$1,1,0)*VLOOKUP($Z$2,DALYs!$A$2:$MW$40,'Intervention list'!ME$195+1,0)</f>
        <v>0</v>
      </c>
      <c r="MF67" s="0" t="n">
        <f aca="false">IF(ISNUMBER(FIND(MF$1,$D67))=$AO$1,1,0)*VLOOKUP($Z$2,DALYs!$A$2:$MW$40,'Intervention list'!MF$195+1,0)</f>
        <v>0</v>
      </c>
      <c r="MG67" s="0" t="n">
        <f aca="false">IF(ISNUMBER(FIND(MG$1,$D67))=$AO$1,1,0)*VLOOKUP($Z$2,DALYs!$A$2:$MW$40,'Intervention list'!MG$195+1,0)</f>
        <v>0</v>
      </c>
      <c r="MH67" s="0" t="n">
        <f aca="false">IF(ISNUMBER(FIND(MH$1,$D67))=$AO$1,1,0)*VLOOKUP($Z$2,DALYs!$A$2:$MW$40,'Intervention list'!MH$195+1,0)</f>
        <v>0</v>
      </c>
      <c r="MI67" s="0" t="n">
        <f aca="false">IF(ISNUMBER(FIND(MI$1,$D67))=$AO$1,1,0)*VLOOKUP($Z$2,DALYs!$A$2:$MW$40,'Intervention list'!MI$195+1,0)</f>
        <v>0</v>
      </c>
      <c r="MJ67" s="0" t="n">
        <f aca="false">IF(ISNUMBER(FIND(MJ$1,$D67))=$AO$1,1,0)*VLOOKUP($Z$2,DALYs!$A$2:$MW$40,'Intervention list'!MJ$195+1,0)</f>
        <v>0</v>
      </c>
      <c r="MK67" s="0" t="n">
        <f aca="false">IF(ISNUMBER(FIND(MK$1,$D67))=$AO$1,1,0)*VLOOKUP($Z$2,DALYs!$A$2:$MW$40,'Intervention list'!MK$195+1,0)</f>
        <v>0</v>
      </c>
      <c r="ML67" s="0" t="n">
        <f aca="false">IF(ISNUMBER(FIND(ML$1,$D67))=$AO$1,1,0)*VLOOKUP($Z$2,DALYs!$A$2:$MW$40,'Intervention list'!ML$195+1,0)</f>
        <v>0</v>
      </c>
      <c r="MM67" s="0" t="n">
        <f aca="false">IF(ISNUMBER(FIND(MM$1,$D67))=$AO$1,1,0)*VLOOKUP($Z$2,DALYs!$A$2:$MW$40,'Intervention list'!MM$195+1,0)</f>
        <v>0</v>
      </c>
      <c r="MN67" s="0" t="n">
        <f aca="false">IF(ISNUMBER(FIND(MN$1,$D67))=$AO$1,1,0)*VLOOKUP($Z$2,DALYs!$A$2:$MW$40,'Intervention list'!MN$195+1,0)</f>
        <v>0</v>
      </c>
      <c r="MO67" s="0" t="n">
        <f aca="false">IF(ISNUMBER(FIND(MO$1,$D67))=$AO$1,1,0)*VLOOKUP($Z$2,DALYs!$A$2:$MW$40,'Intervention list'!MO$195+1,0)</f>
        <v>0</v>
      </c>
      <c r="MP67" s="0" t="n">
        <f aca="false">IF(ISNUMBER(FIND(MP$1,$D67))=$AO$1,1,0)*VLOOKUP($Z$2,DALYs!$A$2:$MW$40,'Intervention list'!MP$195+1,0)</f>
        <v>0</v>
      </c>
      <c r="MQ67" s="0" t="n">
        <f aca="false">IF(ISNUMBER(FIND(MQ$1,$D67))=$AO$1,1,0)*VLOOKUP($Z$2,DALYs!$A$2:$MW$40,'Intervention list'!MQ$195+1,0)</f>
        <v>0</v>
      </c>
      <c r="MR67" s="0" t="n">
        <f aca="false">IF(ISNUMBER(FIND(MR$1,$D67))=$AO$1,1,0)*VLOOKUP($Z$2,DALYs!$A$2:$MW$40,'Intervention list'!MR$195+1,0)</f>
        <v>0</v>
      </c>
      <c r="MS67" s="0" t="n">
        <f aca="false">IF(ISNUMBER(FIND(MS$1,$D67))=$AO$1,1,0)*VLOOKUP($Z$2,DALYs!$A$2:$MW$40,'Intervention list'!MS$195+1,0)</f>
        <v>0</v>
      </c>
      <c r="MT67" s="0" t="n">
        <f aca="false">IF(ISNUMBER(FIND(MT$1,$D67))=$AO$1,1,0)*VLOOKUP($Z$2,DALYs!$A$2:$MW$40,'Intervention list'!MT$195+1,0)</f>
        <v>0</v>
      </c>
      <c r="MU67" s="0" t="n">
        <f aca="false">IF(ISNUMBER(FIND(MU$1,$D67))=$AO$1,1,0)*VLOOKUP($Z$2,DALYs!$A$2:$MW$40,'Intervention list'!MU$195+1,0)</f>
        <v>0</v>
      </c>
      <c r="MV67" s="0" t="n">
        <f aca="false">IF(ISNUMBER(FIND(MV$1,$D67))=$AO$1,1,0)*VLOOKUP($Z$2,DALYs!$A$2:$MW$40,'Intervention list'!MV$195+1,0)</f>
        <v>0</v>
      </c>
      <c r="MW67" s="0" t="n">
        <f aca="false">IF(ISNUMBER(FIND(MW$1,$D67))=$AO$1,1,0)*VLOOKUP($Z$2,DALYs!$A$2:$MW$40,'Intervention list'!MW$195+1,0)</f>
        <v>0</v>
      </c>
      <c r="MX67" s="0" t="n">
        <f aca="false">IF(ISNUMBER(FIND(MX$1,$D67))=$AO$1,1,0)*VLOOKUP($Z$2,DALYs!$A$2:$MW$40,'Intervention list'!MX$195+1,0)</f>
        <v>0</v>
      </c>
      <c r="MY67" s="0" t="n">
        <f aca="false">IF(ISNUMBER(FIND(MY$1,$D67))=$AO$1,1,0)*VLOOKUP($Z$2,DALYs!$A$2:$MW$40,'Intervention list'!MY$195+1,0)</f>
        <v>0</v>
      </c>
      <c r="MZ67" s="0" t="n">
        <f aca="false">IF(ISNUMBER(FIND(MZ$1,$D67))=$AO$1,1,0)*VLOOKUP($Z$2,DALYs!$A$2:$MW$40,'Intervention list'!MZ$195+1,0)</f>
        <v>0</v>
      </c>
      <c r="NA67" s="0" t="n">
        <f aca="false">IF(ISNUMBER(FIND(NA$1,$D67))=$AO$1,1,0)*VLOOKUP($Z$2,DALYs!$A$2:$MW$40,'Intervention list'!NA$195+1,0)</f>
        <v>0</v>
      </c>
      <c r="NB67" s="0" t="n">
        <f aca="false">IF(ISNUMBER(FIND(NB$1,$D67))=$AO$1,1,0)*VLOOKUP($Z$2,DALYs!$A$2:$MW$40,'Intervention list'!NB$195+1,0)</f>
        <v>0</v>
      </c>
      <c r="NC67" s="0" t="n">
        <f aca="false">IF(ISNUMBER(FIND(NC$1,$D67))=$AO$1,1,0)*VLOOKUP($Z$2,DALYs!$A$2:$MW$40,'Intervention list'!NC$195+1,0)</f>
        <v>0</v>
      </c>
      <c r="ND67" s="0" t="n">
        <f aca="false">IF(ISNUMBER(FIND(ND$1,$D67))=$AO$1,1,0)*VLOOKUP($Z$2,DALYs!$A$2:$MW$40,'Intervention list'!ND$195+1,0)</f>
        <v>0</v>
      </c>
      <c r="NE67" s="0" t="n">
        <f aca="false">IF(ISNUMBER(FIND(NE$1,$D67))=$AO$1,1,0)*VLOOKUP($Z$2,DALYs!$A$2:$MW$40,'Intervention list'!NE$195+1,0)</f>
        <v>0</v>
      </c>
      <c r="NF67" s="0" t="n">
        <f aca="false">IF(ISNUMBER(FIND(NF$1,$D67))=$AO$1,1,0)*VLOOKUP($Z$2,DALYs!$A$2:$MW$40,'Intervention list'!NF$195+1,0)</f>
        <v>0</v>
      </c>
      <c r="NG67" s="0" t="n">
        <f aca="false">IF(ISNUMBER(FIND(NG$1,$D67))=$AO$1,1,0)*VLOOKUP($Z$2,DALYs!$A$2:$MW$40,'Intervention list'!NG$195+1,0)</f>
        <v>0</v>
      </c>
      <c r="NH67" s="0" t="n">
        <f aca="false">IF(ISNUMBER(FIND(NH$1,$D67))=$AO$1,1,0)*VLOOKUP($Z$2,DALYs!$A$2:$MW$40,'Intervention list'!NH$195+1,0)</f>
        <v>0</v>
      </c>
      <c r="NI67" s="0" t="n">
        <f aca="false">IF(ISNUMBER(FIND(NI$1,$D67))=$AO$1,1,0)*VLOOKUP($Z$2,DALYs!$A$2:$MW$40,'Intervention list'!NI$195+1,0)</f>
        <v>0</v>
      </c>
      <c r="NJ67" s="0" t="n">
        <f aca="false">IF(ISNUMBER(FIND(NJ$1,$D67))=$AO$1,1,0)*VLOOKUP($Z$2,DALYs!$A$2:$MW$40,'Intervention list'!NJ$195+1,0)</f>
        <v>0</v>
      </c>
      <c r="NK67" s="0" t="n">
        <f aca="false">IF(ISNUMBER(FIND(NK$1,$D67))=$AO$1,1,0)*VLOOKUP($Z$2,DALYs!$A$2:$MW$40,'Intervention list'!NK$195+1,0)</f>
        <v>0</v>
      </c>
      <c r="NL67" s="0" t="n">
        <f aca="false">IF(ISNUMBER(FIND(NL$1,$D67))=$AO$1,1,0)*VLOOKUP($Z$2,DALYs!$A$2:$MW$40,'Intervention list'!NL$195+1,0)</f>
        <v>0</v>
      </c>
      <c r="NM67" s="0" t="n">
        <f aca="false">IF(ISNUMBER(FIND(NM$1,$D67))=$AO$1,1,0)*VLOOKUP($Z$2,DALYs!$A$2:$MW$40,'Intervention list'!NM$195+1,0)</f>
        <v>0</v>
      </c>
      <c r="NN67" s="0" t="n">
        <f aca="false">IF(ISNUMBER(FIND(NN$1,$D67))=$AO$1,1,0)*VLOOKUP($Z$2,DALYs!$A$2:$MW$40,'Intervention list'!NN$195+1,0)</f>
        <v>0</v>
      </c>
      <c r="NO67" s="0" t="n">
        <f aca="false">IF(ISNUMBER(FIND(NO$1,$D67))=$AO$1,1,0)*VLOOKUP($Z$2,DALYs!$A$2:$MW$40,'Intervention list'!NO$195+1,0)</f>
        <v>0</v>
      </c>
      <c r="NP67" s="0" t="n">
        <f aca="false">IF(ISNUMBER(FIND(NP$1,$D67))=$AO$1,1,0)*VLOOKUP($Z$2,DALYs!$A$2:$MW$40,'Intervention list'!NP$195+1,0)</f>
        <v>0</v>
      </c>
      <c r="NQ67" s="0" t="n">
        <f aca="false">IF(ISNUMBER(FIND(NQ$1,$D67))=$AO$1,1,0)*VLOOKUP($Z$2,DALYs!$A$2:$MW$40,'Intervention list'!NQ$195+1,0)</f>
        <v>0</v>
      </c>
      <c r="NR67" s="0" t="n">
        <f aca="false">IF(ISNUMBER(FIND(NR$1,$D67))=$AO$1,1,0)*VLOOKUP($Z$2,DALYs!$A$2:$MW$40,'Intervention list'!NR$195+1,0)</f>
        <v>0</v>
      </c>
      <c r="NS67" s="0" t="n">
        <f aca="false">IF(ISNUMBER(FIND(NS$1,$D67))=$AO$1,1,0)*VLOOKUP($Z$2,DALYs!$A$2:$MW$40,'Intervention list'!NS$195+1,0)</f>
        <v>0</v>
      </c>
      <c r="NT67" s="0" t="n">
        <f aca="false">IF(ISNUMBER(FIND(NT$1,$D67))=$AO$1,1,0)*VLOOKUP($Z$2,DALYs!$A$2:$MW$40,'Intervention list'!NT$195+1,0)</f>
        <v>0</v>
      </c>
      <c r="NU67" s="0" t="n">
        <f aca="false">IF(ISNUMBER(FIND(NU$1,$D67))=$AO$1,1,0)*VLOOKUP($Z$2,DALYs!$A$2:$MW$40,'Intervention list'!NU$195+1,0)</f>
        <v>0</v>
      </c>
      <c r="NV67" s="0" t="n">
        <f aca="false">IF(ISNUMBER(FIND(NV$1,$D67))=$AO$1,1,0)*VLOOKUP($Z$2,DALYs!$A$2:$MW$40,'Intervention list'!NV$195+1,0)</f>
        <v>0</v>
      </c>
      <c r="NW67" s="0" t="n">
        <f aca="false">IF(ISNUMBER(FIND(NW$1,$D67))=$AO$1,1,0)*VLOOKUP($Z$2,DALYs!$A$2:$MW$40,'Intervention list'!NW$195+1,0)</f>
        <v>0</v>
      </c>
      <c r="NX67" s="0" t="n">
        <f aca="false">IF(ISNUMBER(FIND(NX$1,$D67))=$AO$1,1,0)*VLOOKUP($Z$2,DALYs!$A$2:$MW$40,'Intervention list'!NX$195+1,0)</f>
        <v>0</v>
      </c>
      <c r="NY67" s="0" t="n">
        <f aca="false">IF(ISNUMBER(FIND(NY$1,$D67))=$AO$1,1,0)*VLOOKUP($Z$2,DALYs!$A$2:$MW$40,'Intervention list'!NY$195+1,0)</f>
        <v>0</v>
      </c>
      <c r="NZ67" s="0" t="n">
        <f aca="false">IF(ISNUMBER(FIND(NZ$1,$D67))=$AO$1,1,0)*VLOOKUP($Z$2,DALYs!$A$2:$MW$40,'Intervention list'!NZ$195+1,0)</f>
        <v>0</v>
      </c>
      <c r="OA67" s="0" t="n">
        <f aca="false">IF(ISNUMBER(FIND(OA$1,$D67))=$AO$1,1,0)*VLOOKUP($Z$2,DALYs!$A$2:$MW$40,'Intervention list'!OA$195+1,0)</f>
        <v>0</v>
      </c>
      <c r="OB67" s="0" t="n">
        <f aca="false">IF(ISNUMBER(FIND(OB$1,$D67))=$AO$1,1,0)*VLOOKUP($Z$2,DALYs!$A$2:$MW$40,'Intervention list'!OB$195+1,0)</f>
        <v>0</v>
      </c>
      <c r="OC67" s="0" t="n">
        <f aca="false">IF(ISNUMBER(FIND(OC$1,$D67))=$AO$1,1,0)*VLOOKUP($Z$2,DALYs!$A$2:$MW$40,'Intervention list'!OC$195+1,0)</f>
        <v>0</v>
      </c>
      <c r="OD67" s="0" t="n">
        <f aca="false">IF(ISNUMBER(FIND(OD$1,$D67))=$AO$1,1,0)*VLOOKUP($Z$2,DALYs!$A$2:$MW$40,'Intervention list'!OD$195+1,0)</f>
        <v>0</v>
      </c>
      <c r="OE67" s="0" t="n">
        <f aca="false">IF(ISNUMBER(FIND(OE$1,$D67))=$AO$1,1,0)*VLOOKUP($Z$2,DALYs!$A$2:$MW$40,'Intervention list'!OE$195+1,0)</f>
        <v>0</v>
      </c>
      <c r="OF67" s="0" t="n">
        <f aca="false">IF(ISNUMBER(FIND(OF$1,$D67))=$AO$1,1,0)*VLOOKUP($Z$2,DALYs!$A$2:$MW$40,'Intervention list'!OF$195+1,0)</f>
        <v>0</v>
      </c>
      <c r="OG67" s="0" t="n">
        <f aca="false">IF(ISNUMBER(FIND(OG$1,$D67))=$AO$1,1,0)*VLOOKUP($Z$2,DALYs!$A$2:$MW$40,'Intervention list'!OG$195+1,0)</f>
        <v>0</v>
      </c>
      <c r="OH67" s="0" t="n">
        <f aca="false">IF(ISNUMBER(FIND(OH$1,$D67))=$AO$1,1,0)*VLOOKUP($Z$2,DALYs!$A$2:$MW$40,'Intervention list'!OH$195+1,0)</f>
        <v>0</v>
      </c>
      <c r="OI67" s="0" t="n">
        <f aca="false">IF(ISNUMBER(FIND(OI$1,$D67))=$AO$1,1,0)*VLOOKUP($Z$2,DALYs!$A$2:$MW$40,'Intervention list'!OI$195+1,0)</f>
        <v>0</v>
      </c>
      <c r="OJ67" s="0" t="n">
        <f aca="false">IF(ISNUMBER(FIND(OJ$1,$D67))=$AO$1,1,0)*VLOOKUP($Z$2,DALYs!$A$2:$MW$40,'Intervention list'!OJ$195+1,0)</f>
        <v>0</v>
      </c>
      <c r="OK67" s="0" t="n">
        <f aca="false">IF(ISNUMBER(FIND(OK$1,$D67))=$AO$1,1,0)*VLOOKUP($Z$2,DALYs!$A$2:$MW$40,'Intervention list'!OK$195+1,0)</f>
        <v>0</v>
      </c>
      <c r="OL67" s="0" t="n">
        <f aca="false">IF(ISNUMBER(FIND(OL$1,$D67))=$AO$1,1,0)*VLOOKUP($Z$2,DALYs!$A$2:$MW$40,'Intervention list'!OL$195+1,0)</f>
        <v>0</v>
      </c>
      <c r="OM67" s="0" t="n">
        <f aca="false">IF(ISNUMBER(FIND(OM$1,$D67))=$AO$1,1,0)*VLOOKUP($Z$2,DALYs!$A$2:$MW$40,'Intervention list'!OM$195+1,0)</f>
        <v>0</v>
      </c>
      <c r="ON67" s="0" t="n">
        <f aca="false">IF(ISNUMBER(FIND(ON$1,$D67))=$AO$1,1,0)*VLOOKUP($Z$2,DALYs!$A$2:$MW$40,'Intervention list'!ON$195+1,0)</f>
        <v>0</v>
      </c>
      <c r="OO67" s="0" t="n">
        <f aca="false">IF(ISNUMBER(FIND(OO$1,$D67))=$AO$1,1,0)*VLOOKUP($Z$2,DALYs!$A$2:$MW$40,'Intervention list'!OO$195+1,0)</f>
        <v>0</v>
      </c>
      <c r="OP67" s="0" t="n">
        <f aca="false">IF(ISNUMBER(FIND(OP$1,$D67))=$AO$1,1,0)*VLOOKUP($Z$2,DALYs!$A$2:$MW$40,'Intervention list'!OP$195+1,0)</f>
        <v>0</v>
      </c>
      <c r="OQ67" s="0" t="n">
        <f aca="false">IF(ISNUMBER(FIND(OQ$1,$D67))=$AO$1,1,0)*VLOOKUP($Z$2,DALYs!$A$2:$MW$40,'Intervention list'!OQ$195+1,0)</f>
        <v>0</v>
      </c>
      <c r="OR67" s="0" t="n">
        <f aca="false">IF(ISNUMBER(FIND(OR$1,$D67))=$AO$1,1,0)*VLOOKUP($Z$2,DALYs!$A$2:$MW$40,'Intervention list'!OR$195+1,0)</f>
        <v>0</v>
      </c>
      <c r="OS67" s="0" t="n">
        <f aca="false">IF(ISNUMBER(FIND(OS$1,$D67))=$AO$1,1,0)*VLOOKUP($Z$2,DALYs!$A$2:$MW$40,'Intervention list'!OS$195+1,0)</f>
        <v>0</v>
      </c>
      <c r="OT67" s="0" t="n">
        <f aca="false">IF(ISNUMBER(FIND(OT$1,$D67))=$AO$1,1,0)*VLOOKUP($Z$2,DALYs!$A$2:$MW$40,'Intervention list'!OT$195+1,0)</f>
        <v>0</v>
      </c>
      <c r="OU67" s="0" t="n">
        <f aca="false">IF(ISNUMBER(FIND(OU$1,$D67))=$AO$1,1,0)*VLOOKUP($Z$2,DALYs!$A$2:$MW$40,'Intervention list'!OU$195+1,0)</f>
        <v>0</v>
      </c>
      <c r="OV67" s="0" t="n">
        <f aca="false">IF(ISNUMBER(FIND(OV$1,$D67))=$AO$1,1,0)*VLOOKUP($Z$2,DALYs!$A$2:$MW$40,'Intervention list'!OV$195+1,0)</f>
        <v>0</v>
      </c>
      <c r="OW67" s="0" t="n">
        <f aca="false">IF(ISNUMBER(FIND(OW$1,$D67))=$AO$1,1,0)*VLOOKUP($Z$2,DALYs!$A$2:$MW$40,'Intervention list'!OW$195+1,0)</f>
        <v>0</v>
      </c>
      <c r="OX67" s="0" t="n">
        <f aca="false">IF(ISNUMBER(FIND(OX$1,$D67))=$AO$1,1,0)*VLOOKUP($Z$2,DALYs!$A$2:$MW$40,'Intervention list'!OX$195+1,0)</f>
        <v>0</v>
      </c>
    </row>
    <row r="68" customFormat="false" ht="15.75" hidden="false" customHeight="false" outlineLevel="0" collapsed="false">
      <c r="A68" s="6" t="s">
        <v>189</v>
      </c>
      <c r="B68" s="6" t="s">
        <v>97</v>
      </c>
      <c r="C68" s="0" t="s">
        <v>71</v>
      </c>
      <c r="D68" s="7" t="s">
        <v>190</v>
      </c>
      <c r="E68" s="7" t="str">
        <f aca="false">SUBSTITUTE(D68,0.2,X68)</f>
        <v>Congenital birth defects: 0.1</v>
      </c>
      <c r="F68" s="0" t="s">
        <v>40</v>
      </c>
      <c r="G68" s="8" t="n">
        <v>39.8048181442168</v>
      </c>
      <c r="H68" s="9" t="n">
        <v>0</v>
      </c>
      <c r="I68" s="9" t="n">
        <f aca="false">IF(H68="","",(H68*(VLOOKUP($Z$2,Worksheet,11,0)^4)))</f>
        <v>0</v>
      </c>
      <c r="J68" s="9" t="n">
        <f aca="false">IF(I68="","",I68*VLOOKUP($Z$2,Worksheet,12,0))</f>
        <v>0</v>
      </c>
      <c r="K68" s="9" t="n">
        <f aca="false">IF(I68="","",I68*VLOOKUP($Z$2, Worksheet, 13, 0))</f>
        <v>0</v>
      </c>
      <c r="L68" s="9" t="n">
        <f aca="false">IF(J68="",VLOOKUP($Z$2, Worksheet, 14, 0),J68)</f>
        <v>0</v>
      </c>
      <c r="M68" s="9" t="n">
        <f aca="false">IF(L68&lt;VLOOKUP($Z$2,'Country sheet'!$A$3:$P$41,15,0), VLOOKUP($Z$2,'Country sheet'!$A$3:$P$41,15,0), L68)/0.7</f>
        <v>66.2083230214262</v>
      </c>
      <c r="N68" s="27" t="n">
        <f aca="false">IFERROR(IF(AC68=$AO$1,VLOOKUP(F68,AO$42:AX$46,MATCH(AC$1,AP$41:AX$41,0)+1,0)/COUNTIFS($F$2:$F$194,$F68,$AC$2:$AC$194,$AO$1),0),0) + IFERROR(IF(AD68=$AO$1,VLOOKUP(F68,AO$42:AX$46,MATCH(AD$1,AP$41:AX$41,0)+1,0)/COUNTIFS($F$2:$F$194,$F68,$AD$2:$AD$194,$AO$1),0),0) + IFERROR(IF(AE68=$AO$1,VLOOKUP(F68,AO$42:AX$46,MATCH(AE$1,AP$41:AX$41,0)+1,0)/COUNTIFS($F$2:$F$194,$F68,$AE$2:$AE$194,$AO$1),0),0) + IFERROR(IF(AF68=$AO$1,VLOOKUP(F68,AO$42:AX$46,MATCH(AF$1,AP$41:AX$41,0)+1,0)/COUNTIFS($F$2:$F$194,$F68,$AF$2:$AF$194,$AO$1),0),0) + IFERROR(IF(AG68=$AO$1,VLOOKUP(F68,AO$42:AX$46,MATCH(AG$1,AP$41:AX$41,0)+1,0)/COUNTIFS($F$2:$F$194,$F68,$AG$2:$AG$194,$AO$1),0),0) + IFERROR(IF(AH68=$AO$1,VLOOKUP(F68,AO$42:AX$46,MATCH(AH$1,AP$41:AX$41,0)+1,0)/COUNTIFS($F$2:$F$194,$F68,$AH$2:$AH$194,$AO$1),0),0) + IFERROR(IF(AI68=$AO$1,VLOOKUP(F68,AO$42:AX$46,MATCH(AI$1,AP$41:AX$41,0)+1,0)/COUNTIFS($F$2:$F$194,$F68,$AI$2:$AI$194,$AO$1),0),0) + IFERROR(IF(AJ68=$AO$1,VLOOKUP(F68,AO$42:AX$46,MATCH(AJ$1,AP$41:AX$41,0)+1,0)/COUNTIFS($F$2:$F$194,$F68,$AJ$2:$AJ$194,$AO$1),0),0) + IFERROR(IF(AK68=$AO$1,VLOOKUP(F68,AO$42:AX$46,MATCH(AK$1,AP$41:AX$41,0)+1,0)/COUNTIFS($F$2:$F$194,$F68,$AK$2:$AK$194,$AO$1),0),0)</f>
        <v>0</v>
      </c>
      <c r="O68" s="0" t="n">
        <v>3</v>
      </c>
      <c r="P68" s="0" t="n">
        <v>3</v>
      </c>
      <c r="Q68" s="0" t="n">
        <f aca="false">SUM(BC68:OX68)</f>
        <v>379508.194977467</v>
      </c>
      <c r="R68" s="0" t="n">
        <f aca="false">IF(VLOOKUP($Z$2,CET!$A$4:$L$42,12,0)="Low income",_xlfn.IFS(S68=0.2,0.1,S68=0.1,0.05,S68=0.5,0.4,S68=0.35,0.25),S68)</f>
        <v>0.2</v>
      </c>
      <c r="S68" s="0" t="n">
        <v>0.2</v>
      </c>
      <c r="T68" s="0" t="n">
        <v>0.8</v>
      </c>
      <c r="U68" s="0" t="n">
        <f aca="false">N68/M68</f>
        <v>0</v>
      </c>
      <c r="V68" s="0" t="n">
        <f aca="false">IFERROR(U68/Q68,0)</f>
        <v>0</v>
      </c>
      <c r="W68" s="0" t="n">
        <f aca="false">(T68/R68)*V68</f>
        <v>0</v>
      </c>
      <c r="X68" s="28" t="n">
        <f aca="false">IF(W68=0,0,IF(W68&lt;=0.8,IF(W68&lt;0.05,0.05,W68),0.8))</f>
        <v>0</v>
      </c>
      <c r="Y68" s="28"/>
      <c r="AC68" s="34" t="n">
        <f aca="false">ISNUMBER(FIND(AC$1,$C68))</f>
        <v>0</v>
      </c>
      <c r="AD68" s="33" t="n">
        <f aca="false">ISNUMBER(FIND(AD$1,$C68))</f>
        <v>0</v>
      </c>
      <c r="AE68" s="33" t="n">
        <f aca="false">ISNUMBER(FIND(AE$1,$C68))</f>
        <v>0</v>
      </c>
      <c r="AF68" s="33" t="n">
        <f aca="false">ISNUMBER(FIND(AF$1,$C68))</f>
        <v>0</v>
      </c>
      <c r="AG68" s="33" t="n">
        <f aca="false">ISNUMBER(FIND(AG$1,$C68))</f>
        <v>0</v>
      </c>
      <c r="AH68" s="33" t="n">
        <f aca="false">ISNUMBER(FIND(AH$1,$C68))</f>
        <v>0</v>
      </c>
      <c r="AI68" s="33" t="n">
        <f aca="false">ISNUMBER(FIND(AI$1,$C68))</f>
        <v>0</v>
      </c>
      <c r="AJ68" s="33" t="n">
        <f aca="false">ISNUMBER(FIND(AJ$1,$C68))</f>
        <v>0</v>
      </c>
      <c r="AK68" s="35" t="n">
        <f aca="false">ISNUMBER(FIND(AK$1,$C68))</f>
        <v>0</v>
      </c>
      <c r="AL68" s="6"/>
      <c r="AM68" s="33"/>
      <c r="BC68" s="0" t="n">
        <f aca="false">IF(ISNUMBER(FIND(BC$1,$D68))=$AO$1,1,0)*VLOOKUP($Z$2,DALYs!$A$2:$MW$40,'Intervention list'!BC$195+1,0)</f>
        <v>0</v>
      </c>
      <c r="BD68" s="0" t="n">
        <f aca="false">IF(ISNUMBER(FIND(BD$1,$D68))=$AO$1,1,0)*VLOOKUP($Z$2,DALYs!$A$2:$MW$40,'Intervention list'!BD$195+1,0)</f>
        <v>0</v>
      </c>
      <c r="BE68" s="0" t="n">
        <f aca="false">IF(ISNUMBER(FIND(BE$1,$D68))=$AO$1,1,0)*VLOOKUP($Z$2,DALYs!$A$2:$MW$40,'Intervention list'!BE$195+1,0)</f>
        <v>0</v>
      </c>
      <c r="BF68" s="0" t="n">
        <f aca="false">IF(ISNUMBER(FIND(BF$1,$D68))=$AO$1,1,0)*VLOOKUP($Z$2,DALYs!$A$2:$MW$40,'Intervention list'!BF$195+1,0)</f>
        <v>0</v>
      </c>
      <c r="BG68" s="0" t="n">
        <f aca="false">IF(ISNUMBER(FIND(BG$1,$D68))=$AO$1,1,0)*VLOOKUP($Z$2,DALYs!$A$2:$MW$40,'Intervention list'!BG$195+1,0)</f>
        <v>0</v>
      </c>
      <c r="BH68" s="0" t="n">
        <f aca="false">IF(ISNUMBER(FIND(BH$1,$D68))=$AO$1,1,0)*VLOOKUP($Z$2,DALYs!$A$2:$MW$40,'Intervention list'!BH$195+1,0)</f>
        <v>0</v>
      </c>
      <c r="BI68" s="0" t="n">
        <f aca="false">IF(ISNUMBER(FIND(BI$1,$D68))=$AO$1,1,0)*VLOOKUP($Z$2,DALYs!$A$2:$MW$40,'Intervention list'!BI$195+1,0)</f>
        <v>0</v>
      </c>
      <c r="BJ68" s="0" t="n">
        <f aca="false">IF(ISNUMBER(FIND(BJ$1,$D68))=$AO$1,1,0)*VLOOKUP($Z$2,DALYs!$A$2:$MW$40,'Intervention list'!BJ$195+1,0)</f>
        <v>0</v>
      </c>
      <c r="BK68" s="0" t="n">
        <f aca="false">IF(ISNUMBER(FIND(BK$1,$D68))=$AO$1,1,0)*VLOOKUP($Z$2,DALYs!$A$2:$MW$40,'Intervention list'!BK$195+1,0)</f>
        <v>0</v>
      </c>
      <c r="BL68" s="0" t="n">
        <f aca="false">IF(ISNUMBER(FIND(BL$1,$D68))=$AO$1,1,0)*VLOOKUP($Z$2,DALYs!$A$2:$MW$40,'Intervention list'!BL$195+1,0)</f>
        <v>0</v>
      </c>
      <c r="BM68" s="0" t="n">
        <f aca="false">IF(ISNUMBER(FIND(BM$1,$D68))=$AO$1,1,0)*VLOOKUP($Z$2,DALYs!$A$2:$MW$40,'Intervention list'!BM$195+1,0)</f>
        <v>0</v>
      </c>
      <c r="BN68" s="0" t="n">
        <f aca="false">IF(ISNUMBER(FIND(BN$1,$D68))=$AO$1,1,0)*VLOOKUP($Z$2,DALYs!$A$2:$MW$40,'Intervention list'!BN$195+1,0)</f>
        <v>0</v>
      </c>
      <c r="BO68" s="0" t="n">
        <f aca="false">IF(ISNUMBER(FIND(BO$1,$D68))=$AO$1,1,0)*VLOOKUP($Z$2,DALYs!$A$2:$MW$40,'Intervention list'!BO$195+1,0)</f>
        <v>0</v>
      </c>
      <c r="BP68" s="0" t="n">
        <f aca="false">IF(ISNUMBER(FIND(BP$1,$D68))=$AO$1,1,0)*VLOOKUP($Z$2,DALYs!$A$2:$MW$40,'Intervention list'!BP$195+1,0)</f>
        <v>0</v>
      </c>
      <c r="BQ68" s="0" t="n">
        <f aca="false">IF(ISNUMBER(FIND(BQ$1,$D68))=$AO$1,1,0)*VLOOKUP($Z$2,DALYs!$A$2:$MW$40,'Intervention list'!BQ$195+1,0)</f>
        <v>0</v>
      </c>
      <c r="BR68" s="0" t="n">
        <f aca="false">IF(ISNUMBER(FIND(BR$1,$D68))=$AO$1,1,0)*VLOOKUP($Z$2,DALYs!$A$2:$MW$40,'Intervention list'!BR$195+1,0)</f>
        <v>0</v>
      </c>
      <c r="BS68" s="0" t="n">
        <f aca="false">IF(ISNUMBER(FIND(BS$1,$D68))=$AO$1,1,0)*VLOOKUP($Z$2,DALYs!$A$2:$MW$40,'Intervention list'!BS$195+1,0)</f>
        <v>0</v>
      </c>
      <c r="BT68" s="0" t="n">
        <f aca="false">IF(ISNUMBER(FIND(BT$1,$D68))=$AO$1,1,0)*VLOOKUP($Z$2,DALYs!$A$2:$MW$40,'Intervention list'!BT$195+1,0)</f>
        <v>0</v>
      </c>
      <c r="BU68" s="0" t="n">
        <f aca="false">IF(ISNUMBER(FIND(BU$1,$D68))=$AO$1,1,0)*VLOOKUP($Z$2,DALYs!$A$2:$MW$40,'Intervention list'!BU$195+1,0)</f>
        <v>0</v>
      </c>
      <c r="BV68" s="0" t="n">
        <f aca="false">IF(ISNUMBER(FIND(BV$1,$D68))=$AO$1,1,0)*VLOOKUP($Z$2,DALYs!$A$2:$MW$40,'Intervention list'!BV$195+1,0)</f>
        <v>0</v>
      </c>
      <c r="BW68" s="0" t="n">
        <f aca="false">IF(ISNUMBER(FIND(BW$1,$D68))=$AO$1,1,0)*VLOOKUP($Z$2,DALYs!$A$2:$MW$40,'Intervention list'!BW$195+1,0)</f>
        <v>0</v>
      </c>
      <c r="BX68" s="0" t="n">
        <f aca="false">IF(ISNUMBER(FIND(BX$1,$D68))=$AO$1,1,0)*VLOOKUP($Z$2,DALYs!$A$2:$MW$40,'Intervention list'!BX$195+1,0)</f>
        <v>0</v>
      </c>
      <c r="BY68" s="0" t="n">
        <f aca="false">IF(ISNUMBER(FIND(BY$1,$D68))=$AO$1,1,0)*VLOOKUP($Z$2,DALYs!$A$2:$MW$40,'Intervention list'!BY$195+1,0)</f>
        <v>0</v>
      </c>
      <c r="BZ68" s="0" t="n">
        <f aca="false">IF(ISNUMBER(FIND(BZ$1,$D68))=$AO$1,1,0)*VLOOKUP($Z$2,DALYs!$A$2:$MW$40,'Intervention list'!BZ$195+1,0)</f>
        <v>0</v>
      </c>
      <c r="CA68" s="0" t="n">
        <f aca="false">IF(ISNUMBER(FIND(CA$1,$D68))=$AO$1,1,0)*VLOOKUP($Z$2,DALYs!$A$2:$MW$40,'Intervention list'!CA$195+1,0)</f>
        <v>0</v>
      </c>
      <c r="CB68" s="0" t="n">
        <f aca="false">IF(ISNUMBER(FIND(CB$1,$D68))=$AO$1,1,0)*VLOOKUP($Z$2,DALYs!$A$2:$MW$40,'Intervention list'!CB$195+1,0)</f>
        <v>0</v>
      </c>
      <c r="CC68" s="0" t="n">
        <f aca="false">IF(ISNUMBER(FIND(CC$1,$D68))=$AO$1,1,0)*VLOOKUP($Z$2,DALYs!$A$2:$MW$40,'Intervention list'!CC$195+1,0)</f>
        <v>0</v>
      </c>
      <c r="CD68" s="0" t="n">
        <f aca="false">IF(ISNUMBER(FIND(CD$1,$D68))=$AO$1,1,0)*VLOOKUP($Z$2,DALYs!$A$2:$MW$40,'Intervention list'!CD$195+1,0)</f>
        <v>0</v>
      </c>
      <c r="CE68" s="0" t="n">
        <f aca="false">IF(ISNUMBER(FIND(CE$1,$D68))=$AO$1,1,0)*VLOOKUP($Z$2,DALYs!$A$2:$MW$40,'Intervention list'!CE$195+1,0)</f>
        <v>0</v>
      </c>
      <c r="CF68" s="0" t="n">
        <f aca="false">IF(ISNUMBER(FIND(CF$1,$D68))=$AO$1,1,0)*VLOOKUP($Z$2,DALYs!$A$2:$MW$40,'Intervention list'!CF$195+1,0)</f>
        <v>0</v>
      </c>
      <c r="CG68" s="0" t="n">
        <f aca="false">IF(ISNUMBER(FIND(CG$1,$D68))=$AO$1,1,0)*VLOOKUP($Z$2,DALYs!$A$2:$MW$40,'Intervention list'!CG$195+1,0)</f>
        <v>0</v>
      </c>
      <c r="CH68" s="0" t="n">
        <f aca="false">IF(ISNUMBER(FIND(CH$1,$D68))=$AO$1,1,0)*VLOOKUP($Z$2,DALYs!$A$2:$MW$40,'Intervention list'!CH$195+1,0)</f>
        <v>0</v>
      </c>
      <c r="CI68" s="0" t="n">
        <f aca="false">IF(ISNUMBER(FIND(CI$1,$D68))=$AO$1,1,0)*VLOOKUP($Z$2,DALYs!$A$2:$MW$40,'Intervention list'!CI$195+1,0)</f>
        <v>0</v>
      </c>
      <c r="CJ68" s="0" t="n">
        <f aca="false">IF(ISNUMBER(FIND(CJ$1,$D68))=$AO$1,1,0)*VLOOKUP($Z$2,DALYs!$A$2:$MW$40,'Intervention list'!CJ$195+1,0)</f>
        <v>0</v>
      </c>
      <c r="CK68" s="0" t="n">
        <f aca="false">IF(ISNUMBER(FIND(CK$1,$D68))=$AO$1,1,0)*VLOOKUP($Z$2,DALYs!$A$2:$MW$40,'Intervention list'!CK$195+1,0)</f>
        <v>0</v>
      </c>
      <c r="CL68" s="0" t="n">
        <f aca="false">IF(ISNUMBER(FIND(CL$1,$D68))=$AO$1,1,0)*VLOOKUP($Z$2,DALYs!$A$2:$MW$40,'Intervention list'!CL$195+1,0)</f>
        <v>0</v>
      </c>
      <c r="CM68" s="0" t="n">
        <f aca="false">IF(ISNUMBER(FIND(CM$1,$D68))=$AO$1,1,0)*VLOOKUP($Z$2,DALYs!$A$2:$MW$40,'Intervention list'!CM$195+1,0)</f>
        <v>0</v>
      </c>
      <c r="CN68" s="0" t="n">
        <f aca="false">IF(ISNUMBER(FIND(CN$1,$D68))=$AO$1,1,0)*VLOOKUP($Z$2,DALYs!$A$2:$MW$40,'Intervention list'!CN$195+1,0)</f>
        <v>0</v>
      </c>
      <c r="CO68" s="0" t="n">
        <f aca="false">IF(ISNUMBER(FIND(CO$1,$D68))=$AO$1,1,0)*VLOOKUP($Z$2,DALYs!$A$2:$MW$40,'Intervention list'!CO$195+1,0)</f>
        <v>0</v>
      </c>
      <c r="CP68" s="0" t="n">
        <f aca="false">IF(ISNUMBER(FIND(CP$1,$D68))=$AO$1,1,0)*VLOOKUP($Z$2,DALYs!$A$2:$MW$40,'Intervention list'!CP$195+1,0)</f>
        <v>0</v>
      </c>
      <c r="CQ68" s="0" t="n">
        <f aca="false">IF(ISNUMBER(FIND(CQ$1,$D68))=$AO$1,1,0)*VLOOKUP($Z$2,DALYs!$A$2:$MW$40,'Intervention list'!CQ$195+1,0)</f>
        <v>0</v>
      </c>
      <c r="CR68" s="0" t="n">
        <f aca="false">IF(ISNUMBER(FIND(CR$1,$D68))=$AO$1,1,0)*VLOOKUP($Z$2,DALYs!$A$2:$MW$40,'Intervention list'!CR$195+1,0)</f>
        <v>0</v>
      </c>
      <c r="CS68" s="0" t="n">
        <f aca="false">IF(ISNUMBER(FIND(CS$1,$D68))=$AO$1,1,0)*VLOOKUP($Z$2,DALYs!$A$2:$MW$40,'Intervention list'!CS$195+1,0)</f>
        <v>0</v>
      </c>
      <c r="CT68" s="0" t="n">
        <f aca="false">IF(ISNUMBER(FIND(CT$1,$D68))=$AO$1,1,0)*VLOOKUP($Z$2,DALYs!$A$2:$MW$40,'Intervention list'!CT$195+1,0)</f>
        <v>0</v>
      </c>
      <c r="CU68" s="0" t="n">
        <f aca="false">IF(ISNUMBER(FIND(CU$1,$D68))=$AO$1,1,0)*VLOOKUP($Z$2,DALYs!$A$2:$MW$40,'Intervention list'!CU$195+1,0)</f>
        <v>0</v>
      </c>
      <c r="CV68" s="0" t="n">
        <f aca="false">IF(ISNUMBER(FIND(CV$1,$D68))=$AO$1,1,0)*VLOOKUP($Z$2,DALYs!$A$2:$MW$40,'Intervention list'!CV$195+1,0)</f>
        <v>0</v>
      </c>
      <c r="CW68" s="0" t="n">
        <f aca="false">IF(ISNUMBER(FIND(CW$1,$D68))=$AO$1,1,0)*VLOOKUP($Z$2,DALYs!$A$2:$MW$40,'Intervention list'!CW$195+1,0)</f>
        <v>0</v>
      </c>
      <c r="CX68" s="0" t="n">
        <f aca="false">IF(ISNUMBER(FIND(CX$1,$D68))=$AO$1,1,0)*VLOOKUP($Z$2,DALYs!$A$2:$MW$40,'Intervention list'!CX$195+1,0)</f>
        <v>0</v>
      </c>
      <c r="CY68" s="0" t="n">
        <f aca="false">IF(ISNUMBER(FIND(CY$1,$D68))=$AO$1,1,0)*VLOOKUP($Z$2,DALYs!$A$2:$MW$40,'Intervention list'!CY$195+1,0)</f>
        <v>0</v>
      </c>
      <c r="CZ68" s="0" t="n">
        <f aca="false">IF(ISNUMBER(FIND(CZ$1,$D68))=$AO$1,1,0)*VLOOKUP($Z$2,DALYs!$A$2:$MW$40,'Intervention list'!CZ$195+1,0)</f>
        <v>0</v>
      </c>
      <c r="DA68" s="0" t="n">
        <f aca="false">IF(ISNUMBER(FIND(DA$1,$D68))=$AO$1,1,0)*VLOOKUP($Z$2,DALYs!$A$2:$MW$40,'Intervention list'!DA$195+1,0)</f>
        <v>0</v>
      </c>
      <c r="DB68" s="0" t="n">
        <f aca="false">IF(ISNUMBER(FIND(DB$1,$D68))=$AO$1,1,0)*VLOOKUP($Z$2,DALYs!$A$2:$MW$40,'Intervention list'!DB$195+1,0)</f>
        <v>0</v>
      </c>
      <c r="DC68" s="0" t="n">
        <f aca="false">IF(ISNUMBER(FIND(DC$1,$D68))=$AO$1,1,0)*VLOOKUP($Z$2,DALYs!$A$2:$MW$40,'Intervention list'!DC$195+1,0)</f>
        <v>0</v>
      </c>
      <c r="DD68" s="0" t="n">
        <f aca="false">IF(ISNUMBER(FIND(DD$1,$D68))=$AO$1,1,0)*VLOOKUP($Z$2,DALYs!$A$2:$MW$40,'Intervention list'!DD$195+1,0)</f>
        <v>0</v>
      </c>
      <c r="DE68" s="0" t="n">
        <f aca="false">IF(ISNUMBER(FIND(DE$1,$D68))=$AO$1,1,0)*VLOOKUP($Z$2,DALYs!$A$2:$MW$40,'Intervention list'!DE$195+1,0)</f>
        <v>0</v>
      </c>
      <c r="DF68" s="0" t="n">
        <f aca="false">IF(ISNUMBER(FIND(DF$1,$D68))=$AO$1,1,0)*VLOOKUP($Z$2,DALYs!$A$2:$MW$40,'Intervention list'!DF$195+1,0)</f>
        <v>0</v>
      </c>
      <c r="DG68" s="0" t="n">
        <f aca="false">IF(ISNUMBER(FIND(DG$1,$D68))=$AO$1,1,0)*VLOOKUP($Z$2,DALYs!$A$2:$MW$40,'Intervention list'!DG$195+1,0)</f>
        <v>0</v>
      </c>
      <c r="DH68" s="0" t="n">
        <f aca="false">IF(ISNUMBER(FIND(DH$1,$D68))=$AO$1,1,0)*VLOOKUP($Z$2,DALYs!$A$2:$MW$40,'Intervention list'!DH$195+1,0)</f>
        <v>0</v>
      </c>
      <c r="DI68" s="0" t="n">
        <f aca="false">IF(ISNUMBER(FIND(DI$1,$D68))=$AO$1,1,0)*VLOOKUP($Z$2,DALYs!$A$2:$MW$40,'Intervention list'!DI$195+1,0)</f>
        <v>0</v>
      </c>
      <c r="DJ68" s="0" t="n">
        <f aca="false">IF(ISNUMBER(FIND(DJ$1,$D68))=$AO$1,1,0)*VLOOKUP($Z$2,DALYs!$A$2:$MW$40,'Intervention list'!DJ$195+1,0)</f>
        <v>0</v>
      </c>
      <c r="DK68" s="0" t="n">
        <f aca="false">IF(ISNUMBER(FIND(DK$1,$D68))=$AO$1,1,0)*VLOOKUP($Z$2,DALYs!$A$2:$MW$40,'Intervention list'!DK$195+1,0)</f>
        <v>0</v>
      </c>
      <c r="DL68" s="0" t="n">
        <f aca="false">IF(ISNUMBER(FIND(DL$1,$D68))=$AO$1,1,0)*VLOOKUP($Z$2,DALYs!$A$2:$MW$40,'Intervention list'!DL$195+1,0)</f>
        <v>0</v>
      </c>
      <c r="DM68" s="0" t="n">
        <f aca="false">IF(ISNUMBER(FIND(DM$1,$D68))=$AO$1,1,0)*VLOOKUP($Z$2,DALYs!$A$2:$MW$40,'Intervention list'!DM$195+1,0)</f>
        <v>0</v>
      </c>
      <c r="DN68" s="0" t="n">
        <f aca="false">IF(ISNUMBER(FIND(DN$1,$D68))=$AO$1,1,0)*VLOOKUP($Z$2,DALYs!$A$2:$MW$40,'Intervention list'!DN$195+1,0)</f>
        <v>0</v>
      </c>
      <c r="DO68" s="0" t="n">
        <f aca="false">IF(ISNUMBER(FIND(DO$1,$D68))=$AO$1,1,0)*VLOOKUP($Z$2,DALYs!$A$2:$MW$40,'Intervention list'!DO$195+1,0)</f>
        <v>0</v>
      </c>
      <c r="DP68" s="0" t="n">
        <f aca="false">IF(ISNUMBER(FIND(DP$1,$D68))=$AO$1,1,0)*VLOOKUP($Z$2,DALYs!$A$2:$MW$40,'Intervention list'!DP$195+1,0)</f>
        <v>0</v>
      </c>
      <c r="DQ68" s="0" t="n">
        <f aca="false">IF(ISNUMBER(FIND(DQ$1,$D68))=$AO$1,1,0)*VLOOKUP($Z$2,DALYs!$A$2:$MW$40,'Intervention list'!DQ$195+1,0)</f>
        <v>0</v>
      </c>
      <c r="DR68" s="0" t="n">
        <f aca="false">IF(ISNUMBER(FIND(DR$1,$D68))=$AO$1,1,0)*VLOOKUP($Z$2,DALYs!$A$2:$MW$40,'Intervention list'!DR$195+1,0)</f>
        <v>0</v>
      </c>
      <c r="DS68" s="0" t="n">
        <f aca="false">IF(ISNUMBER(FIND(DS$1,$D68))=$AO$1,1,0)*VLOOKUP($Z$2,DALYs!$A$2:$MW$40,'Intervention list'!DS$195+1,0)</f>
        <v>0</v>
      </c>
      <c r="DT68" s="0" t="n">
        <f aca="false">IF(ISNUMBER(FIND(DT$1,$D68))=$AO$1,1,0)*VLOOKUP($Z$2,DALYs!$A$2:$MW$40,'Intervention list'!DT$195+1,0)</f>
        <v>0</v>
      </c>
      <c r="DU68" s="0" t="n">
        <f aca="false">IF(ISNUMBER(FIND(DU$1,$D68))=$AO$1,1,0)*VLOOKUP($Z$2,DALYs!$A$2:$MW$40,'Intervention list'!DU$195+1,0)</f>
        <v>0</v>
      </c>
      <c r="DV68" s="0" t="n">
        <f aca="false">IF(ISNUMBER(FIND(DV$1,$D68))=$AO$1,1,0)*VLOOKUP($Z$2,DALYs!$A$2:$MW$40,'Intervention list'!DV$195+1,0)</f>
        <v>0</v>
      </c>
      <c r="DW68" s="0" t="n">
        <f aca="false">IF(ISNUMBER(FIND(DW$1,$D68))=$AO$1,1,0)*VLOOKUP($Z$2,DALYs!$A$2:$MW$40,'Intervention list'!DW$195+1,0)</f>
        <v>0</v>
      </c>
      <c r="DX68" s="0" t="n">
        <f aca="false">IF(ISNUMBER(FIND(DX$1,$D68))=$AO$1,1,0)*VLOOKUP($Z$2,DALYs!$A$2:$MW$40,'Intervention list'!DX$195+1,0)</f>
        <v>379508.194977467</v>
      </c>
      <c r="DY68" s="0" t="n">
        <f aca="false">IF(ISNUMBER(FIND(DY$1,$D68))=$AO$1,1,0)*VLOOKUP($Z$2,DALYs!$A$2:$MW$40,'Intervention list'!DY$195+1,0)</f>
        <v>0</v>
      </c>
      <c r="DZ68" s="0" t="n">
        <f aca="false">IF(ISNUMBER(FIND(DZ$1,$D68))=$AO$1,1,0)*VLOOKUP($Z$2,DALYs!$A$2:$MW$40,'Intervention list'!DZ$195+1,0)</f>
        <v>0</v>
      </c>
      <c r="EA68" s="0" t="n">
        <f aca="false">IF(ISNUMBER(FIND(EA$1,$D68))=$AO$1,1,0)*VLOOKUP($Z$2,DALYs!$A$2:$MW$40,'Intervention list'!EA$195+1,0)</f>
        <v>0</v>
      </c>
      <c r="EB68" s="0" t="n">
        <f aca="false">IF(ISNUMBER(FIND(EB$1,$D68))=$AO$1,1,0)*VLOOKUP($Z$2,DALYs!$A$2:$MW$40,'Intervention list'!EB$195+1,0)</f>
        <v>0</v>
      </c>
      <c r="EC68" s="0" t="n">
        <f aca="false">IF(ISNUMBER(FIND(EC$1,$D68))=$AO$1,1,0)*VLOOKUP($Z$2,DALYs!$A$2:$MW$40,'Intervention list'!EC$195+1,0)</f>
        <v>0</v>
      </c>
      <c r="ED68" s="0" t="n">
        <f aca="false">IF(ISNUMBER(FIND(ED$1,$D68))=$AO$1,1,0)*VLOOKUP($Z$2,DALYs!$A$2:$MW$40,'Intervention list'!ED$195+1,0)</f>
        <v>0</v>
      </c>
      <c r="EE68" s="0" t="n">
        <f aca="false">IF(ISNUMBER(FIND(EE$1,$D68))=$AO$1,1,0)*VLOOKUP($Z$2,DALYs!$A$2:$MW$40,'Intervention list'!EE$195+1,0)</f>
        <v>0</v>
      </c>
      <c r="EF68" s="0" t="n">
        <f aca="false">IF(ISNUMBER(FIND(EF$1,$D68))=$AO$1,1,0)*VLOOKUP($Z$2,DALYs!$A$2:$MW$40,'Intervention list'!EF$195+1,0)</f>
        <v>0</v>
      </c>
      <c r="EG68" s="0" t="n">
        <f aca="false">IF(ISNUMBER(FIND(EG$1,$D68))=$AO$1,1,0)*VLOOKUP($Z$2,DALYs!$A$2:$MW$40,'Intervention list'!EG$195+1,0)</f>
        <v>0</v>
      </c>
      <c r="EH68" s="0" t="n">
        <f aca="false">IF(ISNUMBER(FIND(EH$1,$D68))=$AO$1,1,0)*VLOOKUP($Z$2,DALYs!$A$2:$MW$40,'Intervention list'!EH$195+1,0)</f>
        <v>0</v>
      </c>
      <c r="EI68" s="0" t="n">
        <f aca="false">IF(ISNUMBER(FIND(EI$1,$D68))=$AO$1,1,0)*VLOOKUP($Z$2,DALYs!$A$2:$MW$40,'Intervention list'!EI$195+1,0)</f>
        <v>0</v>
      </c>
      <c r="EJ68" s="0" t="n">
        <f aca="false">IF(ISNUMBER(FIND(EJ$1,$D68))=$AO$1,1,0)*VLOOKUP($Z$2,DALYs!$A$2:$MW$40,'Intervention list'!EJ$195+1,0)</f>
        <v>0</v>
      </c>
      <c r="EK68" s="0" t="n">
        <f aca="false">IF(ISNUMBER(FIND(EK$1,$D68))=$AO$1,1,0)*VLOOKUP($Z$2,DALYs!$A$2:$MW$40,'Intervention list'!EK$195+1,0)</f>
        <v>0</v>
      </c>
      <c r="EL68" s="0" t="n">
        <f aca="false">IF(ISNUMBER(FIND(EL$1,$D68))=$AO$1,1,0)*VLOOKUP($Z$2,DALYs!$A$2:$MW$40,'Intervention list'!EL$195+1,0)</f>
        <v>0</v>
      </c>
      <c r="EM68" s="0" t="n">
        <f aca="false">IF(ISNUMBER(FIND(EM$1,$D68))=$AO$1,1,0)*VLOOKUP($Z$2,DALYs!$A$2:$MW$40,'Intervention list'!EM$195+1,0)</f>
        <v>0</v>
      </c>
      <c r="EN68" s="0" t="n">
        <f aca="false">IF(ISNUMBER(FIND(EN$1,$D68))=$AO$1,1,0)*VLOOKUP($Z$2,DALYs!$A$2:$MW$40,'Intervention list'!EN$195+1,0)</f>
        <v>0</v>
      </c>
      <c r="EO68" s="0" t="n">
        <f aca="false">IF(ISNUMBER(FIND(EO$1,$D68))=$AO$1,1,0)*VLOOKUP($Z$2,DALYs!$A$2:$MW$40,'Intervention list'!EO$195+1,0)</f>
        <v>0</v>
      </c>
      <c r="EP68" s="0" t="n">
        <f aca="false">IF(ISNUMBER(FIND(EP$1,$D68))=$AO$1,1,0)*VLOOKUP($Z$2,DALYs!$A$2:$MW$40,'Intervention list'!EP$195+1,0)</f>
        <v>0</v>
      </c>
      <c r="EQ68" s="0" t="n">
        <f aca="false">IF(ISNUMBER(FIND(EQ$1,$D68))=$AO$1,1,0)*VLOOKUP($Z$2,DALYs!$A$2:$MW$40,'Intervention list'!EQ$195+1,0)</f>
        <v>0</v>
      </c>
      <c r="ER68" s="0" t="n">
        <f aca="false">IF(ISNUMBER(FIND(ER$1,$D68))=$AO$1,1,0)*VLOOKUP($Z$2,DALYs!$A$2:$MW$40,'Intervention list'!ER$195+1,0)</f>
        <v>0</v>
      </c>
      <c r="ES68" s="0" t="n">
        <f aca="false">IF(ISNUMBER(FIND(ES$1,$D68))=$AO$1,1,0)*VLOOKUP($Z$2,DALYs!$A$2:$MW$40,'Intervention list'!ES$195+1,0)</f>
        <v>0</v>
      </c>
      <c r="ET68" s="0" t="n">
        <f aca="false">IF(ISNUMBER(FIND(ET$1,$D68))=$AO$1,1,0)*VLOOKUP($Z$2,DALYs!$A$2:$MW$40,'Intervention list'!ET$195+1,0)</f>
        <v>0</v>
      </c>
      <c r="EU68" s="0" t="n">
        <f aca="false">IF(ISNUMBER(FIND(EU$1,$D68))=$AO$1,1,0)*VLOOKUP($Z$2,DALYs!$A$2:$MW$40,'Intervention list'!EU$195+1,0)</f>
        <v>0</v>
      </c>
      <c r="EV68" s="0" t="n">
        <f aca="false">IF(ISNUMBER(FIND(EV$1,$D68))=$AO$1,1,0)*VLOOKUP($Z$2,DALYs!$A$2:$MW$40,'Intervention list'!EV$195+1,0)</f>
        <v>0</v>
      </c>
      <c r="EW68" s="0" t="n">
        <f aca="false">IF(ISNUMBER(FIND(EW$1,$D68))=$AO$1,1,0)*VLOOKUP($Z$2,DALYs!$A$2:$MW$40,'Intervention list'!EW$195+1,0)</f>
        <v>0</v>
      </c>
      <c r="EX68" s="0" t="n">
        <f aca="false">IF(ISNUMBER(FIND(EX$1,$D68))=$AO$1,1,0)*VLOOKUP($Z$2,DALYs!$A$2:$MW$40,'Intervention list'!EX$195+1,0)</f>
        <v>0</v>
      </c>
      <c r="EY68" s="0" t="n">
        <f aca="false">IF(ISNUMBER(FIND(EY$1,$D68))=$AO$1,1,0)*VLOOKUP($Z$2,DALYs!$A$2:$MW$40,'Intervention list'!EY$195+1,0)</f>
        <v>0</v>
      </c>
      <c r="EZ68" s="0" t="n">
        <f aca="false">IF(ISNUMBER(FIND(EZ$1,$D68))=$AO$1,1,0)*VLOOKUP($Z$2,DALYs!$A$2:$MW$40,'Intervention list'!EZ$195+1,0)</f>
        <v>0</v>
      </c>
      <c r="FA68" s="0" t="n">
        <f aca="false">IF(ISNUMBER(FIND(FA$1,$D68))=$AO$1,1,0)*VLOOKUP($Z$2,DALYs!$A$2:$MW$40,'Intervention list'!FA$195+1,0)</f>
        <v>0</v>
      </c>
      <c r="FB68" s="0" t="n">
        <f aca="false">IF(ISNUMBER(FIND(FB$1,$D68))=$AO$1,1,0)*VLOOKUP($Z$2,DALYs!$A$2:$MW$40,'Intervention list'!FB$195+1,0)</f>
        <v>0</v>
      </c>
      <c r="FC68" s="0" t="n">
        <f aca="false">IF(ISNUMBER(FIND(FC$1,$D68))=$AO$1,1,0)*VLOOKUP($Z$2,DALYs!$A$2:$MW$40,'Intervention list'!FC$195+1,0)</f>
        <v>0</v>
      </c>
      <c r="FD68" s="0" t="n">
        <f aca="false">IF(ISNUMBER(FIND(FD$1,$D68))=$AO$1,1,0)*VLOOKUP($Z$2,DALYs!$A$2:$MW$40,'Intervention list'!FD$195+1,0)</f>
        <v>0</v>
      </c>
      <c r="FE68" s="0" t="n">
        <f aca="false">IF(ISNUMBER(FIND(FE$1,$D68))=$AO$1,1,0)*VLOOKUP($Z$2,DALYs!$A$2:$MW$40,'Intervention list'!FE$195+1,0)</f>
        <v>0</v>
      </c>
      <c r="FF68" s="0" t="n">
        <f aca="false">IF(ISNUMBER(FIND(FF$1,$D68))=$AO$1,1,0)*VLOOKUP($Z$2,DALYs!$A$2:$MW$40,'Intervention list'!FF$195+1,0)</f>
        <v>0</v>
      </c>
      <c r="FG68" s="0" t="n">
        <f aca="false">IF(ISNUMBER(FIND(FG$1,$D68))=$AO$1,1,0)*VLOOKUP($Z$2,DALYs!$A$2:$MW$40,'Intervention list'!FG$195+1,0)</f>
        <v>0</v>
      </c>
      <c r="FH68" s="0" t="n">
        <f aca="false">IF(ISNUMBER(FIND(FH$1,$D68))=$AO$1,1,0)*VLOOKUP($Z$2,DALYs!$A$2:$MW$40,'Intervention list'!FH$195+1,0)</f>
        <v>0</v>
      </c>
      <c r="FI68" s="0" t="n">
        <f aca="false">IF(ISNUMBER(FIND(FI$1,$D68))=$AO$1,1,0)*VLOOKUP($Z$2,DALYs!$A$2:$MW$40,'Intervention list'!FI$195+1,0)</f>
        <v>0</v>
      </c>
      <c r="FJ68" s="0" t="n">
        <f aca="false">IF(ISNUMBER(FIND(FJ$1,$D68))=$AO$1,1,0)*VLOOKUP($Z$2,DALYs!$A$2:$MW$40,'Intervention list'!FJ$195+1,0)</f>
        <v>0</v>
      </c>
      <c r="FK68" s="0" t="n">
        <f aca="false">IF(ISNUMBER(FIND(FK$1,$D68))=$AO$1,1,0)*VLOOKUP($Z$2,DALYs!$A$2:$MW$40,'Intervention list'!FK$195+1,0)</f>
        <v>0</v>
      </c>
      <c r="FL68" s="0" t="n">
        <f aca="false">IF(ISNUMBER(FIND(FL$1,$D68))=$AO$1,1,0)*VLOOKUP($Z$2,DALYs!$A$2:$MW$40,'Intervention list'!FL$195+1,0)</f>
        <v>0</v>
      </c>
      <c r="FM68" s="0" t="n">
        <f aca="false">IF(ISNUMBER(FIND(FM$1,$D68))=$AO$1,1,0)*VLOOKUP($Z$2,DALYs!$A$2:$MW$40,'Intervention list'!FM$195+1,0)</f>
        <v>0</v>
      </c>
      <c r="FN68" s="0" t="n">
        <f aca="false">IF(ISNUMBER(FIND(FN$1,$D68))=$AO$1,1,0)*VLOOKUP($Z$2,DALYs!$A$2:$MW$40,'Intervention list'!FN$195+1,0)</f>
        <v>0</v>
      </c>
      <c r="FO68" s="0" t="n">
        <f aca="false">IF(ISNUMBER(FIND(FO$1,$D68))=$AO$1,1,0)*VLOOKUP($Z$2,DALYs!$A$2:$MW$40,'Intervention list'!FO$195+1,0)</f>
        <v>0</v>
      </c>
      <c r="FP68" s="0" t="n">
        <f aca="false">IF(ISNUMBER(FIND(FP$1,$D68))=$AO$1,1,0)*VLOOKUP($Z$2,DALYs!$A$2:$MW$40,'Intervention list'!FP$195+1,0)</f>
        <v>0</v>
      </c>
      <c r="FQ68" s="0" t="n">
        <f aca="false">IF(ISNUMBER(FIND(FQ$1,$D68))=$AO$1,1,0)*VLOOKUP($Z$2,DALYs!$A$2:$MW$40,'Intervention list'!FQ$195+1,0)</f>
        <v>0</v>
      </c>
      <c r="FR68" s="0" t="n">
        <f aca="false">IF(ISNUMBER(FIND(FR$1,$D68))=$AO$1,1,0)*VLOOKUP($Z$2,DALYs!$A$2:$MW$40,'Intervention list'!FR$195+1,0)</f>
        <v>0</v>
      </c>
      <c r="FS68" s="0" t="n">
        <f aca="false">IF(ISNUMBER(FIND(FS$1,$D68))=$AO$1,1,0)*VLOOKUP($Z$2,DALYs!$A$2:$MW$40,'Intervention list'!FS$195+1,0)</f>
        <v>0</v>
      </c>
      <c r="FT68" s="0" t="n">
        <f aca="false">IF(ISNUMBER(FIND(FT$1,$D68))=$AO$1,1,0)*VLOOKUP($Z$2,DALYs!$A$2:$MW$40,'Intervention list'!FT$195+1,0)</f>
        <v>0</v>
      </c>
      <c r="FU68" s="0" t="n">
        <f aca="false">IF(ISNUMBER(FIND(FU$1,$D68))=$AO$1,1,0)*VLOOKUP($Z$2,DALYs!$A$2:$MW$40,'Intervention list'!FU$195+1,0)</f>
        <v>0</v>
      </c>
      <c r="FV68" s="0" t="n">
        <f aca="false">IF(ISNUMBER(FIND(FV$1,$D68))=$AO$1,1,0)*VLOOKUP($Z$2,DALYs!$A$2:$MW$40,'Intervention list'!FV$195+1,0)</f>
        <v>0</v>
      </c>
      <c r="FW68" s="0" t="n">
        <f aca="false">IF(ISNUMBER(FIND(FW$1,$D68))=$AO$1,1,0)*VLOOKUP($Z$2,DALYs!$A$2:$MW$40,'Intervention list'!FW$195+1,0)</f>
        <v>0</v>
      </c>
      <c r="FX68" s="0" t="n">
        <f aca="false">IF(ISNUMBER(FIND(FX$1,$D68))=$AO$1,1,0)*VLOOKUP($Z$2,DALYs!$A$2:$MW$40,'Intervention list'!FX$195+1,0)</f>
        <v>0</v>
      </c>
      <c r="FY68" s="0" t="n">
        <f aca="false">IF(ISNUMBER(FIND(FY$1,$D68))=$AO$1,1,0)*VLOOKUP($Z$2,DALYs!$A$2:$MW$40,'Intervention list'!FY$195+1,0)</f>
        <v>0</v>
      </c>
      <c r="FZ68" s="0" t="n">
        <f aca="false">IF(ISNUMBER(FIND(FZ$1,$D68))=$AO$1,1,0)*VLOOKUP($Z$2,DALYs!$A$2:$MW$40,'Intervention list'!FZ$195+1,0)</f>
        <v>0</v>
      </c>
      <c r="GA68" s="0" t="n">
        <f aca="false">IF(ISNUMBER(FIND(GA$1,$D68))=$AO$1,1,0)*VLOOKUP($Z$2,DALYs!$A$2:$MW$40,'Intervention list'!GA$195+1,0)</f>
        <v>0</v>
      </c>
      <c r="GB68" s="0" t="n">
        <f aca="false">IF(ISNUMBER(FIND(GB$1,$D68))=$AO$1,1,0)*VLOOKUP($Z$2,DALYs!$A$2:$MW$40,'Intervention list'!GB$195+1,0)</f>
        <v>0</v>
      </c>
      <c r="GC68" s="0" t="n">
        <f aca="false">IF(ISNUMBER(FIND(GC$1,$D68))=$AO$1,1,0)*VLOOKUP($Z$2,DALYs!$A$2:$MW$40,'Intervention list'!GC$195+1,0)</f>
        <v>0</v>
      </c>
      <c r="GD68" s="0" t="n">
        <f aca="false">IF(ISNUMBER(FIND(GD$1,$D68))=$AO$1,1,0)*VLOOKUP($Z$2,DALYs!$A$2:$MW$40,'Intervention list'!GD$195+1,0)</f>
        <v>0</v>
      </c>
      <c r="GE68" s="0" t="n">
        <f aca="false">IF(ISNUMBER(FIND(GE$1,$D68))=$AO$1,1,0)*VLOOKUP($Z$2,DALYs!$A$2:$MW$40,'Intervention list'!GE$195+1,0)</f>
        <v>0</v>
      </c>
      <c r="GF68" s="0" t="n">
        <f aca="false">IF(ISNUMBER(FIND(GF$1,$D68))=$AO$1,1,0)*VLOOKUP($Z$2,DALYs!$A$2:$MW$40,'Intervention list'!GF$195+1,0)</f>
        <v>0</v>
      </c>
      <c r="GG68" s="0" t="n">
        <f aca="false">IF(ISNUMBER(FIND(GG$1,$D68))=$AO$1,1,0)*VLOOKUP($Z$2,DALYs!$A$2:$MW$40,'Intervention list'!GG$195+1,0)</f>
        <v>0</v>
      </c>
      <c r="GH68" s="0" t="n">
        <f aca="false">IF(ISNUMBER(FIND(GH$1,$D68))=$AO$1,1,0)*VLOOKUP($Z$2,DALYs!$A$2:$MW$40,'Intervention list'!GH$195+1,0)</f>
        <v>0</v>
      </c>
      <c r="GI68" s="0" t="n">
        <f aca="false">IF(ISNUMBER(FIND(GI$1,$D68))=$AO$1,1,0)*VLOOKUP($Z$2,DALYs!$A$2:$MW$40,'Intervention list'!GI$195+1,0)</f>
        <v>0</v>
      </c>
      <c r="GJ68" s="0" t="n">
        <f aca="false">IF(ISNUMBER(FIND(GJ$1,$D68))=$AO$1,1,0)*VLOOKUP($Z$2,DALYs!$A$2:$MW$40,'Intervention list'!GJ$195+1,0)</f>
        <v>0</v>
      </c>
      <c r="GK68" s="0" t="n">
        <f aca="false">IF(ISNUMBER(FIND(GK$1,$D68))=$AO$1,1,0)*VLOOKUP($Z$2,DALYs!$A$2:$MW$40,'Intervention list'!GK$195+1,0)</f>
        <v>0</v>
      </c>
      <c r="GL68" s="0" t="n">
        <f aca="false">IF(ISNUMBER(FIND(GL$1,$D68))=$AO$1,1,0)*VLOOKUP($Z$2,DALYs!$A$2:$MW$40,'Intervention list'!GL$195+1,0)</f>
        <v>0</v>
      </c>
      <c r="GM68" s="0" t="n">
        <f aca="false">IF(ISNUMBER(FIND(GM$1,$D68))=$AO$1,1,0)*VLOOKUP($Z$2,DALYs!$A$2:$MW$40,'Intervention list'!GM$195+1,0)</f>
        <v>0</v>
      </c>
      <c r="GN68" s="0" t="n">
        <f aca="false">IF(ISNUMBER(FIND(GN$1,$D68))=$AO$1,1,0)*VLOOKUP($Z$2,DALYs!$A$2:$MW$40,'Intervention list'!GN$195+1,0)</f>
        <v>0</v>
      </c>
      <c r="GO68" s="0" t="n">
        <f aca="false">IF(ISNUMBER(FIND(GO$1,$D68))=$AO$1,1,0)*VLOOKUP($Z$2,DALYs!$A$2:$MW$40,'Intervention list'!GO$195+1,0)</f>
        <v>0</v>
      </c>
      <c r="GP68" s="0" t="n">
        <f aca="false">IF(ISNUMBER(FIND(GP$1,$D68))=$AO$1,1,0)*VLOOKUP($Z$2,DALYs!$A$2:$MW$40,'Intervention list'!GP$195+1,0)</f>
        <v>0</v>
      </c>
      <c r="GQ68" s="0" t="n">
        <f aca="false">IF(ISNUMBER(FIND(GQ$1,$D68))=$AO$1,1,0)*VLOOKUP($Z$2,DALYs!$A$2:$MW$40,'Intervention list'!GQ$195+1,0)</f>
        <v>0</v>
      </c>
      <c r="GR68" s="0" t="n">
        <f aca="false">IF(ISNUMBER(FIND(GR$1,$D68))=$AO$1,1,0)*VLOOKUP($Z$2,DALYs!$A$2:$MW$40,'Intervention list'!GR$195+1,0)</f>
        <v>0</v>
      </c>
      <c r="GS68" s="0" t="n">
        <f aca="false">IF(ISNUMBER(FIND(GS$1,$D68))=$AO$1,1,0)*VLOOKUP($Z$2,DALYs!$A$2:$MW$40,'Intervention list'!GS$195+1,0)</f>
        <v>0</v>
      </c>
      <c r="GT68" s="0" t="n">
        <f aca="false">IF(ISNUMBER(FIND(GT$1,$D68))=$AO$1,1,0)*VLOOKUP($Z$2,DALYs!$A$2:$MW$40,'Intervention list'!GT$195+1,0)</f>
        <v>0</v>
      </c>
      <c r="GU68" s="0" t="n">
        <f aca="false">IF(ISNUMBER(FIND(GU$1,$D68))=$AO$1,1,0)*VLOOKUP($Z$2,DALYs!$A$2:$MW$40,'Intervention list'!GU$195+1,0)</f>
        <v>0</v>
      </c>
      <c r="GV68" s="0" t="n">
        <f aca="false">IF(ISNUMBER(FIND(GV$1,$D68))=$AO$1,1,0)*VLOOKUP($Z$2,DALYs!$A$2:$MW$40,'Intervention list'!GV$195+1,0)</f>
        <v>0</v>
      </c>
      <c r="GW68" s="0" t="n">
        <f aca="false">IF(ISNUMBER(FIND(GW$1,$D68))=$AO$1,1,0)*VLOOKUP($Z$2,DALYs!$A$2:$MW$40,'Intervention list'!GW$195+1,0)</f>
        <v>0</v>
      </c>
      <c r="GX68" s="0" t="n">
        <f aca="false">IF(ISNUMBER(FIND(GX$1,$D68))=$AO$1,1,0)*VLOOKUP($Z$2,DALYs!$A$2:$MW$40,'Intervention list'!GX$195+1,0)</f>
        <v>0</v>
      </c>
      <c r="GY68" s="0" t="n">
        <f aca="false">IF(ISNUMBER(FIND(GY$1,$D68))=$AO$1,1,0)*VLOOKUP($Z$2,DALYs!$A$2:$MW$40,'Intervention list'!GY$195+1,0)</f>
        <v>0</v>
      </c>
      <c r="GZ68" s="0" t="n">
        <f aca="false">IF(ISNUMBER(FIND(GZ$1,$D68))=$AO$1,1,0)*VLOOKUP($Z$2,DALYs!$A$2:$MW$40,'Intervention list'!GZ$195+1,0)</f>
        <v>0</v>
      </c>
      <c r="HA68" s="0" t="n">
        <f aca="false">IF(ISNUMBER(FIND(HA$1,$D68))=$AO$1,1,0)*VLOOKUP($Z$2,DALYs!$A$2:$MW$40,'Intervention list'!HA$195+1,0)</f>
        <v>0</v>
      </c>
      <c r="HB68" s="0" t="n">
        <f aca="false">IF(ISNUMBER(FIND(HB$1,$D68))=$AO$1,1,0)*VLOOKUP($Z$2,DALYs!$A$2:$MW$40,'Intervention list'!HB$195+1,0)</f>
        <v>0</v>
      </c>
      <c r="HC68" s="0" t="n">
        <f aca="false">IF(ISNUMBER(FIND(HC$1,$D68))=$AO$1,1,0)*VLOOKUP($Z$2,DALYs!$A$2:$MW$40,'Intervention list'!HC$195+1,0)</f>
        <v>0</v>
      </c>
      <c r="HD68" s="0" t="n">
        <f aca="false">IF(ISNUMBER(FIND(HD$1,$D68))=$AO$1,1,0)*VLOOKUP($Z$2,DALYs!$A$2:$MW$40,'Intervention list'!HD$195+1,0)</f>
        <v>0</v>
      </c>
      <c r="HE68" s="0" t="n">
        <f aca="false">IF(ISNUMBER(FIND(HE$1,$D68))=$AO$1,1,0)*VLOOKUP($Z$2,DALYs!$A$2:$MW$40,'Intervention list'!HE$195+1,0)</f>
        <v>0</v>
      </c>
      <c r="HF68" s="0" t="n">
        <f aca="false">IF(ISNUMBER(FIND(HF$1,$D68))=$AO$1,1,0)*VLOOKUP($Z$2,DALYs!$A$2:$MW$40,'Intervention list'!HF$195+1,0)</f>
        <v>0</v>
      </c>
      <c r="HG68" s="0" t="n">
        <f aca="false">IF(ISNUMBER(FIND(HG$1,$D68))=$AO$1,1,0)*VLOOKUP($Z$2,DALYs!$A$2:$MW$40,'Intervention list'!HG$195+1,0)</f>
        <v>0</v>
      </c>
      <c r="HH68" s="0" t="n">
        <f aca="false">IF(ISNUMBER(FIND(HH$1,$D68))=$AO$1,1,0)*VLOOKUP($Z$2,DALYs!$A$2:$MW$40,'Intervention list'!HH$195+1,0)</f>
        <v>0</v>
      </c>
      <c r="HI68" s="0" t="n">
        <f aca="false">IF(ISNUMBER(FIND(HI$1,$D68))=$AO$1,1,0)*VLOOKUP($Z$2,DALYs!$A$2:$MW$40,'Intervention list'!HI$195+1,0)</f>
        <v>0</v>
      </c>
      <c r="HJ68" s="0" t="n">
        <f aca="false">IF(ISNUMBER(FIND(HJ$1,$D68))=$AO$1,1,0)*VLOOKUP($Z$2,DALYs!$A$2:$MW$40,'Intervention list'!HJ$195+1,0)</f>
        <v>0</v>
      </c>
      <c r="HK68" s="0" t="n">
        <f aca="false">IF(ISNUMBER(FIND(HK$1,$D68))=$AO$1,1,0)*VLOOKUP($Z$2,DALYs!$A$2:$MW$40,'Intervention list'!HK$195+1,0)</f>
        <v>0</v>
      </c>
      <c r="HL68" s="0" t="n">
        <f aca="false">IF(ISNUMBER(FIND(HL$1,$D68))=$AO$1,1,0)*VLOOKUP($Z$2,DALYs!$A$2:$MW$40,'Intervention list'!HL$195+1,0)</f>
        <v>0</v>
      </c>
      <c r="HM68" s="0" t="n">
        <f aca="false">IF(ISNUMBER(FIND(HM$1,$D68))=$AO$1,1,0)*VLOOKUP($Z$2,DALYs!$A$2:$MW$40,'Intervention list'!HM$195+1,0)</f>
        <v>0</v>
      </c>
      <c r="HN68" s="0" t="n">
        <f aca="false">IF(ISNUMBER(FIND(HN$1,$D68))=$AO$1,1,0)*VLOOKUP($Z$2,DALYs!$A$2:$MW$40,'Intervention list'!HN$195+1,0)</f>
        <v>0</v>
      </c>
      <c r="HO68" s="0" t="n">
        <f aca="false">IF(ISNUMBER(FIND(HO$1,$D68))=$AO$1,1,0)*VLOOKUP($Z$2,DALYs!$A$2:$MW$40,'Intervention list'!HO$195+1,0)</f>
        <v>0</v>
      </c>
      <c r="HP68" s="0" t="n">
        <f aca="false">IF(ISNUMBER(FIND(HP$1,$D68))=$AO$1,1,0)*VLOOKUP($Z$2,DALYs!$A$2:$MW$40,'Intervention list'!HP$195+1,0)</f>
        <v>0</v>
      </c>
      <c r="HQ68" s="0" t="n">
        <f aca="false">IF(ISNUMBER(FIND(HQ$1,$D68))=$AO$1,1,0)*VLOOKUP($Z$2,DALYs!$A$2:$MW$40,'Intervention list'!HQ$195+1,0)</f>
        <v>0</v>
      </c>
      <c r="HR68" s="0" t="n">
        <f aca="false">IF(ISNUMBER(FIND(HR$1,$D68))=$AO$1,1,0)*VLOOKUP($Z$2,DALYs!$A$2:$MW$40,'Intervention list'!HR$195+1,0)</f>
        <v>0</v>
      </c>
      <c r="HS68" s="0" t="n">
        <f aca="false">IF(ISNUMBER(FIND(HS$1,$D68))=$AO$1,1,0)*VLOOKUP($Z$2,DALYs!$A$2:$MW$40,'Intervention list'!HS$195+1,0)</f>
        <v>0</v>
      </c>
      <c r="HT68" s="0" t="n">
        <f aca="false">IF(ISNUMBER(FIND(HT$1,$D68))=$AO$1,1,0)*VLOOKUP($Z$2,DALYs!$A$2:$MW$40,'Intervention list'!HT$195+1,0)</f>
        <v>0</v>
      </c>
      <c r="HU68" s="0" t="n">
        <f aca="false">IF(ISNUMBER(FIND(HU$1,$D68))=$AO$1,1,0)*VLOOKUP($Z$2,DALYs!$A$2:$MW$40,'Intervention list'!HU$195+1,0)</f>
        <v>0</v>
      </c>
      <c r="HV68" s="0" t="n">
        <f aca="false">IF(ISNUMBER(FIND(HV$1,$D68))=$AO$1,1,0)*VLOOKUP($Z$2,DALYs!$A$2:$MW$40,'Intervention list'!HV$195+1,0)</f>
        <v>0</v>
      </c>
      <c r="HW68" s="0" t="n">
        <f aca="false">IF(ISNUMBER(FIND(HW$1,$D68))=$AO$1,1,0)*VLOOKUP($Z$2,DALYs!$A$2:$MW$40,'Intervention list'!HW$195+1,0)</f>
        <v>0</v>
      </c>
      <c r="HX68" s="0" t="n">
        <f aca="false">IF(ISNUMBER(FIND(HX$1,$D68))=$AO$1,1,0)*VLOOKUP($Z$2,DALYs!$A$2:$MW$40,'Intervention list'!HX$195+1,0)</f>
        <v>0</v>
      </c>
      <c r="HY68" s="0" t="n">
        <f aca="false">IF(ISNUMBER(FIND(HY$1,$D68))=$AO$1,1,0)*VLOOKUP($Z$2,DALYs!$A$2:$MW$40,'Intervention list'!HY$195+1,0)</f>
        <v>0</v>
      </c>
      <c r="HZ68" s="0" t="n">
        <f aca="false">IF(ISNUMBER(FIND(HZ$1,$D68))=$AO$1,1,0)*VLOOKUP($Z$2,DALYs!$A$2:$MW$40,'Intervention list'!HZ$195+1,0)</f>
        <v>0</v>
      </c>
      <c r="IA68" s="0" t="n">
        <f aca="false">IF(ISNUMBER(FIND(IA$1,$D68))=$AO$1,1,0)*VLOOKUP($Z$2,DALYs!$A$2:$MW$40,'Intervention list'!IA$195+1,0)</f>
        <v>0</v>
      </c>
      <c r="IB68" s="0" t="n">
        <f aca="false">IF(ISNUMBER(FIND(IB$1,$D68))=$AO$1,1,0)*VLOOKUP($Z$2,DALYs!$A$2:$MW$40,'Intervention list'!IB$195+1,0)</f>
        <v>0</v>
      </c>
      <c r="IC68" s="0" t="n">
        <f aca="false">IF(ISNUMBER(FIND(IC$1,$D68))=$AO$1,1,0)*VLOOKUP($Z$2,DALYs!$A$2:$MW$40,'Intervention list'!IC$195+1,0)</f>
        <v>0</v>
      </c>
      <c r="ID68" s="0" t="n">
        <f aca="false">IF(ISNUMBER(FIND(ID$1,$D68))=$AO$1,1,0)*VLOOKUP($Z$2,DALYs!$A$2:$MW$40,'Intervention list'!ID$195+1,0)</f>
        <v>0</v>
      </c>
      <c r="IE68" s="0" t="n">
        <f aca="false">IF(ISNUMBER(FIND(IE$1,$D68))=$AO$1,1,0)*VLOOKUP($Z$2,DALYs!$A$2:$MW$40,'Intervention list'!IE$195+1,0)</f>
        <v>0</v>
      </c>
      <c r="IF68" s="0" t="n">
        <f aca="false">IF(ISNUMBER(FIND(IF$1,$D68))=$AO$1,1,0)*VLOOKUP($Z$2,DALYs!$A$2:$MW$40,'Intervention list'!IF$195+1,0)</f>
        <v>0</v>
      </c>
      <c r="IG68" s="0" t="n">
        <f aca="false">IF(ISNUMBER(FIND(IG$1,$D68))=$AO$1,1,0)*VLOOKUP($Z$2,DALYs!$A$2:$MW$40,'Intervention list'!IG$195+1,0)</f>
        <v>0</v>
      </c>
      <c r="IH68" s="0" t="n">
        <f aca="false">IF(ISNUMBER(FIND(IH$1,$D68))=$AO$1,1,0)*VLOOKUP($Z$2,DALYs!$A$2:$MW$40,'Intervention list'!IH$195+1,0)</f>
        <v>0</v>
      </c>
      <c r="II68" s="0" t="n">
        <f aca="false">IF(ISNUMBER(FIND(II$1,$D68))=$AO$1,1,0)*VLOOKUP($Z$2,DALYs!$A$2:$MW$40,'Intervention list'!II$195+1,0)</f>
        <v>0</v>
      </c>
      <c r="IJ68" s="0" t="n">
        <f aca="false">IF(ISNUMBER(FIND(IJ$1,$D68))=$AO$1,1,0)*VLOOKUP($Z$2,DALYs!$A$2:$MW$40,'Intervention list'!IJ$195+1,0)</f>
        <v>0</v>
      </c>
      <c r="IK68" s="0" t="n">
        <f aca="false">IF(ISNUMBER(FIND(IK$1,$D68))=$AO$1,1,0)*VLOOKUP($Z$2,DALYs!$A$2:$MW$40,'Intervention list'!IK$195+1,0)</f>
        <v>0</v>
      </c>
      <c r="IL68" s="0" t="n">
        <f aca="false">IF(ISNUMBER(FIND(IL$1,$D68))=$AO$1,1,0)*VLOOKUP($Z$2,DALYs!$A$2:$MW$40,'Intervention list'!IL$195+1,0)</f>
        <v>0</v>
      </c>
      <c r="IM68" s="0" t="n">
        <f aca="false">IF(ISNUMBER(FIND(IM$1,$D68))=$AO$1,1,0)*VLOOKUP($Z$2,DALYs!$A$2:$MW$40,'Intervention list'!IM$195+1,0)</f>
        <v>0</v>
      </c>
      <c r="IN68" s="0" t="n">
        <f aca="false">IF(ISNUMBER(FIND(IN$1,$D68))=$AO$1,1,0)*VLOOKUP($Z$2,DALYs!$A$2:$MW$40,'Intervention list'!IN$195+1,0)</f>
        <v>0</v>
      </c>
      <c r="IO68" s="0" t="n">
        <f aca="false">IF(ISNUMBER(FIND(IO$1,$D68))=$AO$1,1,0)*VLOOKUP($Z$2,DALYs!$A$2:$MW$40,'Intervention list'!IO$195+1,0)</f>
        <v>0</v>
      </c>
      <c r="IP68" s="0" t="n">
        <f aca="false">IF(ISNUMBER(FIND(IP$1,$D68))=$AO$1,1,0)*VLOOKUP($Z$2,DALYs!$A$2:$MW$40,'Intervention list'!IP$195+1,0)</f>
        <v>0</v>
      </c>
      <c r="IQ68" s="0" t="n">
        <f aca="false">IF(ISNUMBER(FIND(IQ$1,$D68))=$AO$1,1,0)*VLOOKUP($Z$2,DALYs!$A$2:$MW$40,'Intervention list'!IQ$195+1,0)</f>
        <v>0</v>
      </c>
      <c r="IR68" s="0" t="n">
        <f aca="false">IF(ISNUMBER(FIND(IR$1,$D68))=$AO$1,1,0)*VLOOKUP($Z$2,DALYs!$A$2:$MW$40,'Intervention list'!IR$195+1,0)</f>
        <v>0</v>
      </c>
      <c r="IS68" s="0" t="n">
        <f aca="false">IF(ISNUMBER(FIND(IS$1,$D68))=$AO$1,1,0)*VLOOKUP($Z$2,DALYs!$A$2:$MW$40,'Intervention list'!IS$195+1,0)</f>
        <v>0</v>
      </c>
      <c r="IT68" s="0" t="n">
        <f aca="false">IF(ISNUMBER(FIND(IT$1,$D68))=$AO$1,1,0)*VLOOKUP($Z$2,DALYs!$A$2:$MW$40,'Intervention list'!IT$195+1,0)</f>
        <v>0</v>
      </c>
      <c r="IU68" s="0" t="n">
        <f aca="false">IF(ISNUMBER(FIND(IU$1,$D68))=$AO$1,1,0)*VLOOKUP($Z$2,DALYs!$A$2:$MW$40,'Intervention list'!IU$195+1,0)</f>
        <v>0</v>
      </c>
      <c r="IV68" s="0" t="n">
        <f aca="false">IF(ISNUMBER(FIND(IV$1,$D68))=$AO$1,1,0)*VLOOKUP($Z$2,DALYs!$A$2:$MW$40,'Intervention list'!IV$195+1,0)</f>
        <v>0</v>
      </c>
      <c r="IW68" s="0" t="n">
        <f aca="false">IF(ISNUMBER(FIND(IW$1,$D68))=$AO$1,1,0)*VLOOKUP($Z$2,DALYs!$A$2:$MW$40,'Intervention list'!IW$195+1,0)</f>
        <v>0</v>
      </c>
      <c r="IX68" s="0" t="n">
        <f aca="false">IF(ISNUMBER(FIND(IX$1,$D68))=$AO$1,1,0)*VLOOKUP($Z$2,DALYs!$A$2:$MW$40,'Intervention list'!IX$195+1,0)</f>
        <v>0</v>
      </c>
      <c r="IY68" s="0" t="n">
        <f aca="false">IF(ISNUMBER(FIND(IY$1,$D68))=$AO$1,1,0)*VLOOKUP($Z$2,DALYs!$A$2:$MW$40,'Intervention list'!IY$195+1,0)</f>
        <v>0</v>
      </c>
      <c r="IZ68" s="0" t="n">
        <f aca="false">IF(ISNUMBER(FIND(IZ$1,$D68))=$AO$1,1,0)*VLOOKUP($Z$2,DALYs!$A$2:$MW$40,'Intervention list'!IZ$195+1,0)</f>
        <v>0</v>
      </c>
      <c r="JA68" s="0" t="n">
        <f aca="false">IF(ISNUMBER(FIND(JA$1,$D68))=$AO$1,1,0)*VLOOKUP($Z$2,DALYs!$A$2:$MW$40,'Intervention list'!JA$195+1,0)</f>
        <v>0</v>
      </c>
      <c r="JB68" s="0" t="n">
        <f aca="false">IF(ISNUMBER(FIND(JB$1,$D68))=$AO$1,1,0)*VLOOKUP($Z$2,DALYs!$A$2:$MW$40,'Intervention list'!JB$195+1,0)</f>
        <v>0</v>
      </c>
      <c r="JC68" s="0" t="n">
        <f aca="false">IF(ISNUMBER(FIND(JC$1,$D68))=$AO$1,1,0)*VLOOKUP($Z$2,DALYs!$A$2:$MW$40,'Intervention list'!JC$195+1,0)</f>
        <v>0</v>
      </c>
      <c r="JD68" s="0" t="n">
        <f aca="false">IF(ISNUMBER(FIND(JD$1,$D68))=$AO$1,1,0)*VLOOKUP($Z$2,DALYs!$A$2:$MW$40,'Intervention list'!JD$195+1,0)</f>
        <v>0</v>
      </c>
      <c r="JE68" s="0" t="n">
        <f aca="false">IF(ISNUMBER(FIND(JE$1,$D68))=$AO$1,1,0)*VLOOKUP($Z$2,DALYs!$A$2:$MW$40,'Intervention list'!JE$195+1,0)</f>
        <v>0</v>
      </c>
      <c r="JF68" s="0" t="n">
        <f aca="false">IF(ISNUMBER(FIND(JF$1,$D68))=$AO$1,1,0)*VLOOKUP($Z$2,DALYs!$A$2:$MW$40,'Intervention list'!JF$195+1,0)</f>
        <v>0</v>
      </c>
      <c r="JG68" s="0" t="n">
        <f aca="false">IF(ISNUMBER(FIND(JG$1,$D68))=$AO$1,1,0)*VLOOKUP($Z$2,DALYs!$A$2:$MW$40,'Intervention list'!JG$195+1,0)</f>
        <v>0</v>
      </c>
      <c r="JH68" s="0" t="n">
        <f aca="false">IF(ISNUMBER(FIND(JH$1,$D68))=$AO$1,1,0)*VLOOKUP($Z$2,DALYs!$A$2:$MW$40,'Intervention list'!JH$195+1,0)</f>
        <v>0</v>
      </c>
      <c r="JI68" s="0" t="n">
        <f aca="false">IF(ISNUMBER(FIND(JI$1,$D68))=$AO$1,1,0)*VLOOKUP($Z$2,DALYs!$A$2:$MW$40,'Intervention list'!JI$195+1,0)</f>
        <v>0</v>
      </c>
      <c r="JJ68" s="0" t="n">
        <f aca="false">IF(ISNUMBER(FIND(JJ$1,$D68))=$AO$1,1,0)*VLOOKUP($Z$2,DALYs!$A$2:$MW$40,'Intervention list'!JJ$195+1,0)</f>
        <v>0</v>
      </c>
      <c r="JK68" s="0" t="n">
        <f aca="false">IF(ISNUMBER(FIND(JK$1,$D68))=$AO$1,1,0)*VLOOKUP($Z$2,DALYs!$A$2:$MW$40,'Intervention list'!JK$195+1,0)</f>
        <v>0</v>
      </c>
      <c r="JL68" s="0" t="n">
        <f aca="false">IF(ISNUMBER(FIND(JL$1,$D68))=$AO$1,1,0)*VLOOKUP($Z$2,DALYs!$A$2:$MW$40,'Intervention list'!JL$195+1,0)</f>
        <v>0</v>
      </c>
      <c r="JM68" s="0" t="n">
        <f aca="false">IF(ISNUMBER(FIND(JM$1,$D68))=$AO$1,1,0)*VLOOKUP($Z$2,DALYs!$A$2:$MW$40,'Intervention list'!JM$195+1,0)</f>
        <v>0</v>
      </c>
      <c r="JN68" s="0" t="n">
        <f aca="false">IF(ISNUMBER(FIND(JN$1,$D68))=$AO$1,1,0)*VLOOKUP($Z$2,DALYs!$A$2:$MW$40,'Intervention list'!JN$195+1,0)</f>
        <v>0</v>
      </c>
      <c r="JO68" s="0" t="n">
        <f aca="false">IF(ISNUMBER(FIND(JO$1,$D68))=$AO$1,1,0)*VLOOKUP($Z$2,DALYs!$A$2:$MW$40,'Intervention list'!JO$195+1,0)</f>
        <v>0</v>
      </c>
      <c r="JP68" s="0" t="n">
        <f aca="false">IF(ISNUMBER(FIND(JP$1,$D68))=$AO$1,1,0)*VLOOKUP($Z$2,DALYs!$A$2:$MW$40,'Intervention list'!JP$195+1,0)</f>
        <v>0</v>
      </c>
      <c r="JQ68" s="0" t="n">
        <f aca="false">IF(ISNUMBER(FIND(JQ$1,$D68))=$AO$1,1,0)*VLOOKUP($Z$2,DALYs!$A$2:$MW$40,'Intervention list'!JQ$195+1,0)</f>
        <v>0</v>
      </c>
      <c r="JR68" s="0" t="n">
        <f aca="false">IF(ISNUMBER(FIND(JR$1,$D68))=$AO$1,1,0)*VLOOKUP($Z$2,DALYs!$A$2:$MW$40,'Intervention list'!JR$195+1,0)</f>
        <v>0</v>
      </c>
      <c r="JS68" s="0" t="n">
        <f aca="false">IF(ISNUMBER(FIND(JS$1,$D68))=$AO$1,1,0)*VLOOKUP($Z$2,DALYs!$A$2:$MW$40,'Intervention list'!JS$195+1,0)</f>
        <v>0</v>
      </c>
      <c r="JT68" s="0" t="n">
        <f aca="false">IF(ISNUMBER(FIND(JT$1,$D68))=$AO$1,1,0)*VLOOKUP($Z$2,DALYs!$A$2:$MW$40,'Intervention list'!JT$195+1,0)</f>
        <v>0</v>
      </c>
      <c r="JU68" s="0" t="n">
        <f aca="false">IF(ISNUMBER(FIND(JU$1,$D68))=$AO$1,1,0)*VLOOKUP($Z$2,DALYs!$A$2:$MW$40,'Intervention list'!JU$195+1,0)</f>
        <v>0</v>
      </c>
      <c r="JV68" s="0" t="n">
        <f aca="false">IF(ISNUMBER(FIND(JV$1,$D68))=$AO$1,1,0)*VLOOKUP($Z$2,DALYs!$A$2:$MW$40,'Intervention list'!JV$195+1,0)</f>
        <v>0</v>
      </c>
      <c r="JW68" s="0" t="n">
        <f aca="false">IF(ISNUMBER(FIND(JW$1,$D68))=$AO$1,1,0)*VLOOKUP($Z$2,DALYs!$A$2:$MW$40,'Intervention list'!JW$195+1,0)</f>
        <v>0</v>
      </c>
      <c r="JX68" s="0" t="n">
        <f aca="false">IF(ISNUMBER(FIND(JX$1,$D68))=$AO$1,1,0)*VLOOKUP($Z$2,DALYs!$A$2:$MW$40,'Intervention list'!JX$195+1,0)</f>
        <v>0</v>
      </c>
      <c r="JY68" s="0" t="n">
        <f aca="false">IF(ISNUMBER(FIND(JY$1,$D68))=$AO$1,1,0)*VLOOKUP($Z$2,DALYs!$A$2:$MW$40,'Intervention list'!JY$195+1,0)</f>
        <v>0</v>
      </c>
      <c r="JZ68" s="0" t="n">
        <f aca="false">IF(ISNUMBER(FIND(JZ$1,$D68))=$AO$1,1,0)*VLOOKUP($Z$2,DALYs!$A$2:$MW$40,'Intervention list'!JZ$195+1,0)</f>
        <v>0</v>
      </c>
      <c r="KA68" s="0" t="n">
        <f aca="false">IF(ISNUMBER(FIND(KA$1,$D68))=$AO$1,1,0)*VLOOKUP($Z$2,DALYs!$A$2:$MW$40,'Intervention list'!KA$195+1,0)</f>
        <v>0</v>
      </c>
      <c r="KB68" s="0" t="n">
        <f aca="false">IF(ISNUMBER(FIND(KB$1,$D68))=$AO$1,1,0)*VLOOKUP($Z$2,DALYs!$A$2:$MW$40,'Intervention list'!KB$195+1,0)</f>
        <v>0</v>
      </c>
      <c r="KC68" s="0" t="n">
        <f aca="false">IF(ISNUMBER(FIND(KC$1,$D68))=$AO$1,1,0)*VLOOKUP($Z$2,DALYs!$A$2:$MW$40,'Intervention list'!KC$195+1,0)</f>
        <v>0</v>
      </c>
      <c r="KD68" s="0" t="n">
        <f aca="false">IF(ISNUMBER(FIND(KD$1,$D68))=$AO$1,1,0)*VLOOKUP($Z$2,DALYs!$A$2:$MW$40,'Intervention list'!KD$195+1,0)</f>
        <v>0</v>
      </c>
      <c r="KE68" s="0" t="n">
        <f aca="false">IF(ISNUMBER(FIND(KE$1,$D68))=$AO$1,1,0)*VLOOKUP($Z$2,DALYs!$A$2:$MW$40,'Intervention list'!KE$195+1,0)</f>
        <v>0</v>
      </c>
      <c r="KF68" s="0" t="n">
        <f aca="false">IF(ISNUMBER(FIND(KF$1,$D68))=$AO$1,1,0)*VLOOKUP($Z$2,DALYs!$A$2:$MW$40,'Intervention list'!KF$195+1,0)</f>
        <v>0</v>
      </c>
      <c r="KG68" s="0" t="n">
        <f aca="false">IF(ISNUMBER(FIND(KG$1,$D68))=$AO$1,1,0)*VLOOKUP($Z$2,DALYs!$A$2:$MW$40,'Intervention list'!KG$195+1,0)</f>
        <v>0</v>
      </c>
      <c r="KH68" s="0" t="n">
        <f aca="false">IF(ISNUMBER(FIND(KH$1,$D68))=$AO$1,1,0)*VLOOKUP($Z$2,DALYs!$A$2:$MW$40,'Intervention list'!KH$195+1,0)</f>
        <v>0</v>
      </c>
      <c r="KI68" s="0" t="n">
        <f aca="false">IF(ISNUMBER(FIND(KI$1,$D68))=$AO$1,1,0)*VLOOKUP($Z$2,DALYs!$A$2:$MW$40,'Intervention list'!KI$195+1,0)</f>
        <v>0</v>
      </c>
      <c r="KJ68" s="0" t="n">
        <f aca="false">IF(ISNUMBER(FIND(KJ$1,$D68))=$AO$1,1,0)*VLOOKUP($Z$2,DALYs!$A$2:$MW$40,'Intervention list'!KJ$195+1,0)</f>
        <v>0</v>
      </c>
      <c r="KK68" s="0" t="n">
        <f aca="false">IF(ISNUMBER(FIND(KK$1,$D68))=$AO$1,1,0)*VLOOKUP($Z$2,DALYs!$A$2:$MW$40,'Intervention list'!KK$195+1,0)</f>
        <v>0</v>
      </c>
      <c r="KL68" s="0" t="n">
        <f aca="false">IF(ISNUMBER(FIND(KL$1,$D68))=$AO$1,1,0)*VLOOKUP($Z$2,DALYs!$A$2:$MW$40,'Intervention list'!KL$195+1,0)</f>
        <v>0</v>
      </c>
      <c r="KM68" s="0" t="n">
        <f aca="false">IF(ISNUMBER(FIND(KM$1,$D68))=$AO$1,1,0)*VLOOKUP($Z$2,DALYs!$A$2:$MW$40,'Intervention list'!KM$195+1,0)</f>
        <v>0</v>
      </c>
      <c r="KN68" s="0" t="n">
        <f aca="false">IF(ISNUMBER(FIND(KN$1,$D68))=$AO$1,1,0)*VLOOKUP($Z$2,DALYs!$A$2:$MW$40,'Intervention list'!KN$195+1,0)</f>
        <v>0</v>
      </c>
      <c r="KO68" s="0" t="n">
        <f aca="false">IF(ISNUMBER(FIND(KO$1,$D68))=$AO$1,1,0)*VLOOKUP($Z$2,DALYs!$A$2:$MW$40,'Intervention list'!KO$195+1,0)</f>
        <v>0</v>
      </c>
      <c r="KP68" s="0" t="n">
        <f aca="false">IF(ISNUMBER(FIND(KP$1,$D68))=$AO$1,1,0)*VLOOKUP($Z$2,DALYs!$A$2:$MW$40,'Intervention list'!KP$195+1,0)</f>
        <v>0</v>
      </c>
      <c r="KQ68" s="0" t="n">
        <f aca="false">IF(ISNUMBER(FIND(KQ$1,$D68))=$AO$1,1,0)*VLOOKUP($Z$2,DALYs!$A$2:$MW$40,'Intervention list'!KQ$195+1,0)</f>
        <v>0</v>
      </c>
      <c r="KR68" s="0" t="n">
        <f aca="false">IF(ISNUMBER(FIND(KR$1,$D68))=$AO$1,1,0)*VLOOKUP($Z$2,DALYs!$A$2:$MW$40,'Intervention list'!KR$195+1,0)</f>
        <v>0</v>
      </c>
      <c r="KS68" s="0" t="n">
        <f aca="false">IF(ISNUMBER(FIND(KS$1,$D68))=$AO$1,1,0)*VLOOKUP($Z$2,DALYs!$A$2:$MW$40,'Intervention list'!KS$195+1,0)</f>
        <v>0</v>
      </c>
      <c r="KT68" s="0" t="n">
        <f aca="false">IF(ISNUMBER(FIND(KT$1,$D68))=$AO$1,1,0)*VLOOKUP($Z$2,DALYs!$A$2:$MW$40,'Intervention list'!KT$195+1,0)</f>
        <v>0</v>
      </c>
      <c r="KU68" s="0" t="n">
        <f aca="false">IF(ISNUMBER(FIND(KU$1,$D68))=$AO$1,1,0)*VLOOKUP($Z$2,DALYs!$A$2:$MW$40,'Intervention list'!KU$195+1,0)</f>
        <v>0</v>
      </c>
      <c r="KV68" s="0" t="n">
        <f aca="false">IF(ISNUMBER(FIND(KV$1,$D68))=$AO$1,1,0)*VLOOKUP($Z$2,DALYs!$A$2:$MW$40,'Intervention list'!KV$195+1,0)</f>
        <v>0</v>
      </c>
      <c r="KW68" s="0" t="n">
        <f aca="false">IF(ISNUMBER(FIND(KW$1,$D68))=$AO$1,1,0)*VLOOKUP($Z$2,DALYs!$A$2:$MW$40,'Intervention list'!KW$195+1,0)</f>
        <v>0</v>
      </c>
      <c r="KX68" s="0" t="n">
        <f aca="false">IF(ISNUMBER(FIND(KX$1,$D68))=$AO$1,1,0)*VLOOKUP($Z$2,DALYs!$A$2:$MW$40,'Intervention list'!KX$195+1,0)</f>
        <v>0</v>
      </c>
      <c r="KY68" s="0" t="n">
        <f aca="false">IF(ISNUMBER(FIND(KY$1,$D68))=$AO$1,1,0)*VLOOKUP($Z$2,DALYs!$A$2:$MW$40,'Intervention list'!KY$195+1,0)</f>
        <v>0</v>
      </c>
      <c r="KZ68" s="0" t="n">
        <f aca="false">IF(ISNUMBER(FIND(KZ$1,$D68))=$AO$1,1,0)*VLOOKUP($Z$2,DALYs!$A$2:$MW$40,'Intervention list'!KZ$195+1,0)</f>
        <v>0</v>
      </c>
      <c r="LA68" s="0" t="n">
        <f aca="false">IF(ISNUMBER(FIND(LA$1,$D68))=$AO$1,1,0)*VLOOKUP($Z$2,DALYs!$A$2:$MW$40,'Intervention list'!LA$195+1,0)</f>
        <v>0</v>
      </c>
      <c r="LB68" s="0" t="n">
        <f aca="false">IF(ISNUMBER(FIND(LB$1,$D68))=$AO$1,1,0)*VLOOKUP($Z$2,DALYs!$A$2:$MW$40,'Intervention list'!LB$195+1,0)</f>
        <v>0</v>
      </c>
      <c r="LC68" s="0" t="n">
        <f aca="false">IF(ISNUMBER(FIND(LC$1,$D68))=$AO$1,1,0)*VLOOKUP($Z$2,DALYs!$A$2:$MW$40,'Intervention list'!LC$195+1,0)</f>
        <v>0</v>
      </c>
      <c r="LD68" s="0" t="n">
        <f aca="false">IF(ISNUMBER(FIND(LD$1,$D68))=$AO$1,1,0)*VLOOKUP($Z$2,DALYs!$A$2:$MW$40,'Intervention list'!LD$195+1,0)</f>
        <v>0</v>
      </c>
      <c r="LE68" s="0" t="n">
        <f aca="false">IF(ISNUMBER(FIND(LE$1,$D68))=$AO$1,1,0)*VLOOKUP($Z$2,DALYs!$A$2:$MW$40,'Intervention list'!LE$195+1,0)</f>
        <v>0</v>
      </c>
      <c r="LF68" s="0" t="n">
        <f aca="false">IF(ISNUMBER(FIND(LF$1,$D68))=$AO$1,1,0)*VLOOKUP($Z$2,DALYs!$A$2:$MW$40,'Intervention list'!LF$195+1,0)</f>
        <v>0</v>
      </c>
      <c r="LG68" s="0" t="n">
        <f aca="false">IF(ISNUMBER(FIND(LG$1,$D68))=$AO$1,1,0)*VLOOKUP($Z$2,DALYs!$A$2:$MW$40,'Intervention list'!LG$195+1,0)</f>
        <v>0</v>
      </c>
      <c r="LH68" s="0" t="n">
        <f aca="false">IF(ISNUMBER(FIND(LH$1,$D68))=$AO$1,1,0)*VLOOKUP($Z$2,DALYs!$A$2:$MW$40,'Intervention list'!LH$195+1,0)</f>
        <v>0</v>
      </c>
      <c r="LI68" s="0" t="n">
        <f aca="false">IF(ISNUMBER(FIND(LI$1,$D68))=$AO$1,1,0)*VLOOKUP($Z$2,DALYs!$A$2:$MW$40,'Intervention list'!LI$195+1,0)</f>
        <v>0</v>
      </c>
      <c r="LJ68" s="0" t="n">
        <f aca="false">IF(ISNUMBER(FIND(LJ$1,$D68))=$AO$1,1,0)*VLOOKUP($Z$2,DALYs!$A$2:$MW$40,'Intervention list'!LJ$195+1,0)</f>
        <v>0</v>
      </c>
      <c r="LK68" s="0" t="n">
        <f aca="false">IF(ISNUMBER(FIND(LK$1,$D68))=$AO$1,1,0)*VLOOKUP($Z$2,DALYs!$A$2:$MW$40,'Intervention list'!LK$195+1,0)</f>
        <v>0</v>
      </c>
      <c r="LL68" s="0" t="n">
        <f aca="false">IF(ISNUMBER(FIND(LL$1,$D68))=$AO$1,1,0)*VLOOKUP($Z$2,DALYs!$A$2:$MW$40,'Intervention list'!LL$195+1,0)</f>
        <v>0</v>
      </c>
      <c r="LM68" s="0" t="n">
        <f aca="false">IF(ISNUMBER(FIND(LM$1,$D68))=$AO$1,1,0)*VLOOKUP($Z$2,DALYs!$A$2:$MW$40,'Intervention list'!LM$195+1,0)</f>
        <v>0</v>
      </c>
      <c r="LN68" s="0" t="n">
        <f aca="false">IF(ISNUMBER(FIND(LN$1,$D68))=$AO$1,1,0)*VLOOKUP($Z$2,DALYs!$A$2:$MW$40,'Intervention list'!LN$195+1,0)</f>
        <v>0</v>
      </c>
      <c r="LO68" s="0" t="n">
        <f aca="false">IF(ISNUMBER(FIND(LO$1,$D68))=$AO$1,1,0)*VLOOKUP($Z$2,DALYs!$A$2:$MW$40,'Intervention list'!LO$195+1,0)</f>
        <v>0</v>
      </c>
      <c r="LP68" s="0" t="n">
        <f aca="false">IF(ISNUMBER(FIND(LP$1,$D68))=$AO$1,1,0)*VLOOKUP($Z$2,DALYs!$A$2:$MW$40,'Intervention list'!LP$195+1,0)</f>
        <v>0</v>
      </c>
      <c r="LQ68" s="0" t="n">
        <f aca="false">IF(ISNUMBER(FIND(LQ$1,$D68))=$AO$1,1,0)*VLOOKUP($Z$2,DALYs!$A$2:$MW$40,'Intervention list'!LQ$195+1,0)</f>
        <v>0</v>
      </c>
      <c r="LR68" s="0" t="n">
        <f aca="false">IF(ISNUMBER(FIND(LR$1,$D68))=$AO$1,1,0)*VLOOKUP($Z$2,DALYs!$A$2:$MW$40,'Intervention list'!LR$195+1,0)</f>
        <v>0</v>
      </c>
      <c r="LS68" s="0" t="n">
        <f aca="false">IF(ISNUMBER(FIND(LS$1,$D68))=$AO$1,1,0)*VLOOKUP($Z$2,DALYs!$A$2:$MW$40,'Intervention list'!LS$195+1,0)</f>
        <v>0</v>
      </c>
      <c r="LT68" s="0" t="n">
        <f aca="false">IF(ISNUMBER(FIND(LT$1,$D68))=$AO$1,1,0)*VLOOKUP($Z$2,DALYs!$A$2:$MW$40,'Intervention list'!LT$195+1,0)</f>
        <v>0</v>
      </c>
      <c r="LU68" s="0" t="n">
        <f aca="false">IF(ISNUMBER(FIND(LU$1,$D68))=$AO$1,1,0)*VLOOKUP($Z$2,DALYs!$A$2:$MW$40,'Intervention list'!LU$195+1,0)</f>
        <v>0</v>
      </c>
      <c r="LV68" s="0" t="n">
        <f aca="false">IF(ISNUMBER(FIND(LV$1,$D68))=$AO$1,1,0)*VLOOKUP($Z$2,DALYs!$A$2:$MW$40,'Intervention list'!LV$195+1,0)</f>
        <v>0</v>
      </c>
      <c r="LW68" s="0" t="n">
        <f aca="false">IF(ISNUMBER(FIND(LW$1,$D68))=$AO$1,1,0)*VLOOKUP($Z$2,DALYs!$A$2:$MW$40,'Intervention list'!LW$195+1,0)</f>
        <v>0</v>
      </c>
      <c r="LX68" s="0" t="n">
        <f aca="false">IF(ISNUMBER(FIND(LX$1,$D68))=$AO$1,1,0)*VLOOKUP($Z$2,DALYs!$A$2:$MW$40,'Intervention list'!LX$195+1,0)</f>
        <v>0</v>
      </c>
      <c r="LY68" s="0" t="n">
        <f aca="false">IF(ISNUMBER(FIND(LY$1,$D68))=$AO$1,1,0)*VLOOKUP($Z$2,DALYs!$A$2:$MW$40,'Intervention list'!LY$195+1,0)</f>
        <v>0</v>
      </c>
      <c r="LZ68" s="0" t="n">
        <f aca="false">IF(ISNUMBER(FIND(LZ$1,$D68))=$AO$1,1,0)*VLOOKUP($Z$2,DALYs!$A$2:$MW$40,'Intervention list'!LZ$195+1,0)</f>
        <v>0</v>
      </c>
      <c r="MA68" s="0" t="n">
        <f aca="false">IF(ISNUMBER(FIND(MA$1,$D68))=$AO$1,1,0)*VLOOKUP($Z$2,DALYs!$A$2:$MW$40,'Intervention list'!MA$195+1,0)</f>
        <v>0</v>
      </c>
      <c r="MB68" s="0" t="n">
        <f aca="false">IF(ISNUMBER(FIND(MB$1,$D68))=$AO$1,1,0)*VLOOKUP($Z$2,DALYs!$A$2:$MW$40,'Intervention list'!MB$195+1,0)</f>
        <v>0</v>
      </c>
      <c r="MC68" s="0" t="n">
        <f aca="false">IF(ISNUMBER(FIND(MC$1,$D68))=$AO$1,1,0)*VLOOKUP($Z$2,DALYs!$A$2:$MW$40,'Intervention list'!MC$195+1,0)</f>
        <v>0</v>
      </c>
      <c r="MD68" s="0" t="n">
        <f aca="false">IF(ISNUMBER(FIND(MD$1,$D68))=$AO$1,1,0)*VLOOKUP($Z$2,DALYs!$A$2:$MW$40,'Intervention list'!MD$195+1,0)</f>
        <v>0</v>
      </c>
      <c r="ME68" s="0" t="n">
        <f aca="false">IF(ISNUMBER(FIND(ME$1,$D68))=$AO$1,1,0)*VLOOKUP($Z$2,DALYs!$A$2:$MW$40,'Intervention list'!ME$195+1,0)</f>
        <v>0</v>
      </c>
      <c r="MF68" s="0" t="n">
        <f aca="false">IF(ISNUMBER(FIND(MF$1,$D68))=$AO$1,1,0)*VLOOKUP($Z$2,DALYs!$A$2:$MW$40,'Intervention list'!MF$195+1,0)</f>
        <v>0</v>
      </c>
      <c r="MG68" s="0" t="n">
        <f aca="false">IF(ISNUMBER(FIND(MG$1,$D68))=$AO$1,1,0)*VLOOKUP($Z$2,DALYs!$A$2:$MW$40,'Intervention list'!MG$195+1,0)</f>
        <v>0</v>
      </c>
      <c r="MH68" s="0" t="n">
        <f aca="false">IF(ISNUMBER(FIND(MH$1,$D68))=$AO$1,1,0)*VLOOKUP($Z$2,DALYs!$A$2:$MW$40,'Intervention list'!MH$195+1,0)</f>
        <v>0</v>
      </c>
      <c r="MI68" s="0" t="n">
        <f aca="false">IF(ISNUMBER(FIND(MI$1,$D68))=$AO$1,1,0)*VLOOKUP($Z$2,DALYs!$A$2:$MW$40,'Intervention list'!MI$195+1,0)</f>
        <v>0</v>
      </c>
      <c r="MJ68" s="0" t="n">
        <f aca="false">IF(ISNUMBER(FIND(MJ$1,$D68))=$AO$1,1,0)*VLOOKUP($Z$2,DALYs!$A$2:$MW$40,'Intervention list'!MJ$195+1,0)</f>
        <v>0</v>
      </c>
      <c r="MK68" s="0" t="n">
        <f aca="false">IF(ISNUMBER(FIND(MK$1,$D68))=$AO$1,1,0)*VLOOKUP($Z$2,DALYs!$A$2:$MW$40,'Intervention list'!MK$195+1,0)</f>
        <v>0</v>
      </c>
      <c r="ML68" s="0" t="n">
        <f aca="false">IF(ISNUMBER(FIND(ML$1,$D68))=$AO$1,1,0)*VLOOKUP($Z$2,DALYs!$A$2:$MW$40,'Intervention list'!ML$195+1,0)</f>
        <v>0</v>
      </c>
      <c r="MM68" s="0" t="n">
        <f aca="false">IF(ISNUMBER(FIND(MM$1,$D68))=$AO$1,1,0)*VLOOKUP($Z$2,DALYs!$A$2:$MW$40,'Intervention list'!MM$195+1,0)</f>
        <v>0</v>
      </c>
      <c r="MN68" s="0" t="n">
        <f aca="false">IF(ISNUMBER(FIND(MN$1,$D68))=$AO$1,1,0)*VLOOKUP($Z$2,DALYs!$A$2:$MW$40,'Intervention list'!MN$195+1,0)</f>
        <v>0</v>
      </c>
      <c r="MO68" s="0" t="n">
        <f aca="false">IF(ISNUMBER(FIND(MO$1,$D68))=$AO$1,1,0)*VLOOKUP($Z$2,DALYs!$A$2:$MW$40,'Intervention list'!MO$195+1,0)</f>
        <v>0</v>
      </c>
      <c r="MP68" s="0" t="n">
        <f aca="false">IF(ISNUMBER(FIND(MP$1,$D68))=$AO$1,1,0)*VLOOKUP($Z$2,DALYs!$A$2:$MW$40,'Intervention list'!MP$195+1,0)</f>
        <v>0</v>
      </c>
      <c r="MQ68" s="0" t="n">
        <f aca="false">IF(ISNUMBER(FIND(MQ$1,$D68))=$AO$1,1,0)*VLOOKUP($Z$2,DALYs!$A$2:$MW$40,'Intervention list'!MQ$195+1,0)</f>
        <v>0</v>
      </c>
      <c r="MR68" s="0" t="n">
        <f aca="false">IF(ISNUMBER(FIND(MR$1,$D68))=$AO$1,1,0)*VLOOKUP($Z$2,DALYs!$A$2:$MW$40,'Intervention list'!MR$195+1,0)</f>
        <v>0</v>
      </c>
      <c r="MS68" s="0" t="n">
        <f aca="false">IF(ISNUMBER(FIND(MS$1,$D68))=$AO$1,1,0)*VLOOKUP($Z$2,DALYs!$A$2:$MW$40,'Intervention list'!MS$195+1,0)</f>
        <v>0</v>
      </c>
      <c r="MT68" s="0" t="n">
        <f aca="false">IF(ISNUMBER(FIND(MT$1,$D68))=$AO$1,1,0)*VLOOKUP($Z$2,DALYs!$A$2:$MW$40,'Intervention list'!MT$195+1,0)</f>
        <v>0</v>
      </c>
      <c r="MU68" s="0" t="n">
        <f aca="false">IF(ISNUMBER(FIND(MU$1,$D68))=$AO$1,1,0)*VLOOKUP($Z$2,DALYs!$A$2:$MW$40,'Intervention list'!MU$195+1,0)</f>
        <v>0</v>
      </c>
      <c r="MV68" s="0" t="n">
        <f aca="false">IF(ISNUMBER(FIND(MV$1,$D68))=$AO$1,1,0)*VLOOKUP($Z$2,DALYs!$A$2:$MW$40,'Intervention list'!MV$195+1,0)</f>
        <v>0</v>
      </c>
      <c r="MW68" s="0" t="n">
        <f aca="false">IF(ISNUMBER(FIND(MW$1,$D68))=$AO$1,1,0)*VLOOKUP($Z$2,DALYs!$A$2:$MW$40,'Intervention list'!MW$195+1,0)</f>
        <v>0</v>
      </c>
      <c r="MX68" s="0" t="n">
        <f aca="false">IF(ISNUMBER(FIND(MX$1,$D68))=$AO$1,1,0)*VLOOKUP($Z$2,DALYs!$A$2:$MW$40,'Intervention list'!MX$195+1,0)</f>
        <v>0</v>
      </c>
      <c r="MY68" s="0" t="n">
        <f aca="false">IF(ISNUMBER(FIND(MY$1,$D68))=$AO$1,1,0)*VLOOKUP($Z$2,DALYs!$A$2:$MW$40,'Intervention list'!MY$195+1,0)</f>
        <v>0</v>
      </c>
      <c r="MZ68" s="0" t="n">
        <f aca="false">IF(ISNUMBER(FIND(MZ$1,$D68))=$AO$1,1,0)*VLOOKUP($Z$2,DALYs!$A$2:$MW$40,'Intervention list'!MZ$195+1,0)</f>
        <v>0</v>
      </c>
      <c r="NA68" s="0" t="n">
        <f aca="false">IF(ISNUMBER(FIND(NA$1,$D68))=$AO$1,1,0)*VLOOKUP($Z$2,DALYs!$A$2:$MW$40,'Intervention list'!NA$195+1,0)</f>
        <v>0</v>
      </c>
      <c r="NB68" s="0" t="n">
        <f aca="false">IF(ISNUMBER(FIND(NB$1,$D68))=$AO$1,1,0)*VLOOKUP($Z$2,DALYs!$A$2:$MW$40,'Intervention list'!NB$195+1,0)</f>
        <v>0</v>
      </c>
      <c r="NC68" s="0" t="n">
        <f aca="false">IF(ISNUMBER(FIND(NC$1,$D68))=$AO$1,1,0)*VLOOKUP($Z$2,DALYs!$A$2:$MW$40,'Intervention list'!NC$195+1,0)</f>
        <v>0</v>
      </c>
      <c r="ND68" s="0" t="n">
        <f aca="false">IF(ISNUMBER(FIND(ND$1,$D68))=$AO$1,1,0)*VLOOKUP($Z$2,DALYs!$A$2:$MW$40,'Intervention list'!ND$195+1,0)</f>
        <v>0</v>
      </c>
      <c r="NE68" s="0" t="n">
        <f aca="false">IF(ISNUMBER(FIND(NE$1,$D68))=$AO$1,1,0)*VLOOKUP($Z$2,DALYs!$A$2:$MW$40,'Intervention list'!NE$195+1,0)</f>
        <v>0</v>
      </c>
      <c r="NF68" s="0" t="n">
        <f aca="false">IF(ISNUMBER(FIND(NF$1,$D68))=$AO$1,1,0)*VLOOKUP($Z$2,DALYs!$A$2:$MW$40,'Intervention list'!NF$195+1,0)</f>
        <v>0</v>
      </c>
      <c r="NG68" s="0" t="n">
        <f aca="false">IF(ISNUMBER(FIND(NG$1,$D68))=$AO$1,1,0)*VLOOKUP($Z$2,DALYs!$A$2:$MW$40,'Intervention list'!NG$195+1,0)</f>
        <v>0</v>
      </c>
      <c r="NH68" s="0" t="n">
        <f aca="false">IF(ISNUMBER(FIND(NH$1,$D68))=$AO$1,1,0)*VLOOKUP($Z$2,DALYs!$A$2:$MW$40,'Intervention list'!NH$195+1,0)</f>
        <v>0</v>
      </c>
      <c r="NI68" s="0" t="n">
        <f aca="false">IF(ISNUMBER(FIND(NI$1,$D68))=$AO$1,1,0)*VLOOKUP($Z$2,DALYs!$A$2:$MW$40,'Intervention list'!NI$195+1,0)</f>
        <v>0</v>
      </c>
      <c r="NJ68" s="0" t="n">
        <f aca="false">IF(ISNUMBER(FIND(NJ$1,$D68))=$AO$1,1,0)*VLOOKUP($Z$2,DALYs!$A$2:$MW$40,'Intervention list'!NJ$195+1,0)</f>
        <v>0</v>
      </c>
      <c r="NK68" s="0" t="n">
        <f aca="false">IF(ISNUMBER(FIND(NK$1,$D68))=$AO$1,1,0)*VLOOKUP($Z$2,DALYs!$A$2:$MW$40,'Intervention list'!NK$195+1,0)</f>
        <v>0</v>
      </c>
      <c r="NL68" s="0" t="n">
        <f aca="false">IF(ISNUMBER(FIND(NL$1,$D68))=$AO$1,1,0)*VLOOKUP($Z$2,DALYs!$A$2:$MW$40,'Intervention list'!NL$195+1,0)</f>
        <v>0</v>
      </c>
      <c r="NM68" s="0" t="n">
        <f aca="false">IF(ISNUMBER(FIND(NM$1,$D68))=$AO$1,1,0)*VLOOKUP($Z$2,DALYs!$A$2:$MW$40,'Intervention list'!NM$195+1,0)</f>
        <v>0</v>
      </c>
      <c r="NN68" s="0" t="n">
        <f aca="false">IF(ISNUMBER(FIND(NN$1,$D68))=$AO$1,1,0)*VLOOKUP($Z$2,DALYs!$A$2:$MW$40,'Intervention list'!NN$195+1,0)</f>
        <v>0</v>
      </c>
      <c r="NO68" s="0" t="n">
        <f aca="false">IF(ISNUMBER(FIND(NO$1,$D68))=$AO$1,1,0)*VLOOKUP($Z$2,DALYs!$A$2:$MW$40,'Intervention list'!NO$195+1,0)</f>
        <v>0</v>
      </c>
      <c r="NP68" s="0" t="n">
        <f aca="false">IF(ISNUMBER(FIND(NP$1,$D68))=$AO$1,1,0)*VLOOKUP($Z$2,DALYs!$A$2:$MW$40,'Intervention list'!NP$195+1,0)</f>
        <v>0</v>
      </c>
      <c r="NQ68" s="0" t="n">
        <f aca="false">IF(ISNUMBER(FIND(NQ$1,$D68))=$AO$1,1,0)*VLOOKUP($Z$2,DALYs!$A$2:$MW$40,'Intervention list'!NQ$195+1,0)</f>
        <v>0</v>
      </c>
      <c r="NR68" s="0" t="n">
        <f aca="false">IF(ISNUMBER(FIND(NR$1,$D68))=$AO$1,1,0)*VLOOKUP($Z$2,DALYs!$A$2:$MW$40,'Intervention list'!NR$195+1,0)</f>
        <v>0</v>
      </c>
      <c r="NS68" s="0" t="n">
        <f aca="false">IF(ISNUMBER(FIND(NS$1,$D68))=$AO$1,1,0)*VLOOKUP($Z$2,DALYs!$A$2:$MW$40,'Intervention list'!NS$195+1,0)</f>
        <v>0</v>
      </c>
      <c r="NT68" s="0" t="n">
        <f aca="false">IF(ISNUMBER(FIND(NT$1,$D68))=$AO$1,1,0)*VLOOKUP($Z$2,DALYs!$A$2:$MW$40,'Intervention list'!NT$195+1,0)</f>
        <v>0</v>
      </c>
      <c r="NU68" s="0" t="n">
        <f aca="false">IF(ISNUMBER(FIND(NU$1,$D68))=$AO$1,1,0)*VLOOKUP($Z$2,DALYs!$A$2:$MW$40,'Intervention list'!NU$195+1,0)</f>
        <v>0</v>
      </c>
      <c r="NV68" s="0" t="n">
        <f aca="false">IF(ISNUMBER(FIND(NV$1,$D68))=$AO$1,1,0)*VLOOKUP($Z$2,DALYs!$A$2:$MW$40,'Intervention list'!NV$195+1,0)</f>
        <v>0</v>
      </c>
      <c r="NW68" s="0" t="n">
        <f aca="false">IF(ISNUMBER(FIND(NW$1,$D68))=$AO$1,1,0)*VLOOKUP($Z$2,DALYs!$A$2:$MW$40,'Intervention list'!NW$195+1,0)</f>
        <v>0</v>
      </c>
      <c r="NX68" s="0" t="n">
        <f aca="false">IF(ISNUMBER(FIND(NX$1,$D68))=$AO$1,1,0)*VLOOKUP($Z$2,DALYs!$A$2:$MW$40,'Intervention list'!NX$195+1,0)</f>
        <v>0</v>
      </c>
      <c r="NY68" s="0" t="n">
        <f aca="false">IF(ISNUMBER(FIND(NY$1,$D68))=$AO$1,1,0)*VLOOKUP($Z$2,DALYs!$A$2:$MW$40,'Intervention list'!NY$195+1,0)</f>
        <v>0</v>
      </c>
      <c r="NZ68" s="0" t="n">
        <f aca="false">IF(ISNUMBER(FIND(NZ$1,$D68))=$AO$1,1,0)*VLOOKUP($Z$2,DALYs!$A$2:$MW$40,'Intervention list'!NZ$195+1,0)</f>
        <v>0</v>
      </c>
      <c r="OA68" s="0" t="n">
        <f aca="false">IF(ISNUMBER(FIND(OA$1,$D68))=$AO$1,1,0)*VLOOKUP($Z$2,DALYs!$A$2:$MW$40,'Intervention list'!OA$195+1,0)</f>
        <v>0</v>
      </c>
      <c r="OB68" s="0" t="n">
        <f aca="false">IF(ISNUMBER(FIND(OB$1,$D68))=$AO$1,1,0)*VLOOKUP($Z$2,DALYs!$A$2:$MW$40,'Intervention list'!OB$195+1,0)</f>
        <v>0</v>
      </c>
      <c r="OC68" s="0" t="n">
        <f aca="false">IF(ISNUMBER(FIND(OC$1,$D68))=$AO$1,1,0)*VLOOKUP($Z$2,DALYs!$A$2:$MW$40,'Intervention list'!OC$195+1,0)</f>
        <v>0</v>
      </c>
      <c r="OD68" s="0" t="n">
        <f aca="false">IF(ISNUMBER(FIND(OD$1,$D68))=$AO$1,1,0)*VLOOKUP($Z$2,DALYs!$A$2:$MW$40,'Intervention list'!OD$195+1,0)</f>
        <v>0</v>
      </c>
      <c r="OE68" s="0" t="n">
        <f aca="false">IF(ISNUMBER(FIND(OE$1,$D68))=$AO$1,1,0)*VLOOKUP($Z$2,DALYs!$A$2:$MW$40,'Intervention list'!OE$195+1,0)</f>
        <v>0</v>
      </c>
      <c r="OF68" s="0" t="n">
        <f aca="false">IF(ISNUMBER(FIND(OF$1,$D68))=$AO$1,1,0)*VLOOKUP($Z$2,DALYs!$A$2:$MW$40,'Intervention list'!OF$195+1,0)</f>
        <v>0</v>
      </c>
      <c r="OG68" s="0" t="n">
        <f aca="false">IF(ISNUMBER(FIND(OG$1,$D68))=$AO$1,1,0)*VLOOKUP($Z$2,DALYs!$A$2:$MW$40,'Intervention list'!OG$195+1,0)</f>
        <v>0</v>
      </c>
      <c r="OH68" s="0" t="n">
        <f aca="false">IF(ISNUMBER(FIND(OH$1,$D68))=$AO$1,1,0)*VLOOKUP($Z$2,DALYs!$A$2:$MW$40,'Intervention list'!OH$195+1,0)</f>
        <v>0</v>
      </c>
      <c r="OI68" s="0" t="n">
        <f aca="false">IF(ISNUMBER(FIND(OI$1,$D68))=$AO$1,1,0)*VLOOKUP($Z$2,DALYs!$A$2:$MW$40,'Intervention list'!OI$195+1,0)</f>
        <v>0</v>
      </c>
      <c r="OJ68" s="0" t="n">
        <f aca="false">IF(ISNUMBER(FIND(OJ$1,$D68))=$AO$1,1,0)*VLOOKUP($Z$2,DALYs!$A$2:$MW$40,'Intervention list'!OJ$195+1,0)</f>
        <v>0</v>
      </c>
      <c r="OK68" s="0" t="n">
        <f aca="false">IF(ISNUMBER(FIND(OK$1,$D68))=$AO$1,1,0)*VLOOKUP($Z$2,DALYs!$A$2:$MW$40,'Intervention list'!OK$195+1,0)</f>
        <v>0</v>
      </c>
      <c r="OL68" s="0" t="n">
        <f aca="false">IF(ISNUMBER(FIND(OL$1,$D68))=$AO$1,1,0)*VLOOKUP($Z$2,DALYs!$A$2:$MW$40,'Intervention list'!OL$195+1,0)</f>
        <v>0</v>
      </c>
      <c r="OM68" s="0" t="n">
        <f aca="false">IF(ISNUMBER(FIND(OM$1,$D68))=$AO$1,1,0)*VLOOKUP($Z$2,DALYs!$A$2:$MW$40,'Intervention list'!OM$195+1,0)</f>
        <v>0</v>
      </c>
      <c r="ON68" s="0" t="n">
        <f aca="false">IF(ISNUMBER(FIND(ON$1,$D68))=$AO$1,1,0)*VLOOKUP($Z$2,DALYs!$A$2:$MW$40,'Intervention list'!ON$195+1,0)</f>
        <v>0</v>
      </c>
      <c r="OO68" s="0" t="n">
        <f aca="false">IF(ISNUMBER(FIND(OO$1,$D68))=$AO$1,1,0)*VLOOKUP($Z$2,DALYs!$A$2:$MW$40,'Intervention list'!OO$195+1,0)</f>
        <v>0</v>
      </c>
      <c r="OP68" s="0" t="n">
        <f aca="false">IF(ISNUMBER(FIND(OP$1,$D68))=$AO$1,1,0)*VLOOKUP($Z$2,DALYs!$A$2:$MW$40,'Intervention list'!OP$195+1,0)</f>
        <v>0</v>
      </c>
      <c r="OQ68" s="0" t="n">
        <f aca="false">IF(ISNUMBER(FIND(OQ$1,$D68))=$AO$1,1,0)*VLOOKUP($Z$2,DALYs!$A$2:$MW$40,'Intervention list'!OQ$195+1,0)</f>
        <v>0</v>
      </c>
      <c r="OR68" s="0" t="n">
        <f aca="false">IF(ISNUMBER(FIND(OR$1,$D68))=$AO$1,1,0)*VLOOKUP($Z$2,DALYs!$A$2:$MW$40,'Intervention list'!OR$195+1,0)</f>
        <v>0</v>
      </c>
      <c r="OS68" s="0" t="n">
        <f aca="false">IF(ISNUMBER(FIND(OS$1,$D68))=$AO$1,1,0)*VLOOKUP($Z$2,DALYs!$A$2:$MW$40,'Intervention list'!OS$195+1,0)</f>
        <v>0</v>
      </c>
      <c r="OT68" s="0" t="n">
        <f aca="false">IF(ISNUMBER(FIND(OT$1,$D68))=$AO$1,1,0)*VLOOKUP($Z$2,DALYs!$A$2:$MW$40,'Intervention list'!OT$195+1,0)</f>
        <v>0</v>
      </c>
      <c r="OU68" s="0" t="n">
        <f aca="false">IF(ISNUMBER(FIND(OU$1,$D68))=$AO$1,1,0)*VLOOKUP($Z$2,DALYs!$A$2:$MW$40,'Intervention list'!OU$195+1,0)</f>
        <v>0</v>
      </c>
      <c r="OV68" s="0" t="n">
        <f aca="false">IF(ISNUMBER(FIND(OV$1,$D68))=$AO$1,1,0)*VLOOKUP($Z$2,DALYs!$A$2:$MW$40,'Intervention list'!OV$195+1,0)</f>
        <v>0</v>
      </c>
      <c r="OW68" s="0" t="n">
        <f aca="false">IF(ISNUMBER(FIND(OW$1,$D68))=$AO$1,1,0)*VLOOKUP($Z$2,DALYs!$A$2:$MW$40,'Intervention list'!OW$195+1,0)</f>
        <v>0</v>
      </c>
      <c r="OX68" s="0" t="n">
        <f aca="false">IF(ISNUMBER(FIND(OX$1,$D68))=$AO$1,1,0)*VLOOKUP($Z$2,DALYs!$A$2:$MW$40,'Intervention list'!OX$195+1,0)</f>
        <v>0</v>
      </c>
    </row>
    <row r="69" customFormat="false" ht="15.75" hidden="false" customHeight="false" outlineLevel="0" collapsed="false">
      <c r="A69" s="6" t="s">
        <v>191</v>
      </c>
      <c r="B69" s="6" t="s">
        <v>97</v>
      </c>
      <c r="C69" s="0" t="s">
        <v>71</v>
      </c>
      <c r="D69" s="7" t="s">
        <v>192</v>
      </c>
      <c r="E69" s="7" t="str">
        <f aca="false">SUBSTITUTE(D69,0.2,X69)</f>
        <v>Poisoning by other means: 0.05</v>
      </c>
      <c r="F69" s="0" t="s">
        <v>25</v>
      </c>
      <c r="G69" s="8" t="n">
        <v>0.216918286898116</v>
      </c>
      <c r="H69" s="9" t="n">
        <v>0</v>
      </c>
      <c r="I69" s="9" t="n">
        <f aca="false">IF(H69="","",(H69*(VLOOKUP($Z$2,Worksheet,11,0)^4)))</f>
        <v>0</v>
      </c>
      <c r="J69" s="9" t="n">
        <f aca="false">IF(I69="","",I69*VLOOKUP($Z$2,Worksheet,12,0))</f>
        <v>0</v>
      </c>
      <c r="K69" s="9" t="n">
        <f aca="false">IF(I69="","",I69*VLOOKUP($Z$2, Worksheet, 13, 0))</f>
        <v>0</v>
      </c>
      <c r="L69" s="9" t="n">
        <f aca="false">IF(J69="",VLOOKUP($Z$2, Worksheet, 14, 0),J69)</f>
        <v>0</v>
      </c>
      <c r="M69" s="9" t="n">
        <f aca="false">IF(L69&lt;VLOOKUP($Z$2,'Country sheet'!$A$3:$P$41,15,0), VLOOKUP($Z$2,'Country sheet'!$A$3:$P$41,15,0), L69)/0.7</f>
        <v>66.2083230214262</v>
      </c>
      <c r="N69" s="27" t="n">
        <f aca="false">IFERROR(IF(AC69=$AO$1,VLOOKUP(F69,AO$42:AX$46,MATCH(AC$1,AP$41:AX$41,0)+1,0)/COUNTIFS($F$2:$F$194,$F69,$AC$2:$AC$194,$AO$1),0),0) + IFERROR(IF(AD69=$AO$1,VLOOKUP(F69,AO$42:AX$46,MATCH(AD$1,AP$41:AX$41,0)+1,0)/COUNTIFS($F$2:$F$194,$F69,$AD$2:$AD$194,$AO$1),0),0) + IFERROR(IF(AE69=$AO$1,VLOOKUP(F69,AO$42:AX$46,MATCH(AE$1,AP$41:AX$41,0)+1,0)/COUNTIFS($F$2:$F$194,$F69,$AE$2:$AE$194,$AO$1),0),0) + IFERROR(IF(AF69=$AO$1,VLOOKUP(F69,AO$42:AX$46,MATCH(AF$1,AP$41:AX$41,0)+1,0)/COUNTIFS($F$2:$F$194,$F69,$AF$2:$AF$194,$AO$1),0),0) + IFERROR(IF(AG69=$AO$1,VLOOKUP(F69,AO$42:AX$46,MATCH(AG$1,AP$41:AX$41,0)+1,0)/COUNTIFS($F$2:$F$194,$F69,$AG$2:$AG$194,$AO$1),0),0) + IFERROR(IF(AH69=$AO$1,VLOOKUP(F69,AO$42:AX$46,MATCH(AH$1,AP$41:AX$41,0)+1,0)/COUNTIFS($F$2:$F$194,$F69,$AH$2:$AH$194,$AO$1),0),0) + IFERROR(IF(AI69=$AO$1,VLOOKUP(F69,AO$42:AX$46,MATCH(AI$1,AP$41:AX$41,0)+1,0)/COUNTIFS($F$2:$F$194,$F69,$AI$2:$AI$194,$AO$1),0),0) + IFERROR(IF(AJ69=$AO$1,VLOOKUP(F69,AO$42:AX$46,MATCH(AJ$1,AP$41:AX$41,0)+1,0)/COUNTIFS($F$2:$F$194,$F69,$AJ$2:$AJ$194,$AO$1),0),0) + IFERROR(IF(AK69=$AO$1,VLOOKUP(F69,AO$42:AX$46,MATCH(AK$1,AP$41:AX$41,0)+1,0)/COUNTIFS($F$2:$F$194,$F69,$AK$2:$AK$194,$AO$1),0),0)</f>
        <v>0</v>
      </c>
      <c r="O69" s="0" t="n">
        <v>3</v>
      </c>
      <c r="P69" s="0" t="n">
        <v>1</v>
      </c>
      <c r="Q69" s="0" t="n">
        <f aca="false">SUM(BC69:OX69)</f>
        <v>10915.9542988293</v>
      </c>
      <c r="R69" s="0" t="n">
        <f aca="false">IF(VLOOKUP($Z$2,CET!$A$4:$L$42,12,0)="Low income",_xlfn.IFS(S69=0.2,0.1,S69=0.1,0.05,S69=0.5,0.4,S69=0.35,0.25),S69)</f>
        <v>0.2</v>
      </c>
      <c r="S69" s="0" t="n">
        <v>0.2</v>
      </c>
      <c r="T69" s="0" t="n">
        <v>0.8</v>
      </c>
      <c r="U69" s="0" t="n">
        <f aca="false">N69/M69</f>
        <v>0</v>
      </c>
      <c r="V69" s="0" t="n">
        <f aca="false">IFERROR(U69/Q69,0)</f>
        <v>0</v>
      </c>
      <c r="W69" s="0" t="n">
        <f aca="false">(T69/R69)*V69</f>
        <v>0</v>
      </c>
      <c r="X69" s="28" t="n">
        <f aca="false">IF(W69=0,0,IF(W69&lt;=0.8,IF(W69&lt;0.05,0.05,W69),0.8))</f>
        <v>0</v>
      </c>
      <c r="Y69" s="28"/>
      <c r="AC69" s="34" t="n">
        <f aca="false">ISNUMBER(FIND(AC$1,$C69))</f>
        <v>0</v>
      </c>
      <c r="AD69" s="33" t="n">
        <f aca="false">ISNUMBER(FIND(AD$1,$C69))</f>
        <v>0</v>
      </c>
      <c r="AE69" s="33" t="n">
        <f aca="false">ISNUMBER(FIND(AE$1,$C69))</f>
        <v>0</v>
      </c>
      <c r="AF69" s="33" t="n">
        <f aca="false">ISNUMBER(FIND(AF$1,$C69))</f>
        <v>0</v>
      </c>
      <c r="AG69" s="33" t="n">
        <f aca="false">ISNUMBER(FIND(AG$1,$C69))</f>
        <v>0</v>
      </c>
      <c r="AH69" s="33" t="n">
        <f aca="false">ISNUMBER(FIND(AH$1,$C69))</f>
        <v>0</v>
      </c>
      <c r="AI69" s="33" t="n">
        <f aca="false">ISNUMBER(FIND(AI$1,$C69))</f>
        <v>0</v>
      </c>
      <c r="AJ69" s="33" t="n">
        <f aca="false">ISNUMBER(FIND(AJ$1,$C69))</f>
        <v>0</v>
      </c>
      <c r="AK69" s="35" t="n">
        <f aca="false">ISNUMBER(FIND(AK$1,$C69))</f>
        <v>0</v>
      </c>
      <c r="AL69" s="6"/>
      <c r="AM69" s="33"/>
      <c r="BC69" s="0" t="n">
        <f aca="false">IF(ISNUMBER(FIND(BC$1,$D69))=$AO$1,1,0)*VLOOKUP($Z$2,DALYs!$A$2:$MW$40,'Intervention list'!BC$195+1,0)</f>
        <v>0</v>
      </c>
      <c r="BD69" s="0" t="n">
        <f aca="false">IF(ISNUMBER(FIND(BD$1,$D69))=$AO$1,1,0)*VLOOKUP($Z$2,DALYs!$A$2:$MW$40,'Intervention list'!BD$195+1,0)</f>
        <v>0</v>
      </c>
      <c r="BE69" s="0" t="n">
        <f aca="false">IF(ISNUMBER(FIND(BE$1,$D69))=$AO$1,1,0)*VLOOKUP($Z$2,DALYs!$A$2:$MW$40,'Intervention list'!BE$195+1,0)</f>
        <v>0</v>
      </c>
      <c r="BF69" s="0" t="n">
        <f aca="false">IF(ISNUMBER(FIND(BF$1,$D69))=$AO$1,1,0)*VLOOKUP($Z$2,DALYs!$A$2:$MW$40,'Intervention list'!BF$195+1,0)</f>
        <v>0</v>
      </c>
      <c r="BG69" s="0" t="n">
        <f aca="false">IF(ISNUMBER(FIND(BG$1,$D69))=$AO$1,1,0)*VLOOKUP($Z$2,DALYs!$A$2:$MW$40,'Intervention list'!BG$195+1,0)</f>
        <v>0</v>
      </c>
      <c r="BH69" s="0" t="n">
        <f aca="false">IF(ISNUMBER(FIND(BH$1,$D69))=$AO$1,1,0)*VLOOKUP($Z$2,DALYs!$A$2:$MW$40,'Intervention list'!BH$195+1,0)</f>
        <v>0</v>
      </c>
      <c r="BI69" s="0" t="n">
        <f aca="false">IF(ISNUMBER(FIND(BI$1,$D69))=$AO$1,1,0)*VLOOKUP($Z$2,DALYs!$A$2:$MW$40,'Intervention list'!BI$195+1,0)</f>
        <v>0</v>
      </c>
      <c r="BJ69" s="0" t="n">
        <f aca="false">IF(ISNUMBER(FIND(BJ$1,$D69))=$AO$1,1,0)*VLOOKUP($Z$2,DALYs!$A$2:$MW$40,'Intervention list'!BJ$195+1,0)</f>
        <v>0</v>
      </c>
      <c r="BK69" s="0" t="n">
        <f aca="false">IF(ISNUMBER(FIND(BK$1,$D69))=$AO$1,1,0)*VLOOKUP($Z$2,DALYs!$A$2:$MW$40,'Intervention list'!BK$195+1,0)</f>
        <v>0</v>
      </c>
      <c r="BL69" s="0" t="n">
        <f aca="false">IF(ISNUMBER(FIND(BL$1,$D69))=$AO$1,1,0)*VLOOKUP($Z$2,DALYs!$A$2:$MW$40,'Intervention list'!BL$195+1,0)</f>
        <v>0</v>
      </c>
      <c r="BM69" s="0" t="n">
        <f aca="false">IF(ISNUMBER(FIND(BM$1,$D69))=$AO$1,1,0)*VLOOKUP($Z$2,DALYs!$A$2:$MW$40,'Intervention list'!BM$195+1,0)</f>
        <v>0</v>
      </c>
      <c r="BN69" s="0" t="n">
        <f aca="false">IF(ISNUMBER(FIND(BN$1,$D69))=$AO$1,1,0)*VLOOKUP($Z$2,DALYs!$A$2:$MW$40,'Intervention list'!BN$195+1,0)</f>
        <v>0</v>
      </c>
      <c r="BO69" s="0" t="n">
        <f aca="false">IF(ISNUMBER(FIND(BO$1,$D69))=$AO$1,1,0)*VLOOKUP($Z$2,DALYs!$A$2:$MW$40,'Intervention list'!BO$195+1,0)</f>
        <v>0</v>
      </c>
      <c r="BP69" s="0" t="n">
        <f aca="false">IF(ISNUMBER(FIND(BP$1,$D69))=$AO$1,1,0)*VLOOKUP($Z$2,DALYs!$A$2:$MW$40,'Intervention list'!BP$195+1,0)</f>
        <v>0</v>
      </c>
      <c r="BQ69" s="0" t="n">
        <f aca="false">IF(ISNUMBER(FIND(BQ$1,$D69))=$AO$1,1,0)*VLOOKUP($Z$2,DALYs!$A$2:$MW$40,'Intervention list'!BQ$195+1,0)</f>
        <v>0</v>
      </c>
      <c r="BR69" s="0" t="n">
        <f aca="false">IF(ISNUMBER(FIND(BR$1,$D69))=$AO$1,1,0)*VLOOKUP($Z$2,DALYs!$A$2:$MW$40,'Intervention list'!BR$195+1,0)</f>
        <v>0</v>
      </c>
      <c r="BS69" s="0" t="n">
        <f aca="false">IF(ISNUMBER(FIND(BS$1,$D69))=$AO$1,1,0)*VLOOKUP($Z$2,DALYs!$A$2:$MW$40,'Intervention list'!BS$195+1,0)</f>
        <v>0</v>
      </c>
      <c r="BT69" s="0" t="n">
        <f aca="false">IF(ISNUMBER(FIND(BT$1,$D69))=$AO$1,1,0)*VLOOKUP($Z$2,DALYs!$A$2:$MW$40,'Intervention list'!BT$195+1,0)</f>
        <v>0</v>
      </c>
      <c r="BU69" s="0" t="n">
        <f aca="false">IF(ISNUMBER(FIND(BU$1,$D69))=$AO$1,1,0)*VLOOKUP($Z$2,DALYs!$A$2:$MW$40,'Intervention list'!BU$195+1,0)</f>
        <v>0</v>
      </c>
      <c r="BV69" s="0" t="n">
        <f aca="false">IF(ISNUMBER(FIND(BV$1,$D69))=$AO$1,1,0)*VLOOKUP($Z$2,DALYs!$A$2:$MW$40,'Intervention list'!BV$195+1,0)</f>
        <v>0</v>
      </c>
      <c r="BW69" s="0" t="n">
        <f aca="false">IF(ISNUMBER(FIND(BW$1,$D69))=$AO$1,1,0)*VLOOKUP($Z$2,DALYs!$A$2:$MW$40,'Intervention list'!BW$195+1,0)</f>
        <v>0</v>
      </c>
      <c r="BX69" s="0" t="n">
        <f aca="false">IF(ISNUMBER(FIND(BX$1,$D69))=$AO$1,1,0)*VLOOKUP($Z$2,DALYs!$A$2:$MW$40,'Intervention list'!BX$195+1,0)</f>
        <v>0</v>
      </c>
      <c r="BY69" s="0" t="n">
        <f aca="false">IF(ISNUMBER(FIND(BY$1,$D69))=$AO$1,1,0)*VLOOKUP($Z$2,DALYs!$A$2:$MW$40,'Intervention list'!BY$195+1,0)</f>
        <v>0</v>
      </c>
      <c r="BZ69" s="0" t="n">
        <f aca="false">IF(ISNUMBER(FIND(BZ$1,$D69))=$AO$1,1,0)*VLOOKUP($Z$2,DALYs!$A$2:$MW$40,'Intervention list'!BZ$195+1,0)</f>
        <v>0</v>
      </c>
      <c r="CA69" s="0" t="n">
        <f aca="false">IF(ISNUMBER(FIND(CA$1,$D69))=$AO$1,1,0)*VLOOKUP($Z$2,DALYs!$A$2:$MW$40,'Intervention list'!CA$195+1,0)</f>
        <v>0</v>
      </c>
      <c r="CB69" s="0" t="n">
        <f aca="false">IF(ISNUMBER(FIND(CB$1,$D69))=$AO$1,1,0)*VLOOKUP($Z$2,DALYs!$A$2:$MW$40,'Intervention list'!CB$195+1,0)</f>
        <v>0</v>
      </c>
      <c r="CC69" s="0" t="n">
        <f aca="false">IF(ISNUMBER(FIND(CC$1,$D69))=$AO$1,1,0)*VLOOKUP($Z$2,DALYs!$A$2:$MW$40,'Intervention list'!CC$195+1,0)</f>
        <v>0</v>
      </c>
      <c r="CD69" s="0" t="n">
        <f aca="false">IF(ISNUMBER(FIND(CD$1,$D69))=$AO$1,1,0)*VLOOKUP($Z$2,DALYs!$A$2:$MW$40,'Intervention list'!CD$195+1,0)</f>
        <v>0</v>
      </c>
      <c r="CE69" s="0" t="n">
        <f aca="false">IF(ISNUMBER(FIND(CE$1,$D69))=$AO$1,1,0)*VLOOKUP($Z$2,DALYs!$A$2:$MW$40,'Intervention list'!CE$195+1,0)</f>
        <v>0</v>
      </c>
      <c r="CF69" s="0" t="n">
        <f aca="false">IF(ISNUMBER(FIND(CF$1,$D69))=$AO$1,1,0)*VLOOKUP($Z$2,DALYs!$A$2:$MW$40,'Intervention list'!CF$195+1,0)</f>
        <v>0</v>
      </c>
      <c r="CG69" s="0" t="n">
        <f aca="false">IF(ISNUMBER(FIND(CG$1,$D69))=$AO$1,1,0)*VLOOKUP($Z$2,DALYs!$A$2:$MW$40,'Intervention list'!CG$195+1,0)</f>
        <v>0</v>
      </c>
      <c r="CH69" s="0" t="n">
        <f aca="false">IF(ISNUMBER(FIND(CH$1,$D69))=$AO$1,1,0)*VLOOKUP($Z$2,DALYs!$A$2:$MW$40,'Intervention list'!CH$195+1,0)</f>
        <v>0</v>
      </c>
      <c r="CI69" s="0" t="n">
        <f aca="false">IF(ISNUMBER(FIND(CI$1,$D69))=$AO$1,1,0)*VLOOKUP($Z$2,DALYs!$A$2:$MW$40,'Intervention list'!CI$195+1,0)</f>
        <v>0</v>
      </c>
      <c r="CJ69" s="0" t="n">
        <f aca="false">IF(ISNUMBER(FIND(CJ$1,$D69))=$AO$1,1,0)*VLOOKUP($Z$2,DALYs!$A$2:$MW$40,'Intervention list'!CJ$195+1,0)</f>
        <v>0</v>
      </c>
      <c r="CK69" s="0" t="n">
        <f aca="false">IF(ISNUMBER(FIND(CK$1,$D69))=$AO$1,1,0)*VLOOKUP($Z$2,DALYs!$A$2:$MW$40,'Intervention list'!CK$195+1,0)</f>
        <v>0</v>
      </c>
      <c r="CL69" s="0" t="n">
        <f aca="false">IF(ISNUMBER(FIND(CL$1,$D69))=$AO$1,1,0)*VLOOKUP($Z$2,DALYs!$A$2:$MW$40,'Intervention list'!CL$195+1,0)</f>
        <v>0</v>
      </c>
      <c r="CM69" s="0" t="n">
        <f aca="false">IF(ISNUMBER(FIND(CM$1,$D69))=$AO$1,1,0)*VLOOKUP($Z$2,DALYs!$A$2:$MW$40,'Intervention list'!CM$195+1,0)</f>
        <v>0</v>
      </c>
      <c r="CN69" s="0" t="n">
        <f aca="false">IF(ISNUMBER(FIND(CN$1,$D69))=$AO$1,1,0)*VLOOKUP($Z$2,DALYs!$A$2:$MW$40,'Intervention list'!CN$195+1,0)</f>
        <v>0</v>
      </c>
      <c r="CO69" s="0" t="n">
        <f aca="false">IF(ISNUMBER(FIND(CO$1,$D69))=$AO$1,1,0)*VLOOKUP($Z$2,DALYs!$A$2:$MW$40,'Intervention list'!CO$195+1,0)</f>
        <v>0</v>
      </c>
      <c r="CP69" s="0" t="n">
        <f aca="false">IF(ISNUMBER(FIND(CP$1,$D69))=$AO$1,1,0)*VLOOKUP($Z$2,DALYs!$A$2:$MW$40,'Intervention list'!CP$195+1,0)</f>
        <v>0</v>
      </c>
      <c r="CQ69" s="0" t="n">
        <f aca="false">IF(ISNUMBER(FIND(CQ$1,$D69))=$AO$1,1,0)*VLOOKUP($Z$2,DALYs!$A$2:$MW$40,'Intervention list'!CQ$195+1,0)</f>
        <v>0</v>
      </c>
      <c r="CR69" s="0" t="n">
        <f aca="false">IF(ISNUMBER(FIND(CR$1,$D69))=$AO$1,1,0)*VLOOKUP($Z$2,DALYs!$A$2:$MW$40,'Intervention list'!CR$195+1,0)</f>
        <v>0</v>
      </c>
      <c r="CS69" s="0" t="n">
        <f aca="false">IF(ISNUMBER(FIND(CS$1,$D69))=$AO$1,1,0)*VLOOKUP($Z$2,DALYs!$A$2:$MW$40,'Intervention list'!CS$195+1,0)</f>
        <v>0</v>
      </c>
      <c r="CT69" s="0" t="n">
        <f aca="false">IF(ISNUMBER(FIND(CT$1,$D69))=$AO$1,1,0)*VLOOKUP($Z$2,DALYs!$A$2:$MW$40,'Intervention list'!CT$195+1,0)</f>
        <v>0</v>
      </c>
      <c r="CU69" s="0" t="n">
        <f aca="false">IF(ISNUMBER(FIND(CU$1,$D69))=$AO$1,1,0)*VLOOKUP($Z$2,DALYs!$A$2:$MW$40,'Intervention list'!CU$195+1,0)</f>
        <v>0</v>
      </c>
      <c r="CV69" s="0" t="n">
        <f aca="false">IF(ISNUMBER(FIND(CV$1,$D69))=$AO$1,1,0)*VLOOKUP($Z$2,DALYs!$A$2:$MW$40,'Intervention list'!CV$195+1,0)</f>
        <v>0</v>
      </c>
      <c r="CW69" s="0" t="n">
        <f aca="false">IF(ISNUMBER(FIND(CW$1,$D69))=$AO$1,1,0)*VLOOKUP($Z$2,DALYs!$A$2:$MW$40,'Intervention list'!CW$195+1,0)</f>
        <v>0</v>
      </c>
      <c r="CX69" s="0" t="n">
        <f aca="false">IF(ISNUMBER(FIND(CX$1,$D69))=$AO$1,1,0)*VLOOKUP($Z$2,DALYs!$A$2:$MW$40,'Intervention list'!CX$195+1,0)</f>
        <v>0</v>
      </c>
      <c r="CY69" s="0" t="n">
        <f aca="false">IF(ISNUMBER(FIND(CY$1,$D69))=$AO$1,1,0)*VLOOKUP($Z$2,DALYs!$A$2:$MW$40,'Intervention list'!CY$195+1,0)</f>
        <v>0</v>
      </c>
      <c r="CZ69" s="0" t="n">
        <f aca="false">IF(ISNUMBER(FIND(CZ$1,$D69))=$AO$1,1,0)*VLOOKUP($Z$2,DALYs!$A$2:$MW$40,'Intervention list'!CZ$195+1,0)</f>
        <v>0</v>
      </c>
      <c r="DA69" s="0" t="n">
        <f aca="false">IF(ISNUMBER(FIND(DA$1,$D69))=$AO$1,1,0)*VLOOKUP($Z$2,DALYs!$A$2:$MW$40,'Intervention list'!DA$195+1,0)</f>
        <v>0</v>
      </c>
      <c r="DB69" s="0" t="n">
        <f aca="false">IF(ISNUMBER(FIND(DB$1,$D69))=$AO$1,1,0)*VLOOKUP($Z$2,DALYs!$A$2:$MW$40,'Intervention list'!DB$195+1,0)</f>
        <v>0</v>
      </c>
      <c r="DC69" s="0" t="n">
        <f aca="false">IF(ISNUMBER(FIND(DC$1,$D69))=$AO$1,1,0)*VLOOKUP($Z$2,DALYs!$A$2:$MW$40,'Intervention list'!DC$195+1,0)</f>
        <v>0</v>
      </c>
      <c r="DD69" s="0" t="n">
        <f aca="false">IF(ISNUMBER(FIND(DD$1,$D69))=$AO$1,1,0)*VLOOKUP($Z$2,DALYs!$A$2:$MW$40,'Intervention list'!DD$195+1,0)</f>
        <v>0</v>
      </c>
      <c r="DE69" s="0" t="n">
        <f aca="false">IF(ISNUMBER(FIND(DE$1,$D69))=$AO$1,1,0)*VLOOKUP($Z$2,DALYs!$A$2:$MW$40,'Intervention list'!DE$195+1,0)</f>
        <v>0</v>
      </c>
      <c r="DF69" s="0" t="n">
        <f aca="false">IF(ISNUMBER(FIND(DF$1,$D69))=$AO$1,1,0)*VLOOKUP($Z$2,DALYs!$A$2:$MW$40,'Intervention list'!DF$195+1,0)</f>
        <v>0</v>
      </c>
      <c r="DG69" s="0" t="n">
        <f aca="false">IF(ISNUMBER(FIND(DG$1,$D69))=$AO$1,1,0)*VLOOKUP($Z$2,DALYs!$A$2:$MW$40,'Intervention list'!DG$195+1,0)</f>
        <v>0</v>
      </c>
      <c r="DH69" s="0" t="n">
        <f aca="false">IF(ISNUMBER(FIND(DH$1,$D69))=$AO$1,1,0)*VLOOKUP($Z$2,DALYs!$A$2:$MW$40,'Intervention list'!DH$195+1,0)</f>
        <v>0</v>
      </c>
      <c r="DI69" s="0" t="n">
        <f aca="false">IF(ISNUMBER(FIND(DI$1,$D69))=$AO$1,1,0)*VLOOKUP($Z$2,DALYs!$A$2:$MW$40,'Intervention list'!DI$195+1,0)</f>
        <v>0</v>
      </c>
      <c r="DJ69" s="0" t="n">
        <f aca="false">IF(ISNUMBER(FIND(DJ$1,$D69))=$AO$1,1,0)*VLOOKUP($Z$2,DALYs!$A$2:$MW$40,'Intervention list'!DJ$195+1,0)</f>
        <v>0</v>
      </c>
      <c r="DK69" s="0" t="n">
        <f aca="false">IF(ISNUMBER(FIND(DK$1,$D69))=$AO$1,1,0)*VLOOKUP($Z$2,DALYs!$A$2:$MW$40,'Intervention list'!DK$195+1,0)</f>
        <v>0</v>
      </c>
      <c r="DL69" s="0" t="n">
        <f aca="false">IF(ISNUMBER(FIND(DL$1,$D69))=$AO$1,1,0)*VLOOKUP($Z$2,DALYs!$A$2:$MW$40,'Intervention list'!DL$195+1,0)</f>
        <v>0</v>
      </c>
      <c r="DM69" s="0" t="n">
        <f aca="false">IF(ISNUMBER(FIND(DM$1,$D69))=$AO$1,1,0)*VLOOKUP($Z$2,DALYs!$A$2:$MW$40,'Intervention list'!DM$195+1,0)</f>
        <v>0</v>
      </c>
      <c r="DN69" s="0" t="n">
        <f aca="false">IF(ISNUMBER(FIND(DN$1,$D69))=$AO$1,1,0)*VLOOKUP($Z$2,DALYs!$A$2:$MW$40,'Intervention list'!DN$195+1,0)</f>
        <v>0</v>
      </c>
      <c r="DO69" s="0" t="n">
        <f aca="false">IF(ISNUMBER(FIND(DO$1,$D69))=$AO$1,1,0)*VLOOKUP($Z$2,DALYs!$A$2:$MW$40,'Intervention list'!DO$195+1,0)</f>
        <v>0</v>
      </c>
      <c r="DP69" s="0" t="n">
        <f aca="false">IF(ISNUMBER(FIND(DP$1,$D69))=$AO$1,1,0)*VLOOKUP($Z$2,DALYs!$A$2:$MW$40,'Intervention list'!DP$195+1,0)</f>
        <v>0</v>
      </c>
      <c r="DQ69" s="0" t="n">
        <f aca="false">IF(ISNUMBER(FIND(DQ$1,$D69))=$AO$1,1,0)*VLOOKUP($Z$2,DALYs!$A$2:$MW$40,'Intervention list'!DQ$195+1,0)</f>
        <v>0</v>
      </c>
      <c r="DR69" s="0" t="n">
        <f aca="false">IF(ISNUMBER(FIND(DR$1,$D69))=$AO$1,1,0)*VLOOKUP($Z$2,DALYs!$A$2:$MW$40,'Intervention list'!DR$195+1,0)</f>
        <v>0</v>
      </c>
      <c r="DS69" s="0" t="n">
        <f aca="false">IF(ISNUMBER(FIND(DS$1,$D69))=$AO$1,1,0)*VLOOKUP($Z$2,DALYs!$A$2:$MW$40,'Intervention list'!DS$195+1,0)</f>
        <v>0</v>
      </c>
      <c r="DT69" s="0" t="n">
        <f aca="false">IF(ISNUMBER(FIND(DT$1,$D69))=$AO$1,1,0)*VLOOKUP($Z$2,DALYs!$A$2:$MW$40,'Intervention list'!DT$195+1,0)</f>
        <v>0</v>
      </c>
      <c r="DU69" s="0" t="n">
        <f aca="false">IF(ISNUMBER(FIND(DU$1,$D69))=$AO$1,1,0)*VLOOKUP($Z$2,DALYs!$A$2:$MW$40,'Intervention list'!DU$195+1,0)</f>
        <v>0</v>
      </c>
      <c r="DV69" s="0" t="n">
        <f aca="false">IF(ISNUMBER(FIND(DV$1,$D69))=$AO$1,1,0)*VLOOKUP($Z$2,DALYs!$A$2:$MW$40,'Intervention list'!DV$195+1,0)</f>
        <v>0</v>
      </c>
      <c r="DW69" s="0" t="n">
        <f aca="false">IF(ISNUMBER(FIND(DW$1,$D69))=$AO$1,1,0)*VLOOKUP($Z$2,DALYs!$A$2:$MW$40,'Intervention list'!DW$195+1,0)</f>
        <v>0</v>
      </c>
      <c r="DX69" s="0" t="n">
        <f aca="false">IF(ISNUMBER(FIND(DX$1,$D69))=$AO$1,1,0)*VLOOKUP($Z$2,DALYs!$A$2:$MW$40,'Intervention list'!DX$195+1,0)</f>
        <v>0</v>
      </c>
      <c r="DY69" s="0" t="n">
        <f aca="false">IF(ISNUMBER(FIND(DY$1,$D69))=$AO$1,1,0)*VLOOKUP($Z$2,DALYs!$A$2:$MW$40,'Intervention list'!DY$195+1,0)</f>
        <v>0</v>
      </c>
      <c r="DZ69" s="0" t="n">
        <f aca="false">IF(ISNUMBER(FIND(DZ$1,$D69))=$AO$1,1,0)*VLOOKUP($Z$2,DALYs!$A$2:$MW$40,'Intervention list'!DZ$195+1,0)</f>
        <v>0</v>
      </c>
      <c r="EA69" s="0" t="n">
        <f aca="false">IF(ISNUMBER(FIND(EA$1,$D69))=$AO$1,1,0)*VLOOKUP($Z$2,DALYs!$A$2:$MW$40,'Intervention list'!EA$195+1,0)</f>
        <v>0</v>
      </c>
      <c r="EB69" s="0" t="n">
        <f aca="false">IF(ISNUMBER(FIND(EB$1,$D69))=$AO$1,1,0)*VLOOKUP($Z$2,DALYs!$A$2:$MW$40,'Intervention list'!EB$195+1,0)</f>
        <v>0</v>
      </c>
      <c r="EC69" s="0" t="n">
        <f aca="false">IF(ISNUMBER(FIND(EC$1,$D69))=$AO$1,1,0)*VLOOKUP($Z$2,DALYs!$A$2:$MW$40,'Intervention list'!EC$195+1,0)</f>
        <v>0</v>
      </c>
      <c r="ED69" s="0" t="n">
        <f aca="false">IF(ISNUMBER(FIND(ED$1,$D69))=$AO$1,1,0)*VLOOKUP($Z$2,DALYs!$A$2:$MW$40,'Intervention list'!ED$195+1,0)</f>
        <v>0</v>
      </c>
      <c r="EE69" s="0" t="n">
        <f aca="false">IF(ISNUMBER(FIND(EE$1,$D69))=$AO$1,1,0)*VLOOKUP($Z$2,DALYs!$A$2:$MW$40,'Intervention list'!EE$195+1,0)</f>
        <v>0</v>
      </c>
      <c r="EF69" s="0" t="n">
        <f aca="false">IF(ISNUMBER(FIND(EF$1,$D69))=$AO$1,1,0)*VLOOKUP($Z$2,DALYs!$A$2:$MW$40,'Intervention list'!EF$195+1,0)</f>
        <v>0</v>
      </c>
      <c r="EG69" s="0" t="n">
        <f aca="false">IF(ISNUMBER(FIND(EG$1,$D69))=$AO$1,1,0)*VLOOKUP($Z$2,DALYs!$A$2:$MW$40,'Intervention list'!EG$195+1,0)</f>
        <v>0</v>
      </c>
      <c r="EH69" s="0" t="n">
        <f aca="false">IF(ISNUMBER(FIND(EH$1,$D69))=$AO$1,1,0)*VLOOKUP($Z$2,DALYs!$A$2:$MW$40,'Intervention list'!EH$195+1,0)</f>
        <v>0</v>
      </c>
      <c r="EI69" s="0" t="n">
        <f aca="false">IF(ISNUMBER(FIND(EI$1,$D69))=$AO$1,1,0)*VLOOKUP($Z$2,DALYs!$A$2:$MW$40,'Intervention list'!EI$195+1,0)</f>
        <v>0</v>
      </c>
      <c r="EJ69" s="0" t="n">
        <f aca="false">IF(ISNUMBER(FIND(EJ$1,$D69))=$AO$1,1,0)*VLOOKUP($Z$2,DALYs!$A$2:$MW$40,'Intervention list'!EJ$195+1,0)</f>
        <v>0</v>
      </c>
      <c r="EK69" s="0" t="n">
        <f aca="false">IF(ISNUMBER(FIND(EK$1,$D69))=$AO$1,1,0)*VLOOKUP($Z$2,DALYs!$A$2:$MW$40,'Intervention list'!EK$195+1,0)</f>
        <v>0</v>
      </c>
      <c r="EL69" s="0" t="n">
        <f aca="false">IF(ISNUMBER(FIND(EL$1,$D69))=$AO$1,1,0)*VLOOKUP($Z$2,DALYs!$A$2:$MW$40,'Intervention list'!EL$195+1,0)</f>
        <v>0</v>
      </c>
      <c r="EM69" s="0" t="n">
        <f aca="false">IF(ISNUMBER(FIND(EM$1,$D69))=$AO$1,1,0)*VLOOKUP($Z$2,DALYs!$A$2:$MW$40,'Intervention list'!EM$195+1,0)</f>
        <v>0</v>
      </c>
      <c r="EN69" s="0" t="n">
        <f aca="false">IF(ISNUMBER(FIND(EN$1,$D69))=$AO$1,1,0)*VLOOKUP($Z$2,DALYs!$A$2:$MW$40,'Intervention list'!EN$195+1,0)</f>
        <v>0</v>
      </c>
      <c r="EO69" s="0" t="n">
        <f aca="false">IF(ISNUMBER(FIND(EO$1,$D69))=$AO$1,1,0)*VLOOKUP($Z$2,DALYs!$A$2:$MW$40,'Intervention list'!EO$195+1,0)</f>
        <v>0</v>
      </c>
      <c r="EP69" s="0" t="n">
        <f aca="false">IF(ISNUMBER(FIND(EP$1,$D69))=$AO$1,1,0)*VLOOKUP($Z$2,DALYs!$A$2:$MW$40,'Intervention list'!EP$195+1,0)</f>
        <v>0</v>
      </c>
      <c r="EQ69" s="0" t="n">
        <f aca="false">IF(ISNUMBER(FIND(EQ$1,$D69))=$AO$1,1,0)*VLOOKUP($Z$2,DALYs!$A$2:$MW$40,'Intervention list'!EQ$195+1,0)</f>
        <v>0</v>
      </c>
      <c r="ER69" s="0" t="n">
        <f aca="false">IF(ISNUMBER(FIND(ER$1,$D69))=$AO$1,1,0)*VLOOKUP($Z$2,DALYs!$A$2:$MW$40,'Intervention list'!ER$195+1,0)</f>
        <v>0</v>
      </c>
      <c r="ES69" s="0" t="n">
        <f aca="false">IF(ISNUMBER(FIND(ES$1,$D69))=$AO$1,1,0)*VLOOKUP($Z$2,DALYs!$A$2:$MW$40,'Intervention list'!ES$195+1,0)</f>
        <v>0</v>
      </c>
      <c r="ET69" s="0" t="n">
        <f aca="false">IF(ISNUMBER(FIND(ET$1,$D69))=$AO$1,1,0)*VLOOKUP($Z$2,DALYs!$A$2:$MW$40,'Intervention list'!ET$195+1,0)</f>
        <v>0</v>
      </c>
      <c r="EU69" s="0" t="n">
        <f aca="false">IF(ISNUMBER(FIND(EU$1,$D69))=$AO$1,1,0)*VLOOKUP($Z$2,DALYs!$A$2:$MW$40,'Intervention list'!EU$195+1,0)</f>
        <v>0</v>
      </c>
      <c r="EV69" s="0" t="n">
        <f aca="false">IF(ISNUMBER(FIND(EV$1,$D69))=$AO$1,1,0)*VLOOKUP($Z$2,DALYs!$A$2:$MW$40,'Intervention list'!EV$195+1,0)</f>
        <v>0</v>
      </c>
      <c r="EW69" s="0" t="n">
        <f aca="false">IF(ISNUMBER(FIND(EW$1,$D69))=$AO$1,1,0)*VLOOKUP($Z$2,DALYs!$A$2:$MW$40,'Intervention list'!EW$195+1,0)</f>
        <v>0</v>
      </c>
      <c r="EX69" s="0" t="n">
        <f aca="false">IF(ISNUMBER(FIND(EX$1,$D69))=$AO$1,1,0)*VLOOKUP($Z$2,DALYs!$A$2:$MW$40,'Intervention list'!EX$195+1,0)</f>
        <v>0</v>
      </c>
      <c r="EY69" s="0" t="n">
        <f aca="false">IF(ISNUMBER(FIND(EY$1,$D69))=$AO$1,1,0)*VLOOKUP($Z$2,DALYs!$A$2:$MW$40,'Intervention list'!EY$195+1,0)</f>
        <v>0</v>
      </c>
      <c r="EZ69" s="0" t="n">
        <f aca="false">IF(ISNUMBER(FIND(EZ$1,$D69))=$AO$1,1,0)*VLOOKUP($Z$2,DALYs!$A$2:$MW$40,'Intervention list'!EZ$195+1,0)</f>
        <v>0</v>
      </c>
      <c r="FA69" s="0" t="n">
        <f aca="false">IF(ISNUMBER(FIND(FA$1,$D69))=$AO$1,1,0)*VLOOKUP($Z$2,DALYs!$A$2:$MW$40,'Intervention list'!FA$195+1,0)</f>
        <v>0</v>
      </c>
      <c r="FB69" s="0" t="n">
        <f aca="false">IF(ISNUMBER(FIND(FB$1,$D69))=$AO$1,1,0)*VLOOKUP($Z$2,DALYs!$A$2:$MW$40,'Intervention list'!FB$195+1,0)</f>
        <v>0</v>
      </c>
      <c r="FC69" s="0" t="n">
        <f aca="false">IF(ISNUMBER(FIND(FC$1,$D69))=$AO$1,1,0)*VLOOKUP($Z$2,DALYs!$A$2:$MW$40,'Intervention list'!FC$195+1,0)</f>
        <v>0</v>
      </c>
      <c r="FD69" s="0" t="n">
        <f aca="false">IF(ISNUMBER(FIND(FD$1,$D69))=$AO$1,1,0)*VLOOKUP($Z$2,DALYs!$A$2:$MW$40,'Intervention list'!FD$195+1,0)</f>
        <v>0</v>
      </c>
      <c r="FE69" s="0" t="n">
        <f aca="false">IF(ISNUMBER(FIND(FE$1,$D69))=$AO$1,1,0)*VLOOKUP($Z$2,DALYs!$A$2:$MW$40,'Intervention list'!FE$195+1,0)</f>
        <v>0</v>
      </c>
      <c r="FF69" s="0" t="n">
        <f aca="false">IF(ISNUMBER(FIND(FF$1,$D69))=$AO$1,1,0)*VLOOKUP($Z$2,DALYs!$A$2:$MW$40,'Intervention list'!FF$195+1,0)</f>
        <v>0</v>
      </c>
      <c r="FG69" s="0" t="n">
        <f aca="false">IF(ISNUMBER(FIND(FG$1,$D69))=$AO$1,1,0)*VLOOKUP($Z$2,DALYs!$A$2:$MW$40,'Intervention list'!FG$195+1,0)</f>
        <v>0</v>
      </c>
      <c r="FH69" s="0" t="n">
        <f aca="false">IF(ISNUMBER(FIND(FH$1,$D69))=$AO$1,1,0)*VLOOKUP($Z$2,DALYs!$A$2:$MW$40,'Intervention list'!FH$195+1,0)</f>
        <v>0</v>
      </c>
      <c r="FI69" s="0" t="n">
        <f aca="false">IF(ISNUMBER(FIND(FI$1,$D69))=$AO$1,1,0)*VLOOKUP($Z$2,DALYs!$A$2:$MW$40,'Intervention list'!FI$195+1,0)</f>
        <v>0</v>
      </c>
      <c r="FJ69" s="0" t="n">
        <f aca="false">IF(ISNUMBER(FIND(FJ$1,$D69))=$AO$1,1,0)*VLOOKUP($Z$2,DALYs!$A$2:$MW$40,'Intervention list'!FJ$195+1,0)</f>
        <v>0</v>
      </c>
      <c r="FK69" s="0" t="n">
        <f aca="false">IF(ISNUMBER(FIND(FK$1,$D69))=$AO$1,1,0)*VLOOKUP($Z$2,DALYs!$A$2:$MW$40,'Intervention list'!FK$195+1,0)</f>
        <v>0</v>
      </c>
      <c r="FL69" s="0" t="n">
        <f aca="false">IF(ISNUMBER(FIND(FL$1,$D69))=$AO$1,1,0)*VLOOKUP($Z$2,DALYs!$A$2:$MW$40,'Intervention list'!FL$195+1,0)</f>
        <v>0</v>
      </c>
      <c r="FM69" s="0" t="n">
        <f aca="false">IF(ISNUMBER(FIND(FM$1,$D69))=$AO$1,1,0)*VLOOKUP($Z$2,DALYs!$A$2:$MW$40,'Intervention list'!FM$195+1,0)</f>
        <v>0</v>
      </c>
      <c r="FN69" s="0" t="n">
        <f aca="false">IF(ISNUMBER(FIND(FN$1,$D69))=$AO$1,1,0)*VLOOKUP($Z$2,DALYs!$A$2:$MW$40,'Intervention list'!FN$195+1,0)</f>
        <v>0</v>
      </c>
      <c r="FO69" s="0" t="n">
        <f aca="false">IF(ISNUMBER(FIND(FO$1,$D69))=$AO$1,1,0)*VLOOKUP($Z$2,DALYs!$A$2:$MW$40,'Intervention list'!FO$195+1,0)</f>
        <v>0</v>
      </c>
      <c r="FP69" s="0" t="n">
        <f aca="false">IF(ISNUMBER(FIND(FP$1,$D69))=$AO$1,1,0)*VLOOKUP($Z$2,DALYs!$A$2:$MW$40,'Intervention list'!FP$195+1,0)</f>
        <v>0</v>
      </c>
      <c r="FQ69" s="0" t="n">
        <f aca="false">IF(ISNUMBER(FIND(FQ$1,$D69))=$AO$1,1,0)*VLOOKUP($Z$2,DALYs!$A$2:$MW$40,'Intervention list'!FQ$195+1,0)</f>
        <v>0</v>
      </c>
      <c r="FR69" s="0" t="n">
        <f aca="false">IF(ISNUMBER(FIND(FR$1,$D69))=$AO$1,1,0)*VLOOKUP($Z$2,DALYs!$A$2:$MW$40,'Intervention list'!FR$195+1,0)</f>
        <v>0</v>
      </c>
      <c r="FS69" s="0" t="n">
        <f aca="false">IF(ISNUMBER(FIND(FS$1,$D69))=$AO$1,1,0)*VLOOKUP($Z$2,DALYs!$A$2:$MW$40,'Intervention list'!FS$195+1,0)</f>
        <v>0</v>
      </c>
      <c r="FT69" s="0" t="n">
        <f aca="false">IF(ISNUMBER(FIND(FT$1,$D69))=$AO$1,1,0)*VLOOKUP($Z$2,DALYs!$A$2:$MW$40,'Intervention list'!FT$195+1,0)</f>
        <v>0</v>
      </c>
      <c r="FU69" s="0" t="n">
        <f aca="false">IF(ISNUMBER(FIND(FU$1,$D69))=$AO$1,1,0)*VLOOKUP($Z$2,DALYs!$A$2:$MW$40,'Intervention list'!FU$195+1,0)</f>
        <v>0</v>
      </c>
      <c r="FV69" s="0" t="n">
        <f aca="false">IF(ISNUMBER(FIND(FV$1,$D69))=$AO$1,1,0)*VLOOKUP($Z$2,DALYs!$A$2:$MW$40,'Intervention list'!FV$195+1,0)</f>
        <v>0</v>
      </c>
      <c r="FW69" s="0" t="n">
        <f aca="false">IF(ISNUMBER(FIND(FW$1,$D69))=$AO$1,1,0)*VLOOKUP($Z$2,DALYs!$A$2:$MW$40,'Intervention list'!FW$195+1,0)</f>
        <v>0</v>
      </c>
      <c r="FX69" s="0" t="n">
        <f aca="false">IF(ISNUMBER(FIND(FX$1,$D69))=$AO$1,1,0)*VLOOKUP($Z$2,DALYs!$A$2:$MW$40,'Intervention list'!FX$195+1,0)</f>
        <v>0</v>
      </c>
      <c r="FY69" s="0" t="n">
        <f aca="false">IF(ISNUMBER(FIND(FY$1,$D69))=$AO$1,1,0)*VLOOKUP($Z$2,DALYs!$A$2:$MW$40,'Intervention list'!FY$195+1,0)</f>
        <v>0</v>
      </c>
      <c r="FZ69" s="0" t="n">
        <f aca="false">IF(ISNUMBER(FIND(FZ$1,$D69))=$AO$1,1,0)*VLOOKUP($Z$2,DALYs!$A$2:$MW$40,'Intervention list'!FZ$195+1,0)</f>
        <v>0</v>
      </c>
      <c r="GA69" s="0" t="n">
        <f aca="false">IF(ISNUMBER(FIND(GA$1,$D69))=$AO$1,1,0)*VLOOKUP($Z$2,DALYs!$A$2:$MW$40,'Intervention list'!GA$195+1,0)</f>
        <v>0</v>
      </c>
      <c r="GB69" s="0" t="n">
        <f aca="false">IF(ISNUMBER(FIND(GB$1,$D69))=$AO$1,1,0)*VLOOKUP($Z$2,DALYs!$A$2:$MW$40,'Intervention list'!GB$195+1,0)</f>
        <v>0</v>
      </c>
      <c r="GC69" s="0" t="n">
        <f aca="false">IF(ISNUMBER(FIND(GC$1,$D69))=$AO$1,1,0)*VLOOKUP($Z$2,DALYs!$A$2:$MW$40,'Intervention list'!GC$195+1,0)</f>
        <v>0</v>
      </c>
      <c r="GD69" s="0" t="n">
        <f aca="false">IF(ISNUMBER(FIND(GD$1,$D69))=$AO$1,1,0)*VLOOKUP($Z$2,DALYs!$A$2:$MW$40,'Intervention list'!GD$195+1,0)</f>
        <v>0</v>
      </c>
      <c r="GE69" s="0" t="n">
        <f aca="false">IF(ISNUMBER(FIND(GE$1,$D69))=$AO$1,1,0)*VLOOKUP($Z$2,DALYs!$A$2:$MW$40,'Intervention list'!GE$195+1,0)</f>
        <v>0</v>
      </c>
      <c r="GF69" s="0" t="n">
        <f aca="false">IF(ISNUMBER(FIND(GF$1,$D69))=$AO$1,1,0)*VLOOKUP($Z$2,DALYs!$A$2:$MW$40,'Intervention list'!GF$195+1,0)</f>
        <v>0</v>
      </c>
      <c r="GG69" s="0" t="n">
        <f aca="false">IF(ISNUMBER(FIND(GG$1,$D69))=$AO$1,1,0)*VLOOKUP($Z$2,DALYs!$A$2:$MW$40,'Intervention list'!GG$195+1,0)</f>
        <v>0</v>
      </c>
      <c r="GH69" s="0" t="n">
        <f aca="false">IF(ISNUMBER(FIND(GH$1,$D69))=$AO$1,1,0)*VLOOKUP($Z$2,DALYs!$A$2:$MW$40,'Intervention list'!GH$195+1,0)</f>
        <v>0</v>
      </c>
      <c r="GI69" s="0" t="n">
        <f aca="false">IF(ISNUMBER(FIND(GI$1,$D69))=$AO$1,1,0)*VLOOKUP($Z$2,DALYs!$A$2:$MW$40,'Intervention list'!GI$195+1,0)</f>
        <v>0</v>
      </c>
      <c r="GJ69" s="0" t="n">
        <f aca="false">IF(ISNUMBER(FIND(GJ$1,$D69))=$AO$1,1,0)*VLOOKUP($Z$2,DALYs!$A$2:$MW$40,'Intervention list'!GJ$195+1,0)</f>
        <v>0</v>
      </c>
      <c r="GK69" s="0" t="n">
        <f aca="false">IF(ISNUMBER(FIND(GK$1,$D69))=$AO$1,1,0)*VLOOKUP($Z$2,DALYs!$A$2:$MW$40,'Intervention list'!GK$195+1,0)</f>
        <v>0</v>
      </c>
      <c r="GL69" s="0" t="n">
        <f aca="false">IF(ISNUMBER(FIND(GL$1,$D69))=$AO$1,1,0)*VLOOKUP($Z$2,DALYs!$A$2:$MW$40,'Intervention list'!GL$195+1,0)</f>
        <v>0</v>
      </c>
      <c r="GM69" s="0" t="n">
        <f aca="false">IF(ISNUMBER(FIND(GM$1,$D69))=$AO$1,1,0)*VLOOKUP($Z$2,DALYs!$A$2:$MW$40,'Intervention list'!GM$195+1,0)</f>
        <v>0</v>
      </c>
      <c r="GN69" s="0" t="n">
        <f aca="false">IF(ISNUMBER(FIND(GN$1,$D69))=$AO$1,1,0)*VLOOKUP($Z$2,DALYs!$A$2:$MW$40,'Intervention list'!GN$195+1,0)</f>
        <v>0</v>
      </c>
      <c r="GO69" s="0" t="n">
        <f aca="false">IF(ISNUMBER(FIND(GO$1,$D69))=$AO$1,1,0)*VLOOKUP($Z$2,DALYs!$A$2:$MW$40,'Intervention list'!GO$195+1,0)</f>
        <v>0</v>
      </c>
      <c r="GP69" s="0" t="n">
        <f aca="false">IF(ISNUMBER(FIND(GP$1,$D69))=$AO$1,1,0)*VLOOKUP($Z$2,DALYs!$A$2:$MW$40,'Intervention list'!GP$195+1,0)</f>
        <v>0</v>
      </c>
      <c r="GQ69" s="0" t="n">
        <f aca="false">IF(ISNUMBER(FIND(GQ$1,$D69))=$AO$1,1,0)*VLOOKUP($Z$2,DALYs!$A$2:$MW$40,'Intervention list'!GQ$195+1,0)</f>
        <v>0</v>
      </c>
      <c r="GR69" s="0" t="n">
        <f aca="false">IF(ISNUMBER(FIND(GR$1,$D69))=$AO$1,1,0)*VLOOKUP($Z$2,DALYs!$A$2:$MW$40,'Intervention list'!GR$195+1,0)</f>
        <v>0</v>
      </c>
      <c r="GS69" s="0" t="n">
        <f aca="false">IF(ISNUMBER(FIND(GS$1,$D69))=$AO$1,1,0)*VLOOKUP($Z$2,DALYs!$A$2:$MW$40,'Intervention list'!GS$195+1,0)</f>
        <v>0</v>
      </c>
      <c r="GT69" s="0" t="n">
        <f aca="false">IF(ISNUMBER(FIND(GT$1,$D69))=$AO$1,1,0)*VLOOKUP($Z$2,DALYs!$A$2:$MW$40,'Intervention list'!GT$195+1,0)</f>
        <v>0</v>
      </c>
      <c r="GU69" s="0" t="n">
        <f aca="false">IF(ISNUMBER(FIND(GU$1,$D69))=$AO$1,1,0)*VLOOKUP($Z$2,DALYs!$A$2:$MW$40,'Intervention list'!GU$195+1,0)</f>
        <v>0</v>
      </c>
      <c r="GV69" s="0" t="n">
        <f aca="false">IF(ISNUMBER(FIND(GV$1,$D69))=$AO$1,1,0)*VLOOKUP($Z$2,DALYs!$A$2:$MW$40,'Intervention list'!GV$195+1,0)</f>
        <v>0</v>
      </c>
      <c r="GW69" s="0" t="n">
        <f aca="false">IF(ISNUMBER(FIND(GW$1,$D69))=$AO$1,1,0)*VLOOKUP($Z$2,DALYs!$A$2:$MW$40,'Intervention list'!GW$195+1,0)</f>
        <v>0</v>
      </c>
      <c r="GX69" s="0" t="n">
        <f aca="false">IF(ISNUMBER(FIND(GX$1,$D69))=$AO$1,1,0)*VLOOKUP($Z$2,DALYs!$A$2:$MW$40,'Intervention list'!GX$195+1,0)</f>
        <v>0</v>
      </c>
      <c r="GY69" s="0" t="n">
        <f aca="false">IF(ISNUMBER(FIND(GY$1,$D69))=$AO$1,1,0)*VLOOKUP($Z$2,DALYs!$A$2:$MW$40,'Intervention list'!GY$195+1,0)</f>
        <v>0</v>
      </c>
      <c r="GZ69" s="0" t="n">
        <f aca="false">IF(ISNUMBER(FIND(GZ$1,$D69))=$AO$1,1,0)*VLOOKUP($Z$2,DALYs!$A$2:$MW$40,'Intervention list'!GZ$195+1,0)</f>
        <v>0</v>
      </c>
      <c r="HA69" s="0" t="n">
        <f aca="false">IF(ISNUMBER(FIND(HA$1,$D69))=$AO$1,1,0)*VLOOKUP($Z$2,DALYs!$A$2:$MW$40,'Intervention list'!HA$195+1,0)</f>
        <v>0</v>
      </c>
      <c r="HB69" s="0" t="n">
        <f aca="false">IF(ISNUMBER(FIND(HB$1,$D69))=$AO$1,1,0)*VLOOKUP($Z$2,DALYs!$A$2:$MW$40,'Intervention list'!HB$195+1,0)</f>
        <v>0</v>
      </c>
      <c r="HC69" s="0" t="n">
        <f aca="false">IF(ISNUMBER(FIND(HC$1,$D69))=$AO$1,1,0)*VLOOKUP($Z$2,DALYs!$A$2:$MW$40,'Intervention list'!HC$195+1,0)</f>
        <v>0</v>
      </c>
      <c r="HD69" s="0" t="n">
        <f aca="false">IF(ISNUMBER(FIND(HD$1,$D69))=$AO$1,1,0)*VLOOKUP($Z$2,DALYs!$A$2:$MW$40,'Intervention list'!HD$195+1,0)</f>
        <v>0</v>
      </c>
      <c r="HE69" s="0" t="n">
        <f aca="false">IF(ISNUMBER(FIND(HE$1,$D69))=$AO$1,1,0)*VLOOKUP($Z$2,DALYs!$A$2:$MW$40,'Intervention list'!HE$195+1,0)</f>
        <v>0</v>
      </c>
      <c r="HF69" s="0" t="n">
        <f aca="false">IF(ISNUMBER(FIND(HF$1,$D69))=$AO$1,1,0)*VLOOKUP($Z$2,DALYs!$A$2:$MW$40,'Intervention list'!HF$195+1,0)</f>
        <v>0</v>
      </c>
      <c r="HG69" s="0" t="n">
        <f aca="false">IF(ISNUMBER(FIND(HG$1,$D69))=$AO$1,1,0)*VLOOKUP($Z$2,DALYs!$A$2:$MW$40,'Intervention list'!HG$195+1,0)</f>
        <v>0</v>
      </c>
      <c r="HH69" s="0" t="n">
        <f aca="false">IF(ISNUMBER(FIND(HH$1,$D69))=$AO$1,1,0)*VLOOKUP($Z$2,DALYs!$A$2:$MW$40,'Intervention list'!HH$195+1,0)</f>
        <v>0</v>
      </c>
      <c r="HI69" s="0" t="n">
        <f aca="false">IF(ISNUMBER(FIND(HI$1,$D69))=$AO$1,1,0)*VLOOKUP($Z$2,DALYs!$A$2:$MW$40,'Intervention list'!HI$195+1,0)</f>
        <v>0</v>
      </c>
      <c r="HJ69" s="0" t="n">
        <f aca="false">IF(ISNUMBER(FIND(HJ$1,$D69))=$AO$1,1,0)*VLOOKUP($Z$2,DALYs!$A$2:$MW$40,'Intervention list'!HJ$195+1,0)</f>
        <v>0</v>
      </c>
      <c r="HK69" s="0" t="n">
        <f aca="false">IF(ISNUMBER(FIND(HK$1,$D69))=$AO$1,1,0)*VLOOKUP($Z$2,DALYs!$A$2:$MW$40,'Intervention list'!HK$195+1,0)</f>
        <v>0</v>
      </c>
      <c r="HL69" s="0" t="n">
        <f aca="false">IF(ISNUMBER(FIND(HL$1,$D69))=$AO$1,1,0)*VLOOKUP($Z$2,DALYs!$A$2:$MW$40,'Intervention list'!HL$195+1,0)</f>
        <v>0</v>
      </c>
      <c r="HM69" s="0" t="n">
        <f aca="false">IF(ISNUMBER(FIND(HM$1,$D69))=$AO$1,1,0)*VLOOKUP($Z$2,DALYs!$A$2:$MW$40,'Intervention list'!HM$195+1,0)</f>
        <v>0</v>
      </c>
      <c r="HN69" s="0" t="n">
        <f aca="false">IF(ISNUMBER(FIND(HN$1,$D69))=$AO$1,1,0)*VLOOKUP($Z$2,DALYs!$A$2:$MW$40,'Intervention list'!HN$195+1,0)</f>
        <v>0</v>
      </c>
      <c r="HO69" s="0" t="n">
        <f aca="false">IF(ISNUMBER(FIND(HO$1,$D69))=$AO$1,1,0)*VLOOKUP($Z$2,DALYs!$A$2:$MW$40,'Intervention list'!HO$195+1,0)</f>
        <v>0</v>
      </c>
      <c r="HP69" s="0" t="n">
        <f aca="false">IF(ISNUMBER(FIND(HP$1,$D69))=$AO$1,1,0)*VLOOKUP($Z$2,DALYs!$A$2:$MW$40,'Intervention list'!HP$195+1,0)</f>
        <v>0</v>
      </c>
      <c r="HQ69" s="0" t="n">
        <f aca="false">IF(ISNUMBER(FIND(HQ$1,$D69))=$AO$1,1,0)*VLOOKUP($Z$2,DALYs!$A$2:$MW$40,'Intervention list'!HQ$195+1,0)</f>
        <v>0</v>
      </c>
      <c r="HR69" s="0" t="n">
        <f aca="false">IF(ISNUMBER(FIND(HR$1,$D69))=$AO$1,1,0)*VLOOKUP($Z$2,DALYs!$A$2:$MW$40,'Intervention list'!HR$195+1,0)</f>
        <v>0</v>
      </c>
      <c r="HS69" s="0" t="n">
        <f aca="false">IF(ISNUMBER(FIND(HS$1,$D69))=$AO$1,1,0)*VLOOKUP($Z$2,DALYs!$A$2:$MW$40,'Intervention list'!HS$195+1,0)</f>
        <v>0</v>
      </c>
      <c r="HT69" s="0" t="n">
        <f aca="false">IF(ISNUMBER(FIND(HT$1,$D69))=$AO$1,1,0)*VLOOKUP($Z$2,DALYs!$A$2:$MW$40,'Intervention list'!HT$195+1,0)</f>
        <v>0</v>
      </c>
      <c r="HU69" s="0" t="n">
        <f aca="false">IF(ISNUMBER(FIND(HU$1,$D69))=$AO$1,1,0)*VLOOKUP($Z$2,DALYs!$A$2:$MW$40,'Intervention list'!HU$195+1,0)</f>
        <v>0</v>
      </c>
      <c r="HV69" s="0" t="n">
        <f aca="false">IF(ISNUMBER(FIND(HV$1,$D69))=$AO$1,1,0)*VLOOKUP($Z$2,DALYs!$A$2:$MW$40,'Intervention list'!HV$195+1,0)</f>
        <v>0</v>
      </c>
      <c r="HW69" s="0" t="n">
        <f aca="false">IF(ISNUMBER(FIND(HW$1,$D69))=$AO$1,1,0)*VLOOKUP($Z$2,DALYs!$A$2:$MW$40,'Intervention list'!HW$195+1,0)</f>
        <v>0</v>
      </c>
      <c r="HX69" s="0" t="n">
        <f aca="false">IF(ISNUMBER(FIND(HX$1,$D69))=$AO$1,1,0)*VLOOKUP($Z$2,DALYs!$A$2:$MW$40,'Intervention list'!HX$195+1,0)</f>
        <v>0</v>
      </c>
      <c r="HY69" s="0" t="n">
        <f aca="false">IF(ISNUMBER(FIND(HY$1,$D69))=$AO$1,1,0)*VLOOKUP($Z$2,DALYs!$A$2:$MW$40,'Intervention list'!HY$195+1,0)</f>
        <v>0</v>
      </c>
      <c r="HZ69" s="0" t="n">
        <f aca="false">IF(ISNUMBER(FIND(HZ$1,$D69))=$AO$1,1,0)*VLOOKUP($Z$2,DALYs!$A$2:$MW$40,'Intervention list'!HZ$195+1,0)</f>
        <v>0</v>
      </c>
      <c r="IA69" s="0" t="n">
        <f aca="false">IF(ISNUMBER(FIND(IA$1,$D69))=$AO$1,1,0)*VLOOKUP($Z$2,DALYs!$A$2:$MW$40,'Intervention list'!IA$195+1,0)</f>
        <v>0</v>
      </c>
      <c r="IB69" s="0" t="n">
        <f aca="false">IF(ISNUMBER(FIND(IB$1,$D69))=$AO$1,1,0)*VLOOKUP($Z$2,DALYs!$A$2:$MW$40,'Intervention list'!IB$195+1,0)</f>
        <v>0</v>
      </c>
      <c r="IC69" s="0" t="n">
        <f aca="false">IF(ISNUMBER(FIND(IC$1,$D69))=$AO$1,1,0)*VLOOKUP($Z$2,DALYs!$A$2:$MW$40,'Intervention list'!IC$195+1,0)</f>
        <v>0</v>
      </c>
      <c r="ID69" s="0" t="n">
        <f aca="false">IF(ISNUMBER(FIND(ID$1,$D69))=$AO$1,1,0)*VLOOKUP($Z$2,DALYs!$A$2:$MW$40,'Intervention list'!ID$195+1,0)</f>
        <v>0</v>
      </c>
      <c r="IE69" s="0" t="n">
        <f aca="false">IF(ISNUMBER(FIND(IE$1,$D69))=$AO$1,1,0)*VLOOKUP($Z$2,DALYs!$A$2:$MW$40,'Intervention list'!IE$195+1,0)</f>
        <v>0</v>
      </c>
      <c r="IF69" s="0" t="n">
        <f aca="false">IF(ISNUMBER(FIND(IF$1,$D69))=$AO$1,1,0)*VLOOKUP($Z$2,DALYs!$A$2:$MW$40,'Intervention list'!IF$195+1,0)</f>
        <v>0</v>
      </c>
      <c r="IG69" s="0" t="n">
        <f aca="false">IF(ISNUMBER(FIND(IG$1,$D69))=$AO$1,1,0)*VLOOKUP($Z$2,DALYs!$A$2:$MW$40,'Intervention list'!IG$195+1,0)</f>
        <v>0</v>
      </c>
      <c r="IH69" s="0" t="n">
        <f aca="false">IF(ISNUMBER(FIND(IH$1,$D69))=$AO$1,1,0)*VLOOKUP($Z$2,DALYs!$A$2:$MW$40,'Intervention list'!IH$195+1,0)</f>
        <v>0</v>
      </c>
      <c r="II69" s="0" t="n">
        <f aca="false">IF(ISNUMBER(FIND(II$1,$D69))=$AO$1,1,0)*VLOOKUP($Z$2,DALYs!$A$2:$MW$40,'Intervention list'!II$195+1,0)</f>
        <v>0</v>
      </c>
      <c r="IJ69" s="0" t="n">
        <f aca="false">IF(ISNUMBER(FIND(IJ$1,$D69))=$AO$1,1,0)*VLOOKUP($Z$2,DALYs!$A$2:$MW$40,'Intervention list'!IJ$195+1,0)</f>
        <v>0</v>
      </c>
      <c r="IK69" s="0" t="n">
        <f aca="false">IF(ISNUMBER(FIND(IK$1,$D69))=$AO$1,1,0)*VLOOKUP($Z$2,DALYs!$A$2:$MW$40,'Intervention list'!IK$195+1,0)</f>
        <v>0</v>
      </c>
      <c r="IL69" s="0" t="n">
        <f aca="false">IF(ISNUMBER(FIND(IL$1,$D69))=$AO$1,1,0)*VLOOKUP($Z$2,DALYs!$A$2:$MW$40,'Intervention list'!IL$195+1,0)</f>
        <v>0</v>
      </c>
      <c r="IM69" s="0" t="n">
        <f aca="false">IF(ISNUMBER(FIND(IM$1,$D69))=$AO$1,1,0)*VLOOKUP($Z$2,DALYs!$A$2:$MW$40,'Intervention list'!IM$195+1,0)</f>
        <v>0</v>
      </c>
      <c r="IN69" s="0" t="n">
        <f aca="false">IF(ISNUMBER(FIND(IN$1,$D69))=$AO$1,1,0)*VLOOKUP($Z$2,DALYs!$A$2:$MW$40,'Intervention list'!IN$195+1,0)</f>
        <v>0</v>
      </c>
      <c r="IO69" s="0" t="n">
        <f aca="false">IF(ISNUMBER(FIND(IO$1,$D69))=$AO$1,1,0)*VLOOKUP($Z$2,DALYs!$A$2:$MW$40,'Intervention list'!IO$195+1,0)</f>
        <v>0</v>
      </c>
      <c r="IP69" s="0" t="n">
        <f aca="false">IF(ISNUMBER(FIND(IP$1,$D69))=$AO$1,1,0)*VLOOKUP($Z$2,DALYs!$A$2:$MW$40,'Intervention list'!IP$195+1,0)</f>
        <v>0</v>
      </c>
      <c r="IQ69" s="0" t="n">
        <f aca="false">IF(ISNUMBER(FIND(IQ$1,$D69))=$AO$1,1,0)*VLOOKUP($Z$2,DALYs!$A$2:$MW$40,'Intervention list'!IQ$195+1,0)</f>
        <v>0</v>
      </c>
      <c r="IR69" s="0" t="n">
        <f aca="false">IF(ISNUMBER(FIND(IR$1,$D69))=$AO$1,1,0)*VLOOKUP($Z$2,DALYs!$A$2:$MW$40,'Intervention list'!IR$195+1,0)</f>
        <v>0</v>
      </c>
      <c r="IS69" s="0" t="n">
        <f aca="false">IF(ISNUMBER(FIND(IS$1,$D69))=$AO$1,1,0)*VLOOKUP($Z$2,DALYs!$A$2:$MW$40,'Intervention list'!IS$195+1,0)</f>
        <v>0</v>
      </c>
      <c r="IT69" s="0" t="n">
        <f aca="false">IF(ISNUMBER(FIND(IT$1,$D69))=$AO$1,1,0)*VLOOKUP($Z$2,DALYs!$A$2:$MW$40,'Intervention list'!IT$195+1,0)</f>
        <v>0</v>
      </c>
      <c r="IU69" s="0" t="n">
        <f aca="false">IF(ISNUMBER(FIND(IU$1,$D69))=$AO$1,1,0)*VLOOKUP($Z$2,DALYs!$A$2:$MW$40,'Intervention list'!IU$195+1,0)</f>
        <v>0</v>
      </c>
      <c r="IV69" s="0" t="n">
        <f aca="false">IF(ISNUMBER(FIND(IV$1,$D69))=$AO$1,1,0)*VLOOKUP($Z$2,DALYs!$A$2:$MW$40,'Intervention list'!IV$195+1,0)</f>
        <v>0</v>
      </c>
      <c r="IW69" s="0" t="n">
        <f aca="false">IF(ISNUMBER(FIND(IW$1,$D69))=$AO$1,1,0)*VLOOKUP($Z$2,DALYs!$A$2:$MW$40,'Intervention list'!IW$195+1,0)</f>
        <v>0</v>
      </c>
      <c r="IX69" s="0" t="n">
        <f aca="false">IF(ISNUMBER(FIND(IX$1,$D69))=$AO$1,1,0)*VLOOKUP($Z$2,DALYs!$A$2:$MW$40,'Intervention list'!IX$195+1,0)</f>
        <v>0</v>
      </c>
      <c r="IY69" s="0" t="n">
        <f aca="false">IF(ISNUMBER(FIND(IY$1,$D69))=$AO$1,1,0)*VLOOKUP($Z$2,DALYs!$A$2:$MW$40,'Intervention list'!IY$195+1,0)</f>
        <v>0</v>
      </c>
      <c r="IZ69" s="0" t="n">
        <f aca="false">IF(ISNUMBER(FIND(IZ$1,$D69))=$AO$1,1,0)*VLOOKUP($Z$2,DALYs!$A$2:$MW$40,'Intervention list'!IZ$195+1,0)</f>
        <v>0</v>
      </c>
      <c r="JA69" s="0" t="n">
        <f aca="false">IF(ISNUMBER(FIND(JA$1,$D69))=$AO$1,1,0)*VLOOKUP($Z$2,DALYs!$A$2:$MW$40,'Intervention list'!JA$195+1,0)</f>
        <v>0</v>
      </c>
      <c r="JB69" s="0" t="n">
        <f aca="false">IF(ISNUMBER(FIND(JB$1,$D69))=$AO$1,1,0)*VLOOKUP($Z$2,DALYs!$A$2:$MW$40,'Intervention list'!JB$195+1,0)</f>
        <v>0</v>
      </c>
      <c r="JC69" s="0" t="n">
        <f aca="false">IF(ISNUMBER(FIND(JC$1,$D69))=$AO$1,1,0)*VLOOKUP($Z$2,DALYs!$A$2:$MW$40,'Intervention list'!JC$195+1,0)</f>
        <v>0</v>
      </c>
      <c r="JD69" s="0" t="n">
        <f aca="false">IF(ISNUMBER(FIND(JD$1,$D69))=$AO$1,1,0)*VLOOKUP($Z$2,DALYs!$A$2:$MW$40,'Intervention list'!JD$195+1,0)</f>
        <v>0</v>
      </c>
      <c r="JE69" s="0" t="n">
        <f aca="false">IF(ISNUMBER(FIND(JE$1,$D69))=$AO$1,1,0)*VLOOKUP($Z$2,DALYs!$A$2:$MW$40,'Intervention list'!JE$195+1,0)</f>
        <v>0</v>
      </c>
      <c r="JF69" s="0" t="n">
        <f aca="false">IF(ISNUMBER(FIND(JF$1,$D69))=$AO$1,1,0)*VLOOKUP($Z$2,DALYs!$A$2:$MW$40,'Intervention list'!JF$195+1,0)</f>
        <v>0</v>
      </c>
      <c r="JG69" s="0" t="n">
        <f aca="false">IF(ISNUMBER(FIND(JG$1,$D69))=$AO$1,1,0)*VLOOKUP($Z$2,DALYs!$A$2:$MW$40,'Intervention list'!JG$195+1,0)</f>
        <v>0</v>
      </c>
      <c r="JH69" s="0" t="n">
        <f aca="false">IF(ISNUMBER(FIND(JH$1,$D69))=$AO$1,1,0)*VLOOKUP($Z$2,DALYs!$A$2:$MW$40,'Intervention list'!JH$195+1,0)</f>
        <v>0</v>
      </c>
      <c r="JI69" s="0" t="n">
        <f aca="false">IF(ISNUMBER(FIND(JI$1,$D69))=$AO$1,1,0)*VLOOKUP($Z$2,DALYs!$A$2:$MW$40,'Intervention list'!JI$195+1,0)</f>
        <v>0</v>
      </c>
      <c r="JJ69" s="0" t="n">
        <f aca="false">IF(ISNUMBER(FIND(JJ$1,$D69))=$AO$1,1,0)*VLOOKUP($Z$2,DALYs!$A$2:$MW$40,'Intervention list'!JJ$195+1,0)</f>
        <v>0</v>
      </c>
      <c r="JK69" s="0" t="n">
        <f aca="false">IF(ISNUMBER(FIND(JK$1,$D69))=$AO$1,1,0)*VLOOKUP($Z$2,DALYs!$A$2:$MW$40,'Intervention list'!JK$195+1,0)</f>
        <v>0</v>
      </c>
      <c r="JL69" s="0" t="n">
        <f aca="false">IF(ISNUMBER(FIND(JL$1,$D69))=$AO$1,1,0)*VLOOKUP($Z$2,DALYs!$A$2:$MW$40,'Intervention list'!JL$195+1,0)</f>
        <v>0</v>
      </c>
      <c r="JM69" s="0" t="n">
        <f aca="false">IF(ISNUMBER(FIND(JM$1,$D69))=$AO$1,1,0)*VLOOKUP($Z$2,DALYs!$A$2:$MW$40,'Intervention list'!JM$195+1,0)</f>
        <v>0</v>
      </c>
      <c r="JN69" s="0" t="n">
        <f aca="false">IF(ISNUMBER(FIND(JN$1,$D69))=$AO$1,1,0)*VLOOKUP($Z$2,DALYs!$A$2:$MW$40,'Intervention list'!JN$195+1,0)</f>
        <v>0</v>
      </c>
      <c r="JO69" s="0" t="n">
        <f aca="false">IF(ISNUMBER(FIND(JO$1,$D69))=$AO$1,1,0)*VLOOKUP($Z$2,DALYs!$A$2:$MW$40,'Intervention list'!JO$195+1,0)</f>
        <v>0</v>
      </c>
      <c r="JP69" s="0" t="n">
        <f aca="false">IF(ISNUMBER(FIND(JP$1,$D69))=$AO$1,1,0)*VLOOKUP($Z$2,DALYs!$A$2:$MW$40,'Intervention list'!JP$195+1,0)</f>
        <v>0</v>
      </c>
      <c r="JQ69" s="0" t="n">
        <f aca="false">IF(ISNUMBER(FIND(JQ$1,$D69))=$AO$1,1,0)*VLOOKUP($Z$2,DALYs!$A$2:$MW$40,'Intervention list'!JQ$195+1,0)</f>
        <v>0</v>
      </c>
      <c r="JR69" s="0" t="n">
        <f aca="false">IF(ISNUMBER(FIND(JR$1,$D69))=$AO$1,1,0)*VLOOKUP($Z$2,DALYs!$A$2:$MW$40,'Intervention list'!JR$195+1,0)</f>
        <v>0</v>
      </c>
      <c r="JS69" s="0" t="n">
        <f aca="false">IF(ISNUMBER(FIND(JS$1,$D69))=$AO$1,1,0)*VLOOKUP($Z$2,DALYs!$A$2:$MW$40,'Intervention list'!JS$195+1,0)</f>
        <v>0</v>
      </c>
      <c r="JT69" s="0" t="n">
        <f aca="false">IF(ISNUMBER(FIND(JT$1,$D69))=$AO$1,1,0)*VLOOKUP($Z$2,DALYs!$A$2:$MW$40,'Intervention list'!JT$195+1,0)</f>
        <v>0</v>
      </c>
      <c r="JU69" s="0" t="n">
        <f aca="false">IF(ISNUMBER(FIND(JU$1,$D69))=$AO$1,1,0)*VLOOKUP($Z$2,DALYs!$A$2:$MW$40,'Intervention list'!JU$195+1,0)</f>
        <v>0</v>
      </c>
      <c r="JV69" s="0" t="n">
        <f aca="false">IF(ISNUMBER(FIND(JV$1,$D69))=$AO$1,1,0)*VLOOKUP($Z$2,DALYs!$A$2:$MW$40,'Intervention list'!JV$195+1,0)</f>
        <v>0</v>
      </c>
      <c r="JW69" s="0" t="n">
        <f aca="false">IF(ISNUMBER(FIND(JW$1,$D69))=$AO$1,1,0)*VLOOKUP($Z$2,DALYs!$A$2:$MW$40,'Intervention list'!JW$195+1,0)</f>
        <v>0</v>
      </c>
      <c r="JX69" s="0" t="n">
        <f aca="false">IF(ISNUMBER(FIND(JX$1,$D69))=$AO$1,1,0)*VLOOKUP($Z$2,DALYs!$A$2:$MW$40,'Intervention list'!JX$195+1,0)</f>
        <v>0</v>
      </c>
      <c r="JY69" s="0" t="n">
        <f aca="false">IF(ISNUMBER(FIND(JY$1,$D69))=$AO$1,1,0)*VLOOKUP($Z$2,DALYs!$A$2:$MW$40,'Intervention list'!JY$195+1,0)</f>
        <v>0</v>
      </c>
      <c r="JZ69" s="0" t="n">
        <f aca="false">IF(ISNUMBER(FIND(JZ$1,$D69))=$AO$1,1,0)*VLOOKUP($Z$2,DALYs!$A$2:$MW$40,'Intervention list'!JZ$195+1,0)</f>
        <v>0</v>
      </c>
      <c r="KA69" s="0" t="n">
        <f aca="false">IF(ISNUMBER(FIND(KA$1,$D69))=$AO$1,1,0)*VLOOKUP($Z$2,DALYs!$A$2:$MW$40,'Intervention list'!KA$195+1,0)</f>
        <v>0</v>
      </c>
      <c r="KB69" s="0" t="n">
        <f aca="false">IF(ISNUMBER(FIND(KB$1,$D69))=$AO$1,1,0)*VLOOKUP($Z$2,DALYs!$A$2:$MW$40,'Intervention list'!KB$195+1,0)</f>
        <v>0</v>
      </c>
      <c r="KC69" s="0" t="n">
        <f aca="false">IF(ISNUMBER(FIND(KC$1,$D69))=$AO$1,1,0)*VLOOKUP($Z$2,DALYs!$A$2:$MW$40,'Intervention list'!KC$195+1,0)</f>
        <v>0</v>
      </c>
      <c r="KD69" s="0" t="n">
        <f aca="false">IF(ISNUMBER(FIND(KD$1,$D69))=$AO$1,1,0)*VLOOKUP($Z$2,DALYs!$A$2:$MW$40,'Intervention list'!KD$195+1,0)</f>
        <v>0</v>
      </c>
      <c r="KE69" s="0" t="n">
        <f aca="false">IF(ISNUMBER(FIND(KE$1,$D69))=$AO$1,1,0)*VLOOKUP($Z$2,DALYs!$A$2:$MW$40,'Intervention list'!KE$195+1,0)</f>
        <v>0</v>
      </c>
      <c r="KF69" s="0" t="n">
        <f aca="false">IF(ISNUMBER(FIND(KF$1,$D69))=$AO$1,1,0)*VLOOKUP($Z$2,DALYs!$A$2:$MW$40,'Intervention list'!KF$195+1,0)</f>
        <v>0</v>
      </c>
      <c r="KG69" s="0" t="n">
        <f aca="false">IF(ISNUMBER(FIND(KG$1,$D69))=$AO$1,1,0)*VLOOKUP($Z$2,DALYs!$A$2:$MW$40,'Intervention list'!KG$195+1,0)</f>
        <v>0</v>
      </c>
      <c r="KH69" s="0" t="n">
        <f aca="false">IF(ISNUMBER(FIND(KH$1,$D69))=$AO$1,1,0)*VLOOKUP($Z$2,DALYs!$A$2:$MW$40,'Intervention list'!KH$195+1,0)</f>
        <v>0</v>
      </c>
      <c r="KI69" s="0" t="n">
        <f aca="false">IF(ISNUMBER(FIND(KI$1,$D69))=$AO$1,1,0)*VLOOKUP($Z$2,DALYs!$A$2:$MW$40,'Intervention list'!KI$195+1,0)</f>
        <v>0</v>
      </c>
      <c r="KJ69" s="0" t="n">
        <f aca="false">IF(ISNUMBER(FIND(KJ$1,$D69))=$AO$1,1,0)*VLOOKUP($Z$2,DALYs!$A$2:$MW$40,'Intervention list'!KJ$195+1,0)</f>
        <v>0</v>
      </c>
      <c r="KK69" s="0" t="n">
        <f aca="false">IF(ISNUMBER(FIND(KK$1,$D69))=$AO$1,1,0)*VLOOKUP($Z$2,DALYs!$A$2:$MW$40,'Intervention list'!KK$195+1,0)</f>
        <v>0</v>
      </c>
      <c r="KL69" s="0" t="n">
        <f aca="false">IF(ISNUMBER(FIND(KL$1,$D69))=$AO$1,1,0)*VLOOKUP($Z$2,DALYs!$A$2:$MW$40,'Intervention list'!KL$195+1,0)</f>
        <v>0</v>
      </c>
      <c r="KM69" s="0" t="n">
        <f aca="false">IF(ISNUMBER(FIND(KM$1,$D69))=$AO$1,1,0)*VLOOKUP($Z$2,DALYs!$A$2:$MW$40,'Intervention list'!KM$195+1,0)</f>
        <v>0</v>
      </c>
      <c r="KN69" s="0" t="n">
        <f aca="false">IF(ISNUMBER(FIND(KN$1,$D69))=$AO$1,1,0)*VLOOKUP($Z$2,DALYs!$A$2:$MW$40,'Intervention list'!KN$195+1,0)</f>
        <v>0</v>
      </c>
      <c r="KO69" s="0" t="n">
        <f aca="false">IF(ISNUMBER(FIND(KO$1,$D69))=$AO$1,1,0)*VLOOKUP($Z$2,DALYs!$A$2:$MW$40,'Intervention list'!KO$195+1,0)</f>
        <v>0</v>
      </c>
      <c r="KP69" s="0" t="n">
        <f aca="false">IF(ISNUMBER(FIND(KP$1,$D69))=$AO$1,1,0)*VLOOKUP($Z$2,DALYs!$A$2:$MW$40,'Intervention list'!KP$195+1,0)</f>
        <v>0</v>
      </c>
      <c r="KQ69" s="0" t="n">
        <f aca="false">IF(ISNUMBER(FIND(KQ$1,$D69))=$AO$1,1,0)*VLOOKUP($Z$2,DALYs!$A$2:$MW$40,'Intervention list'!KQ$195+1,0)</f>
        <v>0</v>
      </c>
      <c r="KR69" s="0" t="n">
        <f aca="false">IF(ISNUMBER(FIND(KR$1,$D69))=$AO$1,1,0)*VLOOKUP($Z$2,DALYs!$A$2:$MW$40,'Intervention list'!KR$195+1,0)</f>
        <v>0</v>
      </c>
      <c r="KS69" s="0" t="n">
        <f aca="false">IF(ISNUMBER(FIND(KS$1,$D69))=$AO$1,1,0)*VLOOKUP($Z$2,DALYs!$A$2:$MW$40,'Intervention list'!KS$195+1,0)</f>
        <v>0</v>
      </c>
      <c r="KT69" s="0" t="n">
        <f aca="false">IF(ISNUMBER(FIND(KT$1,$D69))=$AO$1,1,0)*VLOOKUP($Z$2,DALYs!$A$2:$MW$40,'Intervention list'!KT$195+1,0)</f>
        <v>0</v>
      </c>
      <c r="KU69" s="0" t="n">
        <f aca="false">IF(ISNUMBER(FIND(KU$1,$D69))=$AO$1,1,0)*VLOOKUP($Z$2,DALYs!$A$2:$MW$40,'Intervention list'!KU$195+1,0)</f>
        <v>0</v>
      </c>
      <c r="KV69" s="0" t="n">
        <f aca="false">IF(ISNUMBER(FIND(KV$1,$D69))=$AO$1,1,0)*VLOOKUP($Z$2,DALYs!$A$2:$MW$40,'Intervention list'!KV$195+1,0)</f>
        <v>0</v>
      </c>
      <c r="KW69" s="0" t="n">
        <f aca="false">IF(ISNUMBER(FIND(KW$1,$D69))=$AO$1,1,0)*VLOOKUP($Z$2,DALYs!$A$2:$MW$40,'Intervention list'!KW$195+1,0)</f>
        <v>0</v>
      </c>
      <c r="KX69" s="0" t="n">
        <f aca="false">IF(ISNUMBER(FIND(KX$1,$D69))=$AO$1,1,0)*VLOOKUP($Z$2,DALYs!$A$2:$MW$40,'Intervention list'!KX$195+1,0)</f>
        <v>0</v>
      </c>
      <c r="KY69" s="0" t="n">
        <f aca="false">IF(ISNUMBER(FIND(KY$1,$D69))=$AO$1,1,0)*VLOOKUP($Z$2,DALYs!$A$2:$MW$40,'Intervention list'!KY$195+1,0)</f>
        <v>0</v>
      </c>
      <c r="KZ69" s="0" t="n">
        <f aca="false">IF(ISNUMBER(FIND(KZ$1,$D69))=$AO$1,1,0)*VLOOKUP($Z$2,DALYs!$A$2:$MW$40,'Intervention list'!KZ$195+1,0)</f>
        <v>0</v>
      </c>
      <c r="LA69" s="0" t="n">
        <f aca="false">IF(ISNUMBER(FIND(LA$1,$D69))=$AO$1,1,0)*VLOOKUP($Z$2,DALYs!$A$2:$MW$40,'Intervention list'!LA$195+1,0)</f>
        <v>0</v>
      </c>
      <c r="LB69" s="0" t="n">
        <f aca="false">IF(ISNUMBER(FIND(LB$1,$D69))=$AO$1,1,0)*VLOOKUP($Z$2,DALYs!$A$2:$MW$40,'Intervention list'!LB$195+1,0)</f>
        <v>0</v>
      </c>
      <c r="LC69" s="0" t="n">
        <f aca="false">IF(ISNUMBER(FIND(LC$1,$D69))=$AO$1,1,0)*VLOOKUP($Z$2,DALYs!$A$2:$MW$40,'Intervention list'!LC$195+1,0)</f>
        <v>0</v>
      </c>
      <c r="LD69" s="0" t="n">
        <f aca="false">IF(ISNUMBER(FIND(LD$1,$D69))=$AO$1,1,0)*VLOOKUP($Z$2,DALYs!$A$2:$MW$40,'Intervention list'!LD$195+1,0)</f>
        <v>0</v>
      </c>
      <c r="LE69" s="0" t="n">
        <f aca="false">IF(ISNUMBER(FIND(LE$1,$D69))=$AO$1,1,0)*VLOOKUP($Z$2,DALYs!$A$2:$MW$40,'Intervention list'!LE$195+1,0)</f>
        <v>0</v>
      </c>
      <c r="LF69" s="0" t="n">
        <f aca="false">IF(ISNUMBER(FIND(LF$1,$D69))=$AO$1,1,0)*VLOOKUP($Z$2,DALYs!$A$2:$MW$40,'Intervention list'!LF$195+1,0)</f>
        <v>0</v>
      </c>
      <c r="LG69" s="0" t="n">
        <f aca="false">IF(ISNUMBER(FIND(LG$1,$D69))=$AO$1,1,0)*VLOOKUP($Z$2,DALYs!$A$2:$MW$40,'Intervention list'!LG$195+1,0)</f>
        <v>0</v>
      </c>
      <c r="LH69" s="0" t="n">
        <f aca="false">IF(ISNUMBER(FIND(LH$1,$D69))=$AO$1,1,0)*VLOOKUP($Z$2,DALYs!$A$2:$MW$40,'Intervention list'!LH$195+1,0)</f>
        <v>0</v>
      </c>
      <c r="LI69" s="0" t="n">
        <f aca="false">IF(ISNUMBER(FIND(LI$1,$D69))=$AO$1,1,0)*VLOOKUP($Z$2,DALYs!$A$2:$MW$40,'Intervention list'!LI$195+1,0)</f>
        <v>0</v>
      </c>
      <c r="LJ69" s="0" t="n">
        <f aca="false">IF(ISNUMBER(FIND(LJ$1,$D69))=$AO$1,1,0)*VLOOKUP($Z$2,DALYs!$A$2:$MW$40,'Intervention list'!LJ$195+1,0)</f>
        <v>0</v>
      </c>
      <c r="LK69" s="0" t="n">
        <f aca="false">IF(ISNUMBER(FIND(LK$1,$D69))=$AO$1,1,0)*VLOOKUP($Z$2,DALYs!$A$2:$MW$40,'Intervention list'!LK$195+1,0)</f>
        <v>0</v>
      </c>
      <c r="LL69" s="0" t="n">
        <f aca="false">IF(ISNUMBER(FIND(LL$1,$D69))=$AO$1,1,0)*VLOOKUP($Z$2,DALYs!$A$2:$MW$40,'Intervention list'!LL$195+1,0)</f>
        <v>0</v>
      </c>
      <c r="LM69" s="0" t="n">
        <f aca="false">IF(ISNUMBER(FIND(LM$1,$D69))=$AO$1,1,0)*VLOOKUP($Z$2,DALYs!$A$2:$MW$40,'Intervention list'!LM$195+1,0)</f>
        <v>0</v>
      </c>
      <c r="LN69" s="0" t="n">
        <f aca="false">IF(ISNUMBER(FIND(LN$1,$D69))=$AO$1,1,0)*VLOOKUP($Z$2,DALYs!$A$2:$MW$40,'Intervention list'!LN$195+1,0)</f>
        <v>0</v>
      </c>
      <c r="LO69" s="0" t="n">
        <f aca="false">IF(ISNUMBER(FIND(LO$1,$D69))=$AO$1,1,0)*VLOOKUP($Z$2,DALYs!$A$2:$MW$40,'Intervention list'!LO$195+1,0)</f>
        <v>0</v>
      </c>
      <c r="LP69" s="0" t="n">
        <f aca="false">IF(ISNUMBER(FIND(LP$1,$D69))=$AO$1,1,0)*VLOOKUP($Z$2,DALYs!$A$2:$MW$40,'Intervention list'!LP$195+1,0)</f>
        <v>0</v>
      </c>
      <c r="LQ69" s="0" t="n">
        <f aca="false">IF(ISNUMBER(FIND(LQ$1,$D69))=$AO$1,1,0)*VLOOKUP($Z$2,DALYs!$A$2:$MW$40,'Intervention list'!LQ$195+1,0)</f>
        <v>0</v>
      </c>
      <c r="LR69" s="0" t="n">
        <f aca="false">IF(ISNUMBER(FIND(LR$1,$D69))=$AO$1,1,0)*VLOOKUP($Z$2,DALYs!$A$2:$MW$40,'Intervention list'!LR$195+1,0)</f>
        <v>0</v>
      </c>
      <c r="LS69" s="0" t="n">
        <f aca="false">IF(ISNUMBER(FIND(LS$1,$D69))=$AO$1,1,0)*VLOOKUP($Z$2,DALYs!$A$2:$MW$40,'Intervention list'!LS$195+1,0)</f>
        <v>0</v>
      </c>
      <c r="LT69" s="0" t="n">
        <f aca="false">IF(ISNUMBER(FIND(LT$1,$D69))=$AO$1,1,0)*VLOOKUP($Z$2,DALYs!$A$2:$MW$40,'Intervention list'!LT$195+1,0)</f>
        <v>0</v>
      </c>
      <c r="LU69" s="0" t="n">
        <f aca="false">IF(ISNUMBER(FIND(LU$1,$D69))=$AO$1,1,0)*VLOOKUP($Z$2,DALYs!$A$2:$MW$40,'Intervention list'!LU$195+1,0)</f>
        <v>0</v>
      </c>
      <c r="LV69" s="0" t="n">
        <f aca="false">IF(ISNUMBER(FIND(LV$1,$D69))=$AO$1,1,0)*VLOOKUP($Z$2,DALYs!$A$2:$MW$40,'Intervention list'!LV$195+1,0)</f>
        <v>0</v>
      </c>
      <c r="LW69" s="0" t="n">
        <f aca="false">IF(ISNUMBER(FIND(LW$1,$D69))=$AO$1,1,0)*VLOOKUP($Z$2,DALYs!$A$2:$MW$40,'Intervention list'!LW$195+1,0)</f>
        <v>0</v>
      </c>
      <c r="LX69" s="0" t="n">
        <f aca="false">IF(ISNUMBER(FIND(LX$1,$D69))=$AO$1,1,0)*VLOOKUP($Z$2,DALYs!$A$2:$MW$40,'Intervention list'!LX$195+1,0)</f>
        <v>0</v>
      </c>
      <c r="LY69" s="0" t="n">
        <f aca="false">IF(ISNUMBER(FIND(LY$1,$D69))=$AO$1,1,0)*VLOOKUP($Z$2,DALYs!$A$2:$MW$40,'Intervention list'!LY$195+1,0)</f>
        <v>0</v>
      </c>
      <c r="LZ69" s="0" t="n">
        <f aca="false">IF(ISNUMBER(FIND(LZ$1,$D69))=$AO$1,1,0)*VLOOKUP($Z$2,DALYs!$A$2:$MW$40,'Intervention list'!LZ$195+1,0)</f>
        <v>0</v>
      </c>
      <c r="MA69" s="0" t="n">
        <f aca="false">IF(ISNUMBER(FIND(MA$1,$D69))=$AO$1,1,0)*VLOOKUP($Z$2,DALYs!$A$2:$MW$40,'Intervention list'!MA$195+1,0)</f>
        <v>0</v>
      </c>
      <c r="MB69" s="0" t="n">
        <f aca="false">IF(ISNUMBER(FIND(MB$1,$D69))=$AO$1,1,0)*VLOOKUP($Z$2,DALYs!$A$2:$MW$40,'Intervention list'!MB$195+1,0)</f>
        <v>0</v>
      </c>
      <c r="MC69" s="0" t="n">
        <f aca="false">IF(ISNUMBER(FIND(MC$1,$D69))=$AO$1,1,0)*VLOOKUP($Z$2,DALYs!$A$2:$MW$40,'Intervention list'!MC$195+1,0)</f>
        <v>0</v>
      </c>
      <c r="MD69" s="0" t="n">
        <f aca="false">IF(ISNUMBER(FIND(MD$1,$D69))=$AO$1,1,0)*VLOOKUP($Z$2,DALYs!$A$2:$MW$40,'Intervention list'!MD$195+1,0)</f>
        <v>0</v>
      </c>
      <c r="ME69" s="0" t="n">
        <f aca="false">IF(ISNUMBER(FIND(ME$1,$D69))=$AO$1,1,0)*VLOOKUP($Z$2,DALYs!$A$2:$MW$40,'Intervention list'!ME$195+1,0)</f>
        <v>10915.9542988293</v>
      </c>
      <c r="MF69" s="0" t="n">
        <f aca="false">IF(ISNUMBER(FIND(MF$1,$D69))=$AO$1,1,0)*VLOOKUP($Z$2,DALYs!$A$2:$MW$40,'Intervention list'!MF$195+1,0)</f>
        <v>0</v>
      </c>
      <c r="MG69" s="0" t="n">
        <f aca="false">IF(ISNUMBER(FIND(MG$1,$D69))=$AO$1,1,0)*VLOOKUP($Z$2,DALYs!$A$2:$MW$40,'Intervention list'!MG$195+1,0)</f>
        <v>0</v>
      </c>
      <c r="MH69" s="0" t="n">
        <f aca="false">IF(ISNUMBER(FIND(MH$1,$D69))=$AO$1,1,0)*VLOOKUP($Z$2,DALYs!$A$2:$MW$40,'Intervention list'!MH$195+1,0)</f>
        <v>0</v>
      </c>
      <c r="MI69" s="0" t="n">
        <f aca="false">IF(ISNUMBER(FIND(MI$1,$D69))=$AO$1,1,0)*VLOOKUP($Z$2,DALYs!$A$2:$MW$40,'Intervention list'!MI$195+1,0)</f>
        <v>0</v>
      </c>
      <c r="MJ69" s="0" t="n">
        <f aca="false">IF(ISNUMBER(FIND(MJ$1,$D69))=$AO$1,1,0)*VLOOKUP($Z$2,DALYs!$A$2:$MW$40,'Intervention list'!MJ$195+1,0)</f>
        <v>0</v>
      </c>
      <c r="MK69" s="0" t="n">
        <f aca="false">IF(ISNUMBER(FIND(MK$1,$D69))=$AO$1,1,0)*VLOOKUP($Z$2,DALYs!$A$2:$MW$40,'Intervention list'!MK$195+1,0)</f>
        <v>0</v>
      </c>
      <c r="ML69" s="0" t="n">
        <f aca="false">IF(ISNUMBER(FIND(ML$1,$D69))=$AO$1,1,0)*VLOOKUP($Z$2,DALYs!$A$2:$MW$40,'Intervention list'!ML$195+1,0)</f>
        <v>0</v>
      </c>
      <c r="MM69" s="0" t="n">
        <f aca="false">IF(ISNUMBER(FIND(MM$1,$D69))=$AO$1,1,0)*VLOOKUP($Z$2,DALYs!$A$2:$MW$40,'Intervention list'!MM$195+1,0)</f>
        <v>0</v>
      </c>
      <c r="MN69" s="0" t="n">
        <f aca="false">IF(ISNUMBER(FIND(MN$1,$D69))=$AO$1,1,0)*VLOOKUP($Z$2,DALYs!$A$2:$MW$40,'Intervention list'!MN$195+1,0)</f>
        <v>0</v>
      </c>
      <c r="MO69" s="0" t="n">
        <f aca="false">IF(ISNUMBER(FIND(MO$1,$D69))=$AO$1,1,0)*VLOOKUP($Z$2,DALYs!$A$2:$MW$40,'Intervention list'!MO$195+1,0)</f>
        <v>0</v>
      </c>
      <c r="MP69" s="0" t="n">
        <f aca="false">IF(ISNUMBER(FIND(MP$1,$D69))=$AO$1,1,0)*VLOOKUP($Z$2,DALYs!$A$2:$MW$40,'Intervention list'!MP$195+1,0)</f>
        <v>0</v>
      </c>
      <c r="MQ69" s="0" t="n">
        <f aca="false">IF(ISNUMBER(FIND(MQ$1,$D69))=$AO$1,1,0)*VLOOKUP($Z$2,DALYs!$A$2:$MW$40,'Intervention list'!MQ$195+1,0)</f>
        <v>0</v>
      </c>
      <c r="MR69" s="0" t="n">
        <f aca="false">IF(ISNUMBER(FIND(MR$1,$D69))=$AO$1,1,0)*VLOOKUP($Z$2,DALYs!$A$2:$MW$40,'Intervention list'!MR$195+1,0)</f>
        <v>0</v>
      </c>
      <c r="MS69" s="0" t="n">
        <f aca="false">IF(ISNUMBER(FIND(MS$1,$D69))=$AO$1,1,0)*VLOOKUP($Z$2,DALYs!$A$2:$MW$40,'Intervention list'!MS$195+1,0)</f>
        <v>0</v>
      </c>
      <c r="MT69" s="0" t="n">
        <f aca="false">IF(ISNUMBER(FIND(MT$1,$D69))=$AO$1,1,0)*VLOOKUP($Z$2,DALYs!$A$2:$MW$40,'Intervention list'!MT$195+1,0)</f>
        <v>0</v>
      </c>
      <c r="MU69" s="0" t="n">
        <f aca="false">IF(ISNUMBER(FIND(MU$1,$D69))=$AO$1,1,0)*VLOOKUP($Z$2,DALYs!$A$2:$MW$40,'Intervention list'!MU$195+1,0)</f>
        <v>0</v>
      </c>
      <c r="MV69" s="0" t="n">
        <f aca="false">IF(ISNUMBER(FIND(MV$1,$D69))=$AO$1,1,0)*VLOOKUP($Z$2,DALYs!$A$2:$MW$40,'Intervention list'!MV$195+1,0)</f>
        <v>0</v>
      </c>
      <c r="MW69" s="0" t="n">
        <f aca="false">IF(ISNUMBER(FIND(MW$1,$D69))=$AO$1,1,0)*VLOOKUP($Z$2,DALYs!$A$2:$MW$40,'Intervention list'!MW$195+1,0)</f>
        <v>0</v>
      </c>
      <c r="MX69" s="0" t="n">
        <f aca="false">IF(ISNUMBER(FIND(MX$1,$D69))=$AO$1,1,0)*VLOOKUP($Z$2,DALYs!$A$2:$MW$40,'Intervention list'!MX$195+1,0)</f>
        <v>0</v>
      </c>
      <c r="MY69" s="0" t="n">
        <f aca="false">IF(ISNUMBER(FIND(MY$1,$D69))=$AO$1,1,0)*VLOOKUP($Z$2,DALYs!$A$2:$MW$40,'Intervention list'!MY$195+1,0)</f>
        <v>0</v>
      </c>
      <c r="MZ69" s="0" t="n">
        <f aca="false">IF(ISNUMBER(FIND(MZ$1,$D69))=$AO$1,1,0)*VLOOKUP($Z$2,DALYs!$A$2:$MW$40,'Intervention list'!MZ$195+1,0)</f>
        <v>0</v>
      </c>
      <c r="NA69" s="0" t="n">
        <f aca="false">IF(ISNUMBER(FIND(NA$1,$D69))=$AO$1,1,0)*VLOOKUP($Z$2,DALYs!$A$2:$MW$40,'Intervention list'!NA$195+1,0)</f>
        <v>0</v>
      </c>
      <c r="NB69" s="0" t="n">
        <f aca="false">IF(ISNUMBER(FIND(NB$1,$D69))=$AO$1,1,0)*VLOOKUP($Z$2,DALYs!$A$2:$MW$40,'Intervention list'!NB$195+1,0)</f>
        <v>0</v>
      </c>
      <c r="NC69" s="0" t="n">
        <f aca="false">IF(ISNUMBER(FIND(NC$1,$D69))=$AO$1,1,0)*VLOOKUP($Z$2,DALYs!$A$2:$MW$40,'Intervention list'!NC$195+1,0)</f>
        <v>0</v>
      </c>
      <c r="ND69" s="0" t="n">
        <f aca="false">IF(ISNUMBER(FIND(ND$1,$D69))=$AO$1,1,0)*VLOOKUP($Z$2,DALYs!$A$2:$MW$40,'Intervention list'!ND$195+1,0)</f>
        <v>0</v>
      </c>
      <c r="NE69" s="0" t="n">
        <f aca="false">IF(ISNUMBER(FIND(NE$1,$D69))=$AO$1,1,0)*VLOOKUP($Z$2,DALYs!$A$2:$MW$40,'Intervention list'!NE$195+1,0)</f>
        <v>0</v>
      </c>
      <c r="NF69" s="0" t="n">
        <f aca="false">IF(ISNUMBER(FIND(NF$1,$D69))=$AO$1,1,0)*VLOOKUP($Z$2,DALYs!$A$2:$MW$40,'Intervention list'!NF$195+1,0)</f>
        <v>0</v>
      </c>
      <c r="NG69" s="0" t="n">
        <f aca="false">IF(ISNUMBER(FIND(NG$1,$D69))=$AO$1,1,0)*VLOOKUP($Z$2,DALYs!$A$2:$MW$40,'Intervention list'!NG$195+1,0)</f>
        <v>0</v>
      </c>
      <c r="NH69" s="0" t="n">
        <f aca="false">IF(ISNUMBER(FIND(NH$1,$D69))=$AO$1,1,0)*VLOOKUP($Z$2,DALYs!$A$2:$MW$40,'Intervention list'!NH$195+1,0)</f>
        <v>0</v>
      </c>
      <c r="NI69" s="0" t="n">
        <f aca="false">IF(ISNUMBER(FIND(NI$1,$D69))=$AO$1,1,0)*VLOOKUP($Z$2,DALYs!$A$2:$MW$40,'Intervention list'!NI$195+1,0)</f>
        <v>0</v>
      </c>
      <c r="NJ69" s="0" t="n">
        <f aca="false">IF(ISNUMBER(FIND(NJ$1,$D69))=$AO$1,1,0)*VLOOKUP($Z$2,DALYs!$A$2:$MW$40,'Intervention list'!NJ$195+1,0)</f>
        <v>0</v>
      </c>
      <c r="NK69" s="0" t="n">
        <f aca="false">IF(ISNUMBER(FIND(NK$1,$D69))=$AO$1,1,0)*VLOOKUP($Z$2,DALYs!$A$2:$MW$40,'Intervention list'!NK$195+1,0)</f>
        <v>0</v>
      </c>
      <c r="NL69" s="0" t="n">
        <f aca="false">IF(ISNUMBER(FIND(NL$1,$D69))=$AO$1,1,0)*VLOOKUP($Z$2,DALYs!$A$2:$MW$40,'Intervention list'!NL$195+1,0)</f>
        <v>0</v>
      </c>
      <c r="NM69" s="0" t="n">
        <f aca="false">IF(ISNUMBER(FIND(NM$1,$D69))=$AO$1,1,0)*VLOOKUP($Z$2,DALYs!$A$2:$MW$40,'Intervention list'!NM$195+1,0)</f>
        <v>0</v>
      </c>
      <c r="NN69" s="0" t="n">
        <f aca="false">IF(ISNUMBER(FIND(NN$1,$D69))=$AO$1,1,0)*VLOOKUP($Z$2,DALYs!$A$2:$MW$40,'Intervention list'!NN$195+1,0)</f>
        <v>0</v>
      </c>
      <c r="NO69" s="0" t="n">
        <f aca="false">IF(ISNUMBER(FIND(NO$1,$D69))=$AO$1,1,0)*VLOOKUP($Z$2,DALYs!$A$2:$MW$40,'Intervention list'!NO$195+1,0)</f>
        <v>0</v>
      </c>
      <c r="NP69" s="0" t="n">
        <f aca="false">IF(ISNUMBER(FIND(NP$1,$D69))=$AO$1,1,0)*VLOOKUP($Z$2,DALYs!$A$2:$MW$40,'Intervention list'!NP$195+1,0)</f>
        <v>0</v>
      </c>
      <c r="NQ69" s="0" t="n">
        <f aca="false">IF(ISNUMBER(FIND(NQ$1,$D69))=$AO$1,1,0)*VLOOKUP($Z$2,DALYs!$A$2:$MW$40,'Intervention list'!NQ$195+1,0)</f>
        <v>0</v>
      </c>
      <c r="NR69" s="0" t="n">
        <f aca="false">IF(ISNUMBER(FIND(NR$1,$D69))=$AO$1,1,0)*VLOOKUP($Z$2,DALYs!$A$2:$MW$40,'Intervention list'!NR$195+1,0)</f>
        <v>0</v>
      </c>
      <c r="NS69" s="0" t="n">
        <f aca="false">IF(ISNUMBER(FIND(NS$1,$D69))=$AO$1,1,0)*VLOOKUP($Z$2,DALYs!$A$2:$MW$40,'Intervention list'!NS$195+1,0)</f>
        <v>0</v>
      </c>
      <c r="NT69" s="0" t="n">
        <f aca="false">IF(ISNUMBER(FIND(NT$1,$D69))=$AO$1,1,0)*VLOOKUP($Z$2,DALYs!$A$2:$MW$40,'Intervention list'!NT$195+1,0)</f>
        <v>0</v>
      </c>
      <c r="NU69" s="0" t="n">
        <f aca="false">IF(ISNUMBER(FIND(NU$1,$D69))=$AO$1,1,0)*VLOOKUP($Z$2,DALYs!$A$2:$MW$40,'Intervention list'!NU$195+1,0)</f>
        <v>0</v>
      </c>
      <c r="NV69" s="0" t="n">
        <f aca="false">IF(ISNUMBER(FIND(NV$1,$D69))=$AO$1,1,0)*VLOOKUP($Z$2,DALYs!$A$2:$MW$40,'Intervention list'!NV$195+1,0)</f>
        <v>0</v>
      </c>
      <c r="NW69" s="0" t="n">
        <f aca="false">IF(ISNUMBER(FIND(NW$1,$D69))=$AO$1,1,0)*VLOOKUP($Z$2,DALYs!$A$2:$MW$40,'Intervention list'!NW$195+1,0)</f>
        <v>0</v>
      </c>
      <c r="NX69" s="0" t="n">
        <f aca="false">IF(ISNUMBER(FIND(NX$1,$D69))=$AO$1,1,0)*VLOOKUP($Z$2,DALYs!$A$2:$MW$40,'Intervention list'!NX$195+1,0)</f>
        <v>0</v>
      </c>
      <c r="NY69" s="0" t="n">
        <f aca="false">IF(ISNUMBER(FIND(NY$1,$D69))=$AO$1,1,0)*VLOOKUP($Z$2,DALYs!$A$2:$MW$40,'Intervention list'!NY$195+1,0)</f>
        <v>0</v>
      </c>
      <c r="NZ69" s="0" t="n">
        <f aca="false">IF(ISNUMBER(FIND(NZ$1,$D69))=$AO$1,1,0)*VLOOKUP($Z$2,DALYs!$A$2:$MW$40,'Intervention list'!NZ$195+1,0)</f>
        <v>0</v>
      </c>
      <c r="OA69" s="0" t="n">
        <f aca="false">IF(ISNUMBER(FIND(OA$1,$D69))=$AO$1,1,0)*VLOOKUP($Z$2,DALYs!$A$2:$MW$40,'Intervention list'!OA$195+1,0)</f>
        <v>0</v>
      </c>
      <c r="OB69" s="0" t="n">
        <f aca="false">IF(ISNUMBER(FIND(OB$1,$D69))=$AO$1,1,0)*VLOOKUP($Z$2,DALYs!$A$2:$MW$40,'Intervention list'!OB$195+1,0)</f>
        <v>0</v>
      </c>
      <c r="OC69" s="0" t="n">
        <f aca="false">IF(ISNUMBER(FIND(OC$1,$D69))=$AO$1,1,0)*VLOOKUP($Z$2,DALYs!$A$2:$MW$40,'Intervention list'!OC$195+1,0)</f>
        <v>0</v>
      </c>
      <c r="OD69" s="0" t="n">
        <f aca="false">IF(ISNUMBER(FIND(OD$1,$D69))=$AO$1,1,0)*VLOOKUP($Z$2,DALYs!$A$2:$MW$40,'Intervention list'!OD$195+1,0)</f>
        <v>0</v>
      </c>
      <c r="OE69" s="0" t="n">
        <f aca="false">IF(ISNUMBER(FIND(OE$1,$D69))=$AO$1,1,0)*VLOOKUP($Z$2,DALYs!$A$2:$MW$40,'Intervention list'!OE$195+1,0)</f>
        <v>0</v>
      </c>
      <c r="OF69" s="0" t="n">
        <f aca="false">IF(ISNUMBER(FIND(OF$1,$D69))=$AO$1,1,0)*VLOOKUP($Z$2,DALYs!$A$2:$MW$40,'Intervention list'!OF$195+1,0)</f>
        <v>0</v>
      </c>
      <c r="OG69" s="0" t="n">
        <f aca="false">IF(ISNUMBER(FIND(OG$1,$D69))=$AO$1,1,0)*VLOOKUP($Z$2,DALYs!$A$2:$MW$40,'Intervention list'!OG$195+1,0)</f>
        <v>0</v>
      </c>
      <c r="OH69" s="0" t="n">
        <f aca="false">IF(ISNUMBER(FIND(OH$1,$D69))=$AO$1,1,0)*VLOOKUP($Z$2,DALYs!$A$2:$MW$40,'Intervention list'!OH$195+1,0)</f>
        <v>0</v>
      </c>
      <c r="OI69" s="0" t="n">
        <f aca="false">IF(ISNUMBER(FIND(OI$1,$D69))=$AO$1,1,0)*VLOOKUP($Z$2,DALYs!$A$2:$MW$40,'Intervention list'!OI$195+1,0)</f>
        <v>0</v>
      </c>
      <c r="OJ69" s="0" t="n">
        <f aca="false">IF(ISNUMBER(FIND(OJ$1,$D69))=$AO$1,1,0)*VLOOKUP($Z$2,DALYs!$A$2:$MW$40,'Intervention list'!OJ$195+1,0)</f>
        <v>0</v>
      </c>
      <c r="OK69" s="0" t="n">
        <f aca="false">IF(ISNUMBER(FIND(OK$1,$D69))=$AO$1,1,0)*VLOOKUP($Z$2,DALYs!$A$2:$MW$40,'Intervention list'!OK$195+1,0)</f>
        <v>0</v>
      </c>
      <c r="OL69" s="0" t="n">
        <f aca="false">IF(ISNUMBER(FIND(OL$1,$D69))=$AO$1,1,0)*VLOOKUP($Z$2,DALYs!$A$2:$MW$40,'Intervention list'!OL$195+1,0)</f>
        <v>0</v>
      </c>
      <c r="OM69" s="0" t="n">
        <f aca="false">IF(ISNUMBER(FIND(OM$1,$D69))=$AO$1,1,0)*VLOOKUP($Z$2,DALYs!$A$2:$MW$40,'Intervention list'!OM$195+1,0)</f>
        <v>0</v>
      </c>
      <c r="ON69" s="0" t="n">
        <f aca="false">IF(ISNUMBER(FIND(ON$1,$D69))=$AO$1,1,0)*VLOOKUP($Z$2,DALYs!$A$2:$MW$40,'Intervention list'!ON$195+1,0)</f>
        <v>0</v>
      </c>
      <c r="OO69" s="0" t="n">
        <f aca="false">IF(ISNUMBER(FIND(OO$1,$D69))=$AO$1,1,0)*VLOOKUP($Z$2,DALYs!$A$2:$MW$40,'Intervention list'!OO$195+1,0)</f>
        <v>0</v>
      </c>
      <c r="OP69" s="0" t="n">
        <f aca="false">IF(ISNUMBER(FIND(OP$1,$D69))=$AO$1,1,0)*VLOOKUP($Z$2,DALYs!$A$2:$MW$40,'Intervention list'!OP$195+1,0)</f>
        <v>0</v>
      </c>
      <c r="OQ69" s="0" t="n">
        <f aca="false">IF(ISNUMBER(FIND(OQ$1,$D69))=$AO$1,1,0)*VLOOKUP($Z$2,DALYs!$A$2:$MW$40,'Intervention list'!OQ$195+1,0)</f>
        <v>0</v>
      </c>
      <c r="OR69" s="0" t="n">
        <f aca="false">IF(ISNUMBER(FIND(OR$1,$D69))=$AO$1,1,0)*VLOOKUP($Z$2,DALYs!$A$2:$MW$40,'Intervention list'!OR$195+1,0)</f>
        <v>0</v>
      </c>
      <c r="OS69" s="0" t="n">
        <f aca="false">IF(ISNUMBER(FIND(OS$1,$D69))=$AO$1,1,0)*VLOOKUP($Z$2,DALYs!$A$2:$MW$40,'Intervention list'!OS$195+1,0)</f>
        <v>0</v>
      </c>
      <c r="OT69" s="0" t="n">
        <f aca="false">IF(ISNUMBER(FIND(OT$1,$D69))=$AO$1,1,0)*VLOOKUP($Z$2,DALYs!$A$2:$MW$40,'Intervention list'!OT$195+1,0)</f>
        <v>0</v>
      </c>
      <c r="OU69" s="0" t="n">
        <f aca="false">IF(ISNUMBER(FIND(OU$1,$D69))=$AO$1,1,0)*VLOOKUP($Z$2,DALYs!$A$2:$MW$40,'Intervention list'!OU$195+1,0)</f>
        <v>0</v>
      </c>
      <c r="OV69" s="0" t="n">
        <f aca="false">IF(ISNUMBER(FIND(OV$1,$D69))=$AO$1,1,0)*VLOOKUP($Z$2,DALYs!$A$2:$MW$40,'Intervention list'!OV$195+1,0)</f>
        <v>0</v>
      </c>
      <c r="OW69" s="0" t="n">
        <f aca="false">IF(ISNUMBER(FIND(OW$1,$D69))=$AO$1,1,0)*VLOOKUP($Z$2,DALYs!$A$2:$MW$40,'Intervention list'!OW$195+1,0)</f>
        <v>0</v>
      </c>
      <c r="OX69" s="0" t="n">
        <f aca="false">IF(ISNUMBER(FIND(OX$1,$D69))=$AO$1,1,0)*VLOOKUP($Z$2,DALYs!$A$2:$MW$40,'Intervention list'!OX$195+1,0)</f>
        <v>0</v>
      </c>
    </row>
    <row r="70" customFormat="false" ht="15.75" hidden="false" customHeight="false" outlineLevel="0" collapsed="false">
      <c r="A70" s="6" t="s">
        <v>117</v>
      </c>
      <c r="B70" s="6" t="s">
        <v>97</v>
      </c>
      <c r="C70" s="26" t="s">
        <v>111</v>
      </c>
      <c r="D70" s="7" t="s">
        <v>118</v>
      </c>
      <c r="E70" s="7" t="str">
        <f aca="false">SUBSTITUTE(D70,0.2,X70)</f>
        <v>Cardiovascular diseases: 0</v>
      </c>
      <c r="F70" s="0" t="s">
        <v>14</v>
      </c>
      <c r="G70" s="8" t="n">
        <v>64.3948940301859</v>
      </c>
      <c r="H70" s="9" t="n">
        <v>0</v>
      </c>
      <c r="I70" s="9" t="n">
        <f aca="false">IF(H70="","",(H70*(VLOOKUP($Z$2,Worksheet,11,0)^4)))</f>
        <v>0</v>
      </c>
      <c r="J70" s="9" t="n">
        <f aca="false">IF(I70="","",I70*VLOOKUP($Z$2,Worksheet,12,0))</f>
        <v>0</v>
      </c>
      <c r="K70" s="9" t="n">
        <f aca="false">IF(I70="","",I70*VLOOKUP($Z$2, Worksheet, 13, 0))</f>
        <v>0</v>
      </c>
      <c r="L70" s="9" t="n">
        <f aca="false">IF(J70="",VLOOKUP($Z$2, Worksheet, 14, 0),J70)</f>
        <v>0</v>
      </c>
      <c r="M70" s="9" t="n">
        <f aca="false">IF(L70&lt;VLOOKUP($Z$2,'Country sheet'!$A$3:$P$41,15,0), VLOOKUP($Z$2,'Country sheet'!$A$3:$P$41,15,0), L70)/0.7</f>
        <v>66.2083230214262</v>
      </c>
      <c r="N70" s="27" t="n">
        <f aca="false">IFERROR(IF(AC70=$AO$1,VLOOKUP(F70,AO$42:AX$46,MATCH(AC$1,AP$41:AX$41,0)+1,0)/COUNTIFS($F$2:$F$194,$F70,$AC$2:$AC$194,$AO$1),0),0) + IFERROR(IF(AD70=$AO$1,VLOOKUP(F70,AO$42:AX$46,MATCH(AD$1,AP$41:AX$41,0)+1,0)/COUNTIFS($F$2:$F$194,$F70,$AD$2:$AD$194,$AO$1),0),0) + IFERROR(IF(AE70=$AO$1,VLOOKUP(F70,AO$42:AX$46,MATCH(AE$1,AP$41:AX$41,0)+1,0)/COUNTIFS($F$2:$F$194,$F70,$AE$2:$AE$194,$AO$1),0),0) + IFERROR(IF(AF70=$AO$1,VLOOKUP(F70,AO$42:AX$46,MATCH(AF$1,AP$41:AX$41,0)+1,0)/COUNTIFS($F$2:$F$194,$F70,$AF$2:$AF$194,$AO$1),0),0) + IFERROR(IF(AG70=$AO$1,VLOOKUP(F70,AO$42:AX$46,MATCH(AG$1,AP$41:AX$41,0)+1,0)/COUNTIFS($F$2:$F$194,$F70,$AG$2:$AG$194,$AO$1),0),0) + IFERROR(IF(AH70=$AO$1,VLOOKUP(F70,AO$42:AX$46,MATCH(AH$1,AP$41:AX$41,0)+1,0)/COUNTIFS($F$2:$F$194,$F70,$AH$2:$AH$194,$AO$1),0),0) + IFERROR(IF(AI70=$AO$1,VLOOKUP(F70,AO$42:AX$46,MATCH(AI$1,AP$41:AX$41,0)+1,0)/COUNTIFS($F$2:$F$194,$F70,$AI$2:$AI$194,$AO$1),0),0) + IFERROR(IF(AJ70=$AO$1,VLOOKUP(F70,AO$42:AX$46,MATCH(AJ$1,AP$41:AX$41,0)+1,0)/COUNTIFS($F$2:$F$194,$F70,$AJ$2:$AJ$194,$AO$1),0),0) + IFERROR(IF(AK70=$AO$1,VLOOKUP(F70,AO$42:AX$46,MATCH(AK$1,AP$41:AX$41,0)+1,0)/COUNTIFS($F$2:$F$194,$F70,$AK$2:$AK$194,$AO$1),0),0)</f>
        <v>0</v>
      </c>
      <c r="O70" s="9" t="n">
        <v>1</v>
      </c>
      <c r="P70" s="9" t="n">
        <v>2</v>
      </c>
      <c r="Q70" s="0" t="n">
        <f aca="false">SUM(BC70:OX70)</f>
        <v>329740.848879858</v>
      </c>
      <c r="R70" s="0" t="n">
        <f aca="false">IF(VLOOKUP($Z$2,CET!$A$4:$L$42,12,0)="Low income",_xlfn.IFS(S70=0.2,0.1,S70=0.1,0.05,S70=0.5,0.4,S70=0.35,0.25),S70)</f>
        <v>0.2</v>
      </c>
      <c r="S70" s="0" t="n">
        <v>0.2</v>
      </c>
      <c r="T70" s="0" t="n">
        <v>0.8</v>
      </c>
      <c r="U70" s="0" t="n">
        <f aca="false">N70/M70</f>
        <v>0</v>
      </c>
      <c r="V70" s="0" t="n">
        <f aca="false">IFERROR(U70/Q70,0)</f>
        <v>0</v>
      </c>
      <c r="W70" s="0" t="n">
        <f aca="false">(T70/R70)*V70</f>
        <v>0</v>
      </c>
      <c r="X70" s="28" t="n">
        <f aca="false">IF(W70=0,0,IF(W70&lt;=0.8,IF(W70&lt;0.05,0.05,W70),0.8))</f>
        <v>0</v>
      </c>
      <c r="Y70" s="28"/>
      <c r="AC70" s="34" t="n">
        <f aca="false">ISNUMBER(FIND(AC$1,$C70))</f>
        <v>0</v>
      </c>
      <c r="AD70" s="33" t="n">
        <f aca="false">ISNUMBER(FIND(AD$1,$C70))</f>
        <v>0</v>
      </c>
      <c r="AE70" s="33" t="n">
        <f aca="false">ISNUMBER(FIND(AE$1,$C70))</f>
        <v>0</v>
      </c>
      <c r="AF70" s="33" t="n">
        <f aca="false">ISNUMBER(FIND(AF$1,$C70))</f>
        <v>0</v>
      </c>
      <c r="AG70" s="33" t="n">
        <f aca="false">ISNUMBER(FIND(AG$1,$C70))</f>
        <v>0</v>
      </c>
      <c r="AH70" s="33" t="n">
        <f aca="false">ISNUMBER(FIND(AH$1,$C70))</f>
        <v>0</v>
      </c>
      <c r="AI70" s="33" t="n">
        <f aca="false">ISNUMBER(FIND(AI$1,$C70))</f>
        <v>0</v>
      </c>
      <c r="AJ70" s="33" t="n">
        <f aca="false">ISNUMBER(FIND(AJ$1,$C70))</f>
        <v>0</v>
      </c>
      <c r="AK70" s="35" t="n">
        <f aca="false">ISNUMBER(FIND(AK$1,$C70))</f>
        <v>0</v>
      </c>
      <c r="AL70" s="6"/>
      <c r="AM70" s="33"/>
      <c r="BC70" s="0" t="n">
        <f aca="false">IF(ISNUMBER(FIND(BC$1,$D70))=$AO$1,1,0)*VLOOKUP($Z$2,DALYs!$A$2:$MW$40,'Intervention list'!BC$195+1,0)</f>
        <v>0</v>
      </c>
      <c r="BD70" s="0" t="n">
        <f aca="false">IF(ISNUMBER(FIND(BD$1,$D70))=$AO$1,1,0)*VLOOKUP($Z$2,DALYs!$A$2:$MW$40,'Intervention list'!BD$195+1,0)</f>
        <v>0</v>
      </c>
      <c r="BE70" s="0" t="n">
        <f aca="false">IF(ISNUMBER(FIND(BE$1,$D70))=$AO$1,1,0)*VLOOKUP($Z$2,DALYs!$A$2:$MW$40,'Intervention list'!BE$195+1,0)</f>
        <v>0</v>
      </c>
      <c r="BF70" s="0" t="n">
        <f aca="false">IF(ISNUMBER(FIND(BF$1,$D70))=$AO$1,1,0)*VLOOKUP($Z$2,DALYs!$A$2:$MW$40,'Intervention list'!BF$195+1,0)</f>
        <v>0</v>
      </c>
      <c r="BG70" s="0" t="n">
        <f aca="false">IF(ISNUMBER(FIND(BG$1,$D70))=$AO$1,1,0)*VLOOKUP($Z$2,DALYs!$A$2:$MW$40,'Intervention list'!BG$195+1,0)</f>
        <v>0</v>
      </c>
      <c r="BH70" s="0" t="n">
        <f aca="false">IF(ISNUMBER(FIND(BH$1,$D70))=$AO$1,1,0)*VLOOKUP($Z$2,DALYs!$A$2:$MW$40,'Intervention list'!BH$195+1,0)</f>
        <v>0</v>
      </c>
      <c r="BI70" s="0" t="n">
        <f aca="false">IF(ISNUMBER(FIND(BI$1,$D70))=$AO$1,1,0)*VLOOKUP($Z$2,DALYs!$A$2:$MW$40,'Intervention list'!BI$195+1,0)</f>
        <v>0</v>
      </c>
      <c r="BJ70" s="0" t="n">
        <f aca="false">IF(ISNUMBER(FIND(BJ$1,$D70))=$AO$1,1,0)*VLOOKUP($Z$2,DALYs!$A$2:$MW$40,'Intervention list'!BJ$195+1,0)</f>
        <v>0</v>
      </c>
      <c r="BK70" s="0" t="n">
        <f aca="false">IF(ISNUMBER(FIND(BK$1,$D70))=$AO$1,1,0)*VLOOKUP($Z$2,DALYs!$A$2:$MW$40,'Intervention list'!BK$195+1,0)</f>
        <v>0</v>
      </c>
      <c r="BL70" s="0" t="n">
        <f aca="false">IF(ISNUMBER(FIND(BL$1,$D70))=$AO$1,1,0)*VLOOKUP($Z$2,DALYs!$A$2:$MW$40,'Intervention list'!BL$195+1,0)</f>
        <v>0</v>
      </c>
      <c r="BM70" s="0" t="n">
        <f aca="false">IF(ISNUMBER(FIND(BM$1,$D70))=$AO$1,1,0)*VLOOKUP($Z$2,DALYs!$A$2:$MW$40,'Intervention list'!BM$195+1,0)</f>
        <v>0</v>
      </c>
      <c r="BN70" s="0" t="n">
        <f aca="false">IF(ISNUMBER(FIND(BN$1,$D70))=$AO$1,1,0)*VLOOKUP($Z$2,DALYs!$A$2:$MW$40,'Intervention list'!BN$195+1,0)</f>
        <v>0</v>
      </c>
      <c r="BO70" s="0" t="n">
        <f aca="false">IF(ISNUMBER(FIND(BO$1,$D70))=$AO$1,1,0)*VLOOKUP($Z$2,DALYs!$A$2:$MW$40,'Intervention list'!BO$195+1,0)</f>
        <v>0</v>
      </c>
      <c r="BP70" s="0" t="n">
        <f aca="false">IF(ISNUMBER(FIND(BP$1,$D70))=$AO$1,1,0)*VLOOKUP($Z$2,DALYs!$A$2:$MW$40,'Intervention list'!BP$195+1,0)</f>
        <v>0</v>
      </c>
      <c r="BQ70" s="0" t="n">
        <f aca="false">IF(ISNUMBER(FIND(BQ$1,$D70))=$AO$1,1,0)*VLOOKUP($Z$2,DALYs!$A$2:$MW$40,'Intervention list'!BQ$195+1,0)</f>
        <v>0</v>
      </c>
      <c r="BR70" s="0" t="n">
        <f aca="false">IF(ISNUMBER(FIND(BR$1,$D70))=$AO$1,1,0)*VLOOKUP($Z$2,DALYs!$A$2:$MW$40,'Intervention list'!BR$195+1,0)</f>
        <v>0</v>
      </c>
      <c r="BS70" s="0" t="n">
        <f aca="false">IF(ISNUMBER(FIND(BS$1,$D70))=$AO$1,1,0)*VLOOKUP($Z$2,DALYs!$A$2:$MW$40,'Intervention list'!BS$195+1,0)</f>
        <v>0</v>
      </c>
      <c r="BT70" s="0" t="n">
        <f aca="false">IF(ISNUMBER(FIND(BT$1,$D70))=$AO$1,1,0)*VLOOKUP($Z$2,DALYs!$A$2:$MW$40,'Intervention list'!BT$195+1,0)</f>
        <v>0</v>
      </c>
      <c r="BU70" s="0" t="n">
        <f aca="false">IF(ISNUMBER(FIND(BU$1,$D70))=$AO$1,1,0)*VLOOKUP($Z$2,DALYs!$A$2:$MW$40,'Intervention list'!BU$195+1,0)</f>
        <v>0</v>
      </c>
      <c r="BV70" s="0" t="n">
        <f aca="false">IF(ISNUMBER(FIND(BV$1,$D70))=$AO$1,1,0)*VLOOKUP($Z$2,DALYs!$A$2:$MW$40,'Intervention list'!BV$195+1,0)</f>
        <v>0</v>
      </c>
      <c r="BW70" s="0" t="n">
        <f aca="false">IF(ISNUMBER(FIND(BW$1,$D70))=$AO$1,1,0)*VLOOKUP($Z$2,DALYs!$A$2:$MW$40,'Intervention list'!BW$195+1,0)</f>
        <v>0</v>
      </c>
      <c r="BX70" s="0" t="n">
        <f aca="false">IF(ISNUMBER(FIND(BX$1,$D70))=$AO$1,1,0)*VLOOKUP($Z$2,DALYs!$A$2:$MW$40,'Intervention list'!BX$195+1,0)</f>
        <v>0</v>
      </c>
      <c r="BY70" s="0" t="n">
        <f aca="false">IF(ISNUMBER(FIND(BY$1,$D70))=$AO$1,1,0)*VLOOKUP($Z$2,DALYs!$A$2:$MW$40,'Intervention list'!BY$195+1,0)</f>
        <v>0</v>
      </c>
      <c r="BZ70" s="0" t="n">
        <f aca="false">IF(ISNUMBER(FIND(BZ$1,$D70))=$AO$1,1,0)*VLOOKUP($Z$2,DALYs!$A$2:$MW$40,'Intervention list'!BZ$195+1,0)</f>
        <v>0</v>
      </c>
      <c r="CA70" s="0" t="n">
        <f aca="false">IF(ISNUMBER(FIND(CA$1,$D70))=$AO$1,1,0)*VLOOKUP($Z$2,DALYs!$A$2:$MW$40,'Intervention list'!CA$195+1,0)</f>
        <v>0</v>
      </c>
      <c r="CB70" s="0" t="n">
        <f aca="false">IF(ISNUMBER(FIND(CB$1,$D70))=$AO$1,1,0)*VLOOKUP($Z$2,DALYs!$A$2:$MW$40,'Intervention list'!CB$195+1,0)</f>
        <v>0</v>
      </c>
      <c r="CC70" s="0" t="n">
        <f aca="false">IF(ISNUMBER(FIND(CC$1,$D70))=$AO$1,1,0)*VLOOKUP($Z$2,DALYs!$A$2:$MW$40,'Intervention list'!CC$195+1,0)</f>
        <v>0</v>
      </c>
      <c r="CD70" s="0" t="n">
        <f aca="false">IF(ISNUMBER(FIND(CD$1,$D70))=$AO$1,1,0)*VLOOKUP($Z$2,DALYs!$A$2:$MW$40,'Intervention list'!CD$195+1,0)</f>
        <v>0</v>
      </c>
      <c r="CE70" s="0" t="n">
        <f aca="false">IF(ISNUMBER(FIND(CE$1,$D70))=$AO$1,1,0)*VLOOKUP($Z$2,DALYs!$A$2:$MW$40,'Intervention list'!CE$195+1,0)</f>
        <v>0</v>
      </c>
      <c r="CF70" s="0" t="n">
        <f aca="false">IF(ISNUMBER(FIND(CF$1,$D70))=$AO$1,1,0)*VLOOKUP($Z$2,DALYs!$A$2:$MW$40,'Intervention list'!CF$195+1,0)</f>
        <v>0</v>
      </c>
      <c r="CG70" s="0" t="n">
        <f aca="false">IF(ISNUMBER(FIND(CG$1,$D70))=$AO$1,1,0)*VLOOKUP($Z$2,DALYs!$A$2:$MW$40,'Intervention list'!CG$195+1,0)</f>
        <v>0</v>
      </c>
      <c r="CH70" s="0" t="n">
        <f aca="false">IF(ISNUMBER(FIND(CH$1,$D70))=$AO$1,1,0)*VLOOKUP($Z$2,DALYs!$A$2:$MW$40,'Intervention list'!CH$195+1,0)</f>
        <v>0</v>
      </c>
      <c r="CI70" s="0" t="n">
        <f aca="false">IF(ISNUMBER(FIND(CI$1,$D70))=$AO$1,1,0)*VLOOKUP($Z$2,DALYs!$A$2:$MW$40,'Intervention list'!CI$195+1,0)</f>
        <v>0</v>
      </c>
      <c r="CJ70" s="0" t="n">
        <f aca="false">IF(ISNUMBER(FIND(CJ$1,$D70))=$AO$1,1,0)*VLOOKUP($Z$2,DALYs!$A$2:$MW$40,'Intervention list'!CJ$195+1,0)</f>
        <v>0</v>
      </c>
      <c r="CK70" s="0" t="n">
        <f aca="false">IF(ISNUMBER(FIND(CK$1,$D70))=$AO$1,1,0)*VLOOKUP($Z$2,DALYs!$A$2:$MW$40,'Intervention list'!CK$195+1,0)</f>
        <v>0</v>
      </c>
      <c r="CL70" s="0" t="n">
        <f aca="false">IF(ISNUMBER(FIND(CL$1,$D70))=$AO$1,1,0)*VLOOKUP($Z$2,DALYs!$A$2:$MW$40,'Intervention list'!CL$195+1,0)</f>
        <v>0</v>
      </c>
      <c r="CM70" s="0" t="n">
        <f aca="false">IF(ISNUMBER(FIND(CM$1,$D70))=$AO$1,1,0)*VLOOKUP($Z$2,DALYs!$A$2:$MW$40,'Intervention list'!CM$195+1,0)</f>
        <v>0</v>
      </c>
      <c r="CN70" s="0" t="n">
        <f aca="false">IF(ISNUMBER(FIND(CN$1,$D70))=$AO$1,1,0)*VLOOKUP($Z$2,DALYs!$A$2:$MW$40,'Intervention list'!CN$195+1,0)</f>
        <v>0</v>
      </c>
      <c r="CO70" s="0" t="n">
        <f aca="false">IF(ISNUMBER(FIND(CO$1,$D70))=$AO$1,1,0)*VLOOKUP($Z$2,DALYs!$A$2:$MW$40,'Intervention list'!CO$195+1,0)</f>
        <v>0</v>
      </c>
      <c r="CP70" s="0" t="n">
        <f aca="false">IF(ISNUMBER(FIND(CP$1,$D70))=$AO$1,1,0)*VLOOKUP($Z$2,DALYs!$A$2:$MW$40,'Intervention list'!CP$195+1,0)</f>
        <v>0</v>
      </c>
      <c r="CQ70" s="0" t="n">
        <f aca="false">IF(ISNUMBER(FIND(CQ$1,$D70))=$AO$1,1,0)*VLOOKUP($Z$2,DALYs!$A$2:$MW$40,'Intervention list'!CQ$195+1,0)</f>
        <v>0</v>
      </c>
      <c r="CR70" s="0" t="n">
        <f aca="false">IF(ISNUMBER(FIND(CR$1,$D70))=$AO$1,1,0)*VLOOKUP($Z$2,DALYs!$A$2:$MW$40,'Intervention list'!CR$195+1,0)</f>
        <v>0</v>
      </c>
      <c r="CS70" s="0" t="n">
        <f aca="false">IF(ISNUMBER(FIND(CS$1,$D70))=$AO$1,1,0)*VLOOKUP($Z$2,DALYs!$A$2:$MW$40,'Intervention list'!CS$195+1,0)</f>
        <v>0</v>
      </c>
      <c r="CT70" s="0" t="n">
        <f aca="false">IF(ISNUMBER(FIND(CT$1,$D70))=$AO$1,1,0)*VLOOKUP($Z$2,DALYs!$A$2:$MW$40,'Intervention list'!CT$195+1,0)</f>
        <v>329740.848879858</v>
      </c>
      <c r="CU70" s="0" t="n">
        <f aca="false">IF(ISNUMBER(FIND(CU$1,$D70))=$AO$1,1,0)*VLOOKUP($Z$2,DALYs!$A$2:$MW$40,'Intervention list'!CU$195+1,0)</f>
        <v>0</v>
      </c>
      <c r="CV70" s="0" t="n">
        <f aca="false">IF(ISNUMBER(FIND(CV$1,$D70))=$AO$1,1,0)*VLOOKUP($Z$2,DALYs!$A$2:$MW$40,'Intervention list'!CV$195+1,0)</f>
        <v>0</v>
      </c>
      <c r="CW70" s="0" t="n">
        <f aca="false">IF(ISNUMBER(FIND(CW$1,$D70))=$AO$1,1,0)*VLOOKUP($Z$2,DALYs!$A$2:$MW$40,'Intervention list'!CW$195+1,0)</f>
        <v>0</v>
      </c>
      <c r="CX70" s="0" t="n">
        <f aca="false">IF(ISNUMBER(FIND(CX$1,$D70))=$AO$1,1,0)*VLOOKUP($Z$2,DALYs!$A$2:$MW$40,'Intervention list'!CX$195+1,0)</f>
        <v>0</v>
      </c>
      <c r="CY70" s="0" t="n">
        <f aca="false">IF(ISNUMBER(FIND(CY$1,$D70))=$AO$1,1,0)*VLOOKUP($Z$2,DALYs!$A$2:$MW$40,'Intervention list'!CY$195+1,0)</f>
        <v>0</v>
      </c>
      <c r="CZ70" s="0" t="n">
        <f aca="false">IF(ISNUMBER(FIND(CZ$1,$D70))=$AO$1,1,0)*VLOOKUP($Z$2,DALYs!$A$2:$MW$40,'Intervention list'!CZ$195+1,0)</f>
        <v>0</v>
      </c>
      <c r="DA70" s="0" t="n">
        <f aca="false">IF(ISNUMBER(FIND(DA$1,$D70))=$AO$1,1,0)*VLOOKUP($Z$2,DALYs!$A$2:$MW$40,'Intervention list'!DA$195+1,0)</f>
        <v>0</v>
      </c>
      <c r="DB70" s="0" t="n">
        <f aca="false">IF(ISNUMBER(FIND(DB$1,$D70))=$AO$1,1,0)*VLOOKUP($Z$2,DALYs!$A$2:$MW$40,'Intervention list'!DB$195+1,0)</f>
        <v>0</v>
      </c>
      <c r="DC70" s="0" t="n">
        <f aca="false">IF(ISNUMBER(FIND(DC$1,$D70))=$AO$1,1,0)*VLOOKUP($Z$2,DALYs!$A$2:$MW$40,'Intervention list'!DC$195+1,0)</f>
        <v>0</v>
      </c>
      <c r="DD70" s="0" t="n">
        <f aca="false">IF(ISNUMBER(FIND(DD$1,$D70))=$AO$1,1,0)*VLOOKUP($Z$2,DALYs!$A$2:$MW$40,'Intervention list'!DD$195+1,0)</f>
        <v>0</v>
      </c>
      <c r="DE70" s="0" t="n">
        <f aca="false">IF(ISNUMBER(FIND(DE$1,$D70))=$AO$1,1,0)*VLOOKUP($Z$2,DALYs!$A$2:$MW$40,'Intervention list'!DE$195+1,0)</f>
        <v>0</v>
      </c>
      <c r="DF70" s="0" t="n">
        <f aca="false">IF(ISNUMBER(FIND(DF$1,$D70))=$AO$1,1,0)*VLOOKUP($Z$2,DALYs!$A$2:$MW$40,'Intervention list'!DF$195+1,0)</f>
        <v>0</v>
      </c>
      <c r="DG70" s="0" t="n">
        <f aca="false">IF(ISNUMBER(FIND(DG$1,$D70))=$AO$1,1,0)*VLOOKUP($Z$2,DALYs!$A$2:$MW$40,'Intervention list'!DG$195+1,0)</f>
        <v>0</v>
      </c>
      <c r="DH70" s="0" t="n">
        <f aca="false">IF(ISNUMBER(FIND(DH$1,$D70))=$AO$1,1,0)*VLOOKUP($Z$2,DALYs!$A$2:$MW$40,'Intervention list'!DH$195+1,0)</f>
        <v>0</v>
      </c>
      <c r="DI70" s="0" t="n">
        <f aca="false">IF(ISNUMBER(FIND(DI$1,$D70))=$AO$1,1,0)*VLOOKUP($Z$2,DALYs!$A$2:$MW$40,'Intervention list'!DI$195+1,0)</f>
        <v>0</v>
      </c>
      <c r="DJ70" s="0" t="n">
        <f aca="false">IF(ISNUMBER(FIND(DJ$1,$D70))=$AO$1,1,0)*VLOOKUP($Z$2,DALYs!$A$2:$MW$40,'Intervention list'!DJ$195+1,0)</f>
        <v>0</v>
      </c>
      <c r="DK70" s="0" t="n">
        <f aca="false">IF(ISNUMBER(FIND(DK$1,$D70))=$AO$1,1,0)*VLOOKUP($Z$2,DALYs!$A$2:$MW$40,'Intervention list'!DK$195+1,0)</f>
        <v>0</v>
      </c>
      <c r="DL70" s="0" t="n">
        <f aca="false">IF(ISNUMBER(FIND(DL$1,$D70))=$AO$1,1,0)*VLOOKUP($Z$2,DALYs!$A$2:$MW$40,'Intervention list'!DL$195+1,0)</f>
        <v>0</v>
      </c>
      <c r="DM70" s="0" t="n">
        <f aca="false">IF(ISNUMBER(FIND(DM$1,$D70))=$AO$1,1,0)*VLOOKUP($Z$2,DALYs!$A$2:$MW$40,'Intervention list'!DM$195+1,0)</f>
        <v>0</v>
      </c>
      <c r="DN70" s="0" t="n">
        <f aca="false">IF(ISNUMBER(FIND(DN$1,$D70))=$AO$1,1,0)*VLOOKUP($Z$2,DALYs!$A$2:$MW$40,'Intervention list'!DN$195+1,0)</f>
        <v>0</v>
      </c>
      <c r="DO70" s="0" t="n">
        <f aca="false">IF(ISNUMBER(FIND(DO$1,$D70))=$AO$1,1,0)*VLOOKUP($Z$2,DALYs!$A$2:$MW$40,'Intervention list'!DO$195+1,0)</f>
        <v>0</v>
      </c>
      <c r="DP70" s="0" t="n">
        <f aca="false">IF(ISNUMBER(FIND(DP$1,$D70))=$AO$1,1,0)*VLOOKUP($Z$2,DALYs!$A$2:$MW$40,'Intervention list'!DP$195+1,0)</f>
        <v>0</v>
      </c>
      <c r="DQ70" s="0" t="n">
        <f aca="false">IF(ISNUMBER(FIND(DQ$1,$D70))=$AO$1,1,0)*VLOOKUP($Z$2,DALYs!$A$2:$MW$40,'Intervention list'!DQ$195+1,0)</f>
        <v>0</v>
      </c>
      <c r="DR70" s="0" t="n">
        <f aca="false">IF(ISNUMBER(FIND(DR$1,$D70))=$AO$1,1,0)*VLOOKUP($Z$2,DALYs!$A$2:$MW$40,'Intervention list'!DR$195+1,0)</f>
        <v>0</v>
      </c>
      <c r="DS70" s="0" t="n">
        <f aca="false">IF(ISNUMBER(FIND(DS$1,$D70))=$AO$1,1,0)*VLOOKUP($Z$2,DALYs!$A$2:$MW$40,'Intervention list'!DS$195+1,0)</f>
        <v>0</v>
      </c>
      <c r="DT70" s="0" t="n">
        <f aca="false">IF(ISNUMBER(FIND(DT$1,$D70))=$AO$1,1,0)*VLOOKUP($Z$2,DALYs!$A$2:$MW$40,'Intervention list'!DT$195+1,0)</f>
        <v>0</v>
      </c>
      <c r="DU70" s="0" t="n">
        <f aca="false">IF(ISNUMBER(FIND(DU$1,$D70))=$AO$1,1,0)*VLOOKUP($Z$2,DALYs!$A$2:$MW$40,'Intervention list'!DU$195+1,0)</f>
        <v>0</v>
      </c>
      <c r="DV70" s="0" t="n">
        <f aca="false">IF(ISNUMBER(FIND(DV$1,$D70))=$AO$1,1,0)*VLOOKUP($Z$2,DALYs!$A$2:$MW$40,'Intervention list'!DV$195+1,0)</f>
        <v>0</v>
      </c>
      <c r="DW70" s="0" t="n">
        <f aca="false">IF(ISNUMBER(FIND(DW$1,$D70))=$AO$1,1,0)*VLOOKUP($Z$2,DALYs!$A$2:$MW$40,'Intervention list'!DW$195+1,0)</f>
        <v>0</v>
      </c>
      <c r="DX70" s="0" t="n">
        <f aca="false">IF(ISNUMBER(FIND(DX$1,$D70))=$AO$1,1,0)*VLOOKUP($Z$2,DALYs!$A$2:$MW$40,'Intervention list'!DX$195+1,0)</f>
        <v>0</v>
      </c>
      <c r="DY70" s="0" t="n">
        <f aca="false">IF(ISNUMBER(FIND(DY$1,$D70))=$AO$1,1,0)*VLOOKUP($Z$2,DALYs!$A$2:$MW$40,'Intervention list'!DY$195+1,0)</f>
        <v>0</v>
      </c>
      <c r="DZ70" s="0" t="n">
        <f aca="false">IF(ISNUMBER(FIND(DZ$1,$D70))=$AO$1,1,0)*VLOOKUP($Z$2,DALYs!$A$2:$MW$40,'Intervention list'!DZ$195+1,0)</f>
        <v>0</v>
      </c>
      <c r="EA70" s="0" t="n">
        <f aca="false">IF(ISNUMBER(FIND(EA$1,$D70))=$AO$1,1,0)*VLOOKUP($Z$2,DALYs!$A$2:$MW$40,'Intervention list'!EA$195+1,0)</f>
        <v>0</v>
      </c>
      <c r="EB70" s="0" t="n">
        <f aca="false">IF(ISNUMBER(FIND(EB$1,$D70))=$AO$1,1,0)*VLOOKUP($Z$2,DALYs!$A$2:$MW$40,'Intervention list'!EB$195+1,0)</f>
        <v>0</v>
      </c>
      <c r="EC70" s="0" t="n">
        <f aca="false">IF(ISNUMBER(FIND(EC$1,$D70))=$AO$1,1,0)*VLOOKUP($Z$2,DALYs!$A$2:$MW$40,'Intervention list'!EC$195+1,0)</f>
        <v>0</v>
      </c>
      <c r="ED70" s="0" t="n">
        <f aca="false">IF(ISNUMBER(FIND(ED$1,$D70))=$AO$1,1,0)*VLOOKUP($Z$2,DALYs!$A$2:$MW$40,'Intervention list'!ED$195+1,0)</f>
        <v>0</v>
      </c>
      <c r="EE70" s="0" t="n">
        <f aca="false">IF(ISNUMBER(FIND(EE$1,$D70))=$AO$1,1,0)*VLOOKUP($Z$2,DALYs!$A$2:$MW$40,'Intervention list'!EE$195+1,0)</f>
        <v>0</v>
      </c>
      <c r="EF70" s="0" t="n">
        <f aca="false">IF(ISNUMBER(FIND(EF$1,$D70))=$AO$1,1,0)*VLOOKUP($Z$2,DALYs!$A$2:$MW$40,'Intervention list'!EF$195+1,0)</f>
        <v>0</v>
      </c>
      <c r="EG70" s="0" t="n">
        <f aca="false">IF(ISNUMBER(FIND(EG$1,$D70))=$AO$1,1,0)*VLOOKUP($Z$2,DALYs!$A$2:$MW$40,'Intervention list'!EG$195+1,0)</f>
        <v>0</v>
      </c>
      <c r="EH70" s="0" t="n">
        <f aca="false">IF(ISNUMBER(FIND(EH$1,$D70))=$AO$1,1,0)*VLOOKUP($Z$2,DALYs!$A$2:$MW$40,'Intervention list'!EH$195+1,0)</f>
        <v>0</v>
      </c>
      <c r="EI70" s="0" t="n">
        <f aca="false">IF(ISNUMBER(FIND(EI$1,$D70))=$AO$1,1,0)*VLOOKUP($Z$2,DALYs!$A$2:$MW$40,'Intervention list'!EI$195+1,0)</f>
        <v>0</v>
      </c>
      <c r="EJ70" s="0" t="n">
        <f aca="false">IF(ISNUMBER(FIND(EJ$1,$D70))=$AO$1,1,0)*VLOOKUP($Z$2,DALYs!$A$2:$MW$40,'Intervention list'!EJ$195+1,0)</f>
        <v>0</v>
      </c>
      <c r="EK70" s="0" t="n">
        <f aca="false">IF(ISNUMBER(FIND(EK$1,$D70))=$AO$1,1,0)*VLOOKUP($Z$2,DALYs!$A$2:$MW$40,'Intervention list'!EK$195+1,0)</f>
        <v>0</v>
      </c>
      <c r="EL70" s="0" t="n">
        <f aca="false">IF(ISNUMBER(FIND(EL$1,$D70))=$AO$1,1,0)*VLOOKUP($Z$2,DALYs!$A$2:$MW$40,'Intervention list'!EL$195+1,0)</f>
        <v>0</v>
      </c>
      <c r="EM70" s="0" t="n">
        <f aca="false">IF(ISNUMBER(FIND(EM$1,$D70))=$AO$1,1,0)*VLOOKUP($Z$2,DALYs!$A$2:$MW$40,'Intervention list'!EM$195+1,0)</f>
        <v>0</v>
      </c>
      <c r="EN70" s="0" t="n">
        <f aca="false">IF(ISNUMBER(FIND(EN$1,$D70))=$AO$1,1,0)*VLOOKUP($Z$2,DALYs!$A$2:$MW$40,'Intervention list'!EN$195+1,0)</f>
        <v>0</v>
      </c>
      <c r="EO70" s="0" t="n">
        <f aca="false">IF(ISNUMBER(FIND(EO$1,$D70))=$AO$1,1,0)*VLOOKUP($Z$2,DALYs!$A$2:$MW$40,'Intervention list'!EO$195+1,0)</f>
        <v>0</v>
      </c>
      <c r="EP70" s="0" t="n">
        <f aca="false">IF(ISNUMBER(FIND(EP$1,$D70))=$AO$1,1,0)*VLOOKUP($Z$2,DALYs!$A$2:$MW$40,'Intervention list'!EP$195+1,0)</f>
        <v>0</v>
      </c>
      <c r="EQ70" s="0" t="n">
        <f aca="false">IF(ISNUMBER(FIND(EQ$1,$D70))=$AO$1,1,0)*VLOOKUP($Z$2,DALYs!$A$2:$MW$40,'Intervention list'!EQ$195+1,0)</f>
        <v>0</v>
      </c>
      <c r="ER70" s="0" t="n">
        <f aca="false">IF(ISNUMBER(FIND(ER$1,$D70))=$AO$1,1,0)*VLOOKUP($Z$2,DALYs!$A$2:$MW$40,'Intervention list'!ER$195+1,0)</f>
        <v>0</v>
      </c>
      <c r="ES70" s="0" t="n">
        <f aca="false">IF(ISNUMBER(FIND(ES$1,$D70))=$AO$1,1,0)*VLOOKUP($Z$2,DALYs!$A$2:$MW$40,'Intervention list'!ES$195+1,0)</f>
        <v>0</v>
      </c>
      <c r="ET70" s="0" t="n">
        <f aca="false">IF(ISNUMBER(FIND(ET$1,$D70))=$AO$1,1,0)*VLOOKUP($Z$2,DALYs!$A$2:$MW$40,'Intervention list'!ET$195+1,0)</f>
        <v>0</v>
      </c>
      <c r="EU70" s="0" t="n">
        <f aca="false">IF(ISNUMBER(FIND(EU$1,$D70))=$AO$1,1,0)*VLOOKUP($Z$2,DALYs!$A$2:$MW$40,'Intervention list'!EU$195+1,0)</f>
        <v>0</v>
      </c>
      <c r="EV70" s="0" t="n">
        <f aca="false">IF(ISNUMBER(FIND(EV$1,$D70))=$AO$1,1,0)*VLOOKUP($Z$2,DALYs!$A$2:$MW$40,'Intervention list'!EV$195+1,0)</f>
        <v>0</v>
      </c>
      <c r="EW70" s="0" t="n">
        <f aca="false">IF(ISNUMBER(FIND(EW$1,$D70))=$AO$1,1,0)*VLOOKUP($Z$2,DALYs!$A$2:$MW$40,'Intervention list'!EW$195+1,0)</f>
        <v>0</v>
      </c>
      <c r="EX70" s="0" t="n">
        <f aca="false">IF(ISNUMBER(FIND(EX$1,$D70))=$AO$1,1,0)*VLOOKUP($Z$2,DALYs!$A$2:$MW$40,'Intervention list'!EX$195+1,0)</f>
        <v>0</v>
      </c>
      <c r="EY70" s="0" t="n">
        <f aca="false">IF(ISNUMBER(FIND(EY$1,$D70))=$AO$1,1,0)*VLOOKUP($Z$2,DALYs!$A$2:$MW$40,'Intervention list'!EY$195+1,0)</f>
        <v>0</v>
      </c>
      <c r="EZ70" s="0" t="n">
        <f aca="false">IF(ISNUMBER(FIND(EZ$1,$D70))=$AO$1,1,0)*VLOOKUP($Z$2,DALYs!$A$2:$MW$40,'Intervention list'!EZ$195+1,0)</f>
        <v>0</v>
      </c>
      <c r="FA70" s="0" t="n">
        <f aca="false">IF(ISNUMBER(FIND(FA$1,$D70))=$AO$1,1,0)*VLOOKUP($Z$2,DALYs!$A$2:$MW$40,'Intervention list'!FA$195+1,0)</f>
        <v>0</v>
      </c>
      <c r="FB70" s="0" t="n">
        <f aca="false">IF(ISNUMBER(FIND(FB$1,$D70))=$AO$1,1,0)*VLOOKUP($Z$2,DALYs!$A$2:$MW$40,'Intervention list'!FB$195+1,0)</f>
        <v>0</v>
      </c>
      <c r="FC70" s="0" t="n">
        <f aca="false">IF(ISNUMBER(FIND(FC$1,$D70))=$AO$1,1,0)*VLOOKUP($Z$2,DALYs!$A$2:$MW$40,'Intervention list'!FC$195+1,0)</f>
        <v>0</v>
      </c>
      <c r="FD70" s="0" t="n">
        <f aca="false">IF(ISNUMBER(FIND(FD$1,$D70))=$AO$1,1,0)*VLOOKUP($Z$2,DALYs!$A$2:$MW$40,'Intervention list'!FD$195+1,0)</f>
        <v>0</v>
      </c>
      <c r="FE70" s="0" t="n">
        <f aca="false">IF(ISNUMBER(FIND(FE$1,$D70))=$AO$1,1,0)*VLOOKUP($Z$2,DALYs!$A$2:$MW$40,'Intervention list'!FE$195+1,0)</f>
        <v>0</v>
      </c>
      <c r="FF70" s="0" t="n">
        <f aca="false">IF(ISNUMBER(FIND(FF$1,$D70))=$AO$1,1,0)*VLOOKUP($Z$2,DALYs!$A$2:$MW$40,'Intervention list'!FF$195+1,0)</f>
        <v>0</v>
      </c>
      <c r="FG70" s="0" t="n">
        <f aca="false">IF(ISNUMBER(FIND(FG$1,$D70))=$AO$1,1,0)*VLOOKUP($Z$2,DALYs!$A$2:$MW$40,'Intervention list'!FG$195+1,0)</f>
        <v>0</v>
      </c>
      <c r="FH70" s="0" t="n">
        <f aca="false">IF(ISNUMBER(FIND(FH$1,$D70))=$AO$1,1,0)*VLOOKUP($Z$2,DALYs!$A$2:$MW$40,'Intervention list'!FH$195+1,0)</f>
        <v>0</v>
      </c>
      <c r="FI70" s="0" t="n">
        <f aca="false">IF(ISNUMBER(FIND(FI$1,$D70))=$AO$1,1,0)*VLOOKUP($Z$2,DALYs!$A$2:$MW$40,'Intervention list'!FI$195+1,0)</f>
        <v>0</v>
      </c>
      <c r="FJ70" s="0" t="n">
        <f aca="false">IF(ISNUMBER(FIND(FJ$1,$D70))=$AO$1,1,0)*VLOOKUP($Z$2,DALYs!$A$2:$MW$40,'Intervention list'!FJ$195+1,0)</f>
        <v>0</v>
      </c>
      <c r="FK70" s="0" t="n">
        <f aca="false">IF(ISNUMBER(FIND(FK$1,$D70))=$AO$1,1,0)*VLOOKUP($Z$2,DALYs!$A$2:$MW$40,'Intervention list'!FK$195+1,0)</f>
        <v>0</v>
      </c>
      <c r="FL70" s="0" t="n">
        <f aca="false">IF(ISNUMBER(FIND(FL$1,$D70))=$AO$1,1,0)*VLOOKUP($Z$2,DALYs!$A$2:$MW$40,'Intervention list'!FL$195+1,0)</f>
        <v>0</v>
      </c>
      <c r="FM70" s="0" t="n">
        <f aca="false">IF(ISNUMBER(FIND(FM$1,$D70))=$AO$1,1,0)*VLOOKUP($Z$2,DALYs!$A$2:$MW$40,'Intervention list'!FM$195+1,0)</f>
        <v>0</v>
      </c>
      <c r="FN70" s="0" t="n">
        <f aca="false">IF(ISNUMBER(FIND(FN$1,$D70))=$AO$1,1,0)*VLOOKUP($Z$2,DALYs!$A$2:$MW$40,'Intervention list'!FN$195+1,0)</f>
        <v>0</v>
      </c>
      <c r="FO70" s="0" t="n">
        <f aca="false">IF(ISNUMBER(FIND(FO$1,$D70))=$AO$1,1,0)*VLOOKUP($Z$2,DALYs!$A$2:$MW$40,'Intervention list'!FO$195+1,0)</f>
        <v>0</v>
      </c>
      <c r="FP70" s="0" t="n">
        <f aca="false">IF(ISNUMBER(FIND(FP$1,$D70))=$AO$1,1,0)*VLOOKUP($Z$2,DALYs!$A$2:$MW$40,'Intervention list'!FP$195+1,0)</f>
        <v>0</v>
      </c>
      <c r="FQ70" s="0" t="n">
        <f aca="false">IF(ISNUMBER(FIND(FQ$1,$D70))=$AO$1,1,0)*VLOOKUP($Z$2,DALYs!$A$2:$MW$40,'Intervention list'!FQ$195+1,0)</f>
        <v>0</v>
      </c>
      <c r="FR70" s="0" t="n">
        <f aca="false">IF(ISNUMBER(FIND(FR$1,$D70))=$AO$1,1,0)*VLOOKUP($Z$2,DALYs!$A$2:$MW$40,'Intervention list'!FR$195+1,0)</f>
        <v>0</v>
      </c>
      <c r="FS70" s="0" t="n">
        <f aca="false">IF(ISNUMBER(FIND(FS$1,$D70))=$AO$1,1,0)*VLOOKUP($Z$2,DALYs!$A$2:$MW$40,'Intervention list'!FS$195+1,0)</f>
        <v>0</v>
      </c>
      <c r="FT70" s="0" t="n">
        <f aca="false">IF(ISNUMBER(FIND(FT$1,$D70))=$AO$1,1,0)*VLOOKUP($Z$2,DALYs!$A$2:$MW$40,'Intervention list'!FT$195+1,0)</f>
        <v>0</v>
      </c>
      <c r="FU70" s="0" t="n">
        <f aca="false">IF(ISNUMBER(FIND(FU$1,$D70))=$AO$1,1,0)*VLOOKUP($Z$2,DALYs!$A$2:$MW$40,'Intervention list'!FU$195+1,0)</f>
        <v>0</v>
      </c>
      <c r="FV70" s="0" t="n">
        <f aca="false">IF(ISNUMBER(FIND(FV$1,$D70))=$AO$1,1,0)*VLOOKUP($Z$2,DALYs!$A$2:$MW$40,'Intervention list'!FV$195+1,0)</f>
        <v>0</v>
      </c>
      <c r="FW70" s="0" t="n">
        <f aca="false">IF(ISNUMBER(FIND(FW$1,$D70))=$AO$1,1,0)*VLOOKUP($Z$2,DALYs!$A$2:$MW$40,'Intervention list'!FW$195+1,0)</f>
        <v>0</v>
      </c>
      <c r="FX70" s="0" t="n">
        <f aca="false">IF(ISNUMBER(FIND(FX$1,$D70))=$AO$1,1,0)*VLOOKUP($Z$2,DALYs!$A$2:$MW$40,'Intervention list'!FX$195+1,0)</f>
        <v>0</v>
      </c>
      <c r="FY70" s="0" t="n">
        <f aca="false">IF(ISNUMBER(FIND(FY$1,$D70))=$AO$1,1,0)*VLOOKUP($Z$2,DALYs!$A$2:$MW$40,'Intervention list'!FY$195+1,0)</f>
        <v>0</v>
      </c>
      <c r="FZ70" s="0" t="n">
        <f aca="false">IF(ISNUMBER(FIND(FZ$1,$D70))=$AO$1,1,0)*VLOOKUP($Z$2,DALYs!$A$2:$MW$40,'Intervention list'!FZ$195+1,0)</f>
        <v>0</v>
      </c>
      <c r="GA70" s="0" t="n">
        <f aca="false">IF(ISNUMBER(FIND(GA$1,$D70))=$AO$1,1,0)*VLOOKUP($Z$2,DALYs!$A$2:$MW$40,'Intervention list'!GA$195+1,0)</f>
        <v>0</v>
      </c>
      <c r="GB70" s="0" t="n">
        <f aca="false">IF(ISNUMBER(FIND(GB$1,$D70))=$AO$1,1,0)*VLOOKUP($Z$2,DALYs!$A$2:$MW$40,'Intervention list'!GB$195+1,0)</f>
        <v>0</v>
      </c>
      <c r="GC70" s="0" t="n">
        <f aca="false">IF(ISNUMBER(FIND(GC$1,$D70))=$AO$1,1,0)*VLOOKUP($Z$2,DALYs!$A$2:$MW$40,'Intervention list'!GC$195+1,0)</f>
        <v>0</v>
      </c>
      <c r="GD70" s="0" t="n">
        <f aca="false">IF(ISNUMBER(FIND(GD$1,$D70))=$AO$1,1,0)*VLOOKUP($Z$2,DALYs!$A$2:$MW$40,'Intervention list'!GD$195+1,0)</f>
        <v>0</v>
      </c>
      <c r="GE70" s="0" t="n">
        <f aca="false">IF(ISNUMBER(FIND(GE$1,$D70))=$AO$1,1,0)*VLOOKUP($Z$2,DALYs!$A$2:$MW$40,'Intervention list'!GE$195+1,0)</f>
        <v>0</v>
      </c>
      <c r="GF70" s="0" t="n">
        <f aca="false">IF(ISNUMBER(FIND(GF$1,$D70))=$AO$1,1,0)*VLOOKUP($Z$2,DALYs!$A$2:$MW$40,'Intervention list'!GF$195+1,0)</f>
        <v>0</v>
      </c>
      <c r="GG70" s="0" t="n">
        <f aca="false">IF(ISNUMBER(FIND(GG$1,$D70))=$AO$1,1,0)*VLOOKUP($Z$2,DALYs!$A$2:$MW$40,'Intervention list'!GG$195+1,0)</f>
        <v>0</v>
      </c>
      <c r="GH70" s="0" t="n">
        <f aca="false">IF(ISNUMBER(FIND(GH$1,$D70))=$AO$1,1,0)*VLOOKUP($Z$2,DALYs!$A$2:$MW$40,'Intervention list'!GH$195+1,0)</f>
        <v>0</v>
      </c>
      <c r="GI70" s="0" t="n">
        <f aca="false">IF(ISNUMBER(FIND(GI$1,$D70))=$AO$1,1,0)*VLOOKUP($Z$2,DALYs!$A$2:$MW$40,'Intervention list'!GI$195+1,0)</f>
        <v>0</v>
      </c>
      <c r="GJ70" s="0" t="n">
        <f aca="false">IF(ISNUMBER(FIND(GJ$1,$D70))=$AO$1,1,0)*VLOOKUP($Z$2,DALYs!$A$2:$MW$40,'Intervention list'!GJ$195+1,0)</f>
        <v>0</v>
      </c>
      <c r="GK70" s="0" t="n">
        <f aca="false">IF(ISNUMBER(FIND(GK$1,$D70))=$AO$1,1,0)*VLOOKUP($Z$2,DALYs!$A$2:$MW$40,'Intervention list'!GK$195+1,0)</f>
        <v>0</v>
      </c>
      <c r="GL70" s="0" t="n">
        <f aca="false">IF(ISNUMBER(FIND(GL$1,$D70))=$AO$1,1,0)*VLOOKUP($Z$2,DALYs!$A$2:$MW$40,'Intervention list'!GL$195+1,0)</f>
        <v>0</v>
      </c>
      <c r="GM70" s="0" t="n">
        <f aca="false">IF(ISNUMBER(FIND(GM$1,$D70))=$AO$1,1,0)*VLOOKUP($Z$2,DALYs!$A$2:$MW$40,'Intervention list'!GM$195+1,0)</f>
        <v>0</v>
      </c>
      <c r="GN70" s="0" t="n">
        <f aca="false">IF(ISNUMBER(FIND(GN$1,$D70))=$AO$1,1,0)*VLOOKUP($Z$2,DALYs!$A$2:$MW$40,'Intervention list'!GN$195+1,0)</f>
        <v>0</v>
      </c>
      <c r="GO70" s="0" t="n">
        <f aca="false">IF(ISNUMBER(FIND(GO$1,$D70))=$AO$1,1,0)*VLOOKUP($Z$2,DALYs!$A$2:$MW$40,'Intervention list'!GO$195+1,0)</f>
        <v>0</v>
      </c>
      <c r="GP70" s="0" t="n">
        <f aca="false">IF(ISNUMBER(FIND(GP$1,$D70))=$AO$1,1,0)*VLOOKUP($Z$2,DALYs!$A$2:$MW$40,'Intervention list'!GP$195+1,0)</f>
        <v>0</v>
      </c>
      <c r="GQ70" s="0" t="n">
        <f aca="false">IF(ISNUMBER(FIND(GQ$1,$D70))=$AO$1,1,0)*VLOOKUP($Z$2,DALYs!$A$2:$MW$40,'Intervention list'!GQ$195+1,0)</f>
        <v>0</v>
      </c>
      <c r="GR70" s="0" t="n">
        <f aca="false">IF(ISNUMBER(FIND(GR$1,$D70))=$AO$1,1,0)*VLOOKUP($Z$2,DALYs!$A$2:$MW$40,'Intervention list'!GR$195+1,0)</f>
        <v>0</v>
      </c>
      <c r="GS70" s="0" t="n">
        <f aca="false">IF(ISNUMBER(FIND(GS$1,$D70))=$AO$1,1,0)*VLOOKUP($Z$2,DALYs!$A$2:$MW$40,'Intervention list'!GS$195+1,0)</f>
        <v>0</v>
      </c>
      <c r="GT70" s="0" t="n">
        <f aca="false">IF(ISNUMBER(FIND(GT$1,$D70))=$AO$1,1,0)*VLOOKUP($Z$2,DALYs!$A$2:$MW$40,'Intervention list'!GT$195+1,0)</f>
        <v>0</v>
      </c>
      <c r="GU70" s="0" t="n">
        <f aca="false">IF(ISNUMBER(FIND(GU$1,$D70))=$AO$1,1,0)*VLOOKUP($Z$2,DALYs!$A$2:$MW$40,'Intervention list'!GU$195+1,0)</f>
        <v>0</v>
      </c>
      <c r="GV70" s="0" t="n">
        <f aca="false">IF(ISNUMBER(FIND(GV$1,$D70))=$AO$1,1,0)*VLOOKUP($Z$2,DALYs!$A$2:$MW$40,'Intervention list'!GV$195+1,0)</f>
        <v>0</v>
      </c>
      <c r="GW70" s="0" t="n">
        <f aca="false">IF(ISNUMBER(FIND(GW$1,$D70))=$AO$1,1,0)*VLOOKUP($Z$2,DALYs!$A$2:$MW$40,'Intervention list'!GW$195+1,0)</f>
        <v>0</v>
      </c>
      <c r="GX70" s="0" t="n">
        <f aca="false">IF(ISNUMBER(FIND(GX$1,$D70))=$AO$1,1,0)*VLOOKUP($Z$2,DALYs!$A$2:$MW$40,'Intervention list'!GX$195+1,0)</f>
        <v>0</v>
      </c>
      <c r="GY70" s="0" t="n">
        <f aca="false">IF(ISNUMBER(FIND(GY$1,$D70))=$AO$1,1,0)*VLOOKUP($Z$2,DALYs!$A$2:$MW$40,'Intervention list'!GY$195+1,0)</f>
        <v>0</v>
      </c>
      <c r="GZ70" s="0" t="n">
        <f aca="false">IF(ISNUMBER(FIND(GZ$1,$D70))=$AO$1,1,0)*VLOOKUP($Z$2,DALYs!$A$2:$MW$40,'Intervention list'!GZ$195+1,0)</f>
        <v>0</v>
      </c>
      <c r="HA70" s="0" t="n">
        <f aca="false">IF(ISNUMBER(FIND(HA$1,$D70))=$AO$1,1,0)*VLOOKUP($Z$2,DALYs!$A$2:$MW$40,'Intervention list'!HA$195+1,0)</f>
        <v>0</v>
      </c>
      <c r="HB70" s="0" t="n">
        <f aca="false">IF(ISNUMBER(FIND(HB$1,$D70))=$AO$1,1,0)*VLOOKUP($Z$2,DALYs!$A$2:$MW$40,'Intervention list'!HB$195+1,0)</f>
        <v>0</v>
      </c>
      <c r="HC70" s="0" t="n">
        <f aca="false">IF(ISNUMBER(FIND(HC$1,$D70))=$AO$1,1,0)*VLOOKUP($Z$2,DALYs!$A$2:$MW$40,'Intervention list'!HC$195+1,0)</f>
        <v>0</v>
      </c>
      <c r="HD70" s="0" t="n">
        <f aca="false">IF(ISNUMBER(FIND(HD$1,$D70))=$AO$1,1,0)*VLOOKUP($Z$2,DALYs!$A$2:$MW$40,'Intervention list'!HD$195+1,0)</f>
        <v>0</v>
      </c>
      <c r="HE70" s="0" t="n">
        <f aca="false">IF(ISNUMBER(FIND(HE$1,$D70))=$AO$1,1,0)*VLOOKUP($Z$2,DALYs!$A$2:$MW$40,'Intervention list'!HE$195+1,0)</f>
        <v>0</v>
      </c>
      <c r="HF70" s="0" t="n">
        <f aca="false">IF(ISNUMBER(FIND(HF$1,$D70))=$AO$1,1,0)*VLOOKUP($Z$2,DALYs!$A$2:$MW$40,'Intervention list'!HF$195+1,0)</f>
        <v>0</v>
      </c>
      <c r="HG70" s="0" t="n">
        <f aca="false">IF(ISNUMBER(FIND(HG$1,$D70))=$AO$1,1,0)*VLOOKUP($Z$2,DALYs!$A$2:$MW$40,'Intervention list'!HG$195+1,0)</f>
        <v>0</v>
      </c>
      <c r="HH70" s="0" t="n">
        <f aca="false">IF(ISNUMBER(FIND(HH$1,$D70))=$AO$1,1,0)*VLOOKUP($Z$2,DALYs!$A$2:$MW$40,'Intervention list'!HH$195+1,0)</f>
        <v>0</v>
      </c>
      <c r="HI70" s="0" t="n">
        <f aca="false">IF(ISNUMBER(FIND(HI$1,$D70))=$AO$1,1,0)*VLOOKUP($Z$2,DALYs!$A$2:$MW$40,'Intervention list'!HI$195+1,0)</f>
        <v>0</v>
      </c>
      <c r="HJ70" s="0" t="n">
        <f aca="false">IF(ISNUMBER(FIND(HJ$1,$D70))=$AO$1,1,0)*VLOOKUP($Z$2,DALYs!$A$2:$MW$40,'Intervention list'!HJ$195+1,0)</f>
        <v>0</v>
      </c>
      <c r="HK70" s="0" t="n">
        <f aca="false">IF(ISNUMBER(FIND(HK$1,$D70))=$AO$1,1,0)*VLOOKUP($Z$2,DALYs!$A$2:$MW$40,'Intervention list'!HK$195+1,0)</f>
        <v>0</v>
      </c>
      <c r="HL70" s="0" t="n">
        <f aca="false">IF(ISNUMBER(FIND(HL$1,$D70))=$AO$1,1,0)*VLOOKUP($Z$2,DALYs!$A$2:$MW$40,'Intervention list'!HL$195+1,0)</f>
        <v>0</v>
      </c>
      <c r="HM70" s="0" t="n">
        <f aca="false">IF(ISNUMBER(FIND(HM$1,$D70))=$AO$1,1,0)*VLOOKUP($Z$2,DALYs!$A$2:$MW$40,'Intervention list'!HM$195+1,0)</f>
        <v>0</v>
      </c>
      <c r="HN70" s="0" t="n">
        <f aca="false">IF(ISNUMBER(FIND(HN$1,$D70))=$AO$1,1,0)*VLOOKUP($Z$2,DALYs!$A$2:$MW$40,'Intervention list'!HN$195+1,0)</f>
        <v>0</v>
      </c>
      <c r="HO70" s="0" t="n">
        <f aca="false">IF(ISNUMBER(FIND(HO$1,$D70))=$AO$1,1,0)*VLOOKUP($Z$2,DALYs!$A$2:$MW$40,'Intervention list'!HO$195+1,0)</f>
        <v>0</v>
      </c>
      <c r="HP70" s="0" t="n">
        <f aca="false">IF(ISNUMBER(FIND(HP$1,$D70))=$AO$1,1,0)*VLOOKUP($Z$2,DALYs!$A$2:$MW$40,'Intervention list'!HP$195+1,0)</f>
        <v>0</v>
      </c>
      <c r="HQ70" s="0" t="n">
        <f aca="false">IF(ISNUMBER(FIND(HQ$1,$D70))=$AO$1,1,0)*VLOOKUP($Z$2,DALYs!$A$2:$MW$40,'Intervention list'!HQ$195+1,0)</f>
        <v>0</v>
      </c>
      <c r="HR70" s="0" t="n">
        <f aca="false">IF(ISNUMBER(FIND(HR$1,$D70))=$AO$1,1,0)*VLOOKUP($Z$2,DALYs!$A$2:$MW$40,'Intervention list'!HR$195+1,0)</f>
        <v>0</v>
      </c>
      <c r="HS70" s="0" t="n">
        <f aca="false">IF(ISNUMBER(FIND(HS$1,$D70))=$AO$1,1,0)*VLOOKUP($Z$2,DALYs!$A$2:$MW$40,'Intervention list'!HS$195+1,0)</f>
        <v>0</v>
      </c>
      <c r="HT70" s="0" t="n">
        <f aca="false">IF(ISNUMBER(FIND(HT$1,$D70))=$AO$1,1,0)*VLOOKUP($Z$2,DALYs!$A$2:$MW$40,'Intervention list'!HT$195+1,0)</f>
        <v>0</v>
      </c>
      <c r="HU70" s="0" t="n">
        <f aca="false">IF(ISNUMBER(FIND(HU$1,$D70))=$AO$1,1,0)*VLOOKUP($Z$2,DALYs!$A$2:$MW$40,'Intervention list'!HU$195+1,0)</f>
        <v>0</v>
      </c>
      <c r="HV70" s="0" t="n">
        <f aca="false">IF(ISNUMBER(FIND(HV$1,$D70))=$AO$1,1,0)*VLOOKUP($Z$2,DALYs!$A$2:$MW$40,'Intervention list'!HV$195+1,0)</f>
        <v>0</v>
      </c>
      <c r="HW70" s="0" t="n">
        <f aca="false">IF(ISNUMBER(FIND(HW$1,$D70))=$AO$1,1,0)*VLOOKUP($Z$2,DALYs!$A$2:$MW$40,'Intervention list'!HW$195+1,0)</f>
        <v>0</v>
      </c>
      <c r="HX70" s="0" t="n">
        <f aca="false">IF(ISNUMBER(FIND(HX$1,$D70))=$AO$1,1,0)*VLOOKUP($Z$2,DALYs!$A$2:$MW$40,'Intervention list'!HX$195+1,0)</f>
        <v>0</v>
      </c>
      <c r="HY70" s="0" t="n">
        <f aca="false">IF(ISNUMBER(FIND(HY$1,$D70))=$AO$1,1,0)*VLOOKUP($Z$2,DALYs!$A$2:$MW$40,'Intervention list'!HY$195+1,0)</f>
        <v>0</v>
      </c>
      <c r="HZ70" s="0" t="n">
        <f aca="false">IF(ISNUMBER(FIND(HZ$1,$D70))=$AO$1,1,0)*VLOOKUP($Z$2,DALYs!$A$2:$MW$40,'Intervention list'!HZ$195+1,0)</f>
        <v>0</v>
      </c>
      <c r="IA70" s="0" t="n">
        <f aca="false">IF(ISNUMBER(FIND(IA$1,$D70))=$AO$1,1,0)*VLOOKUP($Z$2,DALYs!$A$2:$MW$40,'Intervention list'!IA$195+1,0)</f>
        <v>0</v>
      </c>
      <c r="IB70" s="0" t="n">
        <f aca="false">IF(ISNUMBER(FIND(IB$1,$D70))=$AO$1,1,0)*VLOOKUP($Z$2,DALYs!$A$2:$MW$40,'Intervention list'!IB$195+1,0)</f>
        <v>0</v>
      </c>
      <c r="IC70" s="0" t="n">
        <f aca="false">IF(ISNUMBER(FIND(IC$1,$D70))=$AO$1,1,0)*VLOOKUP($Z$2,DALYs!$A$2:$MW$40,'Intervention list'!IC$195+1,0)</f>
        <v>0</v>
      </c>
      <c r="ID70" s="0" t="n">
        <f aca="false">IF(ISNUMBER(FIND(ID$1,$D70))=$AO$1,1,0)*VLOOKUP($Z$2,DALYs!$A$2:$MW$40,'Intervention list'!ID$195+1,0)</f>
        <v>0</v>
      </c>
      <c r="IE70" s="0" t="n">
        <f aca="false">IF(ISNUMBER(FIND(IE$1,$D70))=$AO$1,1,0)*VLOOKUP($Z$2,DALYs!$A$2:$MW$40,'Intervention list'!IE$195+1,0)</f>
        <v>0</v>
      </c>
      <c r="IF70" s="0" t="n">
        <f aca="false">IF(ISNUMBER(FIND(IF$1,$D70))=$AO$1,1,0)*VLOOKUP($Z$2,DALYs!$A$2:$MW$40,'Intervention list'!IF$195+1,0)</f>
        <v>0</v>
      </c>
      <c r="IG70" s="0" t="n">
        <f aca="false">IF(ISNUMBER(FIND(IG$1,$D70))=$AO$1,1,0)*VLOOKUP($Z$2,DALYs!$A$2:$MW$40,'Intervention list'!IG$195+1,0)</f>
        <v>0</v>
      </c>
      <c r="IH70" s="0" t="n">
        <f aca="false">IF(ISNUMBER(FIND(IH$1,$D70))=$AO$1,1,0)*VLOOKUP($Z$2,DALYs!$A$2:$MW$40,'Intervention list'!IH$195+1,0)</f>
        <v>0</v>
      </c>
      <c r="II70" s="0" t="n">
        <f aca="false">IF(ISNUMBER(FIND(II$1,$D70))=$AO$1,1,0)*VLOOKUP($Z$2,DALYs!$A$2:$MW$40,'Intervention list'!II$195+1,0)</f>
        <v>0</v>
      </c>
      <c r="IJ70" s="0" t="n">
        <f aca="false">IF(ISNUMBER(FIND(IJ$1,$D70))=$AO$1,1,0)*VLOOKUP($Z$2,DALYs!$A$2:$MW$40,'Intervention list'!IJ$195+1,0)</f>
        <v>0</v>
      </c>
      <c r="IK70" s="0" t="n">
        <f aca="false">IF(ISNUMBER(FIND(IK$1,$D70))=$AO$1,1,0)*VLOOKUP($Z$2,DALYs!$A$2:$MW$40,'Intervention list'!IK$195+1,0)</f>
        <v>0</v>
      </c>
      <c r="IL70" s="0" t="n">
        <f aca="false">IF(ISNUMBER(FIND(IL$1,$D70))=$AO$1,1,0)*VLOOKUP($Z$2,DALYs!$A$2:$MW$40,'Intervention list'!IL$195+1,0)</f>
        <v>0</v>
      </c>
      <c r="IM70" s="0" t="n">
        <f aca="false">IF(ISNUMBER(FIND(IM$1,$D70))=$AO$1,1,0)*VLOOKUP($Z$2,DALYs!$A$2:$MW$40,'Intervention list'!IM$195+1,0)</f>
        <v>0</v>
      </c>
      <c r="IN70" s="0" t="n">
        <f aca="false">IF(ISNUMBER(FIND(IN$1,$D70))=$AO$1,1,0)*VLOOKUP($Z$2,DALYs!$A$2:$MW$40,'Intervention list'!IN$195+1,0)</f>
        <v>0</v>
      </c>
      <c r="IO70" s="0" t="n">
        <f aca="false">IF(ISNUMBER(FIND(IO$1,$D70))=$AO$1,1,0)*VLOOKUP($Z$2,DALYs!$A$2:$MW$40,'Intervention list'!IO$195+1,0)</f>
        <v>0</v>
      </c>
      <c r="IP70" s="0" t="n">
        <f aca="false">IF(ISNUMBER(FIND(IP$1,$D70))=$AO$1,1,0)*VLOOKUP($Z$2,DALYs!$A$2:$MW$40,'Intervention list'!IP$195+1,0)</f>
        <v>0</v>
      </c>
      <c r="IQ70" s="0" t="n">
        <f aca="false">IF(ISNUMBER(FIND(IQ$1,$D70))=$AO$1,1,0)*VLOOKUP($Z$2,DALYs!$A$2:$MW$40,'Intervention list'!IQ$195+1,0)</f>
        <v>0</v>
      </c>
      <c r="IR70" s="0" t="n">
        <f aca="false">IF(ISNUMBER(FIND(IR$1,$D70))=$AO$1,1,0)*VLOOKUP($Z$2,DALYs!$A$2:$MW$40,'Intervention list'!IR$195+1,0)</f>
        <v>0</v>
      </c>
      <c r="IS70" s="0" t="n">
        <f aca="false">IF(ISNUMBER(FIND(IS$1,$D70))=$AO$1,1,0)*VLOOKUP($Z$2,DALYs!$A$2:$MW$40,'Intervention list'!IS$195+1,0)</f>
        <v>0</v>
      </c>
      <c r="IT70" s="0" t="n">
        <f aca="false">IF(ISNUMBER(FIND(IT$1,$D70))=$AO$1,1,0)*VLOOKUP($Z$2,DALYs!$A$2:$MW$40,'Intervention list'!IT$195+1,0)</f>
        <v>0</v>
      </c>
      <c r="IU70" s="0" t="n">
        <f aca="false">IF(ISNUMBER(FIND(IU$1,$D70))=$AO$1,1,0)*VLOOKUP($Z$2,DALYs!$A$2:$MW$40,'Intervention list'!IU$195+1,0)</f>
        <v>0</v>
      </c>
      <c r="IV70" s="0" t="n">
        <f aca="false">IF(ISNUMBER(FIND(IV$1,$D70))=$AO$1,1,0)*VLOOKUP($Z$2,DALYs!$A$2:$MW$40,'Intervention list'!IV$195+1,0)</f>
        <v>0</v>
      </c>
      <c r="IW70" s="0" t="n">
        <f aca="false">IF(ISNUMBER(FIND(IW$1,$D70))=$AO$1,1,0)*VLOOKUP($Z$2,DALYs!$A$2:$MW$40,'Intervention list'!IW$195+1,0)</f>
        <v>0</v>
      </c>
      <c r="IX70" s="0" t="n">
        <f aca="false">IF(ISNUMBER(FIND(IX$1,$D70))=$AO$1,1,0)*VLOOKUP($Z$2,DALYs!$A$2:$MW$40,'Intervention list'!IX$195+1,0)</f>
        <v>0</v>
      </c>
      <c r="IY70" s="0" t="n">
        <f aca="false">IF(ISNUMBER(FIND(IY$1,$D70))=$AO$1,1,0)*VLOOKUP($Z$2,DALYs!$A$2:$MW$40,'Intervention list'!IY$195+1,0)</f>
        <v>0</v>
      </c>
      <c r="IZ70" s="0" t="n">
        <f aca="false">IF(ISNUMBER(FIND(IZ$1,$D70))=$AO$1,1,0)*VLOOKUP($Z$2,DALYs!$A$2:$MW$40,'Intervention list'!IZ$195+1,0)</f>
        <v>0</v>
      </c>
      <c r="JA70" s="0" t="n">
        <f aca="false">IF(ISNUMBER(FIND(JA$1,$D70))=$AO$1,1,0)*VLOOKUP($Z$2,DALYs!$A$2:$MW$40,'Intervention list'!JA$195+1,0)</f>
        <v>0</v>
      </c>
      <c r="JB70" s="0" t="n">
        <f aca="false">IF(ISNUMBER(FIND(JB$1,$D70))=$AO$1,1,0)*VLOOKUP($Z$2,DALYs!$A$2:$MW$40,'Intervention list'!JB$195+1,0)</f>
        <v>0</v>
      </c>
      <c r="JC70" s="0" t="n">
        <f aca="false">IF(ISNUMBER(FIND(JC$1,$D70))=$AO$1,1,0)*VLOOKUP($Z$2,DALYs!$A$2:$MW$40,'Intervention list'!JC$195+1,0)</f>
        <v>0</v>
      </c>
      <c r="JD70" s="0" t="n">
        <f aca="false">IF(ISNUMBER(FIND(JD$1,$D70))=$AO$1,1,0)*VLOOKUP($Z$2,DALYs!$A$2:$MW$40,'Intervention list'!JD$195+1,0)</f>
        <v>0</v>
      </c>
      <c r="JE70" s="0" t="n">
        <f aca="false">IF(ISNUMBER(FIND(JE$1,$D70))=$AO$1,1,0)*VLOOKUP($Z$2,DALYs!$A$2:$MW$40,'Intervention list'!JE$195+1,0)</f>
        <v>0</v>
      </c>
      <c r="JF70" s="0" t="n">
        <f aca="false">IF(ISNUMBER(FIND(JF$1,$D70))=$AO$1,1,0)*VLOOKUP($Z$2,DALYs!$A$2:$MW$40,'Intervention list'!JF$195+1,0)</f>
        <v>0</v>
      </c>
      <c r="JG70" s="0" t="n">
        <f aca="false">IF(ISNUMBER(FIND(JG$1,$D70))=$AO$1,1,0)*VLOOKUP($Z$2,DALYs!$A$2:$MW$40,'Intervention list'!JG$195+1,0)</f>
        <v>0</v>
      </c>
      <c r="JH70" s="0" t="n">
        <f aca="false">IF(ISNUMBER(FIND(JH$1,$D70))=$AO$1,1,0)*VLOOKUP($Z$2,DALYs!$A$2:$MW$40,'Intervention list'!JH$195+1,0)</f>
        <v>0</v>
      </c>
      <c r="JI70" s="0" t="n">
        <f aca="false">IF(ISNUMBER(FIND(JI$1,$D70))=$AO$1,1,0)*VLOOKUP($Z$2,DALYs!$A$2:$MW$40,'Intervention list'!JI$195+1,0)</f>
        <v>0</v>
      </c>
      <c r="JJ70" s="0" t="n">
        <f aca="false">IF(ISNUMBER(FIND(JJ$1,$D70))=$AO$1,1,0)*VLOOKUP($Z$2,DALYs!$A$2:$MW$40,'Intervention list'!JJ$195+1,0)</f>
        <v>0</v>
      </c>
      <c r="JK70" s="0" t="n">
        <f aca="false">IF(ISNUMBER(FIND(JK$1,$D70))=$AO$1,1,0)*VLOOKUP($Z$2,DALYs!$A$2:$MW$40,'Intervention list'!JK$195+1,0)</f>
        <v>0</v>
      </c>
      <c r="JL70" s="0" t="n">
        <f aca="false">IF(ISNUMBER(FIND(JL$1,$D70))=$AO$1,1,0)*VLOOKUP($Z$2,DALYs!$A$2:$MW$40,'Intervention list'!JL$195+1,0)</f>
        <v>0</v>
      </c>
      <c r="JM70" s="0" t="n">
        <f aca="false">IF(ISNUMBER(FIND(JM$1,$D70))=$AO$1,1,0)*VLOOKUP($Z$2,DALYs!$A$2:$MW$40,'Intervention list'!JM$195+1,0)</f>
        <v>0</v>
      </c>
      <c r="JN70" s="0" t="n">
        <f aca="false">IF(ISNUMBER(FIND(JN$1,$D70))=$AO$1,1,0)*VLOOKUP($Z$2,DALYs!$A$2:$MW$40,'Intervention list'!JN$195+1,0)</f>
        <v>0</v>
      </c>
      <c r="JO70" s="0" t="n">
        <f aca="false">IF(ISNUMBER(FIND(JO$1,$D70))=$AO$1,1,0)*VLOOKUP($Z$2,DALYs!$A$2:$MW$40,'Intervention list'!JO$195+1,0)</f>
        <v>0</v>
      </c>
      <c r="JP70" s="0" t="n">
        <f aca="false">IF(ISNUMBER(FIND(JP$1,$D70))=$AO$1,1,0)*VLOOKUP($Z$2,DALYs!$A$2:$MW$40,'Intervention list'!JP$195+1,0)</f>
        <v>0</v>
      </c>
      <c r="JQ70" s="0" t="n">
        <f aca="false">IF(ISNUMBER(FIND(JQ$1,$D70))=$AO$1,1,0)*VLOOKUP($Z$2,DALYs!$A$2:$MW$40,'Intervention list'!JQ$195+1,0)</f>
        <v>0</v>
      </c>
      <c r="JR70" s="0" t="n">
        <f aca="false">IF(ISNUMBER(FIND(JR$1,$D70))=$AO$1,1,0)*VLOOKUP($Z$2,DALYs!$A$2:$MW$40,'Intervention list'!JR$195+1,0)</f>
        <v>0</v>
      </c>
      <c r="JS70" s="0" t="n">
        <f aca="false">IF(ISNUMBER(FIND(JS$1,$D70))=$AO$1,1,0)*VLOOKUP($Z$2,DALYs!$A$2:$MW$40,'Intervention list'!JS$195+1,0)</f>
        <v>0</v>
      </c>
      <c r="JT70" s="0" t="n">
        <f aca="false">IF(ISNUMBER(FIND(JT$1,$D70))=$AO$1,1,0)*VLOOKUP($Z$2,DALYs!$A$2:$MW$40,'Intervention list'!JT$195+1,0)</f>
        <v>0</v>
      </c>
      <c r="JU70" s="0" t="n">
        <f aca="false">IF(ISNUMBER(FIND(JU$1,$D70))=$AO$1,1,0)*VLOOKUP($Z$2,DALYs!$A$2:$MW$40,'Intervention list'!JU$195+1,0)</f>
        <v>0</v>
      </c>
      <c r="JV70" s="0" t="n">
        <f aca="false">IF(ISNUMBER(FIND(JV$1,$D70))=$AO$1,1,0)*VLOOKUP($Z$2,DALYs!$A$2:$MW$40,'Intervention list'!JV$195+1,0)</f>
        <v>0</v>
      </c>
      <c r="JW70" s="0" t="n">
        <f aca="false">IF(ISNUMBER(FIND(JW$1,$D70))=$AO$1,1,0)*VLOOKUP($Z$2,DALYs!$A$2:$MW$40,'Intervention list'!JW$195+1,0)</f>
        <v>0</v>
      </c>
      <c r="JX70" s="0" t="n">
        <f aca="false">IF(ISNUMBER(FIND(JX$1,$D70))=$AO$1,1,0)*VLOOKUP($Z$2,DALYs!$A$2:$MW$40,'Intervention list'!JX$195+1,0)</f>
        <v>0</v>
      </c>
      <c r="JY70" s="0" t="n">
        <f aca="false">IF(ISNUMBER(FIND(JY$1,$D70))=$AO$1,1,0)*VLOOKUP($Z$2,DALYs!$A$2:$MW$40,'Intervention list'!JY$195+1,0)</f>
        <v>0</v>
      </c>
      <c r="JZ70" s="0" t="n">
        <f aca="false">IF(ISNUMBER(FIND(JZ$1,$D70))=$AO$1,1,0)*VLOOKUP($Z$2,DALYs!$A$2:$MW$40,'Intervention list'!JZ$195+1,0)</f>
        <v>0</v>
      </c>
      <c r="KA70" s="0" t="n">
        <f aca="false">IF(ISNUMBER(FIND(KA$1,$D70))=$AO$1,1,0)*VLOOKUP($Z$2,DALYs!$A$2:$MW$40,'Intervention list'!KA$195+1,0)</f>
        <v>0</v>
      </c>
      <c r="KB70" s="0" t="n">
        <f aca="false">IF(ISNUMBER(FIND(KB$1,$D70))=$AO$1,1,0)*VLOOKUP($Z$2,DALYs!$A$2:$MW$40,'Intervention list'!KB$195+1,0)</f>
        <v>0</v>
      </c>
      <c r="KC70" s="0" t="n">
        <f aca="false">IF(ISNUMBER(FIND(KC$1,$D70))=$AO$1,1,0)*VLOOKUP($Z$2,DALYs!$A$2:$MW$40,'Intervention list'!KC$195+1,0)</f>
        <v>0</v>
      </c>
      <c r="KD70" s="0" t="n">
        <f aca="false">IF(ISNUMBER(FIND(KD$1,$D70))=$AO$1,1,0)*VLOOKUP($Z$2,DALYs!$A$2:$MW$40,'Intervention list'!KD$195+1,0)</f>
        <v>0</v>
      </c>
      <c r="KE70" s="0" t="n">
        <f aca="false">IF(ISNUMBER(FIND(KE$1,$D70))=$AO$1,1,0)*VLOOKUP($Z$2,DALYs!$A$2:$MW$40,'Intervention list'!KE$195+1,0)</f>
        <v>0</v>
      </c>
      <c r="KF70" s="0" t="n">
        <f aca="false">IF(ISNUMBER(FIND(KF$1,$D70))=$AO$1,1,0)*VLOOKUP($Z$2,DALYs!$A$2:$MW$40,'Intervention list'!KF$195+1,0)</f>
        <v>0</v>
      </c>
      <c r="KG70" s="0" t="n">
        <f aca="false">IF(ISNUMBER(FIND(KG$1,$D70))=$AO$1,1,0)*VLOOKUP($Z$2,DALYs!$A$2:$MW$40,'Intervention list'!KG$195+1,0)</f>
        <v>0</v>
      </c>
      <c r="KH70" s="0" t="n">
        <f aca="false">IF(ISNUMBER(FIND(KH$1,$D70))=$AO$1,1,0)*VLOOKUP($Z$2,DALYs!$A$2:$MW$40,'Intervention list'!KH$195+1,0)</f>
        <v>0</v>
      </c>
      <c r="KI70" s="0" t="n">
        <f aca="false">IF(ISNUMBER(FIND(KI$1,$D70))=$AO$1,1,0)*VLOOKUP($Z$2,DALYs!$A$2:$MW$40,'Intervention list'!KI$195+1,0)</f>
        <v>0</v>
      </c>
      <c r="KJ70" s="0" t="n">
        <f aca="false">IF(ISNUMBER(FIND(KJ$1,$D70))=$AO$1,1,0)*VLOOKUP($Z$2,DALYs!$A$2:$MW$40,'Intervention list'!KJ$195+1,0)</f>
        <v>0</v>
      </c>
      <c r="KK70" s="0" t="n">
        <f aca="false">IF(ISNUMBER(FIND(KK$1,$D70))=$AO$1,1,0)*VLOOKUP($Z$2,DALYs!$A$2:$MW$40,'Intervention list'!KK$195+1,0)</f>
        <v>0</v>
      </c>
      <c r="KL70" s="0" t="n">
        <f aca="false">IF(ISNUMBER(FIND(KL$1,$D70))=$AO$1,1,0)*VLOOKUP($Z$2,DALYs!$A$2:$MW$40,'Intervention list'!KL$195+1,0)</f>
        <v>0</v>
      </c>
      <c r="KM70" s="0" t="n">
        <f aca="false">IF(ISNUMBER(FIND(KM$1,$D70))=$AO$1,1,0)*VLOOKUP($Z$2,DALYs!$A$2:$MW$40,'Intervention list'!KM$195+1,0)</f>
        <v>0</v>
      </c>
      <c r="KN70" s="0" t="n">
        <f aca="false">IF(ISNUMBER(FIND(KN$1,$D70))=$AO$1,1,0)*VLOOKUP($Z$2,DALYs!$A$2:$MW$40,'Intervention list'!KN$195+1,0)</f>
        <v>0</v>
      </c>
      <c r="KO70" s="0" t="n">
        <f aca="false">IF(ISNUMBER(FIND(KO$1,$D70))=$AO$1,1,0)*VLOOKUP($Z$2,DALYs!$A$2:$MW$40,'Intervention list'!KO$195+1,0)</f>
        <v>0</v>
      </c>
      <c r="KP70" s="0" t="n">
        <f aca="false">IF(ISNUMBER(FIND(KP$1,$D70))=$AO$1,1,0)*VLOOKUP($Z$2,DALYs!$A$2:$MW$40,'Intervention list'!KP$195+1,0)</f>
        <v>0</v>
      </c>
      <c r="KQ70" s="0" t="n">
        <f aca="false">IF(ISNUMBER(FIND(KQ$1,$D70))=$AO$1,1,0)*VLOOKUP($Z$2,DALYs!$A$2:$MW$40,'Intervention list'!KQ$195+1,0)</f>
        <v>0</v>
      </c>
      <c r="KR70" s="0" t="n">
        <f aca="false">IF(ISNUMBER(FIND(KR$1,$D70))=$AO$1,1,0)*VLOOKUP($Z$2,DALYs!$A$2:$MW$40,'Intervention list'!KR$195+1,0)</f>
        <v>0</v>
      </c>
      <c r="KS70" s="0" t="n">
        <f aca="false">IF(ISNUMBER(FIND(KS$1,$D70))=$AO$1,1,0)*VLOOKUP($Z$2,DALYs!$A$2:$MW$40,'Intervention list'!KS$195+1,0)</f>
        <v>0</v>
      </c>
      <c r="KT70" s="0" t="n">
        <f aca="false">IF(ISNUMBER(FIND(KT$1,$D70))=$AO$1,1,0)*VLOOKUP($Z$2,DALYs!$A$2:$MW$40,'Intervention list'!KT$195+1,0)</f>
        <v>0</v>
      </c>
      <c r="KU70" s="0" t="n">
        <f aca="false">IF(ISNUMBER(FIND(KU$1,$D70))=$AO$1,1,0)*VLOOKUP($Z$2,DALYs!$A$2:$MW$40,'Intervention list'!KU$195+1,0)</f>
        <v>0</v>
      </c>
      <c r="KV70" s="0" t="n">
        <f aca="false">IF(ISNUMBER(FIND(KV$1,$D70))=$AO$1,1,0)*VLOOKUP($Z$2,DALYs!$A$2:$MW$40,'Intervention list'!KV$195+1,0)</f>
        <v>0</v>
      </c>
      <c r="KW70" s="0" t="n">
        <f aca="false">IF(ISNUMBER(FIND(KW$1,$D70))=$AO$1,1,0)*VLOOKUP($Z$2,DALYs!$A$2:$MW$40,'Intervention list'!KW$195+1,0)</f>
        <v>0</v>
      </c>
      <c r="KX70" s="0" t="n">
        <f aca="false">IF(ISNUMBER(FIND(KX$1,$D70))=$AO$1,1,0)*VLOOKUP($Z$2,DALYs!$A$2:$MW$40,'Intervention list'!KX$195+1,0)</f>
        <v>0</v>
      </c>
      <c r="KY70" s="0" t="n">
        <f aca="false">IF(ISNUMBER(FIND(KY$1,$D70))=$AO$1,1,0)*VLOOKUP($Z$2,DALYs!$A$2:$MW$40,'Intervention list'!KY$195+1,0)</f>
        <v>0</v>
      </c>
      <c r="KZ70" s="0" t="n">
        <f aca="false">IF(ISNUMBER(FIND(KZ$1,$D70))=$AO$1,1,0)*VLOOKUP($Z$2,DALYs!$A$2:$MW$40,'Intervention list'!KZ$195+1,0)</f>
        <v>0</v>
      </c>
      <c r="LA70" s="0" t="n">
        <f aca="false">IF(ISNUMBER(FIND(LA$1,$D70))=$AO$1,1,0)*VLOOKUP($Z$2,DALYs!$A$2:$MW$40,'Intervention list'!LA$195+1,0)</f>
        <v>0</v>
      </c>
      <c r="LB70" s="0" t="n">
        <f aca="false">IF(ISNUMBER(FIND(LB$1,$D70))=$AO$1,1,0)*VLOOKUP($Z$2,DALYs!$A$2:$MW$40,'Intervention list'!LB$195+1,0)</f>
        <v>0</v>
      </c>
      <c r="LC70" s="0" t="n">
        <f aca="false">IF(ISNUMBER(FIND(LC$1,$D70))=$AO$1,1,0)*VLOOKUP($Z$2,DALYs!$A$2:$MW$40,'Intervention list'!LC$195+1,0)</f>
        <v>0</v>
      </c>
      <c r="LD70" s="0" t="n">
        <f aca="false">IF(ISNUMBER(FIND(LD$1,$D70))=$AO$1,1,0)*VLOOKUP($Z$2,DALYs!$A$2:$MW$40,'Intervention list'!LD$195+1,0)</f>
        <v>0</v>
      </c>
      <c r="LE70" s="0" t="n">
        <f aca="false">IF(ISNUMBER(FIND(LE$1,$D70))=$AO$1,1,0)*VLOOKUP($Z$2,DALYs!$A$2:$MW$40,'Intervention list'!LE$195+1,0)</f>
        <v>0</v>
      </c>
      <c r="LF70" s="0" t="n">
        <f aca="false">IF(ISNUMBER(FIND(LF$1,$D70))=$AO$1,1,0)*VLOOKUP($Z$2,DALYs!$A$2:$MW$40,'Intervention list'!LF$195+1,0)</f>
        <v>0</v>
      </c>
      <c r="LG70" s="0" t="n">
        <f aca="false">IF(ISNUMBER(FIND(LG$1,$D70))=$AO$1,1,0)*VLOOKUP($Z$2,DALYs!$A$2:$MW$40,'Intervention list'!LG$195+1,0)</f>
        <v>0</v>
      </c>
      <c r="LH70" s="0" t="n">
        <f aca="false">IF(ISNUMBER(FIND(LH$1,$D70))=$AO$1,1,0)*VLOOKUP($Z$2,DALYs!$A$2:$MW$40,'Intervention list'!LH$195+1,0)</f>
        <v>0</v>
      </c>
      <c r="LI70" s="0" t="n">
        <f aca="false">IF(ISNUMBER(FIND(LI$1,$D70))=$AO$1,1,0)*VLOOKUP($Z$2,DALYs!$A$2:$MW$40,'Intervention list'!LI$195+1,0)</f>
        <v>0</v>
      </c>
      <c r="LJ70" s="0" t="n">
        <f aca="false">IF(ISNUMBER(FIND(LJ$1,$D70))=$AO$1,1,0)*VLOOKUP($Z$2,DALYs!$A$2:$MW$40,'Intervention list'!LJ$195+1,0)</f>
        <v>0</v>
      </c>
      <c r="LK70" s="0" t="n">
        <f aca="false">IF(ISNUMBER(FIND(LK$1,$D70))=$AO$1,1,0)*VLOOKUP($Z$2,DALYs!$A$2:$MW$40,'Intervention list'!LK$195+1,0)</f>
        <v>0</v>
      </c>
      <c r="LL70" s="0" t="n">
        <f aca="false">IF(ISNUMBER(FIND(LL$1,$D70))=$AO$1,1,0)*VLOOKUP($Z$2,DALYs!$A$2:$MW$40,'Intervention list'!LL$195+1,0)</f>
        <v>0</v>
      </c>
      <c r="LM70" s="0" t="n">
        <f aca="false">IF(ISNUMBER(FIND(LM$1,$D70))=$AO$1,1,0)*VLOOKUP($Z$2,DALYs!$A$2:$MW$40,'Intervention list'!LM$195+1,0)</f>
        <v>0</v>
      </c>
      <c r="LN70" s="0" t="n">
        <f aca="false">IF(ISNUMBER(FIND(LN$1,$D70))=$AO$1,1,0)*VLOOKUP($Z$2,DALYs!$A$2:$MW$40,'Intervention list'!LN$195+1,0)</f>
        <v>0</v>
      </c>
      <c r="LO70" s="0" t="n">
        <f aca="false">IF(ISNUMBER(FIND(LO$1,$D70))=$AO$1,1,0)*VLOOKUP($Z$2,DALYs!$A$2:$MW$40,'Intervention list'!LO$195+1,0)</f>
        <v>0</v>
      </c>
      <c r="LP70" s="0" t="n">
        <f aca="false">IF(ISNUMBER(FIND(LP$1,$D70))=$AO$1,1,0)*VLOOKUP($Z$2,DALYs!$A$2:$MW$40,'Intervention list'!LP$195+1,0)</f>
        <v>0</v>
      </c>
      <c r="LQ70" s="0" t="n">
        <f aca="false">IF(ISNUMBER(FIND(LQ$1,$D70))=$AO$1,1,0)*VLOOKUP($Z$2,DALYs!$A$2:$MW$40,'Intervention list'!LQ$195+1,0)</f>
        <v>0</v>
      </c>
      <c r="LR70" s="0" t="n">
        <f aca="false">IF(ISNUMBER(FIND(LR$1,$D70))=$AO$1,1,0)*VLOOKUP($Z$2,DALYs!$A$2:$MW$40,'Intervention list'!LR$195+1,0)</f>
        <v>0</v>
      </c>
      <c r="LS70" s="0" t="n">
        <f aca="false">IF(ISNUMBER(FIND(LS$1,$D70))=$AO$1,1,0)*VLOOKUP($Z$2,DALYs!$A$2:$MW$40,'Intervention list'!LS$195+1,0)</f>
        <v>0</v>
      </c>
      <c r="LT70" s="0" t="n">
        <f aca="false">IF(ISNUMBER(FIND(LT$1,$D70))=$AO$1,1,0)*VLOOKUP($Z$2,DALYs!$A$2:$MW$40,'Intervention list'!LT$195+1,0)</f>
        <v>0</v>
      </c>
      <c r="LU70" s="0" t="n">
        <f aca="false">IF(ISNUMBER(FIND(LU$1,$D70))=$AO$1,1,0)*VLOOKUP($Z$2,DALYs!$A$2:$MW$40,'Intervention list'!LU$195+1,0)</f>
        <v>0</v>
      </c>
      <c r="LV70" s="0" t="n">
        <f aca="false">IF(ISNUMBER(FIND(LV$1,$D70))=$AO$1,1,0)*VLOOKUP($Z$2,DALYs!$A$2:$MW$40,'Intervention list'!LV$195+1,0)</f>
        <v>0</v>
      </c>
      <c r="LW70" s="0" t="n">
        <f aca="false">IF(ISNUMBER(FIND(LW$1,$D70))=$AO$1,1,0)*VLOOKUP($Z$2,DALYs!$A$2:$MW$40,'Intervention list'!LW$195+1,0)</f>
        <v>0</v>
      </c>
      <c r="LX70" s="0" t="n">
        <f aca="false">IF(ISNUMBER(FIND(LX$1,$D70))=$AO$1,1,0)*VLOOKUP($Z$2,DALYs!$A$2:$MW$40,'Intervention list'!LX$195+1,0)</f>
        <v>0</v>
      </c>
      <c r="LY70" s="0" t="n">
        <f aca="false">IF(ISNUMBER(FIND(LY$1,$D70))=$AO$1,1,0)*VLOOKUP($Z$2,DALYs!$A$2:$MW$40,'Intervention list'!LY$195+1,0)</f>
        <v>0</v>
      </c>
      <c r="LZ70" s="0" t="n">
        <f aca="false">IF(ISNUMBER(FIND(LZ$1,$D70))=$AO$1,1,0)*VLOOKUP($Z$2,DALYs!$A$2:$MW$40,'Intervention list'!LZ$195+1,0)</f>
        <v>0</v>
      </c>
      <c r="MA70" s="0" t="n">
        <f aca="false">IF(ISNUMBER(FIND(MA$1,$D70))=$AO$1,1,0)*VLOOKUP($Z$2,DALYs!$A$2:$MW$40,'Intervention list'!MA$195+1,0)</f>
        <v>0</v>
      </c>
      <c r="MB70" s="0" t="n">
        <f aca="false">IF(ISNUMBER(FIND(MB$1,$D70))=$AO$1,1,0)*VLOOKUP($Z$2,DALYs!$A$2:$MW$40,'Intervention list'!MB$195+1,0)</f>
        <v>0</v>
      </c>
      <c r="MC70" s="0" t="n">
        <f aca="false">IF(ISNUMBER(FIND(MC$1,$D70))=$AO$1,1,0)*VLOOKUP($Z$2,DALYs!$A$2:$MW$40,'Intervention list'!MC$195+1,0)</f>
        <v>0</v>
      </c>
      <c r="MD70" s="0" t="n">
        <f aca="false">IF(ISNUMBER(FIND(MD$1,$D70))=$AO$1,1,0)*VLOOKUP($Z$2,DALYs!$A$2:$MW$40,'Intervention list'!MD$195+1,0)</f>
        <v>0</v>
      </c>
      <c r="ME70" s="0" t="n">
        <f aca="false">IF(ISNUMBER(FIND(ME$1,$D70))=$AO$1,1,0)*VLOOKUP($Z$2,DALYs!$A$2:$MW$40,'Intervention list'!ME$195+1,0)</f>
        <v>0</v>
      </c>
      <c r="MF70" s="0" t="n">
        <f aca="false">IF(ISNUMBER(FIND(MF$1,$D70))=$AO$1,1,0)*VLOOKUP($Z$2,DALYs!$A$2:$MW$40,'Intervention list'!MF$195+1,0)</f>
        <v>0</v>
      </c>
      <c r="MG70" s="0" t="n">
        <f aca="false">IF(ISNUMBER(FIND(MG$1,$D70))=$AO$1,1,0)*VLOOKUP($Z$2,DALYs!$A$2:$MW$40,'Intervention list'!MG$195+1,0)</f>
        <v>0</v>
      </c>
      <c r="MH70" s="0" t="n">
        <f aca="false">IF(ISNUMBER(FIND(MH$1,$D70))=$AO$1,1,0)*VLOOKUP($Z$2,DALYs!$A$2:$MW$40,'Intervention list'!MH$195+1,0)</f>
        <v>0</v>
      </c>
      <c r="MI70" s="0" t="n">
        <f aca="false">IF(ISNUMBER(FIND(MI$1,$D70))=$AO$1,1,0)*VLOOKUP($Z$2,DALYs!$A$2:$MW$40,'Intervention list'!MI$195+1,0)</f>
        <v>0</v>
      </c>
      <c r="MJ70" s="0" t="n">
        <f aca="false">IF(ISNUMBER(FIND(MJ$1,$D70))=$AO$1,1,0)*VLOOKUP($Z$2,DALYs!$A$2:$MW$40,'Intervention list'!MJ$195+1,0)</f>
        <v>0</v>
      </c>
      <c r="MK70" s="0" t="n">
        <f aca="false">IF(ISNUMBER(FIND(MK$1,$D70))=$AO$1,1,0)*VLOOKUP($Z$2,DALYs!$A$2:$MW$40,'Intervention list'!MK$195+1,0)</f>
        <v>0</v>
      </c>
      <c r="ML70" s="0" t="n">
        <f aca="false">IF(ISNUMBER(FIND(ML$1,$D70))=$AO$1,1,0)*VLOOKUP($Z$2,DALYs!$A$2:$MW$40,'Intervention list'!ML$195+1,0)</f>
        <v>0</v>
      </c>
      <c r="MM70" s="0" t="n">
        <f aca="false">IF(ISNUMBER(FIND(MM$1,$D70))=$AO$1,1,0)*VLOOKUP($Z$2,DALYs!$A$2:$MW$40,'Intervention list'!MM$195+1,0)</f>
        <v>0</v>
      </c>
      <c r="MN70" s="0" t="n">
        <f aca="false">IF(ISNUMBER(FIND(MN$1,$D70))=$AO$1,1,0)*VLOOKUP($Z$2,DALYs!$A$2:$MW$40,'Intervention list'!MN$195+1,0)</f>
        <v>0</v>
      </c>
      <c r="MO70" s="0" t="n">
        <f aca="false">IF(ISNUMBER(FIND(MO$1,$D70))=$AO$1,1,0)*VLOOKUP($Z$2,DALYs!$A$2:$MW$40,'Intervention list'!MO$195+1,0)</f>
        <v>0</v>
      </c>
      <c r="MP70" s="0" t="n">
        <f aca="false">IF(ISNUMBER(FIND(MP$1,$D70))=$AO$1,1,0)*VLOOKUP($Z$2,DALYs!$A$2:$MW$40,'Intervention list'!MP$195+1,0)</f>
        <v>0</v>
      </c>
      <c r="MQ70" s="0" t="n">
        <f aca="false">IF(ISNUMBER(FIND(MQ$1,$D70))=$AO$1,1,0)*VLOOKUP($Z$2,DALYs!$A$2:$MW$40,'Intervention list'!MQ$195+1,0)</f>
        <v>0</v>
      </c>
      <c r="MR70" s="0" t="n">
        <f aca="false">IF(ISNUMBER(FIND(MR$1,$D70))=$AO$1,1,0)*VLOOKUP($Z$2,DALYs!$A$2:$MW$40,'Intervention list'!MR$195+1,0)</f>
        <v>0</v>
      </c>
      <c r="MS70" s="0" t="n">
        <f aca="false">IF(ISNUMBER(FIND(MS$1,$D70))=$AO$1,1,0)*VLOOKUP($Z$2,DALYs!$A$2:$MW$40,'Intervention list'!MS$195+1,0)</f>
        <v>0</v>
      </c>
      <c r="MT70" s="0" t="n">
        <f aca="false">IF(ISNUMBER(FIND(MT$1,$D70))=$AO$1,1,0)*VLOOKUP($Z$2,DALYs!$A$2:$MW$40,'Intervention list'!MT$195+1,0)</f>
        <v>0</v>
      </c>
      <c r="MU70" s="0" t="n">
        <f aca="false">IF(ISNUMBER(FIND(MU$1,$D70))=$AO$1,1,0)*VLOOKUP($Z$2,DALYs!$A$2:$MW$40,'Intervention list'!MU$195+1,0)</f>
        <v>0</v>
      </c>
      <c r="MV70" s="0" t="n">
        <f aca="false">IF(ISNUMBER(FIND(MV$1,$D70))=$AO$1,1,0)*VLOOKUP($Z$2,DALYs!$A$2:$MW$40,'Intervention list'!MV$195+1,0)</f>
        <v>0</v>
      </c>
      <c r="MW70" s="0" t="n">
        <f aca="false">IF(ISNUMBER(FIND(MW$1,$D70))=$AO$1,1,0)*VLOOKUP($Z$2,DALYs!$A$2:$MW$40,'Intervention list'!MW$195+1,0)</f>
        <v>0</v>
      </c>
      <c r="MX70" s="0" t="n">
        <f aca="false">IF(ISNUMBER(FIND(MX$1,$D70))=$AO$1,1,0)*VLOOKUP($Z$2,DALYs!$A$2:$MW$40,'Intervention list'!MX$195+1,0)</f>
        <v>0</v>
      </c>
      <c r="MY70" s="0" t="n">
        <f aca="false">IF(ISNUMBER(FIND(MY$1,$D70))=$AO$1,1,0)*VLOOKUP($Z$2,DALYs!$A$2:$MW$40,'Intervention list'!MY$195+1,0)</f>
        <v>0</v>
      </c>
      <c r="MZ70" s="0" t="n">
        <f aca="false">IF(ISNUMBER(FIND(MZ$1,$D70))=$AO$1,1,0)*VLOOKUP($Z$2,DALYs!$A$2:$MW$40,'Intervention list'!MZ$195+1,0)</f>
        <v>0</v>
      </c>
      <c r="NA70" s="0" t="n">
        <f aca="false">IF(ISNUMBER(FIND(NA$1,$D70))=$AO$1,1,0)*VLOOKUP($Z$2,DALYs!$A$2:$MW$40,'Intervention list'!NA$195+1,0)</f>
        <v>0</v>
      </c>
      <c r="NB70" s="0" t="n">
        <f aca="false">IF(ISNUMBER(FIND(NB$1,$D70))=$AO$1,1,0)*VLOOKUP($Z$2,DALYs!$A$2:$MW$40,'Intervention list'!NB$195+1,0)</f>
        <v>0</v>
      </c>
      <c r="NC70" s="0" t="n">
        <f aca="false">IF(ISNUMBER(FIND(NC$1,$D70))=$AO$1,1,0)*VLOOKUP($Z$2,DALYs!$A$2:$MW$40,'Intervention list'!NC$195+1,0)</f>
        <v>0</v>
      </c>
      <c r="ND70" s="0" t="n">
        <f aca="false">IF(ISNUMBER(FIND(ND$1,$D70))=$AO$1,1,0)*VLOOKUP($Z$2,DALYs!$A$2:$MW$40,'Intervention list'!ND$195+1,0)</f>
        <v>0</v>
      </c>
      <c r="NE70" s="0" t="n">
        <f aca="false">IF(ISNUMBER(FIND(NE$1,$D70))=$AO$1,1,0)*VLOOKUP($Z$2,DALYs!$A$2:$MW$40,'Intervention list'!NE$195+1,0)</f>
        <v>0</v>
      </c>
      <c r="NF70" s="0" t="n">
        <f aca="false">IF(ISNUMBER(FIND(NF$1,$D70))=$AO$1,1,0)*VLOOKUP($Z$2,DALYs!$A$2:$MW$40,'Intervention list'!NF$195+1,0)</f>
        <v>0</v>
      </c>
      <c r="NG70" s="0" t="n">
        <f aca="false">IF(ISNUMBER(FIND(NG$1,$D70))=$AO$1,1,0)*VLOOKUP($Z$2,DALYs!$A$2:$MW$40,'Intervention list'!NG$195+1,0)</f>
        <v>0</v>
      </c>
      <c r="NH70" s="0" t="n">
        <f aca="false">IF(ISNUMBER(FIND(NH$1,$D70))=$AO$1,1,0)*VLOOKUP($Z$2,DALYs!$A$2:$MW$40,'Intervention list'!NH$195+1,0)</f>
        <v>0</v>
      </c>
      <c r="NI70" s="0" t="n">
        <f aca="false">IF(ISNUMBER(FIND(NI$1,$D70))=$AO$1,1,0)*VLOOKUP($Z$2,DALYs!$A$2:$MW$40,'Intervention list'!NI$195+1,0)</f>
        <v>0</v>
      </c>
      <c r="NJ70" s="0" t="n">
        <f aca="false">IF(ISNUMBER(FIND(NJ$1,$D70))=$AO$1,1,0)*VLOOKUP($Z$2,DALYs!$A$2:$MW$40,'Intervention list'!NJ$195+1,0)</f>
        <v>0</v>
      </c>
      <c r="NK70" s="0" t="n">
        <f aca="false">IF(ISNUMBER(FIND(NK$1,$D70))=$AO$1,1,0)*VLOOKUP($Z$2,DALYs!$A$2:$MW$40,'Intervention list'!NK$195+1,0)</f>
        <v>0</v>
      </c>
      <c r="NL70" s="0" t="n">
        <f aca="false">IF(ISNUMBER(FIND(NL$1,$D70))=$AO$1,1,0)*VLOOKUP($Z$2,DALYs!$A$2:$MW$40,'Intervention list'!NL$195+1,0)</f>
        <v>0</v>
      </c>
      <c r="NM70" s="0" t="n">
        <f aca="false">IF(ISNUMBER(FIND(NM$1,$D70))=$AO$1,1,0)*VLOOKUP($Z$2,DALYs!$A$2:$MW$40,'Intervention list'!NM$195+1,0)</f>
        <v>0</v>
      </c>
      <c r="NN70" s="0" t="n">
        <f aca="false">IF(ISNUMBER(FIND(NN$1,$D70))=$AO$1,1,0)*VLOOKUP($Z$2,DALYs!$A$2:$MW$40,'Intervention list'!NN$195+1,0)</f>
        <v>0</v>
      </c>
      <c r="NO70" s="0" t="n">
        <f aca="false">IF(ISNUMBER(FIND(NO$1,$D70))=$AO$1,1,0)*VLOOKUP($Z$2,DALYs!$A$2:$MW$40,'Intervention list'!NO$195+1,0)</f>
        <v>0</v>
      </c>
      <c r="NP70" s="0" t="n">
        <f aca="false">IF(ISNUMBER(FIND(NP$1,$D70))=$AO$1,1,0)*VLOOKUP($Z$2,DALYs!$A$2:$MW$40,'Intervention list'!NP$195+1,0)</f>
        <v>0</v>
      </c>
      <c r="NQ70" s="0" t="n">
        <f aca="false">IF(ISNUMBER(FIND(NQ$1,$D70))=$AO$1,1,0)*VLOOKUP($Z$2,DALYs!$A$2:$MW$40,'Intervention list'!NQ$195+1,0)</f>
        <v>0</v>
      </c>
      <c r="NR70" s="0" t="n">
        <f aca="false">IF(ISNUMBER(FIND(NR$1,$D70))=$AO$1,1,0)*VLOOKUP($Z$2,DALYs!$A$2:$MW$40,'Intervention list'!NR$195+1,0)</f>
        <v>0</v>
      </c>
      <c r="NS70" s="0" t="n">
        <f aca="false">IF(ISNUMBER(FIND(NS$1,$D70))=$AO$1,1,0)*VLOOKUP($Z$2,DALYs!$A$2:$MW$40,'Intervention list'!NS$195+1,0)</f>
        <v>0</v>
      </c>
      <c r="NT70" s="0" t="n">
        <f aca="false">IF(ISNUMBER(FIND(NT$1,$D70))=$AO$1,1,0)*VLOOKUP($Z$2,DALYs!$A$2:$MW$40,'Intervention list'!NT$195+1,0)</f>
        <v>0</v>
      </c>
      <c r="NU70" s="0" t="n">
        <f aca="false">IF(ISNUMBER(FIND(NU$1,$D70))=$AO$1,1,0)*VLOOKUP($Z$2,DALYs!$A$2:$MW$40,'Intervention list'!NU$195+1,0)</f>
        <v>0</v>
      </c>
      <c r="NV70" s="0" t="n">
        <f aca="false">IF(ISNUMBER(FIND(NV$1,$D70))=$AO$1,1,0)*VLOOKUP($Z$2,DALYs!$A$2:$MW$40,'Intervention list'!NV$195+1,0)</f>
        <v>0</v>
      </c>
      <c r="NW70" s="0" t="n">
        <f aca="false">IF(ISNUMBER(FIND(NW$1,$D70))=$AO$1,1,0)*VLOOKUP($Z$2,DALYs!$A$2:$MW$40,'Intervention list'!NW$195+1,0)</f>
        <v>0</v>
      </c>
      <c r="NX70" s="0" t="n">
        <f aca="false">IF(ISNUMBER(FIND(NX$1,$D70))=$AO$1,1,0)*VLOOKUP($Z$2,DALYs!$A$2:$MW$40,'Intervention list'!NX$195+1,0)</f>
        <v>0</v>
      </c>
      <c r="NY70" s="0" t="n">
        <f aca="false">IF(ISNUMBER(FIND(NY$1,$D70))=$AO$1,1,0)*VLOOKUP($Z$2,DALYs!$A$2:$MW$40,'Intervention list'!NY$195+1,0)</f>
        <v>0</v>
      </c>
      <c r="NZ70" s="0" t="n">
        <f aca="false">IF(ISNUMBER(FIND(NZ$1,$D70))=$AO$1,1,0)*VLOOKUP($Z$2,DALYs!$A$2:$MW$40,'Intervention list'!NZ$195+1,0)</f>
        <v>0</v>
      </c>
      <c r="OA70" s="0" t="n">
        <f aca="false">IF(ISNUMBER(FIND(OA$1,$D70))=$AO$1,1,0)*VLOOKUP($Z$2,DALYs!$A$2:$MW$40,'Intervention list'!OA$195+1,0)</f>
        <v>0</v>
      </c>
      <c r="OB70" s="0" t="n">
        <f aca="false">IF(ISNUMBER(FIND(OB$1,$D70))=$AO$1,1,0)*VLOOKUP($Z$2,DALYs!$A$2:$MW$40,'Intervention list'!OB$195+1,0)</f>
        <v>0</v>
      </c>
      <c r="OC70" s="0" t="n">
        <f aca="false">IF(ISNUMBER(FIND(OC$1,$D70))=$AO$1,1,0)*VLOOKUP($Z$2,DALYs!$A$2:$MW$40,'Intervention list'!OC$195+1,0)</f>
        <v>0</v>
      </c>
      <c r="OD70" s="0" t="n">
        <f aca="false">IF(ISNUMBER(FIND(OD$1,$D70))=$AO$1,1,0)*VLOOKUP($Z$2,DALYs!$A$2:$MW$40,'Intervention list'!OD$195+1,0)</f>
        <v>0</v>
      </c>
      <c r="OE70" s="0" t="n">
        <f aca="false">IF(ISNUMBER(FIND(OE$1,$D70))=$AO$1,1,0)*VLOOKUP($Z$2,DALYs!$A$2:$MW$40,'Intervention list'!OE$195+1,0)</f>
        <v>0</v>
      </c>
      <c r="OF70" s="0" t="n">
        <f aca="false">IF(ISNUMBER(FIND(OF$1,$D70))=$AO$1,1,0)*VLOOKUP($Z$2,DALYs!$A$2:$MW$40,'Intervention list'!OF$195+1,0)</f>
        <v>0</v>
      </c>
      <c r="OG70" s="0" t="n">
        <f aca="false">IF(ISNUMBER(FIND(OG$1,$D70))=$AO$1,1,0)*VLOOKUP($Z$2,DALYs!$A$2:$MW$40,'Intervention list'!OG$195+1,0)</f>
        <v>0</v>
      </c>
      <c r="OH70" s="0" t="n">
        <f aca="false">IF(ISNUMBER(FIND(OH$1,$D70))=$AO$1,1,0)*VLOOKUP($Z$2,DALYs!$A$2:$MW$40,'Intervention list'!OH$195+1,0)</f>
        <v>0</v>
      </c>
      <c r="OI70" s="0" t="n">
        <f aca="false">IF(ISNUMBER(FIND(OI$1,$D70))=$AO$1,1,0)*VLOOKUP($Z$2,DALYs!$A$2:$MW$40,'Intervention list'!OI$195+1,0)</f>
        <v>0</v>
      </c>
      <c r="OJ70" s="0" t="n">
        <f aca="false">IF(ISNUMBER(FIND(OJ$1,$D70))=$AO$1,1,0)*VLOOKUP($Z$2,DALYs!$A$2:$MW$40,'Intervention list'!OJ$195+1,0)</f>
        <v>0</v>
      </c>
      <c r="OK70" s="0" t="n">
        <f aca="false">IF(ISNUMBER(FIND(OK$1,$D70))=$AO$1,1,0)*VLOOKUP($Z$2,DALYs!$A$2:$MW$40,'Intervention list'!OK$195+1,0)</f>
        <v>0</v>
      </c>
      <c r="OL70" s="0" t="n">
        <f aca="false">IF(ISNUMBER(FIND(OL$1,$D70))=$AO$1,1,0)*VLOOKUP($Z$2,DALYs!$A$2:$MW$40,'Intervention list'!OL$195+1,0)</f>
        <v>0</v>
      </c>
      <c r="OM70" s="0" t="n">
        <f aca="false">IF(ISNUMBER(FIND(OM$1,$D70))=$AO$1,1,0)*VLOOKUP($Z$2,DALYs!$A$2:$MW$40,'Intervention list'!OM$195+1,0)</f>
        <v>0</v>
      </c>
      <c r="ON70" s="0" t="n">
        <f aca="false">IF(ISNUMBER(FIND(ON$1,$D70))=$AO$1,1,0)*VLOOKUP($Z$2,DALYs!$A$2:$MW$40,'Intervention list'!ON$195+1,0)</f>
        <v>0</v>
      </c>
      <c r="OO70" s="0" t="n">
        <f aca="false">IF(ISNUMBER(FIND(OO$1,$D70))=$AO$1,1,0)*VLOOKUP($Z$2,DALYs!$A$2:$MW$40,'Intervention list'!OO$195+1,0)</f>
        <v>0</v>
      </c>
      <c r="OP70" s="0" t="n">
        <f aca="false">IF(ISNUMBER(FIND(OP$1,$D70))=$AO$1,1,0)*VLOOKUP($Z$2,DALYs!$A$2:$MW$40,'Intervention list'!OP$195+1,0)</f>
        <v>0</v>
      </c>
      <c r="OQ70" s="0" t="n">
        <f aca="false">IF(ISNUMBER(FIND(OQ$1,$D70))=$AO$1,1,0)*VLOOKUP($Z$2,DALYs!$A$2:$MW$40,'Intervention list'!OQ$195+1,0)</f>
        <v>0</v>
      </c>
      <c r="OR70" s="0" t="n">
        <f aca="false">IF(ISNUMBER(FIND(OR$1,$D70))=$AO$1,1,0)*VLOOKUP($Z$2,DALYs!$A$2:$MW$40,'Intervention list'!OR$195+1,0)</f>
        <v>0</v>
      </c>
      <c r="OS70" s="0" t="n">
        <f aca="false">IF(ISNUMBER(FIND(OS$1,$D70))=$AO$1,1,0)*VLOOKUP($Z$2,DALYs!$A$2:$MW$40,'Intervention list'!OS$195+1,0)</f>
        <v>0</v>
      </c>
      <c r="OT70" s="0" t="n">
        <f aca="false">IF(ISNUMBER(FIND(OT$1,$D70))=$AO$1,1,0)*VLOOKUP($Z$2,DALYs!$A$2:$MW$40,'Intervention list'!OT$195+1,0)</f>
        <v>0</v>
      </c>
      <c r="OU70" s="0" t="n">
        <f aca="false">IF(ISNUMBER(FIND(OU$1,$D70))=$AO$1,1,0)*VLOOKUP($Z$2,DALYs!$A$2:$MW$40,'Intervention list'!OU$195+1,0)</f>
        <v>0</v>
      </c>
      <c r="OV70" s="0" t="n">
        <f aca="false">IF(ISNUMBER(FIND(OV$1,$D70))=$AO$1,1,0)*VLOOKUP($Z$2,DALYs!$A$2:$MW$40,'Intervention list'!OV$195+1,0)</f>
        <v>0</v>
      </c>
      <c r="OW70" s="0" t="n">
        <f aca="false">IF(ISNUMBER(FIND(OW$1,$D70))=$AO$1,1,0)*VLOOKUP($Z$2,DALYs!$A$2:$MW$40,'Intervention list'!OW$195+1,0)</f>
        <v>0</v>
      </c>
      <c r="OX70" s="0" t="n">
        <f aca="false">IF(ISNUMBER(FIND(OX$1,$D70))=$AO$1,1,0)*VLOOKUP($Z$2,DALYs!$A$2:$MW$40,'Intervention list'!OX$195+1,0)</f>
        <v>0</v>
      </c>
    </row>
    <row r="71" customFormat="false" ht="31.5" hidden="false" customHeight="false" outlineLevel="0" collapsed="false">
      <c r="A71" s="6" t="s">
        <v>193</v>
      </c>
      <c r="B71" s="6" t="s">
        <v>97</v>
      </c>
      <c r="C71" s="0" t="s">
        <v>71</v>
      </c>
      <c r="D71" s="7" t="s">
        <v>194</v>
      </c>
      <c r="E71" s="7" t="str">
        <f aca="false">SUBSTITUTE(D71,0.2,X71)</f>
        <v>Injuries: 0.03; Stroke: 0.03; Musculoskeletal disorders: 0.03; Parkinson's disease: 0.03; Multiple sclerosis: 0.03; Motor neuron disease: 0.03</v>
      </c>
      <c r="F71" s="0" t="s">
        <v>25</v>
      </c>
      <c r="G71" s="8" t="n">
        <v>5.2529935346168</v>
      </c>
      <c r="H71" s="9" t="n">
        <v>0</v>
      </c>
      <c r="I71" s="9" t="n">
        <f aca="false">IF(H71="","",(H71*(VLOOKUP($Z$2,Worksheet,11,0)^4)))</f>
        <v>0</v>
      </c>
      <c r="J71" s="9" t="n">
        <f aca="false">IF(I71="","",I71*VLOOKUP($Z$2,Worksheet,12,0))</f>
        <v>0</v>
      </c>
      <c r="K71" s="9" t="n">
        <f aca="false">IF(I71="","",I71*VLOOKUP($Z$2, Worksheet, 13, 0))</f>
        <v>0</v>
      </c>
      <c r="L71" s="9" t="n">
        <f aca="false">IF(J71="",VLOOKUP($Z$2, Worksheet, 14, 0),J71)</f>
        <v>0</v>
      </c>
      <c r="M71" s="9" t="n">
        <f aca="false">IF(L71&lt;VLOOKUP($Z$2,'Country sheet'!$A$3:$P$41,15,0), VLOOKUP($Z$2,'Country sheet'!$A$3:$P$41,15,0), L71)/0.7</f>
        <v>66.2083230214262</v>
      </c>
      <c r="N71" s="27" t="n">
        <f aca="false">IFERROR(IF(AC71=$AO$1,VLOOKUP(F71,AO$42:AX$46,MATCH(AC$1,AP$41:AX$41,0)+1,0)/COUNTIFS($F$2:$F$194,$F71,$AC$2:$AC$194,$AO$1),0),0) + IFERROR(IF(AD71=$AO$1,VLOOKUP(F71,AO$42:AX$46,MATCH(AD$1,AP$41:AX$41,0)+1,0)/COUNTIFS($F$2:$F$194,$F71,$AD$2:$AD$194,$AO$1),0),0) + IFERROR(IF(AE71=$AO$1,VLOOKUP(F71,AO$42:AX$46,MATCH(AE$1,AP$41:AX$41,0)+1,0)/COUNTIFS($F$2:$F$194,$F71,$AE$2:$AE$194,$AO$1),0),0) + IFERROR(IF(AF71=$AO$1,VLOOKUP(F71,AO$42:AX$46,MATCH(AF$1,AP$41:AX$41,0)+1,0)/COUNTIFS($F$2:$F$194,$F71,$AF$2:$AF$194,$AO$1),0),0) + IFERROR(IF(AG71=$AO$1,VLOOKUP(F71,AO$42:AX$46,MATCH(AG$1,AP$41:AX$41,0)+1,0)/COUNTIFS($F$2:$F$194,$F71,$AG$2:$AG$194,$AO$1),0),0) + IFERROR(IF(AH71=$AO$1,VLOOKUP(F71,AO$42:AX$46,MATCH(AH$1,AP$41:AX$41,0)+1,0)/COUNTIFS($F$2:$F$194,$F71,$AH$2:$AH$194,$AO$1),0),0) + IFERROR(IF(AI71=$AO$1,VLOOKUP(F71,AO$42:AX$46,MATCH(AI$1,AP$41:AX$41,0)+1,0)/COUNTIFS($F$2:$F$194,$F71,$AI$2:$AI$194,$AO$1),0),0) + IFERROR(IF(AJ71=$AO$1,VLOOKUP(F71,AO$42:AX$46,MATCH(AJ$1,AP$41:AX$41,0)+1,0)/COUNTIFS($F$2:$F$194,$F71,$AJ$2:$AJ$194,$AO$1),0),0) + IFERROR(IF(AK71=$AO$1,VLOOKUP(F71,AO$42:AX$46,MATCH(AK$1,AP$41:AX$41,0)+1,0)/COUNTIFS($F$2:$F$194,$F71,$AK$2:$AK$194,$AO$1),0),0)</f>
        <v>0</v>
      </c>
      <c r="O71" s="0" t="n">
        <v>1</v>
      </c>
      <c r="P71" s="0" t="n">
        <v>1</v>
      </c>
      <c r="Q71" s="0" t="n">
        <f aca="false">SUM(BC71:OX71)</f>
        <v>741116.524554634</v>
      </c>
      <c r="R71" s="0" t="n">
        <f aca="false">IF(VLOOKUP($Z$2,CET!$A$4:$L$42,12,0)="Low income",_xlfn.IFS(S71=0.2,0.1,S71=0.1,0.05,S71=0.5,0.4,S71=0.35,0.25),S71)</f>
        <v>0.1</v>
      </c>
      <c r="S71" s="0" t="n">
        <v>0.1</v>
      </c>
      <c r="T71" s="0" t="n">
        <v>0.8</v>
      </c>
      <c r="U71" s="0" t="n">
        <f aca="false">N71/M71</f>
        <v>0</v>
      </c>
      <c r="V71" s="0" t="n">
        <f aca="false">IFERROR(U71/Q71,0)</f>
        <v>0</v>
      </c>
      <c r="W71" s="0" t="n">
        <f aca="false">(T71/R71)*V71</f>
        <v>0</v>
      </c>
      <c r="X71" s="28" t="n">
        <f aca="false">IF(W71=0,0,IF(W71&lt;=0.8,IF(W71&lt;0.05,0.05,W71),0.8))</f>
        <v>0</v>
      </c>
      <c r="Y71" s="28"/>
      <c r="AC71" s="34" t="n">
        <f aca="false">ISNUMBER(FIND(AC$1,$C71))</f>
        <v>0</v>
      </c>
      <c r="AD71" s="33" t="n">
        <f aca="false">ISNUMBER(FIND(AD$1,$C71))</f>
        <v>0</v>
      </c>
      <c r="AE71" s="33" t="n">
        <f aca="false">ISNUMBER(FIND(AE$1,$C71))</f>
        <v>0</v>
      </c>
      <c r="AF71" s="33" t="n">
        <f aca="false">ISNUMBER(FIND(AF$1,$C71))</f>
        <v>0</v>
      </c>
      <c r="AG71" s="33" t="n">
        <f aca="false">ISNUMBER(FIND(AG$1,$C71))</f>
        <v>0</v>
      </c>
      <c r="AH71" s="33" t="n">
        <f aca="false">ISNUMBER(FIND(AH$1,$C71))</f>
        <v>0</v>
      </c>
      <c r="AI71" s="33" t="n">
        <f aca="false">ISNUMBER(FIND(AI$1,$C71))</f>
        <v>0</v>
      </c>
      <c r="AJ71" s="33" t="n">
        <f aca="false">ISNUMBER(FIND(AJ$1,$C71))</f>
        <v>0</v>
      </c>
      <c r="AK71" s="35" t="n">
        <f aca="false">ISNUMBER(FIND(AK$1,$C71))</f>
        <v>0</v>
      </c>
      <c r="AL71" s="6"/>
      <c r="AM71" s="33"/>
      <c r="BC71" s="0" t="n">
        <f aca="false">IF(ISNUMBER(FIND(BC$1,$D71))=$AO$1,1,0)*VLOOKUP($Z$2,DALYs!$A$2:$MW$40,'Intervention list'!BC$195+1,0)</f>
        <v>0</v>
      </c>
      <c r="BD71" s="0" t="n">
        <f aca="false">IF(ISNUMBER(FIND(BD$1,$D71))=$AO$1,1,0)*VLOOKUP($Z$2,DALYs!$A$2:$MW$40,'Intervention list'!BD$195+1,0)</f>
        <v>0</v>
      </c>
      <c r="BE71" s="0" t="n">
        <f aca="false">IF(ISNUMBER(FIND(BE$1,$D71))=$AO$1,1,0)*VLOOKUP($Z$2,DALYs!$A$2:$MW$40,'Intervention list'!BE$195+1,0)</f>
        <v>0</v>
      </c>
      <c r="BF71" s="0" t="n">
        <f aca="false">IF(ISNUMBER(FIND(BF$1,$D71))=$AO$1,1,0)*VLOOKUP($Z$2,DALYs!$A$2:$MW$40,'Intervention list'!BF$195+1,0)</f>
        <v>0</v>
      </c>
      <c r="BG71" s="0" t="n">
        <f aca="false">IF(ISNUMBER(FIND(BG$1,$D71))=$AO$1,1,0)*VLOOKUP($Z$2,DALYs!$A$2:$MW$40,'Intervention list'!BG$195+1,0)</f>
        <v>0</v>
      </c>
      <c r="BH71" s="0" t="n">
        <f aca="false">IF(ISNUMBER(FIND(BH$1,$D71))=$AO$1,1,0)*VLOOKUP($Z$2,DALYs!$A$2:$MW$40,'Intervention list'!BH$195+1,0)</f>
        <v>0</v>
      </c>
      <c r="BI71" s="0" t="n">
        <f aca="false">IF(ISNUMBER(FIND(BI$1,$D71))=$AO$1,1,0)*VLOOKUP($Z$2,DALYs!$A$2:$MW$40,'Intervention list'!BI$195+1,0)</f>
        <v>0</v>
      </c>
      <c r="BJ71" s="0" t="n">
        <f aca="false">IF(ISNUMBER(FIND(BJ$1,$D71))=$AO$1,1,0)*VLOOKUP($Z$2,DALYs!$A$2:$MW$40,'Intervention list'!BJ$195+1,0)</f>
        <v>0</v>
      </c>
      <c r="BK71" s="0" t="n">
        <f aca="false">IF(ISNUMBER(FIND(BK$1,$D71))=$AO$1,1,0)*VLOOKUP($Z$2,DALYs!$A$2:$MW$40,'Intervention list'!BK$195+1,0)</f>
        <v>0</v>
      </c>
      <c r="BL71" s="0" t="n">
        <f aca="false">IF(ISNUMBER(FIND(BL$1,$D71))=$AO$1,1,0)*VLOOKUP($Z$2,DALYs!$A$2:$MW$40,'Intervention list'!BL$195+1,0)</f>
        <v>0</v>
      </c>
      <c r="BM71" s="0" t="n">
        <f aca="false">IF(ISNUMBER(FIND(BM$1,$D71))=$AO$1,1,0)*VLOOKUP($Z$2,DALYs!$A$2:$MW$40,'Intervention list'!BM$195+1,0)</f>
        <v>0</v>
      </c>
      <c r="BN71" s="0" t="n">
        <f aca="false">IF(ISNUMBER(FIND(BN$1,$D71))=$AO$1,1,0)*VLOOKUP($Z$2,DALYs!$A$2:$MW$40,'Intervention list'!BN$195+1,0)</f>
        <v>0</v>
      </c>
      <c r="BO71" s="0" t="n">
        <f aca="false">IF(ISNUMBER(FIND(BO$1,$D71))=$AO$1,1,0)*VLOOKUP($Z$2,DALYs!$A$2:$MW$40,'Intervention list'!BO$195+1,0)</f>
        <v>0</v>
      </c>
      <c r="BP71" s="0" t="n">
        <f aca="false">IF(ISNUMBER(FIND(BP$1,$D71))=$AO$1,1,0)*VLOOKUP($Z$2,DALYs!$A$2:$MW$40,'Intervention list'!BP$195+1,0)</f>
        <v>0</v>
      </c>
      <c r="BQ71" s="0" t="n">
        <f aca="false">IF(ISNUMBER(FIND(BQ$1,$D71))=$AO$1,1,0)*VLOOKUP($Z$2,DALYs!$A$2:$MW$40,'Intervention list'!BQ$195+1,0)</f>
        <v>0</v>
      </c>
      <c r="BR71" s="0" t="n">
        <f aca="false">IF(ISNUMBER(FIND(BR$1,$D71))=$AO$1,1,0)*VLOOKUP($Z$2,DALYs!$A$2:$MW$40,'Intervention list'!BR$195+1,0)</f>
        <v>0</v>
      </c>
      <c r="BS71" s="0" t="n">
        <f aca="false">IF(ISNUMBER(FIND(BS$1,$D71))=$AO$1,1,0)*VLOOKUP($Z$2,DALYs!$A$2:$MW$40,'Intervention list'!BS$195+1,0)</f>
        <v>0</v>
      </c>
      <c r="BT71" s="0" t="n">
        <f aca="false">IF(ISNUMBER(FIND(BT$1,$D71))=$AO$1,1,0)*VLOOKUP($Z$2,DALYs!$A$2:$MW$40,'Intervention list'!BT$195+1,0)</f>
        <v>0</v>
      </c>
      <c r="BU71" s="0" t="n">
        <f aca="false">IF(ISNUMBER(FIND(BU$1,$D71))=$AO$1,1,0)*VLOOKUP($Z$2,DALYs!$A$2:$MW$40,'Intervention list'!BU$195+1,0)</f>
        <v>0</v>
      </c>
      <c r="BV71" s="0" t="n">
        <f aca="false">IF(ISNUMBER(FIND(BV$1,$D71))=$AO$1,1,0)*VLOOKUP($Z$2,DALYs!$A$2:$MW$40,'Intervention list'!BV$195+1,0)</f>
        <v>0</v>
      </c>
      <c r="BW71" s="0" t="n">
        <f aca="false">IF(ISNUMBER(FIND(BW$1,$D71))=$AO$1,1,0)*VLOOKUP($Z$2,DALYs!$A$2:$MW$40,'Intervention list'!BW$195+1,0)</f>
        <v>0</v>
      </c>
      <c r="BX71" s="0" t="n">
        <f aca="false">IF(ISNUMBER(FIND(BX$1,$D71))=$AO$1,1,0)*VLOOKUP($Z$2,DALYs!$A$2:$MW$40,'Intervention list'!BX$195+1,0)</f>
        <v>0</v>
      </c>
      <c r="BY71" s="0" t="n">
        <f aca="false">IF(ISNUMBER(FIND(BY$1,$D71))=$AO$1,1,0)*VLOOKUP($Z$2,DALYs!$A$2:$MW$40,'Intervention list'!BY$195+1,0)</f>
        <v>0</v>
      </c>
      <c r="BZ71" s="0" t="n">
        <f aca="false">IF(ISNUMBER(FIND(BZ$1,$D71))=$AO$1,1,0)*VLOOKUP($Z$2,DALYs!$A$2:$MW$40,'Intervention list'!BZ$195+1,0)</f>
        <v>0</v>
      </c>
      <c r="CA71" s="0" t="n">
        <f aca="false">IF(ISNUMBER(FIND(CA$1,$D71))=$AO$1,1,0)*VLOOKUP($Z$2,DALYs!$A$2:$MW$40,'Intervention list'!CA$195+1,0)</f>
        <v>0</v>
      </c>
      <c r="CB71" s="0" t="n">
        <f aca="false">IF(ISNUMBER(FIND(CB$1,$D71))=$AO$1,1,0)*VLOOKUP($Z$2,DALYs!$A$2:$MW$40,'Intervention list'!CB$195+1,0)</f>
        <v>0</v>
      </c>
      <c r="CC71" s="0" t="n">
        <f aca="false">IF(ISNUMBER(FIND(CC$1,$D71))=$AO$1,1,0)*VLOOKUP($Z$2,DALYs!$A$2:$MW$40,'Intervention list'!CC$195+1,0)</f>
        <v>0</v>
      </c>
      <c r="CD71" s="0" t="n">
        <f aca="false">IF(ISNUMBER(FIND(CD$1,$D71))=$AO$1,1,0)*VLOOKUP($Z$2,DALYs!$A$2:$MW$40,'Intervention list'!CD$195+1,0)</f>
        <v>0</v>
      </c>
      <c r="CE71" s="0" t="n">
        <f aca="false">IF(ISNUMBER(FIND(CE$1,$D71))=$AO$1,1,0)*VLOOKUP($Z$2,DALYs!$A$2:$MW$40,'Intervention list'!CE$195+1,0)</f>
        <v>0</v>
      </c>
      <c r="CF71" s="0" t="n">
        <f aca="false">IF(ISNUMBER(FIND(CF$1,$D71))=$AO$1,1,0)*VLOOKUP($Z$2,DALYs!$A$2:$MW$40,'Intervention list'!CF$195+1,0)</f>
        <v>0</v>
      </c>
      <c r="CG71" s="0" t="n">
        <f aca="false">IF(ISNUMBER(FIND(CG$1,$D71))=$AO$1,1,0)*VLOOKUP($Z$2,DALYs!$A$2:$MW$40,'Intervention list'!CG$195+1,0)</f>
        <v>0</v>
      </c>
      <c r="CH71" s="0" t="n">
        <f aca="false">IF(ISNUMBER(FIND(CH$1,$D71))=$AO$1,1,0)*VLOOKUP($Z$2,DALYs!$A$2:$MW$40,'Intervention list'!CH$195+1,0)</f>
        <v>0</v>
      </c>
      <c r="CI71" s="0" t="n">
        <f aca="false">IF(ISNUMBER(FIND(CI$1,$D71))=$AO$1,1,0)*VLOOKUP($Z$2,DALYs!$A$2:$MW$40,'Intervention list'!CI$195+1,0)</f>
        <v>0</v>
      </c>
      <c r="CJ71" s="0" t="n">
        <f aca="false">IF(ISNUMBER(FIND(CJ$1,$D71))=$AO$1,1,0)*VLOOKUP($Z$2,DALYs!$A$2:$MW$40,'Intervention list'!CJ$195+1,0)</f>
        <v>0</v>
      </c>
      <c r="CK71" s="0" t="n">
        <f aca="false">IF(ISNUMBER(FIND(CK$1,$D71))=$AO$1,1,0)*VLOOKUP($Z$2,DALYs!$A$2:$MW$40,'Intervention list'!CK$195+1,0)</f>
        <v>0</v>
      </c>
      <c r="CL71" s="0" t="n">
        <f aca="false">IF(ISNUMBER(FIND(CL$1,$D71))=$AO$1,1,0)*VLOOKUP($Z$2,DALYs!$A$2:$MW$40,'Intervention list'!CL$195+1,0)</f>
        <v>0</v>
      </c>
      <c r="CM71" s="0" t="n">
        <f aca="false">IF(ISNUMBER(FIND(CM$1,$D71))=$AO$1,1,0)*VLOOKUP($Z$2,DALYs!$A$2:$MW$40,'Intervention list'!CM$195+1,0)</f>
        <v>0</v>
      </c>
      <c r="CN71" s="0" t="n">
        <f aca="false">IF(ISNUMBER(FIND(CN$1,$D71))=$AO$1,1,0)*VLOOKUP($Z$2,DALYs!$A$2:$MW$40,'Intervention list'!CN$195+1,0)</f>
        <v>0</v>
      </c>
      <c r="CO71" s="0" t="n">
        <f aca="false">IF(ISNUMBER(FIND(CO$1,$D71))=$AO$1,1,0)*VLOOKUP($Z$2,DALYs!$A$2:$MW$40,'Intervention list'!CO$195+1,0)</f>
        <v>0</v>
      </c>
      <c r="CP71" s="0" t="n">
        <f aca="false">IF(ISNUMBER(FIND(CP$1,$D71))=$AO$1,1,0)*VLOOKUP($Z$2,DALYs!$A$2:$MW$40,'Intervention list'!CP$195+1,0)</f>
        <v>0</v>
      </c>
      <c r="CQ71" s="0" t="n">
        <f aca="false">IF(ISNUMBER(FIND(CQ$1,$D71))=$AO$1,1,0)*VLOOKUP($Z$2,DALYs!$A$2:$MW$40,'Intervention list'!CQ$195+1,0)</f>
        <v>0</v>
      </c>
      <c r="CR71" s="0" t="n">
        <f aca="false">IF(ISNUMBER(FIND(CR$1,$D71))=$AO$1,1,0)*VLOOKUP($Z$2,DALYs!$A$2:$MW$40,'Intervention list'!CR$195+1,0)</f>
        <v>0</v>
      </c>
      <c r="CS71" s="0" t="n">
        <f aca="false">IF(ISNUMBER(FIND(CS$1,$D71))=$AO$1,1,0)*VLOOKUP($Z$2,DALYs!$A$2:$MW$40,'Intervention list'!CS$195+1,0)</f>
        <v>0</v>
      </c>
      <c r="CT71" s="0" t="n">
        <f aca="false">IF(ISNUMBER(FIND(CT$1,$D71))=$AO$1,1,0)*VLOOKUP($Z$2,DALYs!$A$2:$MW$40,'Intervention list'!CT$195+1,0)</f>
        <v>0</v>
      </c>
      <c r="CU71" s="0" t="n">
        <f aca="false">IF(ISNUMBER(FIND(CU$1,$D71))=$AO$1,1,0)*VLOOKUP($Z$2,DALYs!$A$2:$MW$40,'Intervention list'!CU$195+1,0)</f>
        <v>0</v>
      </c>
      <c r="CV71" s="0" t="n">
        <f aca="false">IF(ISNUMBER(FIND(CV$1,$D71))=$AO$1,1,0)*VLOOKUP($Z$2,DALYs!$A$2:$MW$40,'Intervention list'!CV$195+1,0)</f>
        <v>0</v>
      </c>
      <c r="CW71" s="0" t="n">
        <f aca="false">IF(ISNUMBER(FIND(CW$1,$D71))=$AO$1,1,0)*VLOOKUP($Z$2,DALYs!$A$2:$MW$40,'Intervention list'!CW$195+1,0)</f>
        <v>0</v>
      </c>
      <c r="CX71" s="0" t="n">
        <f aca="false">IF(ISNUMBER(FIND(CX$1,$D71))=$AO$1,1,0)*VLOOKUP($Z$2,DALYs!$A$2:$MW$40,'Intervention list'!CX$195+1,0)</f>
        <v>0</v>
      </c>
      <c r="CY71" s="0" t="n">
        <f aca="false">IF(ISNUMBER(FIND(CY$1,$D71))=$AO$1,1,0)*VLOOKUP($Z$2,DALYs!$A$2:$MW$40,'Intervention list'!CY$195+1,0)</f>
        <v>0</v>
      </c>
      <c r="CZ71" s="0" t="n">
        <f aca="false">IF(ISNUMBER(FIND(CZ$1,$D71))=$AO$1,1,0)*VLOOKUP($Z$2,DALYs!$A$2:$MW$40,'Intervention list'!CZ$195+1,0)</f>
        <v>0</v>
      </c>
      <c r="DA71" s="0" t="n">
        <f aca="false">IF(ISNUMBER(FIND(DA$1,$D71))=$AO$1,1,0)*VLOOKUP($Z$2,DALYs!$A$2:$MW$40,'Intervention list'!DA$195+1,0)</f>
        <v>0</v>
      </c>
      <c r="DB71" s="0" t="n">
        <f aca="false">IF(ISNUMBER(FIND(DB$1,$D71))=$AO$1,1,0)*VLOOKUP($Z$2,DALYs!$A$2:$MW$40,'Intervention list'!DB$195+1,0)</f>
        <v>0</v>
      </c>
      <c r="DC71" s="0" t="n">
        <f aca="false">IF(ISNUMBER(FIND(DC$1,$D71))=$AO$1,1,0)*VLOOKUP($Z$2,DALYs!$A$2:$MW$40,'Intervention list'!DC$195+1,0)</f>
        <v>0</v>
      </c>
      <c r="DD71" s="0" t="n">
        <f aca="false">IF(ISNUMBER(FIND(DD$1,$D71))=$AO$1,1,0)*VLOOKUP($Z$2,DALYs!$A$2:$MW$40,'Intervention list'!DD$195+1,0)</f>
        <v>0</v>
      </c>
      <c r="DE71" s="0" t="n">
        <f aca="false">IF(ISNUMBER(FIND(DE$1,$D71))=$AO$1,1,0)*VLOOKUP($Z$2,DALYs!$A$2:$MW$40,'Intervention list'!DE$195+1,0)</f>
        <v>0</v>
      </c>
      <c r="DF71" s="0" t="n">
        <f aca="false">IF(ISNUMBER(FIND(DF$1,$D71))=$AO$1,1,0)*VLOOKUP($Z$2,DALYs!$A$2:$MW$40,'Intervention list'!DF$195+1,0)</f>
        <v>0</v>
      </c>
      <c r="DG71" s="0" t="n">
        <f aca="false">IF(ISNUMBER(FIND(DG$1,$D71))=$AO$1,1,0)*VLOOKUP($Z$2,DALYs!$A$2:$MW$40,'Intervention list'!DG$195+1,0)</f>
        <v>0</v>
      </c>
      <c r="DH71" s="0" t="n">
        <f aca="false">IF(ISNUMBER(FIND(DH$1,$D71))=$AO$1,1,0)*VLOOKUP($Z$2,DALYs!$A$2:$MW$40,'Intervention list'!DH$195+1,0)</f>
        <v>0</v>
      </c>
      <c r="DI71" s="0" t="n">
        <f aca="false">IF(ISNUMBER(FIND(DI$1,$D71))=$AO$1,1,0)*VLOOKUP($Z$2,DALYs!$A$2:$MW$40,'Intervention list'!DI$195+1,0)</f>
        <v>0</v>
      </c>
      <c r="DJ71" s="0" t="n">
        <f aca="false">IF(ISNUMBER(FIND(DJ$1,$D71))=$AO$1,1,0)*VLOOKUP($Z$2,DALYs!$A$2:$MW$40,'Intervention list'!DJ$195+1,0)</f>
        <v>0</v>
      </c>
      <c r="DK71" s="0" t="n">
        <f aca="false">IF(ISNUMBER(FIND(DK$1,$D71))=$AO$1,1,0)*VLOOKUP($Z$2,DALYs!$A$2:$MW$40,'Intervention list'!DK$195+1,0)</f>
        <v>0</v>
      </c>
      <c r="DL71" s="0" t="n">
        <f aca="false">IF(ISNUMBER(FIND(DL$1,$D71))=$AO$1,1,0)*VLOOKUP($Z$2,DALYs!$A$2:$MW$40,'Intervention list'!DL$195+1,0)</f>
        <v>0</v>
      </c>
      <c r="DM71" s="0" t="n">
        <f aca="false">IF(ISNUMBER(FIND(DM$1,$D71))=$AO$1,1,0)*VLOOKUP($Z$2,DALYs!$A$2:$MW$40,'Intervention list'!DM$195+1,0)</f>
        <v>0</v>
      </c>
      <c r="DN71" s="0" t="n">
        <f aca="false">IF(ISNUMBER(FIND(DN$1,$D71))=$AO$1,1,0)*VLOOKUP($Z$2,DALYs!$A$2:$MW$40,'Intervention list'!DN$195+1,0)</f>
        <v>0</v>
      </c>
      <c r="DO71" s="0" t="n">
        <f aca="false">IF(ISNUMBER(FIND(DO$1,$D71))=$AO$1,1,0)*VLOOKUP($Z$2,DALYs!$A$2:$MW$40,'Intervention list'!DO$195+1,0)</f>
        <v>0</v>
      </c>
      <c r="DP71" s="0" t="n">
        <f aca="false">IF(ISNUMBER(FIND(DP$1,$D71))=$AO$1,1,0)*VLOOKUP($Z$2,DALYs!$A$2:$MW$40,'Intervention list'!DP$195+1,0)</f>
        <v>0</v>
      </c>
      <c r="DQ71" s="0" t="n">
        <f aca="false">IF(ISNUMBER(FIND(DQ$1,$D71))=$AO$1,1,0)*VLOOKUP($Z$2,DALYs!$A$2:$MW$40,'Intervention list'!DQ$195+1,0)</f>
        <v>0</v>
      </c>
      <c r="DR71" s="0" t="n">
        <f aca="false">IF(ISNUMBER(FIND(DR$1,$D71))=$AO$1,1,0)*VLOOKUP($Z$2,DALYs!$A$2:$MW$40,'Intervention list'!DR$195+1,0)</f>
        <v>0</v>
      </c>
      <c r="DS71" s="0" t="n">
        <f aca="false">IF(ISNUMBER(FIND(DS$1,$D71))=$AO$1,1,0)*VLOOKUP($Z$2,DALYs!$A$2:$MW$40,'Intervention list'!DS$195+1,0)</f>
        <v>0</v>
      </c>
      <c r="DT71" s="0" t="n">
        <f aca="false">IF(ISNUMBER(FIND(DT$1,$D71))=$AO$1,1,0)*VLOOKUP($Z$2,DALYs!$A$2:$MW$40,'Intervention list'!DT$195+1,0)</f>
        <v>0</v>
      </c>
      <c r="DU71" s="0" t="n">
        <f aca="false">IF(ISNUMBER(FIND(DU$1,$D71))=$AO$1,1,0)*VLOOKUP($Z$2,DALYs!$A$2:$MW$40,'Intervention list'!DU$195+1,0)</f>
        <v>0</v>
      </c>
      <c r="DV71" s="0" t="n">
        <f aca="false">IF(ISNUMBER(FIND(DV$1,$D71))=$AO$1,1,0)*VLOOKUP($Z$2,DALYs!$A$2:$MW$40,'Intervention list'!DV$195+1,0)</f>
        <v>0</v>
      </c>
      <c r="DW71" s="0" t="n">
        <f aca="false">IF(ISNUMBER(FIND(DW$1,$D71))=$AO$1,1,0)*VLOOKUP($Z$2,DALYs!$A$2:$MW$40,'Intervention list'!DW$195+1,0)</f>
        <v>0</v>
      </c>
      <c r="DX71" s="0" t="n">
        <f aca="false">IF(ISNUMBER(FIND(DX$1,$D71))=$AO$1,1,0)*VLOOKUP($Z$2,DALYs!$A$2:$MW$40,'Intervention list'!DX$195+1,0)</f>
        <v>0</v>
      </c>
      <c r="DY71" s="0" t="n">
        <f aca="false">IF(ISNUMBER(FIND(DY$1,$D71))=$AO$1,1,0)*VLOOKUP($Z$2,DALYs!$A$2:$MW$40,'Intervention list'!DY$195+1,0)</f>
        <v>0</v>
      </c>
      <c r="DZ71" s="0" t="n">
        <f aca="false">IF(ISNUMBER(FIND(DZ$1,$D71))=$AO$1,1,0)*VLOOKUP($Z$2,DALYs!$A$2:$MW$40,'Intervention list'!DZ$195+1,0)</f>
        <v>0</v>
      </c>
      <c r="EA71" s="0" t="n">
        <f aca="false">IF(ISNUMBER(FIND(EA$1,$D71))=$AO$1,1,0)*VLOOKUP($Z$2,DALYs!$A$2:$MW$40,'Intervention list'!EA$195+1,0)</f>
        <v>0</v>
      </c>
      <c r="EB71" s="0" t="n">
        <f aca="false">IF(ISNUMBER(FIND(EB$1,$D71))=$AO$1,1,0)*VLOOKUP($Z$2,DALYs!$A$2:$MW$40,'Intervention list'!EB$195+1,0)</f>
        <v>0</v>
      </c>
      <c r="EC71" s="0" t="n">
        <f aca="false">IF(ISNUMBER(FIND(EC$1,$D71))=$AO$1,1,0)*VLOOKUP($Z$2,DALYs!$A$2:$MW$40,'Intervention list'!EC$195+1,0)</f>
        <v>0</v>
      </c>
      <c r="ED71" s="0" t="n">
        <f aca="false">IF(ISNUMBER(FIND(ED$1,$D71))=$AO$1,1,0)*VLOOKUP($Z$2,DALYs!$A$2:$MW$40,'Intervention list'!ED$195+1,0)</f>
        <v>0</v>
      </c>
      <c r="EE71" s="0" t="n">
        <f aca="false">IF(ISNUMBER(FIND(EE$1,$D71))=$AO$1,1,0)*VLOOKUP($Z$2,DALYs!$A$2:$MW$40,'Intervention list'!EE$195+1,0)</f>
        <v>0</v>
      </c>
      <c r="EF71" s="0" t="n">
        <f aca="false">IF(ISNUMBER(FIND(EF$1,$D71))=$AO$1,1,0)*VLOOKUP($Z$2,DALYs!$A$2:$MW$40,'Intervention list'!EF$195+1,0)</f>
        <v>0</v>
      </c>
      <c r="EG71" s="0" t="n">
        <f aca="false">IF(ISNUMBER(FIND(EG$1,$D71))=$AO$1,1,0)*VLOOKUP($Z$2,DALYs!$A$2:$MW$40,'Intervention list'!EG$195+1,0)</f>
        <v>0</v>
      </c>
      <c r="EH71" s="0" t="n">
        <f aca="false">IF(ISNUMBER(FIND(EH$1,$D71))=$AO$1,1,0)*VLOOKUP($Z$2,DALYs!$A$2:$MW$40,'Intervention list'!EH$195+1,0)</f>
        <v>0</v>
      </c>
      <c r="EI71" s="0" t="n">
        <f aca="false">IF(ISNUMBER(FIND(EI$1,$D71))=$AO$1,1,0)*VLOOKUP($Z$2,DALYs!$A$2:$MW$40,'Intervention list'!EI$195+1,0)</f>
        <v>0</v>
      </c>
      <c r="EJ71" s="0" t="n">
        <f aca="false">IF(ISNUMBER(FIND(EJ$1,$D71))=$AO$1,1,0)*VLOOKUP($Z$2,DALYs!$A$2:$MW$40,'Intervention list'!EJ$195+1,0)</f>
        <v>0</v>
      </c>
      <c r="EK71" s="0" t="n">
        <f aca="false">IF(ISNUMBER(FIND(EK$1,$D71))=$AO$1,1,0)*VLOOKUP($Z$2,DALYs!$A$2:$MW$40,'Intervention list'!EK$195+1,0)</f>
        <v>0</v>
      </c>
      <c r="EL71" s="0" t="n">
        <f aca="false">IF(ISNUMBER(FIND(EL$1,$D71))=$AO$1,1,0)*VLOOKUP($Z$2,DALYs!$A$2:$MW$40,'Intervention list'!EL$195+1,0)</f>
        <v>0</v>
      </c>
      <c r="EM71" s="0" t="n">
        <f aca="false">IF(ISNUMBER(FIND(EM$1,$D71))=$AO$1,1,0)*VLOOKUP($Z$2,DALYs!$A$2:$MW$40,'Intervention list'!EM$195+1,0)</f>
        <v>0</v>
      </c>
      <c r="EN71" s="0" t="n">
        <f aca="false">IF(ISNUMBER(FIND(EN$1,$D71))=$AO$1,1,0)*VLOOKUP($Z$2,DALYs!$A$2:$MW$40,'Intervention list'!EN$195+1,0)</f>
        <v>0</v>
      </c>
      <c r="EO71" s="0" t="n">
        <f aca="false">IF(ISNUMBER(FIND(EO$1,$D71))=$AO$1,1,0)*VLOOKUP($Z$2,DALYs!$A$2:$MW$40,'Intervention list'!EO$195+1,0)</f>
        <v>0</v>
      </c>
      <c r="EP71" s="0" t="n">
        <f aca="false">IF(ISNUMBER(FIND(EP$1,$D71))=$AO$1,1,0)*VLOOKUP($Z$2,DALYs!$A$2:$MW$40,'Intervention list'!EP$195+1,0)</f>
        <v>0</v>
      </c>
      <c r="EQ71" s="0" t="n">
        <f aca="false">IF(ISNUMBER(FIND(EQ$1,$D71))=$AO$1,1,0)*VLOOKUP($Z$2,DALYs!$A$2:$MW$40,'Intervention list'!EQ$195+1,0)</f>
        <v>0</v>
      </c>
      <c r="ER71" s="0" t="n">
        <f aca="false">IF(ISNUMBER(FIND(ER$1,$D71))=$AO$1,1,0)*VLOOKUP($Z$2,DALYs!$A$2:$MW$40,'Intervention list'!ER$195+1,0)</f>
        <v>0</v>
      </c>
      <c r="ES71" s="0" t="n">
        <f aca="false">IF(ISNUMBER(FIND(ES$1,$D71))=$AO$1,1,0)*VLOOKUP($Z$2,DALYs!$A$2:$MW$40,'Intervention list'!ES$195+1,0)</f>
        <v>0</v>
      </c>
      <c r="ET71" s="0" t="n">
        <f aca="false">IF(ISNUMBER(FIND(ET$1,$D71))=$AO$1,1,0)*VLOOKUP($Z$2,DALYs!$A$2:$MW$40,'Intervention list'!ET$195+1,0)</f>
        <v>0</v>
      </c>
      <c r="EU71" s="0" t="n">
        <f aca="false">IF(ISNUMBER(FIND(EU$1,$D71))=$AO$1,1,0)*VLOOKUP($Z$2,DALYs!$A$2:$MW$40,'Intervention list'!EU$195+1,0)</f>
        <v>0</v>
      </c>
      <c r="EV71" s="0" t="n">
        <f aca="false">IF(ISNUMBER(FIND(EV$1,$D71))=$AO$1,1,0)*VLOOKUP($Z$2,DALYs!$A$2:$MW$40,'Intervention list'!EV$195+1,0)</f>
        <v>0</v>
      </c>
      <c r="EW71" s="0" t="n">
        <f aca="false">IF(ISNUMBER(FIND(EW$1,$D71))=$AO$1,1,0)*VLOOKUP($Z$2,DALYs!$A$2:$MW$40,'Intervention list'!EW$195+1,0)</f>
        <v>0</v>
      </c>
      <c r="EX71" s="0" t="n">
        <f aca="false">IF(ISNUMBER(FIND(EX$1,$D71))=$AO$1,1,0)*VLOOKUP($Z$2,DALYs!$A$2:$MW$40,'Intervention list'!EX$195+1,0)</f>
        <v>0</v>
      </c>
      <c r="EY71" s="0" t="n">
        <f aca="false">IF(ISNUMBER(FIND(EY$1,$D71))=$AO$1,1,0)*VLOOKUP($Z$2,DALYs!$A$2:$MW$40,'Intervention list'!EY$195+1,0)</f>
        <v>0</v>
      </c>
      <c r="EZ71" s="0" t="n">
        <f aca="false">IF(ISNUMBER(FIND(EZ$1,$D71))=$AO$1,1,0)*VLOOKUP($Z$2,DALYs!$A$2:$MW$40,'Intervention list'!EZ$195+1,0)</f>
        <v>0</v>
      </c>
      <c r="FA71" s="0" t="n">
        <f aca="false">IF(ISNUMBER(FIND(FA$1,$D71))=$AO$1,1,0)*VLOOKUP($Z$2,DALYs!$A$2:$MW$40,'Intervention list'!FA$195+1,0)</f>
        <v>0</v>
      </c>
      <c r="FB71" s="0" t="n">
        <f aca="false">IF(ISNUMBER(FIND(FB$1,$D71))=$AO$1,1,0)*VLOOKUP($Z$2,DALYs!$A$2:$MW$40,'Intervention list'!FB$195+1,0)</f>
        <v>0</v>
      </c>
      <c r="FC71" s="0" t="n">
        <f aca="false">IF(ISNUMBER(FIND(FC$1,$D71))=$AO$1,1,0)*VLOOKUP($Z$2,DALYs!$A$2:$MW$40,'Intervention list'!FC$195+1,0)</f>
        <v>0</v>
      </c>
      <c r="FD71" s="0" t="n">
        <f aca="false">IF(ISNUMBER(FIND(FD$1,$D71))=$AO$1,1,0)*VLOOKUP($Z$2,DALYs!$A$2:$MW$40,'Intervention list'!FD$195+1,0)</f>
        <v>0</v>
      </c>
      <c r="FE71" s="0" t="n">
        <f aca="false">IF(ISNUMBER(FIND(FE$1,$D71))=$AO$1,1,0)*VLOOKUP($Z$2,DALYs!$A$2:$MW$40,'Intervention list'!FE$195+1,0)</f>
        <v>0</v>
      </c>
      <c r="FF71" s="0" t="n">
        <f aca="false">IF(ISNUMBER(FIND(FF$1,$D71))=$AO$1,1,0)*VLOOKUP($Z$2,DALYs!$A$2:$MW$40,'Intervention list'!FF$195+1,0)</f>
        <v>0</v>
      </c>
      <c r="FG71" s="0" t="n">
        <f aca="false">IF(ISNUMBER(FIND(FG$1,$D71))=$AO$1,1,0)*VLOOKUP($Z$2,DALYs!$A$2:$MW$40,'Intervention list'!FG$195+1,0)</f>
        <v>0</v>
      </c>
      <c r="FH71" s="0" t="n">
        <f aca="false">IF(ISNUMBER(FIND(FH$1,$D71))=$AO$1,1,0)*VLOOKUP($Z$2,DALYs!$A$2:$MW$40,'Intervention list'!FH$195+1,0)</f>
        <v>0</v>
      </c>
      <c r="FI71" s="0" t="n">
        <f aca="false">IF(ISNUMBER(FIND(FI$1,$D71))=$AO$1,1,0)*VLOOKUP($Z$2,DALYs!$A$2:$MW$40,'Intervention list'!FI$195+1,0)</f>
        <v>0</v>
      </c>
      <c r="FJ71" s="0" t="n">
        <f aca="false">IF(ISNUMBER(FIND(FJ$1,$D71))=$AO$1,1,0)*VLOOKUP($Z$2,DALYs!$A$2:$MW$40,'Intervention list'!FJ$195+1,0)</f>
        <v>0</v>
      </c>
      <c r="FK71" s="0" t="n">
        <f aca="false">IF(ISNUMBER(FIND(FK$1,$D71))=$AO$1,1,0)*VLOOKUP($Z$2,DALYs!$A$2:$MW$40,'Intervention list'!FK$195+1,0)</f>
        <v>0</v>
      </c>
      <c r="FL71" s="0" t="n">
        <f aca="false">IF(ISNUMBER(FIND(FL$1,$D71))=$AO$1,1,0)*VLOOKUP($Z$2,DALYs!$A$2:$MW$40,'Intervention list'!FL$195+1,0)</f>
        <v>0</v>
      </c>
      <c r="FM71" s="0" t="n">
        <f aca="false">IF(ISNUMBER(FIND(FM$1,$D71))=$AO$1,1,0)*VLOOKUP($Z$2,DALYs!$A$2:$MW$40,'Intervention list'!FM$195+1,0)</f>
        <v>0</v>
      </c>
      <c r="FN71" s="0" t="n">
        <f aca="false">IF(ISNUMBER(FIND(FN$1,$D71))=$AO$1,1,0)*VLOOKUP($Z$2,DALYs!$A$2:$MW$40,'Intervention list'!FN$195+1,0)</f>
        <v>0</v>
      </c>
      <c r="FO71" s="0" t="n">
        <f aca="false">IF(ISNUMBER(FIND(FO$1,$D71))=$AO$1,1,0)*VLOOKUP($Z$2,DALYs!$A$2:$MW$40,'Intervention list'!FO$195+1,0)</f>
        <v>0</v>
      </c>
      <c r="FP71" s="0" t="n">
        <f aca="false">IF(ISNUMBER(FIND(FP$1,$D71))=$AO$1,1,0)*VLOOKUP($Z$2,DALYs!$A$2:$MW$40,'Intervention list'!FP$195+1,0)</f>
        <v>0</v>
      </c>
      <c r="FQ71" s="0" t="n">
        <f aca="false">IF(ISNUMBER(FIND(FQ$1,$D71))=$AO$1,1,0)*VLOOKUP($Z$2,DALYs!$A$2:$MW$40,'Intervention list'!FQ$195+1,0)</f>
        <v>0</v>
      </c>
      <c r="FR71" s="0" t="n">
        <f aca="false">IF(ISNUMBER(FIND(FR$1,$D71))=$AO$1,1,0)*VLOOKUP($Z$2,DALYs!$A$2:$MW$40,'Intervention list'!FR$195+1,0)</f>
        <v>0</v>
      </c>
      <c r="FS71" s="0" t="n">
        <f aca="false">IF(ISNUMBER(FIND(FS$1,$D71))=$AO$1,1,0)*VLOOKUP($Z$2,DALYs!$A$2:$MW$40,'Intervention list'!FS$195+1,0)</f>
        <v>0</v>
      </c>
      <c r="FT71" s="0" t="n">
        <f aca="false">IF(ISNUMBER(FIND(FT$1,$D71))=$AO$1,1,0)*VLOOKUP($Z$2,DALYs!$A$2:$MW$40,'Intervention list'!FT$195+1,0)</f>
        <v>0</v>
      </c>
      <c r="FU71" s="0" t="n">
        <f aca="false">IF(ISNUMBER(FIND(FU$1,$D71))=$AO$1,1,0)*VLOOKUP($Z$2,DALYs!$A$2:$MW$40,'Intervention list'!FU$195+1,0)</f>
        <v>0</v>
      </c>
      <c r="FV71" s="0" t="n">
        <f aca="false">IF(ISNUMBER(FIND(FV$1,$D71))=$AO$1,1,0)*VLOOKUP($Z$2,DALYs!$A$2:$MW$40,'Intervention list'!FV$195+1,0)</f>
        <v>0</v>
      </c>
      <c r="FW71" s="0" t="n">
        <f aca="false">IF(ISNUMBER(FIND(FW$1,$D71))=$AO$1,1,0)*VLOOKUP($Z$2,DALYs!$A$2:$MW$40,'Intervention list'!FW$195+1,0)</f>
        <v>0</v>
      </c>
      <c r="FX71" s="0" t="n">
        <f aca="false">IF(ISNUMBER(FIND(FX$1,$D71))=$AO$1,1,0)*VLOOKUP($Z$2,DALYs!$A$2:$MW$40,'Intervention list'!FX$195+1,0)</f>
        <v>0</v>
      </c>
      <c r="FY71" s="0" t="n">
        <f aca="false">IF(ISNUMBER(FIND(FY$1,$D71))=$AO$1,1,0)*VLOOKUP($Z$2,DALYs!$A$2:$MW$40,'Intervention list'!FY$195+1,0)</f>
        <v>0</v>
      </c>
      <c r="FZ71" s="0" t="n">
        <f aca="false">IF(ISNUMBER(FIND(FZ$1,$D71))=$AO$1,1,0)*VLOOKUP($Z$2,DALYs!$A$2:$MW$40,'Intervention list'!FZ$195+1,0)</f>
        <v>0</v>
      </c>
      <c r="GA71" s="0" t="n">
        <f aca="false">IF(ISNUMBER(FIND(GA$1,$D71))=$AO$1,1,0)*VLOOKUP($Z$2,DALYs!$A$2:$MW$40,'Intervention list'!GA$195+1,0)</f>
        <v>0</v>
      </c>
      <c r="GB71" s="0" t="n">
        <f aca="false">IF(ISNUMBER(FIND(GB$1,$D71))=$AO$1,1,0)*VLOOKUP($Z$2,DALYs!$A$2:$MW$40,'Intervention list'!GB$195+1,0)</f>
        <v>0</v>
      </c>
      <c r="GC71" s="0" t="n">
        <f aca="false">IF(ISNUMBER(FIND(GC$1,$D71))=$AO$1,1,0)*VLOOKUP($Z$2,DALYs!$A$2:$MW$40,'Intervention list'!GC$195+1,0)</f>
        <v>0</v>
      </c>
      <c r="GD71" s="0" t="n">
        <f aca="false">IF(ISNUMBER(FIND(GD$1,$D71))=$AO$1,1,0)*VLOOKUP($Z$2,DALYs!$A$2:$MW$40,'Intervention list'!GD$195+1,0)</f>
        <v>0</v>
      </c>
      <c r="GE71" s="0" t="n">
        <f aca="false">IF(ISNUMBER(FIND(GE$1,$D71))=$AO$1,1,0)*VLOOKUP($Z$2,DALYs!$A$2:$MW$40,'Intervention list'!GE$195+1,0)</f>
        <v>0</v>
      </c>
      <c r="GF71" s="0" t="n">
        <f aca="false">IF(ISNUMBER(FIND(GF$1,$D71))=$AO$1,1,0)*VLOOKUP($Z$2,DALYs!$A$2:$MW$40,'Intervention list'!GF$195+1,0)</f>
        <v>0</v>
      </c>
      <c r="GG71" s="0" t="n">
        <f aca="false">IF(ISNUMBER(FIND(GG$1,$D71))=$AO$1,1,0)*VLOOKUP($Z$2,DALYs!$A$2:$MW$40,'Intervention list'!GG$195+1,0)</f>
        <v>0</v>
      </c>
      <c r="GH71" s="0" t="n">
        <f aca="false">IF(ISNUMBER(FIND(GH$1,$D71))=$AO$1,1,0)*VLOOKUP($Z$2,DALYs!$A$2:$MW$40,'Intervention list'!GH$195+1,0)</f>
        <v>0</v>
      </c>
      <c r="GI71" s="0" t="n">
        <f aca="false">IF(ISNUMBER(FIND(GI$1,$D71))=$AO$1,1,0)*VLOOKUP($Z$2,DALYs!$A$2:$MW$40,'Intervention list'!GI$195+1,0)</f>
        <v>0</v>
      </c>
      <c r="GJ71" s="0" t="n">
        <f aca="false">IF(ISNUMBER(FIND(GJ$1,$D71))=$AO$1,1,0)*VLOOKUP($Z$2,DALYs!$A$2:$MW$40,'Intervention list'!GJ$195+1,0)</f>
        <v>0</v>
      </c>
      <c r="GK71" s="0" t="n">
        <f aca="false">IF(ISNUMBER(FIND(GK$1,$D71))=$AO$1,1,0)*VLOOKUP($Z$2,DALYs!$A$2:$MW$40,'Intervention list'!GK$195+1,0)</f>
        <v>0</v>
      </c>
      <c r="GL71" s="0" t="n">
        <f aca="false">IF(ISNUMBER(FIND(GL$1,$D71))=$AO$1,1,0)*VLOOKUP($Z$2,DALYs!$A$2:$MW$40,'Intervention list'!GL$195+1,0)</f>
        <v>0</v>
      </c>
      <c r="GM71" s="0" t="n">
        <f aca="false">IF(ISNUMBER(FIND(GM$1,$D71))=$AO$1,1,0)*VLOOKUP($Z$2,DALYs!$A$2:$MW$40,'Intervention list'!GM$195+1,0)</f>
        <v>0</v>
      </c>
      <c r="GN71" s="0" t="n">
        <f aca="false">IF(ISNUMBER(FIND(GN$1,$D71))=$AO$1,1,0)*VLOOKUP($Z$2,DALYs!$A$2:$MW$40,'Intervention list'!GN$195+1,0)</f>
        <v>0</v>
      </c>
      <c r="GO71" s="0" t="n">
        <f aca="false">IF(ISNUMBER(FIND(GO$1,$D71))=$AO$1,1,0)*VLOOKUP($Z$2,DALYs!$A$2:$MW$40,'Intervention list'!GO$195+1,0)</f>
        <v>0</v>
      </c>
      <c r="GP71" s="0" t="n">
        <f aca="false">IF(ISNUMBER(FIND(GP$1,$D71))=$AO$1,1,0)*VLOOKUP($Z$2,DALYs!$A$2:$MW$40,'Intervention list'!GP$195+1,0)</f>
        <v>0</v>
      </c>
      <c r="GQ71" s="0" t="n">
        <f aca="false">IF(ISNUMBER(FIND(GQ$1,$D71))=$AO$1,1,0)*VLOOKUP($Z$2,DALYs!$A$2:$MW$40,'Intervention list'!GQ$195+1,0)</f>
        <v>0</v>
      </c>
      <c r="GR71" s="0" t="n">
        <f aca="false">IF(ISNUMBER(FIND(GR$1,$D71))=$AO$1,1,0)*VLOOKUP($Z$2,DALYs!$A$2:$MW$40,'Intervention list'!GR$195+1,0)</f>
        <v>0</v>
      </c>
      <c r="GS71" s="0" t="n">
        <f aca="false">IF(ISNUMBER(FIND(GS$1,$D71))=$AO$1,1,0)*VLOOKUP($Z$2,DALYs!$A$2:$MW$40,'Intervention list'!GS$195+1,0)</f>
        <v>0</v>
      </c>
      <c r="GT71" s="0" t="n">
        <f aca="false">IF(ISNUMBER(FIND(GT$1,$D71))=$AO$1,1,0)*VLOOKUP($Z$2,DALYs!$A$2:$MW$40,'Intervention list'!GT$195+1,0)</f>
        <v>0</v>
      </c>
      <c r="GU71" s="0" t="n">
        <f aca="false">IF(ISNUMBER(FIND(GU$1,$D71))=$AO$1,1,0)*VLOOKUP($Z$2,DALYs!$A$2:$MW$40,'Intervention list'!GU$195+1,0)</f>
        <v>0</v>
      </c>
      <c r="GV71" s="0" t="n">
        <f aca="false">IF(ISNUMBER(FIND(GV$1,$D71))=$AO$1,1,0)*VLOOKUP($Z$2,DALYs!$A$2:$MW$40,'Intervention list'!GV$195+1,0)</f>
        <v>0</v>
      </c>
      <c r="GW71" s="0" t="n">
        <f aca="false">IF(ISNUMBER(FIND(GW$1,$D71))=$AO$1,1,0)*VLOOKUP($Z$2,DALYs!$A$2:$MW$40,'Intervention list'!GW$195+1,0)</f>
        <v>0</v>
      </c>
      <c r="GX71" s="0" t="n">
        <f aca="false">IF(ISNUMBER(FIND(GX$1,$D71))=$AO$1,1,0)*VLOOKUP($Z$2,DALYs!$A$2:$MW$40,'Intervention list'!GX$195+1,0)</f>
        <v>0</v>
      </c>
      <c r="GY71" s="0" t="n">
        <f aca="false">IF(ISNUMBER(FIND(GY$1,$D71))=$AO$1,1,0)*VLOOKUP($Z$2,DALYs!$A$2:$MW$40,'Intervention list'!GY$195+1,0)</f>
        <v>0</v>
      </c>
      <c r="GZ71" s="0" t="n">
        <f aca="false">IF(ISNUMBER(FIND(GZ$1,$D71))=$AO$1,1,0)*VLOOKUP($Z$2,DALYs!$A$2:$MW$40,'Intervention list'!GZ$195+1,0)</f>
        <v>495648.160512808</v>
      </c>
      <c r="HA71" s="0" t="n">
        <f aca="false">IF(ISNUMBER(FIND(HA$1,$D71))=$AO$1,1,0)*VLOOKUP($Z$2,DALYs!$A$2:$MW$40,'Intervention list'!HA$195+1,0)</f>
        <v>0</v>
      </c>
      <c r="HB71" s="0" t="n">
        <f aca="false">IF(ISNUMBER(FIND(HB$1,$D71))=$AO$1,1,0)*VLOOKUP($Z$2,DALYs!$A$2:$MW$40,'Intervention list'!HB$195+1,0)</f>
        <v>0</v>
      </c>
      <c r="HC71" s="0" t="n">
        <f aca="false">IF(ISNUMBER(FIND(HC$1,$D71))=$AO$1,1,0)*VLOOKUP($Z$2,DALYs!$A$2:$MW$40,'Intervention list'!HC$195+1,0)</f>
        <v>0</v>
      </c>
      <c r="HD71" s="0" t="n">
        <f aca="false">IF(ISNUMBER(FIND(HD$1,$D71))=$AO$1,1,0)*VLOOKUP($Z$2,DALYs!$A$2:$MW$40,'Intervention list'!HD$195+1,0)</f>
        <v>0</v>
      </c>
      <c r="HE71" s="0" t="n">
        <f aca="false">IF(ISNUMBER(FIND(HE$1,$D71))=$AO$1,1,0)*VLOOKUP($Z$2,DALYs!$A$2:$MW$40,'Intervention list'!HE$195+1,0)</f>
        <v>0</v>
      </c>
      <c r="HF71" s="0" t="n">
        <f aca="false">IF(ISNUMBER(FIND(HF$1,$D71))=$AO$1,1,0)*VLOOKUP($Z$2,DALYs!$A$2:$MW$40,'Intervention list'!HF$195+1,0)</f>
        <v>0</v>
      </c>
      <c r="HG71" s="0" t="n">
        <f aca="false">IF(ISNUMBER(FIND(HG$1,$D71))=$AO$1,1,0)*VLOOKUP($Z$2,DALYs!$A$2:$MW$40,'Intervention list'!HG$195+1,0)</f>
        <v>0</v>
      </c>
      <c r="HH71" s="0" t="n">
        <f aca="false">IF(ISNUMBER(FIND(HH$1,$D71))=$AO$1,1,0)*VLOOKUP($Z$2,DALYs!$A$2:$MW$40,'Intervention list'!HH$195+1,0)</f>
        <v>0</v>
      </c>
      <c r="HI71" s="0" t="n">
        <f aca="false">IF(ISNUMBER(FIND(HI$1,$D71))=$AO$1,1,0)*VLOOKUP($Z$2,DALYs!$A$2:$MW$40,'Intervention list'!HI$195+1,0)</f>
        <v>0</v>
      </c>
      <c r="HJ71" s="0" t="n">
        <f aca="false">IF(ISNUMBER(FIND(HJ$1,$D71))=$AO$1,1,0)*VLOOKUP($Z$2,DALYs!$A$2:$MW$40,'Intervention list'!HJ$195+1,0)</f>
        <v>0</v>
      </c>
      <c r="HK71" s="0" t="n">
        <f aca="false">IF(ISNUMBER(FIND(HK$1,$D71))=$AO$1,1,0)*VLOOKUP($Z$2,DALYs!$A$2:$MW$40,'Intervention list'!HK$195+1,0)</f>
        <v>0</v>
      </c>
      <c r="HL71" s="0" t="n">
        <f aca="false">IF(ISNUMBER(FIND(HL$1,$D71))=$AO$1,1,0)*VLOOKUP($Z$2,DALYs!$A$2:$MW$40,'Intervention list'!HL$195+1,0)</f>
        <v>0</v>
      </c>
      <c r="HM71" s="0" t="n">
        <f aca="false">IF(ISNUMBER(FIND(HM$1,$D71))=$AO$1,1,0)*VLOOKUP($Z$2,DALYs!$A$2:$MW$40,'Intervention list'!HM$195+1,0)</f>
        <v>0</v>
      </c>
      <c r="HN71" s="0" t="n">
        <f aca="false">IF(ISNUMBER(FIND(HN$1,$D71))=$AO$1,1,0)*VLOOKUP($Z$2,DALYs!$A$2:$MW$40,'Intervention list'!HN$195+1,0)</f>
        <v>0</v>
      </c>
      <c r="HO71" s="0" t="n">
        <f aca="false">IF(ISNUMBER(FIND(HO$1,$D71))=$AO$1,1,0)*VLOOKUP($Z$2,DALYs!$A$2:$MW$40,'Intervention list'!HO$195+1,0)</f>
        <v>0</v>
      </c>
      <c r="HP71" s="0" t="n">
        <f aca="false">IF(ISNUMBER(FIND(HP$1,$D71))=$AO$1,1,0)*VLOOKUP($Z$2,DALYs!$A$2:$MW$40,'Intervention list'!HP$195+1,0)</f>
        <v>0</v>
      </c>
      <c r="HQ71" s="0" t="n">
        <f aca="false">IF(ISNUMBER(FIND(HQ$1,$D71))=$AO$1,1,0)*VLOOKUP($Z$2,DALYs!$A$2:$MW$40,'Intervention list'!HQ$195+1,0)</f>
        <v>0</v>
      </c>
      <c r="HR71" s="0" t="n">
        <f aca="false">IF(ISNUMBER(FIND(HR$1,$D71))=$AO$1,1,0)*VLOOKUP($Z$2,DALYs!$A$2:$MW$40,'Intervention list'!HR$195+1,0)</f>
        <v>0</v>
      </c>
      <c r="HS71" s="0" t="n">
        <f aca="false">IF(ISNUMBER(FIND(HS$1,$D71))=$AO$1,1,0)*VLOOKUP($Z$2,DALYs!$A$2:$MW$40,'Intervention list'!HS$195+1,0)</f>
        <v>0</v>
      </c>
      <c r="HT71" s="0" t="n">
        <f aca="false">IF(ISNUMBER(FIND(HT$1,$D71))=$AO$1,1,0)*VLOOKUP($Z$2,DALYs!$A$2:$MW$40,'Intervention list'!HT$195+1,0)</f>
        <v>0</v>
      </c>
      <c r="HU71" s="0" t="n">
        <f aca="false">IF(ISNUMBER(FIND(HU$1,$D71))=$AO$1,1,0)*VLOOKUP($Z$2,DALYs!$A$2:$MW$40,'Intervention list'!HU$195+1,0)</f>
        <v>0</v>
      </c>
      <c r="HV71" s="0" t="n">
        <f aca="false">IF(ISNUMBER(FIND(HV$1,$D71))=$AO$1,1,0)*VLOOKUP($Z$2,DALYs!$A$2:$MW$40,'Intervention list'!HV$195+1,0)</f>
        <v>0</v>
      </c>
      <c r="HW71" s="0" t="n">
        <f aca="false">IF(ISNUMBER(FIND(HW$1,$D71))=$AO$1,1,0)*VLOOKUP($Z$2,DALYs!$A$2:$MW$40,'Intervention list'!HW$195+1,0)</f>
        <v>0</v>
      </c>
      <c r="HX71" s="0" t="n">
        <f aca="false">IF(ISNUMBER(FIND(HX$1,$D71))=$AO$1,1,0)*VLOOKUP($Z$2,DALYs!$A$2:$MW$40,'Intervention list'!HX$195+1,0)</f>
        <v>0</v>
      </c>
      <c r="HY71" s="0" t="n">
        <f aca="false">IF(ISNUMBER(FIND(HY$1,$D71))=$AO$1,1,0)*VLOOKUP($Z$2,DALYs!$A$2:$MW$40,'Intervention list'!HY$195+1,0)</f>
        <v>0</v>
      </c>
      <c r="HZ71" s="0" t="n">
        <f aca="false">IF(ISNUMBER(FIND(HZ$1,$D71))=$AO$1,1,0)*VLOOKUP($Z$2,DALYs!$A$2:$MW$40,'Intervention list'!HZ$195+1,0)</f>
        <v>0</v>
      </c>
      <c r="IA71" s="0" t="n">
        <f aca="false">IF(ISNUMBER(FIND(IA$1,$D71))=$AO$1,1,0)*VLOOKUP($Z$2,DALYs!$A$2:$MW$40,'Intervention list'!IA$195+1,0)</f>
        <v>0</v>
      </c>
      <c r="IB71" s="0" t="n">
        <f aca="false">IF(ISNUMBER(FIND(IB$1,$D71))=$AO$1,1,0)*VLOOKUP($Z$2,DALYs!$A$2:$MW$40,'Intervention list'!IB$195+1,0)</f>
        <v>0</v>
      </c>
      <c r="IC71" s="0" t="n">
        <f aca="false">IF(ISNUMBER(FIND(IC$1,$D71))=$AO$1,1,0)*VLOOKUP($Z$2,DALYs!$A$2:$MW$40,'Intervention list'!IC$195+1,0)</f>
        <v>0</v>
      </c>
      <c r="ID71" s="0" t="n">
        <f aca="false">IF(ISNUMBER(FIND(ID$1,$D71))=$AO$1,1,0)*VLOOKUP($Z$2,DALYs!$A$2:$MW$40,'Intervention list'!ID$195+1,0)</f>
        <v>0</v>
      </c>
      <c r="IE71" s="0" t="n">
        <f aca="false">IF(ISNUMBER(FIND(IE$1,$D71))=$AO$1,1,0)*VLOOKUP($Z$2,DALYs!$A$2:$MW$40,'Intervention list'!IE$195+1,0)</f>
        <v>0</v>
      </c>
      <c r="IF71" s="0" t="n">
        <f aca="false">IF(ISNUMBER(FIND(IF$1,$D71))=$AO$1,1,0)*VLOOKUP($Z$2,DALYs!$A$2:$MW$40,'Intervention list'!IF$195+1,0)</f>
        <v>0</v>
      </c>
      <c r="IG71" s="0" t="n">
        <f aca="false">IF(ISNUMBER(FIND(IG$1,$D71))=$AO$1,1,0)*VLOOKUP($Z$2,DALYs!$A$2:$MW$40,'Intervention list'!IG$195+1,0)</f>
        <v>0</v>
      </c>
      <c r="IH71" s="0" t="n">
        <f aca="false">IF(ISNUMBER(FIND(IH$1,$D71))=$AO$1,1,0)*VLOOKUP($Z$2,DALYs!$A$2:$MW$40,'Intervention list'!IH$195+1,0)</f>
        <v>0</v>
      </c>
      <c r="II71" s="0" t="n">
        <f aca="false">IF(ISNUMBER(FIND(II$1,$D71))=$AO$1,1,0)*VLOOKUP($Z$2,DALYs!$A$2:$MW$40,'Intervention list'!II$195+1,0)</f>
        <v>0</v>
      </c>
      <c r="IJ71" s="0" t="n">
        <f aca="false">IF(ISNUMBER(FIND(IJ$1,$D71))=$AO$1,1,0)*VLOOKUP($Z$2,DALYs!$A$2:$MW$40,'Intervention list'!IJ$195+1,0)</f>
        <v>0</v>
      </c>
      <c r="IK71" s="0" t="n">
        <f aca="false">IF(ISNUMBER(FIND(IK$1,$D71))=$AO$1,1,0)*VLOOKUP($Z$2,DALYs!$A$2:$MW$40,'Intervention list'!IK$195+1,0)</f>
        <v>0</v>
      </c>
      <c r="IL71" s="0" t="n">
        <f aca="false">IF(ISNUMBER(FIND(IL$1,$D71))=$AO$1,1,0)*VLOOKUP($Z$2,DALYs!$A$2:$MW$40,'Intervention list'!IL$195+1,0)</f>
        <v>0</v>
      </c>
      <c r="IM71" s="0" t="n">
        <f aca="false">IF(ISNUMBER(FIND(IM$1,$D71))=$AO$1,1,0)*VLOOKUP($Z$2,DALYs!$A$2:$MW$40,'Intervention list'!IM$195+1,0)</f>
        <v>0</v>
      </c>
      <c r="IN71" s="0" t="n">
        <f aca="false">IF(ISNUMBER(FIND(IN$1,$D71))=$AO$1,1,0)*VLOOKUP($Z$2,DALYs!$A$2:$MW$40,'Intervention list'!IN$195+1,0)</f>
        <v>0</v>
      </c>
      <c r="IO71" s="0" t="n">
        <f aca="false">IF(ISNUMBER(FIND(IO$1,$D71))=$AO$1,1,0)*VLOOKUP($Z$2,DALYs!$A$2:$MW$40,'Intervention list'!IO$195+1,0)</f>
        <v>0</v>
      </c>
      <c r="IP71" s="0" t="n">
        <f aca="false">IF(ISNUMBER(FIND(IP$1,$D71))=$AO$1,1,0)*VLOOKUP($Z$2,DALYs!$A$2:$MW$40,'Intervention list'!IP$195+1,0)</f>
        <v>0</v>
      </c>
      <c r="IQ71" s="0" t="n">
        <f aca="false">IF(ISNUMBER(FIND(IQ$1,$D71))=$AO$1,1,0)*VLOOKUP($Z$2,DALYs!$A$2:$MW$40,'Intervention list'!IQ$195+1,0)</f>
        <v>0</v>
      </c>
      <c r="IR71" s="0" t="n">
        <f aca="false">IF(ISNUMBER(FIND(IR$1,$D71))=$AO$1,1,0)*VLOOKUP($Z$2,DALYs!$A$2:$MW$40,'Intervention list'!IR$195+1,0)</f>
        <v>0</v>
      </c>
      <c r="IS71" s="0" t="n">
        <f aca="false">IF(ISNUMBER(FIND(IS$1,$D71))=$AO$1,1,0)*VLOOKUP($Z$2,DALYs!$A$2:$MW$40,'Intervention list'!IS$195+1,0)</f>
        <v>77.9358041986688</v>
      </c>
      <c r="IT71" s="0" t="n">
        <f aca="false">IF(ISNUMBER(FIND(IT$1,$D71))=$AO$1,1,0)*VLOOKUP($Z$2,DALYs!$A$2:$MW$40,'Intervention list'!IT$195+1,0)</f>
        <v>0</v>
      </c>
      <c r="IU71" s="0" t="n">
        <f aca="false">IF(ISNUMBER(FIND(IU$1,$D71))=$AO$1,1,0)*VLOOKUP($Z$2,DALYs!$A$2:$MW$40,'Intervention list'!IU$195+1,0)</f>
        <v>0</v>
      </c>
      <c r="IV71" s="0" t="n">
        <f aca="false">IF(ISNUMBER(FIND(IV$1,$D71))=$AO$1,1,0)*VLOOKUP($Z$2,DALYs!$A$2:$MW$40,'Intervention list'!IV$195+1,0)</f>
        <v>0</v>
      </c>
      <c r="IW71" s="0" t="n">
        <f aca="false">IF(ISNUMBER(FIND(IW$1,$D71))=$AO$1,1,0)*VLOOKUP($Z$2,DALYs!$A$2:$MW$40,'Intervention list'!IW$195+1,0)</f>
        <v>0</v>
      </c>
      <c r="IX71" s="0" t="n">
        <f aca="false">IF(ISNUMBER(FIND(IX$1,$D71))=$AO$1,1,0)*VLOOKUP($Z$2,DALYs!$A$2:$MW$40,'Intervention list'!IX$195+1,0)</f>
        <v>577.929820280941</v>
      </c>
      <c r="IY71" s="0" t="n">
        <f aca="false">IF(ISNUMBER(FIND(IY$1,$D71))=$AO$1,1,0)*VLOOKUP($Z$2,DALYs!$A$2:$MW$40,'Intervention list'!IY$195+1,0)</f>
        <v>133692.730041233</v>
      </c>
      <c r="IZ71" s="0" t="n">
        <f aca="false">IF(ISNUMBER(FIND(IZ$1,$D71))=$AO$1,1,0)*VLOOKUP($Z$2,DALYs!$A$2:$MW$40,'Intervention list'!IZ$195+1,0)</f>
        <v>0</v>
      </c>
      <c r="JA71" s="0" t="n">
        <f aca="false">IF(ISNUMBER(FIND(JA$1,$D71))=$AO$1,1,0)*VLOOKUP($Z$2,DALYs!$A$2:$MW$40,'Intervention list'!JA$195+1,0)</f>
        <v>0</v>
      </c>
      <c r="JB71" s="0" t="n">
        <f aca="false">IF(ISNUMBER(FIND(JB$1,$D71))=$AO$1,1,0)*VLOOKUP($Z$2,DALYs!$A$2:$MW$40,'Intervention list'!JB$195+1,0)</f>
        <v>0</v>
      </c>
      <c r="JC71" s="0" t="n">
        <f aca="false">IF(ISNUMBER(FIND(JC$1,$D71))=$AO$1,1,0)*VLOOKUP($Z$2,DALYs!$A$2:$MW$40,'Intervention list'!JC$195+1,0)</f>
        <v>0</v>
      </c>
      <c r="JD71" s="0" t="n">
        <f aca="false">IF(ISNUMBER(FIND(JD$1,$D71))=$AO$1,1,0)*VLOOKUP($Z$2,DALYs!$A$2:$MW$40,'Intervention list'!JD$195+1,0)</f>
        <v>0</v>
      </c>
      <c r="JE71" s="0" t="n">
        <f aca="false">IF(ISNUMBER(FIND(JE$1,$D71))=$AO$1,1,0)*VLOOKUP($Z$2,DALYs!$A$2:$MW$40,'Intervention list'!JE$195+1,0)</f>
        <v>0</v>
      </c>
      <c r="JF71" s="0" t="n">
        <f aca="false">IF(ISNUMBER(FIND(JF$1,$D71))=$AO$1,1,0)*VLOOKUP($Z$2,DALYs!$A$2:$MW$40,'Intervention list'!JF$195+1,0)</f>
        <v>0</v>
      </c>
      <c r="JG71" s="0" t="n">
        <f aca="false">IF(ISNUMBER(FIND(JG$1,$D71))=$AO$1,1,0)*VLOOKUP($Z$2,DALYs!$A$2:$MW$40,'Intervention list'!JG$195+1,0)</f>
        <v>0</v>
      </c>
      <c r="JH71" s="0" t="n">
        <f aca="false">IF(ISNUMBER(FIND(JH$1,$D71))=$AO$1,1,0)*VLOOKUP($Z$2,DALYs!$A$2:$MW$40,'Intervention list'!JH$195+1,0)</f>
        <v>0</v>
      </c>
      <c r="JI71" s="0" t="n">
        <f aca="false">IF(ISNUMBER(FIND(JI$1,$D71))=$AO$1,1,0)*VLOOKUP($Z$2,DALYs!$A$2:$MW$40,'Intervention list'!JI$195+1,0)</f>
        <v>0</v>
      </c>
      <c r="JJ71" s="0" t="n">
        <f aca="false">IF(ISNUMBER(FIND(JJ$1,$D71))=$AO$1,1,0)*VLOOKUP($Z$2,DALYs!$A$2:$MW$40,'Intervention list'!JJ$195+1,0)</f>
        <v>0</v>
      </c>
      <c r="JK71" s="0" t="n">
        <f aca="false">IF(ISNUMBER(FIND(JK$1,$D71))=$AO$1,1,0)*VLOOKUP($Z$2,DALYs!$A$2:$MW$40,'Intervention list'!JK$195+1,0)</f>
        <v>0</v>
      </c>
      <c r="JL71" s="0" t="n">
        <f aca="false">IF(ISNUMBER(FIND(JL$1,$D71))=$AO$1,1,0)*VLOOKUP($Z$2,DALYs!$A$2:$MW$40,'Intervention list'!JL$195+1,0)</f>
        <v>0</v>
      </c>
      <c r="JM71" s="0" t="n">
        <f aca="false">IF(ISNUMBER(FIND(JM$1,$D71))=$AO$1,1,0)*VLOOKUP($Z$2,DALYs!$A$2:$MW$40,'Intervention list'!JM$195+1,0)</f>
        <v>0</v>
      </c>
      <c r="JN71" s="0" t="n">
        <f aca="false">IF(ISNUMBER(FIND(JN$1,$D71))=$AO$1,1,0)*VLOOKUP($Z$2,DALYs!$A$2:$MW$40,'Intervention list'!JN$195+1,0)</f>
        <v>0</v>
      </c>
      <c r="JO71" s="0" t="n">
        <f aca="false">IF(ISNUMBER(FIND(JO$1,$D71))=$AO$1,1,0)*VLOOKUP($Z$2,DALYs!$A$2:$MW$40,'Intervention list'!JO$195+1,0)</f>
        <v>0</v>
      </c>
      <c r="JP71" s="0" t="n">
        <f aca="false">IF(ISNUMBER(FIND(JP$1,$D71))=$AO$1,1,0)*VLOOKUP($Z$2,DALYs!$A$2:$MW$40,'Intervention list'!JP$195+1,0)</f>
        <v>0</v>
      </c>
      <c r="JQ71" s="0" t="n">
        <f aca="false">IF(ISNUMBER(FIND(JQ$1,$D71))=$AO$1,1,0)*VLOOKUP($Z$2,DALYs!$A$2:$MW$40,'Intervention list'!JQ$195+1,0)</f>
        <v>0</v>
      </c>
      <c r="JR71" s="0" t="n">
        <f aca="false">IF(ISNUMBER(FIND(JR$1,$D71))=$AO$1,1,0)*VLOOKUP($Z$2,DALYs!$A$2:$MW$40,'Intervention list'!JR$195+1,0)</f>
        <v>0</v>
      </c>
      <c r="JS71" s="0" t="n">
        <f aca="false">IF(ISNUMBER(FIND(JS$1,$D71))=$AO$1,1,0)*VLOOKUP($Z$2,DALYs!$A$2:$MW$40,'Intervention list'!JS$195+1,0)</f>
        <v>0</v>
      </c>
      <c r="JT71" s="0" t="n">
        <f aca="false">IF(ISNUMBER(FIND(JT$1,$D71))=$AO$1,1,0)*VLOOKUP($Z$2,DALYs!$A$2:$MW$40,'Intervention list'!JT$195+1,0)</f>
        <v>0</v>
      </c>
      <c r="JU71" s="0" t="n">
        <f aca="false">IF(ISNUMBER(FIND(JU$1,$D71))=$AO$1,1,0)*VLOOKUP($Z$2,DALYs!$A$2:$MW$40,'Intervention list'!JU$195+1,0)</f>
        <v>0</v>
      </c>
      <c r="JV71" s="0" t="n">
        <f aca="false">IF(ISNUMBER(FIND(JV$1,$D71))=$AO$1,1,0)*VLOOKUP($Z$2,DALYs!$A$2:$MW$40,'Intervention list'!JV$195+1,0)</f>
        <v>0</v>
      </c>
      <c r="JW71" s="0" t="n">
        <f aca="false">IF(ISNUMBER(FIND(JW$1,$D71))=$AO$1,1,0)*VLOOKUP($Z$2,DALYs!$A$2:$MW$40,'Intervention list'!JW$195+1,0)</f>
        <v>0</v>
      </c>
      <c r="JX71" s="0" t="n">
        <f aca="false">IF(ISNUMBER(FIND(JX$1,$D71))=$AO$1,1,0)*VLOOKUP($Z$2,DALYs!$A$2:$MW$40,'Intervention list'!JX$195+1,0)</f>
        <v>0</v>
      </c>
      <c r="JY71" s="0" t="n">
        <f aca="false">IF(ISNUMBER(FIND(JY$1,$D71))=$AO$1,1,0)*VLOOKUP($Z$2,DALYs!$A$2:$MW$40,'Intervention list'!JY$195+1,0)</f>
        <v>0</v>
      </c>
      <c r="JZ71" s="0" t="n">
        <f aca="false">IF(ISNUMBER(FIND(JZ$1,$D71))=$AO$1,1,0)*VLOOKUP($Z$2,DALYs!$A$2:$MW$40,'Intervention list'!JZ$195+1,0)</f>
        <v>0</v>
      </c>
      <c r="KA71" s="0" t="n">
        <f aca="false">IF(ISNUMBER(FIND(KA$1,$D71))=$AO$1,1,0)*VLOOKUP($Z$2,DALYs!$A$2:$MW$40,'Intervention list'!KA$195+1,0)</f>
        <v>0</v>
      </c>
      <c r="KB71" s="0" t="n">
        <f aca="false">IF(ISNUMBER(FIND(KB$1,$D71))=$AO$1,1,0)*VLOOKUP($Z$2,DALYs!$A$2:$MW$40,'Intervention list'!KB$195+1,0)</f>
        <v>0</v>
      </c>
      <c r="KC71" s="0" t="n">
        <f aca="false">IF(ISNUMBER(FIND(KC$1,$D71))=$AO$1,1,0)*VLOOKUP($Z$2,DALYs!$A$2:$MW$40,'Intervention list'!KC$195+1,0)</f>
        <v>0</v>
      </c>
      <c r="KD71" s="0" t="n">
        <f aca="false">IF(ISNUMBER(FIND(KD$1,$D71))=$AO$1,1,0)*VLOOKUP($Z$2,DALYs!$A$2:$MW$40,'Intervention list'!KD$195+1,0)</f>
        <v>0</v>
      </c>
      <c r="KE71" s="0" t="n">
        <f aca="false">IF(ISNUMBER(FIND(KE$1,$D71))=$AO$1,1,0)*VLOOKUP($Z$2,DALYs!$A$2:$MW$40,'Intervention list'!KE$195+1,0)</f>
        <v>0</v>
      </c>
      <c r="KF71" s="0" t="n">
        <f aca="false">IF(ISNUMBER(FIND(KF$1,$D71))=$AO$1,1,0)*VLOOKUP($Z$2,DALYs!$A$2:$MW$40,'Intervention list'!KF$195+1,0)</f>
        <v>0</v>
      </c>
      <c r="KG71" s="0" t="n">
        <f aca="false">IF(ISNUMBER(FIND(KG$1,$D71))=$AO$1,1,0)*VLOOKUP($Z$2,DALYs!$A$2:$MW$40,'Intervention list'!KG$195+1,0)</f>
        <v>0</v>
      </c>
      <c r="KH71" s="0" t="n">
        <f aca="false">IF(ISNUMBER(FIND(KH$1,$D71))=$AO$1,1,0)*VLOOKUP($Z$2,DALYs!$A$2:$MW$40,'Intervention list'!KH$195+1,0)</f>
        <v>0</v>
      </c>
      <c r="KI71" s="0" t="n">
        <f aca="false">IF(ISNUMBER(FIND(KI$1,$D71))=$AO$1,1,0)*VLOOKUP($Z$2,DALYs!$A$2:$MW$40,'Intervention list'!KI$195+1,0)</f>
        <v>0</v>
      </c>
      <c r="KJ71" s="0" t="n">
        <f aca="false">IF(ISNUMBER(FIND(KJ$1,$D71))=$AO$1,1,0)*VLOOKUP($Z$2,DALYs!$A$2:$MW$40,'Intervention list'!KJ$195+1,0)</f>
        <v>0</v>
      </c>
      <c r="KK71" s="0" t="n">
        <f aca="false">IF(ISNUMBER(FIND(KK$1,$D71))=$AO$1,1,0)*VLOOKUP($Z$2,DALYs!$A$2:$MW$40,'Intervention list'!KK$195+1,0)</f>
        <v>0</v>
      </c>
      <c r="KL71" s="0" t="n">
        <f aca="false">IF(ISNUMBER(FIND(KL$1,$D71))=$AO$1,1,0)*VLOOKUP($Z$2,DALYs!$A$2:$MW$40,'Intervention list'!KL$195+1,0)</f>
        <v>0</v>
      </c>
      <c r="KM71" s="0" t="n">
        <f aca="false">IF(ISNUMBER(FIND(KM$1,$D71))=$AO$1,1,0)*VLOOKUP($Z$2,DALYs!$A$2:$MW$40,'Intervention list'!KM$195+1,0)</f>
        <v>0</v>
      </c>
      <c r="KN71" s="0" t="n">
        <f aca="false">IF(ISNUMBER(FIND(KN$1,$D71))=$AO$1,1,0)*VLOOKUP($Z$2,DALYs!$A$2:$MW$40,'Intervention list'!KN$195+1,0)</f>
        <v>0</v>
      </c>
      <c r="KO71" s="0" t="n">
        <f aca="false">IF(ISNUMBER(FIND(KO$1,$D71))=$AO$1,1,0)*VLOOKUP($Z$2,DALYs!$A$2:$MW$40,'Intervention list'!KO$195+1,0)</f>
        <v>0</v>
      </c>
      <c r="KP71" s="0" t="n">
        <f aca="false">IF(ISNUMBER(FIND(KP$1,$D71))=$AO$1,1,0)*VLOOKUP($Z$2,DALYs!$A$2:$MW$40,'Intervention list'!KP$195+1,0)</f>
        <v>0</v>
      </c>
      <c r="KQ71" s="0" t="n">
        <f aca="false">IF(ISNUMBER(FIND(KQ$1,$D71))=$AO$1,1,0)*VLOOKUP($Z$2,DALYs!$A$2:$MW$40,'Intervention list'!KQ$195+1,0)</f>
        <v>0</v>
      </c>
      <c r="KR71" s="0" t="n">
        <f aca="false">IF(ISNUMBER(FIND(KR$1,$D71))=$AO$1,1,0)*VLOOKUP($Z$2,DALYs!$A$2:$MW$40,'Intervention list'!KR$195+1,0)</f>
        <v>0</v>
      </c>
      <c r="KS71" s="0" t="n">
        <f aca="false">IF(ISNUMBER(FIND(KS$1,$D71))=$AO$1,1,0)*VLOOKUP($Z$2,DALYs!$A$2:$MW$40,'Intervention list'!KS$195+1,0)</f>
        <v>0</v>
      </c>
      <c r="KT71" s="0" t="n">
        <f aca="false">IF(ISNUMBER(FIND(KT$1,$D71))=$AO$1,1,0)*VLOOKUP($Z$2,DALYs!$A$2:$MW$40,'Intervention list'!KT$195+1,0)</f>
        <v>0</v>
      </c>
      <c r="KU71" s="0" t="n">
        <f aca="false">IF(ISNUMBER(FIND(KU$1,$D71))=$AO$1,1,0)*VLOOKUP($Z$2,DALYs!$A$2:$MW$40,'Intervention list'!KU$195+1,0)</f>
        <v>0</v>
      </c>
      <c r="KV71" s="0" t="n">
        <f aca="false">IF(ISNUMBER(FIND(KV$1,$D71))=$AO$1,1,0)*VLOOKUP($Z$2,DALYs!$A$2:$MW$40,'Intervention list'!KV$195+1,0)</f>
        <v>0</v>
      </c>
      <c r="KW71" s="0" t="n">
        <f aca="false">IF(ISNUMBER(FIND(KW$1,$D71))=$AO$1,1,0)*VLOOKUP($Z$2,DALYs!$A$2:$MW$40,'Intervention list'!KW$195+1,0)</f>
        <v>0</v>
      </c>
      <c r="KX71" s="0" t="n">
        <f aca="false">IF(ISNUMBER(FIND(KX$1,$D71))=$AO$1,1,0)*VLOOKUP($Z$2,DALYs!$A$2:$MW$40,'Intervention list'!KX$195+1,0)</f>
        <v>0</v>
      </c>
      <c r="KY71" s="0" t="n">
        <f aca="false">IF(ISNUMBER(FIND(KY$1,$D71))=$AO$1,1,0)*VLOOKUP($Z$2,DALYs!$A$2:$MW$40,'Intervention list'!KY$195+1,0)</f>
        <v>0</v>
      </c>
      <c r="KZ71" s="0" t="n">
        <f aca="false">IF(ISNUMBER(FIND(KZ$1,$D71))=$AO$1,1,0)*VLOOKUP($Z$2,DALYs!$A$2:$MW$40,'Intervention list'!KZ$195+1,0)</f>
        <v>0</v>
      </c>
      <c r="LA71" s="0" t="n">
        <f aca="false">IF(ISNUMBER(FIND(LA$1,$D71))=$AO$1,1,0)*VLOOKUP($Z$2,DALYs!$A$2:$MW$40,'Intervention list'!LA$195+1,0)</f>
        <v>0</v>
      </c>
      <c r="LB71" s="0" t="n">
        <f aca="false">IF(ISNUMBER(FIND(LB$1,$D71))=$AO$1,1,0)*VLOOKUP($Z$2,DALYs!$A$2:$MW$40,'Intervention list'!LB$195+1,0)</f>
        <v>0</v>
      </c>
      <c r="LC71" s="0" t="n">
        <f aca="false">IF(ISNUMBER(FIND(LC$1,$D71))=$AO$1,1,0)*VLOOKUP($Z$2,DALYs!$A$2:$MW$40,'Intervention list'!LC$195+1,0)</f>
        <v>0</v>
      </c>
      <c r="LD71" s="0" t="n">
        <f aca="false">IF(ISNUMBER(FIND(LD$1,$D71))=$AO$1,1,0)*VLOOKUP($Z$2,DALYs!$A$2:$MW$40,'Intervention list'!LD$195+1,0)</f>
        <v>0</v>
      </c>
      <c r="LE71" s="0" t="n">
        <f aca="false">IF(ISNUMBER(FIND(LE$1,$D71))=$AO$1,1,0)*VLOOKUP($Z$2,DALYs!$A$2:$MW$40,'Intervention list'!LE$195+1,0)</f>
        <v>0</v>
      </c>
      <c r="LF71" s="0" t="n">
        <f aca="false">IF(ISNUMBER(FIND(LF$1,$D71))=$AO$1,1,0)*VLOOKUP($Z$2,DALYs!$A$2:$MW$40,'Intervention list'!LF$195+1,0)</f>
        <v>0</v>
      </c>
      <c r="LG71" s="0" t="n">
        <f aca="false">IF(ISNUMBER(FIND(LG$1,$D71))=$AO$1,1,0)*VLOOKUP($Z$2,DALYs!$A$2:$MW$40,'Intervention list'!LG$195+1,0)</f>
        <v>0</v>
      </c>
      <c r="LH71" s="0" t="n">
        <f aca="false">IF(ISNUMBER(FIND(LH$1,$D71))=$AO$1,1,0)*VLOOKUP($Z$2,DALYs!$A$2:$MW$40,'Intervention list'!LH$195+1,0)</f>
        <v>0</v>
      </c>
      <c r="LI71" s="0" t="n">
        <f aca="false">IF(ISNUMBER(FIND(LI$1,$D71))=$AO$1,1,0)*VLOOKUP($Z$2,DALYs!$A$2:$MW$40,'Intervention list'!LI$195+1,0)</f>
        <v>0</v>
      </c>
      <c r="LJ71" s="0" t="n">
        <f aca="false">IF(ISNUMBER(FIND(LJ$1,$D71))=$AO$1,1,0)*VLOOKUP($Z$2,DALYs!$A$2:$MW$40,'Intervention list'!LJ$195+1,0)</f>
        <v>0</v>
      </c>
      <c r="LK71" s="0" t="n">
        <f aca="false">IF(ISNUMBER(FIND(LK$1,$D71))=$AO$1,1,0)*VLOOKUP($Z$2,DALYs!$A$2:$MW$40,'Intervention list'!LK$195+1,0)</f>
        <v>0</v>
      </c>
      <c r="LL71" s="0" t="n">
        <f aca="false">IF(ISNUMBER(FIND(LL$1,$D71))=$AO$1,1,0)*VLOOKUP($Z$2,DALYs!$A$2:$MW$40,'Intervention list'!LL$195+1,0)</f>
        <v>0</v>
      </c>
      <c r="LM71" s="0" t="n">
        <f aca="false">IF(ISNUMBER(FIND(LM$1,$D71))=$AO$1,1,0)*VLOOKUP($Z$2,DALYs!$A$2:$MW$40,'Intervention list'!LM$195+1,0)</f>
        <v>0</v>
      </c>
      <c r="LN71" s="0" t="n">
        <f aca="false">IF(ISNUMBER(FIND(LN$1,$D71))=$AO$1,1,0)*VLOOKUP($Z$2,DALYs!$A$2:$MW$40,'Intervention list'!LN$195+1,0)</f>
        <v>0</v>
      </c>
      <c r="LO71" s="0" t="n">
        <f aca="false">IF(ISNUMBER(FIND(LO$1,$D71))=$AO$1,1,0)*VLOOKUP($Z$2,DALYs!$A$2:$MW$40,'Intervention list'!LO$195+1,0)</f>
        <v>0</v>
      </c>
      <c r="LP71" s="0" t="n">
        <f aca="false">IF(ISNUMBER(FIND(LP$1,$D71))=$AO$1,1,0)*VLOOKUP($Z$2,DALYs!$A$2:$MW$40,'Intervention list'!LP$195+1,0)</f>
        <v>0</v>
      </c>
      <c r="LQ71" s="0" t="n">
        <f aca="false">IF(ISNUMBER(FIND(LQ$1,$D71))=$AO$1,1,0)*VLOOKUP($Z$2,DALYs!$A$2:$MW$40,'Intervention list'!LQ$195+1,0)</f>
        <v>0</v>
      </c>
      <c r="LR71" s="0" t="n">
        <f aca="false">IF(ISNUMBER(FIND(LR$1,$D71))=$AO$1,1,0)*VLOOKUP($Z$2,DALYs!$A$2:$MW$40,'Intervention list'!LR$195+1,0)</f>
        <v>0</v>
      </c>
      <c r="LS71" s="0" t="n">
        <f aca="false">IF(ISNUMBER(FIND(LS$1,$D71))=$AO$1,1,0)*VLOOKUP($Z$2,DALYs!$A$2:$MW$40,'Intervention list'!LS$195+1,0)</f>
        <v>0</v>
      </c>
      <c r="LT71" s="0" t="n">
        <f aca="false">IF(ISNUMBER(FIND(LT$1,$D71))=$AO$1,1,0)*VLOOKUP($Z$2,DALYs!$A$2:$MW$40,'Intervention list'!LT$195+1,0)</f>
        <v>3570.04042479164</v>
      </c>
      <c r="LU71" s="0" t="n">
        <f aca="false">IF(ISNUMBER(FIND(LU$1,$D71))=$AO$1,1,0)*VLOOKUP($Z$2,DALYs!$A$2:$MW$40,'Intervention list'!LU$195+1,0)</f>
        <v>0</v>
      </c>
      <c r="LV71" s="0" t="n">
        <f aca="false">IF(ISNUMBER(FIND(LV$1,$D71))=$AO$1,1,0)*VLOOKUP($Z$2,DALYs!$A$2:$MW$40,'Intervention list'!LV$195+1,0)</f>
        <v>0</v>
      </c>
      <c r="LW71" s="0" t="n">
        <f aca="false">IF(ISNUMBER(FIND(LW$1,$D71))=$AO$1,1,0)*VLOOKUP($Z$2,DALYs!$A$2:$MW$40,'Intervention list'!LW$195+1,0)</f>
        <v>0</v>
      </c>
      <c r="LX71" s="0" t="n">
        <f aca="false">IF(ISNUMBER(FIND(LX$1,$D71))=$AO$1,1,0)*VLOOKUP($Z$2,DALYs!$A$2:$MW$40,'Intervention list'!LX$195+1,0)</f>
        <v>0</v>
      </c>
      <c r="LY71" s="0" t="n">
        <f aca="false">IF(ISNUMBER(FIND(LY$1,$D71))=$AO$1,1,0)*VLOOKUP($Z$2,DALYs!$A$2:$MW$40,'Intervention list'!LY$195+1,0)</f>
        <v>0</v>
      </c>
      <c r="LZ71" s="0" t="n">
        <f aca="false">IF(ISNUMBER(FIND(LZ$1,$D71))=$AO$1,1,0)*VLOOKUP($Z$2,DALYs!$A$2:$MW$40,'Intervention list'!LZ$195+1,0)</f>
        <v>0</v>
      </c>
      <c r="MA71" s="0" t="n">
        <f aca="false">IF(ISNUMBER(FIND(MA$1,$D71))=$AO$1,1,0)*VLOOKUP($Z$2,DALYs!$A$2:$MW$40,'Intervention list'!MA$195+1,0)</f>
        <v>0</v>
      </c>
      <c r="MB71" s="0" t="n">
        <f aca="false">IF(ISNUMBER(FIND(MB$1,$D71))=$AO$1,1,0)*VLOOKUP($Z$2,DALYs!$A$2:$MW$40,'Intervention list'!MB$195+1,0)</f>
        <v>0</v>
      </c>
      <c r="MC71" s="0" t="n">
        <f aca="false">IF(ISNUMBER(FIND(MC$1,$D71))=$AO$1,1,0)*VLOOKUP($Z$2,DALYs!$A$2:$MW$40,'Intervention list'!MC$195+1,0)</f>
        <v>0</v>
      </c>
      <c r="MD71" s="0" t="n">
        <f aca="false">IF(ISNUMBER(FIND(MD$1,$D71))=$AO$1,1,0)*VLOOKUP($Z$2,DALYs!$A$2:$MW$40,'Intervention list'!MD$195+1,0)</f>
        <v>0</v>
      </c>
      <c r="ME71" s="0" t="n">
        <f aca="false">IF(ISNUMBER(FIND(ME$1,$D71))=$AO$1,1,0)*VLOOKUP($Z$2,DALYs!$A$2:$MW$40,'Intervention list'!ME$195+1,0)</f>
        <v>0</v>
      </c>
      <c r="MF71" s="0" t="n">
        <f aca="false">IF(ISNUMBER(FIND(MF$1,$D71))=$AO$1,1,0)*VLOOKUP($Z$2,DALYs!$A$2:$MW$40,'Intervention list'!MF$195+1,0)</f>
        <v>0</v>
      </c>
      <c r="MG71" s="0" t="n">
        <f aca="false">IF(ISNUMBER(FIND(MG$1,$D71))=$AO$1,1,0)*VLOOKUP($Z$2,DALYs!$A$2:$MW$40,'Intervention list'!MG$195+1,0)</f>
        <v>0</v>
      </c>
      <c r="MH71" s="0" t="n">
        <f aca="false">IF(ISNUMBER(FIND(MH$1,$D71))=$AO$1,1,0)*VLOOKUP($Z$2,DALYs!$A$2:$MW$40,'Intervention list'!MH$195+1,0)</f>
        <v>0</v>
      </c>
      <c r="MI71" s="0" t="n">
        <f aca="false">IF(ISNUMBER(FIND(MI$1,$D71))=$AO$1,1,0)*VLOOKUP($Z$2,DALYs!$A$2:$MW$40,'Intervention list'!MI$195+1,0)</f>
        <v>0</v>
      </c>
      <c r="MJ71" s="0" t="n">
        <f aca="false">IF(ISNUMBER(FIND(MJ$1,$D71))=$AO$1,1,0)*VLOOKUP($Z$2,DALYs!$A$2:$MW$40,'Intervention list'!MJ$195+1,0)</f>
        <v>0</v>
      </c>
      <c r="MK71" s="0" t="n">
        <f aca="false">IF(ISNUMBER(FIND(MK$1,$D71))=$AO$1,1,0)*VLOOKUP($Z$2,DALYs!$A$2:$MW$40,'Intervention list'!MK$195+1,0)</f>
        <v>0</v>
      </c>
      <c r="ML71" s="0" t="n">
        <f aca="false">IF(ISNUMBER(FIND(ML$1,$D71))=$AO$1,1,0)*VLOOKUP($Z$2,DALYs!$A$2:$MW$40,'Intervention list'!ML$195+1,0)</f>
        <v>0</v>
      </c>
      <c r="MM71" s="0" t="n">
        <f aca="false">IF(ISNUMBER(FIND(MM$1,$D71))=$AO$1,1,0)*VLOOKUP($Z$2,DALYs!$A$2:$MW$40,'Intervention list'!MM$195+1,0)</f>
        <v>0</v>
      </c>
      <c r="MN71" s="0" t="n">
        <f aca="false">IF(ISNUMBER(FIND(MN$1,$D71))=$AO$1,1,0)*VLOOKUP($Z$2,DALYs!$A$2:$MW$40,'Intervention list'!MN$195+1,0)</f>
        <v>0</v>
      </c>
      <c r="MO71" s="0" t="n">
        <f aca="false">IF(ISNUMBER(FIND(MO$1,$D71))=$AO$1,1,0)*VLOOKUP($Z$2,DALYs!$A$2:$MW$40,'Intervention list'!MO$195+1,0)</f>
        <v>0</v>
      </c>
      <c r="MP71" s="0" t="n">
        <f aca="false">IF(ISNUMBER(FIND(MP$1,$D71))=$AO$1,1,0)*VLOOKUP($Z$2,DALYs!$A$2:$MW$40,'Intervention list'!MP$195+1,0)</f>
        <v>0</v>
      </c>
      <c r="MQ71" s="0" t="n">
        <f aca="false">IF(ISNUMBER(FIND(MQ$1,$D71))=$AO$1,1,0)*VLOOKUP($Z$2,DALYs!$A$2:$MW$40,'Intervention list'!MQ$195+1,0)</f>
        <v>0</v>
      </c>
      <c r="MR71" s="0" t="n">
        <f aca="false">IF(ISNUMBER(FIND(MR$1,$D71))=$AO$1,1,0)*VLOOKUP($Z$2,DALYs!$A$2:$MW$40,'Intervention list'!MR$195+1,0)</f>
        <v>0</v>
      </c>
      <c r="MS71" s="0" t="n">
        <f aca="false">IF(ISNUMBER(FIND(MS$1,$D71))=$AO$1,1,0)*VLOOKUP($Z$2,DALYs!$A$2:$MW$40,'Intervention list'!MS$195+1,0)</f>
        <v>0</v>
      </c>
      <c r="MT71" s="0" t="n">
        <f aca="false">IF(ISNUMBER(FIND(MT$1,$D71))=$AO$1,1,0)*VLOOKUP($Z$2,DALYs!$A$2:$MW$40,'Intervention list'!MT$195+1,0)</f>
        <v>0</v>
      </c>
      <c r="MU71" s="0" t="n">
        <f aca="false">IF(ISNUMBER(FIND(MU$1,$D71))=$AO$1,1,0)*VLOOKUP($Z$2,DALYs!$A$2:$MW$40,'Intervention list'!MU$195+1,0)</f>
        <v>0</v>
      </c>
      <c r="MV71" s="0" t="n">
        <f aca="false">IF(ISNUMBER(FIND(MV$1,$D71))=$AO$1,1,0)*VLOOKUP($Z$2,DALYs!$A$2:$MW$40,'Intervention list'!MV$195+1,0)</f>
        <v>0</v>
      </c>
      <c r="MW71" s="0" t="n">
        <f aca="false">IF(ISNUMBER(FIND(MW$1,$D71))=$AO$1,1,0)*VLOOKUP($Z$2,DALYs!$A$2:$MW$40,'Intervention list'!MW$195+1,0)</f>
        <v>0</v>
      </c>
      <c r="MX71" s="0" t="n">
        <f aca="false">IF(ISNUMBER(FIND(MX$1,$D71))=$AO$1,1,0)*VLOOKUP($Z$2,DALYs!$A$2:$MW$40,'Intervention list'!MX$195+1,0)</f>
        <v>0</v>
      </c>
      <c r="MY71" s="0" t="n">
        <f aca="false">IF(ISNUMBER(FIND(MY$1,$D71))=$AO$1,1,0)*VLOOKUP($Z$2,DALYs!$A$2:$MW$40,'Intervention list'!MY$195+1,0)</f>
        <v>0</v>
      </c>
      <c r="MZ71" s="0" t="n">
        <f aca="false">IF(ISNUMBER(FIND(MZ$1,$D71))=$AO$1,1,0)*VLOOKUP($Z$2,DALYs!$A$2:$MW$40,'Intervention list'!MZ$195+1,0)</f>
        <v>0</v>
      </c>
      <c r="NA71" s="0" t="n">
        <f aca="false">IF(ISNUMBER(FIND(NA$1,$D71))=$AO$1,1,0)*VLOOKUP($Z$2,DALYs!$A$2:$MW$40,'Intervention list'!NA$195+1,0)</f>
        <v>0</v>
      </c>
      <c r="NB71" s="0" t="n">
        <f aca="false">IF(ISNUMBER(FIND(NB$1,$D71))=$AO$1,1,0)*VLOOKUP($Z$2,DALYs!$A$2:$MW$40,'Intervention list'!NB$195+1,0)</f>
        <v>0</v>
      </c>
      <c r="NC71" s="0" t="n">
        <f aca="false">IF(ISNUMBER(FIND(NC$1,$D71))=$AO$1,1,0)*VLOOKUP($Z$2,DALYs!$A$2:$MW$40,'Intervention list'!NC$195+1,0)</f>
        <v>0</v>
      </c>
      <c r="ND71" s="0" t="n">
        <f aca="false">IF(ISNUMBER(FIND(ND$1,$D71))=$AO$1,1,0)*VLOOKUP($Z$2,DALYs!$A$2:$MW$40,'Intervention list'!ND$195+1,0)</f>
        <v>0</v>
      </c>
      <c r="NE71" s="0" t="n">
        <f aca="false">IF(ISNUMBER(FIND(NE$1,$D71))=$AO$1,1,0)*VLOOKUP($Z$2,DALYs!$A$2:$MW$40,'Intervention list'!NE$195+1,0)</f>
        <v>0</v>
      </c>
      <c r="NF71" s="0" t="n">
        <f aca="false">IF(ISNUMBER(FIND(NF$1,$D71))=$AO$1,1,0)*VLOOKUP($Z$2,DALYs!$A$2:$MW$40,'Intervention list'!NF$195+1,0)</f>
        <v>0</v>
      </c>
      <c r="NG71" s="0" t="n">
        <f aca="false">IF(ISNUMBER(FIND(NG$1,$D71))=$AO$1,1,0)*VLOOKUP($Z$2,DALYs!$A$2:$MW$40,'Intervention list'!NG$195+1,0)</f>
        <v>0</v>
      </c>
      <c r="NH71" s="0" t="n">
        <f aca="false">IF(ISNUMBER(FIND(NH$1,$D71))=$AO$1,1,0)*VLOOKUP($Z$2,DALYs!$A$2:$MW$40,'Intervention list'!NH$195+1,0)</f>
        <v>0</v>
      </c>
      <c r="NI71" s="0" t="n">
        <f aca="false">IF(ISNUMBER(FIND(NI$1,$D71))=$AO$1,1,0)*VLOOKUP($Z$2,DALYs!$A$2:$MW$40,'Intervention list'!NI$195+1,0)</f>
        <v>0</v>
      </c>
      <c r="NJ71" s="0" t="n">
        <f aca="false">IF(ISNUMBER(FIND(NJ$1,$D71))=$AO$1,1,0)*VLOOKUP($Z$2,DALYs!$A$2:$MW$40,'Intervention list'!NJ$195+1,0)</f>
        <v>0</v>
      </c>
      <c r="NK71" s="0" t="n">
        <f aca="false">IF(ISNUMBER(FIND(NK$1,$D71))=$AO$1,1,0)*VLOOKUP($Z$2,DALYs!$A$2:$MW$40,'Intervention list'!NK$195+1,0)</f>
        <v>107549.727951321</v>
      </c>
      <c r="NL71" s="0" t="n">
        <f aca="false">IF(ISNUMBER(FIND(NL$1,$D71))=$AO$1,1,0)*VLOOKUP($Z$2,DALYs!$A$2:$MW$40,'Intervention list'!NL$195+1,0)</f>
        <v>0</v>
      </c>
      <c r="NM71" s="0" t="n">
        <f aca="false">IF(ISNUMBER(FIND(NM$1,$D71))=$AO$1,1,0)*VLOOKUP($Z$2,DALYs!$A$2:$MW$40,'Intervention list'!NM$195+1,0)</f>
        <v>0</v>
      </c>
      <c r="NN71" s="0" t="n">
        <f aca="false">IF(ISNUMBER(FIND(NN$1,$D71))=$AO$1,1,0)*VLOOKUP($Z$2,DALYs!$A$2:$MW$40,'Intervention list'!NN$195+1,0)</f>
        <v>0</v>
      </c>
      <c r="NO71" s="0" t="n">
        <f aca="false">IF(ISNUMBER(FIND(NO$1,$D71))=$AO$1,1,0)*VLOOKUP($Z$2,DALYs!$A$2:$MW$40,'Intervention list'!NO$195+1,0)</f>
        <v>0</v>
      </c>
      <c r="NP71" s="0" t="n">
        <f aca="false">IF(ISNUMBER(FIND(NP$1,$D71))=$AO$1,1,0)*VLOOKUP($Z$2,DALYs!$A$2:$MW$40,'Intervention list'!NP$195+1,0)</f>
        <v>0</v>
      </c>
      <c r="NQ71" s="0" t="n">
        <f aca="false">IF(ISNUMBER(FIND(NQ$1,$D71))=$AO$1,1,0)*VLOOKUP($Z$2,DALYs!$A$2:$MW$40,'Intervention list'!NQ$195+1,0)</f>
        <v>0</v>
      </c>
      <c r="NR71" s="0" t="n">
        <f aca="false">IF(ISNUMBER(FIND(NR$1,$D71))=$AO$1,1,0)*VLOOKUP($Z$2,DALYs!$A$2:$MW$40,'Intervention list'!NR$195+1,0)</f>
        <v>0</v>
      </c>
      <c r="NS71" s="0" t="n">
        <f aca="false">IF(ISNUMBER(FIND(NS$1,$D71))=$AO$1,1,0)*VLOOKUP($Z$2,DALYs!$A$2:$MW$40,'Intervention list'!NS$195+1,0)</f>
        <v>0</v>
      </c>
      <c r="NT71" s="0" t="n">
        <f aca="false">IF(ISNUMBER(FIND(NT$1,$D71))=$AO$1,1,0)*VLOOKUP($Z$2,DALYs!$A$2:$MW$40,'Intervention list'!NT$195+1,0)</f>
        <v>0</v>
      </c>
      <c r="NU71" s="0" t="n">
        <f aca="false">IF(ISNUMBER(FIND(NU$1,$D71))=$AO$1,1,0)*VLOOKUP($Z$2,DALYs!$A$2:$MW$40,'Intervention list'!NU$195+1,0)</f>
        <v>0</v>
      </c>
      <c r="NV71" s="0" t="n">
        <f aca="false">IF(ISNUMBER(FIND(NV$1,$D71))=$AO$1,1,0)*VLOOKUP($Z$2,DALYs!$A$2:$MW$40,'Intervention list'!NV$195+1,0)</f>
        <v>0</v>
      </c>
      <c r="NW71" s="0" t="n">
        <f aca="false">IF(ISNUMBER(FIND(NW$1,$D71))=$AO$1,1,0)*VLOOKUP($Z$2,DALYs!$A$2:$MW$40,'Intervention list'!NW$195+1,0)</f>
        <v>0</v>
      </c>
      <c r="NX71" s="0" t="n">
        <f aca="false">IF(ISNUMBER(FIND(NX$1,$D71))=$AO$1,1,0)*VLOOKUP($Z$2,DALYs!$A$2:$MW$40,'Intervention list'!NX$195+1,0)</f>
        <v>0</v>
      </c>
      <c r="NY71" s="0" t="n">
        <f aca="false">IF(ISNUMBER(FIND(NY$1,$D71))=$AO$1,1,0)*VLOOKUP($Z$2,DALYs!$A$2:$MW$40,'Intervention list'!NY$195+1,0)</f>
        <v>0</v>
      </c>
      <c r="NZ71" s="0" t="n">
        <f aca="false">IF(ISNUMBER(FIND(NZ$1,$D71))=$AO$1,1,0)*VLOOKUP($Z$2,DALYs!$A$2:$MW$40,'Intervention list'!NZ$195+1,0)</f>
        <v>0</v>
      </c>
      <c r="OA71" s="0" t="n">
        <f aca="false">IF(ISNUMBER(FIND(OA$1,$D71))=$AO$1,1,0)*VLOOKUP($Z$2,DALYs!$A$2:$MW$40,'Intervention list'!OA$195+1,0)</f>
        <v>0</v>
      </c>
      <c r="OB71" s="0" t="n">
        <f aca="false">IF(ISNUMBER(FIND(OB$1,$D71))=$AO$1,1,0)*VLOOKUP($Z$2,DALYs!$A$2:$MW$40,'Intervention list'!OB$195+1,0)</f>
        <v>0</v>
      </c>
      <c r="OC71" s="0" t="n">
        <f aca="false">IF(ISNUMBER(FIND(OC$1,$D71))=$AO$1,1,0)*VLOOKUP($Z$2,DALYs!$A$2:$MW$40,'Intervention list'!OC$195+1,0)</f>
        <v>0</v>
      </c>
      <c r="OD71" s="0" t="n">
        <f aca="false">IF(ISNUMBER(FIND(OD$1,$D71))=$AO$1,1,0)*VLOOKUP($Z$2,DALYs!$A$2:$MW$40,'Intervention list'!OD$195+1,0)</f>
        <v>0</v>
      </c>
      <c r="OE71" s="0" t="n">
        <f aca="false">IF(ISNUMBER(FIND(OE$1,$D71))=$AO$1,1,0)*VLOOKUP($Z$2,DALYs!$A$2:$MW$40,'Intervention list'!OE$195+1,0)</f>
        <v>0</v>
      </c>
      <c r="OF71" s="0" t="n">
        <f aca="false">IF(ISNUMBER(FIND(OF$1,$D71))=$AO$1,1,0)*VLOOKUP($Z$2,DALYs!$A$2:$MW$40,'Intervention list'!OF$195+1,0)</f>
        <v>0</v>
      </c>
      <c r="OG71" s="0" t="n">
        <f aca="false">IF(ISNUMBER(FIND(OG$1,$D71))=$AO$1,1,0)*VLOOKUP($Z$2,DALYs!$A$2:$MW$40,'Intervention list'!OG$195+1,0)</f>
        <v>0</v>
      </c>
      <c r="OH71" s="0" t="n">
        <f aca="false">IF(ISNUMBER(FIND(OH$1,$D71))=$AO$1,1,0)*VLOOKUP($Z$2,DALYs!$A$2:$MW$40,'Intervention list'!OH$195+1,0)</f>
        <v>0</v>
      </c>
      <c r="OI71" s="0" t="n">
        <f aca="false">IF(ISNUMBER(FIND(OI$1,$D71))=$AO$1,1,0)*VLOOKUP($Z$2,DALYs!$A$2:$MW$40,'Intervention list'!OI$195+1,0)</f>
        <v>0</v>
      </c>
      <c r="OJ71" s="0" t="n">
        <f aca="false">IF(ISNUMBER(FIND(OJ$1,$D71))=$AO$1,1,0)*VLOOKUP($Z$2,DALYs!$A$2:$MW$40,'Intervention list'!OJ$195+1,0)</f>
        <v>0</v>
      </c>
      <c r="OK71" s="0" t="n">
        <f aca="false">IF(ISNUMBER(FIND(OK$1,$D71))=$AO$1,1,0)*VLOOKUP($Z$2,DALYs!$A$2:$MW$40,'Intervention list'!OK$195+1,0)</f>
        <v>0</v>
      </c>
      <c r="OL71" s="0" t="n">
        <f aca="false">IF(ISNUMBER(FIND(OL$1,$D71))=$AO$1,1,0)*VLOOKUP($Z$2,DALYs!$A$2:$MW$40,'Intervention list'!OL$195+1,0)</f>
        <v>0</v>
      </c>
      <c r="OM71" s="0" t="n">
        <f aca="false">IF(ISNUMBER(FIND(OM$1,$D71))=$AO$1,1,0)*VLOOKUP($Z$2,DALYs!$A$2:$MW$40,'Intervention list'!OM$195+1,0)</f>
        <v>0</v>
      </c>
      <c r="ON71" s="0" t="n">
        <f aca="false">IF(ISNUMBER(FIND(ON$1,$D71))=$AO$1,1,0)*VLOOKUP($Z$2,DALYs!$A$2:$MW$40,'Intervention list'!ON$195+1,0)</f>
        <v>0</v>
      </c>
      <c r="OO71" s="0" t="n">
        <f aca="false">IF(ISNUMBER(FIND(OO$1,$D71))=$AO$1,1,0)*VLOOKUP($Z$2,DALYs!$A$2:$MW$40,'Intervention list'!OO$195+1,0)</f>
        <v>0</v>
      </c>
      <c r="OP71" s="0" t="n">
        <f aca="false">IF(ISNUMBER(FIND(OP$1,$D71))=$AO$1,1,0)*VLOOKUP($Z$2,DALYs!$A$2:$MW$40,'Intervention list'!OP$195+1,0)</f>
        <v>0</v>
      </c>
      <c r="OQ71" s="0" t="n">
        <f aca="false">IF(ISNUMBER(FIND(OQ$1,$D71))=$AO$1,1,0)*VLOOKUP($Z$2,DALYs!$A$2:$MW$40,'Intervention list'!OQ$195+1,0)</f>
        <v>0</v>
      </c>
      <c r="OR71" s="0" t="n">
        <f aca="false">IF(ISNUMBER(FIND(OR$1,$D71))=$AO$1,1,0)*VLOOKUP($Z$2,DALYs!$A$2:$MW$40,'Intervention list'!OR$195+1,0)</f>
        <v>0</v>
      </c>
      <c r="OS71" s="0" t="n">
        <f aca="false">IF(ISNUMBER(FIND(OS$1,$D71))=$AO$1,1,0)*VLOOKUP($Z$2,DALYs!$A$2:$MW$40,'Intervention list'!OS$195+1,0)</f>
        <v>0</v>
      </c>
      <c r="OT71" s="0" t="n">
        <f aca="false">IF(ISNUMBER(FIND(OT$1,$D71))=$AO$1,1,0)*VLOOKUP($Z$2,DALYs!$A$2:$MW$40,'Intervention list'!OT$195+1,0)</f>
        <v>0</v>
      </c>
      <c r="OU71" s="0" t="n">
        <f aca="false">IF(ISNUMBER(FIND(OU$1,$D71))=$AO$1,1,0)*VLOOKUP($Z$2,DALYs!$A$2:$MW$40,'Intervention list'!OU$195+1,0)</f>
        <v>0</v>
      </c>
      <c r="OV71" s="0" t="n">
        <f aca="false">IF(ISNUMBER(FIND(OV$1,$D71))=$AO$1,1,0)*VLOOKUP($Z$2,DALYs!$A$2:$MW$40,'Intervention list'!OV$195+1,0)</f>
        <v>0</v>
      </c>
      <c r="OW71" s="0" t="n">
        <f aca="false">IF(ISNUMBER(FIND(OW$1,$D71))=$AO$1,1,0)*VLOOKUP($Z$2,DALYs!$A$2:$MW$40,'Intervention list'!OW$195+1,0)</f>
        <v>0</v>
      </c>
      <c r="OX71" s="0" t="n">
        <f aca="false">IF(ISNUMBER(FIND(OX$1,$D71))=$AO$1,1,0)*VLOOKUP($Z$2,DALYs!$A$2:$MW$40,'Intervention list'!OX$195+1,0)</f>
        <v>0</v>
      </c>
    </row>
    <row r="72" customFormat="false" ht="15.75" hidden="false" customHeight="false" outlineLevel="0" collapsed="false">
      <c r="A72" s="6" t="s">
        <v>195</v>
      </c>
      <c r="B72" s="6" t="s">
        <v>97</v>
      </c>
      <c r="C72" s="26" t="s">
        <v>71</v>
      </c>
      <c r="D72" s="7" t="s">
        <v>762</v>
      </c>
      <c r="E72" s="7" t="str">
        <f aca="false">SUBSTITUTE(D72,0.2,X72)</f>
        <v>Musculoskeletal disorders: 0.01; Neurological disorders: 0.01;</v>
      </c>
      <c r="F72" s="0" t="s">
        <v>40</v>
      </c>
      <c r="G72" s="8" t="n">
        <v>5.2529935346168</v>
      </c>
      <c r="H72" s="9" t="n">
        <v>1</v>
      </c>
      <c r="I72" s="9" t="n">
        <f aca="false">IF(H72="","",(H72*(VLOOKUP($Z$2,Worksheet,11,0)^4)))</f>
        <v>1.45709317449266</v>
      </c>
      <c r="J72" s="9" t="n">
        <f aca="false">IF(I72="","",I72*VLOOKUP($Z$2,Worksheet,12,0))</f>
        <v>1.63312454308987</v>
      </c>
      <c r="K72" s="9" t="n">
        <f aca="false">IF(I72="","",I72*VLOOKUP($Z$2, Worksheet, 13, 0))</f>
        <v>1.43059446326803</v>
      </c>
      <c r="L72" s="9" t="n">
        <f aca="false">IF(J72="",VLOOKUP($Z$2, Worksheet, 14, 0),J72)</f>
        <v>1.63312454308987</v>
      </c>
      <c r="M72" s="9" t="n">
        <f aca="false">IF(L72&lt;VLOOKUP($Z$2,'Country sheet'!$A$3:$P$41,15,0), VLOOKUP($Z$2,'Country sheet'!$A$3:$P$41,15,0), L72)/0.7</f>
        <v>66.2083230214262</v>
      </c>
      <c r="N72" s="27" t="n">
        <f aca="false">IFERROR(IF(AC72=$AO$1,VLOOKUP(F72,AO$42:AX$46,MATCH(AC$1,AP$41:AX$41,0)+1,0)/COUNTIFS($F$2:$F$194,$F72,$AC$2:$AC$194,$AO$1),0),0) + IFERROR(IF(AD72=$AO$1,VLOOKUP(F72,AO$42:AX$46,MATCH(AD$1,AP$41:AX$41,0)+1,0)/COUNTIFS($F$2:$F$194,$F72,$AD$2:$AD$194,$AO$1),0),0) + IFERROR(IF(AE72=$AO$1,VLOOKUP(F72,AO$42:AX$46,MATCH(AE$1,AP$41:AX$41,0)+1,0)/COUNTIFS($F$2:$F$194,$F72,$AE$2:$AE$194,$AO$1),0),0) + IFERROR(IF(AF72=$AO$1,VLOOKUP(F72,AO$42:AX$46,MATCH(AF$1,AP$41:AX$41,0)+1,0)/COUNTIFS($F$2:$F$194,$F72,$AF$2:$AF$194,$AO$1),0),0) + IFERROR(IF(AG72=$AO$1,VLOOKUP(F72,AO$42:AX$46,MATCH(AG$1,AP$41:AX$41,0)+1,0)/COUNTIFS($F$2:$F$194,$F72,$AG$2:$AG$194,$AO$1),0),0) + IFERROR(IF(AH72=$AO$1,VLOOKUP(F72,AO$42:AX$46,MATCH(AH$1,AP$41:AX$41,0)+1,0)/COUNTIFS($F$2:$F$194,$F72,$AH$2:$AH$194,$AO$1),0),0) + IFERROR(IF(AI72=$AO$1,VLOOKUP(F72,AO$42:AX$46,MATCH(AI$1,AP$41:AX$41,0)+1,0)/COUNTIFS($F$2:$F$194,$F72,$AI$2:$AI$194,$AO$1),0),0) + IFERROR(IF(AJ72=$AO$1,VLOOKUP(F72,AO$42:AX$46,MATCH(AJ$1,AP$41:AX$41,0)+1,0)/COUNTIFS($F$2:$F$194,$F72,$AJ$2:$AJ$194,$AO$1),0),0) + IFERROR(IF(AK72=$AO$1,VLOOKUP(F72,AO$42:AX$46,MATCH(AK$1,AP$41:AX$41,0)+1,0)/COUNTIFS($F$2:$F$194,$F72,$AK$2:$AK$194,$AO$1),0),0)</f>
        <v>0</v>
      </c>
      <c r="O72" s="9" t="n">
        <v>1</v>
      </c>
      <c r="P72" s="9" t="n">
        <v>2</v>
      </c>
      <c r="Q72" s="0" t="n">
        <f aca="false">SUM(BC72:OX72)</f>
        <v>353443.337379354</v>
      </c>
      <c r="R72" s="0" t="n">
        <f aca="false">IF(VLOOKUP($Z$2,CET!$A$4:$L$42,12,0)="Low income",_xlfn.IFS(S72=0.2,0.1,S72=0.1,0.05,S72=0.5,0.4,S72=0.35,0.25),S72)</f>
        <v>0.2</v>
      </c>
      <c r="S72" s="0" t="n">
        <v>0.2</v>
      </c>
      <c r="T72" s="0" t="n">
        <v>0.8</v>
      </c>
      <c r="U72" s="0" t="n">
        <f aca="false">N72/M72</f>
        <v>0</v>
      </c>
      <c r="V72" s="0" t="n">
        <f aca="false">IFERROR(U72/Q72,0)</f>
        <v>0</v>
      </c>
      <c r="W72" s="0" t="n">
        <f aca="false">(T72/R72)*V72</f>
        <v>0</v>
      </c>
      <c r="X72" s="28" t="n">
        <f aca="false">IF(W72=0,0,IF(W72&lt;=0.8,IF(W72&lt;0.05,0.05,W72),0.8))</f>
        <v>0</v>
      </c>
      <c r="Y72" s="28"/>
      <c r="AC72" s="34" t="n">
        <f aca="false">ISNUMBER(FIND(AC$1,$C72))</f>
        <v>0</v>
      </c>
      <c r="AD72" s="33" t="n">
        <f aca="false">ISNUMBER(FIND(AD$1,$C72))</f>
        <v>0</v>
      </c>
      <c r="AE72" s="33" t="n">
        <f aca="false">ISNUMBER(FIND(AE$1,$C72))</f>
        <v>0</v>
      </c>
      <c r="AF72" s="33" t="n">
        <f aca="false">ISNUMBER(FIND(AF$1,$C72))</f>
        <v>0</v>
      </c>
      <c r="AG72" s="33" t="n">
        <f aca="false">ISNUMBER(FIND(AG$1,$C72))</f>
        <v>0</v>
      </c>
      <c r="AH72" s="33" t="n">
        <f aca="false">ISNUMBER(FIND(AH$1,$C72))</f>
        <v>0</v>
      </c>
      <c r="AI72" s="33" t="n">
        <f aca="false">ISNUMBER(FIND(AI$1,$C72))</f>
        <v>0</v>
      </c>
      <c r="AJ72" s="33" t="n">
        <f aca="false">ISNUMBER(FIND(AJ$1,$C72))</f>
        <v>0</v>
      </c>
      <c r="AK72" s="35" t="n">
        <f aca="false">ISNUMBER(FIND(AK$1,$C72))</f>
        <v>0</v>
      </c>
      <c r="AL72" s="6"/>
      <c r="AM72" s="33"/>
      <c r="BC72" s="0" t="n">
        <f aca="false">IF(ISNUMBER(FIND(BC$1,$D72))=$AO$1,1,0)*VLOOKUP($Z$2,DALYs!$A$2:$MW$40,'Intervention list'!BC$195+1,0)</f>
        <v>0</v>
      </c>
      <c r="BD72" s="0" t="n">
        <f aca="false">IF(ISNUMBER(FIND(BD$1,$D72))=$AO$1,1,0)*VLOOKUP($Z$2,DALYs!$A$2:$MW$40,'Intervention list'!BD$195+1,0)</f>
        <v>0</v>
      </c>
      <c r="BE72" s="0" t="n">
        <f aca="false">IF(ISNUMBER(FIND(BE$1,$D72))=$AO$1,1,0)*VLOOKUP($Z$2,DALYs!$A$2:$MW$40,'Intervention list'!BE$195+1,0)</f>
        <v>0</v>
      </c>
      <c r="BF72" s="0" t="n">
        <f aca="false">IF(ISNUMBER(FIND(BF$1,$D72))=$AO$1,1,0)*VLOOKUP($Z$2,DALYs!$A$2:$MW$40,'Intervention list'!BF$195+1,0)</f>
        <v>0</v>
      </c>
      <c r="BG72" s="0" t="n">
        <f aca="false">IF(ISNUMBER(FIND(BG$1,$D72))=$AO$1,1,0)*VLOOKUP($Z$2,DALYs!$A$2:$MW$40,'Intervention list'!BG$195+1,0)</f>
        <v>0</v>
      </c>
      <c r="BH72" s="0" t="n">
        <f aca="false">IF(ISNUMBER(FIND(BH$1,$D72))=$AO$1,1,0)*VLOOKUP($Z$2,DALYs!$A$2:$MW$40,'Intervention list'!BH$195+1,0)</f>
        <v>0</v>
      </c>
      <c r="BI72" s="0" t="n">
        <f aca="false">IF(ISNUMBER(FIND(BI$1,$D72))=$AO$1,1,0)*VLOOKUP($Z$2,DALYs!$A$2:$MW$40,'Intervention list'!BI$195+1,0)</f>
        <v>0</v>
      </c>
      <c r="BJ72" s="0" t="n">
        <f aca="false">IF(ISNUMBER(FIND(BJ$1,$D72))=$AO$1,1,0)*VLOOKUP($Z$2,DALYs!$A$2:$MW$40,'Intervention list'!BJ$195+1,0)</f>
        <v>0</v>
      </c>
      <c r="BK72" s="0" t="n">
        <f aca="false">IF(ISNUMBER(FIND(BK$1,$D72))=$AO$1,1,0)*VLOOKUP($Z$2,DALYs!$A$2:$MW$40,'Intervention list'!BK$195+1,0)</f>
        <v>0</v>
      </c>
      <c r="BL72" s="0" t="n">
        <f aca="false">IF(ISNUMBER(FIND(BL$1,$D72))=$AO$1,1,0)*VLOOKUP($Z$2,DALYs!$A$2:$MW$40,'Intervention list'!BL$195+1,0)</f>
        <v>0</v>
      </c>
      <c r="BM72" s="0" t="n">
        <f aca="false">IF(ISNUMBER(FIND(BM$1,$D72))=$AO$1,1,0)*VLOOKUP($Z$2,DALYs!$A$2:$MW$40,'Intervention list'!BM$195+1,0)</f>
        <v>0</v>
      </c>
      <c r="BN72" s="0" t="n">
        <f aca="false">IF(ISNUMBER(FIND(BN$1,$D72))=$AO$1,1,0)*VLOOKUP($Z$2,DALYs!$A$2:$MW$40,'Intervention list'!BN$195+1,0)</f>
        <v>0</v>
      </c>
      <c r="BO72" s="0" t="n">
        <f aca="false">IF(ISNUMBER(FIND(BO$1,$D72))=$AO$1,1,0)*VLOOKUP($Z$2,DALYs!$A$2:$MW$40,'Intervention list'!BO$195+1,0)</f>
        <v>0</v>
      </c>
      <c r="BP72" s="0" t="n">
        <f aca="false">IF(ISNUMBER(FIND(BP$1,$D72))=$AO$1,1,0)*VLOOKUP($Z$2,DALYs!$A$2:$MW$40,'Intervention list'!BP$195+1,0)</f>
        <v>0</v>
      </c>
      <c r="BQ72" s="0" t="n">
        <f aca="false">IF(ISNUMBER(FIND(BQ$1,$D72))=$AO$1,1,0)*VLOOKUP($Z$2,DALYs!$A$2:$MW$40,'Intervention list'!BQ$195+1,0)</f>
        <v>0</v>
      </c>
      <c r="BR72" s="0" t="n">
        <f aca="false">IF(ISNUMBER(FIND(BR$1,$D72))=$AO$1,1,0)*VLOOKUP($Z$2,DALYs!$A$2:$MW$40,'Intervention list'!BR$195+1,0)</f>
        <v>0</v>
      </c>
      <c r="BS72" s="0" t="n">
        <f aca="false">IF(ISNUMBER(FIND(BS$1,$D72))=$AO$1,1,0)*VLOOKUP($Z$2,DALYs!$A$2:$MW$40,'Intervention list'!BS$195+1,0)</f>
        <v>0</v>
      </c>
      <c r="BT72" s="0" t="n">
        <f aca="false">IF(ISNUMBER(FIND(BT$1,$D72))=$AO$1,1,0)*VLOOKUP($Z$2,DALYs!$A$2:$MW$40,'Intervention list'!BT$195+1,0)</f>
        <v>0</v>
      </c>
      <c r="BU72" s="0" t="n">
        <f aca="false">IF(ISNUMBER(FIND(BU$1,$D72))=$AO$1,1,0)*VLOOKUP($Z$2,DALYs!$A$2:$MW$40,'Intervention list'!BU$195+1,0)</f>
        <v>0</v>
      </c>
      <c r="BV72" s="0" t="n">
        <f aca="false">IF(ISNUMBER(FIND(BV$1,$D72))=$AO$1,1,0)*VLOOKUP($Z$2,DALYs!$A$2:$MW$40,'Intervention list'!BV$195+1,0)</f>
        <v>0</v>
      </c>
      <c r="BW72" s="0" t="n">
        <f aca="false">IF(ISNUMBER(FIND(BW$1,$D72))=$AO$1,1,0)*VLOOKUP($Z$2,DALYs!$A$2:$MW$40,'Intervention list'!BW$195+1,0)</f>
        <v>0</v>
      </c>
      <c r="BX72" s="0" t="n">
        <f aca="false">IF(ISNUMBER(FIND(BX$1,$D72))=$AO$1,1,0)*VLOOKUP($Z$2,DALYs!$A$2:$MW$40,'Intervention list'!BX$195+1,0)</f>
        <v>0</v>
      </c>
      <c r="BY72" s="0" t="n">
        <f aca="false">IF(ISNUMBER(FIND(BY$1,$D72))=$AO$1,1,0)*VLOOKUP($Z$2,DALYs!$A$2:$MW$40,'Intervention list'!BY$195+1,0)</f>
        <v>0</v>
      </c>
      <c r="BZ72" s="0" t="n">
        <f aca="false">IF(ISNUMBER(FIND(BZ$1,$D72))=$AO$1,1,0)*VLOOKUP($Z$2,DALYs!$A$2:$MW$40,'Intervention list'!BZ$195+1,0)</f>
        <v>0</v>
      </c>
      <c r="CA72" s="0" t="n">
        <f aca="false">IF(ISNUMBER(FIND(CA$1,$D72))=$AO$1,1,0)*VLOOKUP($Z$2,DALYs!$A$2:$MW$40,'Intervention list'!CA$195+1,0)</f>
        <v>0</v>
      </c>
      <c r="CB72" s="0" t="n">
        <f aca="false">IF(ISNUMBER(FIND(CB$1,$D72))=$AO$1,1,0)*VLOOKUP($Z$2,DALYs!$A$2:$MW$40,'Intervention list'!CB$195+1,0)</f>
        <v>0</v>
      </c>
      <c r="CC72" s="0" t="n">
        <f aca="false">IF(ISNUMBER(FIND(CC$1,$D72))=$AO$1,1,0)*VLOOKUP($Z$2,DALYs!$A$2:$MW$40,'Intervention list'!CC$195+1,0)</f>
        <v>0</v>
      </c>
      <c r="CD72" s="0" t="n">
        <f aca="false">IF(ISNUMBER(FIND(CD$1,$D72))=$AO$1,1,0)*VLOOKUP($Z$2,DALYs!$A$2:$MW$40,'Intervention list'!CD$195+1,0)</f>
        <v>0</v>
      </c>
      <c r="CE72" s="0" t="n">
        <f aca="false">IF(ISNUMBER(FIND(CE$1,$D72))=$AO$1,1,0)*VLOOKUP($Z$2,DALYs!$A$2:$MW$40,'Intervention list'!CE$195+1,0)</f>
        <v>0</v>
      </c>
      <c r="CF72" s="0" t="n">
        <f aca="false">IF(ISNUMBER(FIND(CF$1,$D72))=$AO$1,1,0)*VLOOKUP($Z$2,DALYs!$A$2:$MW$40,'Intervention list'!CF$195+1,0)</f>
        <v>0</v>
      </c>
      <c r="CG72" s="0" t="n">
        <f aca="false">IF(ISNUMBER(FIND(CG$1,$D72))=$AO$1,1,0)*VLOOKUP($Z$2,DALYs!$A$2:$MW$40,'Intervention list'!CG$195+1,0)</f>
        <v>0</v>
      </c>
      <c r="CH72" s="0" t="n">
        <f aca="false">IF(ISNUMBER(FIND(CH$1,$D72))=$AO$1,1,0)*VLOOKUP($Z$2,DALYs!$A$2:$MW$40,'Intervention list'!CH$195+1,0)</f>
        <v>0</v>
      </c>
      <c r="CI72" s="0" t="n">
        <f aca="false">IF(ISNUMBER(FIND(CI$1,$D72))=$AO$1,1,0)*VLOOKUP($Z$2,DALYs!$A$2:$MW$40,'Intervention list'!CI$195+1,0)</f>
        <v>0</v>
      </c>
      <c r="CJ72" s="0" t="n">
        <f aca="false">IF(ISNUMBER(FIND(CJ$1,$D72))=$AO$1,1,0)*VLOOKUP($Z$2,DALYs!$A$2:$MW$40,'Intervention list'!CJ$195+1,0)</f>
        <v>0</v>
      </c>
      <c r="CK72" s="0" t="n">
        <f aca="false">IF(ISNUMBER(FIND(CK$1,$D72))=$AO$1,1,0)*VLOOKUP($Z$2,DALYs!$A$2:$MW$40,'Intervention list'!CK$195+1,0)</f>
        <v>0</v>
      </c>
      <c r="CL72" s="0" t="n">
        <f aca="false">IF(ISNUMBER(FIND(CL$1,$D72))=$AO$1,1,0)*VLOOKUP($Z$2,DALYs!$A$2:$MW$40,'Intervention list'!CL$195+1,0)</f>
        <v>0</v>
      </c>
      <c r="CM72" s="0" t="n">
        <f aca="false">IF(ISNUMBER(FIND(CM$1,$D72))=$AO$1,1,0)*VLOOKUP($Z$2,DALYs!$A$2:$MW$40,'Intervention list'!CM$195+1,0)</f>
        <v>0</v>
      </c>
      <c r="CN72" s="0" t="n">
        <f aca="false">IF(ISNUMBER(FIND(CN$1,$D72))=$AO$1,1,0)*VLOOKUP($Z$2,DALYs!$A$2:$MW$40,'Intervention list'!CN$195+1,0)</f>
        <v>0</v>
      </c>
      <c r="CO72" s="0" t="n">
        <f aca="false">IF(ISNUMBER(FIND(CO$1,$D72))=$AO$1,1,0)*VLOOKUP($Z$2,DALYs!$A$2:$MW$40,'Intervention list'!CO$195+1,0)</f>
        <v>0</v>
      </c>
      <c r="CP72" s="0" t="n">
        <f aca="false">IF(ISNUMBER(FIND(CP$1,$D72))=$AO$1,1,0)*VLOOKUP($Z$2,DALYs!$A$2:$MW$40,'Intervention list'!CP$195+1,0)</f>
        <v>0</v>
      </c>
      <c r="CQ72" s="0" t="n">
        <f aca="false">IF(ISNUMBER(FIND(CQ$1,$D72))=$AO$1,1,0)*VLOOKUP($Z$2,DALYs!$A$2:$MW$40,'Intervention list'!CQ$195+1,0)</f>
        <v>0</v>
      </c>
      <c r="CR72" s="0" t="n">
        <f aca="false">IF(ISNUMBER(FIND(CR$1,$D72))=$AO$1,1,0)*VLOOKUP($Z$2,DALYs!$A$2:$MW$40,'Intervention list'!CR$195+1,0)</f>
        <v>0</v>
      </c>
      <c r="CS72" s="0" t="n">
        <f aca="false">IF(ISNUMBER(FIND(CS$1,$D72))=$AO$1,1,0)*VLOOKUP($Z$2,DALYs!$A$2:$MW$40,'Intervention list'!CS$195+1,0)</f>
        <v>0</v>
      </c>
      <c r="CT72" s="0" t="n">
        <f aca="false">IF(ISNUMBER(FIND(CT$1,$D72))=$AO$1,1,0)*VLOOKUP($Z$2,DALYs!$A$2:$MW$40,'Intervention list'!CT$195+1,0)</f>
        <v>0</v>
      </c>
      <c r="CU72" s="0" t="n">
        <f aca="false">IF(ISNUMBER(FIND(CU$1,$D72))=$AO$1,1,0)*VLOOKUP($Z$2,DALYs!$A$2:$MW$40,'Intervention list'!CU$195+1,0)</f>
        <v>0</v>
      </c>
      <c r="CV72" s="0" t="n">
        <f aca="false">IF(ISNUMBER(FIND(CV$1,$D72))=$AO$1,1,0)*VLOOKUP($Z$2,DALYs!$A$2:$MW$40,'Intervention list'!CV$195+1,0)</f>
        <v>0</v>
      </c>
      <c r="CW72" s="0" t="n">
        <f aca="false">IF(ISNUMBER(FIND(CW$1,$D72))=$AO$1,1,0)*VLOOKUP($Z$2,DALYs!$A$2:$MW$40,'Intervention list'!CW$195+1,0)</f>
        <v>0</v>
      </c>
      <c r="CX72" s="0" t="n">
        <f aca="false">IF(ISNUMBER(FIND(CX$1,$D72))=$AO$1,1,0)*VLOOKUP($Z$2,DALYs!$A$2:$MW$40,'Intervention list'!CX$195+1,0)</f>
        <v>0</v>
      </c>
      <c r="CY72" s="0" t="n">
        <f aca="false">IF(ISNUMBER(FIND(CY$1,$D72))=$AO$1,1,0)*VLOOKUP($Z$2,DALYs!$A$2:$MW$40,'Intervention list'!CY$195+1,0)</f>
        <v>0</v>
      </c>
      <c r="CZ72" s="0" t="n">
        <f aca="false">IF(ISNUMBER(FIND(CZ$1,$D72))=$AO$1,1,0)*VLOOKUP($Z$2,DALYs!$A$2:$MW$40,'Intervention list'!CZ$195+1,0)</f>
        <v>0</v>
      </c>
      <c r="DA72" s="0" t="n">
        <f aca="false">IF(ISNUMBER(FIND(DA$1,$D72))=$AO$1,1,0)*VLOOKUP($Z$2,DALYs!$A$2:$MW$40,'Intervention list'!DA$195+1,0)</f>
        <v>0</v>
      </c>
      <c r="DB72" s="0" t="n">
        <f aca="false">IF(ISNUMBER(FIND(DB$1,$D72))=$AO$1,1,0)*VLOOKUP($Z$2,DALYs!$A$2:$MW$40,'Intervention list'!DB$195+1,0)</f>
        <v>0</v>
      </c>
      <c r="DC72" s="0" t="n">
        <f aca="false">IF(ISNUMBER(FIND(DC$1,$D72))=$AO$1,1,0)*VLOOKUP($Z$2,DALYs!$A$2:$MW$40,'Intervention list'!DC$195+1,0)</f>
        <v>0</v>
      </c>
      <c r="DD72" s="0" t="n">
        <f aca="false">IF(ISNUMBER(FIND(DD$1,$D72))=$AO$1,1,0)*VLOOKUP($Z$2,DALYs!$A$2:$MW$40,'Intervention list'!DD$195+1,0)</f>
        <v>0</v>
      </c>
      <c r="DE72" s="0" t="n">
        <f aca="false">IF(ISNUMBER(FIND(DE$1,$D72))=$AO$1,1,0)*VLOOKUP($Z$2,DALYs!$A$2:$MW$40,'Intervention list'!DE$195+1,0)</f>
        <v>0</v>
      </c>
      <c r="DF72" s="0" t="n">
        <f aca="false">IF(ISNUMBER(FIND(DF$1,$D72))=$AO$1,1,0)*VLOOKUP($Z$2,DALYs!$A$2:$MW$40,'Intervention list'!DF$195+1,0)</f>
        <v>0</v>
      </c>
      <c r="DG72" s="0" t="n">
        <f aca="false">IF(ISNUMBER(FIND(DG$1,$D72))=$AO$1,1,0)*VLOOKUP($Z$2,DALYs!$A$2:$MW$40,'Intervention list'!DG$195+1,0)</f>
        <v>0</v>
      </c>
      <c r="DH72" s="0" t="n">
        <f aca="false">IF(ISNUMBER(FIND(DH$1,$D72))=$AO$1,1,0)*VLOOKUP($Z$2,DALYs!$A$2:$MW$40,'Intervention list'!DH$195+1,0)</f>
        <v>0</v>
      </c>
      <c r="DI72" s="0" t="n">
        <f aca="false">IF(ISNUMBER(FIND(DI$1,$D72))=$AO$1,1,0)*VLOOKUP($Z$2,DALYs!$A$2:$MW$40,'Intervention list'!DI$195+1,0)</f>
        <v>0</v>
      </c>
      <c r="DJ72" s="0" t="n">
        <f aca="false">IF(ISNUMBER(FIND(DJ$1,$D72))=$AO$1,1,0)*VLOOKUP($Z$2,DALYs!$A$2:$MW$40,'Intervention list'!DJ$195+1,0)</f>
        <v>0</v>
      </c>
      <c r="DK72" s="0" t="n">
        <f aca="false">IF(ISNUMBER(FIND(DK$1,$D72))=$AO$1,1,0)*VLOOKUP($Z$2,DALYs!$A$2:$MW$40,'Intervention list'!DK$195+1,0)</f>
        <v>0</v>
      </c>
      <c r="DL72" s="0" t="n">
        <f aca="false">IF(ISNUMBER(FIND(DL$1,$D72))=$AO$1,1,0)*VLOOKUP($Z$2,DALYs!$A$2:$MW$40,'Intervention list'!DL$195+1,0)</f>
        <v>0</v>
      </c>
      <c r="DM72" s="0" t="n">
        <f aca="false">IF(ISNUMBER(FIND(DM$1,$D72))=$AO$1,1,0)*VLOOKUP($Z$2,DALYs!$A$2:$MW$40,'Intervention list'!DM$195+1,0)</f>
        <v>0</v>
      </c>
      <c r="DN72" s="0" t="n">
        <f aca="false">IF(ISNUMBER(FIND(DN$1,$D72))=$AO$1,1,0)*VLOOKUP($Z$2,DALYs!$A$2:$MW$40,'Intervention list'!DN$195+1,0)</f>
        <v>0</v>
      </c>
      <c r="DO72" s="0" t="n">
        <f aca="false">IF(ISNUMBER(FIND(DO$1,$D72))=$AO$1,1,0)*VLOOKUP($Z$2,DALYs!$A$2:$MW$40,'Intervention list'!DO$195+1,0)</f>
        <v>0</v>
      </c>
      <c r="DP72" s="0" t="n">
        <f aca="false">IF(ISNUMBER(FIND(DP$1,$D72))=$AO$1,1,0)*VLOOKUP($Z$2,DALYs!$A$2:$MW$40,'Intervention list'!DP$195+1,0)</f>
        <v>0</v>
      </c>
      <c r="DQ72" s="0" t="n">
        <f aca="false">IF(ISNUMBER(FIND(DQ$1,$D72))=$AO$1,1,0)*VLOOKUP($Z$2,DALYs!$A$2:$MW$40,'Intervention list'!DQ$195+1,0)</f>
        <v>0</v>
      </c>
      <c r="DR72" s="0" t="n">
        <f aca="false">IF(ISNUMBER(FIND(DR$1,$D72))=$AO$1,1,0)*VLOOKUP($Z$2,DALYs!$A$2:$MW$40,'Intervention list'!DR$195+1,0)</f>
        <v>0</v>
      </c>
      <c r="DS72" s="0" t="n">
        <f aca="false">IF(ISNUMBER(FIND(DS$1,$D72))=$AO$1,1,0)*VLOOKUP($Z$2,DALYs!$A$2:$MW$40,'Intervention list'!DS$195+1,0)</f>
        <v>0</v>
      </c>
      <c r="DT72" s="0" t="n">
        <f aca="false">IF(ISNUMBER(FIND(DT$1,$D72))=$AO$1,1,0)*VLOOKUP($Z$2,DALYs!$A$2:$MW$40,'Intervention list'!DT$195+1,0)</f>
        <v>0</v>
      </c>
      <c r="DU72" s="0" t="n">
        <f aca="false">IF(ISNUMBER(FIND(DU$1,$D72))=$AO$1,1,0)*VLOOKUP($Z$2,DALYs!$A$2:$MW$40,'Intervention list'!DU$195+1,0)</f>
        <v>0</v>
      </c>
      <c r="DV72" s="0" t="n">
        <f aca="false">IF(ISNUMBER(FIND(DV$1,$D72))=$AO$1,1,0)*VLOOKUP($Z$2,DALYs!$A$2:$MW$40,'Intervention list'!DV$195+1,0)</f>
        <v>0</v>
      </c>
      <c r="DW72" s="0" t="n">
        <f aca="false">IF(ISNUMBER(FIND(DW$1,$D72))=$AO$1,1,0)*VLOOKUP($Z$2,DALYs!$A$2:$MW$40,'Intervention list'!DW$195+1,0)</f>
        <v>0</v>
      </c>
      <c r="DX72" s="0" t="n">
        <f aca="false">IF(ISNUMBER(FIND(DX$1,$D72))=$AO$1,1,0)*VLOOKUP($Z$2,DALYs!$A$2:$MW$40,'Intervention list'!DX$195+1,0)</f>
        <v>0</v>
      </c>
      <c r="DY72" s="0" t="n">
        <f aca="false">IF(ISNUMBER(FIND(DY$1,$D72))=$AO$1,1,0)*VLOOKUP($Z$2,DALYs!$A$2:$MW$40,'Intervention list'!DY$195+1,0)</f>
        <v>0</v>
      </c>
      <c r="DZ72" s="0" t="n">
        <f aca="false">IF(ISNUMBER(FIND(DZ$1,$D72))=$AO$1,1,0)*VLOOKUP($Z$2,DALYs!$A$2:$MW$40,'Intervention list'!DZ$195+1,0)</f>
        <v>0</v>
      </c>
      <c r="EA72" s="0" t="n">
        <f aca="false">IF(ISNUMBER(FIND(EA$1,$D72))=$AO$1,1,0)*VLOOKUP($Z$2,DALYs!$A$2:$MW$40,'Intervention list'!EA$195+1,0)</f>
        <v>0</v>
      </c>
      <c r="EB72" s="0" t="n">
        <f aca="false">IF(ISNUMBER(FIND(EB$1,$D72))=$AO$1,1,0)*VLOOKUP($Z$2,DALYs!$A$2:$MW$40,'Intervention list'!EB$195+1,0)</f>
        <v>0</v>
      </c>
      <c r="EC72" s="0" t="n">
        <f aca="false">IF(ISNUMBER(FIND(EC$1,$D72))=$AO$1,1,0)*VLOOKUP($Z$2,DALYs!$A$2:$MW$40,'Intervention list'!EC$195+1,0)</f>
        <v>0</v>
      </c>
      <c r="ED72" s="0" t="n">
        <f aca="false">IF(ISNUMBER(FIND(ED$1,$D72))=$AO$1,1,0)*VLOOKUP($Z$2,DALYs!$A$2:$MW$40,'Intervention list'!ED$195+1,0)</f>
        <v>0</v>
      </c>
      <c r="EE72" s="0" t="n">
        <f aca="false">IF(ISNUMBER(FIND(EE$1,$D72))=$AO$1,1,0)*VLOOKUP($Z$2,DALYs!$A$2:$MW$40,'Intervention list'!EE$195+1,0)</f>
        <v>0</v>
      </c>
      <c r="EF72" s="0" t="n">
        <f aca="false">IF(ISNUMBER(FIND(EF$1,$D72))=$AO$1,1,0)*VLOOKUP($Z$2,DALYs!$A$2:$MW$40,'Intervention list'!EF$195+1,0)</f>
        <v>0</v>
      </c>
      <c r="EG72" s="0" t="n">
        <f aca="false">IF(ISNUMBER(FIND(EG$1,$D72))=$AO$1,1,0)*VLOOKUP($Z$2,DALYs!$A$2:$MW$40,'Intervention list'!EG$195+1,0)</f>
        <v>0</v>
      </c>
      <c r="EH72" s="0" t="n">
        <f aca="false">IF(ISNUMBER(FIND(EH$1,$D72))=$AO$1,1,0)*VLOOKUP($Z$2,DALYs!$A$2:$MW$40,'Intervention list'!EH$195+1,0)</f>
        <v>0</v>
      </c>
      <c r="EI72" s="0" t="n">
        <f aca="false">IF(ISNUMBER(FIND(EI$1,$D72))=$AO$1,1,0)*VLOOKUP($Z$2,DALYs!$A$2:$MW$40,'Intervention list'!EI$195+1,0)</f>
        <v>0</v>
      </c>
      <c r="EJ72" s="0" t="n">
        <f aca="false">IF(ISNUMBER(FIND(EJ$1,$D72))=$AO$1,1,0)*VLOOKUP($Z$2,DALYs!$A$2:$MW$40,'Intervention list'!EJ$195+1,0)</f>
        <v>0</v>
      </c>
      <c r="EK72" s="0" t="n">
        <f aca="false">IF(ISNUMBER(FIND(EK$1,$D72))=$AO$1,1,0)*VLOOKUP($Z$2,DALYs!$A$2:$MW$40,'Intervention list'!EK$195+1,0)</f>
        <v>0</v>
      </c>
      <c r="EL72" s="0" t="n">
        <f aca="false">IF(ISNUMBER(FIND(EL$1,$D72))=$AO$1,1,0)*VLOOKUP($Z$2,DALYs!$A$2:$MW$40,'Intervention list'!EL$195+1,0)</f>
        <v>0</v>
      </c>
      <c r="EM72" s="0" t="n">
        <f aca="false">IF(ISNUMBER(FIND(EM$1,$D72))=$AO$1,1,0)*VLOOKUP($Z$2,DALYs!$A$2:$MW$40,'Intervention list'!EM$195+1,0)</f>
        <v>0</v>
      </c>
      <c r="EN72" s="0" t="n">
        <f aca="false">IF(ISNUMBER(FIND(EN$1,$D72))=$AO$1,1,0)*VLOOKUP($Z$2,DALYs!$A$2:$MW$40,'Intervention list'!EN$195+1,0)</f>
        <v>0</v>
      </c>
      <c r="EO72" s="0" t="n">
        <f aca="false">IF(ISNUMBER(FIND(EO$1,$D72))=$AO$1,1,0)*VLOOKUP($Z$2,DALYs!$A$2:$MW$40,'Intervention list'!EO$195+1,0)</f>
        <v>0</v>
      </c>
      <c r="EP72" s="0" t="n">
        <f aca="false">IF(ISNUMBER(FIND(EP$1,$D72))=$AO$1,1,0)*VLOOKUP($Z$2,DALYs!$A$2:$MW$40,'Intervention list'!EP$195+1,0)</f>
        <v>0</v>
      </c>
      <c r="EQ72" s="0" t="n">
        <f aca="false">IF(ISNUMBER(FIND(EQ$1,$D72))=$AO$1,1,0)*VLOOKUP($Z$2,DALYs!$A$2:$MW$40,'Intervention list'!EQ$195+1,0)</f>
        <v>0</v>
      </c>
      <c r="ER72" s="0" t="n">
        <f aca="false">IF(ISNUMBER(FIND(ER$1,$D72))=$AO$1,1,0)*VLOOKUP($Z$2,DALYs!$A$2:$MW$40,'Intervention list'!ER$195+1,0)</f>
        <v>0</v>
      </c>
      <c r="ES72" s="0" t="n">
        <f aca="false">IF(ISNUMBER(FIND(ES$1,$D72))=$AO$1,1,0)*VLOOKUP($Z$2,DALYs!$A$2:$MW$40,'Intervention list'!ES$195+1,0)</f>
        <v>0</v>
      </c>
      <c r="ET72" s="0" t="n">
        <f aca="false">IF(ISNUMBER(FIND(ET$1,$D72))=$AO$1,1,0)*VLOOKUP($Z$2,DALYs!$A$2:$MW$40,'Intervention list'!ET$195+1,0)</f>
        <v>0</v>
      </c>
      <c r="EU72" s="0" t="n">
        <f aca="false">IF(ISNUMBER(FIND(EU$1,$D72))=$AO$1,1,0)*VLOOKUP($Z$2,DALYs!$A$2:$MW$40,'Intervention list'!EU$195+1,0)</f>
        <v>0</v>
      </c>
      <c r="EV72" s="0" t="n">
        <f aca="false">IF(ISNUMBER(FIND(EV$1,$D72))=$AO$1,1,0)*VLOOKUP($Z$2,DALYs!$A$2:$MW$40,'Intervention list'!EV$195+1,0)</f>
        <v>0</v>
      </c>
      <c r="EW72" s="0" t="n">
        <f aca="false">IF(ISNUMBER(FIND(EW$1,$D72))=$AO$1,1,0)*VLOOKUP($Z$2,DALYs!$A$2:$MW$40,'Intervention list'!EW$195+1,0)</f>
        <v>0</v>
      </c>
      <c r="EX72" s="0" t="n">
        <f aca="false">IF(ISNUMBER(FIND(EX$1,$D72))=$AO$1,1,0)*VLOOKUP($Z$2,DALYs!$A$2:$MW$40,'Intervention list'!EX$195+1,0)</f>
        <v>0</v>
      </c>
      <c r="EY72" s="0" t="n">
        <f aca="false">IF(ISNUMBER(FIND(EY$1,$D72))=$AO$1,1,0)*VLOOKUP($Z$2,DALYs!$A$2:$MW$40,'Intervention list'!EY$195+1,0)</f>
        <v>0</v>
      </c>
      <c r="EZ72" s="0" t="n">
        <f aca="false">IF(ISNUMBER(FIND(EZ$1,$D72))=$AO$1,1,0)*VLOOKUP($Z$2,DALYs!$A$2:$MW$40,'Intervention list'!EZ$195+1,0)</f>
        <v>0</v>
      </c>
      <c r="FA72" s="0" t="n">
        <f aca="false">IF(ISNUMBER(FIND(FA$1,$D72))=$AO$1,1,0)*VLOOKUP($Z$2,DALYs!$A$2:$MW$40,'Intervention list'!FA$195+1,0)</f>
        <v>0</v>
      </c>
      <c r="FB72" s="0" t="n">
        <f aca="false">IF(ISNUMBER(FIND(FB$1,$D72))=$AO$1,1,0)*VLOOKUP($Z$2,DALYs!$A$2:$MW$40,'Intervention list'!FB$195+1,0)</f>
        <v>0</v>
      </c>
      <c r="FC72" s="0" t="n">
        <f aca="false">IF(ISNUMBER(FIND(FC$1,$D72))=$AO$1,1,0)*VLOOKUP($Z$2,DALYs!$A$2:$MW$40,'Intervention list'!FC$195+1,0)</f>
        <v>0</v>
      </c>
      <c r="FD72" s="0" t="n">
        <f aca="false">IF(ISNUMBER(FIND(FD$1,$D72))=$AO$1,1,0)*VLOOKUP($Z$2,DALYs!$A$2:$MW$40,'Intervention list'!FD$195+1,0)</f>
        <v>0</v>
      </c>
      <c r="FE72" s="0" t="n">
        <f aca="false">IF(ISNUMBER(FIND(FE$1,$D72))=$AO$1,1,0)*VLOOKUP($Z$2,DALYs!$A$2:$MW$40,'Intervention list'!FE$195+1,0)</f>
        <v>0</v>
      </c>
      <c r="FF72" s="0" t="n">
        <f aca="false">IF(ISNUMBER(FIND(FF$1,$D72))=$AO$1,1,0)*VLOOKUP($Z$2,DALYs!$A$2:$MW$40,'Intervention list'!FF$195+1,0)</f>
        <v>0</v>
      </c>
      <c r="FG72" s="0" t="n">
        <f aca="false">IF(ISNUMBER(FIND(FG$1,$D72))=$AO$1,1,0)*VLOOKUP($Z$2,DALYs!$A$2:$MW$40,'Intervention list'!FG$195+1,0)</f>
        <v>0</v>
      </c>
      <c r="FH72" s="0" t="n">
        <f aca="false">IF(ISNUMBER(FIND(FH$1,$D72))=$AO$1,1,0)*VLOOKUP($Z$2,DALYs!$A$2:$MW$40,'Intervention list'!FH$195+1,0)</f>
        <v>0</v>
      </c>
      <c r="FI72" s="0" t="n">
        <f aca="false">IF(ISNUMBER(FIND(FI$1,$D72))=$AO$1,1,0)*VLOOKUP($Z$2,DALYs!$A$2:$MW$40,'Intervention list'!FI$195+1,0)</f>
        <v>0</v>
      </c>
      <c r="FJ72" s="0" t="n">
        <f aca="false">IF(ISNUMBER(FIND(FJ$1,$D72))=$AO$1,1,0)*VLOOKUP($Z$2,DALYs!$A$2:$MW$40,'Intervention list'!FJ$195+1,0)</f>
        <v>0</v>
      </c>
      <c r="FK72" s="0" t="n">
        <f aca="false">IF(ISNUMBER(FIND(FK$1,$D72))=$AO$1,1,0)*VLOOKUP($Z$2,DALYs!$A$2:$MW$40,'Intervention list'!FK$195+1,0)</f>
        <v>0</v>
      </c>
      <c r="FL72" s="0" t="n">
        <f aca="false">IF(ISNUMBER(FIND(FL$1,$D72))=$AO$1,1,0)*VLOOKUP($Z$2,DALYs!$A$2:$MW$40,'Intervention list'!FL$195+1,0)</f>
        <v>0</v>
      </c>
      <c r="FM72" s="0" t="n">
        <f aca="false">IF(ISNUMBER(FIND(FM$1,$D72))=$AO$1,1,0)*VLOOKUP($Z$2,DALYs!$A$2:$MW$40,'Intervention list'!FM$195+1,0)</f>
        <v>0</v>
      </c>
      <c r="FN72" s="0" t="n">
        <f aca="false">IF(ISNUMBER(FIND(FN$1,$D72))=$AO$1,1,0)*VLOOKUP($Z$2,DALYs!$A$2:$MW$40,'Intervention list'!FN$195+1,0)</f>
        <v>0</v>
      </c>
      <c r="FO72" s="0" t="n">
        <f aca="false">IF(ISNUMBER(FIND(FO$1,$D72))=$AO$1,1,0)*VLOOKUP($Z$2,DALYs!$A$2:$MW$40,'Intervention list'!FO$195+1,0)</f>
        <v>0</v>
      </c>
      <c r="FP72" s="0" t="n">
        <f aca="false">IF(ISNUMBER(FIND(FP$1,$D72))=$AO$1,1,0)*VLOOKUP($Z$2,DALYs!$A$2:$MW$40,'Intervention list'!FP$195+1,0)</f>
        <v>0</v>
      </c>
      <c r="FQ72" s="0" t="n">
        <f aca="false">IF(ISNUMBER(FIND(FQ$1,$D72))=$AO$1,1,0)*VLOOKUP($Z$2,DALYs!$A$2:$MW$40,'Intervention list'!FQ$195+1,0)</f>
        <v>0</v>
      </c>
      <c r="FR72" s="0" t="n">
        <f aca="false">IF(ISNUMBER(FIND(FR$1,$D72))=$AO$1,1,0)*VLOOKUP($Z$2,DALYs!$A$2:$MW$40,'Intervention list'!FR$195+1,0)</f>
        <v>0</v>
      </c>
      <c r="FS72" s="0" t="n">
        <f aca="false">IF(ISNUMBER(FIND(FS$1,$D72))=$AO$1,1,0)*VLOOKUP($Z$2,DALYs!$A$2:$MW$40,'Intervention list'!FS$195+1,0)</f>
        <v>0</v>
      </c>
      <c r="FT72" s="0" t="n">
        <f aca="false">IF(ISNUMBER(FIND(FT$1,$D72))=$AO$1,1,0)*VLOOKUP($Z$2,DALYs!$A$2:$MW$40,'Intervention list'!FT$195+1,0)</f>
        <v>0</v>
      </c>
      <c r="FU72" s="0" t="n">
        <f aca="false">IF(ISNUMBER(FIND(FU$1,$D72))=$AO$1,1,0)*VLOOKUP($Z$2,DALYs!$A$2:$MW$40,'Intervention list'!FU$195+1,0)</f>
        <v>0</v>
      </c>
      <c r="FV72" s="0" t="n">
        <f aca="false">IF(ISNUMBER(FIND(FV$1,$D72))=$AO$1,1,0)*VLOOKUP($Z$2,DALYs!$A$2:$MW$40,'Intervention list'!FV$195+1,0)</f>
        <v>0</v>
      </c>
      <c r="FW72" s="0" t="n">
        <f aca="false">IF(ISNUMBER(FIND(FW$1,$D72))=$AO$1,1,0)*VLOOKUP($Z$2,DALYs!$A$2:$MW$40,'Intervention list'!FW$195+1,0)</f>
        <v>0</v>
      </c>
      <c r="FX72" s="0" t="n">
        <f aca="false">IF(ISNUMBER(FIND(FX$1,$D72))=$AO$1,1,0)*VLOOKUP($Z$2,DALYs!$A$2:$MW$40,'Intervention list'!FX$195+1,0)</f>
        <v>0</v>
      </c>
      <c r="FY72" s="0" t="n">
        <f aca="false">IF(ISNUMBER(FIND(FY$1,$D72))=$AO$1,1,0)*VLOOKUP($Z$2,DALYs!$A$2:$MW$40,'Intervention list'!FY$195+1,0)</f>
        <v>0</v>
      </c>
      <c r="FZ72" s="0" t="n">
        <f aca="false">IF(ISNUMBER(FIND(FZ$1,$D72))=$AO$1,1,0)*VLOOKUP($Z$2,DALYs!$A$2:$MW$40,'Intervention list'!FZ$195+1,0)</f>
        <v>0</v>
      </c>
      <c r="GA72" s="0" t="n">
        <f aca="false">IF(ISNUMBER(FIND(GA$1,$D72))=$AO$1,1,0)*VLOOKUP($Z$2,DALYs!$A$2:$MW$40,'Intervention list'!GA$195+1,0)</f>
        <v>0</v>
      </c>
      <c r="GB72" s="0" t="n">
        <f aca="false">IF(ISNUMBER(FIND(GB$1,$D72))=$AO$1,1,0)*VLOOKUP($Z$2,DALYs!$A$2:$MW$40,'Intervention list'!GB$195+1,0)</f>
        <v>0</v>
      </c>
      <c r="GC72" s="0" t="n">
        <f aca="false">IF(ISNUMBER(FIND(GC$1,$D72))=$AO$1,1,0)*VLOOKUP($Z$2,DALYs!$A$2:$MW$40,'Intervention list'!GC$195+1,0)</f>
        <v>0</v>
      </c>
      <c r="GD72" s="0" t="n">
        <f aca="false">IF(ISNUMBER(FIND(GD$1,$D72))=$AO$1,1,0)*VLOOKUP($Z$2,DALYs!$A$2:$MW$40,'Intervention list'!GD$195+1,0)</f>
        <v>0</v>
      </c>
      <c r="GE72" s="0" t="n">
        <f aca="false">IF(ISNUMBER(FIND(GE$1,$D72))=$AO$1,1,0)*VLOOKUP($Z$2,DALYs!$A$2:$MW$40,'Intervention list'!GE$195+1,0)</f>
        <v>0</v>
      </c>
      <c r="GF72" s="0" t="n">
        <f aca="false">IF(ISNUMBER(FIND(GF$1,$D72))=$AO$1,1,0)*VLOOKUP($Z$2,DALYs!$A$2:$MW$40,'Intervention list'!GF$195+1,0)</f>
        <v>0</v>
      </c>
      <c r="GG72" s="0" t="n">
        <f aca="false">IF(ISNUMBER(FIND(GG$1,$D72))=$AO$1,1,0)*VLOOKUP($Z$2,DALYs!$A$2:$MW$40,'Intervention list'!GG$195+1,0)</f>
        <v>0</v>
      </c>
      <c r="GH72" s="0" t="n">
        <f aca="false">IF(ISNUMBER(FIND(GH$1,$D72))=$AO$1,1,0)*VLOOKUP($Z$2,DALYs!$A$2:$MW$40,'Intervention list'!GH$195+1,0)</f>
        <v>0</v>
      </c>
      <c r="GI72" s="0" t="n">
        <f aca="false">IF(ISNUMBER(FIND(GI$1,$D72))=$AO$1,1,0)*VLOOKUP($Z$2,DALYs!$A$2:$MW$40,'Intervention list'!GI$195+1,0)</f>
        <v>0</v>
      </c>
      <c r="GJ72" s="0" t="n">
        <f aca="false">IF(ISNUMBER(FIND(GJ$1,$D72))=$AO$1,1,0)*VLOOKUP($Z$2,DALYs!$A$2:$MW$40,'Intervention list'!GJ$195+1,0)</f>
        <v>0</v>
      </c>
      <c r="GK72" s="0" t="n">
        <f aca="false">IF(ISNUMBER(FIND(GK$1,$D72))=$AO$1,1,0)*VLOOKUP($Z$2,DALYs!$A$2:$MW$40,'Intervention list'!GK$195+1,0)</f>
        <v>0</v>
      </c>
      <c r="GL72" s="0" t="n">
        <f aca="false">IF(ISNUMBER(FIND(GL$1,$D72))=$AO$1,1,0)*VLOOKUP($Z$2,DALYs!$A$2:$MW$40,'Intervention list'!GL$195+1,0)</f>
        <v>0</v>
      </c>
      <c r="GM72" s="0" t="n">
        <f aca="false">IF(ISNUMBER(FIND(GM$1,$D72))=$AO$1,1,0)*VLOOKUP($Z$2,DALYs!$A$2:$MW$40,'Intervention list'!GM$195+1,0)</f>
        <v>0</v>
      </c>
      <c r="GN72" s="0" t="n">
        <f aca="false">IF(ISNUMBER(FIND(GN$1,$D72))=$AO$1,1,0)*VLOOKUP($Z$2,DALYs!$A$2:$MW$40,'Intervention list'!GN$195+1,0)</f>
        <v>0</v>
      </c>
      <c r="GO72" s="0" t="n">
        <f aca="false">IF(ISNUMBER(FIND(GO$1,$D72))=$AO$1,1,0)*VLOOKUP($Z$2,DALYs!$A$2:$MW$40,'Intervention list'!GO$195+1,0)</f>
        <v>0</v>
      </c>
      <c r="GP72" s="0" t="n">
        <f aca="false">IF(ISNUMBER(FIND(GP$1,$D72))=$AO$1,1,0)*VLOOKUP($Z$2,DALYs!$A$2:$MW$40,'Intervention list'!GP$195+1,0)</f>
        <v>0</v>
      </c>
      <c r="GQ72" s="0" t="n">
        <f aca="false">IF(ISNUMBER(FIND(GQ$1,$D72))=$AO$1,1,0)*VLOOKUP($Z$2,DALYs!$A$2:$MW$40,'Intervention list'!GQ$195+1,0)</f>
        <v>0</v>
      </c>
      <c r="GR72" s="0" t="n">
        <f aca="false">IF(ISNUMBER(FIND(GR$1,$D72))=$AO$1,1,0)*VLOOKUP($Z$2,DALYs!$A$2:$MW$40,'Intervention list'!GR$195+1,0)</f>
        <v>0</v>
      </c>
      <c r="GS72" s="0" t="n">
        <f aca="false">IF(ISNUMBER(FIND(GS$1,$D72))=$AO$1,1,0)*VLOOKUP($Z$2,DALYs!$A$2:$MW$40,'Intervention list'!GS$195+1,0)</f>
        <v>0</v>
      </c>
      <c r="GT72" s="0" t="n">
        <f aca="false">IF(ISNUMBER(FIND(GT$1,$D72))=$AO$1,1,0)*VLOOKUP($Z$2,DALYs!$A$2:$MW$40,'Intervention list'!GT$195+1,0)</f>
        <v>0</v>
      </c>
      <c r="GU72" s="0" t="n">
        <f aca="false">IF(ISNUMBER(FIND(GU$1,$D72))=$AO$1,1,0)*VLOOKUP($Z$2,DALYs!$A$2:$MW$40,'Intervention list'!GU$195+1,0)</f>
        <v>0</v>
      </c>
      <c r="GV72" s="0" t="n">
        <f aca="false">IF(ISNUMBER(FIND(GV$1,$D72))=$AO$1,1,0)*VLOOKUP($Z$2,DALYs!$A$2:$MW$40,'Intervention list'!GV$195+1,0)</f>
        <v>0</v>
      </c>
      <c r="GW72" s="0" t="n">
        <f aca="false">IF(ISNUMBER(FIND(GW$1,$D72))=$AO$1,1,0)*VLOOKUP($Z$2,DALYs!$A$2:$MW$40,'Intervention list'!GW$195+1,0)</f>
        <v>0</v>
      </c>
      <c r="GX72" s="0" t="n">
        <f aca="false">IF(ISNUMBER(FIND(GX$1,$D72))=$AO$1,1,0)*VLOOKUP($Z$2,DALYs!$A$2:$MW$40,'Intervention list'!GX$195+1,0)</f>
        <v>0</v>
      </c>
      <c r="GY72" s="0" t="n">
        <f aca="false">IF(ISNUMBER(FIND(GY$1,$D72))=$AO$1,1,0)*VLOOKUP($Z$2,DALYs!$A$2:$MW$40,'Intervention list'!GY$195+1,0)</f>
        <v>0</v>
      </c>
      <c r="GZ72" s="0" t="n">
        <f aca="false">IF(ISNUMBER(FIND(GZ$1,$D72))=$AO$1,1,0)*VLOOKUP($Z$2,DALYs!$A$2:$MW$40,'Intervention list'!GZ$195+1,0)</f>
        <v>0</v>
      </c>
      <c r="HA72" s="0" t="n">
        <f aca="false">IF(ISNUMBER(FIND(HA$1,$D72))=$AO$1,1,0)*VLOOKUP($Z$2,DALYs!$A$2:$MW$40,'Intervention list'!HA$195+1,0)</f>
        <v>0</v>
      </c>
      <c r="HB72" s="0" t="n">
        <f aca="false">IF(ISNUMBER(FIND(HB$1,$D72))=$AO$1,1,0)*VLOOKUP($Z$2,DALYs!$A$2:$MW$40,'Intervention list'!HB$195+1,0)</f>
        <v>0</v>
      </c>
      <c r="HC72" s="0" t="n">
        <f aca="false">IF(ISNUMBER(FIND(HC$1,$D72))=$AO$1,1,0)*VLOOKUP($Z$2,DALYs!$A$2:$MW$40,'Intervention list'!HC$195+1,0)</f>
        <v>0</v>
      </c>
      <c r="HD72" s="0" t="n">
        <f aca="false">IF(ISNUMBER(FIND(HD$1,$D72))=$AO$1,1,0)*VLOOKUP($Z$2,DALYs!$A$2:$MW$40,'Intervention list'!HD$195+1,0)</f>
        <v>0</v>
      </c>
      <c r="HE72" s="0" t="n">
        <f aca="false">IF(ISNUMBER(FIND(HE$1,$D72))=$AO$1,1,0)*VLOOKUP($Z$2,DALYs!$A$2:$MW$40,'Intervention list'!HE$195+1,0)</f>
        <v>0</v>
      </c>
      <c r="HF72" s="0" t="n">
        <f aca="false">IF(ISNUMBER(FIND(HF$1,$D72))=$AO$1,1,0)*VLOOKUP($Z$2,DALYs!$A$2:$MW$40,'Intervention list'!HF$195+1,0)</f>
        <v>0</v>
      </c>
      <c r="HG72" s="0" t="n">
        <f aca="false">IF(ISNUMBER(FIND(HG$1,$D72))=$AO$1,1,0)*VLOOKUP($Z$2,DALYs!$A$2:$MW$40,'Intervention list'!HG$195+1,0)</f>
        <v>0</v>
      </c>
      <c r="HH72" s="0" t="n">
        <f aca="false">IF(ISNUMBER(FIND(HH$1,$D72))=$AO$1,1,0)*VLOOKUP($Z$2,DALYs!$A$2:$MW$40,'Intervention list'!HH$195+1,0)</f>
        <v>0</v>
      </c>
      <c r="HI72" s="0" t="n">
        <f aca="false">IF(ISNUMBER(FIND(HI$1,$D72))=$AO$1,1,0)*VLOOKUP($Z$2,DALYs!$A$2:$MW$40,'Intervention list'!HI$195+1,0)</f>
        <v>0</v>
      </c>
      <c r="HJ72" s="0" t="n">
        <f aca="false">IF(ISNUMBER(FIND(HJ$1,$D72))=$AO$1,1,0)*VLOOKUP($Z$2,DALYs!$A$2:$MW$40,'Intervention list'!HJ$195+1,0)</f>
        <v>0</v>
      </c>
      <c r="HK72" s="0" t="n">
        <f aca="false">IF(ISNUMBER(FIND(HK$1,$D72))=$AO$1,1,0)*VLOOKUP($Z$2,DALYs!$A$2:$MW$40,'Intervention list'!HK$195+1,0)</f>
        <v>0</v>
      </c>
      <c r="HL72" s="0" t="n">
        <f aca="false">IF(ISNUMBER(FIND(HL$1,$D72))=$AO$1,1,0)*VLOOKUP($Z$2,DALYs!$A$2:$MW$40,'Intervention list'!HL$195+1,0)</f>
        <v>0</v>
      </c>
      <c r="HM72" s="0" t="n">
        <f aca="false">IF(ISNUMBER(FIND(HM$1,$D72))=$AO$1,1,0)*VLOOKUP($Z$2,DALYs!$A$2:$MW$40,'Intervention list'!HM$195+1,0)</f>
        <v>0</v>
      </c>
      <c r="HN72" s="0" t="n">
        <f aca="false">IF(ISNUMBER(FIND(HN$1,$D72))=$AO$1,1,0)*VLOOKUP($Z$2,DALYs!$A$2:$MW$40,'Intervention list'!HN$195+1,0)</f>
        <v>0</v>
      </c>
      <c r="HO72" s="0" t="n">
        <f aca="false">IF(ISNUMBER(FIND(HO$1,$D72))=$AO$1,1,0)*VLOOKUP($Z$2,DALYs!$A$2:$MW$40,'Intervention list'!HO$195+1,0)</f>
        <v>0</v>
      </c>
      <c r="HP72" s="0" t="n">
        <f aca="false">IF(ISNUMBER(FIND(HP$1,$D72))=$AO$1,1,0)*VLOOKUP($Z$2,DALYs!$A$2:$MW$40,'Intervention list'!HP$195+1,0)</f>
        <v>0</v>
      </c>
      <c r="HQ72" s="0" t="n">
        <f aca="false">IF(ISNUMBER(FIND(HQ$1,$D72))=$AO$1,1,0)*VLOOKUP($Z$2,DALYs!$A$2:$MW$40,'Intervention list'!HQ$195+1,0)</f>
        <v>0</v>
      </c>
      <c r="HR72" s="0" t="n">
        <f aca="false">IF(ISNUMBER(FIND(HR$1,$D72))=$AO$1,1,0)*VLOOKUP($Z$2,DALYs!$A$2:$MW$40,'Intervention list'!HR$195+1,0)</f>
        <v>0</v>
      </c>
      <c r="HS72" s="0" t="n">
        <f aca="false">IF(ISNUMBER(FIND(HS$1,$D72))=$AO$1,1,0)*VLOOKUP($Z$2,DALYs!$A$2:$MW$40,'Intervention list'!HS$195+1,0)</f>
        <v>0</v>
      </c>
      <c r="HT72" s="0" t="n">
        <f aca="false">IF(ISNUMBER(FIND(HT$1,$D72))=$AO$1,1,0)*VLOOKUP($Z$2,DALYs!$A$2:$MW$40,'Intervention list'!HT$195+1,0)</f>
        <v>0</v>
      </c>
      <c r="HU72" s="0" t="n">
        <f aca="false">IF(ISNUMBER(FIND(HU$1,$D72))=$AO$1,1,0)*VLOOKUP($Z$2,DALYs!$A$2:$MW$40,'Intervention list'!HU$195+1,0)</f>
        <v>0</v>
      </c>
      <c r="HV72" s="0" t="n">
        <f aca="false">IF(ISNUMBER(FIND(HV$1,$D72))=$AO$1,1,0)*VLOOKUP($Z$2,DALYs!$A$2:$MW$40,'Intervention list'!HV$195+1,0)</f>
        <v>0</v>
      </c>
      <c r="HW72" s="0" t="n">
        <f aca="false">IF(ISNUMBER(FIND(HW$1,$D72))=$AO$1,1,0)*VLOOKUP($Z$2,DALYs!$A$2:$MW$40,'Intervention list'!HW$195+1,0)</f>
        <v>0</v>
      </c>
      <c r="HX72" s="0" t="n">
        <f aca="false">IF(ISNUMBER(FIND(HX$1,$D72))=$AO$1,1,0)*VLOOKUP($Z$2,DALYs!$A$2:$MW$40,'Intervention list'!HX$195+1,0)</f>
        <v>0</v>
      </c>
      <c r="HY72" s="0" t="n">
        <f aca="false">IF(ISNUMBER(FIND(HY$1,$D72))=$AO$1,1,0)*VLOOKUP($Z$2,DALYs!$A$2:$MW$40,'Intervention list'!HY$195+1,0)</f>
        <v>0</v>
      </c>
      <c r="HZ72" s="0" t="n">
        <f aca="false">IF(ISNUMBER(FIND(HZ$1,$D72))=$AO$1,1,0)*VLOOKUP($Z$2,DALYs!$A$2:$MW$40,'Intervention list'!HZ$195+1,0)</f>
        <v>0</v>
      </c>
      <c r="IA72" s="0" t="n">
        <f aca="false">IF(ISNUMBER(FIND(IA$1,$D72))=$AO$1,1,0)*VLOOKUP($Z$2,DALYs!$A$2:$MW$40,'Intervention list'!IA$195+1,0)</f>
        <v>0</v>
      </c>
      <c r="IB72" s="0" t="n">
        <f aca="false">IF(ISNUMBER(FIND(IB$1,$D72))=$AO$1,1,0)*VLOOKUP($Z$2,DALYs!$A$2:$MW$40,'Intervention list'!IB$195+1,0)</f>
        <v>0</v>
      </c>
      <c r="IC72" s="0" t="n">
        <f aca="false">IF(ISNUMBER(FIND(IC$1,$D72))=$AO$1,1,0)*VLOOKUP($Z$2,DALYs!$A$2:$MW$40,'Intervention list'!IC$195+1,0)</f>
        <v>0</v>
      </c>
      <c r="ID72" s="0" t="n">
        <f aca="false">IF(ISNUMBER(FIND(ID$1,$D72))=$AO$1,1,0)*VLOOKUP($Z$2,DALYs!$A$2:$MW$40,'Intervention list'!ID$195+1,0)</f>
        <v>0</v>
      </c>
      <c r="IE72" s="0" t="n">
        <f aca="false">IF(ISNUMBER(FIND(IE$1,$D72))=$AO$1,1,0)*VLOOKUP($Z$2,DALYs!$A$2:$MW$40,'Intervention list'!IE$195+1,0)</f>
        <v>0</v>
      </c>
      <c r="IF72" s="0" t="n">
        <f aca="false">IF(ISNUMBER(FIND(IF$1,$D72))=$AO$1,1,0)*VLOOKUP($Z$2,DALYs!$A$2:$MW$40,'Intervention list'!IF$195+1,0)</f>
        <v>0</v>
      </c>
      <c r="IG72" s="0" t="n">
        <f aca="false">IF(ISNUMBER(FIND(IG$1,$D72))=$AO$1,1,0)*VLOOKUP($Z$2,DALYs!$A$2:$MW$40,'Intervention list'!IG$195+1,0)</f>
        <v>0</v>
      </c>
      <c r="IH72" s="0" t="n">
        <f aca="false">IF(ISNUMBER(FIND(IH$1,$D72))=$AO$1,1,0)*VLOOKUP($Z$2,DALYs!$A$2:$MW$40,'Intervention list'!IH$195+1,0)</f>
        <v>0</v>
      </c>
      <c r="II72" s="0" t="n">
        <f aca="false">IF(ISNUMBER(FIND(II$1,$D72))=$AO$1,1,0)*VLOOKUP($Z$2,DALYs!$A$2:$MW$40,'Intervention list'!II$195+1,0)</f>
        <v>0</v>
      </c>
      <c r="IJ72" s="0" t="n">
        <f aca="false">IF(ISNUMBER(FIND(IJ$1,$D72))=$AO$1,1,0)*VLOOKUP($Z$2,DALYs!$A$2:$MW$40,'Intervention list'!IJ$195+1,0)</f>
        <v>0</v>
      </c>
      <c r="IK72" s="0" t="n">
        <f aca="false">IF(ISNUMBER(FIND(IK$1,$D72))=$AO$1,1,0)*VLOOKUP($Z$2,DALYs!$A$2:$MW$40,'Intervention list'!IK$195+1,0)</f>
        <v>0</v>
      </c>
      <c r="IL72" s="0" t="n">
        <f aca="false">IF(ISNUMBER(FIND(IL$1,$D72))=$AO$1,1,0)*VLOOKUP($Z$2,DALYs!$A$2:$MW$40,'Intervention list'!IL$195+1,0)</f>
        <v>0</v>
      </c>
      <c r="IM72" s="0" t="n">
        <f aca="false">IF(ISNUMBER(FIND(IM$1,$D72))=$AO$1,1,0)*VLOOKUP($Z$2,DALYs!$A$2:$MW$40,'Intervention list'!IM$195+1,0)</f>
        <v>0</v>
      </c>
      <c r="IN72" s="0" t="n">
        <f aca="false">IF(ISNUMBER(FIND(IN$1,$D72))=$AO$1,1,0)*VLOOKUP($Z$2,DALYs!$A$2:$MW$40,'Intervention list'!IN$195+1,0)</f>
        <v>0</v>
      </c>
      <c r="IO72" s="0" t="n">
        <f aca="false">IF(ISNUMBER(FIND(IO$1,$D72))=$AO$1,1,0)*VLOOKUP($Z$2,DALYs!$A$2:$MW$40,'Intervention list'!IO$195+1,0)</f>
        <v>0</v>
      </c>
      <c r="IP72" s="0" t="n">
        <f aca="false">IF(ISNUMBER(FIND(IP$1,$D72))=$AO$1,1,0)*VLOOKUP($Z$2,DALYs!$A$2:$MW$40,'Intervention list'!IP$195+1,0)</f>
        <v>0</v>
      </c>
      <c r="IQ72" s="0" t="n">
        <f aca="false">IF(ISNUMBER(FIND(IQ$1,$D72))=$AO$1,1,0)*VLOOKUP($Z$2,DALYs!$A$2:$MW$40,'Intervention list'!IQ$195+1,0)</f>
        <v>0</v>
      </c>
      <c r="IR72" s="0" t="n">
        <f aca="false">IF(ISNUMBER(FIND(IR$1,$D72))=$AO$1,1,0)*VLOOKUP($Z$2,DALYs!$A$2:$MW$40,'Intervention list'!IR$195+1,0)</f>
        <v>0</v>
      </c>
      <c r="IS72" s="0" t="n">
        <f aca="false">IF(ISNUMBER(FIND(IS$1,$D72))=$AO$1,1,0)*VLOOKUP($Z$2,DALYs!$A$2:$MW$40,'Intervention list'!IS$195+1,0)</f>
        <v>0</v>
      </c>
      <c r="IT72" s="0" t="n">
        <f aca="false">IF(ISNUMBER(FIND(IT$1,$D72))=$AO$1,1,0)*VLOOKUP($Z$2,DALYs!$A$2:$MW$40,'Intervention list'!IT$195+1,0)</f>
        <v>0</v>
      </c>
      <c r="IU72" s="0" t="n">
        <f aca="false">IF(ISNUMBER(FIND(IU$1,$D72))=$AO$1,1,0)*VLOOKUP($Z$2,DALYs!$A$2:$MW$40,'Intervention list'!IU$195+1,0)</f>
        <v>0</v>
      </c>
      <c r="IV72" s="0" t="n">
        <f aca="false">IF(ISNUMBER(FIND(IV$1,$D72))=$AO$1,1,0)*VLOOKUP($Z$2,DALYs!$A$2:$MW$40,'Intervention list'!IV$195+1,0)</f>
        <v>0</v>
      </c>
      <c r="IW72" s="0" t="n">
        <f aca="false">IF(ISNUMBER(FIND(IW$1,$D72))=$AO$1,1,0)*VLOOKUP($Z$2,DALYs!$A$2:$MW$40,'Intervention list'!IW$195+1,0)</f>
        <v>0</v>
      </c>
      <c r="IX72" s="0" t="n">
        <f aca="false">IF(ISNUMBER(FIND(IX$1,$D72))=$AO$1,1,0)*VLOOKUP($Z$2,DALYs!$A$2:$MW$40,'Intervention list'!IX$195+1,0)</f>
        <v>0</v>
      </c>
      <c r="IY72" s="0" t="n">
        <f aca="false">IF(ISNUMBER(FIND(IY$1,$D72))=$AO$1,1,0)*VLOOKUP($Z$2,DALYs!$A$2:$MW$40,'Intervention list'!IY$195+1,0)</f>
        <v>133692.730041233</v>
      </c>
      <c r="IZ72" s="0" t="n">
        <f aca="false">IF(ISNUMBER(FIND(IZ$1,$D72))=$AO$1,1,0)*VLOOKUP($Z$2,DALYs!$A$2:$MW$40,'Intervention list'!IZ$195+1,0)</f>
        <v>0</v>
      </c>
      <c r="JA72" s="0" t="n">
        <f aca="false">IF(ISNUMBER(FIND(JA$1,$D72))=$AO$1,1,0)*VLOOKUP($Z$2,DALYs!$A$2:$MW$40,'Intervention list'!JA$195+1,0)</f>
        <v>0</v>
      </c>
      <c r="JB72" s="0" t="n">
        <f aca="false">IF(ISNUMBER(FIND(JB$1,$D72))=$AO$1,1,0)*VLOOKUP($Z$2,DALYs!$A$2:$MW$40,'Intervention list'!JB$195+1,0)</f>
        <v>0</v>
      </c>
      <c r="JC72" s="0" t="n">
        <f aca="false">IF(ISNUMBER(FIND(JC$1,$D72))=$AO$1,1,0)*VLOOKUP($Z$2,DALYs!$A$2:$MW$40,'Intervention list'!JC$195+1,0)</f>
        <v>0</v>
      </c>
      <c r="JD72" s="0" t="n">
        <f aca="false">IF(ISNUMBER(FIND(JD$1,$D72))=$AO$1,1,0)*VLOOKUP($Z$2,DALYs!$A$2:$MW$40,'Intervention list'!JD$195+1,0)</f>
        <v>0</v>
      </c>
      <c r="JE72" s="0" t="n">
        <f aca="false">IF(ISNUMBER(FIND(JE$1,$D72))=$AO$1,1,0)*VLOOKUP($Z$2,DALYs!$A$2:$MW$40,'Intervention list'!JE$195+1,0)</f>
        <v>0</v>
      </c>
      <c r="JF72" s="0" t="n">
        <f aca="false">IF(ISNUMBER(FIND(JF$1,$D72))=$AO$1,1,0)*VLOOKUP($Z$2,DALYs!$A$2:$MW$40,'Intervention list'!JF$195+1,0)</f>
        <v>0</v>
      </c>
      <c r="JG72" s="0" t="n">
        <f aca="false">IF(ISNUMBER(FIND(JG$1,$D72))=$AO$1,1,0)*VLOOKUP($Z$2,DALYs!$A$2:$MW$40,'Intervention list'!JG$195+1,0)</f>
        <v>0</v>
      </c>
      <c r="JH72" s="0" t="n">
        <f aca="false">IF(ISNUMBER(FIND(JH$1,$D72))=$AO$1,1,0)*VLOOKUP($Z$2,DALYs!$A$2:$MW$40,'Intervention list'!JH$195+1,0)</f>
        <v>0</v>
      </c>
      <c r="JI72" s="0" t="n">
        <f aca="false">IF(ISNUMBER(FIND(JI$1,$D72))=$AO$1,1,0)*VLOOKUP($Z$2,DALYs!$A$2:$MW$40,'Intervention list'!JI$195+1,0)</f>
        <v>0</v>
      </c>
      <c r="JJ72" s="0" t="n">
        <f aca="false">IF(ISNUMBER(FIND(JJ$1,$D72))=$AO$1,1,0)*VLOOKUP($Z$2,DALYs!$A$2:$MW$40,'Intervention list'!JJ$195+1,0)</f>
        <v>0</v>
      </c>
      <c r="JK72" s="0" t="n">
        <f aca="false">IF(ISNUMBER(FIND(JK$1,$D72))=$AO$1,1,0)*VLOOKUP($Z$2,DALYs!$A$2:$MW$40,'Intervention list'!JK$195+1,0)</f>
        <v>0</v>
      </c>
      <c r="JL72" s="0" t="n">
        <f aca="false">IF(ISNUMBER(FIND(JL$1,$D72))=$AO$1,1,0)*VLOOKUP($Z$2,DALYs!$A$2:$MW$40,'Intervention list'!JL$195+1,0)</f>
        <v>219750.60733812</v>
      </c>
      <c r="JM72" s="0" t="n">
        <f aca="false">IF(ISNUMBER(FIND(JM$1,$D72))=$AO$1,1,0)*VLOOKUP($Z$2,DALYs!$A$2:$MW$40,'Intervention list'!JM$195+1,0)</f>
        <v>0</v>
      </c>
      <c r="JN72" s="0" t="n">
        <f aca="false">IF(ISNUMBER(FIND(JN$1,$D72))=$AO$1,1,0)*VLOOKUP($Z$2,DALYs!$A$2:$MW$40,'Intervention list'!JN$195+1,0)</f>
        <v>0</v>
      </c>
      <c r="JO72" s="0" t="n">
        <f aca="false">IF(ISNUMBER(FIND(JO$1,$D72))=$AO$1,1,0)*VLOOKUP($Z$2,DALYs!$A$2:$MW$40,'Intervention list'!JO$195+1,0)</f>
        <v>0</v>
      </c>
      <c r="JP72" s="0" t="n">
        <f aca="false">IF(ISNUMBER(FIND(JP$1,$D72))=$AO$1,1,0)*VLOOKUP($Z$2,DALYs!$A$2:$MW$40,'Intervention list'!JP$195+1,0)</f>
        <v>0</v>
      </c>
      <c r="JQ72" s="0" t="n">
        <f aca="false">IF(ISNUMBER(FIND(JQ$1,$D72))=$AO$1,1,0)*VLOOKUP($Z$2,DALYs!$A$2:$MW$40,'Intervention list'!JQ$195+1,0)</f>
        <v>0</v>
      </c>
      <c r="JR72" s="0" t="n">
        <f aca="false">IF(ISNUMBER(FIND(JR$1,$D72))=$AO$1,1,0)*VLOOKUP($Z$2,DALYs!$A$2:$MW$40,'Intervention list'!JR$195+1,0)</f>
        <v>0</v>
      </c>
      <c r="JS72" s="0" t="n">
        <f aca="false">IF(ISNUMBER(FIND(JS$1,$D72))=$AO$1,1,0)*VLOOKUP($Z$2,DALYs!$A$2:$MW$40,'Intervention list'!JS$195+1,0)</f>
        <v>0</v>
      </c>
      <c r="JT72" s="0" t="n">
        <f aca="false">IF(ISNUMBER(FIND(JT$1,$D72))=$AO$1,1,0)*VLOOKUP($Z$2,DALYs!$A$2:$MW$40,'Intervention list'!JT$195+1,0)</f>
        <v>0</v>
      </c>
      <c r="JU72" s="0" t="n">
        <f aca="false">IF(ISNUMBER(FIND(JU$1,$D72))=$AO$1,1,0)*VLOOKUP($Z$2,DALYs!$A$2:$MW$40,'Intervention list'!JU$195+1,0)</f>
        <v>0</v>
      </c>
      <c r="JV72" s="0" t="n">
        <f aca="false">IF(ISNUMBER(FIND(JV$1,$D72))=$AO$1,1,0)*VLOOKUP($Z$2,DALYs!$A$2:$MW$40,'Intervention list'!JV$195+1,0)</f>
        <v>0</v>
      </c>
      <c r="JW72" s="0" t="n">
        <f aca="false">IF(ISNUMBER(FIND(JW$1,$D72))=$AO$1,1,0)*VLOOKUP($Z$2,DALYs!$A$2:$MW$40,'Intervention list'!JW$195+1,0)</f>
        <v>0</v>
      </c>
      <c r="JX72" s="0" t="n">
        <f aca="false">IF(ISNUMBER(FIND(JX$1,$D72))=$AO$1,1,0)*VLOOKUP($Z$2,DALYs!$A$2:$MW$40,'Intervention list'!JX$195+1,0)</f>
        <v>0</v>
      </c>
      <c r="JY72" s="0" t="n">
        <f aca="false">IF(ISNUMBER(FIND(JY$1,$D72))=$AO$1,1,0)*VLOOKUP($Z$2,DALYs!$A$2:$MW$40,'Intervention list'!JY$195+1,0)</f>
        <v>0</v>
      </c>
      <c r="JZ72" s="0" t="n">
        <f aca="false">IF(ISNUMBER(FIND(JZ$1,$D72))=$AO$1,1,0)*VLOOKUP($Z$2,DALYs!$A$2:$MW$40,'Intervention list'!JZ$195+1,0)</f>
        <v>0</v>
      </c>
      <c r="KA72" s="0" t="n">
        <f aca="false">IF(ISNUMBER(FIND(KA$1,$D72))=$AO$1,1,0)*VLOOKUP($Z$2,DALYs!$A$2:$MW$40,'Intervention list'!KA$195+1,0)</f>
        <v>0</v>
      </c>
      <c r="KB72" s="0" t="n">
        <f aca="false">IF(ISNUMBER(FIND(KB$1,$D72))=$AO$1,1,0)*VLOOKUP($Z$2,DALYs!$A$2:$MW$40,'Intervention list'!KB$195+1,0)</f>
        <v>0</v>
      </c>
      <c r="KC72" s="0" t="n">
        <f aca="false">IF(ISNUMBER(FIND(KC$1,$D72))=$AO$1,1,0)*VLOOKUP($Z$2,DALYs!$A$2:$MW$40,'Intervention list'!KC$195+1,0)</f>
        <v>0</v>
      </c>
      <c r="KD72" s="0" t="n">
        <f aca="false">IF(ISNUMBER(FIND(KD$1,$D72))=$AO$1,1,0)*VLOOKUP($Z$2,DALYs!$A$2:$MW$40,'Intervention list'!KD$195+1,0)</f>
        <v>0</v>
      </c>
      <c r="KE72" s="0" t="n">
        <f aca="false">IF(ISNUMBER(FIND(KE$1,$D72))=$AO$1,1,0)*VLOOKUP($Z$2,DALYs!$A$2:$MW$40,'Intervention list'!KE$195+1,0)</f>
        <v>0</v>
      </c>
      <c r="KF72" s="0" t="n">
        <f aca="false">IF(ISNUMBER(FIND(KF$1,$D72))=$AO$1,1,0)*VLOOKUP($Z$2,DALYs!$A$2:$MW$40,'Intervention list'!KF$195+1,0)</f>
        <v>0</v>
      </c>
      <c r="KG72" s="0" t="n">
        <f aca="false">IF(ISNUMBER(FIND(KG$1,$D72))=$AO$1,1,0)*VLOOKUP($Z$2,DALYs!$A$2:$MW$40,'Intervention list'!KG$195+1,0)</f>
        <v>0</v>
      </c>
      <c r="KH72" s="0" t="n">
        <f aca="false">IF(ISNUMBER(FIND(KH$1,$D72))=$AO$1,1,0)*VLOOKUP($Z$2,DALYs!$A$2:$MW$40,'Intervention list'!KH$195+1,0)</f>
        <v>0</v>
      </c>
      <c r="KI72" s="0" t="n">
        <f aca="false">IF(ISNUMBER(FIND(KI$1,$D72))=$AO$1,1,0)*VLOOKUP($Z$2,DALYs!$A$2:$MW$40,'Intervention list'!KI$195+1,0)</f>
        <v>0</v>
      </c>
      <c r="KJ72" s="0" t="n">
        <f aca="false">IF(ISNUMBER(FIND(KJ$1,$D72))=$AO$1,1,0)*VLOOKUP($Z$2,DALYs!$A$2:$MW$40,'Intervention list'!KJ$195+1,0)</f>
        <v>0</v>
      </c>
      <c r="KK72" s="0" t="n">
        <f aca="false">IF(ISNUMBER(FIND(KK$1,$D72))=$AO$1,1,0)*VLOOKUP($Z$2,DALYs!$A$2:$MW$40,'Intervention list'!KK$195+1,0)</f>
        <v>0</v>
      </c>
      <c r="KL72" s="0" t="n">
        <f aca="false">IF(ISNUMBER(FIND(KL$1,$D72))=$AO$1,1,0)*VLOOKUP($Z$2,DALYs!$A$2:$MW$40,'Intervention list'!KL$195+1,0)</f>
        <v>0</v>
      </c>
      <c r="KM72" s="0" t="n">
        <f aca="false">IF(ISNUMBER(FIND(KM$1,$D72))=$AO$1,1,0)*VLOOKUP($Z$2,DALYs!$A$2:$MW$40,'Intervention list'!KM$195+1,0)</f>
        <v>0</v>
      </c>
      <c r="KN72" s="0" t="n">
        <f aca="false">IF(ISNUMBER(FIND(KN$1,$D72))=$AO$1,1,0)*VLOOKUP($Z$2,DALYs!$A$2:$MW$40,'Intervention list'!KN$195+1,0)</f>
        <v>0</v>
      </c>
      <c r="KO72" s="0" t="n">
        <f aca="false">IF(ISNUMBER(FIND(KO$1,$D72))=$AO$1,1,0)*VLOOKUP($Z$2,DALYs!$A$2:$MW$40,'Intervention list'!KO$195+1,0)</f>
        <v>0</v>
      </c>
      <c r="KP72" s="0" t="n">
        <f aca="false">IF(ISNUMBER(FIND(KP$1,$D72))=$AO$1,1,0)*VLOOKUP($Z$2,DALYs!$A$2:$MW$40,'Intervention list'!KP$195+1,0)</f>
        <v>0</v>
      </c>
      <c r="KQ72" s="0" t="n">
        <f aca="false">IF(ISNUMBER(FIND(KQ$1,$D72))=$AO$1,1,0)*VLOOKUP($Z$2,DALYs!$A$2:$MW$40,'Intervention list'!KQ$195+1,0)</f>
        <v>0</v>
      </c>
      <c r="KR72" s="0" t="n">
        <f aca="false">IF(ISNUMBER(FIND(KR$1,$D72))=$AO$1,1,0)*VLOOKUP($Z$2,DALYs!$A$2:$MW$40,'Intervention list'!KR$195+1,0)</f>
        <v>0</v>
      </c>
      <c r="KS72" s="0" t="n">
        <f aca="false">IF(ISNUMBER(FIND(KS$1,$D72))=$AO$1,1,0)*VLOOKUP($Z$2,DALYs!$A$2:$MW$40,'Intervention list'!KS$195+1,0)</f>
        <v>0</v>
      </c>
      <c r="KT72" s="0" t="n">
        <f aca="false">IF(ISNUMBER(FIND(KT$1,$D72))=$AO$1,1,0)*VLOOKUP($Z$2,DALYs!$A$2:$MW$40,'Intervention list'!KT$195+1,0)</f>
        <v>0</v>
      </c>
      <c r="KU72" s="0" t="n">
        <f aca="false">IF(ISNUMBER(FIND(KU$1,$D72))=$AO$1,1,0)*VLOOKUP($Z$2,DALYs!$A$2:$MW$40,'Intervention list'!KU$195+1,0)</f>
        <v>0</v>
      </c>
      <c r="KV72" s="0" t="n">
        <f aca="false">IF(ISNUMBER(FIND(KV$1,$D72))=$AO$1,1,0)*VLOOKUP($Z$2,DALYs!$A$2:$MW$40,'Intervention list'!KV$195+1,0)</f>
        <v>0</v>
      </c>
      <c r="KW72" s="0" t="n">
        <f aca="false">IF(ISNUMBER(FIND(KW$1,$D72))=$AO$1,1,0)*VLOOKUP($Z$2,DALYs!$A$2:$MW$40,'Intervention list'!KW$195+1,0)</f>
        <v>0</v>
      </c>
      <c r="KX72" s="0" t="n">
        <f aca="false">IF(ISNUMBER(FIND(KX$1,$D72))=$AO$1,1,0)*VLOOKUP($Z$2,DALYs!$A$2:$MW$40,'Intervention list'!KX$195+1,0)</f>
        <v>0</v>
      </c>
      <c r="KY72" s="0" t="n">
        <f aca="false">IF(ISNUMBER(FIND(KY$1,$D72))=$AO$1,1,0)*VLOOKUP($Z$2,DALYs!$A$2:$MW$40,'Intervention list'!KY$195+1,0)</f>
        <v>0</v>
      </c>
      <c r="KZ72" s="0" t="n">
        <f aca="false">IF(ISNUMBER(FIND(KZ$1,$D72))=$AO$1,1,0)*VLOOKUP($Z$2,DALYs!$A$2:$MW$40,'Intervention list'!KZ$195+1,0)</f>
        <v>0</v>
      </c>
      <c r="LA72" s="0" t="n">
        <f aca="false">IF(ISNUMBER(FIND(LA$1,$D72))=$AO$1,1,0)*VLOOKUP($Z$2,DALYs!$A$2:$MW$40,'Intervention list'!LA$195+1,0)</f>
        <v>0</v>
      </c>
      <c r="LB72" s="0" t="n">
        <f aca="false">IF(ISNUMBER(FIND(LB$1,$D72))=$AO$1,1,0)*VLOOKUP($Z$2,DALYs!$A$2:$MW$40,'Intervention list'!LB$195+1,0)</f>
        <v>0</v>
      </c>
      <c r="LC72" s="0" t="n">
        <f aca="false">IF(ISNUMBER(FIND(LC$1,$D72))=$AO$1,1,0)*VLOOKUP($Z$2,DALYs!$A$2:$MW$40,'Intervention list'!LC$195+1,0)</f>
        <v>0</v>
      </c>
      <c r="LD72" s="0" t="n">
        <f aca="false">IF(ISNUMBER(FIND(LD$1,$D72))=$AO$1,1,0)*VLOOKUP($Z$2,DALYs!$A$2:$MW$40,'Intervention list'!LD$195+1,0)</f>
        <v>0</v>
      </c>
      <c r="LE72" s="0" t="n">
        <f aca="false">IF(ISNUMBER(FIND(LE$1,$D72))=$AO$1,1,0)*VLOOKUP($Z$2,DALYs!$A$2:$MW$40,'Intervention list'!LE$195+1,0)</f>
        <v>0</v>
      </c>
      <c r="LF72" s="0" t="n">
        <f aca="false">IF(ISNUMBER(FIND(LF$1,$D72))=$AO$1,1,0)*VLOOKUP($Z$2,DALYs!$A$2:$MW$40,'Intervention list'!LF$195+1,0)</f>
        <v>0</v>
      </c>
      <c r="LG72" s="0" t="n">
        <f aca="false">IF(ISNUMBER(FIND(LG$1,$D72))=$AO$1,1,0)*VLOOKUP($Z$2,DALYs!$A$2:$MW$40,'Intervention list'!LG$195+1,0)</f>
        <v>0</v>
      </c>
      <c r="LH72" s="0" t="n">
        <f aca="false">IF(ISNUMBER(FIND(LH$1,$D72))=$AO$1,1,0)*VLOOKUP($Z$2,DALYs!$A$2:$MW$40,'Intervention list'!LH$195+1,0)</f>
        <v>0</v>
      </c>
      <c r="LI72" s="0" t="n">
        <f aca="false">IF(ISNUMBER(FIND(LI$1,$D72))=$AO$1,1,0)*VLOOKUP($Z$2,DALYs!$A$2:$MW$40,'Intervention list'!LI$195+1,0)</f>
        <v>0</v>
      </c>
      <c r="LJ72" s="0" t="n">
        <f aca="false">IF(ISNUMBER(FIND(LJ$1,$D72))=$AO$1,1,0)*VLOOKUP($Z$2,DALYs!$A$2:$MW$40,'Intervention list'!LJ$195+1,0)</f>
        <v>0</v>
      </c>
      <c r="LK72" s="0" t="n">
        <f aca="false">IF(ISNUMBER(FIND(LK$1,$D72))=$AO$1,1,0)*VLOOKUP($Z$2,DALYs!$A$2:$MW$40,'Intervention list'!LK$195+1,0)</f>
        <v>0</v>
      </c>
      <c r="LL72" s="0" t="n">
        <f aca="false">IF(ISNUMBER(FIND(LL$1,$D72))=$AO$1,1,0)*VLOOKUP($Z$2,DALYs!$A$2:$MW$40,'Intervention list'!LL$195+1,0)</f>
        <v>0</v>
      </c>
      <c r="LM72" s="0" t="n">
        <f aca="false">IF(ISNUMBER(FIND(LM$1,$D72))=$AO$1,1,0)*VLOOKUP($Z$2,DALYs!$A$2:$MW$40,'Intervention list'!LM$195+1,0)</f>
        <v>0</v>
      </c>
      <c r="LN72" s="0" t="n">
        <f aca="false">IF(ISNUMBER(FIND(LN$1,$D72))=$AO$1,1,0)*VLOOKUP($Z$2,DALYs!$A$2:$MW$40,'Intervention list'!LN$195+1,0)</f>
        <v>0</v>
      </c>
      <c r="LO72" s="0" t="n">
        <f aca="false">IF(ISNUMBER(FIND(LO$1,$D72))=$AO$1,1,0)*VLOOKUP($Z$2,DALYs!$A$2:$MW$40,'Intervention list'!LO$195+1,0)</f>
        <v>0</v>
      </c>
      <c r="LP72" s="0" t="n">
        <f aca="false">IF(ISNUMBER(FIND(LP$1,$D72))=$AO$1,1,0)*VLOOKUP($Z$2,DALYs!$A$2:$MW$40,'Intervention list'!LP$195+1,0)</f>
        <v>0</v>
      </c>
      <c r="LQ72" s="0" t="n">
        <f aca="false">IF(ISNUMBER(FIND(LQ$1,$D72))=$AO$1,1,0)*VLOOKUP($Z$2,DALYs!$A$2:$MW$40,'Intervention list'!LQ$195+1,0)</f>
        <v>0</v>
      </c>
      <c r="LR72" s="0" t="n">
        <f aca="false">IF(ISNUMBER(FIND(LR$1,$D72))=$AO$1,1,0)*VLOOKUP($Z$2,DALYs!$A$2:$MW$40,'Intervention list'!LR$195+1,0)</f>
        <v>0</v>
      </c>
      <c r="LS72" s="0" t="n">
        <f aca="false">IF(ISNUMBER(FIND(LS$1,$D72))=$AO$1,1,0)*VLOOKUP($Z$2,DALYs!$A$2:$MW$40,'Intervention list'!LS$195+1,0)</f>
        <v>0</v>
      </c>
      <c r="LT72" s="0" t="n">
        <f aca="false">IF(ISNUMBER(FIND(LT$1,$D72))=$AO$1,1,0)*VLOOKUP($Z$2,DALYs!$A$2:$MW$40,'Intervention list'!LT$195+1,0)</f>
        <v>0</v>
      </c>
      <c r="LU72" s="0" t="n">
        <f aca="false">IF(ISNUMBER(FIND(LU$1,$D72))=$AO$1,1,0)*VLOOKUP($Z$2,DALYs!$A$2:$MW$40,'Intervention list'!LU$195+1,0)</f>
        <v>0</v>
      </c>
      <c r="LV72" s="0" t="n">
        <f aca="false">IF(ISNUMBER(FIND(LV$1,$D72))=$AO$1,1,0)*VLOOKUP($Z$2,DALYs!$A$2:$MW$40,'Intervention list'!LV$195+1,0)</f>
        <v>0</v>
      </c>
      <c r="LW72" s="0" t="n">
        <f aca="false">IF(ISNUMBER(FIND(LW$1,$D72))=$AO$1,1,0)*VLOOKUP($Z$2,DALYs!$A$2:$MW$40,'Intervention list'!LW$195+1,0)</f>
        <v>0</v>
      </c>
      <c r="LX72" s="0" t="n">
        <f aca="false">IF(ISNUMBER(FIND(LX$1,$D72))=$AO$1,1,0)*VLOOKUP($Z$2,DALYs!$A$2:$MW$40,'Intervention list'!LX$195+1,0)</f>
        <v>0</v>
      </c>
      <c r="LY72" s="0" t="n">
        <f aca="false">IF(ISNUMBER(FIND(LY$1,$D72))=$AO$1,1,0)*VLOOKUP($Z$2,DALYs!$A$2:$MW$40,'Intervention list'!LY$195+1,0)</f>
        <v>0</v>
      </c>
      <c r="LZ72" s="0" t="n">
        <f aca="false">IF(ISNUMBER(FIND(LZ$1,$D72))=$AO$1,1,0)*VLOOKUP($Z$2,DALYs!$A$2:$MW$40,'Intervention list'!LZ$195+1,0)</f>
        <v>0</v>
      </c>
      <c r="MA72" s="0" t="n">
        <f aca="false">IF(ISNUMBER(FIND(MA$1,$D72))=$AO$1,1,0)*VLOOKUP($Z$2,DALYs!$A$2:$MW$40,'Intervention list'!MA$195+1,0)</f>
        <v>0</v>
      </c>
      <c r="MB72" s="0" t="n">
        <f aca="false">IF(ISNUMBER(FIND(MB$1,$D72))=$AO$1,1,0)*VLOOKUP($Z$2,DALYs!$A$2:$MW$40,'Intervention list'!MB$195+1,0)</f>
        <v>0</v>
      </c>
      <c r="MC72" s="0" t="n">
        <f aca="false">IF(ISNUMBER(FIND(MC$1,$D72))=$AO$1,1,0)*VLOOKUP($Z$2,DALYs!$A$2:$MW$40,'Intervention list'!MC$195+1,0)</f>
        <v>0</v>
      </c>
      <c r="MD72" s="0" t="n">
        <f aca="false">IF(ISNUMBER(FIND(MD$1,$D72))=$AO$1,1,0)*VLOOKUP($Z$2,DALYs!$A$2:$MW$40,'Intervention list'!MD$195+1,0)</f>
        <v>0</v>
      </c>
      <c r="ME72" s="0" t="n">
        <f aca="false">IF(ISNUMBER(FIND(ME$1,$D72))=$AO$1,1,0)*VLOOKUP($Z$2,DALYs!$A$2:$MW$40,'Intervention list'!ME$195+1,0)</f>
        <v>0</v>
      </c>
      <c r="MF72" s="0" t="n">
        <f aca="false">IF(ISNUMBER(FIND(MF$1,$D72))=$AO$1,1,0)*VLOOKUP($Z$2,DALYs!$A$2:$MW$40,'Intervention list'!MF$195+1,0)</f>
        <v>0</v>
      </c>
      <c r="MG72" s="0" t="n">
        <f aca="false">IF(ISNUMBER(FIND(MG$1,$D72))=$AO$1,1,0)*VLOOKUP($Z$2,DALYs!$A$2:$MW$40,'Intervention list'!MG$195+1,0)</f>
        <v>0</v>
      </c>
      <c r="MH72" s="0" t="n">
        <f aca="false">IF(ISNUMBER(FIND(MH$1,$D72))=$AO$1,1,0)*VLOOKUP($Z$2,DALYs!$A$2:$MW$40,'Intervention list'!MH$195+1,0)</f>
        <v>0</v>
      </c>
      <c r="MI72" s="0" t="n">
        <f aca="false">IF(ISNUMBER(FIND(MI$1,$D72))=$AO$1,1,0)*VLOOKUP($Z$2,DALYs!$A$2:$MW$40,'Intervention list'!MI$195+1,0)</f>
        <v>0</v>
      </c>
      <c r="MJ72" s="0" t="n">
        <f aca="false">IF(ISNUMBER(FIND(MJ$1,$D72))=$AO$1,1,0)*VLOOKUP($Z$2,DALYs!$A$2:$MW$40,'Intervention list'!MJ$195+1,0)</f>
        <v>0</v>
      </c>
      <c r="MK72" s="0" t="n">
        <f aca="false">IF(ISNUMBER(FIND(MK$1,$D72))=$AO$1,1,0)*VLOOKUP($Z$2,DALYs!$A$2:$MW$40,'Intervention list'!MK$195+1,0)</f>
        <v>0</v>
      </c>
      <c r="ML72" s="0" t="n">
        <f aca="false">IF(ISNUMBER(FIND(ML$1,$D72))=$AO$1,1,0)*VLOOKUP($Z$2,DALYs!$A$2:$MW$40,'Intervention list'!ML$195+1,0)</f>
        <v>0</v>
      </c>
      <c r="MM72" s="0" t="n">
        <f aca="false">IF(ISNUMBER(FIND(MM$1,$D72))=$AO$1,1,0)*VLOOKUP($Z$2,DALYs!$A$2:$MW$40,'Intervention list'!MM$195+1,0)</f>
        <v>0</v>
      </c>
      <c r="MN72" s="0" t="n">
        <f aca="false">IF(ISNUMBER(FIND(MN$1,$D72))=$AO$1,1,0)*VLOOKUP($Z$2,DALYs!$A$2:$MW$40,'Intervention list'!MN$195+1,0)</f>
        <v>0</v>
      </c>
      <c r="MO72" s="0" t="n">
        <f aca="false">IF(ISNUMBER(FIND(MO$1,$D72))=$AO$1,1,0)*VLOOKUP($Z$2,DALYs!$A$2:$MW$40,'Intervention list'!MO$195+1,0)</f>
        <v>0</v>
      </c>
      <c r="MP72" s="0" t="n">
        <f aca="false">IF(ISNUMBER(FIND(MP$1,$D72))=$AO$1,1,0)*VLOOKUP($Z$2,DALYs!$A$2:$MW$40,'Intervention list'!MP$195+1,0)</f>
        <v>0</v>
      </c>
      <c r="MQ72" s="0" t="n">
        <f aca="false">IF(ISNUMBER(FIND(MQ$1,$D72))=$AO$1,1,0)*VLOOKUP($Z$2,DALYs!$A$2:$MW$40,'Intervention list'!MQ$195+1,0)</f>
        <v>0</v>
      </c>
      <c r="MR72" s="0" t="n">
        <f aca="false">IF(ISNUMBER(FIND(MR$1,$D72))=$AO$1,1,0)*VLOOKUP($Z$2,DALYs!$A$2:$MW$40,'Intervention list'!MR$195+1,0)</f>
        <v>0</v>
      </c>
      <c r="MS72" s="0" t="n">
        <f aca="false">IF(ISNUMBER(FIND(MS$1,$D72))=$AO$1,1,0)*VLOOKUP($Z$2,DALYs!$A$2:$MW$40,'Intervention list'!MS$195+1,0)</f>
        <v>0</v>
      </c>
      <c r="MT72" s="0" t="n">
        <f aca="false">IF(ISNUMBER(FIND(MT$1,$D72))=$AO$1,1,0)*VLOOKUP($Z$2,DALYs!$A$2:$MW$40,'Intervention list'!MT$195+1,0)</f>
        <v>0</v>
      </c>
      <c r="MU72" s="0" t="n">
        <f aca="false">IF(ISNUMBER(FIND(MU$1,$D72))=$AO$1,1,0)*VLOOKUP($Z$2,DALYs!$A$2:$MW$40,'Intervention list'!MU$195+1,0)</f>
        <v>0</v>
      </c>
      <c r="MV72" s="0" t="n">
        <f aca="false">IF(ISNUMBER(FIND(MV$1,$D72))=$AO$1,1,0)*VLOOKUP($Z$2,DALYs!$A$2:$MW$40,'Intervention list'!MV$195+1,0)</f>
        <v>0</v>
      </c>
      <c r="MW72" s="0" t="n">
        <f aca="false">IF(ISNUMBER(FIND(MW$1,$D72))=$AO$1,1,0)*VLOOKUP($Z$2,DALYs!$A$2:$MW$40,'Intervention list'!MW$195+1,0)</f>
        <v>0</v>
      </c>
      <c r="MX72" s="0" t="n">
        <f aca="false">IF(ISNUMBER(FIND(MX$1,$D72))=$AO$1,1,0)*VLOOKUP($Z$2,DALYs!$A$2:$MW$40,'Intervention list'!MX$195+1,0)</f>
        <v>0</v>
      </c>
      <c r="MY72" s="0" t="n">
        <f aca="false">IF(ISNUMBER(FIND(MY$1,$D72))=$AO$1,1,0)*VLOOKUP($Z$2,DALYs!$A$2:$MW$40,'Intervention list'!MY$195+1,0)</f>
        <v>0</v>
      </c>
      <c r="MZ72" s="0" t="n">
        <f aca="false">IF(ISNUMBER(FIND(MZ$1,$D72))=$AO$1,1,0)*VLOOKUP($Z$2,DALYs!$A$2:$MW$40,'Intervention list'!MZ$195+1,0)</f>
        <v>0</v>
      </c>
      <c r="NA72" s="0" t="n">
        <f aca="false">IF(ISNUMBER(FIND(NA$1,$D72))=$AO$1,1,0)*VLOOKUP($Z$2,DALYs!$A$2:$MW$40,'Intervention list'!NA$195+1,0)</f>
        <v>0</v>
      </c>
      <c r="NB72" s="0" t="n">
        <f aca="false">IF(ISNUMBER(FIND(NB$1,$D72))=$AO$1,1,0)*VLOOKUP($Z$2,DALYs!$A$2:$MW$40,'Intervention list'!NB$195+1,0)</f>
        <v>0</v>
      </c>
      <c r="NC72" s="0" t="n">
        <f aca="false">IF(ISNUMBER(FIND(NC$1,$D72))=$AO$1,1,0)*VLOOKUP($Z$2,DALYs!$A$2:$MW$40,'Intervention list'!NC$195+1,0)</f>
        <v>0</v>
      </c>
      <c r="ND72" s="0" t="n">
        <f aca="false">IF(ISNUMBER(FIND(ND$1,$D72))=$AO$1,1,0)*VLOOKUP($Z$2,DALYs!$A$2:$MW$40,'Intervention list'!ND$195+1,0)</f>
        <v>0</v>
      </c>
      <c r="NE72" s="0" t="n">
        <f aca="false">IF(ISNUMBER(FIND(NE$1,$D72))=$AO$1,1,0)*VLOOKUP($Z$2,DALYs!$A$2:$MW$40,'Intervention list'!NE$195+1,0)</f>
        <v>0</v>
      </c>
      <c r="NF72" s="0" t="n">
        <f aca="false">IF(ISNUMBER(FIND(NF$1,$D72))=$AO$1,1,0)*VLOOKUP($Z$2,DALYs!$A$2:$MW$40,'Intervention list'!NF$195+1,0)</f>
        <v>0</v>
      </c>
      <c r="NG72" s="0" t="n">
        <f aca="false">IF(ISNUMBER(FIND(NG$1,$D72))=$AO$1,1,0)*VLOOKUP($Z$2,DALYs!$A$2:$MW$40,'Intervention list'!NG$195+1,0)</f>
        <v>0</v>
      </c>
      <c r="NH72" s="0" t="n">
        <f aca="false">IF(ISNUMBER(FIND(NH$1,$D72))=$AO$1,1,0)*VLOOKUP($Z$2,DALYs!$A$2:$MW$40,'Intervention list'!NH$195+1,0)</f>
        <v>0</v>
      </c>
      <c r="NI72" s="0" t="n">
        <f aca="false">IF(ISNUMBER(FIND(NI$1,$D72))=$AO$1,1,0)*VLOOKUP($Z$2,DALYs!$A$2:$MW$40,'Intervention list'!NI$195+1,0)</f>
        <v>0</v>
      </c>
      <c r="NJ72" s="0" t="n">
        <f aca="false">IF(ISNUMBER(FIND(NJ$1,$D72))=$AO$1,1,0)*VLOOKUP($Z$2,DALYs!$A$2:$MW$40,'Intervention list'!NJ$195+1,0)</f>
        <v>0</v>
      </c>
      <c r="NK72" s="0" t="n">
        <f aca="false">IF(ISNUMBER(FIND(NK$1,$D72))=$AO$1,1,0)*VLOOKUP($Z$2,DALYs!$A$2:$MW$40,'Intervention list'!NK$195+1,0)</f>
        <v>0</v>
      </c>
      <c r="NL72" s="0" t="n">
        <f aca="false">IF(ISNUMBER(FIND(NL$1,$D72))=$AO$1,1,0)*VLOOKUP($Z$2,DALYs!$A$2:$MW$40,'Intervention list'!NL$195+1,0)</f>
        <v>0</v>
      </c>
      <c r="NM72" s="0" t="n">
        <f aca="false">IF(ISNUMBER(FIND(NM$1,$D72))=$AO$1,1,0)*VLOOKUP($Z$2,DALYs!$A$2:$MW$40,'Intervention list'!NM$195+1,0)</f>
        <v>0</v>
      </c>
      <c r="NN72" s="0" t="n">
        <f aca="false">IF(ISNUMBER(FIND(NN$1,$D72))=$AO$1,1,0)*VLOOKUP($Z$2,DALYs!$A$2:$MW$40,'Intervention list'!NN$195+1,0)</f>
        <v>0</v>
      </c>
      <c r="NO72" s="0" t="n">
        <f aca="false">IF(ISNUMBER(FIND(NO$1,$D72))=$AO$1,1,0)*VLOOKUP($Z$2,DALYs!$A$2:$MW$40,'Intervention list'!NO$195+1,0)</f>
        <v>0</v>
      </c>
      <c r="NP72" s="0" t="n">
        <f aca="false">IF(ISNUMBER(FIND(NP$1,$D72))=$AO$1,1,0)*VLOOKUP($Z$2,DALYs!$A$2:$MW$40,'Intervention list'!NP$195+1,0)</f>
        <v>0</v>
      </c>
      <c r="NQ72" s="0" t="n">
        <f aca="false">IF(ISNUMBER(FIND(NQ$1,$D72))=$AO$1,1,0)*VLOOKUP($Z$2,DALYs!$A$2:$MW$40,'Intervention list'!NQ$195+1,0)</f>
        <v>0</v>
      </c>
      <c r="NR72" s="0" t="n">
        <f aca="false">IF(ISNUMBER(FIND(NR$1,$D72))=$AO$1,1,0)*VLOOKUP($Z$2,DALYs!$A$2:$MW$40,'Intervention list'!NR$195+1,0)</f>
        <v>0</v>
      </c>
      <c r="NS72" s="0" t="n">
        <f aca="false">IF(ISNUMBER(FIND(NS$1,$D72))=$AO$1,1,0)*VLOOKUP($Z$2,DALYs!$A$2:$MW$40,'Intervention list'!NS$195+1,0)</f>
        <v>0</v>
      </c>
      <c r="NT72" s="0" t="n">
        <f aca="false">IF(ISNUMBER(FIND(NT$1,$D72))=$AO$1,1,0)*VLOOKUP($Z$2,DALYs!$A$2:$MW$40,'Intervention list'!NT$195+1,0)</f>
        <v>0</v>
      </c>
      <c r="NU72" s="0" t="n">
        <f aca="false">IF(ISNUMBER(FIND(NU$1,$D72))=$AO$1,1,0)*VLOOKUP($Z$2,DALYs!$A$2:$MW$40,'Intervention list'!NU$195+1,0)</f>
        <v>0</v>
      </c>
      <c r="NV72" s="0" t="n">
        <f aca="false">IF(ISNUMBER(FIND(NV$1,$D72))=$AO$1,1,0)*VLOOKUP($Z$2,DALYs!$A$2:$MW$40,'Intervention list'!NV$195+1,0)</f>
        <v>0</v>
      </c>
      <c r="NW72" s="0" t="n">
        <f aca="false">IF(ISNUMBER(FIND(NW$1,$D72))=$AO$1,1,0)*VLOOKUP($Z$2,DALYs!$A$2:$MW$40,'Intervention list'!NW$195+1,0)</f>
        <v>0</v>
      </c>
      <c r="NX72" s="0" t="n">
        <f aca="false">IF(ISNUMBER(FIND(NX$1,$D72))=$AO$1,1,0)*VLOOKUP($Z$2,DALYs!$A$2:$MW$40,'Intervention list'!NX$195+1,0)</f>
        <v>0</v>
      </c>
      <c r="NY72" s="0" t="n">
        <f aca="false">IF(ISNUMBER(FIND(NY$1,$D72))=$AO$1,1,0)*VLOOKUP($Z$2,DALYs!$A$2:$MW$40,'Intervention list'!NY$195+1,0)</f>
        <v>0</v>
      </c>
      <c r="NZ72" s="0" t="n">
        <f aca="false">IF(ISNUMBER(FIND(NZ$1,$D72))=$AO$1,1,0)*VLOOKUP($Z$2,DALYs!$A$2:$MW$40,'Intervention list'!NZ$195+1,0)</f>
        <v>0</v>
      </c>
      <c r="OA72" s="0" t="n">
        <f aca="false">IF(ISNUMBER(FIND(OA$1,$D72))=$AO$1,1,0)*VLOOKUP($Z$2,DALYs!$A$2:$MW$40,'Intervention list'!OA$195+1,0)</f>
        <v>0</v>
      </c>
      <c r="OB72" s="0" t="n">
        <f aca="false">IF(ISNUMBER(FIND(OB$1,$D72))=$AO$1,1,0)*VLOOKUP($Z$2,DALYs!$A$2:$MW$40,'Intervention list'!OB$195+1,0)</f>
        <v>0</v>
      </c>
      <c r="OC72" s="0" t="n">
        <f aca="false">IF(ISNUMBER(FIND(OC$1,$D72))=$AO$1,1,0)*VLOOKUP($Z$2,DALYs!$A$2:$MW$40,'Intervention list'!OC$195+1,0)</f>
        <v>0</v>
      </c>
      <c r="OD72" s="0" t="n">
        <f aca="false">IF(ISNUMBER(FIND(OD$1,$D72))=$AO$1,1,0)*VLOOKUP($Z$2,DALYs!$A$2:$MW$40,'Intervention list'!OD$195+1,0)</f>
        <v>0</v>
      </c>
      <c r="OE72" s="0" t="n">
        <f aca="false">IF(ISNUMBER(FIND(OE$1,$D72))=$AO$1,1,0)*VLOOKUP($Z$2,DALYs!$A$2:$MW$40,'Intervention list'!OE$195+1,0)</f>
        <v>0</v>
      </c>
      <c r="OF72" s="0" t="n">
        <f aca="false">IF(ISNUMBER(FIND(OF$1,$D72))=$AO$1,1,0)*VLOOKUP($Z$2,DALYs!$A$2:$MW$40,'Intervention list'!OF$195+1,0)</f>
        <v>0</v>
      </c>
      <c r="OG72" s="0" t="n">
        <f aca="false">IF(ISNUMBER(FIND(OG$1,$D72))=$AO$1,1,0)*VLOOKUP($Z$2,DALYs!$A$2:$MW$40,'Intervention list'!OG$195+1,0)</f>
        <v>0</v>
      </c>
      <c r="OH72" s="0" t="n">
        <f aca="false">IF(ISNUMBER(FIND(OH$1,$D72))=$AO$1,1,0)*VLOOKUP($Z$2,DALYs!$A$2:$MW$40,'Intervention list'!OH$195+1,0)</f>
        <v>0</v>
      </c>
      <c r="OI72" s="0" t="n">
        <f aca="false">IF(ISNUMBER(FIND(OI$1,$D72))=$AO$1,1,0)*VLOOKUP($Z$2,DALYs!$A$2:$MW$40,'Intervention list'!OI$195+1,0)</f>
        <v>0</v>
      </c>
      <c r="OJ72" s="0" t="n">
        <f aca="false">IF(ISNUMBER(FIND(OJ$1,$D72))=$AO$1,1,0)*VLOOKUP($Z$2,DALYs!$A$2:$MW$40,'Intervention list'!OJ$195+1,0)</f>
        <v>0</v>
      </c>
      <c r="OK72" s="0" t="n">
        <f aca="false">IF(ISNUMBER(FIND(OK$1,$D72))=$AO$1,1,0)*VLOOKUP($Z$2,DALYs!$A$2:$MW$40,'Intervention list'!OK$195+1,0)</f>
        <v>0</v>
      </c>
      <c r="OL72" s="0" t="n">
        <f aca="false">IF(ISNUMBER(FIND(OL$1,$D72))=$AO$1,1,0)*VLOOKUP($Z$2,DALYs!$A$2:$MW$40,'Intervention list'!OL$195+1,0)</f>
        <v>0</v>
      </c>
      <c r="OM72" s="0" t="n">
        <f aca="false">IF(ISNUMBER(FIND(OM$1,$D72))=$AO$1,1,0)*VLOOKUP($Z$2,DALYs!$A$2:$MW$40,'Intervention list'!OM$195+1,0)</f>
        <v>0</v>
      </c>
      <c r="ON72" s="0" t="n">
        <f aca="false">IF(ISNUMBER(FIND(ON$1,$D72))=$AO$1,1,0)*VLOOKUP($Z$2,DALYs!$A$2:$MW$40,'Intervention list'!ON$195+1,0)</f>
        <v>0</v>
      </c>
      <c r="OO72" s="0" t="n">
        <f aca="false">IF(ISNUMBER(FIND(OO$1,$D72))=$AO$1,1,0)*VLOOKUP($Z$2,DALYs!$A$2:$MW$40,'Intervention list'!OO$195+1,0)</f>
        <v>0</v>
      </c>
      <c r="OP72" s="0" t="n">
        <f aca="false">IF(ISNUMBER(FIND(OP$1,$D72))=$AO$1,1,0)*VLOOKUP($Z$2,DALYs!$A$2:$MW$40,'Intervention list'!OP$195+1,0)</f>
        <v>0</v>
      </c>
      <c r="OQ72" s="0" t="n">
        <f aca="false">IF(ISNUMBER(FIND(OQ$1,$D72))=$AO$1,1,0)*VLOOKUP($Z$2,DALYs!$A$2:$MW$40,'Intervention list'!OQ$195+1,0)</f>
        <v>0</v>
      </c>
      <c r="OR72" s="0" t="n">
        <f aca="false">IF(ISNUMBER(FIND(OR$1,$D72))=$AO$1,1,0)*VLOOKUP($Z$2,DALYs!$A$2:$MW$40,'Intervention list'!OR$195+1,0)</f>
        <v>0</v>
      </c>
      <c r="OS72" s="0" t="n">
        <f aca="false">IF(ISNUMBER(FIND(OS$1,$D72))=$AO$1,1,0)*VLOOKUP($Z$2,DALYs!$A$2:$MW$40,'Intervention list'!OS$195+1,0)</f>
        <v>0</v>
      </c>
      <c r="OT72" s="0" t="n">
        <f aca="false">IF(ISNUMBER(FIND(OT$1,$D72))=$AO$1,1,0)*VLOOKUP($Z$2,DALYs!$A$2:$MW$40,'Intervention list'!OT$195+1,0)</f>
        <v>0</v>
      </c>
      <c r="OU72" s="0" t="n">
        <f aca="false">IF(ISNUMBER(FIND(OU$1,$D72))=$AO$1,1,0)*VLOOKUP($Z$2,DALYs!$A$2:$MW$40,'Intervention list'!OU$195+1,0)</f>
        <v>0</v>
      </c>
      <c r="OV72" s="0" t="n">
        <f aca="false">IF(ISNUMBER(FIND(OV$1,$D72))=$AO$1,1,0)*VLOOKUP($Z$2,DALYs!$A$2:$MW$40,'Intervention list'!OV$195+1,0)</f>
        <v>0</v>
      </c>
      <c r="OW72" s="0" t="n">
        <f aca="false">IF(ISNUMBER(FIND(OW$1,$D72))=$AO$1,1,0)*VLOOKUP($Z$2,DALYs!$A$2:$MW$40,'Intervention list'!OW$195+1,0)</f>
        <v>0</v>
      </c>
      <c r="OX72" s="0" t="n">
        <f aca="false">IF(ISNUMBER(FIND(OX$1,$D72))=$AO$1,1,0)*VLOOKUP($Z$2,DALYs!$A$2:$MW$40,'Intervention list'!OX$195+1,0)</f>
        <v>0</v>
      </c>
    </row>
    <row r="73" customFormat="false" ht="15.75" hidden="false" customHeight="false" outlineLevel="0" collapsed="false">
      <c r="A73" s="6" t="s">
        <v>46</v>
      </c>
      <c r="B73" s="6" t="s">
        <v>12</v>
      </c>
      <c r="C73" s="26" t="s">
        <v>31</v>
      </c>
      <c r="D73" s="7" t="s">
        <v>36</v>
      </c>
      <c r="E73" s="7" t="str">
        <f aca="false">SUBSTITUTE(D73,0.2,X73)</f>
        <v>Malaria: 0.1</v>
      </c>
      <c r="F73" s="0" t="s">
        <v>25</v>
      </c>
      <c r="G73" s="8" t="n">
        <v>0.529645177708025</v>
      </c>
      <c r="H73" s="9" t="n">
        <v>54</v>
      </c>
      <c r="I73" s="9" t="n">
        <f aca="false">IF(H73="","",(H73*(VLOOKUP($Z$2,Worksheet,11,0)^4)))</f>
        <v>78.6830314226034</v>
      </c>
      <c r="J73" s="9" t="n">
        <f aca="false">IF(I73="","",I73*VLOOKUP($Z$2,Worksheet,12,0))</f>
        <v>88.1887253268528</v>
      </c>
      <c r="K73" s="9" t="n">
        <f aca="false">IF(I73="","",I73*VLOOKUP($Z$2, Worksheet, 13, 0))</f>
        <v>77.2521010164735</v>
      </c>
      <c r="L73" s="9" t="n">
        <f aca="false">IF(J73="",VLOOKUP($Z$2, Worksheet, 14, 0),J73)</f>
        <v>88.1887253268528</v>
      </c>
      <c r="M73" s="9" t="n">
        <f aca="false">IF(L73&lt;VLOOKUP($Z$2,'Country sheet'!$A$3:$P$41,15,0), VLOOKUP($Z$2,'Country sheet'!$A$3:$P$41,15,0), L73)/0.7</f>
        <v>125.983893324075</v>
      </c>
      <c r="N73" s="27" t="n">
        <f aca="false">IFERROR(IF(AC73=$AO$1,VLOOKUP(F73,AO$42:AX$46,MATCH(AC$1,AP$41:AX$41,0)+1,0)/COUNTIFS($F$2:$F$194,$F73,$AC$2:$AC$194,$AO$1),0),0) + IFERROR(IF(AD73=$AO$1,VLOOKUP(F73,AO$42:AX$46,MATCH(AD$1,AP$41:AX$41,0)+1,0)/COUNTIFS($F$2:$F$194,$F73,$AD$2:$AD$194,$AO$1),0),0) + IFERROR(IF(AE73=$AO$1,VLOOKUP(F73,AO$42:AX$46,MATCH(AE$1,AP$41:AX$41,0)+1,0)/COUNTIFS($F$2:$F$194,$F73,$AE$2:$AE$194,$AO$1),0),0) + IFERROR(IF(AF73=$AO$1,VLOOKUP(F73,AO$42:AX$46,MATCH(AF$1,AP$41:AX$41,0)+1,0)/COUNTIFS($F$2:$F$194,$F73,$AF$2:$AF$194,$AO$1),0),0) + IFERROR(IF(AG73=$AO$1,VLOOKUP(F73,AO$42:AX$46,MATCH(AG$1,AP$41:AX$41,0)+1,0)/COUNTIFS($F$2:$F$194,$F73,$AG$2:$AG$194,$AO$1),0),0) + IFERROR(IF(AH73=$AO$1,VLOOKUP(F73,AO$42:AX$46,MATCH(AH$1,AP$41:AX$41,0)+1,0)/COUNTIFS($F$2:$F$194,$F73,$AH$2:$AH$194,$AO$1),0),0) + IFERROR(IF(AI73=$AO$1,VLOOKUP(F73,AO$42:AX$46,MATCH(AI$1,AP$41:AX$41,0)+1,0)/COUNTIFS($F$2:$F$194,$F73,$AI$2:$AI$194,$AO$1),0),0) + IFERROR(IF(AJ73=$AO$1,VLOOKUP(F73,AO$42:AX$46,MATCH(AJ$1,AP$41:AX$41,0)+1,0)/COUNTIFS($F$2:$F$194,$F73,$AJ$2:$AJ$194,$AO$1),0),0) + IFERROR(IF(AK73=$AO$1,VLOOKUP(F73,AO$42:AX$46,MATCH(AK$1,AP$41:AX$41,0)+1,0)/COUNTIFS($F$2:$F$194,$F73,$AK$2:$AK$194,$AO$1),0),0)</f>
        <v>439157.071941493</v>
      </c>
      <c r="O73" s="9" t="n">
        <v>1</v>
      </c>
      <c r="P73" s="9" t="n">
        <v>1</v>
      </c>
      <c r="Q73" s="0" t="n">
        <f aca="false">SUM(BC73:OX73)</f>
        <v>340289.402780796</v>
      </c>
      <c r="R73" s="0" t="n">
        <f aca="false">IF(VLOOKUP($Z$2,CET!$A$4:$L$42,12,0)="Low income",_xlfn.IFS(S73=0.2,0.1,S73=0.1,0.05,S73=0.5,0.4,S73=0.35,0.25),S73)</f>
        <v>0.5</v>
      </c>
      <c r="S73" s="0" t="n">
        <v>0.5</v>
      </c>
      <c r="T73" s="0" t="n">
        <v>0.8</v>
      </c>
      <c r="U73" s="0" t="n">
        <f aca="false">N73/M73</f>
        <v>3485.81918175702</v>
      </c>
      <c r="V73" s="0" t="n">
        <f aca="false">IFERROR(U73/Q73,0)</f>
        <v>0.0102436900863542</v>
      </c>
      <c r="W73" s="0" t="n">
        <f aca="false">(T73/R73)*V73</f>
        <v>0.0163899041381667</v>
      </c>
      <c r="X73" s="28" t="n">
        <f aca="false">IF(W73=0,0,IF(W73&lt;=0.8,IF(W73&lt;0.05,0.05,W73),0.8))</f>
        <v>0.05</v>
      </c>
      <c r="Y73" s="28"/>
      <c r="AC73" s="34" t="n">
        <f aca="false">ISNUMBER(FIND(AC$1,$C73))</f>
        <v>0</v>
      </c>
      <c r="AD73" s="33" t="n">
        <f aca="false">ISNUMBER(FIND(AD$1,$C73))</f>
        <v>0</v>
      </c>
      <c r="AE73" s="33" t="n">
        <f aca="false">ISNUMBER(FIND(AE$1,$C73))</f>
        <v>1</v>
      </c>
      <c r="AF73" s="33" t="n">
        <f aca="false">ISNUMBER(FIND(AF$1,$C73))</f>
        <v>0</v>
      </c>
      <c r="AG73" s="33" t="n">
        <f aca="false">ISNUMBER(FIND(AG$1,$C73))</f>
        <v>0</v>
      </c>
      <c r="AH73" s="33" t="n">
        <f aca="false">ISNUMBER(FIND(AH$1,$C73))</f>
        <v>0</v>
      </c>
      <c r="AI73" s="33" t="n">
        <f aca="false">ISNUMBER(FIND(AI$1,$C73))</f>
        <v>0</v>
      </c>
      <c r="AJ73" s="33" t="n">
        <f aca="false">ISNUMBER(FIND(AJ$1,$C73))</f>
        <v>0</v>
      </c>
      <c r="AK73" s="35" t="n">
        <f aca="false">ISNUMBER(FIND(AK$1,$C73))</f>
        <v>0</v>
      </c>
      <c r="AL73" s="6"/>
      <c r="AM73" s="33"/>
      <c r="AZ73" s="67"/>
      <c r="BC73" s="0" t="n">
        <f aca="false">IF(ISNUMBER(FIND(BC$1,$D73))=$AO$1,1,0)*VLOOKUP($Z$2,DALYs!$A$2:$MW$40,'Intervention list'!BC$195+1,0)</f>
        <v>0</v>
      </c>
      <c r="BD73" s="0" t="n">
        <f aca="false">IF(ISNUMBER(FIND(BD$1,$D73))=$AO$1,1,0)*VLOOKUP($Z$2,DALYs!$A$2:$MW$40,'Intervention list'!BD$195+1,0)</f>
        <v>0</v>
      </c>
      <c r="BE73" s="0" t="n">
        <f aca="false">IF(ISNUMBER(FIND(BE$1,$D73))=$AO$1,1,0)*VLOOKUP($Z$2,DALYs!$A$2:$MW$40,'Intervention list'!BE$195+1,0)</f>
        <v>0</v>
      </c>
      <c r="BF73" s="0" t="n">
        <f aca="false">IF(ISNUMBER(FIND(BF$1,$D73))=$AO$1,1,0)*VLOOKUP($Z$2,DALYs!$A$2:$MW$40,'Intervention list'!BF$195+1,0)</f>
        <v>0</v>
      </c>
      <c r="BG73" s="0" t="n">
        <f aca="false">IF(ISNUMBER(FIND(BG$1,$D73))=$AO$1,1,0)*VLOOKUP($Z$2,DALYs!$A$2:$MW$40,'Intervention list'!BG$195+1,0)</f>
        <v>0</v>
      </c>
      <c r="BH73" s="0" t="n">
        <f aca="false">IF(ISNUMBER(FIND(BH$1,$D73))=$AO$1,1,0)*VLOOKUP($Z$2,DALYs!$A$2:$MW$40,'Intervention list'!BH$195+1,0)</f>
        <v>0</v>
      </c>
      <c r="BI73" s="0" t="n">
        <f aca="false">IF(ISNUMBER(FIND(BI$1,$D73))=$AO$1,1,0)*VLOOKUP($Z$2,DALYs!$A$2:$MW$40,'Intervention list'!BI$195+1,0)</f>
        <v>0</v>
      </c>
      <c r="BJ73" s="0" t="n">
        <f aca="false">IF(ISNUMBER(FIND(BJ$1,$D73))=$AO$1,1,0)*VLOOKUP($Z$2,DALYs!$A$2:$MW$40,'Intervention list'!BJ$195+1,0)</f>
        <v>0</v>
      </c>
      <c r="BK73" s="0" t="n">
        <f aca="false">IF(ISNUMBER(FIND(BK$1,$D73))=$AO$1,1,0)*VLOOKUP($Z$2,DALYs!$A$2:$MW$40,'Intervention list'!BK$195+1,0)</f>
        <v>0</v>
      </c>
      <c r="BL73" s="0" t="n">
        <f aca="false">IF(ISNUMBER(FIND(BL$1,$D73))=$AO$1,1,0)*VLOOKUP($Z$2,DALYs!$A$2:$MW$40,'Intervention list'!BL$195+1,0)</f>
        <v>0</v>
      </c>
      <c r="BM73" s="0" t="n">
        <f aca="false">IF(ISNUMBER(FIND(BM$1,$D73))=$AO$1,1,0)*VLOOKUP($Z$2,DALYs!$A$2:$MW$40,'Intervention list'!BM$195+1,0)</f>
        <v>0</v>
      </c>
      <c r="BN73" s="0" t="n">
        <f aca="false">IF(ISNUMBER(FIND(BN$1,$D73))=$AO$1,1,0)*VLOOKUP($Z$2,DALYs!$A$2:$MW$40,'Intervention list'!BN$195+1,0)</f>
        <v>0</v>
      </c>
      <c r="BO73" s="0" t="n">
        <f aca="false">IF(ISNUMBER(FIND(BO$1,$D73))=$AO$1,1,0)*VLOOKUP($Z$2,DALYs!$A$2:$MW$40,'Intervention list'!BO$195+1,0)</f>
        <v>0</v>
      </c>
      <c r="BP73" s="0" t="n">
        <f aca="false">IF(ISNUMBER(FIND(BP$1,$D73))=$AO$1,1,0)*VLOOKUP($Z$2,DALYs!$A$2:$MW$40,'Intervention list'!BP$195+1,0)</f>
        <v>0</v>
      </c>
      <c r="BQ73" s="0" t="n">
        <f aca="false">IF(ISNUMBER(FIND(BQ$1,$D73))=$AO$1,1,0)*VLOOKUP($Z$2,DALYs!$A$2:$MW$40,'Intervention list'!BQ$195+1,0)</f>
        <v>0</v>
      </c>
      <c r="BR73" s="0" t="n">
        <f aca="false">IF(ISNUMBER(FIND(BR$1,$D73))=$AO$1,1,0)*VLOOKUP($Z$2,DALYs!$A$2:$MW$40,'Intervention list'!BR$195+1,0)</f>
        <v>0</v>
      </c>
      <c r="BS73" s="0" t="n">
        <f aca="false">IF(ISNUMBER(FIND(BS$1,$D73))=$AO$1,1,0)*VLOOKUP($Z$2,DALYs!$A$2:$MW$40,'Intervention list'!BS$195+1,0)</f>
        <v>0</v>
      </c>
      <c r="BT73" s="0" t="n">
        <f aca="false">IF(ISNUMBER(FIND(BT$1,$D73))=$AO$1,1,0)*VLOOKUP($Z$2,DALYs!$A$2:$MW$40,'Intervention list'!BT$195+1,0)</f>
        <v>0</v>
      </c>
      <c r="BU73" s="0" t="n">
        <f aca="false">IF(ISNUMBER(FIND(BU$1,$D73))=$AO$1,1,0)*VLOOKUP($Z$2,DALYs!$A$2:$MW$40,'Intervention list'!BU$195+1,0)</f>
        <v>0</v>
      </c>
      <c r="BV73" s="0" t="n">
        <f aca="false">IF(ISNUMBER(FIND(BV$1,$D73))=$AO$1,1,0)*VLOOKUP($Z$2,DALYs!$A$2:$MW$40,'Intervention list'!BV$195+1,0)</f>
        <v>0</v>
      </c>
      <c r="BW73" s="0" t="n">
        <f aca="false">IF(ISNUMBER(FIND(BW$1,$D73))=$AO$1,1,0)*VLOOKUP($Z$2,DALYs!$A$2:$MW$40,'Intervention list'!BW$195+1,0)</f>
        <v>0</v>
      </c>
      <c r="BX73" s="0" t="n">
        <f aca="false">IF(ISNUMBER(FIND(BX$1,$D73))=$AO$1,1,0)*VLOOKUP($Z$2,DALYs!$A$2:$MW$40,'Intervention list'!BX$195+1,0)</f>
        <v>0</v>
      </c>
      <c r="BY73" s="0" t="n">
        <f aca="false">IF(ISNUMBER(FIND(BY$1,$D73))=$AO$1,1,0)*VLOOKUP($Z$2,DALYs!$A$2:$MW$40,'Intervention list'!BY$195+1,0)</f>
        <v>0</v>
      </c>
      <c r="BZ73" s="0" t="n">
        <f aca="false">IF(ISNUMBER(FIND(BZ$1,$D73))=$AO$1,1,0)*VLOOKUP($Z$2,DALYs!$A$2:$MW$40,'Intervention list'!BZ$195+1,0)</f>
        <v>0</v>
      </c>
      <c r="CA73" s="0" t="n">
        <f aca="false">IF(ISNUMBER(FIND(CA$1,$D73))=$AO$1,1,0)*VLOOKUP($Z$2,DALYs!$A$2:$MW$40,'Intervention list'!CA$195+1,0)</f>
        <v>0</v>
      </c>
      <c r="CB73" s="0" t="n">
        <f aca="false">IF(ISNUMBER(FIND(CB$1,$D73))=$AO$1,1,0)*VLOOKUP($Z$2,DALYs!$A$2:$MW$40,'Intervention list'!CB$195+1,0)</f>
        <v>0</v>
      </c>
      <c r="CC73" s="0" t="n">
        <f aca="false">IF(ISNUMBER(FIND(CC$1,$D73))=$AO$1,1,0)*VLOOKUP($Z$2,DALYs!$A$2:$MW$40,'Intervention list'!CC$195+1,0)</f>
        <v>0</v>
      </c>
      <c r="CD73" s="0" t="n">
        <f aca="false">IF(ISNUMBER(FIND(CD$1,$D73))=$AO$1,1,0)*VLOOKUP($Z$2,DALYs!$A$2:$MW$40,'Intervention list'!CD$195+1,0)</f>
        <v>0</v>
      </c>
      <c r="CE73" s="0" t="n">
        <f aca="false">IF(ISNUMBER(FIND(CE$1,$D73))=$AO$1,1,0)*VLOOKUP($Z$2,DALYs!$A$2:$MW$40,'Intervention list'!CE$195+1,0)</f>
        <v>0</v>
      </c>
      <c r="CF73" s="0" t="n">
        <f aca="false">IF(ISNUMBER(FIND(CF$1,$D73))=$AO$1,1,0)*VLOOKUP($Z$2,DALYs!$A$2:$MW$40,'Intervention list'!CF$195+1,0)</f>
        <v>0</v>
      </c>
      <c r="CG73" s="0" t="n">
        <f aca="false">IF(ISNUMBER(FIND(CG$1,$D73))=$AO$1,1,0)*VLOOKUP($Z$2,DALYs!$A$2:$MW$40,'Intervention list'!CG$195+1,0)</f>
        <v>0</v>
      </c>
      <c r="CH73" s="0" t="n">
        <f aca="false">IF(ISNUMBER(FIND(CH$1,$D73))=$AO$1,1,0)*VLOOKUP($Z$2,DALYs!$A$2:$MW$40,'Intervention list'!CH$195+1,0)</f>
        <v>0</v>
      </c>
      <c r="CI73" s="0" t="n">
        <f aca="false">IF(ISNUMBER(FIND(CI$1,$D73))=$AO$1,1,0)*VLOOKUP($Z$2,DALYs!$A$2:$MW$40,'Intervention list'!CI$195+1,0)</f>
        <v>0</v>
      </c>
      <c r="CJ73" s="0" t="n">
        <f aca="false">IF(ISNUMBER(FIND(CJ$1,$D73))=$AO$1,1,0)*VLOOKUP($Z$2,DALYs!$A$2:$MW$40,'Intervention list'!CJ$195+1,0)</f>
        <v>0</v>
      </c>
      <c r="CK73" s="0" t="n">
        <f aca="false">IF(ISNUMBER(FIND(CK$1,$D73))=$AO$1,1,0)*VLOOKUP($Z$2,DALYs!$A$2:$MW$40,'Intervention list'!CK$195+1,0)</f>
        <v>0</v>
      </c>
      <c r="CL73" s="0" t="n">
        <f aca="false">IF(ISNUMBER(FIND(CL$1,$D73))=$AO$1,1,0)*VLOOKUP($Z$2,DALYs!$A$2:$MW$40,'Intervention list'!CL$195+1,0)</f>
        <v>0</v>
      </c>
      <c r="CM73" s="0" t="n">
        <f aca="false">IF(ISNUMBER(FIND(CM$1,$D73))=$AO$1,1,0)*VLOOKUP($Z$2,DALYs!$A$2:$MW$40,'Intervention list'!CM$195+1,0)</f>
        <v>0</v>
      </c>
      <c r="CN73" s="0" t="n">
        <f aca="false">IF(ISNUMBER(FIND(CN$1,$D73))=$AO$1,1,0)*VLOOKUP($Z$2,DALYs!$A$2:$MW$40,'Intervention list'!CN$195+1,0)</f>
        <v>0</v>
      </c>
      <c r="CO73" s="0" t="n">
        <f aca="false">IF(ISNUMBER(FIND(CO$1,$D73))=$AO$1,1,0)*VLOOKUP($Z$2,DALYs!$A$2:$MW$40,'Intervention list'!CO$195+1,0)</f>
        <v>0</v>
      </c>
      <c r="CP73" s="0" t="n">
        <f aca="false">IF(ISNUMBER(FIND(CP$1,$D73))=$AO$1,1,0)*VLOOKUP($Z$2,DALYs!$A$2:$MW$40,'Intervention list'!CP$195+1,0)</f>
        <v>0</v>
      </c>
      <c r="CQ73" s="0" t="n">
        <f aca="false">IF(ISNUMBER(FIND(CQ$1,$D73))=$AO$1,1,0)*VLOOKUP($Z$2,DALYs!$A$2:$MW$40,'Intervention list'!CQ$195+1,0)</f>
        <v>0</v>
      </c>
      <c r="CR73" s="0" t="n">
        <f aca="false">IF(ISNUMBER(FIND(CR$1,$D73))=$AO$1,1,0)*VLOOKUP($Z$2,DALYs!$A$2:$MW$40,'Intervention list'!CR$195+1,0)</f>
        <v>0</v>
      </c>
      <c r="CS73" s="0" t="n">
        <f aca="false">IF(ISNUMBER(FIND(CS$1,$D73))=$AO$1,1,0)*VLOOKUP($Z$2,DALYs!$A$2:$MW$40,'Intervention list'!CS$195+1,0)</f>
        <v>0</v>
      </c>
      <c r="CT73" s="0" t="n">
        <f aca="false">IF(ISNUMBER(FIND(CT$1,$D73))=$AO$1,1,0)*VLOOKUP($Z$2,DALYs!$A$2:$MW$40,'Intervention list'!CT$195+1,0)</f>
        <v>0</v>
      </c>
      <c r="CU73" s="0" t="n">
        <f aca="false">IF(ISNUMBER(FIND(CU$1,$D73))=$AO$1,1,0)*VLOOKUP($Z$2,DALYs!$A$2:$MW$40,'Intervention list'!CU$195+1,0)</f>
        <v>0</v>
      </c>
      <c r="CV73" s="0" t="n">
        <f aca="false">IF(ISNUMBER(FIND(CV$1,$D73))=$AO$1,1,0)*VLOOKUP($Z$2,DALYs!$A$2:$MW$40,'Intervention list'!CV$195+1,0)</f>
        <v>0</v>
      </c>
      <c r="CW73" s="0" t="n">
        <f aca="false">IF(ISNUMBER(FIND(CW$1,$D73))=$AO$1,1,0)*VLOOKUP($Z$2,DALYs!$A$2:$MW$40,'Intervention list'!CW$195+1,0)</f>
        <v>0</v>
      </c>
      <c r="CX73" s="0" t="n">
        <f aca="false">IF(ISNUMBER(FIND(CX$1,$D73))=$AO$1,1,0)*VLOOKUP($Z$2,DALYs!$A$2:$MW$40,'Intervention list'!CX$195+1,0)</f>
        <v>0</v>
      </c>
      <c r="CY73" s="0" t="n">
        <f aca="false">IF(ISNUMBER(FIND(CY$1,$D73))=$AO$1,1,0)*VLOOKUP($Z$2,DALYs!$A$2:$MW$40,'Intervention list'!CY$195+1,0)</f>
        <v>0</v>
      </c>
      <c r="CZ73" s="0" t="n">
        <f aca="false">IF(ISNUMBER(FIND(CZ$1,$D73))=$AO$1,1,0)*VLOOKUP($Z$2,DALYs!$A$2:$MW$40,'Intervention list'!CZ$195+1,0)</f>
        <v>0</v>
      </c>
      <c r="DA73" s="0" t="n">
        <f aca="false">IF(ISNUMBER(FIND(DA$1,$D73))=$AO$1,1,0)*VLOOKUP($Z$2,DALYs!$A$2:$MW$40,'Intervention list'!DA$195+1,0)</f>
        <v>0</v>
      </c>
      <c r="DB73" s="0" t="n">
        <f aca="false">IF(ISNUMBER(FIND(DB$1,$D73))=$AO$1,1,0)*VLOOKUP($Z$2,DALYs!$A$2:$MW$40,'Intervention list'!DB$195+1,0)</f>
        <v>0</v>
      </c>
      <c r="DC73" s="0" t="n">
        <f aca="false">IF(ISNUMBER(FIND(DC$1,$D73))=$AO$1,1,0)*VLOOKUP($Z$2,DALYs!$A$2:$MW$40,'Intervention list'!DC$195+1,0)</f>
        <v>0</v>
      </c>
      <c r="DD73" s="0" t="n">
        <f aca="false">IF(ISNUMBER(FIND(DD$1,$D73))=$AO$1,1,0)*VLOOKUP($Z$2,DALYs!$A$2:$MW$40,'Intervention list'!DD$195+1,0)</f>
        <v>0</v>
      </c>
      <c r="DE73" s="0" t="n">
        <f aca="false">IF(ISNUMBER(FIND(DE$1,$D73))=$AO$1,1,0)*VLOOKUP($Z$2,DALYs!$A$2:$MW$40,'Intervention list'!DE$195+1,0)</f>
        <v>0</v>
      </c>
      <c r="DF73" s="0" t="n">
        <f aca="false">IF(ISNUMBER(FIND(DF$1,$D73))=$AO$1,1,0)*VLOOKUP($Z$2,DALYs!$A$2:$MW$40,'Intervention list'!DF$195+1,0)</f>
        <v>0</v>
      </c>
      <c r="DG73" s="0" t="n">
        <f aca="false">IF(ISNUMBER(FIND(DG$1,$D73))=$AO$1,1,0)*VLOOKUP($Z$2,DALYs!$A$2:$MW$40,'Intervention list'!DG$195+1,0)</f>
        <v>0</v>
      </c>
      <c r="DH73" s="0" t="n">
        <f aca="false">IF(ISNUMBER(FIND(DH$1,$D73))=$AO$1,1,0)*VLOOKUP($Z$2,DALYs!$A$2:$MW$40,'Intervention list'!DH$195+1,0)</f>
        <v>0</v>
      </c>
      <c r="DI73" s="0" t="n">
        <f aca="false">IF(ISNUMBER(FIND(DI$1,$D73))=$AO$1,1,0)*VLOOKUP($Z$2,DALYs!$A$2:$MW$40,'Intervention list'!DI$195+1,0)</f>
        <v>0</v>
      </c>
      <c r="DJ73" s="0" t="n">
        <f aca="false">IF(ISNUMBER(FIND(DJ$1,$D73))=$AO$1,1,0)*VLOOKUP($Z$2,DALYs!$A$2:$MW$40,'Intervention list'!DJ$195+1,0)</f>
        <v>0</v>
      </c>
      <c r="DK73" s="0" t="n">
        <f aca="false">IF(ISNUMBER(FIND(DK$1,$D73))=$AO$1,1,0)*VLOOKUP($Z$2,DALYs!$A$2:$MW$40,'Intervention list'!DK$195+1,0)</f>
        <v>0</v>
      </c>
      <c r="DL73" s="0" t="n">
        <f aca="false">IF(ISNUMBER(FIND(DL$1,$D73))=$AO$1,1,0)*VLOOKUP($Z$2,DALYs!$A$2:$MW$40,'Intervention list'!DL$195+1,0)</f>
        <v>0</v>
      </c>
      <c r="DM73" s="0" t="n">
        <f aca="false">IF(ISNUMBER(FIND(DM$1,$D73))=$AO$1,1,0)*VLOOKUP($Z$2,DALYs!$A$2:$MW$40,'Intervention list'!DM$195+1,0)</f>
        <v>0</v>
      </c>
      <c r="DN73" s="0" t="n">
        <f aca="false">IF(ISNUMBER(FIND(DN$1,$D73))=$AO$1,1,0)*VLOOKUP($Z$2,DALYs!$A$2:$MW$40,'Intervention list'!DN$195+1,0)</f>
        <v>0</v>
      </c>
      <c r="DO73" s="0" t="n">
        <f aca="false">IF(ISNUMBER(FIND(DO$1,$D73))=$AO$1,1,0)*VLOOKUP($Z$2,DALYs!$A$2:$MW$40,'Intervention list'!DO$195+1,0)</f>
        <v>0</v>
      </c>
      <c r="DP73" s="0" t="n">
        <f aca="false">IF(ISNUMBER(FIND(DP$1,$D73))=$AO$1,1,0)*VLOOKUP($Z$2,DALYs!$A$2:$MW$40,'Intervention list'!DP$195+1,0)</f>
        <v>0</v>
      </c>
      <c r="DQ73" s="0" t="n">
        <f aca="false">IF(ISNUMBER(FIND(DQ$1,$D73))=$AO$1,1,0)*VLOOKUP($Z$2,DALYs!$A$2:$MW$40,'Intervention list'!DQ$195+1,0)</f>
        <v>0</v>
      </c>
      <c r="DR73" s="0" t="n">
        <f aca="false">IF(ISNUMBER(FIND(DR$1,$D73))=$AO$1,1,0)*VLOOKUP($Z$2,DALYs!$A$2:$MW$40,'Intervention list'!DR$195+1,0)</f>
        <v>0</v>
      </c>
      <c r="DS73" s="0" t="n">
        <f aca="false">IF(ISNUMBER(FIND(DS$1,$D73))=$AO$1,1,0)*VLOOKUP($Z$2,DALYs!$A$2:$MW$40,'Intervention list'!DS$195+1,0)</f>
        <v>0</v>
      </c>
      <c r="DT73" s="0" t="n">
        <f aca="false">IF(ISNUMBER(FIND(DT$1,$D73))=$AO$1,1,0)*VLOOKUP($Z$2,DALYs!$A$2:$MW$40,'Intervention list'!DT$195+1,0)</f>
        <v>0</v>
      </c>
      <c r="DU73" s="0" t="n">
        <f aca="false">IF(ISNUMBER(FIND(DU$1,$D73))=$AO$1,1,0)*VLOOKUP($Z$2,DALYs!$A$2:$MW$40,'Intervention list'!DU$195+1,0)</f>
        <v>0</v>
      </c>
      <c r="DV73" s="0" t="n">
        <f aca="false">IF(ISNUMBER(FIND(DV$1,$D73))=$AO$1,1,0)*VLOOKUP($Z$2,DALYs!$A$2:$MW$40,'Intervention list'!DV$195+1,0)</f>
        <v>0</v>
      </c>
      <c r="DW73" s="0" t="n">
        <f aca="false">IF(ISNUMBER(FIND(DW$1,$D73))=$AO$1,1,0)*VLOOKUP($Z$2,DALYs!$A$2:$MW$40,'Intervention list'!DW$195+1,0)</f>
        <v>0</v>
      </c>
      <c r="DX73" s="0" t="n">
        <f aca="false">IF(ISNUMBER(FIND(DX$1,$D73))=$AO$1,1,0)*VLOOKUP($Z$2,DALYs!$A$2:$MW$40,'Intervention list'!DX$195+1,0)</f>
        <v>0</v>
      </c>
      <c r="DY73" s="0" t="n">
        <f aca="false">IF(ISNUMBER(FIND(DY$1,$D73))=$AO$1,1,0)*VLOOKUP($Z$2,DALYs!$A$2:$MW$40,'Intervention list'!DY$195+1,0)</f>
        <v>0</v>
      </c>
      <c r="DZ73" s="0" t="n">
        <f aca="false">IF(ISNUMBER(FIND(DZ$1,$D73))=$AO$1,1,0)*VLOOKUP($Z$2,DALYs!$A$2:$MW$40,'Intervention list'!DZ$195+1,0)</f>
        <v>0</v>
      </c>
      <c r="EA73" s="0" t="n">
        <f aca="false">IF(ISNUMBER(FIND(EA$1,$D73))=$AO$1,1,0)*VLOOKUP($Z$2,DALYs!$A$2:$MW$40,'Intervention list'!EA$195+1,0)</f>
        <v>0</v>
      </c>
      <c r="EB73" s="0" t="n">
        <f aca="false">IF(ISNUMBER(FIND(EB$1,$D73))=$AO$1,1,0)*VLOOKUP($Z$2,DALYs!$A$2:$MW$40,'Intervention list'!EB$195+1,0)</f>
        <v>0</v>
      </c>
      <c r="EC73" s="0" t="n">
        <f aca="false">IF(ISNUMBER(FIND(EC$1,$D73))=$AO$1,1,0)*VLOOKUP($Z$2,DALYs!$A$2:$MW$40,'Intervention list'!EC$195+1,0)</f>
        <v>0</v>
      </c>
      <c r="ED73" s="0" t="n">
        <f aca="false">IF(ISNUMBER(FIND(ED$1,$D73))=$AO$1,1,0)*VLOOKUP($Z$2,DALYs!$A$2:$MW$40,'Intervention list'!ED$195+1,0)</f>
        <v>0</v>
      </c>
      <c r="EE73" s="0" t="n">
        <f aca="false">IF(ISNUMBER(FIND(EE$1,$D73))=$AO$1,1,0)*VLOOKUP($Z$2,DALYs!$A$2:$MW$40,'Intervention list'!EE$195+1,0)</f>
        <v>0</v>
      </c>
      <c r="EF73" s="0" t="n">
        <f aca="false">IF(ISNUMBER(FIND(EF$1,$D73))=$AO$1,1,0)*VLOOKUP($Z$2,DALYs!$A$2:$MW$40,'Intervention list'!EF$195+1,0)</f>
        <v>0</v>
      </c>
      <c r="EG73" s="0" t="n">
        <f aca="false">IF(ISNUMBER(FIND(EG$1,$D73))=$AO$1,1,0)*VLOOKUP($Z$2,DALYs!$A$2:$MW$40,'Intervention list'!EG$195+1,0)</f>
        <v>0</v>
      </c>
      <c r="EH73" s="0" t="n">
        <f aca="false">IF(ISNUMBER(FIND(EH$1,$D73))=$AO$1,1,0)*VLOOKUP($Z$2,DALYs!$A$2:$MW$40,'Intervention list'!EH$195+1,0)</f>
        <v>0</v>
      </c>
      <c r="EI73" s="0" t="n">
        <f aca="false">IF(ISNUMBER(FIND(EI$1,$D73))=$AO$1,1,0)*VLOOKUP($Z$2,DALYs!$A$2:$MW$40,'Intervention list'!EI$195+1,0)</f>
        <v>0</v>
      </c>
      <c r="EJ73" s="0" t="n">
        <f aca="false">IF(ISNUMBER(FIND(EJ$1,$D73))=$AO$1,1,0)*VLOOKUP($Z$2,DALYs!$A$2:$MW$40,'Intervention list'!EJ$195+1,0)</f>
        <v>0</v>
      </c>
      <c r="EK73" s="0" t="n">
        <f aca="false">IF(ISNUMBER(FIND(EK$1,$D73))=$AO$1,1,0)*VLOOKUP($Z$2,DALYs!$A$2:$MW$40,'Intervention list'!EK$195+1,0)</f>
        <v>0</v>
      </c>
      <c r="EL73" s="0" t="n">
        <f aca="false">IF(ISNUMBER(FIND(EL$1,$D73))=$AO$1,1,0)*VLOOKUP($Z$2,DALYs!$A$2:$MW$40,'Intervention list'!EL$195+1,0)</f>
        <v>0</v>
      </c>
      <c r="EM73" s="0" t="n">
        <f aca="false">IF(ISNUMBER(FIND(EM$1,$D73))=$AO$1,1,0)*VLOOKUP($Z$2,DALYs!$A$2:$MW$40,'Intervention list'!EM$195+1,0)</f>
        <v>0</v>
      </c>
      <c r="EN73" s="0" t="n">
        <f aca="false">IF(ISNUMBER(FIND(EN$1,$D73))=$AO$1,1,0)*VLOOKUP($Z$2,DALYs!$A$2:$MW$40,'Intervention list'!EN$195+1,0)</f>
        <v>0</v>
      </c>
      <c r="EO73" s="0" t="n">
        <f aca="false">IF(ISNUMBER(FIND(EO$1,$D73))=$AO$1,1,0)*VLOOKUP($Z$2,DALYs!$A$2:$MW$40,'Intervention list'!EO$195+1,0)</f>
        <v>0</v>
      </c>
      <c r="EP73" s="0" t="n">
        <f aca="false">IF(ISNUMBER(FIND(EP$1,$D73))=$AO$1,1,0)*VLOOKUP($Z$2,DALYs!$A$2:$MW$40,'Intervention list'!EP$195+1,0)</f>
        <v>0</v>
      </c>
      <c r="EQ73" s="0" t="n">
        <f aca="false">IF(ISNUMBER(FIND(EQ$1,$D73))=$AO$1,1,0)*VLOOKUP($Z$2,DALYs!$A$2:$MW$40,'Intervention list'!EQ$195+1,0)</f>
        <v>0</v>
      </c>
      <c r="ER73" s="0" t="n">
        <f aca="false">IF(ISNUMBER(FIND(ER$1,$D73))=$AO$1,1,0)*VLOOKUP($Z$2,DALYs!$A$2:$MW$40,'Intervention list'!ER$195+1,0)</f>
        <v>0</v>
      </c>
      <c r="ES73" s="0" t="n">
        <f aca="false">IF(ISNUMBER(FIND(ES$1,$D73))=$AO$1,1,0)*VLOOKUP($Z$2,DALYs!$A$2:$MW$40,'Intervention list'!ES$195+1,0)</f>
        <v>0</v>
      </c>
      <c r="ET73" s="0" t="n">
        <f aca="false">IF(ISNUMBER(FIND(ET$1,$D73))=$AO$1,1,0)*VLOOKUP($Z$2,DALYs!$A$2:$MW$40,'Intervention list'!ET$195+1,0)</f>
        <v>0</v>
      </c>
      <c r="EU73" s="0" t="n">
        <f aca="false">IF(ISNUMBER(FIND(EU$1,$D73))=$AO$1,1,0)*VLOOKUP($Z$2,DALYs!$A$2:$MW$40,'Intervention list'!EU$195+1,0)</f>
        <v>0</v>
      </c>
      <c r="EV73" s="0" t="n">
        <f aca="false">IF(ISNUMBER(FIND(EV$1,$D73))=$AO$1,1,0)*VLOOKUP($Z$2,DALYs!$A$2:$MW$40,'Intervention list'!EV$195+1,0)</f>
        <v>0</v>
      </c>
      <c r="EW73" s="0" t="n">
        <f aca="false">IF(ISNUMBER(FIND(EW$1,$D73))=$AO$1,1,0)*VLOOKUP($Z$2,DALYs!$A$2:$MW$40,'Intervention list'!EW$195+1,0)</f>
        <v>0</v>
      </c>
      <c r="EX73" s="0" t="n">
        <f aca="false">IF(ISNUMBER(FIND(EX$1,$D73))=$AO$1,1,0)*VLOOKUP($Z$2,DALYs!$A$2:$MW$40,'Intervention list'!EX$195+1,0)</f>
        <v>0</v>
      </c>
      <c r="EY73" s="0" t="n">
        <f aca="false">IF(ISNUMBER(FIND(EY$1,$D73))=$AO$1,1,0)*VLOOKUP($Z$2,DALYs!$A$2:$MW$40,'Intervention list'!EY$195+1,0)</f>
        <v>0</v>
      </c>
      <c r="EZ73" s="0" t="n">
        <f aca="false">IF(ISNUMBER(FIND(EZ$1,$D73))=$AO$1,1,0)*VLOOKUP($Z$2,DALYs!$A$2:$MW$40,'Intervention list'!EZ$195+1,0)</f>
        <v>0</v>
      </c>
      <c r="FA73" s="0" t="n">
        <f aca="false">IF(ISNUMBER(FIND(FA$1,$D73))=$AO$1,1,0)*VLOOKUP($Z$2,DALYs!$A$2:$MW$40,'Intervention list'!FA$195+1,0)</f>
        <v>0</v>
      </c>
      <c r="FB73" s="0" t="n">
        <f aca="false">IF(ISNUMBER(FIND(FB$1,$D73))=$AO$1,1,0)*VLOOKUP($Z$2,DALYs!$A$2:$MW$40,'Intervention list'!FB$195+1,0)</f>
        <v>0</v>
      </c>
      <c r="FC73" s="0" t="n">
        <f aca="false">IF(ISNUMBER(FIND(FC$1,$D73))=$AO$1,1,0)*VLOOKUP($Z$2,DALYs!$A$2:$MW$40,'Intervention list'!FC$195+1,0)</f>
        <v>0</v>
      </c>
      <c r="FD73" s="0" t="n">
        <f aca="false">IF(ISNUMBER(FIND(FD$1,$D73))=$AO$1,1,0)*VLOOKUP($Z$2,DALYs!$A$2:$MW$40,'Intervention list'!FD$195+1,0)</f>
        <v>0</v>
      </c>
      <c r="FE73" s="0" t="n">
        <f aca="false">IF(ISNUMBER(FIND(FE$1,$D73))=$AO$1,1,0)*VLOOKUP($Z$2,DALYs!$A$2:$MW$40,'Intervention list'!FE$195+1,0)</f>
        <v>0</v>
      </c>
      <c r="FF73" s="0" t="n">
        <f aca="false">IF(ISNUMBER(FIND(FF$1,$D73))=$AO$1,1,0)*VLOOKUP($Z$2,DALYs!$A$2:$MW$40,'Intervention list'!FF$195+1,0)</f>
        <v>0</v>
      </c>
      <c r="FG73" s="0" t="n">
        <f aca="false">IF(ISNUMBER(FIND(FG$1,$D73))=$AO$1,1,0)*VLOOKUP($Z$2,DALYs!$A$2:$MW$40,'Intervention list'!FG$195+1,0)</f>
        <v>0</v>
      </c>
      <c r="FH73" s="0" t="n">
        <f aca="false">IF(ISNUMBER(FIND(FH$1,$D73))=$AO$1,1,0)*VLOOKUP($Z$2,DALYs!$A$2:$MW$40,'Intervention list'!FH$195+1,0)</f>
        <v>0</v>
      </c>
      <c r="FI73" s="0" t="n">
        <f aca="false">IF(ISNUMBER(FIND(FI$1,$D73))=$AO$1,1,0)*VLOOKUP($Z$2,DALYs!$A$2:$MW$40,'Intervention list'!FI$195+1,0)</f>
        <v>0</v>
      </c>
      <c r="FJ73" s="0" t="n">
        <f aca="false">IF(ISNUMBER(FIND(FJ$1,$D73))=$AO$1,1,0)*VLOOKUP($Z$2,DALYs!$A$2:$MW$40,'Intervention list'!FJ$195+1,0)</f>
        <v>0</v>
      </c>
      <c r="FK73" s="0" t="n">
        <f aca="false">IF(ISNUMBER(FIND(FK$1,$D73))=$AO$1,1,0)*VLOOKUP($Z$2,DALYs!$A$2:$MW$40,'Intervention list'!FK$195+1,0)</f>
        <v>0</v>
      </c>
      <c r="FL73" s="0" t="n">
        <f aca="false">IF(ISNUMBER(FIND(FL$1,$D73))=$AO$1,1,0)*VLOOKUP($Z$2,DALYs!$A$2:$MW$40,'Intervention list'!FL$195+1,0)</f>
        <v>0</v>
      </c>
      <c r="FM73" s="0" t="n">
        <f aca="false">IF(ISNUMBER(FIND(FM$1,$D73))=$AO$1,1,0)*VLOOKUP($Z$2,DALYs!$A$2:$MW$40,'Intervention list'!FM$195+1,0)</f>
        <v>0</v>
      </c>
      <c r="FN73" s="0" t="n">
        <f aca="false">IF(ISNUMBER(FIND(FN$1,$D73))=$AO$1,1,0)*VLOOKUP($Z$2,DALYs!$A$2:$MW$40,'Intervention list'!FN$195+1,0)</f>
        <v>0</v>
      </c>
      <c r="FO73" s="0" t="n">
        <f aca="false">IF(ISNUMBER(FIND(FO$1,$D73))=$AO$1,1,0)*VLOOKUP($Z$2,DALYs!$A$2:$MW$40,'Intervention list'!FO$195+1,0)</f>
        <v>0</v>
      </c>
      <c r="FP73" s="0" t="n">
        <f aca="false">IF(ISNUMBER(FIND(FP$1,$D73))=$AO$1,1,0)*VLOOKUP($Z$2,DALYs!$A$2:$MW$40,'Intervention list'!FP$195+1,0)</f>
        <v>0</v>
      </c>
      <c r="FQ73" s="0" t="n">
        <f aca="false">IF(ISNUMBER(FIND(FQ$1,$D73))=$AO$1,1,0)*VLOOKUP($Z$2,DALYs!$A$2:$MW$40,'Intervention list'!FQ$195+1,0)</f>
        <v>0</v>
      </c>
      <c r="FR73" s="0" t="n">
        <f aca="false">IF(ISNUMBER(FIND(FR$1,$D73))=$AO$1,1,0)*VLOOKUP($Z$2,DALYs!$A$2:$MW$40,'Intervention list'!FR$195+1,0)</f>
        <v>0</v>
      </c>
      <c r="FS73" s="0" t="n">
        <f aca="false">IF(ISNUMBER(FIND(FS$1,$D73))=$AO$1,1,0)*VLOOKUP($Z$2,DALYs!$A$2:$MW$40,'Intervention list'!FS$195+1,0)</f>
        <v>0</v>
      </c>
      <c r="FT73" s="0" t="n">
        <f aca="false">IF(ISNUMBER(FIND(FT$1,$D73))=$AO$1,1,0)*VLOOKUP($Z$2,DALYs!$A$2:$MW$40,'Intervention list'!FT$195+1,0)</f>
        <v>0</v>
      </c>
      <c r="FU73" s="0" t="n">
        <f aca="false">IF(ISNUMBER(FIND(FU$1,$D73))=$AO$1,1,0)*VLOOKUP($Z$2,DALYs!$A$2:$MW$40,'Intervention list'!FU$195+1,0)</f>
        <v>0</v>
      </c>
      <c r="FV73" s="0" t="n">
        <f aca="false">IF(ISNUMBER(FIND(FV$1,$D73))=$AO$1,1,0)*VLOOKUP($Z$2,DALYs!$A$2:$MW$40,'Intervention list'!FV$195+1,0)</f>
        <v>0</v>
      </c>
      <c r="FW73" s="0" t="n">
        <f aca="false">IF(ISNUMBER(FIND(FW$1,$D73))=$AO$1,1,0)*VLOOKUP($Z$2,DALYs!$A$2:$MW$40,'Intervention list'!FW$195+1,0)</f>
        <v>0</v>
      </c>
      <c r="FX73" s="0" t="n">
        <f aca="false">IF(ISNUMBER(FIND(FX$1,$D73))=$AO$1,1,0)*VLOOKUP($Z$2,DALYs!$A$2:$MW$40,'Intervention list'!FX$195+1,0)</f>
        <v>0</v>
      </c>
      <c r="FY73" s="0" t="n">
        <f aca="false">IF(ISNUMBER(FIND(FY$1,$D73))=$AO$1,1,0)*VLOOKUP($Z$2,DALYs!$A$2:$MW$40,'Intervention list'!FY$195+1,0)</f>
        <v>0</v>
      </c>
      <c r="FZ73" s="0" t="n">
        <f aca="false">IF(ISNUMBER(FIND(FZ$1,$D73))=$AO$1,1,0)*VLOOKUP($Z$2,DALYs!$A$2:$MW$40,'Intervention list'!FZ$195+1,0)</f>
        <v>0</v>
      </c>
      <c r="GA73" s="0" t="n">
        <f aca="false">IF(ISNUMBER(FIND(GA$1,$D73))=$AO$1,1,0)*VLOOKUP($Z$2,DALYs!$A$2:$MW$40,'Intervention list'!GA$195+1,0)</f>
        <v>0</v>
      </c>
      <c r="GB73" s="0" t="n">
        <f aca="false">IF(ISNUMBER(FIND(GB$1,$D73))=$AO$1,1,0)*VLOOKUP($Z$2,DALYs!$A$2:$MW$40,'Intervention list'!GB$195+1,0)</f>
        <v>0</v>
      </c>
      <c r="GC73" s="0" t="n">
        <f aca="false">IF(ISNUMBER(FIND(GC$1,$D73))=$AO$1,1,0)*VLOOKUP($Z$2,DALYs!$A$2:$MW$40,'Intervention list'!GC$195+1,0)</f>
        <v>0</v>
      </c>
      <c r="GD73" s="0" t="n">
        <f aca="false">IF(ISNUMBER(FIND(GD$1,$D73))=$AO$1,1,0)*VLOOKUP($Z$2,DALYs!$A$2:$MW$40,'Intervention list'!GD$195+1,0)</f>
        <v>0</v>
      </c>
      <c r="GE73" s="0" t="n">
        <f aca="false">IF(ISNUMBER(FIND(GE$1,$D73))=$AO$1,1,0)*VLOOKUP($Z$2,DALYs!$A$2:$MW$40,'Intervention list'!GE$195+1,0)</f>
        <v>0</v>
      </c>
      <c r="GF73" s="0" t="n">
        <f aca="false">IF(ISNUMBER(FIND(GF$1,$D73))=$AO$1,1,0)*VLOOKUP($Z$2,DALYs!$A$2:$MW$40,'Intervention list'!GF$195+1,0)</f>
        <v>0</v>
      </c>
      <c r="GG73" s="0" t="n">
        <f aca="false">IF(ISNUMBER(FIND(GG$1,$D73))=$AO$1,1,0)*VLOOKUP($Z$2,DALYs!$A$2:$MW$40,'Intervention list'!GG$195+1,0)</f>
        <v>0</v>
      </c>
      <c r="GH73" s="0" t="n">
        <f aca="false">IF(ISNUMBER(FIND(GH$1,$D73))=$AO$1,1,0)*VLOOKUP($Z$2,DALYs!$A$2:$MW$40,'Intervention list'!GH$195+1,0)</f>
        <v>0</v>
      </c>
      <c r="GI73" s="0" t="n">
        <f aca="false">IF(ISNUMBER(FIND(GI$1,$D73))=$AO$1,1,0)*VLOOKUP($Z$2,DALYs!$A$2:$MW$40,'Intervention list'!GI$195+1,0)</f>
        <v>0</v>
      </c>
      <c r="GJ73" s="0" t="n">
        <f aca="false">IF(ISNUMBER(FIND(GJ$1,$D73))=$AO$1,1,0)*VLOOKUP($Z$2,DALYs!$A$2:$MW$40,'Intervention list'!GJ$195+1,0)</f>
        <v>0</v>
      </c>
      <c r="GK73" s="0" t="n">
        <f aca="false">IF(ISNUMBER(FIND(GK$1,$D73))=$AO$1,1,0)*VLOOKUP($Z$2,DALYs!$A$2:$MW$40,'Intervention list'!GK$195+1,0)</f>
        <v>0</v>
      </c>
      <c r="GL73" s="0" t="n">
        <f aca="false">IF(ISNUMBER(FIND(GL$1,$D73))=$AO$1,1,0)*VLOOKUP($Z$2,DALYs!$A$2:$MW$40,'Intervention list'!GL$195+1,0)</f>
        <v>0</v>
      </c>
      <c r="GM73" s="0" t="n">
        <f aca="false">IF(ISNUMBER(FIND(GM$1,$D73))=$AO$1,1,0)*VLOOKUP($Z$2,DALYs!$A$2:$MW$40,'Intervention list'!GM$195+1,0)</f>
        <v>0</v>
      </c>
      <c r="GN73" s="0" t="n">
        <f aca="false">IF(ISNUMBER(FIND(GN$1,$D73))=$AO$1,1,0)*VLOOKUP($Z$2,DALYs!$A$2:$MW$40,'Intervention list'!GN$195+1,0)</f>
        <v>0</v>
      </c>
      <c r="GO73" s="0" t="n">
        <f aca="false">IF(ISNUMBER(FIND(GO$1,$D73))=$AO$1,1,0)*VLOOKUP($Z$2,DALYs!$A$2:$MW$40,'Intervention list'!GO$195+1,0)</f>
        <v>0</v>
      </c>
      <c r="GP73" s="0" t="n">
        <f aca="false">IF(ISNUMBER(FIND(GP$1,$D73))=$AO$1,1,0)*VLOOKUP($Z$2,DALYs!$A$2:$MW$40,'Intervention list'!GP$195+1,0)</f>
        <v>0</v>
      </c>
      <c r="GQ73" s="0" t="n">
        <f aca="false">IF(ISNUMBER(FIND(GQ$1,$D73))=$AO$1,1,0)*VLOOKUP($Z$2,DALYs!$A$2:$MW$40,'Intervention list'!GQ$195+1,0)</f>
        <v>0</v>
      </c>
      <c r="GR73" s="0" t="n">
        <f aca="false">IF(ISNUMBER(FIND(GR$1,$D73))=$AO$1,1,0)*VLOOKUP($Z$2,DALYs!$A$2:$MW$40,'Intervention list'!GR$195+1,0)</f>
        <v>0</v>
      </c>
      <c r="GS73" s="0" t="n">
        <f aca="false">IF(ISNUMBER(FIND(GS$1,$D73))=$AO$1,1,0)*VLOOKUP($Z$2,DALYs!$A$2:$MW$40,'Intervention list'!GS$195+1,0)</f>
        <v>0</v>
      </c>
      <c r="GT73" s="0" t="n">
        <f aca="false">IF(ISNUMBER(FIND(GT$1,$D73))=$AO$1,1,0)*VLOOKUP($Z$2,DALYs!$A$2:$MW$40,'Intervention list'!GT$195+1,0)</f>
        <v>0</v>
      </c>
      <c r="GU73" s="0" t="n">
        <f aca="false">IF(ISNUMBER(FIND(GU$1,$D73))=$AO$1,1,0)*VLOOKUP($Z$2,DALYs!$A$2:$MW$40,'Intervention list'!GU$195+1,0)</f>
        <v>0</v>
      </c>
      <c r="GV73" s="0" t="n">
        <f aca="false">IF(ISNUMBER(FIND(GV$1,$D73))=$AO$1,1,0)*VLOOKUP($Z$2,DALYs!$A$2:$MW$40,'Intervention list'!GV$195+1,0)</f>
        <v>0</v>
      </c>
      <c r="GW73" s="0" t="n">
        <f aca="false">IF(ISNUMBER(FIND(GW$1,$D73))=$AO$1,1,0)*VLOOKUP($Z$2,DALYs!$A$2:$MW$40,'Intervention list'!GW$195+1,0)</f>
        <v>0</v>
      </c>
      <c r="GX73" s="0" t="n">
        <f aca="false">IF(ISNUMBER(FIND(GX$1,$D73))=$AO$1,1,0)*VLOOKUP($Z$2,DALYs!$A$2:$MW$40,'Intervention list'!GX$195+1,0)</f>
        <v>0</v>
      </c>
      <c r="GY73" s="0" t="n">
        <f aca="false">IF(ISNUMBER(FIND(GY$1,$D73))=$AO$1,1,0)*VLOOKUP($Z$2,DALYs!$A$2:$MW$40,'Intervention list'!GY$195+1,0)</f>
        <v>0</v>
      </c>
      <c r="GZ73" s="0" t="n">
        <f aca="false">IF(ISNUMBER(FIND(GZ$1,$D73))=$AO$1,1,0)*VLOOKUP($Z$2,DALYs!$A$2:$MW$40,'Intervention list'!GZ$195+1,0)</f>
        <v>0</v>
      </c>
      <c r="HA73" s="0" t="n">
        <f aca="false">IF(ISNUMBER(FIND(HA$1,$D73))=$AO$1,1,0)*VLOOKUP($Z$2,DALYs!$A$2:$MW$40,'Intervention list'!HA$195+1,0)</f>
        <v>0</v>
      </c>
      <c r="HB73" s="0" t="n">
        <f aca="false">IF(ISNUMBER(FIND(HB$1,$D73))=$AO$1,1,0)*VLOOKUP($Z$2,DALYs!$A$2:$MW$40,'Intervention list'!HB$195+1,0)</f>
        <v>0</v>
      </c>
      <c r="HC73" s="0" t="n">
        <f aca="false">IF(ISNUMBER(FIND(HC$1,$D73))=$AO$1,1,0)*VLOOKUP($Z$2,DALYs!$A$2:$MW$40,'Intervention list'!HC$195+1,0)</f>
        <v>0</v>
      </c>
      <c r="HD73" s="0" t="n">
        <f aca="false">IF(ISNUMBER(FIND(HD$1,$D73))=$AO$1,1,0)*VLOOKUP($Z$2,DALYs!$A$2:$MW$40,'Intervention list'!HD$195+1,0)</f>
        <v>0</v>
      </c>
      <c r="HE73" s="0" t="n">
        <f aca="false">IF(ISNUMBER(FIND(HE$1,$D73))=$AO$1,1,0)*VLOOKUP($Z$2,DALYs!$A$2:$MW$40,'Intervention list'!HE$195+1,0)</f>
        <v>0</v>
      </c>
      <c r="HF73" s="0" t="n">
        <f aca="false">IF(ISNUMBER(FIND(HF$1,$D73))=$AO$1,1,0)*VLOOKUP($Z$2,DALYs!$A$2:$MW$40,'Intervention list'!HF$195+1,0)</f>
        <v>0</v>
      </c>
      <c r="HG73" s="0" t="n">
        <f aca="false">IF(ISNUMBER(FIND(HG$1,$D73))=$AO$1,1,0)*VLOOKUP($Z$2,DALYs!$A$2:$MW$40,'Intervention list'!HG$195+1,0)</f>
        <v>0</v>
      </c>
      <c r="HH73" s="0" t="n">
        <f aca="false">IF(ISNUMBER(FIND(HH$1,$D73))=$AO$1,1,0)*VLOOKUP($Z$2,DALYs!$A$2:$MW$40,'Intervention list'!HH$195+1,0)</f>
        <v>0</v>
      </c>
      <c r="HI73" s="0" t="n">
        <f aca="false">IF(ISNUMBER(FIND(HI$1,$D73))=$AO$1,1,0)*VLOOKUP($Z$2,DALYs!$A$2:$MW$40,'Intervention list'!HI$195+1,0)</f>
        <v>0</v>
      </c>
      <c r="HJ73" s="0" t="n">
        <f aca="false">IF(ISNUMBER(FIND(HJ$1,$D73))=$AO$1,1,0)*VLOOKUP($Z$2,DALYs!$A$2:$MW$40,'Intervention list'!HJ$195+1,0)</f>
        <v>0</v>
      </c>
      <c r="HK73" s="0" t="n">
        <f aca="false">IF(ISNUMBER(FIND(HK$1,$D73))=$AO$1,1,0)*VLOOKUP($Z$2,DALYs!$A$2:$MW$40,'Intervention list'!HK$195+1,0)</f>
        <v>0</v>
      </c>
      <c r="HL73" s="0" t="n">
        <f aca="false">IF(ISNUMBER(FIND(HL$1,$D73))=$AO$1,1,0)*VLOOKUP($Z$2,DALYs!$A$2:$MW$40,'Intervention list'!HL$195+1,0)</f>
        <v>0</v>
      </c>
      <c r="HM73" s="0" t="n">
        <f aca="false">IF(ISNUMBER(FIND(HM$1,$D73))=$AO$1,1,0)*VLOOKUP($Z$2,DALYs!$A$2:$MW$40,'Intervention list'!HM$195+1,0)</f>
        <v>0</v>
      </c>
      <c r="HN73" s="0" t="n">
        <f aca="false">IF(ISNUMBER(FIND(HN$1,$D73))=$AO$1,1,0)*VLOOKUP($Z$2,DALYs!$A$2:$MW$40,'Intervention list'!HN$195+1,0)</f>
        <v>0</v>
      </c>
      <c r="HO73" s="0" t="n">
        <f aca="false">IF(ISNUMBER(FIND(HO$1,$D73))=$AO$1,1,0)*VLOOKUP($Z$2,DALYs!$A$2:$MW$40,'Intervention list'!HO$195+1,0)</f>
        <v>0</v>
      </c>
      <c r="HP73" s="0" t="n">
        <f aca="false">IF(ISNUMBER(FIND(HP$1,$D73))=$AO$1,1,0)*VLOOKUP($Z$2,DALYs!$A$2:$MW$40,'Intervention list'!HP$195+1,0)</f>
        <v>0</v>
      </c>
      <c r="HQ73" s="0" t="n">
        <f aca="false">IF(ISNUMBER(FIND(HQ$1,$D73))=$AO$1,1,0)*VLOOKUP($Z$2,DALYs!$A$2:$MW$40,'Intervention list'!HQ$195+1,0)</f>
        <v>0</v>
      </c>
      <c r="HR73" s="0" t="n">
        <f aca="false">IF(ISNUMBER(FIND(HR$1,$D73))=$AO$1,1,0)*VLOOKUP($Z$2,DALYs!$A$2:$MW$40,'Intervention list'!HR$195+1,0)</f>
        <v>0</v>
      </c>
      <c r="HS73" s="0" t="n">
        <f aca="false">IF(ISNUMBER(FIND(HS$1,$D73))=$AO$1,1,0)*VLOOKUP($Z$2,DALYs!$A$2:$MW$40,'Intervention list'!HS$195+1,0)</f>
        <v>0</v>
      </c>
      <c r="HT73" s="0" t="n">
        <f aca="false">IF(ISNUMBER(FIND(HT$1,$D73))=$AO$1,1,0)*VLOOKUP($Z$2,DALYs!$A$2:$MW$40,'Intervention list'!HT$195+1,0)</f>
        <v>0</v>
      </c>
      <c r="HU73" s="0" t="n">
        <f aca="false">IF(ISNUMBER(FIND(HU$1,$D73))=$AO$1,1,0)*VLOOKUP($Z$2,DALYs!$A$2:$MW$40,'Intervention list'!HU$195+1,0)</f>
        <v>0</v>
      </c>
      <c r="HV73" s="0" t="n">
        <f aca="false">IF(ISNUMBER(FIND(HV$1,$D73))=$AO$1,1,0)*VLOOKUP($Z$2,DALYs!$A$2:$MW$40,'Intervention list'!HV$195+1,0)</f>
        <v>0</v>
      </c>
      <c r="HW73" s="0" t="n">
        <f aca="false">IF(ISNUMBER(FIND(HW$1,$D73))=$AO$1,1,0)*VLOOKUP($Z$2,DALYs!$A$2:$MW$40,'Intervention list'!HW$195+1,0)</f>
        <v>0</v>
      </c>
      <c r="HX73" s="0" t="n">
        <f aca="false">IF(ISNUMBER(FIND(HX$1,$D73))=$AO$1,1,0)*VLOOKUP($Z$2,DALYs!$A$2:$MW$40,'Intervention list'!HX$195+1,0)</f>
        <v>0</v>
      </c>
      <c r="HY73" s="0" t="n">
        <f aca="false">IF(ISNUMBER(FIND(HY$1,$D73))=$AO$1,1,0)*VLOOKUP($Z$2,DALYs!$A$2:$MW$40,'Intervention list'!HY$195+1,0)</f>
        <v>0</v>
      </c>
      <c r="HZ73" s="0" t="n">
        <f aca="false">IF(ISNUMBER(FIND(HZ$1,$D73))=$AO$1,1,0)*VLOOKUP($Z$2,DALYs!$A$2:$MW$40,'Intervention list'!HZ$195+1,0)</f>
        <v>0</v>
      </c>
      <c r="IA73" s="0" t="n">
        <f aca="false">IF(ISNUMBER(FIND(IA$1,$D73))=$AO$1,1,0)*VLOOKUP($Z$2,DALYs!$A$2:$MW$40,'Intervention list'!IA$195+1,0)</f>
        <v>0</v>
      </c>
      <c r="IB73" s="0" t="n">
        <f aca="false">IF(ISNUMBER(FIND(IB$1,$D73))=$AO$1,1,0)*VLOOKUP($Z$2,DALYs!$A$2:$MW$40,'Intervention list'!IB$195+1,0)</f>
        <v>340289.402780796</v>
      </c>
      <c r="IC73" s="0" t="n">
        <f aca="false">IF(ISNUMBER(FIND(IC$1,$D73))=$AO$1,1,0)*VLOOKUP($Z$2,DALYs!$A$2:$MW$40,'Intervention list'!IC$195+1,0)</f>
        <v>0</v>
      </c>
      <c r="ID73" s="0" t="n">
        <f aca="false">IF(ISNUMBER(FIND(ID$1,$D73))=$AO$1,1,0)*VLOOKUP($Z$2,DALYs!$A$2:$MW$40,'Intervention list'!ID$195+1,0)</f>
        <v>0</v>
      </c>
      <c r="IE73" s="0" t="n">
        <f aca="false">IF(ISNUMBER(FIND(IE$1,$D73))=$AO$1,1,0)*VLOOKUP($Z$2,DALYs!$A$2:$MW$40,'Intervention list'!IE$195+1,0)</f>
        <v>0</v>
      </c>
      <c r="IF73" s="0" t="n">
        <f aca="false">IF(ISNUMBER(FIND(IF$1,$D73))=$AO$1,1,0)*VLOOKUP($Z$2,DALYs!$A$2:$MW$40,'Intervention list'!IF$195+1,0)</f>
        <v>0</v>
      </c>
      <c r="IG73" s="0" t="n">
        <f aca="false">IF(ISNUMBER(FIND(IG$1,$D73))=$AO$1,1,0)*VLOOKUP($Z$2,DALYs!$A$2:$MW$40,'Intervention list'!IG$195+1,0)</f>
        <v>0</v>
      </c>
      <c r="IH73" s="0" t="n">
        <f aca="false">IF(ISNUMBER(FIND(IH$1,$D73))=$AO$1,1,0)*VLOOKUP($Z$2,DALYs!$A$2:$MW$40,'Intervention list'!IH$195+1,0)</f>
        <v>0</v>
      </c>
      <c r="II73" s="0" t="n">
        <f aca="false">IF(ISNUMBER(FIND(II$1,$D73))=$AO$1,1,0)*VLOOKUP($Z$2,DALYs!$A$2:$MW$40,'Intervention list'!II$195+1,0)</f>
        <v>0</v>
      </c>
      <c r="IJ73" s="0" t="n">
        <f aca="false">IF(ISNUMBER(FIND(IJ$1,$D73))=$AO$1,1,0)*VLOOKUP($Z$2,DALYs!$A$2:$MW$40,'Intervention list'!IJ$195+1,0)</f>
        <v>0</v>
      </c>
      <c r="IK73" s="0" t="n">
        <f aca="false">IF(ISNUMBER(FIND(IK$1,$D73))=$AO$1,1,0)*VLOOKUP($Z$2,DALYs!$A$2:$MW$40,'Intervention list'!IK$195+1,0)</f>
        <v>0</v>
      </c>
      <c r="IL73" s="0" t="n">
        <f aca="false">IF(ISNUMBER(FIND(IL$1,$D73))=$AO$1,1,0)*VLOOKUP($Z$2,DALYs!$A$2:$MW$40,'Intervention list'!IL$195+1,0)</f>
        <v>0</v>
      </c>
      <c r="IM73" s="0" t="n">
        <f aca="false">IF(ISNUMBER(FIND(IM$1,$D73))=$AO$1,1,0)*VLOOKUP($Z$2,DALYs!$A$2:$MW$40,'Intervention list'!IM$195+1,0)</f>
        <v>0</v>
      </c>
      <c r="IN73" s="0" t="n">
        <f aca="false">IF(ISNUMBER(FIND(IN$1,$D73))=$AO$1,1,0)*VLOOKUP($Z$2,DALYs!$A$2:$MW$40,'Intervention list'!IN$195+1,0)</f>
        <v>0</v>
      </c>
      <c r="IO73" s="0" t="n">
        <f aca="false">IF(ISNUMBER(FIND(IO$1,$D73))=$AO$1,1,0)*VLOOKUP($Z$2,DALYs!$A$2:$MW$40,'Intervention list'!IO$195+1,0)</f>
        <v>0</v>
      </c>
      <c r="IP73" s="0" t="n">
        <f aca="false">IF(ISNUMBER(FIND(IP$1,$D73))=$AO$1,1,0)*VLOOKUP($Z$2,DALYs!$A$2:$MW$40,'Intervention list'!IP$195+1,0)</f>
        <v>0</v>
      </c>
      <c r="IQ73" s="0" t="n">
        <f aca="false">IF(ISNUMBER(FIND(IQ$1,$D73))=$AO$1,1,0)*VLOOKUP($Z$2,DALYs!$A$2:$MW$40,'Intervention list'!IQ$195+1,0)</f>
        <v>0</v>
      </c>
      <c r="IR73" s="0" t="n">
        <f aca="false">IF(ISNUMBER(FIND(IR$1,$D73))=$AO$1,1,0)*VLOOKUP($Z$2,DALYs!$A$2:$MW$40,'Intervention list'!IR$195+1,0)</f>
        <v>0</v>
      </c>
      <c r="IS73" s="0" t="n">
        <f aca="false">IF(ISNUMBER(FIND(IS$1,$D73))=$AO$1,1,0)*VLOOKUP($Z$2,DALYs!$A$2:$MW$40,'Intervention list'!IS$195+1,0)</f>
        <v>0</v>
      </c>
      <c r="IT73" s="0" t="n">
        <f aca="false">IF(ISNUMBER(FIND(IT$1,$D73))=$AO$1,1,0)*VLOOKUP($Z$2,DALYs!$A$2:$MW$40,'Intervention list'!IT$195+1,0)</f>
        <v>0</v>
      </c>
      <c r="IU73" s="0" t="n">
        <f aca="false">IF(ISNUMBER(FIND(IU$1,$D73))=$AO$1,1,0)*VLOOKUP($Z$2,DALYs!$A$2:$MW$40,'Intervention list'!IU$195+1,0)</f>
        <v>0</v>
      </c>
      <c r="IV73" s="0" t="n">
        <f aca="false">IF(ISNUMBER(FIND(IV$1,$D73))=$AO$1,1,0)*VLOOKUP($Z$2,DALYs!$A$2:$MW$40,'Intervention list'!IV$195+1,0)</f>
        <v>0</v>
      </c>
      <c r="IW73" s="0" t="n">
        <f aca="false">IF(ISNUMBER(FIND(IW$1,$D73))=$AO$1,1,0)*VLOOKUP($Z$2,DALYs!$A$2:$MW$40,'Intervention list'!IW$195+1,0)</f>
        <v>0</v>
      </c>
      <c r="IX73" s="0" t="n">
        <f aca="false">IF(ISNUMBER(FIND(IX$1,$D73))=$AO$1,1,0)*VLOOKUP($Z$2,DALYs!$A$2:$MW$40,'Intervention list'!IX$195+1,0)</f>
        <v>0</v>
      </c>
      <c r="IY73" s="0" t="n">
        <f aca="false">IF(ISNUMBER(FIND(IY$1,$D73))=$AO$1,1,0)*VLOOKUP($Z$2,DALYs!$A$2:$MW$40,'Intervention list'!IY$195+1,0)</f>
        <v>0</v>
      </c>
      <c r="IZ73" s="0" t="n">
        <f aca="false">IF(ISNUMBER(FIND(IZ$1,$D73))=$AO$1,1,0)*VLOOKUP($Z$2,DALYs!$A$2:$MW$40,'Intervention list'!IZ$195+1,0)</f>
        <v>0</v>
      </c>
      <c r="JA73" s="0" t="n">
        <f aca="false">IF(ISNUMBER(FIND(JA$1,$D73))=$AO$1,1,0)*VLOOKUP($Z$2,DALYs!$A$2:$MW$40,'Intervention list'!JA$195+1,0)</f>
        <v>0</v>
      </c>
      <c r="JB73" s="0" t="n">
        <f aca="false">IF(ISNUMBER(FIND(JB$1,$D73))=$AO$1,1,0)*VLOOKUP($Z$2,DALYs!$A$2:$MW$40,'Intervention list'!JB$195+1,0)</f>
        <v>0</v>
      </c>
      <c r="JC73" s="0" t="n">
        <f aca="false">IF(ISNUMBER(FIND(JC$1,$D73))=$AO$1,1,0)*VLOOKUP($Z$2,DALYs!$A$2:$MW$40,'Intervention list'!JC$195+1,0)</f>
        <v>0</v>
      </c>
      <c r="JD73" s="0" t="n">
        <f aca="false">IF(ISNUMBER(FIND(JD$1,$D73))=$AO$1,1,0)*VLOOKUP($Z$2,DALYs!$A$2:$MW$40,'Intervention list'!JD$195+1,0)</f>
        <v>0</v>
      </c>
      <c r="JE73" s="0" t="n">
        <f aca="false">IF(ISNUMBER(FIND(JE$1,$D73))=$AO$1,1,0)*VLOOKUP($Z$2,DALYs!$A$2:$MW$40,'Intervention list'!JE$195+1,0)</f>
        <v>0</v>
      </c>
      <c r="JF73" s="0" t="n">
        <f aca="false">IF(ISNUMBER(FIND(JF$1,$D73))=$AO$1,1,0)*VLOOKUP($Z$2,DALYs!$A$2:$MW$40,'Intervention list'!JF$195+1,0)</f>
        <v>0</v>
      </c>
      <c r="JG73" s="0" t="n">
        <f aca="false">IF(ISNUMBER(FIND(JG$1,$D73))=$AO$1,1,0)*VLOOKUP($Z$2,DALYs!$A$2:$MW$40,'Intervention list'!JG$195+1,0)</f>
        <v>0</v>
      </c>
      <c r="JH73" s="0" t="n">
        <f aca="false">IF(ISNUMBER(FIND(JH$1,$D73))=$AO$1,1,0)*VLOOKUP($Z$2,DALYs!$A$2:$MW$40,'Intervention list'!JH$195+1,0)</f>
        <v>0</v>
      </c>
      <c r="JI73" s="0" t="n">
        <f aca="false">IF(ISNUMBER(FIND(JI$1,$D73))=$AO$1,1,0)*VLOOKUP($Z$2,DALYs!$A$2:$MW$40,'Intervention list'!JI$195+1,0)</f>
        <v>0</v>
      </c>
      <c r="JJ73" s="0" t="n">
        <f aca="false">IF(ISNUMBER(FIND(JJ$1,$D73))=$AO$1,1,0)*VLOOKUP($Z$2,DALYs!$A$2:$MW$40,'Intervention list'!JJ$195+1,0)</f>
        <v>0</v>
      </c>
      <c r="JK73" s="0" t="n">
        <f aca="false">IF(ISNUMBER(FIND(JK$1,$D73))=$AO$1,1,0)*VLOOKUP($Z$2,DALYs!$A$2:$MW$40,'Intervention list'!JK$195+1,0)</f>
        <v>0</v>
      </c>
      <c r="JL73" s="0" t="n">
        <f aca="false">IF(ISNUMBER(FIND(JL$1,$D73))=$AO$1,1,0)*VLOOKUP($Z$2,DALYs!$A$2:$MW$40,'Intervention list'!JL$195+1,0)</f>
        <v>0</v>
      </c>
      <c r="JM73" s="0" t="n">
        <f aca="false">IF(ISNUMBER(FIND(JM$1,$D73))=$AO$1,1,0)*VLOOKUP($Z$2,DALYs!$A$2:$MW$40,'Intervention list'!JM$195+1,0)</f>
        <v>0</v>
      </c>
      <c r="JN73" s="0" t="n">
        <f aca="false">IF(ISNUMBER(FIND(JN$1,$D73))=$AO$1,1,0)*VLOOKUP($Z$2,DALYs!$A$2:$MW$40,'Intervention list'!JN$195+1,0)</f>
        <v>0</v>
      </c>
      <c r="JO73" s="0" t="n">
        <f aca="false">IF(ISNUMBER(FIND(JO$1,$D73))=$AO$1,1,0)*VLOOKUP($Z$2,DALYs!$A$2:$MW$40,'Intervention list'!JO$195+1,0)</f>
        <v>0</v>
      </c>
      <c r="JP73" s="0" t="n">
        <f aca="false">IF(ISNUMBER(FIND(JP$1,$D73))=$AO$1,1,0)*VLOOKUP($Z$2,DALYs!$A$2:$MW$40,'Intervention list'!JP$195+1,0)</f>
        <v>0</v>
      </c>
      <c r="JQ73" s="0" t="n">
        <f aca="false">IF(ISNUMBER(FIND(JQ$1,$D73))=$AO$1,1,0)*VLOOKUP($Z$2,DALYs!$A$2:$MW$40,'Intervention list'!JQ$195+1,0)</f>
        <v>0</v>
      </c>
      <c r="JR73" s="0" t="n">
        <f aca="false">IF(ISNUMBER(FIND(JR$1,$D73))=$AO$1,1,0)*VLOOKUP($Z$2,DALYs!$A$2:$MW$40,'Intervention list'!JR$195+1,0)</f>
        <v>0</v>
      </c>
      <c r="JS73" s="0" t="n">
        <f aca="false">IF(ISNUMBER(FIND(JS$1,$D73))=$AO$1,1,0)*VLOOKUP($Z$2,DALYs!$A$2:$MW$40,'Intervention list'!JS$195+1,0)</f>
        <v>0</v>
      </c>
      <c r="JT73" s="0" t="n">
        <f aca="false">IF(ISNUMBER(FIND(JT$1,$D73))=$AO$1,1,0)*VLOOKUP($Z$2,DALYs!$A$2:$MW$40,'Intervention list'!JT$195+1,0)</f>
        <v>0</v>
      </c>
      <c r="JU73" s="0" t="n">
        <f aca="false">IF(ISNUMBER(FIND(JU$1,$D73))=$AO$1,1,0)*VLOOKUP($Z$2,DALYs!$A$2:$MW$40,'Intervention list'!JU$195+1,0)</f>
        <v>0</v>
      </c>
      <c r="JV73" s="0" t="n">
        <f aca="false">IF(ISNUMBER(FIND(JV$1,$D73))=$AO$1,1,0)*VLOOKUP($Z$2,DALYs!$A$2:$MW$40,'Intervention list'!JV$195+1,0)</f>
        <v>0</v>
      </c>
      <c r="JW73" s="0" t="n">
        <f aca="false">IF(ISNUMBER(FIND(JW$1,$D73))=$AO$1,1,0)*VLOOKUP($Z$2,DALYs!$A$2:$MW$40,'Intervention list'!JW$195+1,0)</f>
        <v>0</v>
      </c>
      <c r="JX73" s="0" t="n">
        <f aca="false">IF(ISNUMBER(FIND(JX$1,$D73))=$AO$1,1,0)*VLOOKUP($Z$2,DALYs!$A$2:$MW$40,'Intervention list'!JX$195+1,0)</f>
        <v>0</v>
      </c>
      <c r="JY73" s="0" t="n">
        <f aca="false">IF(ISNUMBER(FIND(JY$1,$D73))=$AO$1,1,0)*VLOOKUP($Z$2,DALYs!$A$2:$MW$40,'Intervention list'!JY$195+1,0)</f>
        <v>0</v>
      </c>
      <c r="JZ73" s="0" t="n">
        <f aca="false">IF(ISNUMBER(FIND(JZ$1,$D73))=$AO$1,1,0)*VLOOKUP($Z$2,DALYs!$A$2:$MW$40,'Intervention list'!JZ$195+1,0)</f>
        <v>0</v>
      </c>
      <c r="KA73" s="0" t="n">
        <f aca="false">IF(ISNUMBER(FIND(KA$1,$D73))=$AO$1,1,0)*VLOOKUP($Z$2,DALYs!$A$2:$MW$40,'Intervention list'!KA$195+1,0)</f>
        <v>0</v>
      </c>
      <c r="KB73" s="0" t="n">
        <f aca="false">IF(ISNUMBER(FIND(KB$1,$D73))=$AO$1,1,0)*VLOOKUP($Z$2,DALYs!$A$2:$MW$40,'Intervention list'!KB$195+1,0)</f>
        <v>0</v>
      </c>
      <c r="KC73" s="0" t="n">
        <f aca="false">IF(ISNUMBER(FIND(KC$1,$D73))=$AO$1,1,0)*VLOOKUP($Z$2,DALYs!$A$2:$MW$40,'Intervention list'!KC$195+1,0)</f>
        <v>0</v>
      </c>
      <c r="KD73" s="0" t="n">
        <f aca="false">IF(ISNUMBER(FIND(KD$1,$D73))=$AO$1,1,0)*VLOOKUP($Z$2,DALYs!$A$2:$MW$40,'Intervention list'!KD$195+1,0)</f>
        <v>0</v>
      </c>
      <c r="KE73" s="0" t="n">
        <f aca="false">IF(ISNUMBER(FIND(KE$1,$D73))=$AO$1,1,0)*VLOOKUP($Z$2,DALYs!$A$2:$MW$40,'Intervention list'!KE$195+1,0)</f>
        <v>0</v>
      </c>
      <c r="KF73" s="0" t="n">
        <f aca="false">IF(ISNUMBER(FIND(KF$1,$D73))=$AO$1,1,0)*VLOOKUP($Z$2,DALYs!$A$2:$MW$40,'Intervention list'!KF$195+1,0)</f>
        <v>0</v>
      </c>
      <c r="KG73" s="0" t="n">
        <f aca="false">IF(ISNUMBER(FIND(KG$1,$D73))=$AO$1,1,0)*VLOOKUP($Z$2,DALYs!$A$2:$MW$40,'Intervention list'!KG$195+1,0)</f>
        <v>0</v>
      </c>
      <c r="KH73" s="0" t="n">
        <f aca="false">IF(ISNUMBER(FIND(KH$1,$D73))=$AO$1,1,0)*VLOOKUP($Z$2,DALYs!$A$2:$MW$40,'Intervention list'!KH$195+1,0)</f>
        <v>0</v>
      </c>
      <c r="KI73" s="0" t="n">
        <f aca="false">IF(ISNUMBER(FIND(KI$1,$D73))=$AO$1,1,0)*VLOOKUP($Z$2,DALYs!$A$2:$MW$40,'Intervention list'!KI$195+1,0)</f>
        <v>0</v>
      </c>
      <c r="KJ73" s="0" t="n">
        <f aca="false">IF(ISNUMBER(FIND(KJ$1,$D73))=$AO$1,1,0)*VLOOKUP($Z$2,DALYs!$A$2:$MW$40,'Intervention list'!KJ$195+1,0)</f>
        <v>0</v>
      </c>
      <c r="KK73" s="0" t="n">
        <f aca="false">IF(ISNUMBER(FIND(KK$1,$D73))=$AO$1,1,0)*VLOOKUP($Z$2,DALYs!$A$2:$MW$40,'Intervention list'!KK$195+1,0)</f>
        <v>0</v>
      </c>
      <c r="KL73" s="0" t="n">
        <f aca="false">IF(ISNUMBER(FIND(KL$1,$D73))=$AO$1,1,0)*VLOOKUP($Z$2,DALYs!$A$2:$MW$40,'Intervention list'!KL$195+1,0)</f>
        <v>0</v>
      </c>
      <c r="KM73" s="0" t="n">
        <f aca="false">IF(ISNUMBER(FIND(KM$1,$D73))=$AO$1,1,0)*VLOOKUP($Z$2,DALYs!$A$2:$MW$40,'Intervention list'!KM$195+1,0)</f>
        <v>0</v>
      </c>
      <c r="KN73" s="0" t="n">
        <f aca="false">IF(ISNUMBER(FIND(KN$1,$D73))=$AO$1,1,0)*VLOOKUP($Z$2,DALYs!$A$2:$MW$40,'Intervention list'!KN$195+1,0)</f>
        <v>0</v>
      </c>
      <c r="KO73" s="0" t="n">
        <f aca="false">IF(ISNUMBER(FIND(KO$1,$D73))=$AO$1,1,0)*VLOOKUP($Z$2,DALYs!$A$2:$MW$40,'Intervention list'!KO$195+1,0)</f>
        <v>0</v>
      </c>
      <c r="KP73" s="0" t="n">
        <f aca="false">IF(ISNUMBER(FIND(KP$1,$D73))=$AO$1,1,0)*VLOOKUP($Z$2,DALYs!$A$2:$MW$40,'Intervention list'!KP$195+1,0)</f>
        <v>0</v>
      </c>
      <c r="KQ73" s="0" t="n">
        <f aca="false">IF(ISNUMBER(FIND(KQ$1,$D73))=$AO$1,1,0)*VLOOKUP($Z$2,DALYs!$A$2:$MW$40,'Intervention list'!KQ$195+1,0)</f>
        <v>0</v>
      </c>
      <c r="KR73" s="0" t="n">
        <f aca="false">IF(ISNUMBER(FIND(KR$1,$D73))=$AO$1,1,0)*VLOOKUP($Z$2,DALYs!$A$2:$MW$40,'Intervention list'!KR$195+1,0)</f>
        <v>0</v>
      </c>
      <c r="KS73" s="0" t="n">
        <f aca="false">IF(ISNUMBER(FIND(KS$1,$D73))=$AO$1,1,0)*VLOOKUP($Z$2,DALYs!$A$2:$MW$40,'Intervention list'!KS$195+1,0)</f>
        <v>0</v>
      </c>
      <c r="KT73" s="0" t="n">
        <f aca="false">IF(ISNUMBER(FIND(KT$1,$D73))=$AO$1,1,0)*VLOOKUP($Z$2,DALYs!$A$2:$MW$40,'Intervention list'!KT$195+1,0)</f>
        <v>0</v>
      </c>
      <c r="KU73" s="0" t="n">
        <f aca="false">IF(ISNUMBER(FIND(KU$1,$D73))=$AO$1,1,0)*VLOOKUP($Z$2,DALYs!$A$2:$MW$40,'Intervention list'!KU$195+1,0)</f>
        <v>0</v>
      </c>
      <c r="KV73" s="0" t="n">
        <f aca="false">IF(ISNUMBER(FIND(KV$1,$D73))=$AO$1,1,0)*VLOOKUP($Z$2,DALYs!$A$2:$MW$40,'Intervention list'!KV$195+1,0)</f>
        <v>0</v>
      </c>
      <c r="KW73" s="0" t="n">
        <f aca="false">IF(ISNUMBER(FIND(KW$1,$D73))=$AO$1,1,0)*VLOOKUP($Z$2,DALYs!$A$2:$MW$40,'Intervention list'!KW$195+1,0)</f>
        <v>0</v>
      </c>
      <c r="KX73" s="0" t="n">
        <f aca="false">IF(ISNUMBER(FIND(KX$1,$D73))=$AO$1,1,0)*VLOOKUP($Z$2,DALYs!$A$2:$MW$40,'Intervention list'!KX$195+1,0)</f>
        <v>0</v>
      </c>
      <c r="KY73" s="0" t="n">
        <f aca="false">IF(ISNUMBER(FIND(KY$1,$D73))=$AO$1,1,0)*VLOOKUP($Z$2,DALYs!$A$2:$MW$40,'Intervention list'!KY$195+1,0)</f>
        <v>0</v>
      </c>
      <c r="KZ73" s="0" t="n">
        <f aca="false">IF(ISNUMBER(FIND(KZ$1,$D73))=$AO$1,1,0)*VLOOKUP($Z$2,DALYs!$A$2:$MW$40,'Intervention list'!KZ$195+1,0)</f>
        <v>0</v>
      </c>
      <c r="LA73" s="0" t="n">
        <f aca="false">IF(ISNUMBER(FIND(LA$1,$D73))=$AO$1,1,0)*VLOOKUP($Z$2,DALYs!$A$2:$MW$40,'Intervention list'!LA$195+1,0)</f>
        <v>0</v>
      </c>
      <c r="LB73" s="0" t="n">
        <f aca="false">IF(ISNUMBER(FIND(LB$1,$D73))=$AO$1,1,0)*VLOOKUP($Z$2,DALYs!$A$2:$MW$40,'Intervention list'!LB$195+1,0)</f>
        <v>0</v>
      </c>
      <c r="LC73" s="0" t="n">
        <f aca="false">IF(ISNUMBER(FIND(LC$1,$D73))=$AO$1,1,0)*VLOOKUP($Z$2,DALYs!$A$2:$MW$40,'Intervention list'!LC$195+1,0)</f>
        <v>0</v>
      </c>
      <c r="LD73" s="0" t="n">
        <f aca="false">IF(ISNUMBER(FIND(LD$1,$D73))=$AO$1,1,0)*VLOOKUP($Z$2,DALYs!$A$2:$MW$40,'Intervention list'!LD$195+1,0)</f>
        <v>0</v>
      </c>
      <c r="LE73" s="0" t="n">
        <f aca="false">IF(ISNUMBER(FIND(LE$1,$D73))=$AO$1,1,0)*VLOOKUP($Z$2,DALYs!$A$2:$MW$40,'Intervention list'!LE$195+1,0)</f>
        <v>0</v>
      </c>
      <c r="LF73" s="0" t="n">
        <f aca="false">IF(ISNUMBER(FIND(LF$1,$D73))=$AO$1,1,0)*VLOOKUP($Z$2,DALYs!$A$2:$MW$40,'Intervention list'!LF$195+1,0)</f>
        <v>0</v>
      </c>
      <c r="LG73" s="0" t="n">
        <f aca="false">IF(ISNUMBER(FIND(LG$1,$D73))=$AO$1,1,0)*VLOOKUP($Z$2,DALYs!$A$2:$MW$40,'Intervention list'!LG$195+1,0)</f>
        <v>0</v>
      </c>
      <c r="LH73" s="0" t="n">
        <f aca="false">IF(ISNUMBER(FIND(LH$1,$D73))=$AO$1,1,0)*VLOOKUP($Z$2,DALYs!$A$2:$MW$40,'Intervention list'!LH$195+1,0)</f>
        <v>0</v>
      </c>
      <c r="LI73" s="0" t="n">
        <f aca="false">IF(ISNUMBER(FIND(LI$1,$D73))=$AO$1,1,0)*VLOOKUP($Z$2,DALYs!$A$2:$MW$40,'Intervention list'!LI$195+1,0)</f>
        <v>0</v>
      </c>
      <c r="LJ73" s="0" t="n">
        <f aca="false">IF(ISNUMBER(FIND(LJ$1,$D73))=$AO$1,1,0)*VLOOKUP($Z$2,DALYs!$A$2:$MW$40,'Intervention list'!LJ$195+1,0)</f>
        <v>0</v>
      </c>
      <c r="LK73" s="0" t="n">
        <f aca="false">IF(ISNUMBER(FIND(LK$1,$D73))=$AO$1,1,0)*VLOOKUP($Z$2,DALYs!$A$2:$MW$40,'Intervention list'!LK$195+1,0)</f>
        <v>0</v>
      </c>
      <c r="LL73" s="0" t="n">
        <f aca="false">IF(ISNUMBER(FIND(LL$1,$D73))=$AO$1,1,0)*VLOOKUP($Z$2,DALYs!$A$2:$MW$40,'Intervention list'!LL$195+1,0)</f>
        <v>0</v>
      </c>
      <c r="LM73" s="0" t="n">
        <f aca="false">IF(ISNUMBER(FIND(LM$1,$D73))=$AO$1,1,0)*VLOOKUP($Z$2,DALYs!$A$2:$MW$40,'Intervention list'!LM$195+1,0)</f>
        <v>0</v>
      </c>
      <c r="LN73" s="0" t="n">
        <f aca="false">IF(ISNUMBER(FIND(LN$1,$D73))=$AO$1,1,0)*VLOOKUP($Z$2,DALYs!$A$2:$MW$40,'Intervention list'!LN$195+1,0)</f>
        <v>0</v>
      </c>
      <c r="LO73" s="0" t="n">
        <f aca="false">IF(ISNUMBER(FIND(LO$1,$D73))=$AO$1,1,0)*VLOOKUP($Z$2,DALYs!$A$2:$MW$40,'Intervention list'!LO$195+1,0)</f>
        <v>0</v>
      </c>
      <c r="LP73" s="0" t="n">
        <f aca="false">IF(ISNUMBER(FIND(LP$1,$D73))=$AO$1,1,0)*VLOOKUP($Z$2,DALYs!$A$2:$MW$40,'Intervention list'!LP$195+1,0)</f>
        <v>0</v>
      </c>
      <c r="LQ73" s="0" t="n">
        <f aca="false">IF(ISNUMBER(FIND(LQ$1,$D73))=$AO$1,1,0)*VLOOKUP($Z$2,DALYs!$A$2:$MW$40,'Intervention list'!LQ$195+1,0)</f>
        <v>0</v>
      </c>
      <c r="LR73" s="0" t="n">
        <f aca="false">IF(ISNUMBER(FIND(LR$1,$D73))=$AO$1,1,0)*VLOOKUP($Z$2,DALYs!$A$2:$MW$40,'Intervention list'!LR$195+1,0)</f>
        <v>0</v>
      </c>
      <c r="LS73" s="0" t="n">
        <f aca="false">IF(ISNUMBER(FIND(LS$1,$D73))=$AO$1,1,0)*VLOOKUP($Z$2,DALYs!$A$2:$MW$40,'Intervention list'!LS$195+1,0)</f>
        <v>0</v>
      </c>
      <c r="LT73" s="0" t="n">
        <f aca="false">IF(ISNUMBER(FIND(LT$1,$D73))=$AO$1,1,0)*VLOOKUP($Z$2,DALYs!$A$2:$MW$40,'Intervention list'!LT$195+1,0)</f>
        <v>0</v>
      </c>
      <c r="LU73" s="0" t="n">
        <f aca="false">IF(ISNUMBER(FIND(LU$1,$D73))=$AO$1,1,0)*VLOOKUP($Z$2,DALYs!$A$2:$MW$40,'Intervention list'!LU$195+1,0)</f>
        <v>0</v>
      </c>
      <c r="LV73" s="0" t="n">
        <f aca="false">IF(ISNUMBER(FIND(LV$1,$D73))=$AO$1,1,0)*VLOOKUP($Z$2,DALYs!$A$2:$MW$40,'Intervention list'!LV$195+1,0)</f>
        <v>0</v>
      </c>
      <c r="LW73" s="0" t="n">
        <f aca="false">IF(ISNUMBER(FIND(LW$1,$D73))=$AO$1,1,0)*VLOOKUP($Z$2,DALYs!$A$2:$MW$40,'Intervention list'!LW$195+1,0)</f>
        <v>0</v>
      </c>
      <c r="LX73" s="0" t="n">
        <f aca="false">IF(ISNUMBER(FIND(LX$1,$D73))=$AO$1,1,0)*VLOOKUP($Z$2,DALYs!$A$2:$MW$40,'Intervention list'!LX$195+1,0)</f>
        <v>0</v>
      </c>
      <c r="LY73" s="0" t="n">
        <f aca="false">IF(ISNUMBER(FIND(LY$1,$D73))=$AO$1,1,0)*VLOOKUP($Z$2,DALYs!$A$2:$MW$40,'Intervention list'!LY$195+1,0)</f>
        <v>0</v>
      </c>
      <c r="LZ73" s="0" t="n">
        <f aca="false">IF(ISNUMBER(FIND(LZ$1,$D73))=$AO$1,1,0)*VLOOKUP($Z$2,DALYs!$A$2:$MW$40,'Intervention list'!LZ$195+1,0)</f>
        <v>0</v>
      </c>
      <c r="MA73" s="0" t="n">
        <f aca="false">IF(ISNUMBER(FIND(MA$1,$D73))=$AO$1,1,0)*VLOOKUP($Z$2,DALYs!$A$2:$MW$40,'Intervention list'!MA$195+1,0)</f>
        <v>0</v>
      </c>
      <c r="MB73" s="0" t="n">
        <f aca="false">IF(ISNUMBER(FIND(MB$1,$D73))=$AO$1,1,0)*VLOOKUP($Z$2,DALYs!$A$2:$MW$40,'Intervention list'!MB$195+1,0)</f>
        <v>0</v>
      </c>
      <c r="MC73" s="0" t="n">
        <f aca="false">IF(ISNUMBER(FIND(MC$1,$D73))=$AO$1,1,0)*VLOOKUP($Z$2,DALYs!$A$2:$MW$40,'Intervention list'!MC$195+1,0)</f>
        <v>0</v>
      </c>
      <c r="MD73" s="0" t="n">
        <f aca="false">IF(ISNUMBER(FIND(MD$1,$D73))=$AO$1,1,0)*VLOOKUP($Z$2,DALYs!$A$2:$MW$40,'Intervention list'!MD$195+1,0)</f>
        <v>0</v>
      </c>
      <c r="ME73" s="0" t="n">
        <f aca="false">IF(ISNUMBER(FIND(ME$1,$D73))=$AO$1,1,0)*VLOOKUP($Z$2,DALYs!$A$2:$MW$40,'Intervention list'!ME$195+1,0)</f>
        <v>0</v>
      </c>
      <c r="MF73" s="0" t="n">
        <f aca="false">IF(ISNUMBER(FIND(MF$1,$D73))=$AO$1,1,0)*VLOOKUP($Z$2,DALYs!$A$2:$MW$40,'Intervention list'!MF$195+1,0)</f>
        <v>0</v>
      </c>
      <c r="MG73" s="0" t="n">
        <f aca="false">IF(ISNUMBER(FIND(MG$1,$D73))=$AO$1,1,0)*VLOOKUP($Z$2,DALYs!$A$2:$MW$40,'Intervention list'!MG$195+1,0)</f>
        <v>0</v>
      </c>
      <c r="MH73" s="0" t="n">
        <f aca="false">IF(ISNUMBER(FIND(MH$1,$D73))=$AO$1,1,0)*VLOOKUP($Z$2,DALYs!$A$2:$MW$40,'Intervention list'!MH$195+1,0)</f>
        <v>0</v>
      </c>
      <c r="MI73" s="0" t="n">
        <f aca="false">IF(ISNUMBER(FIND(MI$1,$D73))=$AO$1,1,0)*VLOOKUP($Z$2,DALYs!$A$2:$MW$40,'Intervention list'!MI$195+1,0)</f>
        <v>0</v>
      </c>
      <c r="MJ73" s="0" t="n">
        <f aca="false">IF(ISNUMBER(FIND(MJ$1,$D73))=$AO$1,1,0)*VLOOKUP($Z$2,DALYs!$A$2:$MW$40,'Intervention list'!MJ$195+1,0)</f>
        <v>0</v>
      </c>
      <c r="MK73" s="0" t="n">
        <f aca="false">IF(ISNUMBER(FIND(MK$1,$D73))=$AO$1,1,0)*VLOOKUP($Z$2,DALYs!$A$2:$MW$40,'Intervention list'!MK$195+1,0)</f>
        <v>0</v>
      </c>
      <c r="ML73" s="0" t="n">
        <f aca="false">IF(ISNUMBER(FIND(ML$1,$D73))=$AO$1,1,0)*VLOOKUP($Z$2,DALYs!$A$2:$MW$40,'Intervention list'!ML$195+1,0)</f>
        <v>0</v>
      </c>
      <c r="MM73" s="0" t="n">
        <f aca="false">IF(ISNUMBER(FIND(MM$1,$D73))=$AO$1,1,0)*VLOOKUP($Z$2,DALYs!$A$2:$MW$40,'Intervention list'!MM$195+1,0)</f>
        <v>0</v>
      </c>
      <c r="MN73" s="0" t="n">
        <f aca="false">IF(ISNUMBER(FIND(MN$1,$D73))=$AO$1,1,0)*VLOOKUP($Z$2,DALYs!$A$2:$MW$40,'Intervention list'!MN$195+1,0)</f>
        <v>0</v>
      </c>
      <c r="MO73" s="0" t="n">
        <f aca="false">IF(ISNUMBER(FIND(MO$1,$D73))=$AO$1,1,0)*VLOOKUP($Z$2,DALYs!$A$2:$MW$40,'Intervention list'!MO$195+1,0)</f>
        <v>0</v>
      </c>
      <c r="MP73" s="0" t="n">
        <f aca="false">IF(ISNUMBER(FIND(MP$1,$D73))=$AO$1,1,0)*VLOOKUP($Z$2,DALYs!$A$2:$MW$40,'Intervention list'!MP$195+1,0)</f>
        <v>0</v>
      </c>
      <c r="MQ73" s="0" t="n">
        <f aca="false">IF(ISNUMBER(FIND(MQ$1,$D73))=$AO$1,1,0)*VLOOKUP($Z$2,DALYs!$A$2:$MW$40,'Intervention list'!MQ$195+1,0)</f>
        <v>0</v>
      </c>
      <c r="MR73" s="0" t="n">
        <f aca="false">IF(ISNUMBER(FIND(MR$1,$D73))=$AO$1,1,0)*VLOOKUP($Z$2,DALYs!$A$2:$MW$40,'Intervention list'!MR$195+1,0)</f>
        <v>0</v>
      </c>
      <c r="MS73" s="0" t="n">
        <f aca="false">IF(ISNUMBER(FIND(MS$1,$D73))=$AO$1,1,0)*VLOOKUP($Z$2,DALYs!$A$2:$MW$40,'Intervention list'!MS$195+1,0)</f>
        <v>0</v>
      </c>
      <c r="MT73" s="0" t="n">
        <f aca="false">IF(ISNUMBER(FIND(MT$1,$D73))=$AO$1,1,0)*VLOOKUP($Z$2,DALYs!$A$2:$MW$40,'Intervention list'!MT$195+1,0)</f>
        <v>0</v>
      </c>
      <c r="MU73" s="0" t="n">
        <f aca="false">IF(ISNUMBER(FIND(MU$1,$D73))=$AO$1,1,0)*VLOOKUP($Z$2,DALYs!$A$2:$MW$40,'Intervention list'!MU$195+1,0)</f>
        <v>0</v>
      </c>
      <c r="MV73" s="0" t="n">
        <f aca="false">IF(ISNUMBER(FIND(MV$1,$D73))=$AO$1,1,0)*VLOOKUP($Z$2,DALYs!$A$2:$MW$40,'Intervention list'!MV$195+1,0)</f>
        <v>0</v>
      </c>
      <c r="MW73" s="0" t="n">
        <f aca="false">IF(ISNUMBER(FIND(MW$1,$D73))=$AO$1,1,0)*VLOOKUP($Z$2,DALYs!$A$2:$MW$40,'Intervention list'!MW$195+1,0)</f>
        <v>0</v>
      </c>
      <c r="MX73" s="0" t="n">
        <f aca="false">IF(ISNUMBER(FIND(MX$1,$D73))=$AO$1,1,0)*VLOOKUP($Z$2,DALYs!$A$2:$MW$40,'Intervention list'!MX$195+1,0)</f>
        <v>0</v>
      </c>
      <c r="MY73" s="0" t="n">
        <f aca="false">IF(ISNUMBER(FIND(MY$1,$D73))=$AO$1,1,0)*VLOOKUP($Z$2,DALYs!$A$2:$MW$40,'Intervention list'!MY$195+1,0)</f>
        <v>0</v>
      </c>
      <c r="MZ73" s="0" t="n">
        <f aca="false">IF(ISNUMBER(FIND(MZ$1,$D73))=$AO$1,1,0)*VLOOKUP($Z$2,DALYs!$A$2:$MW$40,'Intervention list'!MZ$195+1,0)</f>
        <v>0</v>
      </c>
      <c r="NA73" s="0" t="n">
        <f aca="false">IF(ISNUMBER(FIND(NA$1,$D73))=$AO$1,1,0)*VLOOKUP($Z$2,DALYs!$A$2:$MW$40,'Intervention list'!NA$195+1,0)</f>
        <v>0</v>
      </c>
      <c r="NB73" s="0" t="n">
        <f aca="false">IF(ISNUMBER(FIND(NB$1,$D73))=$AO$1,1,0)*VLOOKUP($Z$2,DALYs!$A$2:$MW$40,'Intervention list'!NB$195+1,0)</f>
        <v>0</v>
      </c>
      <c r="NC73" s="0" t="n">
        <f aca="false">IF(ISNUMBER(FIND(NC$1,$D73))=$AO$1,1,0)*VLOOKUP($Z$2,DALYs!$A$2:$MW$40,'Intervention list'!NC$195+1,0)</f>
        <v>0</v>
      </c>
      <c r="ND73" s="0" t="n">
        <f aca="false">IF(ISNUMBER(FIND(ND$1,$D73))=$AO$1,1,0)*VLOOKUP($Z$2,DALYs!$A$2:$MW$40,'Intervention list'!ND$195+1,0)</f>
        <v>0</v>
      </c>
      <c r="NE73" s="0" t="n">
        <f aca="false">IF(ISNUMBER(FIND(NE$1,$D73))=$AO$1,1,0)*VLOOKUP($Z$2,DALYs!$A$2:$MW$40,'Intervention list'!NE$195+1,0)</f>
        <v>0</v>
      </c>
      <c r="NF73" s="0" t="n">
        <f aca="false">IF(ISNUMBER(FIND(NF$1,$D73))=$AO$1,1,0)*VLOOKUP($Z$2,DALYs!$A$2:$MW$40,'Intervention list'!NF$195+1,0)</f>
        <v>0</v>
      </c>
      <c r="NG73" s="0" t="n">
        <f aca="false">IF(ISNUMBER(FIND(NG$1,$D73))=$AO$1,1,0)*VLOOKUP($Z$2,DALYs!$A$2:$MW$40,'Intervention list'!NG$195+1,0)</f>
        <v>0</v>
      </c>
      <c r="NH73" s="0" t="n">
        <f aca="false">IF(ISNUMBER(FIND(NH$1,$D73))=$AO$1,1,0)*VLOOKUP($Z$2,DALYs!$A$2:$MW$40,'Intervention list'!NH$195+1,0)</f>
        <v>0</v>
      </c>
      <c r="NI73" s="0" t="n">
        <f aca="false">IF(ISNUMBER(FIND(NI$1,$D73))=$AO$1,1,0)*VLOOKUP($Z$2,DALYs!$A$2:$MW$40,'Intervention list'!NI$195+1,0)</f>
        <v>0</v>
      </c>
      <c r="NJ73" s="0" t="n">
        <f aca="false">IF(ISNUMBER(FIND(NJ$1,$D73))=$AO$1,1,0)*VLOOKUP($Z$2,DALYs!$A$2:$MW$40,'Intervention list'!NJ$195+1,0)</f>
        <v>0</v>
      </c>
      <c r="NK73" s="0" t="n">
        <f aca="false">IF(ISNUMBER(FIND(NK$1,$D73))=$AO$1,1,0)*VLOOKUP($Z$2,DALYs!$A$2:$MW$40,'Intervention list'!NK$195+1,0)</f>
        <v>0</v>
      </c>
      <c r="NL73" s="0" t="n">
        <f aca="false">IF(ISNUMBER(FIND(NL$1,$D73))=$AO$1,1,0)*VLOOKUP($Z$2,DALYs!$A$2:$MW$40,'Intervention list'!NL$195+1,0)</f>
        <v>0</v>
      </c>
      <c r="NM73" s="0" t="n">
        <f aca="false">IF(ISNUMBER(FIND(NM$1,$D73))=$AO$1,1,0)*VLOOKUP($Z$2,DALYs!$A$2:$MW$40,'Intervention list'!NM$195+1,0)</f>
        <v>0</v>
      </c>
      <c r="NN73" s="0" t="n">
        <f aca="false">IF(ISNUMBER(FIND(NN$1,$D73))=$AO$1,1,0)*VLOOKUP($Z$2,DALYs!$A$2:$MW$40,'Intervention list'!NN$195+1,0)</f>
        <v>0</v>
      </c>
      <c r="NO73" s="0" t="n">
        <f aca="false">IF(ISNUMBER(FIND(NO$1,$D73))=$AO$1,1,0)*VLOOKUP($Z$2,DALYs!$A$2:$MW$40,'Intervention list'!NO$195+1,0)</f>
        <v>0</v>
      </c>
      <c r="NP73" s="0" t="n">
        <f aca="false">IF(ISNUMBER(FIND(NP$1,$D73))=$AO$1,1,0)*VLOOKUP($Z$2,DALYs!$A$2:$MW$40,'Intervention list'!NP$195+1,0)</f>
        <v>0</v>
      </c>
      <c r="NQ73" s="0" t="n">
        <f aca="false">IF(ISNUMBER(FIND(NQ$1,$D73))=$AO$1,1,0)*VLOOKUP($Z$2,DALYs!$A$2:$MW$40,'Intervention list'!NQ$195+1,0)</f>
        <v>0</v>
      </c>
      <c r="NR73" s="0" t="n">
        <f aca="false">IF(ISNUMBER(FIND(NR$1,$D73))=$AO$1,1,0)*VLOOKUP($Z$2,DALYs!$A$2:$MW$40,'Intervention list'!NR$195+1,0)</f>
        <v>0</v>
      </c>
      <c r="NS73" s="0" t="n">
        <f aca="false">IF(ISNUMBER(FIND(NS$1,$D73))=$AO$1,1,0)*VLOOKUP($Z$2,DALYs!$A$2:$MW$40,'Intervention list'!NS$195+1,0)</f>
        <v>0</v>
      </c>
      <c r="NT73" s="0" t="n">
        <f aca="false">IF(ISNUMBER(FIND(NT$1,$D73))=$AO$1,1,0)*VLOOKUP($Z$2,DALYs!$A$2:$MW$40,'Intervention list'!NT$195+1,0)</f>
        <v>0</v>
      </c>
      <c r="NU73" s="0" t="n">
        <f aca="false">IF(ISNUMBER(FIND(NU$1,$D73))=$AO$1,1,0)*VLOOKUP($Z$2,DALYs!$A$2:$MW$40,'Intervention list'!NU$195+1,0)</f>
        <v>0</v>
      </c>
      <c r="NV73" s="0" t="n">
        <f aca="false">IF(ISNUMBER(FIND(NV$1,$D73))=$AO$1,1,0)*VLOOKUP($Z$2,DALYs!$A$2:$MW$40,'Intervention list'!NV$195+1,0)</f>
        <v>0</v>
      </c>
      <c r="NW73" s="0" t="n">
        <f aca="false">IF(ISNUMBER(FIND(NW$1,$D73))=$AO$1,1,0)*VLOOKUP($Z$2,DALYs!$A$2:$MW$40,'Intervention list'!NW$195+1,0)</f>
        <v>0</v>
      </c>
      <c r="NX73" s="0" t="n">
        <f aca="false">IF(ISNUMBER(FIND(NX$1,$D73))=$AO$1,1,0)*VLOOKUP($Z$2,DALYs!$A$2:$MW$40,'Intervention list'!NX$195+1,0)</f>
        <v>0</v>
      </c>
      <c r="NY73" s="0" t="n">
        <f aca="false">IF(ISNUMBER(FIND(NY$1,$D73))=$AO$1,1,0)*VLOOKUP($Z$2,DALYs!$A$2:$MW$40,'Intervention list'!NY$195+1,0)</f>
        <v>0</v>
      </c>
      <c r="NZ73" s="0" t="n">
        <f aca="false">IF(ISNUMBER(FIND(NZ$1,$D73))=$AO$1,1,0)*VLOOKUP($Z$2,DALYs!$A$2:$MW$40,'Intervention list'!NZ$195+1,0)</f>
        <v>0</v>
      </c>
      <c r="OA73" s="0" t="n">
        <f aca="false">IF(ISNUMBER(FIND(OA$1,$D73))=$AO$1,1,0)*VLOOKUP($Z$2,DALYs!$A$2:$MW$40,'Intervention list'!OA$195+1,0)</f>
        <v>0</v>
      </c>
      <c r="OB73" s="0" t="n">
        <f aca="false">IF(ISNUMBER(FIND(OB$1,$D73))=$AO$1,1,0)*VLOOKUP($Z$2,DALYs!$A$2:$MW$40,'Intervention list'!OB$195+1,0)</f>
        <v>0</v>
      </c>
      <c r="OC73" s="0" t="n">
        <f aca="false">IF(ISNUMBER(FIND(OC$1,$D73))=$AO$1,1,0)*VLOOKUP($Z$2,DALYs!$A$2:$MW$40,'Intervention list'!OC$195+1,0)</f>
        <v>0</v>
      </c>
      <c r="OD73" s="0" t="n">
        <f aca="false">IF(ISNUMBER(FIND(OD$1,$D73))=$AO$1,1,0)*VLOOKUP($Z$2,DALYs!$A$2:$MW$40,'Intervention list'!OD$195+1,0)</f>
        <v>0</v>
      </c>
      <c r="OE73" s="0" t="n">
        <f aca="false">IF(ISNUMBER(FIND(OE$1,$D73))=$AO$1,1,0)*VLOOKUP($Z$2,DALYs!$A$2:$MW$40,'Intervention list'!OE$195+1,0)</f>
        <v>0</v>
      </c>
      <c r="OF73" s="0" t="n">
        <f aca="false">IF(ISNUMBER(FIND(OF$1,$D73))=$AO$1,1,0)*VLOOKUP($Z$2,DALYs!$A$2:$MW$40,'Intervention list'!OF$195+1,0)</f>
        <v>0</v>
      </c>
      <c r="OG73" s="0" t="n">
        <f aca="false">IF(ISNUMBER(FIND(OG$1,$D73))=$AO$1,1,0)*VLOOKUP($Z$2,DALYs!$A$2:$MW$40,'Intervention list'!OG$195+1,0)</f>
        <v>0</v>
      </c>
      <c r="OH73" s="0" t="n">
        <f aca="false">IF(ISNUMBER(FIND(OH$1,$D73))=$AO$1,1,0)*VLOOKUP($Z$2,DALYs!$A$2:$MW$40,'Intervention list'!OH$195+1,0)</f>
        <v>0</v>
      </c>
      <c r="OI73" s="0" t="n">
        <f aca="false">IF(ISNUMBER(FIND(OI$1,$D73))=$AO$1,1,0)*VLOOKUP($Z$2,DALYs!$A$2:$MW$40,'Intervention list'!OI$195+1,0)</f>
        <v>0</v>
      </c>
      <c r="OJ73" s="0" t="n">
        <f aca="false">IF(ISNUMBER(FIND(OJ$1,$D73))=$AO$1,1,0)*VLOOKUP($Z$2,DALYs!$A$2:$MW$40,'Intervention list'!OJ$195+1,0)</f>
        <v>0</v>
      </c>
      <c r="OK73" s="0" t="n">
        <f aca="false">IF(ISNUMBER(FIND(OK$1,$D73))=$AO$1,1,0)*VLOOKUP($Z$2,DALYs!$A$2:$MW$40,'Intervention list'!OK$195+1,0)</f>
        <v>0</v>
      </c>
      <c r="OL73" s="0" t="n">
        <f aca="false">IF(ISNUMBER(FIND(OL$1,$D73))=$AO$1,1,0)*VLOOKUP($Z$2,DALYs!$A$2:$MW$40,'Intervention list'!OL$195+1,0)</f>
        <v>0</v>
      </c>
      <c r="OM73" s="0" t="n">
        <f aca="false">IF(ISNUMBER(FIND(OM$1,$D73))=$AO$1,1,0)*VLOOKUP($Z$2,DALYs!$A$2:$MW$40,'Intervention list'!OM$195+1,0)</f>
        <v>0</v>
      </c>
      <c r="ON73" s="0" t="n">
        <f aca="false">IF(ISNUMBER(FIND(ON$1,$D73))=$AO$1,1,0)*VLOOKUP($Z$2,DALYs!$A$2:$MW$40,'Intervention list'!ON$195+1,0)</f>
        <v>0</v>
      </c>
      <c r="OO73" s="0" t="n">
        <f aca="false">IF(ISNUMBER(FIND(OO$1,$D73))=$AO$1,1,0)*VLOOKUP($Z$2,DALYs!$A$2:$MW$40,'Intervention list'!OO$195+1,0)</f>
        <v>0</v>
      </c>
      <c r="OP73" s="0" t="n">
        <f aca="false">IF(ISNUMBER(FIND(OP$1,$D73))=$AO$1,1,0)*VLOOKUP($Z$2,DALYs!$A$2:$MW$40,'Intervention list'!OP$195+1,0)</f>
        <v>0</v>
      </c>
      <c r="OQ73" s="0" t="n">
        <f aca="false">IF(ISNUMBER(FIND(OQ$1,$D73))=$AO$1,1,0)*VLOOKUP($Z$2,DALYs!$A$2:$MW$40,'Intervention list'!OQ$195+1,0)</f>
        <v>0</v>
      </c>
      <c r="OR73" s="0" t="n">
        <f aca="false">IF(ISNUMBER(FIND(OR$1,$D73))=$AO$1,1,0)*VLOOKUP($Z$2,DALYs!$A$2:$MW$40,'Intervention list'!OR$195+1,0)</f>
        <v>0</v>
      </c>
      <c r="OS73" s="0" t="n">
        <f aca="false">IF(ISNUMBER(FIND(OS$1,$D73))=$AO$1,1,0)*VLOOKUP($Z$2,DALYs!$A$2:$MW$40,'Intervention list'!OS$195+1,0)</f>
        <v>0</v>
      </c>
      <c r="OT73" s="0" t="n">
        <f aca="false">IF(ISNUMBER(FIND(OT$1,$D73))=$AO$1,1,0)*VLOOKUP($Z$2,DALYs!$A$2:$MW$40,'Intervention list'!OT$195+1,0)</f>
        <v>0</v>
      </c>
      <c r="OU73" s="0" t="n">
        <f aca="false">IF(ISNUMBER(FIND(OU$1,$D73))=$AO$1,1,0)*VLOOKUP($Z$2,DALYs!$A$2:$MW$40,'Intervention list'!OU$195+1,0)</f>
        <v>0</v>
      </c>
      <c r="OV73" s="0" t="n">
        <f aca="false">IF(ISNUMBER(FIND(OV$1,$D73))=$AO$1,1,0)*VLOOKUP($Z$2,DALYs!$A$2:$MW$40,'Intervention list'!OV$195+1,0)</f>
        <v>0</v>
      </c>
      <c r="OW73" s="0" t="n">
        <f aca="false">IF(ISNUMBER(FIND(OW$1,$D73))=$AO$1,1,0)*VLOOKUP($Z$2,DALYs!$A$2:$MW$40,'Intervention list'!OW$195+1,0)</f>
        <v>0</v>
      </c>
      <c r="OX73" s="0" t="n">
        <f aca="false">IF(ISNUMBER(FIND(OX$1,$D73))=$AO$1,1,0)*VLOOKUP($Z$2,DALYs!$A$2:$MW$40,'Intervention list'!OX$195+1,0)</f>
        <v>0</v>
      </c>
    </row>
    <row r="74" customFormat="false" ht="15.75" hidden="false" customHeight="false" outlineLevel="0" collapsed="false">
      <c r="A74" s="6" t="s">
        <v>329</v>
      </c>
      <c r="B74" s="6" t="s">
        <v>282</v>
      </c>
      <c r="C74" s="26" t="s">
        <v>324</v>
      </c>
      <c r="D74" s="7" t="s">
        <v>330</v>
      </c>
      <c r="E74" s="7" t="str">
        <f aca="false">SUBSTITUTE(D74,0.2,X74)</f>
        <v>Maternal disorders: 0.05</v>
      </c>
      <c r="F74" s="0" t="s">
        <v>40</v>
      </c>
      <c r="G74" s="8" t="n">
        <v>1.66230413569458</v>
      </c>
      <c r="H74" s="9" t="n">
        <v>0</v>
      </c>
      <c r="I74" s="9" t="n">
        <f aca="false">IF(H74="","",(H74*(VLOOKUP($Z$2,Worksheet,11,0)^4)))</f>
        <v>0</v>
      </c>
      <c r="J74" s="9" t="n">
        <f aca="false">IF(I74="","",I74*VLOOKUP($Z$2,Worksheet,12,0))</f>
        <v>0</v>
      </c>
      <c r="K74" s="9" t="n">
        <f aca="false">IF(I74="","",I74*VLOOKUP($Z$2, Worksheet, 13, 0))</f>
        <v>0</v>
      </c>
      <c r="L74" s="9" t="n">
        <f aca="false">IF(J74="",VLOOKUP($Z$2, Worksheet, 14, 0),J74)</f>
        <v>0</v>
      </c>
      <c r="M74" s="9" t="n">
        <f aca="false">IF(L74&lt;VLOOKUP($Z$2,'Country sheet'!$A$3:$P$41,15,0), VLOOKUP($Z$2,'Country sheet'!$A$3:$P$41,15,0), L74)/0.7</f>
        <v>66.2083230214262</v>
      </c>
      <c r="N74" s="27" t="n">
        <f aca="false">IFERROR(IF(AC74=$AO$1,VLOOKUP(F74,AO$42:AX$46,MATCH(AC$1,AP$41:AX$41,0)+1,0)/COUNTIFS($F$2:$F$194,$F74,$AC$2:$AC$194,$AO$1),0),0) + IFERROR(IF(AD74=$AO$1,VLOOKUP(F74,AO$42:AX$46,MATCH(AD$1,AP$41:AX$41,0)+1,0)/COUNTIFS($F$2:$F$194,$F74,$AD$2:$AD$194,$AO$1),0),0) + IFERROR(IF(AE74=$AO$1,VLOOKUP(F74,AO$42:AX$46,MATCH(AE$1,AP$41:AX$41,0)+1,0)/COUNTIFS($F$2:$F$194,$F74,$AE$2:$AE$194,$AO$1),0),0) + IFERROR(IF(AF74=$AO$1,VLOOKUP(F74,AO$42:AX$46,MATCH(AF$1,AP$41:AX$41,0)+1,0)/COUNTIFS($F$2:$F$194,$F74,$AF$2:$AF$194,$AO$1),0),0) + IFERROR(IF(AG74=$AO$1,VLOOKUP(F74,AO$42:AX$46,MATCH(AG$1,AP$41:AX$41,0)+1,0)/COUNTIFS($F$2:$F$194,$F74,$AG$2:$AG$194,$AO$1),0),0) + IFERROR(IF(AH74=$AO$1,VLOOKUP(F74,AO$42:AX$46,MATCH(AH$1,AP$41:AX$41,0)+1,0)/COUNTIFS($F$2:$F$194,$F74,$AH$2:$AH$194,$AO$1),0),0) + IFERROR(IF(AI74=$AO$1,VLOOKUP(F74,AO$42:AX$46,MATCH(AI$1,AP$41:AX$41,0)+1,0)/COUNTIFS($F$2:$F$194,$F74,$AI$2:$AI$194,$AO$1),0),0) + IFERROR(IF(AJ74=$AO$1,VLOOKUP(F74,AO$42:AX$46,MATCH(AJ$1,AP$41:AX$41,0)+1,0)/COUNTIFS($F$2:$F$194,$F74,$AJ$2:$AJ$194,$AO$1),0),0) + IFERROR(IF(AK74=$AO$1,VLOOKUP(F74,AO$42:AX$46,MATCH(AK$1,AP$41:AX$41,0)+1,0)/COUNTIFS($F$2:$F$194,$F74,$AK$2:$AK$194,$AO$1),0),0)</f>
        <v>0</v>
      </c>
      <c r="O74" s="9" t="n">
        <v>3</v>
      </c>
      <c r="P74" s="9" t="n">
        <v>2</v>
      </c>
      <c r="Q74" s="0" t="n">
        <f aca="false">SUM(BC74:OX74)</f>
        <v>47815.221257126</v>
      </c>
      <c r="R74" s="0" t="n">
        <f aca="false">IF(VLOOKUP($Z$2,CET!$A$4:$L$42,12,0)="Low income",_xlfn.IFS(S74=0.2,0.1,S74=0.1,0.05,S74=0.5,0.4,S74=0.35,0.25),S74)</f>
        <v>0.5</v>
      </c>
      <c r="S74" s="0" t="n">
        <v>0.5</v>
      </c>
      <c r="T74" s="0" t="n">
        <v>0.8</v>
      </c>
      <c r="U74" s="0" t="n">
        <f aca="false">N74/M74</f>
        <v>0</v>
      </c>
      <c r="V74" s="0" t="n">
        <f aca="false">IFERROR(U74/Q74,0)</f>
        <v>0</v>
      </c>
      <c r="W74" s="0" t="n">
        <f aca="false">(T74/R74)*V74</f>
        <v>0</v>
      </c>
      <c r="X74" s="28" t="n">
        <f aca="false">IF(W74=0,0,IF(W74&lt;=0.8,IF(W74&lt;0.05,0.05,W74),0.8))</f>
        <v>0</v>
      </c>
      <c r="Y74" s="28"/>
      <c r="AC74" s="34" t="n">
        <f aca="false">ISNUMBER(FIND(AC$1,$C74))</f>
        <v>0</v>
      </c>
      <c r="AD74" s="33" t="n">
        <f aca="false">ISNUMBER(FIND(AD$1,$C74))</f>
        <v>0</v>
      </c>
      <c r="AE74" s="33" t="n">
        <f aca="false">ISNUMBER(FIND(AE$1,$C74))</f>
        <v>0</v>
      </c>
      <c r="AF74" s="33" t="n">
        <f aca="false">ISNUMBER(FIND(AF$1,$C74))</f>
        <v>0</v>
      </c>
      <c r="AG74" s="33" t="n">
        <f aca="false">ISNUMBER(FIND(AG$1,$C74))</f>
        <v>0</v>
      </c>
      <c r="AH74" s="33" t="n">
        <f aca="false">ISNUMBER(FIND(AH$1,$C74))</f>
        <v>0</v>
      </c>
      <c r="AI74" s="33" t="n">
        <f aca="false">ISNUMBER(FIND(AI$1,$C74))</f>
        <v>0</v>
      </c>
      <c r="AJ74" s="33" t="n">
        <f aca="false">ISNUMBER(FIND(AJ$1,$C74))</f>
        <v>0</v>
      </c>
      <c r="AK74" s="35" t="n">
        <f aca="false">ISNUMBER(FIND(AK$1,$C74))</f>
        <v>0</v>
      </c>
      <c r="AL74" s="6"/>
      <c r="AM74" s="33"/>
      <c r="BC74" s="0" t="n">
        <f aca="false">IF(ISNUMBER(FIND(BC$1,$D74))=$AO$1,1,0)*VLOOKUP($Z$2,DALYs!$A$2:$MW$40,'Intervention list'!BC$195+1,0)</f>
        <v>0</v>
      </c>
      <c r="BD74" s="0" t="n">
        <f aca="false">IF(ISNUMBER(FIND(BD$1,$D74))=$AO$1,1,0)*VLOOKUP($Z$2,DALYs!$A$2:$MW$40,'Intervention list'!BD$195+1,0)</f>
        <v>0</v>
      </c>
      <c r="BE74" s="0" t="n">
        <f aca="false">IF(ISNUMBER(FIND(BE$1,$D74))=$AO$1,1,0)*VLOOKUP($Z$2,DALYs!$A$2:$MW$40,'Intervention list'!BE$195+1,0)</f>
        <v>0</v>
      </c>
      <c r="BF74" s="0" t="n">
        <f aca="false">IF(ISNUMBER(FIND(BF$1,$D74))=$AO$1,1,0)*VLOOKUP($Z$2,DALYs!$A$2:$MW$40,'Intervention list'!BF$195+1,0)</f>
        <v>0</v>
      </c>
      <c r="BG74" s="0" t="n">
        <f aca="false">IF(ISNUMBER(FIND(BG$1,$D74))=$AO$1,1,0)*VLOOKUP($Z$2,DALYs!$A$2:$MW$40,'Intervention list'!BG$195+1,0)</f>
        <v>0</v>
      </c>
      <c r="BH74" s="0" t="n">
        <f aca="false">IF(ISNUMBER(FIND(BH$1,$D74))=$AO$1,1,0)*VLOOKUP($Z$2,DALYs!$A$2:$MW$40,'Intervention list'!BH$195+1,0)</f>
        <v>0</v>
      </c>
      <c r="BI74" s="0" t="n">
        <f aca="false">IF(ISNUMBER(FIND(BI$1,$D74))=$AO$1,1,0)*VLOOKUP($Z$2,DALYs!$A$2:$MW$40,'Intervention list'!BI$195+1,0)</f>
        <v>0</v>
      </c>
      <c r="BJ74" s="0" t="n">
        <f aca="false">IF(ISNUMBER(FIND(BJ$1,$D74))=$AO$1,1,0)*VLOOKUP($Z$2,DALYs!$A$2:$MW$40,'Intervention list'!BJ$195+1,0)</f>
        <v>0</v>
      </c>
      <c r="BK74" s="0" t="n">
        <f aca="false">IF(ISNUMBER(FIND(BK$1,$D74))=$AO$1,1,0)*VLOOKUP($Z$2,DALYs!$A$2:$MW$40,'Intervention list'!BK$195+1,0)</f>
        <v>0</v>
      </c>
      <c r="BL74" s="0" t="n">
        <f aca="false">IF(ISNUMBER(FIND(BL$1,$D74))=$AO$1,1,0)*VLOOKUP($Z$2,DALYs!$A$2:$MW$40,'Intervention list'!BL$195+1,0)</f>
        <v>0</v>
      </c>
      <c r="BM74" s="0" t="n">
        <f aca="false">IF(ISNUMBER(FIND(BM$1,$D74))=$AO$1,1,0)*VLOOKUP($Z$2,DALYs!$A$2:$MW$40,'Intervention list'!BM$195+1,0)</f>
        <v>0</v>
      </c>
      <c r="BN74" s="0" t="n">
        <f aca="false">IF(ISNUMBER(FIND(BN$1,$D74))=$AO$1,1,0)*VLOOKUP($Z$2,DALYs!$A$2:$MW$40,'Intervention list'!BN$195+1,0)</f>
        <v>0</v>
      </c>
      <c r="BO74" s="0" t="n">
        <f aca="false">IF(ISNUMBER(FIND(BO$1,$D74))=$AO$1,1,0)*VLOOKUP($Z$2,DALYs!$A$2:$MW$40,'Intervention list'!BO$195+1,0)</f>
        <v>0</v>
      </c>
      <c r="BP74" s="0" t="n">
        <f aca="false">IF(ISNUMBER(FIND(BP$1,$D74))=$AO$1,1,0)*VLOOKUP($Z$2,DALYs!$A$2:$MW$40,'Intervention list'!BP$195+1,0)</f>
        <v>0</v>
      </c>
      <c r="BQ74" s="0" t="n">
        <f aca="false">IF(ISNUMBER(FIND(BQ$1,$D74))=$AO$1,1,0)*VLOOKUP($Z$2,DALYs!$A$2:$MW$40,'Intervention list'!BQ$195+1,0)</f>
        <v>0</v>
      </c>
      <c r="BR74" s="0" t="n">
        <f aca="false">IF(ISNUMBER(FIND(BR$1,$D74))=$AO$1,1,0)*VLOOKUP($Z$2,DALYs!$A$2:$MW$40,'Intervention list'!BR$195+1,0)</f>
        <v>0</v>
      </c>
      <c r="BS74" s="0" t="n">
        <f aca="false">IF(ISNUMBER(FIND(BS$1,$D74))=$AO$1,1,0)*VLOOKUP($Z$2,DALYs!$A$2:$MW$40,'Intervention list'!BS$195+1,0)</f>
        <v>0</v>
      </c>
      <c r="BT74" s="0" t="n">
        <f aca="false">IF(ISNUMBER(FIND(BT$1,$D74))=$AO$1,1,0)*VLOOKUP($Z$2,DALYs!$A$2:$MW$40,'Intervention list'!BT$195+1,0)</f>
        <v>0</v>
      </c>
      <c r="BU74" s="0" t="n">
        <f aca="false">IF(ISNUMBER(FIND(BU$1,$D74))=$AO$1,1,0)*VLOOKUP($Z$2,DALYs!$A$2:$MW$40,'Intervention list'!BU$195+1,0)</f>
        <v>0</v>
      </c>
      <c r="BV74" s="0" t="n">
        <f aca="false">IF(ISNUMBER(FIND(BV$1,$D74))=$AO$1,1,0)*VLOOKUP($Z$2,DALYs!$A$2:$MW$40,'Intervention list'!BV$195+1,0)</f>
        <v>0</v>
      </c>
      <c r="BW74" s="0" t="n">
        <f aca="false">IF(ISNUMBER(FIND(BW$1,$D74))=$AO$1,1,0)*VLOOKUP($Z$2,DALYs!$A$2:$MW$40,'Intervention list'!BW$195+1,0)</f>
        <v>0</v>
      </c>
      <c r="BX74" s="0" t="n">
        <f aca="false">IF(ISNUMBER(FIND(BX$1,$D74))=$AO$1,1,0)*VLOOKUP($Z$2,DALYs!$A$2:$MW$40,'Intervention list'!BX$195+1,0)</f>
        <v>0</v>
      </c>
      <c r="BY74" s="0" t="n">
        <f aca="false">IF(ISNUMBER(FIND(BY$1,$D74))=$AO$1,1,0)*VLOOKUP($Z$2,DALYs!$A$2:$MW$40,'Intervention list'!BY$195+1,0)</f>
        <v>0</v>
      </c>
      <c r="BZ74" s="0" t="n">
        <f aca="false">IF(ISNUMBER(FIND(BZ$1,$D74))=$AO$1,1,0)*VLOOKUP($Z$2,DALYs!$A$2:$MW$40,'Intervention list'!BZ$195+1,0)</f>
        <v>0</v>
      </c>
      <c r="CA74" s="0" t="n">
        <f aca="false">IF(ISNUMBER(FIND(CA$1,$D74))=$AO$1,1,0)*VLOOKUP($Z$2,DALYs!$A$2:$MW$40,'Intervention list'!CA$195+1,0)</f>
        <v>0</v>
      </c>
      <c r="CB74" s="0" t="n">
        <f aca="false">IF(ISNUMBER(FIND(CB$1,$D74))=$AO$1,1,0)*VLOOKUP($Z$2,DALYs!$A$2:$MW$40,'Intervention list'!CB$195+1,0)</f>
        <v>0</v>
      </c>
      <c r="CC74" s="0" t="n">
        <f aca="false">IF(ISNUMBER(FIND(CC$1,$D74))=$AO$1,1,0)*VLOOKUP($Z$2,DALYs!$A$2:$MW$40,'Intervention list'!CC$195+1,0)</f>
        <v>0</v>
      </c>
      <c r="CD74" s="0" t="n">
        <f aca="false">IF(ISNUMBER(FIND(CD$1,$D74))=$AO$1,1,0)*VLOOKUP($Z$2,DALYs!$A$2:$MW$40,'Intervention list'!CD$195+1,0)</f>
        <v>0</v>
      </c>
      <c r="CE74" s="0" t="n">
        <f aca="false">IF(ISNUMBER(FIND(CE$1,$D74))=$AO$1,1,0)*VLOOKUP($Z$2,DALYs!$A$2:$MW$40,'Intervention list'!CE$195+1,0)</f>
        <v>0</v>
      </c>
      <c r="CF74" s="0" t="n">
        <f aca="false">IF(ISNUMBER(FIND(CF$1,$D74))=$AO$1,1,0)*VLOOKUP($Z$2,DALYs!$A$2:$MW$40,'Intervention list'!CF$195+1,0)</f>
        <v>0</v>
      </c>
      <c r="CG74" s="0" t="n">
        <f aca="false">IF(ISNUMBER(FIND(CG$1,$D74))=$AO$1,1,0)*VLOOKUP($Z$2,DALYs!$A$2:$MW$40,'Intervention list'!CG$195+1,0)</f>
        <v>0</v>
      </c>
      <c r="CH74" s="0" t="n">
        <f aca="false">IF(ISNUMBER(FIND(CH$1,$D74))=$AO$1,1,0)*VLOOKUP($Z$2,DALYs!$A$2:$MW$40,'Intervention list'!CH$195+1,0)</f>
        <v>0</v>
      </c>
      <c r="CI74" s="0" t="n">
        <f aca="false">IF(ISNUMBER(FIND(CI$1,$D74))=$AO$1,1,0)*VLOOKUP($Z$2,DALYs!$A$2:$MW$40,'Intervention list'!CI$195+1,0)</f>
        <v>0</v>
      </c>
      <c r="CJ74" s="0" t="n">
        <f aca="false">IF(ISNUMBER(FIND(CJ$1,$D74))=$AO$1,1,0)*VLOOKUP($Z$2,DALYs!$A$2:$MW$40,'Intervention list'!CJ$195+1,0)</f>
        <v>0</v>
      </c>
      <c r="CK74" s="0" t="n">
        <f aca="false">IF(ISNUMBER(FIND(CK$1,$D74))=$AO$1,1,0)*VLOOKUP($Z$2,DALYs!$A$2:$MW$40,'Intervention list'!CK$195+1,0)</f>
        <v>0</v>
      </c>
      <c r="CL74" s="0" t="n">
        <f aca="false">IF(ISNUMBER(FIND(CL$1,$D74))=$AO$1,1,0)*VLOOKUP($Z$2,DALYs!$A$2:$MW$40,'Intervention list'!CL$195+1,0)</f>
        <v>0</v>
      </c>
      <c r="CM74" s="0" t="n">
        <f aca="false">IF(ISNUMBER(FIND(CM$1,$D74))=$AO$1,1,0)*VLOOKUP($Z$2,DALYs!$A$2:$MW$40,'Intervention list'!CM$195+1,0)</f>
        <v>0</v>
      </c>
      <c r="CN74" s="0" t="n">
        <f aca="false">IF(ISNUMBER(FIND(CN$1,$D74))=$AO$1,1,0)*VLOOKUP($Z$2,DALYs!$A$2:$MW$40,'Intervention list'!CN$195+1,0)</f>
        <v>0</v>
      </c>
      <c r="CO74" s="0" t="n">
        <f aca="false">IF(ISNUMBER(FIND(CO$1,$D74))=$AO$1,1,0)*VLOOKUP($Z$2,DALYs!$A$2:$MW$40,'Intervention list'!CO$195+1,0)</f>
        <v>0</v>
      </c>
      <c r="CP74" s="0" t="n">
        <f aca="false">IF(ISNUMBER(FIND(CP$1,$D74))=$AO$1,1,0)*VLOOKUP($Z$2,DALYs!$A$2:$MW$40,'Intervention list'!CP$195+1,0)</f>
        <v>0</v>
      </c>
      <c r="CQ74" s="0" t="n">
        <f aca="false">IF(ISNUMBER(FIND(CQ$1,$D74))=$AO$1,1,0)*VLOOKUP($Z$2,DALYs!$A$2:$MW$40,'Intervention list'!CQ$195+1,0)</f>
        <v>0</v>
      </c>
      <c r="CR74" s="0" t="n">
        <f aca="false">IF(ISNUMBER(FIND(CR$1,$D74))=$AO$1,1,0)*VLOOKUP($Z$2,DALYs!$A$2:$MW$40,'Intervention list'!CR$195+1,0)</f>
        <v>0</v>
      </c>
      <c r="CS74" s="0" t="n">
        <f aca="false">IF(ISNUMBER(FIND(CS$1,$D74))=$AO$1,1,0)*VLOOKUP($Z$2,DALYs!$A$2:$MW$40,'Intervention list'!CS$195+1,0)</f>
        <v>0</v>
      </c>
      <c r="CT74" s="0" t="n">
        <f aca="false">IF(ISNUMBER(FIND(CT$1,$D74))=$AO$1,1,0)*VLOOKUP($Z$2,DALYs!$A$2:$MW$40,'Intervention list'!CT$195+1,0)</f>
        <v>0</v>
      </c>
      <c r="CU74" s="0" t="n">
        <f aca="false">IF(ISNUMBER(FIND(CU$1,$D74))=$AO$1,1,0)*VLOOKUP($Z$2,DALYs!$A$2:$MW$40,'Intervention list'!CU$195+1,0)</f>
        <v>0</v>
      </c>
      <c r="CV74" s="0" t="n">
        <f aca="false">IF(ISNUMBER(FIND(CV$1,$D74))=$AO$1,1,0)*VLOOKUP($Z$2,DALYs!$A$2:$MW$40,'Intervention list'!CV$195+1,0)</f>
        <v>0</v>
      </c>
      <c r="CW74" s="0" t="n">
        <f aca="false">IF(ISNUMBER(FIND(CW$1,$D74))=$AO$1,1,0)*VLOOKUP($Z$2,DALYs!$A$2:$MW$40,'Intervention list'!CW$195+1,0)</f>
        <v>0</v>
      </c>
      <c r="CX74" s="0" t="n">
        <f aca="false">IF(ISNUMBER(FIND(CX$1,$D74))=$AO$1,1,0)*VLOOKUP($Z$2,DALYs!$A$2:$MW$40,'Intervention list'!CX$195+1,0)</f>
        <v>0</v>
      </c>
      <c r="CY74" s="0" t="n">
        <f aca="false">IF(ISNUMBER(FIND(CY$1,$D74))=$AO$1,1,0)*VLOOKUP($Z$2,DALYs!$A$2:$MW$40,'Intervention list'!CY$195+1,0)</f>
        <v>0</v>
      </c>
      <c r="CZ74" s="0" t="n">
        <f aca="false">IF(ISNUMBER(FIND(CZ$1,$D74))=$AO$1,1,0)*VLOOKUP($Z$2,DALYs!$A$2:$MW$40,'Intervention list'!CZ$195+1,0)</f>
        <v>0</v>
      </c>
      <c r="DA74" s="0" t="n">
        <f aca="false">IF(ISNUMBER(FIND(DA$1,$D74))=$AO$1,1,0)*VLOOKUP($Z$2,DALYs!$A$2:$MW$40,'Intervention list'!DA$195+1,0)</f>
        <v>0</v>
      </c>
      <c r="DB74" s="0" t="n">
        <f aca="false">IF(ISNUMBER(FIND(DB$1,$D74))=$AO$1,1,0)*VLOOKUP($Z$2,DALYs!$A$2:$MW$40,'Intervention list'!DB$195+1,0)</f>
        <v>0</v>
      </c>
      <c r="DC74" s="0" t="n">
        <f aca="false">IF(ISNUMBER(FIND(DC$1,$D74))=$AO$1,1,0)*VLOOKUP($Z$2,DALYs!$A$2:$MW$40,'Intervention list'!DC$195+1,0)</f>
        <v>0</v>
      </c>
      <c r="DD74" s="0" t="n">
        <f aca="false">IF(ISNUMBER(FIND(DD$1,$D74))=$AO$1,1,0)*VLOOKUP($Z$2,DALYs!$A$2:$MW$40,'Intervention list'!DD$195+1,0)</f>
        <v>0</v>
      </c>
      <c r="DE74" s="0" t="n">
        <f aca="false">IF(ISNUMBER(FIND(DE$1,$D74))=$AO$1,1,0)*VLOOKUP($Z$2,DALYs!$A$2:$MW$40,'Intervention list'!DE$195+1,0)</f>
        <v>0</v>
      </c>
      <c r="DF74" s="0" t="n">
        <f aca="false">IF(ISNUMBER(FIND(DF$1,$D74))=$AO$1,1,0)*VLOOKUP($Z$2,DALYs!$A$2:$MW$40,'Intervention list'!DF$195+1,0)</f>
        <v>0</v>
      </c>
      <c r="DG74" s="0" t="n">
        <f aca="false">IF(ISNUMBER(FIND(DG$1,$D74))=$AO$1,1,0)*VLOOKUP($Z$2,DALYs!$A$2:$MW$40,'Intervention list'!DG$195+1,0)</f>
        <v>0</v>
      </c>
      <c r="DH74" s="0" t="n">
        <f aca="false">IF(ISNUMBER(FIND(DH$1,$D74))=$AO$1,1,0)*VLOOKUP($Z$2,DALYs!$A$2:$MW$40,'Intervention list'!DH$195+1,0)</f>
        <v>0</v>
      </c>
      <c r="DI74" s="0" t="n">
        <f aca="false">IF(ISNUMBER(FIND(DI$1,$D74))=$AO$1,1,0)*VLOOKUP($Z$2,DALYs!$A$2:$MW$40,'Intervention list'!DI$195+1,0)</f>
        <v>0</v>
      </c>
      <c r="DJ74" s="0" t="n">
        <f aca="false">IF(ISNUMBER(FIND(DJ$1,$D74))=$AO$1,1,0)*VLOOKUP($Z$2,DALYs!$A$2:$MW$40,'Intervention list'!DJ$195+1,0)</f>
        <v>0</v>
      </c>
      <c r="DK74" s="0" t="n">
        <f aca="false">IF(ISNUMBER(FIND(DK$1,$D74))=$AO$1,1,0)*VLOOKUP($Z$2,DALYs!$A$2:$MW$40,'Intervention list'!DK$195+1,0)</f>
        <v>0</v>
      </c>
      <c r="DL74" s="0" t="n">
        <f aca="false">IF(ISNUMBER(FIND(DL$1,$D74))=$AO$1,1,0)*VLOOKUP($Z$2,DALYs!$A$2:$MW$40,'Intervention list'!DL$195+1,0)</f>
        <v>0</v>
      </c>
      <c r="DM74" s="0" t="n">
        <f aca="false">IF(ISNUMBER(FIND(DM$1,$D74))=$AO$1,1,0)*VLOOKUP($Z$2,DALYs!$A$2:$MW$40,'Intervention list'!DM$195+1,0)</f>
        <v>0</v>
      </c>
      <c r="DN74" s="0" t="n">
        <f aca="false">IF(ISNUMBER(FIND(DN$1,$D74))=$AO$1,1,0)*VLOOKUP($Z$2,DALYs!$A$2:$MW$40,'Intervention list'!DN$195+1,0)</f>
        <v>0</v>
      </c>
      <c r="DO74" s="0" t="n">
        <f aca="false">IF(ISNUMBER(FIND(DO$1,$D74))=$AO$1,1,0)*VLOOKUP($Z$2,DALYs!$A$2:$MW$40,'Intervention list'!DO$195+1,0)</f>
        <v>0</v>
      </c>
      <c r="DP74" s="0" t="n">
        <f aca="false">IF(ISNUMBER(FIND(DP$1,$D74))=$AO$1,1,0)*VLOOKUP($Z$2,DALYs!$A$2:$MW$40,'Intervention list'!DP$195+1,0)</f>
        <v>0</v>
      </c>
      <c r="DQ74" s="0" t="n">
        <f aca="false">IF(ISNUMBER(FIND(DQ$1,$D74))=$AO$1,1,0)*VLOOKUP($Z$2,DALYs!$A$2:$MW$40,'Intervention list'!DQ$195+1,0)</f>
        <v>0</v>
      </c>
      <c r="DR74" s="0" t="n">
        <f aca="false">IF(ISNUMBER(FIND(DR$1,$D74))=$AO$1,1,0)*VLOOKUP($Z$2,DALYs!$A$2:$MW$40,'Intervention list'!DR$195+1,0)</f>
        <v>0</v>
      </c>
      <c r="DS74" s="0" t="n">
        <f aca="false">IF(ISNUMBER(FIND(DS$1,$D74))=$AO$1,1,0)*VLOOKUP($Z$2,DALYs!$A$2:$MW$40,'Intervention list'!DS$195+1,0)</f>
        <v>0</v>
      </c>
      <c r="DT74" s="0" t="n">
        <f aca="false">IF(ISNUMBER(FIND(DT$1,$D74))=$AO$1,1,0)*VLOOKUP($Z$2,DALYs!$A$2:$MW$40,'Intervention list'!DT$195+1,0)</f>
        <v>0</v>
      </c>
      <c r="DU74" s="0" t="n">
        <f aca="false">IF(ISNUMBER(FIND(DU$1,$D74))=$AO$1,1,0)*VLOOKUP($Z$2,DALYs!$A$2:$MW$40,'Intervention list'!DU$195+1,0)</f>
        <v>0</v>
      </c>
      <c r="DV74" s="0" t="n">
        <f aca="false">IF(ISNUMBER(FIND(DV$1,$D74))=$AO$1,1,0)*VLOOKUP($Z$2,DALYs!$A$2:$MW$40,'Intervention list'!DV$195+1,0)</f>
        <v>0</v>
      </c>
      <c r="DW74" s="0" t="n">
        <f aca="false">IF(ISNUMBER(FIND(DW$1,$D74))=$AO$1,1,0)*VLOOKUP($Z$2,DALYs!$A$2:$MW$40,'Intervention list'!DW$195+1,0)</f>
        <v>0</v>
      </c>
      <c r="DX74" s="0" t="n">
        <f aca="false">IF(ISNUMBER(FIND(DX$1,$D74))=$AO$1,1,0)*VLOOKUP($Z$2,DALYs!$A$2:$MW$40,'Intervention list'!DX$195+1,0)</f>
        <v>0</v>
      </c>
      <c r="DY74" s="0" t="n">
        <f aca="false">IF(ISNUMBER(FIND(DY$1,$D74))=$AO$1,1,0)*VLOOKUP($Z$2,DALYs!$A$2:$MW$40,'Intervention list'!DY$195+1,0)</f>
        <v>0</v>
      </c>
      <c r="DZ74" s="0" t="n">
        <f aca="false">IF(ISNUMBER(FIND(DZ$1,$D74))=$AO$1,1,0)*VLOOKUP($Z$2,DALYs!$A$2:$MW$40,'Intervention list'!DZ$195+1,0)</f>
        <v>0</v>
      </c>
      <c r="EA74" s="0" t="n">
        <f aca="false">IF(ISNUMBER(FIND(EA$1,$D74))=$AO$1,1,0)*VLOOKUP($Z$2,DALYs!$A$2:$MW$40,'Intervention list'!EA$195+1,0)</f>
        <v>0</v>
      </c>
      <c r="EB74" s="0" t="n">
        <f aca="false">IF(ISNUMBER(FIND(EB$1,$D74))=$AO$1,1,0)*VLOOKUP($Z$2,DALYs!$A$2:$MW$40,'Intervention list'!EB$195+1,0)</f>
        <v>0</v>
      </c>
      <c r="EC74" s="0" t="n">
        <f aca="false">IF(ISNUMBER(FIND(EC$1,$D74))=$AO$1,1,0)*VLOOKUP($Z$2,DALYs!$A$2:$MW$40,'Intervention list'!EC$195+1,0)</f>
        <v>0</v>
      </c>
      <c r="ED74" s="0" t="n">
        <f aca="false">IF(ISNUMBER(FIND(ED$1,$D74))=$AO$1,1,0)*VLOOKUP($Z$2,DALYs!$A$2:$MW$40,'Intervention list'!ED$195+1,0)</f>
        <v>0</v>
      </c>
      <c r="EE74" s="0" t="n">
        <f aca="false">IF(ISNUMBER(FIND(EE$1,$D74))=$AO$1,1,0)*VLOOKUP($Z$2,DALYs!$A$2:$MW$40,'Intervention list'!EE$195+1,0)</f>
        <v>0</v>
      </c>
      <c r="EF74" s="0" t="n">
        <f aca="false">IF(ISNUMBER(FIND(EF$1,$D74))=$AO$1,1,0)*VLOOKUP($Z$2,DALYs!$A$2:$MW$40,'Intervention list'!EF$195+1,0)</f>
        <v>0</v>
      </c>
      <c r="EG74" s="0" t="n">
        <f aca="false">IF(ISNUMBER(FIND(EG$1,$D74))=$AO$1,1,0)*VLOOKUP($Z$2,DALYs!$A$2:$MW$40,'Intervention list'!EG$195+1,0)</f>
        <v>0</v>
      </c>
      <c r="EH74" s="0" t="n">
        <f aca="false">IF(ISNUMBER(FIND(EH$1,$D74))=$AO$1,1,0)*VLOOKUP($Z$2,DALYs!$A$2:$MW$40,'Intervention list'!EH$195+1,0)</f>
        <v>0</v>
      </c>
      <c r="EI74" s="0" t="n">
        <f aca="false">IF(ISNUMBER(FIND(EI$1,$D74))=$AO$1,1,0)*VLOOKUP($Z$2,DALYs!$A$2:$MW$40,'Intervention list'!EI$195+1,0)</f>
        <v>0</v>
      </c>
      <c r="EJ74" s="0" t="n">
        <f aca="false">IF(ISNUMBER(FIND(EJ$1,$D74))=$AO$1,1,0)*VLOOKUP($Z$2,DALYs!$A$2:$MW$40,'Intervention list'!EJ$195+1,0)</f>
        <v>0</v>
      </c>
      <c r="EK74" s="0" t="n">
        <f aca="false">IF(ISNUMBER(FIND(EK$1,$D74))=$AO$1,1,0)*VLOOKUP($Z$2,DALYs!$A$2:$MW$40,'Intervention list'!EK$195+1,0)</f>
        <v>0</v>
      </c>
      <c r="EL74" s="0" t="n">
        <f aca="false">IF(ISNUMBER(FIND(EL$1,$D74))=$AO$1,1,0)*VLOOKUP($Z$2,DALYs!$A$2:$MW$40,'Intervention list'!EL$195+1,0)</f>
        <v>0</v>
      </c>
      <c r="EM74" s="0" t="n">
        <f aca="false">IF(ISNUMBER(FIND(EM$1,$D74))=$AO$1,1,0)*VLOOKUP($Z$2,DALYs!$A$2:$MW$40,'Intervention list'!EM$195+1,0)</f>
        <v>0</v>
      </c>
      <c r="EN74" s="0" t="n">
        <f aca="false">IF(ISNUMBER(FIND(EN$1,$D74))=$AO$1,1,0)*VLOOKUP($Z$2,DALYs!$A$2:$MW$40,'Intervention list'!EN$195+1,0)</f>
        <v>0</v>
      </c>
      <c r="EO74" s="0" t="n">
        <f aca="false">IF(ISNUMBER(FIND(EO$1,$D74))=$AO$1,1,0)*VLOOKUP($Z$2,DALYs!$A$2:$MW$40,'Intervention list'!EO$195+1,0)</f>
        <v>0</v>
      </c>
      <c r="EP74" s="0" t="n">
        <f aca="false">IF(ISNUMBER(FIND(EP$1,$D74))=$AO$1,1,0)*VLOOKUP($Z$2,DALYs!$A$2:$MW$40,'Intervention list'!EP$195+1,0)</f>
        <v>0</v>
      </c>
      <c r="EQ74" s="0" t="n">
        <f aca="false">IF(ISNUMBER(FIND(EQ$1,$D74))=$AO$1,1,0)*VLOOKUP($Z$2,DALYs!$A$2:$MW$40,'Intervention list'!EQ$195+1,0)</f>
        <v>0</v>
      </c>
      <c r="ER74" s="0" t="n">
        <f aca="false">IF(ISNUMBER(FIND(ER$1,$D74))=$AO$1,1,0)*VLOOKUP($Z$2,DALYs!$A$2:$MW$40,'Intervention list'!ER$195+1,0)</f>
        <v>0</v>
      </c>
      <c r="ES74" s="0" t="n">
        <f aca="false">IF(ISNUMBER(FIND(ES$1,$D74))=$AO$1,1,0)*VLOOKUP($Z$2,DALYs!$A$2:$MW$40,'Intervention list'!ES$195+1,0)</f>
        <v>0</v>
      </c>
      <c r="ET74" s="0" t="n">
        <f aca="false">IF(ISNUMBER(FIND(ET$1,$D74))=$AO$1,1,0)*VLOOKUP($Z$2,DALYs!$A$2:$MW$40,'Intervention list'!ET$195+1,0)</f>
        <v>0</v>
      </c>
      <c r="EU74" s="0" t="n">
        <f aca="false">IF(ISNUMBER(FIND(EU$1,$D74))=$AO$1,1,0)*VLOOKUP($Z$2,DALYs!$A$2:$MW$40,'Intervention list'!EU$195+1,0)</f>
        <v>0</v>
      </c>
      <c r="EV74" s="0" t="n">
        <f aca="false">IF(ISNUMBER(FIND(EV$1,$D74))=$AO$1,1,0)*VLOOKUP($Z$2,DALYs!$A$2:$MW$40,'Intervention list'!EV$195+1,0)</f>
        <v>0</v>
      </c>
      <c r="EW74" s="0" t="n">
        <f aca="false">IF(ISNUMBER(FIND(EW$1,$D74))=$AO$1,1,0)*VLOOKUP($Z$2,DALYs!$A$2:$MW$40,'Intervention list'!EW$195+1,0)</f>
        <v>0</v>
      </c>
      <c r="EX74" s="0" t="n">
        <f aca="false">IF(ISNUMBER(FIND(EX$1,$D74))=$AO$1,1,0)*VLOOKUP($Z$2,DALYs!$A$2:$MW$40,'Intervention list'!EX$195+1,0)</f>
        <v>0</v>
      </c>
      <c r="EY74" s="0" t="n">
        <f aca="false">IF(ISNUMBER(FIND(EY$1,$D74))=$AO$1,1,0)*VLOOKUP($Z$2,DALYs!$A$2:$MW$40,'Intervention list'!EY$195+1,0)</f>
        <v>0</v>
      </c>
      <c r="EZ74" s="0" t="n">
        <f aca="false">IF(ISNUMBER(FIND(EZ$1,$D74))=$AO$1,1,0)*VLOOKUP($Z$2,DALYs!$A$2:$MW$40,'Intervention list'!EZ$195+1,0)</f>
        <v>0</v>
      </c>
      <c r="FA74" s="0" t="n">
        <f aca="false">IF(ISNUMBER(FIND(FA$1,$D74))=$AO$1,1,0)*VLOOKUP($Z$2,DALYs!$A$2:$MW$40,'Intervention list'!FA$195+1,0)</f>
        <v>0</v>
      </c>
      <c r="FB74" s="0" t="n">
        <f aca="false">IF(ISNUMBER(FIND(FB$1,$D74))=$AO$1,1,0)*VLOOKUP($Z$2,DALYs!$A$2:$MW$40,'Intervention list'!FB$195+1,0)</f>
        <v>0</v>
      </c>
      <c r="FC74" s="0" t="n">
        <f aca="false">IF(ISNUMBER(FIND(FC$1,$D74))=$AO$1,1,0)*VLOOKUP($Z$2,DALYs!$A$2:$MW$40,'Intervention list'!FC$195+1,0)</f>
        <v>0</v>
      </c>
      <c r="FD74" s="0" t="n">
        <f aca="false">IF(ISNUMBER(FIND(FD$1,$D74))=$AO$1,1,0)*VLOOKUP($Z$2,DALYs!$A$2:$MW$40,'Intervention list'!FD$195+1,0)</f>
        <v>0</v>
      </c>
      <c r="FE74" s="0" t="n">
        <f aca="false">IF(ISNUMBER(FIND(FE$1,$D74))=$AO$1,1,0)*VLOOKUP($Z$2,DALYs!$A$2:$MW$40,'Intervention list'!FE$195+1,0)</f>
        <v>0</v>
      </c>
      <c r="FF74" s="0" t="n">
        <f aca="false">IF(ISNUMBER(FIND(FF$1,$D74))=$AO$1,1,0)*VLOOKUP($Z$2,DALYs!$A$2:$MW$40,'Intervention list'!FF$195+1,0)</f>
        <v>0</v>
      </c>
      <c r="FG74" s="0" t="n">
        <f aca="false">IF(ISNUMBER(FIND(FG$1,$D74))=$AO$1,1,0)*VLOOKUP($Z$2,DALYs!$A$2:$MW$40,'Intervention list'!FG$195+1,0)</f>
        <v>0</v>
      </c>
      <c r="FH74" s="0" t="n">
        <f aca="false">IF(ISNUMBER(FIND(FH$1,$D74))=$AO$1,1,0)*VLOOKUP($Z$2,DALYs!$A$2:$MW$40,'Intervention list'!FH$195+1,0)</f>
        <v>0</v>
      </c>
      <c r="FI74" s="0" t="n">
        <f aca="false">IF(ISNUMBER(FIND(FI$1,$D74))=$AO$1,1,0)*VLOOKUP($Z$2,DALYs!$A$2:$MW$40,'Intervention list'!FI$195+1,0)</f>
        <v>0</v>
      </c>
      <c r="FJ74" s="0" t="n">
        <f aca="false">IF(ISNUMBER(FIND(FJ$1,$D74))=$AO$1,1,0)*VLOOKUP($Z$2,DALYs!$A$2:$MW$40,'Intervention list'!FJ$195+1,0)</f>
        <v>0</v>
      </c>
      <c r="FK74" s="0" t="n">
        <f aca="false">IF(ISNUMBER(FIND(FK$1,$D74))=$AO$1,1,0)*VLOOKUP($Z$2,DALYs!$A$2:$MW$40,'Intervention list'!FK$195+1,0)</f>
        <v>0</v>
      </c>
      <c r="FL74" s="0" t="n">
        <f aca="false">IF(ISNUMBER(FIND(FL$1,$D74))=$AO$1,1,0)*VLOOKUP($Z$2,DALYs!$A$2:$MW$40,'Intervention list'!FL$195+1,0)</f>
        <v>0</v>
      </c>
      <c r="FM74" s="0" t="n">
        <f aca="false">IF(ISNUMBER(FIND(FM$1,$D74))=$AO$1,1,0)*VLOOKUP($Z$2,DALYs!$A$2:$MW$40,'Intervention list'!FM$195+1,0)</f>
        <v>0</v>
      </c>
      <c r="FN74" s="0" t="n">
        <f aca="false">IF(ISNUMBER(FIND(FN$1,$D74))=$AO$1,1,0)*VLOOKUP($Z$2,DALYs!$A$2:$MW$40,'Intervention list'!FN$195+1,0)</f>
        <v>0</v>
      </c>
      <c r="FO74" s="0" t="n">
        <f aca="false">IF(ISNUMBER(FIND(FO$1,$D74))=$AO$1,1,0)*VLOOKUP($Z$2,DALYs!$A$2:$MW$40,'Intervention list'!FO$195+1,0)</f>
        <v>0</v>
      </c>
      <c r="FP74" s="0" t="n">
        <f aca="false">IF(ISNUMBER(FIND(FP$1,$D74))=$AO$1,1,0)*VLOOKUP($Z$2,DALYs!$A$2:$MW$40,'Intervention list'!FP$195+1,0)</f>
        <v>0</v>
      </c>
      <c r="FQ74" s="0" t="n">
        <f aca="false">IF(ISNUMBER(FIND(FQ$1,$D74))=$AO$1,1,0)*VLOOKUP($Z$2,DALYs!$A$2:$MW$40,'Intervention list'!FQ$195+1,0)</f>
        <v>0</v>
      </c>
      <c r="FR74" s="0" t="n">
        <f aca="false">IF(ISNUMBER(FIND(FR$1,$D74))=$AO$1,1,0)*VLOOKUP($Z$2,DALYs!$A$2:$MW$40,'Intervention list'!FR$195+1,0)</f>
        <v>0</v>
      </c>
      <c r="FS74" s="0" t="n">
        <f aca="false">IF(ISNUMBER(FIND(FS$1,$D74))=$AO$1,1,0)*VLOOKUP($Z$2,DALYs!$A$2:$MW$40,'Intervention list'!FS$195+1,0)</f>
        <v>0</v>
      </c>
      <c r="FT74" s="0" t="n">
        <f aca="false">IF(ISNUMBER(FIND(FT$1,$D74))=$AO$1,1,0)*VLOOKUP($Z$2,DALYs!$A$2:$MW$40,'Intervention list'!FT$195+1,0)</f>
        <v>0</v>
      </c>
      <c r="FU74" s="0" t="n">
        <f aca="false">IF(ISNUMBER(FIND(FU$1,$D74))=$AO$1,1,0)*VLOOKUP($Z$2,DALYs!$A$2:$MW$40,'Intervention list'!FU$195+1,0)</f>
        <v>0</v>
      </c>
      <c r="FV74" s="0" t="n">
        <f aca="false">IF(ISNUMBER(FIND(FV$1,$D74))=$AO$1,1,0)*VLOOKUP($Z$2,DALYs!$A$2:$MW$40,'Intervention list'!FV$195+1,0)</f>
        <v>0</v>
      </c>
      <c r="FW74" s="0" t="n">
        <f aca="false">IF(ISNUMBER(FIND(FW$1,$D74))=$AO$1,1,0)*VLOOKUP($Z$2,DALYs!$A$2:$MW$40,'Intervention list'!FW$195+1,0)</f>
        <v>0</v>
      </c>
      <c r="FX74" s="0" t="n">
        <f aca="false">IF(ISNUMBER(FIND(FX$1,$D74))=$AO$1,1,0)*VLOOKUP($Z$2,DALYs!$A$2:$MW$40,'Intervention list'!FX$195+1,0)</f>
        <v>0</v>
      </c>
      <c r="FY74" s="0" t="n">
        <f aca="false">IF(ISNUMBER(FIND(FY$1,$D74))=$AO$1,1,0)*VLOOKUP($Z$2,DALYs!$A$2:$MW$40,'Intervention list'!FY$195+1,0)</f>
        <v>0</v>
      </c>
      <c r="FZ74" s="0" t="n">
        <f aca="false">IF(ISNUMBER(FIND(FZ$1,$D74))=$AO$1,1,0)*VLOOKUP($Z$2,DALYs!$A$2:$MW$40,'Intervention list'!FZ$195+1,0)</f>
        <v>0</v>
      </c>
      <c r="GA74" s="0" t="n">
        <f aca="false">IF(ISNUMBER(FIND(GA$1,$D74))=$AO$1,1,0)*VLOOKUP($Z$2,DALYs!$A$2:$MW$40,'Intervention list'!GA$195+1,0)</f>
        <v>0</v>
      </c>
      <c r="GB74" s="0" t="n">
        <f aca="false">IF(ISNUMBER(FIND(GB$1,$D74))=$AO$1,1,0)*VLOOKUP($Z$2,DALYs!$A$2:$MW$40,'Intervention list'!GB$195+1,0)</f>
        <v>0</v>
      </c>
      <c r="GC74" s="0" t="n">
        <f aca="false">IF(ISNUMBER(FIND(GC$1,$D74))=$AO$1,1,0)*VLOOKUP($Z$2,DALYs!$A$2:$MW$40,'Intervention list'!GC$195+1,0)</f>
        <v>0</v>
      </c>
      <c r="GD74" s="0" t="n">
        <f aca="false">IF(ISNUMBER(FIND(GD$1,$D74))=$AO$1,1,0)*VLOOKUP($Z$2,DALYs!$A$2:$MW$40,'Intervention list'!GD$195+1,0)</f>
        <v>0</v>
      </c>
      <c r="GE74" s="0" t="n">
        <f aca="false">IF(ISNUMBER(FIND(GE$1,$D74))=$AO$1,1,0)*VLOOKUP($Z$2,DALYs!$A$2:$MW$40,'Intervention list'!GE$195+1,0)</f>
        <v>0</v>
      </c>
      <c r="GF74" s="0" t="n">
        <f aca="false">IF(ISNUMBER(FIND(GF$1,$D74))=$AO$1,1,0)*VLOOKUP($Z$2,DALYs!$A$2:$MW$40,'Intervention list'!GF$195+1,0)</f>
        <v>0</v>
      </c>
      <c r="GG74" s="0" t="n">
        <f aca="false">IF(ISNUMBER(FIND(GG$1,$D74))=$AO$1,1,0)*VLOOKUP($Z$2,DALYs!$A$2:$MW$40,'Intervention list'!GG$195+1,0)</f>
        <v>0</v>
      </c>
      <c r="GH74" s="0" t="n">
        <f aca="false">IF(ISNUMBER(FIND(GH$1,$D74))=$AO$1,1,0)*VLOOKUP($Z$2,DALYs!$A$2:$MW$40,'Intervention list'!GH$195+1,0)</f>
        <v>0</v>
      </c>
      <c r="GI74" s="0" t="n">
        <f aca="false">IF(ISNUMBER(FIND(GI$1,$D74))=$AO$1,1,0)*VLOOKUP($Z$2,DALYs!$A$2:$MW$40,'Intervention list'!GI$195+1,0)</f>
        <v>0</v>
      </c>
      <c r="GJ74" s="0" t="n">
        <f aca="false">IF(ISNUMBER(FIND(GJ$1,$D74))=$AO$1,1,0)*VLOOKUP($Z$2,DALYs!$A$2:$MW$40,'Intervention list'!GJ$195+1,0)</f>
        <v>0</v>
      </c>
      <c r="GK74" s="0" t="n">
        <f aca="false">IF(ISNUMBER(FIND(GK$1,$D74))=$AO$1,1,0)*VLOOKUP($Z$2,DALYs!$A$2:$MW$40,'Intervention list'!GK$195+1,0)</f>
        <v>0</v>
      </c>
      <c r="GL74" s="0" t="n">
        <f aca="false">IF(ISNUMBER(FIND(GL$1,$D74))=$AO$1,1,0)*VLOOKUP($Z$2,DALYs!$A$2:$MW$40,'Intervention list'!GL$195+1,0)</f>
        <v>0</v>
      </c>
      <c r="GM74" s="0" t="n">
        <f aca="false">IF(ISNUMBER(FIND(GM$1,$D74))=$AO$1,1,0)*VLOOKUP($Z$2,DALYs!$A$2:$MW$40,'Intervention list'!GM$195+1,0)</f>
        <v>0</v>
      </c>
      <c r="GN74" s="0" t="n">
        <f aca="false">IF(ISNUMBER(FIND(GN$1,$D74))=$AO$1,1,0)*VLOOKUP($Z$2,DALYs!$A$2:$MW$40,'Intervention list'!GN$195+1,0)</f>
        <v>0</v>
      </c>
      <c r="GO74" s="0" t="n">
        <f aca="false">IF(ISNUMBER(FIND(GO$1,$D74))=$AO$1,1,0)*VLOOKUP($Z$2,DALYs!$A$2:$MW$40,'Intervention list'!GO$195+1,0)</f>
        <v>0</v>
      </c>
      <c r="GP74" s="0" t="n">
        <f aca="false">IF(ISNUMBER(FIND(GP$1,$D74))=$AO$1,1,0)*VLOOKUP($Z$2,DALYs!$A$2:$MW$40,'Intervention list'!GP$195+1,0)</f>
        <v>0</v>
      </c>
      <c r="GQ74" s="0" t="n">
        <f aca="false">IF(ISNUMBER(FIND(GQ$1,$D74))=$AO$1,1,0)*VLOOKUP($Z$2,DALYs!$A$2:$MW$40,'Intervention list'!GQ$195+1,0)</f>
        <v>0</v>
      </c>
      <c r="GR74" s="0" t="n">
        <f aca="false">IF(ISNUMBER(FIND(GR$1,$D74))=$AO$1,1,0)*VLOOKUP($Z$2,DALYs!$A$2:$MW$40,'Intervention list'!GR$195+1,0)</f>
        <v>0</v>
      </c>
      <c r="GS74" s="0" t="n">
        <f aca="false">IF(ISNUMBER(FIND(GS$1,$D74))=$AO$1,1,0)*VLOOKUP($Z$2,DALYs!$A$2:$MW$40,'Intervention list'!GS$195+1,0)</f>
        <v>0</v>
      </c>
      <c r="GT74" s="0" t="n">
        <f aca="false">IF(ISNUMBER(FIND(GT$1,$D74))=$AO$1,1,0)*VLOOKUP($Z$2,DALYs!$A$2:$MW$40,'Intervention list'!GT$195+1,0)</f>
        <v>0</v>
      </c>
      <c r="GU74" s="0" t="n">
        <f aca="false">IF(ISNUMBER(FIND(GU$1,$D74))=$AO$1,1,0)*VLOOKUP($Z$2,DALYs!$A$2:$MW$40,'Intervention list'!GU$195+1,0)</f>
        <v>0</v>
      </c>
      <c r="GV74" s="0" t="n">
        <f aca="false">IF(ISNUMBER(FIND(GV$1,$D74))=$AO$1,1,0)*VLOOKUP($Z$2,DALYs!$A$2:$MW$40,'Intervention list'!GV$195+1,0)</f>
        <v>0</v>
      </c>
      <c r="GW74" s="0" t="n">
        <f aca="false">IF(ISNUMBER(FIND(GW$1,$D74))=$AO$1,1,0)*VLOOKUP($Z$2,DALYs!$A$2:$MW$40,'Intervention list'!GW$195+1,0)</f>
        <v>0</v>
      </c>
      <c r="GX74" s="0" t="n">
        <f aca="false">IF(ISNUMBER(FIND(GX$1,$D74))=$AO$1,1,0)*VLOOKUP($Z$2,DALYs!$A$2:$MW$40,'Intervention list'!GX$195+1,0)</f>
        <v>0</v>
      </c>
      <c r="GY74" s="0" t="n">
        <f aca="false">IF(ISNUMBER(FIND(GY$1,$D74))=$AO$1,1,0)*VLOOKUP($Z$2,DALYs!$A$2:$MW$40,'Intervention list'!GY$195+1,0)</f>
        <v>0</v>
      </c>
      <c r="GZ74" s="0" t="n">
        <f aca="false">IF(ISNUMBER(FIND(GZ$1,$D74))=$AO$1,1,0)*VLOOKUP($Z$2,DALYs!$A$2:$MW$40,'Intervention list'!GZ$195+1,0)</f>
        <v>0</v>
      </c>
      <c r="HA74" s="0" t="n">
        <f aca="false">IF(ISNUMBER(FIND(HA$1,$D74))=$AO$1,1,0)*VLOOKUP($Z$2,DALYs!$A$2:$MW$40,'Intervention list'!HA$195+1,0)</f>
        <v>0</v>
      </c>
      <c r="HB74" s="0" t="n">
        <f aca="false">IF(ISNUMBER(FIND(HB$1,$D74))=$AO$1,1,0)*VLOOKUP($Z$2,DALYs!$A$2:$MW$40,'Intervention list'!HB$195+1,0)</f>
        <v>0</v>
      </c>
      <c r="HC74" s="0" t="n">
        <f aca="false">IF(ISNUMBER(FIND(HC$1,$D74))=$AO$1,1,0)*VLOOKUP($Z$2,DALYs!$A$2:$MW$40,'Intervention list'!HC$195+1,0)</f>
        <v>0</v>
      </c>
      <c r="HD74" s="0" t="n">
        <f aca="false">IF(ISNUMBER(FIND(HD$1,$D74))=$AO$1,1,0)*VLOOKUP($Z$2,DALYs!$A$2:$MW$40,'Intervention list'!HD$195+1,0)</f>
        <v>0</v>
      </c>
      <c r="HE74" s="0" t="n">
        <f aca="false">IF(ISNUMBER(FIND(HE$1,$D74))=$AO$1,1,0)*VLOOKUP($Z$2,DALYs!$A$2:$MW$40,'Intervention list'!HE$195+1,0)</f>
        <v>0</v>
      </c>
      <c r="HF74" s="0" t="n">
        <f aca="false">IF(ISNUMBER(FIND(HF$1,$D74))=$AO$1,1,0)*VLOOKUP($Z$2,DALYs!$A$2:$MW$40,'Intervention list'!HF$195+1,0)</f>
        <v>0</v>
      </c>
      <c r="HG74" s="0" t="n">
        <f aca="false">IF(ISNUMBER(FIND(HG$1,$D74))=$AO$1,1,0)*VLOOKUP($Z$2,DALYs!$A$2:$MW$40,'Intervention list'!HG$195+1,0)</f>
        <v>0</v>
      </c>
      <c r="HH74" s="0" t="n">
        <f aca="false">IF(ISNUMBER(FIND(HH$1,$D74))=$AO$1,1,0)*VLOOKUP($Z$2,DALYs!$A$2:$MW$40,'Intervention list'!HH$195+1,0)</f>
        <v>0</v>
      </c>
      <c r="HI74" s="0" t="n">
        <f aca="false">IF(ISNUMBER(FIND(HI$1,$D74))=$AO$1,1,0)*VLOOKUP($Z$2,DALYs!$A$2:$MW$40,'Intervention list'!HI$195+1,0)</f>
        <v>0</v>
      </c>
      <c r="HJ74" s="0" t="n">
        <f aca="false">IF(ISNUMBER(FIND(HJ$1,$D74))=$AO$1,1,0)*VLOOKUP($Z$2,DALYs!$A$2:$MW$40,'Intervention list'!HJ$195+1,0)</f>
        <v>0</v>
      </c>
      <c r="HK74" s="0" t="n">
        <f aca="false">IF(ISNUMBER(FIND(HK$1,$D74))=$AO$1,1,0)*VLOOKUP($Z$2,DALYs!$A$2:$MW$40,'Intervention list'!HK$195+1,0)</f>
        <v>0</v>
      </c>
      <c r="HL74" s="0" t="n">
        <f aca="false">IF(ISNUMBER(FIND(HL$1,$D74))=$AO$1,1,0)*VLOOKUP($Z$2,DALYs!$A$2:$MW$40,'Intervention list'!HL$195+1,0)</f>
        <v>0</v>
      </c>
      <c r="HM74" s="0" t="n">
        <f aca="false">IF(ISNUMBER(FIND(HM$1,$D74))=$AO$1,1,0)*VLOOKUP($Z$2,DALYs!$A$2:$MW$40,'Intervention list'!HM$195+1,0)</f>
        <v>0</v>
      </c>
      <c r="HN74" s="0" t="n">
        <f aca="false">IF(ISNUMBER(FIND(HN$1,$D74))=$AO$1,1,0)*VLOOKUP($Z$2,DALYs!$A$2:$MW$40,'Intervention list'!HN$195+1,0)</f>
        <v>0</v>
      </c>
      <c r="HO74" s="0" t="n">
        <f aca="false">IF(ISNUMBER(FIND(HO$1,$D74))=$AO$1,1,0)*VLOOKUP($Z$2,DALYs!$A$2:$MW$40,'Intervention list'!HO$195+1,0)</f>
        <v>0</v>
      </c>
      <c r="HP74" s="0" t="n">
        <f aca="false">IF(ISNUMBER(FIND(HP$1,$D74))=$AO$1,1,0)*VLOOKUP($Z$2,DALYs!$A$2:$MW$40,'Intervention list'!HP$195+1,0)</f>
        <v>0</v>
      </c>
      <c r="HQ74" s="0" t="n">
        <f aca="false">IF(ISNUMBER(FIND(HQ$1,$D74))=$AO$1,1,0)*VLOOKUP($Z$2,DALYs!$A$2:$MW$40,'Intervention list'!HQ$195+1,0)</f>
        <v>0</v>
      </c>
      <c r="HR74" s="0" t="n">
        <f aca="false">IF(ISNUMBER(FIND(HR$1,$D74))=$AO$1,1,0)*VLOOKUP($Z$2,DALYs!$A$2:$MW$40,'Intervention list'!HR$195+1,0)</f>
        <v>0</v>
      </c>
      <c r="HS74" s="0" t="n">
        <f aca="false">IF(ISNUMBER(FIND(HS$1,$D74))=$AO$1,1,0)*VLOOKUP($Z$2,DALYs!$A$2:$MW$40,'Intervention list'!HS$195+1,0)</f>
        <v>0</v>
      </c>
      <c r="HT74" s="0" t="n">
        <f aca="false">IF(ISNUMBER(FIND(HT$1,$D74))=$AO$1,1,0)*VLOOKUP($Z$2,DALYs!$A$2:$MW$40,'Intervention list'!HT$195+1,0)</f>
        <v>0</v>
      </c>
      <c r="HU74" s="0" t="n">
        <f aca="false">IF(ISNUMBER(FIND(HU$1,$D74))=$AO$1,1,0)*VLOOKUP($Z$2,DALYs!$A$2:$MW$40,'Intervention list'!HU$195+1,0)</f>
        <v>0</v>
      </c>
      <c r="HV74" s="0" t="n">
        <f aca="false">IF(ISNUMBER(FIND(HV$1,$D74))=$AO$1,1,0)*VLOOKUP($Z$2,DALYs!$A$2:$MW$40,'Intervention list'!HV$195+1,0)</f>
        <v>0</v>
      </c>
      <c r="HW74" s="0" t="n">
        <f aca="false">IF(ISNUMBER(FIND(HW$1,$D74))=$AO$1,1,0)*VLOOKUP($Z$2,DALYs!$A$2:$MW$40,'Intervention list'!HW$195+1,0)</f>
        <v>0</v>
      </c>
      <c r="HX74" s="0" t="n">
        <f aca="false">IF(ISNUMBER(FIND(HX$1,$D74))=$AO$1,1,0)*VLOOKUP($Z$2,DALYs!$A$2:$MW$40,'Intervention list'!HX$195+1,0)</f>
        <v>0</v>
      </c>
      <c r="HY74" s="0" t="n">
        <f aca="false">IF(ISNUMBER(FIND(HY$1,$D74))=$AO$1,1,0)*VLOOKUP($Z$2,DALYs!$A$2:$MW$40,'Intervention list'!HY$195+1,0)</f>
        <v>0</v>
      </c>
      <c r="HZ74" s="0" t="n">
        <f aca="false">IF(ISNUMBER(FIND(HZ$1,$D74))=$AO$1,1,0)*VLOOKUP($Z$2,DALYs!$A$2:$MW$40,'Intervention list'!HZ$195+1,0)</f>
        <v>0</v>
      </c>
      <c r="IA74" s="0" t="n">
        <f aca="false">IF(ISNUMBER(FIND(IA$1,$D74))=$AO$1,1,0)*VLOOKUP($Z$2,DALYs!$A$2:$MW$40,'Intervention list'!IA$195+1,0)</f>
        <v>0</v>
      </c>
      <c r="IB74" s="0" t="n">
        <f aca="false">IF(ISNUMBER(FIND(IB$1,$D74))=$AO$1,1,0)*VLOOKUP($Z$2,DALYs!$A$2:$MW$40,'Intervention list'!IB$195+1,0)</f>
        <v>0</v>
      </c>
      <c r="IC74" s="0" t="n">
        <f aca="false">IF(ISNUMBER(FIND(IC$1,$D74))=$AO$1,1,0)*VLOOKUP($Z$2,DALYs!$A$2:$MW$40,'Intervention list'!IC$195+1,0)</f>
        <v>0</v>
      </c>
      <c r="ID74" s="0" t="n">
        <f aca="false">IF(ISNUMBER(FIND(ID$1,$D74))=$AO$1,1,0)*VLOOKUP($Z$2,DALYs!$A$2:$MW$40,'Intervention list'!ID$195+1,0)</f>
        <v>0</v>
      </c>
      <c r="IE74" s="0" t="n">
        <f aca="false">IF(ISNUMBER(FIND(IE$1,$D74))=$AO$1,1,0)*VLOOKUP($Z$2,DALYs!$A$2:$MW$40,'Intervention list'!IE$195+1,0)</f>
        <v>0</v>
      </c>
      <c r="IF74" s="0" t="n">
        <f aca="false">IF(ISNUMBER(FIND(IF$1,$D74))=$AO$1,1,0)*VLOOKUP($Z$2,DALYs!$A$2:$MW$40,'Intervention list'!IF$195+1,0)</f>
        <v>0</v>
      </c>
      <c r="IG74" s="0" t="n">
        <f aca="false">IF(ISNUMBER(FIND(IG$1,$D74))=$AO$1,1,0)*VLOOKUP($Z$2,DALYs!$A$2:$MW$40,'Intervention list'!IG$195+1,0)</f>
        <v>0</v>
      </c>
      <c r="IH74" s="0" t="n">
        <f aca="false">IF(ISNUMBER(FIND(IH$1,$D74))=$AO$1,1,0)*VLOOKUP($Z$2,DALYs!$A$2:$MW$40,'Intervention list'!IH$195+1,0)</f>
        <v>47815.221257126</v>
      </c>
      <c r="II74" s="0" t="n">
        <f aca="false">IF(ISNUMBER(FIND(II$1,$D74))=$AO$1,1,0)*VLOOKUP($Z$2,DALYs!$A$2:$MW$40,'Intervention list'!II$195+1,0)</f>
        <v>0</v>
      </c>
      <c r="IJ74" s="0" t="n">
        <f aca="false">IF(ISNUMBER(FIND(IJ$1,$D74))=$AO$1,1,0)*VLOOKUP($Z$2,DALYs!$A$2:$MW$40,'Intervention list'!IJ$195+1,0)</f>
        <v>0</v>
      </c>
      <c r="IK74" s="0" t="n">
        <f aca="false">IF(ISNUMBER(FIND(IK$1,$D74))=$AO$1,1,0)*VLOOKUP($Z$2,DALYs!$A$2:$MW$40,'Intervention list'!IK$195+1,0)</f>
        <v>0</v>
      </c>
      <c r="IL74" s="0" t="n">
        <f aca="false">IF(ISNUMBER(FIND(IL$1,$D74))=$AO$1,1,0)*VLOOKUP($Z$2,DALYs!$A$2:$MW$40,'Intervention list'!IL$195+1,0)</f>
        <v>0</v>
      </c>
      <c r="IM74" s="0" t="n">
        <f aca="false">IF(ISNUMBER(FIND(IM$1,$D74))=$AO$1,1,0)*VLOOKUP($Z$2,DALYs!$A$2:$MW$40,'Intervention list'!IM$195+1,0)</f>
        <v>0</v>
      </c>
      <c r="IN74" s="0" t="n">
        <f aca="false">IF(ISNUMBER(FIND(IN$1,$D74))=$AO$1,1,0)*VLOOKUP($Z$2,DALYs!$A$2:$MW$40,'Intervention list'!IN$195+1,0)</f>
        <v>0</v>
      </c>
      <c r="IO74" s="0" t="n">
        <f aca="false">IF(ISNUMBER(FIND(IO$1,$D74))=$AO$1,1,0)*VLOOKUP($Z$2,DALYs!$A$2:$MW$40,'Intervention list'!IO$195+1,0)</f>
        <v>0</v>
      </c>
      <c r="IP74" s="0" t="n">
        <f aca="false">IF(ISNUMBER(FIND(IP$1,$D74))=$AO$1,1,0)*VLOOKUP($Z$2,DALYs!$A$2:$MW$40,'Intervention list'!IP$195+1,0)</f>
        <v>0</v>
      </c>
      <c r="IQ74" s="0" t="n">
        <f aca="false">IF(ISNUMBER(FIND(IQ$1,$D74))=$AO$1,1,0)*VLOOKUP($Z$2,DALYs!$A$2:$MW$40,'Intervention list'!IQ$195+1,0)</f>
        <v>0</v>
      </c>
      <c r="IR74" s="0" t="n">
        <f aca="false">IF(ISNUMBER(FIND(IR$1,$D74))=$AO$1,1,0)*VLOOKUP($Z$2,DALYs!$A$2:$MW$40,'Intervention list'!IR$195+1,0)</f>
        <v>0</v>
      </c>
      <c r="IS74" s="0" t="n">
        <f aca="false">IF(ISNUMBER(FIND(IS$1,$D74))=$AO$1,1,0)*VLOOKUP($Z$2,DALYs!$A$2:$MW$40,'Intervention list'!IS$195+1,0)</f>
        <v>0</v>
      </c>
      <c r="IT74" s="0" t="n">
        <f aca="false">IF(ISNUMBER(FIND(IT$1,$D74))=$AO$1,1,0)*VLOOKUP($Z$2,DALYs!$A$2:$MW$40,'Intervention list'!IT$195+1,0)</f>
        <v>0</v>
      </c>
      <c r="IU74" s="0" t="n">
        <f aca="false">IF(ISNUMBER(FIND(IU$1,$D74))=$AO$1,1,0)*VLOOKUP($Z$2,DALYs!$A$2:$MW$40,'Intervention list'!IU$195+1,0)</f>
        <v>0</v>
      </c>
      <c r="IV74" s="0" t="n">
        <f aca="false">IF(ISNUMBER(FIND(IV$1,$D74))=$AO$1,1,0)*VLOOKUP($Z$2,DALYs!$A$2:$MW$40,'Intervention list'!IV$195+1,0)</f>
        <v>0</v>
      </c>
      <c r="IW74" s="0" t="n">
        <f aca="false">IF(ISNUMBER(FIND(IW$1,$D74))=$AO$1,1,0)*VLOOKUP($Z$2,DALYs!$A$2:$MW$40,'Intervention list'!IW$195+1,0)</f>
        <v>0</v>
      </c>
      <c r="IX74" s="0" t="n">
        <f aca="false">IF(ISNUMBER(FIND(IX$1,$D74))=$AO$1,1,0)*VLOOKUP($Z$2,DALYs!$A$2:$MW$40,'Intervention list'!IX$195+1,0)</f>
        <v>0</v>
      </c>
      <c r="IY74" s="0" t="n">
        <f aca="false">IF(ISNUMBER(FIND(IY$1,$D74))=$AO$1,1,0)*VLOOKUP($Z$2,DALYs!$A$2:$MW$40,'Intervention list'!IY$195+1,0)</f>
        <v>0</v>
      </c>
      <c r="IZ74" s="0" t="n">
        <f aca="false">IF(ISNUMBER(FIND(IZ$1,$D74))=$AO$1,1,0)*VLOOKUP($Z$2,DALYs!$A$2:$MW$40,'Intervention list'!IZ$195+1,0)</f>
        <v>0</v>
      </c>
      <c r="JA74" s="0" t="n">
        <f aca="false">IF(ISNUMBER(FIND(JA$1,$D74))=$AO$1,1,0)*VLOOKUP($Z$2,DALYs!$A$2:$MW$40,'Intervention list'!JA$195+1,0)</f>
        <v>0</v>
      </c>
      <c r="JB74" s="0" t="n">
        <f aca="false">IF(ISNUMBER(FIND(JB$1,$D74))=$AO$1,1,0)*VLOOKUP($Z$2,DALYs!$A$2:$MW$40,'Intervention list'!JB$195+1,0)</f>
        <v>0</v>
      </c>
      <c r="JC74" s="0" t="n">
        <f aca="false">IF(ISNUMBER(FIND(JC$1,$D74))=$AO$1,1,0)*VLOOKUP($Z$2,DALYs!$A$2:$MW$40,'Intervention list'!JC$195+1,0)</f>
        <v>0</v>
      </c>
      <c r="JD74" s="0" t="n">
        <f aca="false">IF(ISNUMBER(FIND(JD$1,$D74))=$AO$1,1,0)*VLOOKUP($Z$2,DALYs!$A$2:$MW$40,'Intervention list'!JD$195+1,0)</f>
        <v>0</v>
      </c>
      <c r="JE74" s="0" t="n">
        <f aca="false">IF(ISNUMBER(FIND(JE$1,$D74))=$AO$1,1,0)*VLOOKUP($Z$2,DALYs!$A$2:$MW$40,'Intervention list'!JE$195+1,0)</f>
        <v>0</v>
      </c>
      <c r="JF74" s="0" t="n">
        <f aca="false">IF(ISNUMBER(FIND(JF$1,$D74))=$AO$1,1,0)*VLOOKUP($Z$2,DALYs!$A$2:$MW$40,'Intervention list'!JF$195+1,0)</f>
        <v>0</v>
      </c>
      <c r="JG74" s="0" t="n">
        <f aca="false">IF(ISNUMBER(FIND(JG$1,$D74))=$AO$1,1,0)*VLOOKUP($Z$2,DALYs!$A$2:$MW$40,'Intervention list'!JG$195+1,0)</f>
        <v>0</v>
      </c>
      <c r="JH74" s="0" t="n">
        <f aca="false">IF(ISNUMBER(FIND(JH$1,$D74))=$AO$1,1,0)*VLOOKUP($Z$2,DALYs!$A$2:$MW$40,'Intervention list'!JH$195+1,0)</f>
        <v>0</v>
      </c>
      <c r="JI74" s="0" t="n">
        <f aca="false">IF(ISNUMBER(FIND(JI$1,$D74))=$AO$1,1,0)*VLOOKUP($Z$2,DALYs!$A$2:$MW$40,'Intervention list'!JI$195+1,0)</f>
        <v>0</v>
      </c>
      <c r="JJ74" s="0" t="n">
        <f aca="false">IF(ISNUMBER(FIND(JJ$1,$D74))=$AO$1,1,0)*VLOOKUP($Z$2,DALYs!$A$2:$MW$40,'Intervention list'!JJ$195+1,0)</f>
        <v>0</v>
      </c>
      <c r="JK74" s="0" t="n">
        <f aca="false">IF(ISNUMBER(FIND(JK$1,$D74))=$AO$1,1,0)*VLOOKUP($Z$2,DALYs!$A$2:$MW$40,'Intervention list'!JK$195+1,0)</f>
        <v>0</v>
      </c>
      <c r="JL74" s="0" t="n">
        <f aca="false">IF(ISNUMBER(FIND(JL$1,$D74))=$AO$1,1,0)*VLOOKUP($Z$2,DALYs!$A$2:$MW$40,'Intervention list'!JL$195+1,0)</f>
        <v>0</v>
      </c>
      <c r="JM74" s="0" t="n">
        <f aca="false">IF(ISNUMBER(FIND(JM$1,$D74))=$AO$1,1,0)*VLOOKUP($Z$2,DALYs!$A$2:$MW$40,'Intervention list'!JM$195+1,0)</f>
        <v>0</v>
      </c>
      <c r="JN74" s="0" t="n">
        <f aca="false">IF(ISNUMBER(FIND(JN$1,$D74))=$AO$1,1,0)*VLOOKUP($Z$2,DALYs!$A$2:$MW$40,'Intervention list'!JN$195+1,0)</f>
        <v>0</v>
      </c>
      <c r="JO74" s="0" t="n">
        <f aca="false">IF(ISNUMBER(FIND(JO$1,$D74))=$AO$1,1,0)*VLOOKUP($Z$2,DALYs!$A$2:$MW$40,'Intervention list'!JO$195+1,0)</f>
        <v>0</v>
      </c>
      <c r="JP74" s="0" t="n">
        <f aca="false">IF(ISNUMBER(FIND(JP$1,$D74))=$AO$1,1,0)*VLOOKUP($Z$2,DALYs!$A$2:$MW$40,'Intervention list'!JP$195+1,0)</f>
        <v>0</v>
      </c>
      <c r="JQ74" s="0" t="n">
        <f aca="false">IF(ISNUMBER(FIND(JQ$1,$D74))=$AO$1,1,0)*VLOOKUP($Z$2,DALYs!$A$2:$MW$40,'Intervention list'!JQ$195+1,0)</f>
        <v>0</v>
      </c>
      <c r="JR74" s="0" t="n">
        <f aca="false">IF(ISNUMBER(FIND(JR$1,$D74))=$AO$1,1,0)*VLOOKUP($Z$2,DALYs!$A$2:$MW$40,'Intervention list'!JR$195+1,0)</f>
        <v>0</v>
      </c>
      <c r="JS74" s="0" t="n">
        <f aca="false">IF(ISNUMBER(FIND(JS$1,$D74))=$AO$1,1,0)*VLOOKUP($Z$2,DALYs!$A$2:$MW$40,'Intervention list'!JS$195+1,0)</f>
        <v>0</v>
      </c>
      <c r="JT74" s="0" t="n">
        <f aca="false">IF(ISNUMBER(FIND(JT$1,$D74))=$AO$1,1,0)*VLOOKUP($Z$2,DALYs!$A$2:$MW$40,'Intervention list'!JT$195+1,0)</f>
        <v>0</v>
      </c>
      <c r="JU74" s="0" t="n">
        <f aca="false">IF(ISNUMBER(FIND(JU$1,$D74))=$AO$1,1,0)*VLOOKUP($Z$2,DALYs!$A$2:$MW$40,'Intervention list'!JU$195+1,0)</f>
        <v>0</v>
      </c>
      <c r="JV74" s="0" t="n">
        <f aca="false">IF(ISNUMBER(FIND(JV$1,$D74))=$AO$1,1,0)*VLOOKUP($Z$2,DALYs!$A$2:$MW$40,'Intervention list'!JV$195+1,0)</f>
        <v>0</v>
      </c>
      <c r="JW74" s="0" t="n">
        <f aca="false">IF(ISNUMBER(FIND(JW$1,$D74))=$AO$1,1,0)*VLOOKUP($Z$2,DALYs!$A$2:$MW$40,'Intervention list'!JW$195+1,0)</f>
        <v>0</v>
      </c>
      <c r="JX74" s="0" t="n">
        <f aca="false">IF(ISNUMBER(FIND(JX$1,$D74))=$AO$1,1,0)*VLOOKUP($Z$2,DALYs!$A$2:$MW$40,'Intervention list'!JX$195+1,0)</f>
        <v>0</v>
      </c>
      <c r="JY74" s="0" t="n">
        <f aca="false">IF(ISNUMBER(FIND(JY$1,$D74))=$AO$1,1,0)*VLOOKUP($Z$2,DALYs!$A$2:$MW$40,'Intervention list'!JY$195+1,0)</f>
        <v>0</v>
      </c>
      <c r="JZ74" s="0" t="n">
        <f aca="false">IF(ISNUMBER(FIND(JZ$1,$D74))=$AO$1,1,0)*VLOOKUP($Z$2,DALYs!$A$2:$MW$40,'Intervention list'!JZ$195+1,0)</f>
        <v>0</v>
      </c>
      <c r="KA74" s="0" t="n">
        <f aca="false">IF(ISNUMBER(FIND(KA$1,$D74))=$AO$1,1,0)*VLOOKUP($Z$2,DALYs!$A$2:$MW$40,'Intervention list'!KA$195+1,0)</f>
        <v>0</v>
      </c>
      <c r="KB74" s="0" t="n">
        <f aca="false">IF(ISNUMBER(FIND(KB$1,$D74))=$AO$1,1,0)*VLOOKUP($Z$2,DALYs!$A$2:$MW$40,'Intervention list'!KB$195+1,0)</f>
        <v>0</v>
      </c>
      <c r="KC74" s="0" t="n">
        <f aca="false">IF(ISNUMBER(FIND(KC$1,$D74))=$AO$1,1,0)*VLOOKUP($Z$2,DALYs!$A$2:$MW$40,'Intervention list'!KC$195+1,0)</f>
        <v>0</v>
      </c>
      <c r="KD74" s="0" t="n">
        <f aca="false">IF(ISNUMBER(FIND(KD$1,$D74))=$AO$1,1,0)*VLOOKUP($Z$2,DALYs!$A$2:$MW$40,'Intervention list'!KD$195+1,0)</f>
        <v>0</v>
      </c>
      <c r="KE74" s="0" t="n">
        <f aca="false">IF(ISNUMBER(FIND(KE$1,$D74))=$AO$1,1,0)*VLOOKUP($Z$2,DALYs!$A$2:$MW$40,'Intervention list'!KE$195+1,0)</f>
        <v>0</v>
      </c>
      <c r="KF74" s="0" t="n">
        <f aca="false">IF(ISNUMBER(FIND(KF$1,$D74))=$AO$1,1,0)*VLOOKUP($Z$2,DALYs!$A$2:$MW$40,'Intervention list'!KF$195+1,0)</f>
        <v>0</v>
      </c>
      <c r="KG74" s="0" t="n">
        <f aca="false">IF(ISNUMBER(FIND(KG$1,$D74))=$AO$1,1,0)*VLOOKUP($Z$2,DALYs!$A$2:$MW$40,'Intervention list'!KG$195+1,0)</f>
        <v>0</v>
      </c>
      <c r="KH74" s="0" t="n">
        <f aca="false">IF(ISNUMBER(FIND(KH$1,$D74))=$AO$1,1,0)*VLOOKUP($Z$2,DALYs!$A$2:$MW$40,'Intervention list'!KH$195+1,0)</f>
        <v>0</v>
      </c>
      <c r="KI74" s="0" t="n">
        <f aca="false">IF(ISNUMBER(FIND(KI$1,$D74))=$AO$1,1,0)*VLOOKUP($Z$2,DALYs!$A$2:$MW$40,'Intervention list'!KI$195+1,0)</f>
        <v>0</v>
      </c>
      <c r="KJ74" s="0" t="n">
        <f aca="false">IF(ISNUMBER(FIND(KJ$1,$D74))=$AO$1,1,0)*VLOOKUP($Z$2,DALYs!$A$2:$MW$40,'Intervention list'!KJ$195+1,0)</f>
        <v>0</v>
      </c>
      <c r="KK74" s="0" t="n">
        <f aca="false">IF(ISNUMBER(FIND(KK$1,$D74))=$AO$1,1,0)*VLOOKUP($Z$2,DALYs!$A$2:$MW$40,'Intervention list'!KK$195+1,0)</f>
        <v>0</v>
      </c>
      <c r="KL74" s="0" t="n">
        <f aca="false">IF(ISNUMBER(FIND(KL$1,$D74))=$AO$1,1,0)*VLOOKUP($Z$2,DALYs!$A$2:$MW$40,'Intervention list'!KL$195+1,0)</f>
        <v>0</v>
      </c>
      <c r="KM74" s="0" t="n">
        <f aca="false">IF(ISNUMBER(FIND(KM$1,$D74))=$AO$1,1,0)*VLOOKUP($Z$2,DALYs!$A$2:$MW$40,'Intervention list'!KM$195+1,0)</f>
        <v>0</v>
      </c>
      <c r="KN74" s="0" t="n">
        <f aca="false">IF(ISNUMBER(FIND(KN$1,$D74))=$AO$1,1,0)*VLOOKUP($Z$2,DALYs!$A$2:$MW$40,'Intervention list'!KN$195+1,0)</f>
        <v>0</v>
      </c>
      <c r="KO74" s="0" t="n">
        <f aca="false">IF(ISNUMBER(FIND(KO$1,$D74))=$AO$1,1,0)*VLOOKUP($Z$2,DALYs!$A$2:$MW$40,'Intervention list'!KO$195+1,0)</f>
        <v>0</v>
      </c>
      <c r="KP74" s="0" t="n">
        <f aca="false">IF(ISNUMBER(FIND(KP$1,$D74))=$AO$1,1,0)*VLOOKUP($Z$2,DALYs!$A$2:$MW$40,'Intervention list'!KP$195+1,0)</f>
        <v>0</v>
      </c>
      <c r="KQ74" s="0" t="n">
        <f aca="false">IF(ISNUMBER(FIND(KQ$1,$D74))=$AO$1,1,0)*VLOOKUP($Z$2,DALYs!$A$2:$MW$40,'Intervention list'!KQ$195+1,0)</f>
        <v>0</v>
      </c>
      <c r="KR74" s="0" t="n">
        <f aca="false">IF(ISNUMBER(FIND(KR$1,$D74))=$AO$1,1,0)*VLOOKUP($Z$2,DALYs!$A$2:$MW$40,'Intervention list'!KR$195+1,0)</f>
        <v>0</v>
      </c>
      <c r="KS74" s="0" t="n">
        <f aca="false">IF(ISNUMBER(FIND(KS$1,$D74))=$AO$1,1,0)*VLOOKUP($Z$2,DALYs!$A$2:$MW$40,'Intervention list'!KS$195+1,0)</f>
        <v>0</v>
      </c>
      <c r="KT74" s="0" t="n">
        <f aca="false">IF(ISNUMBER(FIND(KT$1,$D74))=$AO$1,1,0)*VLOOKUP($Z$2,DALYs!$A$2:$MW$40,'Intervention list'!KT$195+1,0)</f>
        <v>0</v>
      </c>
      <c r="KU74" s="0" t="n">
        <f aca="false">IF(ISNUMBER(FIND(KU$1,$D74))=$AO$1,1,0)*VLOOKUP($Z$2,DALYs!$A$2:$MW$40,'Intervention list'!KU$195+1,0)</f>
        <v>0</v>
      </c>
      <c r="KV74" s="0" t="n">
        <f aca="false">IF(ISNUMBER(FIND(KV$1,$D74))=$AO$1,1,0)*VLOOKUP($Z$2,DALYs!$A$2:$MW$40,'Intervention list'!KV$195+1,0)</f>
        <v>0</v>
      </c>
      <c r="KW74" s="0" t="n">
        <f aca="false">IF(ISNUMBER(FIND(KW$1,$D74))=$AO$1,1,0)*VLOOKUP($Z$2,DALYs!$A$2:$MW$40,'Intervention list'!KW$195+1,0)</f>
        <v>0</v>
      </c>
      <c r="KX74" s="0" t="n">
        <f aca="false">IF(ISNUMBER(FIND(KX$1,$D74))=$AO$1,1,0)*VLOOKUP($Z$2,DALYs!$A$2:$MW$40,'Intervention list'!KX$195+1,0)</f>
        <v>0</v>
      </c>
      <c r="KY74" s="0" t="n">
        <f aca="false">IF(ISNUMBER(FIND(KY$1,$D74))=$AO$1,1,0)*VLOOKUP($Z$2,DALYs!$A$2:$MW$40,'Intervention list'!KY$195+1,0)</f>
        <v>0</v>
      </c>
      <c r="KZ74" s="0" t="n">
        <f aca="false">IF(ISNUMBER(FIND(KZ$1,$D74))=$AO$1,1,0)*VLOOKUP($Z$2,DALYs!$A$2:$MW$40,'Intervention list'!KZ$195+1,0)</f>
        <v>0</v>
      </c>
      <c r="LA74" s="0" t="n">
        <f aca="false">IF(ISNUMBER(FIND(LA$1,$D74))=$AO$1,1,0)*VLOOKUP($Z$2,DALYs!$A$2:$MW$40,'Intervention list'!LA$195+1,0)</f>
        <v>0</v>
      </c>
      <c r="LB74" s="0" t="n">
        <f aca="false">IF(ISNUMBER(FIND(LB$1,$D74))=$AO$1,1,0)*VLOOKUP($Z$2,DALYs!$A$2:$MW$40,'Intervention list'!LB$195+1,0)</f>
        <v>0</v>
      </c>
      <c r="LC74" s="0" t="n">
        <f aca="false">IF(ISNUMBER(FIND(LC$1,$D74))=$AO$1,1,0)*VLOOKUP($Z$2,DALYs!$A$2:$MW$40,'Intervention list'!LC$195+1,0)</f>
        <v>0</v>
      </c>
      <c r="LD74" s="0" t="n">
        <f aca="false">IF(ISNUMBER(FIND(LD$1,$D74))=$AO$1,1,0)*VLOOKUP($Z$2,DALYs!$A$2:$MW$40,'Intervention list'!LD$195+1,0)</f>
        <v>0</v>
      </c>
      <c r="LE74" s="0" t="n">
        <f aca="false">IF(ISNUMBER(FIND(LE$1,$D74))=$AO$1,1,0)*VLOOKUP($Z$2,DALYs!$A$2:$MW$40,'Intervention list'!LE$195+1,0)</f>
        <v>0</v>
      </c>
      <c r="LF74" s="0" t="n">
        <f aca="false">IF(ISNUMBER(FIND(LF$1,$D74))=$AO$1,1,0)*VLOOKUP($Z$2,DALYs!$A$2:$MW$40,'Intervention list'!LF$195+1,0)</f>
        <v>0</v>
      </c>
      <c r="LG74" s="0" t="n">
        <f aca="false">IF(ISNUMBER(FIND(LG$1,$D74))=$AO$1,1,0)*VLOOKUP($Z$2,DALYs!$A$2:$MW$40,'Intervention list'!LG$195+1,0)</f>
        <v>0</v>
      </c>
      <c r="LH74" s="0" t="n">
        <f aca="false">IF(ISNUMBER(FIND(LH$1,$D74))=$AO$1,1,0)*VLOOKUP($Z$2,DALYs!$A$2:$MW$40,'Intervention list'!LH$195+1,0)</f>
        <v>0</v>
      </c>
      <c r="LI74" s="0" t="n">
        <f aca="false">IF(ISNUMBER(FIND(LI$1,$D74))=$AO$1,1,0)*VLOOKUP($Z$2,DALYs!$A$2:$MW$40,'Intervention list'!LI$195+1,0)</f>
        <v>0</v>
      </c>
      <c r="LJ74" s="0" t="n">
        <f aca="false">IF(ISNUMBER(FIND(LJ$1,$D74))=$AO$1,1,0)*VLOOKUP($Z$2,DALYs!$A$2:$MW$40,'Intervention list'!LJ$195+1,0)</f>
        <v>0</v>
      </c>
      <c r="LK74" s="0" t="n">
        <f aca="false">IF(ISNUMBER(FIND(LK$1,$D74))=$AO$1,1,0)*VLOOKUP($Z$2,DALYs!$A$2:$MW$40,'Intervention list'!LK$195+1,0)</f>
        <v>0</v>
      </c>
      <c r="LL74" s="0" t="n">
        <f aca="false">IF(ISNUMBER(FIND(LL$1,$D74))=$AO$1,1,0)*VLOOKUP($Z$2,DALYs!$A$2:$MW$40,'Intervention list'!LL$195+1,0)</f>
        <v>0</v>
      </c>
      <c r="LM74" s="0" t="n">
        <f aca="false">IF(ISNUMBER(FIND(LM$1,$D74))=$AO$1,1,0)*VLOOKUP($Z$2,DALYs!$A$2:$MW$40,'Intervention list'!LM$195+1,0)</f>
        <v>0</v>
      </c>
      <c r="LN74" s="0" t="n">
        <f aca="false">IF(ISNUMBER(FIND(LN$1,$D74))=$AO$1,1,0)*VLOOKUP($Z$2,DALYs!$A$2:$MW$40,'Intervention list'!LN$195+1,0)</f>
        <v>0</v>
      </c>
      <c r="LO74" s="0" t="n">
        <f aca="false">IF(ISNUMBER(FIND(LO$1,$D74))=$AO$1,1,0)*VLOOKUP($Z$2,DALYs!$A$2:$MW$40,'Intervention list'!LO$195+1,0)</f>
        <v>0</v>
      </c>
      <c r="LP74" s="0" t="n">
        <f aca="false">IF(ISNUMBER(FIND(LP$1,$D74))=$AO$1,1,0)*VLOOKUP($Z$2,DALYs!$A$2:$MW$40,'Intervention list'!LP$195+1,0)</f>
        <v>0</v>
      </c>
      <c r="LQ74" s="0" t="n">
        <f aca="false">IF(ISNUMBER(FIND(LQ$1,$D74))=$AO$1,1,0)*VLOOKUP($Z$2,DALYs!$A$2:$MW$40,'Intervention list'!LQ$195+1,0)</f>
        <v>0</v>
      </c>
      <c r="LR74" s="0" t="n">
        <f aca="false">IF(ISNUMBER(FIND(LR$1,$D74))=$AO$1,1,0)*VLOOKUP($Z$2,DALYs!$A$2:$MW$40,'Intervention list'!LR$195+1,0)</f>
        <v>0</v>
      </c>
      <c r="LS74" s="0" t="n">
        <f aca="false">IF(ISNUMBER(FIND(LS$1,$D74))=$AO$1,1,0)*VLOOKUP($Z$2,DALYs!$A$2:$MW$40,'Intervention list'!LS$195+1,0)</f>
        <v>0</v>
      </c>
      <c r="LT74" s="0" t="n">
        <f aca="false">IF(ISNUMBER(FIND(LT$1,$D74))=$AO$1,1,0)*VLOOKUP($Z$2,DALYs!$A$2:$MW$40,'Intervention list'!LT$195+1,0)</f>
        <v>0</v>
      </c>
      <c r="LU74" s="0" t="n">
        <f aca="false">IF(ISNUMBER(FIND(LU$1,$D74))=$AO$1,1,0)*VLOOKUP($Z$2,DALYs!$A$2:$MW$40,'Intervention list'!LU$195+1,0)</f>
        <v>0</v>
      </c>
      <c r="LV74" s="0" t="n">
        <f aca="false">IF(ISNUMBER(FIND(LV$1,$D74))=$AO$1,1,0)*VLOOKUP($Z$2,DALYs!$A$2:$MW$40,'Intervention list'!LV$195+1,0)</f>
        <v>0</v>
      </c>
      <c r="LW74" s="0" t="n">
        <f aca="false">IF(ISNUMBER(FIND(LW$1,$D74))=$AO$1,1,0)*VLOOKUP($Z$2,DALYs!$A$2:$MW$40,'Intervention list'!LW$195+1,0)</f>
        <v>0</v>
      </c>
      <c r="LX74" s="0" t="n">
        <f aca="false">IF(ISNUMBER(FIND(LX$1,$D74))=$AO$1,1,0)*VLOOKUP($Z$2,DALYs!$A$2:$MW$40,'Intervention list'!LX$195+1,0)</f>
        <v>0</v>
      </c>
      <c r="LY74" s="0" t="n">
        <f aca="false">IF(ISNUMBER(FIND(LY$1,$D74))=$AO$1,1,0)*VLOOKUP($Z$2,DALYs!$A$2:$MW$40,'Intervention list'!LY$195+1,0)</f>
        <v>0</v>
      </c>
      <c r="LZ74" s="0" t="n">
        <f aca="false">IF(ISNUMBER(FIND(LZ$1,$D74))=$AO$1,1,0)*VLOOKUP($Z$2,DALYs!$A$2:$MW$40,'Intervention list'!LZ$195+1,0)</f>
        <v>0</v>
      </c>
      <c r="MA74" s="0" t="n">
        <f aca="false">IF(ISNUMBER(FIND(MA$1,$D74))=$AO$1,1,0)*VLOOKUP($Z$2,DALYs!$A$2:$MW$40,'Intervention list'!MA$195+1,0)</f>
        <v>0</v>
      </c>
      <c r="MB74" s="0" t="n">
        <f aca="false">IF(ISNUMBER(FIND(MB$1,$D74))=$AO$1,1,0)*VLOOKUP($Z$2,DALYs!$A$2:$MW$40,'Intervention list'!MB$195+1,0)</f>
        <v>0</v>
      </c>
      <c r="MC74" s="0" t="n">
        <f aca="false">IF(ISNUMBER(FIND(MC$1,$D74))=$AO$1,1,0)*VLOOKUP($Z$2,DALYs!$A$2:$MW$40,'Intervention list'!MC$195+1,0)</f>
        <v>0</v>
      </c>
      <c r="MD74" s="0" t="n">
        <f aca="false">IF(ISNUMBER(FIND(MD$1,$D74))=$AO$1,1,0)*VLOOKUP($Z$2,DALYs!$A$2:$MW$40,'Intervention list'!MD$195+1,0)</f>
        <v>0</v>
      </c>
      <c r="ME74" s="0" t="n">
        <f aca="false">IF(ISNUMBER(FIND(ME$1,$D74))=$AO$1,1,0)*VLOOKUP($Z$2,DALYs!$A$2:$MW$40,'Intervention list'!ME$195+1,0)</f>
        <v>0</v>
      </c>
      <c r="MF74" s="0" t="n">
        <f aca="false">IF(ISNUMBER(FIND(MF$1,$D74))=$AO$1,1,0)*VLOOKUP($Z$2,DALYs!$A$2:$MW$40,'Intervention list'!MF$195+1,0)</f>
        <v>0</v>
      </c>
      <c r="MG74" s="0" t="n">
        <f aca="false">IF(ISNUMBER(FIND(MG$1,$D74))=$AO$1,1,0)*VLOOKUP($Z$2,DALYs!$A$2:$MW$40,'Intervention list'!MG$195+1,0)</f>
        <v>0</v>
      </c>
      <c r="MH74" s="0" t="n">
        <f aca="false">IF(ISNUMBER(FIND(MH$1,$D74))=$AO$1,1,0)*VLOOKUP($Z$2,DALYs!$A$2:$MW$40,'Intervention list'!MH$195+1,0)</f>
        <v>0</v>
      </c>
      <c r="MI74" s="0" t="n">
        <f aca="false">IF(ISNUMBER(FIND(MI$1,$D74))=$AO$1,1,0)*VLOOKUP($Z$2,DALYs!$A$2:$MW$40,'Intervention list'!MI$195+1,0)</f>
        <v>0</v>
      </c>
      <c r="MJ74" s="0" t="n">
        <f aca="false">IF(ISNUMBER(FIND(MJ$1,$D74))=$AO$1,1,0)*VLOOKUP($Z$2,DALYs!$A$2:$MW$40,'Intervention list'!MJ$195+1,0)</f>
        <v>0</v>
      </c>
      <c r="MK74" s="0" t="n">
        <f aca="false">IF(ISNUMBER(FIND(MK$1,$D74))=$AO$1,1,0)*VLOOKUP($Z$2,DALYs!$A$2:$MW$40,'Intervention list'!MK$195+1,0)</f>
        <v>0</v>
      </c>
      <c r="ML74" s="0" t="n">
        <f aca="false">IF(ISNUMBER(FIND(ML$1,$D74))=$AO$1,1,0)*VLOOKUP($Z$2,DALYs!$A$2:$MW$40,'Intervention list'!ML$195+1,0)</f>
        <v>0</v>
      </c>
      <c r="MM74" s="0" t="n">
        <f aca="false">IF(ISNUMBER(FIND(MM$1,$D74))=$AO$1,1,0)*VLOOKUP($Z$2,DALYs!$A$2:$MW$40,'Intervention list'!MM$195+1,0)</f>
        <v>0</v>
      </c>
      <c r="MN74" s="0" t="n">
        <f aca="false">IF(ISNUMBER(FIND(MN$1,$D74))=$AO$1,1,0)*VLOOKUP($Z$2,DALYs!$A$2:$MW$40,'Intervention list'!MN$195+1,0)</f>
        <v>0</v>
      </c>
      <c r="MO74" s="0" t="n">
        <f aca="false">IF(ISNUMBER(FIND(MO$1,$D74))=$AO$1,1,0)*VLOOKUP($Z$2,DALYs!$A$2:$MW$40,'Intervention list'!MO$195+1,0)</f>
        <v>0</v>
      </c>
      <c r="MP74" s="0" t="n">
        <f aca="false">IF(ISNUMBER(FIND(MP$1,$D74))=$AO$1,1,0)*VLOOKUP($Z$2,DALYs!$A$2:$MW$40,'Intervention list'!MP$195+1,0)</f>
        <v>0</v>
      </c>
      <c r="MQ74" s="0" t="n">
        <f aca="false">IF(ISNUMBER(FIND(MQ$1,$D74))=$AO$1,1,0)*VLOOKUP($Z$2,DALYs!$A$2:$MW$40,'Intervention list'!MQ$195+1,0)</f>
        <v>0</v>
      </c>
      <c r="MR74" s="0" t="n">
        <f aca="false">IF(ISNUMBER(FIND(MR$1,$D74))=$AO$1,1,0)*VLOOKUP($Z$2,DALYs!$A$2:$MW$40,'Intervention list'!MR$195+1,0)</f>
        <v>0</v>
      </c>
      <c r="MS74" s="0" t="n">
        <f aca="false">IF(ISNUMBER(FIND(MS$1,$D74))=$AO$1,1,0)*VLOOKUP($Z$2,DALYs!$A$2:$MW$40,'Intervention list'!MS$195+1,0)</f>
        <v>0</v>
      </c>
      <c r="MT74" s="0" t="n">
        <f aca="false">IF(ISNUMBER(FIND(MT$1,$D74))=$AO$1,1,0)*VLOOKUP($Z$2,DALYs!$A$2:$MW$40,'Intervention list'!MT$195+1,0)</f>
        <v>0</v>
      </c>
      <c r="MU74" s="0" t="n">
        <f aca="false">IF(ISNUMBER(FIND(MU$1,$D74))=$AO$1,1,0)*VLOOKUP($Z$2,DALYs!$A$2:$MW$40,'Intervention list'!MU$195+1,0)</f>
        <v>0</v>
      </c>
      <c r="MV74" s="0" t="n">
        <f aca="false">IF(ISNUMBER(FIND(MV$1,$D74))=$AO$1,1,0)*VLOOKUP($Z$2,DALYs!$A$2:$MW$40,'Intervention list'!MV$195+1,0)</f>
        <v>0</v>
      </c>
      <c r="MW74" s="0" t="n">
        <f aca="false">IF(ISNUMBER(FIND(MW$1,$D74))=$AO$1,1,0)*VLOOKUP($Z$2,DALYs!$A$2:$MW$40,'Intervention list'!MW$195+1,0)</f>
        <v>0</v>
      </c>
      <c r="MX74" s="0" t="n">
        <f aca="false">IF(ISNUMBER(FIND(MX$1,$D74))=$AO$1,1,0)*VLOOKUP($Z$2,DALYs!$A$2:$MW$40,'Intervention list'!MX$195+1,0)</f>
        <v>0</v>
      </c>
      <c r="MY74" s="0" t="n">
        <f aca="false">IF(ISNUMBER(FIND(MY$1,$D74))=$AO$1,1,0)*VLOOKUP($Z$2,DALYs!$A$2:$MW$40,'Intervention list'!MY$195+1,0)</f>
        <v>0</v>
      </c>
      <c r="MZ74" s="0" t="n">
        <f aca="false">IF(ISNUMBER(FIND(MZ$1,$D74))=$AO$1,1,0)*VLOOKUP($Z$2,DALYs!$A$2:$MW$40,'Intervention list'!MZ$195+1,0)</f>
        <v>0</v>
      </c>
      <c r="NA74" s="0" t="n">
        <f aca="false">IF(ISNUMBER(FIND(NA$1,$D74))=$AO$1,1,0)*VLOOKUP($Z$2,DALYs!$A$2:$MW$40,'Intervention list'!NA$195+1,0)</f>
        <v>0</v>
      </c>
      <c r="NB74" s="0" t="n">
        <f aca="false">IF(ISNUMBER(FIND(NB$1,$D74))=$AO$1,1,0)*VLOOKUP($Z$2,DALYs!$A$2:$MW$40,'Intervention list'!NB$195+1,0)</f>
        <v>0</v>
      </c>
      <c r="NC74" s="0" t="n">
        <f aca="false">IF(ISNUMBER(FIND(NC$1,$D74))=$AO$1,1,0)*VLOOKUP($Z$2,DALYs!$A$2:$MW$40,'Intervention list'!NC$195+1,0)</f>
        <v>0</v>
      </c>
      <c r="ND74" s="0" t="n">
        <f aca="false">IF(ISNUMBER(FIND(ND$1,$D74))=$AO$1,1,0)*VLOOKUP($Z$2,DALYs!$A$2:$MW$40,'Intervention list'!ND$195+1,0)</f>
        <v>0</v>
      </c>
      <c r="NE74" s="0" t="n">
        <f aca="false">IF(ISNUMBER(FIND(NE$1,$D74))=$AO$1,1,0)*VLOOKUP($Z$2,DALYs!$A$2:$MW$40,'Intervention list'!NE$195+1,0)</f>
        <v>0</v>
      </c>
      <c r="NF74" s="0" t="n">
        <f aca="false">IF(ISNUMBER(FIND(NF$1,$D74))=$AO$1,1,0)*VLOOKUP($Z$2,DALYs!$A$2:$MW$40,'Intervention list'!NF$195+1,0)</f>
        <v>0</v>
      </c>
      <c r="NG74" s="0" t="n">
        <f aca="false">IF(ISNUMBER(FIND(NG$1,$D74))=$AO$1,1,0)*VLOOKUP($Z$2,DALYs!$A$2:$MW$40,'Intervention list'!NG$195+1,0)</f>
        <v>0</v>
      </c>
      <c r="NH74" s="0" t="n">
        <f aca="false">IF(ISNUMBER(FIND(NH$1,$D74))=$AO$1,1,0)*VLOOKUP($Z$2,DALYs!$A$2:$MW$40,'Intervention list'!NH$195+1,0)</f>
        <v>0</v>
      </c>
      <c r="NI74" s="0" t="n">
        <f aca="false">IF(ISNUMBER(FIND(NI$1,$D74))=$AO$1,1,0)*VLOOKUP($Z$2,DALYs!$A$2:$MW$40,'Intervention list'!NI$195+1,0)</f>
        <v>0</v>
      </c>
      <c r="NJ74" s="0" t="n">
        <f aca="false">IF(ISNUMBER(FIND(NJ$1,$D74))=$AO$1,1,0)*VLOOKUP($Z$2,DALYs!$A$2:$MW$40,'Intervention list'!NJ$195+1,0)</f>
        <v>0</v>
      </c>
      <c r="NK74" s="0" t="n">
        <f aca="false">IF(ISNUMBER(FIND(NK$1,$D74))=$AO$1,1,0)*VLOOKUP($Z$2,DALYs!$A$2:$MW$40,'Intervention list'!NK$195+1,0)</f>
        <v>0</v>
      </c>
      <c r="NL74" s="0" t="n">
        <f aca="false">IF(ISNUMBER(FIND(NL$1,$D74))=$AO$1,1,0)*VLOOKUP($Z$2,DALYs!$A$2:$MW$40,'Intervention list'!NL$195+1,0)</f>
        <v>0</v>
      </c>
      <c r="NM74" s="0" t="n">
        <f aca="false">IF(ISNUMBER(FIND(NM$1,$D74))=$AO$1,1,0)*VLOOKUP($Z$2,DALYs!$A$2:$MW$40,'Intervention list'!NM$195+1,0)</f>
        <v>0</v>
      </c>
      <c r="NN74" s="0" t="n">
        <f aca="false">IF(ISNUMBER(FIND(NN$1,$D74))=$AO$1,1,0)*VLOOKUP($Z$2,DALYs!$A$2:$MW$40,'Intervention list'!NN$195+1,0)</f>
        <v>0</v>
      </c>
      <c r="NO74" s="0" t="n">
        <f aca="false">IF(ISNUMBER(FIND(NO$1,$D74))=$AO$1,1,0)*VLOOKUP($Z$2,DALYs!$A$2:$MW$40,'Intervention list'!NO$195+1,0)</f>
        <v>0</v>
      </c>
      <c r="NP74" s="0" t="n">
        <f aca="false">IF(ISNUMBER(FIND(NP$1,$D74))=$AO$1,1,0)*VLOOKUP($Z$2,DALYs!$A$2:$MW$40,'Intervention list'!NP$195+1,0)</f>
        <v>0</v>
      </c>
      <c r="NQ74" s="0" t="n">
        <f aca="false">IF(ISNUMBER(FIND(NQ$1,$D74))=$AO$1,1,0)*VLOOKUP($Z$2,DALYs!$A$2:$MW$40,'Intervention list'!NQ$195+1,0)</f>
        <v>0</v>
      </c>
      <c r="NR74" s="0" t="n">
        <f aca="false">IF(ISNUMBER(FIND(NR$1,$D74))=$AO$1,1,0)*VLOOKUP($Z$2,DALYs!$A$2:$MW$40,'Intervention list'!NR$195+1,0)</f>
        <v>0</v>
      </c>
      <c r="NS74" s="0" t="n">
        <f aca="false">IF(ISNUMBER(FIND(NS$1,$D74))=$AO$1,1,0)*VLOOKUP($Z$2,DALYs!$A$2:$MW$40,'Intervention list'!NS$195+1,0)</f>
        <v>0</v>
      </c>
      <c r="NT74" s="0" t="n">
        <f aca="false">IF(ISNUMBER(FIND(NT$1,$D74))=$AO$1,1,0)*VLOOKUP($Z$2,DALYs!$A$2:$MW$40,'Intervention list'!NT$195+1,0)</f>
        <v>0</v>
      </c>
      <c r="NU74" s="0" t="n">
        <f aca="false">IF(ISNUMBER(FIND(NU$1,$D74))=$AO$1,1,0)*VLOOKUP($Z$2,DALYs!$A$2:$MW$40,'Intervention list'!NU$195+1,0)</f>
        <v>0</v>
      </c>
      <c r="NV74" s="0" t="n">
        <f aca="false">IF(ISNUMBER(FIND(NV$1,$D74))=$AO$1,1,0)*VLOOKUP($Z$2,DALYs!$A$2:$MW$40,'Intervention list'!NV$195+1,0)</f>
        <v>0</v>
      </c>
      <c r="NW74" s="0" t="n">
        <f aca="false">IF(ISNUMBER(FIND(NW$1,$D74))=$AO$1,1,0)*VLOOKUP($Z$2,DALYs!$A$2:$MW$40,'Intervention list'!NW$195+1,0)</f>
        <v>0</v>
      </c>
      <c r="NX74" s="0" t="n">
        <f aca="false">IF(ISNUMBER(FIND(NX$1,$D74))=$AO$1,1,0)*VLOOKUP($Z$2,DALYs!$A$2:$MW$40,'Intervention list'!NX$195+1,0)</f>
        <v>0</v>
      </c>
      <c r="NY74" s="0" t="n">
        <f aca="false">IF(ISNUMBER(FIND(NY$1,$D74))=$AO$1,1,0)*VLOOKUP($Z$2,DALYs!$A$2:$MW$40,'Intervention list'!NY$195+1,0)</f>
        <v>0</v>
      </c>
      <c r="NZ74" s="0" t="n">
        <f aca="false">IF(ISNUMBER(FIND(NZ$1,$D74))=$AO$1,1,0)*VLOOKUP($Z$2,DALYs!$A$2:$MW$40,'Intervention list'!NZ$195+1,0)</f>
        <v>0</v>
      </c>
      <c r="OA74" s="0" t="n">
        <f aca="false">IF(ISNUMBER(FIND(OA$1,$D74))=$AO$1,1,0)*VLOOKUP($Z$2,DALYs!$A$2:$MW$40,'Intervention list'!OA$195+1,0)</f>
        <v>0</v>
      </c>
      <c r="OB74" s="0" t="n">
        <f aca="false">IF(ISNUMBER(FIND(OB$1,$D74))=$AO$1,1,0)*VLOOKUP($Z$2,DALYs!$A$2:$MW$40,'Intervention list'!OB$195+1,0)</f>
        <v>0</v>
      </c>
      <c r="OC74" s="0" t="n">
        <f aca="false">IF(ISNUMBER(FIND(OC$1,$D74))=$AO$1,1,0)*VLOOKUP($Z$2,DALYs!$A$2:$MW$40,'Intervention list'!OC$195+1,0)</f>
        <v>0</v>
      </c>
      <c r="OD74" s="0" t="n">
        <f aca="false">IF(ISNUMBER(FIND(OD$1,$D74))=$AO$1,1,0)*VLOOKUP($Z$2,DALYs!$A$2:$MW$40,'Intervention list'!OD$195+1,0)</f>
        <v>0</v>
      </c>
      <c r="OE74" s="0" t="n">
        <f aca="false">IF(ISNUMBER(FIND(OE$1,$D74))=$AO$1,1,0)*VLOOKUP($Z$2,DALYs!$A$2:$MW$40,'Intervention list'!OE$195+1,0)</f>
        <v>0</v>
      </c>
      <c r="OF74" s="0" t="n">
        <f aca="false">IF(ISNUMBER(FIND(OF$1,$D74))=$AO$1,1,0)*VLOOKUP($Z$2,DALYs!$A$2:$MW$40,'Intervention list'!OF$195+1,0)</f>
        <v>0</v>
      </c>
      <c r="OG74" s="0" t="n">
        <f aca="false">IF(ISNUMBER(FIND(OG$1,$D74))=$AO$1,1,0)*VLOOKUP($Z$2,DALYs!$A$2:$MW$40,'Intervention list'!OG$195+1,0)</f>
        <v>0</v>
      </c>
      <c r="OH74" s="0" t="n">
        <f aca="false">IF(ISNUMBER(FIND(OH$1,$D74))=$AO$1,1,0)*VLOOKUP($Z$2,DALYs!$A$2:$MW$40,'Intervention list'!OH$195+1,0)</f>
        <v>0</v>
      </c>
      <c r="OI74" s="0" t="n">
        <f aca="false">IF(ISNUMBER(FIND(OI$1,$D74))=$AO$1,1,0)*VLOOKUP($Z$2,DALYs!$A$2:$MW$40,'Intervention list'!OI$195+1,0)</f>
        <v>0</v>
      </c>
      <c r="OJ74" s="0" t="n">
        <f aca="false">IF(ISNUMBER(FIND(OJ$1,$D74))=$AO$1,1,0)*VLOOKUP($Z$2,DALYs!$A$2:$MW$40,'Intervention list'!OJ$195+1,0)</f>
        <v>0</v>
      </c>
      <c r="OK74" s="0" t="n">
        <f aca="false">IF(ISNUMBER(FIND(OK$1,$D74))=$AO$1,1,0)*VLOOKUP($Z$2,DALYs!$A$2:$MW$40,'Intervention list'!OK$195+1,0)</f>
        <v>0</v>
      </c>
      <c r="OL74" s="0" t="n">
        <f aca="false">IF(ISNUMBER(FIND(OL$1,$D74))=$AO$1,1,0)*VLOOKUP($Z$2,DALYs!$A$2:$MW$40,'Intervention list'!OL$195+1,0)</f>
        <v>0</v>
      </c>
      <c r="OM74" s="0" t="n">
        <f aca="false">IF(ISNUMBER(FIND(OM$1,$D74))=$AO$1,1,0)*VLOOKUP($Z$2,DALYs!$A$2:$MW$40,'Intervention list'!OM$195+1,0)</f>
        <v>0</v>
      </c>
      <c r="ON74" s="0" t="n">
        <f aca="false">IF(ISNUMBER(FIND(ON$1,$D74))=$AO$1,1,0)*VLOOKUP($Z$2,DALYs!$A$2:$MW$40,'Intervention list'!ON$195+1,0)</f>
        <v>0</v>
      </c>
      <c r="OO74" s="0" t="n">
        <f aca="false">IF(ISNUMBER(FIND(OO$1,$D74))=$AO$1,1,0)*VLOOKUP($Z$2,DALYs!$A$2:$MW$40,'Intervention list'!OO$195+1,0)</f>
        <v>0</v>
      </c>
      <c r="OP74" s="0" t="n">
        <f aca="false">IF(ISNUMBER(FIND(OP$1,$D74))=$AO$1,1,0)*VLOOKUP($Z$2,DALYs!$A$2:$MW$40,'Intervention list'!OP$195+1,0)</f>
        <v>0</v>
      </c>
      <c r="OQ74" s="0" t="n">
        <f aca="false">IF(ISNUMBER(FIND(OQ$1,$D74))=$AO$1,1,0)*VLOOKUP($Z$2,DALYs!$A$2:$MW$40,'Intervention list'!OQ$195+1,0)</f>
        <v>0</v>
      </c>
      <c r="OR74" s="0" t="n">
        <f aca="false">IF(ISNUMBER(FIND(OR$1,$D74))=$AO$1,1,0)*VLOOKUP($Z$2,DALYs!$A$2:$MW$40,'Intervention list'!OR$195+1,0)</f>
        <v>0</v>
      </c>
      <c r="OS74" s="0" t="n">
        <f aca="false">IF(ISNUMBER(FIND(OS$1,$D74))=$AO$1,1,0)*VLOOKUP($Z$2,DALYs!$A$2:$MW$40,'Intervention list'!OS$195+1,0)</f>
        <v>0</v>
      </c>
      <c r="OT74" s="0" t="n">
        <f aca="false">IF(ISNUMBER(FIND(OT$1,$D74))=$AO$1,1,0)*VLOOKUP($Z$2,DALYs!$A$2:$MW$40,'Intervention list'!OT$195+1,0)</f>
        <v>0</v>
      </c>
      <c r="OU74" s="0" t="n">
        <f aca="false">IF(ISNUMBER(FIND(OU$1,$D74))=$AO$1,1,0)*VLOOKUP($Z$2,DALYs!$A$2:$MW$40,'Intervention list'!OU$195+1,0)</f>
        <v>0</v>
      </c>
      <c r="OV74" s="0" t="n">
        <f aca="false">IF(ISNUMBER(FIND(OV$1,$D74))=$AO$1,1,0)*VLOOKUP($Z$2,DALYs!$A$2:$MW$40,'Intervention list'!OV$195+1,0)</f>
        <v>0</v>
      </c>
      <c r="OW74" s="0" t="n">
        <f aca="false">IF(ISNUMBER(FIND(OW$1,$D74))=$AO$1,1,0)*VLOOKUP($Z$2,DALYs!$A$2:$MW$40,'Intervention list'!OW$195+1,0)</f>
        <v>0</v>
      </c>
      <c r="OX74" s="0" t="n">
        <f aca="false">IF(ISNUMBER(FIND(OX$1,$D74))=$AO$1,1,0)*VLOOKUP($Z$2,DALYs!$A$2:$MW$40,'Intervention list'!OX$195+1,0)</f>
        <v>0</v>
      </c>
    </row>
    <row r="75" customFormat="false" ht="15.75" hidden="false" customHeight="false" outlineLevel="0" collapsed="false">
      <c r="A75" s="6" t="s">
        <v>253</v>
      </c>
      <c r="B75" s="6" t="s">
        <v>97</v>
      </c>
      <c r="C75" s="26" t="s">
        <v>71</v>
      </c>
      <c r="D75" s="7" t="s">
        <v>254</v>
      </c>
      <c r="E75" s="7" t="str">
        <f aca="false">SUBSTITUTE(D75,0.2,X75)</f>
        <v>Chronic obstructive pulmonary disease: 0.1; Asthma: 0.1</v>
      </c>
      <c r="F75" s="0" t="s">
        <v>14</v>
      </c>
      <c r="G75" s="8" t="n">
        <v>50.9934752997298</v>
      </c>
      <c r="H75" s="9" t="n">
        <v>1100</v>
      </c>
      <c r="I75" s="9" t="n">
        <f aca="false">IF(H75="","",(H75*(VLOOKUP($Z$2,Worksheet,11,0)^4)))</f>
        <v>1602.80249194192</v>
      </c>
      <c r="J75" s="9" t="n">
        <f aca="false">IF(I75="","",I75*VLOOKUP($Z$2,Worksheet,12,0))</f>
        <v>1796.43699739885</v>
      </c>
      <c r="K75" s="9" t="n">
        <f aca="false">IF(I75="","",I75*VLOOKUP($Z$2, Worksheet, 13, 0))</f>
        <v>1573.65390959483</v>
      </c>
      <c r="L75" s="9" t="n">
        <f aca="false">IF(J75="",VLOOKUP($Z$2, Worksheet, 14, 0),J75)</f>
        <v>1796.43699739885</v>
      </c>
      <c r="M75" s="9" t="n">
        <f aca="false">IF(L75&lt;VLOOKUP($Z$2,'Country sheet'!$A$3:$P$41,15,0), VLOOKUP($Z$2,'Country sheet'!$A$3:$P$41,15,0), L75)/0.7</f>
        <v>2566.33856771265</v>
      </c>
      <c r="N75" s="27" t="n">
        <f aca="false">IFERROR(IF(AC75=$AO$1,VLOOKUP(F75,AO$42:AX$46,MATCH(AC$1,AP$41:AX$41,0)+1,0)/COUNTIFS($F$2:$F$194,$F75,$AC$2:$AC$194,$AO$1),0),0) + IFERROR(IF(AD75=$AO$1,VLOOKUP(F75,AO$42:AX$46,MATCH(AD$1,AP$41:AX$41,0)+1,0)/COUNTIFS($F$2:$F$194,$F75,$AD$2:$AD$194,$AO$1),0),0) + IFERROR(IF(AE75=$AO$1,VLOOKUP(F75,AO$42:AX$46,MATCH(AE$1,AP$41:AX$41,0)+1,0)/COUNTIFS($F$2:$F$194,$F75,$AE$2:$AE$194,$AO$1),0),0) + IFERROR(IF(AF75=$AO$1,VLOOKUP(F75,AO$42:AX$46,MATCH(AF$1,AP$41:AX$41,0)+1,0)/COUNTIFS($F$2:$F$194,$F75,$AF$2:$AF$194,$AO$1),0),0) + IFERROR(IF(AG75=$AO$1,VLOOKUP(F75,AO$42:AX$46,MATCH(AG$1,AP$41:AX$41,0)+1,0)/COUNTIFS($F$2:$F$194,$F75,$AG$2:$AG$194,$AO$1),0),0) + IFERROR(IF(AH75=$AO$1,VLOOKUP(F75,AO$42:AX$46,MATCH(AH$1,AP$41:AX$41,0)+1,0)/COUNTIFS($F$2:$F$194,$F75,$AH$2:$AH$194,$AO$1),0),0) + IFERROR(IF(AI75=$AO$1,VLOOKUP(F75,AO$42:AX$46,MATCH(AI$1,AP$41:AX$41,0)+1,0)/COUNTIFS($F$2:$F$194,$F75,$AI$2:$AI$194,$AO$1),0),0) + IFERROR(IF(AJ75=$AO$1,VLOOKUP(F75,AO$42:AX$46,MATCH(AJ$1,AP$41:AX$41,0)+1,0)/COUNTIFS($F$2:$F$194,$F75,$AJ$2:$AJ$194,$AO$1),0),0) + IFERROR(IF(AK75=$AO$1,VLOOKUP(F75,AO$42:AX$46,MATCH(AK$1,AP$41:AX$41,0)+1,0)/COUNTIFS($F$2:$F$194,$F75,$AK$2:$AK$194,$AO$1),0),0)</f>
        <v>0</v>
      </c>
      <c r="O75" s="9" t="n">
        <v>1</v>
      </c>
      <c r="P75" s="9" t="n">
        <v>2</v>
      </c>
      <c r="Q75" s="0" t="n">
        <f aca="false">SUM(BC75:OX75)</f>
        <v>107561.511972218</v>
      </c>
      <c r="R75" s="0" t="n">
        <f aca="false">IF(VLOOKUP($Z$2,CET!$A$4:$L$42,12,0)="Low income",_xlfn.IFS(S75=0.2,0.1,S75=0.1,0.05,S75=0.5,0.4,S75=0.35,0.25),S75)</f>
        <v>0.2</v>
      </c>
      <c r="S75" s="0" t="n">
        <v>0.2</v>
      </c>
      <c r="T75" s="0" t="n">
        <v>0.8</v>
      </c>
      <c r="U75" s="0" t="n">
        <f aca="false">N75/M75</f>
        <v>0</v>
      </c>
      <c r="V75" s="0" t="n">
        <f aca="false">IFERROR(U75/Q75,0)</f>
        <v>0</v>
      </c>
      <c r="W75" s="0" t="n">
        <f aca="false">(T75/R75)*V75</f>
        <v>0</v>
      </c>
      <c r="X75" s="28" t="n">
        <f aca="false">IF(W75=0,0,IF(W75&lt;=0.8,IF(W75&lt;0.05,0.05,W75),0.8))</f>
        <v>0</v>
      </c>
      <c r="Y75" s="28"/>
      <c r="AC75" s="34" t="n">
        <f aca="false">ISNUMBER(FIND(AC$1,$C75))</f>
        <v>0</v>
      </c>
      <c r="AD75" s="33" t="n">
        <f aca="false">ISNUMBER(FIND(AD$1,$C75))</f>
        <v>0</v>
      </c>
      <c r="AE75" s="33" t="n">
        <f aca="false">ISNUMBER(FIND(AE$1,$C75))</f>
        <v>0</v>
      </c>
      <c r="AF75" s="33" t="n">
        <f aca="false">ISNUMBER(FIND(AF$1,$C75))</f>
        <v>0</v>
      </c>
      <c r="AG75" s="33" t="n">
        <f aca="false">ISNUMBER(FIND(AG$1,$C75))</f>
        <v>0</v>
      </c>
      <c r="AH75" s="33" t="n">
        <f aca="false">ISNUMBER(FIND(AH$1,$C75))</f>
        <v>0</v>
      </c>
      <c r="AI75" s="33" t="n">
        <f aca="false">ISNUMBER(FIND(AI$1,$C75))</f>
        <v>0</v>
      </c>
      <c r="AJ75" s="33" t="n">
        <f aca="false">ISNUMBER(FIND(AJ$1,$C75))</f>
        <v>0</v>
      </c>
      <c r="AK75" s="35" t="n">
        <f aca="false">ISNUMBER(FIND(AK$1,$C75))</f>
        <v>0</v>
      </c>
      <c r="AL75" s="6"/>
      <c r="AM75" s="33"/>
      <c r="BC75" s="0" t="n">
        <f aca="false">IF(ISNUMBER(FIND(BC$1,$D75))=$AO$1,1,0)*VLOOKUP($Z$2,DALYs!$A$2:$MW$40,'Intervention list'!BC$195+1,0)</f>
        <v>0</v>
      </c>
      <c r="BD75" s="0" t="n">
        <f aca="false">IF(ISNUMBER(FIND(BD$1,$D75))=$AO$1,1,0)*VLOOKUP($Z$2,DALYs!$A$2:$MW$40,'Intervention list'!BD$195+1,0)</f>
        <v>0</v>
      </c>
      <c r="BE75" s="0" t="n">
        <f aca="false">IF(ISNUMBER(FIND(BE$1,$D75))=$AO$1,1,0)*VLOOKUP($Z$2,DALYs!$A$2:$MW$40,'Intervention list'!BE$195+1,0)</f>
        <v>0</v>
      </c>
      <c r="BF75" s="0" t="n">
        <f aca="false">IF(ISNUMBER(FIND(BF$1,$D75))=$AO$1,1,0)*VLOOKUP($Z$2,DALYs!$A$2:$MW$40,'Intervention list'!BF$195+1,0)</f>
        <v>0</v>
      </c>
      <c r="BG75" s="0" t="n">
        <f aca="false">IF(ISNUMBER(FIND(BG$1,$D75))=$AO$1,1,0)*VLOOKUP($Z$2,DALYs!$A$2:$MW$40,'Intervention list'!BG$195+1,0)</f>
        <v>0</v>
      </c>
      <c r="BH75" s="0" t="n">
        <f aca="false">IF(ISNUMBER(FIND(BH$1,$D75))=$AO$1,1,0)*VLOOKUP($Z$2,DALYs!$A$2:$MW$40,'Intervention list'!BH$195+1,0)</f>
        <v>0</v>
      </c>
      <c r="BI75" s="0" t="n">
        <f aca="false">IF(ISNUMBER(FIND(BI$1,$D75))=$AO$1,1,0)*VLOOKUP($Z$2,DALYs!$A$2:$MW$40,'Intervention list'!BI$195+1,0)</f>
        <v>0</v>
      </c>
      <c r="BJ75" s="0" t="n">
        <f aca="false">IF(ISNUMBER(FIND(BJ$1,$D75))=$AO$1,1,0)*VLOOKUP($Z$2,DALYs!$A$2:$MW$40,'Intervention list'!BJ$195+1,0)</f>
        <v>0</v>
      </c>
      <c r="BK75" s="0" t="n">
        <f aca="false">IF(ISNUMBER(FIND(BK$1,$D75))=$AO$1,1,0)*VLOOKUP($Z$2,DALYs!$A$2:$MW$40,'Intervention list'!BK$195+1,0)</f>
        <v>0</v>
      </c>
      <c r="BL75" s="0" t="n">
        <f aca="false">IF(ISNUMBER(FIND(BL$1,$D75))=$AO$1,1,0)*VLOOKUP($Z$2,DALYs!$A$2:$MW$40,'Intervention list'!BL$195+1,0)</f>
        <v>0</v>
      </c>
      <c r="BM75" s="0" t="n">
        <f aca="false">IF(ISNUMBER(FIND(BM$1,$D75))=$AO$1,1,0)*VLOOKUP($Z$2,DALYs!$A$2:$MW$40,'Intervention list'!BM$195+1,0)</f>
        <v>0</v>
      </c>
      <c r="BN75" s="0" t="n">
        <f aca="false">IF(ISNUMBER(FIND(BN$1,$D75))=$AO$1,1,0)*VLOOKUP($Z$2,DALYs!$A$2:$MW$40,'Intervention list'!BN$195+1,0)</f>
        <v>0</v>
      </c>
      <c r="BO75" s="0" t="n">
        <f aca="false">IF(ISNUMBER(FIND(BO$1,$D75))=$AO$1,1,0)*VLOOKUP($Z$2,DALYs!$A$2:$MW$40,'Intervention list'!BO$195+1,0)</f>
        <v>0</v>
      </c>
      <c r="BP75" s="0" t="n">
        <f aca="false">IF(ISNUMBER(FIND(BP$1,$D75))=$AO$1,1,0)*VLOOKUP($Z$2,DALYs!$A$2:$MW$40,'Intervention list'!BP$195+1,0)</f>
        <v>0</v>
      </c>
      <c r="BQ75" s="0" t="n">
        <f aca="false">IF(ISNUMBER(FIND(BQ$1,$D75))=$AO$1,1,0)*VLOOKUP($Z$2,DALYs!$A$2:$MW$40,'Intervention list'!BQ$195+1,0)</f>
        <v>0</v>
      </c>
      <c r="BR75" s="0" t="n">
        <f aca="false">IF(ISNUMBER(FIND(BR$1,$D75))=$AO$1,1,0)*VLOOKUP($Z$2,DALYs!$A$2:$MW$40,'Intervention list'!BR$195+1,0)</f>
        <v>0</v>
      </c>
      <c r="BS75" s="0" t="n">
        <f aca="false">IF(ISNUMBER(FIND(BS$1,$D75))=$AO$1,1,0)*VLOOKUP($Z$2,DALYs!$A$2:$MW$40,'Intervention list'!BS$195+1,0)</f>
        <v>0</v>
      </c>
      <c r="BT75" s="0" t="n">
        <f aca="false">IF(ISNUMBER(FIND(BT$1,$D75))=$AO$1,1,0)*VLOOKUP($Z$2,DALYs!$A$2:$MW$40,'Intervention list'!BT$195+1,0)</f>
        <v>0</v>
      </c>
      <c r="BU75" s="0" t="n">
        <f aca="false">IF(ISNUMBER(FIND(BU$1,$D75))=$AO$1,1,0)*VLOOKUP($Z$2,DALYs!$A$2:$MW$40,'Intervention list'!BU$195+1,0)</f>
        <v>0</v>
      </c>
      <c r="BV75" s="0" t="n">
        <f aca="false">IF(ISNUMBER(FIND(BV$1,$D75))=$AO$1,1,0)*VLOOKUP($Z$2,DALYs!$A$2:$MW$40,'Intervention list'!BV$195+1,0)</f>
        <v>0</v>
      </c>
      <c r="BW75" s="0" t="n">
        <f aca="false">IF(ISNUMBER(FIND(BW$1,$D75))=$AO$1,1,0)*VLOOKUP($Z$2,DALYs!$A$2:$MW$40,'Intervention list'!BW$195+1,0)</f>
        <v>0</v>
      </c>
      <c r="BX75" s="0" t="n">
        <f aca="false">IF(ISNUMBER(FIND(BX$1,$D75))=$AO$1,1,0)*VLOOKUP($Z$2,DALYs!$A$2:$MW$40,'Intervention list'!BX$195+1,0)</f>
        <v>0</v>
      </c>
      <c r="BY75" s="0" t="n">
        <f aca="false">IF(ISNUMBER(FIND(BY$1,$D75))=$AO$1,1,0)*VLOOKUP($Z$2,DALYs!$A$2:$MW$40,'Intervention list'!BY$195+1,0)</f>
        <v>0</v>
      </c>
      <c r="BZ75" s="0" t="n">
        <f aca="false">IF(ISNUMBER(FIND(BZ$1,$D75))=$AO$1,1,0)*VLOOKUP($Z$2,DALYs!$A$2:$MW$40,'Intervention list'!BZ$195+1,0)</f>
        <v>0</v>
      </c>
      <c r="CA75" s="0" t="n">
        <f aca="false">IF(ISNUMBER(FIND(CA$1,$D75))=$AO$1,1,0)*VLOOKUP($Z$2,DALYs!$A$2:$MW$40,'Intervention list'!CA$195+1,0)</f>
        <v>0</v>
      </c>
      <c r="CB75" s="0" t="n">
        <f aca="false">IF(ISNUMBER(FIND(CB$1,$D75))=$AO$1,1,0)*VLOOKUP($Z$2,DALYs!$A$2:$MW$40,'Intervention list'!CB$195+1,0)</f>
        <v>0</v>
      </c>
      <c r="CC75" s="0" t="n">
        <f aca="false">IF(ISNUMBER(FIND(CC$1,$D75))=$AO$1,1,0)*VLOOKUP($Z$2,DALYs!$A$2:$MW$40,'Intervention list'!CC$195+1,0)</f>
        <v>53231.7368596333</v>
      </c>
      <c r="CD75" s="0" t="n">
        <f aca="false">IF(ISNUMBER(FIND(CD$1,$D75))=$AO$1,1,0)*VLOOKUP($Z$2,DALYs!$A$2:$MW$40,'Intervention list'!CD$195+1,0)</f>
        <v>0</v>
      </c>
      <c r="CE75" s="0" t="n">
        <f aca="false">IF(ISNUMBER(FIND(CE$1,$D75))=$AO$1,1,0)*VLOOKUP($Z$2,DALYs!$A$2:$MW$40,'Intervention list'!CE$195+1,0)</f>
        <v>0</v>
      </c>
      <c r="CF75" s="0" t="n">
        <f aca="false">IF(ISNUMBER(FIND(CF$1,$D75))=$AO$1,1,0)*VLOOKUP($Z$2,DALYs!$A$2:$MW$40,'Intervention list'!CF$195+1,0)</f>
        <v>0</v>
      </c>
      <c r="CG75" s="0" t="n">
        <f aca="false">IF(ISNUMBER(FIND(CG$1,$D75))=$AO$1,1,0)*VLOOKUP($Z$2,DALYs!$A$2:$MW$40,'Intervention list'!CG$195+1,0)</f>
        <v>0</v>
      </c>
      <c r="CH75" s="0" t="n">
        <f aca="false">IF(ISNUMBER(FIND(CH$1,$D75))=$AO$1,1,0)*VLOOKUP($Z$2,DALYs!$A$2:$MW$40,'Intervention list'!CH$195+1,0)</f>
        <v>0</v>
      </c>
      <c r="CI75" s="0" t="n">
        <f aca="false">IF(ISNUMBER(FIND(CI$1,$D75))=$AO$1,1,0)*VLOOKUP($Z$2,DALYs!$A$2:$MW$40,'Intervention list'!CI$195+1,0)</f>
        <v>0</v>
      </c>
      <c r="CJ75" s="0" t="n">
        <f aca="false">IF(ISNUMBER(FIND(CJ$1,$D75))=$AO$1,1,0)*VLOOKUP($Z$2,DALYs!$A$2:$MW$40,'Intervention list'!CJ$195+1,0)</f>
        <v>0</v>
      </c>
      <c r="CK75" s="0" t="n">
        <f aca="false">IF(ISNUMBER(FIND(CK$1,$D75))=$AO$1,1,0)*VLOOKUP($Z$2,DALYs!$A$2:$MW$40,'Intervention list'!CK$195+1,0)</f>
        <v>0</v>
      </c>
      <c r="CL75" s="0" t="n">
        <f aca="false">IF(ISNUMBER(FIND(CL$1,$D75))=$AO$1,1,0)*VLOOKUP($Z$2,DALYs!$A$2:$MW$40,'Intervention list'!CL$195+1,0)</f>
        <v>0</v>
      </c>
      <c r="CM75" s="0" t="n">
        <f aca="false">IF(ISNUMBER(FIND(CM$1,$D75))=$AO$1,1,0)*VLOOKUP($Z$2,DALYs!$A$2:$MW$40,'Intervention list'!CM$195+1,0)</f>
        <v>0</v>
      </c>
      <c r="CN75" s="0" t="n">
        <f aca="false">IF(ISNUMBER(FIND(CN$1,$D75))=$AO$1,1,0)*VLOOKUP($Z$2,DALYs!$A$2:$MW$40,'Intervention list'!CN$195+1,0)</f>
        <v>0</v>
      </c>
      <c r="CO75" s="0" t="n">
        <f aca="false">IF(ISNUMBER(FIND(CO$1,$D75))=$AO$1,1,0)*VLOOKUP($Z$2,DALYs!$A$2:$MW$40,'Intervention list'!CO$195+1,0)</f>
        <v>0</v>
      </c>
      <c r="CP75" s="0" t="n">
        <f aca="false">IF(ISNUMBER(FIND(CP$1,$D75))=$AO$1,1,0)*VLOOKUP($Z$2,DALYs!$A$2:$MW$40,'Intervention list'!CP$195+1,0)</f>
        <v>0</v>
      </c>
      <c r="CQ75" s="0" t="n">
        <f aca="false">IF(ISNUMBER(FIND(CQ$1,$D75))=$AO$1,1,0)*VLOOKUP($Z$2,DALYs!$A$2:$MW$40,'Intervention list'!CQ$195+1,0)</f>
        <v>0</v>
      </c>
      <c r="CR75" s="0" t="n">
        <f aca="false">IF(ISNUMBER(FIND(CR$1,$D75))=$AO$1,1,0)*VLOOKUP($Z$2,DALYs!$A$2:$MW$40,'Intervention list'!CR$195+1,0)</f>
        <v>0</v>
      </c>
      <c r="CS75" s="0" t="n">
        <f aca="false">IF(ISNUMBER(FIND(CS$1,$D75))=$AO$1,1,0)*VLOOKUP($Z$2,DALYs!$A$2:$MW$40,'Intervention list'!CS$195+1,0)</f>
        <v>0</v>
      </c>
      <c r="CT75" s="0" t="n">
        <f aca="false">IF(ISNUMBER(FIND(CT$1,$D75))=$AO$1,1,0)*VLOOKUP($Z$2,DALYs!$A$2:$MW$40,'Intervention list'!CT$195+1,0)</f>
        <v>0</v>
      </c>
      <c r="CU75" s="0" t="n">
        <f aca="false">IF(ISNUMBER(FIND(CU$1,$D75))=$AO$1,1,0)*VLOOKUP($Z$2,DALYs!$A$2:$MW$40,'Intervention list'!CU$195+1,0)</f>
        <v>0</v>
      </c>
      <c r="CV75" s="0" t="n">
        <f aca="false">IF(ISNUMBER(FIND(CV$1,$D75))=$AO$1,1,0)*VLOOKUP($Z$2,DALYs!$A$2:$MW$40,'Intervention list'!CV$195+1,0)</f>
        <v>0</v>
      </c>
      <c r="CW75" s="0" t="n">
        <f aca="false">IF(ISNUMBER(FIND(CW$1,$D75))=$AO$1,1,0)*VLOOKUP($Z$2,DALYs!$A$2:$MW$40,'Intervention list'!CW$195+1,0)</f>
        <v>0</v>
      </c>
      <c r="CX75" s="0" t="n">
        <f aca="false">IF(ISNUMBER(FIND(CX$1,$D75))=$AO$1,1,0)*VLOOKUP($Z$2,DALYs!$A$2:$MW$40,'Intervention list'!CX$195+1,0)</f>
        <v>0</v>
      </c>
      <c r="CY75" s="0" t="n">
        <f aca="false">IF(ISNUMBER(FIND(CY$1,$D75))=$AO$1,1,0)*VLOOKUP($Z$2,DALYs!$A$2:$MW$40,'Intervention list'!CY$195+1,0)</f>
        <v>0</v>
      </c>
      <c r="CZ75" s="0" t="n">
        <f aca="false">IF(ISNUMBER(FIND(CZ$1,$D75))=$AO$1,1,0)*VLOOKUP($Z$2,DALYs!$A$2:$MW$40,'Intervention list'!CZ$195+1,0)</f>
        <v>0</v>
      </c>
      <c r="DA75" s="0" t="n">
        <f aca="false">IF(ISNUMBER(FIND(DA$1,$D75))=$AO$1,1,0)*VLOOKUP($Z$2,DALYs!$A$2:$MW$40,'Intervention list'!DA$195+1,0)</f>
        <v>0</v>
      </c>
      <c r="DB75" s="0" t="n">
        <f aca="false">IF(ISNUMBER(FIND(DB$1,$D75))=$AO$1,1,0)*VLOOKUP($Z$2,DALYs!$A$2:$MW$40,'Intervention list'!DB$195+1,0)</f>
        <v>0</v>
      </c>
      <c r="DC75" s="0" t="n">
        <f aca="false">IF(ISNUMBER(FIND(DC$1,$D75))=$AO$1,1,0)*VLOOKUP($Z$2,DALYs!$A$2:$MW$40,'Intervention list'!DC$195+1,0)</f>
        <v>0</v>
      </c>
      <c r="DD75" s="0" t="n">
        <f aca="false">IF(ISNUMBER(FIND(DD$1,$D75))=$AO$1,1,0)*VLOOKUP($Z$2,DALYs!$A$2:$MW$40,'Intervention list'!DD$195+1,0)</f>
        <v>0</v>
      </c>
      <c r="DE75" s="0" t="n">
        <f aca="false">IF(ISNUMBER(FIND(DE$1,$D75))=$AO$1,1,0)*VLOOKUP($Z$2,DALYs!$A$2:$MW$40,'Intervention list'!DE$195+1,0)</f>
        <v>0</v>
      </c>
      <c r="DF75" s="0" t="n">
        <f aca="false">IF(ISNUMBER(FIND(DF$1,$D75))=$AO$1,1,0)*VLOOKUP($Z$2,DALYs!$A$2:$MW$40,'Intervention list'!DF$195+1,0)</f>
        <v>0</v>
      </c>
      <c r="DG75" s="0" t="n">
        <f aca="false">IF(ISNUMBER(FIND(DG$1,$D75))=$AO$1,1,0)*VLOOKUP($Z$2,DALYs!$A$2:$MW$40,'Intervention list'!DG$195+1,0)</f>
        <v>0</v>
      </c>
      <c r="DH75" s="0" t="n">
        <f aca="false">IF(ISNUMBER(FIND(DH$1,$D75))=$AO$1,1,0)*VLOOKUP($Z$2,DALYs!$A$2:$MW$40,'Intervention list'!DH$195+1,0)</f>
        <v>0</v>
      </c>
      <c r="DI75" s="0" t="n">
        <f aca="false">IF(ISNUMBER(FIND(DI$1,$D75))=$AO$1,1,0)*VLOOKUP($Z$2,DALYs!$A$2:$MW$40,'Intervention list'!DI$195+1,0)</f>
        <v>0</v>
      </c>
      <c r="DJ75" s="0" t="n">
        <f aca="false">IF(ISNUMBER(FIND(DJ$1,$D75))=$AO$1,1,0)*VLOOKUP($Z$2,DALYs!$A$2:$MW$40,'Intervention list'!DJ$195+1,0)</f>
        <v>54329.7751125845</v>
      </c>
      <c r="DK75" s="0" t="n">
        <f aca="false">IF(ISNUMBER(FIND(DK$1,$D75))=$AO$1,1,0)*VLOOKUP($Z$2,DALYs!$A$2:$MW$40,'Intervention list'!DK$195+1,0)</f>
        <v>0</v>
      </c>
      <c r="DL75" s="0" t="n">
        <f aca="false">IF(ISNUMBER(FIND(DL$1,$D75))=$AO$1,1,0)*VLOOKUP($Z$2,DALYs!$A$2:$MW$40,'Intervention list'!DL$195+1,0)</f>
        <v>0</v>
      </c>
      <c r="DM75" s="0" t="n">
        <f aca="false">IF(ISNUMBER(FIND(DM$1,$D75))=$AO$1,1,0)*VLOOKUP($Z$2,DALYs!$A$2:$MW$40,'Intervention list'!DM$195+1,0)</f>
        <v>0</v>
      </c>
      <c r="DN75" s="0" t="n">
        <f aca="false">IF(ISNUMBER(FIND(DN$1,$D75))=$AO$1,1,0)*VLOOKUP($Z$2,DALYs!$A$2:$MW$40,'Intervention list'!DN$195+1,0)</f>
        <v>0</v>
      </c>
      <c r="DO75" s="0" t="n">
        <f aca="false">IF(ISNUMBER(FIND(DO$1,$D75))=$AO$1,1,0)*VLOOKUP($Z$2,DALYs!$A$2:$MW$40,'Intervention list'!DO$195+1,0)</f>
        <v>0</v>
      </c>
      <c r="DP75" s="0" t="n">
        <f aca="false">IF(ISNUMBER(FIND(DP$1,$D75))=$AO$1,1,0)*VLOOKUP($Z$2,DALYs!$A$2:$MW$40,'Intervention list'!DP$195+1,0)</f>
        <v>0</v>
      </c>
      <c r="DQ75" s="0" t="n">
        <f aca="false">IF(ISNUMBER(FIND(DQ$1,$D75))=$AO$1,1,0)*VLOOKUP($Z$2,DALYs!$A$2:$MW$40,'Intervention list'!DQ$195+1,0)</f>
        <v>0</v>
      </c>
      <c r="DR75" s="0" t="n">
        <f aca="false">IF(ISNUMBER(FIND(DR$1,$D75))=$AO$1,1,0)*VLOOKUP($Z$2,DALYs!$A$2:$MW$40,'Intervention list'!DR$195+1,0)</f>
        <v>0</v>
      </c>
      <c r="DS75" s="0" t="n">
        <f aca="false">IF(ISNUMBER(FIND(DS$1,$D75))=$AO$1,1,0)*VLOOKUP($Z$2,DALYs!$A$2:$MW$40,'Intervention list'!DS$195+1,0)</f>
        <v>0</v>
      </c>
      <c r="DT75" s="0" t="n">
        <f aca="false">IF(ISNUMBER(FIND(DT$1,$D75))=$AO$1,1,0)*VLOOKUP($Z$2,DALYs!$A$2:$MW$40,'Intervention list'!DT$195+1,0)</f>
        <v>0</v>
      </c>
      <c r="DU75" s="0" t="n">
        <f aca="false">IF(ISNUMBER(FIND(DU$1,$D75))=$AO$1,1,0)*VLOOKUP($Z$2,DALYs!$A$2:$MW$40,'Intervention list'!DU$195+1,0)</f>
        <v>0</v>
      </c>
      <c r="DV75" s="0" t="n">
        <f aca="false">IF(ISNUMBER(FIND(DV$1,$D75))=$AO$1,1,0)*VLOOKUP($Z$2,DALYs!$A$2:$MW$40,'Intervention list'!DV$195+1,0)</f>
        <v>0</v>
      </c>
      <c r="DW75" s="0" t="n">
        <f aca="false">IF(ISNUMBER(FIND(DW$1,$D75))=$AO$1,1,0)*VLOOKUP($Z$2,DALYs!$A$2:$MW$40,'Intervention list'!DW$195+1,0)</f>
        <v>0</v>
      </c>
      <c r="DX75" s="0" t="n">
        <f aca="false">IF(ISNUMBER(FIND(DX$1,$D75))=$AO$1,1,0)*VLOOKUP($Z$2,DALYs!$A$2:$MW$40,'Intervention list'!DX$195+1,0)</f>
        <v>0</v>
      </c>
      <c r="DY75" s="0" t="n">
        <f aca="false">IF(ISNUMBER(FIND(DY$1,$D75))=$AO$1,1,0)*VLOOKUP($Z$2,DALYs!$A$2:$MW$40,'Intervention list'!DY$195+1,0)</f>
        <v>0</v>
      </c>
      <c r="DZ75" s="0" t="n">
        <f aca="false">IF(ISNUMBER(FIND(DZ$1,$D75))=$AO$1,1,0)*VLOOKUP($Z$2,DALYs!$A$2:$MW$40,'Intervention list'!DZ$195+1,0)</f>
        <v>0</v>
      </c>
      <c r="EA75" s="0" t="n">
        <f aca="false">IF(ISNUMBER(FIND(EA$1,$D75))=$AO$1,1,0)*VLOOKUP($Z$2,DALYs!$A$2:$MW$40,'Intervention list'!EA$195+1,0)</f>
        <v>0</v>
      </c>
      <c r="EB75" s="0" t="n">
        <f aca="false">IF(ISNUMBER(FIND(EB$1,$D75))=$AO$1,1,0)*VLOOKUP($Z$2,DALYs!$A$2:$MW$40,'Intervention list'!EB$195+1,0)</f>
        <v>0</v>
      </c>
      <c r="EC75" s="0" t="n">
        <f aca="false">IF(ISNUMBER(FIND(EC$1,$D75))=$AO$1,1,0)*VLOOKUP($Z$2,DALYs!$A$2:$MW$40,'Intervention list'!EC$195+1,0)</f>
        <v>0</v>
      </c>
      <c r="ED75" s="0" t="n">
        <f aca="false">IF(ISNUMBER(FIND(ED$1,$D75))=$AO$1,1,0)*VLOOKUP($Z$2,DALYs!$A$2:$MW$40,'Intervention list'!ED$195+1,0)</f>
        <v>0</v>
      </c>
      <c r="EE75" s="0" t="n">
        <f aca="false">IF(ISNUMBER(FIND(EE$1,$D75))=$AO$1,1,0)*VLOOKUP($Z$2,DALYs!$A$2:$MW$40,'Intervention list'!EE$195+1,0)</f>
        <v>0</v>
      </c>
      <c r="EF75" s="0" t="n">
        <f aca="false">IF(ISNUMBER(FIND(EF$1,$D75))=$AO$1,1,0)*VLOOKUP($Z$2,DALYs!$A$2:$MW$40,'Intervention list'!EF$195+1,0)</f>
        <v>0</v>
      </c>
      <c r="EG75" s="0" t="n">
        <f aca="false">IF(ISNUMBER(FIND(EG$1,$D75))=$AO$1,1,0)*VLOOKUP($Z$2,DALYs!$A$2:$MW$40,'Intervention list'!EG$195+1,0)</f>
        <v>0</v>
      </c>
      <c r="EH75" s="0" t="n">
        <f aca="false">IF(ISNUMBER(FIND(EH$1,$D75))=$AO$1,1,0)*VLOOKUP($Z$2,DALYs!$A$2:$MW$40,'Intervention list'!EH$195+1,0)</f>
        <v>0</v>
      </c>
      <c r="EI75" s="0" t="n">
        <f aca="false">IF(ISNUMBER(FIND(EI$1,$D75))=$AO$1,1,0)*VLOOKUP($Z$2,DALYs!$A$2:$MW$40,'Intervention list'!EI$195+1,0)</f>
        <v>0</v>
      </c>
      <c r="EJ75" s="0" t="n">
        <f aca="false">IF(ISNUMBER(FIND(EJ$1,$D75))=$AO$1,1,0)*VLOOKUP($Z$2,DALYs!$A$2:$MW$40,'Intervention list'!EJ$195+1,0)</f>
        <v>0</v>
      </c>
      <c r="EK75" s="0" t="n">
        <f aca="false">IF(ISNUMBER(FIND(EK$1,$D75))=$AO$1,1,0)*VLOOKUP($Z$2,DALYs!$A$2:$MW$40,'Intervention list'!EK$195+1,0)</f>
        <v>0</v>
      </c>
      <c r="EL75" s="0" t="n">
        <f aca="false">IF(ISNUMBER(FIND(EL$1,$D75))=$AO$1,1,0)*VLOOKUP($Z$2,DALYs!$A$2:$MW$40,'Intervention list'!EL$195+1,0)</f>
        <v>0</v>
      </c>
      <c r="EM75" s="0" t="n">
        <f aca="false">IF(ISNUMBER(FIND(EM$1,$D75))=$AO$1,1,0)*VLOOKUP($Z$2,DALYs!$A$2:$MW$40,'Intervention list'!EM$195+1,0)</f>
        <v>0</v>
      </c>
      <c r="EN75" s="0" t="n">
        <f aca="false">IF(ISNUMBER(FIND(EN$1,$D75))=$AO$1,1,0)*VLOOKUP($Z$2,DALYs!$A$2:$MW$40,'Intervention list'!EN$195+1,0)</f>
        <v>0</v>
      </c>
      <c r="EO75" s="0" t="n">
        <f aca="false">IF(ISNUMBER(FIND(EO$1,$D75))=$AO$1,1,0)*VLOOKUP($Z$2,DALYs!$A$2:$MW$40,'Intervention list'!EO$195+1,0)</f>
        <v>0</v>
      </c>
      <c r="EP75" s="0" t="n">
        <f aca="false">IF(ISNUMBER(FIND(EP$1,$D75))=$AO$1,1,0)*VLOOKUP($Z$2,DALYs!$A$2:$MW$40,'Intervention list'!EP$195+1,0)</f>
        <v>0</v>
      </c>
      <c r="EQ75" s="0" t="n">
        <f aca="false">IF(ISNUMBER(FIND(EQ$1,$D75))=$AO$1,1,0)*VLOOKUP($Z$2,DALYs!$A$2:$MW$40,'Intervention list'!EQ$195+1,0)</f>
        <v>0</v>
      </c>
      <c r="ER75" s="0" t="n">
        <f aca="false">IF(ISNUMBER(FIND(ER$1,$D75))=$AO$1,1,0)*VLOOKUP($Z$2,DALYs!$A$2:$MW$40,'Intervention list'!ER$195+1,0)</f>
        <v>0</v>
      </c>
      <c r="ES75" s="0" t="n">
        <f aca="false">IF(ISNUMBER(FIND(ES$1,$D75))=$AO$1,1,0)*VLOOKUP($Z$2,DALYs!$A$2:$MW$40,'Intervention list'!ES$195+1,0)</f>
        <v>0</v>
      </c>
      <c r="ET75" s="0" t="n">
        <f aca="false">IF(ISNUMBER(FIND(ET$1,$D75))=$AO$1,1,0)*VLOOKUP($Z$2,DALYs!$A$2:$MW$40,'Intervention list'!ET$195+1,0)</f>
        <v>0</v>
      </c>
      <c r="EU75" s="0" t="n">
        <f aca="false">IF(ISNUMBER(FIND(EU$1,$D75))=$AO$1,1,0)*VLOOKUP($Z$2,DALYs!$A$2:$MW$40,'Intervention list'!EU$195+1,0)</f>
        <v>0</v>
      </c>
      <c r="EV75" s="0" t="n">
        <f aca="false">IF(ISNUMBER(FIND(EV$1,$D75))=$AO$1,1,0)*VLOOKUP($Z$2,DALYs!$A$2:$MW$40,'Intervention list'!EV$195+1,0)</f>
        <v>0</v>
      </c>
      <c r="EW75" s="0" t="n">
        <f aca="false">IF(ISNUMBER(FIND(EW$1,$D75))=$AO$1,1,0)*VLOOKUP($Z$2,DALYs!$A$2:$MW$40,'Intervention list'!EW$195+1,0)</f>
        <v>0</v>
      </c>
      <c r="EX75" s="0" t="n">
        <f aca="false">IF(ISNUMBER(FIND(EX$1,$D75))=$AO$1,1,0)*VLOOKUP($Z$2,DALYs!$A$2:$MW$40,'Intervention list'!EX$195+1,0)</f>
        <v>0</v>
      </c>
      <c r="EY75" s="0" t="n">
        <f aca="false">IF(ISNUMBER(FIND(EY$1,$D75))=$AO$1,1,0)*VLOOKUP($Z$2,DALYs!$A$2:$MW$40,'Intervention list'!EY$195+1,0)</f>
        <v>0</v>
      </c>
      <c r="EZ75" s="0" t="n">
        <f aca="false">IF(ISNUMBER(FIND(EZ$1,$D75))=$AO$1,1,0)*VLOOKUP($Z$2,DALYs!$A$2:$MW$40,'Intervention list'!EZ$195+1,0)</f>
        <v>0</v>
      </c>
      <c r="FA75" s="0" t="n">
        <f aca="false">IF(ISNUMBER(FIND(FA$1,$D75))=$AO$1,1,0)*VLOOKUP($Z$2,DALYs!$A$2:$MW$40,'Intervention list'!FA$195+1,0)</f>
        <v>0</v>
      </c>
      <c r="FB75" s="0" t="n">
        <f aca="false">IF(ISNUMBER(FIND(FB$1,$D75))=$AO$1,1,0)*VLOOKUP($Z$2,DALYs!$A$2:$MW$40,'Intervention list'!FB$195+1,0)</f>
        <v>0</v>
      </c>
      <c r="FC75" s="0" t="n">
        <f aca="false">IF(ISNUMBER(FIND(FC$1,$D75))=$AO$1,1,0)*VLOOKUP($Z$2,DALYs!$A$2:$MW$40,'Intervention list'!FC$195+1,0)</f>
        <v>0</v>
      </c>
      <c r="FD75" s="0" t="n">
        <f aca="false">IF(ISNUMBER(FIND(FD$1,$D75))=$AO$1,1,0)*VLOOKUP($Z$2,DALYs!$A$2:$MW$40,'Intervention list'!FD$195+1,0)</f>
        <v>0</v>
      </c>
      <c r="FE75" s="0" t="n">
        <f aca="false">IF(ISNUMBER(FIND(FE$1,$D75))=$AO$1,1,0)*VLOOKUP($Z$2,DALYs!$A$2:$MW$40,'Intervention list'!FE$195+1,0)</f>
        <v>0</v>
      </c>
      <c r="FF75" s="0" t="n">
        <f aca="false">IF(ISNUMBER(FIND(FF$1,$D75))=$AO$1,1,0)*VLOOKUP($Z$2,DALYs!$A$2:$MW$40,'Intervention list'!FF$195+1,0)</f>
        <v>0</v>
      </c>
      <c r="FG75" s="0" t="n">
        <f aca="false">IF(ISNUMBER(FIND(FG$1,$D75))=$AO$1,1,0)*VLOOKUP($Z$2,DALYs!$A$2:$MW$40,'Intervention list'!FG$195+1,0)</f>
        <v>0</v>
      </c>
      <c r="FH75" s="0" t="n">
        <f aca="false">IF(ISNUMBER(FIND(FH$1,$D75))=$AO$1,1,0)*VLOOKUP($Z$2,DALYs!$A$2:$MW$40,'Intervention list'!FH$195+1,0)</f>
        <v>0</v>
      </c>
      <c r="FI75" s="0" t="n">
        <f aca="false">IF(ISNUMBER(FIND(FI$1,$D75))=$AO$1,1,0)*VLOOKUP($Z$2,DALYs!$A$2:$MW$40,'Intervention list'!FI$195+1,0)</f>
        <v>0</v>
      </c>
      <c r="FJ75" s="0" t="n">
        <f aca="false">IF(ISNUMBER(FIND(FJ$1,$D75))=$AO$1,1,0)*VLOOKUP($Z$2,DALYs!$A$2:$MW$40,'Intervention list'!FJ$195+1,0)</f>
        <v>0</v>
      </c>
      <c r="FK75" s="0" t="n">
        <f aca="false">IF(ISNUMBER(FIND(FK$1,$D75))=$AO$1,1,0)*VLOOKUP($Z$2,DALYs!$A$2:$MW$40,'Intervention list'!FK$195+1,0)</f>
        <v>0</v>
      </c>
      <c r="FL75" s="0" t="n">
        <f aca="false">IF(ISNUMBER(FIND(FL$1,$D75))=$AO$1,1,0)*VLOOKUP($Z$2,DALYs!$A$2:$MW$40,'Intervention list'!FL$195+1,0)</f>
        <v>0</v>
      </c>
      <c r="FM75" s="0" t="n">
        <f aca="false">IF(ISNUMBER(FIND(FM$1,$D75))=$AO$1,1,0)*VLOOKUP($Z$2,DALYs!$A$2:$MW$40,'Intervention list'!FM$195+1,0)</f>
        <v>0</v>
      </c>
      <c r="FN75" s="0" t="n">
        <f aca="false">IF(ISNUMBER(FIND(FN$1,$D75))=$AO$1,1,0)*VLOOKUP($Z$2,DALYs!$A$2:$MW$40,'Intervention list'!FN$195+1,0)</f>
        <v>0</v>
      </c>
      <c r="FO75" s="0" t="n">
        <f aca="false">IF(ISNUMBER(FIND(FO$1,$D75))=$AO$1,1,0)*VLOOKUP($Z$2,DALYs!$A$2:$MW$40,'Intervention list'!FO$195+1,0)</f>
        <v>0</v>
      </c>
      <c r="FP75" s="0" t="n">
        <f aca="false">IF(ISNUMBER(FIND(FP$1,$D75))=$AO$1,1,0)*VLOOKUP($Z$2,DALYs!$A$2:$MW$40,'Intervention list'!FP$195+1,0)</f>
        <v>0</v>
      </c>
      <c r="FQ75" s="0" t="n">
        <f aca="false">IF(ISNUMBER(FIND(FQ$1,$D75))=$AO$1,1,0)*VLOOKUP($Z$2,DALYs!$A$2:$MW$40,'Intervention list'!FQ$195+1,0)</f>
        <v>0</v>
      </c>
      <c r="FR75" s="0" t="n">
        <f aca="false">IF(ISNUMBER(FIND(FR$1,$D75))=$AO$1,1,0)*VLOOKUP($Z$2,DALYs!$A$2:$MW$40,'Intervention list'!FR$195+1,0)</f>
        <v>0</v>
      </c>
      <c r="FS75" s="0" t="n">
        <f aca="false">IF(ISNUMBER(FIND(FS$1,$D75))=$AO$1,1,0)*VLOOKUP($Z$2,DALYs!$A$2:$MW$40,'Intervention list'!FS$195+1,0)</f>
        <v>0</v>
      </c>
      <c r="FT75" s="0" t="n">
        <f aca="false">IF(ISNUMBER(FIND(FT$1,$D75))=$AO$1,1,0)*VLOOKUP($Z$2,DALYs!$A$2:$MW$40,'Intervention list'!FT$195+1,0)</f>
        <v>0</v>
      </c>
      <c r="FU75" s="0" t="n">
        <f aca="false">IF(ISNUMBER(FIND(FU$1,$D75))=$AO$1,1,0)*VLOOKUP($Z$2,DALYs!$A$2:$MW$40,'Intervention list'!FU$195+1,0)</f>
        <v>0</v>
      </c>
      <c r="FV75" s="0" t="n">
        <f aca="false">IF(ISNUMBER(FIND(FV$1,$D75))=$AO$1,1,0)*VLOOKUP($Z$2,DALYs!$A$2:$MW$40,'Intervention list'!FV$195+1,0)</f>
        <v>0</v>
      </c>
      <c r="FW75" s="0" t="n">
        <f aca="false">IF(ISNUMBER(FIND(FW$1,$D75))=$AO$1,1,0)*VLOOKUP($Z$2,DALYs!$A$2:$MW$40,'Intervention list'!FW$195+1,0)</f>
        <v>0</v>
      </c>
      <c r="FX75" s="0" t="n">
        <f aca="false">IF(ISNUMBER(FIND(FX$1,$D75))=$AO$1,1,0)*VLOOKUP($Z$2,DALYs!$A$2:$MW$40,'Intervention list'!FX$195+1,0)</f>
        <v>0</v>
      </c>
      <c r="FY75" s="0" t="n">
        <f aca="false">IF(ISNUMBER(FIND(FY$1,$D75))=$AO$1,1,0)*VLOOKUP($Z$2,DALYs!$A$2:$MW$40,'Intervention list'!FY$195+1,0)</f>
        <v>0</v>
      </c>
      <c r="FZ75" s="0" t="n">
        <f aca="false">IF(ISNUMBER(FIND(FZ$1,$D75))=$AO$1,1,0)*VLOOKUP($Z$2,DALYs!$A$2:$MW$40,'Intervention list'!FZ$195+1,0)</f>
        <v>0</v>
      </c>
      <c r="GA75" s="0" t="n">
        <f aca="false">IF(ISNUMBER(FIND(GA$1,$D75))=$AO$1,1,0)*VLOOKUP($Z$2,DALYs!$A$2:$MW$40,'Intervention list'!GA$195+1,0)</f>
        <v>0</v>
      </c>
      <c r="GB75" s="0" t="n">
        <f aca="false">IF(ISNUMBER(FIND(GB$1,$D75))=$AO$1,1,0)*VLOOKUP($Z$2,DALYs!$A$2:$MW$40,'Intervention list'!GB$195+1,0)</f>
        <v>0</v>
      </c>
      <c r="GC75" s="0" t="n">
        <f aca="false">IF(ISNUMBER(FIND(GC$1,$D75))=$AO$1,1,0)*VLOOKUP($Z$2,DALYs!$A$2:$MW$40,'Intervention list'!GC$195+1,0)</f>
        <v>0</v>
      </c>
      <c r="GD75" s="0" t="n">
        <f aca="false">IF(ISNUMBER(FIND(GD$1,$D75))=$AO$1,1,0)*VLOOKUP($Z$2,DALYs!$A$2:$MW$40,'Intervention list'!GD$195+1,0)</f>
        <v>0</v>
      </c>
      <c r="GE75" s="0" t="n">
        <f aca="false">IF(ISNUMBER(FIND(GE$1,$D75))=$AO$1,1,0)*VLOOKUP($Z$2,DALYs!$A$2:$MW$40,'Intervention list'!GE$195+1,0)</f>
        <v>0</v>
      </c>
      <c r="GF75" s="0" t="n">
        <f aca="false">IF(ISNUMBER(FIND(GF$1,$D75))=$AO$1,1,0)*VLOOKUP($Z$2,DALYs!$A$2:$MW$40,'Intervention list'!GF$195+1,0)</f>
        <v>0</v>
      </c>
      <c r="GG75" s="0" t="n">
        <f aca="false">IF(ISNUMBER(FIND(GG$1,$D75))=$AO$1,1,0)*VLOOKUP($Z$2,DALYs!$A$2:$MW$40,'Intervention list'!GG$195+1,0)</f>
        <v>0</v>
      </c>
      <c r="GH75" s="0" t="n">
        <f aca="false">IF(ISNUMBER(FIND(GH$1,$D75))=$AO$1,1,0)*VLOOKUP($Z$2,DALYs!$A$2:$MW$40,'Intervention list'!GH$195+1,0)</f>
        <v>0</v>
      </c>
      <c r="GI75" s="0" t="n">
        <f aca="false">IF(ISNUMBER(FIND(GI$1,$D75))=$AO$1,1,0)*VLOOKUP($Z$2,DALYs!$A$2:$MW$40,'Intervention list'!GI$195+1,0)</f>
        <v>0</v>
      </c>
      <c r="GJ75" s="0" t="n">
        <f aca="false">IF(ISNUMBER(FIND(GJ$1,$D75))=$AO$1,1,0)*VLOOKUP($Z$2,DALYs!$A$2:$MW$40,'Intervention list'!GJ$195+1,0)</f>
        <v>0</v>
      </c>
      <c r="GK75" s="0" t="n">
        <f aca="false">IF(ISNUMBER(FIND(GK$1,$D75))=$AO$1,1,0)*VLOOKUP($Z$2,DALYs!$A$2:$MW$40,'Intervention list'!GK$195+1,0)</f>
        <v>0</v>
      </c>
      <c r="GL75" s="0" t="n">
        <f aca="false">IF(ISNUMBER(FIND(GL$1,$D75))=$AO$1,1,0)*VLOOKUP($Z$2,DALYs!$A$2:$MW$40,'Intervention list'!GL$195+1,0)</f>
        <v>0</v>
      </c>
      <c r="GM75" s="0" t="n">
        <f aca="false">IF(ISNUMBER(FIND(GM$1,$D75))=$AO$1,1,0)*VLOOKUP($Z$2,DALYs!$A$2:$MW$40,'Intervention list'!GM$195+1,0)</f>
        <v>0</v>
      </c>
      <c r="GN75" s="0" t="n">
        <f aca="false">IF(ISNUMBER(FIND(GN$1,$D75))=$AO$1,1,0)*VLOOKUP($Z$2,DALYs!$A$2:$MW$40,'Intervention list'!GN$195+1,0)</f>
        <v>0</v>
      </c>
      <c r="GO75" s="0" t="n">
        <f aca="false">IF(ISNUMBER(FIND(GO$1,$D75))=$AO$1,1,0)*VLOOKUP($Z$2,DALYs!$A$2:$MW$40,'Intervention list'!GO$195+1,0)</f>
        <v>0</v>
      </c>
      <c r="GP75" s="0" t="n">
        <f aca="false">IF(ISNUMBER(FIND(GP$1,$D75))=$AO$1,1,0)*VLOOKUP($Z$2,DALYs!$A$2:$MW$40,'Intervention list'!GP$195+1,0)</f>
        <v>0</v>
      </c>
      <c r="GQ75" s="0" t="n">
        <f aca="false">IF(ISNUMBER(FIND(GQ$1,$D75))=$AO$1,1,0)*VLOOKUP($Z$2,DALYs!$A$2:$MW$40,'Intervention list'!GQ$195+1,0)</f>
        <v>0</v>
      </c>
      <c r="GR75" s="0" t="n">
        <f aca="false">IF(ISNUMBER(FIND(GR$1,$D75))=$AO$1,1,0)*VLOOKUP($Z$2,DALYs!$A$2:$MW$40,'Intervention list'!GR$195+1,0)</f>
        <v>0</v>
      </c>
      <c r="GS75" s="0" t="n">
        <f aca="false">IF(ISNUMBER(FIND(GS$1,$D75))=$AO$1,1,0)*VLOOKUP($Z$2,DALYs!$A$2:$MW$40,'Intervention list'!GS$195+1,0)</f>
        <v>0</v>
      </c>
      <c r="GT75" s="0" t="n">
        <f aca="false">IF(ISNUMBER(FIND(GT$1,$D75))=$AO$1,1,0)*VLOOKUP($Z$2,DALYs!$A$2:$MW$40,'Intervention list'!GT$195+1,0)</f>
        <v>0</v>
      </c>
      <c r="GU75" s="0" t="n">
        <f aca="false">IF(ISNUMBER(FIND(GU$1,$D75))=$AO$1,1,0)*VLOOKUP($Z$2,DALYs!$A$2:$MW$40,'Intervention list'!GU$195+1,0)</f>
        <v>0</v>
      </c>
      <c r="GV75" s="0" t="n">
        <f aca="false">IF(ISNUMBER(FIND(GV$1,$D75))=$AO$1,1,0)*VLOOKUP($Z$2,DALYs!$A$2:$MW$40,'Intervention list'!GV$195+1,0)</f>
        <v>0</v>
      </c>
      <c r="GW75" s="0" t="n">
        <f aca="false">IF(ISNUMBER(FIND(GW$1,$D75))=$AO$1,1,0)*VLOOKUP($Z$2,DALYs!$A$2:$MW$40,'Intervention list'!GW$195+1,0)</f>
        <v>0</v>
      </c>
      <c r="GX75" s="0" t="n">
        <f aca="false">IF(ISNUMBER(FIND(GX$1,$D75))=$AO$1,1,0)*VLOOKUP($Z$2,DALYs!$A$2:$MW$40,'Intervention list'!GX$195+1,0)</f>
        <v>0</v>
      </c>
      <c r="GY75" s="0" t="n">
        <f aca="false">IF(ISNUMBER(FIND(GY$1,$D75))=$AO$1,1,0)*VLOOKUP($Z$2,DALYs!$A$2:$MW$40,'Intervention list'!GY$195+1,0)</f>
        <v>0</v>
      </c>
      <c r="GZ75" s="0" t="n">
        <f aca="false">IF(ISNUMBER(FIND(GZ$1,$D75))=$AO$1,1,0)*VLOOKUP($Z$2,DALYs!$A$2:$MW$40,'Intervention list'!GZ$195+1,0)</f>
        <v>0</v>
      </c>
      <c r="HA75" s="0" t="n">
        <f aca="false">IF(ISNUMBER(FIND(HA$1,$D75))=$AO$1,1,0)*VLOOKUP($Z$2,DALYs!$A$2:$MW$40,'Intervention list'!HA$195+1,0)</f>
        <v>0</v>
      </c>
      <c r="HB75" s="0" t="n">
        <f aca="false">IF(ISNUMBER(FIND(HB$1,$D75))=$AO$1,1,0)*VLOOKUP($Z$2,DALYs!$A$2:$MW$40,'Intervention list'!HB$195+1,0)</f>
        <v>0</v>
      </c>
      <c r="HC75" s="0" t="n">
        <f aca="false">IF(ISNUMBER(FIND(HC$1,$D75))=$AO$1,1,0)*VLOOKUP($Z$2,DALYs!$A$2:$MW$40,'Intervention list'!HC$195+1,0)</f>
        <v>0</v>
      </c>
      <c r="HD75" s="0" t="n">
        <f aca="false">IF(ISNUMBER(FIND(HD$1,$D75))=$AO$1,1,0)*VLOOKUP($Z$2,DALYs!$A$2:$MW$40,'Intervention list'!HD$195+1,0)</f>
        <v>0</v>
      </c>
      <c r="HE75" s="0" t="n">
        <f aca="false">IF(ISNUMBER(FIND(HE$1,$D75))=$AO$1,1,0)*VLOOKUP($Z$2,DALYs!$A$2:$MW$40,'Intervention list'!HE$195+1,0)</f>
        <v>0</v>
      </c>
      <c r="HF75" s="0" t="n">
        <f aca="false">IF(ISNUMBER(FIND(HF$1,$D75))=$AO$1,1,0)*VLOOKUP($Z$2,DALYs!$A$2:$MW$40,'Intervention list'!HF$195+1,0)</f>
        <v>0</v>
      </c>
      <c r="HG75" s="0" t="n">
        <f aca="false">IF(ISNUMBER(FIND(HG$1,$D75))=$AO$1,1,0)*VLOOKUP($Z$2,DALYs!$A$2:$MW$40,'Intervention list'!HG$195+1,0)</f>
        <v>0</v>
      </c>
      <c r="HH75" s="0" t="n">
        <f aca="false">IF(ISNUMBER(FIND(HH$1,$D75))=$AO$1,1,0)*VLOOKUP($Z$2,DALYs!$A$2:$MW$40,'Intervention list'!HH$195+1,0)</f>
        <v>0</v>
      </c>
      <c r="HI75" s="0" t="n">
        <f aca="false">IF(ISNUMBER(FIND(HI$1,$D75))=$AO$1,1,0)*VLOOKUP($Z$2,DALYs!$A$2:$MW$40,'Intervention list'!HI$195+1,0)</f>
        <v>0</v>
      </c>
      <c r="HJ75" s="0" t="n">
        <f aca="false">IF(ISNUMBER(FIND(HJ$1,$D75))=$AO$1,1,0)*VLOOKUP($Z$2,DALYs!$A$2:$MW$40,'Intervention list'!HJ$195+1,0)</f>
        <v>0</v>
      </c>
      <c r="HK75" s="0" t="n">
        <f aca="false">IF(ISNUMBER(FIND(HK$1,$D75))=$AO$1,1,0)*VLOOKUP($Z$2,DALYs!$A$2:$MW$40,'Intervention list'!HK$195+1,0)</f>
        <v>0</v>
      </c>
      <c r="HL75" s="0" t="n">
        <f aca="false">IF(ISNUMBER(FIND(HL$1,$D75))=$AO$1,1,0)*VLOOKUP($Z$2,DALYs!$A$2:$MW$40,'Intervention list'!HL$195+1,0)</f>
        <v>0</v>
      </c>
      <c r="HM75" s="0" t="n">
        <f aca="false">IF(ISNUMBER(FIND(HM$1,$D75))=$AO$1,1,0)*VLOOKUP($Z$2,DALYs!$A$2:$MW$40,'Intervention list'!HM$195+1,0)</f>
        <v>0</v>
      </c>
      <c r="HN75" s="0" t="n">
        <f aca="false">IF(ISNUMBER(FIND(HN$1,$D75))=$AO$1,1,0)*VLOOKUP($Z$2,DALYs!$A$2:$MW$40,'Intervention list'!HN$195+1,0)</f>
        <v>0</v>
      </c>
      <c r="HO75" s="0" t="n">
        <f aca="false">IF(ISNUMBER(FIND(HO$1,$D75))=$AO$1,1,0)*VLOOKUP($Z$2,DALYs!$A$2:$MW$40,'Intervention list'!HO$195+1,0)</f>
        <v>0</v>
      </c>
      <c r="HP75" s="0" t="n">
        <f aca="false">IF(ISNUMBER(FIND(HP$1,$D75))=$AO$1,1,0)*VLOOKUP($Z$2,DALYs!$A$2:$MW$40,'Intervention list'!HP$195+1,0)</f>
        <v>0</v>
      </c>
      <c r="HQ75" s="0" t="n">
        <f aca="false">IF(ISNUMBER(FIND(HQ$1,$D75))=$AO$1,1,0)*VLOOKUP($Z$2,DALYs!$A$2:$MW$40,'Intervention list'!HQ$195+1,0)</f>
        <v>0</v>
      </c>
      <c r="HR75" s="0" t="n">
        <f aca="false">IF(ISNUMBER(FIND(HR$1,$D75))=$AO$1,1,0)*VLOOKUP($Z$2,DALYs!$A$2:$MW$40,'Intervention list'!HR$195+1,0)</f>
        <v>0</v>
      </c>
      <c r="HS75" s="0" t="n">
        <f aca="false">IF(ISNUMBER(FIND(HS$1,$D75))=$AO$1,1,0)*VLOOKUP($Z$2,DALYs!$A$2:$MW$40,'Intervention list'!HS$195+1,0)</f>
        <v>0</v>
      </c>
      <c r="HT75" s="0" t="n">
        <f aca="false">IF(ISNUMBER(FIND(HT$1,$D75))=$AO$1,1,0)*VLOOKUP($Z$2,DALYs!$A$2:$MW$40,'Intervention list'!HT$195+1,0)</f>
        <v>0</v>
      </c>
      <c r="HU75" s="0" t="n">
        <f aca="false">IF(ISNUMBER(FIND(HU$1,$D75))=$AO$1,1,0)*VLOOKUP($Z$2,DALYs!$A$2:$MW$40,'Intervention list'!HU$195+1,0)</f>
        <v>0</v>
      </c>
      <c r="HV75" s="0" t="n">
        <f aca="false">IF(ISNUMBER(FIND(HV$1,$D75))=$AO$1,1,0)*VLOOKUP($Z$2,DALYs!$A$2:$MW$40,'Intervention list'!HV$195+1,0)</f>
        <v>0</v>
      </c>
      <c r="HW75" s="0" t="n">
        <f aca="false">IF(ISNUMBER(FIND(HW$1,$D75))=$AO$1,1,0)*VLOOKUP($Z$2,DALYs!$A$2:$MW$40,'Intervention list'!HW$195+1,0)</f>
        <v>0</v>
      </c>
      <c r="HX75" s="0" t="n">
        <f aca="false">IF(ISNUMBER(FIND(HX$1,$D75))=$AO$1,1,0)*VLOOKUP($Z$2,DALYs!$A$2:$MW$40,'Intervention list'!HX$195+1,0)</f>
        <v>0</v>
      </c>
      <c r="HY75" s="0" t="n">
        <f aca="false">IF(ISNUMBER(FIND(HY$1,$D75))=$AO$1,1,0)*VLOOKUP($Z$2,DALYs!$A$2:$MW$40,'Intervention list'!HY$195+1,0)</f>
        <v>0</v>
      </c>
      <c r="HZ75" s="0" t="n">
        <f aca="false">IF(ISNUMBER(FIND(HZ$1,$D75))=$AO$1,1,0)*VLOOKUP($Z$2,DALYs!$A$2:$MW$40,'Intervention list'!HZ$195+1,0)</f>
        <v>0</v>
      </c>
      <c r="IA75" s="0" t="n">
        <f aca="false">IF(ISNUMBER(FIND(IA$1,$D75))=$AO$1,1,0)*VLOOKUP($Z$2,DALYs!$A$2:$MW$40,'Intervention list'!IA$195+1,0)</f>
        <v>0</v>
      </c>
      <c r="IB75" s="0" t="n">
        <f aca="false">IF(ISNUMBER(FIND(IB$1,$D75))=$AO$1,1,0)*VLOOKUP($Z$2,DALYs!$A$2:$MW$40,'Intervention list'!IB$195+1,0)</f>
        <v>0</v>
      </c>
      <c r="IC75" s="0" t="n">
        <f aca="false">IF(ISNUMBER(FIND(IC$1,$D75))=$AO$1,1,0)*VLOOKUP($Z$2,DALYs!$A$2:$MW$40,'Intervention list'!IC$195+1,0)</f>
        <v>0</v>
      </c>
      <c r="ID75" s="0" t="n">
        <f aca="false">IF(ISNUMBER(FIND(ID$1,$D75))=$AO$1,1,0)*VLOOKUP($Z$2,DALYs!$A$2:$MW$40,'Intervention list'!ID$195+1,0)</f>
        <v>0</v>
      </c>
      <c r="IE75" s="0" t="n">
        <f aca="false">IF(ISNUMBER(FIND(IE$1,$D75))=$AO$1,1,0)*VLOOKUP($Z$2,DALYs!$A$2:$MW$40,'Intervention list'!IE$195+1,0)</f>
        <v>0</v>
      </c>
      <c r="IF75" s="0" t="n">
        <f aca="false">IF(ISNUMBER(FIND(IF$1,$D75))=$AO$1,1,0)*VLOOKUP($Z$2,DALYs!$A$2:$MW$40,'Intervention list'!IF$195+1,0)</f>
        <v>0</v>
      </c>
      <c r="IG75" s="0" t="n">
        <f aca="false">IF(ISNUMBER(FIND(IG$1,$D75))=$AO$1,1,0)*VLOOKUP($Z$2,DALYs!$A$2:$MW$40,'Intervention list'!IG$195+1,0)</f>
        <v>0</v>
      </c>
      <c r="IH75" s="0" t="n">
        <f aca="false">IF(ISNUMBER(FIND(IH$1,$D75))=$AO$1,1,0)*VLOOKUP($Z$2,DALYs!$A$2:$MW$40,'Intervention list'!IH$195+1,0)</f>
        <v>0</v>
      </c>
      <c r="II75" s="0" t="n">
        <f aca="false">IF(ISNUMBER(FIND(II$1,$D75))=$AO$1,1,0)*VLOOKUP($Z$2,DALYs!$A$2:$MW$40,'Intervention list'!II$195+1,0)</f>
        <v>0</v>
      </c>
      <c r="IJ75" s="0" t="n">
        <f aca="false">IF(ISNUMBER(FIND(IJ$1,$D75))=$AO$1,1,0)*VLOOKUP($Z$2,DALYs!$A$2:$MW$40,'Intervention list'!IJ$195+1,0)</f>
        <v>0</v>
      </c>
      <c r="IK75" s="0" t="n">
        <f aca="false">IF(ISNUMBER(FIND(IK$1,$D75))=$AO$1,1,0)*VLOOKUP($Z$2,DALYs!$A$2:$MW$40,'Intervention list'!IK$195+1,0)</f>
        <v>0</v>
      </c>
      <c r="IL75" s="0" t="n">
        <f aca="false">IF(ISNUMBER(FIND(IL$1,$D75))=$AO$1,1,0)*VLOOKUP($Z$2,DALYs!$A$2:$MW$40,'Intervention list'!IL$195+1,0)</f>
        <v>0</v>
      </c>
      <c r="IM75" s="0" t="n">
        <f aca="false">IF(ISNUMBER(FIND(IM$1,$D75))=$AO$1,1,0)*VLOOKUP($Z$2,DALYs!$A$2:$MW$40,'Intervention list'!IM$195+1,0)</f>
        <v>0</v>
      </c>
      <c r="IN75" s="0" t="n">
        <f aca="false">IF(ISNUMBER(FIND(IN$1,$D75))=$AO$1,1,0)*VLOOKUP($Z$2,DALYs!$A$2:$MW$40,'Intervention list'!IN$195+1,0)</f>
        <v>0</v>
      </c>
      <c r="IO75" s="0" t="n">
        <f aca="false">IF(ISNUMBER(FIND(IO$1,$D75))=$AO$1,1,0)*VLOOKUP($Z$2,DALYs!$A$2:$MW$40,'Intervention list'!IO$195+1,0)</f>
        <v>0</v>
      </c>
      <c r="IP75" s="0" t="n">
        <f aca="false">IF(ISNUMBER(FIND(IP$1,$D75))=$AO$1,1,0)*VLOOKUP($Z$2,DALYs!$A$2:$MW$40,'Intervention list'!IP$195+1,0)</f>
        <v>0</v>
      </c>
      <c r="IQ75" s="0" t="n">
        <f aca="false">IF(ISNUMBER(FIND(IQ$1,$D75))=$AO$1,1,0)*VLOOKUP($Z$2,DALYs!$A$2:$MW$40,'Intervention list'!IQ$195+1,0)</f>
        <v>0</v>
      </c>
      <c r="IR75" s="0" t="n">
        <f aca="false">IF(ISNUMBER(FIND(IR$1,$D75))=$AO$1,1,0)*VLOOKUP($Z$2,DALYs!$A$2:$MW$40,'Intervention list'!IR$195+1,0)</f>
        <v>0</v>
      </c>
      <c r="IS75" s="0" t="n">
        <f aca="false">IF(ISNUMBER(FIND(IS$1,$D75))=$AO$1,1,0)*VLOOKUP($Z$2,DALYs!$A$2:$MW$40,'Intervention list'!IS$195+1,0)</f>
        <v>0</v>
      </c>
      <c r="IT75" s="0" t="n">
        <f aca="false">IF(ISNUMBER(FIND(IT$1,$D75))=$AO$1,1,0)*VLOOKUP($Z$2,DALYs!$A$2:$MW$40,'Intervention list'!IT$195+1,0)</f>
        <v>0</v>
      </c>
      <c r="IU75" s="0" t="n">
        <f aca="false">IF(ISNUMBER(FIND(IU$1,$D75))=$AO$1,1,0)*VLOOKUP($Z$2,DALYs!$A$2:$MW$40,'Intervention list'!IU$195+1,0)</f>
        <v>0</v>
      </c>
      <c r="IV75" s="0" t="n">
        <f aca="false">IF(ISNUMBER(FIND(IV$1,$D75))=$AO$1,1,0)*VLOOKUP($Z$2,DALYs!$A$2:$MW$40,'Intervention list'!IV$195+1,0)</f>
        <v>0</v>
      </c>
      <c r="IW75" s="0" t="n">
        <f aca="false">IF(ISNUMBER(FIND(IW$1,$D75))=$AO$1,1,0)*VLOOKUP($Z$2,DALYs!$A$2:$MW$40,'Intervention list'!IW$195+1,0)</f>
        <v>0</v>
      </c>
      <c r="IX75" s="0" t="n">
        <f aca="false">IF(ISNUMBER(FIND(IX$1,$D75))=$AO$1,1,0)*VLOOKUP($Z$2,DALYs!$A$2:$MW$40,'Intervention list'!IX$195+1,0)</f>
        <v>0</v>
      </c>
      <c r="IY75" s="0" t="n">
        <f aca="false">IF(ISNUMBER(FIND(IY$1,$D75))=$AO$1,1,0)*VLOOKUP($Z$2,DALYs!$A$2:$MW$40,'Intervention list'!IY$195+1,0)</f>
        <v>0</v>
      </c>
      <c r="IZ75" s="0" t="n">
        <f aca="false">IF(ISNUMBER(FIND(IZ$1,$D75))=$AO$1,1,0)*VLOOKUP($Z$2,DALYs!$A$2:$MW$40,'Intervention list'!IZ$195+1,0)</f>
        <v>0</v>
      </c>
      <c r="JA75" s="0" t="n">
        <f aca="false">IF(ISNUMBER(FIND(JA$1,$D75))=$AO$1,1,0)*VLOOKUP($Z$2,DALYs!$A$2:$MW$40,'Intervention list'!JA$195+1,0)</f>
        <v>0</v>
      </c>
      <c r="JB75" s="0" t="n">
        <f aca="false">IF(ISNUMBER(FIND(JB$1,$D75))=$AO$1,1,0)*VLOOKUP($Z$2,DALYs!$A$2:$MW$40,'Intervention list'!JB$195+1,0)</f>
        <v>0</v>
      </c>
      <c r="JC75" s="0" t="n">
        <f aca="false">IF(ISNUMBER(FIND(JC$1,$D75))=$AO$1,1,0)*VLOOKUP($Z$2,DALYs!$A$2:$MW$40,'Intervention list'!JC$195+1,0)</f>
        <v>0</v>
      </c>
      <c r="JD75" s="0" t="n">
        <f aca="false">IF(ISNUMBER(FIND(JD$1,$D75))=$AO$1,1,0)*VLOOKUP($Z$2,DALYs!$A$2:$MW$40,'Intervention list'!JD$195+1,0)</f>
        <v>0</v>
      </c>
      <c r="JE75" s="0" t="n">
        <f aca="false">IF(ISNUMBER(FIND(JE$1,$D75))=$AO$1,1,0)*VLOOKUP($Z$2,DALYs!$A$2:$MW$40,'Intervention list'!JE$195+1,0)</f>
        <v>0</v>
      </c>
      <c r="JF75" s="0" t="n">
        <f aca="false">IF(ISNUMBER(FIND(JF$1,$D75))=$AO$1,1,0)*VLOOKUP($Z$2,DALYs!$A$2:$MW$40,'Intervention list'!JF$195+1,0)</f>
        <v>0</v>
      </c>
      <c r="JG75" s="0" t="n">
        <f aca="false">IF(ISNUMBER(FIND(JG$1,$D75))=$AO$1,1,0)*VLOOKUP($Z$2,DALYs!$A$2:$MW$40,'Intervention list'!JG$195+1,0)</f>
        <v>0</v>
      </c>
      <c r="JH75" s="0" t="n">
        <f aca="false">IF(ISNUMBER(FIND(JH$1,$D75))=$AO$1,1,0)*VLOOKUP($Z$2,DALYs!$A$2:$MW$40,'Intervention list'!JH$195+1,0)</f>
        <v>0</v>
      </c>
      <c r="JI75" s="0" t="n">
        <f aca="false">IF(ISNUMBER(FIND(JI$1,$D75))=$AO$1,1,0)*VLOOKUP($Z$2,DALYs!$A$2:$MW$40,'Intervention list'!JI$195+1,0)</f>
        <v>0</v>
      </c>
      <c r="JJ75" s="0" t="n">
        <f aca="false">IF(ISNUMBER(FIND(JJ$1,$D75))=$AO$1,1,0)*VLOOKUP($Z$2,DALYs!$A$2:$MW$40,'Intervention list'!JJ$195+1,0)</f>
        <v>0</v>
      </c>
      <c r="JK75" s="0" t="n">
        <f aca="false">IF(ISNUMBER(FIND(JK$1,$D75))=$AO$1,1,0)*VLOOKUP($Z$2,DALYs!$A$2:$MW$40,'Intervention list'!JK$195+1,0)</f>
        <v>0</v>
      </c>
      <c r="JL75" s="0" t="n">
        <f aca="false">IF(ISNUMBER(FIND(JL$1,$D75))=$AO$1,1,0)*VLOOKUP($Z$2,DALYs!$A$2:$MW$40,'Intervention list'!JL$195+1,0)</f>
        <v>0</v>
      </c>
      <c r="JM75" s="0" t="n">
        <f aca="false">IF(ISNUMBER(FIND(JM$1,$D75))=$AO$1,1,0)*VLOOKUP($Z$2,DALYs!$A$2:$MW$40,'Intervention list'!JM$195+1,0)</f>
        <v>0</v>
      </c>
      <c r="JN75" s="0" t="n">
        <f aca="false">IF(ISNUMBER(FIND(JN$1,$D75))=$AO$1,1,0)*VLOOKUP($Z$2,DALYs!$A$2:$MW$40,'Intervention list'!JN$195+1,0)</f>
        <v>0</v>
      </c>
      <c r="JO75" s="0" t="n">
        <f aca="false">IF(ISNUMBER(FIND(JO$1,$D75))=$AO$1,1,0)*VLOOKUP($Z$2,DALYs!$A$2:$MW$40,'Intervention list'!JO$195+1,0)</f>
        <v>0</v>
      </c>
      <c r="JP75" s="0" t="n">
        <f aca="false">IF(ISNUMBER(FIND(JP$1,$D75))=$AO$1,1,0)*VLOOKUP($Z$2,DALYs!$A$2:$MW$40,'Intervention list'!JP$195+1,0)</f>
        <v>0</v>
      </c>
      <c r="JQ75" s="0" t="n">
        <f aca="false">IF(ISNUMBER(FIND(JQ$1,$D75))=$AO$1,1,0)*VLOOKUP($Z$2,DALYs!$A$2:$MW$40,'Intervention list'!JQ$195+1,0)</f>
        <v>0</v>
      </c>
      <c r="JR75" s="0" t="n">
        <f aca="false">IF(ISNUMBER(FIND(JR$1,$D75))=$AO$1,1,0)*VLOOKUP($Z$2,DALYs!$A$2:$MW$40,'Intervention list'!JR$195+1,0)</f>
        <v>0</v>
      </c>
      <c r="JS75" s="0" t="n">
        <f aca="false">IF(ISNUMBER(FIND(JS$1,$D75))=$AO$1,1,0)*VLOOKUP($Z$2,DALYs!$A$2:$MW$40,'Intervention list'!JS$195+1,0)</f>
        <v>0</v>
      </c>
      <c r="JT75" s="0" t="n">
        <f aca="false">IF(ISNUMBER(FIND(JT$1,$D75))=$AO$1,1,0)*VLOOKUP($Z$2,DALYs!$A$2:$MW$40,'Intervention list'!JT$195+1,0)</f>
        <v>0</v>
      </c>
      <c r="JU75" s="0" t="n">
        <f aca="false">IF(ISNUMBER(FIND(JU$1,$D75))=$AO$1,1,0)*VLOOKUP($Z$2,DALYs!$A$2:$MW$40,'Intervention list'!JU$195+1,0)</f>
        <v>0</v>
      </c>
      <c r="JV75" s="0" t="n">
        <f aca="false">IF(ISNUMBER(FIND(JV$1,$D75))=$AO$1,1,0)*VLOOKUP($Z$2,DALYs!$A$2:$MW$40,'Intervention list'!JV$195+1,0)</f>
        <v>0</v>
      </c>
      <c r="JW75" s="0" t="n">
        <f aca="false">IF(ISNUMBER(FIND(JW$1,$D75))=$AO$1,1,0)*VLOOKUP($Z$2,DALYs!$A$2:$MW$40,'Intervention list'!JW$195+1,0)</f>
        <v>0</v>
      </c>
      <c r="JX75" s="0" t="n">
        <f aca="false">IF(ISNUMBER(FIND(JX$1,$D75))=$AO$1,1,0)*VLOOKUP($Z$2,DALYs!$A$2:$MW$40,'Intervention list'!JX$195+1,0)</f>
        <v>0</v>
      </c>
      <c r="JY75" s="0" t="n">
        <f aca="false">IF(ISNUMBER(FIND(JY$1,$D75))=$AO$1,1,0)*VLOOKUP($Z$2,DALYs!$A$2:$MW$40,'Intervention list'!JY$195+1,0)</f>
        <v>0</v>
      </c>
      <c r="JZ75" s="0" t="n">
        <f aca="false">IF(ISNUMBER(FIND(JZ$1,$D75))=$AO$1,1,0)*VLOOKUP($Z$2,DALYs!$A$2:$MW$40,'Intervention list'!JZ$195+1,0)</f>
        <v>0</v>
      </c>
      <c r="KA75" s="0" t="n">
        <f aca="false">IF(ISNUMBER(FIND(KA$1,$D75))=$AO$1,1,0)*VLOOKUP($Z$2,DALYs!$A$2:$MW$40,'Intervention list'!KA$195+1,0)</f>
        <v>0</v>
      </c>
      <c r="KB75" s="0" t="n">
        <f aca="false">IF(ISNUMBER(FIND(KB$1,$D75))=$AO$1,1,0)*VLOOKUP($Z$2,DALYs!$A$2:$MW$40,'Intervention list'!KB$195+1,0)</f>
        <v>0</v>
      </c>
      <c r="KC75" s="0" t="n">
        <f aca="false">IF(ISNUMBER(FIND(KC$1,$D75))=$AO$1,1,0)*VLOOKUP($Z$2,DALYs!$A$2:$MW$40,'Intervention list'!KC$195+1,0)</f>
        <v>0</v>
      </c>
      <c r="KD75" s="0" t="n">
        <f aca="false">IF(ISNUMBER(FIND(KD$1,$D75))=$AO$1,1,0)*VLOOKUP($Z$2,DALYs!$A$2:$MW$40,'Intervention list'!KD$195+1,0)</f>
        <v>0</v>
      </c>
      <c r="KE75" s="0" t="n">
        <f aca="false">IF(ISNUMBER(FIND(KE$1,$D75))=$AO$1,1,0)*VLOOKUP($Z$2,DALYs!$A$2:$MW$40,'Intervention list'!KE$195+1,0)</f>
        <v>0</v>
      </c>
      <c r="KF75" s="0" t="n">
        <f aca="false">IF(ISNUMBER(FIND(KF$1,$D75))=$AO$1,1,0)*VLOOKUP($Z$2,DALYs!$A$2:$MW$40,'Intervention list'!KF$195+1,0)</f>
        <v>0</v>
      </c>
      <c r="KG75" s="0" t="n">
        <f aca="false">IF(ISNUMBER(FIND(KG$1,$D75))=$AO$1,1,0)*VLOOKUP($Z$2,DALYs!$A$2:$MW$40,'Intervention list'!KG$195+1,0)</f>
        <v>0</v>
      </c>
      <c r="KH75" s="0" t="n">
        <f aca="false">IF(ISNUMBER(FIND(KH$1,$D75))=$AO$1,1,0)*VLOOKUP($Z$2,DALYs!$A$2:$MW$40,'Intervention list'!KH$195+1,0)</f>
        <v>0</v>
      </c>
      <c r="KI75" s="0" t="n">
        <f aca="false">IF(ISNUMBER(FIND(KI$1,$D75))=$AO$1,1,0)*VLOOKUP($Z$2,DALYs!$A$2:$MW$40,'Intervention list'!KI$195+1,0)</f>
        <v>0</v>
      </c>
      <c r="KJ75" s="0" t="n">
        <f aca="false">IF(ISNUMBER(FIND(KJ$1,$D75))=$AO$1,1,0)*VLOOKUP($Z$2,DALYs!$A$2:$MW$40,'Intervention list'!KJ$195+1,0)</f>
        <v>0</v>
      </c>
      <c r="KK75" s="0" t="n">
        <f aca="false">IF(ISNUMBER(FIND(KK$1,$D75))=$AO$1,1,0)*VLOOKUP($Z$2,DALYs!$A$2:$MW$40,'Intervention list'!KK$195+1,0)</f>
        <v>0</v>
      </c>
      <c r="KL75" s="0" t="n">
        <f aca="false">IF(ISNUMBER(FIND(KL$1,$D75))=$AO$1,1,0)*VLOOKUP($Z$2,DALYs!$A$2:$MW$40,'Intervention list'!KL$195+1,0)</f>
        <v>0</v>
      </c>
      <c r="KM75" s="0" t="n">
        <f aca="false">IF(ISNUMBER(FIND(KM$1,$D75))=$AO$1,1,0)*VLOOKUP($Z$2,DALYs!$A$2:$MW$40,'Intervention list'!KM$195+1,0)</f>
        <v>0</v>
      </c>
      <c r="KN75" s="0" t="n">
        <f aca="false">IF(ISNUMBER(FIND(KN$1,$D75))=$AO$1,1,0)*VLOOKUP($Z$2,DALYs!$A$2:$MW$40,'Intervention list'!KN$195+1,0)</f>
        <v>0</v>
      </c>
      <c r="KO75" s="0" t="n">
        <f aca="false">IF(ISNUMBER(FIND(KO$1,$D75))=$AO$1,1,0)*VLOOKUP($Z$2,DALYs!$A$2:$MW$40,'Intervention list'!KO$195+1,0)</f>
        <v>0</v>
      </c>
      <c r="KP75" s="0" t="n">
        <f aca="false">IF(ISNUMBER(FIND(KP$1,$D75))=$AO$1,1,0)*VLOOKUP($Z$2,DALYs!$A$2:$MW$40,'Intervention list'!KP$195+1,0)</f>
        <v>0</v>
      </c>
      <c r="KQ75" s="0" t="n">
        <f aca="false">IF(ISNUMBER(FIND(KQ$1,$D75))=$AO$1,1,0)*VLOOKUP($Z$2,DALYs!$A$2:$MW$40,'Intervention list'!KQ$195+1,0)</f>
        <v>0</v>
      </c>
      <c r="KR75" s="0" t="n">
        <f aca="false">IF(ISNUMBER(FIND(KR$1,$D75))=$AO$1,1,0)*VLOOKUP($Z$2,DALYs!$A$2:$MW$40,'Intervention list'!KR$195+1,0)</f>
        <v>0</v>
      </c>
      <c r="KS75" s="0" t="n">
        <f aca="false">IF(ISNUMBER(FIND(KS$1,$D75))=$AO$1,1,0)*VLOOKUP($Z$2,DALYs!$A$2:$MW$40,'Intervention list'!KS$195+1,0)</f>
        <v>0</v>
      </c>
      <c r="KT75" s="0" t="n">
        <f aca="false">IF(ISNUMBER(FIND(KT$1,$D75))=$AO$1,1,0)*VLOOKUP($Z$2,DALYs!$A$2:$MW$40,'Intervention list'!KT$195+1,0)</f>
        <v>0</v>
      </c>
      <c r="KU75" s="0" t="n">
        <f aca="false">IF(ISNUMBER(FIND(KU$1,$D75))=$AO$1,1,0)*VLOOKUP($Z$2,DALYs!$A$2:$MW$40,'Intervention list'!KU$195+1,0)</f>
        <v>0</v>
      </c>
      <c r="KV75" s="0" t="n">
        <f aca="false">IF(ISNUMBER(FIND(KV$1,$D75))=$AO$1,1,0)*VLOOKUP($Z$2,DALYs!$A$2:$MW$40,'Intervention list'!KV$195+1,0)</f>
        <v>0</v>
      </c>
      <c r="KW75" s="0" t="n">
        <f aca="false">IF(ISNUMBER(FIND(KW$1,$D75))=$AO$1,1,0)*VLOOKUP($Z$2,DALYs!$A$2:$MW$40,'Intervention list'!KW$195+1,0)</f>
        <v>0</v>
      </c>
      <c r="KX75" s="0" t="n">
        <f aca="false">IF(ISNUMBER(FIND(KX$1,$D75))=$AO$1,1,0)*VLOOKUP($Z$2,DALYs!$A$2:$MW$40,'Intervention list'!KX$195+1,0)</f>
        <v>0</v>
      </c>
      <c r="KY75" s="0" t="n">
        <f aca="false">IF(ISNUMBER(FIND(KY$1,$D75))=$AO$1,1,0)*VLOOKUP($Z$2,DALYs!$A$2:$MW$40,'Intervention list'!KY$195+1,0)</f>
        <v>0</v>
      </c>
      <c r="KZ75" s="0" t="n">
        <f aca="false">IF(ISNUMBER(FIND(KZ$1,$D75))=$AO$1,1,0)*VLOOKUP($Z$2,DALYs!$A$2:$MW$40,'Intervention list'!KZ$195+1,0)</f>
        <v>0</v>
      </c>
      <c r="LA75" s="0" t="n">
        <f aca="false">IF(ISNUMBER(FIND(LA$1,$D75))=$AO$1,1,0)*VLOOKUP($Z$2,DALYs!$A$2:$MW$40,'Intervention list'!LA$195+1,0)</f>
        <v>0</v>
      </c>
      <c r="LB75" s="0" t="n">
        <f aca="false">IF(ISNUMBER(FIND(LB$1,$D75))=$AO$1,1,0)*VLOOKUP($Z$2,DALYs!$A$2:$MW$40,'Intervention list'!LB$195+1,0)</f>
        <v>0</v>
      </c>
      <c r="LC75" s="0" t="n">
        <f aca="false">IF(ISNUMBER(FIND(LC$1,$D75))=$AO$1,1,0)*VLOOKUP($Z$2,DALYs!$A$2:$MW$40,'Intervention list'!LC$195+1,0)</f>
        <v>0</v>
      </c>
      <c r="LD75" s="0" t="n">
        <f aca="false">IF(ISNUMBER(FIND(LD$1,$D75))=$AO$1,1,0)*VLOOKUP($Z$2,DALYs!$A$2:$MW$40,'Intervention list'!LD$195+1,0)</f>
        <v>0</v>
      </c>
      <c r="LE75" s="0" t="n">
        <f aca="false">IF(ISNUMBER(FIND(LE$1,$D75))=$AO$1,1,0)*VLOOKUP($Z$2,DALYs!$A$2:$MW$40,'Intervention list'!LE$195+1,0)</f>
        <v>0</v>
      </c>
      <c r="LF75" s="0" t="n">
        <f aca="false">IF(ISNUMBER(FIND(LF$1,$D75))=$AO$1,1,0)*VLOOKUP($Z$2,DALYs!$A$2:$MW$40,'Intervention list'!LF$195+1,0)</f>
        <v>0</v>
      </c>
      <c r="LG75" s="0" t="n">
        <f aca="false">IF(ISNUMBER(FIND(LG$1,$D75))=$AO$1,1,0)*VLOOKUP($Z$2,DALYs!$A$2:$MW$40,'Intervention list'!LG$195+1,0)</f>
        <v>0</v>
      </c>
      <c r="LH75" s="0" t="n">
        <f aca="false">IF(ISNUMBER(FIND(LH$1,$D75))=$AO$1,1,0)*VLOOKUP($Z$2,DALYs!$A$2:$MW$40,'Intervention list'!LH$195+1,0)</f>
        <v>0</v>
      </c>
      <c r="LI75" s="0" t="n">
        <f aca="false">IF(ISNUMBER(FIND(LI$1,$D75))=$AO$1,1,0)*VLOOKUP($Z$2,DALYs!$A$2:$MW$40,'Intervention list'!LI$195+1,0)</f>
        <v>0</v>
      </c>
      <c r="LJ75" s="0" t="n">
        <f aca="false">IF(ISNUMBER(FIND(LJ$1,$D75))=$AO$1,1,0)*VLOOKUP($Z$2,DALYs!$A$2:$MW$40,'Intervention list'!LJ$195+1,0)</f>
        <v>0</v>
      </c>
      <c r="LK75" s="0" t="n">
        <f aca="false">IF(ISNUMBER(FIND(LK$1,$D75))=$AO$1,1,0)*VLOOKUP($Z$2,DALYs!$A$2:$MW$40,'Intervention list'!LK$195+1,0)</f>
        <v>0</v>
      </c>
      <c r="LL75" s="0" t="n">
        <f aca="false">IF(ISNUMBER(FIND(LL$1,$D75))=$AO$1,1,0)*VLOOKUP($Z$2,DALYs!$A$2:$MW$40,'Intervention list'!LL$195+1,0)</f>
        <v>0</v>
      </c>
      <c r="LM75" s="0" t="n">
        <f aca="false">IF(ISNUMBER(FIND(LM$1,$D75))=$AO$1,1,0)*VLOOKUP($Z$2,DALYs!$A$2:$MW$40,'Intervention list'!LM$195+1,0)</f>
        <v>0</v>
      </c>
      <c r="LN75" s="0" t="n">
        <f aca="false">IF(ISNUMBER(FIND(LN$1,$D75))=$AO$1,1,0)*VLOOKUP($Z$2,DALYs!$A$2:$MW$40,'Intervention list'!LN$195+1,0)</f>
        <v>0</v>
      </c>
      <c r="LO75" s="0" t="n">
        <f aca="false">IF(ISNUMBER(FIND(LO$1,$D75))=$AO$1,1,0)*VLOOKUP($Z$2,DALYs!$A$2:$MW$40,'Intervention list'!LO$195+1,0)</f>
        <v>0</v>
      </c>
      <c r="LP75" s="0" t="n">
        <f aca="false">IF(ISNUMBER(FIND(LP$1,$D75))=$AO$1,1,0)*VLOOKUP($Z$2,DALYs!$A$2:$MW$40,'Intervention list'!LP$195+1,0)</f>
        <v>0</v>
      </c>
      <c r="LQ75" s="0" t="n">
        <f aca="false">IF(ISNUMBER(FIND(LQ$1,$D75))=$AO$1,1,0)*VLOOKUP($Z$2,DALYs!$A$2:$MW$40,'Intervention list'!LQ$195+1,0)</f>
        <v>0</v>
      </c>
      <c r="LR75" s="0" t="n">
        <f aca="false">IF(ISNUMBER(FIND(LR$1,$D75))=$AO$1,1,0)*VLOOKUP($Z$2,DALYs!$A$2:$MW$40,'Intervention list'!LR$195+1,0)</f>
        <v>0</v>
      </c>
      <c r="LS75" s="0" t="n">
        <f aca="false">IF(ISNUMBER(FIND(LS$1,$D75))=$AO$1,1,0)*VLOOKUP($Z$2,DALYs!$A$2:$MW$40,'Intervention list'!LS$195+1,0)</f>
        <v>0</v>
      </c>
      <c r="LT75" s="0" t="n">
        <f aca="false">IF(ISNUMBER(FIND(LT$1,$D75))=$AO$1,1,0)*VLOOKUP($Z$2,DALYs!$A$2:$MW$40,'Intervention list'!LT$195+1,0)</f>
        <v>0</v>
      </c>
      <c r="LU75" s="0" t="n">
        <f aca="false">IF(ISNUMBER(FIND(LU$1,$D75))=$AO$1,1,0)*VLOOKUP($Z$2,DALYs!$A$2:$MW$40,'Intervention list'!LU$195+1,0)</f>
        <v>0</v>
      </c>
      <c r="LV75" s="0" t="n">
        <f aca="false">IF(ISNUMBER(FIND(LV$1,$D75))=$AO$1,1,0)*VLOOKUP($Z$2,DALYs!$A$2:$MW$40,'Intervention list'!LV$195+1,0)</f>
        <v>0</v>
      </c>
      <c r="LW75" s="0" t="n">
        <f aca="false">IF(ISNUMBER(FIND(LW$1,$D75))=$AO$1,1,0)*VLOOKUP($Z$2,DALYs!$A$2:$MW$40,'Intervention list'!LW$195+1,0)</f>
        <v>0</v>
      </c>
      <c r="LX75" s="0" t="n">
        <f aca="false">IF(ISNUMBER(FIND(LX$1,$D75))=$AO$1,1,0)*VLOOKUP($Z$2,DALYs!$A$2:$MW$40,'Intervention list'!LX$195+1,0)</f>
        <v>0</v>
      </c>
      <c r="LY75" s="0" t="n">
        <f aca="false">IF(ISNUMBER(FIND(LY$1,$D75))=$AO$1,1,0)*VLOOKUP($Z$2,DALYs!$A$2:$MW$40,'Intervention list'!LY$195+1,0)</f>
        <v>0</v>
      </c>
      <c r="LZ75" s="0" t="n">
        <f aca="false">IF(ISNUMBER(FIND(LZ$1,$D75))=$AO$1,1,0)*VLOOKUP($Z$2,DALYs!$A$2:$MW$40,'Intervention list'!LZ$195+1,0)</f>
        <v>0</v>
      </c>
      <c r="MA75" s="0" t="n">
        <f aca="false">IF(ISNUMBER(FIND(MA$1,$D75))=$AO$1,1,0)*VLOOKUP($Z$2,DALYs!$A$2:$MW$40,'Intervention list'!MA$195+1,0)</f>
        <v>0</v>
      </c>
      <c r="MB75" s="0" t="n">
        <f aca="false">IF(ISNUMBER(FIND(MB$1,$D75))=$AO$1,1,0)*VLOOKUP($Z$2,DALYs!$A$2:$MW$40,'Intervention list'!MB$195+1,0)</f>
        <v>0</v>
      </c>
      <c r="MC75" s="0" t="n">
        <f aca="false">IF(ISNUMBER(FIND(MC$1,$D75))=$AO$1,1,0)*VLOOKUP($Z$2,DALYs!$A$2:$MW$40,'Intervention list'!MC$195+1,0)</f>
        <v>0</v>
      </c>
      <c r="MD75" s="0" t="n">
        <f aca="false">IF(ISNUMBER(FIND(MD$1,$D75))=$AO$1,1,0)*VLOOKUP($Z$2,DALYs!$A$2:$MW$40,'Intervention list'!MD$195+1,0)</f>
        <v>0</v>
      </c>
      <c r="ME75" s="0" t="n">
        <f aca="false">IF(ISNUMBER(FIND(ME$1,$D75))=$AO$1,1,0)*VLOOKUP($Z$2,DALYs!$A$2:$MW$40,'Intervention list'!ME$195+1,0)</f>
        <v>0</v>
      </c>
      <c r="MF75" s="0" t="n">
        <f aca="false">IF(ISNUMBER(FIND(MF$1,$D75))=$AO$1,1,0)*VLOOKUP($Z$2,DALYs!$A$2:$MW$40,'Intervention list'!MF$195+1,0)</f>
        <v>0</v>
      </c>
      <c r="MG75" s="0" t="n">
        <f aca="false">IF(ISNUMBER(FIND(MG$1,$D75))=$AO$1,1,0)*VLOOKUP($Z$2,DALYs!$A$2:$MW$40,'Intervention list'!MG$195+1,0)</f>
        <v>0</v>
      </c>
      <c r="MH75" s="0" t="n">
        <f aca="false">IF(ISNUMBER(FIND(MH$1,$D75))=$AO$1,1,0)*VLOOKUP($Z$2,DALYs!$A$2:$MW$40,'Intervention list'!MH$195+1,0)</f>
        <v>0</v>
      </c>
      <c r="MI75" s="0" t="n">
        <f aca="false">IF(ISNUMBER(FIND(MI$1,$D75))=$AO$1,1,0)*VLOOKUP($Z$2,DALYs!$A$2:$MW$40,'Intervention list'!MI$195+1,0)</f>
        <v>0</v>
      </c>
      <c r="MJ75" s="0" t="n">
        <f aca="false">IF(ISNUMBER(FIND(MJ$1,$D75))=$AO$1,1,0)*VLOOKUP($Z$2,DALYs!$A$2:$MW$40,'Intervention list'!MJ$195+1,0)</f>
        <v>0</v>
      </c>
      <c r="MK75" s="0" t="n">
        <f aca="false">IF(ISNUMBER(FIND(MK$1,$D75))=$AO$1,1,0)*VLOOKUP($Z$2,DALYs!$A$2:$MW$40,'Intervention list'!MK$195+1,0)</f>
        <v>0</v>
      </c>
      <c r="ML75" s="0" t="n">
        <f aca="false">IF(ISNUMBER(FIND(ML$1,$D75))=$AO$1,1,0)*VLOOKUP($Z$2,DALYs!$A$2:$MW$40,'Intervention list'!ML$195+1,0)</f>
        <v>0</v>
      </c>
      <c r="MM75" s="0" t="n">
        <f aca="false">IF(ISNUMBER(FIND(MM$1,$D75))=$AO$1,1,0)*VLOOKUP($Z$2,DALYs!$A$2:$MW$40,'Intervention list'!MM$195+1,0)</f>
        <v>0</v>
      </c>
      <c r="MN75" s="0" t="n">
        <f aca="false">IF(ISNUMBER(FIND(MN$1,$D75))=$AO$1,1,0)*VLOOKUP($Z$2,DALYs!$A$2:$MW$40,'Intervention list'!MN$195+1,0)</f>
        <v>0</v>
      </c>
      <c r="MO75" s="0" t="n">
        <f aca="false">IF(ISNUMBER(FIND(MO$1,$D75))=$AO$1,1,0)*VLOOKUP($Z$2,DALYs!$A$2:$MW$40,'Intervention list'!MO$195+1,0)</f>
        <v>0</v>
      </c>
      <c r="MP75" s="0" t="n">
        <f aca="false">IF(ISNUMBER(FIND(MP$1,$D75))=$AO$1,1,0)*VLOOKUP($Z$2,DALYs!$A$2:$MW$40,'Intervention list'!MP$195+1,0)</f>
        <v>0</v>
      </c>
      <c r="MQ75" s="0" t="n">
        <f aca="false">IF(ISNUMBER(FIND(MQ$1,$D75))=$AO$1,1,0)*VLOOKUP($Z$2,DALYs!$A$2:$MW$40,'Intervention list'!MQ$195+1,0)</f>
        <v>0</v>
      </c>
      <c r="MR75" s="0" t="n">
        <f aca="false">IF(ISNUMBER(FIND(MR$1,$D75))=$AO$1,1,0)*VLOOKUP($Z$2,DALYs!$A$2:$MW$40,'Intervention list'!MR$195+1,0)</f>
        <v>0</v>
      </c>
      <c r="MS75" s="0" t="n">
        <f aca="false">IF(ISNUMBER(FIND(MS$1,$D75))=$AO$1,1,0)*VLOOKUP($Z$2,DALYs!$A$2:$MW$40,'Intervention list'!MS$195+1,0)</f>
        <v>0</v>
      </c>
      <c r="MT75" s="0" t="n">
        <f aca="false">IF(ISNUMBER(FIND(MT$1,$D75))=$AO$1,1,0)*VLOOKUP($Z$2,DALYs!$A$2:$MW$40,'Intervention list'!MT$195+1,0)</f>
        <v>0</v>
      </c>
      <c r="MU75" s="0" t="n">
        <f aca="false">IF(ISNUMBER(FIND(MU$1,$D75))=$AO$1,1,0)*VLOOKUP($Z$2,DALYs!$A$2:$MW$40,'Intervention list'!MU$195+1,0)</f>
        <v>0</v>
      </c>
      <c r="MV75" s="0" t="n">
        <f aca="false">IF(ISNUMBER(FIND(MV$1,$D75))=$AO$1,1,0)*VLOOKUP($Z$2,DALYs!$A$2:$MW$40,'Intervention list'!MV$195+1,0)</f>
        <v>0</v>
      </c>
      <c r="MW75" s="0" t="n">
        <f aca="false">IF(ISNUMBER(FIND(MW$1,$D75))=$AO$1,1,0)*VLOOKUP($Z$2,DALYs!$A$2:$MW$40,'Intervention list'!MW$195+1,0)</f>
        <v>0</v>
      </c>
      <c r="MX75" s="0" t="n">
        <f aca="false">IF(ISNUMBER(FIND(MX$1,$D75))=$AO$1,1,0)*VLOOKUP($Z$2,DALYs!$A$2:$MW$40,'Intervention list'!MX$195+1,0)</f>
        <v>0</v>
      </c>
      <c r="MY75" s="0" t="n">
        <f aca="false">IF(ISNUMBER(FIND(MY$1,$D75))=$AO$1,1,0)*VLOOKUP($Z$2,DALYs!$A$2:$MW$40,'Intervention list'!MY$195+1,0)</f>
        <v>0</v>
      </c>
      <c r="MZ75" s="0" t="n">
        <f aca="false">IF(ISNUMBER(FIND(MZ$1,$D75))=$AO$1,1,0)*VLOOKUP($Z$2,DALYs!$A$2:$MW$40,'Intervention list'!MZ$195+1,0)</f>
        <v>0</v>
      </c>
      <c r="NA75" s="0" t="n">
        <f aca="false">IF(ISNUMBER(FIND(NA$1,$D75))=$AO$1,1,0)*VLOOKUP($Z$2,DALYs!$A$2:$MW$40,'Intervention list'!NA$195+1,0)</f>
        <v>0</v>
      </c>
      <c r="NB75" s="0" t="n">
        <f aca="false">IF(ISNUMBER(FIND(NB$1,$D75))=$AO$1,1,0)*VLOOKUP($Z$2,DALYs!$A$2:$MW$40,'Intervention list'!NB$195+1,0)</f>
        <v>0</v>
      </c>
      <c r="NC75" s="0" t="n">
        <f aca="false">IF(ISNUMBER(FIND(NC$1,$D75))=$AO$1,1,0)*VLOOKUP($Z$2,DALYs!$A$2:$MW$40,'Intervention list'!NC$195+1,0)</f>
        <v>0</v>
      </c>
      <c r="ND75" s="0" t="n">
        <f aca="false">IF(ISNUMBER(FIND(ND$1,$D75))=$AO$1,1,0)*VLOOKUP($Z$2,DALYs!$A$2:$MW$40,'Intervention list'!ND$195+1,0)</f>
        <v>0</v>
      </c>
      <c r="NE75" s="0" t="n">
        <f aca="false">IF(ISNUMBER(FIND(NE$1,$D75))=$AO$1,1,0)*VLOOKUP($Z$2,DALYs!$A$2:$MW$40,'Intervention list'!NE$195+1,0)</f>
        <v>0</v>
      </c>
      <c r="NF75" s="0" t="n">
        <f aca="false">IF(ISNUMBER(FIND(NF$1,$D75))=$AO$1,1,0)*VLOOKUP($Z$2,DALYs!$A$2:$MW$40,'Intervention list'!NF$195+1,0)</f>
        <v>0</v>
      </c>
      <c r="NG75" s="0" t="n">
        <f aca="false">IF(ISNUMBER(FIND(NG$1,$D75))=$AO$1,1,0)*VLOOKUP($Z$2,DALYs!$A$2:$MW$40,'Intervention list'!NG$195+1,0)</f>
        <v>0</v>
      </c>
      <c r="NH75" s="0" t="n">
        <f aca="false">IF(ISNUMBER(FIND(NH$1,$D75))=$AO$1,1,0)*VLOOKUP($Z$2,DALYs!$A$2:$MW$40,'Intervention list'!NH$195+1,0)</f>
        <v>0</v>
      </c>
      <c r="NI75" s="0" t="n">
        <f aca="false">IF(ISNUMBER(FIND(NI$1,$D75))=$AO$1,1,0)*VLOOKUP($Z$2,DALYs!$A$2:$MW$40,'Intervention list'!NI$195+1,0)</f>
        <v>0</v>
      </c>
      <c r="NJ75" s="0" t="n">
        <f aca="false">IF(ISNUMBER(FIND(NJ$1,$D75))=$AO$1,1,0)*VLOOKUP($Z$2,DALYs!$A$2:$MW$40,'Intervention list'!NJ$195+1,0)</f>
        <v>0</v>
      </c>
      <c r="NK75" s="0" t="n">
        <f aca="false">IF(ISNUMBER(FIND(NK$1,$D75))=$AO$1,1,0)*VLOOKUP($Z$2,DALYs!$A$2:$MW$40,'Intervention list'!NK$195+1,0)</f>
        <v>0</v>
      </c>
      <c r="NL75" s="0" t="n">
        <f aca="false">IF(ISNUMBER(FIND(NL$1,$D75))=$AO$1,1,0)*VLOOKUP($Z$2,DALYs!$A$2:$MW$40,'Intervention list'!NL$195+1,0)</f>
        <v>0</v>
      </c>
      <c r="NM75" s="0" t="n">
        <f aca="false">IF(ISNUMBER(FIND(NM$1,$D75))=$AO$1,1,0)*VLOOKUP($Z$2,DALYs!$A$2:$MW$40,'Intervention list'!NM$195+1,0)</f>
        <v>0</v>
      </c>
      <c r="NN75" s="0" t="n">
        <f aca="false">IF(ISNUMBER(FIND(NN$1,$D75))=$AO$1,1,0)*VLOOKUP($Z$2,DALYs!$A$2:$MW$40,'Intervention list'!NN$195+1,0)</f>
        <v>0</v>
      </c>
      <c r="NO75" s="0" t="n">
        <f aca="false">IF(ISNUMBER(FIND(NO$1,$D75))=$AO$1,1,0)*VLOOKUP($Z$2,DALYs!$A$2:$MW$40,'Intervention list'!NO$195+1,0)</f>
        <v>0</v>
      </c>
      <c r="NP75" s="0" t="n">
        <f aca="false">IF(ISNUMBER(FIND(NP$1,$D75))=$AO$1,1,0)*VLOOKUP($Z$2,DALYs!$A$2:$MW$40,'Intervention list'!NP$195+1,0)</f>
        <v>0</v>
      </c>
      <c r="NQ75" s="0" t="n">
        <f aca="false">IF(ISNUMBER(FIND(NQ$1,$D75))=$AO$1,1,0)*VLOOKUP($Z$2,DALYs!$A$2:$MW$40,'Intervention list'!NQ$195+1,0)</f>
        <v>0</v>
      </c>
      <c r="NR75" s="0" t="n">
        <f aca="false">IF(ISNUMBER(FIND(NR$1,$D75))=$AO$1,1,0)*VLOOKUP($Z$2,DALYs!$A$2:$MW$40,'Intervention list'!NR$195+1,0)</f>
        <v>0</v>
      </c>
      <c r="NS75" s="0" t="n">
        <f aca="false">IF(ISNUMBER(FIND(NS$1,$D75))=$AO$1,1,0)*VLOOKUP($Z$2,DALYs!$A$2:$MW$40,'Intervention list'!NS$195+1,0)</f>
        <v>0</v>
      </c>
      <c r="NT75" s="0" t="n">
        <f aca="false">IF(ISNUMBER(FIND(NT$1,$D75))=$AO$1,1,0)*VLOOKUP($Z$2,DALYs!$A$2:$MW$40,'Intervention list'!NT$195+1,0)</f>
        <v>0</v>
      </c>
      <c r="NU75" s="0" t="n">
        <f aca="false">IF(ISNUMBER(FIND(NU$1,$D75))=$AO$1,1,0)*VLOOKUP($Z$2,DALYs!$A$2:$MW$40,'Intervention list'!NU$195+1,0)</f>
        <v>0</v>
      </c>
      <c r="NV75" s="0" t="n">
        <f aca="false">IF(ISNUMBER(FIND(NV$1,$D75))=$AO$1,1,0)*VLOOKUP($Z$2,DALYs!$A$2:$MW$40,'Intervention list'!NV$195+1,0)</f>
        <v>0</v>
      </c>
      <c r="NW75" s="0" t="n">
        <f aca="false">IF(ISNUMBER(FIND(NW$1,$D75))=$AO$1,1,0)*VLOOKUP($Z$2,DALYs!$A$2:$MW$40,'Intervention list'!NW$195+1,0)</f>
        <v>0</v>
      </c>
      <c r="NX75" s="0" t="n">
        <f aca="false">IF(ISNUMBER(FIND(NX$1,$D75))=$AO$1,1,0)*VLOOKUP($Z$2,DALYs!$A$2:$MW$40,'Intervention list'!NX$195+1,0)</f>
        <v>0</v>
      </c>
      <c r="NY75" s="0" t="n">
        <f aca="false">IF(ISNUMBER(FIND(NY$1,$D75))=$AO$1,1,0)*VLOOKUP($Z$2,DALYs!$A$2:$MW$40,'Intervention list'!NY$195+1,0)</f>
        <v>0</v>
      </c>
      <c r="NZ75" s="0" t="n">
        <f aca="false">IF(ISNUMBER(FIND(NZ$1,$D75))=$AO$1,1,0)*VLOOKUP($Z$2,DALYs!$A$2:$MW$40,'Intervention list'!NZ$195+1,0)</f>
        <v>0</v>
      </c>
      <c r="OA75" s="0" t="n">
        <f aca="false">IF(ISNUMBER(FIND(OA$1,$D75))=$AO$1,1,0)*VLOOKUP($Z$2,DALYs!$A$2:$MW$40,'Intervention list'!OA$195+1,0)</f>
        <v>0</v>
      </c>
      <c r="OB75" s="0" t="n">
        <f aca="false">IF(ISNUMBER(FIND(OB$1,$D75))=$AO$1,1,0)*VLOOKUP($Z$2,DALYs!$A$2:$MW$40,'Intervention list'!OB$195+1,0)</f>
        <v>0</v>
      </c>
      <c r="OC75" s="0" t="n">
        <f aca="false">IF(ISNUMBER(FIND(OC$1,$D75))=$AO$1,1,0)*VLOOKUP($Z$2,DALYs!$A$2:$MW$40,'Intervention list'!OC$195+1,0)</f>
        <v>0</v>
      </c>
      <c r="OD75" s="0" t="n">
        <f aca="false">IF(ISNUMBER(FIND(OD$1,$D75))=$AO$1,1,0)*VLOOKUP($Z$2,DALYs!$A$2:$MW$40,'Intervention list'!OD$195+1,0)</f>
        <v>0</v>
      </c>
      <c r="OE75" s="0" t="n">
        <f aca="false">IF(ISNUMBER(FIND(OE$1,$D75))=$AO$1,1,0)*VLOOKUP($Z$2,DALYs!$A$2:$MW$40,'Intervention list'!OE$195+1,0)</f>
        <v>0</v>
      </c>
      <c r="OF75" s="0" t="n">
        <f aca="false">IF(ISNUMBER(FIND(OF$1,$D75))=$AO$1,1,0)*VLOOKUP($Z$2,DALYs!$A$2:$MW$40,'Intervention list'!OF$195+1,0)</f>
        <v>0</v>
      </c>
      <c r="OG75" s="0" t="n">
        <f aca="false">IF(ISNUMBER(FIND(OG$1,$D75))=$AO$1,1,0)*VLOOKUP($Z$2,DALYs!$A$2:$MW$40,'Intervention list'!OG$195+1,0)</f>
        <v>0</v>
      </c>
      <c r="OH75" s="0" t="n">
        <f aca="false">IF(ISNUMBER(FIND(OH$1,$D75))=$AO$1,1,0)*VLOOKUP($Z$2,DALYs!$A$2:$MW$40,'Intervention list'!OH$195+1,0)</f>
        <v>0</v>
      </c>
      <c r="OI75" s="0" t="n">
        <f aca="false">IF(ISNUMBER(FIND(OI$1,$D75))=$AO$1,1,0)*VLOOKUP($Z$2,DALYs!$A$2:$MW$40,'Intervention list'!OI$195+1,0)</f>
        <v>0</v>
      </c>
      <c r="OJ75" s="0" t="n">
        <f aca="false">IF(ISNUMBER(FIND(OJ$1,$D75))=$AO$1,1,0)*VLOOKUP($Z$2,DALYs!$A$2:$MW$40,'Intervention list'!OJ$195+1,0)</f>
        <v>0</v>
      </c>
      <c r="OK75" s="0" t="n">
        <f aca="false">IF(ISNUMBER(FIND(OK$1,$D75))=$AO$1,1,0)*VLOOKUP($Z$2,DALYs!$A$2:$MW$40,'Intervention list'!OK$195+1,0)</f>
        <v>0</v>
      </c>
      <c r="OL75" s="0" t="n">
        <f aca="false">IF(ISNUMBER(FIND(OL$1,$D75))=$AO$1,1,0)*VLOOKUP($Z$2,DALYs!$A$2:$MW$40,'Intervention list'!OL$195+1,0)</f>
        <v>0</v>
      </c>
      <c r="OM75" s="0" t="n">
        <f aca="false">IF(ISNUMBER(FIND(OM$1,$D75))=$AO$1,1,0)*VLOOKUP($Z$2,DALYs!$A$2:$MW$40,'Intervention list'!OM$195+1,0)</f>
        <v>0</v>
      </c>
      <c r="ON75" s="0" t="n">
        <f aca="false">IF(ISNUMBER(FIND(ON$1,$D75))=$AO$1,1,0)*VLOOKUP($Z$2,DALYs!$A$2:$MW$40,'Intervention list'!ON$195+1,0)</f>
        <v>0</v>
      </c>
      <c r="OO75" s="0" t="n">
        <f aca="false">IF(ISNUMBER(FIND(OO$1,$D75))=$AO$1,1,0)*VLOOKUP($Z$2,DALYs!$A$2:$MW$40,'Intervention list'!OO$195+1,0)</f>
        <v>0</v>
      </c>
      <c r="OP75" s="0" t="n">
        <f aca="false">IF(ISNUMBER(FIND(OP$1,$D75))=$AO$1,1,0)*VLOOKUP($Z$2,DALYs!$A$2:$MW$40,'Intervention list'!OP$195+1,0)</f>
        <v>0</v>
      </c>
      <c r="OQ75" s="0" t="n">
        <f aca="false">IF(ISNUMBER(FIND(OQ$1,$D75))=$AO$1,1,0)*VLOOKUP($Z$2,DALYs!$A$2:$MW$40,'Intervention list'!OQ$195+1,0)</f>
        <v>0</v>
      </c>
      <c r="OR75" s="0" t="n">
        <f aca="false">IF(ISNUMBER(FIND(OR$1,$D75))=$AO$1,1,0)*VLOOKUP($Z$2,DALYs!$A$2:$MW$40,'Intervention list'!OR$195+1,0)</f>
        <v>0</v>
      </c>
      <c r="OS75" s="0" t="n">
        <f aca="false">IF(ISNUMBER(FIND(OS$1,$D75))=$AO$1,1,0)*VLOOKUP($Z$2,DALYs!$A$2:$MW$40,'Intervention list'!OS$195+1,0)</f>
        <v>0</v>
      </c>
      <c r="OT75" s="0" t="n">
        <f aca="false">IF(ISNUMBER(FIND(OT$1,$D75))=$AO$1,1,0)*VLOOKUP($Z$2,DALYs!$A$2:$MW$40,'Intervention list'!OT$195+1,0)</f>
        <v>0</v>
      </c>
      <c r="OU75" s="0" t="n">
        <f aca="false">IF(ISNUMBER(FIND(OU$1,$D75))=$AO$1,1,0)*VLOOKUP($Z$2,DALYs!$A$2:$MW$40,'Intervention list'!OU$195+1,0)</f>
        <v>0</v>
      </c>
      <c r="OV75" s="0" t="n">
        <f aca="false">IF(ISNUMBER(FIND(OV$1,$D75))=$AO$1,1,0)*VLOOKUP($Z$2,DALYs!$A$2:$MW$40,'Intervention list'!OV$195+1,0)</f>
        <v>0</v>
      </c>
      <c r="OW75" s="0" t="n">
        <f aca="false">IF(ISNUMBER(FIND(OW$1,$D75))=$AO$1,1,0)*VLOOKUP($Z$2,DALYs!$A$2:$MW$40,'Intervention list'!OW$195+1,0)</f>
        <v>0</v>
      </c>
      <c r="OX75" s="0" t="n">
        <f aca="false">IF(ISNUMBER(FIND(OX$1,$D75))=$AO$1,1,0)*VLOOKUP($Z$2,DALYs!$A$2:$MW$40,'Intervention list'!OX$195+1,0)</f>
        <v>0</v>
      </c>
    </row>
    <row r="76" customFormat="false" ht="15.75" hidden="false" customHeight="false" outlineLevel="0" collapsed="false">
      <c r="A76" s="6" t="s">
        <v>314</v>
      </c>
      <c r="B76" s="6" t="s">
        <v>282</v>
      </c>
      <c r="C76" s="26" t="s">
        <v>313</v>
      </c>
      <c r="D76" s="7" t="s">
        <v>292</v>
      </c>
      <c r="E76" s="7" t="str">
        <f aca="false">SUBSTITUTE(D76,0.2,X76)</f>
        <v>Maternal and neonatal disorders: 0.05</v>
      </c>
      <c r="F76" s="0" t="s">
        <v>40</v>
      </c>
      <c r="G76" s="8" t="n">
        <v>0</v>
      </c>
      <c r="H76" s="9" t="n">
        <v>0</v>
      </c>
      <c r="I76" s="9" t="n">
        <f aca="false">IF(H76="","",(H76*(VLOOKUP($Z$2,Worksheet,11,0)^4)))</f>
        <v>0</v>
      </c>
      <c r="J76" s="9" t="n">
        <f aca="false">IF(I76="","",I76*VLOOKUP($Z$2,Worksheet,12,0))</f>
        <v>0</v>
      </c>
      <c r="K76" s="9" t="n">
        <f aca="false">IF(I76="","",I76*VLOOKUP($Z$2, Worksheet, 13, 0))</f>
        <v>0</v>
      </c>
      <c r="L76" s="9" t="n">
        <f aca="false">IF(J76="",VLOOKUP($Z$2, Worksheet, 14, 0),J76)</f>
        <v>0</v>
      </c>
      <c r="M76" s="9" t="n">
        <f aca="false">IF(L76&lt;VLOOKUP($Z$2,'Country sheet'!$A$3:$P$41,15,0), VLOOKUP($Z$2,'Country sheet'!$A$3:$P$41,15,0), L76)/0.7</f>
        <v>66.2083230214262</v>
      </c>
      <c r="N76" s="27" t="n">
        <f aca="false">IFERROR(IF(AC76=$AO$1,VLOOKUP(F76,AO$42:AX$46,MATCH(AC$1,AP$41:AX$41,0)+1,0)/COUNTIFS($F$2:$F$194,$F76,$AC$2:$AC$194,$AO$1),0),0) + IFERROR(IF(AD76=$AO$1,VLOOKUP(F76,AO$42:AX$46,MATCH(AD$1,AP$41:AX$41,0)+1,0)/COUNTIFS($F$2:$F$194,$F76,$AD$2:$AD$194,$AO$1),0),0) + IFERROR(IF(AE76=$AO$1,VLOOKUP(F76,AO$42:AX$46,MATCH(AE$1,AP$41:AX$41,0)+1,0)/COUNTIFS($F$2:$F$194,$F76,$AE$2:$AE$194,$AO$1),0),0) + IFERROR(IF(AF76=$AO$1,VLOOKUP(F76,AO$42:AX$46,MATCH(AF$1,AP$41:AX$41,0)+1,0)/COUNTIFS($F$2:$F$194,$F76,$AF$2:$AF$194,$AO$1),0),0) + IFERROR(IF(AG76=$AO$1,VLOOKUP(F76,AO$42:AX$46,MATCH(AG$1,AP$41:AX$41,0)+1,0)/COUNTIFS($F$2:$F$194,$F76,$AG$2:$AG$194,$AO$1),0),0) + IFERROR(IF(AH76=$AO$1,VLOOKUP(F76,AO$42:AX$46,MATCH(AH$1,AP$41:AX$41,0)+1,0)/COUNTIFS($F$2:$F$194,$F76,$AH$2:$AH$194,$AO$1),0),0) + IFERROR(IF(AI76=$AO$1,VLOOKUP(F76,AO$42:AX$46,MATCH(AI$1,AP$41:AX$41,0)+1,0)/COUNTIFS($F$2:$F$194,$F76,$AI$2:$AI$194,$AO$1),0),0) + IFERROR(IF(AJ76=$AO$1,VLOOKUP(F76,AO$42:AX$46,MATCH(AJ$1,AP$41:AX$41,0)+1,0)/COUNTIFS($F$2:$F$194,$F76,$AJ$2:$AJ$194,$AO$1),0),0) + IFERROR(IF(AK76=$AO$1,VLOOKUP(F76,AO$42:AX$46,MATCH(AK$1,AP$41:AX$41,0)+1,0)/COUNTIFS($F$2:$F$194,$F76,$AK$2:$AK$194,$AO$1),0),0)</f>
        <v>0</v>
      </c>
      <c r="O76" s="9" t="n">
        <v>3</v>
      </c>
      <c r="P76" s="9" t="n">
        <v>1</v>
      </c>
      <c r="Q76" s="0" t="n">
        <f aca="false">SUM(BC76:OX76)</f>
        <v>957792.756439382</v>
      </c>
      <c r="R76" s="0" t="n">
        <f aca="false">IF(VLOOKUP($Z$2,CET!$A$4:$L$42,12,0)="Low income",_xlfn.IFS(S76=0.2,0.1,S76=0.1,0.05,S76=0.5,0.4,S76=0.35,0.25),S76)</f>
        <v>0.5</v>
      </c>
      <c r="S76" s="0" t="n">
        <v>0.5</v>
      </c>
      <c r="T76" s="0" t="n">
        <v>0.8</v>
      </c>
      <c r="U76" s="0" t="n">
        <f aca="false">N76/M76</f>
        <v>0</v>
      </c>
      <c r="V76" s="0" t="n">
        <f aca="false">IFERROR(U76/Q76,0)</f>
        <v>0</v>
      </c>
      <c r="W76" s="0" t="n">
        <f aca="false">(T76/R76)*V76</f>
        <v>0</v>
      </c>
      <c r="X76" s="28" t="n">
        <f aca="false">IF(W76=0,0,IF(W76&lt;=0.8,IF(W76&lt;0.05,0.05,W76),0.8))</f>
        <v>0</v>
      </c>
      <c r="Y76" s="28"/>
      <c r="AC76" s="34" t="n">
        <f aca="false">ISNUMBER(FIND(AC$1,$C76))</f>
        <v>0</v>
      </c>
      <c r="AD76" s="33" t="n">
        <f aca="false">ISNUMBER(FIND(AD$1,$C76))</f>
        <v>0</v>
      </c>
      <c r="AE76" s="33" t="n">
        <f aca="false">ISNUMBER(FIND(AE$1,$C76))</f>
        <v>0</v>
      </c>
      <c r="AF76" s="33" t="n">
        <f aca="false">ISNUMBER(FIND(AF$1,$C76))</f>
        <v>0</v>
      </c>
      <c r="AG76" s="33" t="n">
        <f aca="false">ISNUMBER(FIND(AG$1,$C76))</f>
        <v>0</v>
      </c>
      <c r="AH76" s="33" t="n">
        <f aca="false">ISNUMBER(FIND(AH$1,$C76))</f>
        <v>0</v>
      </c>
      <c r="AI76" s="33" t="n">
        <f aca="false">ISNUMBER(FIND(AI$1,$C76))</f>
        <v>0</v>
      </c>
      <c r="AJ76" s="33" t="n">
        <f aca="false">ISNUMBER(FIND(AJ$1,$C76))</f>
        <v>0</v>
      </c>
      <c r="AK76" s="35" t="n">
        <f aca="false">ISNUMBER(FIND(AK$1,$C76))</f>
        <v>0</v>
      </c>
      <c r="AL76" s="6"/>
      <c r="AM76" s="33"/>
      <c r="AZ76" s="41"/>
      <c r="BC76" s="0" t="n">
        <f aca="false">IF(ISNUMBER(FIND(BC$1,$D76))=$AO$1,1,0)*VLOOKUP($Z$2,DALYs!$A$2:$MW$40,'Intervention list'!BC$195+1,0)</f>
        <v>0</v>
      </c>
      <c r="BD76" s="0" t="n">
        <f aca="false">IF(ISNUMBER(FIND(BD$1,$D76))=$AO$1,1,0)*VLOOKUP($Z$2,DALYs!$A$2:$MW$40,'Intervention list'!BD$195+1,0)</f>
        <v>0</v>
      </c>
      <c r="BE76" s="0" t="n">
        <f aca="false">IF(ISNUMBER(FIND(BE$1,$D76))=$AO$1,1,0)*VLOOKUP($Z$2,DALYs!$A$2:$MW$40,'Intervention list'!BE$195+1,0)</f>
        <v>0</v>
      </c>
      <c r="BF76" s="0" t="n">
        <f aca="false">IF(ISNUMBER(FIND(BF$1,$D76))=$AO$1,1,0)*VLOOKUP($Z$2,DALYs!$A$2:$MW$40,'Intervention list'!BF$195+1,0)</f>
        <v>0</v>
      </c>
      <c r="BG76" s="0" t="n">
        <f aca="false">IF(ISNUMBER(FIND(BG$1,$D76))=$AO$1,1,0)*VLOOKUP($Z$2,DALYs!$A$2:$MW$40,'Intervention list'!BG$195+1,0)</f>
        <v>0</v>
      </c>
      <c r="BH76" s="0" t="n">
        <f aca="false">IF(ISNUMBER(FIND(BH$1,$D76))=$AO$1,1,0)*VLOOKUP($Z$2,DALYs!$A$2:$MW$40,'Intervention list'!BH$195+1,0)</f>
        <v>0</v>
      </c>
      <c r="BI76" s="0" t="n">
        <f aca="false">IF(ISNUMBER(FIND(BI$1,$D76))=$AO$1,1,0)*VLOOKUP($Z$2,DALYs!$A$2:$MW$40,'Intervention list'!BI$195+1,0)</f>
        <v>0</v>
      </c>
      <c r="BJ76" s="0" t="n">
        <f aca="false">IF(ISNUMBER(FIND(BJ$1,$D76))=$AO$1,1,0)*VLOOKUP($Z$2,DALYs!$A$2:$MW$40,'Intervention list'!BJ$195+1,0)</f>
        <v>0</v>
      </c>
      <c r="BK76" s="0" t="n">
        <f aca="false">IF(ISNUMBER(FIND(BK$1,$D76))=$AO$1,1,0)*VLOOKUP($Z$2,DALYs!$A$2:$MW$40,'Intervention list'!BK$195+1,0)</f>
        <v>0</v>
      </c>
      <c r="BL76" s="0" t="n">
        <f aca="false">IF(ISNUMBER(FIND(BL$1,$D76))=$AO$1,1,0)*VLOOKUP($Z$2,DALYs!$A$2:$MW$40,'Intervention list'!BL$195+1,0)</f>
        <v>0</v>
      </c>
      <c r="BM76" s="0" t="n">
        <f aca="false">IF(ISNUMBER(FIND(BM$1,$D76))=$AO$1,1,0)*VLOOKUP($Z$2,DALYs!$A$2:$MW$40,'Intervention list'!BM$195+1,0)</f>
        <v>0</v>
      </c>
      <c r="BN76" s="0" t="n">
        <f aca="false">IF(ISNUMBER(FIND(BN$1,$D76))=$AO$1,1,0)*VLOOKUP($Z$2,DALYs!$A$2:$MW$40,'Intervention list'!BN$195+1,0)</f>
        <v>0</v>
      </c>
      <c r="BO76" s="0" t="n">
        <f aca="false">IF(ISNUMBER(FIND(BO$1,$D76))=$AO$1,1,0)*VLOOKUP($Z$2,DALYs!$A$2:$MW$40,'Intervention list'!BO$195+1,0)</f>
        <v>0</v>
      </c>
      <c r="BP76" s="0" t="n">
        <f aca="false">IF(ISNUMBER(FIND(BP$1,$D76))=$AO$1,1,0)*VLOOKUP($Z$2,DALYs!$A$2:$MW$40,'Intervention list'!BP$195+1,0)</f>
        <v>0</v>
      </c>
      <c r="BQ76" s="0" t="n">
        <f aca="false">IF(ISNUMBER(FIND(BQ$1,$D76))=$AO$1,1,0)*VLOOKUP($Z$2,DALYs!$A$2:$MW$40,'Intervention list'!BQ$195+1,0)</f>
        <v>0</v>
      </c>
      <c r="BR76" s="0" t="n">
        <f aca="false">IF(ISNUMBER(FIND(BR$1,$D76))=$AO$1,1,0)*VLOOKUP($Z$2,DALYs!$A$2:$MW$40,'Intervention list'!BR$195+1,0)</f>
        <v>0</v>
      </c>
      <c r="BS76" s="0" t="n">
        <f aca="false">IF(ISNUMBER(FIND(BS$1,$D76))=$AO$1,1,0)*VLOOKUP($Z$2,DALYs!$A$2:$MW$40,'Intervention list'!BS$195+1,0)</f>
        <v>0</v>
      </c>
      <c r="BT76" s="0" t="n">
        <f aca="false">IF(ISNUMBER(FIND(BT$1,$D76))=$AO$1,1,0)*VLOOKUP($Z$2,DALYs!$A$2:$MW$40,'Intervention list'!BT$195+1,0)</f>
        <v>0</v>
      </c>
      <c r="BU76" s="0" t="n">
        <f aca="false">IF(ISNUMBER(FIND(BU$1,$D76))=$AO$1,1,0)*VLOOKUP($Z$2,DALYs!$A$2:$MW$40,'Intervention list'!BU$195+1,0)</f>
        <v>0</v>
      </c>
      <c r="BV76" s="0" t="n">
        <f aca="false">IF(ISNUMBER(FIND(BV$1,$D76))=$AO$1,1,0)*VLOOKUP($Z$2,DALYs!$A$2:$MW$40,'Intervention list'!BV$195+1,0)</f>
        <v>0</v>
      </c>
      <c r="BW76" s="0" t="n">
        <f aca="false">IF(ISNUMBER(FIND(BW$1,$D76))=$AO$1,1,0)*VLOOKUP($Z$2,DALYs!$A$2:$MW$40,'Intervention list'!BW$195+1,0)</f>
        <v>0</v>
      </c>
      <c r="BX76" s="0" t="n">
        <f aca="false">IF(ISNUMBER(FIND(BX$1,$D76))=$AO$1,1,0)*VLOOKUP($Z$2,DALYs!$A$2:$MW$40,'Intervention list'!BX$195+1,0)</f>
        <v>0</v>
      </c>
      <c r="BY76" s="0" t="n">
        <f aca="false">IF(ISNUMBER(FIND(BY$1,$D76))=$AO$1,1,0)*VLOOKUP($Z$2,DALYs!$A$2:$MW$40,'Intervention list'!BY$195+1,0)</f>
        <v>0</v>
      </c>
      <c r="BZ76" s="0" t="n">
        <f aca="false">IF(ISNUMBER(FIND(BZ$1,$D76))=$AO$1,1,0)*VLOOKUP($Z$2,DALYs!$A$2:$MW$40,'Intervention list'!BZ$195+1,0)</f>
        <v>0</v>
      </c>
      <c r="CA76" s="0" t="n">
        <f aca="false">IF(ISNUMBER(FIND(CA$1,$D76))=$AO$1,1,0)*VLOOKUP($Z$2,DALYs!$A$2:$MW$40,'Intervention list'!CA$195+1,0)</f>
        <v>0</v>
      </c>
      <c r="CB76" s="0" t="n">
        <f aca="false">IF(ISNUMBER(FIND(CB$1,$D76))=$AO$1,1,0)*VLOOKUP($Z$2,DALYs!$A$2:$MW$40,'Intervention list'!CB$195+1,0)</f>
        <v>0</v>
      </c>
      <c r="CC76" s="0" t="n">
        <f aca="false">IF(ISNUMBER(FIND(CC$1,$D76))=$AO$1,1,0)*VLOOKUP($Z$2,DALYs!$A$2:$MW$40,'Intervention list'!CC$195+1,0)</f>
        <v>0</v>
      </c>
      <c r="CD76" s="0" t="n">
        <f aca="false">IF(ISNUMBER(FIND(CD$1,$D76))=$AO$1,1,0)*VLOOKUP($Z$2,DALYs!$A$2:$MW$40,'Intervention list'!CD$195+1,0)</f>
        <v>0</v>
      </c>
      <c r="CE76" s="0" t="n">
        <f aca="false">IF(ISNUMBER(FIND(CE$1,$D76))=$AO$1,1,0)*VLOOKUP($Z$2,DALYs!$A$2:$MW$40,'Intervention list'!CE$195+1,0)</f>
        <v>0</v>
      </c>
      <c r="CF76" s="0" t="n">
        <f aca="false">IF(ISNUMBER(FIND(CF$1,$D76))=$AO$1,1,0)*VLOOKUP($Z$2,DALYs!$A$2:$MW$40,'Intervention list'!CF$195+1,0)</f>
        <v>0</v>
      </c>
      <c r="CG76" s="0" t="n">
        <f aca="false">IF(ISNUMBER(FIND(CG$1,$D76))=$AO$1,1,0)*VLOOKUP($Z$2,DALYs!$A$2:$MW$40,'Intervention list'!CG$195+1,0)</f>
        <v>0</v>
      </c>
      <c r="CH76" s="0" t="n">
        <f aca="false">IF(ISNUMBER(FIND(CH$1,$D76))=$AO$1,1,0)*VLOOKUP($Z$2,DALYs!$A$2:$MW$40,'Intervention list'!CH$195+1,0)</f>
        <v>0</v>
      </c>
      <c r="CI76" s="0" t="n">
        <f aca="false">IF(ISNUMBER(FIND(CI$1,$D76))=$AO$1,1,0)*VLOOKUP($Z$2,DALYs!$A$2:$MW$40,'Intervention list'!CI$195+1,0)</f>
        <v>0</v>
      </c>
      <c r="CJ76" s="0" t="n">
        <f aca="false">IF(ISNUMBER(FIND(CJ$1,$D76))=$AO$1,1,0)*VLOOKUP($Z$2,DALYs!$A$2:$MW$40,'Intervention list'!CJ$195+1,0)</f>
        <v>0</v>
      </c>
      <c r="CK76" s="0" t="n">
        <f aca="false">IF(ISNUMBER(FIND(CK$1,$D76))=$AO$1,1,0)*VLOOKUP($Z$2,DALYs!$A$2:$MW$40,'Intervention list'!CK$195+1,0)</f>
        <v>0</v>
      </c>
      <c r="CL76" s="0" t="n">
        <f aca="false">IF(ISNUMBER(FIND(CL$1,$D76))=$AO$1,1,0)*VLOOKUP($Z$2,DALYs!$A$2:$MW$40,'Intervention list'!CL$195+1,0)</f>
        <v>0</v>
      </c>
      <c r="CM76" s="0" t="n">
        <f aca="false">IF(ISNUMBER(FIND(CM$1,$D76))=$AO$1,1,0)*VLOOKUP($Z$2,DALYs!$A$2:$MW$40,'Intervention list'!CM$195+1,0)</f>
        <v>0</v>
      </c>
      <c r="CN76" s="0" t="n">
        <f aca="false">IF(ISNUMBER(FIND(CN$1,$D76))=$AO$1,1,0)*VLOOKUP($Z$2,DALYs!$A$2:$MW$40,'Intervention list'!CN$195+1,0)</f>
        <v>0</v>
      </c>
      <c r="CO76" s="0" t="n">
        <f aca="false">IF(ISNUMBER(FIND(CO$1,$D76))=$AO$1,1,0)*VLOOKUP($Z$2,DALYs!$A$2:$MW$40,'Intervention list'!CO$195+1,0)</f>
        <v>0</v>
      </c>
      <c r="CP76" s="0" t="n">
        <f aca="false">IF(ISNUMBER(FIND(CP$1,$D76))=$AO$1,1,0)*VLOOKUP($Z$2,DALYs!$A$2:$MW$40,'Intervention list'!CP$195+1,0)</f>
        <v>0</v>
      </c>
      <c r="CQ76" s="0" t="n">
        <f aca="false">IF(ISNUMBER(FIND(CQ$1,$D76))=$AO$1,1,0)*VLOOKUP($Z$2,DALYs!$A$2:$MW$40,'Intervention list'!CQ$195+1,0)</f>
        <v>0</v>
      </c>
      <c r="CR76" s="0" t="n">
        <f aca="false">IF(ISNUMBER(FIND(CR$1,$D76))=$AO$1,1,0)*VLOOKUP($Z$2,DALYs!$A$2:$MW$40,'Intervention list'!CR$195+1,0)</f>
        <v>0</v>
      </c>
      <c r="CS76" s="0" t="n">
        <f aca="false">IF(ISNUMBER(FIND(CS$1,$D76))=$AO$1,1,0)*VLOOKUP($Z$2,DALYs!$A$2:$MW$40,'Intervention list'!CS$195+1,0)</f>
        <v>0</v>
      </c>
      <c r="CT76" s="0" t="n">
        <f aca="false">IF(ISNUMBER(FIND(CT$1,$D76))=$AO$1,1,0)*VLOOKUP($Z$2,DALYs!$A$2:$MW$40,'Intervention list'!CT$195+1,0)</f>
        <v>0</v>
      </c>
      <c r="CU76" s="0" t="n">
        <f aca="false">IF(ISNUMBER(FIND(CU$1,$D76))=$AO$1,1,0)*VLOOKUP($Z$2,DALYs!$A$2:$MW$40,'Intervention list'!CU$195+1,0)</f>
        <v>0</v>
      </c>
      <c r="CV76" s="0" t="n">
        <f aca="false">IF(ISNUMBER(FIND(CV$1,$D76))=$AO$1,1,0)*VLOOKUP($Z$2,DALYs!$A$2:$MW$40,'Intervention list'!CV$195+1,0)</f>
        <v>0</v>
      </c>
      <c r="CW76" s="0" t="n">
        <f aca="false">IF(ISNUMBER(FIND(CW$1,$D76))=$AO$1,1,0)*VLOOKUP($Z$2,DALYs!$A$2:$MW$40,'Intervention list'!CW$195+1,0)</f>
        <v>0</v>
      </c>
      <c r="CX76" s="0" t="n">
        <f aca="false">IF(ISNUMBER(FIND(CX$1,$D76))=$AO$1,1,0)*VLOOKUP($Z$2,DALYs!$A$2:$MW$40,'Intervention list'!CX$195+1,0)</f>
        <v>0</v>
      </c>
      <c r="CY76" s="0" t="n">
        <f aca="false">IF(ISNUMBER(FIND(CY$1,$D76))=$AO$1,1,0)*VLOOKUP($Z$2,DALYs!$A$2:$MW$40,'Intervention list'!CY$195+1,0)</f>
        <v>0</v>
      </c>
      <c r="CZ76" s="0" t="n">
        <f aca="false">IF(ISNUMBER(FIND(CZ$1,$D76))=$AO$1,1,0)*VLOOKUP($Z$2,DALYs!$A$2:$MW$40,'Intervention list'!CZ$195+1,0)</f>
        <v>0</v>
      </c>
      <c r="DA76" s="0" t="n">
        <f aca="false">IF(ISNUMBER(FIND(DA$1,$D76))=$AO$1,1,0)*VLOOKUP($Z$2,DALYs!$A$2:$MW$40,'Intervention list'!DA$195+1,0)</f>
        <v>0</v>
      </c>
      <c r="DB76" s="0" t="n">
        <f aca="false">IF(ISNUMBER(FIND(DB$1,$D76))=$AO$1,1,0)*VLOOKUP($Z$2,DALYs!$A$2:$MW$40,'Intervention list'!DB$195+1,0)</f>
        <v>0</v>
      </c>
      <c r="DC76" s="0" t="n">
        <f aca="false">IF(ISNUMBER(FIND(DC$1,$D76))=$AO$1,1,0)*VLOOKUP($Z$2,DALYs!$A$2:$MW$40,'Intervention list'!DC$195+1,0)</f>
        <v>0</v>
      </c>
      <c r="DD76" s="0" t="n">
        <f aca="false">IF(ISNUMBER(FIND(DD$1,$D76))=$AO$1,1,0)*VLOOKUP($Z$2,DALYs!$A$2:$MW$40,'Intervention list'!DD$195+1,0)</f>
        <v>0</v>
      </c>
      <c r="DE76" s="0" t="n">
        <f aca="false">IF(ISNUMBER(FIND(DE$1,$D76))=$AO$1,1,0)*VLOOKUP($Z$2,DALYs!$A$2:$MW$40,'Intervention list'!DE$195+1,0)</f>
        <v>0</v>
      </c>
      <c r="DF76" s="0" t="n">
        <f aca="false">IF(ISNUMBER(FIND(DF$1,$D76))=$AO$1,1,0)*VLOOKUP($Z$2,DALYs!$A$2:$MW$40,'Intervention list'!DF$195+1,0)</f>
        <v>0</v>
      </c>
      <c r="DG76" s="0" t="n">
        <f aca="false">IF(ISNUMBER(FIND(DG$1,$D76))=$AO$1,1,0)*VLOOKUP($Z$2,DALYs!$A$2:$MW$40,'Intervention list'!DG$195+1,0)</f>
        <v>0</v>
      </c>
      <c r="DH76" s="0" t="n">
        <f aca="false">IF(ISNUMBER(FIND(DH$1,$D76))=$AO$1,1,0)*VLOOKUP($Z$2,DALYs!$A$2:$MW$40,'Intervention list'!DH$195+1,0)</f>
        <v>0</v>
      </c>
      <c r="DI76" s="0" t="n">
        <f aca="false">IF(ISNUMBER(FIND(DI$1,$D76))=$AO$1,1,0)*VLOOKUP($Z$2,DALYs!$A$2:$MW$40,'Intervention list'!DI$195+1,0)</f>
        <v>0</v>
      </c>
      <c r="DJ76" s="0" t="n">
        <f aca="false">IF(ISNUMBER(FIND(DJ$1,$D76))=$AO$1,1,0)*VLOOKUP($Z$2,DALYs!$A$2:$MW$40,'Intervention list'!DJ$195+1,0)</f>
        <v>0</v>
      </c>
      <c r="DK76" s="0" t="n">
        <f aca="false">IF(ISNUMBER(FIND(DK$1,$D76))=$AO$1,1,0)*VLOOKUP($Z$2,DALYs!$A$2:$MW$40,'Intervention list'!DK$195+1,0)</f>
        <v>0</v>
      </c>
      <c r="DL76" s="0" t="n">
        <f aca="false">IF(ISNUMBER(FIND(DL$1,$D76))=$AO$1,1,0)*VLOOKUP($Z$2,DALYs!$A$2:$MW$40,'Intervention list'!DL$195+1,0)</f>
        <v>0</v>
      </c>
      <c r="DM76" s="0" t="n">
        <f aca="false">IF(ISNUMBER(FIND(DM$1,$D76))=$AO$1,1,0)*VLOOKUP($Z$2,DALYs!$A$2:$MW$40,'Intervention list'!DM$195+1,0)</f>
        <v>0</v>
      </c>
      <c r="DN76" s="0" t="n">
        <f aca="false">IF(ISNUMBER(FIND(DN$1,$D76))=$AO$1,1,0)*VLOOKUP($Z$2,DALYs!$A$2:$MW$40,'Intervention list'!DN$195+1,0)</f>
        <v>0</v>
      </c>
      <c r="DO76" s="0" t="n">
        <f aca="false">IF(ISNUMBER(FIND(DO$1,$D76))=$AO$1,1,0)*VLOOKUP($Z$2,DALYs!$A$2:$MW$40,'Intervention list'!DO$195+1,0)</f>
        <v>0</v>
      </c>
      <c r="DP76" s="0" t="n">
        <f aca="false">IF(ISNUMBER(FIND(DP$1,$D76))=$AO$1,1,0)*VLOOKUP($Z$2,DALYs!$A$2:$MW$40,'Intervention list'!DP$195+1,0)</f>
        <v>0</v>
      </c>
      <c r="DQ76" s="0" t="n">
        <f aca="false">IF(ISNUMBER(FIND(DQ$1,$D76))=$AO$1,1,0)*VLOOKUP($Z$2,DALYs!$A$2:$MW$40,'Intervention list'!DQ$195+1,0)</f>
        <v>0</v>
      </c>
      <c r="DR76" s="0" t="n">
        <f aca="false">IF(ISNUMBER(FIND(DR$1,$D76))=$AO$1,1,0)*VLOOKUP($Z$2,DALYs!$A$2:$MW$40,'Intervention list'!DR$195+1,0)</f>
        <v>0</v>
      </c>
      <c r="DS76" s="0" t="n">
        <f aca="false">IF(ISNUMBER(FIND(DS$1,$D76))=$AO$1,1,0)*VLOOKUP($Z$2,DALYs!$A$2:$MW$40,'Intervention list'!DS$195+1,0)</f>
        <v>0</v>
      </c>
      <c r="DT76" s="0" t="n">
        <f aca="false">IF(ISNUMBER(FIND(DT$1,$D76))=$AO$1,1,0)*VLOOKUP($Z$2,DALYs!$A$2:$MW$40,'Intervention list'!DT$195+1,0)</f>
        <v>0</v>
      </c>
      <c r="DU76" s="0" t="n">
        <f aca="false">IF(ISNUMBER(FIND(DU$1,$D76))=$AO$1,1,0)*VLOOKUP($Z$2,DALYs!$A$2:$MW$40,'Intervention list'!DU$195+1,0)</f>
        <v>0</v>
      </c>
      <c r="DV76" s="0" t="n">
        <f aca="false">IF(ISNUMBER(FIND(DV$1,$D76))=$AO$1,1,0)*VLOOKUP($Z$2,DALYs!$A$2:$MW$40,'Intervention list'!DV$195+1,0)</f>
        <v>0</v>
      </c>
      <c r="DW76" s="0" t="n">
        <f aca="false">IF(ISNUMBER(FIND(DW$1,$D76))=$AO$1,1,0)*VLOOKUP($Z$2,DALYs!$A$2:$MW$40,'Intervention list'!DW$195+1,0)</f>
        <v>0</v>
      </c>
      <c r="DX76" s="0" t="n">
        <f aca="false">IF(ISNUMBER(FIND(DX$1,$D76))=$AO$1,1,0)*VLOOKUP($Z$2,DALYs!$A$2:$MW$40,'Intervention list'!DX$195+1,0)</f>
        <v>0</v>
      </c>
      <c r="DY76" s="0" t="n">
        <f aca="false">IF(ISNUMBER(FIND(DY$1,$D76))=$AO$1,1,0)*VLOOKUP($Z$2,DALYs!$A$2:$MW$40,'Intervention list'!DY$195+1,0)</f>
        <v>0</v>
      </c>
      <c r="DZ76" s="0" t="n">
        <f aca="false">IF(ISNUMBER(FIND(DZ$1,$D76))=$AO$1,1,0)*VLOOKUP($Z$2,DALYs!$A$2:$MW$40,'Intervention list'!DZ$195+1,0)</f>
        <v>0</v>
      </c>
      <c r="EA76" s="0" t="n">
        <f aca="false">IF(ISNUMBER(FIND(EA$1,$D76))=$AO$1,1,0)*VLOOKUP($Z$2,DALYs!$A$2:$MW$40,'Intervention list'!EA$195+1,0)</f>
        <v>0</v>
      </c>
      <c r="EB76" s="0" t="n">
        <f aca="false">IF(ISNUMBER(FIND(EB$1,$D76))=$AO$1,1,0)*VLOOKUP($Z$2,DALYs!$A$2:$MW$40,'Intervention list'!EB$195+1,0)</f>
        <v>0</v>
      </c>
      <c r="EC76" s="0" t="n">
        <f aca="false">IF(ISNUMBER(FIND(EC$1,$D76))=$AO$1,1,0)*VLOOKUP($Z$2,DALYs!$A$2:$MW$40,'Intervention list'!EC$195+1,0)</f>
        <v>0</v>
      </c>
      <c r="ED76" s="0" t="n">
        <f aca="false">IF(ISNUMBER(FIND(ED$1,$D76))=$AO$1,1,0)*VLOOKUP($Z$2,DALYs!$A$2:$MW$40,'Intervention list'!ED$195+1,0)</f>
        <v>0</v>
      </c>
      <c r="EE76" s="0" t="n">
        <f aca="false">IF(ISNUMBER(FIND(EE$1,$D76))=$AO$1,1,0)*VLOOKUP($Z$2,DALYs!$A$2:$MW$40,'Intervention list'!EE$195+1,0)</f>
        <v>0</v>
      </c>
      <c r="EF76" s="0" t="n">
        <f aca="false">IF(ISNUMBER(FIND(EF$1,$D76))=$AO$1,1,0)*VLOOKUP($Z$2,DALYs!$A$2:$MW$40,'Intervention list'!EF$195+1,0)</f>
        <v>0</v>
      </c>
      <c r="EG76" s="0" t="n">
        <f aca="false">IF(ISNUMBER(FIND(EG$1,$D76))=$AO$1,1,0)*VLOOKUP($Z$2,DALYs!$A$2:$MW$40,'Intervention list'!EG$195+1,0)</f>
        <v>0</v>
      </c>
      <c r="EH76" s="0" t="n">
        <f aca="false">IF(ISNUMBER(FIND(EH$1,$D76))=$AO$1,1,0)*VLOOKUP($Z$2,DALYs!$A$2:$MW$40,'Intervention list'!EH$195+1,0)</f>
        <v>0</v>
      </c>
      <c r="EI76" s="0" t="n">
        <f aca="false">IF(ISNUMBER(FIND(EI$1,$D76))=$AO$1,1,0)*VLOOKUP($Z$2,DALYs!$A$2:$MW$40,'Intervention list'!EI$195+1,0)</f>
        <v>0</v>
      </c>
      <c r="EJ76" s="0" t="n">
        <f aca="false">IF(ISNUMBER(FIND(EJ$1,$D76))=$AO$1,1,0)*VLOOKUP($Z$2,DALYs!$A$2:$MW$40,'Intervention list'!EJ$195+1,0)</f>
        <v>0</v>
      </c>
      <c r="EK76" s="0" t="n">
        <f aca="false">IF(ISNUMBER(FIND(EK$1,$D76))=$AO$1,1,0)*VLOOKUP($Z$2,DALYs!$A$2:$MW$40,'Intervention list'!EK$195+1,0)</f>
        <v>0</v>
      </c>
      <c r="EL76" s="0" t="n">
        <f aca="false">IF(ISNUMBER(FIND(EL$1,$D76))=$AO$1,1,0)*VLOOKUP($Z$2,DALYs!$A$2:$MW$40,'Intervention list'!EL$195+1,0)</f>
        <v>0</v>
      </c>
      <c r="EM76" s="0" t="n">
        <f aca="false">IF(ISNUMBER(FIND(EM$1,$D76))=$AO$1,1,0)*VLOOKUP($Z$2,DALYs!$A$2:$MW$40,'Intervention list'!EM$195+1,0)</f>
        <v>0</v>
      </c>
      <c r="EN76" s="0" t="n">
        <f aca="false">IF(ISNUMBER(FIND(EN$1,$D76))=$AO$1,1,0)*VLOOKUP($Z$2,DALYs!$A$2:$MW$40,'Intervention list'!EN$195+1,0)</f>
        <v>0</v>
      </c>
      <c r="EO76" s="0" t="n">
        <f aca="false">IF(ISNUMBER(FIND(EO$1,$D76))=$AO$1,1,0)*VLOOKUP($Z$2,DALYs!$A$2:$MW$40,'Intervention list'!EO$195+1,0)</f>
        <v>0</v>
      </c>
      <c r="EP76" s="0" t="n">
        <f aca="false">IF(ISNUMBER(FIND(EP$1,$D76))=$AO$1,1,0)*VLOOKUP($Z$2,DALYs!$A$2:$MW$40,'Intervention list'!EP$195+1,0)</f>
        <v>0</v>
      </c>
      <c r="EQ76" s="0" t="n">
        <f aca="false">IF(ISNUMBER(FIND(EQ$1,$D76))=$AO$1,1,0)*VLOOKUP($Z$2,DALYs!$A$2:$MW$40,'Intervention list'!EQ$195+1,0)</f>
        <v>0</v>
      </c>
      <c r="ER76" s="0" t="n">
        <f aca="false">IF(ISNUMBER(FIND(ER$1,$D76))=$AO$1,1,0)*VLOOKUP($Z$2,DALYs!$A$2:$MW$40,'Intervention list'!ER$195+1,0)</f>
        <v>0</v>
      </c>
      <c r="ES76" s="0" t="n">
        <f aca="false">IF(ISNUMBER(FIND(ES$1,$D76))=$AO$1,1,0)*VLOOKUP($Z$2,DALYs!$A$2:$MW$40,'Intervention list'!ES$195+1,0)</f>
        <v>0</v>
      </c>
      <c r="ET76" s="0" t="n">
        <f aca="false">IF(ISNUMBER(FIND(ET$1,$D76))=$AO$1,1,0)*VLOOKUP($Z$2,DALYs!$A$2:$MW$40,'Intervention list'!ET$195+1,0)</f>
        <v>0</v>
      </c>
      <c r="EU76" s="0" t="n">
        <f aca="false">IF(ISNUMBER(FIND(EU$1,$D76))=$AO$1,1,0)*VLOOKUP($Z$2,DALYs!$A$2:$MW$40,'Intervention list'!EU$195+1,0)</f>
        <v>0</v>
      </c>
      <c r="EV76" s="0" t="n">
        <f aca="false">IF(ISNUMBER(FIND(EV$1,$D76))=$AO$1,1,0)*VLOOKUP($Z$2,DALYs!$A$2:$MW$40,'Intervention list'!EV$195+1,0)</f>
        <v>0</v>
      </c>
      <c r="EW76" s="0" t="n">
        <f aca="false">IF(ISNUMBER(FIND(EW$1,$D76))=$AO$1,1,0)*VLOOKUP($Z$2,DALYs!$A$2:$MW$40,'Intervention list'!EW$195+1,0)</f>
        <v>0</v>
      </c>
      <c r="EX76" s="0" t="n">
        <f aca="false">IF(ISNUMBER(FIND(EX$1,$D76))=$AO$1,1,0)*VLOOKUP($Z$2,DALYs!$A$2:$MW$40,'Intervention list'!EX$195+1,0)</f>
        <v>0</v>
      </c>
      <c r="EY76" s="0" t="n">
        <f aca="false">IF(ISNUMBER(FIND(EY$1,$D76))=$AO$1,1,0)*VLOOKUP($Z$2,DALYs!$A$2:$MW$40,'Intervention list'!EY$195+1,0)</f>
        <v>0</v>
      </c>
      <c r="EZ76" s="0" t="n">
        <f aca="false">IF(ISNUMBER(FIND(EZ$1,$D76))=$AO$1,1,0)*VLOOKUP($Z$2,DALYs!$A$2:$MW$40,'Intervention list'!EZ$195+1,0)</f>
        <v>0</v>
      </c>
      <c r="FA76" s="0" t="n">
        <f aca="false">IF(ISNUMBER(FIND(FA$1,$D76))=$AO$1,1,0)*VLOOKUP($Z$2,DALYs!$A$2:$MW$40,'Intervention list'!FA$195+1,0)</f>
        <v>0</v>
      </c>
      <c r="FB76" s="0" t="n">
        <f aca="false">IF(ISNUMBER(FIND(FB$1,$D76))=$AO$1,1,0)*VLOOKUP($Z$2,DALYs!$A$2:$MW$40,'Intervention list'!FB$195+1,0)</f>
        <v>0</v>
      </c>
      <c r="FC76" s="0" t="n">
        <f aca="false">IF(ISNUMBER(FIND(FC$1,$D76))=$AO$1,1,0)*VLOOKUP($Z$2,DALYs!$A$2:$MW$40,'Intervention list'!FC$195+1,0)</f>
        <v>0</v>
      </c>
      <c r="FD76" s="0" t="n">
        <f aca="false">IF(ISNUMBER(FIND(FD$1,$D76))=$AO$1,1,0)*VLOOKUP($Z$2,DALYs!$A$2:$MW$40,'Intervention list'!FD$195+1,0)</f>
        <v>0</v>
      </c>
      <c r="FE76" s="0" t="n">
        <f aca="false">IF(ISNUMBER(FIND(FE$1,$D76))=$AO$1,1,0)*VLOOKUP($Z$2,DALYs!$A$2:$MW$40,'Intervention list'!FE$195+1,0)</f>
        <v>0</v>
      </c>
      <c r="FF76" s="0" t="n">
        <f aca="false">IF(ISNUMBER(FIND(FF$1,$D76))=$AO$1,1,0)*VLOOKUP($Z$2,DALYs!$A$2:$MW$40,'Intervention list'!FF$195+1,0)</f>
        <v>0</v>
      </c>
      <c r="FG76" s="0" t="n">
        <f aca="false">IF(ISNUMBER(FIND(FG$1,$D76))=$AO$1,1,0)*VLOOKUP($Z$2,DALYs!$A$2:$MW$40,'Intervention list'!FG$195+1,0)</f>
        <v>0</v>
      </c>
      <c r="FH76" s="0" t="n">
        <f aca="false">IF(ISNUMBER(FIND(FH$1,$D76))=$AO$1,1,0)*VLOOKUP($Z$2,DALYs!$A$2:$MW$40,'Intervention list'!FH$195+1,0)</f>
        <v>0</v>
      </c>
      <c r="FI76" s="0" t="n">
        <f aca="false">IF(ISNUMBER(FIND(FI$1,$D76))=$AO$1,1,0)*VLOOKUP($Z$2,DALYs!$A$2:$MW$40,'Intervention list'!FI$195+1,0)</f>
        <v>0</v>
      </c>
      <c r="FJ76" s="0" t="n">
        <f aca="false">IF(ISNUMBER(FIND(FJ$1,$D76))=$AO$1,1,0)*VLOOKUP($Z$2,DALYs!$A$2:$MW$40,'Intervention list'!FJ$195+1,0)</f>
        <v>0</v>
      </c>
      <c r="FK76" s="0" t="n">
        <f aca="false">IF(ISNUMBER(FIND(FK$1,$D76))=$AO$1,1,0)*VLOOKUP($Z$2,DALYs!$A$2:$MW$40,'Intervention list'!FK$195+1,0)</f>
        <v>0</v>
      </c>
      <c r="FL76" s="0" t="n">
        <f aca="false">IF(ISNUMBER(FIND(FL$1,$D76))=$AO$1,1,0)*VLOOKUP($Z$2,DALYs!$A$2:$MW$40,'Intervention list'!FL$195+1,0)</f>
        <v>0</v>
      </c>
      <c r="FM76" s="0" t="n">
        <f aca="false">IF(ISNUMBER(FIND(FM$1,$D76))=$AO$1,1,0)*VLOOKUP($Z$2,DALYs!$A$2:$MW$40,'Intervention list'!FM$195+1,0)</f>
        <v>0</v>
      </c>
      <c r="FN76" s="0" t="n">
        <f aca="false">IF(ISNUMBER(FIND(FN$1,$D76))=$AO$1,1,0)*VLOOKUP($Z$2,DALYs!$A$2:$MW$40,'Intervention list'!FN$195+1,0)</f>
        <v>0</v>
      </c>
      <c r="FO76" s="0" t="n">
        <f aca="false">IF(ISNUMBER(FIND(FO$1,$D76))=$AO$1,1,0)*VLOOKUP($Z$2,DALYs!$A$2:$MW$40,'Intervention list'!FO$195+1,0)</f>
        <v>0</v>
      </c>
      <c r="FP76" s="0" t="n">
        <f aca="false">IF(ISNUMBER(FIND(FP$1,$D76))=$AO$1,1,0)*VLOOKUP($Z$2,DALYs!$A$2:$MW$40,'Intervention list'!FP$195+1,0)</f>
        <v>0</v>
      </c>
      <c r="FQ76" s="0" t="n">
        <f aca="false">IF(ISNUMBER(FIND(FQ$1,$D76))=$AO$1,1,0)*VLOOKUP($Z$2,DALYs!$A$2:$MW$40,'Intervention list'!FQ$195+1,0)</f>
        <v>0</v>
      </c>
      <c r="FR76" s="0" t="n">
        <f aca="false">IF(ISNUMBER(FIND(FR$1,$D76))=$AO$1,1,0)*VLOOKUP($Z$2,DALYs!$A$2:$MW$40,'Intervention list'!FR$195+1,0)</f>
        <v>0</v>
      </c>
      <c r="FS76" s="0" t="n">
        <f aca="false">IF(ISNUMBER(FIND(FS$1,$D76))=$AO$1,1,0)*VLOOKUP($Z$2,DALYs!$A$2:$MW$40,'Intervention list'!FS$195+1,0)</f>
        <v>0</v>
      </c>
      <c r="FT76" s="0" t="n">
        <f aca="false">IF(ISNUMBER(FIND(FT$1,$D76))=$AO$1,1,0)*VLOOKUP($Z$2,DALYs!$A$2:$MW$40,'Intervention list'!FT$195+1,0)</f>
        <v>0</v>
      </c>
      <c r="FU76" s="0" t="n">
        <f aca="false">IF(ISNUMBER(FIND(FU$1,$D76))=$AO$1,1,0)*VLOOKUP($Z$2,DALYs!$A$2:$MW$40,'Intervention list'!FU$195+1,0)</f>
        <v>0</v>
      </c>
      <c r="FV76" s="0" t="n">
        <f aca="false">IF(ISNUMBER(FIND(FV$1,$D76))=$AO$1,1,0)*VLOOKUP($Z$2,DALYs!$A$2:$MW$40,'Intervention list'!FV$195+1,0)</f>
        <v>0</v>
      </c>
      <c r="FW76" s="0" t="n">
        <f aca="false">IF(ISNUMBER(FIND(FW$1,$D76))=$AO$1,1,0)*VLOOKUP($Z$2,DALYs!$A$2:$MW$40,'Intervention list'!FW$195+1,0)</f>
        <v>0</v>
      </c>
      <c r="FX76" s="0" t="n">
        <f aca="false">IF(ISNUMBER(FIND(FX$1,$D76))=$AO$1,1,0)*VLOOKUP($Z$2,DALYs!$A$2:$MW$40,'Intervention list'!FX$195+1,0)</f>
        <v>0</v>
      </c>
      <c r="FY76" s="0" t="n">
        <f aca="false">IF(ISNUMBER(FIND(FY$1,$D76))=$AO$1,1,0)*VLOOKUP($Z$2,DALYs!$A$2:$MW$40,'Intervention list'!FY$195+1,0)</f>
        <v>0</v>
      </c>
      <c r="FZ76" s="0" t="n">
        <f aca="false">IF(ISNUMBER(FIND(FZ$1,$D76))=$AO$1,1,0)*VLOOKUP($Z$2,DALYs!$A$2:$MW$40,'Intervention list'!FZ$195+1,0)</f>
        <v>0</v>
      </c>
      <c r="GA76" s="0" t="n">
        <f aca="false">IF(ISNUMBER(FIND(GA$1,$D76))=$AO$1,1,0)*VLOOKUP($Z$2,DALYs!$A$2:$MW$40,'Intervention list'!GA$195+1,0)</f>
        <v>0</v>
      </c>
      <c r="GB76" s="0" t="n">
        <f aca="false">IF(ISNUMBER(FIND(GB$1,$D76))=$AO$1,1,0)*VLOOKUP($Z$2,DALYs!$A$2:$MW$40,'Intervention list'!GB$195+1,0)</f>
        <v>0</v>
      </c>
      <c r="GC76" s="0" t="n">
        <f aca="false">IF(ISNUMBER(FIND(GC$1,$D76))=$AO$1,1,0)*VLOOKUP($Z$2,DALYs!$A$2:$MW$40,'Intervention list'!GC$195+1,0)</f>
        <v>0</v>
      </c>
      <c r="GD76" s="0" t="n">
        <f aca="false">IF(ISNUMBER(FIND(GD$1,$D76))=$AO$1,1,0)*VLOOKUP($Z$2,DALYs!$A$2:$MW$40,'Intervention list'!GD$195+1,0)</f>
        <v>0</v>
      </c>
      <c r="GE76" s="0" t="n">
        <f aca="false">IF(ISNUMBER(FIND(GE$1,$D76))=$AO$1,1,0)*VLOOKUP($Z$2,DALYs!$A$2:$MW$40,'Intervention list'!GE$195+1,0)</f>
        <v>0</v>
      </c>
      <c r="GF76" s="0" t="n">
        <f aca="false">IF(ISNUMBER(FIND(GF$1,$D76))=$AO$1,1,0)*VLOOKUP($Z$2,DALYs!$A$2:$MW$40,'Intervention list'!GF$195+1,0)</f>
        <v>0</v>
      </c>
      <c r="GG76" s="0" t="n">
        <f aca="false">IF(ISNUMBER(FIND(GG$1,$D76))=$AO$1,1,0)*VLOOKUP($Z$2,DALYs!$A$2:$MW$40,'Intervention list'!GG$195+1,0)</f>
        <v>0</v>
      </c>
      <c r="GH76" s="0" t="n">
        <f aca="false">IF(ISNUMBER(FIND(GH$1,$D76))=$AO$1,1,0)*VLOOKUP($Z$2,DALYs!$A$2:$MW$40,'Intervention list'!GH$195+1,0)</f>
        <v>0</v>
      </c>
      <c r="GI76" s="0" t="n">
        <f aca="false">IF(ISNUMBER(FIND(GI$1,$D76))=$AO$1,1,0)*VLOOKUP($Z$2,DALYs!$A$2:$MW$40,'Intervention list'!GI$195+1,0)</f>
        <v>0</v>
      </c>
      <c r="GJ76" s="0" t="n">
        <f aca="false">IF(ISNUMBER(FIND(GJ$1,$D76))=$AO$1,1,0)*VLOOKUP($Z$2,DALYs!$A$2:$MW$40,'Intervention list'!GJ$195+1,0)</f>
        <v>0</v>
      </c>
      <c r="GK76" s="0" t="n">
        <f aca="false">IF(ISNUMBER(FIND(GK$1,$D76))=$AO$1,1,0)*VLOOKUP($Z$2,DALYs!$A$2:$MW$40,'Intervention list'!GK$195+1,0)</f>
        <v>0</v>
      </c>
      <c r="GL76" s="0" t="n">
        <f aca="false">IF(ISNUMBER(FIND(GL$1,$D76))=$AO$1,1,0)*VLOOKUP($Z$2,DALYs!$A$2:$MW$40,'Intervention list'!GL$195+1,0)</f>
        <v>0</v>
      </c>
      <c r="GM76" s="0" t="n">
        <f aca="false">IF(ISNUMBER(FIND(GM$1,$D76))=$AO$1,1,0)*VLOOKUP($Z$2,DALYs!$A$2:$MW$40,'Intervention list'!GM$195+1,0)</f>
        <v>0</v>
      </c>
      <c r="GN76" s="0" t="n">
        <f aca="false">IF(ISNUMBER(FIND(GN$1,$D76))=$AO$1,1,0)*VLOOKUP($Z$2,DALYs!$A$2:$MW$40,'Intervention list'!GN$195+1,0)</f>
        <v>0</v>
      </c>
      <c r="GO76" s="0" t="n">
        <f aca="false">IF(ISNUMBER(FIND(GO$1,$D76))=$AO$1,1,0)*VLOOKUP($Z$2,DALYs!$A$2:$MW$40,'Intervention list'!GO$195+1,0)</f>
        <v>0</v>
      </c>
      <c r="GP76" s="0" t="n">
        <f aca="false">IF(ISNUMBER(FIND(GP$1,$D76))=$AO$1,1,0)*VLOOKUP($Z$2,DALYs!$A$2:$MW$40,'Intervention list'!GP$195+1,0)</f>
        <v>0</v>
      </c>
      <c r="GQ76" s="0" t="n">
        <f aca="false">IF(ISNUMBER(FIND(GQ$1,$D76))=$AO$1,1,0)*VLOOKUP($Z$2,DALYs!$A$2:$MW$40,'Intervention list'!GQ$195+1,0)</f>
        <v>0</v>
      </c>
      <c r="GR76" s="0" t="n">
        <f aca="false">IF(ISNUMBER(FIND(GR$1,$D76))=$AO$1,1,0)*VLOOKUP($Z$2,DALYs!$A$2:$MW$40,'Intervention list'!GR$195+1,0)</f>
        <v>0</v>
      </c>
      <c r="GS76" s="0" t="n">
        <f aca="false">IF(ISNUMBER(FIND(GS$1,$D76))=$AO$1,1,0)*VLOOKUP($Z$2,DALYs!$A$2:$MW$40,'Intervention list'!GS$195+1,0)</f>
        <v>0</v>
      </c>
      <c r="GT76" s="0" t="n">
        <f aca="false">IF(ISNUMBER(FIND(GT$1,$D76))=$AO$1,1,0)*VLOOKUP($Z$2,DALYs!$A$2:$MW$40,'Intervention list'!GT$195+1,0)</f>
        <v>0</v>
      </c>
      <c r="GU76" s="0" t="n">
        <f aca="false">IF(ISNUMBER(FIND(GU$1,$D76))=$AO$1,1,0)*VLOOKUP($Z$2,DALYs!$A$2:$MW$40,'Intervention list'!GU$195+1,0)</f>
        <v>0</v>
      </c>
      <c r="GV76" s="0" t="n">
        <f aca="false">IF(ISNUMBER(FIND(GV$1,$D76))=$AO$1,1,0)*VLOOKUP($Z$2,DALYs!$A$2:$MW$40,'Intervention list'!GV$195+1,0)</f>
        <v>0</v>
      </c>
      <c r="GW76" s="0" t="n">
        <f aca="false">IF(ISNUMBER(FIND(GW$1,$D76))=$AO$1,1,0)*VLOOKUP($Z$2,DALYs!$A$2:$MW$40,'Intervention list'!GW$195+1,0)</f>
        <v>0</v>
      </c>
      <c r="GX76" s="0" t="n">
        <f aca="false">IF(ISNUMBER(FIND(GX$1,$D76))=$AO$1,1,0)*VLOOKUP($Z$2,DALYs!$A$2:$MW$40,'Intervention list'!GX$195+1,0)</f>
        <v>0</v>
      </c>
      <c r="GY76" s="0" t="n">
        <f aca="false">IF(ISNUMBER(FIND(GY$1,$D76))=$AO$1,1,0)*VLOOKUP($Z$2,DALYs!$A$2:$MW$40,'Intervention list'!GY$195+1,0)</f>
        <v>0</v>
      </c>
      <c r="GZ76" s="0" t="n">
        <f aca="false">IF(ISNUMBER(FIND(GZ$1,$D76))=$AO$1,1,0)*VLOOKUP($Z$2,DALYs!$A$2:$MW$40,'Intervention list'!GZ$195+1,0)</f>
        <v>0</v>
      </c>
      <c r="HA76" s="0" t="n">
        <f aca="false">IF(ISNUMBER(FIND(HA$1,$D76))=$AO$1,1,0)*VLOOKUP($Z$2,DALYs!$A$2:$MW$40,'Intervention list'!HA$195+1,0)</f>
        <v>0</v>
      </c>
      <c r="HB76" s="0" t="n">
        <f aca="false">IF(ISNUMBER(FIND(HB$1,$D76))=$AO$1,1,0)*VLOOKUP($Z$2,DALYs!$A$2:$MW$40,'Intervention list'!HB$195+1,0)</f>
        <v>0</v>
      </c>
      <c r="HC76" s="0" t="n">
        <f aca="false">IF(ISNUMBER(FIND(HC$1,$D76))=$AO$1,1,0)*VLOOKUP($Z$2,DALYs!$A$2:$MW$40,'Intervention list'!HC$195+1,0)</f>
        <v>0</v>
      </c>
      <c r="HD76" s="0" t="n">
        <f aca="false">IF(ISNUMBER(FIND(HD$1,$D76))=$AO$1,1,0)*VLOOKUP($Z$2,DALYs!$A$2:$MW$40,'Intervention list'!HD$195+1,0)</f>
        <v>0</v>
      </c>
      <c r="HE76" s="0" t="n">
        <f aca="false">IF(ISNUMBER(FIND(HE$1,$D76))=$AO$1,1,0)*VLOOKUP($Z$2,DALYs!$A$2:$MW$40,'Intervention list'!HE$195+1,0)</f>
        <v>0</v>
      </c>
      <c r="HF76" s="0" t="n">
        <f aca="false">IF(ISNUMBER(FIND(HF$1,$D76))=$AO$1,1,0)*VLOOKUP($Z$2,DALYs!$A$2:$MW$40,'Intervention list'!HF$195+1,0)</f>
        <v>0</v>
      </c>
      <c r="HG76" s="0" t="n">
        <f aca="false">IF(ISNUMBER(FIND(HG$1,$D76))=$AO$1,1,0)*VLOOKUP($Z$2,DALYs!$A$2:$MW$40,'Intervention list'!HG$195+1,0)</f>
        <v>0</v>
      </c>
      <c r="HH76" s="0" t="n">
        <f aca="false">IF(ISNUMBER(FIND(HH$1,$D76))=$AO$1,1,0)*VLOOKUP($Z$2,DALYs!$A$2:$MW$40,'Intervention list'!HH$195+1,0)</f>
        <v>0</v>
      </c>
      <c r="HI76" s="0" t="n">
        <f aca="false">IF(ISNUMBER(FIND(HI$1,$D76))=$AO$1,1,0)*VLOOKUP($Z$2,DALYs!$A$2:$MW$40,'Intervention list'!HI$195+1,0)</f>
        <v>0</v>
      </c>
      <c r="HJ76" s="0" t="n">
        <f aca="false">IF(ISNUMBER(FIND(HJ$1,$D76))=$AO$1,1,0)*VLOOKUP($Z$2,DALYs!$A$2:$MW$40,'Intervention list'!HJ$195+1,0)</f>
        <v>0</v>
      </c>
      <c r="HK76" s="0" t="n">
        <f aca="false">IF(ISNUMBER(FIND(HK$1,$D76))=$AO$1,1,0)*VLOOKUP($Z$2,DALYs!$A$2:$MW$40,'Intervention list'!HK$195+1,0)</f>
        <v>0</v>
      </c>
      <c r="HL76" s="0" t="n">
        <f aca="false">IF(ISNUMBER(FIND(HL$1,$D76))=$AO$1,1,0)*VLOOKUP($Z$2,DALYs!$A$2:$MW$40,'Intervention list'!HL$195+1,0)</f>
        <v>0</v>
      </c>
      <c r="HM76" s="0" t="n">
        <f aca="false">IF(ISNUMBER(FIND(HM$1,$D76))=$AO$1,1,0)*VLOOKUP($Z$2,DALYs!$A$2:$MW$40,'Intervention list'!HM$195+1,0)</f>
        <v>0</v>
      </c>
      <c r="HN76" s="0" t="n">
        <f aca="false">IF(ISNUMBER(FIND(HN$1,$D76))=$AO$1,1,0)*VLOOKUP($Z$2,DALYs!$A$2:$MW$40,'Intervention list'!HN$195+1,0)</f>
        <v>0</v>
      </c>
      <c r="HO76" s="0" t="n">
        <f aca="false">IF(ISNUMBER(FIND(HO$1,$D76))=$AO$1,1,0)*VLOOKUP($Z$2,DALYs!$A$2:$MW$40,'Intervention list'!HO$195+1,0)</f>
        <v>0</v>
      </c>
      <c r="HP76" s="0" t="n">
        <f aca="false">IF(ISNUMBER(FIND(HP$1,$D76))=$AO$1,1,0)*VLOOKUP($Z$2,DALYs!$A$2:$MW$40,'Intervention list'!HP$195+1,0)</f>
        <v>0</v>
      </c>
      <c r="HQ76" s="0" t="n">
        <f aca="false">IF(ISNUMBER(FIND(HQ$1,$D76))=$AO$1,1,0)*VLOOKUP($Z$2,DALYs!$A$2:$MW$40,'Intervention list'!HQ$195+1,0)</f>
        <v>0</v>
      </c>
      <c r="HR76" s="0" t="n">
        <f aca="false">IF(ISNUMBER(FIND(HR$1,$D76))=$AO$1,1,0)*VLOOKUP($Z$2,DALYs!$A$2:$MW$40,'Intervention list'!HR$195+1,0)</f>
        <v>0</v>
      </c>
      <c r="HS76" s="0" t="n">
        <f aca="false">IF(ISNUMBER(FIND(HS$1,$D76))=$AO$1,1,0)*VLOOKUP($Z$2,DALYs!$A$2:$MW$40,'Intervention list'!HS$195+1,0)</f>
        <v>0</v>
      </c>
      <c r="HT76" s="0" t="n">
        <f aca="false">IF(ISNUMBER(FIND(HT$1,$D76))=$AO$1,1,0)*VLOOKUP($Z$2,DALYs!$A$2:$MW$40,'Intervention list'!HT$195+1,0)</f>
        <v>0</v>
      </c>
      <c r="HU76" s="0" t="n">
        <f aca="false">IF(ISNUMBER(FIND(HU$1,$D76))=$AO$1,1,0)*VLOOKUP($Z$2,DALYs!$A$2:$MW$40,'Intervention list'!HU$195+1,0)</f>
        <v>0</v>
      </c>
      <c r="HV76" s="0" t="n">
        <f aca="false">IF(ISNUMBER(FIND(HV$1,$D76))=$AO$1,1,0)*VLOOKUP($Z$2,DALYs!$A$2:$MW$40,'Intervention list'!HV$195+1,0)</f>
        <v>0</v>
      </c>
      <c r="HW76" s="0" t="n">
        <f aca="false">IF(ISNUMBER(FIND(HW$1,$D76))=$AO$1,1,0)*VLOOKUP($Z$2,DALYs!$A$2:$MW$40,'Intervention list'!HW$195+1,0)</f>
        <v>0</v>
      </c>
      <c r="HX76" s="0" t="n">
        <f aca="false">IF(ISNUMBER(FIND(HX$1,$D76))=$AO$1,1,0)*VLOOKUP($Z$2,DALYs!$A$2:$MW$40,'Intervention list'!HX$195+1,0)</f>
        <v>0</v>
      </c>
      <c r="HY76" s="0" t="n">
        <f aca="false">IF(ISNUMBER(FIND(HY$1,$D76))=$AO$1,1,0)*VLOOKUP($Z$2,DALYs!$A$2:$MW$40,'Intervention list'!HY$195+1,0)</f>
        <v>0</v>
      </c>
      <c r="HZ76" s="0" t="n">
        <f aca="false">IF(ISNUMBER(FIND(HZ$1,$D76))=$AO$1,1,0)*VLOOKUP($Z$2,DALYs!$A$2:$MW$40,'Intervention list'!HZ$195+1,0)</f>
        <v>0</v>
      </c>
      <c r="IA76" s="0" t="n">
        <f aca="false">IF(ISNUMBER(FIND(IA$1,$D76))=$AO$1,1,0)*VLOOKUP($Z$2,DALYs!$A$2:$MW$40,'Intervention list'!IA$195+1,0)</f>
        <v>0</v>
      </c>
      <c r="IB76" s="0" t="n">
        <f aca="false">IF(ISNUMBER(FIND(IB$1,$D76))=$AO$1,1,0)*VLOOKUP($Z$2,DALYs!$A$2:$MW$40,'Intervention list'!IB$195+1,0)</f>
        <v>0</v>
      </c>
      <c r="IC76" s="0" t="n">
        <f aca="false">IF(ISNUMBER(FIND(IC$1,$D76))=$AO$1,1,0)*VLOOKUP($Z$2,DALYs!$A$2:$MW$40,'Intervention list'!IC$195+1,0)</f>
        <v>0</v>
      </c>
      <c r="ID76" s="0" t="n">
        <f aca="false">IF(ISNUMBER(FIND(ID$1,$D76))=$AO$1,1,0)*VLOOKUP($Z$2,DALYs!$A$2:$MW$40,'Intervention list'!ID$195+1,0)</f>
        <v>0</v>
      </c>
      <c r="IE76" s="0" t="n">
        <f aca="false">IF(ISNUMBER(FIND(IE$1,$D76))=$AO$1,1,0)*VLOOKUP($Z$2,DALYs!$A$2:$MW$40,'Intervention list'!IE$195+1,0)</f>
        <v>0</v>
      </c>
      <c r="IF76" s="0" t="n">
        <f aca="false">IF(ISNUMBER(FIND(IF$1,$D76))=$AO$1,1,0)*VLOOKUP($Z$2,DALYs!$A$2:$MW$40,'Intervention list'!IF$195+1,0)</f>
        <v>957792.756439382</v>
      </c>
      <c r="IG76" s="0" t="n">
        <f aca="false">IF(ISNUMBER(FIND(IG$1,$D76))=$AO$1,1,0)*VLOOKUP($Z$2,DALYs!$A$2:$MW$40,'Intervention list'!IG$195+1,0)</f>
        <v>0</v>
      </c>
      <c r="IH76" s="0" t="n">
        <f aca="false">IF(ISNUMBER(FIND(IH$1,$D76))=$AO$1,1,0)*VLOOKUP($Z$2,DALYs!$A$2:$MW$40,'Intervention list'!IH$195+1,0)</f>
        <v>0</v>
      </c>
      <c r="II76" s="0" t="n">
        <f aca="false">IF(ISNUMBER(FIND(II$1,$D76))=$AO$1,1,0)*VLOOKUP($Z$2,DALYs!$A$2:$MW$40,'Intervention list'!II$195+1,0)</f>
        <v>0</v>
      </c>
      <c r="IJ76" s="0" t="n">
        <f aca="false">IF(ISNUMBER(FIND(IJ$1,$D76))=$AO$1,1,0)*VLOOKUP($Z$2,DALYs!$A$2:$MW$40,'Intervention list'!IJ$195+1,0)</f>
        <v>0</v>
      </c>
      <c r="IK76" s="0" t="n">
        <f aca="false">IF(ISNUMBER(FIND(IK$1,$D76))=$AO$1,1,0)*VLOOKUP($Z$2,DALYs!$A$2:$MW$40,'Intervention list'!IK$195+1,0)</f>
        <v>0</v>
      </c>
      <c r="IL76" s="0" t="n">
        <f aca="false">IF(ISNUMBER(FIND(IL$1,$D76))=$AO$1,1,0)*VLOOKUP($Z$2,DALYs!$A$2:$MW$40,'Intervention list'!IL$195+1,0)</f>
        <v>0</v>
      </c>
      <c r="IM76" s="0" t="n">
        <f aca="false">IF(ISNUMBER(FIND(IM$1,$D76))=$AO$1,1,0)*VLOOKUP($Z$2,DALYs!$A$2:$MW$40,'Intervention list'!IM$195+1,0)</f>
        <v>0</v>
      </c>
      <c r="IN76" s="0" t="n">
        <f aca="false">IF(ISNUMBER(FIND(IN$1,$D76))=$AO$1,1,0)*VLOOKUP($Z$2,DALYs!$A$2:$MW$40,'Intervention list'!IN$195+1,0)</f>
        <v>0</v>
      </c>
      <c r="IO76" s="0" t="n">
        <f aca="false">IF(ISNUMBER(FIND(IO$1,$D76))=$AO$1,1,0)*VLOOKUP($Z$2,DALYs!$A$2:$MW$40,'Intervention list'!IO$195+1,0)</f>
        <v>0</v>
      </c>
      <c r="IP76" s="0" t="n">
        <f aca="false">IF(ISNUMBER(FIND(IP$1,$D76))=$AO$1,1,0)*VLOOKUP($Z$2,DALYs!$A$2:$MW$40,'Intervention list'!IP$195+1,0)</f>
        <v>0</v>
      </c>
      <c r="IQ76" s="0" t="n">
        <f aca="false">IF(ISNUMBER(FIND(IQ$1,$D76))=$AO$1,1,0)*VLOOKUP($Z$2,DALYs!$A$2:$MW$40,'Intervention list'!IQ$195+1,0)</f>
        <v>0</v>
      </c>
      <c r="IR76" s="0" t="n">
        <f aca="false">IF(ISNUMBER(FIND(IR$1,$D76))=$AO$1,1,0)*VLOOKUP($Z$2,DALYs!$A$2:$MW$40,'Intervention list'!IR$195+1,0)</f>
        <v>0</v>
      </c>
      <c r="IS76" s="0" t="n">
        <f aca="false">IF(ISNUMBER(FIND(IS$1,$D76))=$AO$1,1,0)*VLOOKUP($Z$2,DALYs!$A$2:$MW$40,'Intervention list'!IS$195+1,0)</f>
        <v>0</v>
      </c>
      <c r="IT76" s="0" t="n">
        <f aca="false">IF(ISNUMBER(FIND(IT$1,$D76))=$AO$1,1,0)*VLOOKUP($Z$2,DALYs!$A$2:$MW$40,'Intervention list'!IT$195+1,0)</f>
        <v>0</v>
      </c>
      <c r="IU76" s="0" t="n">
        <f aca="false">IF(ISNUMBER(FIND(IU$1,$D76))=$AO$1,1,0)*VLOOKUP($Z$2,DALYs!$A$2:$MW$40,'Intervention list'!IU$195+1,0)</f>
        <v>0</v>
      </c>
      <c r="IV76" s="0" t="n">
        <f aca="false">IF(ISNUMBER(FIND(IV$1,$D76))=$AO$1,1,0)*VLOOKUP($Z$2,DALYs!$A$2:$MW$40,'Intervention list'!IV$195+1,0)</f>
        <v>0</v>
      </c>
      <c r="IW76" s="0" t="n">
        <f aca="false">IF(ISNUMBER(FIND(IW$1,$D76))=$AO$1,1,0)*VLOOKUP($Z$2,DALYs!$A$2:$MW$40,'Intervention list'!IW$195+1,0)</f>
        <v>0</v>
      </c>
      <c r="IX76" s="0" t="n">
        <f aca="false">IF(ISNUMBER(FIND(IX$1,$D76))=$AO$1,1,0)*VLOOKUP($Z$2,DALYs!$A$2:$MW$40,'Intervention list'!IX$195+1,0)</f>
        <v>0</v>
      </c>
      <c r="IY76" s="0" t="n">
        <f aca="false">IF(ISNUMBER(FIND(IY$1,$D76))=$AO$1,1,0)*VLOOKUP($Z$2,DALYs!$A$2:$MW$40,'Intervention list'!IY$195+1,0)</f>
        <v>0</v>
      </c>
      <c r="IZ76" s="0" t="n">
        <f aca="false">IF(ISNUMBER(FIND(IZ$1,$D76))=$AO$1,1,0)*VLOOKUP($Z$2,DALYs!$A$2:$MW$40,'Intervention list'!IZ$195+1,0)</f>
        <v>0</v>
      </c>
      <c r="JA76" s="0" t="n">
        <f aca="false">IF(ISNUMBER(FIND(JA$1,$D76))=$AO$1,1,0)*VLOOKUP($Z$2,DALYs!$A$2:$MW$40,'Intervention list'!JA$195+1,0)</f>
        <v>0</v>
      </c>
      <c r="JB76" s="0" t="n">
        <f aca="false">IF(ISNUMBER(FIND(JB$1,$D76))=$AO$1,1,0)*VLOOKUP($Z$2,DALYs!$A$2:$MW$40,'Intervention list'!JB$195+1,0)</f>
        <v>0</v>
      </c>
      <c r="JC76" s="0" t="n">
        <f aca="false">IF(ISNUMBER(FIND(JC$1,$D76))=$AO$1,1,0)*VLOOKUP($Z$2,DALYs!$A$2:$MW$40,'Intervention list'!JC$195+1,0)</f>
        <v>0</v>
      </c>
      <c r="JD76" s="0" t="n">
        <f aca="false">IF(ISNUMBER(FIND(JD$1,$D76))=$AO$1,1,0)*VLOOKUP($Z$2,DALYs!$A$2:$MW$40,'Intervention list'!JD$195+1,0)</f>
        <v>0</v>
      </c>
      <c r="JE76" s="0" t="n">
        <f aca="false">IF(ISNUMBER(FIND(JE$1,$D76))=$AO$1,1,0)*VLOOKUP($Z$2,DALYs!$A$2:$MW$40,'Intervention list'!JE$195+1,0)</f>
        <v>0</v>
      </c>
      <c r="JF76" s="0" t="n">
        <f aca="false">IF(ISNUMBER(FIND(JF$1,$D76))=$AO$1,1,0)*VLOOKUP($Z$2,DALYs!$A$2:$MW$40,'Intervention list'!JF$195+1,0)</f>
        <v>0</v>
      </c>
      <c r="JG76" s="0" t="n">
        <f aca="false">IF(ISNUMBER(FIND(JG$1,$D76))=$AO$1,1,0)*VLOOKUP($Z$2,DALYs!$A$2:$MW$40,'Intervention list'!JG$195+1,0)</f>
        <v>0</v>
      </c>
      <c r="JH76" s="0" t="n">
        <f aca="false">IF(ISNUMBER(FIND(JH$1,$D76))=$AO$1,1,0)*VLOOKUP($Z$2,DALYs!$A$2:$MW$40,'Intervention list'!JH$195+1,0)</f>
        <v>0</v>
      </c>
      <c r="JI76" s="0" t="n">
        <f aca="false">IF(ISNUMBER(FIND(JI$1,$D76))=$AO$1,1,0)*VLOOKUP($Z$2,DALYs!$A$2:$MW$40,'Intervention list'!JI$195+1,0)</f>
        <v>0</v>
      </c>
      <c r="JJ76" s="0" t="n">
        <f aca="false">IF(ISNUMBER(FIND(JJ$1,$D76))=$AO$1,1,0)*VLOOKUP($Z$2,DALYs!$A$2:$MW$40,'Intervention list'!JJ$195+1,0)</f>
        <v>0</v>
      </c>
      <c r="JK76" s="0" t="n">
        <f aca="false">IF(ISNUMBER(FIND(JK$1,$D76))=$AO$1,1,0)*VLOOKUP($Z$2,DALYs!$A$2:$MW$40,'Intervention list'!JK$195+1,0)</f>
        <v>0</v>
      </c>
      <c r="JL76" s="0" t="n">
        <f aca="false">IF(ISNUMBER(FIND(JL$1,$D76))=$AO$1,1,0)*VLOOKUP($Z$2,DALYs!$A$2:$MW$40,'Intervention list'!JL$195+1,0)</f>
        <v>0</v>
      </c>
      <c r="JM76" s="0" t="n">
        <f aca="false">IF(ISNUMBER(FIND(JM$1,$D76))=$AO$1,1,0)*VLOOKUP($Z$2,DALYs!$A$2:$MW$40,'Intervention list'!JM$195+1,0)</f>
        <v>0</v>
      </c>
      <c r="JN76" s="0" t="n">
        <f aca="false">IF(ISNUMBER(FIND(JN$1,$D76))=$AO$1,1,0)*VLOOKUP($Z$2,DALYs!$A$2:$MW$40,'Intervention list'!JN$195+1,0)</f>
        <v>0</v>
      </c>
      <c r="JO76" s="0" t="n">
        <f aca="false">IF(ISNUMBER(FIND(JO$1,$D76))=$AO$1,1,0)*VLOOKUP($Z$2,DALYs!$A$2:$MW$40,'Intervention list'!JO$195+1,0)</f>
        <v>0</v>
      </c>
      <c r="JP76" s="0" t="n">
        <f aca="false">IF(ISNUMBER(FIND(JP$1,$D76))=$AO$1,1,0)*VLOOKUP($Z$2,DALYs!$A$2:$MW$40,'Intervention list'!JP$195+1,0)</f>
        <v>0</v>
      </c>
      <c r="JQ76" s="0" t="n">
        <f aca="false">IF(ISNUMBER(FIND(JQ$1,$D76))=$AO$1,1,0)*VLOOKUP($Z$2,DALYs!$A$2:$MW$40,'Intervention list'!JQ$195+1,0)</f>
        <v>0</v>
      </c>
      <c r="JR76" s="0" t="n">
        <f aca="false">IF(ISNUMBER(FIND(JR$1,$D76))=$AO$1,1,0)*VLOOKUP($Z$2,DALYs!$A$2:$MW$40,'Intervention list'!JR$195+1,0)</f>
        <v>0</v>
      </c>
      <c r="JS76" s="0" t="n">
        <f aca="false">IF(ISNUMBER(FIND(JS$1,$D76))=$AO$1,1,0)*VLOOKUP($Z$2,DALYs!$A$2:$MW$40,'Intervention list'!JS$195+1,0)</f>
        <v>0</v>
      </c>
      <c r="JT76" s="0" t="n">
        <f aca="false">IF(ISNUMBER(FIND(JT$1,$D76))=$AO$1,1,0)*VLOOKUP($Z$2,DALYs!$A$2:$MW$40,'Intervention list'!JT$195+1,0)</f>
        <v>0</v>
      </c>
      <c r="JU76" s="0" t="n">
        <f aca="false">IF(ISNUMBER(FIND(JU$1,$D76))=$AO$1,1,0)*VLOOKUP($Z$2,DALYs!$A$2:$MW$40,'Intervention list'!JU$195+1,0)</f>
        <v>0</v>
      </c>
      <c r="JV76" s="0" t="n">
        <f aca="false">IF(ISNUMBER(FIND(JV$1,$D76))=$AO$1,1,0)*VLOOKUP($Z$2,DALYs!$A$2:$MW$40,'Intervention list'!JV$195+1,0)</f>
        <v>0</v>
      </c>
      <c r="JW76" s="0" t="n">
        <f aca="false">IF(ISNUMBER(FIND(JW$1,$D76))=$AO$1,1,0)*VLOOKUP($Z$2,DALYs!$A$2:$MW$40,'Intervention list'!JW$195+1,0)</f>
        <v>0</v>
      </c>
      <c r="JX76" s="0" t="n">
        <f aca="false">IF(ISNUMBER(FIND(JX$1,$D76))=$AO$1,1,0)*VLOOKUP($Z$2,DALYs!$A$2:$MW$40,'Intervention list'!JX$195+1,0)</f>
        <v>0</v>
      </c>
      <c r="JY76" s="0" t="n">
        <f aca="false">IF(ISNUMBER(FIND(JY$1,$D76))=$AO$1,1,0)*VLOOKUP($Z$2,DALYs!$A$2:$MW$40,'Intervention list'!JY$195+1,0)</f>
        <v>0</v>
      </c>
      <c r="JZ76" s="0" t="n">
        <f aca="false">IF(ISNUMBER(FIND(JZ$1,$D76))=$AO$1,1,0)*VLOOKUP($Z$2,DALYs!$A$2:$MW$40,'Intervention list'!JZ$195+1,0)</f>
        <v>0</v>
      </c>
      <c r="KA76" s="0" t="n">
        <f aca="false">IF(ISNUMBER(FIND(KA$1,$D76))=$AO$1,1,0)*VLOOKUP($Z$2,DALYs!$A$2:$MW$40,'Intervention list'!KA$195+1,0)</f>
        <v>0</v>
      </c>
      <c r="KB76" s="0" t="n">
        <f aca="false">IF(ISNUMBER(FIND(KB$1,$D76))=$AO$1,1,0)*VLOOKUP($Z$2,DALYs!$A$2:$MW$40,'Intervention list'!KB$195+1,0)</f>
        <v>0</v>
      </c>
      <c r="KC76" s="0" t="n">
        <f aca="false">IF(ISNUMBER(FIND(KC$1,$D76))=$AO$1,1,0)*VLOOKUP($Z$2,DALYs!$A$2:$MW$40,'Intervention list'!KC$195+1,0)</f>
        <v>0</v>
      </c>
      <c r="KD76" s="0" t="n">
        <f aca="false">IF(ISNUMBER(FIND(KD$1,$D76))=$AO$1,1,0)*VLOOKUP($Z$2,DALYs!$A$2:$MW$40,'Intervention list'!KD$195+1,0)</f>
        <v>0</v>
      </c>
      <c r="KE76" s="0" t="n">
        <f aca="false">IF(ISNUMBER(FIND(KE$1,$D76))=$AO$1,1,0)*VLOOKUP($Z$2,DALYs!$A$2:$MW$40,'Intervention list'!KE$195+1,0)</f>
        <v>0</v>
      </c>
      <c r="KF76" s="0" t="n">
        <f aca="false">IF(ISNUMBER(FIND(KF$1,$D76))=$AO$1,1,0)*VLOOKUP($Z$2,DALYs!$A$2:$MW$40,'Intervention list'!KF$195+1,0)</f>
        <v>0</v>
      </c>
      <c r="KG76" s="0" t="n">
        <f aca="false">IF(ISNUMBER(FIND(KG$1,$D76))=$AO$1,1,0)*VLOOKUP($Z$2,DALYs!$A$2:$MW$40,'Intervention list'!KG$195+1,0)</f>
        <v>0</v>
      </c>
      <c r="KH76" s="0" t="n">
        <f aca="false">IF(ISNUMBER(FIND(KH$1,$D76))=$AO$1,1,0)*VLOOKUP($Z$2,DALYs!$A$2:$MW$40,'Intervention list'!KH$195+1,0)</f>
        <v>0</v>
      </c>
      <c r="KI76" s="0" t="n">
        <f aca="false">IF(ISNUMBER(FIND(KI$1,$D76))=$AO$1,1,0)*VLOOKUP($Z$2,DALYs!$A$2:$MW$40,'Intervention list'!KI$195+1,0)</f>
        <v>0</v>
      </c>
      <c r="KJ76" s="0" t="n">
        <f aca="false">IF(ISNUMBER(FIND(KJ$1,$D76))=$AO$1,1,0)*VLOOKUP($Z$2,DALYs!$A$2:$MW$40,'Intervention list'!KJ$195+1,0)</f>
        <v>0</v>
      </c>
      <c r="KK76" s="0" t="n">
        <f aca="false">IF(ISNUMBER(FIND(KK$1,$D76))=$AO$1,1,0)*VLOOKUP($Z$2,DALYs!$A$2:$MW$40,'Intervention list'!KK$195+1,0)</f>
        <v>0</v>
      </c>
      <c r="KL76" s="0" t="n">
        <f aca="false">IF(ISNUMBER(FIND(KL$1,$D76))=$AO$1,1,0)*VLOOKUP($Z$2,DALYs!$A$2:$MW$40,'Intervention list'!KL$195+1,0)</f>
        <v>0</v>
      </c>
      <c r="KM76" s="0" t="n">
        <f aca="false">IF(ISNUMBER(FIND(KM$1,$D76))=$AO$1,1,0)*VLOOKUP($Z$2,DALYs!$A$2:$MW$40,'Intervention list'!KM$195+1,0)</f>
        <v>0</v>
      </c>
      <c r="KN76" s="0" t="n">
        <f aca="false">IF(ISNUMBER(FIND(KN$1,$D76))=$AO$1,1,0)*VLOOKUP($Z$2,DALYs!$A$2:$MW$40,'Intervention list'!KN$195+1,0)</f>
        <v>0</v>
      </c>
      <c r="KO76" s="0" t="n">
        <f aca="false">IF(ISNUMBER(FIND(KO$1,$D76))=$AO$1,1,0)*VLOOKUP($Z$2,DALYs!$A$2:$MW$40,'Intervention list'!KO$195+1,0)</f>
        <v>0</v>
      </c>
      <c r="KP76" s="0" t="n">
        <f aca="false">IF(ISNUMBER(FIND(KP$1,$D76))=$AO$1,1,0)*VLOOKUP($Z$2,DALYs!$A$2:$MW$40,'Intervention list'!KP$195+1,0)</f>
        <v>0</v>
      </c>
      <c r="KQ76" s="0" t="n">
        <f aca="false">IF(ISNUMBER(FIND(KQ$1,$D76))=$AO$1,1,0)*VLOOKUP($Z$2,DALYs!$A$2:$MW$40,'Intervention list'!KQ$195+1,0)</f>
        <v>0</v>
      </c>
      <c r="KR76" s="0" t="n">
        <f aca="false">IF(ISNUMBER(FIND(KR$1,$D76))=$AO$1,1,0)*VLOOKUP($Z$2,DALYs!$A$2:$MW$40,'Intervention list'!KR$195+1,0)</f>
        <v>0</v>
      </c>
      <c r="KS76" s="0" t="n">
        <f aca="false">IF(ISNUMBER(FIND(KS$1,$D76))=$AO$1,1,0)*VLOOKUP($Z$2,DALYs!$A$2:$MW$40,'Intervention list'!KS$195+1,0)</f>
        <v>0</v>
      </c>
      <c r="KT76" s="0" t="n">
        <f aca="false">IF(ISNUMBER(FIND(KT$1,$D76))=$AO$1,1,0)*VLOOKUP($Z$2,DALYs!$A$2:$MW$40,'Intervention list'!KT$195+1,0)</f>
        <v>0</v>
      </c>
      <c r="KU76" s="0" t="n">
        <f aca="false">IF(ISNUMBER(FIND(KU$1,$D76))=$AO$1,1,0)*VLOOKUP($Z$2,DALYs!$A$2:$MW$40,'Intervention list'!KU$195+1,0)</f>
        <v>0</v>
      </c>
      <c r="KV76" s="0" t="n">
        <f aca="false">IF(ISNUMBER(FIND(KV$1,$D76))=$AO$1,1,0)*VLOOKUP($Z$2,DALYs!$A$2:$MW$40,'Intervention list'!KV$195+1,0)</f>
        <v>0</v>
      </c>
      <c r="KW76" s="0" t="n">
        <f aca="false">IF(ISNUMBER(FIND(KW$1,$D76))=$AO$1,1,0)*VLOOKUP($Z$2,DALYs!$A$2:$MW$40,'Intervention list'!KW$195+1,0)</f>
        <v>0</v>
      </c>
      <c r="KX76" s="0" t="n">
        <f aca="false">IF(ISNUMBER(FIND(KX$1,$D76))=$AO$1,1,0)*VLOOKUP($Z$2,DALYs!$A$2:$MW$40,'Intervention list'!KX$195+1,0)</f>
        <v>0</v>
      </c>
      <c r="KY76" s="0" t="n">
        <f aca="false">IF(ISNUMBER(FIND(KY$1,$D76))=$AO$1,1,0)*VLOOKUP($Z$2,DALYs!$A$2:$MW$40,'Intervention list'!KY$195+1,0)</f>
        <v>0</v>
      </c>
      <c r="KZ76" s="0" t="n">
        <f aca="false">IF(ISNUMBER(FIND(KZ$1,$D76))=$AO$1,1,0)*VLOOKUP($Z$2,DALYs!$A$2:$MW$40,'Intervention list'!KZ$195+1,0)</f>
        <v>0</v>
      </c>
      <c r="LA76" s="0" t="n">
        <f aca="false">IF(ISNUMBER(FIND(LA$1,$D76))=$AO$1,1,0)*VLOOKUP($Z$2,DALYs!$A$2:$MW$40,'Intervention list'!LA$195+1,0)</f>
        <v>0</v>
      </c>
      <c r="LB76" s="0" t="n">
        <f aca="false">IF(ISNUMBER(FIND(LB$1,$D76))=$AO$1,1,0)*VLOOKUP($Z$2,DALYs!$A$2:$MW$40,'Intervention list'!LB$195+1,0)</f>
        <v>0</v>
      </c>
      <c r="LC76" s="0" t="n">
        <f aca="false">IF(ISNUMBER(FIND(LC$1,$D76))=$AO$1,1,0)*VLOOKUP($Z$2,DALYs!$A$2:$MW$40,'Intervention list'!LC$195+1,0)</f>
        <v>0</v>
      </c>
      <c r="LD76" s="0" t="n">
        <f aca="false">IF(ISNUMBER(FIND(LD$1,$D76))=$AO$1,1,0)*VLOOKUP($Z$2,DALYs!$A$2:$MW$40,'Intervention list'!LD$195+1,0)</f>
        <v>0</v>
      </c>
      <c r="LE76" s="0" t="n">
        <f aca="false">IF(ISNUMBER(FIND(LE$1,$D76))=$AO$1,1,0)*VLOOKUP($Z$2,DALYs!$A$2:$MW$40,'Intervention list'!LE$195+1,0)</f>
        <v>0</v>
      </c>
      <c r="LF76" s="0" t="n">
        <f aca="false">IF(ISNUMBER(FIND(LF$1,$D76))=$AO$1,1,0)*VLOOKUP($Z$2,DALYs!$A$2:$MW$40,'Intervention list'!LF$195+1,0)</f>
        <v>0</v>
      </c>
      <c r="LG76" s="0" t="n">
        <f aca="false">IF(ISNUMBER(FIND(LG$1,$D76))=$AO$1,1,0)*VLOOKUP($Z$2,DALYs!$A$2:$MW$40,'Intervention list'!LG$195+1,0)</f>
        <v>0</v>
      </c>
      <c r="LH76" s="0" t="n">
        <f aca="false">IF(ISNUMBER(FIND(LH$1,$D76))=$AO$1,1,0)*VLOOKUP($Z$2,DALYs!$A$2:$MW$40,'Intervention list'!LH$195+1,0)</f>
        <v>0</v>
      </c>
      <c r="LI76" s="0" t="n">
        <f aca="false">IF(ISNUMBER(FIND(LI$1,$D76))=$AO$1,1,0)*VLOOKUP($Z$2,DALYs!$A$2:$MW$40,'Intervention list'!LI$195+1,0)</f>
        <v>0</v>
      </c>
      <c r="LJ76" s="0" t="n">
        <f aca="false">IF(ISNUMBER(FIND(LJ$1,$D76))=$AO$1,1,0)*VLOOKUP($Z$2,DALYs!$A$2:$MW$40,'Intervention list'!LJ$195+1,0)</f>
        <v>0</v>
      </c>
      <c r="LK76" s="0" t="n">
        <f aca="false">IF(ISNUMBER(FIND(LK$1,$D76))=$AO$1,1,0)*VLOOKUP($Z$2,DALYs!$A$2:$MW$40,'Intervention list'!LK$195+1,0)</f>
        <v>0</v>
      </c>
      <c r="LL76" s="0" t="n">
        <f aca="false">IF(ISNUMBER(FIND(LL$1,$D76))=$AO$1,1,0)*VLOOKUP($Z$2,DALYs!$A$2:$MW$40,'Intervention list'!LL$195+1,0)</f>
        <v>0</v>
      </c>
      <c r="LM76" s="0" t="n">
        <f aca="false">IF(ISNUMBER(FIND(LM$1,$D76))=$AO$1,1,0)*VLOOKUP($Z$2,DALYs!$A$2:$MW$40,'Intervention list'!LM$195+1,0)</f>
        <v>0</v>
      </c>
      <c r="LN76" s="0" t="n">
        <f aca="false">IF(ISNUMBER(FIND(LN$1,$D76))=$AO$1,1,0)*VLOOKUP($Z$2,DALYs!$A$2:$MW$40,'Intervention list'!LN$195+1,0)</f>
        <v>0</v>
      </c>
      <c r="LO76" s="0" t="n">
        <f aca="false">IF(ISNUMBER(FIND(LO$1,$D76))=$AO$1,1,0)*VLOOKUP($Z$2,DALYs!$A$2:$MW$40,'Intervention list'!LO$195+1,0)</f>
        <v>0</v>
      </c>
      <c r="LP76" s="0" t="n">
        <f aca="false">IF(ISNUMBER(FIND(LP$1,$D76))=$AO$1,1,0)*VLOOKUP($Z$2,DALYs!$A$2:$MW$40,'Intervention list'!LP$195+1,0)</f>
        <v>0</v>
      </c>
      <c r="LQ76" s="0" t="n">
        <f aca="false">IF(ISNUMBER(FIND(LQ$1,$D76))=$AO$1,1,0)*VLOOKUP($Z$2,DALYs!$A$2:$MW$40,'Intervention list'!LQ$195+1,0)</f>
        <v>0</v>
      </c>
      <c r="LR76" s="0" t="n">
        <f aca="false">IF(ISNUMBER(FIND(LR$1,$D76))=$AO$1,1,0)*VLOOKUP($Z$2,DALYs!$A$2:$MW$40,'Intervention list'!LR$195+1,0)</f>
        <v>0</v>
      </c>
      <c r="LS76" s="0" t="n">
        <f aca="false">IF(ISNUMBER(FIND(LS$1,$D76))=$AO$1,1,0)*VLOOKUP($Z$2,DALYs!$A$2:$MW$40,'Intervention list'!LS$195+1,0)</f>
        <v>0</v>
      </c>
      <c r="LT76" s="0" t="n">
        <f aca="false">IF(ISNUMBER(FIND(LT$1,$D76))=$AO$1,1,0)*VLOOKUP($Z$2,DALYs!$A$2:$MW$40,'Intervention list'!LT$195+1,0)</f>
        <v>0</v>
      </c>
      <c r="LU76" s="0" t="n">
        <f aca="false">IF(ISNUMBER(FIND(LU$1,$D76))=$AO$1,1,0)*VLOOKUP($Z$2,DALYs!$A$2:$MW$40,'Intervention list'!LU$195+1,0)</f>
        <v>0</v>
      </c>
      <c r="LV76" s="0" t="n">
        <f aca="false">IF(ISNUMBER(FIND(LV$1,$D76))=$AO$1,1,0)*VLOOKUP($Z$2,DALYs!$A$2:$MW$40,'Intervention list'!LV$195+1,0)</f>
        <v>0</v>
      </c>
      <c r="LW76" s="0" t="n">
        <f aca="false">IF(ISNUMBER(FIND(LW$1,$D76))=$AO$1,1,0)*VLOOKUP($Z$2,DALYs!$A$2:$MW$40,'Intervention list'!LW$195+1,0)</f>
        <v>0</v>
      </c>
      <c r="LX76" s="0" t="n">
        <f aca="false">IF(ISNUMBER(FIND(LX$1,$D76))=$AO$1,1,0)*VLOOKUP($Z$2,DALYs!$A$2:$MW$40,'Intervention list'!LX$195+1,0)</f>
        <v>0</v>
      </c>
      <c r="LY76" s="0" t="n">
        <f aca="false">IF(ISNUMBER(FIND(LY$1,$D76))=$AO$1,1,0)*VLOOKUP($Z$2,DALYs!$A$2:$MW$40,'Intervention list'!LY$195+1,0)</f>
        <v>0</v>
      </c>
      <c r="LZ76" s="0" t="n">
        <f aca="false">IF(ISNUMBER(FIND(LZ$1,$D76))=$AO$1,1,0)*VLOOKUP($Z$2,DALYs!$A$2:$MW$40,'Intervention list'!LZ$195+1,0)</f>
        <v>0</v>
      </c>
      <c r="MA76" s="0" t="n">
        <f aca="false">IF(ISNUMBER(FIND(MA$1,$D76))=$AO$1,1,0)*VLOOKUP($Z$2,DALYs!$A$2:$MW$40,'Intervention list'!MA$195+1,0)</f>
        <v>0</v>
      </c>
      <c r="MB76" s="0" t="n">
        <f aca="false">IF(ISNUMBER(FIND(MB$1,$D76))=$AO$1,1,0)*VLOOKUP($Z$2,DALYs!$A$2:$MW$40,'Intervention list'!MB$195+1,0)</f>
        <v>0</v>
      </c>
      <c r="MC76" s="0" t="n">
        <f aca="false">IF(ISNUMBER(FIND(MC$1,$D76))=$AO$1,1,0)*VLOOKUP($Z$2,DALYs!$A$2:$MW$40,'Intervention list'!MC$195+1,0)</f>
        <v>0</v>
      </c>
      <c r="MD76" s="0" t="n">
        <f aca="false">IF(ISNUMBER(FIND(MD$1,$D76))=$AO$1,1,0)*VLOOKUP($Z$2,DALYs!$A$2:$MW$40,'Intervention list'!MD$195+1,0)</f>
        <v>0</v>
      </c>
      <c r="ME76" s="0" t="n">
        <f aca="false">IF(ISNUMBER(FIND(ME$1,$D76))=$AO$1,1,0)*VLOOKUP($Z$2,DALYs!$A$2:$MW$40,'Intervention list'!ME$195+1,0)</f>
        <v>0</v>
      </c>
      <c r="MF76" s="0" t="n">
        <f aca="false">IF(ISNUMBER(FIND(MF$1,$D76))=$AO$1,1,0)*VLOOKUP($Z$2,DALYs!$A$2:$MW$40,'Intervention list'!MF$195+1,0)</f>
        <v>0</v>
      </c>
      <c r="MG76" s="0" t="n">
        <f aca="false">IF(ISNUMBER(FIND(MG$1,$D76))=$AO$1,1,0)*VLOOKUP($Z$2,DALYs!$A$2:$MW$40,'Intervention list'!MG$195+1,0)</f>
        <v>0</v>
      </c>
      <c r="MH76" s="0" t="n">
        <f aca="false">IF(ISNUMBER(FIND(MH$1,$D76))=$AO$1,1,0)*VLOOKUP($Z$2,DALYs!$A$2:$MW$40,'Intervention list'!MH$195+1,0)</f>
        <v>0</v>
      </c>
      <c r="MI76" s="0" t="n">
        <f aca="false">IF(ISNUMBER(FIND(MI$1,$D76))=$AO$1,1,0)*VLOOKUP($Z$2,DALYs!$A$2:$MW$40,'Intervention list'!MI$195+1,0)</f>
        <v>0</v>
      </c>
      <c r="MJ76" s="0" t="n">
        <f aca="false">IF(ISNUMBER(FIND(MJ$1,$D76))=$AO$1,1,0)*VLOOKUP($Z$2,DALYs!$A$2:$MW$40,'Intervention list'!MJ$195+1,0)</f>
        <v>0</v>
      </c>
      <c r="MK76" s="0" t="n">
        <f aca="false">IF(ISNUMBER(FIND(MK$1,$D76))=$AO$1,1,0)*VLOOKUP($Z$2,DALYs!$A$2:$MW$40,'Intervention list'!MK$195+1,0)</f>
        <v>0</v>
      </c>
      <c r="ML76" s="0" t="n">
        <f aca="false">IF(ISNUMBER(FIND(ML$1,$D76))=$AO$1,1,0)*VLOOKUP($Z$2,DALYs!$A$2:$MW$40,'Intervention list'!ML$195+1,0)</f>
        <v>0</v>
      </c>
      <c r="MM76" s="0" t="n">
        <f aca="false">IF(ISNUMBER(FIND(MM$1,$D76))=$AO$1,1,0)*VLOOKUP($Z$2,DALYs!$A$2:$MW$40,'Intervention list'!MM$195+1,0)</f>
        <v>0</v>
      </c>
      <c r="MN76" s="0" t="n">
        <f aca="false">IF(ISNUMBER(FIND(MN$1,$D76))=$AO$1,1,0)*VLOOKUP($Z$2,DALYs!$A$2:$MW$40,'Intervention list'!MN$195+1,0)</f>
        <v>0</v>
      </c>
      <c r="MO76" s="0" t="n">
        <f aca="false">IF(ISNUMBER(FIND(MO$1,$D76))=$AO$1,1,0)*VLOOKUP($Z$2,DALYs!$A$2:$MW$40,'Intervention list'!MO$195+1,0)</f>
        <v>0</v>
      </c>
      <c r="MP76" s="0" t="n">
        <f aca="false">IF(ISNUMBER(FIND(MP$1,$D76))=$AO$1,1,0)*VLOOKUP($Z$2,DALYs!$A$2:$MW$40,'Intervention list'!MP$195+1,0)</f>
        <v>0</v>
      </c>
      <c r="MQ76" s="0" t="n">
        <f aca="false">IF(ISNUMBER(FIND(MQ$1,$D76))=$AO$1,1,0)*VLOOKUP($Z$2,DALYs!$A$2:$MW$40,'Intervention list'!MQ$195+1,0)</f>
        <v>0</v>
      </c>
      <c r="MR76" s="0" t="n">
        <f aca="false">IF(ISNUMBER(FIND(MR$1,$D76))=$AO$1,1,0)*VLOOKUP($Z$2,DALYs!$A$2:$MW$40,'Intervention list'!MR$195+1,0)</f>
        <v>0</v>
      </c>
      <c r="MS76" s="0" t="n">
        <f aca="false">IF(ISNUMBER(FIND(MS$1,$D76))=$AO$1,1,0)*VLOOKUP($Z$2,DALYs!$A$2:$MW$40,'Intervention list'!MS$195+1,0)</f>
        <v>0</v>
      </c>
      <c r="MT76" s="0" t="n">
        <f aca="false">IF(ISNUMBER(FIND(MT$1,$D76))=$AO$1,1,0)*VLOOKUP($Z$2,DALYs!$A$2:$MW$40,'Intervention list'!MT$195+1,0)</f>
        <v>0</v>
      </c>
      <c r="MU76" s="0" t="n">
        <f aca="false">IF(ISNUMBER(FIND(MU$1,$D76))=$AO$1,1,0)*VLOOKUP($Z$2,DALYs!$A$2:$MW$40,'Intervention list'!MU$195+1,0)</f>
        <v>0</v>
      </c>
      <c r="MV76" s="0" t="n">
        <f aca="false">IF(ISNUMBER(FIND(MV$1,$D76))=$AO$1,1,0)*VLOOKUP($Z$2,DALYs!$A$2:$MW$40,'Intervention list'!MV$195+1,0)</f>
        <v>0</v>
      </c>
      <c r="MW76" s="0" t="n">
        <f aca="false">IF(ISNUMBER(FIND(MW$1,$D76))=$AO$1,1,0)*VLOOKUP($Z$2,DALYs!$A$2:$MW$40,'Intervention list'!MW$195+1,0)</f>
        <v>0</v>
      </c>
      <c r="MX76" s="0" t="n">
        <f aca="false">IF(ISNUMBER(FIND(MX$1,$D76))=$AO$1,1,0)*VLOOKUP($Z$2,DALYs!$A$2:$MW$40,'Intervention list'!MX$195+1,0)</f>
        <v>0</v>
      </c>
      <c r="MY76" s="0" t="n">
        <f aca="false">IF(ISNUMBER(FIND(MY$1,$D76))=$AO$1,1,0)*VLOOKUP($Z$2,DALYs!$A$2:$MW$40,'Intervention list'!MY$195+1,0)</f>
        <v>0</v>
      </c>
      <c r="MZ76" s="0" t="n">
        <f aca="false">IF(ISNUMBER(FIND(MZ$1,$D76))=$AO$1,1,0)*VLOOKUP($Z$2,DALYs!$A$2:$MW$40,'Intervention list'!MZ$195+1,0)</f>
        <v>0</v>
      </c>
      <c r="NA76" s="0" t="n">
        <f aca="false">IF(ISNUMBER(FIND(NA$1,$D76))=$AO$1,1,0)*VLOOKUP($Z$2,DALYs!$A$2:$MW$40,'Intervention list'!NA$195+1,0)</f>
        <v>0</v>
      </c>
      <c r="NB76" s="0" t="n">
        <f aca="false">IF(ISNUMBER(FIND(NB$1,$D76))=$AO$1,1,0)*VLOOKUP($Z$2,DALYs!$A$2:$MW$40,'Intervention list'!NB$195+1,0)</f>
        <v>0</v>
      </c>
      <c r="NC76" s="0" t="n">
        <f aca="false">IF(ISNUMBER(FIND(NC$1,$D76))=$AO$1,1,0)*VLOOKUP($Z$2,DALYs!$A$2:$MW$40,'Intervention list'!NC$195+1,0)</f>
        <v>0</v>
      </c>
      <c r="ND76" s="0" t="n">
        <f aca="false">IF(ISNUMBER(FIND(ND$1,$D76))=$AO$1,1,0)*VLOOKUP($Z$2,DALYs!$A$2:$MW$40,'Intervention list'!ND$195+1,0)</f>
        <v>0</v>
      </c>
      <c r="NE76" s="0" t="n">
        <f aca="false">IF(ISNUMBER(FIND(NE$1,$D76))=$AO$1,1,0)*VLOOKUP($Z$2,DALYs!$A$2:$MW$40,'Intervention list'!NE$195+1,0)</f>
        <v>0</v>
      </c>
      <c r="NF76" s="0" t="n">
        <f aca="false">IF(ISNUMBER(FIND(NF$1,$D76))=$AO$1,1,0)*VLOOKUP($Z$2,DALYs!$A$2:$MW$40,'Intervention list'!NF$195+1,0)</f>
        <v>0</v>
      </c>
      <c r="NG76" s="0" t="n">
        <f aca="false">IF(ISNUMBER(FIND(NG$1,$D76))=$AO$1,1,0)*VLOOKUP($Z$2,DALYs!$A$2:$MW$40,'Intervention list'!NG$195+1,0)</f>
        <v>0</v>
      </c>
      <c r="NH76" s="0" t="n">
        <f aca="false">IF(ISNUMBER(FIND(NH$1,$D76))=$AO$1,1,0)*VLOOKUP($Z$2,DALYs!$A$2:$MW$40,'Intervention list'!NH$195+1,0)</f>
        <v>0</v>
      </c>
      <c r="NI76" s="0" t="n">
        <f aca="false">IF(ISNUMBER(FIND(NI$1,$D76))=$AO$1,1,0)*VLOOKUP($Z$2,DALYs!$A$2:$MW$40,'Intervention list'!NI$195+1,0)</f>
        <v>0</v>
      </c>
      <c r="NJ76" s="0" t="n">
        <f aca="false">IF(ISNUMBER(FIND(NJ$1,$D76))=$AO$1,1,0)*VLOOKUP($Z$2,DALYs!$A$2:$MW$40,'Intervention list'!NJ$195+1,0)</f>
        <v>0</v>
      </c>
      <c r="NK76" s="0" t="n">
        <f aca="false">IF(ISNUMBER(FIND(NK$1,$D76))=$AO$1,1,0)*VLOOKUP($Z$2,DALYs!$A$2:$MW$40,'Intervention list'!NK$195+1,0)</f>
        <v>0</v>
      </c>
      <c r="NL76" s="0" t="n">
        <f aca="false">IF(ISNUMBER(FIND(NL$1,$D76))=$AO$1,1,0)*VLOOKUP($Z$2,DALYs!$A$2:$MW$40,'Intervention list'!NL$195+1,0)</f>
        <v>0</v>
      </c>
      <c r="NM76" s="0" t="n">
        <f aca="false">IF(ISNUMBER(FIND(NM$1,$D76))=$AO$1,1,0)*VLOOKUP($Z$2,DALYs!$A$2:$MW$40,'Intervention list'!NM$195+1,0)</f>
        <v>0</v>
      </c>
      <c r="NN76" s="0" t="n">
        <f aca="false">IF(ISNUMBER(FIND(NN$1,$D76))=$AO$1,1,0)*VLOOKUP($Z$2,DALYs!$A$2:$MW$40,'Intervention list'!NN$195+1,0)</f>
        <v>0</v>
      </c>
      <c r="NO76" s="0" t="n">
        <f aca="false">IF(ISNUMBER(FIND(NO$1,$D76))=$AO$1,1,0)*VLOOKUP($Z$2,DALYs!$A$2:$MW$40,'Intervention list'!NO$195+1,0)</f>
        <v>0</v>
      </c>
      <c r="NP76" s="0" t="n">
        <f aca="false">IF(ISNUMBER(FIND(NP$1,$D76))=$AO$1,1,0)*VLOOKUP($Z$2,DALYs!$A$2:$MW$40,'Intervention list'!NP$195+1,0)</f>
        <v>0</v>
      </c>
      <c r="NQ76" s="0" t="n">
        <f aca="false">IF(ISNUMBER(FIND(NQ$1,$D76))=$AO$1,1,0)*VLOOKUP($Z$2,DALYs!$A$2:$MW$40,'Intervention list'!NQ$195+1,0)</f>
        <v>0</v>
      </c>
      <c r="NR76" s="0" t="n">
        <f aca="false">IF(ISNUMBER(FIND(NR$1,$D76))=$AO$1,1,0)*VLOOKUP($Z$2,DALYs!$A$2:$MW$40,'Intervention list'!NR$195+1,0)</f>
        <v>0</v>
      </c>
      <c r="NS76" s="0" t="n">
        <f aca="false">IF(ISNUMBER(FIND(NS$1,$D76))=$AO$1,1,0)*VLOOKUP($Z$2,DALYs!$A$2:$MW$40,'Intervention list'!NS$195+1,0)</f>
        <v>0</v>
      </c>
      <c r="NT76" s="0" t="n">
        <f aca="false">IF(ISNUMBER(FIND(NT$1,$D76))=$AO$1,1,0)*VLOOKUP($Z$2,DALYs!$A$2:$MW$40,'Intervention list'!NT$195+1,0)</f>
        <v>0</v>
      </c>
      <c r="NU76" s="0" t="n">
        <f aca="false">IF(ISNUMBER(FIND(NU$1,$D76))=$AO$1,1,0)*VLOOKUP($Z$2,DALYs!$A$2:$MW$40,'Intervention list'!NU$195+1,0)</f>
        <v>0</v>
      </c>
      <c r="NV76" s="0" t="n">
        <f aca="false">IF(ISNUMBER(FIND(NV$1,$D76))=$AO$1,1,0)*VLOOKUP($Z$2,DALYs!$A$2:$MW$40,'Intervention list'!NV$195+1,0)</f>
        <v>0</v>
      </c>
      <c r="NW76" s="0" t="n">
        <f aca="false">IF(ISNUMBER(FIND(NW$1,$D76))=$AO$1,1,0)*VLOOKUP($Z$2,DALYs!$A$2:$MW$40,'Intervention list'!NW$195+1,0)</f>
        <v>0</v>
      </c>
      <c r="NX76" s="0" t="n">
        <f aca="false">IF(ISNUMBER(FIND(NX$1,$D76))=$AO$1,1,0)*VLOOKUP($Z$2,DALYs!$A$2:$MW$40,'Intervention list'!NX$195+1,0)</f>
        <v>0</v>
      </c>
      <c r="NY76" s="0" t="n">
        <f aca="false">IF(ISNUMBER(FIND(NY$1,$D76))=$AO$1,1,0)*VLOOKUP($Z$2,DALYs!$A$2:$MW$40,'Intervention list'!NY$195+1,0)</f>
        <v>0</v>
      </c>
      <c r="NZ76" s="0" t="n">
        <f aca="false">IF(ISNUMBER(FIND(NZ$1,$D76))=$AO$1,1,0)*VLOOKUP($Z$2,DALYs!$A$2:$MW$40,'Intervention list'!NZ$195+1,0)</f>
        <v>0</v>
      </c>
      <c r="OA76" s="0" t="n">
        <f aca="false">IF(ISNUMBER(FIND(OA$1,$D76))=$AO$1,1,0)*VLOOKUP($Z$2,DALYs!$A$2:$MW$40,'Intervention list'!OA$195+1,0)</f>
        <v>0</v>
      </c>
      <c r="OB76" s="0" t="n">
        <f aca="false">IF(ISNUMBER(FIND(OB$1,$D76))=$AO$1,1,0)*VLOOKUP($Z$2,DALYs!$A$2:$MW$40,'Intervention list'!OB$195+1,0)</f>
        <v>0</v>
      </c>
      <c r="OC76" s="0" t="n">
        <f aca="false">IF(ISNUMBER(FIND(OC$1,$D76))=$AO$1,1,0)*VLOOKUP($Z$2,DALYs!$A$2:$MW$40,'Intervention list'!OC$195+1,0)</f>
        <v>0</v>
      </c>
      <c r="OD76" s="0" t="n">
        <f aca="false">IF(ISNUMBER(FIND(OD$1,$D76))=$AO$1,1,0)*VLOOKUP($Z$2,DALYs!$A$2:$MW$40,'Intervention list'!OD$195+1,0)</f>
        <v>0</v>
      </c>
      <c r="OE76" s="0" t="n">
        <f aca="false">IF(ISNUMBER(FIND(OE$1,$D76))=$AO$1,1,0)*VLOOKUP($Z$2,DALYs!$A$2:$MW$40,'Intervention list'!OE$195+1,0)</f>
        <v>0</v>
      </c>
      <c r="OF76" s="0" t="n">
        <f aca="false">IF(ISNUMBER(FIND(OF$1,$D76))=$AO$1,1,0)*VLOOKUP($Z$2,DALYs!$A$2:$MW$40,'Intervention list'!OF$195+1,0)</f>
        <v>0</v>
      </c>
      <c r="OG76" s="0" t="n">
        <f aca="false">IF(ISNUMBER(FIND(OG$1,$D76))=$AO$1,1,0)*VLOOKUP($Z$2,DALYs!$A$2:$MW$40,'Intervention list'!OG$195+1,0)</f>
        <v>0</v>
      </c>
      <c r="OH76" s="0" t="n">
        <f aca="false">IF(ISNUMBER(FIND(OH$1,$D76))=$AO$1,1,0)*VLOOKUP($Z$2,DALYs!$A$2:$MW$40,'Intervention list'!OH$195+1,0)</f>
        <v>0</v>
      </c>
      <c r="OI76" s="0" t="n">
        <f aca="false">IF(ISNUMBER(FIND(OI$1,$D76))=$AO$1,1,0)*VLOOKUP($Z$2,DALYs!$A$2:$MW$40,'Intervention list'!OI$195+1,0)</f>
        <v>0</v>
      </c>
      <c r="OJ76" s="0" t="n">
        <f aca="false">IF(ISNUMBER(FIND(OJ$1,$D76))=$AO$1,1,0)*VLOOKUP($Z$2,DALYs!$A$2:$MW$40,'Intervention list'!OJ$195+1,0)</f>
        <v>0</v>
      </c>
      <c r="OK76" s="0" t="n">
        <f aca="false">IF(ISNUMBER(FIND(OK$1,$D76))=$AO$1,1,0)*VLOOKUP($Z$2,DALYs!$A$2:$MW$40,'Intervention list'!OK$195+1,0)</f>
        <v>0</v>
      </c>
      <c r="OL76" s="0" t="n">
        <f aca="false">IF(ISNUMBER(FIND(OL$1,$D76))=$AO$1,1,0)*VLOOKUP($Z$2,DALYs!$A$2:$MW$40,'Intervention list'!OL$195+1,0)</f>
        <v>0</v>
      </c>
      <c r="OM76" s="0" t="n">
        <f aca="false">IF(ISNUMBER(FIND(OM$1,$D76))=$AO$1,1,0)*VLOOKUP($Z$2,DALYs!$A$2:$MW$40,'Intervention list'!OM$195+1,0)</f>
        <v>0</v>
      </c>
      <c r="ON76" s="0" t="n">
        <f aca="false">IF(ISNUMBER(FIND(ON$1,$D76))=$AO$1,1,0)*VLOOKUP($Z$2,DALYs!$A$2:$MW$40,'Intervention list'!ON$195+1,0)</f>
        <v>0</v>
      </c>
      <c r="OO76" s="0" t="n">
        <f aca="false">IF(ISNUMBER(FIND(OO$1,$D76))=$AO$1,1,0)*VLOOKUP($Z$2,DALYs!$A$2:$MW$40,'Intervention list'!OO$195+1,0)</f>
        <v>0</v>
      </c>
      <c r="OP76" s="0" t="n">
        <f aca="false">IF(ISNUMBER(FIND(OP$1,$D76))=$AO$1,1,0)*VLOOKUP($Z$2,DALYs!$A$2:$MW$40,'Intervention list'!OP$195+1,0)</f>
        <v>0</v>
      </c>
      <c r="OQ76" s="0" t="n">
        <f aca="false">IF(ISNUMBER(FIND(OQ$1,$D76))=$AO$1,1,0)*VLOOKUP($Z$2,DALYs!$A$2:$MW$40,'Intervention list'!OQ$195+1,0)</f>
        <v>0</v>
      </c>
      <c r="OR76" s="0" t="n">
        <f aca="false">IF(ISNUMBER(FIND(OR$1,$D76))=$AO$1,1,0)*VLOOKUP($Z$2,DALYs!$A$2:$MW$40,'Intervention list'!OR$195+1,0)</f>
        <v>0</v>
      </c>
      <c r="OS76" s="0" t="n">
        <f aca="false">IF(ISNUMBER(FIND(OS$1,$D76))=$AO$1,1,0)*VLOOKUP($Z$2,DALYs!$A$2:$MW$40,'Intervention list'!OS$195+1,0)</f>
        <v>0</v>
      </c>
      <c r="OT76" s="0" t="n">
        <f aca="false">IF(ISNUMBER(FIND(OT$1,$D76))=$AO$1,1,0)*VLOOKUP($Z$2,DALYs!$A$2:$MW$40,'Intervention list'!OT$195+1,0)</f>
        <v>0</v>
      </c>
      <c r="OU76" s="0" t="n">
        <f aca="false">IF(ISNUMBER(FIND(OU$1,$D76))=$AO$1,1,0)*VLOOKUP($Z$2,DALYs!$A$2:$MW$40,'Intervention list'!OU$195+1,0)</f>
        <v>0</v>
      </c>
      <c r="OV76" s="0" t="n">
        <f aca="false">IF(ISNUMBER(FIND(OV$1,$D76))=$AO$1,1,0)*VLOOKUP($Z$2,DALYs!$A$2:$MW$40,'Intervention list'!OV$195+1,0)</f>
        <v>0</v>
      </c>
      <c r="OW76" s="0" t="n">
        <f aca="false">IF(ISNUMBER(FIND(OW$1,$D76))=$AO$1,1,0)*VLOOKUP($Z$2,DALYs!$A$2:$MW$40,'Intervention list'!OW$195+1,0)</f>
        <v>0</v>
      </c>
      <c r="OX76" s="0" t="n">
        <f aca="false">IF(ISNUMBER(FIND(OX$1,$D76))=$AO$1,1,0)*VLOOKUP($Z$2,DALYs!$A$2:$MW$40,'Intervention list'!OX$195+1,0)</f>
        <v>0</v>
      </c>
    </row>
    <row r="77" customFormat="false" ht="15.75" hidden="false" customHeight="false" outlineLevel="0" collapsed="false">
      <c r="A77" s="6" t="s">
        <v>229</v>
      </c>
      <c r="B77" s="6" t="s">
        <v>97</v>
      </c>
      <c r="C77" s="26" t="s">
        <v>71</v>
      </c>
      <c r="D77" s="7" t="s">
        <v>230</v>
      </c>
      <c r="E77" s="7" t="str">
        <f aca="false">SUBSTITUTE(D77,0.2,X77)</f>
        <v>Other neurological disorders: 0.01</v>
      </c>
      <c r="F77" s="0" t="s">
        <v>62</v>
      </c>
      <c r="G77" s="8" t="n">
        <v>200</v>
      </c>
      <c r="H77" s="9" t="n">
        <v>124.38</v>
      </c>
      <c r="I77" s="9" t="n">
        <f aca="false">IF(H77="","",(H77*(VLOOKUP($Z$2,Worksheet,11,0)^4)))</f>
        <v>181.233249043396</v>
      </c>
      <c r="J77" s="9" t="n">
        <f aca="false">IF(I77="","",I77*VLOOKUP($Z$2,Worksheet,12,0))</f>
        <v>203.128030669518</v>
      </c>
      <c r="K77" s="9" t="n">
        <f aca="false">IF(I77="","",I77*VLOOKUP($Z$2, Worksheet, 13, 0))</f>
        <v>177.937339341277</v>
      </c>
      <c r="L77" s="9" t="n">
        <f aca="false">IF(J77="",VLOOKUP($Z$2, Worksheet, 14, 0),J77)</f>
        <v>203.128030669518</v>
      </c>
      <c r="M77" s="9" t="n">
        <f aca="false">IF(L77&lt;VLOOKUP($Z$2,'Country sheet'!$A$3:$P$41,15,0), VLOOKUP($Z$2,'Country sheet'!$A$3:$P$41,15,0), L77)/0.7</f>
        <v>290.182900956454</v>
      </c>
      <c r="N77" s="27" t="n">
        <f aca="false">IFERROR(IF(AC77=$AO$1,VLOOKUP(F77,AO$42:AX$46,MATCH(AC$1,AP$41:AX$41,0)+1,0)/COUNTIFS($F$2:$F$194,$F77,$AC$2:$AC$194,$AO$1),0),0) + IFERROR(IF(AD77=$AO$1,VLOOKUP(F77,AO$42:AX$46,MATCH(AD$1,AP$41:AX$41,0)+1,0)/COUNTIFS($F$2:$F$194,$F77,$AD$2:$AD$194,$AO$1),0),0) + IFERROR(IF(AE77=$AO$1,VLOOKUP(F77,AO$42:AX$46,MATCH(AE$1,AP$41:AX$41,0)+1,0)/COUNTIFS($F$2:$F$194,$F77,$AE$2:$AE$194,$AO$1),0),0) + IFERROR(IF(AF77=$AO$1,VLOOKUP(F77,AO$42:AX$46,MATCH(AF$1,AP$41:AX$41,0)+1,0)/COUNTIFS($F$2:$F$194,$F77,$AF$2:$AF$194,$AO$1),0),0) + IFERROR(IF(AG77=$AO$1,VLOOKUP(F77,AO$42:AX$46,MATCH(AG$1,AP$41:AX$41,0)+1,0)/COUNTIFS($F$2:$F$194,$F77,$AG$2:$AG$194,$AO$1),0),0) + IFERROR(IF(AH77=$AO$1,VLOOKUP(F77,AO$42:AX$46,MATCH(AH$1,AP$41:AX$41,0)+1,0)/COUNTIFS($F$2:$F$194,$F77,$AH$2:$AH$194,$AO$1),0),0) + IFERROR(IF(AI77=$AO$1,VLOOKUP(F77,AO$42:AX$46,MATCH(AI$1,AP$41:AX$41,0)+1,0)/COUNTIFS($F$2:$F$194,$F77,$AI$2:$AI$194,$AO$1),0),0) + IFERROR(IF(AJ77=$AO$1,VLOOKUP(F77,AO$42:AX$46,MATCH(AJ$1,AP$41:AX$41,0)+1,0)/COUNTIFS($F$2:$F$194,$F77,$AJ$2:$AJ$194,$AO$1),0),0) + IFERROR(IF(AK77=$AO$1,VLOOKUP(F77,AO$42:AX$46,MATCH(AK$1,AP$41:AX$41,0)+1,0)/COUNTIFS($F$2:$F$194,$F77,$AK$2:$AK$194,$AO$1),0),0)</f>
        <v>0</v>
      </c>
      <c r="O77" s="9" t="n">
        <v>3</v>
      </c>
      <c r="P77" s="9" t="n">
        <v>4</v>
      </c>
      <c r="Q77" s="0" t="n">
        <f aca="false">SUM(BC77:OX77)</f>
        <v>15882.1932821831</v>
      </c>
      <c r="R77" s="0" t="n">
        <f aca="false">IF(VLOOKUP($Z$2,CET!$A$4:$L$42,12,0)="Low income",_xlfn.IFS(S77=0.2,0.1,S77=0.1,0.05,S77=0.5,0.4,S77=0.35,0.25),S77)</f>
        <v>0.2</v>
      </c>
      <c r="S77" s="0" t="n">
        <v>0.2</v>
      </c>
      <c r="T77" s="0" t="n">
        <v>0.8</v>
      </c>
      <c r="U77" s="0" t="n">
        <f aca="false">N77/M77</f>
        <v>0</v>
      </c>
      <c r="V77" s="0" t="n">
        <f aca="false">IFERROR(U77/Q77,0)</f>
        <v>0</v>
      </c>
      <c r="W77" s="0" t="n">
        <f aca="false">(T77/R77)*V77</f>
        <v>0</v>
      </c>
      <c r="X77" s="28" t="n">
        <f aca="false">IF(W77=0,0,IF(W77&lt;=0.8,IF(W77&lt;0.05,0.05,W77),0.8))</f>
        <v>0</v>
      </c>
      <c r="Y77" s="28"/>
      <c r="AC77" s="34" t="n">
        <f aca="false">ISNUMBER(FIND(AC$1,$C77))</f>
        <v>0</v>
      </c>
      <c r="AD77" s="33" t="n">
        <f aca="false">ISNUMBER(FIND(AD$1,$C77))</f>
        <v>0</v>
      </c>
      <c r="AE77" s="33" t="n">
        <f aca="false">ISNUMBER(FIND(AE$1,$C77))</f>
        <v>0</v>
      </c>
      <c r="AF77" s="33" t="n">
        <f aca="false">ISNUMBER(FIND(AF$1,$C77))</f>
        <v>0</v>
      </c>
      <c r="AG77" s="33" t="n">
        <f aca="false">ISNUMBER(FIND(AG$1,$C77))</f>
        <v>0</v>
      </c>
      <c r="AH77" s="33" t="n">
        <f aca="false">ISNUMBER(FIND(AH$1,$C77))</f>
        <v>0</v>
      </c>
      <c r="AI77" s="33" t="n">
        <f aca="false">ISNUMBER(FIND(AI$1,$C77))</f>
        <v>0</v>
      </c>
      <c r="AJ77" s="33" t="n">
        <f aca="false">ISNUMBER(FIND(AJ$1,$C77))</f>
        <v>0</v>
      </c>
      <c r="AK77" s="35" t="n">
        <f aca="false">ISNUMBER(FIND(AK$1,$C77))</f>
        <v>0</v>
      </c>
      <c r="AL77" s="6"/>
      <c r="AM77" s="33"/>
      <c r="BC77" s="0" t="n">
        <f aca="false">IF(ISNUMBER(FIND(BC$1,$D77))=$AO$1,1,0)*VLOOKUP($Z$2,DALYs!$A$2:$MW$40,'Intervention list'!BC$195+1,0)</f>
        <v>0</v>
      </c>
      <c r="BD77" s="0" t="n">
        <f aca="false">IF(ISNUMBER(FIND(BD$1,$D77))=$AO$1,1,0)*VLOOKUP($Z$2,DALYs!$A$2:$MW$40,'Intervention list'!BD$195+1,0)</f>
        <v>0</v>
      </c>
      <c r="BE77" s="0" t="n">
        <f aca="false">IF(ISNUMBER(FIND(BE$1,$D77))=$AO$1,1,0)*VLOOKUP($Z$2,DALYs!$A$2:$MW$40,'Intervention list'!BE$195+1,0)</f>
        <v>0</v>
      </c>
      <c r="BF77" s="0" t="n">
        <f aca="false">IF(ISNUMBER(FIND(BF$1,$D77))=$AO$1,1,0)*VLOOKUP($Z$2,DALYs!$A$2:$MW$40,'Intervention list'!BF$195+1,0)</f>
        <v>0</v>
      </c>
      <c r="BG77" s="0" t="n">
        <f aca="false">IF(ISNUMBER(FIND(BG$1,$D77))=$AO$1,1,0)*VLOOKUP($Z$2,DALYs!$A$2:$MW$40,'Intervention list'!BG$195+1,0)</f>
        <v>0</v>
      </c>
      <c r="BH77" s="0" t="n">
        <f aca="false">IF(ISNUMBER(FIND(BH$1,$D77))=$AO$1,1,0)*VLOOKUP($Z$2,DALYs!$A$2:$MW$40,'Intervention list'!BH$195+1,0)</f>
        <v>0</v>
      </c>
      <c r="BI77" s="0" t="n">
        <f aca="false">IF(ISNUMBER(FIND(BI$1,$D77))=$AO$1,1,0)*VLOOKUP($Z$2,DALYs!$A$2:$MW$40,'Intervention list'!BI$195+1,0)</f>
        <v>0</v>
      </c>
      <c r="BJ77" s="0" t="n">
        <f aca="false">IF(ISNUMBER(FIND(BJ$1,$D77))=$AO$1,1,0)*VLOOKUP($Z$2,DALYs!$A$2:$MW$40,'Intervention list'!BJ$195+1,0)</f>
        <v>0</v>
      </c>
      <c r="BK77" s="0" t="n">
        <f aca="false">IF(ISNUMBER(FIND(BK$1,$D77))=$AO$1,1,0)*VLOOKUP($Z$2,DALYs!$A$2:$MW$40,'Intervention list'!BK$195+1,0)</f>
        <v>0</v>
      </c>
      <c r="BL77" s="0" t="n">
        <f aca="false">IF(ISNUMBER(FIND(BL$1,$D77))=$AO$1,1,0)*VLOOKUP($Z$2,DALYs!$A$2:$MW$40,'Intervention list'!BL$195+1,0)</f>
        <v>0</v>
      </c>
      <c r="BM77" s="0" t="n">
        <f aca="false">IF(ISNUMBER(FIND(BM$1,$D77))=$AO$1,1,0)*VLOOKUP($Z$2,DALYs!$A$2:$MW$40,'Intervention list'!BM$195+1,0)</f>
        <v>0</v>
      </c>
      <c r="BN77" s="0" t="n">
        <f aca="false">IF(ISNUMBER(FIND(BN$1,$D77))=$AO$1,1,0)*VLOOKUP($Z$2,DALYs!$A$2:$MW$40,'Intervention list'!BN$195+1,0)</f>
        <v>0</v>
      </c>
      <c r="BO77" s="0" t="n">
        <f aca="false">IF(ISNUMBER(FIND(BO$1,$D77))=$AO$1,1,0)*VLOOKUP($Z$2,DALYs!$A$2:$MW$40,'Intervention list'!BO$195+1,0)</f>
        <v>0</v>
      </c>
      <c r="BP77" s="0" t="n">
        <f aca="false">IF(ISNUMBER(FIND(BP$1,$D77))=$AO$1,1,0)*VLOOKUP($Z$2,DALYs!$A$2:$MW$40,'Intervention list'!BP$195+1,0)</f>
        <v>0</v>
      </c>
      <c r="BQ77" s="0" t="n">
        <f aca="false">IF(ISNUMBER(FIND(BQ$1,$D77))=$AO$1,1,0)*VLOOKUP($Z$2,DALYs!$A$2:$MW$40,'Intervention list'!BQ$195+1,0)</f>
        <v>0</v>
      </c>
      <c r="BR77" s="0" t="n">
        <f aca="false">IF(ISNUMBER(FIND(BR$1,$D77))=$AO$1,1,0)*VLOOKUP($Z$2,DALYs!$A$2:$MW$40,'Intervention list'!BR$195+1,0)</f>
        <v>0</v>
      </c>
      <c r="BS77" s="0" t="n">
        <f aca="false">IF(ISNUMBER(FIND(BS$1,$D77))=$AO$1,1,0)*VLOOKUP($Z$2,DALYs!$A$2:$MW$40,'Intervention list'!BS$195+1,0)</f>
        <v>0</v>
      </c>
      <c r="BT77" s="0" t="n">
        <f aca="false">IF(ISNUMBER(FIND(BT$1,$D77))=$AO$1,1,0)*VLOOKUP($Z$2,DALYs!$A$2:$MW$40,'Intervention list'!BT$195+1,0)</f>
        <v>0</v>
      </c>
      <c r="BU77" s="0" t="n">
        <f aca="false">IF(ISNUMBER(FIND(BU$1,$D77))=$AO$1,1,0)*VLOOKUP($Z$2,DALYs!$A$2:$MW$40,'Intervention list'!BU$195+1,0)</f>
        <v>0</v>
      </c>
      <c r="BV77" s="0" t="n">
        <f aca="false">IF(ISNUMBER(FIND(BV$1,$D77))=$AO$1,1,0)*VLOOKUP($Z$2,DALYs!$A$2:$MW$40,'Intervention list'!BV$195+1,0)</f>
        <v>0</v>
      </c>
      <c r="BW77" s="0" t="n">
        <f aca="false">IF(ISNUMBER(FIND(BW$1,$D77))=$AO$1,1,0)*VLOOKUP($Z$2,DALYs!$A$2:$MW$40,'Intervention list'!BW$195+1,0)</f>
        <v>0</v>
      </c>
      <c r="BX77" s="0" t="n">
        <f aca="false">IF(ISNUMBER(FIND(BX$1,$D77))=$AO$1,1,0)*VLOOKUP($Z$2,DALYs!$A$2:$MW$40,'Intervention list'!BX$195+1,0)</f>
        <v>0</v>
      </c>
      <c r="BY77" s="0" t="n">
        <f aca="false">IF(ISNUMBER(FIND(BY$1,$D77))=$AO$1,1,0)*VLOOKUP($Z$2,DALYs!$A$2:$MW$40,'Intervention list'!BY$195+1,0)</f>
        <v>0</v>
      </c>
      <c r="BZ77" s="0" t="n">
        <f aca="false">IF(ISNUMBER(FIND(BZ$1,$D77))=$AO$1,1,0)*VLOOKUP($Z$2,DALYs!$A$2:$MW$40,'Intervention list'!BZ$195+1,0)</f>
        <v>0</v>
      </c>
      <c r="CA77" s="0" t="n">
        <f aca="false">IF(ISNUMBER(FIND(CA$1,$D77))=$AO$1,1,0)*VLOOKUP($Z$2,DALYs!$A$2:$MW$40,'Intervention list'!CA$195+1,0)</f>
        <v>0</v>
      </c>
      <c r="CB77" s="0" t="n">
        <f aca="false">IF(ISNUMBER(FIND(CB$1,$D77))=$AO$1,1,0)*VLOOKUP($Z$2,DALYs!$A$2:$MW$40,'Intervention list'!CB$195+1,0)</f>
        <v>0</v>
      </c>
      <c r="CC77" s="0" t="n">
        <f aca="false">IF(ISNUMBER(FIND(CC$1,$D77))=$AO$1,1,0)*VLOOKUP($Z$2,DALYs!$A$2:$MW$40,'Intervention list'!CC$195+1,0)</f>
        <v>0</v>
      </c>
      <c r="CD77" s="0" t="n">
        <f aca="false">IF(ISNUMBER(FIND(CD$1,$D77))=$AO$1,1,0)*VLOOKUP($Z$2,DALYs!$A$2:$MW$40,'Intervention list'!CD$195+1,0)</f>
        <v>0</v>
      </c>
      <c r="CE77" s="0" t="n">
        <f aca="false">IF(ISNUMBER(FIND(CE$1,$D77))=$AO$1,1,0)*VLOOKUP($Z$2,DALYs!$A$2:$MW$40,'Intervention list'!CE$195+1,0)</f>
        <v>0</v>
      </c>
      <c r="CF77" s="0" t="n">
        <f aca="false">IF(ISNUMBER(FIND(CF$1,$D77))=$AO$1,1,0)*VLOOKUP($Z$2,DALYs!$A$2:$MW$40,'Intervention list'!CF$195+1,0)</f>
        <v>0</v>
      </c>
      <c r="CG77" s="0" t="n">
        <f aca="false">IF(ISNUMBER(FIND(CG$1,$D77))=$AO$1,1,0)*VLOOKUP($Z$2,DALYs!$A$2:$MW$40,'Intervention list'!CG$195+1,0)</f>
        <v>0</v>
      </c>
      <c r="CH77" s="0" t="n">
        <f aca="false">IF(ISNUMBER(FIND(CH$1,$D77))=$AO$1,1,0)*VLOOKUP($Z$2,DALYs!$A$2:$MW$40,'Intervention list'!CH$195+1,0)</f>
        <v>0</v>
      </c>
      <c r="CI77" s="0" t="n">
        <f aca="false">IF(ISNUMBER(FIND(CI$1,$D77))=$AO$1,1,0)*VLOOKUP($Z$2,DALYs!$A$2:$MW$40,'Intervention list'!CI$195+1,0)</f>
        <v>0</v>
      </c>
      <c r="CJ77" s="0" t="n">
        <f aca="false">IF(ISNUMBER(FIND(CJ$1,$D77))=$AO$1,1,0)*VLOOKUP($Z$2,DALYs!$A$2:$MW$40,'Intervention list'!CJ$195+1,0)</f>
        <v>0</v>
      </c>
      <c r="CK77" s="0" t="n">
        <f aca="false">IF(ISNUMBER(FIND(CK$1,$D77))=$AO$1,1,0)*VLOOKUP($Z$2,DALYs!$A$2:$MW$40,'Intervention list'!CK$195+1,0)</f>
        <v>0</v>
      </c>
      <c r="CL77" s="0" t="n">
        <f aca="false">IF(ISNUMBER(FIND(CL$1,$D77))=$AO$1,1,0)*VLOOKUP($Z$2,DALYs!$A$2:$MW$40,'Intervention list'!CL$195+1,0)</f>
        <v>0</v>
      </c>
      <c r="CM77" s="0" t="n">
        <f aca="false">IF(ISNUMBER(FIND(CM$1,$D77))=$AO$1,1,0)*VLOOKUP($Z$2,DALYs!$A$2:$MW$40,'Intervention list'!CM$195+1,0)</f>
        <v>0</v>
      </c>
      <c r="CN77" s="0" t="n">
        <f aca="false">IF(ISNUMBER(FIND(CN$1,$D77))=$AO$1,1,0)*VLOOKUP($Z$2,DALYs!$A$2:$MW$40,'Intervention list'!CN$195+1,0)</f>
        <v>0</v>
      </c>
      <c r="CO77" s="0" t="n">
        <f aca="false">IF(ISNUMBER(FIND(CO$1,$D77))=$AO$1,1,0)*VLOOKUP($Z$2,DALYs!$A$2:$MW$40,'Intervention list'!CO$195+1,0)</f>
        <v>0</v>
      </c>
      <c r="CP77" s="0" t="n">
        <f aca="false">IF(ISNUMBER(FIND(CP$1,$D77))=$AO$1,1,0)*VLOOKUP($Z$2,DALYs!$A$2:$MW$40,'Intervention list'!CP$195+1,0)</f>
        <v>0</v>
      </c>
      <c r="CQ77" s="0" t="n">
        <f aca="false">IF(ISNUMBER(FIND(CQ$1,$D77))=$AO$1,1,0)*VLOOKUP($Z$2,DALYs!$A$2:$MW$40,'Intervention list'!CQ$195+1,0)</f>
        <v>0</v>
      </c>
      <c r="CR77" s="0" t="n">
        <f aca="false">IF(ISNUMBER(FIND(CR$1,$D77))=$AO$1,1,0)*VLOOKUP($Z$2,DALYs!$A$2:$MW$40,'Intervention list'!CR$195+1,0)</f>
        <v>0</v>
      </c>
      <c r="CS77" s="0" t="n">
        <f aca="false">IF(ISNUMBER(FIND(CS$1,$D77))=$AO$1,1,0)*VLOOKUP($Z$2,DALYs!$A$2:$MW$40,'Intervention list'!CS$195+1,0)</f>
        <v>0</v>
      </c>
      <c r="CT77" s="0" t="n">
        <f aca="false">IF(ISNUMBER(FIND(CT$1,$D77))=$AO$1,1,0)*VLOOKUP($Z$2,DALYs!$A$2:$MW$40,'Intervention list'!CT$195+1,0)</f>
        <v>0</v>
      </c>
      <c r="CU77" s="0" t="n">
        <f aca="false">IF(ISNUMBER(FIND(CU$1,$D77))=$AO$1,1,0)*VLOOKUP($Z$2,DALYs!$A$2:$MW$40,'Intervention list'!CU$195+1,0)</f>
        <v>0</v>
      </c>
      <c r="CV77" s="0" t="n">
        <f aca="false">IF(ISNUMBER(FIND(CV$1,$D77))=$AO$1,1,0)*VLOOKUP($Z$2,DALYs!$A$2:$MW$40,'Intervention list'!CV$195+1,0)</f>
        <v>0</v>
      </c>
      <c r="CW77" s="0" t="n">
        <f aca="false">IF(ISNUMBER(FIND(CW$1,$D77))=$AO$1,1,0)*VLOOKUP($Z$2,DALYs!$A$2:$MW$40,'Intervention list'!CW$195+1,0)</f>
        <v>0</v>
      </c>
      <c r="CX77" s="0" t="n">
        <f aca="false">IF(ISNUMBER(FIND(CX$1,$D77))=$AO$1,1,0)*VLOOKUP($Z$2,DALYs!$A$2:$MW$40,'Intervention list'!CX$195+1,0)</f>
        <v>0</v>
      </c>
      <c r="CY77" s="0" t="n">
        <f aca="false">IF(ISNUMBER(FIND(CY$1,$D77))=$AO$1,1,0)*VLOOKUP($Z$2,DALYs!$A$2:$MW$40,'Intervention list'!CY$195+1,0)</f>
        <v>0</v>
      </c>
      <c r="CZ77" s="0" t="n">
        <f aca="false">IF(ISNUMBER(FIND(CZ$1,$D77))=$AO$1,1,0)*VLOOKUP($Z$2,DALYs!$A$2:$MW$40,'Intervention list'!CZ$195+1,0)</f>
        <v>0</v>
      </c>
      <c r="DA77" s="0" t="n">
        <f aca="false">IF(ISNUMBER(FIND(DA$1,$D77))=$AO$1,1,0)*VLOOKUP($Z$2,DALYs!$A$2:$MW$40,'Intervention list'!DA$195+1,0)</f>
        <v>0</v>
      </c>
      <c r="DB77" s="0" t="n">
        <f aca="false">IF(ISNUMBER(FIND(DB$1,$D77))=$AO$1,1,0)*VLOOKUP($Z$2,DALYs!$A$2:$MW$40,'Intervention list'!DB$195+1,0)</f>
        <v>0</v>
      </c>
      <c r="DC77" s="0" t="n">
        <f aca="false">IF(ISNUMBER(FIND(DC$1,$D77))=$AO$1,1,0)*VLOOKUP($Z$2,DALYs!$A$2:$MW$40,'Intervention list'!DC$195+1,0)</f>
        <v>0</v>
      </c>
      <c r="DD77" s="0" t="n">
        <f aca="false">IF(ISNUMBER(FIND(DD$1,$D77))=$AO$1,1,0)*VLOOKUP($Z$2,DALYs!$A$2:$MW$40,'Intervention list'!DD$195+1,0)</f>
        <v>0</v>
      </c>
      <c r="DE77" s="0" t="n">
        <f aca="false">IF(ISNUMBER(FIND(DE$1,$D77))=$AO$1,1,0)*VLOOKUP($Z$2,DALYs!$A$2:$MW$40,'Intervention list'!DE$195+1,0)</f>
        <v>0</v>
      </c>
      <c r="DF77" s="0" t="n">
        <f aca="false">IF(ISNUMBER(FIND(DF$1,$D77))=$AO$1,1,0)*VLOOKUP($Z$2,DALYs!$A$2:$MW$40,'Intervention list'!DF$195+1,0)</f>
        <v>0</v>
      </c>
      <c r="DG77" s="0" t="n">
        <f aca="false">IF(ISNUMBER(FIND(DG$1,$D77))=$AO$1,1,0)*VLOOKUP($Z$2,DALYs!$A$2:$MW$40,'Intervention list'!DG$195+1,0)</f>
        <v>0</v>
      </c>
      <c r="DH77" s="0" t="n">
        <f aca="false">IF(ISNUMBER(FIND(DH$1,$D77))=$AO$1,1,0)*VLOOKUP($Z$2,DALYs!$A$2:$MW$40,'Intervention list'!DH$195+1,0)</f>
        <v>0</v>
      </c>
      <c r="DI77" s="0" t="n">
        <f aca="false">IF(ISNUMBER(FIND(DI$1,$D77))=$AO$1,1,0)*VLOOKUP($Z$2,DALYs!$A$2:$MW$40,'Intervention list'!DI$195+1,0)</f>
        <v>0</v>
      </c>
      <c r="DJ77" s="0" t="n">
        <f aca="false">IF(ISNUMBER(FIND(DJ$1,$D77))=$AO$1,1,0)*VLOOKUP($Z$2,DALYs!$A$2:$MW$40,'Intervention list'!DJ$195+1,0)</f>
        <v>0</v>
      </c>
      <c r="DK77" s="0" t="n">
        <f aca="false">IF(ISNUMBER(FIND(DK$1,$D77))=$AO$1,1,0)*VLOOKUP($Z$2,DALYs!$A$2:$MW$40,'Intervention list'!DK$195+1,0)</f>
        <v>0</v>
      </c>
      <c r="DL77" s="0" t="n">
        <f aca="false">IF(ISNUMBER(FIND(DL$1,$D77))=$AO$1,1,0)*VLOOKUP($Z$2,DALYs!$A$2:$MW$40,'Intervention list'!DL$195+1,0)</f>
        <v>0</v>
      </c>
      <c r="DM77" s="0" t="n">
        <f aca="false">IF(ISNUMBER(FIND(DM$1,$D77))=$AO$1,1,0)*VLOOKUP($Z$2,DALYs!$A$2:$MW$40,'Intervention list'!DM$195+1,0)</f>
        <v>0</v>
      </c>
      <c r="DN77" s="0" t="n">
        <f aca="false">IF(ISNUMBER(FIND(DN$1,$D77))=$AO$1,1,0)*VLOOKUP($Z$2,DALYs!$A$2:$MW$40,'Intervention list'!DN$195+1,0)</f>
        <v>0</v>
      </c>
      <c r="DO77" s="0" t="n">
        <f aca="false">IF(ISNUMBER(FIND(DO$1,$D77))=$AO$1,1,0)*VLOOKUP($Z$2,DALYs!$A$2:$MW$40,'Intervention list'!DO$195+1,0)</f>
        <v>0</v>
      </c>
      <c r="DP77" s="0" t="n">
        <f aca="false">IF(ISNUMBER(FIND(DP$1,$D77))=$AO$1,1,0)*VLOOKUP($Z$2,DALYs!$A$2:$MW$40,'Intervention list'!DP$195+1,0)</f>
        <v>0</v>
      </c>
      <c r="DQ77" s="0" t="n">
        <f aca="false">IF(ISNUMBER(FIND(DQ$1,$D77))=$AO$1,1,0)*VLOOKUP($Z$2,DALYs!$A$2:$MW$40,'Intervention list'!DQ$195+1,0)</f>
        <v>0</v>
      </c>
      <c r="DR77" s="0" t="n">
        <f aca="false">IF(ISNUMBER(FIND(DR$1,$D77))=$AO$1,1,0)*VLOOKUP($Z$2,DALYs!$A$2:$MW$40,'Intervention list'!DR$195+1,0)</f>
        <v>0</v>
      </c>
      <c r="DS77" s="0" t="n">
        <f aca="false">IF(ISNUMBER(FIND(DS$1,$D77))=$AO$1,1,0)*VLOOKUP($Z$2,DALYs!$A$2:$MW$40,'Intervention list'!DS$195+1,0)</f>
        <v>0</v>
      </c>
      <c r="DT77" s="0" t="n">
        <f aca="false">IF(ISNUMBER(FIND(DT$1,$D77))=$AO$1,1,0)*VLOOKUP($Z$2,DALYs!$A$2:$MW$40,'Intervention list'!DT$195+1,0)</f>
        <v>0</v>
      </c>
      <c r="DU77" s="0" t="n">
        <f aca="false">IF(ISNUMBER(FIND(DU$1,$D77))=$AO$1,1,0)*VLOOKUP($Z$2,DALYs!$A$2:$MW$40,'Intervention list'!DU$195+1,0)</f>
        <v>0</v>
      </c>
      <c r="DV77" s="0" t="n">
        <f aca="false">IF(ISNUMBER(FIND(DV$1,$D77))=$AO$1,1,0)*VLOOKUP($Z$2,DALYs!$A$2:$MW$40,'Intervention list'!DV$195+1,0)</f>
        <v>0</v>
      </c>
      <c r="DW77" s="0" t="n">
        <f aca="false">IF(ISNUMBER(FIND(DW$1,$D77))=$AO$1,1,0)*VLOOKUP($Z$2,DALYs!$A$2:$MW$40,'Intervention list'!DW$195+1,0)</f>
        <v>0</v>
      </c>
      <c r="DX77" s="0" t="n">
        <f aca="false">IF(ISNUMBER(FIND(DX$1,$D77))=$AO$1,1,0)*VLOOKUP($Z$2,DALYs!$A$2:$MW$40,'Intervention list'!DX$195+1,0)</f>
        <v>0</v>
      </c>
      <c r="DY77" s="0" t="n">
        <f aca="false">IF(ISNUMBER(FIND(DY$1,$D77))=$AO$1,1,0)*VLOOKUP($Z$2,DALYs!$A$2:$MW$40,'Intervention list'!DY$195+1,0)</f>
        <v>0</v>
      </c>
      <c r="DZ77" s="0" t="n">
        <f aca="false">IF(ISNUMBER(FIND(DZ$1,$D77))=$AO$1,1,0)*VLOOKUP($Z$2,DALYs!$A$2:$MW$40,'Intervention list'!DZ$195+1,0)</f>
        <v>0</v>
      </c>
      <c r="EA77" s="0" t="n">
        <f aca="false">IF(ISNUMBER(FIND(EA$1,$D77))=$AO$1,1,0)*VLOOKUP($Z$2,DALYs!$A$2:$MW$40,'Intervention list'!EA$195+1,0)</f>
        <v>0</v>
      </c>
      <c r="EB77" s="0" t="n">
        <f aca="false">IF(ISNUMBER(FIND(EB$1,$D77))=$AO$1,1,0)*VLOOKUP($Z$2,DALYs!$A$2:$MW$40,'Intervention list'!EB$195+1,0)</f>
        <v>0</v>
      </c>
      <c r="EC77" s="0" t="n">
        <f aca="false">IF(ISNUMBER(FIND(EC$1,$D77))=$AO$1,1,0)*VLOOKUP($Z$2,DALYs!$A$2:$MW$40,'Intervention list'!EC$195+1,0)</f>
        <v>0</v>
      </c>
      <c r="ED77" s="0" t="n">
        <f aca="false">IF(ISNUMBER(FIND(ED$1,$D77))=$AO$1,1,0)*VLOOKUP($Z$2,DALYs!$A$2:$MW$40,'Intervention list'!ED$195+1,0)</f>
        <v>0</v>
      </c>
      <c r="EE77" s="0" t="n">
        <f aca="false">IF(ISNUMBER(FIND(EE$1,$D77))=$AO$1,1,0)*VLOOKUP($Z$2,DALYs!$A$2:$MW$40,'Intervention list'!EE$195+1,0)</f>
        <v>0</v>
      </c>
      <c r="EF77" s="0" t="n">
        <f aca="false">IF(ISNUMBER(FIND(EF$1,$D77))=$AO$1,1,0)*VLOOKUP($Z$2,DALYs!$A$2:$MW$40,'Intervention list'!EF$195+1,0)</f>
        <v>0</v>
      </c>
      <c r="EG77" s="0" t="n">
        <f aca="false">IF(ISNUMBER(FIND(EG$1,$D77))=$AO$1,1,0)*VLOOKUP($Z$2,DALYs!$A$2:$MW$40,'Intervention list'!EG$195+1,0)</f>
        <v>0</v>
      </c>
      <c r="EH77" s="0" t="n">
        <f aca="false">IF(ISNUMBER(FIND(EH$1,$D77))=$AO$1,1,0)*VLOOKUP($Z$2,DALYs!$A$2:$MW$40,'Intervention list'!EH$195+1,0)</f>
        <v>0</v>
      </c>
      <c r="EI77" s="0" t="n">
        <f aca="false">IF(ISNUMBER(FIND(EI$1,$D77))=$AO$1,1,0)*VLOOKUP($Z$2,DALYs!$A$2:$MW$40,'Intervention list'!EI$195+1,0)</f>
        <v>0</v>
      </c>
      <c r="EJ77" s="0" t="n">
        <f aca="false">IF(ISNUMBER(FIND(EJ$1,$D77))=$AO$1,1,0)*VLOOKUP($Z$2,DALYs!$A$2:$MW$40,'Intervention list'!EJ$195+1,0)</f>
        <v>0</v>
      </c>
      <c r="EK77" s="0" t="n">
        <f aca="false">IF(ISNUMBER(FIND(EK$1,$D77))=$AO$1,1,0)*VLOOKUP($Z$2,DALYs!$A$2:$MW$40,'Intervention list'!EK$195+1,0)</f>
        <v>0</v>
      </c>
      <c r="EL77" s="0" t="n">
        <f aca="false">IF(ISNUMBER(FIND(EL$1,$D77))=$AO$1,1,0)*VLOOKUP($Z$2,DALYs!$A$2:$MW$40,'Intervention list'!EL$195+1,0)</f>
        <v>0</v>
      </c>
      <c r="EM77" s="0" t="n">
        <f aca="false">IF(ISNUMBER(FIND(EM$1,$D77))=$AO$1,1,0)*VLOOKUP($Z$2,DALYs!$A$2:$MW$40,'Intervention list'!EM$195+1,0)</f>
        <v>0</v>
      </c>
      <c r="EN77" s="0" t="n">
        <f aca="false">IF(ISNUMBER(FIND(EN$1,$D77))=$AO$1,1,0)*VLOOKUP($Z$2,DALYs!$A$2:$MW$40,'Intervention list'!EN$195+1,0)</f>
        <v>0</v>
      </c>
      <c r="EO77" s="0" t="n">
        <f aca="false">IF(ISNUMBER(FIND(EO$1,$D77))=$AO$1,1,0)*VLOOKUP($Z$2,DALYs!$A$2:$MW$40,'Intervention list'!EO$195+1,0)</f>
        <v>0</v>
      </c>
      <c r="EP77" s="0" t="n">
        <f aca="false">IF(ISNUMBER(FIND(EP$1,$D77))=$AO$1,1,0)*VLOOKUP($Z$2,DALYs!$A$2:$MW$40,'Intervention list'!EP$195+1,0)</f>
        <v>0</v>
      </c>
      <c r="EQ77" s="0" t="n">
        <f aca="false">IF(ISNUMBER(FIND(EQ$1,$D77))=$AO$1,1,0)*VLOOKUP($Z$2,DALYs!$A$2:$MW$40,'Intervention list'!EQ$195+1,0)</f>
        <v>0</v>
      </c>
      <c r="ER77" s="0" t="n">
        <f aca="false">IF(ISNUMBER(FIND(ER$1,$D77))=$AO$1,1,0)*VLOOKUP($Z$2,DALYs!$A$2:$MW$40,'Intervention list'!ER$195+1,0)</f>
        <v>0</v>
      </c>
      <c r="ES77" s="0" t="n">
        <f aca="false">IF(ISNUMBER(FIND(ES$1,$D77))=$AO$1,1,0)*VLOOKUP($Z$2,DALYs!$A$2:$MW$40,'Intervention list'!ES$195+1,0)</f>
        <v>0</v>
      </c>
      <c r="ET77" s="0" t="n">
        <f aca="false">IF(ISNUMBER(FIND(ET$1,$D77))=$AO$1,1,0)*VLOOKUP($Z$2,DALYs!$A$2:$MW$40,'Intervention list'!ET$195+1,0)</f>
        <v>0</v>
      </c>
      <c r="EU77" s="0" t="n">
        <f aca="false">IF(ISNUMBER(FIND(EU$1,$D77))=$AO$1,1,0)*VLOOKUP($Z$2,DALYs!$A$2:$MW$40,'Intervention list'!EU$195+1,0)</f>
        <v>0</v>
      </c>
      <c r="EV77" s="0" t="n">
        <f aca="false">IF(ISNUMBER(FIND(EV$1,$D77))=$AO$1,1,0)*VLOOKUP($Z$2,DALYs!$A$2:$MW$40,'Intervention list'!EV$195+1,0)</f>
        <v>0</v>
      </c>
      <c r="EW77" s="0" t="n">
        <f aca="false">IF(ISNUMBER(FIND(EW$1,$D77))=$AO$1,1,0)*VLOOKUP($Z$2,DALYs!$A$2:$MW$40,'Intervention list'!EW$195+1,0)</f>
        <v>0</v>
      </c>
      <c r="EX77" s="0" t="n">
        <f aca="false">IF(ISNUMBER(FIND(EX$1,$D77))=$AO$1,1,0)*VLOOKUP($Z$2,DALYs!$A$2:$MW$40,'Intervention list'!EX$195+1,0)</f>
        <v>0</v>
      </c>
      <c r="EY77" s="0" t="n">
        <f aca="false">IF(ISNUMBER(FIND(EY$1,$D77))=$AO$1,1,0)*VLOOKUP($Z$2,DALYs!$A$2:$MW$40,'Intervention list'!EY$195+1,0)</f>
        <v>0</v>
      </c>
      <c r="EZ77" s="0" t="n">
        <f aca="false">IF(ISNUMBER(FIND(EZ$1,$D77))=$AO$1,1,0)*VLOOKUP($Z$2,DALYs!$A$2:$MW$40,'Intervention list'!EZ$195+1,0)</f>
        <v>0</v>
      </c>
      <c r="FA77" s="0" t="n">
        <f aca="false">IF(ISNUMBER(FIND(FA$1,$D77))=$AO$1,1,0)*VLOOKUP($Z$2,DALYs!$A$2:$MW$40,'Intervention list'!FA$195+1,0)</f>
        <v>0</v>
      </c>
      <c r="FB77" s="0" t="n">
        <f aca="false">IF(ISNUMBER(FIND(FB$1,$D77))=$AO$1,1,0)*VLOOKUP($Z$2,DALYs!$A$2:$MW$40,'Intervention list'!FB$195+1,0)</f>
        <v>0</v>
      </c>
      <c r="FC77" s="0" t="n">
        <f aca="false">IF(ISNUMBER(FIND(FC$1,$D77))=$AO$1,1,0)*VLOOKUP($Z$2,DALYs!$A$2:$MW$40,'Intervention list'!FC$195+1,0)</f>
        <v>0</v>
      </c>
      <c r="FD77" s="0" t="n">
        <f aca="false">IF(ISNUMBER(FIND(FD$1,$D77))=$AO$1,1,0)*VLOOKUP($Z$2,DALYs!$A$2:$MW$40,'Intervention list'!FD$195+1,0)</f>
        <v>0</v>
      </c>
      <c r="FE77" s="0" t="n">
        <f aca="false">IF(ISNUMBER(FIND(FE$1,$D77))=$AO$1,1,0)*VLOOKUP($Z$2,DALYs!$A$2:$MW$40,'Intervention list'!FE$195+1,0)</f>
        <v>0</v>
      </c>
      <c r="FF77" s="0" t="n">
        <f aca="false">IF(ISNUMBER(FIND(FF$1,$D77))=$AO$1,1,0)*VLOOKUP($Z$2,DALYs!$A$2:$MW$40,'Intervention list'!FF$195+1,0)</f>
        <v>0</v>
      </c>
      <c r="FG77" s="0" t="n">
        <f aca="false">IF(ISNUMBER(FIND(FG$1,$D77))=$AO$1,1,0)*VLOOKUP($Z$2,DALYs!$A$2:$MW$40,'Intervention list'!FG$195+1,0)</f>
        <v>0</v>
      </c>
      <c r="FH77" s="0" t="n">
        <f aca="false">IF(ISNUMBER(FIND(FH$1,$D77))=$AO$1,1,0)*VLOOKUP($Z$2,DALYs!$A$2:$MW$40,'Intervention list'!FH$195+1,0)</f>
        <v>0</v>
      </c>
      <c r="FI77" s="0" t="n">
        <f aca="false">IF(ISNUMBER(FIND(FI$1,$D77))=$AO$1,1,0)*VLOOKUP($Z$2,DALYs!$A$2:$MW$40,'Intervention list'!FI$195+1,0)</f>
        <v>0</v>
      </c>
      <c r="FJ77" s="0" t="n">
        <f aca="false">IF(ISNUMBER(FIND(FJ$1,$D77))=$AO$1,1,0)*VLOOKUP($Z$2,DALYs!$A$2:$MW$40,'Intervention list'!FJ$195+1,0)</f>
        <v>0</v>
      </c>
      <c r="FK77" s="0" t="n">
        <f aca="false">IF(ISNUMBER(FIND(FK$1,$D77))=$AO$1,1,0)*VLOOKUP($Z$2,DALYs!$A$2:$MW$40,'Intervention list'!FK$195+1,0)</f>
        <v>0</v>
      </c>
      <c r="FL77" s="0" t="n">
        <f aca="false">IF(ISNUMBER(FIND(FL$1,$D77))=$AO$1,1,0)*VLOOKUP($Z$2,DALYs!$A$2:$MW$40,'Intervention list'!FL$195+1,0)</f>
        <v>0</v>
      </c>
      <c r="FM77" s="0" t="n">
        <f aca="false">IF(ISNUMBER(FIND(FM$1,$D77))=$AO$1,1,0)*VLOOKUP($Z$2,DALYs!$A$2:$MW$40,'Intervention list'!FM$195+1,0)</f>
        <v>0</v>
      </c>
      <c r="FN77" s="0" t="n">
        <f aca="false">IF(ISNUMBER(FIND(FN$1,$D77))=$AO$1,1,0)*VLOOKUP($Z$2,DALYs!$A$2:$MW$40,'Intervention list'!FN$195+1,0)</f>
        <v>0</v>
      </c>
      <c r="FO77" s="0" t="n">
        <f aca="false">IF(ISNUMBER(FIND(FO$1,$D77))=$AO$1,1,0)*VLOOKUP($Z$2,DALYs!$A$2:$MW$40,'Intervention list'!FO$195+1,0)</f>
        <v>0</v>
      </c>
      <c r="FP77" s="0" t="n">
        <f aca="false">IF(ISNUMBER(FIND(FP$1,$D77))=$AO$1,1,0)*VLOOKUP($Z$2,DALYs!$A$2:$MW$40,'Intervention list'!FP$195+1,0)</f>
        <v>0</v>
      </c>
      <c r="FQ77" s="0" t="n">
        <f aca="false">IF(ISNUMBER(FIND(FQ$1,$D77))=$AO$1,1,0)*VLOOKUP($Z$2,DALYs!$A$2:$MW$40,'Intervention list'!FQ$195+1,0)</f>
        <v>0</v>
      </c>
      <c r="FR77" s="0" t="n">
        <f aca="false">IF(ISNUMBER(FIND(FR$1,$D77))=$AO$1,1,0)*VLOOKUP($Z$2,DALYs!$A$2:$MW$40,'Intervention list'!FR$195+1,0)</f>
        <v>0</v>
      </c>
      <c r="FS77" s="0" t="n">
        <f aca="false">IF(ISNUMBER(FIND(FS$1,$D77))=$AO$1,1,0)*VLOOKUP($Z$2,DALYs!$A$2:$MW$40,'Intervention list'!FS$195+1,0)</f>
        <v>0</v>
      </c>
      <c r="FT77" s="0" t="n">
        <f aca="false">IF(ISNUMBER(FIND(FT$1,$D77))=$AO$1,1,0)*VLOOKUP($Z$2,DALYs!$A$2:$MW$40,'Intervention list'!FT$195+1,0)</f>
        <v>0</v>
      </c>
      <c r="FU77" s="0" t="n">
        <f aca="false">IF(ISNUMBER(FIND(FU$1,$D77))=$AO$1,1,0)*VLOOKUP($Z$2,DALYs!$A$2:$MW$40,'Intervention list'!FU$195+1,0)</f>
        <v>0</v>
      </c>
      <c r="FV77" s="0" t="n">
        <f aca="false">IF(ISNUMBER(FIND(FV$1,$D77))=$AO$1,1,0)*VLOOKUP($Z$2,DALYs!$A$2:$MW$40,'Intervention list'!FV$195+1,0)</f>
        <v>0</v>
      </c>
      <c r="FW77" s="0" t="n">
        <f aca="false">IF(ISNUMBER(FIND(FW$1,$D77))=$AO$1,1,0)*VLOOKUP($Z$2,DALYs!$A$2:$MW$40,'Intervention list'!FW$195+1,0)</f>
        <v>0</v>
      </c>
      <c r="FX77" s="0" t="n">
        <f aca="false">IF(ISNUMBER(FIND(FX$1,$D77))=$AO$1,1,0)*VLOOKUP($Z$2,DALYs!$A$2:$MW$40,'Intervention list'!FX$195+1,0)</f>
        <v>0</v>
      </c>
      <c r="FY77" s="0" t="n">
        <f aca="false">IF(ISNUMBER(FIND(FY$1,$D77))=$AO$1,1,0)*VLOOKUP($Z$2,DALYs!$A$2:$MW$40,'Intervention list'!FY$195+1,0)</f>
        <v>0</v>
      </c>
      <c r="FZ77" s="0" t="n">
        <f aca="false">IF(ISNUMBER(FIND(FZ$1,$D77))=$AO$1,1,0)*VLOOKUP($Z$2,DALYs!$A$2:$MW$40,'Intervention list'!FZ$195+1,0)</f>
        <v>0</v>
      </c>
      <c r="GA77" s="0" t="n">
        <f aca="false">IF(ISNUMBER(FIND(GA$1,$D77))=$AO$1,1,0)*VLOOKUP($Z$2,DALYs!$A$2:$MW$40,'Intervention list'!GA$195+1,0)</f>
        <v>0</v>
      </c>
      <c r="GB77" s="0" t="n">
        <f aca="false">IF(ISNUMBER(FIND(GB$1,$D77))=$AO$1,1,0)*VLOOKUP($Z$2,DALYs!$A$2:$MW$40,'Intervention list'!GB$195+1,0)</f>
        <v>0</v>
      </c>
      <c r="GC77" s="0" t="n">
        <f aca="false">IF(ISNUMBER(FIND(GC$1,$D77))=$AO$1,1,0)*VLOOKUP($Z$2,DALYs!$A$2:$MW$40,'Intervention list'!GC$195+1,0)</f>
        <v>0</v>
      </c>
      <c r="GD77" s="0" t="n">
        <f aca="false">IF(ISNUMBER(FIND(GD$1,$D77))=$AO$1,1,0)*VLOOKUP($Z$2,DALYs!$A$2:$MW$40,'Intervention list'!GD$195+1,0)</f>
        <v>0</v>
      </c>
      <c r="GE77" s="0" t="n">
        <f aca="false">IF(ISNUMBER(FIND(GE$1,$D77))=$AO$1,1,0)*VLOOKUP($Z$2,DALYs!$A$2:$MW$40,'Intervention list'!GE$195+1,0)</f>
        <v>0</v>
      </c>
      <c r="GF77" s="0" t="n">
        <f aca="false">IF(ISNUMBER(FIND(GF$1,$D77))=$AO$1,1,0)*VLOOKUP($Z$2,DALYs!$A$2:$MW$40,'Intervention list'!GF$195+1,0)</f>
        <v>0</v>
      </c>
      <c r="GG77" s="0" t="n">
        <f aca="false">IF(ISNUMBER(FIND(GG$1,$D77))=$AO$1,1,0)*VLOOKUP($Z$2,DALYs!$A$2:$MW$40,'Intervention list'!GG$195+1,0)</f>
        <v>0</v>
      </c>
      <c r="GH77" s="0" t="n">
        <f aca="false">IF(ISNUMBER(FIND(GH$1,$D77))=$AO$1,1,0)*VLOOKUP($Z$2,DALYs!$A$2:$MW$40,'Intervention list'!GH$195+1,0)</f>
        <v>0</v>
      </c>
      <c r="GI77" s="0" t="n">
        <f aca="false">IF(ISNUMBER(FIND(GI$1,$D77))=$AO$1,1,0)*VLOOKUP($Z$2,DALYs!$A$2:$MW$40,'Intervention list'!GI$195+1,0)</f>
        <v>0</v>
      </c>
      <c r="GJ77" s="0" t="n">
        <f aca="false">IF(ISNUMBER(FIND(GJ$1,$D77))=$AO$1,1,0)*VLOOKUP($Z$2,DALYs!$A$2:$MW$40,'Intervention list'!GJ$195+1,0)</f>
        <v>0</v>
      </c>
      <c r="GK77" s="0" t="n">
        <f aca="false">IF(ISNUMBER(FIND(GK$1,$D77))=$AO$1,1,0)*VLOOKUP($Z$2,DALYs!$A$2:$MW$40,'Intervention list'!GK$195+1,0)</f>
        <v>0</v>
      </c>
      <c r="GL77" s="0" t="n">
        <f aca="false">IF(ISNUMBER(FIND(GL$1,$D77))=$AO$1,1,0)*VLOOKUP($Z$2,DALYs!$A$2:$MW$40,'Intervention list'!GL$195+1,0)</f>
        <v>0</v>
      </c>
      <c r="GM77" s="0" t="n">
        <f aca="false">IF(ISNUMBER(FIND(GM$1,$D77))=$AO$1,1,0)*VLOOKUP($Z$2,DALYs!$A$2:$MW$40,'Intervention list'!GM$195+1,0)</f>
        <v>0</v>
      </c>
      <c r="GN77" s="0" t="n">
        <f aca="false">IF(ISNUMBER(FIND(GN$1,$D77))=$AO$1,1,0)*VLOOKUP($Z$2,DALYs!$A$2:$MW$40,'Intervention list'!GN$195+1,0)</f>
        <v>0</v>
      </c>
      <c r="GO77" s="0" t="n">
        <f aca="false">IF(ISNUMBER(FIND(GO$1,$D77))=$AO$1,1,0)*VLOOKUP($Z$2,DALYs!$A$2:$MW$40,'Intervention list'!GO$195+1,0)</f>
        <v>0</v>
      </c>
      <c r="GP77" s="0" t="n">
        <f aca="false">IF(ISNUMBER(FIND(GP$1,$D77))=$AO$1,1,0)*VLOOKUP($Z$2,DALYs!$A$2:$MW$40,'Intervention list'!GP$195+1,0)</f>
        <v>0</v>
      </c>
      <c r="GQ77" s="0" t="n">
        <f aca="false">IF(ISNUMBER(FIND(GQ$1,$D77))=$AO$1,1,0)*VLOOKUP($Z$2,DALYs!$A$2:$MW$40,'Intervention list'!GQ$195+1,0)</f>
        <v>0</v>
      </c>
      <c r="GR77" s="0" t="n">
        <f aca="false">IF(ISNUMBER(FIND(GR$1,$D77))=$AO$1,1,0)*VLOOKUP($Z$2,DALYs!$A$2:$MW$40,'Intervention list'!GR$195+1,0)</f>
        <v>0</v>
      </c>
      <c r="GS77" s="0" t="n">
        <f aca="false">IF(ISNUMBER(FIND(GS$1,$D77))=$AO$1,1,0)*VLOOKUP($Z$2,DALYs!$A$2:$MW$40,'Intervention list'!GS$195+1,0)</f>
        <v>0</v>
      </c>
      <c r="GT77" s="0" t="n">
        <f aca="false">IF(ISNUMBER(FIND(GT$1,$D77))=$AO$1,1,0)*VLOOKUP($Z$2,DALYs!$A$2:$MW$40,'Intervention list'!GT$195+1,0)</f>
        <v>0</v>
      </c>
      <c r="GU77" s="0" t="n">
        <f aca="false">IF(ISNUMBER(FIND(GU$1,$D77))=$AO$1,1,0)*VLOOKUP($Z$2,DALYs!$A$2:$MW$40,'Intervention list'!GU$195+1,0)</f>
        <v>0</v>
      </c>
      <c r="GV77" s="0" t="n">
        <f aca="false">IF(ISNUMBER(FIND(GV$1,$D77))=$AO$1,1,0)*VLOOKUP($Z$2,DALYs!$A$2:$MW$40,'Intervention list'!GV$195+1,0)</f>
        <v>0</v>
      </c>
      <c r="GW77" s="0" t="n">
        <f aca="false">IF(ISNUMBER(FIND(GW$1,$D77))=$AO$1,1,0)*VLOOKUP($Z$2,DALYs!$A$2:$MW$40,'Intervention list'!GW$195+1,0)</f>
        <v>0</v>
      </c>
      <c r="GX77" s="0" t="n">
        <f aca="false">IF(ISNUMBER(FIND(GX$1,$D77))=$AO$1,1,0)*VLOOKUP($Z$2,DALYs!$A$2:$MW$40,'Intervention list'!GX$195+1,0)</f>
        <v>0</v>
      </c>
      <c r="GY77" s="0" t="n">
        <f aca="false">IF(ISNUMBER(FIND(GY$1,$D77))=$AO$1,1,0)*VLOOKUP($Z$2,DALYs!$A$2:$MW$40,'Intervention list'!GY$195+1,0)</f>
        <v>0</v>
      </c>
      <c r="GZ77" s="0" t="n">
        <f aca="false">IF(ISNUMBER(FIND(GZ$1,$D77))=$AO$1,1,0)*VLOOKUP($Z$2,DALYs!$A$2:$MW$40,'Intervention list'!GZ$195+1,0)</f>
        <v>0</v>
      </c>
      <c r="HA77" s="0" t="n">
        <f aca="false">IF(ISNUMBER(FIND(HA$1,$D77))=$AO$1,1,0)*VLOOKUP($Z$2,DALYs!$A$2:$MW$40,'Intervention list'!HA$195+1,0)</f>
        <v>0</v>
      </c>
      <c r="HB77" s="0" t="n">
        <f aca="false">IF(ISNUMBER(FIND(HB$1,$D77))=$AO$1,1,0)*VLOOKUP($Z$2,DALYs!$A$2:$MW$40,'Intervention list'!HB$195+1,0)</f>
        <v>0</v>
      </c>
      <c r="HC77" s="0" t="n">
        <f aca="false">IF(ISNUMBER(FIND(HC$1,$D77))=$AO$1,1,0)*VLOOKUP($Z$2,DALYs!$A$2:$MW$40,'Intervention list'!HC$195+1,0)</f>
        <v>0</v>
      </c>
      <c r="HD77" s="0" t="n">
        <f aca="false">IF(ISNUMBER(FIND(HD$1,$D77))=$AO$1,1,0)*VLOOKUP($Z$2,DALYs!$A$2:$MW$40,'Intervention list'!HD$195+1,0)</f>
        <v>0</v>
      </c>
      <c r="HE77" s="0" t="n">
        <f aca="false">IF(ISNUMBER(FIND(HE$1,$D77))=$AO$1,1,0)*VLOOKUP($Z$2,DALYs!$A$2:$MW$40,'Intervention list'!HE$195+1,0)</f>
        <v>0</v>
      </c>
      <c r="HF77" s="0" t="n">
        <f aca="false">IF(ISNUMBER(FIND(HF$1,$D77))=$AO$1,1,0)*VLOOKUP($Z$2,DALYs!$A$2:$MW$40,'Intervention list'!HF$195+1,0)</f>
        <v>0</v>
      </c>
      <c r="HG77" s="0" t="n">
        <f aca="false">IF(ISNUMBER(FIND(HG$1,$D77))=$AO$1,1,0)*VLOOKUP($Z$2,DALYs!$A$2:$MW$40,'Intervention list'!HG$195+1,0)</f>
        <v>0</v>
      </c>
      <c r="HH77" s="0" t="n">
        <f aca="false">IF(ISNUMBER(FIND(HH$1,$D77))=$AO$1,1,0)*VLOOKUP($Z$2,DALYs!$A$2:$MW$40,'Intervention list'!HH$195+1,0)</f>
        <v>0</v>
      </c>
      <c r="HI77" s="0" t="n">
        <f aca="false">IF(ISNUMBER(FIND(HI$1,$D77))=$AO$1,1,0)*VLOOKUP($Z$2,DALYs!$A$2:$MW$40,'Intervention list'!HI$195+1,0)</f>
        <v>0</v>
      </c>
      <c r="HJ77" s="0" t="n">
        <f aca="false">IF(ISNUMBER(FIND(HJ$1,$D77))=$AO$1,1,0)*VLOOKUP($Z$2,DALYs!$A$2:$MW$40,'Intervention list'!HJ$195+1,0)</f>
        <v>0</v>
      </c>
      <c r="HK77" s="0" t="n">
        <f aca="false">IF(ISNUMBER(FIND(HK$1,$D77))=$AO$1,1,0)*VLOOKUP($Z$2,DALYs!$A$2:$MW$40,'Intervention list'!HK$195+1,0)</f>
        <v>0</v>
      </c>
      <c r="HL77" s="0" t="n">
        <f aca="false">IF(ISNUMBER(FIND(HL$1,$D77))=$AO$1,1,0)*VLOOKUP($Z$2,DALYs!$A$2:$MW$40,'Intervention list'!HL$195+1,0)</f>
        <v>0</v>
      </c>
      <c r="HM77" s="0" t="n">
        <f aca="false">IF(ISNUMBER(FIND(HM$1,$D77))=$AO$1,1,0)*VLOOKUP($Z$2,DALYs!$A$2:$MW$40,'Intervention list'!HM$195+1,0)</f>
        <v>0</v>
      </c>
      <c r="HN77" s="0" t="n">
        <f aca="false">IF(ISNUMBER(FIND(HN$1,$D77))=$AO$1,1,0)*VLOOKUP($Z$2,DALYs!$A$2:$MW$40,'Intervention list'!HN$195+1,0)</f>
        <v>0</v>
      </c>
      <c r="HO77" s="0" t="n">
        <f aca="false">IF(ISNUMBER(FIND(HO$1,$D77))=$AO$1,1,0)*VLOOKUP($Z$2,DALYs!$A$2:$MW$40,'Intervention list'!HO$195+1,0)</f>
        <v>0</v>
      </c>
      <c r="HP77" s="0" t="n">
        <f aca="false">IF(ISNUMBER(FIND(HP$1,$D77))=$AO$1,1,0)*VLOOKUP($Z$2,DALYs!$A$2:$MW$40,'Intervention list'!HP$195+1,0)</f>
        <v>0</v>
      </c>
      <c r="HQ77" s="0" t="n">
        <f aca="false">IF(ISNUMBER(FIND(HQ$1,$D77))=$AO$1,1,0)*VLOOKUP($Z$2,DALYs!$A$2:$MW$40,'Intervention list'!HQ$195+1,0)</f>
        <v>0</v>
      </c>
      <c r="HR77" s="0" t="n">
        <f aca="false">IF(ISNUMBER(FIND(HR$1,$D77))=$AO$1,1,0)*VLOOKUP($Z$2,DALYs!$A$2:$MW$40,'Intervention list'!HR$195+1,0)</f>
        <v>0</v>
      </c>
      <c r="HS77" s="0" t="n">
        <f aca="false">IF(ISNUMBER(FIND(HS$1,$D77))=$AO$1,1,0)*VLOOKUP($Z$2,DALYs!$A$2:$MW$40,'Intervention list'!HS$195+1,0)</f>
        <v>0</v>
      </c>
      <c r="HT77" s="0" t="n">
        <f aca="false">IF(ISNUMBER(FIND(HT$1,$D77))=$AO$1,1,0)*VLOOKUP($Z$2,DALYs!$A$2:$MW$40,'Intervention list'!HT$195+1,0)</f>
        <v>0</v>
      </c>
      <c r="HU77" s="0" t="n">
        <f aca="false">IF(ISNUMBER(FIND(HU$1,$D77))=$AO$1,1,0)*VLOOKUP($Z$2,DALYs!$A$2:$MW$40,'Intervention list'!HU$195+1,0)</f>
        <v>0</v>
      </c>
      <c r="HV77" s="0" t="n">
        <f aca="false">IF(ISNUMBER(FIND(HV$1,$D77))=$AO$1,1,0)*VLOOKUP($Z$2,DALYs!$A$2:$MW$40,'Intervention list'!HV$195+1,0)</f>
        <v>0</v>
      </c>
      <c r="HW77" s="0" t="n">
        <f aca="false">IF(ISNUMBER(FIND(HW$1,$D77))=$AO$1,1,0)*VLOOKUP($Z$2,DALYs!$A$2:$MW$40,'Intervention list'!HW$195+1,0)</f>
        <v>0</v>
      </c>
      <c r="HX77" s="0" t="n">
        <f aca="false">IF(ISNUMBER(FIND(HX$1,$D77))=$AO$1,1,0)*VLOOKUP($Z$2,DALYs!$A$2:$MW$40,'Intervention list'!HX$195+1,0)</f>
        <v>0</v>
      </c>
      <c r="HY77" s="0" t="n">
        <f aca="false">IF(ISNUMBER(FIND(HY$1,$D77))=$AO$1,1,0)*VLOOKUP($Z$2,DALYs!$A$2:$MW$40,'Intervention list'!HY$195+1,0)</f>
        <v>0</v>
      </c>
      <c r="HZ77" s="0" t="n">
        <f aca="false">IF(ISNUMBER(FIND(HZ$1,$D77))=$AO$1,1,0)*VLOOKUP($Z$2,DALYs!$A$2:$MW$40,'Intervention list'!HZ$195+1,0)</f>
        <v>0</v>
      </c>
      <c r="IA77" s="0" t="n">
        <f aca="false">IF(ISNUMBER(FIND(IA$1,$D77))=$AO$1,1,0)*VLOOKUP($Z$2,DALYs!$A$2:$MW$40,'Intervention list'!IA$195+1,0)</f>
        <v>0</v>
      </c>
      <c r="IB77" s="0" t="n">
        <f aca="false">IF(ISNUMBER(FIND(IB$1,$D77))=$AO$1,1,0)*VLOOKUP($Z$2,DALYs!$A$2:$MW$40,'Intervention list'!IB$195+1,0)</f>
        <v>0</v>
      </c>
      <c r="IC77" s="0" t="n">
        <f aca="false">IF(ISNUMBER(FIND(IC$1,$D77))=$AO$1,1,0)*VLOOKUP($Z$2,DALYs!$A$2:$MW$40,'Intervention list'!IC$195+1,0)</f>
        <v>0</v>
      </c>
      <c r="ID77" s="0" t="n">
        <f aca="false">IF(ISNUMBER(FIND(ID$1,$D77))=$AO$1,1,0)*VLOOKUP($Z$2,DALYs!$A$2:$MW$40,'Intervention list'!ID$195+1,0)</f>
        <v>0</v>
      </c>
      <c r="IE77" s="0" t="n">
        <f aca="false">IF(ISNUMBER(FIND(IE$1,$D77))=$AO$1,1,0)*VLOOKUP($Z$2,DALYs!$A$2:$MW$40,'Intervention list'!IE$195+1,0)</f>
        <v>0</v>
      </c>
      <c r="IF77" s="0" t="n">
        <f aca="false">IF(ISNUMBER(FIND(IF$1,$D77))=$AO$1,1,0)*VLOOKUP($Z$2,DALYs!$A$2:$MW$40,'Intervention list'!IF$195+1,0)</f>
        <v>0</v>
      </c>
      <c r="IG77" s="0" t="n">
        <f aca="false">IF(ISNUMBER(FIND(IG$1,$D77))=$AO$1,1,0)*VLOOKUP($Z$2,DALYs!$A$2:$MW$40,'Intervention list'!IG$195+1,0)</f>
        <v>0</v>
      </c>
      <c r="IH77" s="0" t="n">
        <f aca="false">IF(ISNUMBER(FIND(IH$1,$D77))=$AO$1,1,0)*VLOOKUP($Z$2,DALYs!$A$2:$MW$40,'Intervention list'!IH$195+1,0)</f>
        <v>0</v>
      </c>
      <c r="II77" s="0" t="n">
        <f aca="false">IF(ISNUMBER(FIND(II$1,$D77))=$AO$1,1,0)*VLOOKUP($Z$2,DALYs!$A$2:$MW$40,'Intervention list'!II$195+1,0)</f>
        <v>0</v>
      </c>
      <c r="IJ77" s="0" t="n">
        <f aca="false">IF(ISNUMBER(FIND(IJ$1,$D77))=$AO$1,1,0)*VLOOKUP($Z$2,DALYs!$A$2:$MW$40,'Intervention list'!IJ$195+1,0)</f>
        <v>0</v>
      </c>
      <c r="IK77" s="0" t="n">
        <f aca="false">IF(ISNUMBER(FIND(IK$1,$D77))=$AO$1,1,0)*VLOOKUP($Z$2,DALYs!$A$2:$MW$40,'Intervention list'!IK$195+1,0)</f>
        <v>0</v>
      </c>
      <c r="IL77" s="0" t="n">
        <f aca="false">IF(ISNUMBER(FIND(IL$1,$D77))=$AO$1,1,0)*VLOOKUP($Z$2,DALYs!$A$2:$MW$40,'Intervention list'!IL$195+1,0)</f>
        <v>0</v>
      </c>
      <c r="IM77" s="0" t="n">
        <f aca="false">IF(ISNUMBER(FIND(IM$1,$D77))=$AO$1,1,0)*VLOOKUP($Z$2,DALYs!$A$2:$MW$40,'Intervention list'!IM$195+1,0)</f>
        <v>0</v>
      </c>
      <c r="IN77" s="0" t="n">
        <f aca="false">IF(ISNUMBER(FIND(IN$1,$D77))=$AO$1,1,0)*VLOOKUP($Z$2,DALYs!$A$2:$MW$40,'Intervention list'!IN$195+1,0)</f>
        <v>0</v>
      </c>
      <c r="IO77" s="0" t="n">
        <f aca="false">IF(ISNUMBER(FIND(IO$1,$D77))=$AO$1,1,0)*VLOOKUP($Z$2,DALYs!$A$2:$MW$40,'Intervention list'!IO$195+1,0)</f>
        <v>0</v>
      </c>
      <c r="IP77" s="0" t="n">
        <f aca="false">IF(ISNUMBER(FIND(IP$1,$D77))=$AO$1,1,0)*VLOOKUP($Z$2,DALYs!$A$2:$MW$40,'Intervention list'!IP$195+1,0)</f>
        <v>0</v>
      </c>
      <c r="IQ77" s="0" t="n">
        <f aca="false">IF(ISNUMBER(FIND(IQ$1,$D77))=$AO$1,1,0)*VLOOKUP($Z$2,DALYs!$A$2:$MW$40,'Intervention list'!IQ$195+1,0)</f>
        <v>0</v>
      </c>
      <c r="IR77" s="0" t="n">
        <f aca="false">IF(ISNUMBER(FIND(IR$1,$D77))=$AO$1,1,0)*VLOOKUP($Z$2,DALYs!$A$2:$MW$40,'Intervention list'!IR$195+1,0)</f>
        <v>0</v>
      </c>
      <c r="IS77" s="0" t="n">
        <f aca="false">IF(ISNUMBER(FIND(IS$1,$D77))=$AO$1,1,0)*VLOOKUP($Z$2,DALYs!$A$2:$MW$40,'Intervention list'!IS$195+1,0)</f>
        <v>0</v>
      </c>
      <c r="IT77" s="0" t="n">
        <f aca="false">IF(ISNUMBER(FIND(IT$1,$D77))=$AO$1,1,0)*VLOOKUP($Z$2,DALYs!$A$2:$MW$40,'Intervention list'!IT$195+1,0)</f>
        <v>0</v>
      </c>
      <c r="IU77" s="0" t="n">
        <f aca="false">IF(ISNUMBER(FIND(IU$1,$D77))=$AO$1,1,0)*VLOOKUP($Z$2,DALYs!$A$2:$MW$40,'Intervention list'!IU$195+1,0)</f>
        <v>0</v>
      </c>
      <c r="IV77" s="0" t="n">
        <f aca="false">IF(ISNUMBER(FIND(IV$1,$D77))=$AO$1,1,0)*VLOOKUP($Z$2,DALYs!$A$2:$MW$40,'Intervention list'!IV$195+1,0)</f>
        <v>0</v>
      </c>
      <c r="IW77" s="0" t="n">
        <f aca="false">IF(ISNUMBER(FIND(IW$1,$D77))=$AO$1,1,0)*VLOOKUP($Z$2,DALYs!$A$2:$MW$40,'Intervention list'!IW$195+1,0)</f>
        <v>0</v>
      </c>
      <c r="IX77" s="0" t="n">
        <f aca="false">IF(ISNUMBER(FIND(IX$1,$D77))=$AO$1,1,0)*VLOOKUP($Z$2,DALYs!$A$2:$MW$40,'Intervention list'!IX$195+1,0)</f>
        <v>0</v>
      </c>
      <c r="IY77" s="0" t="n">
        <f aca="false">IF(ISNUMBER(FIND(IY$1,$D77))=$AO$1,1,0)*VLOOKUP($Z$2,DALYs!$A$2:$MW$40,'Intervention list'!IY$195+1,0)</f>
        <v>0</v>
      </c>
      <c r="IZ77" s="0" t="n">
        <f aca="false">IF(ISNUMBER(FIND(IZ$1,$D77))=$AO$1,1,0)*VLOOKUP($Z$2,DALYs!$A$2:$MW$40,'Intervention list'!IZ$195+1,0)</f>
        <v>0</v>
      </c>
      <c r="JA77" s="0" t="n">
        <f aca="false">IF(ISNUMBER(FIND(JA$1,$D77))=$AO$1,1,0)*VLOOKUP($Z$2,DALYs!$A$2:$MW$40,'Intervention list'!JA$195+1,0)</f>
        <v>0</v>
      </c>
      <c r="JB77" s="0" t="n">
        <f aca="false">IF(ISNUMBER(FIND(JB$1,$D77))=$AO$1,1,0)*VLOOKUP($Z$2,DALYs!$A$2:$MW$40,'Intervention list'!JB$195+1,0)</f>
        <v>0</v>
      </c>
      <c r="JC77" s="0" t="n">
        <f aca="false">IF(ISNUMBER(FIND(JC$1,$D77))=$AO$1,1,0)*VLOOKUP($Z$2,DALYs!$A$2:$MW$40,'Intervention list'!JC$195+1,0)</f>
        <v>0</v>
      </c>
      <c r="JD77" s="0" t="n">
        <f aca="false">IF(ISNUMBER(FIND(JD$1,$D77))=$AO$1,1,0)*VLOOKUP($Z$2,DALYs!$A$2:$MW$40,'Intervention list'!JD$195+1,0)</f>
        <v>0</v>
      </c>
      <c r="JE77" s="0" t="n">
        <f aca="false">IF(ISNUMBER(FIND(JE$1,$D77))=$AO$1,1,0)*VLOOKUP($Z$2,DALYs!$A$2:$MW$40,'Intervention list'!JE$195+1,0)</f>
        <v>0</v>
      </c>
      <c r="JF77" s="0" t="n">
        <f aca="false">IF(ISNUMBER(FIND(JF$1,$D77))=$AO$1,1,0)*VLOOKUP($Z$2,DALYs!$A$2:$MW$40,'Intervention list'!JF$195+1,0)</f>
        <v>0</v>
      </c>
      <c r="JG77" s="0" t="n">
        <f aca="false">IF(ISNUMBER(FIND(JG$1,$D77))=$AO$1,1,0)*VLOOKUP($Z$2,DALYs!$A$2:$MW$40,'Intervention list'!JG$195+1,0)</f>
        <v>0</v>
      </c>
      <c r="JH77" s="0" t="n">
        <f aca="false">IF(ISNUMBER(FIND(JH$1,$D77))=$AO$1,1,0)*VLOOKUP($Z$2,DALYs!$A$2:$MW$40,'Intervention list'!JH$195+1,0)</f>
        <v>0</v>
      </c>
      <c r="JI77" s="0" t="n">
        <f aca="false">IF(ISNUMBER(FIND(JI$1,$D77))=$AO$1,1,0)*VLOOKUP($Z$2,DALYs!$A$2:$MW$40,'Intervention list'!JI$195+1,0)</f>
        <v>0</v>
      </c>
      <c r="JJ77" s="0" t="n">
        <f aca="false">IF(ISNUMBER(FIND(JJ$1,$D77))=$AO$1,1,0)*VLOOKUP($Z$2,DALYs!$A$2:$MW$40,'Intervention list'!JJ$195+1,0)</f>
        <v>0</v>
      </c>
      <c r="JK77" s="0" t="n">
        <f aca="false">IF(ISNUMBER(FIND(JK$1,$D77))=$AO$1,1,0)*VLOOKUP($Z$2,DALYs!$A$2:$MW$40,'Intervention list'!JK$195+1,0)</f>
        <v>0</v>
      </c>
      <c r="JL77" s="0" t="n">
        <f aca="false">IF(ISNUMBER(FIND(JL$1,$D77))=$AO$1,1,0)*VLOOKUP($Z$2,DALYs!$A$2:$MW$40,'Intervention list'!JL$195+1,0)</f>
        <v>0</v>
      </c>
      <c r="JM77" s="0" t="n">
        <f aca="false">IF(ISNUMBER(FIND(JM$1,$D77))=$AO$1,1,0)*VLOOKUP($Z$2,DALYs!$A$2:$MW$40,'Intervention list'!JM$195+1,0)</f>
        <v>0</v>
      </c>
      <c r="JN77" s="0" t="n">
        <f aca="false">IF(ISNUMBER(FIND(JN$1,$D77))=$AO$1,1,0)*VLOOKUP($Z$2,DALYs!$A$2:$MW$40,'Intervention list'!JN$195+1,0)</f>
        <v>0</v>
      </c>
      <c r="JO77" s="0" t="n">
        <f aca="false">IF(ISNUMBER(FIND(JO$1,$D77))=$AO$1,1,0)*VLOOKUP($Z$2,DALYs!$A$2:$MW$40,'Intervention list'!JO$195+1,0)</f>
        <v>0</v>
      </c>
      <c r="JP77" s="0" t="n">
        <f aca="false">IF(ISNUMBER(FIND(JP$1,$D77))=$AO$1,1,0)*VLOOKUP($Z$2,DALYs!$A$2:$MW$40,'Intervention list'!JP$195+1,0)</f>
        <v>0</v>
      </c>
      <c r="JQ77" s="0" t="n">
        <f aca="false">IF(ISNUMBER(FIND(JQ$1,$D77))=$AO$1,1,0)*VLOOKUP($Z$2,DALYs!$A$2:$MW$40,'Intervention list'!JQ$195+1,0)</f>
        <v>0</v>
      </c>
      <c r="JR77" s="0" t="n">
        <f aca="false">IF(ISNUMBER(FIND(JR$1,$D77))=$AO$1,1,0)*VLOOKUP($Z$2,DALYs!$A$2:$MW$40,'Intervention list'!JR$195+1,0)</f>
        <v>0</v>
      </c>
      <c r="JS77" s="0" t="n">
        <f aca="false">IF(ISNUMBER(FIND(JS$1,$D77))=$AO$1,1,0)*VLOOKUP($Z$2,DALYs!$A$2:$MW$40,'Intervention list'!JS$195+1,0)</f>
        <v>0</v>
      </c>
      <c r="JT77" s="0" t="n">
        <f aca="false">IF(ISNUMBER(FIND(JT$1,$D77))=$AO$1,1,0)*VLOOKUP($Z$2,DALYs!$A$2:$MW$40,'Intervention list'!JT$195+1,0)</f>
        <v>0</v>
      </c>
      <c r="JU77" s="0" t="n">
        <f aca="false">IF(ISNUMBER(FIND(JU$1,$D77))=$AO$1,1,0)*VLOOKUP($Z$2,DALYs!$A$2:$MW$40,'Intervention list'!JU$195+1,0)</f>
        <v>0</v>
      </c>
      <c r="JV77" s="0" t="n">
        <f aca="false">IF(ISNUMBER(FIND(JV$1,$D77))=$AO$1,1,0)*VLOOKUP($Z$2,DALYs!$A$2:$MW$40,'Intervention list'!JV$195+1,0)</f>
        <v>0</v>
      </c>
      <c r="JW77" s="0" t="n">
        <f aca="false">IF(ISNUMBER(FIND(JW$1,$D77))=$AO$1,1,0)*VLOOKUP($Z$2,DALYs!$A$2:$MW$40,'Intervention list'!JW$195+1,0)</f>
        <v>0</v>
      </c>
      <c r="JX77" s="0" t="n">
        <f aca="false">IF(ISNUMBER(FIND(JX$1,$D77))=$AO$1,1,0)*VLOOKUP($Z$2,DALYs!$A$2:$MW$40,'Intervention list'!JX$195+1,0)</f>
        <v>0</v>
      </c>
      <c r="JY77" s="0" t="n">
        <f aca="false">IF(ISNUMBER(FIND(JY$1,$D77))=$AO$1,1,0)*VLOOKUP($Z$2,DALYs!$A$2:$MW$40,'Intervention list'!JY$195+1,0)</f>
        <v>0</v>
      </c>
      <c r="JZ77" s="0" t="n">
        <f aca="false">IF(ISNUMBER(FIND(JZ$1,$D77))=$AO$1,1,0)*VLOOKUP($Z$2,DALYs!$A$2:$MW$40,'Intervention list'!JZ$195+1,0)</f>
        <v>0</v>
      </c>
      <c r="KA77" s="0" t="n">
        <f aca="false">IF(ISNUMBER(FIND(KA$1,$D77))=$AO$1,1,0)*VLOOKUP($Z$2,DALYs!$A$2:$MW$40,'Intervention list'!KA$195+1,0)</f>
        <v>0</v>
      </c>
      <c r="KB77" s="0" t="n">
        <f aca="false">IF(ISNUMBER(FIND(KB$1,$D77))=$AO$1,1,0)*VLOOKUP($Z$2,DALYs!$A$2:$MW$40,'Intervention list'!KB$195+1,0)</f>
        <v>0</v>
      </c>
      <c r="KC77" s="0" t="n">
        <f aca="false">IF(ISNUMBER(FIND(KC$1,$D77))=$AO$1,1,0)*VLOOKUP($Z$2,DALYs!$A$2:$MW$40,'Intervention list'!KC$195+1,0)</f>
        <v>0</v>
      </c>
      <c r="KD77" s="0" t="n">
        <f aca="false">IF(ISNUMBER(FIND(KD$1,$D77))=$AO$1,1,0)*VLOOKUP($Z$2,DALYs!$A$2:$MW$40,'Intervention list'!KD$195+1,0)</f>
        <v>0</v>
      </c>
      <c r="KE77" s="0" t="n">
        <f aca="false">IF(ISNUMBER(FIND(KE$1,$D77))=$AO$1,1,0)*VLOOKUP($Z$2,DALYs!$A$2:$MW$40,'Intervention list'!KE$195+1,0)</f>
        <v>0</v>
      </c>
      <c r="KF77" s="0" t="n">
        <f aca="false">IF(ISNUMBER(FIND(KF$1,$D77))=$AO$1,1,0)*VLOOKUP($Z$2,DALYs!$A$2:$MW$40,'Intervention list'!KF$195+1,0)</f>
        <v>0</v>
      </c>
      <c r="KG77" s="0" t="n">
        <f aca="false">IF(ISNUMBER(FIND(KG$1,$D77))=$AO$1,1,0)*VLOOKUP($Z$2,DALYs!$A$2:$MW$40,'Intervention list'!KG$195+1,0)</f>
        <v>0</v>
      </c>
      <c r="KH77" s="0" t="n">
        <f aca="false">IF(ISNUMBER(FIND(KH$1,$D77))=$AO$1,1,0)*VLOOKUP($Z$2,DALYs!$A$2:$MW$40,'Intervention list'!KH$195+1,0)</f>
        <v>0</v>
      </c>
      <c r="KI77" s="0" t="n">
        <f aca="false">IF(ISNUMBER(FIND(KI$1,$D77))=$AO$1,1,0)*VLOOKUP($Z$2,DALYs!$A$2:$MW$40,'Intervention list'!KI$195+1,0)</f>
        <v>0</v>
      </c>
      <c r="KJ77" s="0" t="n">
        <f aca="false">IF(ISNUMBER(FIND(KJ$1,$D77))=$AO$1,1,0)*VLOOKUP($Z$2,DALYs!$A$2:$MW$40,'Intervention list'!KJ$195+1,0)</f>
        <v>0</v>
      </c>
      <c r="KK77" s="0" t="n">
        <f aca="false">IF(ISNUMBER(FIND(KK$1,$D77))=$AO$1,1,0)*VLOOKUP($Z$2,DALYs!$A$2:$MW$40,'Intervention list'!KK$195+1,0)</f>
        <v>0</v>
      </c>
      <c r="KL77" s="0" t="n">
        <f aca="false">IF(ISNUMBER(FIND(KL$1,$D77))=$AO$1,1,0)*VLOOKUP($Z$2,DALYs!$A$2:$MW$40,'Intervention list'!KL$195+1,0)</f>
        <v>0</v>
      </c>
      <c r="KM77" s="0" t="n">
        <f aca="false">IF(ISNUMBER(FIND(KM$1,$D77))=$AO$1,1,0)*VLOOKUP($Z$2,DALYs!$A$2:$MW$40,'Intervention list'!KM$195+1,0)</f>
        <v>0</v>
      </c>
      <c r="KN77" s="0" t="n">
        <f aca="false">IF(ISNUMBER(FIND(KN$1,$D77))=$AO$1,1,0)*VLOOKUP($Z$2,DALYs!$A$2:$MW$40,'Intervention list'!KN$195+1,0)</f>
        <v>0</v>
      </c>
      <c r="KO77" s="0" t="n">
        <f aca="false">IF(ISNUMBER(FIND(KO$1,$D77))=$AO$1,1,0)*VLOOKUP($Z$2,DALYs!$A$2:$MW$40,'Intervention list'!KO$195+1,0)</f>
        <v>0</v>
      </c>
      <c r="KP77" s="0" t="n">
        <f aca="false">IF(ISNUMBER(FIND(KP$1,$D77))=$AO$1,1,0)*VLOOKUP($Z$2,DALYs!$A$2:$MW$40,'Intervention list'!KP$195+1,0)</f>
        <v>0</v>
      </c>
      <c r="KQ77" s="0" t="n">
        <f aca="false">IF(ISNUMBER(FIND(KQ$1,$D77))=$AO$1,1,0)*VLOOKUP($Z$2,DALYs!$A$2:$MW$40,'Intervention list'!KQ$195+1,0)</f>
        <v>0</v>
      </c>
      <c r="KR77" s="0" t="n">
        <f aca="false">IF(ISNUMBER(FIND(KR$1,$D77))=$AO$1,1,0)*VLOOKUP($Z$2,DALYs!$A$2:$MW$40,'Intervention list'!KR$195+1,0)</f>
        <v>0</v>
      </c>
      <c r="KS77" s="0" t="n">
        <f aca="false">IF(ISNUMBER(FIND(KS$1,$D77))=$AO$1,1,0)*VLOOKUP($Z$2,DALYs!$A$2:$MW$40,'Intervention list'!KS$195+1,0)</f>
        <v>0</v>
      </c>
      <c r="KT77" s="0" t="n">
        <f aca="false">IF(ISNUMBER(FIND(KT$1,$D77))=$AO$1,1,0)*VLOOKUP($Z$2,DALYs!$A$2:$MW$40,'Intervention list'!KT$195+1,0)</f>
        <v>0</v>
      </c>
      <c r="KU77" s="0" t="n">
        <f aca="false">IF(ISNUMBER(FIND(KU$1,$D77))=$AO$1,1,0)*VLOOKUP($Z$2,DALYs!$A$2:$MW$40,'Intervention list'!KU$195+1,0)</f>
        <v>0</v>
      </c>
      <c r="KV77" s="0" t="n">
        <f aca="false">IF(ISNUMBER(FIND(KV$1,$D77))=$AO$1,1,0)*VLOOKUP($Z$2,DALYs!$A$2:$MW$40,'Intervention list'!KV$195+1,0)</f>
        <v>0</v>
      </c>
      <c r="KW77" s="0" t="n">
        <f aca="false">IF(ISNUMBER(FIND(KW$1,$D77))=$AO$1,1,0)*VLOOKUP($Z$2,DALYs!$A$2:$MW$40,'Intervention list'!KW$195+1,0)</f>
        <v>0</v>
      </c>
      <c r="KX77" s="0" t="n">
        <f aca="false">IF(ISNUMBER(FIND(KX$1,$D77))=$AO$1,1,0)*VLOOKUP($Z$2,DALYs!$A$2:$MW$40,'Intervention list'!KX$195+1,0)</f>
        <v>15882.1932821831</v>
      </c>
      <c r="KY77" s="0" t="n">
        <f aca="false">IF(ISNUMBER(FIND(KY$1,$D77))=$AO$1,1,0)*VLOOKUP($Z$2,DALYs!$A$2:$MW$40,'Intervention list'!KY$195+1,0)</f>
        <v>0</v>
      </c>
      <c r="KZ77" s="0" t="n">
        <f aca="false">IF(ISNUMBER(FIND(KZ$1,$D77))=$AO$1,1,0)*VLOOKUP($Z$2,DALYs!$A$2:$MW$40,'Intervention list'!KZ$195+1,0)</f>
        <v>0</v>
      </c>
      <c r="LA77" s="0" t="n">
        <f aca="false">IF(ISNUMBER(FIND(LA$1,$D77))=$AO$1,1,0)*VLOOKUP($Z$2,DALYs!$A$2:$MW$40,'Intervention list'!LA$195+1,0)</f>
        <v>0</v>
      </c>
      <c r="LB77" s="0" t="n">
        <f aca="false">IF(ISNUMBER(FIND(LB$1,$D77))=$AO$1,1,0)*VLOOKUP($Z$2,DALYs!$A$2:$MW$40,'Intervention list'!LB$195+1,0)</f>
        <v>0</v>
      </c>
      <c r="LC77" s="0" t="n">
        <f aca="false">IF(ISNUMBER(FIND(LC$1,$D77))=$AO$1,1,0)*VLOOKUP($Z$2,DALYs!$A$2:$MW$40,'Intervention list'!LC$195+1,0)</f>
        <v>0</v>
      </c>
      <c r="LD77" s="0" t="n">
        <f aca="false">IF(ISNUMBER(FIND(LD$1,$D77))=$AO$1,1,0)*VLOOKUP($Z$2,DALYs!$A$2:$MW$40,'Intervention list'!LD$195+1,0)</f>
        <v>0</v>
      </c>
      <c r="LE77" s="0" t="n">
        <f aca="false">IF(ISNUMBER(FIND(LE$1,$D77))=$AO$1,1,0)*VLOOKUP($Z$2,DALYs!$A$2:$MW$40,'Intervention list'!LE$195+1,0)</f>
        <v>0</v>
      </c>
      <c r="LF77" s="0" t="n">
        <f aca="false">IF(ISNUMBER(FIND(LF$1,$D77))=$AO$1,1,0)*VLOOKUP($Z$2,DALYs!$A$2:$MW$40,'Intervention list'!LF$195+1,0)</f>
        <v>0</v>
      </c>
      <c r="LG77" s="0" t="n">
        <f aca="false">IF(ISNUMBER(FIND(LG$1,$D77))=$AO$1,1,0)*VLOOKUP($Z$2,DALYs!$A$2:$MW$40,'Intervention list'!LG$195+1,0)</f>
        <v>0</v>
      </c>
      <c r="LH77" s="0" t="n">
        <f aca="false">IF(ISNUMBER(FIND(LH$1,$D77))=$AO$1,1,0)*VLOOKUP($Z$2,DALYs!$A$2:$MW$40,'Intervention list'!LH$195+1,0)</f>
        <v>0</v>
      </c>
      <c r="LI77" s="0" t="n">
        <f aca="false">IF(ISNUMBER(FIND(LI$1,$D77))=$AO$1,1,0)*VLOOKUP($Z$2,DALYs!$A$2:$MW$40,'Intervention list'!LI$195+1,0)</f>
        <v>0</v>
      </c>
      <c r="LJ77" s="0" t="n">
        <f aca="false">IF(ISNUMBER(FIND(LJ$1,$D77))=$AO$1,1,0)*VLOOKUP($Z$2,DALYs!$A$2:$MW$40,'Intervention list'!LJ$195+1,0)</f>
        <v>0</v>
      </c>
      <c r="LK77" s="0" t="n">
        <f aca="false">IF(ISNUMBER(FIND(LK$1,$D77))=$AO$1,1,0)*VLOOKUP($Z$2,DALYs!$A$2:$MW$40,'Intervention list'!LK$195+1,0)</f>
        <v>0</v>
      </c>
      <c r="LL77" s="0" t="n">
        <f aca="false">IF(ISNUMBER(FIND(LL$1,$D77))=$AO$1,1,0)*VLOOKUP($Z$2,DALYs!$A$2:$MW$40,'Intervention list'!LL$195+1,0)</f>
        <v>0</v>
      </c>
      <c r="LM77" s="0" t="n">
        <f aca="false">IF(ISNUMBER(FIND(LM$1,$D77))=$AO$1,1,0)*VLOOKUP($Z$2,DALYs!$A$2:$MW$40,'Intervention list'!LM$195+1,0)</f>
        <v>0</v>
      </c>
      <c r="LN77" s="0" t="n">
        <f aca="false">IF(ISNUMBER(FIND(LN$1,$D77))=$AO$1,1,0)*VLOOKUP($Z$2,DALYs!$A$2:$MW$40,'Intervention list'!LN$195+1,0)</f>
        <v>0</v>
      </c>
      <c r="LO77" s="0" t="n">
        <f aca="false">IF(ISNUMBER(FIND(LO$1,$D77))=$AO$1,1,0)*VLOOKUP($Z$2,DALYs!$A$2:$MW$40,'Intervention list'!LO$195+1,0)</f>
        <v>0</v>
      </c>
      <c r="LP77" s="0" t="n">
        <f aca="false">IF(ISNUMBER(FIND(LP$1,$D77))=$AO$1,1,0)*VLOOKUP($Z$2,DALYs!$A$2:$MW$40,'Intervention list'!LP$195+1,0)</f>
        <v>0</v>
      </c>
      <c r="LQ77" s="0" t="n">
        <f aca="false">IF(ISNUMBER(FIND(LQ$1,$D77))=$AO$1,1,0)*VLOOKUP($Z$2,DALYs!$A$2:$MW$40,'Intervention list'!LQ$195+1,0)</f>
        <v>0</v>
      </c>
      <c r="LR77" s="0" t="n">
        <f aca="false">IF(ISNUMBER(FIND(LR$1,$D77))=$AO$1,1,0)*VLOOKUP($Z$2,DALYs!$A$2:$MW$40,'Intervention list'!LR$195+1,0)</f>
        <v>0</v>
      </c>
      <c r="LS77" s="0" t="n">
        <f aca="false">IF(ISNUMBER(FIND(LS$1,$D77))=$AO$1,1,0)*VLOOKUP($Z$2,DALYs!$A$2:$MW$40,'Intervention list'!LS$195+1,0)</f>
        <v>0</v>
      </c>
      <c r="LT77" s="0" t="n">
        <f aca="false">IF(ISNUMBER(FIND(LT$1,$D77))=$AO$1,1,0)*VLOOKUP($Z$2,DALYs!$A$2:$MW$40,'Intervention list'!LT$195+1,0)</f>
        <v>0</v>
      </c>
      <c r="LU77" s="0" t="n">
        <f aca="false">IF(ISNUMBER(FIND(LU$1,$D77))=$AO$1,1,0)*VLOOKUP($Z$2,DALYs!$A$2:$MW$40,'Intervention list'!LU$195+1,0)</f>
        <v>0</v>
      </c>
      <c r="LV77" s="0" t="n">
        <f aca="false">IF(ISNUMBER(FIND(LV$1,$D77))=$AO$1,1,0)*VLOOKUP($Z$2,DALYs!$A$2:$MW$40,'Intervention list'!LV$195+1,0)</f>
        <v>0</v>
      </c>
      <c r="LW77" s="0" t="n">
        <f aca="false">IF(ISNUMBER(FIND(LW$1,$D77))=$AO$1,1,0)*VLOOKUP($Z$2,DALYs!$A$2:$MW$40,'Intervention list'!LW$195+1,0)</f>
        <v>0</v>
      </c>
      <c r="LX77" s="0" t="n">
        <f aca="false">IF(ISNUMBER(FIND(LX$1,$D77))=$AO$1,1,0)*VLOOKUP($Z$2,DALYs!$A$2:$MW$40,'Intervention list'!LX$195+1,0)</f>
        <v>0</v>
      </c>
      <c r="LY77" s="0" t="n">
        <f aca="false">IF(ISNUMBER(FIND(LY$1,$D77))=$AO$1,1,0)*VLOOKUP($Z$2,DALYs!$A$2:$MW$40,'Intervention list'!LY$195+1,0)</f>
        <v>0</v>
      </c>
      <c r="LZ77" s="0" t="n">
        <f aca="false">IF(ISNUMBER(FIND(LZ$1,$D77))=$AO$1,1,0)*VLOOKUP($Z$2,DALYs!$A$2:$MW$40,'Intervention list'!LZ$195+1,0)</f>
        <v>0</v>
      </c>
      <c r="MA77" s="0" t="n">
        <f aca="false">IF(ISNUMBER(FIND(MA$1,$D77))=$AO$1,1,0)*VLOOKUP($Z$2,DALYs!$A$2:$MW$40,'Intervention list'!MA$195+1,0)</f>
        <v>0</v>
      </c>
      <c r="MB77" s="0" t="n">
        <f aca="false">IF(ISNUMBER(FIND(MB$1,$D77))=$AO$1,1,0)*VLOOKUP($Z$2,DALYs!$A$2:$MW$40,'Intervention list'!MB$195+1,0)</f>
        <v>0</v>
      </c>
      <c r="MC77" s="0" t="n">
        <f aca="false">IF(ISNUMBER(FIND(MC$1,$D77))=$AO$1,1,0)*VLOOKUP($Z$2,DALYs!$A$2:$MW$40,'Intervention list'!MC$195+1,0)</f>
        <v>0</v>
      </c>
      <c r="MD77" s="0" t="n">
        <f aca="false">IF(ISNUMBER(FIND(MD$1,$D77))=$AO$1,1,0)*VLOOKUP($Z$2,DALYs!$A$2:$MW$40,'Intervention list'!MD$195+1,0)</f>
        <v>0</v>
      </c>
      <c r="ME77" s="0" t="n">
        <f aca="false">IF(ISNUMBER(FIND(ME$1,$D77))=$AO$1,1,0)*VLOOKUP($Z$2,DALYs!$A$2:$MW$40,'Intervention list'!ME$195+1,0)</f>
        <v>0</v>
      </c>
      <c r="MF77" s="0" t="n">
        <f aca="false">IF(ISNUMBER(FIND(MF$1,$D77))=$AO$1,1,0)*VLOOKUP($Z$2,DALYs!$A$2:$MW$40,'Intervention list'!MF$195+1,0)</f>
        <v>0</v>
      </c>
      <c r="MG77" s="0" t="n">
        <f aca="false">IF(ISNUMBER(FIND(MG$1,$D77))=$AO$1,1,0)*VLOOKUP($Z$2,DALYs!$A$2:$MW$40,'Intervention list'!MG$195+1,0)</f>
        <v>0</v>
      </c>
      <c r="MH77" s="0" t="n">
        <f aca="false">IF(ISNUMBER(FIND(MH$1,$D77))=$AO$1,1,0)*VLOOKUP($Z$2,DALYs!$A$2:$MW$40,'Intervention list'!MH$195+1,0)</f>
        <v>0</v>
      </c>
      <c r="MI77" s="0" t="n">
        <f aca="false">IF(ISNUMBER(FIND(MI$1,$D77))=$AO$1,1,0)*VLOOKUP($Z$2,DALYs!$A$2:$MW$40,'Intervention list'!MI$195+1,0)</f>
        <v>0</v>
      </c>
      <c r="MJ77" s="0" t="n">
        <f aca="false">IF(ISNUMBER(FIND(MJ$1,$D77))=$AO$1,1,0)*VLOOKUP($Z$2,DALYs!$A$2:$MW$40,'Intervention list'!MJ$195+1,0)</f>
        <v>0</v>
      </c>
      <c r="MK77" s="0" t="n">
        <f aca="false">IF(ISNUMBER(FIND(MK$1,$D77))=$AO$1,1,0)*VLOOKUP($Z$2,DALYs!$A$2:$MW$40,'Intervention list'!MK$195+1,0)</f>
        <v>0</v>
      </c>
      <c r="ML77" s="0" t="n">
        <f aca="false">IF(ISNUMBER(FIND(ML$1,$D77))=$AO$1,1,0)*VLOOKUP($Z$2,DALYs!$A$2:$MW$40,'Intervention list'!ML$195+1,0)</f>
        <v>0</v>
      </c>
      <c r="MM77" s="0" t="n">
        <f aca="false">IF(ISNUMBER(FIND(MM$1,$D77))=$AO$1,1,0)*VLOOKUP($Z$2,DALYs!$A$2:$MW$40,'Intervention list'!MM$195+1,0)</f>
        <v>0</v>
      </c>
      <c r="MN77" s="0" t="n">
        <f aca="false">IF(ISNUMBER(FIND(MN$1,$D77))=$AO$1,1,0)*VLOOKUP($Z$2,DALYs!$A$2:$MW$40,'Intervention list'!MN$195+1,0)</f>
        <v>0</v>
      </c>
      <c r="MO77" s="0" t="n">
        <f aca="false">IF(ISNUMBER(FIND(MO$1,$D77))=$AO$1,1,0)*VLOOKUP($Z$2,DALYs!$A$2:$MW$40,'Intervention list'!MO$195+1,0)</f>
        <v>0</v>
      </c>
      <c r="MP77" s="0" t="n">
        <f aca="false">IF(ISNUMBER(FIND(MP$1,$D77))=$AO$1,1,0)*VLOOKUP($Z$2,DALYs!$A$2:$MW$40,'Intervention list'!MP$195+1,0)</f>
        <v>0</v>
      </c>
      <c r="MQ77" s="0" t="n">
        <f aca="false">IF(ISNUMBER(FIND(MQ$1,$D77))=$AO$1,1,0)*VLOOKUP($Z$2,DALYs!$A$2:$MW$40,'Intervention list'!MQ$195+1,0)</f>
        <v>0</v>
      </c>
      <c r="MR77" s="0" t="n">
        <f aca="false">IF(ISNUMBER(FIND(MR$1,$D77))=$AO$1,1,0)*VLOOKUP($Z$2,DALYs!$A$2:$MW$40,'Intervention list'!MR$195+1,0)</f>
        <v>0</v>
      </c>
      <c r="MS77" s="0" t="n">
        <f aca="false">IF(ISNUMBER(FIND(MS$1,$D77))=$AO$1,1,0)*VLOOKUP($Z$2,DALYs!$A$2:$MW$40,'Intervention list'!MS$195+1,0)</f>
        <v>0</v>
      </c>
      <c r="MT77" s="0" t="n">
        <f aca="false">IF(ISNUMBER(FIND(MT$1,$D77))=$AO$1,1,0)*VLOOKUP($Z$2,DALYs!$A$2:$MW$40,'Intervention list'!MT$195+1,0)</f>
        <v>0</v>
      </c>
      <c r="MU77" s="0" t="n">
        <f aca="false">IF(ISNUMBER(FIND(MU$1,$D77))=$AO$1,1,0)*VLOOKUP($Z$2,DALYs!$A$2:$MW$40,'Intervention list'!MU$195+1,0)</f>
        <v>0</v>
      </c>
      <c r="MV77" s="0" t="n">
        <f aca="false">IF(ISNUMBER(FIND(MV$1,$D77))=$AO$1,1,0)*VLOOKUP($Z$2,DALYs!$A$2:$MW$40,'Intervention list'!MV$195+1,0)</f>
        <v>0</v>
      </c>
      <c r="MW77" s="0" t="n">
        <f aca="false">IF(ISNUMBER(FIND(MW$1,$D77))=$AO$1,1,0)*VLOOKUP($Z$2,DALYs!$A$2:$MW$40,'Intervention list'!MW$195+1,0)</f>
        <v>0</v>
      </c>
      <c r="MX77" s="0" t="n">
        <f aca="false">IF(ISNUMBER(FIND(MX$1,$D77))=$AO$1,1,0)*VLOOKUP($Z$2,DALYs!$A$2:$MW$40,'Intervention list'!MX$195+1,0)</f>
        <v>0</v>
      </c>
      <c r="MY77" s="0" t="n">
        <f aca="false">IF(ISNUMBER(FIND(MY$1,$D77))=$AO$1,1,0)*VLOOKUP($Z$2,DALYs!$A$2:$MW$40,'Intervention list'!MY$195+1,0)</f>
        <v>0</v>
      </c>
      <c r="MZ77" s="0" t="n">
        <f aca="false">IF(ISNUMBER(FIND(MZ$1,$D77))=$AO$1,1,0)*VLOOKUP($Z$2,DALYs!$A$2:$MW$40,'Intervention list'!MZ$195+1,0)</f>
        <v>0</v>
      </c>
      <c r="NA77" s="0" t="n">
        <f aca="false">IF(ISNUMBER(FIND(NA$1,$D77))=$AO$1,1,0)*VLOOKUP($Z$2,DALYs!$A$2:$MW$40,'Intervention list'!NA$195+1,0)</f>
        <v>0</v>
      </c>
      <c r="NB77" s="0" t="n">
        <f aca="false">IF(ISNUMBER(FIND(NB$1,$D77))=$AO$1,1,0)*VLOOKUP($Z$2,DALYs!$A$2:$MW$40,'Intervention list'!NB$195+1,0)</f>
        <v>0</v>
      </c>
      <c r="NC77" s="0" t="n">
        <f aca="false">IF(ISNUMBER(FIND(NC$1,$D77))=$AO$1,1,0)*VLOOKUP($Z$2,DALYs!$A$2:$MW$40,'Intervention list'!NC$195+1,0)</f>
        <v>0</v>
      </c>
      <c r="ND77" s="0" t="n">
        <f aca="false">IF(ISNUMBER(FIND(ND$1,$D77))=$AO$1,1,0)*VLOOKUP($Z$2,DALYs!$A$2:$MW$40,'Intervention list'!ND$195+1,0)</f>
        <v>0</v>
      </c>
      <c r="NE77" s="0" t="n">
        <f aca="false">IF(ISNUMBER(FIND(NE$1,$D77))=$AO$1,1,0)*VLOOKUP($Z$2,DALYs!$A$2:$MW$40,'Intervention list'!NE$195+1,0)</f>
        <v>0</v>
      </c>
      <c r="NF77" s="0" t="n">
        <f aca="false">IF(ISNUMBER(FIND(NF$1,$D77))=$AO$1,1,0)*VLOOKUP($Z$2,DALYs!$A$2:$MW$40,'Intervention list'!NF$195+1,0)</f>
        <v>0</v>
      </c>
      <c r="NG77" s="0" t="n">
        <f aca="false">IF(ISNUMBER(FIND(NG$1,$D77))=$AO$1,1,0)*VLOOKUP($Z$2,DALYs!$A$2:$MW$40,'Intervention list'!NG$195+1,0)</f>
        <v>0</v>
      </c>
      <c r="NH77" s="0" t="n">
        <f aca="false">IF(ISNUMBER(FIND(NH$1,$D77))=$AO$1,1,0)*VLOOKUP($Z$2,DALYs!$A$2:$MW$40,'Intervention list'!NH$195+1,0)</f>
        <v>0</v>
      </c>
      <c r="NI77" s="0" t="n">
        <f aca="false">IF(ISNUMBER(FIND(NI$1,$D77))=$AO$1,1,0)*VLOOKUP($Z$2,DALYs!$A$2:$MW$40,'Intervention list'!NI$195+1,0)</f>
        <v>0</v>
      </c>
      <c r="NJ77" s="0" t="n">
        <f aca="false">IF(ISNUMBER(FIND(NJ$1,$D77))=$AO$1,1,0)*VLOOKUP($Z$2,DALYs!$A$2:$MW$40,'Intervention list'!NJ$195+1,0)</f>
        <v>0</v>
      </c>
      <c r="NK77" s="0" t="n">
        <f aca="false">IF(ISNUMBER(FIND(NK$1,$D77))=$AO$1,1,0)*VLOOKUP($Z$2,DALYs!$A$2:$MW$40,'Intervention list'!NK$195+1,0)</f>
        <v>0</v>
      </c>
      <c r="NL77" s="0" t="n">
        <f aca="false">IF(ISNUMBER(FIND(NL$1,$D77))=$AO$1,1,0)*VLOOKUP($Z$2,DALYs!$A$2:$MW$40,'Intervention list'!NL$195+1,0)</f>
        <v>0</v>
      </c>
      <c r="NM77" s="0" t="n">
        <f aca="false">IF(ISNUMBER(FIND(NM$1,$D77))=$AO$1,1,0)*VLOOKUP($Z$2,DALYs!$A$2:$MW$40,'Intervention list'!NM$195+1,0)</f>
        <v>0</v>
      </c>
      <c r="NN77" s="0" t="n">
        <f aca="false">IF(ISNUMBER(FIND(NN$1,$D77))=$AO$1,1,0)*VLOOKUP($Z$2,DALYs!$A$2:$MW$40,'Intervention list'!NN$195+1,0)</f>
        <v>0</v>
      </c>
      <c r="NO77" s="0" t="n">
        <f aca="false">IF(ISNUMBER(FIND(NO$1,$D77))=$AO$1,1,0)*VLOOKUP($Z$2,DALYs!$A$2:$MW$40,'Intervention list'!NO$195+1,0)</f>
        <v>0</v>
      </c>
      <c r="NP77" s="0" t="n">
        <f aca="false">IF(ISNUMBER(FIND(NP$1,$D77))=$AO$1,1,0)*VLOOKUP($Z$2,DALYs!$A$2:$MW$40,'Intervention list'!NP$195+1,0)</f>
        <v>0</v>
      </c>
      <c r="NQ77" s="0" t="n">
        <f aca="false">IF(ISNUMBER(FIND(NQ$1,$D77))=$AO$1,1,0)*VLOOKUP($Z$2,DALYs!$A$2:$MW$40,'Intervention list'!NQ$195+1,0)</f>
        <v>0</v>
      </c>
      <c r="NR77" s="0" t="n">
        <f aca="false">IF(ISNUMBER(FIND(NR$1,$D77))=$AO$1,1,0)*VLOOKUP($Z$2,DALYs!$A$2:$MW$40,'Intervention list'!NR$195+1,0)</f>
        <v>0</v>
      </c>
      <c r="NS77" s="0" t="n">
        <f aca="false">IF(ISNUMBER(FIND(NS$1,$D77))=$AO$1,1,0)*VLOOKUP($Z$2,DALYs!$A$2:$MW$40,'Intervention list'!NS$195+1,0)</f>
        <v>0</v>
      </c>
      <c r="NT77" s="0" t="n">
        <f aca="false">IF(ISNUMBER(FIND(NT$1,$D77))=$AO$1,1,0)*VLOOKUP($Z$2,DALYs!$A$2:$MW$40,'Intervention list'!NT$195+1,0)</f>
        <v>0</v>
      </c>
      <c r="NU77" s="0" t="n">
        <f aca="false">IF(ISNUMBER(FIND(NU$1,$D77))=$AO$1,1,0)*VLOOKUP($Z$2,DALYs!$A$2:$MW$40,'Intervention list'!NU$195+1,0)</f>
        <v>0</v>
      </c>
      <c r="NV77" s="0" t="n">
        <f aca="false">IF(ISNUMBER(FIND(NV$1,$D77))=$AO$1,1,0)*VLOOKUP($Z$2,DALYs!$A$2:$MW$40,'Intervention list'!NV$195+1,0)</f>
        <v>0</v>
      </c>
      <c r="NW77" s="0" t="n">
        <f aca="false">IF(ISNUMBER(FIND(NW$1,$D77))=$AO$1,1,0)*VLOOKUP($Z$2,DALYs!$A$2:$MW$40,'Intervention list'!NW$195+1,0)</f>
        <v>0</v>
      </c>
      <c r="NX77" s="0" t="n">
        <f aca="false">IF(ISNUMBER(FIND(NX$1,$D77))=$AO$1,1,0)*VLOOKUP($Z$2,DALYs!$A$2:$MW$40,'Intervention list'!NX$195+1,0)</f>
        <v>0</v>
      </c>
      <c r="NY77" s="0" t="n">
        <f aca="false">IF(ISNUMBER(FIND(NY$1,$D77))=$AO$1,1,0)*VLOOKUP($Z$2,DALYs!$A$2:$MW$40,'Intervention list'!NY$195+1,0)</f>
        <v>0</v>
      </c>
      <c r="NZ77" s="0" t="n">
        <f aca="false">IF(ISNUMBER(FIND(NZ$1,$D77))=$AO$1,1,0)*VLOOKUP($Z$2,DALYs!$A$2:$MW$40,'Intervention list'!NZ$195+1,0)</f>
        <v>0</v>
      </c>
      <c r="OA77" s="0" t="n">
        <f aca="false">IF(ISNUMBER(FIND(OA$1,$D77))=$AO$1,1,0)*VLOOKUP($Z$2,DALYs!$A$2:$MW$40,'Intervention list'!OA$195+1,0)</f>
        <v>0</v>
      </c>
      <c r="OB77" s="0" t="n">
        <f aca="false">IF(ISNUMBER(FIND(OB$1,$D77))=$AO$1,1,0)*VLOOKUP($Z$2,DALYs!$A$2:$MW$40,'Intervention list'!OB$195+1,0)</f>
        <v>0</v>
      </c>
      <c r="OC77" s="0" t="n">
        <f aca="false">IF(ISNUMBER(FIND(OC$1,$D77))=$AO$1,1,0)*VLOOKUP($Z$2,DALYs!$A$2:$MW$40,'Intervention list'!OC$195+1,0)</f>
        <v>0</v>
      </c>
      <c r="OD77" s="0" t="n">
        <f aca="false">IF(ISNUMBER(FIND(OD$1,$D77))=$AO$1,1,0)*VLOOKUP($Z$2,DALYs!$A$2:$MW$40,'Intervention list'!OD$195+1,0)</f>
        <v>0</v>
      </c>
      <c r="OE77" s="0" t="n">
        <f aca="false">IF(ISNUMBER(FIND(OE$1,$D77))=$AO$1,1,0)*VLOOKUP($Z$2,DALYs!$A$2:$MW$40,'Intervention list'!OE$195+1,0)</f>
        <v>0</v>
      </c>
      <c r="OF77" s="0" t="n">
        <f aca="false">IF(ISNUMBER(FIND(OF$1,$D77))=$AO$1,1,0)*VLOOKUP($Z$2,DALYs!$A$2:$MW$40,'Intervention list'!OF$195+1,0)</f>
        <v>0</v>
      </c>
      <c r="OG77" s="0" t="n">
        <f aca="false">IF(ISNUMBER(FIND(OG$1,$D77))=$AO$1,1,0)*VLOOKUP($Z$2,DALYs!$A$2:$MW$40,'Intervention list'!OG$195+1,0)</f>
        <v>0</v>
      </c>
      <c r="OH77" s="0" t="n">
        <f aca="false">IF(ISNUMBER(FIND(OH$1,$D77))=$AO$1,1,0)*VLOOKUP($Z$2,DALYs!$A$2:$MW$40,'Intervention list'!OH$195+1,0)</f>
        <v>0</v>
      </c>
      <c r="OI77" s="0" t="n">
        <f aca="false">IF(ISNUMBER(FIND(OI$1,$D77))=$AO$1,1,0)*VLOOKUP($Z$2,DALYs!$A$2:$MW$40,'Intervention list'!OI$195+1,0)</f>
        <v>0</v>
      </c>
      <c r="OJ77" s="0" t="n">
        <f aca="false">IF(ISNUMBER(FIND(OJ$1,$D77))=$AO$1,1,0)*VLOOKUP($Z$2,DALYs!$A$2:$MW$40,'Intervention list'!OJ$195+1,0)</f>
        <v>0</v>
      </c>
      <c r="OK77" s="0" t="n">
        <f aca="false">IF(ISNUMBER(FIND(OK$1,$D77))=$AO$1,1,0)*VLOOKUP($Z$2,DALYs!$A$2:$MW$40,'Intervention list'!OK$195+1,0)</f>
        <v>0</v>
      </c>
      <c r="OL77" s="0" t="n">
        <f aca="false">IF(ISNUMBER(FIND(OL$1,$D77))=$AO$1,1,0)*VLOOKUP($Z$2,DALYs!$A$2:$MW$40,'Intervention list'!OL$195+1,0)</f>
        <v>0</v>
      </c>
      <c r="OM77" s="0" t="n">
        <f aca="false">IF(ISNUMBER(FIND(OM$1,$D77))=$AO$1,1,0)*VLOOKUP($Z$2,DALYs!$A$2:$MW$40,'Intervention list'!OM$195+1,0)</f>
        <v>0</v>
      </c>
      <c r="ON77" s="0" t="n">
        <f aca="false">IF(ISNUMBER(FIND(ON$1,$D77))=$AO$1,1,0)*VLOOKUP($Z$2,DALYs!$A$2:$MW$40,'Intervention list'!ON$195+1,0)</f>
        <v>0</v>
      </c>
      <c r="OO77" s="0" t="n">
        <f aca="false">IF(ISNUMBER(FIND(OO$1,$D77))=$AO$1,1,0)*VLOOKUP($Z$2,DALYs!$A$2:$MW$40,'Intervention list'!OO$195+1,0)</f>
        <v>0</v>
      </c>
      <c r="OP77" s="0" t="n">
        <f aca="false">IF(ISNUMBER(FIND(OP$1,$D77))=$AO$1,1,0)*VLOOKUP($Z$2,DALYs!$A$2:$MW$40,'Intervention list'!OP$195+1,0)</f>
        <v>0</v>
      </c>
      <c r="OQ77" s="0" t="n">
        <f aca="false">IF(ISNUMBER(FIND(OQ$1,$D77))=$AO$1,1,0)*VLOOKUP($Z$2,DALYs!$A$2:$MW$40,'Intervention list'!OQ$195+1,0)</f>
        <v>0</v>
      </c>
      <c r="OR77" s="0" t="n">
        <f aca="false">IF(ISNUMBER(FIND(OR$1,$D77))=$AO$1,1,0)*VLOOKUP($Z$2,DALYs!$A$2:$MW$40,'Intervention list'!OR$195+1,0)</f>
        <v>0</v>
      </c>
      <c r="OS77" s="0" t="n">
        <f aca="false">IF(ISNUMBER(FIND(OS$1,$D77))=$AO$1,1,0)*VLOOKUP($Z$2,DALYs!$A$2:$MW$40,'Intervention list'!OS$195+1,0)</f>
        <v>0</v>
      </c>
      <c r="OT77" s="0" t="n">
        <f aca="false">IF(ISNUMBER(FIND(OT$1,$D77))=$AO$1,1,0)*VLOOKUP($Z$2,DALYs!$A$2:$MW$40,'Intervention list'!OT$195+1,0)</f>
        <v>0</v>
      </c>
      <c r="OU77" s="0" t="n">
        <f aca="false">IF(ISNUMBER(FIND(OU$1,$D77))=$AO$1,1,0)*VLOOKUP($Z$2,DALYs!$A$2:$MW$40,'Intervention list'!OU$195+1,0)</f>
        <v>0</v>
      </c>
      <c r="OV77" s="0" t="n">
        <f aca="false">IF(ISNUMBER(FIND(OV$1,$D77))=$AO$1,1,0)*VLOOKUP($Z$2,DALYs!$A$2:$MW$40,'Intervention list'!OV$195+1,0)</f>
        <v>0</v>
      </c>
      <c r="OW77" s="0" t="n">
        <f aca="false">IF(ISNUMBER(FIND(OW$1,$D77))=$AO$1,1,0)*VLOOKUP($Z$2,DALYs!$A$2:$MW$40,'Intervention list'!OW$195+1,0)</f>
        <v>0</v>
      </c>
      <c r="OX77" s="0" t="n">
        <f aca="false">IF(ISNUMBER(FIND(OX$1,$D77))=$AO$1,1,0)*VLOOKUP($Z$2,DALYs!$A$2:$MW$40,'Intervention list'!OX$195+1,0)</f>
        <v>0</v>
      </c>
    </row>
    <row r="78" customFormat="false" ht="15.75" hidden="false" customHeight="false" outlineLevel="0" collapsed="false">
      <c r="A78" s="6" t="s">
        <v>49</v>
      </c>
      <c r="B78" s="6" t="s">
        <v>12</v>
      </c>
      <c r="C78" s="26" t="s">
        <v>31</v>
      </c>
      <c r="D78" s="7" t="s">
        <v>32</v>
      </c>
      <c r="E78" s="7" t="str">
        <f aca="false">SUBSTITUTE(D78,0.2,X78)</f>
        <v>Malaria: 0.05</v>
      </c>
      <c r="F78" s="0" t="s">
        <v>25</v>
      </c>
      <c r="G78" s="8" t="n">
        <v>8.90964860991571</v>
      </c>
      <c r="H78" s="9" t="n">
        <v>0</v>
      </c>
      <c r="I78" s="9" t="n">
        <f aca="false">IF(H78="","",(H78*(VLOOKUP($Z$2,Worksheet,11,0)^4)))</f>
        <v>0</v>
      </c>
      <c r="J78" s="9" t="n">
        <f aca="false">IF(I78="","",I78*VLOOKUP($Z$2,Worksheet,12,0))</f>
        <v>0</v>
      </c>
      <c r="K78" s="9" t="n">
        <f aca="false">IF(I78="","",I78*VLOOKUP($Z$2, Worksheet, 13, 0))</f>
        <v>0</v>
      </c>
      <c r="L78" s="9" t="n">
        <f aca="false">IF(J78="",VLOOKUP($Z$2, Worksheet, 14, 0),J78)</f>
        <v>0</v>
      </c>
      <c r="M78" s="9" t="n">
        <f aca="false">IF(L78&lt;VLOOKUP($Z$2,'Country sheet'!$A$3:$P$41,15,0), VLOOKUP($Z$2,'Country sheet'!$A$3:$P$41,15,0), L78)/0.7</f>
        <v>66.2083230214262</v>
      </c>
      <c r="N78" s="27" t="n">
        <f aca="false">IFERROR(IF(AC78=$AO$1,VLOOKUP(F78,AO$42:AX$46,MATCH(AC$1,AP$41:AX$41,0)+1,0)/COUNTIFS($F$2:$F$194,$F78,$AC$2:$AC$194,$AO$1),0),0) + IFERROR(IF(AD78=$AO$1,VLOOKUP(F78,AO$42:AX$46,MATCH(AD$1,AP$41:AX$41,0)+1,0)/COUNTIFS($F$2:$F$194,$F78,$AD$2:$AD$194,$AO$1),0),0) + IFERROR(IF(AE78=$AO$1,VLOOKUP(F78,AO$42:AX$46,MATCH(AE$1,AP$41:AX$41,0)+1,0)/COUNTIFS($F$2:$F$194,$F78,$AE$2:$AE$194,$AO$1),0),0) + IFERROR(IF(AF78=$AO$1,VLOOKUP(F78,AO$42:AX$46,MATCH(AF$1,AP$41:AX$41,0)+1,0)/COUNTIFS($F$2:$F$194,$F78,$AF$2:$AF$194,$AO$1),0),0) + IFERROR(IF(AG78=$AO$1,VLOOKUP(F78,AO$42:AX$46,MATCH(AG$1,AP$41:AX$41,0)+1,0)/COUNTIFS($F$2:$F$194,$F78,$AG$2:$AG$194,$AO$1),0),0) + IFERROR(IF(AH78=$AO$1,VLOOKUP(F78,AO$42:AX$46,MATCH(AH$1,AP$41:AX$41,0)+1,0)/COUNTIFS($F$2:$F$194,$F78,$AH$2:$AH$194,$AO$1),0),0) + IFERROR(IF(AI78=$AO$1,VLOOKUP(F78,AO$42:AX$46,MATCH(AI$1,AP$41:AX$41,0)+1,0)/COUNTIFS($F$2:$F$194,$F78,$AI$2:$AI$194,$AO$1),0),0) + IFERROR(IF(AJ78=$AO$1,VLOOKUP(F78,AO$42:AX$46,MATCH(AJ$1,AP$41:AX$41,0)+1,0)/COUNTIFS($F$2:$F$194,$F78,$AJ$2:$AJ$194,$AO$1),0),0) + IFERROR(IF(AK78=$AO$1,VLOOKUP(F78,AO$42:AX$46,MATCH(AK$1,AP$41:AX$41,0)+1,0)/COUNTIFS($F$2:$F$194,$F78,$AK$2:$AK$194,$AO$1),0),0)</f>
        <v>439157.071941493</v>
      </c>
      <c r="O78" s="9" t="n">
        <v>2</v>
      </c>
      <c r="P78" s="9" t="n">
        <v>3</v>
      </c>
      <c r="Q78" s="0" t="n">
        <f aca="false">SUM(BC78:OX78)</f>
        <v>340289.402780796</v>
      </c>
      <c r="R78" s="0" t="n">
        <f aca="false">IF(VLOOKUP($Z$2,CET!$A$4:$L$42,12,0)="Low income",_xlfn.IFS(S78=0.2,0.1,S78=0.1,0.05,S78=0.5,0.4,S78=0.35,0.25),S78)</f>
        <v>0.5</v>
      </c>
      <c r="S78" s="0" t="n">
        <v>0.5</v>
      </c>
      <c r="T78" s="0" t="n">
        <v>0.8</v>
      </c>
      <c r="U78" s="0" t="n">
        <f aca="false">N78/M78</f>
        <v>6632.95869613513</v>
      </c>
      <c r="V78" s="0" t="n">
        <f aca="false">IFERROR(U78/Q78,0)</f>
        <v>0.0194921106620763</v>
      </c>
      <c r="W78" s="0" t="n">
        <f aca="false">(T78/R78)*V78</f>
        <v>0.0311873770593221</v>
      </c>
      <c r="X78" s="28" t="n">
        <f aca="false">IF(W78=0,0,IF(W78&lt;=0.8,IF(W78&lt;0.05,0.05,W78),0.8))</f>
        <v>0.05</v>
      </c>
      <c r="Y78" s="28"/>
      <c r="AC78" s="34" t="n">
        <f aca="false">ISNUMBER(FIND(AC$1,$C78))</f>
        <v>0</v>
      </c>
      <c r="AD78" s="33" t="n">
        <f aca="false">ISNUMBER(FIND(AD$1,$C78))</f>
        <v>0</v>
      </c>
      <c r="AE78" s="33" t="n">
        <f aca="false">ISNUMBER(FIND(AE$1,$C78))</f>
        <v>1</v>
      </c>
      <c r="AF78" s="33" t="n">
        <f aca="false">ISNUMBER(FIND(AF$1,$C78))</f>
        <v>0</v>
      </c>
      <c r="AG78" s="33" t="n">
        <f aca="false">ISNUMBER(FIND(AG$1,$C78))</f>
        <v>0</v>
      </c>
      <c r="AH78" s="33" t="n">
        <f aca="false">ISNUMBER(FIND(AH$1,$C78))</f>
        <v>0</v>
      </c>
      <c r="AI78" s="33" t="n">
        <f aca="false">ISNUMBER(FIND(AI$1,$C78))</f>
        <v>0</v>
      </c>
      <c r="AJ78" s="33" t="n">
        <f aca="false">ISNUMBER(FIND(AJ$1,$C78))</f>
        <v>0</v>
      </c>
      <c r="AK78" s="35" t="n">
        <f aca="false">ISNUMBER(FIND(AK$1,$C78))</f>
        <v>0</v>
      </c>
      <c r="AL78" s="6"/>
      <c r="AM78" s="33"/>
      <c r="BC78" s="0" t="n">
        <f aca="false">IF(ISNUMBER(FIND(BC$1,$D78))=$AO$1,1,0)*VLOOKUP($Z$2,DALYs!$A$2:$MW$40,'Intervention list'!BC$195+1,0)</f>
        <v>0</v>
      </c>
      <c r="BD78" s="0" t="n">
        <f aca="false">IF(ISNUMBER(FIND(BD$1,$D78))=$AO$1,1,0)*VLOOKUP($Z$2,DALYs!$A$2:$MW$40,'Intervention list'!BD$195+1,0)</f>
        <v>0</v>
      </c>
      <c r="BE78" s="0" t="n">
        <f aca="false">IF(ISNUMBER(FIND(BE$1,$D78))=$AO$1,1,0)*VLOOKUP($Z$2,DALYs!$A$2:$MW$40,'Intervention list'!BE$195+1,0)</f>
        <v>0</v>
      </c>
      <c r="BF78" s="0" t="n">
        <f aca="false">IF(ISNUMBER(FIND(BF$1,$D78))=$AO$1,1,0)*VLOOKUP($Z$2,DALYs!$A$2:$MW$40,'Intervention list'!BF$195+1,0)</f>
        <v>0</v>
      </c>
      <c r="BG78" s="0" t="n">
        <f aca="false">IF(ISNUMBER(FIND(BG$1,$D78))=$AO$1,1,0)*VLOOKUP($Z$2,DALYs!$A$2:$MW$40,'Intervention list'!BG$195+1,0)</f>
        <v>0</v>
      </c>
      <c r="BH78" s="0" t="n">
        <f aca="false">IF(ISNUMBER(FIND(BH$1,$D78))=$AO$1,1,0)*VLOOKUP($Z$2,DALYs!$A$2:$MW$40,'Intervention list'!BH$195+1,0)</f>
        <v>0</v>
      </c>
      <c r="BI78" s="0" t="n">
        <f aca="false">IF(ISNUMBER(FIND(BI$1,$D78))=$AO$1,1,0)*VLOOKUP($Z$2,DALYs!$A$2:$MW$40,'Intervention list'!BI$195+1,0)</f>
        <v>0</v>
      </c>
      <c r="BJ78" s="0" t="n">
        <f aca="false">IF(ISNUMBER(FIND(BJ$1,$D78))=$AO$1,1,0)*VLOOKUP($Z$2,DALYs!$A$2:$MW$40,'Intervention list'!BJ$195+1,0)</f>
        <v>0</v>
      </c>
      <c r="BK78" s="0" t="n">
        <f aca="false">IF(ISNUMBER(FIND(BK$1,$D78))=$AO$1,1,0)*VLOOKUP($Z$2,DALYs!$A$2:$MW$40,'Intervention list'!BK$195+1,0)</f>
        <v>0</v>
      </c>
      <c r="BL78" s="0" t="n">
        <f aca="false">IF(ISNUMBER(FIND(BL$1,$D78))=$AO$1,1,0)*VLOOKUP($Z$2,DALYs!$A$2:$MW$40,'Intervention list'!BL$195+1,0)</f>
        <v>0</v>
      </c>
      <c r="BM78" s="0" t="n">
        <f aca="false">IF(ISNUMBER(FIND(BM$1,$D78))=$AO$1,1,0)*VLOOKUP($Z$2,DALYs!$A$2:$MW$40,'Intervention list'!BM$195+1,0)</f>
        <v>0</v>
      </c>
      <c r="BN78" s="0" t="n">
        <f aca="false">IF(ISNUMBER(FIND(BN$1,$D78))=$AO$1,1,0)*VLOOKUP($Z$2,DALYs!$A$2:$MW$40,'Intervention list'!BN$195+1,0)</f>
        <v>0</v>
      </c>
      <c r="BO78" s="0" t="n">
        <f aca="false">IF(ISNUMBER(FIND(BO$1,$D78))=$AO$1,1,0)*VLOOKUP($Z$2,DALYs!$A$2:$MW$40,'Intervention list'!BO$195+1,0)</f>
        <v>0</v>
      </c>
      <c r="BP78" s="0" t="n">
        <f aca="false">IF(ISNUMBER(FIND(BP$1,$D78))=$AO$1,1,0)*VLOOKUP($Z$2,DALYs!$A$2:$MW$40,'Intervention list'!BP$195+1,0)</f>
        <v>0</v>
      </c>
      <c r="BQ78" s="0" t="n">
        <f aca="false">IF(ISNUMBER(FIND(BQ$1,$D78))=$AO$1,1,0)*VLOOKUP($Z$2,DALYs!$A$2:$MW$40,'Intervention list'!BQ$195+1,0)</f>
        <v>0</v>
      </c>
      <c r="BR78" s="0" t="n">
        <f aca="false">IF(ISNUMBER(FIND(BR$1,$D78))=$AO$1,1,0)*VLOOKUP($Z$2,DALYs!$A$2:$MW$40,'Intervention list'!BR$195+1,0)</f>
        <v>0</v>
      </c>
      <c r="BS78" s="0" t="n">
        <f aca="false">IF(ISNUMBER(FIND(BS$1,$D78))=$AO$1,1,0)*VLOOKUP($Z$2,DALYs!$A$2:$MW$40,'Intervention list'!BS$195+1,0)</f>
        <v>0</v>
      </c>
      <c r="BT78" s="0" t="n">
        <f aca="false">IF(ISNUMBER(FIND(BT$1,$D78))=$AO$1,1,0)*VLOOKUP($Z$2,DALYs!$A$2:$MW$40,'Intervention list'!BT$195+1,0)</f>
        <v>0</v>
      </c>
      <c r="BU78" s="0" t="n">
        <f aca="false">IF(ISNUMBER(FIND(BU$1,$D78))=$AO$1,1,0)*VLOOKUP($Z$2,DALYs!$A$2:$MW$40,'Intervention list'!BU$195+1,0)</f>
        <v>0</v>
      </c>
      <c r="BV78" s="0" t="n">
        <f aca="false">IF(ISNUMBER(FIND(BV$1,$D78))=$AO$1,1,0)*VLOOKUP($Z$2,DALYs!$A$2:$MW$40,'Intervention list'!BV$195+1,0)</f>
        <v>0</v>
      </c>
      <c r="BW78" s="0" t="n">
        <f aca="false">IF(ISNUMBER(FIND(BW$1,$D78))=$AO$1,1,0)*VLOOKUP($Z$2,DALYs!$A$2:$MW$40,'Intervention list'!BW$195+1,0)</f>
        <v>0</v>
      </c>
      <c r="BX78" s="0" t="n">
        <f aca="false">IF(ISNUMBER(FIND(BX$1,$D78))=$AO$1,1,0)*VLOOKUP($Z$2,DALYs!$A$2:$MW$40,'Intervention list'!BX$195+1,0)</f>
        <v>0</v>
      </c>
      <c r="BY78" s="0" t="n">
        <f aca="false">IF(ISNUMBER(FIND(BY$1,$D78))=$AO$1,1,0)*VLOOKUP($Z$2,DALYs!$A$2:$MW$40,'Intervention list'!BY$195+1,0)</f>
        <v>0</v>
      </c>
      <c r="BZ78" s="0" t="n">
        <f aca="false">IF(ISNUMBER(FIND(BZ$1,$D78))=$AO$1,1,0)*VLOOKUP($Z$2,DALYs!$A$2:$MW$40,'Intervention list'!BZ$195+1,0)</f>
        <v>0</v>
      </c>
      <c r="CA78" s="0" t="n">
        <f aca="false">IF(ISNUMBER(FIND(CA$1,$D78))=$AO$1,1,0)*VLOOKUP($Z$2,DALYs!$A$2:$MW$40,'Intervention list'!CA$195+1,0)</f>
        <v>0</v>
      </c>
      <c r="CB78" s="0" t="n">
        <f aca="false">IF(ISNUMBER(FIND(CB$1,$D78))=$AO$1,1,0)*VLOOKUP($Z$2,DALYs!$A$2:$MW$40,'Intervention list'!CB$195+1,0)</f>
        <v>0</v>
      </c>
      <c r="CC78" s="0" t="n">
        <f aca="false">IF(ISNUMBER(FIND(CC$1,$D78))=$AO$1,1,0)*VLOOKUP($Z$2,DALYs!$A$2:$MW$40,'Intervention list'!CC$195+1,0)</f>
        <v>0</v>
      </c>
      <c r="CD78" s="0" t="n">
        <f aca="false">IF(ISNUMBER(FIND(CD$1,$D78))=$AO$1,1,0)*VLOOKUP($Z$2,DALYs!$A$2:$MW$40,'Intervention list'!CD$195+1,0)</f>
        <v>0</v>
      </c>
      <c r="CE78" s="0" t="n">
        <f aca="false">IF(ISNUMBER(FIND(CE$1,$D78))=$AO$1,1,0)*VLOOKUP($Z$2,DALYs!$A$2:$MW$40,'Intervention list'!CE$195+1,0)</f>
        <v>0</v>
      </c>
      <c r="CF78" s="0" t="n">
        <f aca="false">IF(ISNUMBER(FIND(CF$1,$D78))=$AO$1,1,0)*VLOOKUP($Z$2,DALYs!$A$2:$MW$40,'Intervention list'!CF$195+1,0)</f>
        <v>0</v>
      </c>
      <c r="CG78" s="0" t="n">
        <f aca="false">IF(ISNUMBER(FIND(CG$1,$D78))=$AO$1,1,0)*VLOOKUP($Z$2,DALYs!$A$2:$MW$40,'Intervention list'!CG$195+1,0)</f>
        <v>0</v>
      </c>
      <c r="CH78" s="0" t="n">
        <f aca="false">IF(ISNUMBER(FIND(CH$1,$D78))=$AO$1,1,0)*VLOOKUP($Z$2,DALYs!$A$2:$MW$40,'Intervention list'!CH$195+1,0)</f>
        <v>0</v>
      </c>
      <c r="CI78" s="0" t="n">
        <f aca="false">IF(ISNUMBER(FIND(CI$1,$D78))=$AO$1,1,0)*VLOOKUP($Z$2,DALYs!$A$2:$MW$40,'Intervention list'!CI$195+1,0)</f>
        <v>0</v>
      </c>
      <c r="CJ78" s="0" t="n">
        <f aca="false">IF(ISNUMBER(FIND(CJ$1,$D78))=$AO$1,1,0)*VLOOKUP($Z$2,DALYs!$A$2:$MW$40,'Intervention list'!CJ$195+1,0)</f>
        <v>0</v>
      </c>
      <c r="CK78" s="0" t="n">
        <f aca="false">IF(ISNUMBER(FIND(CK$1,$D78))=$AO$1,1,0)*VLOOKUP($Z$2,DALYs!$A$2:$MW$40,'Intervention list'!CK$195+1,0)</f>
        <v>0</v>
      </c>
      <c r="CL78" s="0" t="n">
        <f aca="false">IF(ISNUMBER(FIND(CL$1,$D78))=$AO$1,1,0)*VLOOKUP($Z$2,DALYs!$A$2:$MW$40,'Intervention list'!CL$195+1,0)</f>
        <v>0</v>
      </c>
      <c r="CM78" s="0" t="n">
        <f aca="false">IF(ISNUMBER(FIND(CM$1,$D78))=$AO$1,1,0)*VLOOKUP($Z$2,DALYs!$A$2:$MW$40,'Intervention list'!CM$195+1,0)</f>
        <v>0</v>
      </c>
      <c r="CN78" s="0" t="n">
        <f aca="false">IF(ISNUMBER(FIND(CN$1,$D78))=$AO$1,1,0)*VLOOKUP($Z$2,DALYs!$A$2:$MW$40,'Intervention list'!CN$195+1,0)</f>
        <v>0</v>
      </c>
      <c r="CO78" s="0" t="n">
        <f aca="false">IF(ISNUMBER(FIND(CO$1,$D78))=$AO$1,1,0)*VLOOKUP($Z$2,DALYs!$A$2:$MW$40,'Intervention list'!CO$195+1,0)</f>
        <v>0</v>
      </c>
      <c r="CP78" s="0" t="n">
        <f aca="false">IF(ISNUMBER(FIND(CP$1,$D78))=$AO$1,1,0)*VLOOKUP($Z$2,DALYs!$A$2:$MW$40,'Intervention list'!CP$195+1,0)</f>
        <v>0</v>
      </c>
      <c r="CQ78" s="0" t="n">
        <f aca="false">IF(ISNUMBER(FIND(CQ$1,$D78))=$AO$1,1,0)*VLOOKUP($Z$2,DALYs!$A$2:$MW$40,'Intervention list'!CQ$195+1,0)</f>
        <v>0</v>
      </c>
      <c r="CR78" s="0" t="n">
        <f aca="false">IF(ISNUMBER(FIND(CR$1,$D78))=$AO$1,1,0)*VLOOKUP($Z$2,DALYs!$A$2:$MW$40,'Intervention list'!CR$195+1,0)</f>
        <v>0</v>
      </c>
      <c r="CS78" s="0" t="n">
        <f aca="false">IF(ISNUMBER(FIND(CS$1,$D78))=$AO$1,1,0)*VLOOKUP($Z$2,DALYs!$A$2:$MW$40,'Intervention list'!CS$195+1,0)</f>
        <v>0</v>
      </c>
      <c r="CT78" s="0" t="n">
        <f aca="false">IF(ISNUMBER(FIND(CT$1,$D78))=$AO$1,1,0)*VLOOKUP($Z$2,DALYs!$A$2:$MW$40,'Intervention list'!CT$195+1,0)</f>
        <v>0</v>
      </c>
      <c r="CU78" s="0" t="n">
        <f aca="false">IF(ISNUMBER(FIND(CU$1,$D78))=$AO$1,1,0)*VLOOKUP($Z$2,DALYs!$A$2:$MW$40,'Intervention list'!CU$195+1,0)</f>
        <v>0</v>
      </c>
      <c r="CV78" s="0" t="n">
        <f aca="false">IF(ISNUMBER(FIND(CV$1,$D78))=$AO$1,1,0)*VLOOKUP($Z$2,DALYs!$A$2:$MW$40,'Intervention list'!CV$195+1,0)</f>
        <v>0</v>
      </c>
      <c r="CW78" s="0" t="n">
        <f aca="false">IF(ISNUMBER(FIND(CW$1,$D78))=$AO$1,1,0)*VLOOKUP($Z$2,DALYs!$A$2:$MW$40,'Intervention list'!CW$195+1,0)</f>
        <v>0</v>
      </c>
      <c r="CX78" s="0" t="n">
        <f aca="false">IF(ISNUMBER(FIND(CX$1,$D78))=$AO$1,1,0)*VLOOKUP($Z$2,DALYs!$A$2:$MW$40,'Intervention list'!CX$195+1,0)</f>
        <v>0</v>
      </c>
      <c r="CY78" s="0" t="n">
        <f aca="false">IF(ISNUMBER(FIND(CY$1,$D78))=$AO$1,1,0)*VLOOKUP($Z$2,DALYs!$A$2:$MW$40,'Intervention list'!CY$195+1,0)</f>
        <v>0</v>
      </c>
      <c r="CZ78" s="0" t="n">
        <f aca="false">IF(ISNUMBER(FIND(CZ$1,$D78))=$AO$1,1,0)*VLOOKUP($Z$2,DALYs!$A$2:$MW$40,'Intervention list'!CZ$195+1,0)</f>
        <v>0</v>
      </c>
      <c r="DA78" s="0" t="n">
        <f aca="false">IF(ISNUMBER(FIND(DA$1,$D78))=$AO$1,1,0)*VLOOKUP($Z$2,DALYs!$A$2:$MW$40,'Intervention list'!DA$195+1,0)</f>
        <v>0</v>
      </c>
      <c r="DB78" s="0" t="n">
        <f aca="false">IF(ISNUMBER(FIND(DB$1,$D78))=$AO$1,1,0)*VLOOKUP($Z$2,DALYs!$A$2:$MW$40,'Intervention list'!DB$195+1,0)</f>
        <v>0</v>
      </c>
      <c r="DC78" s="0" t="n">
        <f aca="false">IF(ISNUMBER(FIND(DC$1,$D78))=$AO$1,1,0)*VLOOKUP($Z$2,DALYs!$A$2:$MW$40,'Intervention list'!DC$195+1,0)</f>
        <v>0</v>
      </c>
      <c r="DD78" s="0" t="n">
        <f aca="false">IF(ISNUMBER(FIND(DD$1,$D78))=$AO$1,1,0)*VLOOKUP($Z$2,DALYs!$A$2:$MW$40,'Intervention list'!DD$195+1,0)</f>
        <v>0</v>
      </c>
      <c r="DE78" s="0" t="n">
        <f aca="false">IF(ISNUMBER(FIND(DE$1,$D78))=$AO$1,1,0)*VLOOKUP($Z$2,DALYs!$A$2:$MW$40,'Intervention list'!DE$195+1,0)</f>
        <v>0</v>
      </c>
      <c r="DF78" s="0" t="n">
        <f aca="false">IF(ISNUMBER(FIND(DF$1,$D78))=$AO$1,1,0)*VLOOKUP($Z$2,DALYs!$A$2:$MW$40,'Intervention list'!DF$195+1,0)</f>
        <v>0</v>
      </c>
      <c r="DG78" s="0" t="n">
        <f aca="false">IF(ISNUMBER(FIND(DG$1,$D78))=$AO$1,1,0)*VLOOKUP($Z$2,DALYs!$A$2:$MW$40,'Intervention list'!DG$195+1,0)</f>
        <v>0</v>
      </c>
      <c r="DH78" s="0" t="n">
        <f aca="false">IF(ISNUMBER(FIND(DH$1,$D78))=$AO$1,1,0)*VLOOKUP($Z$2,DALYs!$A$2:$MW$40,'Intervention list'!DH$195+1,0)</f>
        <v>0</v>
      </c>
      <c r="DI78" s="0" t="n">
        <f aca="false">IF(ISNUMBER(FIND(DI$1,$D78))=$AO$1,1,0)*VLOOKUP($Z$2,DALYs!$A$2:$MW$40,'Intervention list'!DI$195+1,0)</f>
        <v>0</v>
      </c>
      <c r="DJ78" s="0" t="n">
        <f aca="false">IF(ISNUMBER(FIND(DJ$1,$D78))=$AO$1,1,0)*VLOOKUP($Z$2,DALYs!$A$2:$MW$40,'Intervention list'!DJ$195+1,0)</f>
        <v>0</v>
      </c>
      <c r="DK78" s="0" t="n">
        <f aca="false">IF(ISNUMBER(FIND(DK$1,$D78))=$AO$1,1,0)*VLOOKUP($Z$2,DALYs!$A$2:$MW$40,'Intervention list'!DK$195+1,0)</f>
        <v>0</v>
      </c>
      <c r="DL78" s="0" t="n">
        <f aca="false">IF(ISNUMBER(FIND(DL$1,$D78))=$AO$1,1,0)*VLOOKUP($Z$2,DALYs!$A$2:$MW$40,'Intervention list'!DL$195+1,0)</f>
        <v>0</v>
      </c>
      <c r="DM78" s="0" t="n">
        <f aca="false">IF(ISNUMBER(FIND(DM$1,$D78))=$AO$1,1,0)*VLOOKUP($Z$2,DALYs!$A$2:$MW$40,'Intervention list'!DM$195+1,0)</f>
        <v>0</v>
      </c>
      <c r="DN78" s="0" t="n">
        <f aca="false">IF(ISNUMBER(FIND(DN$1,$D78))=$AO$1,1,0)*VLOOKUP($Z$2,DALYs!$A$2:$MW$40,'Intervention list'!DN$195+1,0)</f>
        <v>0</v>
      </c>
      <c r="DO78" s="0" t="n">
        <f aca="false">IF(ISNUMBER(FIND(DO$1,$D78))=$AO$1,1,0)*VLOOKUP($Z$2,DALYs!$A$2:$MW$40,'Intervention list'!DO$195+1,0)</f>
        <v>0</v>
      </c>
      <c r="DP78" s="0" t="n">
        <f aca="false">IF(ISNUMBER(FIND(DP$1,$D78))=$AO$1,1,0)*VLOOKUP($Z$2,DALYs!$A$2:$MW$40,'Intervention list'!DP$195+1,0)</f>
        <v>0</v>
      </c>
      <c r="DQ78" s="0" t="n">
        <f aca="false">IF(ISNUMBER(FIND(DQ$1,$D78))=$AO$1,1,0)*VLOOKUP($Z$2,DALYs!$A$2:$MW$40,'Intervention list'!DQ$195+1,0)</f>
        <v>0</v>
      </c>
      <c r="DR78" s="0" t="n">
        <f aca="false">IF(ISNUMBER(FIND(DR$1,$D78))=$AO$1,1,0)*VLOOKUP($Z$2,DALYs!$A$2:$MW$40,'Intervention list'!DR$195+1,0)</f>
        <v>0</v>
      </c>
      <c r="DS78" s="0" t="n">
        <f aca="false">IF(ISNUMBER(FIND(DS$1,$D78))=$AO$1,1,0)*VLOOKUP($Z$2,DALYs!$A$2:$MW$40,'Intervention list'!DS$195+1,0)</f>
        <v>0</v>
      </c>
      <c r="DT78" s="0" t="n">
        <f aca="false">IF(ISNUMBER(FIND(DT$1,$D78))=$AO$1,1,0)*VLOOKUP($Z$2,DALYs!$A$2:$MW$40,'Intervention list'!DT$195+1,0)</f>
        <v>0</v>
      </c>
      <c r="DU78" s="0" t="n">
        <f aca="false">IF(ISNUMBER(FIND(DU$1,$D78))=$AO$1,1,0)*VLOOKUP($Z$2,DALYs!$A$2:$MW$40,'Intervention list'!DU$195+1,0)</f>
        <v>0</v>
      </c>
      <c r="DV78" s="0" t="n">
        <f aca="false">IF(ISNUMBER(FIND(DV$1,$D78))=$AO$1,1,0)*VLOOKUP($Z$2,DALYs!$A$2:$MW$40,'Intervention list'!DV$195+1,0)</f>
        <v>0</v>
      </c>
      <c r="DW78" s="0" t="n">
        <f aca="false">IF(ISNUMBER(FIND(DW$1,$D78))=$AO$1,1,0)*VLOOKUP($Z$2,DALYs!$A$2:$MW$40,'Intervention list'!DW$195+1,0)</f>
        <v>0</v>
      </c>
      <c r="DX78" s="0" t="n">
        <f aca="false">IF(ISNUMBER(FIND(DX$1,$D78))=$AO$1,1,0)*VLOOKUP($Z$2,DALYs!$A$2:$MW$40,'Intervention list'!DX$195+1,0)</f>
        <v>0</v>
      </c>
      <c r="DY78" s="0" t="n">
        <f aca="false">IF(ISNUMBER(FIND(DY$1,$D78))=$AO$1,1,0)*VLOOKUP($Z$2,DALYs!$A$2:$MW$40,'Intervention list'!DY$195+1,0)</f>
        <v>0</v>
      </c>
      <c r="DZ78" s="0" t="n">
        <f aca="false">IF(ISNUMBER(FIND(DZ$1,$D78))=$AO$1,1,0)*VLOOKUP($Z$2,DALYs!$A$2:$MW$40,'Intervention list'!DZ$195+1,0)</f>
        <v>0</v>
      </c>
      <c r="EA78" s="0" t="n">
        <f aca="false">IF(ISNUMBER(FIND(EA$1,$D78))=$AO$1,1,0)*VLOOKUP($Z$2,DALYs!$A$2:$MW$40,'Intervention list'!EA$195+1,0)</f>
        <v>0</v>
      </c>
      <c r="EB78" s="0" t="n">
        <f aca="false">IF(ISNUMBER(FIND(EB$1,$D78))=$AO$1,1,0)*VLOOKUP($Z$2,DALYs!$A$2:$MW$40,'Intervention list'!EB$195+1,0)</f>
        <v>0</v>
      </c>
      <c r="EC78" s="0" t="n">
        <f aca="false">IF(ISNUMBER(FIND(EC$1,$D78))=$AO$1,1,0)*VLOOKUP($Z$2,DALYs!$A$2:$MW$40,'Intervention list'!EC$195+1,0)</f>
        <v>0</v>
      </c>
      <c r="ED78" s="0" t="n">
        <f aca="false">IF(ISNUMBER(FIND(ED$1,$D78))=$AO$1,1,0)*VLOOKUP($Z$2,DALYs!$A$2:$MW$40,'Intervention list'!ED$195+1,0)</f>
        <v>0</v>
      </c>
      <c r="EE78" s="0" t="n">
        <f aca="false">IF(ISNUMBER(FIND(EE$1,$D78))=$AO$1,1,0)*VLOOKUP($Z$2,DALYs!$A$2:$MW$40,'Intervention list'!EE$195+1,0)</f>
        <v>0</v>
      </c>
      <c r="EF78" s="0" t="n">
        <f aca="false">IF(ISNUMBER(FIND(EF$1,$D78))=$AO$1,1,0)*VLOOKUP($Z$2,DALYs!$A$2:$MW$40,'Intervention list'!EF$195+1,0)</f>
        <v>0</v>
      </c>
      <c r="EG78" s="0" t="n">
        <f aca="false">IF(ISNUMBER(FIND(EG$1,$D78))=$AO$1,1,0)*VLOOKUP($Z$2,DALYs!$A$2:$MW$40,'Intervention list'!EG$195+1,0)</f>
        <v>0</v>
      </c>
      <c r="EH78" s="0" t="n">
        <f aca="false">IF(ISNUMBER(FIND(EH$1,$D78))=$AO$1,1,0)*VLOOKUP($Z$2,DALYs!$A$2:$MW$40,'Intervention list'!EH$195+1,0)</f>
        <v>0</v>
      </c>
      <c r="EI78" s="0" t="n">
        <f aca="false">IF(ISNUMBER(FIND(EI$1,$D78))=$AO$1,1,0)*VLOOKUP($Z$2,DALYs!$A$2:$MW$40,'Intervention list'!EI$195+1,0)</f>
        <v>0</v>
      </c>
      <c r="EJ78" s="0" t="n">
        <f aca="false">IF(ISNUMBER(FIND(EJ$1,$D78))=$AO$1,1,0)*VLOOKUP($Z$2,DALYs!$A$2:$MW$40,'Intervention list'!EJ$195+1,0)</f>
        <v>0</v>
      </c>
      <c r="EK78" s="0" t="n">
        <f aca="false">IF(ISNUMBER(FIND(EK$1,$D78))=$AO$1,1,0)*VLOOKUP($Z$2,DALYs!$A$2:$MW$40,'Intervention list'!EK$195+1,0)</f>
        <v>0</v>
      </c>
      <c r="EL78" s="0" t="n">
        <f aca="false">IF(ISNUMBER(FIND(EL$1,$D78))=$AO$1,1,0)*VLOOKUP($Z$2,DALYs!$A$2:$MW$40,'Intervention list'!EL$195+1,0)</f>
        <v>0</v>
      </c>
      <c r="EM78" s="0" t="n">
        <f aca="false">IF(ISNUMBER(FIND(EM$1,$D78))=$AO$1,1,0)*VLOOKUP($Z$2,DALYs!$A$2:$MW$40,'Intervention list'!EM$195+1,0)</f>
        <v>0</v>
      </c>
      <c r="EN78" s="0" t="n">
        <f aca="false">IF(ISNUMBER(FIND(EN$1,$D78))=$AO$1,1,0)*VLOOKUP($Z$2,DALYs!$A$2:$MW$40,'Intervention list'!EN$195+1,0)</f>
        <v>0</v>
      </c>
      <c r="EO78" s="0" t="n">
        <f aca="false">IF(ISNUMBER(FIND(EO$1,$D78))=$AO$1,1,0)*VLOOKUP($Z$2,DALYs!$A$2:$MW$40,'Intervention list'!EO$195+1,0)</f>
        <v>0</v>
      </c>
      <c r="EP78" s="0" t="n">
        <f aca="false">IF(ISNUMBER(FIND(EP$1,$D78))=$AO$1,1,0)*VLOOKUP($Z$2,DALYs!$A$2:$MW$40,'Intervention list'!EP$195+1,0)</f>
        <v>0</v>
      </c>
      <c r="EQ78" s="0" t="n">
        <f aca="false">IF(ISNUMBER(FIND(EQ$1,$D78))=$AO$1,1,0)*VLOOKUP($Z$2,DALYs!$A$2:$MW$40,'Intervention list'!EQ$195+1,0)</f>
        <v>0</v>
      </c>
      <c r="ER78" s="0" t="n">
        <f aca="false">IF(ISNUMBER(FIND(ER$1,$D78))=$AO$1,1,0)*VLOOKUP($Z$2,DALYs!$A$2:$MW$40,'Intervention list'!ER$195+1,0)</f>
        <v>0</v>
      </c>
      <c r="ES78" s="0" t="n">
        <f aca="false">IF(ISNUMBER(FIND(ES$1,$D78))=$AO$1,1,0)*VLOOKUP($Z$2,DALYs!$A$2:$MW$40,'Intervention list'!ES$195+1,0)</f>
        <v>0</v>
      </c>
      <c r="ET78" s="0" t="n">
        <f aca="false">IF(ISNUMBER(FIND(ET$1,$D78))=$AO$1,1,0)*VLOOKUP($Z$2,DALYs!$A$2:$MW$40,'Intervention list'!ET$195+1,0)</f>
        <v>0</v>
      </c>
      <c r="EU78" s="0" t="n">
        <f aca="false">IF(ISNUMBER(FIND(EU$1,$D78))=$AO$1,1,0)*VLOOKUP($Z$2,DALYs!$A$2:$MW$40,'Intervention list'!EU$195+1,0)</f>
        <v>0</v>
      </c>
      <c r="EV78" s="0" t="n">
        <f aca="false">IF(ISNUMBER(FIND(EV$1,$D78))=$AO$1,1,0)*VLOOKUP($Z$2,DALYs!$A$2:$MW$40,'Intervention list'!EV$195+1,0)</f>
        <v>0</v>
      </c>
      <c r="EW78" s="0" t="n">
        <f aca="false">IF(ISNUMBER(FIND(EW$1,$D78))=$AO$1,1,0)*VLOOKUP($Z$2,DALYs!$A$2:$MW$40,'Intervention list'!EW$195+1,0)</f>
        <v>0</v>
      </c>
      <c r="EX78" s="0" t="n">
        <f aca="false">IF(ISNUMBER(FIND(EX$1,$D78))=$AO$1,1,0)*VLOOKUP($Z$2,DALYs!$A$2:$MW$40,'Intervention list'!EX$195+1,0)</f>
        <v>0</v>
      </c>
      <c r="EY78" s="0" t="n">
        <f aca="false">IF(ISNUMBER(FIND(EY$1,$D78))=$AO$1,1,0)*VLOOKUP($Z$2,DALYs!$A$2:$MW$40,'Intervention list'!EY$195+1,0)</f>
        <v>0</v>
      </c>
      <c r="EZ78" s="0" t="n">
        <f aca="false">IF(ISNUMBER(FIND(EZ$1,$D78))=$AO$1,1,0)*VLOOKUP($Z$2,DALYs!$A$2:$MW$40,'Intervention list'!EZ$195+1,0)</f>
        <v>0</v>
      </c>
      <c r="FA78" s="0" t="n">
        <f aca="false">IF(ISNUMBER(FIND(FA$1,$D78))=$AO$1,1,0)*VLOOKUP($Z$2,DALYs!$A$2:$MW$40,'Intervention list'!FA$195+1,0)</f>
        <v>0</v>
      </c>
      <c r="FB78" s="0" t="n">
        <f aca="false">IF(ISNUMBER(FIND(FB$1,$D78))=$AO$1,1,0)*VLOOKUP($Z$2,DALYs!$A$2:$MW$40,'Intervention list'!FB$195+1,0)</f>
        <v>0</v>
      </c>
      <c r="FC78" s="0" t="n">
        <f aca="false">IF(ISNUMBER(FIND(FC$1,$D78))=$AO$1,1,0)*VLOOKUP($Z$2,DALYs!$A$2:$MW$40,'Intervention list'!FC$195+1,0)</f>
        <v>0</v>
      </c>
      <c r="FD78" s="0" t="n">
        <f aca="false">IF(ISNUMBER(FIND(FD$1,$D78))=$AO$1,1,0)*VLOOKUP($Z$2,DALYs!$A$2:$MW$40,'Intervention list'!FD$195+1,0)</f>
        <v>0</v>
      </c>
      <c r="FE78" s="0" t="n">
        <f aca="false">IF(ISNUMBER(FIND(FE$1,$D78))=$AO$1,1,0)*VLOOKUP($Z$2,DALYs!$A$2:$MW$40,'Intervention list'!FE$195+1,0)</f>
        <v>0</v>
      </c>
      <c r="FF78" s="0" t="n">
        <f aca="false">IF(ISNUMBER(FIND(FF$1,$D78))=$AO$1,1,0)*VLOOKUP($Z$2,DALYs!$A$2:$MW$40,'Intervention list'!FF$195+1,0)</f>
        <v>0</v>
      </c>
      <c r="FG78" s="0" t="n">
        <f aca="false">IF(ISNUMBER(FIND(FG$1,$D78))=$AO$1,1,0)*VLOOKUP($Z$2,DALYs!$A$2:$MW$40,'Intervention list'!FG$195+1,0)</f>
        <v>0</v>
      </c>
      <c r="FH78" s="0" t="n">
        <f aca="false">IF(ISNUMBER(FIND(FH$1,$D78))=$AO$1,1,0)*VLOOKUP($Z$2,DALYs!$A$2:$MW$40,'Intervention list'!FH$195+1,0)</f>
        <v>0</v>
      </c>
      <c r="FI78" s="0" t="n">
        <f aca="false">IF(ISNUMBER(FIND(FI$1,$D78))=$AO$1,1,0)*VLOOKUP($Z$2,DALYs!$A$2:$MW$40,'Intervention list'!FI$195+1,0)</f>
        <v>0</v>
      </c>
      <c r="FJ78" s="0" t="n">
        <f aca="false">IF(ISNUMBER(FIND(FJ$1,$D78))=$AO$1,1,0)*VLOOKUP($Z$2,DALYs!$A$2:$MW$40,'Intervention list'!FJ$195+1,0)</f>
        <v>0</v>
      </c>
      <c r="FK78" s="0" t="n">
        <f aca="false">IF(ISNUMBER(FIND(FK$1,$D78))=$AO$1,1,0)*VLOOKUP($Z$2,DALYs!$A$2:$MW$40,'Intervention list'!FK$195+1,0)</f>
        <v>0</v>
      </c>
      <c r="FL78" s="0" t="n">
        <f aca="false">IF(ISNUMBER(FIND(FL$1,$D78))=$AO$1,1,0)*VLOOKUP($Z$2,DALYs!$A$2:$MW$40,'Intervention list'!FL$195+1,0)</f>
        <v>0</v>
      </c>
      <c r="FM78" s="0" t="n">
        <f aca="false">IF(ISNUMBER(FIND(FM$1,$D78))=$AO$1,1,0)*VLOOKUP($Z$2,DALYs!$A$2:$MW$40,'Intervention list'!FM$195+1,0)</f>
        <v>0</v>
      </c>
      <c r="FN78" s="0" t="n">
        <f aca="false">IF(ISNUMBER(FIND(FN$1,$D78))=$AO$1,1,0)*VLOOKUP($Z$2,DALYs!$A$2:$MW$40,'Intervention list'!FN$195+1,0)</f>
        <v>0</v>
      </c>
      <c r="FO78" s="0" t="n">
        <f aca="false">IF(ISNUMBER(FIND(FO$1,$D78))=$AO$1,1,0)*VLOOKUP($Z$2,DALYs!$A$2:$MW$40,'Intervention list'!FO$195+1,0)</f>
        <v>0</v>
      </c>
      <c r="FP78" s="0" t="n">
        <f aca="false">IF(ISNUMBER(FIND(FP$1,$D78))=$AO$1,1,0)*VLOOKUP($Z$2,DALYs!$A$2:$MW$40,'Intervention list'!FP$195+1,0)</f>
        <v>0</v>
      </c>
      <c r="FQ78" s="0" t="n">
        <f aca="false">IF(ISNUMBER(FIND(FQ$1,$D78))=$AO$1,1,0)*VLOOKUP($Z$2,DALYs!$A$2:$MW$40,'Intervention list'!FQ$195+1,0)</f>
        <v>0</v>
      </c>
      <c r="FR78" s="0" t="n">
        <f aca="false">IF(ISNUMBER(FIND(FR$1,$D78))=$AO$1,1,0)*VLOOKUP($Z$2,DALYs!$A$2:$MW$40,'Intervention list'!FR$195+1,0)</f>
        <v>0</v>
      </c>
      <c r="FS78" s="0" t="n">
        <f aca="false">IF(ISNUMBER(FIND(FS$1,$D78))=$AO$1,1,0)*VLOOKUP($Z$2,DALYs!$A$2:$MW$40,'Intervention list'!FS$195+1,0)</f>
        <v>0</v>
      </c>
      <c r="FT78" s="0" t="n">
        <f aca="false">IF(ISNUMBER(FIND(FT$1,$D78))=$AO$1,1,0)*VLOOKUP($Z$2,DALYs!$A$2:$MW$40,'Intervention list'!FT$195+1,0)</f>
        <v>0</v>
      </c>
      <c r="FU78" s="0" t="n">
        <f aca="false">IF(ISNUMBER(FIND(FU$1,$D78))=$AO$1,1,0)*VLOOKUP($Z$2,DALYs!$A$2:$MW$40,'Intervention list'!FU$195+1,0)</f>
        <v>0</v>
      </c>
      <c r="FV78" s="0" t="n">
        <f aca="false">IF(ISNUMBER(FIND(FV$1,$D78))=$AO$1,1,0)*VLOOKUP($Z$2,DALYs!$A$2:$MW$40,'Intervention list'!FV$195+1,0)</f>
        <v>0</v>
      </c>
      <c r="FW78" s="0" t="n">
        <f aca="false">IF(ISNUMBER(FIND(FW$1,$D78))=$AO$1,1,0)*VLOOKUP($Z$2,DALYs!$A$2:$MW$40,'Intervention list'!FW$195+1,0)</f>
        <v>0</v>
      </c>
      <c r="FX78" s="0" t="n">
        <f aca="false">IF(ISNUMBER(FIND(FX$1,$D78))=$AO$1,1,0)*VLOOKUP($Z$2,DALYs!$A$2:$MW$40,'Intervention list'!FX$195+1,0)</f>
        <v>0</v>
      </c>
      <c r="FY78" s="0" t="n">
        <f aca="false">IF(ISNUMBER(FIND(FY$1,$D78))=$AO$1,1,0)*VLOOKUP($Z$2,DALYs!$A$2:$MW$40,'Intervention list'!FY$195+1,0)</f>
        <v>0</v>
      </c>
      <c r="FZ78" s="0" t="n">
        <f aca="false">IF(ISNUMBER(FIND(FZ$1,$D78))=$AO$1,1,0)*VLOOKUP($Z$2,DALYs!$A$2:$MW$40,'Intervention list'!FZ$195+1,0)</f>
        <v>0</v>
      </c>
      <c r="GA78" s="0" t="n">
        <f aca="false">IF(ISNUMBER(FIND(GA$1,$D78))=$AO$1,1,0)*VLOOKUP($Z$2,DALYs!$A$2:$MW$40,'Intervention list'!GA$195+1,0)</f>
        <v>0</v>
      </c>
      <c r="GB78" s="0" t="n">
        <f aca="false">IF(ISNUMBER(FIND(GB$1,$D78))=$AO$1,1,0)*VLOOKUP($Z$2,DALYs!$A$2:$MW$40,'Intervention list'!GB$195+1,0)</f>
        <v>0</v>
      </c>
      <c r="GC78" s="0" t="n">
        <f aca="false">IF(ISNUMBER(FIND(GC$1,$D78))=$AO$1,1,0)*VLOOKUP($Z$2,DALYs!$A$2:$MW$40,'Intervention list'!GC$195+1,0)</f>
        <v>0</v>
      </c>
      <c r="GD78" s="0" t="n">
        <f aca="false">IF(ISNUMBER(FIND(GD$1,$D78))=$AO$1,1,0)*VLOOKUP($Z$2,DALYs!$A$2:$MW$40,'Intervention list'!GD$195+1,0)</f>
        <v>0</v>
      </c>
      <c r="GE78" s="0" t="n">
        <f aca="false">IF(ISNUMBER(FIND(GE$1,$D78))=$AO$1,1,0)*VLOOKUP($Z$2,DALYs!$A$2:$MW$40,'Intervention list'!GE$195+1,0)</f>
        <v>0</v>
      </c>
      <c r="GF78" s="0" t="n">
        <f aca="false">IF(ISNUMBER(FIND(GF$1,$D78))=$AO$1,1,0)*VLOOKUP($Z$2,DALYs!$A$2:$MW$40,'Intervention list'!GF$195+1,0)</f>
        <v>0</v>
      </c>
      <c r="GG78" s="0" t="n">
        <f aca="false">IF(ISNUMBER(FIND(GG$1,$D78))=$AO$1,1,0)*VLOOKUP($Z$2,DALYs!$A$2:$MW$40,'Intervention list'!GG$195+1,0)</f>
        <v>0</v>
      </c>
      <c r="GH78" s="0" t="n">
        <f aca="false">IF(ISNUMBER(FIND(GH$1,$D78))=$AO$1,1,0)*VLOOKUP($Z$2,DALYs!$A$2:$MW$40,'Intervention list'!GH$195+1,0)</f>
        <v>0</v>
      </c>
      <c r="GI78" s="0" t="n">
        <f aca="false">IF(ISNUMBER(FIND(GI$1,$D78))=$AO$1,1,0)*VLOOKUP($Z$2,DALYs!$A$2:$MW$40,'Intervention list'!GI$195+1,0)</f>
        <v>0</v>
      </c>
      <c r="GJ78" s="0" t="n">
        <f aca="false">IF(ISNUMBER(FIND(GJ$1,$D78))=$AO$1,1,0)*VLOOKUP($Z$2,DALYs!$A$2:$MW$40,'Intervention list'!GJ$195+1,0)</f>
        <v>0</v>
      </c>
      <c r="GK78" s="0" t="n">
        <f aca="false">IF(ISNUMBER(FIND(GK$1,$D78))=$AO$1,1,0)*VLOOKUP($Z$2,DALYs!$A$2:$MW$40,'Intervention list'!GK$195+1,0)</f>
        <v>0</v>
      </c>
      <c r="GL78" s="0" t="n">
        <f aca="false">IF(ISNUMBER(FIND(GL$1,$D78))=$AO$1,1,0)*VLOOKUP($Z$2,DALYs!$A$2:$MW$40,'Intervention list'!GL$195+1,0)</f>
        <v>0</v>
      </c>
      <c r="GM78" s="0" t="n">
        <f aca="false">IF(ISNUMBER(FIND(GM$1,$D78))=$AO$1,1,0)*VLOOKUP($Z$2,DALYs!$A$2:$MW$40,'Intervention list'!GM$195+1,0)</f>
        <v>0</v>
      </c>
      <c r="GN78" s="0" t="n">
        <f aca="false">IF(ISNUMBER(FIND(GN$1,$D78))=$AO$1,1,0)*VLOOKUP($Z$2,DALYs!$A$2:$MW$40,'Intervention list'!GN$195+1,0)</f>
        <v>0</v>
      </c>
      <c r="GO78" s="0" t="n">
        <f aca="false">IF(ISNUMBER(FIND(GO$1,$D78))=$AO$1,1,0)*VLOOKUP($Z$2,DALYs!$A$2:$MW$40,'Intervention list'!GO$195+1,0)</f>
        <v>0</v>
      </c>
      <c r="GP78" s="0" t="n">
        <f aca="false">IF(ISNUMBER(FIND(GP$1,$D78))=$AO$1,1,0)*VLOOKUP($Z$2,DALYs!$A$2:$MW$40,'Intervention list'!GP$195+1,0)</f>
        <v>0</v>
      </c>
      <c r="GQ78" s="0" t="n">
        <f aca="false">IF(ISNUMBER(FIND(GQ$1,$D78))=$AO$1,1,0)*VLOOKUP($Z$2,DALYs!$A$2:$MW$40,'Intervention list'!GQ$195+1,0)</f>
        <v>0</v>
      </c>
      <c r="GR78" s="0" t="n">
        <f aca="false">IF(ISNUMBER(FIND(GR$1,$D78))=$AO$1,1,0)*VLOOKUP($Z$2,DALYs!$A$2:$MW$40,'Intervention list'!GR$195+1,0)</f>
        <v>0</v>
      </c>
      <c r="GS78" s="0" t="n">
        <f aca="false">IF(ISNUMBER(FIND(GS$1,$D78))=$AO$1,1,0)*VLOOKUP($Z$2,DALYs!$A$2:$MW$40,'Intervention list'!GS$195+1,0)</f>
        <v>0</v>
      </c>
      <c r="GT78" s="0" t="n">
        <f aca="false">IF(ISNUMBER(FIND(GT$1,$D78))=$AO$1,1,0)*VLOOKUP($Z$2,DALYs!$A$2:$MW$40,'Intervention list'!GT$195+1,0)</f>
        <v>0</v>
      </c>
      <c r="GU78" s="0" t="n">
        <f aca="false">IF(ISNUMBER(FIND(GU$1,$D78))=$AO$1,1,0)*VLOOKUP($Z$2,DALYs!$A$2:$MW$40,'Intervention list'!GU$195+1,0)</f>
        <v>0</v>
      </c>
      <c r="GV78" s="0" t="n">
        <f aca="false">IF(ISNUMBER(FIND(GV$1,$D78))=$AO$1,1,0)*VLOOKUP($Z$2,DALYs!$A$2:$MW$40,'Intervention list'!GV$195+1,0)</f>
        <v>0</v>
      </c>
      <c r="GW78" s="0" t="n">
        <f aca="false">IF(ISNUMBER(FIND(GW$1,$D78))=$AO$1,1,0)*VLOOKUP($Z$2,DALYs!$A$2:$MW$40,'Intervention list'!GW$195+1,0)</f>
        <v>0</v>
      </c>
      <c r="GX78" s="0" t="n">
        <f aca="false">IF(ISNUMBER(FIND(GX$1,$D78))=$AO$1,1,0)*VLOOKUP($Z$2,DALYs!$A$2:$MW$40,'Intervention list'!GX$195+1,0)</f>
        <v>0</v>
      </c>
      <c r="GY78" s="0" t="n">
        <f aca="false">IF(ISNUMBER(FIND(GY$1,$D78))=$AO$1,1,0)*VLOOKUP($Z$2,DALYs!$A$2:$MW$40,'Intervention list'!GY$195+1,0)</f>
        <v>0</v>
      </c>
      <c r="GZ78" s="0" t="n">
        <f aca="false">IF(ISNUMBER(FIND(GZ$1,$D78))=$AO$1,1,0)*VLOOKUP($Z$2,DALYs!$A$2:$MW$40,'Intervention list'!GZ$195+1,0)</f>
        <v>0</v>
      </c>
      <c r="HA78" s="0" t="n">
        <f aca="false">IF(ISNUMBER(FIND(HA$1,$D78))=$AO$1,1,0)*VLOOKUP($Z$2,DALYs!$A$2:$MW$40,'Intervention list'!HA$195+1,0)</f>
        <v>0</v>
      </c>
      <c r="HB78" s="0" t="n">
        <f aca="false">IF(ISNUMBER(FIND(HB$1,$D78))=$AO$1,1,0)*VLOOKUP($Z$2,DALYs!$A$2:$MW$40,'Intervention list'!HB$195+1,0)</f>
        <v>0</v>
      </c>
      <c r="HC78" s="0" t="n">
        <f aca="false">IF(ISNUMBER(FIND(HC$1,$D78))=$AO$1,1,0)*VLOOKUP($Z$2,DALYs!$A$2:$MW$40,'Intervention list'!HC$195+1,0)</f>
        <v>0</v>
      </c>
      <c r="HD78" s="0" t="n">
        <f aca="false">IF(ISNUMBER(FIND(HD$1,$D78))=$AO$1,1,0)*VLOOKUP($Z$2,DALYs!$A$2:$MW$40,'Intervention list'!HD$195+1,0)</f>
        <v>0</v>
      </c>
      <c r="HE78" s="0" t="n">
        <f aca="false">IF(ISNUMBER(FIND(HE$1,$D78))=$AO$1,1,0)*VLOOKUP($Z$2,DALYs!$A$2:$MW$40,'Intervention list'!HE$195+1,0)</f>
        <v>0</v>
      </c>
      <c r="HF78" s="0" t="n">
        <f aca="false">IF(ISNUMBER(FIND(HF$1,$D78))=$AO$1,1,0)*VLOOKUP($Z$2,DALYs!$A$2:$MW$40,'Intervention list'!HF$195+1,0)</f>
        <v>0</v>
      </c>
      <c r="HG78" s="0" t="n">
        <f aca="false">IF(ISNUMBER(FIND(HG$1,$D78))=$AO$1,1,0)*VLOOKUP($Z$2,DALYs!$A$2:$MW$40,'Intervention list'!HG$195+1,0)</f>
        <v>0</v>
      </c>
      <c r="HH78" s="0" t="n">
        <f aca="false">IF(ISNUMBER(FIND(HH$1,$D78))=$AO$1,1,0)*VLOOKUP($Z$2,DALYs!$A$2:$MW$40,'Intervention list'!HH$195+1,0)</f>
        <v>0</v>
      </c>
      <c r="HI78" s="0" t="n">
        <f aca="false">IF(ISNUMBER(FIND(HI$1,$D78))=$AO$1,1,0)*VLOOKUP($Z$2,DALYs!$A$2:$MW$40,'Intervention list'!HI$195+1,0)</f>
        <v>0</v>
      </c>
      <c r="HJ78" s="0" t="n">
        <f aca="false">IF(ISNUMBER(FIND(HJ$1,$D78))=$AO$1,1,0)*VLOOKUP($Z$2,DALYs!$A$2:$MW$40,'Intervention list'!HJ$195+1,0)</f>
        <v>0</v>
      </c>
      <c r="HK78" s="0" t="n">
        <f aca="false">IF(ISNUMBER(FIND(HK$1,$D78))=$AO$1,1,0)*VLOOKUP($Z$2,DALYs!$A$2:$MW$40,'Intervention list'!HK$195+1,0)</f>
        <v>0</v>
      </c>
      <c r="HL78" s="0" t="n">
        <f aca="false">IF(ISNUMBER(FIND(HL$1,$D78))=$AO$1,1,0)*VLOOKUP($Z$2,DALYs!$A$2:$MW$40,'Intervention list'!HL$195+1,0)</f>
        <v>0</v>
      </c>
      <c r="HM78" s="0" t="n">
        <f aca="false">IF(ISNUMBER(FIND(HM$1,$D78))=$AO$1,1,0)*VLOOKUP($Z$2,DALYs!$A$2:$MW$40,'Intervention list'!HM$195+1,0)</f>
        <v>0</v>
      </c>
      <c r="HN78" s="0" t="n">
        <f aca="false">IF(ISNUMBER(FIND(HN$1,$D78))=$AO$1,1,0)*VLOOKUP($Z$2,DALYs!$A$2:$MW$40,'Intervention list'!HN$195+1,0)</f>
        <v>0</v>
      </c>
      <c r="HO78" s="0" t="n">
        <f aca="false">IF(ISNUMBER(FIND(HO$1,$D78))=$AO$1,1,0)*VLOOKUP($Z$2,DALYs!$A$2:$MW$40,'Intervention list'!HO$195+1,0)</f>
        <v>0</v>
      </c>
      <c r="HP78" s="0" t="n">
        <f aca="false">IF(ISNUMBER(FIND(HP$1,$D78))=$AO$1,1,0)*VLOOKUP($Z$2,DALYs!$A$2:$MW$40,'Intervention list'!HP$195+1,0)</f>
        <v>0</v>
      </c>
      <c r="HQ78" s="0" t="n">
        <f aca="false">IF(ISNUMBER(FIND(HQ$1,$D78))=$AO$1,1,0)*VLOOKUP($Z$2,DALYs!$A$2:$MW$40,'Intervention list'!HQ$195+1,0)</f>
        <v>0</v>
      </c>
      <c r="HR78" s="0" t="n">
        <f aca="false">IF(ISNUMBER(FIND(HR$1,$D78))=$AO$1,1,0)*VLOOKUP($Z$2,DALYs!$A$2:$MW$40,'Intervention list'!HR$195+1,0)</f>
        <v>0</v>
      </c>
      <c r="HS78" s="0" t="n">
        <f aca="false">IF(ISNUMBER(FIND(HS$1,$D78))=$AO$1,1,0)*VLOOKUP($Z$2,DALYs!$A$2:$MW$40,'Intervention list'!HS$195+1,0)</f>
        <v>0</v>
      </c>
      <c r="HT78" s="0" t="n">
        <f aca="false">IF(ISNUMBER(FIND(HT$1,$D78))=$AO$1,1,0)*VLOOKUP($Z$2,DALYs!$A$2:$MW$40,'Intervention list'!HT$195+1,0)</f>
        <v>0</v>
      </c>
      <c r="HU78" s="0" t="n">
        <f aca="false">IF(ISNUMBER(FIND(HU$1,$D78))=$AO$1,1,0)*VLOOKUP($Z$2,DALYs!$A$2:$MW$40,'Intervention list'!HU$195+1,0)</f>
        <v>0</v>
      </c>
      <c r="HV78" s="0" t="n">
        <f aca="false">IF(ISNUMBER(FIND(HV$1,$D78))=$AO$1,1,0)*VLOOKUP($Z$2,DALYs!$A$2:$MW$40,'Intervention list'!HV$195+1,0)</f>
        <v>0</v>
      </c>
      <c r="HW78" s="0" t="n">
        <f aca="false">IF(ISNUMBER(FIND(HW$1,$D78))=$AO$1,1,0)*VLOOKUP($Z$2,DALYs!$A$2:$MW$40,'Intervention list'!HW$195+1,0)</f>
        <v>0</v>
      </c>
      <c r="HX78" s="0" t="n">
        <f aca="false">IF(ISNUMBER(FIND(HX$1,$D78))=$AO$1,1,0)*VLOOKUP($Z$2,DALYs!$A$2:$MW$40,'Intervention list'!HX$195+1,0)</f>
        <v>0</v>
      </c>
      <c r="HY78" s="0" t="n">
        <f aca="false">IF(ISNUMBER(FIND(HY$1,$D78))=$AO$1,1,0)*VLOOKUP($Z$2,DALYs!$A$2:$MW$40,'Intervention list'!HY$195+1,0)</f>
        <v>0</v>
      </c>
      <c r="HZ78" s="0" t="n">
        <f aca="false">IF(ISNUMBER(FIND(HZ$1,$D78))=$AO$1,1,0)*VLOOKUP($Z$2,DALYs!$A$2:$MW$40,'Intervention list'!HZ$195+1,0)</f>
        <v>0</v>
      </c>
      <c r="IA78" s="0" t="n">
        <f aca="false">IF(ISNUMBER(FIND(IA$1,$D78))=$AO$1,1,0)*VLOOKUP($Z$2,DALYs!$A$2:$MW$40,'Intervention list'!IA$195+1,0)</f>
        <v>0</v>
      </c>
      <c r="IB78" s="0" t="n">
        <f aca="false">IF(ISNUMBER(FIND(IB$1,$D78))=$AO$1,1,0)*VLOOKUP($Z$2,DALYs!$A$2:$MW$40,'Intervention list'!IB$195+1,0)</f>
        <v>340289.402780796</v>
      </c>
      <c r="IC78" s="0" t="n">
        <f aca="false">IF(ISNUMBER(FIND(IC$1,$D78))=$AO$1,1,0)*VLOOKUP($Z$2,DALYs!$A$2:$MW$40,'Intervention list'!IC$195+1,0)</f>
        <v>0</v>
      </c>
      <c r="ID78" s="0" t="n">
        <f aca="false">IF(ISNUMBER(FIND(ID$1,$D78))=$AO$1,1,0)*VLOOKUP($Z$2,DALYs!$A$2:$MW$40,'Intervention list'!ID$195+1,0)</f>
        <v>0</v>
      </c>
      <c r="IE78" s="0" t="n">
        <f aca="false">IF(ISNUMBER(FIND(IE$1,$D78))=$AO$1,1,0)*VLOOKUP($Z$2,DALYs!$A$2:$MW$40,'Intervention list'!IE$195+1,0)</f>
        <v>0</v>
      </c>
      <c r="IF78" s="0" t="n">
        <f aca="false">IF(ISNUMBER(FIND(IF$1,$D78))=$AO$1,1,0)*VLOOKUP($Z$2,DALYs!$A$2:$MW$40,'Intervention list'!IF$195+1,0)</f>
        <v>0</v>
      </c>
      <c r="IG78" s="0" t="n">
        <f aca="false">IF(ISNUMBER(FIND(IG$1,$D78))=$AO$1,1,0)*VLOOKUP($Z$2,DALYs!$A$2:$MW$40,'Intervention list'!IG$195+1,0)</f>
        <v>0</v>
      </c>
      <c r="IH78" s="0" t="n">
        <f aca="false">IF(ISNUMBER(FIND(IH$1,$D78))=$AO$1,1,0)*VLOOKUP($Z$2,DALYs!$A$2:$MW$40,'Intervention list'!IH$195+1,0)</f>
        <v>0</v>
      </c>
      <c r="II78" s="0" t="n">
        <f aca="false">IF(ISNUMBER(FIND(II$1,$D78))=$AO$1,1,0)*VLOOKUP($Z$2,DALYs!$A$2:$MW$40,'Intervention list'!II$195+1,0)</f>
        <v>0</v>
      </c>
      <c r="IJ78" s="0" t="n">
        <f aca="false">IF(ISNUMBER(FIND(IJ$1,$D78))=$AO$1,1,0)*VLOOKUP($Z$2,DALYs!$A$2:$MW$40,'Intervention list'!IJ$195+1,0)</f>
        <v>0</v>
      </c>
      <c r="IK78" s="0" t="n">
        <f aca="false">IF(ISNUMBER(FIND(IK$1,$D78))=$AO$1,1,0)*VLOOKUP($Z$2,DALYs!$A$2:$MW$40,'Intervention list'!IK$195+1,0)</f>
        <v>0</v>
      </c>
      <c r="IL78" s="0" t="n">
        <f aca="false">IF(ISNUMBER(FIND(IL$1,$D78))=$AO$1,1,0)*VLOOKUP($Z$2,DALYs!$A$2:$MW$40,'Intervention list'!IL$195+1,0)</f>
        <v>0</v>
      </c>
      <c r="IM78" s="0" t="n">
        <f aca="false">IF(ISNUMBER(FIND(IM$1,$D78))=$AO$1,1,0)*VLOOKUP($Z$2,DALYs!$A$2:$MW$40,'Intervention list'!IM$195+1,0)</f>
        <v>0</v>
      </c>
      <c r="IN78" s="0" t="n">
        <f aca="false">IF(ISNUMBER(FIND(IN$1,$D78))=$AO$1,1,0)*VLOOKUP($Z$2,DALYs!$A$2:$MW$40,'Intervention list'!IN$195+1,0)</f>
        <v>0</v>
      </c>
      <c r="IO78" s="0" t="n">
        <f aca="false">IF(ISNUMBER(FIND(IO$1,$D78))=$AO$1,1,0)*VLOOKUP($Z$2,DALYs!$A$2:$MW$40,'Intervention list'!IO$195+1,0)</f>
        <v>0</v>
      </c>
      <c r="IP78" s="0" t="n">
        <f aca="false">IF(ISNUMBER(FIND(IP$1,$D78))=$AO$1,1,0)*VLOOKUP($Z$2,DALYs!$A$2:$MW$40,'Intervention list'!IP$195+1,0)</f>
        <v>0</v>
      </c>
      <c r="IQ78" s="0" t="n">
        <f aca="false">IF(ISNUMBER(FIND(IQ$1,$D78))=$AO$1,1,0)*VLOOKUP($Z$2,DALYs!$A$2:$MW$40,'Intervention list'!IQ$195+1,0)</f>
        <v>0</v>
      </c>
      <c r="IR78" s="0" t="n">
        <f aca="false">IF(ISNUMBER(FIND(IR$1,$D78))=$AO$1,1,0)*VLOOKUP($Z$2,DALYs!$A$2:$MW$40,'Intervention list'!IR$195+1,0)</f>
        <v>0</v>
      </c>
      <c r="IS78" s="0" t="n">
        <f aca="false">IF(ISNUMBER(FIND(IS$1,$D78))=$AO$1,1,0)*VLOOKUP($Z$2,DALYs!$A$2:$MW$40,'Intervention list'!IS$195+1,0)</f>
        <v>0</v>
      </c>
      <c r="IT78" s="0" t="n">
        <f aca="false">IF(ISNUMBER(FIND(IT$1,$D78))=$AO$1,1,0)*VLOOKUP($Z$2,DALYs!$A$2:$MW$40,'Intervention list'!IT$195+1,0)</f>
        <v>0</v>
      </c>
      <c r="IU78" s="0" t="n">
        <f aca="false">IF(ISNUMBER(FIND(IU$1,$D78))=$AO$1,1,0)*VLOOKUP($Z$2,DALYs!$A$2:$MW$40,'Intervention list'!IU$195+1,0)</f>
        <v>0</v>
      </c>
      <c r="IV78" s="0" t="n">
        <f aca="false">IF(ISNUMBER(FIND(IV$1,$D78))=$AO$1,1,0)*VLOOKUP($Z$2,DALYs!$A$2:$MW$40,'Intervention list'!IV$195+1,0)</f>
        <v>0</v>
      </c>
      <c r="IW78" s="0" t="n">
        <f aca="false">IF(ISNUMBER(FIND(IW$1,$D78))=$AO$1,1,0)*VLOOKUP($Z$2,DALYs!$A$2:$MW$40,'Intervention list'!IW$195+1,0)</f>
        <v>0</v>
      </c>
      <c r="IX78" s="0" t="n">
        <f aca="false">IF(ISNUMBER(FIND(IX$1,$D78))=$AO$1,1,0)*VLOOKUP($Z$2,DALYs!$A$2:$MW$40,'Intervention list'!IX$195+1,0)</f>
        <v>0</v>
      </c>
      <c r="IY78" s="0" t="n">
        <f aca="false">IF(ISNUMBER(FIND(IY$1,$D78))=$AO$1,1,0)*VLOOKUP($Z$2,DALYs!$A$2:$MW$40,'Intervention list'!IY$195+1,0)</f>
        <v>0</v>
      </c>
      <c r="IZ78" s="0" t="n">
        <f aca="false">IF(ISNUMBER(FIND(IZ$1,$D78))=$AO$1,1,0)*VLOOKUP($Z$2,DALYs!$A$2:$MW$40,'Intervention list'!IZ$195+1,0)</f>
        <v>0</v>
      </c>
      <c r="JA78" s="0" t="n">
        <f aca="false">IF(ISNUMBER(FIND(JA$1,$D78))=$AO$1,1,0)*VLOOKUP($Z$2,DALYs!$A$2:$MW$40,'Intervention list'!JA$195+1,0)</f>
        <v>0</v>
      </c>
      <c r="JB78" s="0" t="n">
        <f aca="false">IF(ISNUMBER(FIND(JB$1,$D78))=$AO$1,1,0)*VLOOKUP($Z$2,DALYs!$A$2:$MW$40,'Intervention list'!JB$195+1,0)</f>
        <v>0</v>
      </c>
      <c r="JC78" s="0" t="n">
        <f aca="false">IF(ISNUMBER(FIND(JC$1,$D78))=$AO$1,1,0)*VLOOKUP($Z$2,DALYs!$A$2:$MW$40,'Intervention list'!JC$195+1,0)</f>
        <v>0</v>
      </c>
      <c r="JD78" s="0" t="n">
        <f aca="false">IF(ISNUMBER(FIND(JD$1,$D78))=$AO$1,1,0)*VLOOKUP($Z$2,DALYs!$A$2:$MW$40,'Intervention list'!JD$195+1,0)</f>
        <v>0</v>
      </c>
      <c r="JE78" s="0" t="n">
        <f aca="false">IF(ISNUMBER(FIND(JE$1,$D78))=$AO$1,1,0)*VLOOKUP($Z$2,DALYs!$A$2:$MW$40,'Intervention list'!JE$195+1,0)</f>
        <v>0</v>
      </c>
      <c r="JF78" s="0" t="n">
        <f aca="false">IF(ISNUMBER(FIND(JF$1,$D78))=$AO$1,1,0)*VLOOKUP($Z$2,DALYs!$A$2:$MW$40,'Intervention list'!JF$195+1,0)</f>
        <v>0</v>
      </c>
      <c r="JG78" s="0" t="n">
        <f aca="false">IF(ISNUMBER(FIND(JG$1,$D78))=$AO$1,1,0)*VLOOKUP($Z$2,DALYs!$A$2:$MW$40,'Intervention list'!JG$195+1,0)</f>
        <v>0</v>
      </c>
      <c r="JH78" s="0" t="n">
        <f aca="false">IF(ISNUMBER(FIND(JH$1,$D78))=$AO$1,1,0)*VLOOKUP($Z$2,DALYs!$A$2:$MW$40,'Intervention list'!JH$195+1,0)</f>
        <v>0</v>
      </c>
      <c r="JI78" s="0" t="n">
        <f aca="false">IF(ISNUMBER(FIND(JI$1,$D78))=$AO$1,1,0)*VLOOKUP($Z$2,DALYs!$A$2:$MW$40,'Intervention list'!JI$195+1,0)</f>
        <v>0</v>
      </c>
      <c r="JJ78" s="0" t="n">
        <f aca="false">IF(ISNUMBER(FIND(JJ$1,$D78))=$AO$1,1,0)*VLOOKUP($Z$2,DALYs!$A$2:$MW$40,'Intervention list'!JJ$195+1,0)</f>
        <v>0</v>
      </c>
      <c r="JK78" s="0" t="n">
        <f aca="false">IF(ISNUMBER(FIND(JK$1,$D78))=$AO$1,1,0)*VLOOKUP($Z$2,DALYs!$A$2:$MW$40,'Intervention list'!JK$195+1,0)</f>
        <v>0</v>
      </c>
      <c r="JL78" s="0" t="n">
        <f aca="false">IF(ISNUMBER(FIND(JL$1,$D78))=$AO$1,1,0)*VLOOKUP($Z$2,DALYs!$A$2:$MW$40,'Intervention list'!JL$195+1,0)</f>
        <v>0</v>
      </c>
      <c r="JM78" s="0" t="n">
        <f aca="false">IF(ISNUMBER(FIND(JM$1,$D78))=$AO$1,1,0)*VLOOKUP($Z$2,DALYs!$A$2:$MW$40,'Intervention list'!JM$195+1,0)</f>
        <v>0</v>
      </c>
      <c r="JN78" s="0" t="n">
        <f aca="false">IF(ISNUMBER(FIND(JN$1,$D78))=$AO$1,1,0)*VLOOKUP($Z$2,DALYs!$A$2:$MW$40,'Intervention list'!JN$195+1,0)</f>
        <v>0</v>
      </c>
      <c r="JO78" s="0" t="n">
        <f aca="false">IF(ISNUMBER(FIND(JO$1,$D78))=$AO$1,1,0)*VLOOKUP($Z$2,DALYs!$A$2:$MW$40,'Intervention list'!JO$195+1,0)</f>
        <v>0</v>
      </c>
      <c r="JP78" s="0" t="n">
        <f aca="false">IF(ISNUMBER(FIND(JP$1,$D78))=$AO$1,1,0)*VLOOKUP($Z$2,DALYs!$A$2:$MW$40,'Intervention list'!JP$195+1,0)</f>
        <v>0</v>
      </c>
      <c r="JQ78" s="0" t="n">
        <f aca="false">IF(ISNUMBER(FIND(JQ$1,$D78))=$AO$1,1,0)*VLOOKUP($Z$2,DALYs!$A$2:$MW$40,'Intervention list'!JQ$195+1,0)</f>
        <v>0</v>
      </c>
      <c r="JR78" s="0" t="n">
        <f aca="false">IF(ISNUMBER(FIND(JR$1,$D78))=$AO$1,1,0)*VLOOKUP($Z$2,DALYs!$A$2:$MW$40,'Intervention list'!JR$195+1,0)</f>
        <v>0</v>
      </c>
      <c r="JS78" s="0" t="n">
        <f aca="false">IF(ISNUMBER(FIND(JS$1,$D78))=$AO$1,1,0)*VLOOKUP($Z$2,DALYs!$A$2:$MW$40,'Intervention list'!JS$195+1,0)</f>
        <v>0</v>
      </c>
      <c r="JT78" s="0" t="n">
        <f aca="false">IF(ISNUMBER(FIND(JT$1,$D78))=$AO$1,1,0)*VLOOKUP($Z$2,DALYs!$A$2:$MW$40,'Intervention list'!JT$195+1,0)</f>
        <v>0</v>
      </c>
      <c r="JU78" s="0" t="n">
        <f aca="false">IF(ISNUMBER(FIND(JU$1,$D78))=$AO$1,1,0)*VLOOKUP($Z$2,DALYs!$A$2:$MW$40,'Intervention list'!JU$195+1,0)</f>
        <v>0</v>
      </c>
      <c r="JV78" s="0" t="n">
        <f aca="false">IF(ISNUMBER(FIND(JV$1,$D78))=$AO$1,1,0)*VLOOKUP($Z$2,DALYs!$A$2:$MW$40,'Intervention list'!JV$195+1,0)</f>
        <v>0</v>
      </c>
      <c r="JW78" s="0" t="n">
        <f aca="false">IF(ISNUMBER(FIND(JW$1,$D78))=$AO$1,1,0)*VLOOKUP($Z$2,DALYs!$A$2:$MW$40,'Intervention list'!JW$195+1,0)</f>
        <v>0</v>
      </c>
      <c r="JX78" s="0" t="n">
        <f aca="false">IF(ISNUMBER(FIND(JX$1,$D78))=$AO$1,1,0)*VLOOKUP($Z$2,DALYs!$A$2:$MW$40,'Intervention list'!JX$195+1,0)</f>
        <v>0</v>
      </c>
      <c r="JY78" s="0" t="n">
        <f aca="false">IF(ISNUMBER(FIND(JY$1,$D78))=$AO$1,1,0)*VLOOKUP($Z$2,DALYs!$A$2:$MW$40,'Intervention list'!JY$195+1,0)</f>
        <v>0</v>
      </c>
      <c r="JZ78" s="0" t="n">
        <f aca="false">IF(ISNUMBER(FIND(JZ$1,$D78))=$AO$1,1,0)*VLOOKUP($Z$2,DALYs!$A$2:$MW$40,'Intervention list'!JZ$195+1,0)</f>
        <v>0</v>
      </c>
      <c r="KA78" s="0" t="n">
        <f aca="false">IF(ISNUMBER(FIND(KA$1,$D78))=$AO$1,1,0)*VLOOKUP($Z$2,DALYs!$A$2:$MW$40,'Intervention list'!KA$195+1,0)</f>
        <v>0</v>
      </c>
      <c r="KB78" s="0" t="n">
        <f aca="false">IF(ISNUMBER(FIND(KB$1,$D78))=$AO$1,1,0)*VLOOKUP($Z$2,DALYs!$A$2:$MW$40,'Intervention list'!KB$195+1,0)</f>
        <v>0</v>
      </c>
      <c r="KC78" s="0" t="n">
        <f aca="false">IF(ISNUMBER(FIND(KC$1,$D78))=$AO$1,1,0)*VLOOKUP($Z$2,DALYs!$A$2:$MW$40,'Intervention list'!KC$195+1,0)</f>
        <v>0</v>
      </c>
      <c r="KD78" s="0" t="n">
        <f aca="false">IF(ISNUMBER(FIND(KD$1,$D78))=$AO$1,1,0)*VLOOKUP($Z$2,DALYs!$A$2:$MW$40,'Intervention list'!KD$195+1,0)</f>
        <v>0</v>
      </c>
      <c r="KE78" s="0" t="n">
        <f aca="false">IF(ISNUMBER(FIND(KE$1,$D78))=$AO$1,1,0)*VLOOKUP($Z$2,DALYs!$A$2:$MW$40,'Intervention list'!KE$195+1,0)</f>
        <v>0</v>
      </c>
      <c r="KF78" s="0" t="n">
        <f aca="false">IF(ISNUMBER(FIND(KF$1,$D78))=$AO$1,1,0)*VLOOKUP($Z$2,DALYs!$A$2:$MW$40,'Intervention list'!KF$195+1,0)</f>
        <v>0</v>
      </c>
      <c r="KG78" s="0" t="n">
        <f aca="false">IF(ISNUMBER(FIND(KG$1,$D78))=$AO$1,1,0)*VLOOKUP($Z$2,DALYs!$A$2:$MW$40,'Intervention list'!KG$195+1,0)</f>
        <v>0</v>
      </c>
      <c r="KH78" s="0" t="n">
        <f aca="false">IF(ISNUMBER(FIND(KH$1,$D78))=$AO$1,1,0)*VLOOKUP($Z$2,DALYs!$A$2:$MW$40,'Intervention list'!KH$195+1,0)</f>
        <v>0</v>
      </c>
      <c r="KI78" s="0" t="n">
        <f aca="false">IF(ISNUMBER(FIND(KI$1,$D78))=$AO$1,1,0)*VLOOKUP($Z$2,DALYs!$A$2:$MW$40,'Intervention list'!KI$195+1,0)</f>
        <v>0</v>
      </c>
      <c r="KJ78" s="0" t="n">
        <f aca="false">IF(ISNUMBER(FIND(KJ$1,$D78))=$AO$1,1,0)*VLOOKUP($Z$2,DALYs!$A$2:$MW$40,'Intervention list'!KJ$195+1,0)</f>
        <v>0</v>
      </c>
      <c r="KK78" s="0" t="n">
        <f aca="false">IF(ISNUMBER(FIND(KK$1,$D78))=$AO$1,1,0)*VLOOKUP($Z$2,DALYs!$A$2:$MW$40,'Intervention list'!KK$195+1,0)</f>
        <v>0</v>
      </c>
      <c r="KL78" s="0" t="n">
        <f aca="false">IF(ISNUMBER(FIND(KL$1,$D78))=$AO$1,1,0)*VLOOKUP($Z$2,DALYs!$A$2:$MW$40,'Intervention list'!KL$195+1,0)</f>
        <v>0</v>
      </c>
      <c r="KM78" s="0" t="n">
        <f aca="false">IF(ISNUMBER(FIND(KM$1,$D78))=$AO$1,1,0)*VLOOKUP($Z$2,DALYs!$A$2:$MW$40,'Intervention list'!KM$195+1,0)</f>
        <v>0</v>
      </c>
      <c r="KN78" s="0" t="n">
        <f aca="false">IF(ISNUMBER(FIND(KN$1,$D78))=$AO$1,1,0)*VLOOKUP($Z$2,DALYs!$A$2:$MW$40,'Intervention list'!KN$195+1,0)</f>
        <v>0</v>
      </c>
      <c r="KO78" s="0" t="n">
        <f aca="false">IF(ISNUMBER(FIND(KO$1,$D78))=$AO$1,1,0)*VLOOKUP($Z$2,DALYs!$A$2:$MW$40,'Intervention list'!KO$195+1,0)</f>
        <v>0</v>
      </c>
      <c r="KP78" s="0" t="n">
        <f aca="false">IF(ISNUMBER(FIND(KP$1,$D78))=$AO$1,1,0)*VLOOKUP($Z$2,DALYs!$A$2:$MW$40,'Intervention list'!KP$195+1,0)</f>
        <v>0</v>
      </c>
      <c r="KQ78" s="0" t="n">
        <f aca="false">IF(ISNUMBER(FIND(KQ$1,$D78))=$AO$1,1,0)*VLOOKUP($Z$2,DALYs!$A$2:$MW$40,'Intervention list'!KQ$195+1,0)</f>
        <v>0</v>
      </c>
      <c r="KR78" s="0" t="n">
        <f aca="false">IF(ISNUMBER(FIND(KR$1,$D78))=$AO$1,1,0)*VLOOKUP($Z$2,DALYs!$A$2:$MW$40,'Intervention list'!KR$195+1,0)</f>
        <v>0</v>
      </c>
      <c r="KS78" s="0" t="n">
        <f aca="false">IF(ISNUMBER(FIND(KS$1,$D78))=$AO$1,1,0)*VLOOKUP($Z$2,DALYs!$A$2:$MW$40,'Intervention list'!KS$195+1,0)</f>
        <v>0</v>
      </c>
      <c r="KT78" s="0" t="n">
        <f aca="false">IF(ISNUMBER(FIND(KT$1,$D78))=$AO$1,1,0)*VLOOKUP($Z$2,DALYs!$A$2:$MW$40,'Intervention list'!KT$195+1,0)</f>
        <v>0</v>
      </c>
      <c r="KU78" s="0" t="n">
        <f aca="false">IF(ISNUMBER(FIND(KU$1,$D78))=$AO$1,1,0)*VLOOKUP($Z$2,DALYs!$A$2:$MW$40,'Intervention list'!KU$195+1,0)</f>
        <v>0</v>
      </c>
      <c r="KV78" s="0" t="n">
        <f aca="false">IF(ISNUMBER(FIND(KV$1,$D78))=$AO$1,1,0)*VLOOKUP($Z$2,DALYs!$A$2:$MW$40,'Intervention list'!KV$195+1,0)</f>
        <v>0</v>
      </c>
      <c r="KW78" s="0" t="n">
        <f aca="false">IF(ISNUMBER(FIND(KW$1,$D78))=$AO$1,1,0)*VLOOKUP($Z$2,DALYs!$A$2:$MW$40,'Intervention list'!KW$195+1,0)</f>
        <v>0</v>
      </c>
      <c r="KX78" s="0" t="n">
        <f aca="false">IF(ISNUMBER(FIND(KX$1,$D78))=$AO$1,1,0)*VLOOKUP($Z$2,DALYs!$A$2:$MW$40,'Intervention list'!KX$195+1,0)</f>
        <v>0</v>
      </c>
      <c r="KY78" s="0" t="n">
        <f aca="false">IF(ISNUMBER(FIND(KY$1,$D78))=$AO$1,1,0)*VLOOKUP($Z$2,DALYs!$A$2:$MW$40,'Intervention list'!KY$195+1,0)</f>
        <v>0</v>
      </c>
      <c r="KZ78" s="0" t="n">
        <f aca="false">IF(ISNUMBER(FIND(KZ$1,$D78))=$AO$1,1,0)*VLOOKUP($Z$2,DALYs!$A$2:$MW$40,'Intervention list'!KZ$195+1,0)</f>
        <v>0</v>
      </c>
      <c r="LA78" s="0" t="n">
        <f aca="false">IF(ISNUMBER(FIND(LA$1,$D78))=$AO$1,1,0)*VLOOKUP($Z$2,DALYs!$A$2:$MW$40,'Intervention list'!LA$195+1,0)</f>
        <v>0</v>
      </c>
      <c r="LB78" s="0" t="n">
        <f aca="false">IF(ISNUMBER(FIND(LB$1,$D78))=$AO$1,1,0)*VLOOKUP($Z$2,DALYs!$A$2:$MW$40,'Intervention list'!LB$195+1,0)</f>
        <v>0</v>
      </c>
      <c r="LC78" s="0" t="n">
        <f aca="false">IF(ISNUMBER(FIND(LC$1,$D78))=$AO$1,1,0)*VLOOKUP($Z$2,DALYs!$A$2:$MW$40,'Intervention list'!LC$195+1,0)</f>
        <v>0</v>
      </c>
      <c r="LD78" s="0" t="n">
        <f aca="false">IF(ISNUMBER(FIND(LD$1,$D78))=$AO$1,1,0)*VLOOKUP($Z$2,DALYs!$A$2:$MW$40,'Intervention list'!LD$195+1,0)</f>
        <v>0</v>
      </c>
      <c r="LE78" s="0" t="n">
        <f aca="false">IF(ISNUMBER(FIND(LE$1,$D78))=$AO$1,1,0)*VLOOKUP($Z$2,DALYs!$A$2:$MW$40,'Intervention list'!LE$195+1,0)</f>
        <v>0</v>
      </c>
      <c r="LF78" s="0" t="n">
        <f aca="false">IF(ISNUMBER(FIND(LF$1,$D78))=$AO$1,1,0)*VLOOKUP($Z$2,DALYs!$A$2:$MW$40,'Intervention list'!LF$195+1,0)</f>
        <v>0</v>
      </c>
      <c r="LG78" s="0" t="n">
        <f aca="false">IF(ISNUMBER(FIND(LG$1,$D78))=$AO$1,1,0)*VLOOKUP($Z$2,DALYs!$A$2:$MW$40,'Intervention list'!LG$195+1,0)</f>
        <v>0</v>
      </c>
      <c r="LH78" s="0" t="n">
        <f aca="false">IF(ISNUMBER(FIND(LH$1,$D78))=$AO$1,1,0)*VLOOKUP($Z$2,DALYs!$A$2:$MW$40,'Intervention list'!LH$195+1,0)</f>
        <v>0</v>
      </c>
      <c r="LI78" s="0" t="n">
        <f aca="false">IF(ISNUMBER(FIND(LI$1,$D78))=$AO$1,1,0)*VLOOKUP($Z$2,DALYs!$A$2:$MW$40,'Intervention list'!LI$195+1,0)</f>
        <v>0</v>
      </c>
      <c r="LJ78" s="0" t="n">
        <f aca="false">IF(ISNUMBER(FIND(LJ$1,$D78))=$AO$1,1,0)*VLOOKUP($Z$2,DALYs!$A$2:$MW$40,'Intervention list'!LJ$195+1,0)</f>
        <v>0</v>
      </c>
      <c r="LK78" s="0" t="n">
        <f aca="false">IF(ISNUMBER(FIND(LK$1,$D78))=$AO$1,1,0)*VLOOKUP($Z$2,DALYs!$A$2:$MW$40,'Intervention list'!LK$195+1,0)</f>
        <v>0</v>
      </c>
      <c r="LL78" s="0" t="n">
        <f aca="false">IF(ISNUMBER(FIND(LL$1,$D78))=$AO$1,1,0)*VLOOKUP($Z$2,DALYs!$A$2:$MW$40,'Intervention list'!LL$195+1,0)</f>
        <v>0</v>
      </c>
      <c r="LM78" s="0" t="n">
        <f aca="false">IF(ISNUMBER(FIND(LM$1,$D78))=$AO$1,1,0)*VLOOKUP($Z$2,DALYs!$A$2:$MW$40,'Intervention list'!LM$195+1,0)</f>
        <v>0</v>
      </c>
      <c r="LN78" s="0" t="n">
        <f aca="false">IF(ISNUMBER(FIND(LN$1,$D78))=$AO$1,1,0)*VLOOKUP($Z$2,DALYs!$A$2:$MW$40,'Intervention list'!LN$195+1,0)</f>
        <v>0</v>
      </c>
      <c r="LO78" s="0" t="n">
        <f aca="false">IF(ISNUMBER(FIND(LO$1,$D78))=$AO$1,1,0)*VLOOKUP($Z$2,DALYs!$A$2:$MW$40,'Intervention list'!LO$195+1,0)</f>
        <v>0</v>
      </c>
      <c r="LP78" s="0" t="n">
        <f aca="false">IF(ISNUMBER(FIND(LP$1,$D78))=$AO$1,1,0)*VLOOKUP($Z$2,DALYs!$A$2:$MW$40,'Intervention list'!LP$195+1,0)</f>
        <v>0</v>
      </c>
      <c r="LQ78" s="0" t="n">
        <f aca="false">IF(ISNUMBER(FIND(LQ$1,$D78))=$AO$1,1,0)*VLOOKUP($Z$2,DALYs!$A$2:$MW$40,'Intervention list'!LQ$195+1,0)</f>
        <v>0</v>
      </c>
      <c r="LR78" s="0" t="n">
        <f aca="false">IF(ISNUMBER(FIND(LR$1,$D78))=$AO$1,1,0)*VLOOKUP($Z$2,DALYs!$A$2:$MW$40,'Intervention list'!LR$195+1,0)</f>
        <v>0</v>
      </c>
      <c r="LS78" s="0" t="n">
        <f aca="false">IF(ISNUMBER(FIND(LS$1,$D78))=$AO$1,1,0)*VLOOKUP($Z$2,DALYs!$A$2:$MW$40,'Intervention list'!LS$195+1,0)</f>
        <v>0</v>
      </c>
      <c r="LT78" s="0" t="n">
        <f aca="false">IF(ISNUMBER(FIND(LT$1,$D78))=$AO$1,1,0)*VLOOKUP($Z$2,DALYs!$A$2:$MW$40,'Intervention list'!LT$195+1,0)</f>
        <v>0</v>
      </c>
      <c r="LU78" s="0" t="n">
        <f aca="false">IF(ISNUMBER(FIND(LU$1,$D78))=$AO$1,1,0)*VLOOKUP($Z$2,DALYs!$A$2:$MW$40,'Intervention list'!LU$195+1,0)</f>
        <v>0</v>
      </c>
      <c r="LV78" s="0" t="n">
        <f aca="false">IF(ISNUMBER(FIND(LV$1,$D78))=$AO$1,1,0)*VLOOKUP($Z$2,DALYs!$A$2:$MW$40,'Intervention list'!LV$195+1,0)</f>
        <v>0</v>
      </c>
      <c r="LW78" s="0" t="n">
        <f aca="false">IF(ISNUMBER(FIND(LW$1,$D78))=$AO$1,1,0)*VLOOKUP($Z$2,DALYs!$A$2:$MW$40,'Intervention list'!LW$195+1,0)</f>
        <v>0</v>
      </c>
      <c r="LX78" s="0" t="n">
        <f aca="false">IF(ISNUMBER(FIND(LX$1,$D78))=$AO$1,1,0)*VLOOKUP($Z$2,DALYs!$A$2:$MW$40,'Intervention list'!LX$195+1,0)</f>
        <v>0</v>
      </c>
      <c r="LY78" s="0" t="n">
        <f aca="false">IF(ISNUMBER(FIND(LY$1,$D78))=$AO$1,1,0)*VLOOKUP($Z$2,DALYs!$A$2:$MW$40,'Intervention list'!LY$195+1,0)</f>
        <v>0</v>
      </c>
      <c r="LZ78" s="0" t="n">
        <f aca="false">IF(ISNUMBER(FIND(LZ$1,$D78))=$AO$1,1,0)*VLOOKUP($Z$2,DALYs!$A$2:$MW$40,'Intervention list'!LZ$195+1,0)</f>
        <v>0</v>
      </c>
      <c r="MA78" s="0" t="n">
        <f aca="false">IF(ISNUMBER(FIND(MA$1,$D78))=$AO$1,1,0)*VLOOKUP($Z$2,DALYs!$A$2:$MW$40,'Intervention list'!MA$195+1,0)</f>
        <v>0</v>
      </c>
      <c r="MB78" s="0" t="n">
        <f aca="false">IF(ISNUMBER(FIND(MB$1,$D78))=$AO$1,1,0)*VLOOKUP($Z$2,DALYs!$A$2:$MW$40,'Intervention list'!MB$195+1,0)</f>
        <v>0</v>
      </c>
      <c r="MC78" s="0" t="n">
        <f aca="false">IF(ISNUMBER(FIND(MC$1,$D78))=$AO$1,1,0)*VLOOKUP($Z$2,DALYs!$A$2:$MW$40,'Intervention list'!MC$195+1,0)</f>
        <v>0</v>
      </c>
      <c r="MD78" s="0" t="n">
        <f aca="false">IF(ISNUMBER(FIND(MD$1,$D78))=$AO$1,1,0)*VLOOKUP($Z$2,DALYs!$A$2:$MW$40,'Intervention list'!MD$195+1,0)</f>
        <v>0</v>
      </c>
      <c r="ME78" s="0" t="n">
        <f aca="false">IF(ISNUMBER(FIND(ME$1,$D78))=$AO$1,1,0)*VLOOKUP($Z$2,DALYs!$A$2:$MW$40,'Intervention list'!ME$195+1,0)</f>
        <v>0</v>
      </c>
      <c r="MF78" s="0" t="n">
        <f aca="false">IF(ISNUMBER(FIND(MF$1,$D78))=$AO$1,1,0)*VLOOKUP($Z$2,DALYs!$A$2:$MW$40,'Intervention list'!MF$195+1,0)</f>
        <v>0</v>
      </c>
      <c r="MG78" s="0" t="n">
        <f aca="false">IF(ISNUMBER(FIND(MG$1,$D78))=$AO$1,1,0)*VLOOKUP($Z$2,DALYs!$A$2:$MW$40,'Intervention list'!MG$195+1,0)</f>
        <v>0</v>
      </c>
      <c r="MH78" s="0" t="n">
        <f aca="false">IF(ISNUMBER(FIND(MH$1,$D78))=$AO$1,1,0)*VLOOKUP($Z$2,DALYs!$A$2:$MW$40,'Intervention list'!MH$195+1,0)</f>
        <v>0</v>
      </c>
      <c r="MI78" s="0" t="n">
        <f aca="false">IF(ISNUMBER(FIND(MI$1,$D78))=$AO$1,1,0)*VLOOKUP($Z$2,DALYs!$A$2:$MW$40,'Intervention list'!MI$195+1,0)</f>
        <v>0</v>
      </c>
      <c r="MJ78" s="0" t="n">
        <f aca="false">IF(ISNUMBER(FIND(MJ$1,$D78))=$AO$1,1,0)*VLOOKUP($Z$2,DALYs!$A$2:$MW$40,'Intervention list'!MJ$195+1,0)</f>
        <v>0</v>
      </c>
      <c r="MK78" s="0" t="n">
        <f aca="false">IF(ISNUMBER(FIND(MK$1,$D78))=$AO$1,1,0)*VLOOKUP($Z$2,DALYs!$A$2:$MW$40,'Intervention list'!MK$195+1,0)</f>
        <v>0</v>
      </c>
      <c r="ML78" s="0" t="n">
        <f aca="false">IF(ISNUMBER(FIND(ML$1,$D78))=$AO$1,1,0)*VLOOKUP($Z$2,DALYs!$A$2:$MW$40,'Intervention list'!ML$195+1,0)</f>
        <v>0</v>
      </c>
      <c r="MM78" s="0" t="n">
        <f aca="false">IF(ISNUMBER(FIND(MM$1,$D78))=$AO$1,1,0)*VLOOKUP($Z$2,DALYs!$A$2:$MW$40,'Intervention list'!MM$195+1,0)</f>
        <v>0</v>
      </c>
      <c r="MN78" s="0" t="n">
        <f aca="false">IF(ISNUMBER(FIND(MN$1,$D78))=$AO$1,1,0)*VLOOKUP($Z$2,DALYs!$A$2:$MW$40,'Intervention list'!MN$195+1,0)</f>
        <v>0</v>
      </c>
      <c r="MO78" s="0" t="n">
        <f aca="false">IF(ISNUMBER(FIND(MO$1,$D78))=$AO$1,1,0)*VLOOKUP($Z$2,DALYs!$A$2:$MW$40,'Intervention list'!MO$195+1,0)</f>
        <v>0</v>
      </c>
      <c r="MP78" s="0" t="n">
        <f aca="false">IF(ISNUMBER(FIND(MP$1,$D78))=$AO$1,1,0)*VLOOKUP($Z$2,DALYs!$A$2:$MW$40,'Intervention list'!MP$195+1,0)</f>
        <v>0</v>
      </c>
      <c r="MQ78" s="0" t="n">
        <f aca="false">IF(ISNUMBER(FIND(MQ$1,$D78))=$AO$1,1,0)*VLOOKUP($Z$2,DALYs!$A$2:$MW$40,'Intervention list'!MQ$195+1,0)</f>
        <v>0</v>
      </c>
      <c r="MR78" s="0" t="n">
        <f aca="false">IF(ISNUMBER(FIND(MR$1,$D78))=$AO$1,1,0)*VLOOKUP($Z$2,DALYs!$A$2:$MW$40,'Intervention list'!MR$195+1,0)</f>
        <v>0</v>
      </c>
      <c r="MS78" s="0" t="n">
        <f aca="false">IF(ISNUMBER(FIND(MS$1,$D78))=$AO$1,1,0)*VLOOKUP($Z$2,DALYs!$A$2:$MW$40,'Intervention list'!MS$195+1,0)</f>
        <v>0</v>
      </c>
      <c r="MT78" s="0" t="n">
        <f aca="false">IF(ISNUMBER(FIND(MT$1,$D78))=$AO$1,1,0)*VLOOKUP($Z$2,DALYs!$A$2:$MW$40,'Intervention list'!MT$195+1,0)</f>
        <v>0</v>
      </c>
      <c r="MU78" s="0" t="n">
        <f aca="false">IF(ISNUMBER(FIND(MU$1,$D78))=$AO$1,1,0)*VLOOKUP($Z$2,DALYs!$A$2:$MW$40,'Intervention list'!MU$195+1,0)</f>
        <v>0</v>
      </c>
      <c r="MV78" s="0" t="n">
        <f aca="false">IF(ISNUMBER(FIND(MV$1,$D78))=$AO$1,1,0)*VLOOKUP($Z$2,DALYs!$A$2:$MW$40,'Intervention list'!MV$195+1,0)</f>
        <v>0</v>
      </c>
      <c r="MW78" s="0" t="n">
        <f aca="false">IF(ISNUMBER(FIND(MW$1,$D78))=$AO$1,1,0)*VLOOKUP($Z$2,DALYs!$A$2:$MW$40,'Intervention list'!MW$195+1,0)</f>
        <v>0</v>
      </c>
      <c r="MX78" s="0" t="n">
        <f aca="false">IF(ISNUMBER(FIND(MX$1,$D78))=$AO$1,1,0)*VLOOKUP($Z$2,DALYs!$A$2:$MW$40,'Intervention list'!MX$195+1,0)</f>
        <v>0</v>
      </c>
      <c r="MY78" s="0" t="n">
        <f aca="false">IF(ISNUMBER(FIND(MY$1,$D78))=$AO$1,1,0)*VLOOKUP($Z$2,DALYs!$A$2:$MW$40,'Intervention list'!MY$195+1,0)</f>
        <v>0</v>
      </c>
      <c r="MZ78" s="0" t="n">
        <f aca="false">IF(ISNUMBER(FIND(MZ$1,$D78))=$AO$1,1,0)*VLOOKUP($Z$2,DALYs!$A$2:$MW$40,'Intervention list'!MZ$195+1,0)</f>
        <v>0</v>
      </c>
      <c r="NA78" s="0" t="n">
        <f aca="false">IF(ISNUMBER(FIND(NA$1,$D78))=$AO$1,1,0)*VLOOKUP($Z$2,DALYs!$A$2:$MW$40,'Intervention list'!NA$195+1,0)</f>
        <v>0</v>
      </c>
      <c r="NB78" s="0" t="n">
        <f aca="false">IF(ISNUMBER(FIND(NB$1,$D78))=$AO$1,1,0)*VLOOKUP($Z$2,DALYs!$A$2:$MW$40,'Intervention list'!NB$195+1,0)</f>
        <v>0</v>
      </c>
      <c r="NC78" s="0" t="n">
        <f aca="false">IF(ISNUMBER(FIND(NC$1,$D78))=$AO$1,1,0)*VLOOKUP($Z$2,DALYs!$A$2:$MW$40,'Intervention list'!NC$195+1,0)</f>
        <v>0</v>
      </c>
      <c r="ND78" s="0" t="n">
        <f aca="false">IF(ISNUMBER(FIND(ND$1,$D78))=$AO$1,1,0)*VLOOKUP($Z$2,DALYs!$A$2:$MW$40,'Intervention list'!ND$195+1,0)</f>
        <v>0</v>
      </c>
      <c r="NE78" s="0" t="n">
        <f aca="false">IF(ISNUMBER(FIND(NE$1,$D78))=$AO$1,1,0)*VLOOKUP($Z$2,DALYs!$A$2:$MW$40,'Intervention list'!NE$195+1,0)</f>
        <v>0</v>
      </c>
      <c r="NF78" s="0" t="n">
        <f aca="false">IF(ISNUMBER(FIND(NF$1,$D78))=$AO$1,1,0)*VLOOKUP($Z$2,DALYs!$A$2:$MW$40,'Intervention list'!NF$195+1,0)</f>
        <v>0</v>
      </c>
      <c r="NG78" s="0" t="n">
        <f aca="false">IF(ISNUMBER(FIND(NG$1,$D78))=$AO$1,1,0)*VLOOKUP($Z$2,DALYs!$A$2:$MW$40,'Intervention list'!NG$195+1,0)</f>
        <v>0</v>
      </c>
      <c r="NH78" s="0" t="n">
        <f aca="false">IF(ISNUMBER(FIND(NH$1,$D78))=$AO$1,1,0)*VLOOKUP($Z$2,DALYs!$A$2:$MW$40,'Intervention list'!NH$195+1,0)</f>
        <v>0</v>
      </c>
      <c r="NI78" s="0" t="n">
        <f aca="false">IF(ISNUMBER(FIND(NI$1,$D78))=$AO$1,1,0)*VLOOKUP($Z$2,DALYs!$A$2:$MW$40,'Intervention list'!NI$195+1,0)</f>
        <v>0</v>
      </c>
      <c r="NJ78" s="0" t="n">
        <f aca="false">IF(ISNUMBER(FIND(NJ$1,$D78))=$AO$1,1,0)*VLOOKUP($Z$2,DALYs!$A$2:$MW$40,'Intervention list'!NJ$195+1,0)</f>
        <v>0</v>
      </c>
      <c r="NK78" s="0" t="n">
        <f aca="false">IF(ISNUMBER(FIND(NK$1,$D78))=$AO$1,1,0)*VLOOKUP($Z$2,DALYs!$A$2:$MW$40,'Intervention list'!NK$195+1,0)</f>
        <v>0</v>
      </c>
      <c r="NL78" s="0" t="n">
        <f aca="false">IF(ISNUMBER(FIND(NL$1,$D78))=$AO$1,1,0)*VLOOKUP($Z$2,DALYs!$A$2:$MW$40,'Intervention list'!NL$195+1,0)</f>
        <v>0</v>
      </c>
      <c r="NM78" s="0" t="n">
        <f aca="false">IF(ISNUMBER(FIND(NM$1,$D78))=$AO$1,1,0)*VLOOKUP($Z$2,DALYs!$A$2:$MW$40,'Intervention list'!NM$195+1,0)</f>
        <v>0</v>
      </c>
      <c r="NN78" s="0" t="n">
        <f aca="false">IF(ISNUMBER(FIND(NN$1,$D78))=$AO$1,1,0)*VLOOKUP($Z$2,DALYs!$A$2:$MW$40,'Intervention list'!NN$195+1,0)</f>
        <v>0</v>
      </c>
      <c r="NO78" s="0" t="n">
        <f aca="false">IF(ISNUMBER(FIND(NO$1,$D78))=$AO$1,1,0)*VLOOKUP($Z$2,DALYs!$A$2:$MW$40,'Intervention list'!NO$195+1,0)</f>
        <v>0</v>
      </c>
      <c r="NP78" s="0" t="n">
        <f aca="false">IF(ISNUMBER(FIND(NP$1,$D78))=$AO$1,1,0)*VLOOKUP($Z$2,DALYs!$A$2:$MW$40,'Intervention list'!NP$195+1,0)</f>
        <v>0</v>
      </c>
      <c r="NQ78" s="0" t="n">
        <f aca="false">IF(ISNUMBER(FIND(NQ$1,$D78))=$AO$1,1,0)*VLOOKUP($Z$2,DALYs!$A$2:$MW$40,'Intervention list'!NQ$195+1,0)</f>
        <v>0</v>
      </c>
      <c r="NR78" s="0" t="n">
        <f aca="false">IF(ISNUMBER(FIND(NR$1,$D78))=$AO$1,1,0)*VLOOKUP($Z$2,DALYs!$A$2:$MW$40,'Intervention list'!NR$195+1,0)</f>
        <v>0</v>
      </c>
      <c r="NS78" s="0" t="n">
        <f aca="false">IF(ISNUMBER(FIND(NS$1,$D78))=$AO$1,1,0)*VLOOKUP($Z$2,DALYs!$A$2:$MW$40,'Intervention list'!NS$195+1,0)</f>
        <v>0</v>
      </c>
      <c r="NT78" s="0" t="n">
        <f aca="false">IF(ISNUMBER(FIND(NT$1,$D78))=$AO$1,1,0)*VLOOKUP($Z$2,DALYs!$A$2:$MW$40,'Intervention list'!NT$195+1,0)</f>
        <v>0</v>
      </c>
      <c r="NU78" s="0" t="n">
        <f aca="false">IF(ISNUMBER(FIND(NU$1,$D78))=$AO$1,1,0)*VLOOKUP($Z$2,DALYs!$A$2:$MW$40,'Intervention list'!NU$195+1,0)</f>
        <v>0</v>
      </c>
      <c r="NV78" s="0" t="n">
        <f aca="false">IF(ISNUMBER(FIND(NV$1,$D78))=$AO$1,1,0)*VLOOKUP($Z$2,DALYs!$A$2:$MW$40,'Intervention list'!NV$195+1,0)</f>
        <v>0</v>
      </c>
      <c r="NW78" s="0" t="n">
        <f aca="false">IF(ISNUMBER(FIND(NW$1,$D78))=$AO$1,1,0)*VLOOKUP($Z$2,DALYs!$A$2:$MW$40,'Intervention list'!NW$195+1,0)</f>
        <v>0</v>
      </c>
      <c r="NX78" s="0" t="n">
        <f aca="false">IF(ISNUMBER(FIND(NX$1,$D78))=$AO$1,1,0)*VLOOKUP($Z$2,DALYs!$A$2:$MW$40,'Intervention list'!NX$195+1,0)</f>
        <v>0</v>
      </c>
      <c r="NY78" s="0" t="n">
        <f aca="false">IF(ISNUMBER(FIND(NY$1,$D78))=$AO$1,1,0)*VLOOKUP($Z$2,DALYs!$A$2:$MW$40,'Intervention list'!NY$195+1,0)</f>
        <v>0</v>
      </c>
      <c r="NZ78" s="0" t="n">
        <f aca="false">IF(ISNUMBER(FIND(NZ$1,$D78))=$AO$1,1,0)*VLOOKUP($Z$2,DALYs!$A$2:$MW$40,'Intervention list'!NZ$195+1,0)</f>
        <v>0</v>
      </c>
      <c r="OA78" s="0" t="n">
        <f aca="false">IF(ISNUMBER(FIND(OA$1,$D78))=$AO$1,1,0)*VLOOKUP($Z$2,DALYs!$A$2:$MW$40,'Intervention list'!OA$195+1,0)</f>
        <v>0</v>
      </c>
      <c r="OB78" s="0" t="n">
        <f aca="false">IF(ISNUMBER(FIND(OB$1,$D78))=$AO$1,1,0)*VLOOKUP($Z$2,DALYs!$A$2:$MW$40,'Intervention list'!OB$195+1,0)</f>
        <v>0</v>
      </c>
      <c r="OC78" s="0" t="n">
        <f aca="false">IF(ISNUMBER(FIND(OC$1,$D78))=$AO$1,1,0)*VLOOKUP($Z$2,DALYs!$A$2:$MW$40,'Intervention list'!OC$195+1,0)</f>
        <v>0</v>
      </c>
      <c r="OD78" s="0" t="n">
        <f aca="false">IF(ISNUMBER(FIND(OD$1,$D78))=$AO$1,1,0)*VLOOKUP($Z$2,DALYs!$A$2:$MW$40,'Intervention list'!OD$195+1,0)</f>
        <v>0</v>
      </c>
      <c r="OE78" s="0" t="n">
        <f aca="false">IF(ISNUMBER(FIND(OE$1,$D78))=$AO$1,1,0)*VLOOKUP($Z$2,DALYs!$A$2:$MW$40,'Intervention list'!OE$195+1,0)</f>
        <v>0</v>
      </c>
      <c r="OF78" s="0" t="n">
        <f aca="false">IF(ISNUMBER(FIND(OF$1,$D78))=$AO$1,1,0)*VLOOKUP($Z$2,DALYs!$A$2:$MW$40,'Intervention list'!OF$195+1,0)</f>
        <v>0</v>
      </c>
      <c r="OG78" s="0" t="n">
        <f aca="false">IF(ISNUMBER(FIND(OG$1,$D78))=$AO$1,1,0)*VLOOKUP($Z$2,DALYs!$A$2:$MW$40,'Intervention list'!OG$195+1,0)</f>
        <v>0</v>
      </c>
      <c r="OH78" s="0" t="n">
        <f aca="false">IF(ISNUMBER(FIND(OH$1,$D78))=$AO$1,1,0)*VLOOKUP($Z$2,DALYs!$A$2:$MW$40,'Intervention list'!OH$195+1,0)</f>
        <v>0</v>
      </c>
      <c r="OI78" s="0" t="n">
        <f aca="false">IF(ISNUMBER(FIND(OI$1,$D78))=$AO$1,1,0)*VLOOKUP($Z$2,DALYs!$A$2:$MW$40,'Intervention list'!OI$195+1,0)</f>
        <v>0</v>
      </c>
      <c r="OJ78" s="0" t="n">
        <f aca="false">IF(ISNUMBER(FIND(OJ$1,$D78))=$AO$1,1,0)*VLOOKUP($Z$2,DALYs!$A$2:$MW$40,'Intervention list'!OJ$195+1,0)</f>
        <v>0</v>
      </c>
      <c r="OK78" s="0" t="n">
        <f aca="false">IF(ISNUMBER(FIND(OK$1,$D78))=$AO$1,1,0)*VLOOKUP($Z$2,DALYs!$A$2:$MW$40,'Intervention list'!OK$195+1,0)</f>
        <v>0</v>
      </c>
      <c r="OL78" s="0" t="n">
        <f aca="false">IF(ISNUMBER(FIND(OL$1,$D78))=$AO$1,1,0)*VLOOKUP($Z$2,DALYs!$A$2:$MW$40,'Intervention list'!OL$195+1,0)</f>
        <v>0</v>
      </c>
      <c r="OM78" s="0" t="n">
        <f aca="false">IF(ISNUMBER(FIND(OM$1,$D78))=$AO$1,1,0)*VLOOKUP($Z$2,DALYs!$A$2:$MW$40,'Intervention list'!OM$195+1,0)</f>
        <v>0</v>
      </c>
      <c r="ON78" s="0" t="n">
        <f aca="false">IF(ISNUMBER(FIND(ON$1,$D78))=$AO$1,1,0)*VLOOKUP($Z$2,DALYs!$A$2:$MW$40,'Intervention list'!ON$195+1,0)</f>
        <v>0</v>
      </c>
      <c r="OO78" s="0" t="n">
        <f aca="false">IF(ISNUMBER(FIND(OO$1,$D78))=$AO$1,1,0)*VLOOKUP($Z$2,DALYs!$A$2:$MW$40,'Intervention list'!OO$195+1,0)</f>
        <v>0</v>
      </c>
      <c r="OP78" s="0" t="n">
        <f aca="false">IF(ISNUMBER(FIND(OP$1,$D78))=$AO$1,1,0)*VLOOKUP($Z$2,DALYs!$A$2:$MW$40,'Intervention list'!OP$195+1,0)</f>
        <v>0</v>
      </c>
      <c r="OQ78" s="0" t="n">
        <f aca="false">IF(ISNUMBER(FIND(OQ$1,$D78))=$AO$1,1,0)*VLOOKUP($Z$2,DALYs!$A$2:$MW$40,'Intervention list'!OQ$195+1,0)</f>
        <v>0</v>
      </c>
      <c r="OR78" s="0" t="n">
        <f aca="false">IF(ISNUMBER(FIND(OR$1,$D78))=$AO$1,1,0)*VLOOKUP($Z$2,DALYs!$A$2:$MW$40,'Intervention list'!OR$195+1,0)</f>
        <v>0</v>
      </c>
      <c r="OS78" s="0" t="n">
        <f aca="false">IF(ISNUMBER(FIND(OS$1,$D78))=$AO$1,1,0)*VLOOKUP($Z$2,DALYs!$A$2:$MW$40,'Intervention list'!OS$195+1,0)</f>
        <v>0</v>
      </c>
      <c r="OT78" s="0" t="n">
        <f aca="false">IF(ISNUMBER(FIND(OT$1,$D78))=$AO$1,1,0)*VLOOKUP($Z$2,DALYs!$A$2:$MW$40,'Intervention list'!OT$195+1,0)</f>
        <v>0</v>
      </c>
      <c r="OU78" s="0" t="n">
        <f aca="false">IF(ISNUMBER(FIND(OU$1,$D78))=$AO$1,1,0)*VLOOKUP($Z$2,DALYs!$A$2:$MW$40,'Intervention list'!OU$195+1,0)</f>
        <v>0</v>
      </c>
      <c r="OV78" s="0" t="n">
        <f aca="false">IF(ISNUMBER(FIND(OV$1,$D78))=$AO$1,1,0)*VLOOKUP($Z$2,DALYs!$A$2:$MW$40,'Intervention list'!OV$195+1,0)</f>
        <v>0</v>
      </c>
      <c r="OW78" s="0" t="n">
        <f aca="false">IF(ISNUMBER(FIND(OW$1,$D78))=$AO$1,1,0)*VLOOKUP($Z$2,DALYs!$A$2:$MW$40,'Intervention list'!OW$195+1,0)</f>
        <v>0</v>
      </c>
      <c r="OX78" s="0" t="n">
        <f aca="false">IF(ISNUMBER(FIND(OX$1,$D78))=$AO$1,1,0)*VLOOKUP($Z$2,DALYs!$A$2:$MW$40,'Intervention list'!OX$195+1,0)</f>
        <v>0</v>
      </c>
    </row>
    <row r="79" customFormat="false" ht="31.5" hidden="false" customHeight="false" outlineLevel="0" collapsed="false">
      <c r="A79" s="6" t="s">
        <v>288</v>
      </c>
      <c r="B79" s="6" t="s">
        <v>282</v>
      </c>
      <c r="C79" s="26" t="s">
        <v>283</v>
      </c>
      <c r="D79" s="7" t="s">
        <v>289</v>
      </c>
      <c r="E79" s="7" t="str">
        <f aca="false">SUBSTITUTE(D79,0.2,X79)</f>
        <v>Nutritional deficiencies: 0.05; Malaria: 0.05; Measles: 0.05; Lower respiratory infections: 0.05; Diarrheal diseases: 0.05</v>
      </c>
      <c r="F79" s="0" t="s">
        <v>14</v>
      </c>
      <c r="G79" s="8" t="n">
        <v>8.13174601679896</v>
      </c>
      <c r="H79" s="9" t="n">
        <v>58</v>
      </c>
      <c r="I79" s="9" t="n">
        <f aca="false">IF(H79="","",(H79*(VLOOKUP($Z$2,Worksheet,11,0)^4)))</f>
        <v>84.511404120574</v>
      </c>
      <c r="J79" s="9" t="n">
        <f aca="false">IF(I79="","",I79*VLOOKUP($Z$2,Worksheet,12,0))</f>
        <v>94.7212234992122</v>
      </c>
      <c r="K79" s="9" t="n">
        <f aca="false">IF(I79="","",I79*VLOOKUP($Z$2, Worksheet, 13, 0))</f>
        <v>82.9744788695457</v>
      </c>
      <c r="L79" s="9" t="n">
        <f aca="false">IF(J79="",VLOOKUP($Z$2, Worksheet, 14, 0),J79)</f>
        <v>94.7212234992122</v>
      </c>
      <c r="M79" s="9" t="n">
        <f aca="false">IF(L79&lt;VLOOKUP($Z$2,'Country sheet'!$A$3:$P$41,15,0), VLOOKUP($Z$2,'Country sheet'!$A$3:$P$41,15,0), L79)/0.7</f>
        <v>135.316033570303</v>
      </c>
      <c r="N79" s="27" t="n">
        <f aca="false">IFERROR(IF(AC79=$AO$1,VLOOKUP(F79,AO$42:AX$46,MATCH(AC$1,AP$41:AX$41,0)+1,0)/COUNTIFS($F$2:$F$194,$F79,$AC$2:$AC$194,$AO$1),0),0) + IFERROR(IF(AD79=$AO$1,VLOOKUP(F79,AO$42:AX$46,MATCH(AD$1,AP$41:AX$41,0)+1,0)/COUNTIFS($F$2:$F$194,$F79,$AD$2:$AD$194,$AO$1),0),0) + IFERROR(IF(AE79=$AO$1,VLOOKUP(F79,AO$42:AX$46,MATCH(AE$1,AP$41:AX$41,0)+1,0)/COUNTIFS($F$2:$F$194,$F79,$AE$2:$AE$194,$AO$1),0),0) + IFERROR(IF(AF79=$AO$1,VLOOKUP(F79,AO$42:AX$46,MATCH(AF$1,AP$41:AX$41,0)+1,0)/COUNTIFS($F$2:$F$194,$F79,$AF$2:$AF$194,$AO$1),0),0) + IFERROR(IF(AG79=$AO$1,VLOOKUP(F79,AO$42:AX$46,MATCH(AG$1,AP$41:AX$41,0)+1,0)/COUNTIFS($F$2:$F$194,$F79,$AG$2:$AG$194,$AO$1),0),0) + IFERROR(IF(AH79=$AO$1,VLOOKUP(F79,AO$42:AX$46,MATCH(AH$1,AP$41:AX$41,0)+1,0)/COUNTIFS($F$2:$F$194,$F79,$AH$2:$AH$194,$AO$1),0),0) + IFERROR(IF(AI79=$AO$1,VLOOKUP(F79,AO$42:AX$46,MATCH(AI$1,AP$41:AX$41,0)+1,0)/COUNTIFS($F$2:$F$194,$F79,$AI$2:$AI$194,$AO$1),0),0) + IFERROR(IF(AJ79=$AO$1,VLOOKUP(F79,AO$42:AX$46,MATCH(AJ$1,AP$41:AX$41,0)+1,0)/COUNTIFS($F$2:$F$194,$F79,$AJ$2:$AJ$194,$AO$1),0),0) + IFERROR(IF(AK79=$AO$1,VLOOKUP(F79,AO$42:AX$46,MATCH(AK$1,AP$41:AX$41,0)+1,0)/COUNTIFS($F$2:$F$194,$F79,$AK$2:$AK$194,$AO$1),0),0)</f>
        <v>0</v>
      </c>
      <c r="O79" s="9" t="n">
        <v>2</v>
      </c>
      <c r="P79" s="9" t="n">
        <v>3</v>
      </c>
      <c r="Q79" s="0" t="n">
        <f aca="false">SUM(BC79:OX79)</f>
        <v>1713251.73937183</v>
      </c>
      <c r="R79" s="0" t="n">
        <f aca="false">IF(VLOOKUP($Z$2,CET!$A$4:$L$42,12,0)="Low income",_xlfn.IFS(S79=0.2,0.1,S79=0.1,0.05,S79=0.5,0.4,S79=0.35,0.25),S79)</f>
        <v>0.5</v>
      </c>
      <c r="S79" s="0" t="n">
        <v>0.5</v>
      </c>
      <c r="T79" s="0" t="n">
        <v>0.8</v>
      </c>
      <c r="U79" s="0" t="n">
        <f aca="false">N79/M79</f>
        <v>0</v>
      </c>
      <c r="V79" s="0" t="n">
        <f aca="false">IFERROR(U79/Q79,0)</f>
        <v>0</v>
      </c>
      <c r="W79" s="0" t="n">
        <f aca="false">(T79/R79)*V79</f>
        <v>0</v>
      </c>
      <c r="X79" s="28" t="n">
        <f aca="false">IF(W79=0,0,IF(W79&lt;=0.8,IF(W79&lt;0.05,0.05,W79),0.8))</f>
        <v>0</v>
      </c>
      <c r="Y79" s="28"/>
      <c r="AC79" s="34" t="n">
        <f aca="false">ISNUMBER(FIND(AC$1,$C79))</f>
        <v>0</v>
      </c>
      <c r="AD79" s="33" t="n">
        <f aca="false">ISNUMBER(FIND(AD$1,$C79))</f>
        <v>0</v>
      </c>
      <c r="AE79" s="33" t="n">
        <f aca="false">ISNUMBER(FIND(AE$1,$C79))</f>
        <v>0</v>
      </c>
      <c r="AF79" s="33" t="n">
        <f aca="false">ISNUMBER(FIND(AF$1,$C79))</f>
        <v>0</v>
      </c>
      <c r="AG79" s="33" t="n">
        <f aca="false">ISNUMBER(FIND(AG$1,$C79))</f>
        <v>0</v>
      </c>
      <c r="AH79" s="33" t="n">
        <f aca="false">ISNUMBER(FIND(AH$1,$C79))</f>
        <v>0</v>
      </c>
      <c r="AI79" s="33" t="n">
        <f aca="false">ISNUMBER(FIND(AI$1,$C79))</f>
        <v>0</v>
      </c>
      <c r="AJ79" s="33" t="n">
        <f aca="false">ISNUMBER(FIND(AJ$1,$C79))</f>
        <v>0</v>
      </c>
      <c r="AK79" s="35" t="n">
        <f aca="false">ISNUMBER(FIND(AK$1,$C79))</f>
        <v>0</v>
      </c>
      <c r="AL79" s="6"/>
      <c r="AM79" s="33"/>
      <c r="AZ79" s="41"/>
      <c r="BC79" s="0" t="n">
        <f aca="false">IF(ISNUMBER(FIND(BC$1,$D79))=$AO$1,1,0)*VLOOKUP($Z$2,DALYs!$A$2:$MW$40,'Intervention list'!BC$195+1,0)</f>
        <v>0</v>
      </c>
      <c r="BD79" s="0" t="n">
        <f aca="false">IF(ISNUMBER(FIND(BD$1,$D79))=$AO$1,1,0)*VLOOKUP($Z$2,DALYs!$A$2:$MW$40,'Intervention list'!BD$195+1,0)</f>
        <v>0</v>
      </c>
      <c r="BE79" s="0" t="n">
        <f aca="false">IF(ISNUMBER(FIND(BE$1,$D79))=$AO$1,1,0)*VLOOKUP($Z$2,DALYs!$A$2:$MW$40,'Intervention list'!BE$195+1,0)</f>
        <v>0</v>
      </c>
      <c r="BF79" s="0" t="n">
        <f aca="false">IF(ISNUMBER(FIND(BF$1,$D79))=$AO$1,1,0)*VLOOKUP($Z$2,DALYs!$A$2:$MW$40,'Intervention list'!BF$195+1,0)</f>
        <v>0</v>
      </c>
      <c r="BG79" s="0" t="n">
        <f aca="false">IF(ISNUMBER(FIND(BG$1,$D79))=$AO$1,1,0)*VLOOKUP($Z$2,DALYs!$A$2:$MW$40,'Intervention list'!BG$195+1,0)</f>
        <v>0</v>
      </c>
      <c r="BH79" s="0" t="n">
        <f aca="false">IF(ISNUMBER(FIND(BH$1,$D79))=$AO$1,1,0)*VLOOKUP($Z$2,DALYs!$A$2:$MW$40,'Intervention list'!BH$195+1,0)</f>
        <v>0</v>
      </c>
      <c r="BI79" s="0" t="n">
        <f aca="false">IF(ISNUMBER(FIND(BI$1,$D79))=$AO$1,1,0)*VLOOKUP($Z$2,DALYs!$A$2:$MW$40,'Intervention list'!BI$195+1,0)</f>
        <v>0</v>
      </c>
      <c r="BJ79" s="0" t="n">
        <f aca="false">IF(ISNUMBER(FIND(BJ$1,$D79))=$AO$1,1,0)*VLOOKUP($Z$2,DALYs!$A$2:$MW$40,'Intervention list'!BJ$195+1,0)</f>
        <v>0</v>
      </c>
      <c r="BK79" s="0" t="n">
        <f aca="false">IF(ISNUMBER(FIND(BK$1,$D79))=$AO$1,1,0)*VLOOKUP($Z$2,DALYs!$A$2:$MW$40,'Intervention list'!BK$195+1,0)</f>
        <v>0</v>
      </c>
      <c r="BL79" s="0" t="n">
        <f aca="false">IF(ISNUMBER(FIND(BL$1,$D79))=$AO$1,1,0)*VLOOKUP($Z$2,DALYs!$A$2:$MW$40,'Intervention list'!BL$195+1,0)</f>
        <v>0</v>
      </c>
      <c r="BM79" s="0" t="n">
        <f aca="false">IF(ISNUMBER(FIND(BM$1,$D79))=$AO$1,1,0)*VLOOKUP($Z$2,DALYs!$A$2:$MW$40,'Intervention list'!BM$195+1,0)</f>
        <v>0</v>
      </c>
      <c r="BN79" s="0" t="n">
        <f aca="false">IF(ISNUMBER(FIND(BN$1,$D79))=$AO$1,1,0)*VLOOKUP($Z$2,DALYs!$A$2:$MW$40,'Intervention list'!BN$195+1,0)</f>
        <v>0</v>
      </c>
      <c r="BO79" s="0" t="n">
        <f aca="false">IF(ISNUMBER(FIND(BO$1,$D79))=$AO$1,1,0)*VLOOKUP($Z$2,DALYs!$A$2:$MW$40,'Intervention list'!BO$195+1,0)</f>
        <v>0</v>
      </c>
      <c r="BP79" s="0" t="n">
        <f aca="false">IF(ISNUMBER(FIND(BP$1,$D79))=$AO$1,1,0)*VLOOKUP($Z$2,DALYs!$A$2:$MW$40,'Intervention list'!BP$195+1,0)</f>
        <v>0</v>
      </c>
      <c r="BQ79" s="0" t="n">
        <f aca="false">IF(ISNUMBER(FIND(BQ$1,$D79))=$AO$1,1,0)*VLOOKUP($Z$2,DALYs!$A$2:$MW$40,'Intervention list'!BQ$195+1,0)</f>
        <v>0</v>
      </c>
      <c r="BR79" s="0" t="n">
        <f aca="false">IF(ISNUMBER(FIND(BR$1,$D79))=$AO$1,1,0)*VLOOKUP($Z$2,DALYs!$A$2:$MW$40,'Intervention list'!BR$195+1,0)</f>
        <v>0</v>
      </c>
      <c r="BS79" s="0" t="n">
        <f aca="false">IF(ISNUMBER(FIND(BS$1,$D79))=$AO$1,1,0)*VLOOKUP($Z$2,DALYs!$A$2:$MW$40,'Intervention list'!BS$195+1,0)</f>
        <v>0</v>
      </c>
      <c r="BT79" s="0" t="n">
        <f aca="false">IF(ISNUMBER(FIND(BT$1,$D79))=$AO$1,1,0)*VLOOKUP($Z$2,DALYs!$A$2:$MW$40,'Intervention list'!BT$195+1,0)</f>
        <v>0</v>
      </c>
      <c r="BU79" s="0" t="n">
        <f aca="false">IF(ISNUMBER(FIND(BU$1,$D79))=$AO$1,1,0)*VLOOKUP($Z$2,DALYs!$A$2:$MW$40,'Intervention list'!BU$195+1,0)</f>
        <v>0</v>
      </c>
      <c r="BV79" s="0" t="n">
        <f aca="false">IF(ISNUMBER(FIND(BV$1,$D79))=$AO$1,1,0)*VLOOKUP($Z$2,DALYs!$A$2:$MW$40,'Intervention list'!BV$195+1,0)</f>
        <v>0</v>
      </c>
      <c r="BW79" s="0" t="n">
        <f aca="false">IF(ISNUMBER(FIND(BW$1,$D79))=$AO$1,1,0)*VLOOKUP($Z$2,DALYs!$A$2:$MW$40,'Intervention list'!BW$195+1,0)</f>
        <v>0</v>
      </c>
      <c r="BX79" s="0" t="n">
        <f aca="false">IF(ISNUMBER(FIND(BX$1,$D79))=$AO$1,1,0)*VLOOKUP($Z$2,DALYs!$A$2:$MW$40,'Intervention list'!BX$195+1,0)</f>
        <v>0</v>
      </c>
      <c r="BY79" s="0" t="n">
        <f aca="false">IF(ISNUMBER(FIND(BY$1,$D79))=$AO$1,1,0)*VLOOKUP($Z$2,DALYs!$A$2:$MW$40,'Intervention list'!BY$195+1,0)</f>
        <v>0</v>
      </c>
      <c r="BZ79" s="0" t="n">
        <f aca="false">IF(ISNUMBER(FIND(BZ$1,$D79))=$AO$1,1,0)*VLOOKUP($Z$2,DALYs!$A$2:$MW$40,'Intervention list'!BZ$195+1,0)</f>
        <v>0</v>
      </c>
      <c r="CA79" s="0" t="n">
        <f aca="false">IF(ISNUMBER(FIND(CA$1,$D79))=$AO$1,1,0)*VLOOKUP($Z$2,DALYs!$A$2:$MW$40,'Intervention list'!CA$195+1,0)</f>
        <v>0</v>
      </c>
      <c r="CB79" s="0" t="n">
        <f aca="false">IF(ISNUMBER(FIND(CB$1,$D79))=$AO$1,1,0)*VLOOKUP($Z$2,DALYs!$A$2:$MW$40,'Intervention list'!CB$195+1,0)</f>
        <v>0</v>
      </c>
      <c r="CC79" s="0" t="n">
        <f aca="false">IF(ISNUMBER(FIND(CC$1,$D79))=$AO$1,1,0)*VLOOKUP($Z$2,DALYs!$A$2:$MW$40,'Intervention list'!CC$195+1,0)</f>
        <v>0</v>
      </c>
      <c r="CD79" s="0" t="n">
        <f aca="false">IF(ISNUMBER(FIND(CD$1,$D79))=$AO$1,1,0)*VLOOKUP($Z$2,DALYs!$A$2:$MW$40,'Intervention list'!CD$195+1,0)</f>
        <v>0</v>
      </c>
      <c r="CE79" s="0" t="n">
        <f aca="false">IF(ISNUMBER(FIND(CE$1,$D79))=$AO$1,1,0)*VLOOKUP($Z$2,DALYs!$A$2:$MW$40,'Intervention list'!CE$195+1,0)</f>
        <v>0</v>
      </c>
      <c r="CF79" s="0" t="n">
        <f aca="false">IF(ISNUMBER(FIND(CF$1,$D79))=$AO$1,1,0)*VLOOKUP($Z$2,DALYs!$A$2:$MW$40,'Intervention list'!CF$195+1,0)</f>
        <v>0</v>
      </c>
      <c r="CG79" s="0" t="n">
        <f aca="false">IF(ISNUMBER(FIND(CG$1,$D79))=$AO$1,1,0)*VLOOKUP($Z$2,DALYs!$A$2:$MW$40,'Intervention list'!CG$195+1,0)</f>
        <v>0</v>
      </c>
      <c r="CH79" s="0" t="n">
        <f aca="false">IF(ISNUMBER(FIND(CH$1,$D79))=$AO$1,1,0)*VLOOKUP($Z$2,DALYs!$A$2:$MW$40,'Intervention list'!CH$195+1,0)</f>
        <v>0</v>
      </c>
      <c r="CI79" s="0" t="n">
        <f aca="false">IF(ISNUMBER(FIND(CI$1,$D79))=$AO$1,1,0)*VLOOKUP($Z$2,DALYs!$A$2:$MW$40,'Intervention list'!CI$195+1,0)</f>
        <v>0</v>
      </c>
      <c r="CJ79" s="0" t="n">
        <f aca="false">IF(ISNUMBER(FIND(CJ$1,$D79))=$AO$1,1,0)*VLOOKUP($Z$2,DALYs!$A$2:$MW$40,'Intervention list'!CJ$195+1,0)</f>
        <v>0</v>
      </c>
      <c r="CK79" s="0" t="n">
        <f aca="false">IF(ISNUMBER(FIND(CK$1,$D79))=$AO$1,1,0)*VLOOKUP($Z$2,DALYs!$A$2:$MW$40,'Intervention list'!CK$195+1,0)</f>
        <v>0</v>
      </c>
      <c r="CL79" s="0" t="n">
        <f aca="false">IF(ISNUMBER(FIND(CL$1,$D79))=$AO$1,1,0)*VLOOKUP($Z$2,DALYs!$A$2:$MW$40,'Intervention list'!CL$195+1,0)</f>
        <v>0</v>
      </c>
      <c r="CM79" s="0" t="n">
        <f aca="false">IF(ISNUMBER(FIND(CM$1,$D79))=$AO$1,1,0)*VLOOKUP($Z$2,DALYs!$A$2:$MW$40,'Intervention list'!CM$195+1,0)</f>
        <v>0</v>
      </c>
      <c r="CN79" s="0" t="n">
        <f aca="false">IF(ISNUMBER(FIND(CN$1,$D79))=$AO$1,1,0)*VLOOKUP($Z$2,DALYs!$A$2:$MW$40,'Intervention list'!CN$195+1,0)</f>
        <v>0</v>
      </c>
      <c r="CO79" s="0" t="n">
        <f aca="false">IF(ISNUMBER(FIND(CO$1,$D79))=$AO$1,1,0)*VLOOKUP($Z$2,DALYs!$A$2:$MW$40,'Intervention list'!CO$195+1,0)</f>
        <v>0</v>
      </c>
      <c r="CP79" s="0" t="n">
        <f aca="false">IF(ISNUMBER(FIND(CP$1,$D79))=$AO$1,1,0)*VLOOKUP($Z$2,DALYs!$A$2:$MW$40,'Intervention list'!CP$195+1,0)</f>
        <v>0</v>
      </c>
      <c r="CQ79" s="0" t="n">
        <f aca="false">IF(ISNUMBER(FIND(CQ$1,$D79))=$AO$1,1,0)*VLOOKUP($Z$2,DALYs!$A$2:$MW$40,'Intervention list'!CQ$195+1,0)</f>
        <v>0</v>
      </c>
      <c r="CR79" s="0" t="n">
        <f aca="false">IF(ISNUMBER(FIND(CR$1,$D79))=$AO$1,1,0)*VLOOKUP($Z$2,DALYs!$A$2:$MW$40,'Intervention list'!CR$195+1,0)</f>
        <v>0</v>
      </c>
      <c r="CS79" s="0" t="n">
        <f aca="false">IF(ISNUMBER(FIND(CS$1,$D79))=$AO$1,1,0)*VLOOKUP($Z$2,DALYs!$A$2:$MW$40,'Intervention list'!CS$195+1,0)</f>
        <v>0</v>
      </c>
      <c r="CT79" s="0" t="n">
        <f aca="false">IF(ISNUMBER(FIND(CT$1,$D79))=$AO$1,1,0)*VLOOKUP($Z$2,DALYs!$A$2:$MW$40,'Intervention list'!CT$195+1,0)</f>
        <v>0</v>
      </c>
      <c r="CU79" s="0" t="n">
        <f aca="false">IF(ISNUMBER(FIND(CU$1,$D79))=$AO$1,1,0)*VLOOKUP($Z$2,DALYs!$A$2:$MW$40,'Intervention list'!CU$195+1,0)</f>
        <v>0</v>
      </c>
      <c r="CV79" s="0" t="n">
        <f aca="false">IF(ISNUMBER(FIND(CV$1,$D79))=$AO$1,1,0)*VLOOKUP($Z$2,DALYs!$A$2:$MW$40,'Intervention list'!CV$195+1,0)</f>
        <v>0</v>
      </c>
      <c r="CW79" s="0" t="n">
        <f aca="false">IF(ISNUMBER(FIND(CW$1,$D79))=$AO$1,1,0)*VLOOKUP($Z$2,DALYs!$A$2:$MW$40,'Intervention list'!CW$195+1,0)</f>
        <v>0</v>
      </c>
      <c r="CX79" s="0" t="n">
        <f aca="false">IF(ISNUMBER(FIND(CX$1,$D79))=$AO$1,1,0)*VLOOKUP($Z$2,DALYs!$A$2:$MW$40,'Intervention list'!CX$195+1,0)</f>
        <v>0</v>
      </c>
      <c r="CY79" s="0" t="n">
        <f aca="false">IF(ISNUMBER(FIND(CY$1,$D79))=$AO$1,1,0)*VLOOKUP($Z$2,DALYs!$A$2:$MW$40,'Intervention list'!CY$195+1,0)</f>
        <v>0</v>
      </c>
      <c r="CZ79" s="0" t="n">
        <f aca="false">IF(ISNUMBER(FIND(CZ$1,$D79))=$AO$1,1,0)*VLOOKUP($Z$2,DALYs!$A$2:$MW$40,'Intervention list'!CZ$195+1,0)</f>
        <v>0</v>
      </c>
      <c r="DA79" s="0" t="n">
        <f aca="false">IF(ISNUMBER(FIND(DA$1,$D79))=$AO$1,1,0)*VLOOKUP($Z$2,DALYs!$A$2:$MW$40,'Intervention list'!DA$195+1,0)</f>
        <v>0</v>
      </c>
      <c r="DB79" s="0" t="n">
        <f aca="false">IF(ISNUMBER(FIND(DB$1,$D79))=$AO$1,1,0)*VLOOKUP($Z$2,DALYs!$A$2:$MW$40,'Intervention list'!DB$195+1,0)</f>
        <v>0</v>
      </c>
      <c r="DC79" s="0" t="n">
        <f aca="false">IF(ISNUMBER(FIND(DC$1,$D79))=$AO$1,1,0)*VLOOKUP($Z$2,DALYs!$A$2:$MW$40,'Intervention list'!DC$195+1,0)</f>
        <v>0</v>
      </c>
      <c r="DD79" s="0" t="n">
        <f aca="false">IF(ISNUMBER(FIND(DD$1,$D79))=$AO$1,1,0)*VLOOKUP($Z$2,DALYs!$A$2:$MW$40,'Intervention list'!DD$195+1,0)</f>
        <v>0</v>
      </c>
      <c r="DE79" s="0" t="n">
        <f aca="false">IF(ISNUMBER(FIND(DE$1,$D79))=$AO$1,1,0)*VLOOKUP($Z$2,DALYs!$A$2:$MW$40,'Intervention list'!DE$195+1,0)</f>
        <v>0</v>
      </c>
      <c r="DF79" s="0" t="n">
        <f aca="false">IF(ISNUMBER(FIND(DF$1,$D79))=$AO$1,1,0)*VLOOKUP($Z$2,DALYs!$A$2:$MW$40,'Intervention list'!DF$195+1,0)</f>
        <v>0</v>
      </c>
      <c r="DG79" s="0" t="n">
        <f aca="false">IF(ISNUMBER(FIND(DG$1,$D79))=$AO$1,1,0)*VLOOKUP($Z$2,DALYs!$A$2:$MW$40,'Intervention list'!DG$195+1,0)</f>
        <v>0</v>
      </c>
      <c r="DH79" s="0" t="n">
        <f aca="false">IF(ISNUMBER(FIND(DH$1,$D79))=$AO$1,1,0)*VLOOKUP($Z$2,DALYs!$A$2:$MW$40,'Intervention list'!DH$195+1,0)</f>
        <v>0</v>
      </c>
      <c r="DI79" s="0" t="n">
        <f aca="false">IF(ISNUMBER(FIND(DI$1,$D79))=$AO$1,1,0)*VLOOKUP($Z$2,DALYs!$A$2:$MW$40,'Intervention list'!DI$195+1,0)</f>
        <v>0</v>
      </c>
      <c r="DJ79" s="0" t="n">
        <f aca="false">IF(ISNUMBER(FIND(DJ$1,$D79))=$AO$1,1,0)*VLOOKUP($Z$2,DALYs!$A$2:$MW$40,'Intervention list'!DJ$195+1,0)</f>
        <v>0</v>
      </c>
      <c r="DK79" s="0" t="n">
        <f aca="false">IF(ISNUMBER(FIND(DK$1,$D79))=$AO$1,1,0)*VLOOKUP($Z$2,DALYs!$A$2:$MW$40,'Intervention list'!DK$195+1,0)</f>
        <v>0</v>
      </c>
      <c r="DL79" s="0" t="n">
        <f aca="false">IF(ISNUMBER(FIND(DL$1,$D79))=$AO$1,1,0)*VLOOKUP($Z$2,DALYs!$A$2:$MW$40,'Intervention list'!DL$195+1,0)</f>
        <v>0</v>
      </c>
      <c r="DM79" s="0" t="n">
        <f aca="false">IF(ISNUMBER(FIND(DM$1,$D79))=$AO$1,1,0)*VLOOKUP($Z$2,DALYs!$A$2:$MW$40,'Intervention list'!DM$195+1,0)</f>
        <v>0</v>
      </c>
      <c r="DN79" s="0" t="n">
        <f aca="false">IF(ISNUMBER(FIND(DN$1,$D79))=$AO$1,1,0)*VLOOKUP($Z$2,DALYs!$A$2:$MW$40,'Intervention list'!DN$195+1,0)</f>
        <v>0</v>
      </c>
      <c r="DO79" s="0" t="n">
        <f aca="false">IF(ISNUMBER(FIND(DO$1,$D79))=$AO$1,1,0)*VLOOKUP($Z$2,DALYs!$A$2:$MW$40,'Intervention list'!DO$195+1,0)</f>
        <v>0</v>
      </c>
      <c r="DP79" s="0" t="n">
        <f aca="false">IF(ISNUMBER(FIND(DP$1,$D79))=$AO$1,1,0)*VLOOKUP($Z$2,DALYs!$A$2:$MW$40,'Intervention list'!DP$195+1,0)</f>
        <v>0</v>
      </c>
      <c r="DQ79" s="0" t="n">
        <f aca="false">IF(ISNUMBER(FIND(DQ$1,$D79))=$AO$1,1,0)*VLOOKUP($Z$2,DALYs!$A$2:$MW$40,'Intervention list'!DQ$195+1,0)</f>
        <v>0</v>
      </c>
      <c r="DR79" s="0" t="n">
        <f aca="false">IF(ISNUMBER(FIND(DR$1,$D79))=$AO$1,1,0)*VLOOKUP($Z$2,DALYs!$A$2:$MW$40,'Intervention list'!DR$195+1,0)</f>
        <v>0</v>
      </c>
      <c r="DS79" s="0" t="n">
        <f aca="false">IF(ISNUMBER(FIND(DS$1,$D79))=$AO$1,1,0)*VLOOKUP($Z$2,DALYs!$A$2:$MW$40,'Intervention list'!DS$195+1,0)</f>
        <v>0</v>
      </c>
      <c r="DT79" s="0" t="n">
        <f aca="false">IF(ISNUMBER(FIND(DT$1,$D79))=$AO$1,1,0)*VLOOKUP($Z$2,DALYs!$A$2:$MW$40,'Intervention list'!DT$195+1,0)</f>
        <v>0</v>
      </c>
      <c r="DU79" s="0" t="n">
        <f aca="false">IF(ISNUMBER(FIND(DU$1,$D79))=$AO$1,1,0)*VLOOKUP($Z$2,DALYs!$A$2:$MW$40,'Intervention list'!DU$195+1,0)</f>
        <v>0</v>
      </c>
      <c r="DV79" s="0" t="n">
        <f aca="false">IF(ISNUMBER(FIND(DV$1,$D79))=$AO$1,1,0)*VLOOKUP($Z$2,DALYs!$A$2:$MW$40,'Intervention list'!DV$195+1,0)</f>
        <v>0</v>
      </c>
      <c r="DW79" s="0" t="n">
        <f aca="false">IF(ISNUMBER(FIND(DW$1,$D79))=$AO$1,1,0)*VLOOKUP($Z$2,DALYs!$A$2:$MW$40,'Intervention list'!DW$195+1,0)</f>
        <v>0</v>
      </c>
      <c r="DX79" s="0" t="n">
        <f aca="false">IF(ISNUMBER(FIND(DX$1,$D79))=$AO$1,1,0)*VLOOKUP($Z$2,DALYs!$A$2:$MW$40,'Intervention list'!DX$195+1,0)</f>
        <v>0</v>
      </c>
      <c r="DY79" s="0" t="n">
        <f aca="false">IF(ISNUMBER(FIND(DY$1,$D79))=$AO$1,1,0)*VLOOKUP($Z$2,DALYs!$A$2:$MW$40,'Intervention list'!DY$195+1,0)</f>
        <v>0</v>
      </c>
      <c r="DZ79" s="0" t="n">
        <f aca="false">IF(ISNUMBER(FIND(DZ$1,$D79))=$AO$1,1,0)*VLOOKUP($Z$2,DALYs!$A$2:$MW$40,'Intervention list'!DZ$195+1,0)</f>
        <v>0</v>
      </c>
      <c r="EA79" s="0" t="n">
        <f aca="false">IF(ISNUMBER(FIND(EA$1,$D79))=$AO$1,1,0)*VLOOKUP($Z$2,DALYs!$A$2:$MW$40,'Intervention list'!EA$195+1,0)</f>
        <v>0</v>
      </c>
      <c r="EB79" s="0" t="n">
        <f aca="false">IF(ISNUMBER(FIND(EB$1,$D79))=$AO$1,1,0)*VLOOKUP($Z$2,DALYs!$A$2:$MW$40,'Intervention list'!EB$195+1,0)</f>
        <v>0</v>
      </c>
      <c r="EC79" s="0" t="n">
        <f aca="false">IF(ISNUMBER(FIND(EC$1,$D79))=$AO$1,1,0)*VLOOKUP($Z$2,DALYs!$A$2:$MW$40,'Intervention list'!EC$195+1,0)</f>
        <v>0</v>
      </c>
      <c r="ED79" s="0" t="n">
        <f aca="false">IF(ISNUMBER(FIND(ED$1,$D79))=$AO$1,1,0)*VLOOKUP($Z$2,DALYs!$A$2:$MW$40,'Intervention list'!ED$195+1,0)</f>
        <v>0</v>
      </c>
      <c r="EE79" s="0" t="n">
        <f aca="false">IF(ISNUMBER(FIND(EE$1,$D79))=$AO$1,1,0)*VLOOKUP($Z$2,DALYs!$A$2:$MW$40,'Intervention list'!EE$195+1,0)</f>
        <v>0</v>
      </c>
      <c r="EF79" s="0" t="n">
        <f aca="false">IF(ISNUMBER(FIND(EF$1,$D79))=$AO$1,1,0)*VLOOKUP($Z$2,DALYs!$A$2:$MW$40,'Intervention list'!EF$195+1,0)</f>
        <v>0</v>
      </c>
      <c r="EG79" s="0" t="n">
        <f aca="false">IF(ISNUMBER(FIND(EG$1,$D79))=$AO$1,1,0)*VLOOKUP($Z$2,DALYs!$A$2:$MW$40,'Intervention list'!EG$195+1,0)</f>
        <v>0</v>
      </c>
      <c r="EH79" s="0" t="n">
        <f aca="false">IF(ISNUMBER(FIND(EH$1,$D79))=$AO$1,1,0)*VLOOKUP($Z$2,DALYs!$A$2:$MW$40,'Intervention list'!EH$195+1,0)</f>
        <v>0</v>
      </c>
      <c r="EI79" s="0" t="n">
        <f aca="false">IF(ISNUMBER(FIND(EI$1,$D79))=$AO$1,1,0)*VLOOKUP($Z$2,DALYs!$A$2:$MW$40,'Intervention list'!EI$195+1,0)</f>
        <v>0</v>
      </c>
      <c r="EJ79" s="0" t="n">
        <f aca="false">IF(ISNUMBER(FIND(EJ$1,$D79))=$AO$1,1,0)*VLOOKUP($Z$2,DALYs!$A$2:$MW$40,'Intervention list'!EJ$195+1,0)</f>
        <v>0</v>
      </c>
      <c r="EK79" s="0" t="n">
        <f aca="false">IF(ISNUMBER(FIND(EK$1,$D79))=$AO$1,1,0)*VLOOKUP($Z$2,DALYs!$A$2:$MW$40,'Intervention list'!EK$195+1,0)</f>
        <v>0</v>
      </c>
      <c r="EL79" s="0" t="n">
        <f aca="false">IF(ISNUMBER(FIND(EL$1,$D79))=$AO$1,1,0)*VLOOKUP($Z$2,DALYs!$A$2:$MW$40,'Intervention list'!EL$195+1,0)</f>
        <v>0</v>
      </c>
      <c r="EM79" s="0" t="n">
        <f aca="false">IF(ISNUMBER(FIND(EM$1,$D79))=$AO$1,1,0)*VLOOKUP($Z$2,DALYs!$A$2:$MW$40,'Intervention list'!EM$195+1,0)</f>
        <v>0</v>
      </c>
      <c r="EN79" s="0" t="n">
        <f aca="false">IF(ISNUMBER(FIND(EN$1,$D79))=$AO$1,1,0)*VLOOKUP($Z$2,DALYs!$A$2:$MW$40,'Intervention list'!EN$195+1,0)</f>
        <v>506449.261877665</v>
      </c>
      <c r="EO79" s="0" t="n">
        <f aca="false">IF(ISNUMBER(FIND(EO$1,$D79))=$AO$1,1,0)*VLOOKUP($Z$2,DALYs!$A$2:$MW$40,'Intervention list'!EO$195+1,0)</f>
        <v>0</v>
      </c>
      <c r="EP79" s="0" t="n">
        <f aca="false">IF(ISNUMBER(FIND(EP$1,$D79))=$AO$1,1,0)*VLOOKUP($Z$2,DALYs!$A$2:$MW$40,'Intervention list'!EP$195+1,0)</f>
        <v>0</v>
      </c>
      <c r="EQ79" s="0" t="n">
        <f aca="false">IF(ISNUMBER(FIND(EQ$1,$D79))=$AO$1,1,0)*VLOOKUP($Z$2,DALYs!$A$2:$MW$40,'Intervention list'!EQ$195+1,0)</f>
        <v>0</v>
      </c>
      <c r="ER79" s="0" t="n">
        <f aca="false">IF(ISNUMBER(FIND(ER$1,$D79))=$AO$1,1,0)*VLOOKUP($Z$2,DALYs!$A$2:$MW$40,'Intervention list'!ER$195+1,0)</f>
        <v>0</v>
      </c>
      <c r="ES79" s="0" t="n">
        <f aca="false">IF(ISNUMBER(FIND(ES$1,$D79))=$AO$1,1,0)*VLOOKUP($Z$2,DALYs!$A$2:$MW$40,'Intervention list'!ES$195+1,0)</f>
        <v>0</v>
      </c>
      <c r="ET79" s="0" t="n">
        <f aca="false">IF(ISNUMBER(FIND(ET$1,$D79))=$AO$1,1,0)*VLOOKUP($Z$2,DALYs!$A$2:$MW$40,'Intervention list'!ET$195+1,0)</f>
        <v>0</v>
      </c>
      <c r="EU79" s="0" t="n">
        <f aca="false">IF(ISNUMBER(FIND(EU$1,$D79))=$AO$1,1,0)*VLOOKUP($Z$2,DALYs!$A$2:$MW$40,'Intervention list'!EU$195+1,0)</f>
        <v>0</v>
      </c>
      <c r="EV79" s="0" t="n">
        <f aca="false">IF(ISNUMBER(FIND(EV$1,$D79))=$AO$1,1,0)*VLOOKUP($Z$2,DALYs!$A$2:$MW$40,'Intervention list'!EV$195+1,0)</f>
        <v>0</v>
      </c>
      <c r="EW79" s="0" t="n">
        <f aca="false">IF(ISNUMBER(FIND(EW$1,$D79))=$AO$1,1,0)*VLOOKUP($Z$2,DALYs!$A$2:$MW$40,'Intervention list'!EW$195+1,0)</f>
        <v>0</v>
      </c>
      <c r="EX79" s="0" t="n">
        <f aca="false">IF(ISNUMBER(FIND(EX$1,$D79))=$AO$1,1,0)*VLOOKUP($Z$2,DALYs!$A$2:$MW$40,'Intervention list'!EX$195+1,0)</f>
        <v>0</v>
      </c>
      <c r="EY79" s="0" t="n">
        <f aca="false">IF(ISNUMBER(FIND(EY$1,$D79))=$AO$1,1,0)*VLOOKUP($Z$2,DALYs!$A$2:$MW$40,'Intervention list'!EY$195+1,0)</f>
        <v>0</v>
      </c>
      <c r="EZ79" s="0" t="n">
        <f aca="false">IF(ISNUMBER(FIND(EZ$1,$D79))=$AO$1,1,0)*VLOOKUP($Z$2,DALYs!$A$2:$MW$40,'Intervention list'!EZ$195+1,0)</f>
        <v>0</v>
      </c>
      <c r="FA79" s="0" t="n">
        <f aca="false">IF(ISNUMBER(FIND(FA$1,$D79))=$AO$1,1,0)*VLOOKUP($Z$2,DALYs!$A$2:$MW$40,'Intervention list'!FA$195+1,0)</f>
        <v>0</v>
      </c>
      <c r="FB79" s="0" t="n">
        <f aca="false">IF(ISNUMBER(FIND(FB$1,$D79))=$AO$1,1,0)*VLOOKUP($Z$2,DALYs!$A$2:$MW$40,'Intervention list'!FB$195+1,0)</f>
        <v>0</v>
      </c>
      <c r="FC79" s="0" t="n">
        <f aca="false">IF(ISNUMBER(FIND(FC$1,$D79))=$AO$1,1,0)*VLOOKUP($Z$2,DALYs!$A$2:$MW$40,'Intervention list'!FC$195+1,0)</f>
        <v>0</v>
      </c>
      <c r="FD79" s="0" t="n">
        <f aca="false">IF(ISNUMBER(FIND(FD$1,$D79))=$AO$1,1,0)*VLOOKUP($Z$2,DALYs!$A$2:$MW$40,'Intervention list'!FD$195+1,0)</f>
        <v>0</v>
      </c>
      <c r="FE79" s="0" t="n">
        <f aca="false">IF(ISNUMBER(FIND(FE$1,$D79))=$AO$1,1,0)*VLOOKUP($Z$2,DALYs!$A$2:$MW$40,'Intervention list'!FE$195+1,0)</f>
        <v>0</v>
      </c>
      <c r="FF79" s="0" t="n">
        <f aca="false">IF(ISNUMBER(FIND(FF$1,$D79))=$AO$1,1,0)*VLOOKUP($Z$2,DALYs!$A$2:$MW$40,'Intervention list'!FF$195+1,0)</f>
        <v>0</v>
      </c>
      <c r="FG79" s="0" t="n">
        <f aca="false">IF(ISNUMBER(FIND(FG$1,$D79))=$AO$1,1,0)*VLOOKUP($Z$2,DALYs!$A$2:$MW$40,'Intervention list'!FG$195+1,0)</f>
        <v>0</v>
      </c>
      <c r="FH79" s="0" t="n">
        <f aca="false">IF(ISNUMBER(FIND(FH$1,$D79))=$AO$1,1,0)*VLOOKUP($Z$2,DALYs!$A$2:$MW$40,'Intervention list'!FH$195+1,0)</f>
        <v>0</v>
      </c>
      <c r="FI79" s="0" t="n">
        <f aca="false">IF(ISNUMBER(FIND(FI$1,$D79))=$AO$1,1,0)*VLOOKUP($Z$2,DALYs!$A$2:$MW$40,'Intervention list'!FI$195+1,0)</f>
        <v>0</v>
      </c>
      <c r="FJ79" s="0" t="n">
        <f aca="false">IF(ISNUMBER(FIND(FJ$1,$D79))=$AO$1,1,0)*VLOOKUP($Z$2,DALYs!$A$2:$MW$40,'Intervention list'!FJ$195+1,0)</f>
        <v>0</v>
      </c>
      <c r="FK79" s="0" t="n">
        <f aca="false">IF(ISNUMBER(FIND(FK$1,$D79))=$AO$1,1,0)*VLOOKUP($Z$2,DALYs!$A$2:$MW$40,'Intervention list'!FK$195+1,0)</f>
        <v>0</v>
      </c>
      <c r="FL79" s="0" t="n">
        <f aca="false">IF(ISNUMBER(FIND(FL$1,$D79))=$AO$1,1,0)*VLOOKUP($Z$2,DALYs!$A$2:$MW$40,'Intervention list'!FL$195+1,0)</f>
        <v>0</v>
      </c>
      <c r="FM79" s="0" t="n">
        <f aca="false">IF(ISNUMBER(FIND(FM$1,$D79))=$AO$1,1,0)*VLOOKUP($Z$2,DALYs!$A$2:$MW$40,'Intervention list'!FM$195+1,0)</f>
        <v>0</v>
      </c>
      <c r="FN79" s="0" t="n">
        <f aca="false">IF(ISNUMBER(FIND(FN$1,$D79))=$AO$1,1,0)*VLOOKUP($Z$2,DALYs!$A$2:$MW$40,'Intervention list'!FN$195+1,0)</f>
        <v>0</v>
      </c>
      <c r="FO79" s="0" t="n">
        <f aca="false">IF(ISNUMBER(FIND(FO$1,$D79))=$AO$1,1,0)*VLOOKUP($Z$2,DALYs!$A$2:$MW$40,'Intervention list'!FO$195+1,0)</f>
        <v>0</v>
      </c>
      <c r="FP79" s="0" t="n">
        <f aca="false">IF(ISNUMBER(FIND(FP$1,$D79))=$AO$1,1,0)*VLOOKUP($Z$2,DALYs!$A$2:$MW$40,'Intervention list'!FP$195+1,0)</f>
        <v>0</v>
      </c>
      <c r="FQ79" s="0" t="n">
        <f aca="false">IF(ISNUMBER(FIND(FQ$1,$D79))=$AO$1,1,0)*VLOOKUP($Z$2,DALYs!$A$2:$MW$40,'Intervention list'!FQ$195+1,0)</f>
        <v>0</v>
      </c>
      <c r="FR79" s="0" t="n">
        <f aca="false">IF(ISNUMBER(FIND(FR$1,$D79))=$AO$1,1,0)*VLOOKUP($Z$2,DALYs!$A$2:$MW$40,'Intervention list'!FR$195+1,0)</f>
        <v>0</v>
      </c>
      <c r="FS79" s="0" t="n">
        <f aca="false">IF(ISNUMBER(FIND(FS$1,$D79))=$AO$1,1,0)*VLOOKUP($Z$2,DALYs!$A$2:$MW$40,'Intervention list'!FS$195+1,0)</f>
        <v>0</v>
      </c>
      <c r="FT79" s="0" t="n">
        <f aca="false">IF(ISNUMBER(FIND(FT$1,$D79))=$AO$1,1,0)*VLOOKUP($Z$2,DALYs!$A$2:$MW$40,'Intervention list'!FT$195+1,0)</f>
        <v>0</v>
      </c>
      <c r="FU79" s="0" t="n">
        <f aca="false">IF(ISNUMBER(FIND(FU$1,$D79))=$AO$1,1,0)*VLOOKUP($Z$2,DALYs!$A$2:$MW$40,'Intervention list'!FU$195+1,0)</f>
        <v>0</v>
      </c>
      <c r="FV79" s="0" t="n">
        <f aca="false">IF(ISNUMBER(FIND(FV$1,$D79))=$AO$1,1,0)*VLOOKUP($Z$2,DALYs!$A$2:$MW$40,'Intervention list'!FV$195+1,0)</f>
        <v>0</v>
      </c>
      <c r="FW79" s="0" t="n">
        <f aca="false">IF(ISNUMBER(FIND(FW$1,$D79))=$AO$1,1,0)*VLOOKUP($Z$2,DALYs!$A$2:$MW$40,'Intervention list'!FW$195+1,0)</f>
        <v>0</v>
      </c>
      <c r="FX79" s="0" t="n">
        <f aca="false">IF(ISNUMBER(FIND(FX$1,$D79))=$AO$1,1,0)*VLOOKUP($Z$2,DALYs!$A$2:$MW$40,'Intervention list'!FX$195+1,0)</f>
        <v>0</v>
      </c>
      <c r="FY79" s="0" t="n">
        <f aca="false">IF(ISNUMBER(FIND(FY$1,$D79))=$AO$1,1,0)*VLOOKUP($Z$2,DALYs!$A$2:$MW$40,'Intervention list'!FY$195+1,0)</f>
        <v>0</v>
      </c>
      <c r="FZ79" s="0" t="n">
        <f aca="false">IF(ISNUMBER(FIND(FZ$1,$D79))=$AO$1,1,0)*VLOOKUP($Z$2,DALYs!$A$2:$MW$40,'Intervention list'!FZ$195+1,0)</f>
        <v>0</v>
      </c>
      <c r="GA79" s="0" t="n">
        <f aca="false">IF(ISNUMBER(FIND(GA$1,$D79))=$AO$1,1,0)*VLOOKUP($Z$2,DALYs!$A$2:$MW$40,'Intervention list'!GA$195+1,0)</f>
        <v>0</v>
      </c>
      <c r="GB79" s="0" t="n">
        <f aca="false">IF(ISNUMBER(FIND(GB$1,$D79))=$AO$1,1,0)*VLOOKUP($Z$2,DALYs!$A$2:$MW$40,'Intervention list'!GB$195+1,0)</f>
        <v>0</v>
      </c>
      <c r="GC79" s="0" t="n">
        <f aca="false">IF(ISNUMBER(FIND(GC$1,$D79))=$AO$1,1,0)*VLOOKUP($Z$2,DALYs!$A$2:$MW$40,'Intervention list'!GC$195+1,0)</f>
        <v>0</v>
      </c>
      <c r="GD79" s="0" t="n">
        <f aca="false">IF(ISNUMBER(FIND(GD$1,$D79))=$AO$1,1,0)*VLOOKUP($Z$2,DALYs!$A$2:$MW$40,'Intervention list'!GD$195+1,0)</f>
        <v>0</v>
      </c>
      <c r="GE79" s="0" t="n">
        <f aca="false">IF(ISNUMBER(FIND(GE$1,$D79))=$AO$1,1,0)*VLOOKUP($Z$2,DALYs!$A$2:$MW$40,'Intervention list'!GE$195+1,0)</f>
        <v>0</v>
      </c>
      <c r="GF79" s="0" t="n">
        <f aca="false">IF(ISNUMBER(FIND(GF$1,$D79))=$AO$1,1,0)*VLOOKUP($Z$2,DALYs!$A$2:$MW$40,'Intervention list'!GF$195+1,0)</f>
        <v>0</v>
      </c>
      <c r="GG79" s="0" t="n">
        <f aca="false">IF(ISNUMBER(FIND(GG$1,$D79))=$AO$1,1,0)*VLOOKUP($Z$2,DALYs!$A$2:$MW$40,'Intervention list'!GG$195+1,0)</f>
        <v>0</v>
      </c>
      <c r="GH79" s="0" t="n">
        <f aca="false">IF(ISNUMBER(FIND(GH$1,$D79))=$AO$1,1,0)*VLOOKUP($Z$2,DALYs!$A$2:$MW$40,'Intervention list'!GH$195+1,0)</f>
        <v>0</v>
      </c>
      <c r="GI79" s="0" t="n">
        <f aca="false">IF(ISNUMBER(FIND(GI$1,$D79))=$AO$1,1,0)*VLOOKUP($Z$2,DALYs!$A$2:$MW$40,'Intervention list'!GI$195+1,0)</f>
        <v>0</v>
      </c>
      <c r="GJ79" s="0" t="n">
        <f aca="false">IF(ISNUMBER(FIND(GJ$1,$D79))=$AO$1,1,0)*VLOOKUP($Z$2,DALYs!$A$2:$MW$40,'Intervention list'!GJ$195+1,0)</f>
        <v>0</v>
      </c>
      <c r="GK79" s="0" t="n">
        <f aca="false">IF(ISNUMBER(FIND(GK$1,$D79))=$AO$1,1,0)*VLOOKUP($Z$2,DALYs!$A$2:$MW$40,'Intervention list'!GK$195+1,0)</f>
        <v>0</v>
      </c>
      <c r="GL79" s="0" t="n">
        <f aca="false">IF(ISNUMBER(FIND(GL$1,$D79))=$AO$1,1,0)*VLOOKUP($Z$2,DALYs!$A$2:$MW$40,'Intervention list'!GL$195+1,0)</f>
        <v>0</v>
      </c>
      <c r="GM79" s="0" t="n">
        <f aca="false">IF(ISNUMBER(FIND(GM$1,$D79))=$AO$1,1,0)*VLOOKUP($Z$2,DALYs!$A$2:$MW$40,'Intervention list'!GM$195+1,0)</f>
        <v>0</v>
      </c>
      <c r="GN79" s="0" t="n">
        <f aca="false">IF(ISNUMBER(FIND(GN$1,$D79))=$AO$1,1,0)*VLOOKUP($Z$2,DALYs!$A$2:$MW$40,'Intervention list'!GN$195+1,0)</f>
        <v>0</v>
      </c>
      <c r="GO79" s="0" t="n">
        <f aca="false">IF(ISNUMBER(FIND(GO$1,$D79))=$AO$1,1,0)*VLOOKUP($Z$2,DALYs!$A$2:$MW$40,'Intervention list'!GO$195+1,0)</f>
        <v>0</v>
      </c>
      <c r="GP79" s="0" t="n">
        <f aca="false">IF(ISNUMBER(FIND(GP$1,$D79))=$AO$1,1,0)*VLOOKUP($Z$2,DALYs!$A$2:$MW$40,'Intervention list'!GP$195+1,0)</f>
        <v>0</v>
      </c>
      <c r="GQ79" s="0" t="n">
        <f aca="false">IF(ISNUMBER(FIND(GQ$1,$D79))=$AO$1,1,0)*VLOOKUP($Z$2,DALYs!$A$2:$MW$40,'Intervention list'!GQ$195+1,0)</f>
        <v>0</v>
      </c>
      <c r="GR79" s="0" t="n">
        <f aca="false">IF(ISNUMBER(FIND(GR$1,$D79))=$AO$1,1,0)*VLOOKUP($Z$2,DALYs!$A$2:$MW$40,'Intervention list'!GR$195+1,0)</f>
        <v>0</v>
      </c>
      <c r="GS79" s="0" t="n">
        <f aca="false">IF(ISNUMBER(FIND(GS$1,$D79))=$AO$1,1,0)*VLOOKUP($Z$2,DALYs!$A$2:$MW$40,'Intervention list'!GS$195+1,0)</f>
        <v>0</v>
      </c>
      <c r="GT79" s="0" t="n">
        <f aca="false">IF(ISNUMBER(FIND(GT$1,$D79))=$AO$1,1,0)*VLOOKUP($Z$2,DALYs!$A$2:$MW$40,'Intervention list'!GT$195+1,0)</f>
        <v>0</v>
      </c>
      <c r="GU79" s="0" t="n">
        <f aca="false">IF(ISNUMBER(FIND(GU$1,$D79))=$AO$1,1,0)*VLOOKUP($Z$2,DALYs!$A$2:$MW$40,'Intervention list'!GU$195+1,0)</f>
        <v>0</v>
      </c>
      <c r="GV79" s="0" t="n">
        <f aca="false">IF(ISNUMBER(FIND(GV$1,$D79))=$AO$1,1,0)*VLOOKUP($Z$2,DALYs!$A$2:$MW$40,'Intervention list'!GV$195+1,0)</f>
        <v>0</v>
      </c>
      <c r="GW79" s="0" t="n">
        <f aca="false">IF(ISNUMBER(FIND(GW$1,$D79))=$AO$1,1,0)*VLOOKUP($Z$2,DALYs!$A$2:$MW$40,'Intervention list'!GW$195+1,0)</f>
        <v>0</v>
      </c>
      <c r="GX79" s="0" t="n">
        <f aca="false">IF(ISNUMBER(FIND(GX$1,$D79))=$AO$1,1,0)*VLOOKUP($Z$2,DALYs!$A$2:$MW$40,'Intervention list'!GX$195+1,0)</f>
        <v>0</v>
      </c>
      <c r="GY79" s="0" t="n">
        <f aca="false">IF(ISNUMBER(FIND(GY$1,$D79))=$AO$1,1,0)*VLOOKUP($Z$2,DALYs!$A$2:$MW$40,'Intervention list'!GY$195+1,0)</f>
        <v>0</v>
      </c>
      <c r="GZ79" s="0" t="n">
        <f aca="false">IF(ISNUMBER(FIND(GZ$1,$D79))=$AO$1,1,0)*VLOOKUP($Z$2,DALYs!$A$2:$MW$40,'Intervention list'!GZ$195+1,0)</f>
        <v>0</v>
      </c>
      <c r="HA79" s="0" t="n">
        <f aca="false">IF(ISNUMBER(FIND(HA$1,$D79))=$AO$1,1,0)*VLOOKUP($Z$2,DALYs!$A$2:$MW$40,'Intervention list'!HA$195+1,0)</f>
        <v>0</v>
      </c>
      <c r="HB79" s="0" t="n">
        <f aca="false">IF(ISNUMBER(FIND(HB$1,$D79))=$AO$1,1,0)*VLOOKUP($Z$2,DALYs!$A$2:$MW$40,'Intervention list'!HB$195+1,0)</f>
        <v>0</v>
      </c>
      <c r="HC79" s="0" t="n">
        <f aca="false">IF(ISNUMBER(FIND(HC$1,$D79))=$AO$1,1,0)*VLOOKUP($Z$2,DALYs!$A$2:$MW$40,'Intervention list'!HC$195+1,0)</f>
        <v>0</v>
      </c>
      <c r="HD79" s="0" t="n">
        <f aca="false">IF(ISNUMBER(FIND(HD$1,$D79))=$AO$1,1,0)*VLOOKUP($Z$2,DALYs!$A$2:$MW$40,'Intervention list'!HD$195+1,0)</f>
        <v>0</v>
      </c>
      <c r="HE79" s="0" t="n">
        <f aca="false">IF(ISNUMBER(FIND(HE$1,$D79))=$AO$1,1,0)*VLOOKUP($Z$2,DALYs!$A$2:$MW$40,'Intervention list'!HE$195+1,0)</f>
        <v>0</v>
      </c>
      <c r="HF79" s="0" t="n">
        <f aca="false">IF(ISNUMBER(FIND(HF$1,$D79))=$AO$1,1,0)*VLOOKUP($Z$2,DALYs!$A$2:$MW$40,'Intervention list'!HF$195+1,0)</f>
        <v>0</v>
      </c>
      <c r="HG79" s="0" t="n">
        <f aca="false">IF(ISNUMBER(FIND(HG$1,$D79))=$AO$1,1,0)*VLOOKUP($Z$2,DALYs!$A$2:$MW$40,'Intervention list'!HG$195+1,0)</f>
        <v>0</v>
      </c>
      <c r="HH79" s="0" t="n">
        <f aca="false">IF(ISNUMBER(FIND(HH$1,$D79))=$AO$1,1,0)*VLOOKUP($Z$2,DALYs!$A$2:$MW$40,'Intervention list'!HH$195+1,0)</f>
        <v>0</v>
      </c>
      <c r="HI79" s="0" t="n">
        <f aca="false">IF(ISNUMBER(FIND(HI$1,$D79))=$AO$1,1,0)*VLOOKUP($Z$2,DALYs!$A$2:$MW$40,'Intervention list'!HI$195+1,0)</f>
        <v>0</v>
      </c>
      <c r="HJ79" s="0" t="n">
        <f aca="false">IF(ISNUMBER(FIND(HJ$1,$D79))=$AO$1,1,0)*VLOOKUP($Z$2,DALYs!$A$2:$MW$40,'Intervention list'!HJ$195+1,0)</f>
        <v>0</v>
      </c>
      <c r="HK79" s="0" t="n">
        <f aca="false">IF(ISNUMBER(FIND(HK$1,$D79))=$AO$1,1,0)*VLOOKUP($Z$2,DALYs!$A$2:$MW$40,'Intervention list'!HK$195+1,0)</f>
        <v>0</v>
      </c>
      <c r="HL79" s="0" t="n">
        <f aca="false">IF(ISNUMBER(FIND(HL$1,$D79))=$AO$1,1,0)*VLOOKUP($Z$2,DALYs!$A$2:$MW$40,'Intervention list'!HL$195+1,0)</f>
        <v>0</v>
      </c>
      <c r="HM79" s="0" t="n">
        <f aca="false">IF(ISNUMBER(FIND(HM$1,$D79))=$AO$1,1,0)*VLOOKUP($Z$2,DALYs!$A$2:$MW$40,'Intervention list'!HM$195+1,0)</f>
        <v>0</v>
      </c>
      <c r="HN79" s="0" t="n">
        <f aca="false">IF(ISNUMBER(FIND(HN$1,$D79))=$AO$1,1,0)*VLOOKUP($Z$2,DALYs!$A$2:$MW$40,'Intervention list'!HN$195+1,0)</f>
        <v>0</v>
      </c>
      <c r="HO79" s="0" t="n">
        <f aca="false">IF(ISNUMBER(FIND(HO$1,$D79))=$AO$1,1,0)*VLOOKUP($Z$2,DALYs!$A$2:$MW$40,'Intervention list'!HO$195+1,0)</f>
        <v>0</v>
      </c>
      <c r="HP79" s="0" t="n">
        <f aca="false">IF(ISNUMBER(FIND(HP$1,$D79))=$AO$1,1,0)*VLOOKUP($Z$2,DALYs!$A$2:$MW$40,'Intervention list'!HP$195+1,0)</f>
        <v>0</v>
      </c>
      <c r="HQ79" s="0" t="n">
        <f aca="false">IF(ISNUMBER(FIND(HQ$1,$D79))=$AO$1,1,0)*VLOOKUP($Z$2,DALYs!$A$2:$MW$40,'Intervention list'!HQ$195+1,0)</f>
        <v>0</v>
      </c>
      <c r="HR79" s="0" t="n">
        <f aca="false">IF(ISNUMBER(FIND(HR$1,$D79))=$AO$1,1,0)*VLOOKUP($Z$2,DALYs!$A$2:$MW$40,'Intervention list'!HR$195+1,0)</f>
        <v>0</v>
      </c>
      <c r="HS79" s="0" t="n">
        <f aca="false">IF(ISNUMBER(FIND(HS$1,$D79))=$AO$1,1,0)*VLOOKUP($Z$2,DALYs!$A$2:$MW$40,'Intervention list'!HS$195+1,0)</f>
        <v>0</v>
      </c>
      <c r="HT79" s="0" t="n">
        <f aca="false">IF(ISNUMBER(FIND(HT$1,$D79))=$AO$1,1,0)*VLOOKUP($Z$2,DALYs!$A$2:$MW$40,'Intervention list'!HT$195+1,0)</f>
        <v>0</v>
      </c>
      <c r="HU79" s="0" t="n">
        <f aca="false">IF(ISNUMBER(FIND(HU$1,$D79))=$AO$1,1,0)*VLOOKUP($Z$2,DALYs!$A$2:$MW$40,'Intervention list'!HU$195+1,0)</f>
        <v>0</v>
      </c>
      <c r="HV79" s="0" t="n">
        <f aca="false">IF(ISNUMBER(FIND(HV$1,$D79))=$AO$1,1,0)*VLOOKUP($Z$2,DALYs!$A$2:$MW$40,'Intervention list'!HV$195+1,0)</f>
        <v>0</v>
      </c>
      <c r="HW79" s="0" t="n">
        <f aca="false">IF(ISNUMBER(FIND(HW$1,$D79))=$AO$1,1,0)*VLOOKUP($Z$2,DALYs!$A$2:$MW$40,'Intervention list'!HW$195+1,0)</f>
        <v>0</v>
      </c>
      <c r="HX79" s="0" t="n">
        <f aca="false">IF(ISNUMBER(FIND(HX$1,$D79))=$AO$1,1,0)*VLOOKUP($Z$2,DALYs!$A$2:$MW$40,'Intervention list'!HX$195+1,0)</f>
        <v>0</v>
      </c>
      <c r="HY79" s="0" t="n">
        <f aca="false">IF(ISNUMBER(FIND(HY$1,$D79))=$AO$1,1,0)*VLOOKUP($Z$2,DALYs!$A$2:$MW$40,'Intervention list'!HY$195+1,0)</f>
        <v>536379.66812488</v>
      </c>
      <c r="HZ79" s="0" t="n">
        <f aca="false">IF(ISNUMBER(FIND(HZ$1,$D79))=$AO$1,1,0)*VLOOKUP($Z$2,DALYs!$A$2:$MW$40,'Intervention list'!HZ$195+1,0)</f>
        <v>0</v>
      </c>
      <c r="IA79" s="0" t="n">
        <f aca="false">IF(ISNUMBER(FIND(IA$1,$D79))=$AO$1,1,0)*VLOOKUP($Z$2,DALYs!$A$2:$MW$40,'Intervention list'!IA$195+1,0)</f>
        <v>0</v>
      </c>
      <c r="IB79" s="0" t="n">
        <f aca="false">IF(ISNUMBER(FIND(IB$1,$D79))=$AO$1,1,0)*VLOOKUP($Z$2,DALYs!$A$2:$MW$40,'Intervention list'!IB$195+1,0)</f>
        <v>340289.402780796</v>
      </c>
      <c r="IC79" s="0" t="n">
        <f aca="false">IF(ISNUMBER(FIND(IC$1,$D79))=$AO$1,1,0)*VLOOKUP($Z$2,DALYs!$A$2:$MW$40,'Intervention list'!IC$195+1,0)</f>
        <v>0</v>
      </c>
      <c r="ID79" s="0" t="n">
        <f aca="false">IF(ISNUMBER(FIND(ID$1,$D79))=$AO$1,1,0)*VLOOKUP($Z$2,DALYs!$A$2:$MW$40,'Intervention list'!ID$195+1,0)</f>
        <v>0</v>
      </c>
      <c r="IE79" s="0" t="n">
        <f aca="false">IF(ISNUMBER(FIND(IE$1,$D79))=$AO$1,1,0)*VLOOKUP($Z$2,DALYs!$A$2:$MW$40,'Intervention list'!IE$195+1,0)</f>
        <v>0</v>
      </c>
      <c r="IF79" s="0" t="n">
        <f aca="false">IF(ISNUMBER(FIND(IF$1,$D79))=$AO$1,1,0)*VLOOKUP($Z$2,DALYs!$A$2:$MW$40,'Intervention list'!IF$195+1,0)</f>
        <v>0</v>
      </c>
      <c r="IG79" s="0" t="n">
        <f aca="false">IF(ISNUMBER(FIND(IG$1,$D79))=$AO$1,1,0)*VLOOKUP($Z$2,DALYs!$A$2:$MW$40,'Intervention list'!IG$195+1,0)</f>
        <v>0</v>
      </c>
      <c r="IH79" s="0" t="n">
        <f aca="false">IF(ISNUMBER(FIND(IH$1,$D79))=$AO$1,1,0)*VLOOKUP($Z$2,DALYs!$A$2:$MW$40,'Intervention list'!IH$195+1,0)</f>
        <v>0</v>
      </c>
      <c r="II79" s="0" t="n">
        <f aca="false">IF(ISNUMBER(FIND(II$1,$D79))=$AO$1,1,0)*VLOOKUP($Z$2,DALYs!$A$2:$MW$40,'Intervention list'!II$195+1,0)</f>
        <v>0</v>
      </c>
      <c r="IJ79" s="0" t="n">
        <f aca="false">IF(ISNUMBER(FIND(IJ$1,$D79))=$AO$1,1,0)*VLOOKUP($Z$2,DALYs!$A$2:$MW$40,'Intervention list'!IJ$195+1,0)</f>
        <v>0</v>
      </c>
      <c r="IK79" s="0" t="n">
        <f aca="false">IF(ISNUMBER(FIND(IK$1,$D79))=$AO$1,1,0)*VLOOKUP($Z$2,DALYs!$A$2:$MW$40,'Intervention list'!IK$195+1,0)</f>
        <v>0</v>
      </c>
      <c r="IL79" s="0" t="n">
        <f aca="false">IF(ISNUMBER(FIND(IL$1,$D79))=$AO$1,1,0)*VLOOKUP($Z$2,DALYs!$A$2:$MW$40,'Intervention list'!IL$195+1,0)</f>
        <v>0</v>
      </c>
      <c r="IM79" s="0" t="n">
        <f aca="false">IF(ISNUMBER(FIND(IM$1,$D79))=$AO$1,1,0)*VLOOKUP($Z$2,DALYs!$A$2:$MW$40,'Intervention list'!IM$195+1,0)</f>
        <v>2404.05112152325</v>
      </c>
      <c r="IN79" s="0" t="n">
        <f aca="false">IF(ISNUMBER(FIND(IN$1,$D79))=$AO$1,1,0)*VLOOKUP($Z$2,DALYs!$A$2:$MW$40,'Intervention list'!IN$195+1,0)</f>
        <v>0</v>
      </c>
      <c r="IO79" s="0" t="n">
        <f aca="false">IF(ISNUMBER(FIND(IO$1,$D79))=$AO$1,1,0)*VLOOKUP($Z$2,DALYs!$A$2:$MW$40,'Intervention list'!IO$195+1,0)</f>
        <v>0</v>
      </c>
      <c r="IP79" s="0" t="n">
        <f aca="false">IF(ISNUMBER(FIND(IP$1,$D79))=$AO$1,1,0)*VLOOKUP($Z$2,DALYs!$A$2:$MW$40,'Intervention list'!IP$195+1,0)</f>
        <v>0</v>
      </c>
      <c r="IQ79" s="0" t="n">
        <f aca="false">IF(ISNUMBER(FIND(IQ$1,$D79))=$AO$1,1,0)*VLOOKUP($Z$2,DALYs!$A$2:$MW$40,'Intervention list'!IQ$195+1,0)</f>
        <v>0</v>
      </c>
      <c r="IR79" s="0" t="n">
        <f aca="false">IF(ISNUMBER(FIND(IR$1,$D79))=$AO$1,1,0)*VLOOKUP($Z$2,DALYs!$A$2:$MW$40,'Intervention list'!IR$195+1,0)</f>
        <v>0</v>
      </c>
      <c r="IS79" s="0" t="n">
        <f aca="false">IF(ISNUMBER(FIND(IS$1,$D79))=$AO$1,1,0)*VLOOKUP($Z$2,DALYs!$A$2:$MW$40,'Intervention list'!IS$195+1,0)</f>
        <v>0</v>
      </c>
      <c r="IT79" s="0" t="n">
        <f aca="false">IF(ISNUMBER(FIND(IT$1,$D79))=$AO$1,1,0)*VLOOKUP($Z$2,DALYs!$A$2:$MW$40,'Intervention list'!IT$195+1,0)</f>
        <v>0</v>
      </c>
      <c r="IU79" s="0" t="n">
        <f aca="false">IF(ISNUMBER(FIND(IU$1,$D79))=$AO$1,1,0)*VLOOKUP($Z$2,DALYs!$A$2:$MW$40,'Intervention list'!IU$195+1,0)</f>
        <v>0</v>
      </c>
      <c r="IV79" s="0" t="n">
        <f aca="false">IF(ISNUMBER(FIND(IV$1,$D79))=$AO$1,1,0)*VLOOKUP($Z$2,DALYs!$A$2:$MW$40,'Intervention list'!IV$195+1,0)</f>
        <v>0</v>
      </c>
      <c r="IW79" s="0" t="n">
        <f aca="false">IF(ISNUMBER(FIND(IW$1,$D79))=$AO$1,1,0)*VLOOKUP($Z$2,DALYs!$A$2:$MW$40,'Intervention list'!IW$195+1,0)</f>
        <v>0</v>
      </c>
      <c r="IX79" s="0" t="n">
        <f aca="false">IF(ISNUMBER(FIND(IX$1,$D79))=$AO$1,1,0)*VLOOKUP($Z$2,DALYs!$A$2:$MW$40,'Intervention list'!IX$195+1,0)</f>
        <v>0</v>
      </c>
      <c r="IY79" s="0" t="n">
        <f aca="false">IF(ISNUMBER(FIND(IY$1,$D79))=$AO$1,1,0)*VLOOKUP($Z$2,DALYs!$A$2:$MW$40,'Intervention list'!IY$195+1,0)</f>
        <v>0</v>
      </c>
      <c r="IZ79" s="0" t="n">
        <f aca="false">IF(ISNUMBER(FIND(IZ$1,$D79))=$AO$1,1,0)*VLOOKUP($Z$2,DALYs!$A$2:$MW$40,'Intervention list'!IZ$195+1,0)</f>
        <v>0</v>
      </c>
      <c r="JA79" s="0" t="n">
        <f aca="false">IF(ISNUMBER(FIND(JA$1,$D79))=$AO$1,1,0)*VLOOKUP($Z$2,DALYs!$A$2:$MW$40,'Intervention list'!JA$195+1,0)</f>
        <v>0</v>
      </c>
      <c r="JB79" s="0" t="n">
        <f aca="false">IF(ISNUMBER(FIND(JB$1,$D79))=$AO$1,1,0)*VLOOKUP($Z$2,DALYs!$A$2:$MW$40,'Intervention list'!JB$195+1,0)</f>
        <v>0</v>
      </c>
      <c r="JC79" s="0" t="n">
        <f aca="false">IF(ISNUMBER(FIND(JC$1,$D79))=$AO$1,1,0)*VLOOKUP($Z$2,DALYs!$A$2:$MW$40,'Intervention list'!JC$195+1,0)</f>
        <v>0</v>
      </c>
      <c r="JD79" s="0" t="n">
        <f aca="false">IF(ISNUMBER(FIND(JD$1,$D79))=$AO$1,1,0)*VLOOKUP($Z$2,DALYs!$A$2:$MW$40,'Intervention list'!JD$195+1,0)</f>
        <v>0</v>
      </c>
      <c r="JE79" s="0" t="n">
        <f aca="false">IF(ISNUMBER(FIND(JE$1,$D79))=$AO$1,1,0)*VLOOKUP($Z$2,DALYs!$A$2:$MW$40,'Intervention list'!JE$195+1,0)</f>
        <v>0</v>
      </c>
      <c r="JF79" s="0" t="n">
        <f aca="false">IF(ISNUMBER(FIND(JF$1,$D79))=$AO$1,1,0)*VLOOKUP($Z$2,DALYs!$A$2:$MW$40,'Intervention list'!JF$195+1,0)</f>
        <v>0</v>
      </c>
      <c r="JG79" s="0" t="n">
        <f aca="false">IF(ISNUMBER(FIND(JG$1,$D79))=$AO$1,1,0)*VLOOKUP($Z$2,DALYs!$A$2:$MW$40,'Intervention list'!JG$195+1,0)</f>
        <v>0</v>
      </c>
      <c r="JH79" s="0" t="n">
        <f aca="false">IF(ISNUMBER(FIND(JH$1,$D79))=$AO$1,1,0)*VLOOKUP($Z$2,DALYs!$A$2:$MW$40,'Intervention list'!JH$195+1,0)</f>
        <v>0</v>
      </c>
      <c r="JI79" s="0" t="n">
        <f aca="false">IF(ISNUMBER(FIND(JI$1,$D79))=$AO$1,1,0)*VLOOKUP($Z$2,DALYs!$A$2:$MW$40,'Intervention list'!JI$195+1,0)</f>
        <v>0</v>
      </c>
      <c r="JJ79" s="0" t="n">
        <f aca="false">IF(ISNUMBER(FIND(JJ$1,$D79))=$AO$1,1,0)*VLOOKUP($Z$2,DALYs!$A$2:$MW$40,'Intervention list'!JJ$195+1,0)</f>
        <v>0</v>
      </c>
      <c r="JK79" s="0" t="n">
        <f aca="false">IF(ISNUMBER(FIND(JK$1,$D79))=$AO$1,1,0)*VLOOKUP($Z$2,DALYs!$A$2:$MW$40,'Intervention list'!JK$195+1,0)</f>
        <v>0</v>
      </c>
      <c r="JL79" s="0" t="n">
        <f aca="false">IF(ISNUMBER(FIND(JL$1,$D79))=$AO$1,1,0)*VLOOKUP($Z$2,DALYs!$A$2:$MW$40,'Intervention list'!JL$195+1,0)</f>
        <v>0</v>
      </c>
      <c r="JM79" s="0" t="n">
        <f aca="false">IF(ISNUMBER(FIND(JM$1,$D79))=$AO$1,1,0)*VLOOKUP($Z$2,DALYs!$A$2:$MW$40,'Intervention list'!JM$195+1,0)</f>
        <v>0</v>
      </c>
      <c r="JN79" s="0" t="n">
        <f aca="false">IF(ISNUMBER(FIND(JN$1,$D79))=$AO$1,1,0)*VLOOKUP($Z$2,DALYs!$A$2:$MW$40,'Intervention list'!JN$195+1,0)</f>
        <v>0</v>
      </c>
      <c r="JO79" s="0" t="n">
        <f aca="false">IF(ISNUMBER(FIND(JO$1,$D79))=$AO$1,1,0)*VLOOKUP($Z$2,DALYs!$A$2:$MW$40,'Intervention list'!JO$195+1,0)</f>
        <v>0</v>
      </c>
      <c r="JP79" s="0" t="n">
        <f aca="false">IF(ISNUMBER(FIND(JP$1,$D79))=$AO$1,1,0)*VLOOKUP($Z$2,DALYs!$A$2:$MW$40,'Intervention list'!JP$195+1,0)</f>
        <v>0</v>
      </c>
      <c r="JQ79" s="0" t="n">
        <f aca="false">IF(ISNUMBER(FIND(JQ$1,$D79))=$AO$1,1,0)*VLOOKUP($Z$2,DALYs!$A$2:$MW$40,'Intervention list'!JQ$195+1,0)</f>
        <v>0</v>
      </c>
      <c r="JR79" s="0" t="n">
        <f aca="false">IF(ISNUMBER(FIND(JR$1,$D79))=$AO$1,1,0)*VLOOKUP($Z$2,DALYs!$A$2:$MW$40,'Intervention list'!JR$195+1,0)</f>
        <v>0</v>
      </c>
      <c r="JS79" s="0" t="n">
        <f aca="false">IF(ISNUMBER(FIND(JS$1,$D79))=$AO$1,1,0)*VLOOKUP($Z$2,DALYs!$A$2:$MW$40,'Intervention list'!JS$195+1,0)</f>
        <v>0</v>
      </c>
      <c r="JT79" s="0" t="n">
        <f aca="false">IF(ISNUMBER(FIND(JT$1,$D79))=$AO$1,1,0)*VLOOKUP($Z$2,DALYs!$A$2:$MW$40,'Intervention list'!JT$195+1,0)</f>
        <v>0</v>
      </c>
      <c r="JU79" s="0" t="n">
        <f aca="false">IF(ISNUMBER(FIND(JU$1,$D79))=$AO$1,1,0)*VLOOKUP($Z$2,DALYs!$A$2:$MW$40,'Intervention list'!JU$195+1,0)</f>
        <v>0</v>
      </c>
      <c r="JV79" s="0" t="n">
        <f aca="false">IF(ISNUMBER(FIND(JV$1,$D79))=$AO$1,1,0)*VLOOKUP($Z$2,DALYs!$A$2:$MW$40,'Intervention list'!JV$195+1,0)</f>
        <v>327729.355466966</v>
      </c>
      <c r="JW79" s="0" t="n">
        <f aca="false">IF(ISNUMBER(FIND(JW$1,$D79))=$AO$1,1,0)*VLOOKUP($Z$2,DALYs!$A$2:$MW$40,'Intervention list'!JW$195+1,0)</f>
        <v>0</v>
      </c>
      <c r="JX79" s="0" t="n">
        <f aca="false">IF(ISNUMBER(FIND(JX$1,$D79))=$AO$1,1,0)*VLOOKUP($Z$2,DALYs!$A$2:$MW$40,'Intervention list'!JX$195+1,0)</f>
        <v>0</v>
      </c>
      <c r="JY79" s="0" t="n">
        <f aca="false">IF(ISNUMBER(FIND(JY$1,$D79))=$AO$1,1,0)*VLOOKUP($Z$2,DALYs!$A$2:$MW$40,'Intervention list'!JY$195+1,0)</f>
        <v>0</v>
      </c>
      <c r="JZ79" s="0" t="n">
        <f aca="false">IF(ISNUMBER(FIND(JZ$1,$D79))=$AO$1,1,0)*VLOOKUP($Z$2,DALYs!$A$2:$MW$40,'Intervention list'!JZ$195+1,0)</f>
        <v>0</v>
      </c>
      <c r="KA79" s="0" t="n">
        <f aca="false">IF(ISNUMBER(FIND(KA$1,$D79))=$AO$1,1,0)*VLOOKUP($Z$2,DALYs!$A$2:$MW$40,'Intervention list'!KA$195+1,0)</f>
        <v>0</v>
      </c>
      <c r="KB79" s="0" t="n">
        <f aca="false">IF(ISNUMBER(FIND(KB$1,$D79))=$AO$1,1,0)*VLOOKUP($Z$2,DALYs!$A$2:$MW$40,'Intervention list'!KB$195+1,0)</f>
        <v>0</v>
      </c>
      <c r="KC79" s="0" t="n">
        <f aca="false">IF(ISNUMBER(FIND(KC$1,$D79))=$AO$1,1,0)*VLOOKUP($Z$2,DALYs!$A$2:$MW$40,'Intervention list'!KC$195+1,0)</f>
        <v>0</v>
      </c>
      <c r="KD79" s="0" t="n">
        <f aca="false">IF(ISNUMBER(FIND(KD$1,$D79))=$AO$1,1,0)*VLOOKUP($Z$2,DALYs!$A$2:$MW$40,'Intervention list'!KD$195+1,0)</f>
        <v>0</v>
      </c>
      <c r="KE79" s="0" t="n">
        <f aca="false">IF(ISNUMBER(FIND(KE$1,$D79))=$AO$1,1,0)*VLOOKUP($Z$2,DALYs!$A$2:$MW$40,'Intervention list'!KE$195+1,0)</f>
        <v>0</v>
      </c>
      <c r="KF79" s="0" t="n">
        <f aca="false">IF(ISNUMBER(FIND(KF$1,$D79))=$AO$1,1,0)*VLOOKUP($Z$2,DALYs!$A$2:$MW$40,'Intervention list'!KF$195+1,0)</f>
        <v>0</v>
      </c>
      <c r="KG79" s="0" t="n">
        <f aca="false">IF(ISNUMBER(FIND(KG$1,$D79))=$AO$1,1,0)*VLOOKUP($Z$2,DALYs!$A$2:$MW$40,'Intervention list'!KG$195+1,0)</f>
        <v>0</v>
      </c>
      <c r="KH79" s="0" t="n">
        <f aca="false">IF(ISNUMBER(FIND(KH$1,$D79))=$AO$1,1,0)*VLOOKUP($Z$2,DALYs!$A$2:$MW$40,'Intervention list'!KH$195+1,0)</f>
        <v>0</v>
      </c>
      <c r="KI79" s="0" t="n">
        <f aca="false">IF(ISNUMBER(FIND(KI$1,$D79))=$AO$1,1,0)*VLOOKUP($Z$2,DALYs!$A$2:$MW$40,'Intervention list'!KI$195+1,0)</f>
        <v>0</v>
      </c>
      <c r="KJ79" s="0" t="n">
        <f aca="false">IF(ISNUMBER(FIND(KJ$1,$D79))=$AO$1,1,0)*VLOOKUP($Z$2,DALYs!$A$2:$MW$40,'Intervention list'!KJ$195+1,0)</f>
        <v>0</v>
      </c>
      <c r="KK79" s="0" t="n">
        <f aca="false">IF(ISNUMBER(FIND(KK$1,$D79))=$AO$1,1,0)*VLOOKUP($Z$2,DALYs!$A$2:$MW$40,'Intervention list'!KK$195+1,0)</f>
        <v>0</v>
      </c>
      <c r="KL79" s="0" t="n">
        <f aca="false">IF(ISNUMBER(FIND(KL$1,$D79))=$AO$1,1,0)*VLOOKUP($Z$2,DALYs!$A$2:$MW$40,'Intervention list'!KL$195+1,0)</f>
        <v>0</v>
      </c>
      <c r="KM79" s="0" t="n">
        <f aca="false">IF(ISNUMBER(FIND(KM$1,$D79))=$AO$1,1,0)*VLOOKUP($Z$2,DALYs!$A$2:$MW$40,'Intervention list'!KM$195+1,0)</f>
        <v>0</v>
      </c>
      <c r="KN79" s="0" t="n">
        <f aca="false">IF(ISNUMBER(FIND(KN$1,$D79))=$AO$1,1,0)*VLOOKUP($Z$2,DALYs!$A$2:$MW$40,'Intervention list'!KN$195+1,0)</f>
        <v>0</v>
      </c>
      <c r="KO79" s="0" t="n">
        <f aca="false">IF(ISNUMBER(FIND(KO$1,$D79))=$AO$1,1,0)*VLOOKUP($Z$2,DALYs!$A$2:$MW$40,'Intervention list'!KO$195+1,0)</f>
        <v>0</v>
      </c>
      <c r="KP79" s="0" t="n">
        <f aca="false">IF(ISNUMBER(FIND(KP$1,$D79))=$AO$1,1,0)*VLOOKUP($Z$2,DALYs!$A$2:$MW$40,'Intervention list'!KP$195+1,0)</f>
        <v>0</v>
      </c>
      <c r="KQ79" s="0" t="n">
        <f aca="false">IF(ISNUMBER(FIND(KQ$1,$D79))=$AO$1,1,0)*VLOOKUP($Z$2,DALYs!$A$2:$MW$40,'Intervention list'!KQ$195+1,0)</f>
        <v>0</v>
      </c>
      <c r="KR79" s="0" t="n">
        <f aca="false">IF(ISNUMBER(FIND(KR$1,$D79))=$AO$1,1,0)*VLOOKUP($Z$2,DALYs!$A$2:$MW$40,'Intervention list'!KR$195+1,0)</f>
        <v>0</v>
      </c>
      <c r="KS79" s="0" t="n">
        <f aca="false">IF(ISNUMBER(FIND(KS$1,$D79))=$AO$1,1,0)*VLOOKUP($Z$2,DALYs!$A$2:$MW$40,'Intervention list'!KS$195+1,0)</f>
        <v>0</v>
      </c>
      <c r="KT79" s="0" t="n">
        <f aca="false">IF(ISNUMBER(FIND(KT$1,$D79))=$AO$1,1,0)*VLOOKUP($Z$2,DALYs!$A$2:$MW$40,'Intervention list'!KT$195+1,0)</f>
        <v>0</v>
      </c>
      <c r="KU79" s="0" t="n">
        <f aca="false">IF(ISNUMBER(FIND(KU$1,$D79))=$AO$1,1,0)*VLOOKUP($Z$2,DALYs!$A$2:$MW$40,'Intervention list'!KU$195+1,0)</f>
        <v>0</v>
      </c>
      <c r="KV79" s="0" t="n">
        <f aca="false">IF(ISNUMBER(FIND(KV$1,$D79))=$AO$1,1,0)*VLOOKUP($Z$2,DALYs!$A$2:$MW$40,'Intervention list'!KV$195+1,0)</f>
        <v>0</v>
      </c>
      <c r="KW79" s="0" t="n">
        <f aca="false">IF(ISNUMBER(FIND(KW$1,$D79))=$AO$1,1,0)*VLOOKUP($Z$2,DALYs!$A$2:$MW$40,'Intervention list'!KW$195+1,0)</f>
        <v>0</v>
      </c>
      <c r="KX79" s="0" t="n">
        <f aca="false">IF(ISNUMBER(FIND(KX$1,$D79))=$AO$1,1,0)*VLOOKUP($Z$2,DALYs!$A$2:$MW$40,'Intervention list'!KX$195+1,0)</f>
        <v>0</v>
      </c>
      <c r="KY79" s="0" t="n">
        <f aca="false">IF(ISNUMBER(FIND(KY$1,$D79))=$AO$1,1,0)*VLOOKUP($Z$2,DALYs!$A$2:$MW$40,'Intervention list'!KY$195+1,0)</f>
        <v>0</v>
      </c>
      <c r="KZ79" s="0" t="n">
        <f aca="false">IF(ISNUMBER(FIND(KZ$1,$D79))=$AO$1,1,0)*VLOOKUP($Z$2,DALYs!$A$2:$MW$40,'Intervention list'!KZ$195+1,0)</f>
        <v>0</v>
      </c>
      <c r="LA79" s="0" t="n">
        <f aca="false">IF(ISNUMBER(FIND(LA$1,$D79))=$AO$1,1,0)*VLOOKUP($Z$2,DALYs!$A$2:$MW$40,'Intervention list'!LA$195+1,0)</f>
        <v>0</v>
      </c>
      <c r="LB79" s="0" t="n">
        <f aca="false">IF(ISNUMBER(FIND(LB$1,$D79))=$AO$1,1,0)*VLOOKUP($Z$2,DALYs!$A$2:$MW$40,'Intervention list'!LB$195+1,0)</f>
        <v>0</v>
      </c>
      <c r="LC79" s="0" t="n">
        <f aca="false">IF(ISNUMBER(FIND(LC$1,$D79))=$AO$1,1,0)*VLOOKUP($Z$2,DALYs!$A$2:$MW$40,'Intervention list'!LC$195+1,0)</f>
        <v>0</v>
      </c>
      <c r="LD79" s="0" t="n">
        <f aca="false">IF(ISNUMBER(FIND(LD$1,$D79))=$AO$1,1,0)*VLOOKUP($Z$2,DALYs!$A$2:$MW$40,'Intervention list'!LD$195+1,0)</f>
        <v>0</v>
      </c>
      <c r="LE79" s="0" t="n">
        <f aca="false">IF(ISNUMBER(FIND(LE$1,$D79))=$AO$1,1,0)*VLOOKUP($Z$2,DALYs!$A$2:$MW$40,'Intervention list'!LE$195+1,0)</f>
        <v>0</v>
      </c>
      <c r="LF79" s="0" t="n">
        <f aca="false">IF(ISNUMBER(FIND(LF$1,$D79))=$AO$1,1,0)*VLOOKUP($Z$2,DALYs!$A$2:$MW$40,'Intervention list'!LF$195+1,0)</f>
        <v>0</v>
      </c>
      <c r="LG79" s="0" t="n">
        <f aca="false">IF(ISNUMBER(FIND(LG$1,$D79))=$AO$1,1,0)*VLOOKUP($Z$2,DALYs!$A$2:$MW$40,'Intervention list'!LG$195+1,0)</f>
        <v>0</v>
      </c>
      <c r="LH79" s="0" t="n">
        <f aca="false">IF(ISNUMBER(FIND(LH$1,$D79))=$AO$1,1,0)*VLOOKUP($Z$2,DALYs!$A$2:$MW$40,'Intervention list'!LH$195+1,0)</f>
        <v>0</v>
      </c>
      <c r="LI79" s="0" t="n">
        <f aca="false">IF(ISNUMBER(FIND(LI$1,$D79))=$AO$1,1,0)*VLOOKUP($Z$2,DALYs!$A$2:$MW$40,'Intervention list'!LI$195+1,0)</f>
        <v>0</v>
      </c>
      <c r="LJ79" s="0" t="n">
        <f aca="false">IF(ISNUMBER(FIND(LJ$1,$D79))=$AO$1,1,0)*VLOOKUP($Z$2,DALYs!$A$2:$MW$40,'Intervention list'!LJ$195+1,0)</f>
        <v>0</v>
      </c>
      <c r="LK79" s="0" t="n">
        <f aca="false">IF(ISNUMBER(FIND(LK$1,$D79))=$AO$1,1,0)*VLOOKUP($Z$2,DALYs!$A$2:$MW$40,'Intervention list'!LK$195+1,0)</f>
        <v>0</v>
      </c>
      <c r="LL79" s="0" t="n">
        <f aca="false">IF(ISNUMBER(FIND(LL$1,$D79))=$AO$1,1,0)*VLOOKUP($Z$2,DALYs!$A$2:$MW$40,'Intervention list'!LL$195+1,0)</f>
        <v>0</v>
      </c>
      <c r="LM79" s="0" t="n">
        <f aca="false">IF(ISNUMBER(FIND(LM$1,$D79))=$AO$1,1,0)*VLOOKUP($Z$2,DALYs!$A$2:$MW$40,'Intervention list'!LM$195+1,0)</f>
        <v>0</v>
      </c>
      <c r="LN79" s="0" t="n">
        <f aca="false">IF(ISNUMBER(FIND(LN$1,$D79))=$AO$1,1,0)*VLOOKUP($Z$2,DALYs!$A$2:$MW$40,'Intervention list'!LN$195+1,0)</f>
        <v>0</v>
      </c>
      <c r="LO79" s="0" t="n">
        <f aca="false">IF(ISNUMBER(FIND(LO$1,$D79))=$AO$1,1,0)*VLOOKUP($Z$2,DALYs!$A$2:$MW$40,'Intervention list'!LO$195+1,0)</f>
        <v>0</v>
      </c>
      <c r="LP79" s="0" t="n">
        <f aca="false">IF(ISNUMBER(FIND(LP$1,$D79))=$AO$1,1,0)*VLOOKUP($Z$2,DALYs!$A$2:$MW$40,'Intervention list'!LP$195+1,0)</f>
        <v>0</v>
      </c>
      <c r="LQ79" s="0" t="n">
        <f aca="false">IF(ISNUMBER(FIND(LQ$1,$D79))=$AO$1,1,0)*VLOOKUP($Z$2,DALYs!$A$2:$MW$40,'Intervention list'!LQ$195+1,0)</f>
        <v>0</v>
      </c>
      <c r="LR79" s="0" t="n">
        <f aca="false">IF(ISNUMBER(FIND(LR$1,$D79))=$AO$1,1,0)*VLOOKUP($Z$2,DALYs!$A$2:$MW$40,'Intervention list'!LR$195+1,0)</f>
        <v>0</v>
      </c>
      <c r="LS79" s="0" t="n">
        <f aca="false">IF(ISNUMBER(FIND(LS$1,$D79))=$AO$1,1,0)*VLOOKUP($Z$2,DALYs!$A$2:$MW$40,'Intervention list'!LS$195+1,0)</f>
        <v>0</v>
      </c>
      <c r="LT79" s="0" t="n">
        <f aca="false">IF(ISNUMBER(FIND(LT$1,$D79))=$AO$1,1,0)*VLOOKUP($Z$2,DALYs!$A$2:$MW$40,'Intervention list'!LT$195+1,0)</f>
        <v>0</v>
      </c>
      <c r="LU79" s="0" t="n">
        <f aca="false">IF(ISNUMBER(FIND(LU$1,$D79))=$AO$1,1,0)*VLOOKUP($Z$2,DALYs!$A$2:$MW$40,'Intervention list'!LU$195+1,0)</f>
        <v>0</v>
      </c>
      <c r="LV79" s="0" t="n">
        <f aca="false">IF(ISNUMBER(FIND(LV$1,$D79))=$AO$1,1,0)*VLOOKUP($Z$2,DALYs!$A$2:$MW$40,'Intervention list'!LV$195+1,0)</f>
        <v>0</v>
      </c>
      <c r="LW79" s="0" t="n">
        <f aca="false">IF(ISNUMBER(FIND(LW$1,$D79))=$AO$1,1,0)*VLOOKUP($Z$2,DALYs!$A$2:$MW$40,'Intervention list'!LW$195+1,0)</f>
        <v>0</v>
      </c>
      <c r="LX79" s="0" t="n">
        <f aca="false">IF(ISNUMBER(FIND(LX$1,$D79))=$AO$1,1,0)*VLOOKUP($Z$2,DALYs!$A$2:$MW$40,'Intervention list'!LX$195+1,0)</f>
        <v>0</v>
      </c>
      <c r="LY79" s="0" t="n">
        <f aca="false">IF(ISNUMBER(FIND(LY$1,$D79))=$AO$1,1,0)*VLOOKUP($Z$2,DALYs!$A$2:$MW$40,'Intervention list'!LY$195+1,0)</f>
        <v>0</v>
      </c>
      <c r="LZ79" s="0" t="n">
        <f aca="false">IF(ISNUMBER(FIND(LZ$1,$D79))=$AO$1,1,0)*VLOOKUP($Z$2,DALYs!$A$2:$MW$40,'Intervention list'!LZ$195+1,0)</f>
        <v>0</v>
      </c>
      <c r="MA79" s="0" t="n">
        <f aca="false">IF(ISNUMBER(FIND(MA$1,$D79))=$AO$1,1,0)*VLOOKUP($Z$2,DALYs!$A$2:$MW$40,'Intervention list'!MA$195+1,0)</f>
        <v>0</v>
      </c>
      <c r="MB79" s="0" t="n">
        <f aca="false">IF(ISNUMBER(FIND(MB$1,$D79))=$AO$1,1,0)*VLOOKUP($Z$2,DALYs!$A$2:$MW$40,'Intervention list'!MB$195+1,0)</f>
        <v>0</v>
      </c>
      <c r="MC79" s="0" t="n">
        <f aca="false">IF(ISNUMBER(FIND(MC$1,$D79))=$AO$1,1,0)*VLOOKUP($Z$2,DALYs!$A$2:$MW$40,'Intervention list'!MC$195+1,0)</f>
        <v>0</v>
      </c>
      <c r="MD79" s="0" t="n">
        <f aca="false">IF(ISNUMBER(FIND(MD$1,$D79))=$AO$1,1,0)*VLOOKUP($Z$2,DALYs!$A$2:$MW$40,'Intervention list'!MD$195+1,0)</f>
        <v>0</v>
      </c>
      <c r="ME79" s="0" t="n">
        <f aca="false">IF(ISNUMBER(FIND(ME$1,$D79))=$AO$1,1,0)*VLOOKUP($Z$2,DALYs!$A$2:$MW$40,'Intervention list'!ME$195+1,0)</f>
        <v>0</v>
      </c>
      <c r="MF79" s="0" t="n">
        <f aca="false">IF(ISNUMBER(FIND(MF$1,$D79))=$AO$1,1,0)*VLOOKUP($Z$2,DALYs!$A$2:$MW$40,'Intervention list'!MF$195+1,0)</f>
        <v>0</v>
      </c>
      <c r="MG79" s="0" t="n">
        <f aca="false">IF(ISNUMBER(FIND(MG$1,$D79))=$AO$1,1,0)*VLOOKUP($Z$2,DALYs!$A$2:$MW$40,'Intervention list'!MG$195+1,0)</f>
        <v>0</v>
      </c>
      <c r="MH79" s="0" t="n">
        <f aca="false">IF(ISNUMBER(FIND(MH$1,$D79))=$AO$1,1,0)*VLOOKUP($Z$2,DALYs!$A$2:$MW$40,'Intervention list'!MH$195+1,0)</f>
        <v>0</v>
      </c>
      <c r="MI79" s="0" t="n">
        <f aca="false">IF(ISNUMBER(FIND(MI$1,$D79))=$AO$1,1,0)*VLOOKUP($Z$2,DALYs!$A$2:$MW$40,'Intervention list'!MI$195+1,0)</f>
        <v>0</v>
      </c>
      <c r="MJ79" s="0" t="n">
        <f aca="false">IF(ISNUMBER(FIND(MJ$1,$D79))=$AO$1,1,0)*VLOOKUP($Z$2,DALYs!$A$2:$MW$40,'Intervention list'!MJ$195+1,0)</f>
        <v>0</v>
      </c>
      <c r="MK79" s="0" t="n">
        <f aca="false">IF(ISNUMBER(FIND(MK$1,$D79))=$AO$1,1,0)*VLOOKUP($Z$2,DALYs!$A$2:$MW$40,'Intervention list'!MK$195+1,0)</f>
        <v>0</v>
      </c>
      <c r="ML79" s="0" t="n">
        <f aca="false">IF(ISNUMBER(FIND(ML$1,$D79))=$AO$1,1,0)*VLOOKUP($Z$2,DALYs!$A$2:$MW$40,'Intervention list'!ML$195+1,0)</f>
        <v>0</v>
      </c>
      <c r="MM79" s="0" t="n">
        <f aca="false">IF(ISNUMBER(FIND(MM$1,$D79))=$AO$1,1,0)*VLOOKUP($Z$2,DALYs!$A$2:$MW$40,'Intervention list'!MM$195+1,0)</f>
        <v>0</v>
      </c>
      <c r="MN79" s="0" t="n">
        <f aca="false">IF(ISNUMBER(FIND(MN$1,$D79))=$AO$1,1,0)*VLOOKUP($Z$2,DALYs!$A$2:$MW$40,'Intervention list'!MN$195+1,0)</f>
        <v>0</v>
      </c>
      <c r="MO79" s="0" t="n">
        <f aca="false">IF(ISNUMBER(FIND(MO$1,$D79))=$AO$1,1,0)*VLOOKUP($Z$2,DALYs!$A$2:$MW$40,'Intervention list'!MO$195+1,0)</f>
        <v>0</v>
      </c>
      <c r="MP79" s="0" t="n">
        <f aca="false">IF(ISNUMBER(FIND(MP$1,$D79))=$AO$1,1,0)*VLOOKUP($Z$2,DALYs!$A$2:$MW$40,'Intervention list'!MP$195+1,0)</f>
        <v>0</v>
      </c>
      <c r="MQ79" s="0" t="n">
        <f aca="false">IF(ISNUMBER(FIND(MQ$1,$D79))=$AO$1,1,0)*VLOOKUP($Z$2,DALYs!$A$2:$MW$40,'Intervention list'!MQ$195+1,0)</f>
        <v>0</v>
      </c>
      <c r="MR79" s="0" t="n">
        <f aca="false">IF(ISNUMBER(FIND(MR$1,$D79))=$AO$1,1,0)*VLOOKUP($Z$2,DALYs!$A$2:$MW$40,'Intervention list'!MR$195+1,0)</f>
        <v>0</v>
      </c>
      <c r="MS79" s="0" t="n">
        <f aca="false">IF(ISNUMBER(FIND(MS$1,$D79))=$AO$1,1,0)*VLOOKUP($Z$2,DALYs!$A$2:$MW$40,'Intervention list'!MS$195+1,0)</f>
        <v>0</v>
      </c>
      <c r="MT79" s="0" t="n">
        <f aca="false">IF(ISNUMBER(FIND(MT$1,$D79))=$AO$1,1,0)*VLOOKUP($Z$2,DALYs!$A$2:$MW$40,'Intervention list'!MT$195+1,0)</f>
        <v>0</v>
      </c>
      <c r="MU79" s="0" t="n">
        <f aca="false">IF(ISNUMBER(FIND(MU$1,$D79))=$AO$1,1,0)*VLOOKUP($Z$2,DALYs!$A$2:$MW$40,'Intervention list'!MU$195+1,0)</f>
        <v>0</v>
      </c>
      <c r="MV79" s="0" t="n">
        <f aca="false">IF(ISNUMBER(FIND(MV$1,$D79))=$AO$1,1,0)*VLOOKUP($Z$2,DALYs!$A$2:$MW$40,'Intervention list'!MV$195+1,0)</f>
        <v>0</v>
      </c>
      <c r="MW79" s="0" t="n">
        <f aca="false">IF(ISNUMBER(FIND(MW$1,$D79))=$AO$1,1,0)*VLOOKUP($Z$2,DALYs!$A$2:$MW$40,'Intervention list'!MW$195+1,0)</f>
        <v>0</v>
      </c>
      <c r="MX79" s="0" t="n">
        <f aca="false">IF(ISNUMBER(FIND(MX$1,$D79))=$AO$1,1,0)*VLOOKUP($Z$2,DALYs!$A$2:$MW$40,'Intervention list'!MX$195+1,0)</f>
        <v>0</v>
      </c>
      <c r="MY79" s="0" t="n">
        <f aca="false">IF(ISNUMBER(FIND(MY$1,$D79))=$AO$1,1,0)*VLOOKUP($Z$2,DALYs!$A$2:$MW$40,'Intervention list'!MY$195+1,0)</f>
        <v>0</v>
      </c>
      <c r="MZ79" s="0" t="n">
        <f aca="false">IF(ISNUMBER(FIND(MZ$1,$D79))=$AO$1,1,0)*VLOOKUP($Z$2,DALYs!$A$2:$MW$40,'Intervention list'!MZ$195+1,0)</f>
        <v>0</v>
      </c>
      <c r="NA79" s="0" t="n">
        <f aca="false">IF(ISNUMBER(FIND(NA$1,$D79))=$AO$1,1,0)*VLOOKUP($Z$2,DALYs!$A$2:$MW$40,'Intervention list'!NA$195+1,0)</f>
        <v>0</v>
      </c>
      <c r="NB79" s="0" t="n">
        <f aca="false">IF(ISNUMBER(FIND(NB$1,$D79))=$AO$1,1,0)*VLOOKUP($Z$2,DALYs!$A$2:$MW$40,'Intervention list'!NB$195+1,0)</f>
        <v>0</v>
      </c>
      <c r="NC79" s="0" t="n">
        <f aca="false">IF(ISNUMBER(FIND(NC$1,$D79))=$AO$1,1,0)*VLOOKUP($Z$2,DALYs!$A$2:$MW$40,'Intervention list'!NC$195+1,0)</f>
        <v>0</v>
      </c>
      <c r="ND79" s="0" t="n">
        <f aca="false">IF(ISNUMBER(FIND(ND$1,$D79))=$AO$1,1,0)*VLOOKUP($Z$2,DALYs!$A$2:$MW$40,'Intervention list'!ND$195+1,0)</f>
        <v>0</v>
      </c>
      <c r="NE79" s="0" t="n">
        <f aca="false">IF(ISNUMBER(FIND(NE$1,$D79))=$AO$1,1,0)*VLOOKUP($Z$2,DALYs!$A$2:$MW$40,'Intervention list'!NE$195+1,0)</f>
        <v>0</v>
      </c>
      <c r="NF79" s="0" t="n">
        <f aca="false">IF(ISNUMBER(FIND(NF$1,$D79))=$AO$1,1,0)*VLOOKUP($Z$2,DALYs!$A$2:$MW$40,'Intervention list'!NF$195+1,0)</f>
        <v>0</v>
      </c>
      <c r="NG79" s="0" t="n">
        <f aca="false">IF(ISNUMBER(FIND(NG$1,$D79))=$AO$1,1,0)*VLOOKUP($Z$2,DALYs!$A$2:$MW$40,'Intervention list'!NG$195+1,0)</f>
        <v>0</v>
      </c>
      <c r="NH79" s="0" t="n">
        <f aca="false">IF(ISNUMBER(FIND(NH$1,$D79))=$AO$1,1,0)*VLOOKUP($Z$2,DALYs!$A$2:$MW$40,'Intervention list'!NH$195+1,0)</f>
        <v>0</v>
      </c>
      <c r="NI79" s="0" t="n">
        <f aca="false">IF(ISNUMBER(FIND(NI$1,$D79))=$AO$1,1,0)*VLOOKUP($Z$2,DALYs!$A$2:$MW$40,'Intervention list'!NI$195+1,0)</f>
        <v>0</v>
      </c>
      <c r="NJ79" s="0" t="n">
        <f aca="false">IF(ISNUMBER(FIND(NJ$1,$D79))=$AO$1,1,0)*VLOOKUP($Z$2,DALYs!$A$2:$MW$40,'Intervention list'!NJ$195+1,0)</f>
        <v>0</v>
      </c>
      <c r="NK79" s="0" t="n">
        <f aca="false">IF(ISNUMBER(FIND(NK$1,$D79))=$AO$1,1,0)*VLOOKUP($Z$2,DALYs!$A$2:$MW$40,'Intervention list'!NK$195+1,0)</f>
        <v>0</v>
      </c>
      <c r="NL79" s="0" t="n">
        <f aca="false">IF(ISNUMBER(FIND(NL$1,$D79))=$AO$1,1,0)*VLOOKUP($Z$2,DALYs!$A$2:$MW$40,'Intervention list'!NL$195+1,0)</f>
        <v>0</v>
      </c>
      <c r="NM79" s="0" t="n">
        <f aca="false">IF(ISNUMBER(FIND(NM$1,$D79))=$AO$1,1,0)*VLOOKUP($Z$2,DALYs!$A$2:$MW$40,'Intervention list'!NM$195+1,0)</f>
        <v>0</v>
      </c>
      <c r="NN79" s="0" t="n">
        <f aca="false">IF(ISNUMBER(FIND(NN$1,$D79))=$AO$1,1,0)*VLOOKUP($Z$2,DALYs!$A$2:$MW$40,'Intervention list'!NN$195+1,0)</f>
        <v>0</v>
      </c>
      <c r="NO79" s="0" t="n">
        <f aca="false">IF(ISNUMBER(FIND(NO$1,$D79))=$AO$1,1,0)*VLOOKUP($Z$2,DALYs!$A$2:$MW$40,'Intervention list'!NO$195+1,0)</f>
        <v>0</v>
      </c>
      <c r="NP79" s="0" t="n">
        <f aca="false">IF(ISNUMBER(FIND(NP$1,$D79))=$AO$1,1,0)*VLOOKUP($Z$2,DALYs!$A$2:$MW$40,'Intervention list'!NP$195+1,0)</f>
        <v>0</v>
      </c>
      <c r="NQ79" s="0" t="n">
        <f aca="false">IF(ISNUMBER(FIND(NQ$1,$D79))=$AO$1,1,0)*VLOOKUP($Z$2,DALYs!$A$2:$MW$40,'Intervention list'!NQ$195+1,0)</f>
        <v>0</v>
      </c>
      <c r="NR79" s="0" t="n">
        <f aca="false">IF(ISNUMBER(FIND(NR$1,$D79))=$AO$1,1,0)*VLOOKUP($Z$2,DALYs!$A$2:$MW$40,'Intervention list'!NR$195+1,0)</f>
        <v>0</v>
      </c>
      <c r="NS79" s="0" t="n">
        <f aca="false">IF(ISNUMBER(FIND(NS$1,$D79))=$AO$1,1,0)*VLOOKUP($Z$2,DALYs!$A$2:$MW$40,'Intervention list'!NS$195+1,0)</f>
        <v>0</v>
      </c>
      <c r="NT79" s="0" t="n">
        <f aca="false">IF(ISNUMBER(FIND(NT$1,$D79))=$AO$1,1,0)*VLOOKUP($Z$2,DALYs!$A$2:$MW$40,'Intervention list'!NT$195+1,0)</f>
        <v>0</v>
      </c>
      <c r="NU79" s="0" t="n">
        <f aca="false">IF(ISNUMBER(FIND(NU$1,$D79))=$AO$1,1,0)*VLOOKUP($Z$2,DALYs!$A$2:$MW$40,'Intervention list'!NU$195+1,0)</f>
        <v>0</v>
      </c>
      <c r="NV79" s="0" t="n">
        <f aca="false">IF(ISNUMBER(FIND(NV$1,$D79))=$AO$1,1,0)*VLOOKUP($Z$2,DALYs!$A$2:$MW$40,'Intervention list'!NV$195+1,0)</f>
        <v>0</v>
      </c>
      <c r="NW79" s="0" t="n">
        <f aca="false">IF(ISNUMBER(FIND(NW$1,$D79))=$AO$1,1,0)*VLOOKUP($Z$2,DALYs!$A$2:$MW$40,'Intervention list'!NW$195+1,0)</f>
        <v>0</v>
      </c>
      <c r="NX79" s="0" t="n">
        <f aca="false">IF(ISNUMBER(FIND(NX$1,$D79))=$AO$1,1,0)*VLOOKUP($Z$2,DALYs!$A$2:$MW$40,'Intervention list'!NX$195+1,0)</f>
        <v>0</v>
      </c>
      <c r="NY79" s="0" t="n">
        <f aca="false">IF(ISNUMBER(FIND(NY$1,$D79))=$AO$1,1,0)*VLOOKUP($Z$2,DALYs!$A$2:$MW$40,'Intervention list'!NY$195+1,0)</f>
        <v>0</v>
      </c>
      <c r="NZ79" s="0" t="n">
        <f aca="false">IF(ISNUMBER(FIND(NZ$1,$D79))=$AO$1,1,0)*VLOOKUP($Z$2,DALYs!$A$2:$MW$40,'Intervention list'!NZ$195+1,0)</f>
        <v>0</v>
      </c>
      <c r="OA79" s="0" t="n">
        <f aca="false">IF(ISNUMBER(FIND(OA$1,$D79))=$AO$1,1,0)*VLOOKUP($Z$2,DALYs!$A$2:$MW$40,'Intervention list'!OA$195+1,0)</f>
        <v>0</v>
      </c>
      <c r="OB79" s="0" t="n">
        <f aca="false">IF(ISNUMBER(FIND(OB$1,$D79))=$AO$1,1,0)*VLOOKUP($Z$2,DALYs!$A$2:$MW$40,'Intervention list'!OB$195+1,0)</f>
        <v>0</v>
      </c>
      <c r="OC79" s="0" t="n">
        <f aca="false">IF(ISNUMBER(FIND(OC$1,$D79))=$AO$1,1,0)*VLOOKUP($Z$2,DALYs!$A$2:$MW$40,'Intervention list'!OC$195+1,0)</f>
        <v>0</v>
      </c>
      <c r="OD79" s="0" t="n">
        <f aca="false">IF(ISNUMBER(FIND(OD$1,$D79))=$AO$1,1,0)*VLOOKUP($Z$2,DALYs!$A$2:$MW$40,'Intervention list'!OD$195+1,0)</f>
        <v>0</v>
      </c>
      <c r="OE79" s="0" t="n">
        <f aca="false">IF(ISNUMBER(FIND(OE$1,$D79))=$AO$1,1,0)*VLOOKUP($Z$2,DALYs!$A$2:$MW$40,'Intervention list'!OE$195+1,0)</f>
        <v>0</v>
      </c>
      <c r="OF79" s="0" t="n">
        <f aca="false">IF(ISNUMBER(FIND(OF$1,$D79))=$AO$1,1,0)*VLOOKUP($Z$2,DALYs!$A$2:$MW$40,'Intervention list'!OF$195+1,0)</f>
        <v>0</v>
      </c>
      <c r="OG79" s="0" t="n">
        <f aca="false">IF(ISNUMBER(FIND(OG$1,$D79))=$AO$1,1,0)*VLOOKUP($Z$2,DALYs!$A$2:$MW$40,'Intervention list'!OG$195+1,0)</f>
        <v>0</v>
      </c>
      <c r="OH79" s="0" t="n">
        <f aca="false">IF(ISNUMBER(FIND(OH$1,$D79))=$AO$1,1,0)*VLOOKUP($Z$2,DALYs!$A$2:$MW$40,'Intervention list'!OH$195+1,0)</f>
        <v>0</v>
      </c>
      <c r="OI79" s="0" t="n">
        <f aca="false">IF(ISNUMBER(FIND(OI$1,$D79))=$AO$1,1,0)*VLOOKUP($Z$2,DALYs!$A$2:$MW$40,'Intervention list'!OI$195+1,0)</f>
        <v>0</v>
      </c>
      <c r="OJ79" s="0" t="n">
        <f aca="false">IF(ISNUMBER(FIND(OJ$1,$D79))=$AO$1,1,0)*VLOOKUP($Z$2,DALYs!$A$2:$MW$40,'Intervention list'!OJ$195+1,0)</f>
        <v>0</v>
      </c>
      <c r="OK79" s="0" t="n">
        <f aca="false">IF(ISNUMBER(FIND(OK$1,$D79))=$AO$1,1,0)*VLOOKUP($Z$2,DALYs!$A$2:$MW$40,'Intervention list'!OK$195+1,0)</f>
        <v>0</v>
      </c>
      <c r="OL79" s="0" t="n">
        <f aca="false">IF(ISNUMBER(FIND(OL$1,$D79))=$AO$1,1,0)*VLOOKUP($Z$2,DALYs!$A$2:$MW$40,'Intervention list'!OL$195+1,0)</f>
        <v>0</v>
      </c>
      <c r="OM79" s="0" t="n">
        <f aca="false">IF(ISNUMBER(FIND(OM$1,$D79))=$AO$1,1,0)*VLOOKUP($Z$2,DALYs!$A$2:$MW$40,'Intervention list'!OM$195+1,0)</f>
        <v>0</v>
      </c>
      <c r="ON79" s="0" t="n">
        <f aca="false">IF(ISNUMBER(FIND(ON$1,$D79))=$AO$1,1,0)*VLOOKUP($Z$2,DALYs!$A$2:$MW$40,'Intervention list'!ON$195+1,0)</f>
        <v>0</v>
      </c>
      <c r="OO79" s="0" t="n">
        <f aca="false">IF(ISNUMBER(FIND(OO$1,$D79))=$AO$1,1,0)*VLOOKUP($Z$2,DALYs!$A$2:$MW$40,'Intervention list'!OO$195+1,0)</f>
        <v>0</v>
      </c>
      <c r="OP79" s="0" t="n">
        <f aca="false">IF(ISNUMBER(FIND(OP$1,$D79))=$AO$1,1,0)*VLOOKUP($Z$2,DALYs!$A$2:$MW$40,'Intervention list'!OP$195+1,0)</f>
        <v>0</v>
      </c>
      <c r="OQ79" s="0" t="n">
        <f aca="false">IF(ISNUMBER(FIND(OQ$1,$D79))=$AO$1,1,0)*VLOOKUP($Z$2,DALYs!$A$2:$MW$40,'Intervention list'!OQ$195+1,0)</f>
        <v>0</v>
      </c>
      <c r="OR79" s="0" t="n">
        <f aca="false">IF(ISNUMBER(FIND(OR$1,$D79))=$AO$1,1,0)*VLOOKUP($Z$2,DALYs!$A$2:$MW$40,'Intervention list'!OR$195+1,0)</f>
        <v>0</v>
      </c>
      <c r="OS79" s="0" t="n">
        <f aca="false">IF(ISNUMBER(FIND(OS$1,$D79))=$AO$1,1,0)*VLOOKUP($Z$2,DALYs!$A$2:$MW$40,'Intervention list'!OS$195+1,0)</f>
        <v>0</v>
      </c>
      <c r="OT79" s="0" t="n">
        <f aca="false">IF(ISNUMBER(FIND(OT$1,$D79))=$AO$1,1,0)*VLOOKUP($Z$2,DALYs!$A$2:$MW$40,'Intervention list'!OT$195+1,0)</f>
        <v>0</v>
      </c>
      <c r="OU79" s="0" t="n">
        <f aca="false">IF(ISNUMBER(FIND(OU$1,$D79))=$AO$1,1,0)*VLOOKUP($Z$2,DALYs!$A$2:$MW$40,'Intervention list'!OU$195+1,0)</f>
        <v>0</v>
      </c>
      <c r="OV79" s="0" t="n">
        <f aca="false">IF(ISNUMBER(FIND(OV$1,$D79))=$AO$1,1,0)*VLOOKUP($Z$2,DALYs!$A$2:$MW$40,'Intervention list'!OV$195+1,0)</f>
        <v>0</v>
      </c>
      <c r="OW79" s="0" t="n">
        <f aca="false">IF(ISNUMBER(FIND(OW$1,$D79))=$AO$1,1,0)*VLOOKUP($Z$2,DALYs!$A$2:$MW$40,'Intervention list'!OW$195+1,0)</f>
        <v>0</v>
      </c>
      <c r="OX79" s="0" t="n">
        <f aca="false">IF(ISNUMBER(FIND(OX$1,$D79))=$AO$1,1,0)*VLOOKUP($Z$2,DALYs!$A$2:$MW$40,'Intervention list'!OX$195+1,0)</f>
        <v>0</v>
      </c>
    </row>
    <row r="80" customFormat="false" ht="31.5" hidden="false" customHeight="false" outlineLevel="0" collapsed="false">
      <c r="A80" s="6" t="s">
        <v>197</v>
      </c>
      <c r="B80" s="6" t="s">
        <v>97</v>
      </c>
      <c r="C80" s="0" t="s">
        <v>71</v>
      </c>
      <c r="D80" s="7" t="s">
        <v>194</v>
      </c>
      <c r="E80" s="7" t="str">
        <f aca="false">SUBSTITUTE(D80,0.2,X80)</f>
        <v>Injuries: 0.03; Stroke: 0.03; Musculoskeletal disorders: 0.03; Parkinson's disease: 0.03; Multiple sclerosis: 0.03; Motor neuron disease: 0.03</v>
      </c>
      <c r="F80" s="0" t="s">
        <v>25</v>
      </c>
      <c r="G80" s="8" t="n">
        <v>5.2529935346168</v>
      </c>
      <c r="H80" s="9" t="n">
        <v>0</v>
      </c>
      <c r="I80" s="9" t="n">
        <f aca="false">IF(H80="","",(H80*(VLOOKUP($Z$2,Worksheet,11,0)^4)))</f>
        <v>0</v>
      </c>
      <c r="J80" s="9" t="n">
        <f aca="false">IF(I80="","",I80*VLOOKUP($Z$2,Worksheet,12,0))</f>
        <v>0</v>
      </c>
      <c r="K80" s="9" t="n">
        <f aca="false">IF(I80="","",I80*VLOOKUP($Z$2, Worksheet, 13, 0))</f>
        <v>0</v>
      </c>
      <c r="L80" s="9" t="n">
        <f aca="false">IF(J80="",VLOOKUP($Z$2, Worksheet, 14, 0),J80)</f>
        <v>0</v>
      </c>
      <c r="M80" s="9" t="n">
        <f aca="false">IF(L80&lt;VLOOKUP($Z$2,'Country sheet'!$A$3:$P$41,15,0), VLOOKUP($Z$2,'Country sheet'!$A$3:$P$41,15,0), L80)/0.7</f>
        <v>66.2083230214262</v>
      </c>
      <c r="N80" s="27" t="n">
        <f aca="false">IFERROR(IF(AC80=$AO$1,VLOOKUP(F80,AO$42:AX$46,MATCH(AC$1,AP$41:AX$41,0)+1,0)/COUNTIFS($F$2:$F$194,$F80,$AC$2:$AC$194,$AO$1),0),0) + IFERROR(IF(AD80=$AO$1,VLOOKUP(F80,AO$42:AX$46,MATCH(AD$1,AP$41:AX$41,0)+1,0)/COUNTIFS($F$2:$F$194,$F80,$AD$2:$AD$194,$AO$1),0),0) + IFERROR(IF(AE80=$AO$1,VLOOKUP(F80,AO$42:AX$46,MATCH(AE$1,AP$41:AX$41,0)+1,0)/COUNTIFS($F$2:$F$194,$F80,$AE$2:$AE$194,$AO$1),0),0) + IFERROR(IF(AF80=$AO$1,VLOOKUP(F80,AO$42:AX$46,MATCH(AF$1,AP$41:AX$41,0)+1,0)/COUNTIFS($F$2:$F$194,$F80,$AF$2:$AF$194,$AO$1),0),0) + IFERROR(IF(AG80=$AO$1,VLOOKUP(F80,AO$42:AX$46,MATCH(AG$1,AP$41:AX$41,0)+1,0)/COUNTIFS($F$2:$F$194,$F80,$AG$2:$AG$194,$AO$1),0),0) + IFERROR(IF(AH80=$AO$1,VLOOKUP(F80,AO$42:AX$46,MATCH(AH$1,AP$41:AX$41,0)+1,0)/COUNTIFS($F$2:$F$194,$F80,$AH$2:$AH$194,$AO$1),0),0) + IFERROR(IF(AI80=$AO$1,VLOOKUP(F80,AO$42:AX$46,MATCH(AI$1,AP$41:AX$41,0)+1,0)/COUNTIFS($F$2:$F$194,$F80,$AI$2:$AI$194,$AO$1),0),0) + IFERROR(IF(AJ80=$AO$1,VLOOKUP(F80,AO$42:AX$46,MATCH(AJ$1,AP$41:AX$41,0)+1,0)/COUNTIFS($F$2:$F$194,$F80,$AJ$2:$AJ$194,$AO$1),0),0) + IFERROR(IF(AK80=$AO$1,VLOOKUP(F80,AO$42:AX$46,MATCH(AK$1,AP$41:AX$41,0)+1,0)/COUNTIFS($F$2:$F$194,$F80,$AK$2:$AK$194,$AO$1),0),0)</f>
        <v>0</v>
      </c>
      <c r="O80" s="0" t="n">
        <v>1</v>
      </c>
      <c r="P80" s="0" t="n">
        <v>1</v>
      </c>
      <c r="Q80" s="0" t="n">
        <f aca="false">SUM(BC80:OX80)</f>
        <v>741116.524554634</v>
      </c>
      <c r="R80" s="0" t="n">
        <f aca="false">IF(VLOOKUP($Z$2,CET!$A$4:$L$42,12,0)="Low income",_xlfn.IFS(S80=0.2,0.1,S80=0.1,0.05,S80=0.5,0.4,S80=0.35,0.25),S80)</f>
        <v>0.2</v>
      </c>
      <c r="S80" s="0" t="n">
        <v>0.2</v>
      </c>
      <c r="T80" s="0" t="n">
        <v>0.8</v>
      </c>
      <c r="U80" s="0" t="n">
        <f aca="false">N80/M80</f>
        <v>0</v>
      </c>
      <c r="V80" s="0" t="n">
        <f aca="false">IFERROR(U80/Q80,0)</f>
        <v>0</v>
      </c>
      <c r="W80" s="0" t="n">
        <f aca="false">(T80/R80)*V80</f>
        <v>0</v>
      </c>
      <c r="X80" s="28" t="n">
        <f aca="false">IF(W80=0,0,IF(W80&lt;=0.8,IF(W80&lt;0.05,0.05,W80),0.8))</f>
        <v>0</v>
      </c>
      <c r="Y80" s="28"/>
      <c r="AC80" s="34" t="n">
        <f aca="false">ISNUMBER(FIND(AC$1,$C80))</f>
        <v>0</v>
      </c>
      <c r="AD80" s="33" t="n">
        <f aca="false">ISNUMBER(FIND(AD$1,$C80))</f>
        <v>0</v>
      </c>
      <c r="AE80" s="33" t="n">
        <f aca="false">ISNUMBER(FIND(AE$1,$C80))</f>
        <v>0</v>
      </c>
      <c r="AF80" s="33" t="n">
        <f aca="false">ISNUMBER(FIND(AF$1,$C80))</f>
        <v>0</v>
      </c>
      <c r="AG80" s="33" t="n">
        <f aca="false">ISNUMBER(FIND(AG$1,$C80))</f>
        <v>0</v>
      </c>
      <c r="AH80" s="33" t="n">
        <f aca="false">ISNUMBER(FIND(AH$1,$C80))</f>
        <v>0</v>
      </c>
      <c r="AI80" s="33" t="n">
        <f aca="false">ISNUMBER(FIND(AI$1,$C80))</f>
        <v>0</v>
      </c>
      <c r="AJ80" s="33" t="n">
        <f aca="false">ISNUMBER(FIND(AJ$1,$C80))</f>
        <v>0</v>
      </c>
      <c r="AK80" s="35" t="n">
        <f aca="false">ISNUMBER(FIND(AK$1,$C80))</f>
        <v>0</v>
      </c>
      <c r="AL80" s="6"/>
      <c r="AM80" s="33"/>
      <c r="BC80" s="0" t="n">
        <f aca="false">IF(ISNUMBER(FIND(BC$1,$D80))=$AO$1,1,0)*VLOOKUP($Z$2,DALYs!$A$2:$MW$40,'Intervention list'!BC$195+1,0)</f>
        <v>0</v>
      </c>
      <c r="BD80" s="0" t="n">
        <f aca="false">IF(ISNUMBER(FIND(BD$1,$D80))=$AO$1,1,0)*VLOOKUP($Z$2,DALYs!$A$2:$MW$40,'Intervention list'!BD$195+1,0)</f>
        <v>0</v>
      </c>
      <c r="BE80" s="0" t="n">
        <f aca="false">IF(ISNUMBER(FIND(BE$1,$D80))=$AO$1,1,0)*VLOOKUP($Z$2,DALYs!$A$2:$MW$40,'Intervention list'!BE$195+1,0)</f>
        <v>0</v>
      </c>
      <c r="BF80" s="0" t="n">
        <f aca="false">IF(ISNUMBER(FIND(BF$1,$D80))=$AO$1,1,0)*VLOOKUP($Z$2,DALYs!$A$2:$MW$40,'Intervention list'!BF$195+1,0)</f>
        <v>0</v>
      </c>
      <c r="BG80" s="0" t="n">
        <f aca="false">IF(ISNUMBER(FIND(BG$1,$D80))=$AO$1,1,0)*VLOOKUP($Z$2,DALYs!$A$2:$MW$40,'Intervention list'!BG$195+1,0)</f>
        <v>0</v>
      </c>
      <c r="BH80" s="0" t="n">
        <f aca="false">IF(ISNUMBER(FIND(BH$1,$D80))=$AO$1,1,0)*VLOOKUP($Z$2,DALYs!$A$2:$MW$40,'Intervention list'!BH$195+1,0)</f>
        <v>0</v>
      </c>
      <c r="BI80" s="0" t="n">
        <f aca="false">IF(ISNUMBER(FIND(BI$1,$D80))=$AO$1,1,0)*VLOOKUP($Z$2,DALYs!$A$2:$MW$40,'Intervention list'!BI$195+1,0)</f>
        <v>0</v>
      </c>
      <c r="BJ80" s="0" t="n">
        <f aca="false">IF(ISNUMBER(FIND(BJ$1,$D80))=$AO$1,1,0)*VLOOKUP($Z$2,DALYs!$A$2:$MW$40,'Intervention list'!BJ$195+1,0)</f>
        <v>0</v>
      </c>
      <c r="BK80" s="0" t="n">
        <f aca="false">IF(ISNUMBER(FIND(BK$1,$D80))=$AO$1,1,0)*VLOOKUP($Z$2,DALYs!$A$2:$MW$40,'Intervention list'!BK$195+1,0)</f>
        <v>0</v>
      </c>
      <c r="BL80" s="0" t="n">
        <f aca="false">IF(ISNUMBER(FIND(BL$1,$D80))=$AO$1,1,0)*VLOOKUP($Z$2,DALYs!$A$2:$MW$40,'Intervention list'!BL$195+1,0)</f>
        <v>0</v>
      </c>
      <c r="BM80" s="0" t="n">
        <f aca="false">IF(ISNUMBER(FIND(BM$1,$D80))=$AO$1,1,0)*VLOOKUP($Z$2,DALYs!$A$2:$MW$40,'Intervention list'!BM$195+1,0)</f>
        <v>0</v>
      </c>
      <c r="BN80" s="0" t="n">
        <f aca="false">IF(ISNUMBER(FIND(BN$1,$D80))=$AO$1,1,0)*VLOOKUP($Z$2,DALYs!$A$2:$MW$40,'Intervention list'!BN$195+1,0)</f>
        <v>0</v>
      </c>
      <c r="BO80" s="0" t="n">
        <f aca="false">IF(ISNUMBER(FIND(BO$1,$D80))=$AO$1,1,0)*VLOOKUP($Z$2,DALYs!$A$2:$MW$40,'Intervention list'!BO$195+1,0)</f>
        <v>0</v>
      </c>
      <c r="BP80" s="0" t="n">
        <f aca="false">IF(ISNUMBER(FIND(BP$1,$D80))=$AO$1,1,0)*VLOOKUP($Z$2,DALYs!$A$2:$MW$40,'Intervention list'!BP$195+1,0)</f>
        <v>0</v>
      </c>
      <c r="BQ80" s="0" t="n">
        <f aca="false">IF(ISNUMBER(FIND(BQ$1,$D80))=$AO$1,1,0)*VLOOKUP($Z$2,DALYs!$A$2:$MW$40,'Intervention list'!BQ$195+1,0)</f>
        <v>0</v>
      </c>
      <c r="BR80" s="0" t="n">
        <f aca="false">IF(ISNUMBER(FIND(BR$1,$D80))=$AO$1,1,0)*VLOOKUP($Z$2,DALYs!$A$2:$MW$40,'Intervention list'!BR$195+1,0)</f>
        <v>0</v>
      </c>
      <c r="BS80" s="0" t="n">
        <f aca="false">IF(ISNUMBER(FIND(BS$1,$D80))=$AO$1,1,0)*VLOOKUP($Z$2,DALYs!$A$2:$MW$40,'Intervention list'!BS$195+1,0)</f>
        <v>0</v>
      </c>
      <c r="BT80" s="0" t="n">
        <f aca="false">IF(ISNUMBER(FIND(BT$1,$D80))=$AO$1,1,0)*VLOOKUP($Z$2,DALYs!$A$2:$MW$40,'Intervention list'!BT$195+1,0)</f>
        <v>0</v>
      </c>
      <c r="BU80" s="0" t="n">
        <f aca="false">IF(ISNUMBER(FIND(BU$1,$D80))=$AO$1,1,0)*VLOOKUP($Z$2,DALYs!$A$2:$MW$40,'Intervention list'!BU$195+1,0)</f>
        <v>0</v>
      </c>
      <c r="BV80" s="0" t="n">
        <f aca="false">IF(ISNUMBER(FIND(BV$1,$D80))=$AO$1,1,0)*VLOOKUP($Z$2,DALYs!$A$2:$MW$40,'Intervention list'!BV$195+1,0)</f>
        <v>0</v>
      </c>
      <c r="BW80" s="0" t="n">
        <f aca="false">IF(ISNUMBER(FIND(BW$1,$D80))=$AO$1,1,0)*VLOOKUP($Z$2,DALYs!$A$2:$MW$40,'Intervention list'!BW$195+1,0)</f>
        <v>0</v>
      </c>
      <c r="BX80" s="0" t="n">
        <f aca="false">IF(ISNUMBER(FIND(BX$1,$D80))=$AO$1,1,0)*VLOOKUP($Z$2,DALYs!$A$2:$MW$40,'Intervention list'!BX$195+1,0)</f>
        <v>0</v>
      </c>
      <c r="BY80" s="0" t="n">
        <f aca="false">IF(ISNUMBER(FIND(BY$1,$D80))=$AO$1,1,0)*VLOOKUP($Z$2,DALYs!$A$2:$MW$40,'Intervention list'!BY$195+1,0)</f>
        <v>0</v>
      </c>
      <c r="BZ80" s="0" t="n">
        <f aca="false">IF(ISNUMBER(FIND(BZ$1,$D80))=$AO$1,1,0)*VLOOKUP($Z$2,DALYs!$A$2:$MW$40,'Intervention list'!BZ$195+1,0)</f>
        <v>0</v>
      </c>
      <c r="CA80" s="0" t="n">
        <f aca="false">IF(ISNUMBER(FIND(CA$1,$D80))=$AO$1,1,0)*VLOOKUP($Z$2,DALYs!$A$2:$MW$40,'Intervention list'!CA$195+1,0)</f>
        <v>0</v>
      </c>
      <c r="CB80" s="0" t="n">
        <f aca="false">IF(ISNUMBER(FIND(CB$1,$D80))=$AO$1,1,0)*VLOOKUP($Z$2,DALYs!$A$2:$MW$40,'Intervention list'!CB$195+1,0)</f>
        <v>0</v>
      </c>
      <c r="CC80" s="0" t="n">
        <f aca="false">IF(ISNUMBER(FIND(CC$1,$D80))=$AO$1,1,0)*VLOOKUP($Z$2,DALYs!$A$2:$MW$40,'Intervention list'!CC$195+1,0)</f>
        <v>0</v>
      </c>
      <c r="CD80" s="0" t="n">
        <f aca="false">IF(ISNUMBER(FIND(CD$1,$D80))=$AO$1,1,0)*VLOOKUP($Z$2,DALYs!$A$2:$MW$40,'Intervention list'!CD$195+1,0)</f>
        <v>0</v>
      </c>
      <c r="CE80" s="0" t="n">
        <f aca="false">IF(ISNUMBER(FIND(CE$1,$D80))=$AO$1,1,0)*VLOOKUP($Z$2,DALYs!$A$2:$MW$40,'Intervention list'!CE$195+1,0)</f>
        <v>0</v>
      </c>
      <c r="CF80" s="0" t="n">
        <f aca="false">IF(ISNUMBER(FIND(CF$1,$D80))=$AO$1,1,0)*VLOOKUP($Z$2,DALYs!$A$2:$MW$40,'Intervention list'!CF$195+1,0)</f>
        <v>0</v>
      </c>
      <c r="CG80" s="0" t="n">
        <f aca="false">IF(ISNUMBER(FIND(CG$1,$D80))=$AO$1,1,0)*VLOOKUP($Z$2,DALYs!$A$2:$MW$40,'Intervention list'!CG$195+1,0)</f>
        <v>0</v>
      </c>
      <c r="CH80" s="0" t="n">
        <f aca="false">IF(ISNUMBER(FIND(CH$1,$D80))=$AO$1,1,0)*VLOOKUP($Z$2,DALYs!$A$2:$MW$40,'Intervention list'!CH$195+1,0)</f>
        <v>0</v>
      </c>
      <c r="CI80" s="0" t="n">
        <f aca="false">IF(ISNUMBER(FIND(CI$1,$D80))=$AO$1,1,0)*VLOOKUP($Z$2,DALYs!$A$2:$MW$40,'Intervention list'!CI$195+1,0)</f>
        <v>0</v>
      </c>
      <c r="CJ80" s="0" t="n">
        <f aca="false">IF(ISNUMBER(FIND(CJ$1,$D80))=$AO$1,1,0)*VLOOKUP($Z$2,DALYs!$A$2:$MW$40,'Intervention list'!CJ$195+1,0)</f>
        <v>0</v>
      </c>
      <c r="CK80" s="0" t="n">
        <f aca="false">IF(ISNUMBER(FIND(CK$1,$D80))=$AO$1,1,0)*VLOOKUP($Z$2,DALYs!$A$2:$MW$40,'Intervention list'!CK$195+1,0)</f>
        <v>0</v>
      </c>
      <c r="CL80" s="0" t="n">
        <f aca="false">IF(ISNUMBER(FIND(CL$1,$D80))=$AO$1,1,0)*VLOOKUP($Z$2,DALYs!$A$2:$MW$40,'Intervention list'!CL$195+1,0)</f>
        <v>0</v>
      </c>
      <c r="CM80" s="0" t="n">
        <f aca="false">IF(ISNUMBER(FIND(CM$1,$D80))=$AO$1,1,0)*VLOOKUP($Z$2,DALYs!$A$2:$MW$40,'Intervention list'!CM$195+1,0)</f>
        <v>0</v>
      </c>
      <c r="CN80" s="0" t="n">
        <f aca="false">IF(ISNUMBER(FIND(CN$1,$D80))=$AO$1,1,0)*VLOOKUP($Z$2,DALYs!$A$2:$MW$40,'Intervention list'!CN$195+1,0)</f>
        <v>0</v>
      </c>
      <c r="CO80" s="0" t="n">
        <f aca="false">IF(ISNUMBER(FIND(CO$1,$D80))=$AO$1,1,0)*VLOOKUP($Z$2,DALYs!$A$2:$MW$40,'Intervention list'!CO$195+1,0)</f>
        <v>0</v>
      </c>
      <c r="CP80" s="0" t="n">
        <f aca="false">IF(ISNUMBER(FIND(CP$1,$D80))=$AO$1,1,0)*VLOOKUP($Z$2,DALYs!$A$2:$MW$40,'Intervention list'!CP$195+1,0)</f>
        <v>0</v>
      </c>
      <c r="CQ80" s="0" t="n">
        <f aca="false">IF(ISNUMBER(FIND(CQ$1,$D80))=$AO$1,1,0)*VLOOKUP($Z$2,DALYs!$A$2:$MW$40,'Intervention list'!CQ$195+1,0)</f>
        <v>0</v>
      </c>
      <c r="CR80" s="0" t="n">
        <f aca="false">IF(ISNUMBER(FIND(CR$1,$D80))=$AO$1,1,0)*VLOOKUP($Z$2,DALYs!$A$2:$MW$40,'Intervention list'!CR$195+1,0)</f>
        <v>0</v>
      </c>
      <c r="CS80" s="0" t="n">
        <f aca="false">IF(ISNUMBER(FIND(CS$1,$D80))=$AO$1,1,0)*VLOOKUP($Z$2,DALYs!$A$2:$MW$40,'Intervention list'!CS$195+1,0)</f>
        <v>0</v>
      </c>
      <c r="CT80" s="0" t="n">
        <f aca="false">IF(ISNUMBER(FIND(CT$1,$D80))=$AO$1,1,0)*VLOOKUP($Z$2,DALYs!$A$2:$MW$40,'Intervention list'!CT$195+1,0)</f>
        <v>0</v>
      </c>
      <c r="CU80" s="0" t="n">
        <f aca="false">IF(ISNUMBER(FIND(CU$1,$D80))=$AO$1,1,0)*VLOOKUP($Z$2,DALYs!$A$2:$MW$40,'Intervention list'!CU$195+1,0)</f>
        <v>0</v>
      </c>
      <c r="CV80" s="0" t="n">
        <f aca="false">IF(ISNUMBER(FIND(CV$1,$D80))=$AO$1,1,0)*VLOOKUP($Z$2,DALYs!$A$2:$MW$40,'Intervention list'!CV$195+1,0)</f>
        <v>0</v>
      </c>
      <c r="CW80" s="0" t="n">
        <f aca="false">IF(ISNUMBER(FIND(CW$1,$D80))=$AO$1,1,0)*VLOOKUP($Z$2,DALYs!$A$2:$MW$40,'Intervention list'!CW$195+1,0)</f>
        <v>0</v>
      </c>
      <c r="CX80" s="0" t="n">
        <f aca="false">IF(ISNUMBER(FIND(CX$1,$D80))=$AO$1,1,0)*VLOOKUP($Z$2,DALYs!$A$2:$MW$40,'Intervention list'!CX$195+1,0)</f>
        <v>0</v>
      </c>
      <c r="CY80" s="0" t="n">
        <f aca="false">IF(ISNUMBER(FIND(CY$1,$D80))=$AO$1,1,0)*VLOOKUP($Z$2,DALYs!$A$2:$MW$40,'Intervention list'!CY$195+1,0)</f>
        <v>0</v>
      </c>
      <c r="CZ80" s="0" t="n">
        <f aca="false">IF(ISNUMBER(FIND(CZ$1,$D80))=$AO$1,1,0)*VLOOKUP($Z$2,DALYs!$A$2:$MW$40,'Intervention list'!CZ$195+1,0)</f>
        <v>0</v>
      </c>
      <c r="DA80" s="0" t="n">
        <f aca="false">IF(ISNUMBER(FIND(DA$1,$D80))=$AO$1,1,0)*VLOOKUP($Z$2,DALYs!$A$2:$MW$40,'Intervention list'!DA$195+1,0)</f>
        <v>0</v>
      </c>
      <c r="DB80" s="0" t="n">
        <f aca="false">IF(ISNUMBER(FIND(DB$1,$D80))=$AO$1,1,0)*VLOOKUP($Z$2,DALYs!$A$2:$MW$40,'Intervention list'!DB$195+1,0)</f>
        <v>0</v>
      </c>
      <c r="DC80" s="0" t="n">
        <f aca="false">IF(ISNUMBER(FIND(DC$1,$D80))=$AO$1,1,0)*VLOOKUP($Z$2,DALYs!$A$2:$MW$40,'Intervention list'!DC$195+1,0)</f>
        <v>0</v>
      </c>
      <c r="DD80" s="0" t="n">
        <f aca="false">IF(ISNUMBER(FIND(DD$1,$D80))=$AO$1,1,0)*VLOOKUP($Z$2,DALYs!$A$2:$MW$40,'Intervention list'!DD$195+1,0)</f>
        <v>0</v>
      </c>
      <c r="DE80" s="0" t="n">
        <f aca="false">IF(ISNUMBER(FIND(DE$1,$D80))=$AO$1,1,0)*VLOOKUP($Z$2,DALYs!$A$2:$MW$40,'Intervention list'!DE$195+1,0)</f>
        <v>0</v>
      </c>
      <c r="DF80" s="0" t="n">
        <f aca="false">IF(ISNUMBER(FIND(DF$1,$D80))=$AO$1,1,0)*VLOOKUP($Z$2,DALYs!$A$2:$MW$40,'Intervention list'!DF$195+1,0)</f>
        <v>0</v>
      </c>
      <c r="DG80" s="0" t="n">
        <f aca="false">IF(ISNUMBER(FIND(DG$1,$D80))=$AO$1,1,0)*VLOOKUP($Z$2,DALYs!$A$2:$MW$40,'Intervention list'!DG$195+1,0)</f>
        <v>0</v>
      </c>
      <c r="DH80" s="0" t="n">
        <f aca="false">IF(ISNUMBER(FIND(DH$1,$D80))=$AO$1,1,0)*VLOOKUP($Z$2,DALYs!$A$2:$MW$40,'Intervention list'!DH$195+1,0)</f>
        <v>0</v>
      </c>
      <c r="DI80" s="0" t="n">
        <f aca="false">IF(ISNUMBER(FIND(DI$1,$D80))=$AO$1,1,0)*VLOOKUP($Z$2,DALYs!$A$2:$MW$40,'Intervention list'!DI$195+1,0)</f>
        <v>0</v>
      </c>
      <c r="DJ80" s="0" t="n">
        <f aca="false">IF(ISNUMBER(FIND(DJ$1,$D80))=$AO$1,1,0)*VLOOKUP($Z$2,DALYs!$A$2:$MW$40,'Intervention list'!DJ$195+1,0)</f>
        <v>0</v>
      </c>
      <c r="DK80" s="0" t="n">
        <f aca="false">IF(ISNUMBER(FIND(DK$1,$D80))=$AO$1,1,0)*VLOOKUP($Z$2,DALYs!$A$2:$MW$40,'Intervention list'!DK$195+1,0)</f>
        <v>0</v>
      </c>
      <c r="DL80" s="0" t="n">
        <f aca="false">IF(ISNUMBER(FIND(DL$1,$D80))=$AO$1,1,0)*VLOOKUP($Z$2,DALYs!$A$2:$MW$40,'Intervention list'!DL$195+1,0)</f>
        <v>0</v>
      </c>
      <c r="DM80" s="0" t="n">
        <f aca="false">IF(ISNUMBER(FIND(DM$1,$D80))=$AO$1,1,0)*VLOOKUP($Z$2,DALYs!$A$2:$MW$40,'Intervention list'!DM$195+1,0)</f>
        <v>0</v>
      </c>
      <c r="DN80" s="0" t="n">
        <f aca="false">IF(ISNUMBER(FIND(DN$1,$D80))=$AO$1,1,0)*VLOOKUP($Z$2,DALYs!$A$2:$MW$40,'Intervention list'!DN$195+1,0)</f>
        <v>0</v>
      </c>
      <c r="DO80" s="0" t="n">
        <f aca="false">IF(ISNUMBER(FIND(DO$1,$D80))=$AO$1,1,0)*VLOOKUP($Z$2,DALYs!$A$2:$MW$40,'Intervention list'!DO$195+1,0)</f>
        <v>0</v>
      </c>
      <c r="DP80" s="0" t="n">
        <f aca="false">IF(ISNUMBER(FIND(DP$1,$D80))=$AO$1,1,0)*VLOOKUP($Z$2,DALYs!$A$2:$MW$40,'Intervention list'!DP$195+1,0)</f>
        <v>0</v>
      </c>
      <c r="DQ80" s="0" t="n">
        <f aca="false">IF(ISNUMBER(FIND(DQ$1,$D80))=$AO$1,1,0)*VLOOKUP($Z$2,DALYs!$A$2:$MW$40,'Intervention list'!DQ$195+1,0)</f>
        <v>0</v>
      </c>
      <c r="DR80" s="0" t="n">
        <f aca="false">IF(ISNUMBER(FIND(DR$1,$D80))=$AO$1,1,0)*VLOOKUP($Z$2,DALYs!$A$2:$MW$40,'Intervention list'!DR$195+1,0)</f>
        <v>0</v>
      </c>
      <c r="DS80" s="0" t="n">
        <f aca="false">IF(ISNUMBER(FIND(DS$1,$D80))=$AO$1,1,0)*VLOOKUP($Z$2,DALYs!$A$2:$MW$40,'Intervention list'!DS$195+1,0)</f>
        <v>0</v>
      </c>
      <c r="DT80" s="0" t="n">
        <f aca="false">IF(ISNUMBER(FIND(DT$1,$D80))=$AO$1,1,0)*VLOOKUP($Z$2,DALYs!$A$2:$MW$40,'Intervention list'!DT$195+1,0)</f>
        <v>0</v>
      </c>
      <c r="DU80" s="0" t="n">
        <f aca="false">IF(ISNUMBER(FIND(DU$1,$D80))=$AO$1,1,0)*VLOOKUP($Z$2,DALYs!$A$2:$MW$40,'Intervention list'!DU$195+1,0)</f>
        <v>0</v>
      </c>
      <c r="DV80" s="0" t="n">
        <f aca="false">IF(ISNUMBER(FIND(DV$1,$D80))=$AO$1,1,0)*VLOOKUP($Z$2,DALYs!$A$2:$MW$40,'Intervention list'!DV$195+1,0)</f>
        <v>0</v>
      </c>
      <c r="DW80" s="0" t="n">
        <f aca="false">IF(ISNUMBER(FIND(DW$1,$D80))=$AO$1,1,0)*VLOOKUP($Z$2,DALYs!$A$2:$MW$40,'Intervention list'!DW$195+1,0)</f>
        <v>0</v>
      </c>
      <c r="DX80" s="0" t="n">
        <f aca="false">IF(ISNUMBER(FIND(DX$1,$D80))=$AO$1,1,0)*VLOOKUP($Z$2,DALYs!$A$2:$MW$40,'Intervention list'!DX$195+1,0)</f>
        <v>0</v>
      </c>
      <c r="DY80" s="0" t="n">
        <f aca="false">IF(ISNUMBER(FIND(DY$1,$D80))=$AO$1,1,0)*VLOOKUP($Z$2,DALYs!$A$2:$MW$40,'Intervention list'!DY$195+1,0)</f>
        <v>0</v>
      </c>
      <c r="DZ80" s="0" t="n">
        <f aca="false">IF(ISNUMBER(FIND(DZ$1,$D80))=$AO$1,1,0)*VLOOKUP($Z$2,DALYs!$A$2:$MW$40,'Intervention list'!DZ$195+1,0)</f>
        <v>0</v>
      </c>
      <c r="EA80" s="0" t="n">
        <f aca="false">IF(ISNUMBER(FIND(EA$1,$D80))=$AO$1,1,0)*VLOOKUP($Z$2,DALYs!$A$2:$MW$40,'Intervention list'!EA$195+1,0)</f>
        <v>0</v>
      </c>
      <c r="EB80" s="0" t="n">
        <f aca="false">IF(ISNUMBER(FIND(EB$1,$D80))=$AO$1,1,0)*VLOOKUP($Z$2,DALYs!$A$2:$MW$40,'Intervention list'!EB$195+1,0)</f>
        <v>0</v>
      </c>
      <c r="EC80" s="0" t="n">
        <f aca="false">IF(ISNUMBER(FIND(EC$1,$D80))=$AO$1,1,0)*VLOOKUP($Z$2,DALYs!$A$2:$MW$40,'Intervention list'!EC$195+1,0)</f>
        <v>0</v>
      </c>
      <c r="ED80" s="0" t="n">
        <f aca="false">IF(ISNUMBER(FIND(ED$1,$D80))=$AO$1,1,0)*VLOOKUP($Z$2,DALYs!$A$2:$MW$40,'Intervention list'!ED$195+1,0)</f>
        <v>0</v>
      </c>
      <c r="EE80" s="0" t="n">
        <f aca="false">IF(ISNUMBER(FIND(EE$1,$D80))=$AO$1,1,0)*VLOOKUP($Z$2,DALYs!$A$2:$MW$40,'Intervention list'!EE$195+1,0)</f>
        <v>0</v>
      </c>
      <c r="EF80" s="0" t="n">
        <f aca="false">IF(ISNUMBER(FIND(EF$1,$D80))=$AO$1,1,0)*VLOOKUP($Z$2,DALYs!$A$2:$MW$40,'Intervention list'!EF$195+1,0)</f>
        <v>0</v>
      </c>
      <c r="EG80" s="0" t="n">
        <f aca="false">IF(ISNUMBER(FIND(EG$1,$D80))=$AO$1,1,0)*VLOOKUP($Z$2,DALYs!$A$2:$MW$40,'Intervention list'!EG$195+1,0)</f>
        <v>0</v>
      </c>
      <c r="EH80" s="0" t="n">
        <f aca="false">IF(ISNUMBER(FIND(EH$1,$D80))=$AO$1,1,0)*VLOOKUP($Z$2,DALYs!$A$2:$MW$40,'Intervention list'!EH$195+1,0)</f>
        <v>0</v>
      </c>
      <c r="EI80" s="0" t="n">
        <f aca="false">IF(ISNUMBER(FIND(EI$1,$D80))=$AO$1,1,0)*VLOOKUP($Z$2,DALYs!$A$2:$MW$40,'Intervention list'!EI$195+1,0)</f>
        <v>0</v>
      </c>
      <c r="EJ80" s="0" t="n">
        <f aca="false">IF(ISNUMBER(FIND(EJ$1,$D80))=$AO$1,1,0)*VLOOKUP($Z$2,DALYs!$A$2:$MW$40,'Intervention list'!EJ$195+1,0)</f>
        <v>0</v>
      </c>
      <c r="EK80" s="0" t="n">
        <f aca="false">IF(ISNUMBER(FIND(EK$1,$D80))=$AO$1,1,0)*VLOOKUP($Z$2,DALYs!$A$2:$MW$40,'Intervention list'!EK$195+1,0)</f>
        <v>0</v>
      </c>
      <c r="EL80" s="0" t="n">
        <f aca="false">IF(ISNUMBER(FIND(EL$1,$D80))=$AO$1,1,0)*VLOOKUP($Z$2,DALYs!$A$2:$MW$40,'Intervention list'!EL$195+1,0)</f>
        <v>0</v>
      </c>
      <c r="EM80" s="0" t="n">
        <f aca="false">IF(ISNUMBER(FIND(EM$1,$D80))=$AO$1,1,0)*VLOOKUP($Z$2,DALYs!$A$2:$MW$40,'Intervention list'!EM$195+1,0)</f>
        <v>0</v>
      </c>
      <c r="EN80" s="0" t="n">
        <f aca="false">IF(ISNUMBER(FIND(EN$1,$D80))=$AO$1,1,0)*VLOOKUP($Z$2,DALYs!$A$2:$MW$40,'Intervention list'!EN$195+1,0)</f>
        <v>0</v>
      </c>
      <c r="EO80" s="0" t="n">
        <f aca="false">IF(ISNUMBER(FIND(EO$1,$D80))=$AO$1,1,0)*VLOOKUP($Z$2,DALYs!$A$2:$MW$40,'Intervention list'!EO$195+1,0)</f>
        <v>0</v>
      </c>
      <c r="EP80" s="0" t="n">
        <f aca="false">IF(ISNUMBER(FIND(EP$1,$D80))=$AO$1,1,0)*VLOOKUP($Z$2,DALYs!$A$2:$MW$40,'Intervention list'!EP$195+1,0)</f>
        <v>0</v>
      </c>
      <c r="EQ80" s="0" t="n">
        <f aca="false">IF(ISNUMBER(FIND(EQ$1,$D80))=$AO$1,1,0)*VLOOKUP($Z$2,DALYs!$A$2:$MW$40,'Intervention list'!EQ$195+1,0)</f>
        <v>0</v>
      </c>
      <c r="ER80" s="0" t="n">
        <f aca="false">IF(ISNUMBER(FIND(ER$1,$D80))=$AO$1,1,0)*VLOOKUP($Z$2,DALYs!$A$2:$MW$40,'Intervention list'!ER$195+1,0)</f>
        <v>0</v>
      </c>
      <c r="ES80" s="0" t="n">
        <f aca="false">IF(ISNUMBER(FIND(ES$1,$D80))=$AO$1,1,0)*VLOOKUP($Z$2,DALYs!$A$2:$MW$40,'Intervention list'!ES$195+1,0)</f>
        <v>0</v>
      </c>
      <c r="ET80" s="0" t="n">
        <f aca="false">IF(ISNUMBER(FIND(ET$1,$D80))=$AO$1,1,0)*VLOOKUP($Z$2,DALYs!$A$2:$MW$40,'Intervention list'!ET$195+1,0)</f>
        <v>0</v>
      </c>
      <c r="EU80" s="0" t="n">
        <f aca="false">IF(ISNUMBER(FIND(EU$1,$D80))=$AO$1,1,0)*VLOOKUP($Z$2,DALYs!$A$2:$MW$40,'Intervention list'!EU$195+1,0)</f>
        <v>0</v>
      </c>
      <c r="EV80" s="0" t="n">
        <f aca="false">IF(ISNUMBER(FIND(EV$1,$D80))=$AO$1,1,0)*VLOOKUP($Z$2,DALYs!$A$2:$MW$40,'Intervention list'!EV$195+1,0)</f>
        <v>0</v>
      </c>
      <c r="EW80" s="0" t="n">
        <f aca="false">IF(ISNUMBER(FIND(EW$1,$D80))=$AO$1,1,0)*VLOOKUP($Z$2,DALYs!$A$2:$MW$40,'Intervention list'!EW$195+1,0)</f>
        <v>0</v>
      </c>
      <c r="EX80" s="0" t="n">
        <f aca="false">IF(ISNUMBER(FIND(EX$1,$D80))=$AO$1,1,0)*VLOOKUP($Z$2,DALYs!$A$2:$MW$40,'Intervention list'!EX$195+1,0)</f>
        <v>0</v>
      </c>
      <c r="EY80" s="0" t="n">
        <f aca="false">IF(ISNUMBER(FIND(EY$1,$D80))=$AO$1,1,0)*VLOOKUP($Z$2,DALYs!$A$2:$MW$40,'Intervention list'!EY$195+1,0)</f>
        <v>0</v>
      </c>
      <c r="EZ80" s="0" t="n">
        <f aca="false">IF(ISNUMBER(FIND(EZ$1,$D80))=$AO$1,1,0)*VLOOKUP($Z$2,DALYs!$A$2:$MW$40,'Intervention list'!EZ$195+1,0)</f>
        <v>0</v>
      </c>
      <c r="FA80" s="0" t="n">
        <f aca="false">IF(ISNUMBER(FIND(FA$1,$D80))=$AO$1,1,0)*VLOOKUP($Z$2,DALYs!$A$2:$MW$40,'Intervention list'!FA$195+1,0)</f>
        <v>0</v>
      </c>
      <c r="FB80" s="0" t="n">
        <f aca="false">IF(ISNUMBER(FIND(FB$1,$D80))=$AO$1,1,0)*VLOOKUP($Z$2,DALYs!$A$2:$MW$40,'Intervention list'!FB$195+1,0)</f>
        <v>0</v>
      </c>
      <c r="FC80" s="0" t="n">
        <f aca="false">IF(ISNUMBER(FIND(FC$1,$D80))=$AO$1,1,0)*VLOOKUP($Z$2,DALYs!$A$2:$MW$40,'Intervention list'!FC$195+1,0)</f>
        <v>0</v>
      </c>
      <c r="FD80" s="0" t="n">
        <f aca="false">IF(ISNUMBER(FIND(FD$1,$D80))=$AO$1,1,0)*VLOOKUP($Z$2,DALYs!$A$2:$MW$40,'Intervention list'!FD$195+1,0)</f>
        <v>0</v>
      </c>
      <c r="FE80" s="0" t="n">
        <f aca="false">IF(ISNUMBER(FIND(FE$1,$D80))=$AO$1,1,0)*VLOOKUP($Z$2,DALYs!$A$2:$MW$40,'Intervention list'!FE$195+1,0)</f>
        <v>0</v>
      </c>
      <c r="FF80" s="0" t="n">
        <f aca="false">IF(ISNUMBER(FIND(FF$1,$D80))=$AO$1,1,0)*VLOOKUP($Z$2,DALYs!$A$2:$MW$40,'Intervention list'!FF$195+1,0)</f>
        <v>0</v>
      </c>
      <c r="FG80" s="0" t="n">
        <f aca="false">IF(ISNUMBER(FIND(FG$1,$D80))=$AO$1,1,0)*VLOOKUP($Z$2,DALYs!$A$2:$MW$40,'Intervention list'!FG$195+1,0)</f>
        <v>0</v>
      </c>
      <c r="FH80" s="0" t="n">
        <f aca="false">IF(ISNUMBER(FIND(FH$1,$D80))=$AO$1,1,0)*VLOOKUP($Z$2,DALYs!$A$2:$MW$40,'Intervention list'!FH$195+1,0)</f>
        <v>0</v>
      </c>
      <c r="FI80" s="0" t="n">
        <f aca="false">IF(ISNUMBER(FIND(FI$1,$D80))=$AO$1,1,0)*VLOOKUP($Z$2,DALYs!$A$2:$MW$40,'Intervention list'!FI$195+1,0)</f>
        <v>0</v>
      </c>
      <c r="FJ80" s="0" t="n">
        <f aca="false">IF(ISNUMBER(FIND(FJ$1,$D80))=$AO$1,1,0)*VLOOKUP($Z$2,DALYs!$A$2:$MW$40,'Intervention list'!FJ$195+1,0)</f>
        <v>0</v>
      </c>
      <c r="FK80" s="0" t="n">
        <f aca="false">IF(ISNUMBER(FIND(FK$1,$D80))=$AO$1,1,0)*VLOOKUP($Z$2,DALYs!$A$2:$MW$40,'Intervention list'!FK$195+1,0)</f>
        <v>0</v>
      </c>
      <c r="FL80" s="0" t="n">
        <f aca="false">IF(ISNUMBER(FIND(FL$1,$D80))=$AO$1,1,0)*VLOOKUP($Z$2,DALYs!$A$2:$MW$40,'Intervention list'!FL$195+1,0)</f>
        <v>0</v>
      </c>
      <c r="FM80" s="0" t="n">
        <f aca="false">IF(ISNUMBER(FIND(FM$1,$D80))=$AO$1,1,0)*VLOOKUP($Z$2,DALYs!$A$2:$MW$40,'Intervention list'!FM$195+1,0)</f>
        <v>0</v>
      </c>
      <c r="FN80" s="0" t="n">
        <f aca="false">IF(ISNUMBER(FIND(FN$1,$D80))=$AO$1,1,0)*VLOOKUP($Z$2,DALYs!$A$2:$MW$40,'Intervention list'!FN$195+1,0)</f>
        <v>0</v>
      </c>
      <c r="FO80" s="0" t="n">
        <f aca="false">IF(ISNUMBER(FIND(FO$1,$D80))=$AO$1,1,0)*VLOOKUP($Z$2,DALYs!$A$2:$MW$40,'Intervention list'!FO$195+1,0)</f>
        <v>0</v>
      </c>
      <c r="FP80" s="0" t="n">
        <f aca="false">IF(ISNUMBER(FIND(FP$1,$D80))=$AO$1,1,0)*VLOOKUP($Z$2,DALYs!$A$2:$MW$40,'Intervention list'!FP$195+1,0)</f>
        <v>0</v>
      </c>
      <c r="FQ80" s="0" t="n">
        <f aca="false">IF(ISNUMBER(FIND(FQ$1,$D80))=$AO$1,1,0)*VLOOKUP($Z$2,DALYs!$A$2:$MW$40,'Intervention list'!FQ$195+1,0)</f>
        <v>0</v>
      </c>
      <c r="FR80" s="0" t="n">
        <f aca="false">IF(ISNUMBER(FIND(FR$1,$D80))=$AO$1,1,0)*VLOOKUP($Z$2,DALYs!$A$2:$MW$40,'Intervention list'!FR$195+1,0)</f>
        <v>0</v>
      </c>
      <c r="FS80" s="0" t="n">
        <f aca="false">IF(ISNUMBER(FIND(FS$1,$D80))=$AO$1,1,0)*VLOOKUP($Z$2,DALYs!$A$2:$MW$40,'Intervention list'!FS$195+1,0)</f>
        <v>0</v>
      </c>
      <c r="FT80" s="0" t="n">
        <f aca="false">IF(ISNUMBER(FIND(FT$1,$D80))=$AO$1,1,0)*VLOOKUP($Z$2,DALYs!$A$2:$MW$40,'Intervention list'!FT$195+1,0)</f>
        <v>0</v>
      </c>
      <c r="FU80" s="0" t="n">
        <f aca="false">IF(ISNUMBER(FIND(FU$1,$D80))=$AO$1,1,0)*VLOOKUP($Z$2,DALYs!$A$2:$MW$40,'Intervention list'!FU$195+1,0)</f>
        <v>0</v>
      </c>
      <c r="FV80" s="0" t="n">
        <f aca="false">IF(ISNUMBER(FIND(FV$1,$D80))=$AO$1,1,0)*VLOOKUP($Z$2,DALYs!$A$2:$MW$40,'Intervention list'!FV$195+1,0)</f>
        <v>0</v>
      </c>
      <c r="FW80" s="0" t="n">
        <f aca="false">IF(ISNUMBER(FIND(FW$1,$D80))=$AO$1,1,0)*VLOOKUP($Z$2,DALYs!$A$2:$MW$40,'Intervention list'!FW$195+1,0)</f>
        <v>0</v>
      </c>
      <c r="FX80" s="0" t="n">
        <f aca="false">IF(ISNUMBER(FIND(FX$1,$D80))=$AO$1,1,0)*VLOOKUP($Z$2,DALYs!$A$2:$MW$40,'Intervention list'!FX$195+1,0)</f>
        <v>0</v>
      </c>
      <c r="FY80" s="0" t="n">
        <f aca="false">IF(ISNUMBER(FIND(FY$1,$D80))=$AO$1,1,0)*VLOOKUP($Z$2,DALYs!$A$2:$MW$40,'Intervention list'!FY$195+1,0)</f>
        <v>0</v>
      </c>
      <c r="FZ80" s="0" t="n">
        <f aca="false">IF(ISNUMBER(FIND(FZ$1,$D80))=$AO$1,1,0)*VLOOKUP($Z$2,DALYs!$A$2:$MW$40,'Intervention list'!FZ$195+1,0)</f>
        <v>0</v>
      </c>
      <c r="GA80" s="0" t="n">
        <f aca="false">IF(ISNUMBER(FIND(GA$1,$D80))=$AO$1,1,0)*VLOOKUP($Z$2,DALYs!$A$2:$MW$40,'Intervention list'!GA$195+1,0)</f>
        <v>0</v>
      </c>
      <c r="GB80" s="0" t="n">
        <f aca="false">IF(ISNUMBER(FIND(GB$1,$D80))=$AO$1,1,0)*VLOOKUP($Z$2,DALYs!$A$2:$MW$40,'Intervention list'!GB$195+1,0)</f>
        <v>0</v>
      </c>
      <c r="GC80" s="0" t="n">
        <f aca="false">IF(ISNUMBER(FIND(GC$1,$D80))=$AO$1,1,0)*VLOOKUP($Z$2,DALYs!$A$2:$MW$40,'Intervention list'!GC$195+1,0)</f>
        <v>0</v>
      </c>
      <c r="GD80" s="0" t="n">
        <f aca="false">IF(ISNUMBER(FIND(GD$1,$D80))=$AO$1,1,0)*VLOOKUP($Z$2,DALYs!$A$2:$MW$40,'Intervention list'!GD$195+1,0)</f>
        <v>0</v>
      </c>
      <c r="GE80" s="0" t="n">
        <f aca="false">IF(ISNUMBER(FIND(GE$1,$D80))=$AO$1,1,0)*VLOOKUP($Z$2,DALYs!$A$2:$MW$40,'Intervention list'!GE$195+1,0)</f>
        <v>0</v>
      </c>
      <c r="GF80" s="0" t="n">
        <f aca="false">IF(ISNUMBER(FIND(GF$1,$D80))=$AO$1,1,0)*VLOOKUP($Z$2,DALYs!$A$2:$MW$40,'Intervention list'!GF$195+1,0)</f>
        <v>0</v>
      </c>
      <c r="GG80" s="0" t="n">
        <f aca="false">IF(ISNUMBER(FIND(GG$1,$D80))=$AO$1,1,0)*VLOOKUP($Z$2,DALYs!$A$2:$MW$40,'Intervention list'!GG$195+1,0)</f>
        <v>0</v>
      </c>
      <c r="GH80" s="0" t="n">
        <f aca="false">IF(ISNUMBER(FIND(GH$1,$D80))=$AO$1,1,0)*VLOOKUP($Z$2,DALYs!$A$2:$MW$40,'Intervention list'!GH$195+1,0)</f>
        <v>0</v>
      </c>
      <c r="GI80" s="0" t="n">
        <f aca="false">IF(ISNUMBER(FIND(GI$1,$D80))=$AO$1,1,0)*VLOOKUP($Z$2,DALYs!$A$2:$MW$40,'Intervention list'!GI$195+1,0)</f>
        <v>0</v>
      </c>
      <c r="GJ80" s="0" t="n">
        <f aca="false">IF(ISNUMBER(FIND(GJ$1,$D80))=$AO$1,1,0)*VLOOKUP($Z$2,DALYs!$A$2:$MW$40,'Intervention list'!GJ$195+1,0)</f>
        <v>0</v>
      </c>
      <c r="GK80" s="0" t="n">
        <f aca="false">IF(ISNUMBER(FIND(GK$1,$D80))=$AO$1,1,0)*VLOOKUP($Z$2,DALYs!$A$2:$MW$40,'Intervention list'!GK$195+1,0)</f>
        <v>0</v>
      </c>
      <c r="GL80" s="0" t="n">
        <f aca="false">IF(ISNUMBER(FIND(GL$1,$D80))=$AO$1,1,0)*VLOOKUP($Z$2,DALYs!$A$2:$MW$40,'Intervention list'!GL$195+1,0)</f>
        <v>0</v>
      </c>
      <c r="GM80" s="0" t="n">
        <f aca="false">IF(ISNUMBER(FIND(GM$1,$D80))=$AO$1,1,0)*VLOOKUP($Z$2,DALYs!$A$2:$MW$40,'Intervention list'!GM$195+1,0)</f>
        <v>0</v>
      </c>
      <c r="GN80" s="0" t="n">
        <f aca="false">IF(ISNUMBER(FIND(GN$1,$D80))=$AO$1,1,0)*VLOOKUP($Z$2,DALYs!$A$2:$MW$40,'Intervention list'!GN$195+1,0)</f>
        <v>0</v>
      </c>
      <c r="GO80" s="0" t="n">
        <f aca="false">IF(ISNUMBER(FIND(GO$1,$D80))=$AO$1,1,0)*VLOOKUP($Z$2,DALYs!$A$2:$MW$40,'Intervention list'!GO$195+1,0)</f>
        <v>0</v>
      </c>
      <c r="GP80" s="0" t="n">
        <f aca="false">IF(ISNUMBER(FIND(GP$1,$D80))=$AO$1,1,0)*VLOOKUP($Z$2,DALYs!$A$2:$MW$40,'Intervention list'!GP$195+1,0)</f>
        <v>0</v>
      </c>
      <c r="GQ80" s="0" t="n">
        <f aca="false">IF(ISNUMBER(FIND(GQ$1,$D80))=$AO$1,1,0)*VLOOKUP($Z$2,DALYs!$A$2:$MW$40,'Intervention list'!GQ$195+1,0)</f>
        <v>0</v>
      </c>
      <c r="GR80" s="0" t="n">
        <f aca="false">IF(ISNUMBER(FIND(GR$1,$D80))=$AO$1,1,0)*VLOOKUP($Z$2,DALYs!$A$2:$MW$40,'Intervention list'!GR$195+1,0)</f>
        <v>0</v>
      </c>
      <c r="GS80" s="0" t="n">
        <f aca="false">IF(ISNUMBER(FIND(GS$1,$D80))=$AO$1,1,0)*VLOOKUP($Z$2,DALYs!$A$2:$MW$40,'Intervention list'!GS$195+1,0)</f>
        <v>0</v>
      </c>
      <c r="GT80" s="0" t="n">
        <f aca="false">IF(ISNUMBER(FIND(GT$1,$D80))=$AO$1,1,0)*VLOOKUP($Z$2,DALYs!$A$2:$MW$40,'Intervention list'!GT$195+1,0)</f>
        <v>0</v>
      </c>
      <c r="GU80" s="0" t="n">
        <f aca="false">IF(ISNUMBER(FIND(GU$1,$D80))=$AO$1,1,0)*VLOOKUP($Z$2,DALYs!$A$2:$MW$40,'Intervention list'!GU$195+1,0)</f>
        <v>0</v>
      </c>
      <c r="GV80" s="0" t="n">
        <f aca="false">IF(ISNUMBER(FIND(GV$1,$D80))=$AO$1,1,0)*VLOOKUP($Z$2,DALYs!$A$2:$MW$40,'Intervention list'!GV$195+1,0)</f>
        <v>0</v>
      </c>
      <c r="GW80" s="0" t="n">
        <f aca="false">IF(ISNUMBER(FIND(GW$1,$D80))=$AO$1,1,0)*VLOOKUP($Z$2,DALYs!$A$2:$MW$40,'Intervention list'!GW$195+1,0)</f>
        <v>0</v>
      </c>
      <c r="GX80" s="0" t="n">
        <f aca="false">IF(ISNUMBER(FIND(GX$1,$D80))=$AO$1,1,0)*VLOOKUP($Z$2,DALYs!$A$2:$MW$40,'Intervention list'!GX$195+1,0)</f>
        <v>0</v>
      </c>
      <c r="GY80" s="0" t="n">
        <f aca="false">IF(ISNUMBER(FIND(GY$1,$D80))=$AO$1,1,0)*VLOOKUP($Z$2,DALYs!$A$2:$MW$40,'Intervention list'!GY$195+1,0)</f>
        <v>0</v>
      </c>
      <c r="GZ80" s="0" t="n">
        <f aca="false">IF(ISNUMBER(FIND(GZ$1,$D80))=$AO$1,1,0)*VLOOKUP($Z$2,DALYs!$A$2:$MW$40,'Intervention list'!GZ$195+1,0)</f>
        <v>495648.160512808</v>
      </c>
      <c r="HA80" s="0" t="n">
        <f aca="false">IF(ISNUMBER(FIND(HA$1,$D80))=$AO$1,1,0)*VLOOKUP($Z$2,DALYs!$A$2:$MW$40,'Intervention list'!HA$195+1,0)</f>
        <v>0</v>
      </c>
      <c r="HB80" s="0" t="n">
        <f aca="false">IF(ISNUMBER(FIND(HB$1,$D80))=$AO$1,1,0)*VLOOKUP($Z$2,DALYs!$A$2:$MW$40,'Intervention list'!HB$195+1,0)</f>
        <v>0</v>
      </c>
      <c r="HC80" s="0" t="n">
        <f aca="false">IF(ISNUMBER(FIND(HC$1,$D80))=$AO$1,1,0)*VLOOKUP($Z$2,DALYs!$A$2:$MW$40,'Intervention list'!HC$195+1,0)</f>
        <v>0</v>
      </c>
      <c r="HD80" s="0" t="n">
        <f aca="false">IF(ISNUMBER(FIND(HD$1,$D80))=$AO$1,1,0)*VLOOKUP($Z$2,DALYs!$A$2:$MW$40,'Intervention list'!HD$195+1,0)</f>
        <v>0</v>
      </c>
      <c r="HE80" s="0" t="n">
        <f aca="false">IF(ISNUMBER(FIND(HE$1,$D80))=$AO$1,1,0)*VLOOKUP($Z$2,DALYs!$A$2:$MW$40,'Intervention list'!HE$195+1,0)</f>
        <v>0</v>
      </c>
      <c r="HF80" s="0" t="n">
        <f aca="false">IF(ISNUMBER(FIND(HF$1,$D80))=$AO$1,1,0)*VLOOKUP($Z$2,DALYs!$A$2:$MW$40,'Intervention list'!HF$195+1,0)</f>
        <v>0</v>
      </c>
      <c r="HG80" s="0" t="n">
        <f aca="false">IF(ISNUMBER(FIND(HG$1,$D80))=$AO$1,1,0)*VLOOKUP($Z$2,DALYs!$A$2:$MW$40,'Intervention list'!HG$195+1,0)</f>
        <v>0</v>
      </c>
      <c r="HH80" s="0" t="n">
        <f aca="false">IF(ISNUMBER(FIND(HH$1,$D80))=$AO$1,1,0)*VLOOKUP($Z$2,DALYs!$A$2:$MW$40,'Intervention list'!HH$195+1,0)</f>
        <v>0</v>
      </c>
      <c r="HI80" s="0" t="n">
        <f aca="false">IF(ISNUMBER(FIND(HI$1,$D80))=$AO$1,1,0)*VLOOKUP($Z$2,DALYs!$A$2:$MW$40,'Intervention list'!HI$195+1,0)</f>
        <v>0</v>
      </c>
      <c r="HJ80" s="0" t="n">
        <f aca="false">IF(ISNUMBER(FIND(HJ$1,$D80))=$AO$1,1,0)*VLOOKUP($Z$2,DALYs!$A$2:$MW$40,'Intervention list'!HJ$195+1,0)</f>
        <v>0</v>
      </c>
      <c r="HK80" s="0" t="n">
        <f aca="false">IF(ISNUMBER(FIND(HK$1,$D80))=$AO$1,1,0)*VLOOKUP($Z$2,DALYs!$A$2:$MW$40,'Intervention list'!HK$195+1,0)</f>
        <v>0</v>
      </c>
      <c r="HL80" s="0" t="n">
        <f aca="false">IF(ISNUMBER(FIND(HL$1,$D80))=$AO$1,1,0)*VLOOKUP($Z$2,DALYs!$A$2:$MW$40,'Intervention list'!HL$195+1,0)</f>
        <v>0</v>
      </c>
      <c r="HM80" s="0" t="n">
        <f aca="false">IF(ISNUMBER(FIND(HM$1,$D80))=$AO$1,1,0)*VLOOKUP($Z$2,DALYs!$A$2:$MW$40,'Intervention list'!HM$195+1,0)</f>
        <v>0</v>
      </c>
      <c r="HN80" s="0" t="n">
        <f aca="false">IF(ISNUMBER(FIND(HN$1,$D80))=$AO$1,1,0)*VLOOKUP($Z$2,DALYs!$A$2:$MW$40,'Intervention list'!HN$195+1,0)</f>
        <v>0</v>
      </c>
      <c r="HO80" s="0" t="n">
        <f aca="false">IF(ISNUMBER(FIND(HO$1,$D80))=$AO$1,1,0)*VLOOKUP($Z$2,DALYs!$A$2:$MW$40,'Intervention list'!HO$195+1,0)</f>
        <v>0</v>
      </c>
      <c r="HP80" s="0" t="n">
        <f aca="false">IF(ISNUMBER(FIND(HP$1,$D80))=$AO$1,1,0)*VLOOKUP($Z$2,DALYs!$A$2:$MW$40,'Intervention list'!HP$195+1,0)</f>
        <v>0</v>
      </c>
      <c r="HQ80" s="0" t="n">
        <f aca="false">IF(ISNUMBER(FIND(HQ$1,$D80))=$AO$1,1,0)*VLOOKUP($Z$2,DALYs!$A$2:$MW$40,'Intervention list'!HQ$195+1,0)</f>
        <v>0</v>
      </c>
      <c r="HR80" s="0" t="n">
        <f aca="false">IF(ISNUMBER(FIND(HR$1,$D80))=$AO$1,1,0)*VLOOKUP($Z$2,DALYs!$A$2:$MW$40,'Intervention list'!HR$195+1,0)</f>
        <v>0</v>
      </c>
      <c r="HS80" s="0" t="n">
        <f aca="false">IF(ISNUMBER(FIND(HS$1,$D80))=$AO$1,1,0)*VLOOKUP($Z$2,DALYs!$A$2:$MW$40,'Intervention list'!HS$195+1,0)</f>
        <v>0</v>
      </c>
      <c r="HT80" s="0" t="n">
        <f aca="false">IF(ISNUMBER(FIND(HT$1,$D80))=$AO$1,1,0)*VLOOKUP($Z$2,DALYs!$A$2:$MW$40,'Intervention list'!HT$195+1,0)</f>
        <v>0</v>
      </c>
      <c r="HU80" s="0" t="n">
        <f aca="false">IF(ISNUMBER(FIND(HU$1,$D80))=$AO$1,1,0)*VLOOKUP($Z$2,DALYs!$A$2:$MW$40,'Intervention list'!HU$195+1,0)</f>
        <v>0</v>
      </c>
      <c r="HV80" s="0" t="n">
        <f aca="false">IF(ISNUMBER(FIND(HV$1,$D80))=$AO$1,1,0)*VLOOKUP($Z$2,DALYs!$A$2:$MW$40,'Intervention list'!HV$195+1,0)</f>
        <v>0</v>
      </c>
      <c r="HW80" s="0" t="n">
        <f aca="false">IF(ISNUMBER(FIND(HW$1,$D80))=$AO$1,1,0)*VLOOKUP($Z$2,DALYs!$A$2:$MW$40,'Intervention list'!HW$195+1,0)</f>
        <v>0</v>
      </c>
      <c r="HX80" s="0" t="n">
        <f aca="false">IF(ISNUMBER(FIND(HX$1,$D80))=$AO$1,1,0)*VLOOKUP($Z$2,DALYs!$A$2:$MW$40,'Intervention list'!HX$195+1,0)</f>
        <v>0</v>
      </c>
      <c r="HY80" s="0" t="n">
        <f aca="false">IF(ISNUMBER(FIND(HY$1,$D80))=$AO$1,1,0)*VLOOKUP($Z$2,DALYs!$A$2:$MW$40,'Intervention list'!HY$195+1,0)</f>
        <v>0</v>
      </c>
      <c r="HZ80" s="0" t="n">
        <f aca="false">IF(ISNUMBER(FIND(HZ$1,$D80))=$AO$1,1,0)*VLOOKUP($Z$2,DALYs!$A$2:$MW$40,'Intervention list'!HZ$195+1,0)</f>
        <v>0</v>
      </c>
      <c r="IA80" s="0" t="n">
        <f aca="false">IF(ISNUMBER(FIND(IA$1,$D80))=$AO$1,1,0)*VLOOKUP($Z$2,DALYs!$A$2:$MW$40,'Intervention list'!IA$195+1,0)</f>
        <v>0</v>
      </c>
      <c r="IB80" s="0" t="n">
        <f aca="false">IF(ISNUMBER(FIND(IB$1,$D80))=$AO$1,1,0)*VLOOKUP($Z$2,DALYs!$A$2:$MW$40,'Intervention list'!IB$195+1,0)</f>
        <v>0</v>
      </c>
      <c r="IC80" s="0" t="n">
        <f aca="false">IF(ISNUMBER(FIND(IC$1,$D80))=$AO$1,1,0)*VLOOKUP($Z$2,DALYs!$A$2:$MW$40,'Intervention list'!IC$195+1,0)</f>
        <v>0</v>
      </c>
      <c r="ID80" s="0" t="n">
        <f aca="false">IF(ISNUMBER(FIND(ID$1,$D80))=$AO$1,1,0)*VLOOKUP($Z$2,DALYs!$A$2:$MW$40,'Intervention list'!ID$195+1,0)</f>
        <v>0</v>
      </c>
      <c r="IE80" s="0" t="n">
        <f aca="false">IF(ISNUMBER(FIND(IE$1,$D80))=$AO$1,1,0)*VLOOKUP($Z$2,DALYs!$A$2:$MW$40,'Intervention list'!IE$195+1,0)</f>
        <v>0</v>
      </c>
      <c r="IF80" s="0" t="n">
        <f aca="false">IF(ISNUMBER(FIND(IF$1,$D80))=$AO$1,1,0)*VLOOKUP($Z$2,DALYs!$A$2:$MW$40,'Intervention list'!IF$195+1,0)</f>
        <v>0</v>
      </c>
      <c r="IG80" s="0" t="n">
        <f aca="false">IF(ISNUMBER(FIND(IG$1,$D80))=$AO$1,1,0)*VLOOKUP($Z$2,DALYs!$A$2:$MW$40,'Intervention list'!IG$195+1,0)</f>
        <v>0</v>
      </c>
      <c r="IH80" s="0" t="n">
        <f aca="false">IF(ISNUMBER(FIND(IH$1,$D80))=$AO$1,1,0)*VLOOKUP($Z$2,DALYs!$A$2:$MW$40,'Intervention list'!IH$195+1,0)</f>
        <v>0</v>
      </c>
      <c r="II80" s="0" t="n">
        <f aca="false">IF(ISNUMBER(FIND(II$1,$D80))=$AO$1,1,0)*VLOOKUP($Z$2,DALYs!$A$2:$MW$40,'Intervention list'!II$195+1,0)</f>
        <v>0</v>
      </c>
      <c r="IJ80" s="0" t="n">
        <f aca="false">IF(ISNUMBER(FIND(IJ$1,$D80))=$AO$1,1,0)*VLOOKUP($Z$2,DALYs!$A$2:$MW$40,'Intervention list'!IJ$195+1,0)</f>
        <v>0</v>
      </c>
      <c r="IK80" s="0" t="n">
        <f aca="false">IF(ISNUMBER(FIND(IK$1,$D80))=$AO$1,1,0)*VLOOKUP($Z$2,DALYs!$A$2:$MW$40,'Intervention list'!IK$195+1,0)</f>
        <v>0</v>
      </c>
      <c r="IL80" s="0" t="n">
        <f aca="false">IF(ISNUMBER(FIND(IL$1,$D80))=$AO$1,1,0)*VLOOKUP($Z$2,DALYs!$A$2:$MW$40,'Intervention list'!IL$195+1,0)</f>
        <v>0</v>
      </c>
      <c r="IM80" s="0" t="n">
        <f aca="false">IF(ISNUMBER(FIND(IM$1,$D80))=$AO$1,1,0)*VLOOKUP($Z$2,DALYs!$A$2:$MW$40,'Intervention list'!IM$195+1,0)</f>
        <v>0</v>
      </c>
      <c r="IN80" s="0" t="n">
        <f aca="false">IF(ISNUMBER(FIND(IN$1,$D80))=$AO$1,1,0)*VLOOKUP($Z$2,DALYs!$A$2:$MW$40,'Intervention list'!IN$195+1,0)</f>
        <v>0</v>
      </c>
      <c r="IO80" s="0" t="n">
        <f aca="false">IF(ISNUMBER(FIND(IO$1,$D80))=$AO$1,1,0)*VLOOKUP($Z$2,DALYs!$A$2:$MW$40,'Intervention list'!IO$195+1,0)</f>
        <v>0</v>
      </c>
      <c r="IP80" s="0" t="n">
        <f aca="false">IF(ISNUMBER(FIND(IP$1,$D80))=$AO$1,1,0)*VLOOKUP($Z$2,DALYs!$A$2:$MW$40,'Intervention list'!IP$195+1,0)</f>
        <v>0</v>
      </c>
      <c r="IQ80" s="0" t="n">
        <f aca="false">IF(ISNUMBER(FIND(IQ$1,$D80))=$AO$1,1,0)*VLOOKUP($Z$2,DALYs!$A$2:$MW$40,'Intervention list'!IQ$195+1,0)</f>
        <v>0</v>
      </c>
      <c r="IR80" s="0" t="n">
        <f aca="false">IF(ISNUMBER(FIND(IR$1,$D80))=$AO$1,1,0)*VLOOKUP($Z$2,DALYs!$A$2:$MW$40,'Intervention list'!IR$195+1,0)</f>
        <v>0</v>
      </c>
      <c r="IS80" s="0" t="n">
        <f aca="false">IF(ISNUMBER(FIND(IS$1,$D80))=$AO$1,1,0)*VLOOKUP($Z$2,DALYs!$A$2:$MW$40,'Intervention list'!IS$195+1,0)</f>
        <v>77.9358041986688</v>
      </c>
      <c r="IT80" s="0" t="n">
        <f aca="false">IF(ISNUMBER(FIND(IT$1,$D80))=$AO$1,1,0)*VLOOKUP($Z$2,DALYs!$A$2:$MW$40,'Intervention list'!IT$195+1,0)</f>
        <v>0</v>
      </c>
      <c r="IU80" s="0" t="n">
        <f aca="false">IF(ISNUMBER(FIND(IU$1,$D80))=$AO$1,1,0)*VLOOKUP($Z$2,DALYs!$A$2:$MW$40,'Intervention list'!IU$195+1,0)</f>
        <v>0</v>
      </c>
      <c r="IV80" s="0" t="n">
        <f aca="false">IF(ISNUMBER(FIND(IV$1,$D80))=$AO$1,1,0)*VLOOKUP($Z$2,DALYs!$A$2:$MW$40,'Intervention list'!IV$195+1,0)</f>
        <v>0</v>
      </c>
      <c r="IW80" s="0" t="n">
        <f aca="false">IF(ISNUMBER(FIND(IW$1,$D80))=$AO$1,1,0)*VLOOKUP($Z$2,DALYs!$A$2:$MW$40,'Intervention list'!IW$195+1,0)</f>
        <v>0</v>
      </c>
      <c r="IX80" s="0" t="n">
        <f aca="false">IF(ISNUMBER(FIND(IX$1,$D80))=$AO$1,1,0)*VLOOKUP($Z$2,DALYs!$A$2:$MW$40,'Intervention list'!IX$195+1,0)</f>
        <v>577.929820280941</v>
      </c>
      <c r="IY80" s="0" t="n">
        <f aca="false">IF(ISNUMBER(FIND(IY$1,$D80))=$AO$1,1,0)*VLOOKUP($Z$2,DALYs!$A$2:$MW$40,'Intervention list'!IY$195+1,0)</f>
        <v>133692.730041233</v>
      </c>
      <c r="IZ80" s="0" t="n">
        <f aca="false">IF(ISNUMBER(FIND(IZ$1,$D80))=$AO$1,1,0)*VLOOKUP($Z$2,DALYs!$A$2:$MW$40,'Intervention list'!IZ$195+1,0)</f>
        <v>0</v>
      </c>
      <c r="JA80" s="0" t="n">
        <f aca="false">IF(ISNUMBER(FIND(JA$1,$D80))=$AO$1,1,0)*VLOOKUP($Z$2,DALYs!$A$2:$MW$40,'Intervention list'!JA$195+1,0)</f>
        <v>0</v>
      </c>
      <c r="JB80" s="0" t="n">
        <f aca="false">IF(ISNUMBER(FIND(JB$1,$D80))=$AO$1,1,0)*VLOOKUP($Z$2,DALYs!$A$2:$MW$40,'Intervention list'!JB$195+1,0)</f>
        <v>0</v>
      </c>
      <c r="JC80" s="0" t="n">
        <f aca="false">IF(ISNUMBER(FIND(JC$1,$D80))=$AO$1,1,0)*VLOOKUP($Z$2,DALYs!$A$2:$MW$40,'Intervention list'!JC$195+1,0)</f>
        <v>0</v>
      </c>
      <c r="JD80" s="0" t="n">
        <f aca="false">IF(ISNUMBER(FIND(JD$1,$D80))=$AO$1,1,0)*VLOOKUP($Z$2,DALYs!$A$2:$MW$40,'Intervention list'!JD$195+1,0)</f>
        <v>0</v>
      </c>
      <c r="JE80" s="0" t="n">
        <f aca="false">IF(ISNUMBER(FIND(JE$1,$D80))=$AO$1,1,0)*VLOOKUP($Z$2,DALYs!$A$2:$MW$40,'Intervention list'!JE$195+1,0)</f>
        <v>0</v>
      </c>
      <c r="JF80" s="0" t="n">
        <f aca="false">IF(ISNUMBER(FIND(JF$1,$D80))=$AO$1,1,0)*VLOOKUP($Z$2,DALYs!$A$2:$MW$40,'Intervention list'!JF$195+1,0)</f>
        <v>0</v>
      </c>
      <c r="JG80" s="0" t="n">
        <f aca="false">IF(ISNUMBER(FIND(JG$1,$D80))=$AO$1,1,0)*VLOOKUP($Z$2,DALYs!$A$2:$MW$40,'Intervention list'!JG$195+1,0)</f>
        <v>0</v>
      </c>
      <c r="JH80" s="0" t="n">
        <f aca="false">IF(ISNUMBER(FIND(JH$1,$D80))=$AO$1,1,0)*VLOOKUP($Z$2,DALYs!$A$2:$MW$40,'Intervention list'!JH$195+1,0)</f>
        <v>0</v>
      </c>
      <c r="JI80" s="0" t="n">
        <f aca="false">IF(ISNUMBER(FIND(JI$1,$D80))=$AO$1,1,0)*VLOOKUP($Z$2,DALYs!$A$2:$MW$40,'Intervention list'!JI$195+1,0)</f>
        <v>0</v>
      </c>
      <c r="JJ80" s="0" t="n">
        <f aca="false">IF(ISNUMBER(FIND(JJ$1,$D80))=$AO$1,1,0)*VLOOKUP($Z$2,DALYs!$A$2:$MW$40,'Intervention list'!JJ$195+1,0)</f>
        <v>0</v>
      </c>
      <c r="JK80" s="0" t="n">
        <f aca="false">IF(ISNUMBER(FIND(JK$1,$D80))=$AO$1,1,0)*VLOOKUP($Z$2,DALYs!$A$2:$MW$40,'Intervention list'!JK$195+1,0)</f>
        <v>0</v>
      </c>
      <c r="JL80" s="0" t="n">
        <f aca="false">IF(ISNUMBER(FIND(JL$1,$D80))=$AO$1,1,0)*VLOOKUP($Z$2,DALYs!$A$2:$MW$40,'Intervention list'!JL$195+1,0)</f>
        <v>0</v>
      </c>
      <c r="JM80" s="0" t="n">
        <f aca="false">IF(ISNUMBER(FIND(JM$1,$D80))=$AO$1,1,0)*VLOOKUP($Z$2,DALYs!$A$2:$MW$40,'Intervention list'!JM$195+1,0)</f>
        <v>0</v>
      </c>
      <c r="JN80" s="0" t="n">
        <f aca="false">IF(ISNUMBER(FIND(JN$1,$D80))=$AO$1,1,0)*VLOOKUP($Z$2,DALYs!$A$2:$MW$40,'Intervention list'!JN$195+1,0)</f>
        <v>0</v>
      </c>
      <c r="JO80" s="0" t="n">
        <f aca="false">IF(ISNUMBER(FIND(JO$1,$D80))=$AO$1,1,0)*VLOOKUP($Z$2,DALYs!$A$2:$MW$40,'Intervention list'!JO$195+1,0)</f>
        <v>0</v>
      </c>
      <c r="JP80" s="0" t="n">
        <f aca="false">IF(ISNUMBER(FIND(JP$1,$D80))=$AO$1,1,0)*VLOOKUP($Z$2,DALYs!$A$2:$MW$40,'Intervention list'!JP$195+1,0)</f>
        <v>0</v>
      </c>
      <c r="JQ80" s="0" t="n">
        <f aca="false">IF(ISNUMBER(FIND(JQ$1,$D80))=$AO$1,1,0)*VLOOKUP($Z$2,DALYs!$A$2:$MW$40,'Intervention list'!JQ$195+1,0)</f>
        <v>0</v>
      </c>
      <c r="JR80" s="0" t="n">
        <f aca="false">IF(ISNUMBER(FIND(JR$1,$D80))=$AO$1,1,0)*VLOOKUP($Z$2,DALYs!$A$2:$MW$40,'Intervention list'!JR$195+1,0)</f>
        <v>0</v>
      </c>
      <c r="JS80" s="0" t="n">
        <f aca="false">IF(ISNUMBER(FIND(JS$1,$D80))=$AO$1,1,0)*VLOOKUP($Z$2,DALYs!$A$2:$MW$40,'Intervention list'!JS$195+1,0)</f>
        <v>0</v>
      </c>
      <c r="JT80" s="0" t="n">
        <f aca="false">IF(ISNUMBER(FIND(JT$1,$D80))=$AO$1,1,0)*VLOOKUP($Z$2,DALYs!$A$2:$MW$40,'Intervention list'!JT$195+1,0)</f>
        <v>0</v>
      </c>
      <c r="JU80" s="0" t="n">
        <f aca="false">IF(ISNUMBER(FIND(JU$1,$D80))=$AO$1,1,0)*VLOOKUP($Z$2,DALYs!$A$2:$MW$40,'Intervention list'!JU$195+1,0)</f>
        <v>0</v>
      </c>
      <c r="JV80" s="0" t="n">
        <f aca="false">IF(ISNUMBER(FIND(JV$1,$D80))=$AO$1,1,0)*VLOOKUP($Z$2,DALYs!$A$2:$MW$40,'Intervention list'!JV$195+1,0)</f>
        <v>0</v>
      </c>
      <c r="JW80" s="0" t="n">
        <f aca="false">IF(ISNUMBER(FIND(JW$1,$D80))=$AO$1,1,0)*VLOOKUP($Z$2,DALYs!$A$2:$MW$40,'Intervention list'!JW$195+1,0)</f>
        <v>0</v>
      </c>
      <c r="JX80" s="0" t="n">
        <f aca="false">IF(ISNUMBER(FIND(JX$1,$D80))=$AO$1,1,0)*VLOOKUP($Z$2,DALYs!$A$2:$MW$40,'Intervention list'!JX$195+1,0)</f>
        <v>0</v>
      </c>
      <c r="JY80" s="0" t="n">
        <f aca="false">IF(ISNUMBER(FIND(JY$1,$D80))=$AO$1,1,0)*VLOOKUP($Z$2,DALYs!$A$2:$MW$40,'Intervention list'!JY$195+1,0)</f>
        <v>0</v>
      </c>
      <c r="JZ80" s="0" t="n">
        <f aca="false">IF(ISNUMBER(FIND(JZ$1,$D80))=$AO$1,1,0)*VLOOKUP($Z$2,DALYs!$A$2:$MW$40,'Intervention list'!JZ$195+1,0)</f>
        <v>0</v>
      </c>
      <c r="KA80" s="0" t="n">
        <f aca="false">IF(ISNUMBER(FIND(KA$1,$D80))=$AO$1,1,0)*VLOOKUP($Z$2,DALYs!$A$2:$MW$40,'Intervention list'!KA$195+1,0)</f>
        <v>0</v>
      </c>
      <c r="KB80" s="0" t="n">
        <f aca="false">IF(ISNUMBER(FIND(KB$1,$D80))=$AO$1,1,0)*VLOOKUP($Z$2,DALYs!$A$2:$MW$40,'Intervention list'!KB$195+1,0)</f>
        <v>0</v>
      </c>
      <c r="KC80" s="0" t="n">
        <f aca="false">IF(ISNUMBER(FIND(KC$1,$D80))=$AO$1,1,0)*VLOOKUP($Z$2,DALYs!$A$2:$MW$40,'Intervention list'!KC$195+1,0)</f>
        <v>0</v>
      </c>
      <c r="KD80" s="0" t="n">
        <f aca="false">IF(ISNUMBER(FIND(KD$1,$D80))=$AO$1,1,0)*VLOOKUP($Z$2,DALYs!$A$2:$MW$40,'Intervention list'!KD$195+1,0)</f>
        <v>0</v>
      </c>
      <c r="KE80" s="0" t="n">
        <f aca="false">IF(ISNUMBER(FIND(KE$1,$D80))=$AO$1,1,0)*VLOOKUP($Z$2,DALYs!$A$2:$MW$40,'Intervention list'!KE$195+1,0)</f>
        <v>0</v>
      </c>
      <c r="KF80" s="0" t="n">
        <f aca="false">IF(ISNUMBER(FIND(KF$1,$D80))=$AO$1,1,0)*VLOOKUP($Z$2,DALYs!$A$2:$MW$40,'Intervention list'!KF$195+1,0)</f>
        <v>0</v>
      </c>
      <c r="KG80" s="0" t="n">
        <f aca="false">IF(ISNUMBER(FIND(KG$1,$D80))=$AO$1,1,0)*VLOOKUP($Z$2,DALYs!$A$2:$MW$40,'Intervention list'!KG$195+1,0)</f>
        <v>0</v>
      </c>
      <c r="KH80" s="0" t="n">
        <f aca="false">IF(ISNUMBER(FIND(KH$1,$D80))=$AO$1,1,0)*VLOOKUP($Z$2,DALYs!$A$2:$MW$40,'Intervention list'!KH$195+1,0)</f>
        <v>0</v>
      </c>
      <c r="KI80" s="0" t="n">
        <f aca="false">IF(ISNUMBER(FIND(KI$1,$D80))=$AO$1,1,0)*VLOOKUP($Z$2,DALYs!$A$2:$MW$40,'Intervention list'!KI$195+1,0)</f>
        <v>0</v>
      </c>
      <c r="KJ80" s="0" t="n">
        <f aca="false">IF(ISNUMBER(FIND(KJ$1,$D80))=$AO$1,1,0)*VLOOKUP($Z$2,DALYs!$A$2:$MW$40,'Intervention list'!KJ$195+1,0)</f>
        <v>0</v>
      </c>
      <c r="KK80" s="0" t="n">
        <f aca="false">IF(ISNUMBER(FIND(KK$1,$D80))=$AO$1,1,0)*VLOOKUP($Z$2,DALYs!$A$2:$MW$40,'Intervention list'!KK$195+1,0)</f>
        <v>0</v>
      </c>
      <c r="KL80" s="0" t="n">
        <f aca="false">IF(ISNUMBER(FIND(KL$1,$D80))=$AO$1,1,0)*VLOOKUP($Z$2,DALYs!$A$2:$MW$40,'Intervention list'!KL$195+1,0)</f>
        <v>0</v>
      </c>
      <c r="KM80" s="0" t="n">
        <f aca="false">IF(ISNUMBER(FIND(KM$1,$D80))=$AO$1,1,0)*VLOOKUP($Z$2,DALYs!$A$2:$MW$40,'Intervention list'!KM$195+1,0)</f>
        <v>0</v>
      </c>
      <c r="KN80" s="0" t="n">
        <f aca="false">IF(ISNUMBER(FIND(KN$1,$D80))=$AO$1,1,0)*VLOOKUP($Z$2,DALYs!$A$2:$MW$40,'Intervention list'!KN$195+1,0)</f>
        <v>0</v>
      </c>
      <c r="KO80" s="0" t="n">
        <f aca="false">IF(ISNUMBER(FIND(KO$1,$D80))=$AO$1,1,0)*VLOOKUP($Z$2,DALYs!$A$2:$MW$40,'Intervention list'!KO$195+1,0)</f>
        <v>0</v>
      </c>
      <c r="KP80" s="0" t="n">
        <f aca="false">IF(ISNUMBER(FIND(KP$1,$D80))=$AO$1,1,0)*VLOOKUP($Z$2,DALYs!$A$2:$MW$40,'Intervention list'!KP$195+1,0)</f>
        <v>0</v>
      </c>
      <c r="KQ80" s="0" t="n">
        <f aca="false">IF(ISNUMBER(FIND(KQ$1,$D80))=$AO$1,1,0)*VLOOKUP($Z$2,DALYs!$A$2:$MW$40,'Intervention list'!KQ$195+1,0)</f>
        <v>0</v>
      </c>
      <c r="KR80" s="0" t="n">
        <f aca="false">IF(ISNUMBER(FIND(KR$1,$D80))=$AO$1,1,0)*VLOOKUP($Z$2,DALYs!$A$2:$MW$40,'Intervention list'!KR$195+1,0)</f>
        <v>0</v>
      </c>
      <c r="KS80" s="0" t="n">
        <f aca="false">IF(ISNUMBER(FIND(KS$1,$D80))=$AO$1,1,0)*VLOOKUP($Z$2,DALYs!$A$2:$MW$40,'Intervention list'!KS$195+1,0)</f>
        <v>0</v>
      </c>
      <c r="KT80" s="0" t="n">
        <f aca="false">IF(ISNUMBER(FIND(KT$1,$D80))=$AO$1,1,0)*VLOOKUP($Z$2,DALYs!$A$2:$MW$40,'Intervention list'!KT$195+1,0)</f>
        <v>0</v>
      </c>
      <c r="KU80" s="0" t="n">
        <f aca="false">IF(ISNUMBER(FIND(KU$1,$D80))=$AO$1,1,0)*VLOOKUP($Z$2,DALYs!$A$2:$MW$40,'Intervention list'!KU$195+1,0)</f>
        <v>0</v>
      </c>
      <c r="KV80" s="0" t="n">
        <f aca="false">IF(ISNUMBER(FIND(KV$1,$D80))=$AO$1,1,0)*VLOOKUP($Z$2,DALYs!$A$2:$MW$40,'Intervention list'!KV$195+1,0)</f>
        <v>0</v>
      </c>
      <c r="KW80" s="0" t="n">
        <f aca="false">IF(ISNUMBER(FIND(KW$1,$D80))=$AO$1,1,0)*VLOOKUP($Z$2,DALYs!$A$2:$MW$40,'Intervention list'!KW$195+1,0)</f>
        <v>0</v>
      </c>
      <c r="KX80" s="0" t="n">
        <f aca="false">IF(ISNUMBER(FIND(KX$1,$D80))=$AO$1,1,0)*VLOOKUP($Z$2,DALYs!$A$2:$MW$40,'Intervention list'!KX$195+1,0)</f>
        <v>0</v>
      </c>
      <c r="KY80" s="0" t="n">
        <f aca="false">IF(ISNUMBER(FIND(KY$1,$D80))=$AO$1,1,0)*VLOOKUP($Z$2,DALYs!$A$2:$MW$40,'Intervention list'!KY$195+1,0)</f>
        <v>0</v>
      </c>
      <c r="KZ80" s="0" t="n">
        <f aca="false">IF(ISNUMBER(FIND(KZ$1,$D80))=$AO$1,1,0)*VLOOKUP($Z$2,DALYs!$A$2:$MW$40,'Intervention list'!KZ$195+1,0)</f>
        <v>0</v>
      </c>
      <c r="LA80" s="0" t="n">
        <f aca="false">IF(ISNUMBER(FIND(LA$1,$D80))=$AO$1,1,0)*VLOOKUP($Z$2,DALYs!$A$2:$MW$40,'Intervention list'!LA$195+1,0)</f>
        <v>0</v>
      </c>
      <c r="LB80" s="0" t="n">
        <f aca="false">IF(ISNUMBER(FIND(LB$1,$D80))=$AO$1,1,0)*VLOOKUP($Z$2,DALYs!$A$2:$MW$40,'Intervention list'!LB$195+1,0)</f>
        <v>0</v>
      </c>
      <c r="LC80" s="0" t="n">
        <f aca="false">IF(ISNUMBER(FIND(LC$1,$D80))=$AO$1,1,0)*VLOOKUP($Z$2,DALYs!$A$2:$MW$40,'Intervention list'!LC$195+1,0)</f>
        <v>0</v>
      </c>
      <c r="LD80" s="0" t="n">
        <f aca="false">IF(ISNUMBER(FIND(LD$1,$D80))=$AO$1,1,0)*VLOOKUP($Z$2,DALYs!$A$2:$MW$40,'Intervention list'!LD$195+1,0)</f>
        <v>0</v>
      </c>
      <c r="LE80" s="0" t="n">
        <f aca="false">IF(ISNUMBER(FIND(LE$1,$D80))=$AO$1,1,0)*VLOOKUP($Z$2,DALYs!$A$2:$MW$40,'Intervention list'!LE$195+1,0)</f>
        <v>0</v>
      </c>
      <c r="LF80" s="0" t="n">
        <f aca="false">IF(ISNUMBER(FIND(LF$1,$D80))=$AO$1,1,0)*VLOOKUP($Z$2,DALYs!$A$2:$MW$40,'Intervention list'!LF$195+1,0)</f>
        <v>0</v>
      </c>
      <c r="LG80" s="0" t="n">
        <f aca="false">IF(ISNUMBER(FIND(LG$1,$D80))=$AO$1,1,0)*VLOOKUP($Z$2,DALYs!$A$2:$MW$40,'Intervention list'!LG$195+1,0)</f>
        <v>0</v>
      </c>
      <c r="LH80" s="0" t="n">
        <f aca="false">IF(ISNUMBER(FIND(LH$1,$D80))=$AO$1,1,0)*VLOOKUP($Z$2,DALYs!$A$2:$MW$40,'Intervention list'!LH$195+1,0)</f>
        <v>0</v>
      </c>
      <c r="LI80" s="0" t="n">
        <f aca="false">IF(ISNUMBER(FIND(LI$1,$D80))=$AO$1,1,0)*VLOOKUP($Z$2,DALYs!$A$2:$MW$40,'Intervention list'!LI$195+1,0)</f>
        <v>0</v>
      </c>
      <c r="LJ80" s="0" t="n">
        <f aca="false">IF(ISNUMBER(FIND(LJ$1,$D80))=$AO$1,1,0)*VLOOKUP($Z$2,DALYs!$A$2:$MW$40,'Intervention list'!LJ$195+1,0)</f>
        <v>0</v>
      </c>
      <c r="LK80" s="0" t="n">
        <f aca="false">IF(ISNUMBER(FIND(LK$1,$D80))=$AO$1,1,0)*VLOOKUP($Z$2,DALYs!$A$2:$MW$40,'Intervention list'!LK$195+1,0)</f>
        <v>0</v>
      </c>
      <c r="LL80" s="0" t="n">
        <f aca="false">IF(ISNUMBER(FIND(LL$1,$D80))=$AO$1,1,0)*VLOOKUP($Z$2,DALYs!$A$2:$MW$40,'Intervention list'!LL$195+1,0)</f>
        <v>0</v>
      </c>
      <c r="LM80" s="0" t="n">
        <f aca="false">IF(ISNUMBER(FIND(LM$1,$D80))=$AO$1,1,0)*VLOOKUP($Z$2,DALYs!$A$2:$MW$40,'Intervention list'!LM$195+1,0)</f>
        <v>0</v>
      </c>
      <c r="LN80" s="0" t="n">
        <f aca="false">IF(ISNUMBER(FIND(LN$1,$D80))=$AO$1,1,0)*VLOOKUP($Z$2,DALYs!$A$2:$MW$40,'Intervention list'!LN$195+1,0)</f>
        <v>0</v>
      </c>
      <c r="LO80" s="0" t="n">
        <f aca="false">IF(ISNUMBER(FIND(LO$1,$D80))=$AO$1,1,0)*VLOOKUP($Z$2,DALYs!$A$2:$MW$40,'Intervention list'!LO$195+1,0)</f>
        <v>0</v>
      </c>
      <c r="LP80" s="0" t="n">
        <f aca="false">IF(ISNUMBER(FIND(LP$1,$D80))=$AO$1,1,0)*VLOOKUP($Z$2,DALYs!$A$2:$MW$40,'Intervention list'!LP$195+1,0)</f>
        <v>0</v>
      </c>
      <c r="LQ80" s="0" t="n">
        <f aca="false">IF(ISNUMBER(FIND(LQ$1,$D80))=$AO$1,1,0)*VLOOKUP($Z$2,DALYs!$A$2:$MW$40,'Intervention list'!LQ$195+1,0)</f>
        <v>0</v>
      </c>
      <c r="LR80" s="0" t="n">
        <f aca="false">IF(ISNUMBER(FIND(LR$1,$D80))=$AO$1,1,0)*VLOOKUP($Z$2,DALYs!$A$2:$MW$40,'Intervention list'!LR$195+1,0)</f>
        <v>0</v>
      </c>
      <c r="LS80" s="0" t="n">
        <f aca="false">IF(ISNUMBER(FIND(LS$1,$D80))=$AO$1,1,0)*VLOOKUP($Z$2,DALYs!$A$2:$MW$40,'Intervention list'!LS$195+1,0)</f>
        <v>0</v>
      </c>
      <c r="LT80" s="0" t="n">
        <f aca="false">IF(ISNUMBER(FIND(LT$1,$D80))=$AO$1,1,0)*VLOOKUP($Z$2,DALYs!$A$2:$MW$40,'Intervention list'!LT$195+1,0)</f>
        <v>3570.04042479164</v>
      </c>
      <c r="LU80" s="0" t="n">
        <f aca="false">IF(ISNUMBER(FIND(LU$1,$D80))=$AO$1,1,0)*VLOOKUP($Z$2,DALYs!$A$2:$MW$40,'Intervention list'!LU$195+1,0)</f>
        <v>0</v>
      </c>
      <c r="LV80" s="0" t="n">
        <f aca="false">IF(ISNUMBER(FIND(LV$1,$D80))=$AO$1,1,0)*VLOOKUP($Z$2,DALYs!$A$2:$MW$40,'Intervention list'!LV$195+1,0)</f>
        <v>0</v>
      </c>
      <c r="LW80" s="0" t="n">
        <f aca="false">IF(ISNUMBER(FIND(LW$1,$D80))=$AO$1,1,0)*VLOOKUP($Z$2,DALYs!$A$2:$MW$40,'Intervention list'!LW$195+1,0)</f>
        <v>0</v>
      </c>
      <c r="LX80" s="0" t="n">
        <f aca="false">IF(ISNUMBER(FIND(LX$1,$D80))=$AO$1,1,0)*VLOOKUP($Z$2,DALYs!$A$2:$MW$40,'Intervention list'!LX$195+1,0)</f>
        <v>0</v>
      </c>
      <c r="LY80" s="0" t="n">
        <f aca="false">IF(ISNUMBER(FIND(LY$1,$D80))=$AO$1,1,0)*VLOOKUP($Z$2,DALYs!$A$2:$MW$40,'Intervention list'!LY$195+1,0)</f>
        <v>0</v>
      </c>
      <c r="LZ80" s="0" t="n">
        <f aca="false">IF(ISNUMBER(FIND(LZ$1,$D80))=$AO$1,1,0)*VLOOKUP($Z$2,DALYs!$A$2:$MW$40,'Intervention list'!LZ$195+1,0)</f>
        <v>0</v>
      </c>
      <c r="MA80" s="0" t="n">
        <f aca="false">IF(ISNUMBER(FIND(MA$1,$D80))=$AO$1,1,0)*VLOOKUP($Z$2,DALYs!$A$2:$MW$40,'Intervention list'!MA$195+1,0)</f>
        <v>0</v>
      </c>
      <c r="MB80" s="0" t="n">
        <f aca="false">IF(ISNUMBER(FIND(MB$1,$D80))=$AO$1,1,0)*VLOOKUP($Z$2,DALYs!$A$2:$MW$40,'Intervention list'!MB$195+1,0)</f>
        <v>0</v>
      </c>
      <c r="MC80" s="0" t="n">
        <f aca="false">IF(ISNUMBER(FIND(MC$1,$D80))=$AO$1,1,0)*VLOOKUP($Z$2,DALYs!$A$2:$MW$40,'Intervention list'!MC$195+1,0)</f>
        <v>0</v>
      </c>
      <c r="MD80" s="0" t="n">
        <f aca="false">IF(ISNUMBER(FIND(MD$1,$D80))=$AO$1,1,0)*VLOOKUP($Z$2,DALYs!$A$2:$MW$40,'Intervention list'!MD$195+1,0)</f>
        <v>0</v>
      </c>
      <c r="ME80" s="0" t="n">
        <f aca="false">IF(ISNUMBER(FIND(ME$1,$D80))=$AO$1,1,0)*VLOOKUP($Z$2,DALYs!$A$2:$MW$40,'Intervention list'!ME$195+1,0)</f>
        <v>0</v>
      </c>
      <c r="MF80" s="0" t="n">
        <f aca="false">IF(ISNUMBER(FIND(MF$1,$D80))=$AO$1,1,0)*VLOOKUP($Z$2,DALYs!$A$2:$MW$40,'Intervention list'!MF$195+1,0)</f>
        <v>0</v>
      </c>
      <c r="MG80" s="0" t="n">
        <f aca="false">IF(ISNUMBER(FIND(MG$1,$D80))=$AO$1,1,0)*VLOOKUP($Z$2,DALYs!$A$2:$MW$40,'Intervention list'!MG$195+1,0)</f>
        <v>0</v>
      </c>
      <c r="MH80" s="0" t="n">
        <f aca="false">IF(ISNUMBER(FIND(MH$1,$D80))=$AO$1,1,0)*VLOOKUP($Z$2,DALYs!$A$2:$MW$40,'Intervention list'!MH$195+1,0)</f>
        <v>0</v>
      </c>
      <c r="MI80" s="0" t="n">
        <f aca="false">IF(ISNUMBER(FIND(MI$1,$D80))=$AO$1,1,0)*VLOOKUP($Z$2,DALYs!$A$2:$MW$40,'Intervention list'!MI$195+1,0)</f>
        <v>0</v>
      </c>
      <c r="MJ80" s="0" t="n">
        <f aca="false">IF(ISNUMBER(FIND(MJ$1,$D80))=$AO$1,1,0)*VLOOKUP($Z$2,DALYs!$A$2:$MW$40,'Intervention list'!MJ$195+1,0)</f>
        <v>0</v>
      </c>
      <c r="MK80" s="0" t="n">
        <f aca="false">IF(ISNUMBER(FIND(MK$1,$D80))=$AO$1,1,0)*VLOOKUP($Z$2,DALYs!$A$2:$MW$40,'Intervention list'!MK$195+1,0)</f>
        <v>0</v>
      </c>
      <c r="ML80" s="0" t="n">
        <f aca="false">IF(ISNUMBER(FIND(ML$1,$D80))=$AO$1,1,0)*VLOOKUP($Z$2,DALYs!$A$2:$MW$40,'Intervention list'!ML$195+1,0)</f>
        <v>0</v>
      </c>
      <c r="MM80" s="0" t="n">
        <f aca="false">IF(ISNUMBER(FIND(MM$1,$D80))=$AO$1,1,0)*VLOOKUP($Z$2,DALYs!$A$2:$MW$40,'Intervention list'!MM$195+1,0)</f>
        <v>0</v>
      </c>
      <c r="MN80" s="0" t="n">
        <f aca="false">IF(ISNUMBER(FIND(MN$1,$D80))=$AO$1,1,0)*VLOOKUP($Z$2,DALYs!$A$2:$MW$40,'Intervention list'!MN$195+1,0)</f>
        <v>0</v>
      </c>
      <c r="MO80" s="0" t="n">
        <f aca="false">IF(ISNUMBER(FIND(MO$1,$D80))=$AO$1,1,0)*VLOOKUP($Z$2,DALYs!$A$2:$MW$40,'Intervention list'!MO$195+1,0)</f>
        <v>0</v>
      </c>
      <c r="MP80" s="0" t="n">
        <f aca="false">IF(ISNUMBER(FIND(MP$1,$D80))=$AO$1,1,0)*VLOOKUP($Z$2,DALYs!$A$2:$MW$40,'Intervention list'!MP$195+1,0)</f>
        <v>0</v>
      </c>
      <c r="MQ80" s="0" t="n">
        <f aca="false">IF(ISNUMBER(FIND(MQ$1,$D80))=$AO$1,1,0)*VLOOKUP($Z$2,DALYs!$A$2:$MW$40,'Intervention list'!MQ$195+1,0)</f>
        <v>0</v>
      </c>
      <c r="MR80" s="0" t="n">
        <f aca="false">IF(ISNUMBER(FIND(MR$1,$D80))=$AO$1,1,0)*VLOOKUP($Z$2,DALYs!$A$2:$MW$40,'Intervention list'!MR$195+1,0)</f>
        <v>0</v>
      </c>
      <c r="MS80" s="0" t="n">
        <f aca="false">IF(ISNUMBER(FIND(MS$1,$D80))=$AO$1,1,0)*VLOOKUP($Z$2,DALYs!$A$2:$MW$40,'Intervention list'!MS$195+1,0)</f>
        <v>0</v>
      </c>
      <c r="MT80" s="0" t="n">
        <f aca="false">IF(ISNUMBER(FIND(MT$1,$D80))=$AO$1,1,0)*VLOOKUP($Z$2,DALYs!$A$2:$MW$40,'Intervention list'!MT$195+1,0)</f>
        <v>0</v>
      </c>
      <c r="MU80" s="0" t="n">
        <f aca="false">IF(ISNUMBER(FIND(MU$1,$D80))=$AO$1,1,0)*VLOOKUP($Z$2,DALYs!$A$2:$MW$40,'Intervention list'!MU$195+1,0)</f>
        <v>0</v>
      </c>
      <c r="MV80" s="0" t="n">
        <f aca="false">IF(ISNUMBER(FIND(MV$1,$D80))=$AO$1,1,0)*VLOOKUP($Z$2,DALYs!$A$2:$MW$40,'Intervention list'!MV$195+1,0)</f>
        <v>0</v>
      </c>
      <c r="MW80" s="0" t="n">
        <f aca="false">IF(ISNUMBER(FIND(MW$1,$D80))=$AO$1,1,0)*VLOOKUP($Z$2,DALYs!$A$2:$MW$40,'Intervention list'!MW$195+1,0)</f>
        <v>0</v>
      </c>
      <c r="MX80" s="0" t="n">
        <f aca="false">IF(ISNUMBER(FIND(MX$1,$D80))=$AO$1,1,0)*VLOOKUP($Z$2,DALYs!$A$2:$MW$40,'Intervention list'!MX$195+1,0)</f>
        <v>0</v>
      </c>
      <c r="MY80" s="0" t="n">
        <f aca="false">IF(ISNUMBER(FIND(MY$1,$D80))=$AO$1,1,0)*VLOOKUP($Z$2,DALYs!$A$2:$MW$40,'Intervention list'!MY$195+1,0)</f>
        <v>0</v>
      </c>
      <c r="MZ80" s="0" t="n">
        <f aca="false">IF(ISNUMBER(FIND(MZ$1,$D80))=$AO$1,1,0)*VLOOKUP($Z$2,DALYs!$A$2:$MW$40,'Intervention list'!MZ$195+1,0)</f>
        <v>0</v>
      </c>
      <c r="NA80" s="0" t="n">
        <f aca="false">IF(ISNUMBER(FIND(NA$1,$D80))=$AO$1,1,0)*VLOOKUP($Z$2,DALYs!$A$2:$MW$40,'Intervention list'!NA$195+1,0)</f>
        <v>0</v>
      </c>
      <c r="NB80" s="0" t="n">
        <f aca="false">IF(ISNUMBER(FIND(NB$1,$D80))=$AO$1,1,0)*VLOOKUP($Z$2,DALYs!$A$2:$MW$40,'Intervention list'!NB$195+1,0)</f>
        <v>0</v>
      </c>
      <c r="NC80" s="0" t="n">
        <f aca="false">IF(ISNUMBER(FIND(NC$1,$D80))=$AO$1,1,0)*VLOOKUP($Z$2,DALYs!$A$2:$MW$40,'Intervention list'!NC$195+1,0)</f>
        <v>0</v>
      </c>
      <c r="ND80" s="0" t="n">
        <f aca="false">IF(ISNUMBER(FIND(ND$1,$D80))=$AO$1,1,0)*VLOOKUP($Z$2,DALYs!$A$2:$MW$40,'Intervention list'!ND$195+1,0)</f>
        <v>0</v>
      </c>
      <c r="NE80" s="0" t="n">
        <f aca="false">IF(ISNUMBER(FIND(NE$1,$D80))=$AO$1,1,0)*VLOOKUP($Z$2,DALYs!$A$2:$MW$40,'Intervention list'!NE$195+1,0)</f>
        <v>0</v>
      </c>
      <c r="NF80" s="0" t="n">
        <f aca="false">IF(ISNUMBER(FIND(NF$1,$D80))=$AO$1,1,0)*VLOOKUP($Z$2,DALYs!$A$2:$MW$40,'Intervention list'!NF$195+1,0)</f>
        <v>0</v>
      </c>
      <c r="NG80" s="0" t="n">
        <f aca="false">IF(ISNUMBER(FIND(NG$1,$D80))=$AO$1,1,0)*VLOOKUP($Z$2,DALYs!$A$2:$MW$40,'Intervention list'!NG$195+1,0)</f>
        <v>0</v>
      </c>
      <c r="NH80" s="0" t="n">
        <f aca="false">IF(ISNUMBER(FIND(NH$1,$D80))=$AO$1,1,0)*VLOOKUP($Z$2,DALYs!$A$2:$MW$40,'Intervention list'!NH$195+1,0)</f>
        <v>0</v>
      </c>
      <c r="NI80" s="0" t="n">
        <f aca="false">IF(ISNUMBER(FIND(NI$1,$D80))=$AO$1,1,0)*VLOOKUP($Z$2,DALYs!$A$2:$MW$40,'Intervention list'!NI$195+1,0)</f>
        <v>0</v>
      </c>
      <c r="NJ80" s="0" t="n">
        <f aca="false">IF(ISNUMBER(FIND(NJ$1,$D80))=$AO$1,1,0)*VLOOKUP($Z$2,DALYs!$A$2:$MW$40,'Intervention list'!NJ$195+1,0)</f>
        <v>0</v>
      </c>
      <c r="NK80" s="0" t="n">
        <f aca="false">IF(ISNUMBER(FIND(NK$1,$D80))=$AO$1,1,0)*VLOOKUP($Z$2,DALYs!$A$2:$MW$40,'Intervention list'!NK$195+1,0)</f>
        <v>107549.727951321</v>
      </c>
      <c r="NL80" s="0" t="n">
        <f aca="false">IF(ISNUMBER(FIND(NL$1,$D80))=$AO$1,1,0)*VLOOKUP($Z$2,DALYs!$A$2:$MW$40,'Intervention list'!NL$195+1,0)</f>
        <v>0</v>
      </c>
      <c r="NM80" s="0" t="n">
        <f aca="false">IF(ISNUMBER(FIND(NM$1,$D80))=$AO$1,1,0)*VLOOKUP($Z$2,DALYs!$A$2:$MW$40,'Intervention list'!NM$195+1,0)</f>
        <v>0</v>
      </c>
      <c r="NN80" s="0" t="n">
        <f aca="false">IF(ISNUMBER(FIND(NN$1,$D80))=$AO$1,1,0)*VLOOKUP($Z$2,DALYs!$A$2:$MW$40,'Intervention list'!NN$195+1,0)</f>
        <v>0</v>
      </c>
      <c r="NO80" s="0" t="n">
        <f aca="false">IF(ISNUMBER(FIND(NO$1,$D80))=$AO$1,1,0)*VLOOKUP($Z$2,DALYs!$A$2:$MW$40,'Intervention list'!NO$195+1,0)</f>
        <v>0</v>
      </c>
      <c r="NP80" s="0" t="n">
        <f aca="false">IF(ISNUMBER(FIND(NP$1,$D80))=$AO$1,1,0)*VLOOKUP($Z$2,DALYs!$A$2:$MW$40,'Intervention list'!NP$195+1,0)</f>
        <v>0</v>
      </c>
      <c r="NQ80" s="0" t="n">
        <f aca="false">IF(ISNUMBER(FIND(NQ$1,$D80))=$AO$1,1,0)*VLOOKUP($Z$2,DALYs!$A$2:$MW$40,'Intervention list'!NQ$195+1,0)</f>
        <v>0</v>
      </c>
      <c r="NR80" s="0" t="n">
        <f aca="false">IF(ISNUMBER(FIND(NR$1,$D80))=$AO$1,1,0)*VLOOKUP($Z$2,DALYs!$A$2:$MW$40,'Intervention list'!NR$195+1,0)</f>
        <v>0</v>
      </c>
      <c r="NS80" s="0" t="n">
        <f aca="false">IF(ISNUMBER(FIND(NS$1,$D80))=$AO$1,1,0)*VLOOKUP($Z$2,DALYs!$A$2:$MW$40,'Intervention list'!NS$195+1,0)</f>
        <v>0</v>
      </c>
      <c r="NT80" s="0" t="n">
        <f aca="false">IF(ISNUMBER(FIND(NT$1,$D80))=$AO$1,1,0)*VLOOKUP($Z$2,DALYs!$A$2:$MW$40,'Intervention list'!NT$195+1,0)</f>
        <v>0</v>
      </c>
      <c r="NU80" s="0" t="n">
        <f aca="false">IF(ISNUMBER(FIND(NU$1,$D80))=$AO$1,1,0)*VLOOKUP($Z$2,DALYs!$A$2:$MW$40,'Intervention list'!NU$195+1,0)</f>
        <v>0</v>
      </c>
      <c r="NV80" s="0" t="n">
        <f aca="false">IF(ISNUMBER(FIND(NV$1,$D80))=$AO$1,1,0)*VLOOKUP($Z$2,DALYs!$A$2:$MW$40,'Intervention list'!NV$195+1,0)</f>
        <v>0</v>
      </c>
      <c r="NW80" s="0" t="n">
        <f aca="false">IF(ISNUMBER(FIND(NW$1,$D80))=$AO$1,1,0)*VLOOKUP($Z$2,DALYs!$A$2:$MW$40,'Intervention list'!NW$195+1,0)</f>
        <v>0</v>
      </c>
      <c r="NX80" s="0" t="n">
        <f aca="false">IF(ISNUMBER(FIND(NX$1,$D80))=$AO$1,1,0)*VLOOKUP($Z$2,DALYs!$A$2:$MW$40,'Intervention list'!NX$195+1,0)</f>
        <v>0</v>
      </c>
      <c r="NY80" s="0" t="n">
        <f aca="false">IF(ISNUMBER(FIND(NY$1,$D80))=$AO$1,1,0)*VLOOKUP($Z$2,DALYs!$A$2:$MW$40,'Intervention list'!NY$195+1,0)</f>
        <v>0</v>
      </c>
      <c r="NZ80" s="0" t="n">
        <f aca="false">IF(ISNUMBER(FIND(NZ$1,$D80))=$AO$1,1,0)*VLOOKUP($Z$2,DALYs!$A$2:$MW$40,'Intervention list'!NZ$195+1,0)</f>
        <v>0</v>
      </c>
      <c r="OA80" s="0" t="n">
        <f aca="false">IF(ISNUMBER(FIND(OA$1,$D80))=$AO$1,1,0)*VLOOKUP($Z$2,DALYs!$A$2:$MW$40,'Intervention list'!OA$195+1,0)</f>
        <v>0</v>
      </c>
      <c r="OB80" s="0" t="n">
        <f aca="false">IF(ISNUMBER(FIND(OB$1,$D80))=$AO$1,1,0)*VLOOKUP($Z$2,DALYs!$A$2:$MW$40,'Intervention list'!OB$195+1,0)</f>
        <v>0</v>
      </c>
      <c r="OC80" s="0" t="n">
        <f aca="false">IF(ISNUMBER(FIND(OC$1,$D80))=$AO$1,1,0)*VLOOKUP($Z$2,DALYs!$A$2:$MW$40,'Intervention list'!OC$195+1,0)</f>
        <v>0</v>
      </c>
      <c r="OD80" s="0" t="n">
        <f aca="false">IF(ISNUMBER(FIND(OD$1,$D80))=$AO$1,1,0)*VLOOKUP($Z$2,DALYs!$A$2:$MW$40,'Intervention list'!OD$195+1,0)</f>
        <v>0</v>
      </c>
      <c r="OE80" s="0" t="n">
        <f aca="false">IF(ISNUMBER(FIND(OE$1,$D80))=$AO$1,1,0)*VLOOKUP($Z$2,DALYs!$A$2:$MW$40,'Intervention list'!OE$195+1,0)</f>
        <v>0</v>
      </c>
      <c r="OF80" s="0" t="n">
        <f aca="false">IF(ISNUMBER(FIND(OF$1,$D80))=$AO$1,1,0)*VLOOKUP($Z$2,DALYs!$A$2:$MW$40,'Intervention list'!OF$195+1,0)</f>
        <v>0</v>
      </c>
      <c r="OG80" s="0" t="n">
        <f aca="false">IF(ISNUMBER(FIND(OG$1,$D80))=$AO$1,1,0)*VLOOKUP($Z$2,DALYs!$A$2:$MW$40,'Intervention list'!OG$195+1,0)</f>
        <v>0</v>
      </c>
      <c r="OH80" s="0" t="n">
        <f aca="false">IF(ISNUMBER(FIND(OH$1,$D80))=$AO$1,1,0)*VLOOKUP($Z$2,DALYs!$A$2:$MW$40,'Intervention list'!OH$195+1,0)</f>
        <v>0</v>
      </c>
      <c r="OI80" s="0" t="n">
        <f aca="false">IF(ISNUMBER(FIND(OI$1,$D80))=$AO$1,1,0)*VLOOKUP($Z$2,DALYs!$A$2:$MW$40,'Intervention list'!OI$195+1,0)</f>
        <v>0</v>
      </c>
      <c r="OJ80" s="0" t="n">
        <f aca="false">IF(ISNUMBER(FIND(OJ$1,$D80))=$AO$1,1,0)*VLOOKUP($Z$2,DALYs!$A$2:$MW$40,'Intervention list'!OJ$195+1,0)</f>
        <v>0</v>
      </c>
      <c r="OK80" s="0" t="n">
        <f aca="false">IF(ISNUMBER(FIND(OK$1,$D80))=$AO$1,1,0)*VLOOKUP($Z$2,DALYs!$A$2:$MW$40,'Intervention list'!OK$195+1,0)</f>
        <v>0</v>
      </c>
      <c r="OL80" s="0" t="n">
        <f aca="false">IF(ISNUMBER(FIND(OL$1,$D80))=$AO$1,1,0)*VLOOKUP($Z$2,DALYs!$A$2:$MW$40,'Intervention list'!OL$195+1,0)</f>
        <v>0</v>
      </c>
      <c r="OM80" s="0" t="n">
        <f aca="false">IF(ISNUMBER(FIND(OM$1,$D80))=$AO$1,1,0)*VLOOKUP($Z$2,DALYs!$A$2:$MW$40,'Intervention list'!OM$195+1,0)</f>
        <v>0</v>
      </c>
      <c r="ON80" s="0" t="n">
        <f aca="false">IF(ISNUMBER(FIND(ON$1,$D80))=$AO$1,1,0)*VLOOKUP($Z$2,DALYs!$A$2:$MW$40,'Intervention list'!ON$195+1,0)</f>
        <v>0</v>
      </c>
      <c r="OO80" s="0" t="n">
        <f aca="false">IF(ISNUMBER(FIND(OO$1,$D80))=$AO$1,1,0)*VLOOKUP($Z$2,DALYs!$A$2:$MW$40,'Intervention list'!OO$195+1,0)</f>
        <v>0</v>
      </c>
      <c r="OP80" s="0" t="n">
        <f aca="false">IF(ISNUMBER(FIND(OP$1,$D80))=$AO$1,1,0)*VLOOKUP($Z$2,DALYs!$A$2:$MW$40,'Intervention list'!OP$195+1,0)</f>
        <v>0</v>
      </c>
      <c r="OQ80" s="0" t="n">
        <f aca="false">IF(ISNUMBER(FIND(OQ$1,$D80))=$AO$1,1,0)*VLOOKUP($Z$2,DALYs!$A$2:$MW$40,'Intervention list'!OQ$195+1,0)</f>
        <v>0</v>
      </c>
      <c r="OR80" s="0" t="n">
        <f aca="false">IF(ISNUMBER(FIND(OR$1,$D80))=$AO$1,1,0)*VLOOKUP($Z$2,DALYs!$A$2:$MW$40,'Intervention list'!OR$195+1,0)</f>
        <v>0</v>
      </c>
      <c r="OS80" s="0" t="n">
        <f aca="false">IF(ISNUMBER(FIND(OS$1,$D80))=$AO$1,1,0)*VLOOKUP($Z$2,DALYs!$A$2:$MW$40,'Intervention list'!OS$195+1,0)</f>
        <v>0</v>
      </c>
      <c r="OT80" s="0" t="n">
        <f aca="false">IF(ISNUMBER(FIND(OT$1,$D80))=$AO$1,1,0)*VLOOKUP($Z$2,DALYs!$A$2:$MW$40,'Intervention list'!OT$195+1,0)</f>
        <v>0</v>
      </c>
      <c r="OU80" s="0" t="n">
        <f aca="false">IF(ISNUMBER(FIND(OU$1,$D80))=$AO$1,1,0)*VLOOKUP($Z$2,DALYs!$A$2:$MW$40,'Intervention list'!OU$195+1,0)</f>
        <v>0</v>
      </c>
      <c r="OV80" s="0" t="n">
        <f aca="false">IF(ISNUMBER(FIND(OV$1,$D80))=$AO$1,1,0)*VLOOKUP($Z$2,DALYs!$A$2:$MW$40,'Intervention list'!OV$195+1,0)</f>
        <v>0</v>
      </c>
      <c r="OW80" s="0" t="n">
        <f aca="false">IF(ISNUMBER(FIND(OW$1,$D80))=$AO$1,1,0)*VLOOKUP($Z$2,DALYs!$A$2:$MW$40,'Intervention list'!OW$195+1,0)</f>
        <v>0</v>
      </c>
      <c r="OX80" s="0" t="n">
        <f aca="false">IF(ISNUMBER(FIND(OX$1,$D80))=$AO$1,1,0)*VLOOKUP($Z$2,DALYs!$A$2:$MW$40,'Intervention list'!OX$195+1,0)</f>
        <v>0</v>
      </c>
    </row>
    <row r="81" customFormat="false" ht="15.75" hidden="false" customHeight="false" outlineLevel="0" collapsed="false">
      <c r="A81" s="6" t="s">
        <v>163</v>
      </c>
      <c r="B81" s="6" t="s">
        <v>97</v>
      </c>
      <c r="C81" s="26" t="s">
        <v>134</v>
      </c>
      <c r="D81" s="7" t="s">
        <v>164</v>
      </c>
      <c r="E81" s="7" t="str">
        <f aca="false">SUBSTITUTE(D81,0.2,X81)</f>
        <v>Substance use disorders: 0.05; Poisonings: 0.8</v>
      </c>
      <c r="F81" s="0" t="s">
        <v>40</v>
      </c>
      <c r="G81" s="8" t="n">
        <v>56.27</v>
      </c>
      <c r="H81" s="9" t="n">
        <v>0</v>
      </c>
      <c r="I81" s="9" t="n">
        <f aca="false">IF(H81="","",(H81*(VLOOKUP($Z$2,Worksheet,11,0)^4)))</f>
        <v>0</v>
      </c>
      <c r="J81" s="9" t="n">
        <f aca="false">IF(I81="","",I81*VLOOKUP($Z$2,Worksheet,12,0))</f>
        <v>0</v>
      </c>
      <c r="K81" s="9" t="n">
        <f aca="false">IF(I81="","",I81*VLOOKUP($Z$2, Worksheet, 13, 0))</f>
        <v>0</v>
      </c>
      <c r="L81" s="9" t="n">
        <f aca="false">IF(J81="",VLOOKUP($Z$2, Worksheet, 14, 0),J81)</f>
        <v>0</v>
      </c>
      <c r="M81" s="9" t="n">
        <f aca="false">IF(L81&lt;VLOOKUP($Z$2,'Country sheet'!$A$3:$P$41,15,0), VLOOKUP($Z$2,'Country sheet'!$A$3:$P$41,15,0), L81)/0.7</f>
        <v>66.2083230214262</v>
      </c>
      <c r="N81" s="27" t="n">
        <f aca="false">IFERROR(IF(AC81=$AO$1,VLOOKUP(F81,AO$42:AX$46,MATCH(AC$1,AP$41:AX$41,0)+1,0)/COUNTIFS($F$2:$F$194,$F81,$AC$2:$AC$194,$AO$1),0),0) + IFERROR(IF(AD81=$AO$1,VLOOKUP(F81,AO$42:AX$46,MATCH(AD$1,AP$41:AX$41,0)+1,0)/COUNTIFS($F$2:$F$194,$F81,$AD$2:$AD$194,$AO$1),0),0) + IFERROR(IF(AE81=$AO$1,VLOOKUP(F81,AO$42:AX$46,MATCH(AE$1,AP$41:AX$41,0)+1,0)/COUNTIFS($F$2:$F$194,$F81,$AE$2:$AE$194,$AO$1),0),0) + IFERROR(IF(AF81=$AO$1,VLOOKUP(F81,AO$42:AX$46,MATCH(AF$1,AP$41:AX$41,0)+1,0)/COUNTIFS($F$2:$F$194,$F81,$AF$2:$AF$194,$AO$1),0),0) + IFERROR(IF(AG81=$AO$1,VLOOKUP(F81,AO$42:AX$46,MATCH(AG$1,AP$41:AX$41,0)+1,0)/COUNTIFS($F$2:$F$194,$F81,$AG$2:$AG$194,$AO$1),0),0) + IFERROR(IF(AH81=$AO$1,VLOOKUP(F81,AO$42:AX$46,MATCH(AH$1,AP$41:AX$41,0)+1,0)/COUNTIFS($F$2:$F$194,$F81,$AH$2:$AH$194,$AO$1),0),0) + IFERROR(IF(AI81=$AO$1,VLOOKUP(F81,AO$42:AX$46,MATCH(AI$1,AP$41:AX$41,0)+1,0)/COUNTIFS($F$2:$F$194,$F81,$AI$2:$AI$194,$AO$1),0),0) + IFERROR(IF(AJ81=$AO$1,VLOOKUP(F81,AO$42:AX$46,MATCH(AJ$1,AP$41:AX$41,0)+1,0)/COUNTIFS($F$2:$F$194,$F81,$AJ$2:$AJ$194,$AO$1),0),0) + IFERROR(IF(AK81=$AO$1,VLOOKUP(F81,AO$42:AX$46,MATCH(AK$1,AP$41:AX$41,0)+1,0)/COUNTIFS($F$2:$F$194,$F81,$AK$2:$AK$194,$AO$1),0),0)</f>
        <v>4112151.53203551</v>
      </c>
      <c r="O81" s="9" t="n">
        <v>2</v>
      </c>
      <c r="P81" s="9" t="n">
        <v>5</v>
      </c>
      <c r="Q81" s="0" t="n">
        <f aca="false">SUM(BC81:OX81)</f>
        <v>68515.4278115795</v>
      </c>
      <c r="R81" s="0" t="n">
        <f aca="false">IF(VLOOKUP($Z$2,CET!$A$4:$L$42,12,0)="Low income",_xlfn.IFS(S81=0.2,0.1,S81=0.1,0.05,S81=0.5,0.4,S81=0.35,0.25),S81)</f>
        <v>0.2</v>
      </c>
      <c r="S81" s="0" t="n">
        <v>0.2</v>
      </c>
      <c r="T81" s="0" t="n">
        <v>0.8</v>
      </c>
      <c r="U81" s="0" t="n">
        <f aca="false">N81/M81</f>
        <v>62109.2839144218</v>
      </c>
      <c r="V81" s="0" t="n">
        <f aca="false">IFERROR(U81/Q81,0)</f>
        <v>0.906500709376362</v>
      </c>
      <c r="W81" s="0" t="n">
        <f aca="false">(T81/R81)*V81</f>
        <v>3.62600283750545</v>
      </c>
      <c r="X81" s="28" t="n">
        <f aca="false">IF(W81=0,0,IF(W81&lt;=0.8,IF(W81&lt;0.05,0.05,W81),0.8))</f>
        <v>0.8</v>
      </c>
      <c r="Y81" s="28"/>
      <c r="AC81" s="34" t="n">
        <f aca="false">ISNUMBER(FIND(AC$1,$C81))</f>
        <v>0</v>
      </c>
      <c r="AD81" s="33" t="n">
        <f aca="false">ISNUMBER(FIND(AD$1,$C81))</f>
        <v>0</v>
      </c>
      <c r="AE81" s="33" t="n">
        <f aca="false">ISNUMBER(FIND(AE$1,$C81))</f>
        <v>0</v>
      </c>
      <c r="AF81" s="33" t="n">
        <f aca="false">ISNUMBER(FIND(AF$1,$C81))</f>
        <v>0</v>
      </c>
      <c r="AG81" s="33" t="n">
        <f aca="false">ISNUMBER(FIND(AG$1,$C81))</f>
        <v>0</v>
      </c>
      <c r="AH81" s="33" t="n">
        <f aca="false">ISNUMBER(FIND(AH$1,$C81))</f>
        <v>0</v>
      </c>
      <c r="AI81" s="33" t="n">
        <f aca="false">ISNUMBER(FIND(AI$1,$C81))</f>
        <v>1</v>
      </c>
      <c r="AJ81" s="33" t="n">
        <f aca="false">ISNUMBER(FIND(AJ$1,$C81))</f>
        <v>0</v>
      </c>
      <c r="AK81" s="35" t="n">
        <f aca="false">ISNUMBER(FIND(AK$1,$C81))</f>
        <v>0</v>
      </c>
      <c r="AL81" s="6"/>
      <c r="AM81" s="33"/>
      <c r="BC81" s="0" t="n">
        <f aca="false">IF(ISNUMBER(FIND(BC$1,$D81))=$AO$1,1,0)*VLOOKUP($Z$2,DALYs!$A$2:$MW$40,'Intervention list'!BC$195+1,0)</f>
        <v>0</v>
      </c>
      <c r="BD81" s="0" t="n">
        <f aca="false">IF(ISNUMBER(FIND(BD$1,$D81))=$AO$1,1,0)*VLOOKUP($Z$2,DALYs!$A$2:$MW$40,'Intervention list'!BD$195+1,0)</f>
        <v>0</v>
      </c>
      <c r="BE81" s="0" t="n">
        <f aca="false">IF(ISNUMBER(FIND(BE$1,$D81))=$AO$1,1,0)*VLOOKUP($Z$2,DALYs!$A$2:$MW$40,'Intervention list'!BE$195+1,0)</f>
        <v>0</v>
      </c>
      <c r="BF81" s="0" t="n">
        <f aca="false">IF(ISNUMBER(FIND(BF$1,$D81))=$AO$1,1,0)*VLOOKUP($Z$2,DALYs!$A$2:$MW$40,'Intervention list'!BF$195+1,0)</f>
        <v>0</v>
      </c>
      <c r="BG81" s="0" t="n">
        <f aca="false">IF(ISNUMBER(FIND(BG$1,$D81))=$AO$1,1,0)*VLOOKUP($Z$2,DALYs!$A$2:$MW$40,'Intervention list'!BG$195+1,0)</f>
        <v>0</v>
      </c>
      <c r="BH81" s="0" t="n">
        <f aca="false">IF(ISNUMBER(FIND(BH$1,$D81))=$AO$1,1,0)*VLOOKUP($Z$2,DALYs!$A$2:$MW$40,'Intervention list'!BH$195+1,0)</f>
        <v>0</v>
      </c>
      <c r="BI81" s="0" t="n">
        <f aca="false">IF(ISNUMBER(FIND(BI$1,$D81))=$AO$1,1,0)*VLOOKUP($Z$2,DALYs!$A$2:$MW$40,'Intervention list'!BI$195+1,0)</f>
        <v>0</v>
      </c>
      <c r="BJ81" s="0" t="n">
        <f aca="false">IF(ISNUMBER(FIND(BJ$1,$D81))=$AO$1,1,0)*VLOOKUP($Z$2,DALYs!$A$2:$MW$40,'Intervention list'!BJ$195+1,0)</f>
        <v>0</v>
      </c>
      <c r="BK81" s="0" t="n">
        <f aca="false">IF(ISNUMBER(FIND(BK$1,$D81))=$AO$1,1,0)*VLOOKUP($Z$2,DALYs!$A$2:$MW$40,'Intervention list'!BK$195+1,0)</f>
        <v>0</v>
      </c>
      <c r="BL81" s="0" t="n">
        <f aca="false">IF(ISNUMBER(FIND(BL$1,$D81))=$AO$1,1,0)*VLOOKUP($Z$2,DALYs!$A$2:$MW$40,'Intervention list'!BL$195+1,0)</f>
        <v>0</v>
      </c>
      <c r="BM81" s="0" t="n">
        <f aca="false">IF(ISNUMBER(FIND(BM$1,$D81))=$AO$1,1,0)*VLOOKUP($Z$2,DALYs!$A$2:$MW$40,'Intervention list'!BM$195+1,0)</f>
        <v>0</v>
      </c>
      <c r="BN81" s="0" t="n">
        <f aca="false">IF(ISNUMBER(FIND(BN$1,$D81))=$AO$1,1,0)*VLOOKUP($Z$2,DALYs!$A$2:$MW$40,'Intervention list'!BN$195+1,0)</f>
        <v>0</v>
      </c>
      <c r="BO81" s="0" t="n">
        <f aca="false">IF(ISNUMBER(FIND(BO$1,$D81))=$AO$1,1,0)*VLOOKUP($Z$2,DALYs!$A$2:$MW$40,'Intervention list'!BO$195+1,0)</f>
        <v>0</v>
      </c>
      <c r="BP81" s="0" t="n">
        <f aca="false">IF(ISNUMBER(FIND(BP$1,$D81))=$AO$1,1,0)*VLOOKUP($Z$2,DALYs!$A$2:$MW$40,'Intervention list'!BP$195+1,0)</f>
        <v>0</v>
      </c>
      <c r="BQ81" s="0" t="n">
        <f aca="false">IF(ISNUMBER(FIND(BQ$1,$D81))=$AO$1,1,0)*VLOOKUP($Z$2,DALYs!$A$2:$MW$40,'Intervention list'!BQ$195+1,0)</f>
        <v>0</v>
      </c>
      <c r="BR81" s="0" t="n">
        <f aca="false">IF(ISNUMBER(FIND(BR$1,$D81))=$AO$1,1,0)*VLOOKUP($Z$2,DALYs!$A$2:$MW$40,'Intervention list'!BR$195+1,0)</f>
        <v>0</v>
      </c>
      <c r="BS81" s="0" t="n">
        <f aca="false">IF(ISNUMBER(FIND(BS$1,$D81))=$AO$1,1,0)*VLOOKUP($Z$2,DALYs!$A$2:$MW$40,'Intervention list'!BS$195+1,0)</f>
        <v>0</v>
      </c>
      <c r="BT81" s="0" t="n">
        <f aca="false">IF(ISNUMBER(FIND(BT$1,$D81))=$AO$1,1,0)*VLOOKUP($Z$2,DALYs!$A$2:$MW$40,'Intervention list'!BT$195+1,0)</f>
        <v>0</v>
      </c>
      <c r="BU81" s="0" t="n">
        <f aca="false">IF(ISNUMBER(FIND(BU$1,$D81))=$AO$1,1,0)*VLOOKUP($Z$2,DALYs!$A$2:$MW$40,'Intervention list'!BU$195+1,0)</f>
        <v>0</v>
      </c>
      <c r="BV81" s="0" t="n">
        <f aca="false">IF(ISNUMBER(FIND(BV$1,$D81))=$AO$1,1,0)*VLOOKUP($Z$2,DALYs!$A$2:$MW$40,'Intervention list'!BV$195+1,0)</f>
        <v>0</v>
      </c>
      <c r="BW81" s="0" t="n">
        <f aca="false">IF(ISNUMBER(FIND(BW$1,$D81))=$AO$1,1,0)*VLOOKUP($Z$2,DALYs!$A$2:$MW$40,'Intervention list'!BW$195+1,0)</f>
        <v>0</v>
      </c>
      <c r="BX81" s="0" t="n">
        <f aca="false">IF(ISNUMBER(FIND(BX$1,$D81))=$AO$1,1,0)*VLOOKUP($Z$2,DALYs!$A$2:$MW$40,'Intervention list'!BX$195+1,0)</f>
        <v>0</v>
      </c>
      <c r="BY81" s="0" t="n">
        <f aca="false">IF(ISNUMBER(FIND(BY$1,$D81))=$AO$1,1,0)*VLOOKUP($Z$2,DALYs!$A$2:$MW$40,'Intervention list'!BY$195+1,0)</f>
        <v>0</v>
      </c>
      <c r="BZ81" s="0" t="n">
        <f aca="false">IF(ISNUMBER(FIND(BZ$1,$D81))=$AO$1,1,0)*VLOOKUP($Z$2,DALYs!$A$2:$MW$40,'Intervention list'!BZ$195+1,0)</f>
        <v>0</v>
      </c>
      <c r="CA81" s="0" t="n">
        <f aca="false">IF(ISNUMBER(FIND(CA$1,$D81))=$AO$1,1,0)*VLOOKUP($Z$2,DALYs!$A$2:$MW$40,'Intervention list'!CA$195+1,0)</f>
        <v>0</v>
      </c>
      <c r="CB81" s="0" t="n">
        <f aca="false">IF(ISNUMBER(FIND(CB$1,$D81))=$AO$1,1,0)*VLOOKUP($Z$2,DALYs!$A$2:$MW$40,'Intervention list'!CB$195+1,0)</f>
        <v>0</v>
      </c>
      <c r="CC81" s="0" t="n">
        <f aca="false">IF(ISNUMBER(FIND(CC$1,$D81))=$AO$1,1,0)*VLOOKUP($Z$2,DALYs!$A$2:$MW$40,'Intervention list'!CC$195+1,0)</f>
        <v>0</v>
      </c>
      <c r="CD81" s="0" t="n">
        <f aca="false">IF(ISNUMBER(FIND(CD$1,$D81))=$AO$1,1,0)*VLOOKUP($Z$2,DALYs!$A$2:$MW$40,'Intervention list'!CD$195+1,0)</f>
        <v>0</v>
      </c>
      <c r="CE81" s="0" t="n">
        <f aca="false">IF(ISNUMBER(FIND(CE$1,$D81))=$AO$1,1,0)*VLOOKUP($Z$2,DALYs!$A$2:$MW$40,'Intervention list'!CE$195+1,0)</f>
        <v>0</v>
      </c>
      <c r="CF81" s="0" t="n">
        <f aca="false">IF(ISNUMBER(FIND(CF$1,$D81))=$AO$1,1,0)*VLOOKUP($Z$2,DALYs!$A$2:$MW$40,'Intervention list'!CF$195+1,0)</f>
        <v>0</v>
      </c>
      <c r="CG81" s="0" t="n">
        <f aca="false">IF(ISNUMBER(FIND(CG$1,$D81))=$AO$1,1,0)*VLOOKUP($Z$2,DALYs!$A$2:$MW$40,'Intervention list'!CG$195+1,0)</f>
        <v>0</v>
      </c>
      <c r="CH81" s="0" t="n">
        <f aca="false">IF(ISNUMBER(FIND(CH$1,$D81))=$AO$1,1,0)*VLOOKUP($Z$2,DALYs!$A$2:$MW$40,'Intervention list'!CH$195+1,0)</f>
        <v>0</v>
      </c>
      <c r="CI81" s="0" t="n">
        <f aca="false">IF(ISNUMBER(FIND(CI$1,$D81))=$AO$1,1,0)*VLOOKUP($Z$2,DALYs!$A$2:$MW$40,'Intervention list'!CI$195+1,0)</f>
        <v>0</v>
      </c>
      <c r="CJ81" s="0" t="n">
        <f aca="false">IF(ISNUMBER(FIND(CJ$1,$D81))=$AO$1,1,0)*VLOOKUP($Z$2,DALYs!$A$2:$MW$40,'Intervention list'!CJ$195+1,0)</f>
        <v>0</v>
      </c>
      <c r="CK81" s="0" t="n">
        <f aca="false">IF(ISNUMBER(FIND(CK$1,$D81))=$AO$1,1,0)*VLOOKUP($Z$2,DALYs!$A$2:$MW$40,'Intervention list'!CK$195+1,0)</f>
        <v>0</v>
      </c>
      <c r="CL81" s="0" t="n">
        <f aca="false">IF(ISNUMBER(FIND(CL$1,$D81))=$AO$1,1,0)*VLOOKUP($Z$2,DALYs!$A$2:$MW$40,'Intervention list'!CL$195+1,0)</f>
        <v>0</v>
      </c>
      <c r="CM81" s="0" t="n">
        <f aca="false">IF(ISNUMBER(FIND(CM$1,$D81))=$AO$1,1,0)*VLOOKUP($Z$2,DALYs!$A$2:$MW$40,'Intervention list'!CM$195+1,0)</f>
        <v>0</v>
      </c>
      <c r="CN81" s="0" t="n">
        <f aca="false">IF(ISNUMBER(FIND(CN$1,$D81))=$AO$1,1,0)*VLOOKUP($Z$2,DALYs!$A$2:$MW$40,'Intervention list'!CN$195+1,0)</f>
        <v>0</v>
      </c>
      <c r="CO81" s="0" t="n">
        <f aca="false">IF(ISNUMBER(FIND(CO$1,$D81))=$AO$1,1,0)*VLOOKUP($Z$2,DALYs!$A$2:$MW$40,'Intervention list'!CO$195+1,0)</f>
        <v>0</v>
      </c>
      <c r="CP81" s="0" t="n">
        <f aca="false">IF(ISNUMBER(FIND(CP$1,$D81))=$AO$1,1,0)*VLOOKUP($Z$2,DALYs!$A$2:$MW$40,'Intervention list'!CP$195+1,0)</f>
        <v>0</v>
      </c>
      <c r="CQ81" s="0" t="n">
        <f aca="false">IF(ISNUMBER(FIND(CQ$1,$D81))=$AO$1,1,0)*VLOOKUP($Z$2,DALYs!$A$2:$MW$40,'Intervention list'!CQ$195+1,0)</f>
        <v>0</v>
      </c>
      <c r="CR81" s="0" t="n">
        <f aca="false">IF(ISNUMBER(FIND(CR$1,$D81))=$AO$1,1,0)*VLOOKUP($Z$2,DALYs!$A$2:$MW$40,'Intervention list'!CR$195+1,0)</f>
        <v>0</v>
      </c>
      <c r="CS81" s="0" t="n">
        <f aca="false">IF(ISNUMBER(FIND(CS$1,$D81))=$AO$1,1,0)*VLOOKUP($Z$2,DALYs!$A$2:$MW$40,'Intervention list'!CS$195+1,0)</f>
        <v>0</v>
      </c>
      <c r="CT81" s="0" t="n">
        <f aca="false">IF(ISNUMBER(FIND(CT$1,$D81))=$AO$1,1,0)*VLOOKUP($Z$2,DALYs!$A$2:$MW$40,'Intervention list'!CT$195+1,0)</f>
        <v>0</v>
      </c>
      <c r="CU81" s="0" t="n">
        <f aca="false">IF(ISNUMBER(FIND(CU$1,$D81))=$AO$1,1,0)*VLOOKUP($Z$2,DALYs!$A$2:$MW$40,'Intervention list'!CU$195+1,0)</f>
        <v>0</v>
      </c>
      <c r="CV81" s="0" t="n">
        <f aca="false">IF(ISNUMBER(FIND(CV$1,$D81))=$AO$1,1,0)*VLOOKUP($Z$2,DALYs!$A$2:$MW$40,'Intervention list'!CV$195+1,0)</f>
        <v>0</v>
      </c>
      <c r="CW81" s="0" t="n">
        <f aca="false">IF(ISNUMBER(FIND(CW$1,$D81))=$AO$1,1,0)*VLOOKUP($Z$2,DALYs!$A$2:$MW$40,'Intervention list'!CW$195+1,0)</f>
        <v>0</v>
      </c>
      <c r="CX81" s="0" t="n">
        <f aca="false">IF(ISNUMBER(FIND(CX$1,$D81))=$AO$1,1,0)*VLOOKUP($Z$2,DALYs!$A$2:$MW$40,'Intervention list'!CX$195+1,0)</f>
        <v>0</v>
      </c>
      <c r="CY81" s="0" t="n">
        <f aca="false">IF(ISNUMBER(FIND(CY$1,$D81))=$AO$1,1,0)*VLOOKUP($Z$2,DALYs!$A$2:$MW$40,'Intervention list'!CY$195+1,0)</f>
        <v>0</v>
      </c>
      <c r="CZ81" s="0" t="n">
        <f aca="false">IF(ISNUMBER(FIND(CZ$1,$D81))=$AO$1,1,0)*VLOOKUP($Z$2,DALYs!$A$2:$MW$40,'Intervention list'!CZ$195+1,0)</f>
        <v>0</v>
      </c>
      <c r="DA81" s="0" t="n">
        <f aca="false">IF(ISNUMBER(FIND(DA$1,$D81))=$AO$1,1,0)*VLOOKUP($Z$2,DALYs!$A$2:$MW$40,'Intervention list'!DA$195+1,0)</f>
        <v>0</v>
      </c>
      <c r="DB81" s="0" t="n">
        <f aca="false">IF(ISNUMBER(FIND(DB$1,$D81))=$AO$1,1,0)*VLOOKUP($Z$2,DALYs!$A$2:$MW$40,'Intervention list'!DB$195+1,0)</f>
        <v>0</v>
      </c>
      <c r="DC81" s="0" t="n">
        <f aca="false">IF(ISNUMBER(FIND(DC$1,$D81))=$AO$1,1,0)*VLOOKUP($Z$2,DALYs!$A$2:$MW$40,'Intervention list'!DC$195+1,0)</f>
        <v>0</v>
      </c>
      <c r="DD81" s="0" t="n">
        <f aca="false">IF(ISNUMBER(FIND(DD$1,$D81))=$AO$1,1,0)*VLOOKUP($Z$2,DALYs!$A$2:$MW$40,'Intervention list'!DD$195+1,0)</f>
        <v>0</v>
      </c>
      <c r="DE81" s="0" t="n">
        <f aca="false">IF(ISNUMBER(FIND(DE$1,$D81))=$AO$1,1,0)*VLOOKUP($Z$2,DALYs!$A$2:$MW$40,'Intervention list'!DE$195+1,0)</f>
        <v>0</v>
      </c>
      <c r="DF81" s="0" t="n">
        <f aca="false">IF(ISNUMBER(FIND(DF$1,$D81))=$AO$1,1,0)*VLOOKUP($Z$2,DALYs!$A$2:$MW$40,'Intervention list'!DF$195+1,0)</f>
        <v>0</v>
      </c>
      <c r="DG81" s="0" t="n">
        <f aca="false">IF(ISNUMBER(FIND(DG$1,$D81))=$AO$1,1,0)*VLOOKUP($Z$2,DALYs!$A$2:$MW$40,'Intervention list'!DG$195+1,0)</f>
        <v>0</v>
      </c>
      <c r="DH81" s="0" t="n">
        <f aca="false">IF(ISNUMBER(FIND(DH$1,$D81))=$AO$1,1,0)*VLOOKUP($Z$2,DALYs!$A$2:$MW$40,'Intervention list'!DH$195+1,0)</f>
        <v>0</v>
      </c>
      <c r="DI81" s="0" t="n">
        <f aca="false">IF(ISNUMBER(FIND(DI$1,$D81))=$AO$1,1,0)*VLOOKUP($Z$2,DALYs!$A$2:$MW$40,'Intervention list'!DI$195+1,0)</f>
        <v>0</v>
      </c>
      <c r="DJ81" s="0" t="n">
        <f aca="false">IF(ISNUMBER(FIND(DJ$1,$D81))=$AO$1,1,0)*VLOOKUP($Z$2,DALYs!$A$2:$MW$40,'Intervention list'!DJ$195+1,0)</f>
        <v>0</v>
      </c>
      <c r="DK81" s="0" t="n">
        <f aca="false">IF(ISNUMBER(FIND(DK$1,$D81))=$AO$1,1,0)*VLOOKUP($Z$2,DALYs!$A$2:$MW$40,'Intervention list'!DK$195+1,0)</f>
        <v>0</v>
      </c>
      <c r="DL81" s="0" t="n">
        <f aca="false">IF(ISNUMBER(FIND(DL$1,$D81))=$AO$1,1,0)*VLOOKUP($Z$2,DALYs!$A$2:$MW$40,'Intervention list'!DL$195+1,0)</f>
        <v>0</v>
      </c>
      <c r="DM81" s="0" t="n">
        <f aca="false">IF(ISNUMBER(FIND(DM$1,$D81))=$AO$1,1,0)*VLOOKUP($Z$2,DALYs!$A$2:$MW$40,'Intervention list'!DM$195+1,0)</f>
        <v>0</v>
      </c>
      <c r="DN81" s="0" t="n">
        <f aca="false">IF(ISNUMBER(FIND(DN$1,$D81))=$AO$1,1,0)*VLOOKUP($Z$2,DALYs!$A$2:$MW$40,'Intervention list'!DN$195+1,0)</f>
        <v>0</v>
      </c>
      <c r="DO81" s="0" t="n">
        <f aca="false">IF(ISNUMBER(FIND(DO$1,$D81))=$AO$1,1,0)*VLOOKUP($Z$2,DALYs!$A$2:$MW$40,'Intervention list'!DO$195+1,0)</f>
        <v>0</v>
      </c>
      <c r="DP81" s="0" t="n">
        <f aca="false">IF(ISNUMBER(FIND(DP$1,$D81))=$AO$1,1,0)*VLOOKUP($Z$2,DALYs!$A$2:$MW$40,'Intervention list'!DP$195+1,0)</f>
        <v>0</v>
      </c>
      <c r="DQ81" s="0" t="n">
        <f aca="false">IF(ISNUMBER(FIND(DQ$1,$D81))=$AO$1,1,0)*VLOOKUP($Z$2,DALYs!$A$2:$MW$40,'Intervention list'!DQ$195+1,0)</f>
        <v>0</v>
      </c>
      <c r="DR81" s="0" t="n">
        <f aca="false">IF(ISNUMBER(FIND(DR$1,$D81))=$AO$1,1,0)*VLOOKUP($Z$2,DALYs!$A$2:$MW$40,'Intervention list'!DR$195+1,0)</f>
        <v>0</v>
      </c>
      <c r="DS81" s="0" t="n">
        <f aca="false">IF(ISNUMBER(FIND(DS$1,$D81))=$AO$1,1,0)*VLOOKUP($Z$2,DALYs!$A$2:$MW$40,'Intervention list'!DS$195+1,0)</f>
        <v>0</v>
      </c>
      <c r="DT81" s="0" t="n">
        <f aca="false">IF(ISNUMBER(FIND(DT$1,$D81))=$AO$1,1,0)*VLOOKUP($Z$2,DALYs!$A$2:$MW$40,'Intervention list'!DT$195+1,0)</f>
        <v>0</v>
      </c>
      <c r="DU81" s="0" t="n">
        <f aca="false">IF(ISNUMBER(FIND(DU$1,$D81))=$AO$1,1,0)*VLOOKUP($Z$2,DALYs!$A$2:$MW$40,'Intervention list'!DU$195+1,0)</f>
        <v>0</v>
      </c>
      <c r="DV81" s="0" t="n">
        <f aca="false">IF(ISNUMBER(FIND(DV$1,$D81))=$AO$1,1,0)*VLOOKUP($Z$2,DALYs!$A$2:$MW$40,'Intervention list'!DV$195+1,0)</f>
        <v>0</v>
      </c>
      <c r="DW81" s="0" t="n">
        <f aca="false">IF(ISNUMBER(FIND(DW$1,$D81))=$AO$1,1,0)*VLOOKUP($Z$2,DALYs!$A$2:$MW$40,'Intervention list'!DW$195+1,0)</f>
        <v>0</v>
      </c>
      <c r="DX81" s="0" t="n">
        <f aca="false">IF(ISNUMBER(FIND(DX$1,$D81))=$AO$1,1,0)*VLOOKUP($Z$2,DALYs!$A$2:$MW$40,'Intervention list'!DX$195+1,0)</f>
        <v>0</v>
      </c>
      <c r="DY81" s="0" t="n">
        <f aca="false">IF(ISNUMBER(FIND(DY$1,$D81))=$AO$1,1,0)*VLOOKUP($Z$2,DALYs!$A$2:$MW$40,'Intervention list'!DY$195+1,0)</f>
        <v>0</v>
      </c>
      <c r="DZ81" s="0" t="n">
        <f aca="false">IF(ISNUMBER(FIND(DZ$1,$D81))=$AO$1,1,0)*VLOOKUP($Z$2,DALYs!$A$2:$MW$40,'Intervention list'!DZ$195+1,0)</f>
        <v>0</v>
      </c>
      <c r="EA81" s="0" t="n">
        <f aca="false">IF(ISNUMBER(FIND(EA$1,$D81))=$AO$1,1,0)*VLOOKUP($Z$2,DALYs!$A$2:$MW$40,'Intervention list'!EA$195+1,0)</f>
        <v>0</v>
      </c>
      <c r="EB81" s="0" t="n">
        <f aca="false">IF(ISNUMBER(FIND(EB$1,$D81))=$AO$1,1,0)*VLOOKUP($Z$2,DALYs!$A$2:$MW$40,'Intervention list'!EB$195+1,0)</f>
        <v>0</v>
      </c>
      <c r="EC81" s="0" t="n">
        <f aca="false">IF(ISNUMBER(FIND(EC$1,$D81))=$AO$1,1,0)*VLOOKUP($Z$2,DALYs!$A$2:$MW$40,'Intervention list'!EC$195+1,0)</f>
        <v>0</v>
      </c>
      <c r="ED81" s="0" t="n">
        <f aca="false">IF(ISNUMBER(FIND(ED$1,$D81))=$AO$1,1,0)*VLOOKUP($Z$2,DALYs!$A$2:$MW$40,'Intervention list'!ED$195+1,0)</f>
        <v>0</v>
      </c>
      <c r="EE81" s="0" t="n">
        <f aca="false">IF(ISNUMBER(FIND(EE$1,$D81))=$AO$1,1,0)*VLOOKUP($Z$2,DALYs!$A$2:$MW$40,'Intervention list'!EE$195+1,0)</f>
        <v>0</v>
      </c>
      <c r="EF81" s="0" t="n">
        <f aca="false">IF(ISNUMBER(FIND(EF$1,$D81))=$AO$1,1,0)*VLOOKUP($Z$2,DALYs!$A$2:$MW$40,'Intervention list'!EF$195+1,0)</f>
        <v>0</v>
      </c>
      <c r="EG81" s="0" t="n">
        <f aca="false">IF(ISNUMBER(FIND(EG$1,$D81))=$AO$1,1,0)*VLOOKUP($Z$2,DALYs!$A$2:$MW$40,'Intervention list'!EG$195+1,0)</f>
        <v>0</v>
      </c>
      <c r="EH81" s="0" t="n">
        <f aca="false">IF(ISNUMBER(FIND(EH$1,$D81))=$AO$1,1,0)*VLOOKUP($Z$2,DALYs!$A$2:$MW$40,'Intervention list'!EH$195+1,0)</f>
        <v>0</v>
      </c>
      <c r="EI81" s="0" t="n">
        <f aca="false">IF(ISNUMBER(FIND(EI$1,$D81))=$AO$1,1,0)*VLOOKUP($Z$2,DALYs!$A$2:$MW$40,'Intervention list'!EI$195+1,0)</f>
        <v>0</v>
      </c>
      <c r="EJ81" s="0" t="n">
        <f aca="false">IF(ISNUMBER(FIND(EJ$1,$D81))=$AO$1,1,0)*VLOOKUP($Z$2,DALYs!$A$2:$MW$40,'Intervention list'!EJ$195+1,0)</f>
        <v>0</v>
      </c>
      <c r="EK81" s="0" t="n">
        <f aca="false">IF(ISNUMBER(FIND(EK$1,$D81))=$AO$1,1,0)*VLOOKUP($Z$2,DALYs!$A$2:$MW$40,'Intervention list'!EK$195+1,0)</f>
        <v>0</v>
      </c>
      <c r="EL81" s="0" t="n">
        <f aca="false">IF(ISNUMBER(FIND(EL$1,$D81))=$AO$1,1,0)*VLOOKUP($Z$2,DALYs!$A$2:$MW$40,'Intervention list'!EL$195+1,0)</f>
        <v>0</v>
      </c>
      <c r="EM81" s="0" t="n">
        <f aca="false">IF(ISNUMBER(FIND(EM$1,$D81))=$AO$1,1,0)*VLOOKUP($Z$2,DALYs!$A$2:$MW$40,'Intervention list'!EM$195+1,0)</f>
        <v>0</v>
      </c>
      <c r="EN81" s="0" t="n">
        <f aca="false">IF(ISNUMBER(FIND(EN$1,$D81))=$AO$1,1,0)*VLOOKUP($Z$2,DALYs!$A$2:$MW$40,'Intervention list'!EN$195+1,0)</f>
        <v>0</v>
      </c>
      <c r="EO81" s="0" t="n">
        <f aca="false">IF(ISNUMBER(FIND(EO$1,$D81))=$AO$1,1,0)*VLOOKUP($Z$2,DALYs!$A$2:$MW$40,'Intervention list'!EO$195+1,0)</f>
        <v>0</v>
      </c>
      <c r="EP81" s="0" t="n">
        <f aca="false">IF(ISNUMBER(FIND(EP$1,$D81))=$AO$1,1,0)*VLOOKUP($Z$2,DALYs!$A$2:$MW$40,'Intervention list'!EP$195+1,0)</f>
        <v>0</v>
      </c>
      <c r="EQ81" s="0" t="n">
        <f aca="false">IF(ISNUMBER(FIND(EQ$1,$D81))=$AO$1,1,0)*VLOOKUP($Z$2,DALYs!$A$2:$MW$40,'Intervention list'!EQ$195+1,0)</f>
        <v>0</v>
      </c>
      <c r="ER81" s="0" t="n">
        <f aca="false">IF(ISNUMBER(FIND(ER$1,$D81))=$AO$1,1,0)*VLOOKUP($Z$2,DALYs!$A$2:$MW$40,'Intervention list'!ER$195+1,0)</f>
        <v>0</v>
      </c>
      <c r="ES81" s="0" t="n">
        <f aca="false">IF(ISNUMBER(FIND(ES$1,$D81))=$AO$1,1,0)*VLOOKUP($Z$2,DALYs!$A$2:$MW$40,'Intervention list'!ES$195+1,0)</f>
        <v>0</v>
      </c>
      <c r="ET81" s="0" t="n">
        <f aca="false">IF(ISNUMBER(FIND(ET$1,$D81))=$AO$1,1,0)*VLOOKUP($Z$2,DALYs!$A$2:$MW$40,'Intervention list'!ET$195+1,0)</f>
        <v>0</v>
      </c>
      <c r="EU81" s="0" t="n">
        <f aca="false">IF(ISNUMBER(FIND(EU$1,$D81))=$AO$1,1,0)*VLOOKUP($Z$2,DALYs!$A$2:$MW$40,'Intervention list'!EU$195+1,0)</f>
        <v>0</v>
      </c>
      <c r="EV81" s="0" t="n">
        <f aca="false">IF(ISNUMBER(FIND(EV$1,$D81))=$AO$1,1,0)*VLOOKUP($Z$2,DALYs!$A$2:$MW$40,'Intervention list'!EV$195+1,0)</f>
        <v>0</v>
      </c>
      <c r="EW81" s="0" t="n">
        <f aca="false">IF(ISNUMBER(FIND(EW$1,$D81))=$AO$1,1,0)*VLOOKUP($Z$2,DALYs!$A$2:$MW$40,'Intervention list'!EW$195+1,0)</f>
        <v>0</v>
      </c>
      <c r="EX81" s="0" t="n">
        <f aca="false">IF(ISNUMBER(FIND(EX$1,$D81))=$AO$1,1,0)*VLOOKUP($Z$2,DALYs!$A$2:$MW$40,'Intervention list'!EX$195+1,0)</f>
        <v>0</v>
      </c>
      <c r="EY81" s="0" t="n">
        <f aca="false">IF(ISNUMBER(FIND(EY$1,$D81))=$AO$1,1,0)*VLOOKUP($Z$2,DALYs!$A$2:$MW$40,'Intervention list'!EY$195+1,0)</f>
        <v>0</v>
      </c>
      <c r="EZ81" s="0" t="n">
        <f aca="false">IF(ISNUMBER(FIND(EZ$1,$D81))=$AO$1,1,0)*VLOOKUP($Z$2,DALYs!$A$2:$MW$40,'Intervention list'!EZ$195+1,0)</f>
        <v>0</v>
      </c>
      <c r="FA81" s="0" t="n">
        <f aca="false">IF(ISNUMBER(FIND(FA$1,$D81))=$AO$1,1,0)*VLOOKUP($Z$2,DALYs!$A$2:$MW$40,'Intervention list'!FA$195+1,0)</f>
        <v>0</v>
      </c>
      <c r="FB81" s="0" t="n">
        <f aca="false">IF(ISNUMBER(FIND(FB$1,$D81))=$AO$1,1,0)*VLOOKUP($Z$2,DALYs!$A$2:$MW$40,'Intervention list'!FB$195+1,0)</f>
        <v>0</v>
      </c>
      <c r="FC81" s="0" t="n">
        <f aca="false">IF(ISNUMBER(FIND(FC$1,$D81))=$AO$1,1,0)*VLOOKUP($Z$2,DALYs!$A$2:$MW$40,'Intervention list'!FC$195+1,0)</f>
        <v>0</v>
      </c>
      <c r="FD81" s="0" t="n">
        <f aca="false">IF(ISNUMBER(FIND(FD$1,$D81))=$AO$1,1,0)*VLOOKUP($Z$2,DALYs!$A$2:$MW$40,'Intervention list'!FD$195+1,0)</f>
        <v>0</v>
      </c>
      <c r="FE81" s="0" t="n">
        <f aca="false">IF(ISNUMBER(FIND(FE$1,$D81))=$AO$1,1,0)*VLOOKUP($Z$2,DALYs!$A$2:$MW$40,'Intervention list'!FE$195+1,0)</f>
        <v>0</v>
      </c>
      <c r="FF81" s="0" t="n">
        <f aca="false">IF(ISNUMBER(FIND(FF$1,$D81))=$AO$1,1,0)*VLOOKUP($Z$2,DALYs!$A$2:$MW$40,'Intervention list'!FF$195+1,0)</f>
        <v>0</v>
      </c>
      <c r="FG81" s="0" t="n">
        <f aca="false">IF(ISNUMBER(FIND(FG$1,$D81))=$AO$1,1,0)*VLOOKUP($Z$2,DALYs!$A$2:$MW$40,'Intervention list'!FG$195+1,0)</f>
        <v>0</v>
      </c>
      <c r="FH81" s="0" t="n">
        <f aca="false">IF(ISNUMBER(FIND(FH$1,$D81))=$AO$1,1,0)*VLOOKUP($Z$2,DALYs!$A$2:$MW$40,'Intervention list'!FH$195+1,0)</f>
        <v>0</v>
      </c>
      <c r="FI81" s="0" t="n">
        <f aca="false">IF(ISNUMBER(FIND(FI$1,$D81))=$AO$1,1,0)*VLOOKUP($Z$2,DALYs!$A$2:$MW$40,'Intervention list'!FI$195+1,0)</f>
        <v>0</v>
      </c>
      <c r="FJ81" s="0" t="n">
        <f aca="false">IF(ISNUMBER(FIND(FJ$1,$D81))=$AO$1,1,0)*VLOOKUP($Z$2,DALYs!$A$2:$MW$40,'Intervention list'!FJ$195+1,0)</f>
        <v>0</v>
      </c>
      <c r="FK81" s="0" t="n">
        <f aca="false">IF(ISNUMBER(FIND(FK$1,$D81))=$AO$1,1,0)*VLOOKUP($Z$2,DALYs!$A$2:$MW$40,'Intervention list'!FK$195+1,0)</f>
        <v>0</v>
      </c>
      <c r="FL81" s="0" t="n">
        <f aca="false">IF(ISNUMBER(FIND(FL$1,$D81))=$AO$1,1,0)*VLOOKUP($Z$2,DALYs!$A$2:$MW$40,'Intervention list'!FL$195+1,0)</f>
        <v>0</v>
      </c>
      <c r="FM81" s="0" t="n">
        <f aca="false">IF(ISNUMBER(FIND(FM$1,$D81))=$AO$1,1,0)*VLOOKUP($Z$2,DALYs!$A$2:$MW$40,'Intervention list'!FM$195+1,0)</f>
        <v>0</v>
      </c>
      <c r="FN81" s="0" t="n">
        <f aca="false">IF(ISNUMBER(FIND(FN$1,$D81))=$AO$1,1,0)*VLOOKUP($Z$2,DALYs!$A$2:$MW$40,'Intervention list'!FN$195+1,0)</f>
        <v>0</v>
      </c>
      <c r="FO81" s="0" t="n">
        <f aca="false">IF(ISNUMBER(FIND(FO$1,$D81))=$AO$1,1,0)*VLOOKUP($Z$2,DALYs!$A$2:$MW$40,'Intervention list'!FO$195+1,0)</f>
        <v>0</v>
      </c>
      <c r="FP81" s="0" t="n">
        <f aca="false">IF(ISNUMBER(FIND(FP$1,$D81))=$AO$1,1,0)*VLOOKUP($Z$2,DALYs!$A$2:$MW$40,'Intervention list'!FP$195+1,0)</f>
        <v>0</v>
      </c>
      <c r="FQ81" s="0" t="n">
        <f aca="false">IF(ISNUMBER(FIND(FQ$1,$D81))=$AO$1,1,0)*VLOOKUP($Z$2,DALYs!$A$2:$MW$40,'Intervention list'!FQ$195+1,0)</f>
        <v>0</v>
      </c>
      <c r="FR81" s="0" t="n">
        <f aca="false">IF(ISNUMBER(FIND(FR$1,$D81))=$AO$1,1,0)*VLOOKUP($Z$2,DALYs!$A$2:$MW$40,'Intervention list'!FR$195+1,0)</f>
        <v>0</v>
      </c>
      <c r="FS81" s="0" t="n">
        <f aca="false">IF(ISNUMBER(FIND(FS$1,$D81))=$AO$1,1,0)*VLOOKUP($Z$2,DALYs!$A$2:$MW$40,'Intervention list'!FS$195+1,0)</f>
        <v>0</v>
      </c>
      <c r="FT81" s="0" t="n">
        <f aca="false">IF(ISNUMBER(FIND(FT$1,$D81))=$AO$1,1,0)*VLOOKUP($Z$2,DALYs!$A$2:$MW$40,'Intervention list'!FT$195+1,0)</f>
        <v>0</v>
      </c>
      <c r="FU81" s="0" t="n">
        <f aca="false">IF(ISNUMBER(FIND(FU$1,$D81))=$AO$1,1,0)*VLOOKUP($Z$2,DALYs!$A$2:$MW$40,'Intervention list'!FU$195+1,0)</f>
        <v>0</v>
      </c>
      <c r="FV81" s="0" t="n">
        <f aca="false">IF(ISNUMBER(FIND(FV$1,$D81))=$AO$1,1,0)*VLOOKUP($Z$2,DALYs!$A$2:$MW$40,'Intervention list'!FV$195+1,0)</f>
        <v>0</v>
      </c>
      <c r="FW81" s="0" t="n">
        <f aca="false">IF(ISNUMBER(FIND(FW$1,$D81))=$AO$1,1,0)*VLOOKUP($Z$2,DALYs!$A$2:$MW$40,'Intervention list'!FW$195+1,0)</f>
        <v>0</v>
      </c>
      <c r="FX81" s="0" t="n">
        <f aca="false">IF(ISNUMBER(FIND(FX$1,$D81))=$AO$1,1,0)*VLOOKUP($Z$2,DALYs!$A$2:$MW$40,'Intervention list'!FX$195+1,0)</f>
        <v>0</v>
      </c>
      <c r="FY81" s="0" t="n">
        <f aca="false">IF(ISNUMBER(FIND(FY$1,$D81))=$AO$1,1,0)*VLOOKUP($Z$2,DALYs!$A$2:$MW$40,'Intervention list'!FY$195+1,0)</f>
        <v>0</v>
      </c>
      <c r="FZ81" s="0" t="n">
        <f aca="false">IF(ISNUMBER(FIND(FZ$1,$D81))=$AO$1,1,0)*VLOOKUP($Z$2,DALYs!$A$2:$MW$40,'Intervention list'!FZ$195+1,0)</f>
        <v>0</v>
      </c>
      <c r="GA81" s="0" t="n">
        <f aca="false">IF(ISNUMBER(FIND(GA$1,$D81))=$AO$1,1,0)*VLOOKUP($Z$2,DALYs!$A$2:$MW$40,'Intervention list'!GA$195+1,0)</f>
        <v>0</v>
      </c>
      <c r="GB81" s="0" t="n">
        <f aca="false">IF(ISNUMBER(FIND(GB$1,$D81))=$AO$1,1,0)*VLOOKUP($Z$2,DALYs!$A$2:$MW$40,'Intervention list'!GB$195+1,0)</f>
        <v>0</v>
      </c>
      <c r="GC81" s="0" t="n">
        <f aca="false">IF(ISNUMBER(FIND(GC$1,$D81))=$AO$1,1,0)*VLOOKUP($Z$2,DALYs!$A$2:$MW$40,'Intervention list'!GC$195+1,0)</f>
        <v>0</v>
      </c>
      <c r="GD81" s="0" t="n">
        <f aca="false">IF(ISNUMBER(FIND(GD$1,$D81))=$AO$1,1,0)*VLOOKUP($Z$2,DALYs!$A$2:$MW$40,'Intervention list'!GD$195+1,0)</f>
        <v>0</v>
      </c>
      <c r="GE81" s="0" t="n">
        <f aca="false">IF(ISNUMBER(FIND(GE$1,$D81))=$AO$1,1,0)*VLOOKUP($Z$2,DALYs!$A$2:$MW$40,'Intervention list'!GE$195+1,0)</f>
        <v>0</v>
      </c>
      <c r="GF81" s="0" t="n">
        <f aca="false">IF(ISNUMBER(FIND(GF$1,$D81))=$AO$1,1,0)*VLOOKUP($Z$2,DALYs!$A$2:$MW$40,'Intervention list'!GF$195+1,0)</f>
        <v>0</v>
      </c>
      <c r="GG81" s="0" t="n">
        <f aca="false">IF(ISNUMBER(FIND(GG$1,$D81))=$AO$1,1,0)*VLOOKUP($Z$2,DALYs!$A$2:$MW$40,'Intervention list'!GG$195+1,0)</f>
        <v>0</v>
      </c>
      <c r="GH81" s="0" t="n">
        <f aca="false">IF(ISNUMBER(FIND(GH$1,$D81))=$AO$1,1,0)*VLOOKUP($Z$2,DALYs!$A$2:$MW$40,'Intervention list'!GH$195+1,0)</f>
        <v>0</v>
      </c>
      <c r="GI81" s="0" t="n">
        <f aca="false">IF(ISNUMBER(FIND(GI$1,$D81))=$AO$1,1,0)*VLOOKUP($Z$2,DALYs!$A$2:$MW$40,'Intervention list'!GI$195+1,0)</f>
        <v>0</v>
      </c>
      <c r="GJ81" s="0" t="n">
        <f aca="false">IF(ISNUMBER(FIND(GJ$1,$D81))=$AO$1,1,0)*VLOOKUP($Z$2,DALYs!$A$2:$MW$40,'Intervention list'!GJ$195+1,0)</f>
        <v>0</v>
      </c>
      <c r="GK81" s="0" t="n">
        <f aca="false">IF(ISNUMBER(FIND(GK$1,$D81))=$AO$1,1,0)*VLOOKUP($Z$2,DALYs!$A$2:$MW$40,'Intervention list'!GK$195+1,0)</f>
        <v>0</v>
      </c>
      <c r="GL81" s="0" t="n">
        <f aca="false">IF(ISNUMBER(FIND(GL$1,$D81))=$AO$1,1,0)*VLOOKUP($Z$2,DALYs!$A$2:$MW$40,'Intervention list'!GL$195+1,0)</f>
        <v>0</v>
      </c>
      <c r="GM81" s="0" t="n">
        <f aca="false">IF(ISNUMBER(FIND(GM$1,$D81))=$AO$1,1,0)*VLOOKUP($Z$2,DALYs!$A$2:$MW$40,'Intervention list'!GM$195+1,0)</f>
        <v>0</v>
      </c>
      <c r="GN81" s="0" t="n">
        <f aca="false">IF(ISNUMBER(FIND(GN$1,$D81))=$AO$1,1,0)*VLOOKUP($Z$2,DALYs!$A$2:$MW$40,'Intervention list'!GN$195+1,0)</f>
        <v>0</v>
      </c>
      <c r="GO81" s="0" t="n">
        <f aca="false">IF(ISNUMBER(FIND(GO$1,$D81))=$AO$1,1,0)*VLOOKUP($Z$2,DALYs!$A$2:$MW$40,'Intervention list'!GO$195+1,0)</f>
        <v>0</v>
      </c>
      <c r="GP81" s="0" t="n">
        <f aca="false">IF(ISNUMBER(FIND(GP$1,$D81))=$AO$1,1,0)*VLOOKUP($Z$2,DALYs!$A$2:$MW$40,'Intervention list'!GP$195+1,0)</f>
        <v>0</v>
      </c>
      <c r="GQ81" s="0" t="n">
        <f aca="false">IF(ISNUMBER(FIND(GQ$1,$D81))=$AO$1,1,0)*VLOOKUP($Z$2,DALYs!$A$2:$MW$40,'Intervention list'!GQ$195+1,0)</f>
        <v>0</v>
      </c>
      <c r="GR81" s="0" t="n">
        <f aca="false">IF(ISNUMBER(FIND(GR$1,$D81))=$AO$1,1,0)*VLOOKUP($Z$2,DALYs!$A$2:$MW$40,'Intervention list'!GR$195+1,0)</f>
        <v>0</v>
      </c>
      <c r="GS81" s="0" t="n">
        <f aca="false">IF(ISNUMBER(FIND(GS$1,$D81))=$AO$1,1,0)*VLOOKUP($Z$2,DALYs!$A$2:$MW$40,'Intervention list'!GS$195+1,0)</f>
        <v>0</v>
      </c>
      <c r="GT81" s="0" t="n">
        <f aca="false">IF(ISNUMBER(FIND(GT$1,$D81))=$AO$1,1,0)*VLOOKUP($Z$2,DALYs!$A$2:$MW$40,'Intervention list'!GT$195+1,0)</f>
        <v>0</v>
      </c>
      <c r="GU81" s="0" t="n">
        <f aca="false">IF(ISNUMBER(FIND(GU$1,$D81))=$AO$1,1,0)*VLOOKUP($Z$2,DALYs!$A$2:$MW$40,'Intervention list'!GU$195+1,0)</f>
        <v>0</v>
      </c>
      <c r="GV81" s="0" t="n">
        <f aca="false">IF(ISNUMBER(FIND(GV$1,$D81))=$AO$1,1,0)*VLOOKUP($Z$2,DALYs!$A$2:$MW$40,'Intervention list'!GV$195+1,0)</f>
        <v>0</v>
      </c>
      <c r="GW81" s="0" t="n">
        <f aca="false">IF(ISNUMBER(FIND(GW$1,$D81))=$AO$1,1,0)*VLOOKUP($Z$2,DALYs!$A$2:$MW$40,'Intervention list'!GW$195+1,0)</f>
        <v>0</v>
      </c>
      <c r="GX81" s="0" t="n">
        <f aca="false">IF(ISNUMBER(FIND(GX$1,$D81))=$AO$1,1,0)*VLOOKUP($Z$2,DALYs!$A$2:$MW$40,'Intervention list'!GX$195+1,0)</f>
        <v>0</v>
      </c>
      <c r="GY81" s="0" t="n">
        <f aca="false">IF(ISNUMBER(FIND(GY$1,$D81))=$AO$1,1,0)*VLOOKUP($Z$2,DALYs!$A$2:$MW$40,'Intervention list'!GY$195+1,0)</f>
        <v>0</v>
      </c>
      <c r="GZ81" s="0" t="n">
        <f aca="false">IF(ISNUMBER(FIND(GZ$1,$D81))=$AO$1,1,0)*VLOOKUP($Z$2,DALYs!$A$2:$MW$40,'Intervention list'!GZ$195+1,0)</f>
        <v>0</v>
      </c>
      <c r="HA81" s="0" t="n">
        <f aca="false">IF(ISNUMBER(FIND(HA$1,$D81))=$AO$1,1,0)*VLOOKUP($Z$2,DALYs!$A$2:$MW$40,'Intervention list'!HA$195+1,0)</f>
        <v>0</v>
      </c>
      <c r="HB81" s="0" t="n">
        <f aca="false">IF(ISNUMBER(FIND(HB$1,$D81))=$AO$1,1,0)*VLOOKUP($Z$2,DALYs!$A$2:$MW$40,'Intervention list'!HB$195+1,0)</f>
        <v>0</v>
      </c>
      <c r="HC81" s="0" t="n">
        <f aca="false">IF(ISNUMBER(FIND(HC$1,$D81))=$AO$1,1,0)*VLOOKUP($Z$2,DALYs!$A$2:$MW$40,'Intervention list'!HC$195+1,0)</f>
        <v>0</v>
      </c>
      <c r="HD81" s="0" t="n">
        <f aca="false">IF(ISNUMBER(FIND(HD$1,$D81))=$AO$1,1,0)*VLOOKUP($Z$2,DALYs!$A$2:$MW$40,'Intervention list'!HD$195+1,0)</f>
        <v>0</v>
      </c>
      <c r="HE81" s="0" t="n">
        <f aca="false">IF(ISNUMBER(FIND(HE$1,$D81))=$AO$1,1,0)*VLOOKUP($Z$2,DALYs!$A$2:$MW$40,'Intervention list'!HE$195+1,0)</f>
        <v>0</v>
      </c>
      <c r="HF81" s="0" t="n">
        <f aca="false">IF(ISNUMBER(FIND(HF$1,$D81))=$AO$1,1,0)*VLOOKUP($Z$2,DALYs!$A$2:$MW$40,'Intervention list'!HF$195+1,0)</f>
        <v>0</v>
      </c>
      <c r="HG81" s="0" t="n">
        <f aca="false">IF(ISNUMBER(FIND(HG$1,$D81))=$AO$1,1,0)*VLOOKUP($Z$2,DALYs!$A$2:$MW$40,'Intervention list'!HG$195+1,0)</f>
        <v>0</v>
      </c>
      <c r="HH81" s="0" t="n">
        <f aca="false">IF(ISNUMBER(FIND(HH$1,$D81))=$AO$1,1,0)*VLOOKUP($Z$2,DALYs!$A$2:$MW$40,'Intervention list'!HH$195+1,0)</f>
        <v>0</v>
      </c>
      <c r="HI81" s="0" t="n">
        <f aca="false">IF(ISNUMBER(FIND(HI$1,$D81))=$AO$1,1,0)*VLOOKUP($Z$2,DALYs!$A$2:$MW$40,'Intervention list'!HI$195+1,0)</f>
        <v>0</v>
      </c>
      <c r="HJ81" s="0" t="n">
        <f aca="false">IF(ISNUMBER(FIND(HJ$1,$D81))=$AO$1,1,0)*VLOOKUP($Z$2,DALYs!$A$2:$MW$40,'Intervention list'!HJ$195+1,0)</f>
        <v>0</v>
      </c>
      <c r="HK81" s="0" t="n">
        <f aca="false">IF(ISNUMBER(FIND(HK$1,$D81))=$AO$1,1,0)*VLOOKUP($Z$2,DALYs!$A$2:$MW$40,'Intervention list'!HK$195+1,0)</f>
        <v>0</v>
      </c>
      <c r="HL81" s="0" t="n">
        <f aca="false">IF(ISNUMBER(FIND(HL$1,$D81))=$AO$1,1,0)*VLOOKUP($Z$2,DALYs!$A$2:$MW$40,'Intervention list'!HL$195+1,0)</f>
        <v>0</v>
      </c>
      <c r="HM81" s="0" t="n">
        <f aca="false">IF(ISNUMBER(FIND(HM$1,$D81))=$AO$1,1,0)*VLOOKUP($Z$2,DALYs!$A$2:$MW$40,'Intervention list'!HM$195+1,0)</f>
        <v>0</v>
      </c>
      <c r="HN81" s="0" t="n">
        <f aca="false">IF(ISNUMBER(FIND(HN$1,$D81))=$AO$1,1,0)*VLOOKUP($Z$2,DALYs!$A$2:$MW$40,'Intervention list'!HN$195+1,0)</f>
        <v>0</v>
      </c>
      <c r="HO81" s="0" t="n">
        <f aca="false">IF(ISNUMBER(FIND(HO$1,$D81))=$AO$1,1,0)*VLOOKUP($Z$2,DALYs!$A$2:$MW$40,'Intervention list'!HO$195+1,0)</f>
        <v>0</v>
      </c>
      <c r="HP81" s="0" t="n">
        <f aca="false">IF(ISNUMBER(FIND(HP$1,$D81))=$AO$1,1,0)*VLOOKUP($Z$2,DALYs!$A$2:$MW$40,'Intervention list'!HP$195+1,0)</f>
        <v>0</v>
      </c>
      <c r="HQ81" s="0" t="n">
        <f aca="false">IF(ISNUMBER(FIND(HQ$1,$D81))=$AO$1,1,0)*VLOOKUP($Z$2,DALYs!$A$2:$MW$40,'Intervention list'!HQ$195+1,0)</f>
        <v>0</v>
      </c>
      <c r="HR81" s="0" t="n">
        <f aca="false">IF(ISNUMBER(FIND(HR$1,$D81))=$AO$1,1,0)*VLOOKUP($Z$2,DALYs!$A$2:$MW$40,'Intervention list'!HR$195+1,0)</f>
        <v>0</v>
      </c>
      <c r="HS81" s="0" t="n">
        <f aca="false">IF(ISNUMBER(FIND(HS$1,$D81))=$AO$1,1,0)*VLOOKUP($Z$2,DALYs!$A$2:$MW$40,'Intervention list'!HS$195+1,0)</f>
        <v>0</v>
      </c>
      <c r="HT81" s="0" t="n">
        <f aca="false">IF(ISNUMBER(FIND(HT$1,$D81))=$AO$1,1,0)*VLOOKUP($Z$2,DALYs!$A$2:$MW$40,'Intervention list'!HT$195+1,0)</f>
        <v>0</v>
      </c>
      <c r="HU81" s="0" t="n">
        <f aca="false">IF(ISNUMBER(FIND(HU$1,$D81))=$AO$1,1,0)*VLOOKUP($Z$2,DALYs!$A$2:$MW$40,'Intervention list'!HU$195+1,0)</f>
        <v>0</v>
      </c>
      <c r="HV81" s="0" t="n">
        <f aca="false">IF(ISNUMBER(FIND(HV$1,$D81))=$AO$1,1,0)*VLOOKUP($Z$2,DALYs!$A$2:$MW$40,'Intervention list'!HV$195+1,0)</f>
        <v>0</v>
      </c>
      <c r="HW81" s="0" t="n">
        <f aca="false">IF(ISNUMBER(FIND(HW$1,$D81))=$AO$1,1,0)*VLOOKUP($Z$2,DALYs!$A$2:$MW$40,'Intervention list'!HW$195+1,0)</f>
        <v>0</v>
      </c>
      <c r="HX81" s="0" t="n">
        <f aca="false">IF(ISNUMBER(FIND(HX$1,$D81))=$AO$1,1,0)*VLOOKUP($Z$2,DALYs!$A$2:$MW$40,'Intervention list'!HX$195+1,0)</f>
        <v>0</v>
      </c>
      <c r="HY81" s="0" t="n">
        <f aca="false">IF(ISNUMBER(FIND(HY$1,$D81))=$AO$1,1,0)*VLOOKUP($Z$2,DALYs!$A$2:$MW$40,'Intervention list'!HY$195+1,0)</f>
        <v>0</v>
      </c>
      <c r="HZ81" s="0" t="n">
        <f aca="false">IF(ISNUMBER(FIND(HZ$1,$D81))=$AO$1,1,0)*VLOOKUP($Z$2,DALYs!$A$2:$MW$40,'Intervention list'!HZ$195+1,0)</f>
        <v>0</v>
      </c>
      <c r="IA81" s="0" t="n">
        <f aca="false">IF(ISNUMBER(FIND(IA$1,$D81))=$AO$1,1,0)*VLOOKUP($Z$2,DALYs!$A$2:$MW$40,'Intervention list'!IA$195+1,0)</f>
        <v>0</v>
      </c>
      <c r="IB81" s="0" t="n">
        <f aca="false">IF(ISNUMBER(FIND(IB$1,$D81))=$AO$1,1,0)*VLOOKUP($Z$2,DALYs!$A$2:$MW$40,'Intervention list'!IB$195+1,0)</f>
        <v>0</v>
      </c>
      <c r="IC81" s="0" t="n">
        <f aca="false">IF(ISNUMBER(FIND(IC$1,$D81))=$AO$1,1,0)*VLOOKUP($Z$2,DALYs!$A$2:$MW$40,'Intervention list'!IC$195+1,0)</f>
        <v>0</v>
      </c>
      <c r="ID81" s="0" t="n">
        <f aca="false">IF(ISNUMBER(FIND(ID$1,$D81))=$AO$1,1,0)*VLOOKUP($Z$2,DALYs!$A$2:$MW$40,'Intervention list'!ID$195+1,0)</f>
        <v>0</v>
      </c>
      <c r="IE81" s="0" t="n">
        <f aca="false">IF(ISNUMBER(FIND(IE$1,$D81))=$AO$1,1,0)*VLOOKUP($Z$2,DALYs!$A$2:$MW$40,'Intervention list'!IE$195+1,0)</f>
        <v>0</v>
      </c>
      <c r="IF81" s="0" t="n">
        <f aca="false">IF(ISNUMBER(FIND(IF$1,$D81))=$AO$1,1,0)*VLOOKUP($Z$2,DALYs!$A$2:$MW$40,'Intervention list'!IF$195+1,0)</f>
        <v>0</v>
      </c>
      <c r="IG81" s="0" t="n">
        <f aca="false">IF(ISNUMBER(FIND(IG$1,$D81))=$AO$1,1,0)*VLOOKUP($Z$2,DALYs!$A$2:$MW$40,'Intervention list'!IG$195+1,0)</f>
        <v>0</v>
      </c>
      <c r="IH81" s="0" t="n">
        <f aca="false">IF(ISNUMBER(FIND(IH$1,$D81))=$AO$1,1,0)*VLOOKUP($Z$2,DALYs!$A$2:$MW$40,'Intervention list'!IH$195+1,0)</f>
        <v>0</v>
      </c>
      <c r="II81" s="0" t="n">
        <f aca="false">IF(ISNUMBER(FIND(II$1,$D81))=$AO$1,1,0)*VLOOKUP($Z$2,DALYs!$A$2:$MW$40,'Intervention list'!II$195+1,0)</f>
        <v>0</v>
      </c>
      <c r="IJ81" s="0" t="n">
        <f aca="false">IF(ISNUMBER(FIND(IJ$1,$D81))=$AO$1,1,0)*VLOOKUP($Z$2,DALYs!$A$2:$MW$40,'Intervention list'!IJ$195+1,0)</f>
        <v>0</v>
      </c>
      <c r="IK81" s="0" t="n">
        <f aca="false">IF(ISNUMBER(FIND(IK$1,$D81))=$AO$1,1,0)*VLOOKUP($Z$2,DALYs!$A$2:$MW$40,'Intervention list'!IK$195+1,0)</f>
        <v>0</v>
      </c>
      <c r="IL81" s="0" t="n">
        <f aca="false">IF(ISNUMBER(FIND(IL$1,$D81))=$AO$1,1,0)*VLOOKUP($Z$2,DALYs!$A$2:$MW$40,'Intervention list'!IL$195+1,0)</f>
        <v>0</v>
      </c>
      <c r="IM81" s="0" t="n">
        <f aca="false">IF(ISNUMBER(FIND(IM$1,$D81))=$AO$1,1,0)*VLOOKUP($Z$2,DALYs!$A$2:$MW$40,'Intervention list'!IM$195+1,0)</f>
        <v>0</v>
      </c>
      <c r="IN81" s="0" t="n">
        <f aca="false">IF(ISNUMBER(FIND(IN$1,$D81))=$AO$1,1,0)*VLOOKUP($Z$2,DALYs!$A$2:$MW$40,'Intervention list'!IN$195+1,0)</f>
        <v>0</v>
      </c>
      <c r="IO81" s="0" t="n">
        <f aca="false">IF(ISNUMBER(FIND(IO$1,$D81))=$AO$1,1,0)*VLOOKUP($Z$2,DALYs!$A$2:$MW$40,'Intervention list'!IO$195+1,0)</f>
        <v>0</v>
      </c>
      <c r="IP81" s="0" t="n">
        <f aca="false">IF(ISNUMBER(FIND(IP$1,$D81))=$AO$1,1,0)*VLOOKUP($Z$2,DALYs!$A$2:$MW$40,'Intervention list'!IP$195+1,0)</f>
        <v>0</v>
      </c>
      <c r="IQ81" s="0" t="n">
        <f aca="false">IF(ISNUMBER(FIND(IQ$1,$D81))=$AO$1,1,0)*VLOOKUP($Z$2,DALYs!$A$2:$MW$40,'Intervention list'!IQ$195+1,0)</f>
        <v>0</v>
      </c>
      <c r="IR81" s="0" t="n">
        <f aca="false">IF(ISNUMBER(FIND(IR$1,$D81))=$AO$1,1,0)*VLOOKUP($Z$2,DALYs!$A$2:$MW$40,'Intervention list'!IR$195+1,0)</f>
        <v>0</v>
      </c>
      <c r="IS81" s="0" t="n">
        <f aca="false">IF(ISNUMBER(FIND(IS$1,$D81))=$AO$1,1,0)*VLOOKUP($Z$2,DALYs!$A$2:$MW$40,'Intervention list'!IS$195+1,0)</f>
        <v>0</v>
      </c>
      <c r="IT81" s="0" t="n">
        <f aca="false">IF(ISNUMBER(FIND(IT$1,$D81))=$AO$1,1,0)*VLOOKUP($Z$2,DALYs!$A$2:$MW$40,'Intervention list'!IT$195+1,0)</f>
        <v>0</v>
      </c>
      <c r="IU81" s="0" t="n">
        <f aca="false">IF(ISNUMBER(FIND(IU$1,$D81))=$AO$1,1,0)*VLOOKUP($Z$2,DALYs!$A$2:$MW$40,'Intervention list'!IU$195+1,0)</f>
        <v>0</v>
      </c>
      <c r="IV81" s="0" t="n">
        <f aca="false">IF(ISNUMBER(FIND(IV$1,$D81))=$AO$1,1,0)*VLOOKUP($Z$2,DALYs!$A$2:$MW$40,'Intervention list'!IV$195+1,0)</f>
        <v>0</v>
      </c>
      <c r="IW81" s="0" t="n">
        <f aca="false">IF(ISNUMBER(FIND(IW$1,$D81))=$AO$1,1,0)*VLOOKUP($Z$2,DALYs!$A$2:$MW$40,'Intervention list'!IW$195+1,0)</f>
        <v>0</v>
      </c>
      <c r="IX81" s="0" t="n">
        <f aca="false">IF(ISNUMBER(FIND(IX$1,$D81))=$AO$1,1,0)*VLOOKUP($Z$2,DALYs!$A$2:$MW$40,'Intervention list'!IX$195+1,0)</f>
        <v>0</v>
      </c>
      <c r="IY81" s="0" t="n">
        <f aca="false">IF(ISNUMBER(FIND(IY$1,$D81))=$AO$1,1,0)*VLOOKUP($Z$2,DALYs!$A$2:$MW$40,'Intervention list'!IY$195+1,0)</f>
        <v>0</v>
      </c>
      <c r="IZ81" s="0" t="n">
        <f aca="false">IF(ISNUMBER(FIND(IZ$1,$D81))=$AO$1,1,0)*VLOOKUP($Z$2,DALYs!$A$2:$MW$40,'Intervention list'!IZ$195+1,0)</f>
        <v>0</v>
      </c>
      <c r="JA81" s="0" t="n">
        <f aca="false">IF(ISNUMBER(FIND(JA$1,$D81))=$AO$1,1,0)*VLOOKUP($Z$2,DALYs!$A$2:$MW$40,'Intervention list'!JA$195+1,0)</f>
        <v>0</v>
      </c>
      <c r="JB81" s="0" t="n">
        <f aca="false">IF(ISNUMBER(FIND(JB$1,$D81))=$AO$1,1,0)*VLOOKUP($Z$2,DALYs!$A$2:$MW$40,'Intervention list'!JB$195+1,0)</f>
        <v>0</v>
      </c>
      <c r="JC81" s="0" t="n">
        <f aca="false">IF(ISNUMBER(FIND(JC$1,$D81))=$AO$1,1,0)*VLOOKUP($Z$2,DALYs!$A$2:$MW$40,'Intervention list'!JC$195+1,0)</f>
        <v>0</v>
      </c>
      <c r="JD81" s="0" t="n">
        <f aca="false">IF(ISNUMBER(FIND(JD$1,$D81))=$AO$1,1,0)*VLOOKUP($Z$2,DALYs!$A$2:$MW$40,'Intervention list'!JD$195+1,0)</f>
        <v>0</v>
      </c>
      <c r="JE81" s="0" t="n">
        <f aca="false">IF(ISNUMBER(FIND(JE$1,$D81))=$AO$1,1,0)*VLOOKUP($Z$2,DALYs!$A$2:$MW$40,'Intervention list'!JE$195+1,0)</f>
        <v>0</v>
      </c>
      <c r="JF81" s="0" t="n">
        <f aca="false">IF(ISNUMBER(FIND(JF$1,$D81))=$AO$1,1,0)*VLOOKUP($Z$2,DALYs!$A$2:$MW$40,'Intervention list'!JF$195+1,0)</f>
        <v>0</v>
      </c>
      <c r="JG81" s="0" t="n">
        <f aca="false">IF(ISNUMBER(FIND(JG$1,$D81))=$AO$1,1,0)*VLOOKUP($Z$2,DALYs!$A$2:$MW$40,'Intervention list'!JG$195+1,0)</f>
        <v>0</v>
      </c>
      <c r="JH81" s="0" t="n">
        <f aca="false">IF(ISNUMBER(FIND(JH$1,$D81))=$AO$1,1,0)*VLOOKUP($Z$2,DALYs!$A$2:$MW$40,'Intervention list'!JH$195+1,0)</f>
        <v>0</v>
      </c>
      <c r="JI81" s="0" t="n">
        <f aca="false">IF(ISNUMBER(FIND(JI$1,$D81))=$AO$1,1,0)*VLOOKUP($Z$2,DALYs!$A$2:$MW$40,'Intervention list'!JI$195+1,0)</f>
        <v>0</v>
      </c>
      <c r="JJ81" s="0" t="n">
        <f aca="false">IF(ISNUMBER(FIND(JJ$1,$D81))=$AO$1,1,0)*VLOOKUP($Z$2,DALYs!$A$2:$MW$40,'Intervention list'!JJ$195+1,0)</f>
        <v>0</v>
      </c>
      <c r="JK81" s="0" t="n">
        <f aca="false">IF(ISNUMBER(FIND(JK$1,$D81))=$AO$1,1,0)*VLOOKUP($Z$2,DALYs!$A$2:$MW$40,'Intervention list'!JK$195+1,0)</f>
        <v>0</v>
      </c>
      <c r="JL81" s="0" t="n">
        <f aca="false">IF(ISNUMBER(FIND(JL$1,$D81))=$AO$1,1,0)*VLOOKUP($Z$2,DALYs!$A$2:$MW$40,'Intervention list'!JL$195+1,0)</f>
        <v>0</v>
      </c>
      <c r="JM81" s="0" t="n">
        <f aca="false">IF(ISNUMBER(FIND(JM$1,$D81))=$AO$1,1,0)*VLOOKUP($Z$2,DALYs!$A$2:$MW$40,'Intervention list'!JM$195+1,0)</f>
        <v>0</v>
      </c>
      <c r="JN81" s="0" t="n">
        <f aca="false">IF(ISNUMBER(FIND(JN$1,$D81))=$AO$1,1,0)*VLOOKUP($Z$2,DALYs!$A$2:$MW$40,'Intervention list'!JN$195+1,0)</f>
        <v>0</v>
      </c>
      <c r="JO81" s="0" t="n">
        <f aca="false">IF(ISNUMBER(FIND(JO$1,$D81))=$AO$1,1,0)*VLOOKUP($Z$2,DALYs!$A$2:$MW$40,'Intervention list'!JO$195+1,0)</f>
        <v>0</v>
      </c>
      <c r="JP81" s="0" t="n">
        <f aca="false">IF(ISNUMBER(FIND(JP$1,$D81))=$AO$1,1,0)*VLOOKUP($Z$2,DALYs!$A$2:$MW$40,'Intervention list'!JP$195+1,0)</f>
        <v>0</v>
      </c>
      <c r="JQ81" s="0" t="n">
        <f aca="false">IF(ISNUMBER(FIND(JQ$1,$D81))=$AO$1,1,0)*VLOOKUP($Z$2,DALYs!$A$2:$MW$40,'Intervention list'!JQ$195+1,0)</f>
        <v>0</v>
      </c>
      <c r="JR81" s="0" t="n">
        <f aca="false">IF(ISNUMBER(FIND(JR$1,$D81))=$AO$1,1,0)*VLOOKUP($Z$2,DALYs!$A$2:$MW$40,'Intervention list'!JR$195+1,0)</f>
        <v>0</v>
      </c>
      <c r="JS81" s="0" t="n">
        <f aca="false">IF(ISNUMBER(FIND(JS$1,$D81))=$AO$1,1,0)*VLOOKUP($Z$2,DALYs!$A$2:$MW$40,'Intervention list'!JS$195+1,0)</f>
        <v>0</v>
      </c>
      <c r="JT81" s="0" t="n">
        <f aca="false">IF(ISNUMBER(FIND(JT$1,$D81))=$AO$1,1,0)*VLOOKUP($Z$2,DALYs!$A$2:$MW$40,'Intervention list'!JT$195+1,0)</f>
        <v>0</v>
      </c>
      <c r="JU81" s="0" t="n">
        <f aca="false">IF(ISNUMBER(FIND(JU$1,$D81))=$AO$1,1,0)*VLOOKUP($Z$2,DALYs!$A$2:$MW$40,'Intervention list'!JU$195+1,0)</f>
        <v>0</v>
      </c>
      <c r="JV81" s="0" t="n">
        <f aca="false">IF(ISNUMBER(FIND(JV$1,$D81))=$AO$1,1,0)*VLOOKUP($Z$2,DALYs!$A$2:$MW$40,'Intervention list'!JV$195+1,0)</f>
        <v>0</v>
      </c>
      <c r="JW81" s="0" t="n">
        <f aca="false">IF(ISNUMBER(FIND(JW$1,$D81))=$AO$1,1,0)*VLOOKUP($Z$2,DALYs!$A$2:$MW$40,'Intervention list'!JW$195+1,0)</f>
        <v>0</v>
      </c>
      <c r="JX81" s="0" t="n">
        <f aca="false">IF(ISNUMBER(FIND(JX$1,$D81))=$AO$1,1,0)*VLOOKUP($Z$2,DALYs!$A$2:$MW$40,'Intervention list'!JX$195+1,0)</f>
        <v>0</v>
      </c>
      <c r="JY81" s="0" t="n">
        <f aca="false">IF(ISNUMBER(FIND(JY$1,$D81))=$AO$1,1,0)*VLOOKUP($Z$2,DALYs!$A$2:$MW$40,'Intervention list'!JY$195+1,0)</f>
        <v>0</v>
      </c>
      <c r="JZ81" s="0" t="n">
        <f aca="false">IF(ISNUMBER(FIND(JZ$1,$D81))=$AO$1,1,0)*VLOOKUP($Z$2,DALYs!$A$2:$MW$40,'Intervention list'!JZ$195+1,0)</f>
        <v>0</v>
      </c>
      <c r="KA81" s="0" t="n">
        <f aca="false">IF(ISNUMBER(FIND(KA$1,$D81))=$AO$1,1,0)*VLOOKUP($Z$2,DALYs!$A$2:$MW$40,'Intervention list'!KA$195+1,0)</f>
        <v>0</v>
      </c>
      <c r="KB81" s="0" t="n">
        <f aca="false">IF(ISNUMBER(FIND(KB$1,$D81))=$AO$1,1,0)*VLOOKUP($Z$2,DALYs!$A$2:$MW$40,'Intervention list'!KB$195+1,0)</f>
        <v>0</v>
      </c>
      <c r="KC81" s="0" t="n">
        <f aca="false">IF(ISNUMBER(FIND(KC$1,$D81))=$AO$1,1,0)*VLOOKUP($Z$2,DALYs!$A$2:$MW$40,'Intervention list'!KC$195+1,0)</f>
        <v>0</v>
      </c>
      <c r="KD81" s="0" t="n">
        <f aca="false">IF(ISNUMBER(FIND(KD$1,$D81))=$AO$1,1,0)*VLOOKUP($Z$2,DALYs!$A$2:$MW$40,'Intervention list'!KD$195+1,0)</f>
        <v>0</v>
      </c>
      <c r="KE81" s="0" t="n">
        <f aca="false">IF(ISNUMBER(FIND(KE$1,$D81))=$AO$1,1,0)*VLOOKUP($Z$2,DALYs!$A$2:$MW$40,'Intervention list'!KE$195+1,0)</f>
        <v>0</v>
      </c>
      <c r="KF81" s="0" t="n">
        <f aca="false">IF(ISNUMBER(FIND(KF$1,$D81))=$AO$1,1,0)*VLOOKUP($Z$2,DALYs!$A$2:$MW$40,'Intervention list'!KF$195+1,0)</f>
        <v>0</v>
      </c>
      <c r="KG81" s="0" t="n">
        <f aca="false">IF(ISNUMBER(FIND(KG$1,$D81))=$AO$1,1,0)*VLOOKUP($Z$2,DALYs!$A$2:$MW$40,'Intervention list'!KG$195+1,0)</f>
        <v>0</v>
      </c>
      <c r="KH81" s="0" t="n">
        <f aca="false">IF(ISNUMBER(FIND(KH$1,$D81))=$AO$1,1,0)*VLOOKUP($Z$2,DALYs!$A$2:$MW$40,'Intervention list'!KH$195+1,0)</f>
        <v>0</v>
      </c>
      <c r="KI81" s="0" t="n">
        <f aca="false">IF(ISNUMBER(FIND(KI$1,$D81))=$AO$1,1,0)*VLOOKUP($Z$2,DALYs!$A$2:$MW$40,'Intervention list'!KI$195+1,0)</f>
        <v>0</v>
      </c>
      <c r="KJ81" s="0" t="n">
        <f aca="false">IF(ISNUMBER(FIND(KJ$1,$D81))=$AO$1,1,0)*VLOOKUP($Z$2,DALYs!$A$2:$MW$40,'Intervention list'!KJ$195+1,0)</f>
        <v>0</v>
      </c>
      <c r="KK81" s="0" t="n">
        <f aca="false">IF(ISNUMBER(FIND(KK$1,$D81))=$AO$1,1,0)*VLOOKUP($Z$2,DALYs!$A$2:$MW$40,'Intervention list'!KK$195+1,0)</f>
        <v>0</v>
      </c>
      <c r="KL81" s="0" t="n">
        <f aca="false">IF(ISNUMBER(FIND(KL$1,$D81))=$AO$1,1,0)*VLOOKUP($Z$2,DALYs!$A$2:$MW$40,'Intervention list'!KL$195+1,0)</f>
        <v>0</v>
      </c>
      <c r="KM81" s="0" t="n">
        <f aca="false">IF(ISNUMBER(FIND(KM$1,$D81))=$AO$1,1,0)*VLOOKUP($Z$2,DALYs!$A$2:$MW$40,'Intervention list'!KM$195+1,0)</f>
        <v>0</v>
      </c>
      <c r="KN81" s="0" t="n">
        <f aca="false">IF(ISNUMBER(FIND(KN$1,$D81))=$AO$1,1,0)*VLOOKUP($Z$2,DALYs!$A$2:$MW$40,'Intervention list'!KN$195+1,0)</f>
        <v>0</v>
      </c>
      <c r="KO81" s="0" t="n">
        <f aca="false">IF(ISNUMBER(FIND(KO$1,$D81))=$AO$1,1,0)*VLOOKUP($Z$2,DALYs!$A$2:$MW$40,'Intervention list'!KO$195+1,0)</f>
        <v>0</v>
      </c>
      <c r="KP81" s="0" t="n">
        <f aca="false">IF(ISNUMBER(FIND(KP$1,$D81))=$AO$1,1,0)*VLOOKUP($Z$2,DALYs!$A$2:$MW$40,'Intervention list'!KP$195+1,0)</f>
        <v>0</v>
      </c>
      <c r="KQ81" s="0" t="n">
        <f aca="false">IF(ISNUMBER(FIND(KQ$1,$D81))=$AO$1,1,0)*VLOOKUP($Z$2,DALYs!$A$2:$MW$40,'Intervention list'!KQ$195+1,0)</f>
        <v>0</v>
      </c>
      <c r="KR81" s="0" t="n">
        <f aca="false">IF(ISNUMBER(FIND(KR$1,$D81))=$AO$1,1,0)*VLOOKUP($Z$2,DALYs!$A$2:$MW$40,'Intervention list'!KR$195+1,0)</f>
        <v>0</v>
      </c>
      <c r="KS81" s="0" t="n">
        <f aca="false">IF(ISNUMBER(FIND(KS$1,$D81))=$AO$1,1,0)*VLOOKUP($Z$2,DALYs!$A$2:$MW$40,'Intervention list'!KS$195+1,0)</f>
        <v>0</v>
      </c>
      <c r="KT81" s="0" t="n">
        <f aca="false">IF(ISNUMBER(FIND(KT$1,$D81))=$AO$1,1,0)*VLOOKUP($Z$2,DALYs!$A$2:$MW$40,'Intervention list'!KT$195+1,0)</f>
        <v>0</v>
      </c>
      <c r="KU81" s="0" t="n">
        <f aca="false">IF(ISNUMBER(FIND(KU$1,$D81))=$AO$1,1,0)*VLOOKUP($Z$2,DALYs!$A$2:$MW$40,'Intervention list'!KU$195+1,0)</f>
        <v>0</v>
      </c>
      <c r="KV81" s="0" t="n">
        <f aca="false">IF(ISNUMBER(FIND(KV$1,$D81))=$AO$1,1,0)*VLOOKUP($Z$2,DALYs!$A$2:$MW$40,'Intervention list'!KV$195+1,0)</f>
        <v>0</v>
      </c>
      <c r="KW81" s="0" t="n">
        <f aca="false">IF(ISNUMBER(FIND(KW$1,$D81))=$AO$1,1,0)*VLOOKUP($Z$2,DALYs!$A$2:$MW$40,'Intervention list'!KW$195+1,0)</f>
        <v>0</v>
      </c>
      <c r="KX81" s="0" t="n">
        <f aca="false">IF(ISNUMBER(FIND(KX$1,$D81))=$AO$1,1,0)*VLOOKUP($Z$2,DALYs!$A$2:$MW$40,'Intervention list'!KX$195+1,0)</f>
        <v>0</v>
      </c>
      <c r="KY81" s="0" t="n">
        <f aca="false">IF(ISNUMBER(FIND(KY$1,$D81))=$AO$1,1,0)*VLOOKUP($Z$2,DALYs!$A$2:$MW$40,'Intervention list'!KY$195+1,0)</f>
        <v>0</v>
      </c>
      <c r="KZ81" s="0" t="n">
        <f aca="false">IF(ISNUMBER(FIND(KZ$1,$D81))=$AO$1,1,0)*VLOOKUP($Z$2,DALYs!$A$2:$MW$40,'Intervention list'!KZ$195+1,0)</f>
        <v>0</v>
      </c>
      <c r="LA81" s="0" t="n">
        <f aca="false">IF(ISNUMBER(FIND(LA$1,$D81))=$AO$1,1,0)*VLOOKUP($Z$2,DALYs!$A$2:$MW$40,'Intervention list'!LA$195+1,0)</f>
        <v>0</v>
      </c>
      <c r="LB81" s="0" t="n">
        <f aca="false">IF(ISNUMBER(FIND(LB$1,$D81))=$AO$1,1,0)*VLOOKUP($Z$2,DALYs!$A$2:$MW$40,'Intervention list'!LB$195+1,0)</f>
        <v>0</v>
      </c>
      <c r="LC81" s="0" t="n">
        <f aca="false">IF(ISNUMBER(FIND(LC$1,$D81))=$AO$1,1,0)*VLOOKUP($Z$2,DALYs!$A$2:$MW$40,'Intervention list'!LC$195+1,0)</f>
        <v>0</v>
      </c>
      <c r="LD81" s="0" t="n">
        <f aca="false">IF(ISNUMBER(FIND(LD$1,$D81))=$AO$1,1,0)*VLOOKUP($Z$2,DALYs!$A$2:$MW$40,'Intervention list'!LD$195+1,0)</f>
        <v>0</v>
      </c>
      <c r="LE81" s="0" t="n">
        <f aca="false">IF(ISNUMBER(FIND(LE$1,$D81))=$AO$1,1,0)*VLOOKUP($Z$2,DALYs!$A$2:$MW$40,'Intervention list'!LE$195+1,0)</f>
        <v>0</v>
      </c>
      <c r="LF81" s="0" t="n">
        <f aca="false">IF(ISNUMBER(FIND(LF$1,$D81))=$AO$1,1,0)*VLOOKUP($Z$2,DALYs!$A$2:$MW$40,'Intervention list'!LF$195+1,0)</f>
        <v>0</v>
      </c>
      <c r="LG81" s="0" t="n">
        <f aca="false">IF(ISNUMBER(FIND(LG$1,$D81))=$AO$1,1,0)*VLOOKUP($Z$2,DALYs!$A$2:$MW$40,'Intervention list'!LG$195+1,0)</f>
        <v>0</v>
      </c>
      <c r="LH81" s="0" t="n">
        <f aca="false">IF(ISNUMBER(FIND(LH$1,$D81))=$AO$1,1,0)*VLOOKUP($Z$2,DALYs!$A$2:$MW$40,'Intervention list'!LH$195+1,0)</f>
        <v>0</v>
      </c>
      <c r="LI81" s="0" t="n">
        <f aca="false">IF(ISNUMBER(FIND(LI$1,$D81))=$AO$1,1,0)*VLOOKUP($Z$2,DALYs!$A$2:$MW$40,'Intervention list'!LI$195+1,0)</f>
        <v>0</v>
      </c>
      <c r="LJ81" s="0" t="n">
        <f aca="false">IF(ISNUMBER(FIND(LJ$1,$D81))=$AO$1,1,0)*VLOOKUP($Z$2,DALYs!$A$2:$MW$40,'Intervention list'!LJ$195+1,0)</f>
        <v>0</v>
      </c>
      <c r="LK81" s="0" t="n">
        <f aca="false">IF(ISNUMBER(FIND(LK$1,$D81))=$AO$1,1,0)*VLOOKUP($Z$2,DALYs!$A$2:$MW$40,'Intervention list'!LK$195+1,0)</f>
        <v>0</v>
      </c>
      <c r="LL81" s="0" t="n">
        <f aca="false">IF(ISNUMBER(FIND(LL$1,$D81))=$AO$1,1,0)*VLOOKUP($Z$2,DALYs!$A$2:$MW$40,'Intervention list'!LL$195+1,0)</f>
        <v>0</v>
      </c>
      <c r="LM81" s="0" t="n">
        <f aca="false">IF(ISNUMBER(FIND(LM$1,$D81))=$AO$1,1,0)*VLOOKUP($Z$2,DALYs!$A$2:$MW$40,'Intervention list'!LM$195+1,0)</f>
        <v>0</v>
      </c>
      <c r="LN81" s="0" t="n">
        <f aca="false">IF(ISNUMBER(FIND(LN$1,$D81))=$AO$1,1,0)*VLOOKUP($Z$2,DALYs!$A$2:$MW$40,'Intervention list'!LN$195+1,0)</f>
        <v>0</v>
      </c>
      <c r="LO81" s="0" t="n">
        <f aca="false">IF(ISNUMBER(FIND(LO$1,$D81))=$AO$1,1,0)*VLOOKUP($Z$2,DALYs!$A$2:$MW$40,'Intervention list'!LO$195+1,0)</f>
        <v>0</v>
      </c>
      <c r="LP81" s="0" t="n">
        <f aca="false">IF(ISNUMBER(FIND(LP$1,$D81))=$AO$1,1,0)*VLOOKUP($Z$2,DALYs!$A$2:$MW$40,'Intervention list'!LP$195+1,0)</f>
        <v>0</v>
      </c>
      <c r="LQ81" s="0" t="n">
        <f aca="false">IF(ISNUMBER(FIND(LQ$1,$D81))=$AO$1,1,0)*VLOOKUP($Z$2,DALYs!$A$2:$MW$40,'Intervention list'!LQ$195+1,0)</f>
        <v>0</v>
      </c>
      <c r="LR81" s="0" t="n">
        <f aca="false">IF(ISNUMBER(FIND(LR$1,$D81))=$AO$1,1,0)*VLOOKUP($Z$2,DALYs!$A$2:$MW$40,'Intervention list'!LR$195+1,0)</f>
        <v>0</v>
      </c>
      <c r="LS81" s="0" t="n">
        <f aca="false">IF(ISNUMBER(FIND(LS$1,$D81))=$AO$1,1,0)*VLOOKUP($Z$2,DALYs!$A$2:$MW$40,'Intervention list'!LS$195+1,0)</f>
        <v>0</v>
      </c>
      <c r="LT81" s="0" t="n">
        <f aca="false">IF(ISNUMBER(FIND(LT$1,$D81))=$AO$1,1,0)*VLOOKUP($Z$2,DALYs!$A$2:$MW$40,'Intervention list'!LT$195+1,0)</f>
        <v>0</v>
      </c>
      <c r="LU81" s="0" t="n">
        <f aca="false">IF(ISNUMBER(FIND(LU$1,$D81))=$AO$1,1,0)*VLOOKUP($Z$2,DALYs!$A$2:$MW$40,'Intervention list'!LU$195+1,0)</f>
        <v>0</v>
      </c>
      <c r="LV81" s="0" t="n">
        <f aca="false">IF(ISNUMBER(FIND(LV$1,$D81))=$AO$1,1,0)*VLOOKUP($Z$2,DALYs!$A$2:$MW$40,'Intervention list'!LV$195+1,0)</f>
        <v>0</v>
      </c>
      <c r="LW81" s="0" t="n">
        <f aca="false">IF(ISNUMBER(FIND(LW$1,$D81))=$AO$1,1,0)*VLOOKUP($Z$2,DALYs!$A$2:$MW$40,'Intervention list'!LW$195+1,0)</f>
        <v>0</v>
      </c>
      <c r="LX81" s="0" t="n">
        <f aca="false">IF(ISNUMBER(FIND(LX$1,$D81))=$AO$1,1,0)*VLOOKUP($Z$2,DALYs!$A$2:$MW$40,'Intervention list'!LX$195+1,0)</f>
        <v>0</v>
      </c>
      <c r="LY81" s="0" t="n">
        <f aca="false">IF(ISNUMBER(FIND(LY$1,$D81))=$AO$1,1,0)*VLOOKUP($Z$2,DALYs!$A$2:$MW$40,'Intervention list'!LY$195+1,0)</f>
        <v>0</v>
      </c>
      <c r="LZ81" s="0" t="n">
        <f aca="false">IF(ISNUMBER(FIND(LZ$1,$D81))=$AO$1,1,0)*VLOOKUP($Z$2,DALYs!$A$2:$MW$40,'Intervention list'!LZ$195+1,0)</f>
        <v>0</v>
      </c>
      <c r="MA81" s="0" t="n">
        <f aca="false">IF(ISNUMBER(FIND(MA$1,$D81))=$AO$1,1,0)*VLOOKUP($Z$2,DALYs!$A$2:$MW$40,'Intervention list'!MA$195+1,0)</f>
        <v>0</v>
      </c>
      <c r="MB81" s="0" t="n">
        <f aca="false">IF(ISNUMBER(FIND(MB$1,$D81))=$AO$1,1,0)*VLOOKUP($Z$2,DALYs!$A$2:$MW$40,'Intervention list'!MB$195+1,0)</f>
        <v>0</v>
      </c>
      <c r="MC81" s="0" t="n">
        <f aca="false">IF(ISNUMBER(FIND(MC$1,$D81))=$AO$1,1,0)*VLOOKUP($Z$2,DALYs!$A$2:$MW$40,'Intervention list'!MC$195+1,0)</f>
        <v>0</v>
      </c>
      <c r="MD81" s="0" t="n">
        <f aca="false">IF(ISNUMBER(FIND(MD$1,$D81))=$AO$1,1,0)*VLOOKUP($Z$2,DALYs!$A$2:$MW$40,'Intervention list'!MD$195+1,0)</f>
        <v>0</v>
      </c>
      <c r="ME81" s="0" t="n">
        <f aca="false">IF(ISNUMBER(FIND(ME$1,$D81))=$AO$1,1,0)*VLOOKUP($Z$2,DALYs!$A$2:$MW$40,'Intervention list'!ME$195+1,0)</f>
        <v>0</v>
      </c>
      <c r="MF81" s="0" t="n">
        <f aca="false">IF(ISNUMBER(FIND(MF$1,$D81))=$AO$1,1,0)*VLOOKUP($Z$2,DALYs!$A$2:$MW$40,'Intervention list'!MF$195+1,0)</f>
        <v>12041.796077713</v>
      </c>
      <c r="MG81" s="0" t="n">
        <f aca="false">IF(ISNUMBER(FIND(MG$1,$D81))=$AO$1,1,0)*VLOOKUP($Z$2,DALYs!$A$2:$MW$40,'Intervention list'!MG$195+1,0)</f>
        <v>0</v>
      </c>
      <c r="MH81" s="0" t="n">
        <f aca="false">IF(ISNUMBER(FIND(MH$1,$D81))=$AO$1,1,0)*VLOOKUP($Z$2,DALYs!$A$2:$MW$40,'Intervention list'!MH$195+1,0)</f>
        <v>0</v>
      </c>
      <c r="MI81" s="0" t="n">
        <f aca="false">IF(ISNUMBER(FIND(MI$1,$D81))=$AO$1,1,0)*VLOOKUP($Z$2,DALYs!$A$2:$MW$40,'Intervention list'!MI$195+1,0)</f>
        <v>0</v>
      </c>
      <c r="MJ81" s="0" t="n">
        <f aca="false">IF(ISNUMBER(FIND(MJ$1,$D81))=$AO$1,1,0)*VLOOKUP($Z$2,DALYs!$A$2:$MW$40,'Intervention list'!MJ$195+1,0)</f>
        <v>0</v>
      </c>
      <c r="MK81" s="0" t="n">
        <f aca="false">IF(ISNUMBER(FIND(MK$1,$D81))=$AO$1,1,0)*VLOOKUP($Z$2,DALYs!$A$2:$MW$40,'Intervention list'!MK$195+1,0)</f>
        <v>0</v>
      </c>
      <c r="ML81" s="0" t="n">
        <f aca="false">IF(ISNUMBER(FIND(ML$1,$D81))=$AO$1,1,0)*VLOOKUP($Z$2,DALYs!$A$2:$MW$40,'Intervention list'!ML$195+1,0)</f>
        <v>0</v>
      </c>
      <c r="MM81" s="0" t="n">
        <f aca="false">IF(ISNUMBER(FIND(MM$1,$D81))=$AO$1,1,0)*VLOOKUP($Z$2,DALYs!$A$2:$MW$40,'Intervention list'!MM$195+1,0)</f>
        <v>0</v>
      </c>
      <c r="MN81" s="0" t="n">
        <f aca="false">IF(ISNUMBER(FIND(MN$1,$D81))=$AO$1,1,0)*VLOOKUP($Z$2,DALYs!$A$2:$MW$40,'Intervention list'!MN$195+1,0)</f>
        <v>0</v>
      </c>
      <c r="MO81" s="0" t="n">
        <f aca="false">IF(ISNUMBER(FIND(MO$1,$D81))=$AO$1,1,0)*VLOOKUP($Z$2,DALYs!$A$2:$MW$40,'Intervention list'!MO$195+1,0)</f>
        <v>0</v>
      </c>
      <c r="MP81" s="0" t="n">
        <f aca="false">IF(ISNUMBER(FIND(MP$1,$D81))=$AO$1,1,0)*VLOOKUP($Z$2,DALYs!$A$2:$MW$40,'Intervention list'!MP$195+1,0)</f>
        <v>0</v>
      </c>
      <c r="MQ81" s="0" t="n">
        <f aca="false">IF(ISNUMBER(FIND(MQ$1,$D81))=$AO$1,1,0)*VLOOKUP($Z$2,DALYs!$A$2:$MW$40,'Intervention list'!MQ$195+1,0)</f>
        <v>0</v>
      </c>
      <c r="MR81" s="0" t="n">
        <f aca="false">IF(ISNUMBER(FIND(MR$1,$D81))=$AO$1,1,0)*VLOOKUP($Z$2,DALYs!$A$2:$MW$40,'Intervention list'!MR$195+1,0)</f>
        <v>0</v>
      </c>
      <c r="MS81" s="0" t="n">
        <f aca="false">IF(ISNUMBER(FIND(MS$1,$D81))=$AO$1,1,0)*VLOOKUP($Z$2,DALYs!$A$2:$MW$40,'Intervention list'!MS$195+1,0)</f>
        <v>0</v>
      </c>
      <c r="MT81" s="0" t="n">
        <f aca="false">IF(ISNUMBER(FIND(MT$1,$D81))=$AO$1,1,0)*VLOOKUP($Z$2,DALYs!$A$2:$MW$40,'Intervention list'!MT$195+1,0)</f>
        <v>0</v>
      </c>
      <c r="MU81" s="0" t="n">
        <f aca="false">IF(ISNUMBER(FIND(MU$1,$D81))=$AO$1,1,0)*VLOOKUP($Z$2,DALYs!$A$2:$MW$40,'Intervention list'!MU$195+1,0)</f>
        <v>0</v>
      </c>
      <c r="MV81" s="0" t="n">
        <f aca="false">IF(ISNUMBER(FIND(MV$1,$D81))=$AO$1,1,0)*VLOOKUP($Z$2,DALYs!$A$2:$MW$40,'Intervention list'!MV$195+1,0)</f>
        <v>0</v>
      </c>
      <c r="MW81" s="0" t="n">
        <f aca="false">IF(ISNUMBER(FIND(MW$1,$D81))=$AO$1,1,0)*VLOOKUP($Z$2,DALYs!$A$2:$MW$40,'Intervention list'!MW$195+1,0)</f>
        <v>0</v>
      </c>
      <c r="MX81" s="0" t="n">
        <f aca="false">IF(ISNUMBER(FIND(MX$1,$D81))=$AO$1,1,0)*VLOOKUP($Z$2,DALYs!$A$2:$MW$40,'Intervention list'!MX$195+1,0)</f>
        <v>0</v>
      </c>
      <c r="MY81" s="0" t="n">
        <f aca="false">IF(ISNUMBER(FIND(MY$1,$D81))=$AO$1,1,0)*VLOOKUP($Z$2,DALYs!$A$2:$MW$40,'Intervention list'!MY$195+1,0)</f>
        <v>0</v>
      </c>
      <c r="MZ81" s="0" t="n">
        <f aca="false">IF(ISNUMBER(FIND(MZ$1,$D81))=$AO$1,1,0)*VLOOKUP($Z$2,DALYs!$A$2:$MW$40,'Intervention list'!MZ$195+1,0)</f>
        <v>0</v>
      </c>
      <c r="NA81" s="0" t="n">
        <f aca="false">IF(ISNUMBER(FIND(NA$1,$D81))=$AO$1,1,0)*VLOOKUP($Z$2,DALYs!$A$2:$MW$40,'Intervention list'!NA$195+1,0)</f>
        <v>0</v>
      </c>
      <c r="NB81" s="0" t="n">
        <f aca="false">IF(ISNUMBER(FIND(NB$1,$D81))=$AO$1,1,0)*VLOOKUP($Z$2,DALYs!$A$2:$MW$40,'Intervention list'!NB$195+1,0)</f>
        <v>0</v>
      </c>
      <c r="NC81" s="0" t="n">
        <f aca="false">IF(ISNUMBER(FIND(NC$1,$D81))=$AO$1,1,0)*VLOOKUP($Z$2,DALYs!$A$2:$MW$40,'Intervention list'!NC$195+1,0)</f>
        <v>0</v>
      </c>
      <c r="ND81" s="0" t="n">
        <f aca="false">IF(ISNUMBER(FIND(ND$1,$D81))=$AO$1,1,0)*VLOOKUP($Z$2,DALYs!$A$2:$MW$40,'Intervention list'!ND$195+1,0)</f>
        <v>0</v>
      </c>
      <c r="NE81" s="0" t="n">
        <f aca="false">IF(ISNUMBER(FIND(NE$1,$D81))=$AO$1,1,0)*VLOOKUP($Z$2,DALYs!$A$2:$MW$40,'Intervention list'!NE$195+1,0)</f>
        <v>0</v>
      </c>
      <c r="NF81" s="0" t="n">
        <f aca="false">IF(ISNUMBER(FIND(NF$1,$D81))=$AO$1,1,0)*VLOOKUP($Z$2,DALYs!$A$2:$MW$40,'Intervention list'!NF$195+1,0)</f>
        <v>0</v>
      </c>
      <c r="NG81" s="0" t="n">
        <f aca="false">IF(ISNUMBER(FIND(NG$1,$D81))=$AO$1,1,0)*VLOOKUP($Z$2,DALYs!$A$2:$MW$40,'Intervention list'!NG$195+1,0)</f>
        <v>0</v>
      </c>
      <c r="NH81" s="0" t="n">
        <f aca="false">IF(ISNUMBER(FIND(NH$1,$D81))=$AO$1,1,0)*VLOOKUP($Z$2,DALYs!$A$2:$MW$40,'Intervention list'!NH$195+1,0)</f>
        <v>0</v>
      </c>
      <c r="NI81" s="0" t="n">
        <f aca="false">IF(ISNUMBER(FIND(NI$1,$D81))=$AO$1,1,0)*VLOOKUP($Z$2,DALYs!$A$2:$MW$40,'Intervention list'!NI$195+1,0)</f>
        <v>0</v>
      </c>
      <c r="NJ81" s="0" t="n">
        <f aca="false">IF(ISNUMBER(FIND(NJ$1,$D81))=$AO$1,1,0)*VLOOKUP($Z$2,DALYs!$A$2:$MW$40,'Intervention list'!NJ$195+1,0)</f>
        <v>0</v>
      </c>
      <c r="NK81" s="0" t="n">
        <f aca="false">IF(ISNUMBER(FIND(NK$1,$D81))=$AO$1,1,0)*VLOOKUP($Z$2,DALYs!$A$2:$MW$40,'Intervention list'!NK$195+1,0)</f>
        <v>0</v>
      </c>
      <c r="NL81" s="0" t="n">
        <f aca="false">IF(ISNUMBER(FIND(NL$1,$D81))=$AO$1,1,0)*VLOOKUP($Z$2,DALYs!$A$2:$MW$40,'Intervention list'!NL$195+1,0)</f>
        <v>0</v>
      </c>
      <c r="NM81" s="0" t="n">
        <f aca="false">IF(ISNUMBER(FIND(NM$1,$D81))=$AO$1,1,0)*VLOOKUP($Z$2,DALYs!$A$2:$MW$40,'Intervention list'!NM$195+1,0)</f>
        <v>56473.6317338666</v>
      </c>
      <c r="NN81" s="0" t="n">
        <f aca="false">IF(ISNUMBER(FIND(NN$1,$D81))=$AO$1,1,0)*VLOOKUP($Z$2,DALYs!$A$2:$MW$40,'Intervention list'!NN$195+1,0)</f>
        <v>0</v>
      </c>
      <c r="NO81" s="0" t="n">
        <f aca="false">IF(ISNUMBER(FIND(NO$1,$D81))=$AO$1,1,0)*VLOOKUP($Z$2,DALYs!$A$2:$MW$40,'Intervention list'!NO$195+1,0)</f>
        <v>0</v>
      </c>
      <c r="NP81" s="0" t="n">
        <f aca="false">IF(ISNUMBER(FIND(NP$1,$D81))=$AO$1,1,0)*VLOOKUP($Z$2,DALYs!$A$2:$MW$40,'Intervention list'!NP$195+1,0)</f>
        <v>0</v>
      </c>
      <c r="NQ81" s="0" t="n">
        <f aca="false">IF(ISNUMBER(FIND(NQ$1,$D81))=$AO$1,1,0)*VLOOKUP($Z$2,DALYs!$A$2:$MW$40,'Intervention list'!NQ$195+1,0)</f>
        <v>0</v>
      </c>
      <c r="NR81" s="0" t="n">
        <f aca="false">IF(ISNUMBER(FIND(NR$1,$D81))=$AO$1,1,0)*VLOOKUP($Z$2,DALYs!$A$2:$MW$40,'Intervention list'!NR$195+1,0)</f>
        <v>0</v>
      </c>
      <c r="NS81" s="0" t="n">
        <f aca="false">IF(ISNUMBER(FIND(NS$1,$D81))=$AO$1,1,0)*VLOOKUP($Z$2,DALYs!$A$2:$MW$40,'Intervention list'!NS$195+1,0)</f>
        <v>0</v>
      </c>
      <c r="NT81" s="0" t="n">
        <f aca="false">IF(ISNUMBER(FIND(NT$1,$D81))=$AO$1,1,0)*VLOOKUP($Z$2,DALYs!$A$2:$MW$40,'Intervention list'!NT$195+1,0)</f>
        <v>0</v>
      </c>
      <c r="NU81" s="0" t="n">
        <f aca="false">IF(ISNUMBER(FIND(NU$1,$D81))=$AO$1,1,0)*VLOOKUP($Z$2,DALYs!$A$2:$MW$40,'Intervention list'!NU$195+1,0)</f>
        <v>0</v>
      </c>
      <c r="NV81" s="0" t="n">
        <f aca="false">IF(ISNUMBER(FIND(NV$1,$D81))=$AO$1,1,0)*VLOOKUP($Z$2,DALYs!$A$2:$MW$40,'Intervention list'!NV$195+1,0)</f>
        <v>0</v>
      </c>
      <c r="NW81" s="0" t="n">
        <f aca="false">IF(ISNUMBER(FIND(NW$1,$D81))=$AO$1,1,0)*VLOOKUP($Z$2,DALYs!$A$2:$MW$40,'Intervention list'!NW$195+1,0)</f>
        <v>0</v>
      </c>
      <c r="NX81" s="0" t="n">
        <f aca="false">IF(ISNUMBER(FIND(NX$1,$D81))=$AO$1,1,0)*VLOOKUP($Z$2,DALYs!$A$2:$MW$40,'Intervention list'!NX$195+1,0)</f>
        <v>0</v>
      </c>
      <c r="NY81" s="0" t="n">
        <f aca="false">IF(ISNUMBER(FIND(NY$1,$D81))=$AO$1,1,0)*VLOOKUP($Z$2,DALYs!$A$2:$MW$40,'Intervention list'!NY$195+1,0)</f>
        <v>0</v>
      </c>
      <c r="NZ81" s="0" t="n">
        <f aca="false">IF(ISNUMBER(FIND(NZ$1,$D81))=$AO$1,1,0)*VLOOKUP($Z$2,DALYs!$A$2:$MW$40,'Intervention list'!NZ$195+1,0)</f>
        <v>0</v>
      </c>
      <c r="OA81" s="0" t="n">
        <f aca="false">IF(ISNUMBER(FIND(OA$1,$D81))=$AO$1,1,0)*VLOOKUP($Z$2,DALYs!$A$2:$MW$40,'Intervention list'!OA$195+1,0)</f>
        <v>0</v>
      </c>
      <c r="OB81" s="0" t="n">
        <f aca="false">IF(ISNUMBER(FIND(OB$1,$D81))=$AO$1,1,0)*VLOOKUP($Z$2,DALYs!$A$2:$MW$40,'Intervention list'!OB$195+1,0)</f>
        <v>0</v>
      </c>
      <c r="OC81" s="0" t="n">
        <f aca="false">IF(ISNUMBER(FIND(OC$1,$D81))=$AO$1,1,0)*VLOOKUP($Z$2,DALYs!$A$2:$MW$40,'Intervention list'!OC$195+1,0)</f>
        <v>0</v>
      </c>
      <c r="OD81" s="0" t="n">
        <f aca="false">IF(ISNUMBER(FIND(OD$1,$D81))=$AO$1,1,0)*VLOOKUP($Z$2,DALYs!$A$2:$MW$40,'Intervention list'!OD$195+1,0)</f>
        <v>0</v>
      </c>
      <c r="OE81" s="0" t="n">
        <f aca="false">IF(ISNUMBER(FIND(OE$1,$D81))=$AO$1,1,0)*VLOOKUP($Z$2,DALYs!$A$2:$MW$40,'Intervention list'!OE$195+1,0)</f>
        <v>0</v>
      </c>
      <c r="OF81" s="0" t="n">
        <f aca="false">IF(ISNUMBER(FIND(OF$1,$D81))=$AO$1,1,0)*VLOOKUP($Z$2,DALYs!$A$2:$MW$40,'Intervention list'!OF$195+1,0)</f>
        <v>0</v>
      </c>
      <c r="OG81" s="0" t="n">
        <f aca="false">IF(ISNUMBER(FIND(OG$1,$D81))=$AO$1,1,0)*VLOOKUP($Z$2,DALYs!$A$2:$MW$40,'Intervention list'!OG$195+1,0)</f>
        <v>0</v>
      </c>
      <c r="OH81" s="0" t="n">
        <f aca="false">IF(ISNUMBER(FIND(OH$1,$D81))=$AO$1,1,0)*VLOOKUP($Z$2,DALYs!$A$2:$MW$40,'Intervention list'!OH$195+1,0)</f>
        <v>0</v>
      </c>
      <c r="OI81" s="0" t="n">
        <f aca="false">IF(ISNUMBER(FIND(OI$1,$D81))=$AO$1,1,0)*VLOOKUP($Z$2,DALYs!$A$2:$MW$40,'Intervention list'!OI$195+1,0)</f>
        <v>0</v>
      </c>
      <c r="OJ81" s="0" t="n">
        <f aca="false">IF(ISNUMBER(FIND(OJ$1,$D81))=$AO$1,1,0)*VLOOKUP($Z$2,DALYs!$A$2:$MW$40,'Intervention list'!OJ$195+1,0)</f>
        <v>0</v>
      </c>
      <c r="OK81" s="0" t="n">
        <f aca="false">IF(ISNUMBER(FIND(OK$1,$D81))=$AO$1,1,0)*VLOOKUP($Z$2,DALYs!$A$2:$MW$40,'Intervention list'!OK$195+1,0)</f>
        <v>0</v>
      </c>
      <c r="OL81" s="0" t="n">
        <f aca="false">IF(ISNUMBER(FIND(OL$1,$D81))=$AO$1,1,0)*VLOOKUP($Z$2,DALYs!$A$2:$MW$40,'Intervention list'!OL$195+1,0)</f>
        <v>0</v>
      </c>
      <c r="OM81" s="0" t="n">
        <f aca="false">IF(ISNUMBER(FIND(OM$1,$D81))=$AO$1,1,0)*VLOOKUP($Z$2,DALYs!$A$2:$MW$40,'Intervention list'!OM$195+1,0)</f>
        <v>0</v>
      </c>
      <c r="ON81" s="0" t="n">
        <f aca="false">IF(ISNUMBER(FIND(ON$1,$D81))=$AO$1,1,0)*VLOOKUP($Z$2,DALYs!$A$2:$MW$40,'Intervention list'!ON$195+1,0)</f>
        <v>0</v>
      </c>
      <c r="OO81" s="0" t="n">
        <f aca="false">IF(ISNUMBER(FIND(OO$1,$D81))=$AO$1,1,0)*VLOOKUP($Z$2,DALYs!$A$2:$MW$40,'Intervention list'!OO$195+1,0)</f>
        <v>0</v>
      </c>
      <c r="OP81" s="0" t="n">
        <f aca="false">IF(ISNUMBER(FIND(OP$1,$D81))=$AO$1,1,0)*VLOOKUP($Z$2,DALYs!$A$2:$MW$40,'Intervention list'!OP$195+1,0)</f>
        <v>0</v>
      </c>
      <c r="OQ81" s="0" t="n">
        <f aca="false">IF(ISNUMBER(FIND(OQ$1,$D81))=$AO$1,1,0)*VLOOKUP($Z$2,DALYs!$A$2:$MW$40,'Intervention list'!OQ$195+1,0)</f>
        <v>0</v>
      </c>
      <c r="OR81" s="0" t="n">
        <f aca="false">IF(ISNUMBER(FIND(OR$1,$D81))=$AO$1,1,0)*VLOOKUP($Z$2,DALYs!$A$2:$MW$40,'Intervention list'!OR$195+1,0)</f>
        <v>0</v>
      </c>
      <c r="OS81" s="0" t="n">
        <f aca="false">IF(ISNUMBER(FIND(OS$1,$D81))=$AO$1,1,0)*VLOOKUP($Z$2,DALYs!$A$2:$MW$40,'Intervention list'!OS$195+1,0)</f>
        <v>0</v>
      </c>
      <c r="OT81" s="0" t="n">
        <f aca="false">IF(ISNUMBER(FIND(OT$1,$D81))=$AO$1,1,0)*VLOOKUP($Z$2,DALYs!$A$2:$MW$40,'Intervention list'!OT$195+1,0)</f>
        <v>0</v>
      </c>
      <c r="OU81" s="0" t="n">
        <f aca="false">IF(ISNUMBER(FIND(OU$1,$D81))=$AO$1,1,0)*VLOOKUP($Z$2,DALYs!$A$2:$MW$40,'Intervention list'!OU$195+1,0)</f>
        <v>0</v>
      </c>
      <c r="OV81" s="0" t="n">
        <f aca="false">IF(ISNUMBER(FIND(OV$1,$D81))=$AO$1,1,0)*VLOOKUP($Z$2,DALYs!$A$2:$MW$40,'Intervention list'!OV$195+1,0)</f>
        <v>0</v>
      </c>
      <c r="OW81" s="0" t="n">
        <f aca="false">IF(ISNUMBER(FIND(OW$1,$D81))=$AO$1,1,0)*VLOOKUP($Z$2,DALYs!$A$2:$MW$40,'Intervention list'!OW$195+1,0)</f>
        <v>0</v>
      </c>
      <c r="OX81" s="0" t="n">
        <f aca="false">IF(ISNUMBER(FIND(OX$1,$D81))=$AO$1,1,0)*VLOOKUP($Z$2,DALYs!$A$2:$MW$40,'Intervention list'!OX$195+1,0)</f>
        <v>0</v>
      </c>
    </row>
    <row r="82" customFormat="false" ht="15.75" hidden="false" customHeight="false" outlineLevel="0" collapsed="false">
      <c r="A82" s="6" t="s">
        <v>43</v>
      </c>
      <c r="B82" s="6" t="s">
        <v>12</v>
      </c>
      <c r="C82" s="0" t="s">
        <v>31</v>
      </c>
      <c r="D82" s="7" t="s">
        <v>32</v>
      </c>
      <c r="E82" s="7" t="str">
        <f aca="false">SUBSTITUTE(D82,0.2,X82)</f>
        <v>Malaria: 0.05</v>
      </c>
      <c r="F82" s="0" t="s">
        <v>25</v>
      </c>
      <c r="G82" s="8" t="n">
        <v>0.488276289068583</v>
      </c>
      <c r="H82" s="9" t="n">
        <v>49</v>
      </c>
      <c r="I82" s="9" t="n">
        <f aca="false">IF(H82="","",(H82*(VLOOKUP($Z$2,Worksheet,11,0)^4)))</f>
        <v>71.3975655501401</v>
      </c>
      <c r="J82" s="9" t="n">
        <f aca="false">IF(I82="","",I82*VLOOKUP($Z$2,Worksheet,12,0))</f>
        <v>80.0231026114034</v>
      </c>
      <c r="K82" s="9" t="n">
        <f aca="false">IF(I82="","",I82*VLOOKUP($Z$2, Worksheet, 13, 0))</f>
        <v>70.0991287001334</v>
      </c>
      <c r="L82" s="9" t="n">
        <f aca="false">IF(J82="",VLOOKUP($Z$2, Worksheet, 14, 0),J82)</f>
        <v>80.0231026114034</v>
      </c>
      <c r="M82" s="9" t="n">
        <f aca="false">IF(L82&lt;VLOOKUP($Z$2,'Country sheet'!$A$3:$P$41,15,0), VLOOKUP($Z$2,'Country sheet'!$A$3:$P$41,15,0), L82)/0.7</f>
        <v>114.318718016291</v>
      </c>
      <c r="N82" s="27" t="n">
        <f aca="false">IFERROR(IF(AC82=$AO$1,VLOOKUP(F82,AO$42:AX$46,MATCH(AC$1,AP$41:AX$41,0)+1,0)/COUNTIFS($F$2:$F$194,$F82,$AC$2:$AC$194,$AO$1),0),0) + IFERROR(IF(AD82=$AO$1,VLOOKUP(F82,AO$42:AX$46,MATCH(AD$1,AP$41:AX$41,0)+1,0)/COUNTIFS($F$2:$F$194,$F82,$AD$2:$AD$194,$AO$1),0),0) + IFERROR(IF(AE82=$AO$1,VLOOKUP(F82,AO$42:AX$46,MATCH(AE$1,AP$41:AX$41,0)+1,0)/COUNTIFS($F$2:$F$194,$F82,$AE$2:$AE$194,$AO$1),0),0) + IFERROR(IF(AF82=$AO$1,VLOOKUP(F82,AO$42:AX$46,MATCH(AF$1,AP$41:AX$41,0)+1,0)/COUNTIFS($F$2:$F$194,$F82,$AF$2:$AF$194,$AO$1),0),0) + IFERROR(IF(AG82=$AO$1,VLOOKUP(F82,AO$42:AX$46,MATCH(AG$1,AP$41:AX$41,0)+1,0)/COUNTIFS($F$2:$F$194,$F82,$AG$2:$AG$194,$AO$1),0),0) + IFERROR(IF(AH82=$AO$1,VLOOKUP(F82,AO$42:AX$46,MATCH(AH$1,AP$41:AX$41,0)+1,0)/COUNTIFS($F$2:$F$194,$F82,$AH$2:$AH$194,$AO$1),0),0) + IFERROR(IF(AI82=$AO$1,VLOOKUP(F82,AO$42:AX$46,MATCH(AI$1,AP$41:AX$41,0)+1,0)/COUNTIFS($F$2:$F$194,$F82,$AI$2:$AI$194,$AO$1),0),0) + IFERROR(IF(AJ82=$AO$1,VLOOKUP(F82,AO$42:AX$46,MATCH(AJ$1,AP$41:AX$41,0)+1,0)/COUNTIFS($F$2:$F$194,$F82,$AJ$2:$AJ$194,$AO$1),0),0) + IFERROR(IF(AK82=$AO$1,VLOOKUP(F82,AO$42:AX$46,MATCH(AK$1,AP$41:AX$41,0)+1,0)/COUNTIFS($F$2:$F$194,$F82,$AK$2:$AK$194,$AO$1),0),0)</f>
        <v>439157.071941493</v>
      </c>
      <c r="O82" s="0" t="n">
        <v>1</v>
      </c>
      <c r="P82" s="0" t="n">
        <v>1</v>
      </c>
      <c r="Q82" s="0" t="n">
        <f aca="false">SUM(BC82:OX82)</f>
        <v>340289.402780796</v>
      </c>
      <c r="R82" s="0" t="n">
        <f aca="false">IF(VLOOKUP($Z$2,CET!$A$4:$L$42,12,0)="Low income",_xlfn.IFS(S82=0.2,0.1,S82=0.1,0.05,S82=0.5,0.4,S82=0.35,0.25),S82)</f>
        <v>0.5</v>
      </c>
      <c r="S82" s="0" t="n">
        <v>0.5</v>
      </c>
      <c r="T82" s="0" t="n">
        <v>0.8</v>
      </c>
      <c r="U82" s="0" t="n">
        <f aca="false">N82/M82</f>
        <v>3841.51501663019</v>
      </c>
      <c r="V82" s="0" t="n">
        <f aca="false">IFERROR(U82/Q82,0)</f>
        <v>0.0112889645849618</v>
      </c>
      <c r="W82" s="0" t="n">
        <f aca="false">(T82/R82)*V82</f>
        <v>0.0180623433359388</v>
      </c>
      <c r="X82" s="28" t="n">
        <f aca="false">IF(W82=0,0,IF(W82&lt;=0.8,IF(W82&lt;0.05,0.05,W82),0.8))</f>
        <v>0.05</v>
      </c>
      <c r="Y82" s="28"/>
      <c r="AC82" s="34" t="n">
        <f aca="false">ISNUMBER(FIND(AC$1,$C82))</f>
        <v>0</v>
      </c>
      <c r="AD82" s="33" t="n">
        <f aca="false">ISNUMBER(FIND(AD$1,$C82))</f>
        <v>0</v>
      </c>
      <c r="AE82" s="33" t="n">
        <f aca="false">ISNUMBER(FIND(AE$1,$C82))</f>
        <v>1</v>
      </c>
      <c r="AF82" s="33" t="n">
        <f aca="false">ISNUMBER(FIND(AF$1,$C82))</f>
        <v>0</v>
      </c>
      <c r="AG82" s="33" t="n">
        <f aca="false">ISNUMBER(FIND(AG$1,$C82))</f>
        <v>0</v>
      </c>
      <c r="AH82" s="33" t="n">
        <f aca="false">ISNUMBER(FIND(AH$1,$C82))</f>
        <v>0</v>
      </c>
      <c r="AI82" s="33" t="n">
        <f aca="false">ISNUMBER(FIND(AI$1,$C82))</f>
        <v>0</v>
      </c>
      <c r="AJ82" s="33" t="n">
        <f aca="false">ISNUMBER(FIND(AJ$1,$C82))</f>
        <v>0</v>
      </c>
      <c r="AK82" s="35" t="n">
        <f aca="false">ISNUMBER(FIND(AK$1,$C82))</f>
        <v>0</v>
      </c>
      <c r="AL82" s="6"/>
      <c r="AM82" s="33"/>
      <c r="AZ82" s="67"/>
      <c r="BC82" s="0" t="n">
        <f aca="false">IF(ISNUMBER(FIND(BC$1,$D82))=$AO$1,1,0)*VLOOKUP($Z$2,DALYs!$A$2:$MW$40,'Intervention list'!BC$195+1,0)</f>
        <v>0</v>
      </c>
      <c r="BD82" s="0" t="n">
        <f aca="false">IF(ISNUMBER(FIND(BD$1,$D82))=$AO$1,1,0)*VLOOKUP($Z$2,DALYs!$A$2:$MW$40,'Intervention list'!BD$195+1,0)</f>
        <v>0</v>
      </c>
      <c r="BE82" s="0" t="n">
        <f aca="false">IF(ISNUMBER(FIND(BE$1,$D82))=$AO$1,1,0)*VLOOKUP($Z$2,DALYs!$A$2:$MW$40,'Intervention list'!BE$195+1,0)</f>
        <v>0</v>
      </c>
      <c r="BF82" s="0" t="n">
        <f aca="false">IF(ISNUMBER(FIND(BF$1,$D82))=$AO$1,1,0)*VLOOKUP($Z$2,DALYs!$A$2:$MW$40,'Intervention list'!BF$195+1,0)</f>
        <v>0</v>
      </c>
      <c r="BG82" s="0" t="n">
        <f aca="false">IF(ISNUMBER(FIND(BG$1,$D82))=$AO$1,1,0)*VLOOKUP($Z$2,DALYs!$A$2:$MW$40,'Intervention list'!BG$195+1,0)</f>
        <v>0</v>
      </c>
      <c r="BH82" s="0" t="n">
        <f aca="false">IF(ISNUMBER(FIND(BH$1,$D82))=$AO$1,1,0)*VLOOKUP($Z$2,DALYs!$A$2:$MW$40,'Intervention list'!BH$195+1,0)</f>
        <v>0</v>
      </c>
      <c r="BI82" s="0" t="n">
        <f aca="false">IF(ISNUMBER(FIND(BI$1,$D82))=$AO$1,1,0)*VLOOKUP($Z$2,DALYs!$A$2:$MW$40,'Intervention list'!BI$195+1,0)</f>
        <v>0</v>
      </c>
      <c r="BJ82" s="0" t="n">
        <f aca="false">IF(ISNUMBER(FIND(BJ$1,$D82))=$AO$1,1,0)*VLOOKUP($Z$2,DALYs!$A$2:$MW$40,'Intervention list'!BJ$195+1,0)</f>
        <v>0</v>
      </c>
      <c r="BK82" s="0" t="n">
        <f aca="false">IF(ISNUMBER(FIND(BK$1,$D82))=$AO$1,1,0)*VLOOKUP($Z$2,DALYs!$A$2:$MW$40,'Intervention list'!BK$195+1,0)</f>
        <v>0</v>
      </c>
      <c r="BL82" s="0" t="n">
        <f aca="false">IF(ISNUMBER(FIND(BL$1,$D82))=$AO$1,1,0)*VLOOKUP($Z$2,DALYs!$A$2:$MW$40,'Intervention list'!BL$195+1,0)</f>
        <v>0</v>
      </c>
      <c r="BM82" s="0" t="n">
        <f aca="false">IF(ISNUMBER(FIND(BM$1,$D82))=$AO$1,1,0)*VLOOKUP($Z$2,DALYs!$A$2:$MW$40,'Intervention list'!BM$195+1,0)</f>
        <v>0</v>
      </c>
      <c r="BN82" s="0" t="n">
        <f aca="false">IF(ISNUMBER(FIND(BN$1,$D82))=$AO$1,1,0)*VLOOKUP($Z$2,DALYs!$A$2:$MW$40,'Intervention list'!BN$195+1,0)</f>
        <v>0</v>
      </c>
      <c r="BO82" s="0" t="n">
        <f aca="false">IF(ISNUMBER(FIND(BO$1,$D82))=$AO$1,1,0)*VLOOKUP($Z$2,DALYs!$A$2:$MW$40,'Intervention list'!BO$195+1,0)</f>
        <v>0</v>
      </c>
      <c r="BP82" s="0" t="n">
        <f aca="false">IF(ISNUMBER(FIND(BP$1,$D82))=$AO$1,1,0)*VLOOKUP($Z$2,DALYs!$A$2:$MW$40,'Intervention list'!BP$195+1,0)</f>
        <v>0</v>
      </c>
      <c r="BQ82" s="0" t="n">
        <f aca="false">IF(ISNUMBER(FIND(BQ$1,$D82))=$AO$1,1,0)*VLOOKUP($Z$2,DALYs!$A$2:$MW$40,'Intervention list'!BQ$195+1,0)</f>
        <v>0</v>
      </c>
      <c r="BR82" s="0" t="n">
        <f aca="false">IF(ISNUMBER(FIND(BR$1,$D82))=$AO$1,1,0)*VLOOKUP($Z$2,DALYs!$A$2:$MW$40,'Intervention list'!BR$195+1,0)</f>
        <v>0</v>
      </c>
      <c r="BS82" s="0" t="n">
        <f aca="false">IF(ISNUMBER(FIND(BS$1,$D82))=$AO$1,1,0)*VLOOKUP($Z$2,DALYs!$A$2:$MW$40,'Intervention list'!BS$195+1,0)</f>
        <v>0</v>
      </c>
      <c r="BT82" s="0" t="n">
        <f aca="false">IF(ISNUMBER(FIND(BT$1,$D82))=$AO$1,1,0)*VLOOKUP($Z$2,DALYs!$A$2:$MW$40,'Intervention list'!BT$195+1,0)</f>
        <v>0</v>
      </c>
      <c r="BU82" s="0" t="n">
        <f aca="false">IF(ISNUMBER(FIND(BU$1,$D82))=$AO$1,1,0)*VLOOKUP($Z$2,DALYs!$A$2:$MW$40,'Intervention list'!BU$195+1,0)</f>
        <v>0</v>
      </c>
      <c r="BV82" s="0" t="n">
        <f aca="false">IF(ISNUMBER(FIND(BV$1,$D82))=$AO$1,1,0)*VLOOKUP($Z$2,DALYs!$A$2:$MW$40,'Intervention list'!BV$195+1,0)</f>
        <v>0</v>
      </c>
      <c r="BW82" s="0" t="n">
        <f aca="false">IF(ISNUMBER(FIND(BW$1,$D82))=$AO$1,1,0)*VLOOKUP($Z$2,DALYs!$A$2:$MW$40,'Intervention list'!BW$195+1,0)</f>
        <v>0</v>
      </c>
      <c r="BX82" s="0" t="n">
        <f aca="false">IF(ISNUMBER(FIND(BX$1,$D82))=$AO$1,1,0)*VLOOKUP($Z$2,DALYs!$A$2:$MW$40,'Intervention list'!BX$195+1,0)</f>
        <v>0</v>
      </c>
      <c r="BY82" s="0" t="n">
        <f aca="false">IF(ISNUMBER(FIND(BY$1,$D82))=$AO$1,1,0)*VLOOKUP($Z$2,DALYs!$A$2:$MW$40,'Intervention list'!BY$195+1,0)</f>
        <v>0</v>
      </c>
      <c r="BZ82" s="0" t="n">
        <f aca="false">IF(ISNUMBER(FIND(BZ$1,$D82))=$AO$1,1,0)*VLOOKUP($Z$2,DALYs!$A$2:$MW$40,'Intervention list'!BZ$195+1,0)</f>
        <v>0</v>
      </c>
      <c r="CA82" s="0" t="n">
        <f aca="false">IF(ISNUMBER(FIND(CA$1,$D82))=$AO$1,1,0)*VLOOKUP($Z$2,DALYs!$A$2:$MW$40,'Intervention list'!CA$195+1,0)</f>
        <v>0</v>
      </c>
      <c r="CB82" s="0" t="n">
        <f aca="false">IF(ISNUMBER(FIND(CB$1,$D82))=$AO$1,1,0)*VLOOKUP($Z$2,DALYs!$A$2:$MW$40,'Intervention list'!CB$195+1,0)</f>
        <v>0</v>
      </c>
      <c r="CC82" s="0" t="n">
        <f aca="false">IF(ISNUMBER(FIND(CC$1,$D82))=$AO$1,1,0)*VLOOKUP($Z$2,DALYs!$A$2:$MW$40,'Intervention list'!CC$195+1,0)</f>
        <v>0</v>
      </c>
      <c r="CD82" s="0" t="n">
        <f aca="false">IF(ISNUMBER(FIND(CD$1,$D82))=$AO$1,1,0)*VLOOKUP($Z$2,DALYs!$A$2:$MW$40,'Intervention list'!CD$195+1,0)</f>
        <v>0</v>
      </c>
      <c r="CE82" s="0" t="n">
        <f aca="false">IF(ISNUMBER(FIND(CE$1,$D82))=$AO$1,1,0)*VLOOKUP($Z$2,DALYs!$A$2:$MW$40,'Intervention list'!CE$195+1,0)</f>
        <v>0</v>
      </c>
      <c r="CF82" s="0" t="n">
        <f aca="false">IF(ISNUMBER(FIND(CF$1,$D82))=$AO$1,1,0)*VLOOKUP($Z$2,DALYs!$A$2:$MW$40,'Intervention list'!CF$195+1,0)</f>
        <v>0</v>
      </c>
      <c r="CG82" s="0" t="n">
        <f aca="false">IF(ISNUMBER(FIND(CG$1,$D82))=$AO$1,1,0)*VLOOKUP($Z$2,DALYs!$A$2:$MW$40,'Intervention list'!CG$195+1,0)</f>
        <v>0</v>
      </c>
      <c r="CH82" s="0" t="n">
        <f aca="false">IF(ISNUMBER(FIND(CH$1,$D82))=$AO$1,1,0)*VLOOKUP($Z$2,DALYs!$A$2:$MW$40,'Intervention list'!CH$195+1,0)</f>
        <v>0</v>
      </c>
      <c r="CI82" s="0" t="n">
        <f aca="false">IF(ISNUMBER(FIND(CI$1,$D82))=$AO$1,1,0)*VLOOKUP($Z$2,DALYs!$A$2:$MW$40,'Intervention list'!CI$195+1,0)</f>
        <v>0</v>
      </c>
      <c r="CJ82" s="0" t="n">
        <f aca="false">IF(ISNUMBER(FIND(CJ$1,$D82))=$AO$1,1,0)*VLOOKUP($Z$2,DALYs!$A$2:$MW$40,'Intervention list'!CJ$195+1,0)</f>
        <v>0</v>
      </c>
      <c r="CK82" s="0" t="n">
        <f aca="false">IF(ISNUMBER(FIND(CK$1,$D82))=$AO$1,1,0)*VLOOKUP($Z$2,DALYs!$A$2:$MW$40,'Intervention list'!CK$195+1,0)</f>
        <v>0</v>
      </c>
      <c r="CL82" s="0" t="n">
        <f aca="false">IF(ISNUMBER(FIND(CL$1,$D82))=$AO$1,1,0)*VLOOKUP($Z$2,DALYs!$A$2:$MW$40,'Intervention list'!CL$195+1,0)</f>
        <v>0</v>
      </c>
      <c r="CM82" s="0" t="n">
        <f aca="false">IF(ISNUMBER(FIND(CM$1,$D82))=$AO$1,1,0)*VLOOKUP($Z$2,DALYs!$A$2:$MW$40,'Intervention list'!CM$195+1,0)</f>
        <v>0</v>
      </c>
      <c r="CN82" s="0" t="n">
        <f aca="false">IF(ISNUMBER(FIND(CN$1,$D82))=$AO$1,1,0)*VLOOKUP($Z$2,DALYs!$A$2:$MW$40,'Intervention list'!CN$195+1,0)</f>
        <v>0</v>
      </c>
      <c r="CO82" s="0" t="n">
        <f aca="false">IF(ISNUMBER(FIND(CO$1,$D82))=$AO$1,1,0)*VLOOKUP($Z$2,DALYs!$A$2:$MW$40,'Intervention list'!CO$195+1,0)</f>
        <v>0</v>
      </c>
      <c r="CP82" s="0" t="n">
        <f aca="false">IF(ISNUMBER(FIND(CP$1,$D82))=$AO$1,1,0)*VLOOKUP($Z$2,DALYs!$A$2:$MW$40,'Intervention list'!CP$195+1,0)</f>
        <v>0</v>
      </c>
      <c r="CQ82" s="0" t="n">
        <f aca="false">IF(ISNUMBER(FIND(CQ$1,$D82))=$AO$1,1,0)*VLOOKUP($Z$2,DALYs!$A$2:$MW$40,'Intervention list'!CQ$195+1,0)</f>
        <v>0</v>
      </c>
      <c r="CR82" s="0" t="n">
        <f aca="false">IF(ISNUMBER(FIND(CR$1,$D82))=$AO$1,1,0)*VLOOKUP($Z$2,DALYs!$A$2:$MW$40,'Intervention list'!CR$195+1,0)</f>
        <v>0</v>
      </c>
      <c r="CS82" s="0" t="n">
        <f aca="false">IF(ISNUMBER(FIND(CS$1,$D82))=$AO$1,1,0)*VLOOKUP($Z$2,DALYs!$A$2:$MW$40,'Intervention list'!CS$195+1,0)</f>
        <v>0</v>
      </c>
      <c r="CT82" s="0" t="n">
        <f aca="false">IF(ISNUMBER(FIND(CT$1,$D82))=$AO$1,1,0)*VLOOKUP($Z$2,DALYs!$A$2:$MW$40,'Intervention list'!CT$195+1,0)</f>
        <v>0</v>
      </c>
      <c r="CU82" s="0" t="n">
        <f aca="false">IF(ISNUMBER(FIND(CU$1,$D82))=$AO$1,1,0)*VLOOKUP($Z$2,DALYs!$A$2:$MW$40,'Intervention list'!CU$195+1,0)</f>
        <v>0</v>
      </c>
      <c r="CV82" s="0" t="n">
        <f aca="false">IF(ISNUMBER(FIND(CV$1,$D82))=$AO$1,1,0)*VLOOKUP($Z$2,DALYs!$A$2:$MW$40,'Intervention list'!CV$195+1,0)</f>
        <v>0</v>
      </c>
      <c r="CW82" s="0" t="n">
        <f aca="false">IF(ISNUMBER(FIND(CW$1,$D82))=$AO$1,1,0)*VLOOKUP($Z$2,DALYs!$A$2:$MW$40,'Intervention list'!CW$195+1,0)</f>
        <v>0</v>
      </c>
      <c r="CX82" s="0" t="n">
        <f aca="false">IF(ISNUMBER(FIND(CX$1,$D82))=$AO$1,1,0)*VLOOKUP($Z$2,DALYs!$A$2:$MW$40,'Intervention list'!CX$195+1,0)</f>
        <v>0</v>
      </c>
      <c r="CY82" s="0" t="n">
        <f aca="false">IF(ISNUMBER(FIND(CY$1,$D82))=$AO$1,1,0)*VLOOKUP($Z$2,DALYs!$A$2:$MW$40,'Intervention list'!CY$195+1,0)</f>
        <v>0</v>
      </c>
      <c r="CZ82" s="0" t="n">
        <f aca="false">IF(ISNUMBER(FIND(CZ$1,$D82))=$AO$1,1,0)*VLOOKUP($Z$2,DALYs!$A$2:$MW$40,'Intervention list'!CZ$195+1,0)</f>
        <v>0</v>
      </c>
      <c r="DA82" s="0" t="n">
        <f aca="false">IF(ISNUMBER(FIND(DA$1,$D82))=$AO$1,1,0)*VLOOKUP($Z$2,DALYs!$A$2:$MW$40,'Intervention list'!DA$195+1,0)</f>
        <v>0</v>
      </c>
      <c r="DB82" s="0" t="n">
        <f aca="false">IF(ISNUMBER(FIND(DB$1,$D82))=$AO$1,1,0)*VLOOKUP($Z$2,DALYs!$A$2:$MW$40,'Intervention list'!DB$195+1,0)</f>
        <v>0</v>
      </c>
      <c r="DC82" s="0" t="n">
        <f aca="false">IF(ISNUMBER(FIND(DC$1,$D82))=$AO$1,1,0)*VLOOKUP($Z$2,DALYs!$A$2:$MW$40,'Intervention list'!DC$195+1,0)</f>
        <v>0</v>
      </c>
      <c r="DD82" s="0" t="n">
        <f aca="false">IF(ISNUMBER(FIND(DD$1,$D82))=$AO$1,1,0)*VLOOKUP($Z$2,DALYs!$A$2:$MW$40,'Intervention list'!DD$195+1,0)</f>
        <v>0</v>
      </c>
      <c r="DE82" s="0" t="n">
        <f aca="false">IF(ISNUMBER(FIND(DE$1,$D82))=$AO$1,1,0)*VLOOKUP($Z$2,DALYs!$A$2:$MW$40,'Intervention list'!DE$195+1,0)</f>
        <v>0</v>
      </c>
      <c r="DF82" s="0" t="n">
        <f aca="false">IF(ISNUMBER(FIND(DF$1,$D82))=$AO$1,1,0)*VLOOKUP($Z$2,DALYs!$A$2:$MW$40,'Intervention list'!DF$195+1,0)</f>
        <v>0</v>
      </c>
      <c r="DG82" s="0" t="n">
        <f aca="false">IF(ISNUMBER(FIND(DG$1,$D82))=$AO$1,1,0)*VLOOKUP($Z$2,DALYs!$A$2:$MW$40,'Intervention list'!DG$195+1,0)</f>
        <v>0</v>
      </c>
      <c r="DH82" s="0" t="n">
        <f aca="false">IF(ISNUMBER(FIND(DH$1,$D82))=$AO$1,1,0)*VLOOKUP($Z$2,DALYs!$A$2:$MW$40,'Intervention list'!DH$195+1,0)</f>
        <v>0</v>
      </c>
      <c r="DI82" s="0" t="n">
        <f aca="false">IF(ISNUMBER(FIND(DI$1,$D82))=$AO$1,1,0)*VLOOKUP($Z$2,DALYs!$A$2:$MW$40,'Intervention list'!DI$195+1,0)</f>
        <v>0</v>
      </c>
      <c r="DJ82" s="0" t="n">
        <f aca="false">IF(ISNUMBER(FIND(DJ$1,$D82))=$AO$1,1,0)*VLOOKUP($Z$2,DALYs!$A$2:$MW$40,'Intervention list'!DJ$195+1,0)</f>
        <v>0</v>
      </c>
      <c r="DK82" s="0" t="n">
        <f aca="false">IF(ISNUMBER(FIND(DK$1,$D82))=$AO$1,1,0)*VLOOKUP($Z$2,DALYs!$A$2:$MW$40,'Intervention list'!DK$195+1,0)</f>
        <v>0</v>
      </c>
      <c r="DL82" s="0" t="n">
        <f aca="false">IF(ISNUMBER(FIND(DL$1,$D82))=$AO$1,1,0)*VLOOKUP($Z$2,DALYs!$A$2:$MW$40,'Intervention list'!DL$195+1,0)</f>
        <v>0</v>
      </c>
      <c r="DM82" s="0" t="n">
        <f aca="false">IF(ISNUMBER(FIND(DM$1,$D82))=$AO$1,1,0)*VLOOKUP($Z$2,DALYs!$A$2:$MW$40,'Intervention list'!DM$195+1,0)</f>
        <v>0</v>
      </c>
      <c r="DN82" s="0" t="n">
        <f aca="false">IF(ISNUMBER(FIND(DN$1,$D82))=$AO$1,1,0)*VLOOKUP($Z$2,DALYs!$A$2:$MW$40,'Intervention list'!DN$195+1,0)</f>
        <v>0</v>
      </c>
      <c r="DO82" s="0" t="n">
        <f aca="false">IF(ISNUMBER(FIND(DO$1,$D82))=$AO$1,1,0)*VLOOKUP($Z$2,DALYs!$A$2:$MW$40,'Intervention list'!DO$195+1,0)</f>
        <v>0</v>
      </c>
      <c r="DP82" s="0" t="n">
        <f aca="false">IF(ISNUMBER(FIND(DP$1,$D82))=$AO$1,1,0)*VLOOKUP($Z$2,DALYs!$A$2:$MW$40,'Intervention list'!DP$195+1,0)</f>
        <v>0</v>
      </c>
      <c r="DQ82" s="0" t="n">
        <f aca="false">IF(ISNUMBER(FIND(DQ$1,$D82))=$AO$1,1,0)*VLOOKUP($Z$2,DALYs!$A$2:$MW$40,'Intervention list'!DQ$195+1,0)</f>
        <v>0</v>
      </c>
      <c r="DR82" s="0" t="n">
        <f aca="false">IF(ISNUMBER(FIND(DR$1,$D82))=$AO$1,1,0)*VLOOKUP($Z$2,DALYs!$A$2:$MW$40,'Intervention list'!DR$195+1,0)</f>
        <v>0</v>
      </c>
      <c r="DS82" s="0" t="n">
        <f aca="false">IF(ISNUMBER(FIND(DS$1,$D82))=$AO$1,1,0)*VLOOKUP($Z$2,DALYs!$A$2:$MW$40,'Intervention list'!DS$195+1,0)</f>
        <v>0</v>
      </c>
      <c r="DT82" s="0" t="n">
        <f aca="false">IF(ISNUMBER(FIND(DT$1,$D82))=$AO$1,1,0)*VLOOKUP($Z$2,DALYs!$A$2:$MW$40,'Intervention list'!DT$195+1,0)</f>
        <v>0</v>
      </c>
      <c r="DU82" s="0" t="n">
        <f aca="false">IF(ISNUMBER(FIND(DU$1,$D82))=$AO$1,1,0)*VLOOKUP($Z$2,DALYs!$A$2:$MW$40,'Intervention list'!DU$195+1,0)</f>
        <v>0</v>
      </c>
      <c r="DV82" s="0" t="n">
        <f aca="false">IF(ISNUMBER(FIND(DV$1,$D82))=$AO$1,1,0)*VLOOKUP($Z$2,DALYs!$A$2:$MW$40,'Intervention list'!DV$195+1,0)</f>
        <v>0</v>
      </c>
      <c r="DW82" s="0" t="n">
        <f aca="false">IF(ISNUMBER(FIND(DW$1,$D82))=$AO$1,1,0)*VLOOKUP($Z$2,DALYs!$A$2:$MW$40,'Intervention list'!DW$195+1,0)</f>
        <v>0</v>
      </c>
      <c r="DX82" s="0" t="n">
        <f aca="false">IF(ISNUMBER(FIND(DX$1,$D82))=$AO$1,1,0)*VLOOKUP($Z$2,DALYs!$A$2:$MW$40,'Intervention list'!DX$195+1,0)</f>
        <v>0</v>
      </c>
      <c r="DY82" s="0" t="n">
        <f aca="false">IF(ISNUMBER(FIND(DY$1,$D82))=$AO$1,1,0)*VLOOKUP($Z$2,DALYs!$A$2:$MW$40,'Intervention list'!DY$195+1,0)</f>
        <v>0</v>
      </c>
      <c r="DZ82" s="0" t="n">
        <f aca="false">IF(ISNUMBER(FIND(DZ$1,$D82))=$AO$1,1,0)*VLOOKUP($Z$2,DALYs!$A$2:$MW$40,'Intervention list'!DZ$195+1,0)</f>
        <v>0</v>
      </c>
      <c r="EA82" s="0" t="n">
        <f aca="false">IF(ISNUMBER(FIND(EA$1,$D82))=$AO$1,1,0)*VLOOKUP($Z$2,DALYs!$A$2:$MW$40,'Intervention list'!EA$195+1,0)</f>
        <v>0</v>
      </c>
      <c r="EB82" s="0" t="n">
        <f aca="false">IF(ISNUMBER(FIND(EB$1,$D82))=$AO$1,1,0)*VLOOKUP($Z$2,DALYs!$A$2:$MW$40,'Intervention list'!EB$195+1,0)</f>
        <v>0</v>
      </c>
      <c r="EC82" s="0" t="n">
        <f aca="false">IF(ISNUMBER(FIND(EC$1,$D82))=$AO$1,1,0)*VLOOKUP($Z$2,DALYs!$A$2:$MW$40,'Intervention list'!EC$195+1,0)</f>
        <v>0</v>
      </c>
      <c r="ED82" s="0" t="n">
        <f aca="false">IF(ISNUMBER(FIND(ED$1,$D82))=$AO$1,1,0)*VLOOKUP($Z$2,DALYs!$A$2:$MW$40,'Intervention list'!ED$195+1,0)</f>
        <v>0</v>
      </c>
      <c r="EE82" s="0" t="n">
        <f aca="false">IF(ISNUMBER(FIND(EE$1,$D82))=$AO$1,1,0)*VLOOKUP($Z$2,DALYs!$A$2:$MW$40,'Intervention list'!EE$195+1,0)</f>
        <v>0</v>
      </c>
      <c r="EF82" s="0" t="n">
        <f aca="false">IF(ISNUMBER(FIND(EF$1,$D82))=$AO$1,1,0)*VLOOKUP($Z$2,DALYs!$A$2:$MW$40,'Intervention list'!EF$195+1,0)</f>
        <v>0</v>
      </c>
      <c r="EG82" s="0" t="n">
        <f aca="false">IF(ISNUMBER(FIND(EG$1,$D82))=$AO$1,1,0)*VLOOKUP($Z$2,DALYs!$A$2:$MW$40,'Intervention list'!EG$195+1,0)</f>
        <v>0</v>
      </c>
      <c r="EH82" s="0" t="n">
        <f aca="false">IF(ISNUMBER(FIND(EH$1,$D82))=$AO$1,1,0)*VLOOKUP($Z$2,DALYs!$A$2:$MW$40,'Intervention list'!EH$195+1,0)</f>
        <v>0</v>
      </c>
      <c r="EI82" s="0" t="n">
        <f aca="false">IF(ISNUMBER(FIND(EI$1,$D82))=$AO$1,1,0)*VLOOKUP($Z$2,DALYs!$A$2:$MW$40,'Intervention list'!EI$195+1,0)</f>
        <v>0</v>
      </c>
      <c r="EJ82" s="0" t="n">
        <f aca="false">IF(ISNUMBER(FIND(EJ$1,$D82))=$AO$1,1,0)*VLOOKUP($Z$2,DALYs!$A$2:$MW$40,'Intervention list'!EJ$195+1,0)</f>
        <v>0</v>
      </c>
      <c r="EK82" s="0" t="n">
        <f aca="false">IF(ISNUMBER(FIND(EK$1,$D82))=$AO$1,1,0)*VLOOKUP($Z$2,DALYs!$A$2:$MW$40,'Intervention list'!EK$195+1,0)</f>
        <v>0</v>
      </c>
      <c r="EL82" s="0" t="n">
        <f aca="false">IF(ISNUMBER(FIND(EL$1,$D82))=$AO$1,1,0)*VLOOKUP($Z$2,DALYs!$A$2:$MW$40,'Intervention list'!EL$195+1,0)</f>
        <v>0</v>
      </c>
      <c r="EM82" s="0" t="n">
        <f aca="false">IF(ISNUMBER(FIND(EM$1,$D82))=$AO$1,1,0)*VLOOKUP($Z$2,DALYs!$A$2:$MW$40,'Intervention list'!EM$195+1,0)</f>
        <v>0</v>
      </c>
      <c r="EN82" s="0" t="n">
        <f aca="false">IF(ISNUMBER(FIND(EN$1,$D82))=$AO$1,1,0)*VLOOKUP($Z$2,DALYs!$A$2:$MW$40,'Intervention list'!EN$195+1,0)</f>
        <v>0</v>
      </c>
      <c r="EO82" s="0" t="n">
        <f aca="false">IF(ISNUMBER(FIND(EO$1,$D82))=$AO$1,1,0)*VLOOKUP($Z$2,DALYs!$A$2:$MW$40,'Intervention list'!EO$195+1,0)</f>
        <v>0</v>
      </c>
      <c r="EP82" s="0" t="n">
        <f aca="false">IF(ISNUMBER(FIND(EP$1,$D82))=$AO$1,1,0)*VLOOKUP($Z$2,DALYs!$A$2:$MW$40,'Intervention list'!EP$195+1,0)</f>
        <v>0</v>
      </c>
      <c r="EQ82" s="0" t="n">
        <f aca="false">IF(ISNUMBER(FIND(EQ$1,$D82))=$AO$1,1,0)*VLOOKUP($Z$2,DALYs!$A$2:$MW$40,'Intervention list'!EQ$195+1,0)</f>
        <v>0</v>
      </c>
      <c r="ER82" s="0" t="n">
        <f aca="false">IF(ISNUMBER(FIND(ER$1,$D82))=$AO$1,1,0)*VLOOKUP($Z$2,DALYs!$A$2:$MW$40,'Intervention list'!ER$195+1,0)</f>
        <v>0</v>
      </c>
      <c r="ES82" s="0" t="n">
        <f aca="false">IF(ISNUMBER(FIND(ES$1,$D82))=$AO$1,1,0)*VLOOKUP($Z$2,DALYs!$A$2:$MW$40,'Intervention list'!ES$195+1,0)</f>
        <v>0</v>
      </c>
      <c r="ET82" s="0" t="n">
        <f aca="false">IF(ISNUMBER(FIND(ET$1,$D82))=$AO$1,1,0)*VLOOKUP($Z$2,DALYs!$A$2:$MW$40,'Intervention list'!ET$195+1,0)</f>
        <v>0</v>
      </c>
      <c r="EU82" s="0" t="n">
        <f aca="false">IF(ISNUMBER(FIND(EU$1,$D82))=$AO$1,1,0)*VLOOKUP($Z$2,DALYs!$A$2:$MW$40,'Intervention list'!EU$195+1,0)</f>
        <v>0</v>
      </c>
      <c r="EV82" s="0" t="n">
        <f aca="false">IF(ISNUMBER(FIND(EV$1,$D82))=$AO$1,1,0)*VLOOKUP($Z$2,DALYs!$A$2:$MW$40,'Intervention list'!EV$195+1,0)</f>
        <v>0</v>
      </c>
      <c r="EW82" s="0" t="n">
        <f aca="false">IF(ISNUMBER(FIND(EW$1,$D82))=$AO$1,1,0)*VLOOKUP($Z$2,DALYs!$A$2:$MW$40,'Intervention list'!EW$195+1,0)</f>
        <v>0</v>
      </c>
      <c r="EX82" s="0" t="n">
        <f aca="false">IF(ISNUMBER(FIND(EX$1,$D82))=$AO$1,1,0)*VLOOKUP($Z$2,DALYs!$A$2:$MW$40,'Intervention list'!EX$195+1,0)</f>
        <v>0</v>
      </c>
      <c r="EY82" s="0" t="n">
        <f aca="false">IF(ISNUMBER(FIND(EY$1,$D82))=$AO$1,1,0)*VLOOKUP($Z$2,DALYs!$A$2:$MW$40,'Intervention list'!EY$195+1,0)</f>
        <v>0</v>
      </c>
      <c r="EZ82" s="0" t="n">
        <f aca="false">IF(ISNUMBER(FIND(EZ$1,$D82))=$AO$1,1,0)*VLOOKUP($Z$2,DALYs!$A$2:$MW$40,'Intervention list'!EZ$195+1,0)</f>
        <v>0</v>
      </c>
      <c r="FA82" s="0" t="n">
        <f aca="false">IF(ISNUMBER(FIND(FA$1,$D82))=$AO$1,1,0)*VLOOKUP($Z$2,DALYs!$A$2:$MW$40,'Intervention list'!FA$195+1,0)</f>
        <v>0</v>
      </c>
      <c r="FB82" s="0" t="n">
        <f aca="false">IF(ISNUMBER(FIND(FB$1,$D82))=$AO$1,1,0)*VLOOKUP($Z$2,DALYs!$A$2:$MW$40,'Intervention list'!FB$195+1,0)</f>
        <v>0</v>
      </c>
      <c r="FC82" s="0" t="n">
        <f aca="false">IF(ISNUMBER(FIND(FC$1,$D82))=$AO$1,1,0)*VLOOKUP($Z$2,DALYs!$A$2:$MW$40,'Intervention list'!FC$195+1,0)</f>
        <v>0</v>
      </c>
      <c r="FD82" s="0" t="n">
        <f aca="false">IF(ISNUMBER(FIND(FD$1,$D82))=$AO$1,1,0)*VLOOKUP($Z$2,DALYs!$A$2:$MW$40,'Intervention list'!FD$195+1,0)</f>
        <v>0</v>
      </c>
      <c r="FE82" s="0" t="n">
        <f aca="false">IF(ISNUMBER(FIND(FE$1,$D82))=$AO$1,1,0)*VLOOKUP($Z$2,DALYs!$A$2:$MW$40,'Intervention list'!FE$195+1,0)</f>
        <v>0</v>
      </c>
      <c r="FF82" s="0" t="n">
        <f aca="false">IF(ISNUMBER(FIND(FF$1,$D82))=$AO$1,1,0)*VLOOKUP($Z$2,DALYs!$A$2:$MW$40,'Intervention list'!FF$195+1,0)</f>
        <v>0</v>
      </c>
      <c r="FG82" s="0" t="n">
        <f aca="false">IF(ISNUMBER(FIND(FG$1,$D82))=$AO$1,1,0)*VLOOKUP($Z$2,DALYs!$A$2:$MW$40,'Intervention list'!FG$195+1,0)</f>
        <v>0</v>
      </c>
      <c r="FH82" s="0" t="n">
        <f aca="false">IF(ISNUMBER(FIND(FH$1,$D82))=$AO$1,1,0)*VLOOKUP($Z$2,DALYs!$A$2:$MW$40,'Intervention list'!FH$195+1,0)</f>
        <v>0</v>
      </c>
      <c r="FI82" s="0" t="n">
        <f aca="false">IF(ISNUMBER(FIND(FI$1,$D82))=$AO$1,1,0)*VLOOKUP($Z$2,DALYs!$A$2:$MW$40,'Intervention list'!FI$195+1,0)</f>
        <v>0</v>
      </c>
      <c r="FJ82" s="0" t="n">
        <f aca="false">IF(ISNUMBER(FIND(FJ$1,$D82))=$AO$1,1,0)*VLOOKUP($Z$2,DALYs!$A$2:$MW$40,'Intervention list'!FJ$195+1,0)</f>
        <v>0</v>
      </c>
      <c r="FK82" s="0" t="n">
        <f aca="false">IF(ISNUMBER(FIND(FK$1,$D82))=$AO$1,1,0)*VLOOKUP($Z$2,DALYs!$A$2:$MW$40,'Intervention list'!FK$195+1,0)</f>
        <v>0</v>
      </c>
      <c r="FL82" s="0" t="n">
        <f aca="false">IF(ISNUMBER(FIND(FL$1,$D82))=$AO$1,1,0)*VLOOKUP($Z$2,DALYs!$A$2:$MW$40,'Intervention list'!FL$195+1,0)</f>
        <v>0</v>
      </c>
      <c r="FM82" s="0" t="n">
        <f aca="false">IF(ISNUMBER(FIND(FM$1,$D82))=$AO$1,1,0)*VLOOKUP($Z$2,DALYs!$A$2:$MW$40,'Intervention list'!FM$195+1,0)</f>
        <v>0</v>
      </c>
      <c r="FN82" s="0" t="n">
        <f aca="false">IF(ISNUMBER(FIND(FN$1,$D82))=$AO$1,1,0)*VLOOKUP($Z$2,DALYs!$A$2:$MW$40,'Intervention list'!FN$195+1,0)</f>
        <v>0</v>
      </c>
      <c r="FO82" s="0" t="n">
        <f aca="false">IF(ISNUMBER(FIND(FO$1,$D82))=$AO$1,1,0)*VLOOKUP($Z$2,DALYs!$A$2:$MW$40,'Intervention list'!FO$195+1,0)</f>
        <v>0</v>
      </c>
      <c r="FP82" s="0" t="n">
        <f aca="false">IF(ISNUMBER(FIND(FP$1,$D82))=$AO$1,1,0)*VLOOKUP($Z$2,DALYs!$A$2:$MW$40,'Intervention list'!FP$195+1,0)</f>
        <v>0</v>
      </c>
      <c r="FQ82" s="0" t="n">
        <f aca="false">IF(ISNUMBER(FIND(FQ$1,$D82))=$AO$1,1,0)*VLOOKUP($Z$2,DALYs!$A$2:$MW$40,'Intervention list'!FQ$195+1,0)</f>
        <v>0</v>
      </c>
      <c r="FR82" s="0" t="n">
        <f aca="false">IF(ISNUMBER(FIND(FR$1,$D82))=$AO$1,1,0)*VLOOKUP($Z$2,DALYs!$A$2:$MW$40,'Intervention list'!FR$195+1,0)</f>
        <v>0</v>
      </c>
      <c r="FS82" s="0" t="n">
        <f aca="false">IF(ISNUMBER(FIND(FS$1,$D82))=$AO$1,1,0)*VLOOKUP($Z$2,DALYs!$A$2:$MW$40,'Intervention list'!FS$195+1,0)</f>
        <v>0</v>
      </c>
      <c r="FT82" s="0" t="n">
        <f aca="false">IF(ISNUMBER(FIND(FT$1,$D82))=$AO$1,1,0)*VLOOKUP($Z$2,DALYs!$A$2:$MW$40,'Intervention list'!FT$195+1,0)</f>
        <v>0</v>
      </c>
      <c r="FU82" s="0" t="n">
        <f aca="false">IF(ISNUMBER(FIND(FU$1,$D82))=$AO$1,1,0)*VLOOKUP($Z$2,DALYs!$A$2:$MW$40,'Intervention list'!FU$195+1,0)</f>
        <v>0</v>
      </c>
      <c r="FV82" s="0" t="n">
        <f aca="false">IF(ISNUMBER(FIND(FV$1,$D82))=$AO$1,1,0)*VLOOKUP($Z$2,DALYs!$A$2:$MW$40,'Intervention list'!FV$195+1,0)</f>
        <v>0</v>
      </c>
      <c r="FW82" s="0" t="n">
        <f aca="false">IF(ISNUMBER(FIND(FW$1,$D82))=$AO$1,1,0)*VLOOKUP($Z$2,DALYs!$A$2:$MW$40,'Intervention list'!FW$195+1,0)</f>
        <v>0</v>
      </c>
      <c r="FX82" s="0" t="n">
        <f aca="false">IF(ISNUMBER(FIND(FX$1,$D82))=$AO$1,1,0)*VLOOKUP($Z$2,DALYs!$A$2:$MW$40,'Intervention list'!FX$195+1,0)</f>
        <v>0</v>
      </c>
      <c r="FY82" s="0" t="n">
        <f aca="false">IF(ISNUMBER(FIND(FY$1,$D82))=$AO$1,1,0)*VLOOKUP($Z$2,DALYs!$A$2:$MW$40,'Intervention list'!FY$195+1,0)</f>
        <v>0</v>
      </c>
      <c r="FZ82" s="0" t="n">
        <f aca="false">IF(ISNUMBER(FIND(FZ$1,$D82))=$AO$1,1,0)*VLOOKUP($Z$2,DALYs!$A$2:$MW$40,'Intervention list'!FZ$195+1,0)</f>
        <v>0</v>
      </c>
      <c r="GA82" s="0" t="n">
        <f aca="false">IF(ISNUMBER(FIND(GA$1,$D82))=$AO$1,1,0)*VLOOKUP($Z$2,DALYs!$A$2:$MW$40,'Intervention list'!GA$195+1,0)</f>
        <v>0</v>
      </c>
      <c r="GB82" s="0" t="n">
        <f aca="false">IF(ISNUMBER(FIND(GB$1,$D82))=$AO$1,1,0)*VLOOKUP($Z$2,DALYs!$A$2:$MW$40,'Intervention list'!GB$195+1,0)</f>
        <v>0</v>
      </c>
      <c r="GC82" s="0" t="n">
        <f aca="false">IF(ISNUMBER(FIND(GC$1,$D82))=$AO$1,1,0)*VLOOKUP($Z$2,DALYs!$A$2:$MW$40,'Intervention list'!GC$195+1,0)</f>
        <v>0</v>
      </c>
      <c r="GD82" s="0" t="n">
        <f aca="false">IF(ISNUMBER(FIND(GD$1,$D82))=$AO$1,1,0)*VLOOKUP($Z$2,DALYs!$A$2:$MW$40,'Intervention list'!GD$195+1,0)</f>
        <v>0</v>
      </c>
      <c r="GE82" s="0" t="n">
        <f aca="false">IF(ISNUMBER(FIND(GE$1,$D82))=$AO$1,1,0)*VLOOKUP($Z$2,DALYs!$A$2:$MW$40,'Intervention list'!GE$195+1,0)</f>
        <v>0</v>
      </c>
      <c r="GF82" s="0" t="n">
        <f aca="false">IF(ISNUMBER(FIND(GF$1,$D82))=$AO$1,1,0)*VLOOKUP($Z$2,DALYs!$A$2:$MW$40,'Intervention list'!GF$195+1,0)</f>
        <v>0</v>
      </c>
      <c r="GG82" s="0" t="n">
        <f aca="false">IF(ISNUMBER(FIND(GG$1,$D82))=$AO$1,1,0)*VLOOKUP($Z$2,DALYs!$A$2:$MW$40,'Intervention list'!GG$195+1,0)</f>
        <v>0</v>
      </c>
      <c r="GH82" s="0" t="n">
        <f aca="false">IF(ISNUMBER(FIND(GH$1,$D82))=$AO$1,1,0)*VLOOKUP($Z$2,DALYs!$A$2:$MW$40,'Intervention list'!GH$195+1,0)</f>
        <v>0</v>
      </c>
      <c r="GI82" s="0" t="n">
        <f aca="false">IF(ISNUMBER(FIND(GI$1,$D82))=$AO$1,1,0)*VLOOKUP($Z$2,DALYs!$A$2:$MW$40,'Intervention list'!GI$195+1,0)</f>
        <v>0</v>
      </c>
      <c r="GJ82" s="0" t="n">
        <f aca="false">IF(ISNUMBER(FIND(GJ$1,$D82))=$AO$1,1,0)*VLOOKUP($Z$2,DALYs!$A$2:$MW$40,'Intervention list'!GJ$195+1,0)</f>
        <v>0</v>
      </c>
      <c r="GK82" s="0" t="n">
        <f aca="false">IF(ISNUMBER(FIND(GK$1,$D82))=$AO$1,1,0)*VLOOKUP($Z$2,DALYs!$A$2:$MW$40,'Intervention list'!GK$195+1,0)</f>
        <v>0</v>
      </c>
      <c r="GL82" s="0" t="n">
        <f aca="false">IF(ISNUMBER(FIND(GL$1,$D82))=$AO$1,1,0)*VLOOKUP($Z$2,DALYs!$A$2:$MW$40,'Intervention list'!GL$195+1,0)</f>
        <v>0</v>
      </c>
      <c r="GM82" s="0" t="n">
        <f aca="false">IF(ISNUMBER(FIND(GM$1,$D82))=$AO$1,1,0)*VLOOKUP($Z$2,DALYs!$A$2:$MW$40,'Intervention list'!GM$195+1,0)</f>
        <v>0</v>
      </c>
      <c r="GN82" s="0" t="n">
        <f aca="false">IF(ISNUMBER(FIND(GN$1,$D82))=$AO$1,1,0)*VLOOKUP($Z$2,DALYs!$A$2:$MW$40,'Intervention list'!GN$195+1,0)</f>
        <v>0</v>
      </c>
      <c r="GO82" s="0" t="n">
        <f aca="false">IF(ISNUMBER(FIND(GO$1,$D82))=$AO$1,1,0)*VLOOKUP($Z$2,DALYs!$A$2:$MW$40,'Intervention list'!GO$195+1,0)</f>
        <v>0</v>
      </c>
      <c r="GP82" s="0" t="n">
        <f aca="false">IF(ISNUMBER(FIND(GP$1,$D82))=$AO$1,1,0)*VLOOKUP($Z$2,DALYs!$A$2:$MW$40,'Intervention list'!GP$195+1,0)</f>
        <v>0</v>
      </c>
      <c r="GQ82" s="0" t="n">
        <f aca="false">IF(ISNUMBER(FIND(GQ$1,$D82))=$AO$1,1,0)*VLOOKUP($Z$2,DALYs!$A$2:$MW$40,'Intervention list'!GQ$195+1,0)</f>
        <v>0</v>
      </c>
      <c r="GR82" s="0" t="n">
        <f aca="false">IF(ISNUMBER(FIND(GR$1,$D82))=$AO$1,1,0)*VLOOKUP($Z$2,DALYs!$A$2:$MW$40,'Intervention list'!GR$195+1,0)</f>
        <v>0</v>
      </c>
      <c r="GS82" s="0" t="n">
        <f aca="false">IF(ISNUMBER(FIND(GS$1,$D82))=$AO$1,1,0)*VLOOKUP($Z$2,DALYs!$A$2:$MW$40,'Intervention list'!GS$195+1,0)</f>
        <v>0</v>
      </c>
      <c r="GT82" s="0" t="n">
        <f aca="false">IF(ISNUMBER(FIND(GT$1,$D82))=$AO$1,1,0)*VLOOKUP($Z$2,DALYs!$A$2:$MW$40,'Intervention list'!GT$195+1,0)</f>
        <v>0</v>
      </c>
      <c r="GU82" s="0" t="n">
        <f aca="false">IF(ISNUMBER(FIND(GU$1,$D82))=$AO$1,1,0)*VLOOKUP($Z$2,DALYs!$A$2:$MW$40,'Intervention list'!GU$195+1,0)</f>
        <v>0</v>
      </c>
      <c r="GV82" s="0" t="n">
        <f aca="false">IF(ISNUMBER(FIND(GV$1,$D82))=$AO$1,1,0)*VLOOKUP($Z$2,DALYs!$A$2:$MW$40,'Intervention list'!GV$195+1,0)</f>
        <v>0</v>
      </c>
      <c r="GW82" s="0" t="n">
        <f aca="false">IF(ISNUMBER(FIND(GW$1,$D82))=$AO$1,1,0)*VLOOKUP($Z$2,DALYs!$A$2:$MW$40,'Intervention list'!GW$195+1,0)</f>
        <v>0</v>
      </c>
      <c r="GX82" s="0" t="n">
        <f aca="false">IF(ISNUMBER(FIND(GX$1,$D82))=$AO$1,1,0)*VLOOKUP($Z$2,DALYs!$A$2:$MW$40,'Intervention list'!GX$195+1,0)</f>
        <v>0</v>
      </c>
      <c r="GY82" s="0" t="n">
        <f aca="false">IF(ISNUMBER(FIND(GY$1,$D82))=$AO$1,1,0)*VLOOKUP($Z$2,DALYs!$A$2:$MW$40,'Intervention list'!GY$195+1,0)</f>
        <v>0</v>
      </c>
      <c r="GZ82" s="0" t="n">
        <f aca="false">IF(ISNUMBER(FIND(GZ$1,$D82))=$AO$1,1,0)*VLOOKUP($Z$2,DALYs!$A$2:$MW$40,'Intervention list'!GZ$195+1,0)</f>
        <v>0</v>
      </c>
      <c r="HA82" s="0" t="n">
        <f aca="false">IF(ISNUMBER(FIND(HA$1,$D82))=$AO$1,1,0)*VLOOKUP($Z$2,DALYs!$A$2:$MW$40,'Intervention list'!HA$195+1,0)</f>
        <v>0</v>
      </c>
      <c r="HB82" s="0" t="n">
        <f aca="false">IF(ISNUMBER(FIND(HB$1,$D82))=$AO$1,1,0)*VLOOKUP($Z$2,DALYs!$A$2:$MW$40,'Intervention list'!HB$195+1,0)</f>
        <v>0</v>
      </c>
      <c r="HC82" s="0" t="n">
        <f aca="false">IF(ISNUMBER(FIND(HC$1,$D82))=$AO$1,1,0)*VLOOKUP($Z$2,DALYs!$A$2:$MW$40,'Intervention list'!HC$195+1,0)</f>
        <v>0</v>
      </c>
      <c r="HD82" s="0" t="n">
        <f aca="false">IF(ISNUMBER(FIND(HD$1,$D82))=$AO$1,1,0)*VLOOKUP($Z$2,DALYs!$A$2:$MW$40,'Intervention list'!HD$195+1,0)</f>
        <v>0</v>
      </c>
      <c r="HE82" s="0" t="n">
        <f aca="false">IF(ISNUMBER(FIND(HE$1,$D82))=$AO$1,1,0)*VLOOKUP($Z$2,DALYs!$A$2:$MW$40,'Intervention list'!HE$195+1,0)</f>
        <v>0</v>
      </c>
      <c r="HF82" s="0" t="n">
        <f aca="false">IF(ISNUMBER(FIND(HF$1,$D82))=$AO$1,1,0)*VLOOKUP($Z$2,DALYs!$A$2:$MW$40,'Intervention list'!HF$195+1,0)</f>
        <v>0</v>
      </c>
      <c r="HG82" s="0" t="n">
        <f aca="false">IF(ISNUMBER(FIND(HG$1,$D82))=$AO$1,1,0)*VLOOKUP($Z$2,DALYs!$A$2:$MW$40,'Intervention list'!HG$195+1,0)</f>
        <v>0</v>
      </c>
      <c r="HH82" s="0" t="n">
        <f aca="false">IF(ISNUMBER(FIND(HH$1,$D82))=$AO$1,1,0)*VLOOKUP($Z$2,DALYs!$A$2:$MW$40,'Intervention list'!HH$195+1,0)</f>
        <v>0</v>
      </c>
      <c r="HI82" s="0" t="n">
        <f aca="false">IF(ISNUMBER(FIND(HI$1,$D82))=$AO$1,1,0)*VLOOKUP($Z$2,DALYs!$A$2:$MW$40,'Intervention list'!HI$195+1,0)</f>
        <v>0</v>
      </c>
      <c r="HJ82" s="0" t="n">
        <f aca="false">IF(ISNUMBER(FIND(HJ$1,$D82))=$AO$1,1,0)*VLOOKUP($Z$2,DALYs!$A$2:$MW$40,'Intervention list'!HJ$195+1,0)</f>
        <v>0</v>
      </c>
      <c r="HK82" s="0" t="n">
        <f aca="false">IF(ISNUMBER(FIND(HK$1,$D82))=$AO$1,1,0)*VLOOKUP($Z$2,DALYs!$A$2:$MW$40,'Intervention list'!HK$195+1,0)</f>
        <v>0</v>
      </c>
      <c r="HL82" s="0" t="n">
        <f aca="false">IF(ISNUMBER(FIND(HL$1,$D82))=$AO$1,1,0)*VLOOKUP($Z$2,DALYs!$A$2:$MW$40,'Intervention list'!HL$195+1,0)</f>
        <v>0</v>
      </c>
      <c r="HM82" s="0" t="n">
        <f aca="false">IF(ISNUMBER(FIND(HM$1,$D82))=$AO$1,1,0)*VLOOKUP($Z$2,DALYs!$A$2:$MW$40,'Intervention list'!HM$195+1,0)</f>
        <v>0</v>
      </c>
      <c r="HN82" s="0" t="n">
        <f aca="false">IF(ISNUMBER(FIND(HN$1,$D82))=$AO$1,1,0)*VLOOKUP($Z$2,DALYs!$A$2:$MW$40,'Intervention list'!HN$195+1,0)</f>
        <v>0</v>
      </c>
      <c r="HO82" s="0" t="n">
        <f aca="false">IF(ISNUMBER(FIND(HO$1,$D82))=$AO$1,1,0)*VLOOKUP($Z$2,DALYs!$A$2:$MW$40,'Intervention list'!HO$195+1,0)</f>
        <v>0</v>
      </c>
      <c r="HP82" s="0" t="n">
        <f aca="false">IF(ISNUMBER(FIND(HP$1,$D82))=$AO$1,1,0)*VLOOKUP($Z$2,DALYs!$A$2:$MW$40,'Intervention list'!HP$195+1,0)</f>
        <v>0</v>
      </c>
      <c r="HQ82" s="0" t="n">
        <f aca="false">IF(ISNUMBER(FIND(HQ$1,$D82))=$AO$1,1,0)*VLOOKUP($Z$2,DALYs!$A$2:$MW$40,'Intervention list'!HQ$195+1,0)</f>
        <v>0</v>
      </c>
      <c r="HR82" s="0" t="n">
        <f aca="false">IF(ISNUMBER(FIND(HR$1,$D82))=$AO$1,1,0)*VLOOKUP($Z$2,DALYs!$A$2:$MW$40,'Intervention list'!HR$195+1,0)</f>
        <v>0</v>
      </c>
      <c r="HS82" s="0" t="n">
        <f aca="false">IF(ISNUMBER(FIND(HS$1,$D82))=$AO$1,1,0)*VLOOKUP($Z$2,DALYs!$A$2:$MW$40,'Intervention list'!HS$195+1,0)</f>
        <v>0</v>
      </c>
      <c r="HT82" s="0" t="n">
        <f aca="false">IF(ISNUMBER(FIND(HT$1,$D82))=$AO$1,1,0)*VLOOKUP($Z$2,DALYs!$A$2:$MW$40,'Intervention list'!HT$195+1,0)</f>
        <v>0</v>
      </c>
      <c r="HU82" s="0" t="n">
        <f aca="false">IF(ISNUMBER(FIND(HU$1,$D82))=$AO$1,1,0)*VLOOKUP($Z$2,DALYs!$A$2:$MW$40,'Intervention list'!HU$195+1,0)</f>
        <v>0</v>
      </c>
      <c r="HV82" s="0" t="n">
        <f aca="false">IF(ISNUMBER(FIND(HV$1,$D82))=$AO$1,1,0)*VLOOKUP($Z$2,DALYs!$A$2:$MW$40,'Intervention list'!HV$195+1,0)</f>
        <v>0</v>
      </c>
      <c r="HW82" s="0" t="n">
        <f aca="false">IF(ISNUMBER(FIND(HW$1,$D82))=$AO$1,1,0)*VLOOKUP($Z$2,DALYs!$A$2:$MW$40,'Intervention list'!HW$195+1,0)</f>
        <v>0</v>
      </c>
      <c r="HX82" s="0" t="n">
        <f aca="false">IF(ISNUMBER(FIND(HX$1,$D82))=$AO$1,1,0)*VLOOKUP($Z$2,DALYs!$A$2:$MW$40,'Intervention list'!HX$195+1,0)</f>
        <v>0</v>
      </c>
      <c r="HY82" s="0" t="n">
        <f aca="false">IF(ISNUMBER(FIND(HY$1,$D82))=$AO$1,1,0)*VLOOKUP($Z$2,DALYs!$A$2:$MW$40,'Intervention list'!HY$195+1,0)</f>
        <v>0</v>
      </c>
      <c r="HZ82" s="0" t="n">
        <f aca="false">IF(ISNUMBER(FIND(HZ$1,$D82))=$AO$1,1,0)*VLOOKUP($Z$2,DALYs!$A$2:$MW$40,'Intervention list'!HZ$195+1,0)</f>
        <v>0</v>
      </c>
      <c r="IA82" s="0" t="n">
        <f aca="false">IF(ISNUMBER(FIND(IA$1,$D82))=$AO$1,1,0)*VLOOKUP($Z$2,DALYs!$A$2:$MW$40,'Intervention list'!IA$195+1,0)</f>
        <v>0</v>
      </c>
      <c r="IB82" s="0" t="n">
        <f aca="false">IF(ISNUMBER(FIND(IB$1,$D82))=$AO$1,1,0)*VLOOKUP($Z$2,DALYs!$A$2:$MW$40,'Intervention list'!IB$195+1,0)</f>
        <v>340289.402780796</v>
      </c>
      <c r="IC82" s="0" t="n">
        <f aca="false">IF(ISNUMBER(FIND(IC$1,$D82))=$AO$1,1,0)*VLOOKUP($Z$2,DALYs!$A$2:$MW$40,'Intervention list'!IC$195+1,0)</f>
        <v>0</v>
      </c>
      <c r="ID82" s="0" t="n">
        <f aca="false">IF(ISNUMBER(FIND(ID$1,$D82))=$AO$1,1,0)*VLOOKUP($Z$2,DALYs!$A$2:$MW$40,'Intervention list'!ID$195+1,0)</f>
        <v>0</v>
      </c>
      <c r="IE82" s="0" t="n">
        <f aca="false">IF(ISNUMBER(FIND(IE$1,$D82))=$AO$1,1,0)*VLOOKUP($Z$2,DALYs!$A$2:$MW$40,'Intervention list'!IE$195+1,0)</f>
        <v>0</v>
      </c>
      <c r="IF82" s="0" t="n">
        <f aca="false">IF(ISNUMBER(FIND(IF$1,$D82))=$AO$1,1,0)*VLOOKUP($Z$2,DALYs!$A$2:$MW$40,'Intervention list'!IF$195+1,0)</f>
        <v>0</v>
      </c>
      <c r="IG82" s="0" t="n">
        <f aca="false">IF(ISNUMBER(FIND(IG$1,$D82))=$AO$1,1,0)*VLOOKUP($Z$2,DALYs!$A$2:$MW$40,'Intervention list'!IG$195+1,0)</f>
        <v>0</v>
      </c>
      <c r="IH82" s="0" t="n">
        <f aca="false">IF(ISNUMBER(FIND(IH$1,$D82))=$AO$1,1,0)*VLOOKUP($Z$2,DALYs!$A$2:$MW$40,'Intervention list'!IH$195+1,0)</f>
        <v>0</v>
      </c>
      <c r="II82" s="0" t="n">
        <f aca="false">IF(ISNUMBER(FIND(II$1,$D82))=$AO$1,1,0)*VLOOKUP($Z$2,DALYs!$A$2:$MW$40,'Intervention list'!II$195+1,0)</f>
        <v>0</v>
      </c>
      <c r="IJ82" s="0" t="n">
        <f aca="false">IF(ISNUMBER(FIND(IJ$1,$D82))=$AO$1,1,0)*VLOOKUP($Z$2,DALYs!$A$2:$MW$40,'Intervention list'!IJ$195+1,0)</f>
        <v>0</v>
      </c>
      <c r="IK82" s="0" t="n">
        <f aca="false">IF(ISNUMBER(FIND(IK$1,$D82))=$AO$1,1,0)*VLOOKUP($Z$2,DALYs!$A$2:$MW$40,'Intervention list'!IK$195+1,0)</f>
        <v>0</v>
      </c>
      <c r="IL82" s="0" t="n">
        <f aca="false">IF(ISNUMBER(FIND(IL$1,$D82))=$AO$1,1,0)*VLOOKUP($Z$2,DALYs!$A$2:$MW$40,'Intervention list'!IL$195+1,0)</f>
        <v>0</v>
      </c>
      <c r="IM82" s="0" t="n">
        <f aca="false">IF(ISNUMBER(FIND(IM$1,$D82))=$AO$1,1,0)*VLOOKUP($Z$2,DALYs!$A$2:$MW$40,'Intervention list'!IM$195+1,0)</f>
        <v>0</v>
      </c>
      <c r="IN82" s="0" t="n">
        <f aca="false">IF(ISNUMBER(FIND(IN$1,$D82))=$AO$1,1,0)*VLOOKUP($Z$2,DALYs!$A$2:$MW$40,'Intervention list'!IN$195+1,0)</f>
        <v>0</v>
      </c>
      <c r="IO82" s="0" t="n">
        <f aca="false">IF(ISNUMBER(FIND(IO$1,$D82))=$AO$1,1,0)*VLOOKUP($Z$2,DALYs!$A$2:$MW$40,'Intervention list'!IO$195+1,0)</f>
        <v>0</v>
      </c>
      <c r="IP82" s="0" t="n">
        <f aca="false">IF(ISNUMBER(FIND(IP$1,$D82))=$AO$1,1,0)*VLOOKUP($Z$2,DALYs!$A$2:$MW$40,'Intervention list'!IP$195+1,0)</f>
        <v>0</v>
      </c>
      <c r="IQ82" s="0" t="n">
        <f aca="false">IF(ISNUMBER(FIND(IQ$1,$D82))=$AO$1,1,0)*VLOOKUP($Z$2,DALYs!$A$2:$MW$40,'Intervention list'!IQ$195+1,0)</f>
        <v>0</v>
      </c>
      <c r="IR82" s="0" t="n">
        <f aca="false">IF(ISNUMBER(FIND(IR$1,$D82))=$AO$1,1,0)*VLOOKUP($Z$2,DALYs!$A$2:$MW$40,'Intervention list'!IR$195+1,0)</f>
        <v>0</v>
      </c>
      <c r="IS82" s="0" t="n">
        <f aca="false">IF(ISNUMBER(FIND(IS$1,$D82))=$AO$1,1,0)*VLOOKUP($Z$2,DALYs!$A$2:$MW$40,'Intervention list'!IS$195+1,0)</f>
        <v>0</v>
      </c>
      <c r="IT82" s="0" t="n">
        <f aca="false">IF(ISNUMBER(FIND(IT$1,$D82))=$AO$1,1,0)*VLOOKUP($Z$2,DALYs!$A$2:$MW$40,'Intervention list'!IT$195+1,0)</f>
        <v>0</v>
      </c>
      <c r="IU82" s="0" t="n">
        <f aca="false">IF(ISNUMBER(FIND(IU$1,$D82))=$AO$1,1,0)*VLOOKUP($Z$2,DALYs!$A$2:$MW$40,'Intervention list'!IU$195+1,0)</f>
        <v>0</v>
      </c>
      <c r="IV82" s="0" t="n">
        <f aca="false">IF(ISNUMBER(FIND(IV$1,$D82))=$AO$1,1,0)*VLOOKUP($Z$2,DALYs!$A$2:$MW$40,'Intervention list'!IV$195+1,0)</f>
        <v>0</v>
      </c>
      <c r="IW82" s="0" t="n">
        <f aca="false">IF(ISNUMBER(FIND(IW$1,$D82))=$AO$1,1,0)*VLOOKUP($Z$2,DALYs!$A$2:$MW$40,'Intervention list'!IW$195+1,0)</f>
        <v>0</v>
      </c>
      <c r="IX82" s="0" t="n">
        <f aca="false">IF(ISNUMBER(FIND(IX$1,$D82))=$AO$1,1,0)*VLOOKUP($Z$2,DALYs!$A$2:$MW$40,'Intervention list'!IX$195+1,0)</f>
        <v>0</v>
      </c>
      <c r="IY82" s="0" t="n">
        <f aca="false">IF(ISNUMBER(FIND(IY$1,$D82))=$AO$1,1,0)*VLOOKUP($Z$2,DALYs!$A$2:$MW$40,'Intervention list'!IY$195+1,0)</f>
        <v>0</v>
      </c>
      <c r="IZ82" s="0" t="n">
        <f aca="false">IF(ISNUMBER(FIND(IZ$1,$D82))=$AO$1,1,0)*VLOOKUP($Z$2,DALYs!$A$2:$MW$40,'Intervention list'!IZ$195+1,0)</f>
        <v>0</v>
      </c>
      <c r="JA82" s="0" t="n">
        <f aca="false">IF(ISNUMBER(FIND(JA$1,$D82))=$AO$1,1,0)*VLOOKUP($Z$2,DALYs!$A$2:$MW$40,'Intervention list'!JA$195+1,0)</f>
        <v>0</v>
      </c>
      <c r="JB82" s="0" t="n">
        <f aca="false">IF(ISNUMBER(FIND(JB$1,$D82))=$AO$1,1,0)*VLOOKUP($Z$2,DALYs!$A$2:$MW$40,'Intervention list'!JB$195+1,0)</f>
        <v>0</v>
      </c>
      <c r="JC82" s="0" t="n">
        <f aca="false">IF(ISNUMBER(FIND(JC$1,$D82))=$AO$1,1,0)*VLOOKUP($Z$2,DALYs!$A$2:$MW$40,'Intervention list'!JC$195+1,0)</f>
        <v>0</v>
      </c>
      <c r="JD82" s="0" t="n">
        <f aca="false">IF(ISNUMBER(FIND(JD$1,$D82))=$AO$1,1,0)*VLOOKUP($Z$2,DALYs!$A$2:$MW$40,'Intervention list'!JD$195+1,0)</f>
        <v>0</v>
      </c>
      <c r="JE82" s="0" t="n">
        <f aca="false">IF(ISNUMBER(FIND(JE$1,$D82))=$AO$1,1,0)*VLOOKUP($Z$2,DALYs!$A$2:$MW$40,'Intervention list'!JE$195+1,0)</f>
        <v>0</v>
      </c>
      <c r="JF82" s="0" t="n">
        <f aca="false">IF(ISNUMBER(FIND(JF$1,$D82))=$AO$1,1,0)*VLOOKUP($Z$2,DALYs!$A$2:$MW$40,'Intervention list'!JF$195+1,0)</f>
        <v>0</v>
      </c>
      <c r="JG82" s="0" t="n">
        <f aca="false">IF(ISNUMBER(FIND(JG$1,$D82))=$AO$1,1,0)*VLOOKUP($Z$2,DALYs!$A$2:$MW$40,'Intervention list'!JG$195+1,0)</f>
        <v>0</v>
      </c>
      <c r="JH82" s="0" t="n">
        <f aca="false">IF(ISNUMBER(FIND(JH$1,$D82))=$AO$1,1,0)*VLOOKUP($Z$2,DALYs!$A$2:$MW$40,'Intervention list'!JH$195+1,0)</f>
        <v>0</v>
      </c>
      <c r="JI82" s="0" t="n">
        <f aca="false">IF(ISNUMBER(FIND(JI$1,$D82))=$AO$1,1,0)*VLOOKUP($Z$2,DALYs!$A$2:$MW$40,'Intervention list'!JI$195+1,0)</f>
        <v>0</v>
      </c>
      <c r="JJ82" s="0" t="n">
        <f aca="false">IF(ISNUMBER(FIND(JJ$1,$D82))=$AO$1,1,0)*VLOOKUP($Z$2,DALYs!$A$2:$MW$40,'Intervention list'!JJ$195+1,0)</f>
        <v>0</v>
      </c>
      <c r="JK82" s="0" t="n">
        <f aca="false">IF(ISNUMBER(FIND(JK$1,$D82))=$AO$1,1,0)*VLOOKUP($Z$2,DALYs!$A$2:$MW$40,'Intervention list'!JK$195+1,0)</f>
        <v>0</v>
      </c>
      <c r="JL82" s="0" t="n">
        <f aca="false">IF(ISNUMBER(FIND(JL$1,$D82))=$AO$1,1,0)*VLOOKUP($Z$2,DALYs!$A$2:$MW$40,'Intervention list'!JL$195+1,0)</f>
        <v>0</v>
      </c>
      <c r="JM82" s="0" t="n">
        <f aca="false">IF(ISNUMBER(FIND(JM$1,$D82))=$AO$1,1,0)*VLOOKUP($Z$2,DALYs!$A$2:$MW$40,'Intervention list'!JM$195+1,0)</f>
        <v>0</v>
      </c>
      <c r="JN82" s="0" t="n">
        <f aca="false">IF(ISNUMBER(FIND(JN$1,$D82))=$AO$1,1,0)*VLOOKUP($Z$2,DALYs!$A$2:$MW$40,'Intervention list'!JN$195+1,0)</f>
        <v>0</v>
      </c>
      <c r="JO82" s="0" t="n">
        <f aca="false">IF(ISNUMBER(FIND(JO$1,$D82))=$AO$1,1,0)*VLOOKUP($Z$2,DALYs!$A$2:$MW$40,'Intervention list'!JO$195+1,0)</f>
        <v>0</v>
      </c>
      <c r="JP82" s="0" t="n">
        <f aca="false">IF(ISNUMBER(FIND(JP$1,$D82))=$AO$1,1,0)*VLOOKUP($Z$2,DALYs!$A$2:$MW$40,'Intervention list'!JP$195+1,0)</f>
        <v>0</v>
      </c>
      <c r="JQ82" s="0" t="n">
        <f aca="false">IF(ISNUMBER(FIND(JQ$1,$D82))=$AO$1,1,0)*VLOOKUP($Z$2,DALYs!$A$2:$MW$40,'Intervention list'!JQ$195+1,0)</f>
        <v>0</v>
      </c>
      <c r="JR82" s="0" t="n">
        <f aca="false">IF(ISNUMBER(FIND(JR$1,$D82))=$AO$1,1,0)*VLOOKUP($Z$2,DALYs!$A$2:$MW$40,'Intervention list'!JR$195+1,0)</f>
        <v>0</v>
      </c>
      <c r="JS82" s="0" t="n">
        <f aca="false">IF(ISNUMBER(FIND(JS$1,$D82))=$AO$1,1,0)*VLOOKUP($Z$2,DALYs!$A$2:$MW$40,'Intervention list'!JS$195+1,0)</f>
        <v>0</v>
      </c>
      <c r="JT82" s="0" t="n">
        <f aca="false">IF(ISNUMBER(FIND(JT$1,$D82))=$AO$1,1,0)*VLOOKUP($Z$2,DALYs!$A$2:$MW$40,'Intervention list'!JT$195+1,0)</f>
        <v>0</v>
      </c>
      <c r="JU82" s="0" t="n">
        <f aca="false">IF(ISNUMBER(FIND(JU$1,$D82))=$AO$1,1,0)*VLOOKUP($Z$2,DALYs!$A$2:$MW$40,'Intervention list'!JU$195+1,0)</f>
        <v>0</v>
      </c>
      <c r="JV82" s="0" t="n">
        <f aca="false">IF(ISNUMBER(FIND(JV$1,$D82))=$AO$1,1,0)*VLOOKUP($Z$2,DALYs!$A$2:$MW$40,'Intervention list'!JV$195+1,0)</f>
        <v>0</v>
      </c>
      <c r="JW82" s="0" t="n">
        <f aca="false">IF(ISNUMBER(FIND(JW$1,$D82))=$AO$1,1,0)*VLOOKUP($Z$2,DALYs!$A$2:$MW$40,'Intervention list'!JW$195+1,0)</f>
        <v>0</v>
      </c>
      <c r="JX82" s="0" t="n">
        <f aca="false">IF(ISNUMBER(FIND(JX$1,$D82))=$AO$1,1,0)*VLOOKUP($Z$2,DALYs!$A$2:$MW$40,'Intervention list'!JX$195+1,0)</f>
        <v>0</v>
      </c>
      <c r="JY82" s="0" t="n">
        <f aca="false">IF(ISNUMBER(FIND(JY$1,$D82))=$AO$1,1,0)*VLOOKUP($Z$2,DALYs!$A$2:$MW$40,'Intervention list'!JY$195+1,0)</f>
        <v>0</v>
      </c>
      <c r="JZ82" s="0" t="n">
        <f aca="false">IF(ISNUMBER(FIND(JZ$1,$D82))=$AO$1,1,0)*VLOOKUP($Z$2,DALYs!$A$2:$MW$40,'Intervention list'!JZ$195+1,0)</f>
        <v>0</v>
      </c>
      <c r="KA82" s="0" t="n">
        <f aca="false">IF(ISNUMBER(FIND(KA$1,$D82))=$AO$1,1,0)*VLOOKUP($Z$2,DALYs!$A$2:$MW$40,'Intervention list'!KA$195+1,0)</f>
        <v>0</v>
      </c>
      <c r="KB82" s="0" t="n">
        <f aca="false">IF(ISNUMBER(FIND(KB$1,$D82))=$AO$1,1,0)*VLOOKUP($Z$2,DALYs!$A$2:$MW$40,'Intervention list'!KB$195+1,0)</f>
        <v>0</v>
      </c>
      <c r="KC82" s="0" t="n">
        <f aca="false">IF(ISNUMBER(FIND(KC$1,$D82))=$AO$1,1,0)*VLOOKUP($Z$2,DALYs!$A$2:$MW$40,'Intervention list'!KC$195+1,0)</f>
        <v>0</v>
      </c>
      <c r="KD82" s="0" t="n">
        <f aca="false">IF(ISNUMBER(FIND(KD$1,$D82))=$AO$1,1,0)*VLOOKUP($Z$2,DALYs!$A$2:$MW$40,'Intervention list'!KD$195+1,0)</f>
        <v>0</v>
      </c>
      <c r="KE82" s="0" t="n">
        <f aca="false">IF(ISNUMBER(FIND(KE$1,$D82))=$AO$1,1,0)*VLOOKUP($Z$2,DALYs!$A$2:$MW$40,'Intervention list'!KE$195+1,0)</f>
        <v>0</v>
      </c>
      <c r="KF82" s="0" t="n">
        <f aca="false">IF(ISNUMBER(FIND(KF$1,$D82))=$AO$1,1,0)*VLOOKUP($Z$2,DALYs!$A$2:$MW$40,'Intervention list'!KF$195+1,0)</f>
        <v>0</v>
      </c>
      <c r="KG82" s="0" t="n">
        <f aca="false">IF(ISNUMBER(FIND(KG$1,$D82))=$AO$1,1,0)*VLOOKUP($Z$2,DALYs!$A$2:$MW$40,'Intervention list'!KG$195+1,0)</f>
        <v>0</v>
      </c>
      <c r="KH82" s="0" t="n">
        <f aca="false">IF(ISNUMBER(FIND(KH$1,$D82))=$AO$1,1,0)*VLOOKUP($Z$2,DALYs!$A$2:$MW$40,'Intervention list'!KH$195+1,0)</f>
        <v>0</v>
      </c>
      <c r="KI82" s="0" t="n">
        <f aca="false">IF(ISNUMBER(FIND(KI$1,$D82))=$AO$1,1,0)*VLOOKUP($Z$2,DALYs!$A$2:$MW$40,'Intervention list'!KI$195+1,0)</f>
        <v>0</v>
      </c>
      <c r="KJ82" s="0" t="n">
        <f aca="false">IF(ISNUMBER(FIND(KJ$1,$D82))=$AO$1,1,0)*VLOOKUP($Z$2,DALYs!$A$2:$MW$40,'Intervention list'!KJ$195+1,0)</f>
        <v>0</v>
      </c>
      <c r="KK82" s="0" t="n">
        <f aca="false">IF(ISNUMBER(FIND(KK$1,$D82))=$AO$1,1,0)*VLOOKUP($Z$2,DALYs!$A$2:$MW$40,'Intervention list'!KK$195+1,0)</f>
        <v>0</v>
      </c>
      <c r="KL82" s="0" t="n">
        <f aca="false">IF(ISNUMBER(FIND(KL$1,$D82))=$AO$1,1,0)*VLOOKUP($Z$2,DALYs!$A$2:$MW$40,'Intervention list'!KL$195+1,0)</f>
        <v>0</v>
      </c>
      <c r="KM82" s="0" t="n">
        <f aca="false">IF(ISNUMBER(FIND(KM$1,$D82))=$AO$1,1,0)*VLOOKUP($Z$2,DALYs!$A$2:$MW$40,'Intervention list'!KM$195+1,0)</f>
        <v>0</v>
      </c>
      <c r="KN82" s="0" t="n">
        <f aca="false">IF(ISNUMBER(FIND(KN$1,$D82))=$AO$1,1,0)*VLOOKUP($Z$2,DALYs!$A$2:$MW$40,'Intervention list'!KN$195+1,0)</f>
        <v>0</v>
      </c>
      <c r="KO82" s="0" t="n">
        <f aca="false">IF(ISNUMBER(FIND(KO$1,$D82))=$AO$1,1,0)*VLOOKUP($Z$2,DALYs!$A$2:$MW$40,'Intervention list'!KO$195+1,0)</f>
        <v>0</v>
      </c>
      <c r="KP82" s="0" t="n">
        <f aca="false">IF(ISNUMBER(FIND(KP$1,$D82))=$AO$1,1,0)*VLOOKUP($Z$2,DALYs!$A$2:$MW$40,'Intervention list'!KP$195+1,0)</f>
        <v>0</v>
      </c>
      <c r="KQ82" s="0" t="n">
        <f aca="false">IF(ISNUMBER(FIND(KQ$1,$D82))=$AO$1,1,0)*VLOOKUP($Z$2,DALYs!$A$2:$MW$40,'Intervention list'!KQ$195+1,0)</f>
        <v>0</v>
      </c>
      <c r="KR82" s="0" t="n">
        <f aca="false">IF(ISNUMBER(FIND(KR$1,$D82))=$AO$1,1,0)*VLOOKUP($Z$2,DALYs!$A$2:$MW$40,'Intervention list'!KR$195+1,0)</f>
        <v>0</v>
      </c>
      <c r="KS82" s="0" t="n">
        <f aca="false">IF(ISNUMBER(FIND(KS$1,$D82))=$AO$1,1,0)*VLOOKUP($Z$2,DALYs!$A$2:$MW$40,'Intervention list'!KS$195+1,0)</f>
        <v>0</v>
      </c>
      <c r="KT82" s="0" t="n">
        <f aca="false">IF(ISNUMBER(FIND(KT$1,$D82))=$AO$1,1,0)*VLOOKUP($Z$2,DALYs!$A$2:$MW$40,'Intervention list'!KT$195+1,0)</f>
        <v>0</v>
      </c>
      <c r="KU82" s="0" t="n">
        <f aca="false">IF(ISNUMBER(FIND(KU$1,$D82))=$AO$1,1,0)*VLOOKUP($Z$2,DALYs!$A$2:$MW$40,'Intervention list'!KU$195+1,0)</f>
        <v>0</v>
      </c>
      <c r="KV82" s="0" t="n">
        <f aca="false">IF(ISNUMBER(FIND(KV$1,$D82))=$AO$1,1,0)*VLOOKUP($Z$2,DALYs!$A$2:$MW$40,'Intervention list'!KV$195+1,0)</f>
        <v>0</v>
      </c>
      <c r="KW82" s="0" t="n">
        <f aca="false">IF(ISNUMBER(FIND(KW$1,$D82))=$AO$1,1,0)*VLOOKUP($Z$2,DALYs!$A$2:$MW$40,'Intervention list'!KW$195+1,0)</f>
        <v>0</v>
      </c>
      <c r="KX82" s="0" t="n">
        <f aca="false">IF(ISNUMBER(FIND(KX$1,$D82))=$AO$1,1,0)*VLOOKUP($Z$2,DALYs!$A$2:$MW$40,'Intervention list'!KX$195+1,0)</f>
        <v>0</v>
      </c>
      <c r="KY82" s="0" t="n">
        <f aca="false">IF(ISNUMBER(FIND(KY$1,$D82))=$AO$1,1,0)*VLOOKUP($Z$2,DALYs!$A$2:$MW$40,'Intervention list'!KY$195+1,0)</f>
        <v>0</v>
      </c>
      <c r="KZ82" s="0" t="n">
        <f aca="false">IF(ISNUMBER(FIND(KZ$1,$D82))=$AO$1,1,0)*VLOOKUP($Z$2,DALYs!$A$2:$MW$40,'Intervention list'!KZ$195+1,0)</f>
        <v>0</v>
      </c>
      <c r="LA82" s="0" t="n">
        <f aca="false">IF(ISNUMBER(FIND(LA$1,$D82))=$AO$1,1,0)*VLOOKUP($Z$2,DALYs!$A$2:$MW$40,'Intervention list'!LA$195+1,0)</f>
        <v>0</v>
      </c>
      <c r="LB82" s="0" t="n">
        <f aca="false">IF(ISNUMBER(FIND(LB$1,$D82))=$AO$1,1,0)*VLOOKUP($Z$2,DALYs!$A$2:$MW$40,'Intervention list'!LB$195+1,0)</f>
        <v>0</v>
      </c>
      <c r="LC82" s="0" t="n">
        <f aca="false">IF(ISNUMBER(FIND(LC$1,$D82))=$AO$1,1,0)*VLOOKUP($Z$2,DALYs!$A$2:$MW$40,'Intervention list'!LC$195+1,0)</f>
        <v>0</v>
      </c>
      <c r="LD82" s="0" t="n">
        <f aca="false">IF(ISNUMBER(FIND(LD$1,$D82))=$AO$1,1,0)*VLOOKUP($Z$2,DALYs!$A$2:$MW$40,'Intervention list'!LD$195+1,0)</f>
        <v>0</v>
      </c>
      <c r="LE82" s="0" t="n">
        <f aca="false">IF(ISNUMBER(FIND(LE$1,$D82))=$AO$1,1,0)*VLOOKUP($Z$2,DALYs!$A$2:$MW$40,'Intervention list'!LE$195+1,0)</f>
        <v>0</v>
      </c>
      <c r="LF82" s="0" t="n">
        <f aca="false">IF(ISNUMBER(FIND(LF$1,$D82))=$AO$1,1,0)*VLOOKUP($Z$2,DALYs!$A$2:$MW$40,'Intervention list'!LF$195+1,0)</f>
        <v>0</v>
      </c>
      <c r="LG82" s="0" t="n">
        <f aca="false">IF(ISNUMBER(FIND(LG$1,$D82))=$AO$1,1,0)*VLOOKUP($Z$2,DALYs!$A$2:$MW$40,'Intervention list'!LG$195+1,0)</f>
        <v>0</v>
      </c>
      <c r="LH82" s="0" t="n">
        <f aca="false">IF(ISNUMBER(FIND(LH$1,$D82))=$AO$1,1,0)*VLOOKUP($Z$2,DALYs!$A$2:$MW$40,'Intervention list'!LH$195+1,0)</f>
        <v>0</v>
      </c>
      <c r="LI82" s="0" t="n">
        <f aca="false">IF(ISNUMBER(FIND(LI$1,$D82))=$AO$1,1,0)*VLOOKUP($Z$2,DALYs!$A$2:$MW$40,'Intervention list'!LI$195+1,0)</f>
        <v>0</v>
      </c>
      <c r="LJ82" s="0" t="n">
        <f aca="false">IF(ISNUMBER(FIND(LJ$1,$D82))=$AO$1,1,0)*VLOOKUP($Z$2,DALYs!$A$2:$MW$40,'Intervention list'!LJ$195+1,0)</f>
        <v>0</v>
      </c>
      <c r="LK82" s="0" t="n">
        <f aca="false">IF(ISNUMBER(FIND(LK$1,$D82))=$AO$1,1,0)*VLOOKUP($Z$2,DALYs!$A$2:$MW$40,'Intervention list'!LK$195+1,0)</f>
        <v>0</v>
      </c>
      <c r="LL82" s="0" t="n">
        <f aca="false">IF(ISNUMBER(FIND(LL$1,$D82))=$AO$1,1,0)*VLOOKUP($Z$2,DALYs!$A$2:$MW$40,'Intervention list'!LL$195+1,0)</f>
        <v>0</v>
      </c>
      <c r="LM82" s="0" t="n">
        <f aca="false">IF(ISNUMBER(FIND(LM$1,$D82))=$AO$1,1,0)*VLOOKUP($Z$2,DALYs!$A$2:$MW$40,'Intervention list'!LM$195+1,0)</f>
        <v>0</v>
      </c>
      <c r="LN82" s="0" t="n">
        <f aca="false">IF(ISNUMBER(FIND(LN$1,$D82))=$AO$1,1,0)*VLOOKUP($Z$2,DALYs!$A$2:$MW$40,'Intervention list'!LN$195+1,0)</f>
        <v>0</v>
      </c>
      <c r="LO82" s="0" t="n">
        <f aca="false">IF(ISNUMBER(FIND(LO$1,$D82))=$AO$1,1,0)*VLOOKUP($Z$2,DALYs!$A$2:$MW$40,'Intervention list'!LO$195+1,0)</f>
        <v>0</v>
      </c>
      <c r="LP82" s="0" t="n">
        <f aca="false">IF(ISNUMBER(FIND(LP$1,$D82))=$AO$1,1,0)*VLOOKUP($Z$2,DALYs!$A$2:$MW$40,'Intervention list'!LP$195+1,0)</f>
        <v>0</v>
      </c>
      <c r="LQ82" s="0" t="n">
        <f aca="false">IF(ISNUMBER(FIND(LQ$1,$D82))=$AO$1,1,0)*VLOOKUP($Z$2,DALYs!$A$2:$MW$40,'Intervention list'!LQ$195+1,0)</f>
        <v>0</v>
      </c>
      <c r="LR82" s="0" t="n">
        <f aca="false">IF(ISNUMBER(FIND(LR$1,$D82))=$AO$1,1,0)*VLOOKUP($Z$2,DALYs!$A$2:$MW$40,'Intervention list'!LR$195+1,0)</f>
        <v>0</v>
      </c>
      <c r="LS82" s="0" t="n">
        <f aca="false">IF(ISNUMBER(FIND(LS$1,$D82))=$AO$1,1,0)*VLOOKUP($Z$2,DALYs!$A$2:$MW$40,'Intervention list'!LS$195+1,0)</f>
        <v>0</v>
      </c>
      <c r="LT82" s="0" t="n">
        <f aca="false">IF(ISNUMBER(FIND(LT$1,$D82))=$AO$1,1,0)*VLOOKUP($Z$2,DALYs!$A$2:$MW$40,'Intervention list'!LT$195+1,0)</f>
        <v>0</v>
      </c>
      <c r="LU82" s="0" t="n">
        <f aca="false">IF(ISNUMBER(FIND(LU$1,$D82))=$AO$1,1,0)*VLOOKUP($Z$2,DALYs!$A$2:$MW$40,'Intervention list'!LU$195+1,0)</f>
        <v>0</v>
      </c>
      <c r="LV82" s="0" t="n">
        <f aca="false">IF(ISNUMBER(FIND(LV$1,$D82))=$AO$1,1,0)*VLOOKUP($Z$2,DALYs!$A$2:$MW$40,'Intervention list'!LV$195+1,0)</f>
        <v>0</v>
      </c>
      <c r="LW82" s="0" t="n">
        <f aca="false">IF(ISNUMBER(FIND(LW$1,$D82))=$AO$1,1,0)*VLOOKUP($Z$2,DALYs!$A$2:$MW$40,'Intervention list'!LW$195+1,0)</f>
        <v>0</v>
      </c>
      <c r="LX82" s="0" t="n">
        <f aca="false">IF(ISNUMBER(FIND(LX$1,$D82))=$AO$1,1,0)*VLOOKUP($Z$2,DALYs!$A$2:$MW$40,'Intervention list'!LX$195+1,0)</f>
        <v>0</v>
      </c>
      <c r="LY82" s="0" t="n">
        <f aca="false">IF(ISNUMBER(FIND(LY$1,$D82))=$AO$1,1,0)*VLOOKUP($Z$2,DALYs!$A$2:$MW$40,'Intervention list'!LY$195+1,0)</f>
        <v>0</v>
      </c>
      <c r="LZ82" s="0" t="n">
        <f aca="false">IF(ISNUMBER(FIND(LZ$1,$D82))=$AO$1,1,0)*VLOOKUP($Z$2,DALYs!$A$2:$MW$40,'Intervention list'!LZ$195+1,0)</f>
        <v>0</v>
      </c>
      <c r="MA82" s="0" t="n">
        <f aca="false">IF(ISNUMBER(FIND(MA$1,$D82))=$AO$1,1,0)*VLOOKUP($Z$2,DALYs!$A$2:$MW$40,'Intervention list'!MA$195+1,0)</f>
        <v>0</v>
      </c>
      <c r="MB82" s="0" t="n">
        <f aca="false">IF(ISNUMBER(FIND(MB$1,$D82))=$AO$1,1,0)*VLOOKUP($Z$2,DALYs!$A$2:$MW$40,'Intervention list'!MB$195+1,0)</f>
        <v>0</v>
      </c>
      <c r="MC82" s="0" t="n">
        <f aca="false">IF(ISNUMBER(FIND(MC$1,$D82))=$AO$1,1,0)*VLOOKUP($Z$2,DALYs!$A$2:$MW$40,'Intervention list'!MC$195+1,0)</f>
        <v>0</v>
      </c>
      <c r="MD82" s="0" t="n">
        <f aca="false">IF(ISNUMBER(FIND(MD$1,$D82))=$AO$1,1,0)*VLOOKUP($Z$2,DALYs!$A$2:$MW$40,'Intervention list'!MD$195+1,0)</f>
        <v>0</v>
      </c>
      <c r="ME82" s="0" t="n">
        <f aca="false">IF(ISNUMBER(FIND(ME$1,$D82))=$AO$1,1,0)*VLOOKUP($Z$2,DALYs!$A$2:$MW$40,'Intervention list'!ME$195+1,0)</f>
        <v>0</v>
      </c>
      <c r="MF82" s="0" t="n">
        <f aca="false">IF(ISNUMBER(FIND(MF$1,$D82))=$AO$1,1,0)*VLOOKUP($Z$2,DALYs!$A$2:$MW$40,'Intervention list'!MF$195+1,0)</f>
        <v>0</v>
      </c>
      <c r="MG82" s="0" t="n">
        <f aca="false">IF(ISNUMBER(FIND(MG$1,$D82))=$AO$1,1,0)*VLOOKUP($Z$2,DALYs!$A$2:$MW$40,'Intervention list'!MG$195+1,0)</f>
        <v>0</v>
      </c>
      <c r="MH82" s="0" t="n">
        <f aca="false">IF(ISNUMBER(FIND(MH$1,$D82))=$AO$1,1,0)*VLOOKUP($Z$2,DALYs!$A$2:$MW$40,'Intervention list'!MH$195+1,0)</f>
        <v>0</v>
      </c>
      <c r="MI82" s="0" t="n">
        <f aca="false">IF(ISNUMBER(FIND(MI$1,$D82))=$AO$1,1,0)*VLOOKUP($Z$2,DALYs!$A$2:$MW$40,'Intervention list'!MI$195+1,0)</f>
        <v>0</v>
      </c>
      <c r="MJ82" s="0" t="n">
        <f aca="false">IF(ISNUMBER(FIND(MJ$1,$D82))=$AO$1,1,0)*VLOOKUP($Z$2,DALYs!$A$2:$MW$40,'Intervention list'!MJ$195+1,0)</f>
        <v>0</v>
      </c>
      <c r="MK82" s="0" t="n">
        <f aca="false">IF(ISNUMBER(FIND(MK$1,$D82))=$AO$1,1,0)*VLOOKUP($Z$2,DALYs!$A$2:$MW$40,'Intervention list'!MK$195+1,0)</f>
        <v>0</v>
      </c>
      <c r="ML82" s="0" t="n">
        <f aca="false">IF(ISNUMBER(FIND(ML$1,$D82))=$AO$1,1,0)*VLOOKUP($Z$2,DALYs!$A$2:$MW$40,'Intervention list'!ML$195+1,0)</f>
        <v>0</v>
      </c>
      <c r="MM82" s="0" t="n">
        <f aca="false">IF(ISNUMBER(FIND(MM$1,$D82))=$AO$1,1,0)*VLOOKUP($Z$2,DALYs!$A$2:$MW$40,'Intervention list'!MM$195+1,0)</f>
        <v>0</v>
      </c>
      <c r="MN82" s="0" t="n">
        <f aca="false">IF(ISNUMBER(FIND(MN$1,$D82))=$AO$1,1,0)*VLOOKUP($Z$2,DALYs!$A$2:$MW$40,'Intervention list'!MN$195+1,0)</f>
        <v>0</v>
      </c>
      <c r="MO82" s="0" t="n">
        <f aca="false">IF(ISNUMBER(FIND(MO$1,$D82))=$AO$1,1,0)*VLOOKUP($Z$2,DALYs!$A$2:$MW$40,'Intervention list'!MO$195+1,0)</f>
        <v>0</v>
      </c>
      <c r="MP82" s="0" t="n">
        <f aca="false">IF(ISNUMBER(FIND(MP$1,$D82))=$AO$1,1,0)*VLOOKUP($Z$2,DALYs!$A$2:$MW$40,'Intervention list'!MP$195+1,0)</f>
        <v>0</v>
      </c>
      <c r="MQ82" s="0" t="n">
        <f aca="false">IF(ISNUMBER(FIND(MQ$1,$D82))=$AO$1,1,0)*VLOOKUP($Z$2,DALYs!$A$2:$MW$40,'Intervention list'!MQ$195+1,0)</f>
        <v>0</v>
      </c>
      <c r="MR82" s="0" t="n">
        <f aca="false">IF(ISNUMBER(FIND(MR$1,$D82))=$AO$1,1,0)*VLOOKUP($Z$2,DALYs!$A$2:$MW$40,'Intervention list'!MR$195+1,0)</f>
        <v>0</v>
      </c>
      <c r="MS82" s="0" t="n">
        <f aca="false">IF(ISNUMBER(FIND(MS$1,$D82))=$AO$1,1,0)*VLOOKUP($Z$2,DALYs!$A$2:$MW$40,'Intervention list'!MS$195+1,0)</f>
        <v>0</v>
      </c>
      <c r="MT82" s="0" t="n">
        <f aca="false">IF(ISNUMBER(FIND(MT$1,$D82))=$AO$1,1,0)*VLOOKUP($Z$2,DALYs!$A$2:$MW$40,'Intervention list'!MT$195+1,0)</f>
        <v>0</v>
      </c>
      <c r="MU82" s="0" t="n">
        <f aca="false">IF(ISNUMBER(FIND(MU$1,$D82))=$AO$1,1,0)*VLOOKUP($Z$2,DALYs!$A$2:$MW$40,'Intervention list'!MU$195+1,0)</f>
        <v>0</v>
      </c>
      <c r="MV82" s="0" t="n">
        <f aca="false">IF(ISNUMBER(FIND(MV$1,$D82))=$AO$1,1,0)*VLOOKUP($Z$2,DALYs!$A$2:$MW$40,'Intervention list'!MV$195+1,0)</f>
        <v>0</v>
      </c>
      <c r="MW82" s="0" t="n">
        <f aca="false">IF(ISNUMBER(FIND(MW$1,$D82))=$AO$1,1,0)*VLOOKUP($Z$2,DALYs!$A$2:$MW$40,'Intervention list'!MW$195+1,0)</f>
        <v>0</v>
      </c>
      <c r="MX82" s="0" t="n">
        <f aca="false">IF(ISNUMBER(FIND(MX$1,$D82))=$AO$1,1,0)*VLOOKUP($Z$2,DALYs!$A$2:$MW$40,'Intervention list'!MX$195+1,0)</f>
        <v>0</v>
      </c>
      <c r="MY82" s="0" t="n">
        <f aca="false">IF(ISNUMBER(FIND(MY$1,$D82))=$AO$1,1,0)*VLOOKUP($Z$2,DALYs!$A$2:$MW$40,'Intervention list'!MY$195+1,0)</f>
        <v>0</v>
      </c>
      <c r="MZ82" s="0" t="n">
        <f aca="false">IF(ISNUMBER(FIND(MZ$1,$D82))=$AO$1,1,0)*VLOOKUP($Z$2,DALYs!$A$2:$MW$40,'Intervention list'!MZ$195+1,0)</f>
        <v>0</v>
      </c>
      <c r="NA82" s="0" t="n">
        <f aca="false">IF(ISNUMBER(FIND(NA$1,$D82))=$AO$1,1,0)*VLOOKUP($Z$2,DALYs!$A$2:$MW$40,'Intervention list'!NA$195+1,0)</f>
        <v>0</v>
      </c>
      <c r="NB82" s="0" t="n">
        <f aca="false">IF(ISNUMBER(FIND(NB$1,$D82))=$AO$1,1,0)*VLOOKUP($Z$2,DALYs!$A$2:$MW$40,'Intervention list'!NB$195+1,0)</f>
        <v>0</v>
      </c>
      <c r="NC82" s="0" t="n">
        <f aca="false">IF(ISNUMBER(FIND(NC$1,$D82))=$AO$1,1,0)*VLOOKUP($Z$2,DALYs!$A$2:$MW$40,'Intervention list'!NC$195+1,0)</f>
        <v>0</v>
      </c>
      <c r="ND82" s="0" t="n">
        <f aca="false">IF(ISNUMBER(FIND(ND$1,$D82))=$AO$1,1,0)*VLOOKUP($Z$2,DALYs!$A$2:$MW$40,'Intervention list'!ND$195+1,0)</f>
        <v>0</v>
      </c>
      <c r="NE82" s="0" t="n">
        <f aca="false">IF(ISNUMBER(FIND(NE$1,$D82))=$AO$1,1,0)*VLOOKUP($Z$2,DALYs!$A$2:$MW$40,'Intervention list'!NE$195+1,0)</f>
        <v>0</v>
      </c>
      <c r="NF82" s="0" t="n">
        <f aca="false">IF(ISNUMBER(FIND(NF$1,$D82))=$AO$1,1,0)*VLOOKUP($Z$2,DALYs!$A$2:$MW$40,'Intervention list'!NF$195+1,0)</f>
        <v>0</v>
      </c>
      <c r="NG82" s="0" t="n">
        <f aca="false">IF(ISNUMBER(FIND(NG$1,$D82))=$AO$1,1,0)*VLOOKUP($Z$2,DALYs!$A$2:$MW$40,'Intervention list'!NG$195+1,0)</f>
        <v>0</v>
      </c>
      <c r="NH82" s="0" t="n">
        <f aca="false">IF(ISNUMBER(FIND(NH$1,$D82))=$AO$1,1,0)*VLOOKUP($Z$2,DALYs!$A$2:$MW$40,'Intervention list'!NH$195+1,0)</f>
        <v>0</v>
      </c>
      <c r="NI82" s="0" t="n">
        <f aca="false">IF(ISNUMBER(FIND(NI$1,$D82))=$AO$1,1,0)*VLOOKUP($Z$2,DALYs!$A$2:$MW$40,'Intervention list'!NI$195+1,0)</f>
        <v>0</v>
      </c>
      <c r="NJ82" s="0" t="n">
        <f aca="false">IF(ISNUMBER(FIND(NJ$1,$D82))=$AO$1,1,0)*VLOOKUP($Z$2,DALYs!$A$2:$MW$40,'Intervention list'!NJ$195+1,0)</f>
        <v>0</v>
      </c>
      <c r="NK82" s="0" t="n">
        <f aca="false">IF(ISNUMBER(FIND(NK$1,$D82))=$AO$1,1,0)*VLOOKUP($Z$2,DALYs!$A$2:$MW$40,'Intervention list'!NK$195+1,0)</f>
        <v>0</v>
      </c>
      <c r="NL82" s="0" t="n">
        <f aca="false">IF(ISNUMBER(FIND(NL$1,$D82))=$AO$1,1,0)*VLOOKUP($Z$2,DALYs!$A$2:$MW$40,'Intervention list'!NL$195+1,0)</f>
        <v>0</v>
      </c>
      <c r="NM82" s="0" t="n">
        <f aca="false">IF(ISNUMBER(FIND(NM$1,$D82))=$AO$1,1,0)*VLOOKUP($Z$2,DALYs!$A$2:$MW$40,'Intervention list'!NM$195+1,0)</f>
        <v>0</v>
      </c>
      <c r="NN82" s="0" t="n">
        <f aca="false">IF(ISNUMBER(FIND(NN$1,$D82))=$AO$1,1,0)*VLOOKUP($Z$2,DALYs!$A$2:$MW$40,'Intervention list'!NN$195+1,0)</f>
        <v>0</v>
      </c>
      <c r="NO82" s="0" t="n">
        <f aca="false">IF(ISNUMBER(FIND(NO$1,$D82))=$AO$1,1,0)*VLOOKUP($Z$2,DALYs!$A$2:$MW$40,'Intervention list'!NO$195+1,0)</f>
        <v>0</v>
      </c>
      <c r="NP82" s="0" t="n">
        <f aca="false">IF(ISNUMBER(FIND(NP$1,$D82))=$AO$1,1,0)*VLOOKUP($Z$2,DALYs!$A$2:$MW$40,'Intervention list'!NP$195+1,0)</f>
        <v>0</v>
      </c>
      <c r="NQ82" s="0" t="n">
        <f aca="false">IF(ISNUMBER(FIND(NQ$1,$D82))=$AO$1,1,0)*VLOOKUP($Z$2,DALYs!$A$2:$MW$40,'Intervention list'!NQ$195+1,0)</f>
        <v>0</v>
      </c>
      <c r="NR82" s="0" t="n">
        <f aca="false">IF(ISNUMBER(FIND(NR$1,$D82))=$AO$1,1,0)*VLOOKUP($Z$2,DALYs!$A$2:$MW$40,'Intervention list'!NR$195+1,0)</f>
        <v>0</v>
      </c>
      <c r="NS82" s="0" t="n">
        <f aca="false">IF(ISNUMBER(FIND(NS$1,$D82))=$AO$1,1,0)*VLOOKUP($Z$2,DALYs!$A$2:$MW$40,'Intervention list'!NS$195+1,0)</f>
        <v>0</v>
      </c>
      <c r="NT82" s="0" t="n">
        <f aca="false">IF(ISNUMBER(FIND(NT$1,$D82))=$AO$1,1,0)*VLOOKUP($Z$2,DALYs!$A$2:$MW$40,'Intervention list'!NT$195+1,0)</f>
        <v>0</v>
      </c>
      <c r="NU82" s="0" t="n">
        <f aca="false">IF(ISNUMBER(FIND(NU$1,$D82))=$AO$1,1,0)*VLOOKUP($Z$2,DALYs!$A$2:$MW$40,'Intervention list'!NU$195+1,0)</f>
        <v>0</v>
      </c>
      <c r="NV82" s="0" t="n">
        <f aca="false">IF(ISNUMBER(FIND(NV$1,$D82))=$AO$1,1,0)*VLOOKUP($Z$2,DALYs!$A$2:$MW$40,'Intervention list'!NV$195+1,0)</f>
        <v>0</v>
      </c>
      <c r="NW82" s="0" t="n">
        <f aca="false">IF(ISNUMBER(FIND(NW$1,$D82))=$AO$1,1,0)*VLOOKUP($Z$2,DALYs!$A$2:$MW$40,'Intervention list'!NW$195+1,0)</f>
        <v>0</v>
      </c>
      <c r="NX82" s="0" t="n">
        <f aca="false">IF(ISNUMBER(FIND(NX$1,$D82))=$AO$1,1,0)*VLOOKUP($Z$2,DALYs!$A$2:$MW$40,'Intervention list'!NX$195+1,0)</f>
        <v>0</v>
      </c>
      <c r="NY82" s="0" t="n">
        <f aca="false">IF(ISNUMBER(FIND(NY$1,$D82))=$AO$1,1,0)*VLOOKUP($Z$2,DALYs!$A$2:$MW$40,'Intervention list'!NY$195+1,0)</f>
        <v>0</v>
      </c>
      <c r="NZ82" s="0" t="n">
        <f aca="false">IF(ISNUMBER(FIND(NZ$1,$D82))=$AO$1,1,0)*VLOOKUP($Z$2,DALYs!$A$2:$MW$40,'Intervention list'!NZ$195+1,0)</f>
        <v>0</v>
      </c>
      <c r="OA82" s="0" t="n">
        <f aca="false">IF(ISNUMBER(FIND(OA$1,$D82))=$AO$1,1,0)*VLOOKUP($Z$2,DALYs!$A$2:$MW$40,'Intervention list'!OA$195+1,0)</f>
        <v>0</v>
      </c>
      <c r="OB82" s="0" t="n">
        <f aca="false">IF(ISNUMBER(FIND(OB$1,$D82))=$AO$1,1,0)*VLOOKUP($Z$2,DALYs!$A$2:$MW$40,'Intervention list'!OB$195+1,0)</f>
        <v>0</v>
      </c>
      <c r="OC82" s="0" t="n">
        <f aca="false">IF(ISNUMBER(FIND(OC$1,$D82))=$AO$1,1,0)*VLOOKUP($Z$2,DALYs!$A$2:$MW$40,'Intervention list'!OC$195+1,0)</f>
        <v>0</v>
      </c>
      <c r="OD82" s="0" t="n">
        <f aca="false">IF(ISNUMBER(FIND(OD$1,$D82))=$AO$1,1,0)*VLOOKUP($Z$2,DALYs!$A$2:$MW$40,'Intervention list'!OD$195+1,0)</f>
        <v>0</v>
      </c>
      <c r="OE82" s="0" t="n">
        <f aca="false">IF(ISNUMBER(FIND(OE$1,$D82))=$AO$1,1,0)*VLOOKUP($Z$2,DALYs!$A$2:$MW$40,'Intervention list'!OE$195+1,0)</f>
        <v>0</v>
      </c>
      <c r="OF82" s="0" t="n">
        <f aca="false">IF(ISNUMBER(FIND(OF$1,$D82))=$AO$1,1,0)*VLOOKUP($Z$2,DALYs!$A$2:$MW$40,'Intervention list'!OF$195+1,0)</f>
        <v>0</v>
      </c>
      <c r="OG82" s="0" t="n">
        <f aca="false">IF(ISNUMBER(FIND(OG$1,$D82))=$AO$1,1,0)*VLOOKUP($Z$2,DALYs!$A$2:$MW$40,'Intervention list'!OG$195+1,0)</f>
        <v>0</v>
      </c>
      <c r="OH82" s="0" t="n">
        <f aca="false">IF(ISNUMBER(FIND(OH$1,$D82))=$AO$1,1,0)*VLOOKUP($Z$2,DALYs!$A$2:$MW$40,'Intervention list'!OH$195+1,0)</f>
        <v>0</v>
      </c>
      <c r="OI82" s="0" t="n">
        <f aca="false">IF(ISNUMBER(FIND(OI$1,$D82))=$AO$1,1,0)*VLOOKUP($Z$2,DALYs!$A$2:$MW$40,'Intervention list'!OI$195+1,0)</f>
        <v>0</v>
      </c>
      <c r="OJ82" s="0" t="n">
        <f aca="false">IF(ISNUMBER(FIND(OJ$1,$D82))=$AO$1,1,0)*VLOOKUP($Z$2,DALYs!$A$2:$MW$40,'Intervention list'!OJ$195+1,0)</f>
        <v>0</v>
      </c>
      <c r="OK82" s="0" t="n">
        <f aca="false">IF(ISNUMBER(FIND(OK$1,$D82))=$AO$1,1,0)*VLOOKUP($Z$2,DALYs!$A$2:$MW$40,'Intervention list'!OK$195+1,0)</f>
        <v>0</v>
      </c>
      <c r="OL82" s="0" t="n">
        <f aca="false">IF(ISNUMBER(FIND(OL$1,$D82))=$AO$1,1,0)*VLOOKUP($Z$2,DALYs!$A$2:$MW$40,'Intervention list'!OL$195+1,0)</f>
        <v>0</v>
      </c>
      <c r="OM82" s="0" t="n">
        <f aca="false">IF(ISNUMBER(FIND(OM$1,$D82))=$AO$1,1,0)*VLOOKUP($Z$2,DALYs!$A$2:$MW$40,'Intervention list'!OM$195+1,0)</f>
        <v>0</v>
      </c>
      <c r="ON82" s="0" t="n">
        <f aca="false">IF(ISNUMBER(FIND(ON$1,$D82))=$AO$1,1,0)*VLOOKUP($Z$2,DALYs!$A$2:$MW$40,'Intervention list'!ON$195+1,0)</f>
        <v>0</v>
      </c>
      <c r="OO82" s="0" t="n">
        <f aca="false">IF(ISNUMBER(FIND(OO$1,$D82))=$AO$1,1,0)*VLOOKUP($Z$2,DALYs!$A$2:$MW$40,'Intervention list'!OO$195+1,0)</f>
        <v>0</v>
      </c>
      <c r="OP82" s="0" t="n">
        <f aca="false">IF(ISNUMBER(FIND(OP$1,$D82))=$AO$1,1,0)*VLOOKUP($Z$2,DALYs!$A$2:$MW$40,'Intervention list'!OP$195+1,0)</f>
        <v>0</v>
      </c>
      <c r="OQ82" s="0" t="n">
        <f aca="false">IF(ISNUMBER(FIND(OQ$1,$D82))=$AO$1,1,0)*VLOOKUP($Z$2,DALYs!$A$2:$MW$40,'Intervention list'!OQ$195+1,0)</f>
        <v>0</v>
      </c>
      <c r="OR82" s="0" t="n">
        <f aca="false">IF(ISNUMBER(FIND(OR$1,$D82))=$AO$1,1,0)*VLOOKUP($Z$2,DALYs!$A$2:$MW$40,'Intervention list'!OR$195+1,0)</f>
        <v>0</v>
      </c>
      <c r="OS82" s="0" t="n">
        <f aca="false">IF(ISNUMBER(FIND(OS$1,$D82))=$AO$1,1,0)*VLOOKUP($Z$2,DALYs!$A$2:$MW$40,'Intervention list'!OS$195+1,0)</f>
        <v>0</v>
      </c>
      <c r="OT82" s="0" t="n">
        <f aca="false">IF(ISNUMBER(FIND(OT$1,$D82))=$AO$1,1,0)*VLOOKUP($Z$2,DALYs!$A$2:$MW$40,'Intervention list'!OT$195+1,0)</f>
        <v>0</v>
      </c>
      <c r="OU82" s="0" t="n">
        <f aca="false">IF(ISNUMBER(FIND(OU$1,$D82))=$AO$1,1,0)*VLOOKUP($Z$2,DALYs!$A$2:$MW$40,'Intervention list'!OU$195+1,0)</f>
        <v>0</v>
      </c>
      <c r="OV82" s="0" t="n">
        <f aca="false">IF(ISNUMBER(FIND(OV$1,$D82))=$AO$1,1,0)*VLOOKUP($Z$2,DALYs!$A$2:$MW$40,'Intervention list'!OV$195+1,0)</f>
        <v>0</v>
      </c>
      <c r="OW82" s="0" t="n">
        <f aca="false">IF(ISNUMBER(FIND(OW$1,$D82))=$AO$1,1,0)*VLOOKUP($Z$2,DALYs!$A$2:$MW$40,'Intervention list'!OW$195+1,0)</f>
        <v>0</v>
      </c>
      <c r="OX82" s="0" t="n">
        <f aca="false">IF(ISNUMBER(FIND(OX$1,$D82))=$AO$1,1,0)*VLOOKUP($Z$2,DALYs!$A$2:$MW$40,'Intervention list'!OX$195+1,0)</f>
        <v>0</v>
      </c>
    </row>
    <row r="83" customFormat="false" ht="15.75" hidden="false" customHeight="false" outlineLevel="0" collapsed="false">
      <c r="A83" s="6" t="s">
        <v>44</v>
      </c>
      <c r="B83" s="6" t="s">
        <v>12</v>
      </c>
      <c r="C83" s="26" t="s">
        <v>31</v>
      </c>
      <c r="D83" s="7" t="s">
        <v>32</v>
      </c>
      <c r="E83" s="7" t="str">
        <f aca="false">SUBSTITUTE(D83,0.2,X83)</f>
        <v>Malaria: 0.05</v>
      </c>
      <c r="F83" s="0" t="s">
        <v>25</v>
      </c>
      <c r="G83" s="8" t="n">
        <v>0.449524202634569</v>
      </c>
      <c r="H83" s="9" t="n">
        <v>49</v>
      </c>
      <c r="I83" s="9" t="n">
        <f aca="false">IF(H83="","",(H83*(VLOOKUP($Z$2,Worksheet,11,0)^4)))</f>
        <v>71.3975655501401</v>
      </c>
      <c r="J83" s="9" t="n">
        <f aca="false">IF(I83="","",I83*VLOOKUP($Z$2,Worksheet,12,0))</f>
        <v>80.0231026114034</v>
      </c>
      <c r="K83" s="9" t="n">
        <f aca="false">IF(I83="","",I83*VLOOKUP($Z$2, Worksheet, 13, 0))</f>
        <v>70.0991287001334</v>
      </c>
      <c r="L83" s="9" t="n">
        <f aca="false">IF(J83="",VLOOKUP($Z$2, Worksheet, 14, 0),J83)</f>
        <v>80.0231026114034</v>
      </c>
      <c r="M83" s="9" t="n">
        <f aca="false">IF(L83&lt;VLOOKUP($Z$2,'Country sheet'!$A$3:$P$41,15,0), VLOOKUP($Z$2,'Country sheet'!$A$3:$P$41,15,0), L83)/0.7</f>
        <v>114.318718016291</v>
      </c>
      <c r="N83" s="27" t="n">
        <f aca="false">IFERROR(IF(AC83=$AO$1,VLOOKUP(F83,AO$42:AX$46,MATCH(AC$1,AP$41:AX$41,0)+1,0)/COUNTIFS($F$2:$F$194,$F83,$AC$2:$AC$194,$AO$1),0),0) + IFERROR(IF(AD83=$AO$1,VLOOKUP(F83,AO$42:AX$46,MATCH(AD$1,AP$41:AX$41,0)+1,0)/COUNTIFS($F$2:$F$194,$F83,$AD$2:$AD$194,$AO$1),0),0) + IFERROR(IF(AE83=$AO$1,VLOOKUP(F83,AO$42:AX$46,MATCH(AE$1,AP$41:AX$41,0)+1,0)/COUNTIFS($F$2:$F$194,$F83,$AE$2:$AE$194,$AO$1),0),0) + IFERROR(IF(AF83=$AO$1,VLOOKUP(F83,AO$42:AX$46,MATCH(AF$1,AP$41:AX$41,0)+1,0)/COUNTIFS($F$2:$F$194,$F83,$AF$2:$AF$194,$AO$1),0),0) + IFERROR(IF(AG83=$AO$1,VLOOKUP(F83,AO$42:AX$46,MATCH(AG$1,AP$41:AX$41,0)+1,0)/COUNTIFS($F$2:$F$194,$F83,$AG$2:$AG$194,$AO$1),0),0) + IFERROR(IF(AH83=$AO$1,VLOOKUP(F83,AO$42:AX$46,MATCH(AH$1,AP$41:AX$41,0)+1,0)/COUNTIFS($F$2:$F$194,$F83,$AH$2:$AH$194,$AO$1),0),0) + IFERROR(IF(AI83=$AO$1,VLOOKUP(F83,AO$42:AX$46,MATCH(AI$1,AP$41:AX$41,0)+1,0)/COUNTIFS($F$2:$F$194,$F83,$AI$2:$AI$194,$AO$1),0),0) + IFERROR(IF(AJ83=$AO$1,VLOOKUP(F83,AO$42:AX$46,MATCH(AJ$1,AP$41:AX$41,0)+1,0)/COUNTIFS($F$2:$F$194,$F83,$AJ$2:$AJ$194,$AO$1),0),0) + IFERROR(IF(AK83=$AO$1,VLOOKUP(F83,AO$42:AX$46,MATCH(AK$1,AP$41:AX$41,0)+1,0)/COUNTIFS($F$2:$F$194,$F83,$AK$2:$AK$194,$AO$1),0),0)</f>
        <v>439157.071941493</v>
      </c>
      <c r="O83" s="9" t="n">
        <v>1</v>
      </c>
      <c r="P83" s="9" t="n">
        <v>1</v>
      </c>
      <c r="Q83" s="0" t="n">
        <f aca="false">SUM(BC83:OX83)</f>
        <v>340289.402780796</v>
      </c>
      <c r="R83" s="0" t="n">
        <f aca="false">IF(VLOOKUP($Z$2,CET!$A$4:$L$42,12,0)="Low income",_xlfn.IFS(S83=0.2,0.1,S83=0.1,0.05,S83=0.5,0.4,S83=0.35,0.25),S83)</f>
        <v>0.5</v>
      </c>
      <c r="S83" s="0" t="n">
        <v>0.5</v>
      </c>
      <c r="T83" s="0" t="n">
        <v>0.8</v>
      </c>
      <c r="U83" s="0" t="n">
        <f aca="false">N83/M83</f>
        <v>3841.51501663019</v>
      </c>
      <c r="V83" s="0" t="n">
        <f aca="false">IFERROR(U83/Q83,0)</f>
        <v>0.0112889645849618</v>
      </c>
      <c r="W83" s="0" t="n">
        <f aca="false">(T83/R83)*V83</f>
        <v>0.0180623433359388</v>
      </c>
      <c r="X83" s="28" t="n">
        <f aca="false">IF(W83=0,0,IF(W83&lt;=0.8,IF(W83&lt;0.05,0.05,W83),0.8))</f>
        <v>0.05</v>
      </c>
      <c r="Y83" s="28"/>
      <c r="AC83" s="34" t="n">
        <f aca="false">ISNUMBER(FIND(AC$1,$C83))</f>
        <v>0</v>
      </c>
      <c r="AD83" s="33" t="n">
        <f aca="false">ISNUMBER(FIND(AD$1,$C83))</f>
        <v>0</v>
      </c>
      <c r="AE83" s="33" t="n">
        <f aca="false">ISNUMBER(FIND(AE$1,$C83))</f>
        <v>1</v>
      </c>
      <c r="AF83" s="33" t="n">
        <f aca="false">ISNUMBER(FIND(AF$1,$C83))</f>
        <v>0</v>
      </c>
      <c r="AG83" s="33" t="n">
        <f aca="false">ISNUMBER(FIND(AG$1,$C83))</f>
        <v>0</v>
      </c>
      <c r="AH83" s="33" t="n">
        <f aca="false">ISNUMBER(FIND(AH$1,$C83))</f>
        <v>0</v>
      </c>
      <c r="AI83" s="33" t="n">
        <f aca="false">ISNUMBER(FIND(AI$1,$C83))</f>
        <v>0</v>
      </c>
      <c r="AJ83" s="33" t="n">
        <f aca="false">ISNUMBER(FIND(AJ$1,$C83))</f>
        <v>0</v>
      </c>
      <c r="AK83" s="35" t="n">
        <f aca="false">ISNUMBER(FIND(AK$1,$C83))</f>
        <v>0</v>
      </c>
      <c r="AL83" s="6"/>
      <c r="AM83" s="33"/>
      <c r="AZ83" s="67"/>
      <c r="BC83" s="0" t="n">
        <f aca="false">IF(ISNUMBER(FIND(BC$1,$D83))=$AO$1,1,0)*VLOOKUP($Z$2,DALYs!$A$2:$MW$40,'Intervention list'!BC$195+1,0)</f>
        <v>0</v>
      </c>
      <c r="BD83" s="0" t="n">
        <f aca="false">IF(ISNUMBER(FIND(BD$1,$D83))=$AO$1,1,0)*VLOOKUP($Z$2,DALYs!$A$2:$MW$40,'Intervention list'!BD$195+1,0)</f>
        <v>0</v>
      </c>
      <c r="BE83" s="0" t="n">
        <f aca="false">IF(ISNUMBER(FIND(BE$1,$D83))=$AO$1,1,0)*VLOOKUP($Z$2,DALYs!$A$2:$MW$40,'Intervention list'!BE$195+1,0)</f>
        <v>0</v>
      </c>
      <c r="BF83" s="0" t="n">
        <f aca="false">IF(ISNUMBER(FIND(BF$1,$D83))=$AO$1,1,0)*VLOOKUP($Z$2,DALYs!$A$2:$MW$40,'Intervention list'!BF$195+1,0)</f>
        <v>0</v>
      </c>
      <c r="BG83" s="0" t="n">
        <f aca="false">IF(ISNUMBER(FIND(BG$1,$D83))=$AO$1,1,0)*VLOOKUP($Z$2,DALYs!$A$2:$MW$40,'Intervention list'!BG$195+1,0)</f>
        <v>0</v>
      </c>
      <c r="BH83" s="0" t="n">
        <f aca="false">IF(ISNUMBER(FIND(BH$1,$D83))=$AO$1,1,0)*VLOOKUP($Z$2,DALYs!$A$2:$MW$40,'Intervention list'!BH$195+1,0)</f>
        <v>0</v>
      </c>
      <c r="BI83" s="0" t="n">
        <f aca="false">IF(ISNUMBER(FIND(BI$1,$D83))=$AO$1,1,0)*VLOOKUP($Z$2,DALYs!$A$2:$MW$40,'Intervention list'!BI$195+1,0)</f>
        <v>0</v>
      </c>
      <c r="BJ83" s="0" t="n">
        <f aca="false">IF(ISNUMBER(FIND(BJ$1,$D83))=$AO$1,1,0)*VLOOKUP($Z$2,DALYs!$A$2:$MW$40,'Intervention list'!BJ$195+1,0)</f>
        <v>0</v>
      </c>
      <c r="BK83" s="0" t="n">
        <f aca="false">IF(ISNUMBER(FIND(BK$1,$D83))=$AO$1,1,0)*VLOOKUP($Z$2,DALYs!$A$2:$MW$40,'Intervention list'!BK$195+1,0)</f>
        <v>0</v>
      </c>
      <c r="BL83" s="0" t="n">
        <f aca="false">IF(ISNUMBER(FIND(BL$1,$D83))=$AO$1,1,0)*VLOOKUP($Z$2,DALYs!$A$2:$MW$40,'Intervention list'!BL$195+1,0)</f>
        <v>0</v>
      </c>
      <c r="BM83" s="0" t="n">
        <f aca="false">IF(ISNUMBER(FIND(BM$1,$D83))=$AO$1,1,0)*VLOOKUP($Z$2,DALYs!$A$2:$MW$40,'Intervention list'!BM$195+1,0)</f>
        <v>0</v>
      </c>
      <c r="BN83" s="0" t="n">
        <f aca="false">IF(ISNUMBER(FIND(BN$1,$D83))=$AO$1,1,0)*VLOOKUP($Z$2,DALYs!$A$2:$MW$40,'Intervention list'!BN$195+1,0)</f>
        <v>0</v>
      </c>
      <c r="BO83" s="0" t="n">
        <f aca="false">IF(ISNUMBER(FIND(BO$1,$D83))=$AO$1,1,0)*VLOOKUP($Z$2,DALYs!$A$2:$MW$40,'Intervention list'!BO$195+1,0)</f>
        <v>0</v>
      </c>
      <c r="BP83" s="0" t="n">
        <f aca="false">IF(ISNUMBER(FIND(BP$1,$D83))=$AO$1,1,0)*VLOOKUP($Z$2,DALYs!$A$2:$MW$40,'Intervention list'!BP$195+1,0)</f>
        <v>0</v>
      </c>
      <c r="BQ83" s="0" t="n">
        <f aca="false">IF(ISNUMBER(FIND(BQ$1,$D83))=$AO$1,1,0)*VLOOKUP($Z$2,DALYs!$A$2:$MW$40,'Intervention list'!BQ$195+1,0)</f>
        <v>0</v>
      </c>
      <c r="BR83" s="0" t="n">
        <f aca="false">IF(ISNUMBER(FIND(BR$1,$D83))=$AO$1,1,0)*VLOOKUP($Z$2,DALYs!$A$2:$MW$40,'Intervention list'!BR$195+1,0)</f>
        <v>0</v>
      </c>
      <c r="BS83" s="0" t="n">
        <f aca="false">IF(ISNUMBER(FIND(BS$1,$D83))=$AO$1,1,0)*VLOOKUP($Z$2,DALYs!$A$2:$MW$40,'Intervention list'!BS$195+1,0)</f>
        <v>0</v>
      </c>
      <c r="BT83" s="0" t="n">
        <f aca="false">IF(ISNUMBER(FIND(BT$1,$D83))=$AO$1,1,0)*VLOOKUP($Z$2,DALYs!$A$2:$MW$40,'Intervention list'!BT$195+1,0)</f>
        <v>0</v>
      </c>
      <c r="BU83" s="0" t="n">
        <f aca="false">IF(ISNUMBER(FIND(BU$1,$D83))=$AO$1,1,0)*VLOOKUP($Z$2,DALYs!$A$2:$MW$40,'Intervention list'!BU$195+1,0)</f>
        <v>0</v>
      </c>
      <c r="BV83" s="0" t="n">
        <f aca="false">IF(ISNUMBER(FIND(BV$1,$D83))=$AO$1,1,0)*VLOOKUP($Z$2,DALYs!$A$2:$MW$40,'Intervention list'!BV$195+1,0)</f>
        <v>0</v>
      </c>
      <c r="BW83" s="0" t="n">
        <f aca="false">IF(ISNUMBER(FIND(BW$1,$D83))=$AO$1,1,0)*VLOOKUP($Z$2,DALYs!$A$2:$MW$40,'Intervention list'!BW$195+1,0)</f>
        <v>0</v>
      </c>
      <c r="BX83" s="0" t="n">
        <f aca="false">IF(ISNUMBER(FIND(BX$1,$D83))=$AO$1,1,0)*VLOOKUP($Z$2,DALYs!$A$2:$MW$40,'Intervention list'!BX$195+1,0)</f>
        <v>0</v>
      </c>
      <c r="BY83" s="0" t="n">
        <f aca="false">IF(ISNUMBER(FIND(BY$1,$D83))=$AO$1,1,0)*VLOOKUP($Z$2,DALYs!$A$2:$MW$40,'Intervention list'!BY$195+1,0)</f>
        <v>0</v>
      </c>
      <c r="BZ83" s="0" t="n">
        <f aca="false">IF(ISNUMBER(FIND(BZ$1,$D83))=$AO$1,1,0)*VLOOKUP($Z$2,DALYs!$A$2:$MW$40,'Intervention list'!BZ$195+1,0)</f>
        <v>0</v>
      </c>
      <c r="CA83" s="0" t="n">
        <f aca="false">IF(ISNUMBER(FIND(CA$1,$D83))=$AO$1,1,0)*VLOOKUP($Z$2,DALYs!$A$2:$MW$40,'Intervention list'!CA$195+1,0)</f>
        <v>0</v>
      </c>
      <c r="CB83" s="0" t="n">
        <f aca="false">IF(ISNUMBER(FIND(CB$1,$D83))=$AO$1,1,0)*VLOOKUP($Z$2,DALYs!$A$2:$MW$40,'Intervention list'!CB$195+1,0)</f>
        <v>0</v>
      </c>
      <c r="CC83" s="0" t="n">
        <f aca="false">IF(ISNUMBER(FIND(CC$1,$D83))=$AO$1,1,0)*VLOOKUP($Z$2,DALYs!$A$2:$MW$40,'Intervention list'!CC$195+1,0)</f>
        <v>0</v>
      </c>
      <c r="CD83" s="0" t="n">
        <f aca="false">IF(ISNUMBER(FIND(CD$1,$D83))=$AO$1,1,0)*VLOOKUP($Z$2,DALYs!$A$2:$MW$40,'Intervention list'!CD$195+1,0)</f>
        <v>0</v>
      </c>
      <c r="CE83" s="0" t="n">
        <f aca="false">IF(ISNUMBER(FIND(CE$1,$D83))=$AO$1,1,0)*VLOOKUP($Z$2,DALYs!$A$2:$MW$40,'Intervention list'!CE$195+1,0)</f>
        <v>0</v>
      </c>
      <c r="CF83" s="0" t="n">
        <f aca="false">IF(ISNUMBER(FIND(CF$1,$D83))=$AO$1,1,0)*VLOOKUP($Z$2,DALYs!$A$2:$MW$40,'Intervention list'!CF$195+1,0)</f>
        <v>0</v>
      </c>
      <c r="CG83" s="0" t="n">
        <f aca="false">IF(ISNUMBER(FIND(CG$1,$D83))=$AO$1,1,0)*VLOOKUP($Z$2,DALYs!$A$2:$MW$40,'Intervention list'!CG$195+1,0)</f>
        <v>0</v>
      </c>
      <c r="CH83" s="0" t="n">
        <f aca="false">IF(ISNUMBER(FIND(CH$1,$D83))=$AO$1,1,0)*VLOOKUP($Z$2,DALYs!$A$2:$MW$40,'Intervention list'!CH$195+1,0)</f>
        <v>0</v>
      </c>
      <c r="CI83" s="0" t="n">
        <f aca="false">IF(ISNUMBER(FIND(CI$1,$D83))=$AO$1,1,0)*VLOOKUP($Z$2,DALYs!$A$2:$MW$40,'Intervention list'!CI$195+1,0)</f>
        <v>0</v>
      </c>
      <c r="CJ83" s="0" t="n">
        <f aca="false">IF(ISNUMBER(FIND(CJ$1,$D83))=$AO$1,1,0)*VLOOKUP($Z$2,DALYs!$A$2:$MW$40,'Intervention list'!CJ$195+1,0)</f>
        <v>0</v>
      </c>
      <c r="CK83" s="0" t="n">
        <f aca="false">IF(ISNUMBER(FIND(CK$1,$D83))=$AO$1,1,0)*VLOOKUP($Z$2,DALYs!$A$2:$MW$40,'Intervention list'!CK$195+1,0)</f>
        <v>0</v>
      </c>
      <c r="CL83" s="0" t="n">
        <f aca="false">IF(ISNUMBER(FIND(CL$1,$D83))=$AO$1,1,0)*VLOOKUP($Z$2,DALYs!$A$2:$MW$40,'Intervention list'!CL$195+1,0)</f>
        <v>0</v>
      </c>
      <c r="CM83" s="0" t="n">
        <f aca="false">IF(ISNUMBER(FIND(CM$1,$D83))=$AO$1,1,0)*VLOOKUP($Z$2,DALYs!$A$2:$MW$40,'Intervention list'!CM$195+1,0)</f>
        <v>0</v>
      </c>
      <c r="CN83" s="0" t="n">
        <f aca="false">IF(ISNUMBER(FIND(CN$1,$D83))=$AO$1,1,0)*VLOOKUP($Z$2,DALYs!$A$2:$MW$40,'Intervention list'!CN$195+1,0)</f>
        <v>0</v>
      </c>
      <c r="CO83" s="0" t="n">
        <f aca="false">IF(ISNUMBER(FIND(CO$1,$D83))=$AO$1,1,0)*VLOOKUP($Z$2,DALYs!$A$2:$MW$40,'Intervention list'!CO$195+1,0)</f>
        <v>0</v>
      </c>
      <c r="CP83" s="0" t="n">
        <f aca="false">IF(ISNUMBER(FIND(CP$1,$D83))=$AO$1,1,0)*VLOOKUP($Z$2,DALYs!$A$2:$MW$40,'Intervention list'!CP$195+1,0)</f>
        <v>0</v>
      </c>
      <c r="CQ83" s="0" t="n">
        <f aca="false">IF(ISNUMBER(FIND(CQ$1,$D83))=$AO$1,1,0)*VLOOKUP($Z$2,DALYs!$A$2:$MW$40,'Intervention list'!CQ$195+1,0)</f>
        <v>0</v>
      </c>
      <c r="CR83" s="0" t="n">
        <f aca="false">IF(ISNUMBER(FIND(CR$1,$D83))=$AO$1,1,0)*VLOOKUP($Z$2,DALYs!$A$2:$MW$40,'Intervention list'!CR$195+1,0)</f>
        <v>0</v>
      </c>
      <c r="CS83" s="0" t="n">
        <f aca="false">IF(ISNUMBER(FIND(CS$1,$D83))=$AO$1,1,0)*VLOOKUP($Z$2,DALYs!$A$2:$MW$40,'Intervention list'!CS$195+1,0)</f>
        <v>0</v>
      </c>
      <c r="CT83" s="0" t="n">
        <f aca="false">IF(ISNUMBER(FIND(CT$1,$D83))=$AO$1,1,0)*VLOOKUP($Z$2,DALYs!$A$2:$MW$40,'Intervention list'!CT$195+1,0)</f>
        <v>0</v>
      </c>
      <c r="CU83" s="0" t="n">
        <f aca="false">IF(ISNUMBER(FIND(CU$1,$D83))=$AO$1,1,0)*VLOOKUP($Z$2,DALYs!$A$2:$MW$40,'Intervention list'!CU$195+1,0)</f>
        <v>0</v>
      </c>
      <c r="CV83" s="0" t="n">
        <f aca="false">IF(ISNUMBER(FIND(CV$1,$D83))=$AO$1,1,0)*VLOOKUP($Z$2,DALYs!$A$2:$MW$40,'Intervention list'!CV$195+1,0)</f>
        <v>0</v>
      </c>
      <c r="CW83" s="0" t="n">
        <f aca="false">IF(ISNUMBER(FIND(CW$1,$D83))=$AO$1,1,0)*VLOOKUP($Z$2,DALYs!$A$2:$MW$40,'Intervention list'!CW$195+1,0)</f>
        <v>0</v>
      </c>
      <c r="CX83" s="0" t="n">
        <f aca="false">IF(ISNUMBER(FIND(CX$1,$D83))=$AO$1,1,0)*VLOOKUP($Z$2,DALYs!$A$2:$MW$40,'Intervention list'!CX$195+1,0)</f>
        <v>0</v>
      </c>
      <c r="CY83" s="0" t="n">
        <f aca="false">IF(ISNUMBER(FIND(CY$1,$D83))=$AO$1,1,0)*VLOOKUP($Z$2,DALYs!$A$2:$MW$40,'Intervention list'!CY$195+1,0)</f>
        <v>0</v>
      </c>
      <c r="CZ83" s="0" t="n">
        <f aca="false">IF(ISNUMBER(FIND(CZ$1,$D83))=$AO$1,1,0)*VLOOKUP($Z$2,DALYs!$A$2:$MW$40,'Intervention list'!CZ$195+1,0)</f>
        <v>0</v>
      </c>
      <c r="DA83" s="0" t="n">
        <f aca="false">IF(ISNUMBER(FIND(DA$1,$D83))=$AO$1,1,0)*VLOOKUP($Z$2,DALYs!$A$2:$MW$40,'Intervention list'!DA$195+1,0)</f>
        <v>0</v>
      </c>
      <c r="DB83" s="0" t="n">
        <f aca="false">IF(ISNUMBER(FIND(DB$1,$D83))=$AO$1,1,0)*VLOOKUP($Z$2,DALYs!$A$2:$MW$40,'Intervention list'!DB$195+1,0)</f>
        <v>0</v>
      </c>
      <c r="DC83" s="0" t="n">
        <f aca="false">IF(ISNUMBER(FIND(DC$1,$D83))=$AO$1,1,0)*VLOOKUP($Z$2,DALYs!$A$2:$MW$40,'Intervention list'!DC$195+1,0)</f>
        <v>0</v>
      </c>
      <c r="DD83" s="0" t="n">
        <f aca="false">IF(ISNUMBER(FIND(DD$1,$D83))=$AO$1,1,0)*VLOOKUP($Z$2,DALYs!$A$2:$MW$40,'Intervention list'!DD$195+1,0)</f>
        <v>0</v>
      </c>
      <c r="DE83" s="0" t="n">
        <f aca="false">IF(ISNUMBER(FIND(DE$1,$D83))=$AO$1,1,0)*VLOOKUP($Z$2,DALYs!$A$2:$MW$40,'Intervention list'!DE$195+1,0)</f>
        <v>0</v>
      </c>
      <c r="DF83" s="0" t="n">
        <f aca="false">IF(ISNUMBER(FIND(DF$1,$D83))=$AO$1,1,0)*VLOOKUP($Z$2,DALYs!$A$2:$MW$40,'Intervention list'!DF$195+1,0)</f>
        <v>0</v>
      </c>
      <c r="DG83" s="0" t="n">
        <f aca="false">IF(ISNUMBER(FIND(DG$1,$D83))=$AO$1,1,0)*VLOOKUP($Z$2,DALYs!$A$2:$MW$40,'Intervention list'!DG$195+1,0)</f>
        <v>0</v>
      </c>
      <c r="DH83" s="0" t="n">
        <f aca="false">IF(ISNUMBER(FIND(DH$1,$D83))=$AO$1,1,0)*VLOOKUP($Z$2,DALYs!$A$2:$MW$40,'Intervention list'!DH$195+1,0)</f>
        <v>0</v>
      </c>
      <c r="DI83" s="0" t="n">
        <f aca="false">IF(ISNUMBER(FIND(DI$1,$D83))=$AO$1,1,0)*VLOOKUP($Z$2,DALYs!$A$2:$MW$40,'Intervention list'!DI$195+1,0)</f>
        <v>0</v>
      </c>
      <c r="DJ83" s="0" t="n">
        <f aca="false">IF(ISNUMBER(FIND(DJ$1,$D83))=$AO$1,1,0)*VLOOKUP($Z$2,DALYs!$A$2:$MW$40,'Intervention list'!DJ$195+1,0)</f>
        <v>0</v>
      </c>
      <c r="DK83" s="0" t="n">
        <f aca="false">IF(ISNUMBER(FIND(DK$1,$D83))=$AO$1,1,0)*VLOOKUP($Z$2,DALYs!$A$2:$MW$40,'Intervention list'!DK$195+1,0)</f>
        <v>0</v>
      </c>
      <c r="DL83" s="0" t="n">
        <f aca="false">IF(ISNUMBER(FIND(DL$1,$D83))=$AO$1,1,0)*VLOOKUP($Z$2,DALYs!$A$2:$MW$40,'Intervention list'!DL$195+1,0)</f>
        <v>0</v>
      </c>
      <c r="DM83" s="0" t="n">
        <f aca="false">IF(ISNUMBER(FIND(DM$1,$D83))=$AO$1,1,0)*VLOOKUP($Z$2,DALYs!$A$2:$MW$40,'Intervention list'!DM$195+1,0)</f>
        <v>0</v>
      </c>
      <c r="DN83" s="0" t="n">
        <f aca="false">IF(ISNUMBER(FIND(DN$1,$D83))=$AO$1,1,0)*VLOOKUP($Z$2,DALYs!$A$2:$MW$40,'Intervention list'!DN$195+1,0)</f>
        <v>0</v>
      </c>
      <c r="DO83" s="0" t="n">
        <f aca="false">IF(ISNUMBER(FIND(DO$1,$D83))=$AO$1,1,0)*VLOOKUP($Z$2,DALYs!$A$2:$MW$40,'Intervention list'!DO$195+1,0)</f>
        <v>0</v>
      </c>
      <c r="DP83" s="0" t="n">
        <f aca="false">IF(ISNUMBER(FIND(DP$1,$D83))=$AO$1,1,0)*VLOOKUP($Z$2,DALYs!$A$2:$MW$40,'Intervention list'!DP$195+1,0)</f>
        <v>0</v>
      </c>
      <c r="DQ83" s="0" t="n">
        <f aca="false">IF(ISNUMBER(FIND(DQ$1,$D83))=$AO$1,1,0)*VLOOKUP($Z$2,DALYs!$A$2:$MW$40,'Intervention list'!DQ$195+1,0)</f>
        <v>0</v>
      </c>
      <c r="DR83" s="0" t="n">
        <f aca="false">IF(ISNUMBER(FIND(DR$1,$D83))=$AO$1,1,0)*VLOOKUP($Z$2,DALYs!$A$2:$MW$40,'Intervention list'!DR$195+1,0)</f>
        <v>0</v>
      </c>
      <c r="DS83" s="0" t="n">
        <f aca="false">IF(ISNUMBER(FIND(DS$1,$D83))=$AO$1,1,0)*VLOOKUP($Z$2,DALYs!$A$2:$MW$40,'Intervention list'!DS$195+1,0)</f>
        <v>0</v>
      </c>
      <c r="DT83" s="0" t="n">
        <f aca="false">IF(ISNUMBER(FIND(DT$1,$D83))=$AO$1,1,0)*VLOOKUP($Z$2,DALYs!$A$2:$MW$40,'Intervention list'!DT$195+1,0)</f>
        <v>0</v>
      </c>
      <c r="DU83" s="0" t="n">
        <f aca="false">IF(ISNUMBER(FIND(DU$1,$D83))=$AO$1,1,0)*VLOOKUP($Z$2,DALYs!$A$2:$MW$40,'Intervention list'!DU$195+1,0)</f>
        <v>0</v>
      </c>
      <c r="DV83" s="0" t="n">
        <f aca="false">IF(ISNUMBER(FIND(DV$1,$D83))=$AO$1,1,0)*VLOOKUP($Z$2,DALYs!$A$2:$MW$40,'Intervention list'!DV$195+1,0)</f>
        <v>0</v>
      </c>
      <c r="DW83" s="0" t="n">
        <f aca="false">IF(ISNUMBER(FIND(DW$1,$D83))=$AO$1,1,0)*VLOOKUP($Z$2,DALYs!$A$2:$MW$40,'Intervention list'!DW$195+1,0)</f>
        <v>0</v>
      </c>
      <c r="DX83" s="0" t="n">
        <f aca="false">IF(ISNUMBER(FIND(DX$1,$D83))=$AO$1,1,0)*VLOOKUP($Z$2,DALYs!$A$2:$MW$40,'Intervention list'!DX$195+1,0)</f>
        <v>0</v>
      </c>
      <c r="DY83" s="0" t="n">
        <f aca="false">IF(ISNUMBER(FIND(DY$1,$D83))=$AO$1,1,0)*VLOOKUP($Z$2,DALYs!$A$2:$MW$40,'Intervention list'!DY$195+1,0)</f>
        <v>0</v>
      </c>
      <c r="DZ83" s="0" t="n">
        <f aca="false">IF(ISNUMBER(FIND(DZ$1,$D83))=$AO$1,1,0)*VLOOKUP($Z$2,DALYs!$A$2:$MW$40,'Intervention list'!DZ$195+1,0)</f>
        <v>0</v>
      </c>
      <c r="EA83" s="0" t="n">
        <f aca="false">IF(ISNUMBER(FIND(EA$1,$D83))=$AO$1,1,0)*VLOOKUP($Z$2,DALYs!$A$2:$MW$40,'Intervention list'!EA$195+1,0)</f>
        <v>0</v>
      </c>
      <c r="EB83" s="0" t="n">
        <f aca="false">IF(ISNUMBER(FIND(EB$1,$D83))=$AO$1,1,0)*VLOOKUP($Z$2,DALYs!$A$2:$MW$40,'Intervention list'!EB$195+1,0)</f>
        <v>0</v>
      </c>
      <c r="EC83" s="0" t="n">
        <f aca="false">IF(ISNUMBER(FIND(EC$1,$D83))=$AO$1,1,0)*VLOOKUP($Z$2,DALYs!$A$2:$MW$40,'Intervention list'!EC$195+1,0)</f>
        <v>0</v>
      </c>
      <c r="ED83" s="0" t="n">
        <f aca="false">IF(ISNUMBER(FIND(ED$1,$D83))=$AO$1,1,0)*VLOOKUP($Z$2,DALYs!$A$2:$MW$40,'Intervention list'!ED$195+1,0)</f>
        <v>0</v>
      </c>
      <c r="EE83" s="0" t="n">
        <f aca="false">IF(ISNUMBER(FIND(EE$1,$D83))=$AO$1,1,0)*VLOOKUP($Z$2,DALYs!$A$2:$MW$40,'Intervention list'!EE$195+1,0)</f>
        <v>0</v>
      </c>
      <c r="EF83" s="0" t="n">
        <f aca="false">IF(ISNUMBER(FIND(EF$1,$D83))=$AO$1,1,0)*VLOOKUP($Z$2,DALYs!$A$2:$MW$40,'Intervention list'!EF$195+1,0)</f>
        <v>0</v>
      </c>
      <c r="EG83" s="0" t="n">
        <f aca="false">IF(ISNUMBER(FIND(EG$1,$D83))=$AO$1,1,0)*VLOOKUP($Z$2,DALYs!$A$2:$MW$40,'Intervention list'!EG$195+1,0)</f>
        <v>0</v>
      </c>
      <c r="EH83" s="0" t="n">
        <f aca="false">IF(ISNUMBER(FIND(EH$1,$D83))=$AO$1,1,0)*VLOOKUP($Z$2,DALYs!$A$2:$MW$40,'Intervention list'!EH$195+1,0)</f>
        <v>0</v>
      </c>
      <c r="EI83" s="0" t="n">
        <f aca="false">IF(ISNUMBER(FIND(EI$1,$D83))=$AO$1,1,0)*VLOOKUP($Z$2,DALYs!$A$2:$MW$40,'Intervention list'!EI$195+1,0)</f>
        <v>0</v>
      </c>
      <c r="EJ83" s="0" t="n">
        <f aca="false">IF(ISNUMBER(FIND(EJ$1,$D83))=$AO$1,1,0)*VLOOKUP($Z$2,DALYs!$A$2:$MW$40,'Intervention list'!EJ$195+1,0)</f>
        <v>0</v>
      </c>
      <c r="EK83" s="0" t="n">
        <f aca="false">IF(ISNUMBER(FIND(EK$1,$D83))=$AO$1,1,0)*VLOOKUP($Z$2,DALYs!$A$2:$MW$40,'Intervention list'!EK$195+1,0)</f>
        <v>0</v>
      </c>
      <c r="EL83" s="0" t="n">
        <f aca="false">IF(ISNUMBER(FIND(EL$1,$D83))=$AO$1,1,0)*VLOOKUP($Z$2,DALYs!$A$2:$MW$40,'Intervention list'!EL$195+1,0)</f>
        <v>0</v>
      </c>
      <c r="EM83" s="0" t="n">
        <f aca="false">IF(ISNUMBER(FIND(EM$1,$D83))=$AO$1,1,0)*VLOOKUP($Z$2,DALYs!$A$2:$MW$40,'Intervention list'!EM$195+1,0)</f>
        <v>0</v>
      </c>
      <c r="EN83" s="0" t="n">
        <f aca="false">IF(ISNUMBER(FIND(EN$1,$D83))=$AO$1,1,0)*VLOOKUP($Z$2,DALYs!$A$2:$MW$40,'Intervention list'!EN$195+1,0)</f>
        <v>0</v>
      </c>
      <c r="EO83" s="0" t="n">
        <f aca="false">IF(ISNUMBER(FIND(EO$1,$D83))=$AO$1,1,0)*VLOOKUP($Z$2,DALYs!$A$2:$MW$40,'Intervention list'!EO$195+1,0)</f>
        <v>0</v>
      </c>
      <c r="EP83" s="0" t="n">
        <f aca="false">IF(ISNUMBER(FIND(EP$1,$D83))=$AO$1,1,0)*VLOOKUP($Z$2,DALYs!$A$2:$MW$40,'Intervention list'!EP$195+1,0)</f>
        <v>0</v>
      </c>
      <c r="EQ83" s="0" t="n">
        <f aca="false">IF(ISNUMBER(FIND(EQ$1,$D83))=$AO$1,1,0)*VLOOKUP($Z$2,DALYs!$A$2:$MW$40,'Intervention list'!EQ$195+1,0)</f>
        <v>0</v>
      </c>
      <c r="ER83" s="0" t="n">
        <f aca="false">IF(ISNUMBER(FIND(ER$1,$D83))=$AO$1,1,0)*VLOOKUP($Z$2,DALYs!$A$2:$MW$40,'Intervention list'!ER$195+1,0)</f>
        <v>0</v>
      </c>
      <c r="ES83" s="0" t="n">
        <f aca="false">IF(ISNUMBER(FIND(ES$1,$D83))=$AO$1,1,0)*VLOOKUP($Z$2,DALYs!$A$2:$MW$40,'Intervention list'!ES$195+1,0)</f>
        <v>0</v>
      </c>
      <c r="ET83" s="0" t="n">
        <f aca="false">IF(ISNUMBER(FIND(ET$1,$D83))=$AO$1,1,0)*VLOOKUP($Z$2,DALYs!$A$2:$MW$40,'Intervention list'!ET$195+1,0)</f>
        <v>0</v>
      </c>
      <c r="EU83" s="0" t="n">
        <f aca="false">IF(ISNUMBER(FIND(EU$1,$D83))=$AO$1,1,0)*VLOOKUP($Z$2,DALYs!$A$2:$MW$40,'Intervention list'!EU$195+1,0)</f>
        <v>0</v>
      </c>
      <c r="EV83" s="0" t="n">
        <f aca="false">IF(ISNUMBER(FIND(EV$1,$D83))=$AO$1,1,0)*VLOOKUP($Z$2,DALYs!$A$2:$MW$40,'Intervention list'!EV$195+1,0)</f>
        <v>0</v>
      </c>
      <c r="EW83" s="0" t="n">
        <f aca="false">IF(ISNUMBER(FIND(EW$1,$D83))=$AO$1,1,0)*VLOOKUP($Z$2,DALYs!$A$2:$MW$40,'Intervention list'!EW$195+1,0)</f>
        <v>0</v>
      </c>
      <c r="EX83" s="0" t="n">
        <f aca="false">IF(ISNUMBER(FIND(EX$1,$D83))=$AO$1,1,0)*VLOOKUP($Z$2,DALYs!$A$2:$MW$40,'Intervention list'!EX$195+1,0)</f>
        <v>0</v>
      </c>
      <c r="EY83" s="0" t="n">
        <f aca="false">IF(ISNUMBER(FIND(EY$1,$D83))=$AO$1,1,0)*VLOOKUP($Z$2,DALYs!$A$2:$MW$40,'Intervention list'!EY$195+1,0)</f>
        <v>0</v>
      </c>
      <c r="EZ83" s="0" t="n">
        <f aca="false">IF(ISNUMBER(FIND(EZ$1,$D83))=$AO$1,1,0)*VLOOKUP($Z$2,DALYs!$A$2:$MW$40,'Intervention list'!EZ$195+1,0)</f>
        <v>0</v>
      </c>
      <c r="FA83" s="0" t="n">
        <f aca="false">IF(ISNUMBER(FIND(FA$1,$D83))=$AO$1,1,0)*VLOOKUP($Z$2,DALYs!$A$2:$MW$40,'Intervention list'!FA$195+1,0)</f>
        <v>0</v>
      </c>
      <c r="FB83" s="0" t="n">
        <f aca="false">IF(ISNUMBER(FIND(FB$1,$D83))=$AO$1,1,0)*VLOOKUP($Z$2,DALYs!$A$2:$MW$40,'Intervention list'!FB$195+1,0)</f>
        <v>0</v>
      </c>
      <c r="FC83" s="0" t="n">
        <f aca="false">IF(ISNUMBER(FIND(FC$1,$D83))=$AO$1,1,0)*VLOOKUP($Z$2,DALYs!$A$2:$MW$40,'Intervention list'!FC$195+1,0)</f>
        <v>0</v>
      </c>
      <c r="FD83" s="0" t="n">
        <f aca="false">IF(ISNUMBER(FIND(FD$1,$D83))=$AO$1,1,0)*VLOOKUP($Z$2,DALYs!$A$2:$MW$40,'Intervention list'!FD$195+1,0)</f>
        <v>0</v>
      </c>
      <c r="FE83" s="0" t="n">
        <f aca="false">IF(ISNUMBER(FIND(FE$1,$D83))=$AO$1,1,0)*VLOOKUP($Z$2,DALYs!$A$2:$MW$40,'Intervention list'!FE$195+1,0)</f>
        <v>0</v>
      </c>
      <c r="FF83" s="0" t="n">
        <f aca="false">IF(ISNUMBER(FIND(FF$1,$D83))=$AO$1,1,0)*VLOOKUP($Z$2,DALYs!$A$2:$MW$40,'Intervention list'!FF$195+1,0)</f>
        <v>0</v>
      </c>
      <c r="FG83" s="0" t="n">
        <f aca="false">IF(ISNUMBER(FIND(FG$1,$D83))=$AO$1,1,0)*VLOOKUP($Z$2,DALYs!$A$2:$MW$40,'Intervention list'!FG$195+1,0)</f>
        <v>0</v>
      </c>
      <c r="FH83" s="0" t="n">
        <f aca="false">IF(ISNUMBER(FIND(FH$1,$D83))=$AO$1,1,0)*VLOOKUP($Z$2,DALYs!$A$2:$MW$40,'Intervention list'!FH$195+1,0)</f>
        <v>0</v>
      </c>
      <c r="FI83" s="0" t="n">
        <f aca="false">IF(ISNUMBER(FIND(FI$1,$D83))=$AO$1,1,0)*VLOOKUP($Z$2,DALYs!$A$2:$MW$40,'Intervention list'!FI$195+1,0)</f>
        <v>0</v>
      </c>
      <c r="FJ83" s="0" t="n">
        <f aca="false">IF(ISNUMBER(FIND(FJ$1,$D83))=$AO$1,1,0)*VLOOKUP($Z$2,DALYs!$A$2:$MW$40,'Intervention list'!FJ$195+1,0)</f>
        <v>0</v>
      </c>
      <c r="FK83" s="0" t="n">
        <f aca="false">IF(ISNUMBER(FIND(FK$1,$D83))=$AO$1,1,0)*VLOOKUP($Z$2,DALYs!$A$2:$MW$40,'Intervention list'!FK$195+1,0)</f>
        <v>0</v>
      </c>
      <c r="FL83" s="0" t="n">
        <f aca="false">IF(ISNUMBER(FIND(FL$1,$D83))=$AO$1,1,0)*VLOOKUP($Z$2,DALYs!$A$2:$MW$40,'Intervention list'!FL$195+1,0)</f>
        <v>0</v>
      </c>
      <c r="FM83" s="0" t="n">
        <f aca="false">IF(ISNUMBER(FIND(FM$1,$D83))=$AO$1,1,0)*VLOOKUP($Z$2,DALYs!$A$2:$MW$40,'Intervention list'!FM$195+1,0)</f>
        <v>0</v>
      </c>
      <c r="FN83" s="0" t="n">
        <f aca="false">IF(ISNUMBER(FIND(FN$1,$D83))=$AO$1,1,0)*VLOOKUP($Z$2,DALYs!$A$2:$MW$40,'Intervention list'!FN$195+1,0)</f>
        <v>0</v>
      </c>
      <c r="FO83" s="0" t="n">
        <f aca="false">IF(ISNUMBER(FIND(FO$1,$D83))=$AO$1,1,0)*VLOOKUP($Z$2,DALYs!$A$2:$MW$40,'Intervention list'!FO$195+1,0)</f>
        <v>0</v>
      </c>
      <c r="FP83" s="0" t="n">
        <f aca="false">IF(ISNUMBER(FIND(FP$1,$D83))=$AO$1,1,0)*VLOOKUP($Z$2,DALYs!$A$2:$MW$40,'Intervention list'!FP$195+1,0)</f>
        <v>0</v>
      </c>
      <c r="FQ83" s="0" t="n">
        <f aca="false">IF(ISNUMBER(FIND(FQ$1,$D83))=$AO$1,1,0)*VLOOKUP($Z$2,DALYs!$A$2:$MW$40,'Intervention list'!FQ$195+1,0)</f>
        <v>0</v>
      </c>
      <c r="FR83" s="0" t="n">
        <f aca="false">IF(ISNUMBER(FIND(FR$1,$D83))=$AO$1,1,0)*VLOOKUP($Z$2,DALYs!$A$2:$MW$40,'Intervention list'!FR$195+1,0)</f>
        <v>0</v>
      </c>
      <c r="FS83" s="0" t="n">
        <f aca="false">IF(ISNUMBER(FIND(FS$1,$D83))=$AO$1,1,0)*VLOOKUP($Z$2,DALYs!$A$2:$MW$40,'Intervention list'!FS$195+1,0)</f>
        <v>0</v>
      </c>
      <c r="FT83" s="0" t="n">
        <f aca="false">IF(ISNUMBER(FIND(FT$1,$D83))=$AO$1,1,0)*VLOOKUP($Z$2,DALYs!$A$2:$MW$40,'Intervention list'!FT$195+1,0)</f>
        <v>0</v>
      </c>
      <c r="FU83" s="0" t="n">
        <f aca="false">IF(ISNUMBER(FIND(FU$1,$D83))=$AO$1,1,0)*VLOOKUP($Z$2,DALYs!$A$2:$MW$40,'Intervention list'!FU$195+1,0)</f>
        <v>0</v>
      </c>
      <c r="FV83" s="0" t="n">
        <f aca="false">IF(ISNUMBER(FIND(FV$1,$D83))=$AO$1,1,0)*VLOOKUP($Z$2,DALYs!$A$2:$MW$40,'Intervention list'!FV$195+1,0)</f>
        <v>0</v>
      </c>
      <c r="FW83" s="0" t="n">
        <f aca="false">IF(ISNUMBER(FIND(FW$1,$D83))=$AO$1,1,0)*VLOOKUP($Z$2,DALYs!$A$2:$MW$40,'Intervention list'!FW$195+1,0)</f>
        <v>0</v>
      </c>
      <c r="FX83" s="0" t="n">
        <f aca="false">IF(ISNUMBER(FIND(FX$1,$D83))=$AO$1,1,0)*VLOOKUP($Z$2,DALYs!$A$2:$MW$40,'Intervention list'!FX$195+1,0)</f>
        <v>0</v>
      </c>
      <c r="FY83" s="0" t="n">
        <f aca="false">IF(ISNUMBER(FIND(FY$1,$D83))=$AO$1,1,0)*VLOOKUP($Z$2,DALYs!$A$2:$MW$40,'Intervention list'!FY$195+1,0)</f>
        <v>0</v>
      </c>
      <c r="FZ83" s="0" t="n">
        <f aca="false">IF(ISNUMBER(FIND(FZ$1,$D83))=$AO$1,1,0)*VLOOKUP($Z$2,DALYs!$A$2:$MW$40,'Intervention list'!FZ$195+1,0)</f>
        <v>0</v>
      </c>
      <c r="GA83" s="0" t="n">
        <f aca="false">IF(ISNUMBER(FIND(GA$1,$D83))=$AO$1,1,0)*VLOOKUP($Z$2,DALYs!$A$2:$MW$40,'Intervention list'!GA$195+1,0)</f>
        <v>0</v>
      </c>
      <c r="GB83" s="0" t="n">
        <f aca="false">IF(ISNUMBER(FIND(GB$1,$D83))=$AO$1,1,0)*VLOOKUP($Z$2,DALYs!$A$2:$MW$40,'Intervention list'!GB$195+1,0)</f>
        <v>0</v>
      </c>
      <c r="GC83" s="0" t="n">
        <f aca="false">IF(ISNUMBER(FIND(GC$1,$D83))=$AO$1,1,0)*VLOOKUP($Z$2,DALYs!$A$2:$MW$40,'Intervention list'!GC$195+1,0)</f>
        <v>0</v>
      </c>
      <c r="GD83" s="0" t="n">
        <f aca="false">IF(ISNUMBER(FIND(GD$1,$D83))=$AO$1,1,0)*VLOOKUP($Z$2,DALYs!$A$2:$MW$40,'Intervention list'!GD$195+1,0)</f>
        <v>0</v>
      </c>
      <c r="GE83" s="0" t="n">
        <f aca="false">IF(ISNUMBER(FIND(GE$1,$D83))=$AO$1,1,0)*VLOOKUP($Z$2,DALYs!$A$2:$MW$40,'Intervention list'!GE$195+1,0)</f>
        <v>0</v>
      </c>
      <c r="GF83" s="0" t="n">
        <f aca="false">IF(ISNUMBER(FIND(GF$1,$D83))=$AO$1,1,0)*VLOOKUP($Z$2,DALYs!$A$2:$MW$40,'Intervention list'!GF$195+1,0)</f>
        <v>0</v>
      </c>
      <c r="GG83" s="0" t="n">
        <f aca="false">IF(ISNUMBER(FIND(GG$1,$D83))=$AO$1,1,0)*VLOOKUP($Z$2,DALYs!$A$2:$MW$40,'Intervention list'!GG$195+1,0)</f>
        <v>0</v>
      </c>
      <c r="GH83" s="0" t="n">
        <f aca="false">IF(ISNUMBER(FIND(GH$1,$D83))=$AO$1,1,0)*VLOOKUP($Z$2,DALYs!$A$2:$MW$40,'Intervention list'!GH$195+1,0)</f>
        <v>0</v>
      </c>
      <c r="GI83" s="0" t="n">
        <f aca="false">IF(ISNUMBER(FIND(GI$1,$D83))=$AO$1,1,0)*VLOOKUP($Z$2,DALYs!$A$2:$MW$40,'Intervention list'!GI$195+1,0)</f>
        <v>0</v>
      </c>
      <c r="GJ83" s="0" t="n">
        <f aca="false">IF(ISNUMBER(FIND(GJ$1,$D83))=$AO$1,1,0)*VLOOKUP($Z$2,DALYs!$A$2:$MW$40,'Intervention list'!GJ$195+1,0)</f>
        <v>0</v>
      </c>
      <c r="GK83" s="0" t="n">
        <f aca="false">IF(ISNUMBER(FIND(GK$1,$D83))=$AO$1,1,0)*VLOOKUP($Z$2,DALYs!$A$2:$MW$40,'Intervention list'!GK$195+1,0)</f>
        <v>0</v>
      </c>
      <c r="GL83" s="0" t="n">
        <f aca="false">IF(ISNUMBER(FIND(GL$1,$D83))=$AO$1,1,0)*VLOOKUP($Z$2,DALYs!$A$2:$MW$40,'Intervention list'!GL$195+1,0)</f>
        <v>0</v>
      </c>
      <c r="GM83" s="0" t="n">
        <f aca="false">IF(ISNUMBER(FIND(GM$1,$D83))=$AO$1,1,0)*VLOOKUP($Z$2,DALYs!$A$2:$MW$40,'Intervention list'!GM$195+1,0)</f>
        <v>0</v>
      </c>
      <c r="GN83" s="0" t="n">
        <f aca="false">IF(ISNUMBER(FIND(GN$1,$D83))=$AO$1,1,0)*VLOOKUP($Z$2,DALYs!$A$2:$MW$40,'Intervention list'!GN$195+1,0)</f>
        <v>0</v>
      </c>
      <c r="GO83" s="0" t="n">
        <f aca="false">IF(ISNUMBER(FIND(GO$1,$D83))=$AO$1,1,0)*VLOOKUP($Z$2,DALYs!$A$2:$MW$40,'Intervention list'!GO$195+1,0)</f>
        <v>0</v>
      </c>
      <c r="GP83" s="0" t="n">
        <f aca="false">IF(ISNUMBER(FIND(GP$1,$D83))=$AO$1,1,0)*VLOOKUP($Z$2,DALYs!$A$2:$MW$40,'Intervention list'!GP$195+1,0)</f>
        <v>0</v>
      </c>
      <c r="GQ83" s="0" t="n">
        <f aca="false">IF(ISNUMBER(FIND(GQ$1,$D83))=$AO$1,1,0)*VLOOKUP($Z$2,DALYs!$A$2:$MW$40,'Intervention list'!GQ$195+1,0)</f>
        <v>0</v>
      </c>
      <c r="GR83" s="0" t="n">
        <f aca="false">IF(ISNUMBER(FIND(GR$1,$D83))=$AO$1,1,0)*VLOOKUP($Z$2,DALYs!$A$2:$MW$40,'Intervention list'!GR$195+1,0)</f>
        <v>0</v>
      </c>
      <c r="GS83" s="0" t="n">
        <f aca="false">IF(ISNUMBER(FIND(GS$1,$D83))=$AO$1,1,0)*VLOOKUP($Z$2,DALYs!$A$2:$MW$40,'Intervention list'!GS$195+1,0)</f>
        <v>0</v>
      </c>
      <c r="GT83" s="0" t="n">
        <f aca="false">IF(ISNUMBER(FIND(GT$1,$D83))=$AO$1,1,0)*VLOOKUP($Z$2,DALYs!$A$2:$MW$40,'Intervention list'!GT$195+1,0)</f>
        <v>0</v>
      </c>
      <c r="GU83" s="0" t="n">
        <f aca="false">IF(ISNUMBER(FIND(GU$1,$D83))=$AO$1,1,0)*VLOOKUP($Z$2,DALYs!$A$2:$MW$40,'Intervention list'!GU$195+1,0)</f>
        <v>0</v>
      </c>
      <c r="GV83" s="0" t="n">
        <f aca="false">IF(ISNUMBER(FIND(GV$1,$D83))=$AO$1,1,0)*VLOOKUP($Z$2,DALYs!$A$2:$MW$40,'Intervention list'!GV$195+1,0)</f>
        <v>0</v>
      </c>
      <c r="GW83" s="0" t="n">
        <f aca="false">IF(ISNUMBER(FIND(GW$1,$D83))=$AO$1,1,0)*VLOOKUP($Z$2,DALYs!$A$2:$MW$40,'Intervention list'!GW$195+1,0)</f>
        <v>0</v>
      </c>
      <c r="GX83" s="0" t="n">
        <f aca="false">IF(ISNUMBER(FIND(GX$1,$D83))=$AO$1,1,0)*VLOOKUP($Z$2,DALYs!$A$2:$MW$40,'Intervention list'!GX$195+1,0)</f>
        <v>0</v>
      </c>
      <c r="GY83" s="0" t="n">
        <f aca="false">IF(ISNUMBER(FIND(GY$1,$D83))=$AO$1,1,0)*VLOOKUP($Z$2,DALYs!$A$2:$MW$40,'Intervention list'!GY$195+1,0)</f>
        <v>0</v>
      </c>
      <c r="GZ83" s="0" t="n">
        <f aca="false">IF(ISNUMBER(FIND(GZ$1,$D83))=$AO$1,1,0)*VLOOKUP($Z$2,DALYs!$A$2:$MW$40,'Intervention list'!GZ$195+1,0)</f>
        <v>0</v>
      </c>
      <c r="HA83" s="0" t="n">
        <f aca="false">IF(ISNUMBER(FIND(HA$1,$D83))=$AO$1,1,0)*VLOOKUP($Z$2,DALYs!$A$2:$MW$40,'Intervention list'!HA$195+1,0)</f>
        <v>0</v>
      </c>
      <c r="HB83" s="0" t="n">
        <f aca="false">IF(ISNUMBER(FIND(HB$1,$D83))=$AO$1,1,0)*VLOOKUP($Z$2,DALYs!$A$2:$MW$40,'Intervention list'!HB$195+1,0)</f>
        <v>0</v>
      </c>
      <c r="HC83" s="0" t="n">
        <f aca="false">IF(ISNUMBER(FIND(HC$1,$D83))=$AO$1,1,0)*VLOOKUP($Z$2,DALYs!$A$2:$MW$40,'Intervention list'!HC$195+1,0)</f>
        <v>0</v>
      </c>
      <c r="HD83" s="0" t="n">
        <f aca="false">IF(ISNUMBER(FIND(HD$1,$D83))=$AO$1,1,0)*VLOOKUP($Z$2,DALYs!$A$2:$MW$40,'Intervention list'!HD$195+1,0)</f>
        <v>0</v>
      </c>
      <c r="HE83" s="0" t="n">
        <f aca="false">IF(ISNUMBER(FIND(HE$1,$D83))=$AO$1,1,0)*VLOOKUP($Z$2,DALYs!$A$2:$MW$40,'Intervention list'!HE$195+1,0)</f>
        <v>0</v>
      </c>
      <c r="HF83" s="0" t="n">
        <f aca="false">IF(ISNUMBER(FIND(HF$1,$D83))=$AO$1,1,0)*VLOOKUP($Z$2,DALYs!$A$2:$MW$40,'Intervention list'!HF$195+1,0)</f>
        <v>0</v>
      </c>
      <c r="HG83" s="0" t="n">
        <f aca="false">IF(ISNUMBER(FIND(HG$1,$D83))=$AO$1,1,0)*VLOOKUP($Z$2,DALYs!$A$2:$MW$40,'Intervention list'!HG$195+1,0)</f>
        <v>0</v>
      </c>
      <c r="HH83" s="0" t="n">
        <f aca="false">IF(ISNUMBER(FIND(HH$1,$D83))=$AO$1,1,0)*VLOOKUP($Z$2,DALYs!$A$2:$MW$40,'Intervention list'!HH$195+1,0)</f>
        <v>0</v>
      </c>
      <c r="HI83" s="0" t="n">
        <f aca="false">IF(ISNUMBER(FIND(HI$1,$D83))=$AO$1,1,0)*VLOOKUP($Z$2,DALYs!$A$2:$MW$40,'Intervention list'!HI$195+1,0)</f>
        <v>0</v>
      </c>
      <c r="HJ83" s="0" t="n">
        <f aca="false">IF(ISNUMBER(FIND(HJ$1,$D83))=$AO$1,1,0)*VLOOKUP($Z$2,DALYs!$A$2:$MW$40,'Intervention list'!HJ$195+1,0)</f>
        <v>0</v>
      </c>
      <c r="HK83" s="0" t="n">
        <f aca="false">IF(ISNUMBER(FIND(HK$1,$D83))=$AO$1,1,0)*VLOOKUP($Z$2,DALYs!$A$2:$MW$40,'Intervention list'!HK$195+1,0)</f>
        <v>0</v>
      </c>
      <c r="HL83" s="0" t="n">
        <f aca="false">IF(ISNUMBER(FIND(HL$1,$D83))=$AO$1,1,0)*VLOOKUP($Z$2,DALYs!$A$2:$MW$40,'Intervention list'!HL$195+1,0)</f>
        <v>0</v>
      </c>
      <c r="HM83" s="0" t="n">
        <f aca="false">IF(ISNUMBER(FIND(HM$1,$D83))=$AO$1,1,0)*VLOOKUP($Z$2,DALYs!$A$2:$MW$40,'Intervention list'!HM$195+1,0)</f>
        <v>0</v>
      </c>
      <c r="HN83" s="0" t="n">
        <f aca="false">IF(ISNUMBER(FIND(HN$1,$D83))=$AO$1,1,0)*VLOOKUP($Z$2,DALYs!$A$2:$MW$40,'Intervention list'!HN$195+1,0)</f>
        <v>0</v>
      </c>
      <c r="HO83" s="0" t="n">
        <f aca="false">IF(ISNUMBER(FIND(HO$1,$D83))=$AO$1,1,0)*VLOOKUP($Z$2,DALYs!$A$2:$MW$40,'Intervention list'!HO$195+1,0)</f>
        <v>0</v>
      </c>
      <c r="HP83" s="0" t="n">
        <f aca="false">IF(ISNUMBER(FIND(HP$1,$D83))=$AO$1,1,0)*VLOOKUP($Z$2,DALYs!$A$2:$MW$40,'Intervention list'!HP$195+1,0)</f>
        <v>0</v>
      </c>
      <c r="HQ83" s="0" t="n">
        <f aca="false">IF(ISNUMBER(FIND(HQ$1,$D83))=$AO$1,1,0)*VLOOKUP($Z$2,DALYs!$A$2:$MW$40,'Intervention list'!HQ$195+1,0)</f>
        <v>0</v>
      </c>
      <c r="HR83" s="0" t="n">
        <f aca="false">IF(ISNUMBER(FIND(HR$1,$D83))=$AO$1,1,0)*VLOOKUP($Z$2,DALYs!$A$2:$MW$40,'Intervention list'!HR$195+1,0)</f>
        <v>0</v>
      </c>
      <c r="HS83" s="0" t="n">
        <f aca="false">IF(ISNUMBER(FIND(HS$1,$D83))=$AO$1,1,0)*VLOOKUP($Z$2,DALYs!$A$2:$MW$40,'Intervention list'!HS$195+1,0)</f>
        <v>0</v>
      </c>
      <c r="HT83" s="0" t="n">
        <f aca="false">IF(ISNUMBER(FIND(HT$1,$D83))=$AO$1,1,0)*VLOOKUP($Z$2,DALYs!$A$2:$MW$40,'Intervention list'!HT$195+1,0)</f>
        <v>0</v>
      </c>
      <c r="HU83" s="0" t="n">
        <f aca="false">IF(ISNUMBER(FIND(HU$1,$D83))=$AO$1,1,0)*VLOOKUP($Z$2,DALYs!$A$2:$MW$40,'Intervention list'!HU$195+1,0)</f>
        <v>0</v>
      </c>
      <c r="HV83" s="0" t="n">
        <f aca="false">IF(ISNUMBER(FIND(HV$1,$D83))=$AO$1,1,0)*VLOOKUP($Z$2,DALYs!$A$2:$MW$40,'Intervention list'!HV$195+1,0)</f>
        <v>0</v>
      </c>
      <c r="HW83" s="0" t="n">
        <f aca="false">IF(ISNUMBER(FIND(HW$1,$D83))=$AO$1,1,0)*VLOOKUP($Z$2,DALYs!$A$2:$MW$40,'Intervention list'!HW$195+1,0)</f>
        <v>0</v>
      </c>
      <c r="HX83" s="0" t="n">
        <f aca="false">IF(ISNUMBER(FIND(HX$1,$D83))=$AO$1,1,0)*VLOOKUP($Z$2,DALYs!$A$2:$MW$40,'Intervention list'!HX$195+1,0)</f>
        <v>0</v>
      </c>
      <c r="HY83" s="0" t="n">
        <f aca="false">IF(ISNUMBER(FIND(HY$1,$D83))=$AO$1,1,0)*VLOOKUP($Z$2,DALYs!$A$2:$MW$40,'Intervention list'!HY$195+1,0)</f>
        <v>0</v>
      </c>
      <c r="HZ83" s="0" t="n">
        <f aca="false">IF(ISNUMBER(FIND(HZ$1,$D83))=$AO$1,1,0)*VLOOKUP($Z$2,DALYs!$A$2:$MW$40,'Intervention list'!HZ$195+1,0)</f>
        <v>0</v>
      </c>
      <c r="IA83" s="0" t="n">
        <f aca="false">IF(ISNUMBER(FIND(IA$1,$D83))=$AO$1,1,0)*VLOOKUP($Z$2,DALYs!$A$2:$MW$40,'Intervention list'!IA$195+1,0)</f>
        <v>0</v>
      </c>
      <c r="IB83" s="0" t="n">
        <f aca="false">IF(ISNUMBER(FIND(IB$1,$D83))=$AO$1,1,0)*VLOOKUP($Z$2,DALYs!$A$2:$MW$40,'Intervention list'!IB$195+1,0)</f>
        <v>340289.402780796</v>
      </c>
      <c r="IC83" s="0" t="n">
        <f aca="false">IF(ISNUMBER(FIND(IC$1,$D83))=$AO$1,1,0)*VLOOKUP($Z$2,DALYs!$A$2:$MW$40,'Intervention list'!IC$195+1,0)</f>
        <v>0</v>
      </c>
      <c r="ID83" s="0" t="n">
        <f aca="false">IF(ISNUMBER(FIND(ID$1,$D83))=$AO$1,1,0)*VLOOKUP($Z$2,DALYs!$A$2:$MW$40,'Intervention list'!ID$195+1,0)</f>
        <v>0</v>
      </c>
      <c r="IE83" s="0" t="n">
        <f aca="false">IF(ISNUMBER(FIND(IE$1,$D83))=$AO$1,1,0)*VLOOKUP($Z$2,DALYs!$A$2:$MW$40,'Intervention list'!IE$195+1,0)</f>
        <v>0</v>
      </c>
      <c r="IF83" s="0" t="n">
        <f aca="false">IF(ISNUMBER(FIND(IF$1,$D83))=$AO$1,1,0)*VLOOKUP($Z$2,DALYs!$A$2:$MW$40,'Intervention list'!IF$195+1,0)</f>
        <v>0</v>
      </c>
      <c r="IG83" s="0" t="n">
        <f aca="false">IF(ISNUMBER(FIND(IG$1,$D83))=$AO$1,1,0)*VLOOKUP($Z$2,DALYs!$A$2:$MW$40,'Intervention list'!IG$195+1,0)</f>
        <v>0</v>
      </c>
      <c r="IH83" s="0" t="n">
        <f aca="false">IF(ISNUMBER(FIND(IH$1,$D83))=$AO$1,1,0)*VLOOKUP($Z$2,DALYs!$A$2:$MW$40,'Intervention list'!IH$195+1,0)</f>
        <v>0</v>
      </c>
      <c r="II83" s="0" t="n">
        <f aca="false">IF(ISNUMBER(FIND(II$1,$D83))=$AO$1,1,0)*VLOOKUP($Z$2,DALYs!$A$2:$MW$40,'Intervention list'!II$195+1,0)</f>
        <v>0</v>
      </c>
      <c r="IJ83" s="0" t="n">
        <f aca="false">IF(ISNUMBER(FIND(IJ$1,$D83))=$AO$1,1,0)*VLOOKUP($Z$2,DALYs!$A$2:$MW$40,'Intervention list'!IJ$195+1,0)</f>
        <v>0</v>
      </c>
      <c r="IK83" s="0" t="n">
        <f aca="false">IF(ISNUMBER(FIND(IK$1,$D83))=$AO$1,1,0)*VLOOKUP($Z$2,DALYs!$A$2:$MW$40,'Intervention list'!IK$195+1,0)</f>
        <v>0</v>
      </c>
      <c r="IL83" s="0" t="n">
        <f aca="false">IF(ISNUMBER(FIND(IL$1,$D83))=$AO$1,1,0)*VLOOKUP($Z$2,DALYs!$A$2:$MW$40,'Intervention list'!IL$195+1,0)</f>
        <v>0</v>
      </c>
      <c r="IM83" s="0" t="n">
        <f aca="false">IF(ISNUMBER(FIND(IM$1,$D83))=$AO$1,1,0)*VLOOKUP($Z$2,DALYs!$A$2:$MW$40,'Intervention list'!IM$195+1,0)</f>
        <v>0</v>
      </c>
      <c r="IN83" s="0" t="n">
        <f aca="false">IF(ISNUMBER(FIND(IN$1,$D83))=$AO$1,1,0)*VLOOKUP($Z$2,DALYs!$A$2:$MW$40,'Intervention list'!IN$195+1,0)</f>
        <v>0</v>
      </c>
      <c r="IO83" s="0" t="n">
        <f aca="false">IF(ISNUMBER(FIND(IO$1,$D83))=$AO$1,1,0)*VLOOKUP($Z$2,DALYs!$A$2:$MW$40,'Intervention list'!IO$195+1,0)</f>
        <v>0</v>
      </c>
      <c r="IP83" s="0" t="n">
        <f aca="false">IF(ISNUMBER(FIND(IP$1,$D83))=$AO$1,1,0)*VLOOKUP($Z$2,DALYs!$A$2:$MW$40,'Intervention list'!IP$195+1,0)</f>
        <v>0</v>
      </c>
      <c r="IQ83" s="0" t="n">
        <f aca="false">IF(ISNUMBER(FIND(IQ$1,$D83))=$AO$1,1,0)*VLOOKUP($Z$2,DALYs!$A$2:$MW$40,'Intervention list'!IQ$195+1,0)</f>
        <v>0</v>
      </c>
      <c r="IR83" s="0" t="n">
        <f aca="false">IF(ISNUMBER(FIND(IR$1,$D83))=$AO$1,1,0)*VLOOKUP($Z$2,DALYs!$A$2:$MW$40,'Intervention list'!IR$195+1,0)</f>
        <v>0</v>
      </c>
      <c r="IS83" s="0" t="n">
        <f aca="false">IF(ISNUMBER(FIND(IS$1,$D83))=$AO$1,1,0)*VLOOKUP($Z$2,DALYs!$A$2:$MW$40,'Intervention list'!IS$195+1,0)</f>
        <v>0</v>
      </c>
      <c r="IT83" s="0" t="n">
        <f aca="false">IF(ISNUMBER(FIND(IT$1,$D83))=$AO$1,1,0)*VLOOKUP($Z$2,DALYs!$A$2:$MW$40,'Intervention list'!IT$195+1,0)</f>
        <v>0</v>
      </c>
      <c r="IU83" s="0" t="n">
        <f aca="false">IF(ISNUMBER(FIND(IU$1,$D83))=$AO$1,1,0)*VLOOKUP($Z$2,DALYs!$A$2:$MW$40,'Intervention list'!IU$195+1,0)</f>
        <v>0</v>
      </c>
      <c r="IV83" s="0" t="n">
        <f aca="false">IF(ISNUMBER(FIND(IV$1,$D83))=$AO$1,1,0)*VLOOKUP($Z$2,DALYs!$A$2:$MW$40,'Intervention list'!IV$195+1,0)</f>
        <v>0</v>
      </c>
      <c r="IW83" s="0" t="n">
        <f aca="false">IF(ISNUMBER(FIND(IW$1,$D83))=$AO$1,1,0)*VLOOKUP($Z$2,DALYs!$A$2:$MW$40,'Intervention list'!IW$195+1,0)</f>
        <v>0</v>
      </c>
      <c r="IX83" s="0" t="n">
        <f aca="false">IF(ISNUMBER(FIND(IX$1,$D83))=$AO$1,1,0)*VLOOKUP($Z$2,DALYs!$A$2:$MW$40,'Intervention list'!IX$195+1,0)</f>
        <v>0</v>
      </c>
      <c r="IY83" s="0" t="n">
        <f aca="false">IF(ISNUMBER(FIND(IY$1,$D83))=$AO$1,1,0)*VLOOKUP($Z$2,DALYs!$A$2:$MW$40,'Intervention list'!IY$195+1,0)</f>
        <v>0</v>
      </c>
      <c r="IZ83" s="0" t="n">
        <f aca="false">IF(ISNUMBER(FIND(IZ$1,$D83))=$AO$1,1,0)*VLOOKUP($Z$2,DALYs!$A$2:$MW$40,'Intervention list'!IZ$195+1,0)</f>
        <v>0</v>
      </c>
      <c r="JA83" s="0" t="n">
        <f aca="false">IF(ISNUMBER(FIND(JA$1,$D83))=$AO$1,1,0)*VLOOKUP($Z$2,DALYs!$A$2:$MW$40,'Intervention list'!JA$195+1,0)</f>
        <v>0</v>
      </c>
      <c r="JB83" s="0" t="n">
        <f aca="false">IF(ISNUMBER(FIND(JB$1,$D83))=$AO$1,1,0)*VLOOKUP($Z$2,DALYs!$A$2:$MW$40,'Intervention list'!JB$195+1,0)</f>
        <v>0</v>
      </c>
      <c r="JC83" s="0" t="n">
        <f aca="false">IF(ISNUMBER(FIND(JC$1,$D83))=$AO$1,1,0)*VLOOKUP($Z$2,DALYs!$A$2:$MW$40,'Intervention list'!JC$195+1,0)</f>
        <v>0</v>
      </c>
      <c r="JD83" s="0" t="n">
        <f aca="false">IF(ISNUMBER(FIND(JD$1,$D83))=$AO$1,1,0)*VLOOKUP($Z$2,DALYs!$A$2:$MW$40,'Intervention list'!JD$195+1,0)</f>
        <v>0</v>
      </c>
      <c r="JE83" s="0" t="n">
        <f aca="false">IF(ISNUMBER(FIND(JE$1,$D83))=$AO$1,1,0)*VLOOKUP($Z$2,DALYs!$A$2:$MW$40,'Intervention list'!JE$195+1,0)</f>
        <v>0</v>
      </c>
      <c r="JF83" s="0" t="n">
        <f aca="false">IF(ISNUMBER(FIND(JF$1,$D83))=$AO$1,1,0)*VLOOKUP($Z$2,DALYs!$A$2:$MW$40,'Intervention list'!JF$195+1,0)</f>
        <v>0</v>
      </c>
      <c r="JG83" s="0" t="n">
        <f aca="false">IF(ISNUMBER(FIND(JG$1,$D83))=$AO$1,1,0)*VLOOKUP($Z$2,DALYs!$A$2:$MW$40,'Intervention list'!JG$195+1,0)</f>
        <v>0</v>
      </c>
      <c r="JH83" s="0" t="n">
        <f aca="false">IF(ISNUMBER(FIND(JH$1,$D83))=$AO$1,1,0)*VLOOKUP($Z$2,DALYs!$A$2:$MW$40,'Intervention list'!JH$195+1,0)</f>
        <v>0</v>
      </c>
      <c r="JI83" s="0" t="n">
        <f aca="false">IF(ISNUMBER(FIND(JI$1,$D83))=$AO$1,1,0)*VLOOKUP($Z$2,DALYs!$A$2:$MW$40,'Intervention list'!JI$195+1,0)</f>
        <v>0</v>
      </c>
      <c r="JJ83" s="0" t="n">
        <f aca="false">IF(ISNUMBER(FIND(JJ$1,$D83))=$AO$1,1,0)*VLOOKUP($Z$2,DALYs!$A$2:$MW$40,'Intervention list'!JJ$195+1,0)</f>
        <v>0</v>
      </c>
      <c r="JK83" s="0" t="n">
        <f aca="false">IF(ISNUMBER(FIND(JK$1,$D83))=$AO$1,1,0)*VLOOKUP($Z$2,DALYs!$A$2:$MW$40,'Intervention list'!JK$195+1,0)</f>
        <v>0</v>
      </c>
      <c r="JL83" s="0" t="n">
        <f aca="false">IF(ISNUMBER(FIND(JL$1,$D83))=$AO$1,1,0)*VLOOKUP($Z$2,DALYs!$A$2:$MW$40,'Intervention list'!JL$195+1,0)</f>
        <v>0</v>
      </c>
      <c r="JM83" s="0" t="n">
        <f aca="false">IF(ISNUMBER(FIND(JM$1,$D83))=$AO$1,1,0)*VLOOKUP($Z$2,DALYs!$A$2:$MW$40,'Intervention list'!JM$195+1,0)</f>
        <v>0</v>
      </c>
      <c r="JN83" s="0" t="n">
        <f aca="false">IF(ISNUMBER(FIND(JN$1,$D83))=$AO$1,1,0)*VLOOKUP($Z$2,DALYs!$A$2:$MW$40,'Intervention list'!JN$195+1,0)</f>
        <v>0</v>
      </c>
      <c r="JO83" s="0" t="n">
        <f aca="false">IF(ISNUMBER(FIND(JO$1,$D83))=$AO$1,1,0)*VLOOKUP($Z$2,DALYs!$A$2:$MW$40,'Intervention list'!JO$195+1,0)</f>
        <v>0</v>
      </c>
      <c r="JP83" s="0" t="n">
        <f aca="false">IF(ISNUMBER(FIND(JP$1,$D83))=$AO$1,1,0)*VLOOKUP($Z$2,DALYs!$A$2:$MW$40,'Intervention list'!JP$195+1,0)</f>
        <v>0</v>
      </c>
      <c r="JQ83" s="0" t="n">
        <f aca="false">IF(ISNUMBER(FIND(JQ$1,$D83))=$AO$1,1,0)*VLOOKUP($Z$2,DALYs!$A$2:$MW$40,'Intervention list'!JQ$195+1,0)</f>
        <v>0</v>
      </c>
      <c r="JR83" s="0" t="n">
        <f aca="false">IF(ISNUMBER(FIND(JR$1,$D83))=$AO$1,1,0)*VLOOKUP($Z$2,DALYs!$A$2:$MW$40,'Intervention list'!JR$195+1,0)</f>
        <v>0</v>
      </c>
      <c r="JS83" s="0" t="n">
        <f aca="false">IF(ISNUMBER(FIND(JS$1,$D83))=$AO$1,1,0)*VLOOKUP($Z$2,DALYs!$A$2:$MW$40,'Intervention list'!JS$195+1,0)</f>
        <v>0</v>
      </c>
      <c r="JT83" s="0" t="n">
        <f aca="false">IF(ISNUMBER(FIND(JT$1,$D83))=$AO$1,1,0)*VLOOKUP($Z$2,DALYs!$A$2:$MW$40,'Intervention list'!JT$195+1,0)</f>
        <v>0</v>
      </c>
      <c r="JU83" s="0" t="n">
        <f aca="false">IF(ISNUMBER(FIND(JU$1,$D83))=$AO$1,1,0)*VLOOKUP($Z$2,DALYs!$A$2:$MW$40,'Intervention list'!JU$195+1,0)</f>
        <v>0</v>
      </c>
      <c r="JV83" s="0" t="n">
        <f aca="false">IF(ISNUMBER(FIND(JV$1,$D83))=$AO$1,1,0)*VLOOKUP($Z$2,DALYs!$A$2:$MW$40,'Intervention list'!JV$195+1,0)</f>
        <v>0</v>
      </c>
      <c r="JW83" s="0" t="n">
        <f aca="false">IF(ISNUMBER(FIND(JW$1,$D83))=$AO$1,1,0)*VLOOKUP($Z$2,DALYs!$A$2:$MW$40,'Intervention list'!JW$195+1,0)</f>
        <v>0</v>
      </c>
      <c r="JX83" s="0" t="n">
        <f aca="false">IF(ISNUMBER(FIND(JX$1,$D83))=$AO$1,1,0)*VLOOKUP($Z$2,DALYs!$A$2:$MW$40,'Intervention list'!JX$195+1,0)</f>
        <v>0</v>
      </c>
      <c r="JY83" s="0" t="n">
        <f aca="false">IF(ISNUMBER(FIND(JY$1,$D83))=$AO$1,1,0)*VLOOKUP($Z$2,DALYs!$A$2:$MW$40,'Intervention list'!JY$195+1,0)</f>
        <v>0</v>
      </c>
      <c r="JZ83" s="0" t="n">
        <f aca="false">IF(ISNUMBER(FIND(JZ$1,$D83))=$AO$1,1,0)*VLOOKUP($Z$2,DALYs!$A$2:$MW$40,'Intervention list'!JZ$195+1,0)</f>
        <v>0</v>
      </c>
      <c r="KA83" s="0" t="n">
        <f aca="false">IF(ISNUMBER(FIND(KA$1,$D83))=$AO$1,1,0)*VLOOKUP($Z$2,DALYs!$A$2:$MW$40,'Intervention list'!KA$195+1,0)</f>
        <v>0</v>
      </c>
      <c r="KB83" s="0" t="n">
        <f aca="false">IF(ISNUMBER(FIND(KB$1,$D83))=$AO$1,1,0)*VLOOKUP($Z$2,DALYs!$A$2:$MW$40,'Intervention list'!KB$195+1,0)</f>
        <v>0</v>
      </c>
      <c r="KC83" s="0" t="n">
        <f aca="false">IF(ISNUMBER(FIND(KC$1,$D83))=$AO$1,1,0)*VLOOKUP($Z$2,DALYs!$A$2:$MW$40,'Intervention list'!KC$195+1,0)</f>
        <v>0</v>
      </c>
      <c r="KD83" s="0" t="n">
        <f aca="false">IF(ISNUMBER(FIND(KD$1,$D83))=$AO$1,1,0)*VLOOKUP($Z$2,DALYs!$A$2:$MW$40,'Intervention list'!KD$195+1,0)</f>
        <v>0</v>
      </c>
      <c r="KE83" s="0" t="n">
        <f aca="false">IF(ISNUMBER(FIND(KE$1,$D83))=$AO$1,1,0)*VLOOKUP($Z$2,DALYs!$A$2:$MW$40,'Intervention list'!KE$195+1,0)</f>
        <v>0</v>
      </c>
      <c r="KF83" s="0" t="n">
        <f aca="false">IF(ISNUMBER(FIND(KF$1,$D83))=$AO$1,1,0)*VLOOKUP($Z$2,DALYs!$A$2:$MW$40,'Intervention list'!KF$195+1,0)</f>
        <v>0</v>
      </c>
      <c r="KG83" s="0" t="n">
        <f aca="false">IF(ISNUMBER(FIND(KG$1,$D83))=$AO$1,1,0)*VLOOKUP($Z$2,DALYs!$A$2:$MW$40,'Intervention list'!KG$195+1,0)</f>
        <v>0</v>
      </c>
      <c r="KH83" s="0" t="n">
        <f aca="false">IF(ISNUMBER(FIND(KH$1,$D83))=$AO$1,1,0)*VLOOKUP($Z$2,DALYs!$A$2:$MW$40,'Intervention list'!KH$195+1,0)</f>
        <v>0</v>
      </c>
      <c r="KI83" s="0" t="n">
        <f aca="false">IF(ISNUMBER(FIND(KI$1,$D83))=$AO$1,1,0)*VLOOKUP($Z$2,DALYs!$A$2:$MW$40,'Intervention list'!KI$195+1,0)</f>
        <v>0</v>
      </c>
      <c r="KJ83" s="0" t="n">
        <f aca="false">IF(ISNUMBER(FIND(KJ$1,$D83))=$AO$1,1,0)*VLOOKUP($Z$2,DALYs!$A$2:$MW$40,'Intervention list'!KJ$195+1,0)</f>
        <v>0</v>
      </c>
      <c r="KK83" s="0" t="n">
        <f aca="false">IF(ISNUMBER(FIND(KK$1,$D83))=$AO$1,1,0)*VLOOKUP($Z$2,DALYs!$A$2:$MW$40,'Intervention list'!KK$195+1,0)</f>
        <v>0</v>
      </c>
      <c r="KL83" s="0" t="n">
        <f aca="false">IF(ISNUMBER(FIND(KL$1,$D83))=$AO$1,1,0)*VLOOKUP($Z$2,DALYs!$A$2:$MW$40,'Intervention list'!KL$195+1,0)</f>
        <v>0</v>
      </c>
      <c r="KM83" s="0" t="n">
        <f aca="false">IF(ISNUMBER(FIND(KM$1,$D83))=$AO$1,1,0)*VLOOKUP($Z$2,DALYs!$A$2:$MW$40,'Intervention list'!KM$195+1,0)</f>
        <v>0</v>
      </c>
      <c r="KN83" s="0" t="n">
        <f aca="false">IF(ISNUMBER(FIND(KN$1,$D83))=$AO$1,1,0)*VLOOKUP($Z$2,DALYs!$A$2:$MW$40,'Intervention list'!KN$195+1,0)</f>
        <v>0</v>
      </c>
      <c r="KO83" s="0" t="n">
        <f aca="false">IF(ISNUMBER(FIND(KO$1,$D83))=$AO$1,1,0)*VLOOKUP($Z$2,DALYs!$A$2:$MW$40,'Intervention list'!KO$195+1,0)</f>
        <v>0</v>
      </c>
      <c r="KP83" s="0" t="n">
        <f aca="false">IF(ISNUMBER(FIND(KP$1,$D83))=$AO$1,1,0)*VLOOKUP($Z$2,DALYs!$A$2:$MW$40,'Intervention list'!KP$195+1,0)</f>
        <v>0</v>
      </c>
      <c r="KQ83" s="0" t="n">
        <f aca="false">IF(ISNUMBER(FIND(KQ$1,$D83))=$AO$1,1,0)*VLOOKUP($Z$2,DALYs!$A$2:$MW$40,'Intervention list'!KQ$195+1,0)</f>
        <v>0</v>
      </c>
      <c r="KR83" s="0" t="n">
        <f aca="false">IF(ISNUMBER(FIND(KR$1,$D83))=$AO$1,1,0)*VLOOKUP($Z$2,DALYs!$A$2:$MW$40,'Intervention list'!KR$195+1,0)</f>
        <v>0</v>
      </c>
      <c r="KS83" s="0" t="n">
        <f aca="false">IF(ISNUMBER(FIND(KS$1,$D83))=$AO$1,1,0)*VLOOKUP($Z$2,DALYs!$A$2:$MW$40,'Intervention list'!KS$195+1,0)</f>
        <v>0</v>
      </c>
      <c r="KT83" s="0" t="n">
        <f aca="false">IF(ISNUMBER(FIND(KT$1,$D83))=$AO$1,1,0)*VLOOKUP($Z$2,DALYs!$A$2:$MW$40,'Intervention list'!KT$195+1,0)</f>
        <v>0</v>
      </c>
      <c r="KU83" s="0" t="n">
        <f aca="false">IF(ISNUMBER(FIND(KU$1,$D83))=$AO$1,1,0)*VLOOKUP($Z$2,DALYs!$A$2:$MW$40,'Intervention list'!KU$195+1,0)</f>
        <v>0</v>
      </c>
      <c r="KV83" s="0" t="n">
        <f aca="false">IF(ISNUMBER(FIND(KV$1,$D83))=$AO$1,1,0)*VLOOKUP($Z$2,DALYs!$A$2:$MW$40,'Intervention list'!KV$195+1,0)</f>
        <v>0</v>
      </c>
      <c r="KW83" s="0" t="n">
        <f aca="false">IF(ISNUMBER(FIND(KW$1,$D83))=$AO$1,1,0)*VLOOKUP($Z$2,DALYs!$A$2:$MW$40,'Intervention list'!KW$195+1,0)</f>
        <v>0</v>
      </c>
      <c r="KX83" s="0" t="n">
        <f aca="false">IF(ISNUMBER(FIND(KX$1,$D83))=$AO$1,1,0)*VLOOKUP($Z$2,DALYs!$A$2:$MW$40,'Intervention list'!KX$195+1,0)</f>
        <v>0</v>
      </c>
      <c r="KY83" s="0" t="n">
        <f aca="false">IF(ISNUMBER(FIND(KY$1,$D83))=$AO$1,1,0)*VLOOKUP($Z$2,DALYs!$A$2:$MW$40,'Intervention list'!KY$195+1,0)</f>
        <v>0</v>
      </c>
      <c r="KZ83" s="0" t="n">
        <f aca="false">IF(ISNUMBER(FIND(KZ$1,$D83))=$AO$1,1,0)*VLOOKUP($Z$2,DALYs!$A$2:$MW$40,'Intervention list'!KZ$195+1,0)</f>
        <v>0</v>
      </c>
      <c r="LA83" s="0" t="n">
        <f aca="false">IF(ISNUMBER(FIND(LA$1,$D83))=$AO$1,1,0)*VLOOKUP($Z$2,DALYs!$A$2:$MW$40,'Intervention list'!LA$195+1,0)</f>
        <v>0</v>
      </c>
      <c r="LB83" s="0" t="n">
        <f aca="false">IF(ISNUMBER(FIND(LB$1,$D83))=$AO$1,1,0)*VLOOKUP($Z$2,DALYs!$A$2:$MW$40,'Intervention list'!LB$195+1,0)</f>
        <v>0</v>
      </c>
      <c r="LC83" s="0" t="n">
        <f aca="false">IF(ISNUMBER(FIND(LC$1,$D83))=$AO$1,1,0)*VLOOKUP($Z$2,DALYs!$A$2:$MW$40,'Intervention list'!LC$195+1,0)</f>
        <v>0</v>
      </c>
      <c r="LD83" s="0" t="n">
        <f aca="false">IF(ISNUMBER(FIND(LD$1,$D83))=$AO$1,1,0)*VLOOKUP($Z$2,DALYs!$A$2:$MW$40,'Intervention list'!LD$195+1,0)</f>
        <v>0</v>
      </c>
      <c r="LE83" s="0" t="n">
        <f aca="false">IF(ISNUMBER(FIND(LE$1,$D83))=$AO$1,1,0)*VLOOKUP($Z$2,DALYs!$A$2:$MW$40,'Intervention list'!LE$195+1,0)</f>
        <v>0</v>
      </c>
      <c r="LF83" s="0" t="n">
        <f aca="false">IF(ISNUMBER(FIND(LF$1,$D83))=$AO$1,1,0)*VLOOKUP($Z$2,DALYs!$A$2:$MW$40,'Intervention list'!LF$195+1,0)</f>
        <v>0</v>
      </c>
      <c r="LG83" s="0" t="n">
        <f aca="false">IF(ISNUMBER(FIND(LG$1,$D83))=$AO$1,1,0)*VLOOKUP($Z$2,DALYs!$A$2:$MW$40,'Intervention list'!LG$195+1,0)</f>
        <v>0</v>
      </c>
      <c r="LH83" s="0" t="n">
        <f aca="false">IF(ISNUMBER(FIND(LH$1,$D83))=$AO$1,1,0)*VLOOKUP($Z$2,DALYs!$A$2:$MW$40,'Intervention list'!LH$195+1,0)</f>
        <v>0</v>
      </c>
      <c r="LI83" s="0" t="n">
        <f aca="false">IF(ISNUMBER(FIND(LI$1,$D83))=$AO$1,1,0)*VLOOKUP($Z$2,DALYs!$A$2:$MW$40,'Intervention list'!LI$195+1,0)</f>
        <v>0</v>
      </c>
      <c r="LJ83" s="0" t="n">
        <f aca="false">IF(ISNUMBER(FIND(LJ$1,$D83))=$AO$1,1,0)*VLOOKUP($Z$2,DALYs!$A$2:$MW$40,'Intervention list'!LJ$195+1,0)</f>
        <v>0</v>
      </c>
      <c r="LK83" s="0" t="n">
        <f aca="false">IF(ISNUMBER(FIND(LK$1,$D83))=$AO$1,1,0)*VLOOKUP($Z$2,DALYs!$A$2:$MW$40,'Intervention list'!LK$195+1,0)</f>
        <v>0</v>
      </c>
      <c r="LL83" s="0" t="n">
        <f aca="false">IF(ISNUMBER(FIND(LL$1,$D83))=$AO$1,1,0)*VLOOKUP($Z$2,DALYs!$A$2:$MW$40,'Intervention list'!LL$195+1,0)</f>
        <v>0</v>
      </c>
      <c r="LM83" s="0" t="n">
        <f aca="false">IF(ISNUMBER(FIND(LM$1,$D83))=$AO$1,1,0)*VLOOKUP($Z$2,DALYs!$A$2:$MW$40,'Intervention list'!LM$195+1,0)</f>
        <v>0</v>
      </c>
      <c r="LN83" s="0" t="n">
        <f aca="false">IF(ISNUMBER(FIND(LN$1,$D83))=$AO$1,1,0)*VLOOKUP($Z$2,DALYs!$A$2:$MW$40,'Intervention list'!LN$195+1,0)</f>
        <v>0</v>
      </c>
      <c r="LO83" s="0" t="n">
        <f aca="false">IF(ISNUMBER(FIND(LO$1,$D83))=$AO$1,1,0)*VLOOKUP($Z$2,DALYs!$A$2:$MW$40,'Intervention list'!LO$195+1,0)</f>
        <v>0</v>
      </c>
      <c r="LP83" s="0" t="n">
        <f aca="false">IF(ISNUMBER(FIND(LP$1,$D83))=$AO$1,1,0)*VLOOKUP($Z$2,DALYs!$A$2:$MW$40,'Intervention list'!LP$195+1,0)</f>
        <v>0</v>
      </c>
      <c r="LQ83" s="0" t="n">
        <f aca="false">IF(ISNUMBER(FIND(LQ$1,$D83))=$AO$1,1,0)*VLOOKUP($Z$2,DALYs!$A$2:$MW$40,'Intervention list'!LQ$195+1,0)</f>
        <v>0</v>
      </c>
      <c r="LR83" s="0" t="n">
        <f aca="false">IF(ISNUMBER(FIND(LR$1,$D83))=$AO$1,1,0)*VLOOKUP($Z$2,DALYs!$A$2:$MW$40,'Intervention list'!LR$195+1,0)</f>
        <v>0</v>
      </c>
      <c r="LS83" s="0" t="n">
        <f aca="false">IF(ISNUMBER(FIND(LS$1,$D83))=$AO$1,1,0)*VLOOKUP($Z$2,DALYs!$A$2:$MW$40,'Intervention list'!LS$195+1,0)</f>
        <v>0</v>
      </c>
      <c r="LT83" s="0" t="n">
        <f aca="false">IF(ISNUMBER(FIND(LT$1,$D83))=$AO$1,1,0)*VLOOKUP($Z$2,DALYs!$A$2:$MW$40,'Intervention list'!LT$195+1,0)</f>
        <v>0</v>
      </c>
      <c r="LU83" s="0" t="n">
        <f aca="false">IF(ISNUMBER(FIND(LU$1,$D83))=$AO$1,1,0)*VLOOKUP($Z$2,DALYs!$A$2:$MW$40,'Intervention list'!LU$195+1,0)</f>
        <v>0</v>
      </c>
      <c r="LV83" s="0" t="n">
        <f aca="false">IF(ISNUMBER(FIND(LV$1,$D83))=$AO$1,1,0)*VLOOKUP($Z$2,DALYs!$A$2:$MW$40,'Intervention list'!LV$195+1,0)</f>
        <v>0</v>
      </c>
      <c r="LW83" s="0" t="n">
        <f aca="false">IF(ISNUMBER(FIND(LW$1,$D83))=$AO$1,1,0)*VLOOKUP($Z$2,DALYs!$A$2:$MW$40,'Intervention list'!LW$195+1,0)</f>
        <v>0</v>
      </c>
      <c r="LX83" s="0" t="n">
        <f aca="false">IF(ISNUMBER(FIND(LX$1,$D83))=$AO$1,1,0)*VLOOKUP($Z$2,DALYs!$A$2:$MW$40,'Intervention list'!LX$195+1,0)</f>
        <v>0</v>
      </c>
      <c r="LY83" s="0" t="n">
        <f aca="false">IF(ISNUMBER(FIND(LY$1,$D83))=$AO$1,1,0)*VLOOKUP($Z$2,DALYs!$A$2:$MW$40,'Intervention list'!LY$195+1,0)</f>
        <v>0</v>
      </c>
      <c r="LZ83" s="0" t="n">
        <f aca="false">IF(ISNUMBER(FIND(LZ$1,$D83))=$AO$1,1,0)*VLOOKUP($Z$2,DALYs!$A$2:$MW$40,'Intervention list'!LZ$195+1,0)</f>
        <v>0</v>
      </c>
      <c r="MA83" s="0" t="n">
        <f aca="false">IF(ISNUMBER(FIND(MA$1,$D83))=$AO$1,1,0)*VLOOKUP($Z$2,DALYs!$A$2:$MW$40,'Intervention list'!MA$195+1,0)</f>
        <v>0</v>
      </c>
      <c r="MB83" s="0" t="n">
        <f aca="false">IF(ISNUMBER(FIND(MB$1,$D83))=$AO$1,1,0)*VLOOKUP($Z$2,DALYs!$A$2:$MW$40,'Intervention list'!MB$195+1,0)</f>
        <v>0</v>
      </c>
      <c r="MC83" s="0" t="n">
        <f aca="false">IF(ISNUMBER(FIND(MC$1,$D83))=$AO$1,1,0)*VLOOKUP($Z$2,DALYs!$A$2:$MW$40,'Intervention list'!MC$195+1,0)</f>
        <v>0</v>
      </c>
      <c r="MD83" s="0" t="n">
        <f aca="false">IF(ISNUMBER(FIND(MD$1,$D83))=$AO$1,1,0)*VLOOKUP($Z$2,DALYs!$A$2:$MW$40,'Intervention list'!MD$195+1,0)</f>
        <v>0</v>
      </c>
      <c r="ME83" s="0" t="n">
        <f aca="false">IF(ISNUMBER(FIND(ME$1,$D83))=$AO$1,1,0)*VLOOKUP($Z$2,DALYs!$A$2:$MW$40,'Intervention list'!ME$195+1,0)</f>
        <v>0</v>
      </c>
      <c r="MF83" s="0" t="n">
        <f aca="false">IF(ISNUMBER(FIND(MF$1,$D83))=$AO$1,1,0)*VLOOKUP($Z$2,DALYs!$A$2:$MW$40,'Intervention list'!MF$195+1,0)</f>
        <v>0</v>
      </c>
      <c r="MG83" s="0" t="n">
        <f aca="false">IF(ISNUMBER(FIND(MG$1,$D83))=$AO$1,1,0)*VLOOKUP($Z$2,DALYs!$A$2:$MW$40,'Intervention list'!MG$195+1,0)</f>
        <v>0</v>
      </c>
      <c r="MH83" s="0" t="n">
        <f aca="false">IF(ISNUMBER(FIND(MH$1,$D83))=$AO$1,1,0)*VLOOKUP($Z$2,DALYs!$A$2:$MW$40,'Intervention list'!MH$195+1,0)</f>
        <v>0</v>
      </c>
      <c r="MI83" s="0" t="n">
        <f aca="false">IF(ISNUMBER(FIND(MI$1,$D83))=$AO$1,1,0)*VLOOKUP($Z$2,DALYs!$A$2:$MW$40,'Intervention list'!MI$195+1,0)</f>
        <v>0</v>
      </c>
      <c r="MJ83" s="0" t="n">
        <f aca="false">IF(ISNUMBER(FIND(MJ$1,$D83))=$AO$1,1,0)*VLOOKUP($Z$2,DALYs!$A$2:$MW$40,'Intervention list'!MJ$195+1,0)</f>
        <v>0</v>
      </c>
      <c r="MK83" s="0" t="n">
        <f aca="false">IF(ISNUMBER(FIND(MK$1,$D83))=$AO$1,1,0)*VLOOKUP($Z$2,DALYs!$A$2:$MW$40,'Intervention list'!MK$195+1,0)</f>
        <v>0</v>
      </c>
      <c r="ML83" s="0" t="n">
        <f aca="false">IF(ISNUMBER(FIND(ML$1,$D83))=$AO$1,1,0)*VLOOKUP($Z$2,DALYs!$A$2:$MW$40,'Intervention list'!ML$195+1,0)</f>
        <v>0</v>
      </c>
      <c r="MM83" s="0" t="n">
        <f aca="false">IF(ISNUMBER(FIND(MM$1,$D83))=$AO$1,1,0)*VLOOKUP($Z$2,DALYs!$A$2:$MW$40,'Intervention list'!MM$195+1,0)</f>
        <v>0</v>
      </c>
      <c r="MN83" s="0" t="n">
        <f aca="false">IF(ISNUMBER(FIND(MN$1,$D83))=$AO$1,1,0)*VLOOKUP($Z$2,DALYs!$A$2:$MW$40,'Intervention list'!MN$195+1,0)</f>
        <v>0</v>
      </c>
      <c r="MO83" s="0" t="n">
        <f aca="false">IF(ISNUMBER(FIND(MO$1,$D83))=$AO$1,1,0)*VLOOKUP($Z$2,DALYs!$A$2:$MW$40,'Intervention list'!MO$195+1,0)</f>
        <v>0</v>
      </c>
      <c r="MP83" s="0" t="n">
        <f aca="false">IF(ISNUMBER(FIND(MP$1,$D83))=$AO$1,1,0)*VLOOKUP($Z$2,DALYs!$A$2:$MW$40,'Intervention list'!MP$195+1,0)</f>
        <v>0</v>
      </c>
      <c r="MQ83" s="0" t="n">
        <f aca="false">IF(ISNUMBER(FIND(MQ$1,$D83))=$AO$1,1,0)*VLOOKUP($Z$2,DALYs!$A$2:$MW$40,'Intervention list'!MQ$195+1,0)</f>
        <v>0</v>
      </c>
      <c r="MR83" s="0" t="n">
        <f aca="false">IF(ISNUMBER(FIND(MR$1,$D83))=$AO$1,1,0)*VLOOKUP($Z$2,DALYs!$A$2:$MW$40,'Intervention list'!MR$195+1,0)</f>
        <v>0</v>
      </c>
      <c r="MS83" s="0" t="n">
        <f aca="false">IF(ISNUMBER(FIND(MS$1,$D83))=$AO$1,1,0)*VLOOKUP($Z$2,DALYs!$A$2:$MW$40,'Intervention list'!MS$195+1,0)</f>
        <v>0</v>
      </c>
      <c r="MT83" s="0" t="n">
        <f aca="false">IF(ISNUMBER(FIND(MT$1,$D83))=$AO$1,1,0)*VLOOKUP($Z$2,DALYs!$A$2:$MW$40,'Intervention list'!MT$195+1,0)</f>
        <v>0</v>
      </c>
      <c r="MU83" s="0" t="n">
        <f aca="false">IF(ISNUMBER(FIND(MU$1,$D83))=$AO$1,1,0)*VLOOKUP($Z$2,DALYs!$A$2:$MW$40,'Intervention list'!MU$195+1,0)</f>
        <v>0</v>
      </c>
      <c r="MV83" s="0" t="n">
        <f aca="false">IF(ISNUMBER(FIND(MV$1,$D83))=$AO$1,1,0)*VLOOKUP($Z$2,DALYs!$A$2:$MW$40,'Intervention list'!MV$195+1,0)</f>
        <v>0</v>
      </c>
      <c r="MW83" s="0" t="n">
        <f aca="false">IF(ISNUMBER(FIND(MW$1,$D83))=$AO$1,1,0)*VLOOKUP($Z$2,DALYs!$A$2:$MW$40,'Intervention list'!MW$195+1,0)</f>
        <v>0</v>
      </c>
      <c r="MX83" s="0" t="n">
        <f aca="false">IF(ISNUMBER(FIND(MX$1,$D83))=$AO$1,1,0)*VLOOKUP($Z$2,DALYs!$A$2:$MW$40,'Intervention list'!MX$195+1,0)</f>
        <v>0</v>
      </c>
      <c r="MY83" s="0" t="n">
        <f aca="false">IF(ISNUMBER(FIND(MY$1,$D83))=$AO$1,1,0)*VLOOKUP($Z$2,DALYs!$A$2:$MW$40,'Intervention list'!MY$195+1,0)</f>
        <v>0</v>
      </c>
      <c r="MZ83" s="0" t="n">
        <f aca="false">IF(ISNUMBER(FIND(MZ$1,$D83))=$AO$1,1,0)*VLOOKUP($Z$2,DALYs!$A$2:$MW$40,'Intervention list'!MZ$195+1,0)</f>
        <v>0</v>
      </c>
      <c r="NA83" s="0" t="n">
        <f aca="false">IF(ISNUMBER(FIND(NA$1,$D83))=$AO$1,1,0)*VLOOKUP($Z$2,DALYs!$A$2:$MW$40,'Intervention list'!NA$195+1,0)</f>
        <v>0</v>
      </c>
      <c r="NB83" s="0" t="n">
        <f aca="false">IF(ISNUMBER(FIND(NB$1,$D83))=$AO$1,1,0)*VLOOKUP($Z$2,DALYs!$A$2:$MW$40,'Intervention list'!NB$195+1,0)</f>
        <v>0</v>
      </c>
      <c r="NC83" s="0" t="n">
        <f aca="false">IF(ISNUMBER(FIND(NC$1,$D83))=$AO$1,1,0)*VLOOKUP($Z$2,DALYs!$A$2:$MW$40,'Intervention list'!NC$195+1,0)</f>
        <v>0</v>
      </c>
      <c r="ND83" s="0" t="n">
        <f aca="false">IF(ISNUMBER(FIND(ND$1,$D83))=$AO$1,1,0)*VLOOKUP($Z$2,DALYs!$A$2:$MW$40,'Intervention list'!ND$195+1,0)</f>
        <v>0</v>
      </c>
      <c r="NE83" s="0" t="n">
        <f aca="false">IF(ISNUMBER(FIND(NE$1,$D83))=$AO$1,1,0)*VLOOKUP($Z$2,DALYs!$A$2:$MW$40,'Intervention list'!NE$195+1,0)</f>
        <v>0</v>
      </c>
      <c r="NF83" s="0" t="n">
        <f aca="false">IF(ISNUMBER(FIND(NF$1,$D83))=$AO$1,1,0)*VLOOKUP($Z$2,DALYs!$A$2:$MW$40,'Intervention list'!NF$195+1,0)</f>
        <v>0</v>
      </c>
      <c r="NG83" s="0" t="n">
        <f aca="false">IF(ISNUMBER(FIND(NG$1,$D83))=$AO$1,1,0)*VLOOKUP($Z$2,DALYs!$A$2:$MW$40,'Intervention list'!NG$195+1,0)</f>
        <v>0</v>
      </c>
      <c r="NH83" s="0" t="n">
        <f aca="false">IF(ISNUMBER(FIND(NH$1,$D83))=$AO$1,1,0)*VLOOKUP($Z$2,DALYs!$A$2:$MW$40,'Intervention list'!NH$195+1,0)</f>
        <v>0</v>
      </c>
      <c r="NI83" s="0" t="n">
        <f aca="false">IF(ISNUMBER(FIND(NI$1,$D83))=$AO$1,1,0)*VLOOKUP($Z$2,DALYs!$A$2:$MW$40,'Intervention list'!NI$195+1,0)</f>
        <v>0</v>
      </c>
      <c r="NJ83" s="0" t="n">
        <f aca="false">IF(ISNUMBER(FIND(NJ$1,$D83))=$AO$1,1,0)*VLOOKUP($Z$2,DALYs!$A$2:$MW$40,'Intervention list'!NJ$195+1,0)</f>
        <v>0</v>
      </c>
      <c r="NK83" s="0" t="n">
        <f aca="false">IF(ISNUMBER(FIND(NK$1,$D83))=$AO$1,1,0)*VLOOKUP($Z$2,DALYs!$A$2:$MW$40,'Intervention list'!NK$195+1,0)</f>
        <v>0</v>
      </c>
      <c r="NL83" s="0" t="n">
        <f aca="false">IF(ISNUMBER(FIND(NL$1,$D83))=$AO$1,1,0)*VLOOKUP($Z$2,DALYs!$A$2:$MW$40,'Intervention list'!NL$195+1,0)</f>
        <v>0</v>
      </c>
      <c r="NM83" s="0" t="n">
        <f aca="false">IF(ISNUMBER(FIND(NM$1,$D83))=$AO$1,1,0)*VLOOKUP($Z$2,DALYs!$A$2:$MW$40,'Intervention list'!NM$195+1,0)</f>
        <v>0</v>
      </c>
      <c r="NN83" s="0" t="n">
        <f aca="false">IF(ISNUMBER(FIND(NN$1,$D83))=$AO$1,1,0)*VLOOKUP($Z$2,DALYs!$A$2:$MW$40,'Intervention list'!NN$195+1,0)</f>
        <v>0</v>
      </c>
      <c r="NO83" s="0" t="n">
        <f aca="false">IF(ISNUMBER(FIND(NO$1,$D83))=$AO$1,1,0)*VLOOKUP($Z$2,DALYs!$A$2:$MW$40,'Intervention list'!NO$195+1,0)</f>
        <v>0</v>
      </c>
      <c r="NP83" s="0" t="n">
        <f aca="false">IF(ISNUMBER(FIND(NP$1,$D83))=$AO$1,1,0)*VLOOKUP($Z$2,DALYs!$A$2:$MW$40,'Intervention list'!NP$195+1,0)</f>
        <v>0</v>
      </c>
      <c r="NQ83" s="0" t="n">
        <f aca="false">IF(ISNUMBER(FIND(NQ$1,$D83))=$AO$1,1,0)*VLOOKUP($Z$2,DALYs!$A$2:$MW$40,'Intervention list'!NQ$195+1,0)</f>
        <v>0</v>
      </c>
      <c r="NR83" s="0" t="n">
        <f aca="false">IF(ISNUMBER(FIND(NR$1,$D83))=$AO$1,1,0)*VLOOKUP($Z$2,DALYs!$A$2:$MW$40,'Intervention list'!NR$195+1,0)</f>
        <v>0</v>
      </c>
      <c r="NS83" s="0" t="n">
        <f aca="false">IF(ISNUMBER(FIND(NS$1,$D83))=$AO$1,1,0)*VLOOKUP($Z$2,DALYs!$A$2:$MW$40,'Intervention list'!NS$195+1,0)</f>
        <v>0</v>
      </c>
      <c r="NT83" s="0" t="n">
        <f aca="false">IF(ISNUMBER(FIND(NT$1,$D83))=$AO$1,1,0)*VLOOKUP($Z$2,DALYs!$A$2:$MW$40,'Intervention list'!NT$195+1,0)</f>
        <v>0</v>
      </c>
      <c r="NU83" s="0" t="n">
        <f aca="false">IF(ISNUMBER(FIND(NU$1,$D83))=$AO$1,1,0)*VLOOKUP($Z$2,DALYs!$A$2:$MW$40,'Intervention list'!NU$195+1,0)</f>
        <v>0</v>
      </c>
      <c r="NV83" s="0" t="n">
        <f aca="false">IF(ISNUMBER(FIND(NV$1,$D83))=$AO$1,1,0)*VLOOKUP($Z$2,DALYs!$A$2:$MW$40,'Intervention list'!NV$195+1,0)</f>
        <v>0</v>
      </c>
      <c r="NW83" s="0" t="n">
        <f aca="false">IF(ISNUMBER(FIND(NW$1,$D83))=$AO$1,1,0)*VLOOKUP($Z$2,DALYs!$A$2:$MW$40,'Intervention list'!NW$195+1,0)</f>
        <v>0</v>
      </c>
      <c r="NX83" s="0" t="n">
        <f aca="false">IF(ISNUMBER(FIND(NX$1,$D83))=$AO$1,1,0)*VLOOKUP($Z$2,DALYs!$A$2:$MW$40,'Intervention list'!NX$195+1,0)</f>
        <v>0</v>
      </c>
      <c r="NY83" s="0" t="n">
        <f aca="false">IF(ISNUMBER(FIND(NY$1,$D83))=$AO$1,1,0)*VLOOKUP($Z$2,DALYs!$A$2:$MW$40,'Intervention list'!NY$195+1,0)</f>
        <v>0</v>
      </c>
      <c r="NZ83" s="0" t="n">
        <f aca="false">IF(ISNUMBER(FIND(NZ$1,$D83))=$AO$1,1,0)*VLOOKUP($Z$2,DALYs!$A$2:$MW$40,'Intervention list'!NZ$195+1,0)</f>
        <v>0</v>
      </c>
      <c r="OA83" s="0" t="n">
        <f aca="false">IF(ISNUMBER(FIND(OA$1,$D83))=$AO$1,1,0)*VLOOKUP($Z$2,DALYs!$A$2:$MW$40,'Intervention list'!OA$195+1,0)</f>
        <v>0</v>
      </c>
      <c r="OB83" s="0" t="n">
        <f aca="false">IF(ISNUMBER(FIND(OB$1,$D83))=$AO$1,1,0)*VLOOKUP($Z$2,DALYs!$A$2:$MW$40,'Intervention list'!OB$195+1,0)</f>
        <v>0</v>
      </c>
      <c r="OC83" s="0" t="n">
        <f aca="false">IF(ISNUMBER(FIND(OC$1,$D83))=$AO$1,1,0)*VLOOKUP($Z$2,DALYs!$A$2:$MW$40,'Intervention list'!OC$195+1,0)</f>
        <v>0</v>
      </c>
      <c r="OD83" s="0" t="n">
        <f aca="false">IF(ISNUMBER(FIND(OD$1,$D83))=$AO$1,1,0)*VLOOKUP($Z$2,DALYs!$A$2:$MW$40,'Intervention list'!OD$195+1,0)</f>
        <v>0</v>
      </c>
      <c r="OE83" s="0" t="n">
        <f aca="false">IF(ISNUMBER(FIND(OE$1,$D83))=$AO$1,1,0)*VLOOKUP($Z$2,DALYs!$A$2:$MW$40,'Intervention list'!OE$195+1,0)</f>
        <v>0</v>
      </c>
      <c r="OF83" s="0" t="n">
        <f aca="false">IF(ISNUMBER(FIND(OF$1,$D83))=$AO$1,1,0)*VLOOKUP($Z$2,DALYs!$A$2:$MW$40,'Intervention list'!OF$195+1,0)</f>
        <v>0</v>
      </c>
      <c r="OG83" s="0" t="n">
        <f aca="false">IF(ISNUMBER(FIND(OG$1,$D83))=$AO$1,1,0)*VLOOKUP($Z$2,DALYs!$A$2:$MW$40,'Intervention list'!OG$195+1,0)</f>
        <v>0</v>
      </c>
      <c r="OH83" s="0" t="n">
        <f aca="false">IF(ISNUMBER(FIND(OH$1,$D83))=$AO$1,1,0)*VLOOKUP($Z$2,DALYs!$A$2:$MW$40,'Intervention list'!OH$195+1,0)</f>
        <v>0</v>
      </c>
      <c r="OI83" s="0" t="n">
        <f aca="false">IF(ISNUMBER(FIND(OI$1,$D83))=$AO$1,1,0)*VLOOKUP($Z$2,DALYs!$A$2:$MW$40,'Intervention list'!OI$195+1,0)</f>
        <v>0</v>
      </c>
      <c r="OJ83" s="0" t="n">
        <f aca="false">IF(ISNUMBER(FIND(OJ$1,$D83))=$AO$1,1,0)*VLOOKUP($Z$2,DALYs!$A$2:$MW$40,'Intervention list'!OJ$195+1,0)</f>
        <v>0</v>
      </c>
      <c r="OK83" s="0" t="n">
        <f aca="false">IF(ISNUMBER(FIND(OK$1,$D83))=$AO$1,1,0)*VLOOKUP($Z$2,DALYs!$A$2:$MW$40,'Intervention list'!OK$195+1,0)</f>
        <v>0</v>
      </c>
      <c r="OL83" s="0" t="n">
        <f aca="false">IF(ISNUMBER(FIND(OL$1,$D83))=$AO$1,1,0)*VLOOKUP($Z$2,DALYs!$A$2:$MW$40,'Intervention list'!OL$195+1,0)</f>
        <v>0</v>
      </c>
      <c r="OM83" s="0" t="n">
        <f aca="false">IF(ISNUMBER(FIND(OM$1,$D83))=$AO$1,1,0)*VLOOKUP($Z$2,DALYs!$A$2:$MW$40,'Intervention list'!OM$195+1,0)</f>
        <v>0</v>
      </c>
      <c r="ON83" s="0" t="n">
        <f aca="false">IF(ISNUMBER(FIND(ON$1,$D83))=$AO$1,1,0)*VLOOKUP($Z$2,DALYs!$A$2:$MW$40,'Intervention list'!ON$195+1,0)</f>
        <v>0</v>
      </c>
      <c r="OO83" s="0" t="n">
        <f aca="false">IF(ISNUMBER(FIND(OO$1,$D83))=$AO$1,1,0)*VLOOKUP($Z$2,DALYs!$A$2:$MW$40,'Intervention list'!OO$195+1,0)</f>
        <v>0</v>
      </c>
      <c r="OP83" s="0" t="n">
        <f aca="false">IF(ISNUMBER(FIND(OP$1,$D83))=$AO$1,1,0)*VLOOKUP($Z$2,DALYs!$A$2:$MW$40,'Intervention list'!OP$195+1,0)</f>
        <v>0</v>
      </c>
      <c r="OQ83" s="0" t="n">
        <f aca="false">IF(ISNUMBER(FIND(OQ$1,$D83))=$AO$1,1,0)*VLOOKUP($Z$2,DALYs!$A$2:$MW$40,'Intervention list'!OQ$195+1,0)</f>
        <v>0</v>
      </c>
      <c r="OR83" s="0" t="n">
        <f aca="false">IF(ISNUMBER(FIND(OR$1,$D83))=$AO$1,1,0)*VLOOKUP($Z$2,DALYs!$A$2:$MW$40,'Intervention list'!OR$195+1,0)</f>
        <v>0</v>
      </c>
      <c r="OS83" s="0" t="n">
        <f aca="false">IF(ISNUMBER(FIND(OS$1,$D83))=$AO$1,1,0)*VLOOKUP($Z$2,DALYs!$A$2:$MW$40,'Intervention list'!OS$195+1,0)</f>
        <v>0</v>
      </c>
      <c r="OT83" s="0" t="n">
        <f aca="false">IF(ISNUMBER(FIND(OT$1,$D83))=$AO$1,1,0)*VLOOKUP($Z$2,DALYs!$A$2:$MW$40,'Intervention list'!OT$195+1,0)</f>
        <v>0</v>
      </c>
      <c r="OU83" s="0" t="n">
        <f aca="false">IF(ISNUMBER(FIND(OU$1,$D83))=$AO$1,1,0)*VLOOKUP($Z$2,DALYs!$A$2:$MW$40,'Intervention list'!OU$195+1,0)</f>
        <v>0</v>
      </c>
      <c r="OV83" s="0" t="n">
        <f aca="false">IF(ISNUMBER(FIND(OV$1,$D83))=$AO$1,1,0)*VLOOKUP($Z$2,DALYs!$A$2:$MW$40,'Intervention list'!OV$195+1,0)</f>
        <v>0</v>
      </c>
      <c r="OW83" s="0" t="n">
        <f aca="false">IF(ISNUMBER(FIND(OW$1,$D83))=$AO$1,1,0)*VLOOKUP($Z$2,DALYs!$A$2:$MW$40,'Intervention list'!OW$195+1,0)</f>
        <v>0</v>
      </c>
      <c r="OX83" s="0" t="n">
        <f aca="false">IF(ISNUMBER(FIND(OX$1,$D83))=$AO$1,1,0)*VLOOKUP($Z$2,DALYs!$A$2:$MW$40,'Intervention list'!OX$195+1,0)</f>
        <v>0</v>
      </c>
    </row>
    <row r="84" customFormat="false" ht="15.75" hidden="false" customHeight="false" outlineLevel="0" collapsed="false">
      <c r="A84" s="6" t="s">
        <v>298</v>
      </c>
      <c r="B84" s="6" t="s">
        <v>282</v>
      </c>
      <c r="C84" s="26" t="s">
        <v>283</v>
      </c>
      <c r="D84" s="7" t="s">
        <v>299</v>
      </c>
      <c r="E84" s="7" t="str">
        <f aca="false">SUBSTITUTE(D84,0.2,X84)</f>
        <v>Congenital birth defects: 0.05</v>
      </c>
      <c r="F84" s="0" t="s">
        <v>25</v>
      </c>
      <c r="G84" s="8" t="n">
        <v>5.5265</v>
      </c>
      <c r="H84" s="9" t="n">
        <v>285</v>
      </c>
      <c r="I84" s="9" t="n">
        <f aca="false">IF(H84="","",(H84*(VLOOKUP($Z$2,Worksheet,11,0)^4)))</f>
        <v>415.271554730407</v>
      </c>
      <c r="J84" s="9" t="n">
        <f aca="false">IF(I84="","",I84*VLOOKUP($Z$2,Worksheet,12,0))</f>
        <v>465.440494780612</v>
      </c>
      <c r="K84" s="9" t="n">
        <f aca="false">IF(I84="","",I84*VLOOKUP($Z$2, Worksheet, 13, 0))</f>
        <v>407.719422031388</v>
      </c>
      <c r="L84" s="9" t="n">
        <f aca="false">IF(J84="",VLOOKUP($Z$2, Worksheet, 14, 0),J84)</f>
        <v>465.440494780612</v>
      </c>
      <c r="M84" s="9" t="n">
        <f aca="false">IF(L84&lt;VLOOKUP($Z$2,'Country sheet'!$A$3:$P$41,15,0), VLOOKUP($Z$2,'Country sheet'!$A$3:$P$41,15,0), L84)/0.7</f>
        <v>664.914992543731</v>
      </c>
      <c r="N84" s="27" t="n">
        <f aca="false">IFERROR(IF(AC84=$AO$1,VLOOKUP(F84,AO$42:AX$46,MATCH(AC$1,AP$41:AX$41,0)+1,0)/COUNTIFS($F$2:$F$194,$F84,$AC$2:$AC$194,$AO$1),0),0) + IFERROR(IF(AD84=$AO$1,VLOOKUP(F84,AO$42:AX$46,MATCH(AD$1,AP$41:AX$41,0)+1,0)/COUNTIFS($F$2:$F$194,$F84,$AD$2:$AD$194,$AO$1),0),0) + IFERROR(IF(AE84=$AO$1,VLOOKUP(F84,AO$42:AX$46,MATCH(AE$1,AP$41:AX$41,0)+1,0)/COUNTIFS($F$2:$F$194,$F84,$AE$2:$AE$194,$AO$1),0),0) + IFERROR(IF(AF84=$AO$1,VLOOKUP(F84,AO$42:AX$46,MATCH(AF$1,AP$41:AX$41,0)+1,0)/COUNTIFS($F$2:$F$194,$F84,$AF$2:$AF$194,$AO$1),0),0) + IFERROR(IF(AG84=$AO$1,VLOOKUP(F84,AO$42:AX$46,MATCH(AG$1,AP$41:AX$41,0)+1,0)/COUNTIFS($F$2:$F$194,$F84,$AG$2:$AG$194,$AO$1),0),0) + IFERROR(IF(AH84=$AO$1,VLOOKUP(F84,AO$42:AX$46,MATCH(AH$1,AP$41:AX$41,0)+1,0)/COUNTIFS($F$2:$F$194,$F84,$AH$2:$AH$194,$AO$1),0),0) + IFERROR(IF(AI84=$AO$1,VLOOKUP(F84,AO$42:AX$46,MATCH(AI$1,AP$41:AX$41,0)+1,0)/COUNTIFS($F$2:$F$194,$F84,$AI$2:$AI$194,$AO$1),0),0) + IFERROR(IF(AJ84=$AO$1,VLOOKUP(F84,AO$42:AX$46,MATCH(AJ$1,AP$41:AX$41,0)+1,0)/COUNTIFS($F$2:$F$194,$F84,$AJ$2:$AJ$194,$AO$1),0),0) + IFERROR(IF(AK84=$AO$1,VLOOKUP(F84,AO$42:AX$46,MATCH(AK$1,AP$41:AX$41,0)+1,0)/COUNTIFS($F$2:$F$194,$F84,$AK$2:$AK$194,$AO$1),0),0)</f>
        <v>0</v>
      </c>
      <c r="O84" s="9" t="n">
        <v>1</v>
      </c>
      <c r="P84" s="9" t="n">
        <v>2</v>
      </c>
      <c r="Q84" s="0" t="n">
        <f aca="false">SUM(BC84:OX84)</f>
        <v>379508.194977467</v>
      </c>
      <c r="R84" s="0" t="n">
        <f aca="false">IF(VLOOKUP($Z$2,CET!$A$4:$L$42,12,0)="Low income",_xlfn.IFS(S84=0.2,0.1,S84=0.1,0.05,S84=0.5,0.4,S84=0.35,0.25),S84)</f>
        <v>0.5</v>
      </c>
      <c r="S84" s="0" t="n">
        <v>0.5</v>
      </c>
      <c r="T84" s="0" t="n">
        <v>0.8</v>
      </c>
      <c r="U84" s="0" t="n">
        <f aca="false">N84/M84</f>
        <v>0</v>
      </c>
      <c r="V84" s="0" t="n">
        <f aca="false">IFERROR(U84/Q84,0)</f>
        <v>0</v>
      </c>
      <c r="W84" s="0" t="n">
        <f aca="false">(T84/R84)*V84</f>
        <v>0</v>
      </c>
      <c r="X84" s="28" t="n">
        <f aca="false">IF(W84=0,0,IF(W84&lt;=0.8,IF(W84&lt;0.05,0.05,W84),0.8))</f>
        <v>0</v>
      </c>
      <c r="Y84" s="28"/>
      <c r="AC84" s="34" t="n">
        <f aca="false">ISNUMBER(FIND(AC$1,$C84))</f>
        <v>0</v>
      </c>
      <c r="AD84" s="33" t="n">
        <f aca="false">ISNUMBER(FIND(AD$1,$C84))</f>
        <v>0</v>
      </c>
      <c r="AE84" s="33" t="n">
        <f aca="false">ISNUMBER(FIND(AE$1,$C84))</f>
        <v>0</v>
      </c>
      <c r="AF84" s="33" t="n">
        <f aca="false">ISNUMBER(FIND(AF$1,$C84))</f>
        <v>0</v>
      </c>
      <c r="AG84" s="33" t="n">
        <f aca="false">ISNUMBER(FIND(AG$1,$C84))</f>
        <v>0</v>
      </c>
      <c r="AH84" s="33" t="n">
        <f aca="false">ISNUMBER(FIND(AH$1,$C84))</f>
        <v>0</v>
      </c>
      <c r="AI84" s="33" t="n">
        <f aca="false">ISNUMBER(FIND(AI$1,$C84))</f>
        <v>0</v>
      </c>
      <c r="AJ84" s="33" t="n">
        <f aca="false">ISNUMBER(FIND(AJ$1,$C84))</f>
        <v>0</v>
      </c>
      <c r="AK84" s="35" t="n">
        <f aca="false">ISNUMBER(FIND(AK$1,$C84))</f>
        <v>0</v>
      </c>
      <c r="AL84" s="6"/>
      <c r="AM84" s="33"/>
      <c r="AZ84" s="36"/>
      <c r="BC84" s="0" t="n">
        <f aca="false">IF(ISNUMBER(FIND(BC$1,$D84))=$AO$1,1,0)*VLOOKUP($Z$2,DALYs!$A$2:$MW$40,'Intervention list'!BC$195+1,0)</f>
        <v>0</v>
      </c>
      <c r="BD84" s="0" t="n">
        <f aca="false">IF(ISNUMBER(FIND(BD$1,$D84))=$AO$1,1,0)*VLOOKUP($Z$2,DALYs!$A$2:$MW$40,'Intervention list'!BD$195+1,0)</f>
        <v>0</v>
      </c>
      <c r="BE84" s="0" t="n">
        <f aca="false">IF(ISNUMBER(FIND(BE$1,$D84))=$AO$1,1,0)*VLOOKUP($Z$2,DALYs!$A$2:$MW$40,'Intervention list'!BE$195+1,0)</f>
        <v>0</v>
      </c>
      <c r="BF84" s="0" t="n">
        <f aca="false">IF(ISNUMBER(FIND(BF$1,$D84))=$AO$1,1,0)*VLOOKUP($Z$2,DALYs!$A$2:$MW$40,'Intervention list'!BF$195+1,0)</f>
        <v>0</v>
      </c>
      <c r="BG84" s="0" t="n">
        <f aca="false">IF(ISNUMBER(FIND(BG$1,$D84))=$AO$1,1,0)*VLOOKUP($Z$2,DALYs!$A$2:$MW$40,'Intervention list'!BG$195+1,0)</f>
        <v>0</v>
      </c>
      <c r="BH84" s="0" t="n">
        <f aca="false">IF(ISNUMBER(FIND(BH$1,$D84))=$AO$1,1,0)*VLOOKUP($Z$2,DALYs!$A$2:$MW$40,'Intervention list'!BH$195+1,0)</f>
        <v>0</v>
      </c>
      <c r="BI84" s="0" t="n">
        <f aca="false">IF(ISNUMBER(FIND(BI$1,$D84))=$AO$1,1,0)*VLOOKUP($Z$2,DALYs!$A$2:$MW$40,'Intervention list'!BI$195+1,0)</f>
        <v>0</v>
      </c>
      <c r="BJ84" s="0" t="n">
        <f aca="false">IF(ISNUMBER(FIND(BJ$1,$D84))=$AO$1,1,0)*VLOOKUP($Z$2,DALYs!$A$2:$MW$40,'Intervention list'!BJ$195+1,0)</f>
        <v>0</v>
      </c>
      <c r="BK84" s="0" t="n">
        <f aca="false">IF(ISNUMBER(FIND(BK$1,$D84))=$AO$1,1,0)*VLOOKUP($Z$2,DALYs!$A$2:$MW$40,'Intervention list'!BK$195+1,0)</f>
        <v>0</v>
      </c>
      <c r="BL84" s="0" t="n">
        <f aca="false">IF(ISNUMBER(FIND(BL$1,$D84))=$AO$1,1,0)*VLOOKUP($Z$2,DALYs!$A$2:$MW$40,'Intervention list'!BL$195+1,0)</f>
        <v>0</v>
      </c>
      <c r="BM84" s="0" t="n">
        <f aca="false">IF(ISNUMBER(FIND(BM$1,$D84))=$AO$1,1,0)*VLOOKUP($Z$2,DALYs!$A$2:$MW$40,'Intervention list'!BM$195+1,0)</f>
        <v>0</v>
      </c>
      <c r="BN84" s="0" t="n">
        <f aca="false">IF(ISNUMBER(FIND(BN$1,$D84))=$AO$1,1,0)*VLOOKUP($Z$2,DALYs!$A$2:$MW$40,'Intervention list'!BN$195+1,0)</f>
        <v>0</v>
      </c>
      <c r="BO84" s="0" t="n">
        <f aca="false">IF(ISNUMBER(FIND(BO$1,$D84))=$AO$1,1,0)*VLOOKUP($Z$2,DALYs!$A$2:$MW$40,'Intervention list'!BO$195+1,0)</f>
        <v>0</v>
      </c>
      <c r="BP84" s="0" t="n">
        <f aca="false">IF(ISNUMBER(FIND(BP$1,$D84))=$AO$1,1,0)*VLOOKUP($Z$2,DALYs!$A$2:$MW$40,'Intervention list'!BP$195+1,0)</f>
        <v>0</v>
      </c>
      <c r="BQ84" s="0" t="n">
        <f aca="false">IF(ISNUMBER(FIND(BQ$1,$D84))=$AO$1,1,0)*VLOOKUP($Z$2,DALYs!$A$2:$MW$40,'Intervention list'!BQ$195+1,0)</f>
        <v>0</v>
      </c>
      <c r="BR84" s="0" t="n">
        <f aca="false">IF(ISNUMBER(FIND(BR$1,$D84))=$AO$1,1,0)*VLOOKUP($Z$2,DALYs!$A$2:$MW$40,'Intervention list'!BR$195+1,0)</f>
        <v>0</v>
      </c>
      <c r="BS84" s="0" t="n">
        <f aca="false">IF(ISNUMBER(FIND(BS$1,$D84))=$AO$1,1,0)*VLOOKUP($Z$2,DALYs!$A$2:$MW$40,'Intervention list'!BS$195+1,0)</f>
        <v>0</v>
      </c>
      <c r="BT84" s="0" t="n">
        <f aca="false">IF(ISNUMBER(FIND(BT$1,$D84))=$AO$1,1,0)*VLOOKUP($Z$2,DALYs!$A$2:$MW$40,'Intervention list'!BT$195+1,0)</f>
        <v>0</v>
      </c>
      <c r="BU84" s="0" t="n">
        <f aca="false">IF(ISNUMBER(FIND(BU$1,$D84))=$AO$1,1,0)*VLOOKUP($Z$2,DALYs!$A$2:$MW$40,'Intervention list'!BU$195+1,0)</f>
        <v>0</v>
      </c>
      <c r="BV84" s="0" t="n">
        <f aca="false">IF(ISNUMBER(FIND(BV$1,$D84))=$AO$1,1,0)*VLOOKUP($Z$2,DALYs!$A$2:$MW$40,'Intervention list'!BV$195+1,0)</f>
        <v>0</v>
      </c>
      <c r="BW84" s="0" t="n">
        <f aca="false">IF(ISNUMBER(FIND(BW$1,$D84))=$AO$1,1,0)*VLOOKUP($Z$2,DALYs!$A$2:$MW$40,'Intervention list'!BW$195+1,0)</f>
        <v>0</v>
      </c>
      <c r="BX84" s="0" t="n">
        <f aca="false">IF(ISNUMBER(FIND(BX$1,$D84))=$AO$1,1,0)*VLOOKUP($Z$2,DALYs!$A$2:$MW$40,'Intervention list'!BX$195+1,0)</f>
        <v>0</v>
      </c>
      <c r="BY84" s="0" t="n">
        <f aca="false">IF(ISNUMBER(FIND(BY$1,$D84))=$AO$1,1,0)*VLOOKUP($Z$2,DALYs!$A$2:$MW$40,'Intervention list'!BY$195+1,0)</f>
        <v>0</v>
      </c>
      <c r="BZ84" s="0" t="n">
        <f aca="false">IF(ISNUMBER(FIND(BZ$1,$D84))=$AO$1,1,0)*VLOOKUP($Z$2,DALYs!$A$2:$MW$40,'Intervention list'!BZ$195+1,0)</f>
        <v>0</v>
      </c>
      <c r="CA84" s="0" t="n">
        <f aca="false">IF(ISNUMBER(FIND(CA$1,$D84))=$AO$1,1,0)*VLOOKUP($Z$2,DALYs!$A$2:$MW$40,'Intervention list'!CA$195+1,0)</f>
        <v>0</v>
      </c>
      <c r="CB84" s="0" t="n">
        <f aca="false">IF(ISNUMBER(FIND(CB$1,$D84))=$AO$1,1,0)*VLOOKUP($Z$2,DALYs!$A$2:$MW$40,'Intervention list'!CB$195+1,0)</f>
        <v>0</v>
      </c>
      <c r="CC84" s="0" t="n">
        <f aca="false">IF(ISNUMBER(FIND(CC$1,$D84))=$AO$1,1,0)*VLOOKUP($Z$2,DALYs!$A$2:$MW$40,'Intervention list'!CC$195+1,0)</f>
        <v>0</v>
      </c>
      <c r="CD84" s="0" t="n">
        <f aca="false">IF(ISNUMBER(FIND(CD$1,$D84))=$AO$1,1,0)*VLOOKUP($Z$2,DALYs!$A$2:$MW$40,'Intervention list'!CD$195+1,0)</f>
        <v>0</v>
      </c>
      <c r="CE84" s="0" t="n">
        <f aca="false">IF(ISNUMBER(FIND(CE$1,$D84))=$AO$1,1,0)*VLOOKUP($Z$2,DALYs!$A$2:$MW$40,'Intervention list'!CE$195+1,0)</f>
        <v>0</v>
      </c>
      <c r="CF84" s="0" t="n">
        <f aca="false">IF(ISNUMBER(FIND(CF$1,$D84))=$AO$1,1,0)*VLOOKUP($Z$2,DALYs!$A$2:$MW$40,'Intervention list'!CF$195+1,0)</f>
        <v>0</v>
      </c>
      <c r="CG84" s="0" t="n">
        <f aca="false">IF(ISNUMBER(FIND(CG$1,$D84))=$AO$1,1,0)*VLOOKUP($Z$2,DALYs!$A$2:$MW$40,'Intervention list'!CG$195+1,0)</f>
        <v>0</v>
      </c>
      <c r="CH84" s="0" t="n">
        <f aca="false">IF(ISNUMBER(FIND(CH$1,$D84))=$AO$1,1,0)*VLOOKUP($Z$2,DALYs!$A$2:$MW$40,'Intervention list'!CH$195+1,0)</f>
        <v>0</v>
      </c>
      <c r="CI84" s="0" t="n">
        <f aca="false">IF(ISNUMBER(FIND(CI$1,$D84))=$AO$1,1,0)*VLOOKUP($Z$2,DALYs!$A$2:$MW$40,'Intervention list'!CI$195+1,0)</f>
        <v>0</v>
      </c>
      <c r="CJ84" s="0" t="n">
        <f aca="false">IF(ISNUMBER(FIND(CJ$1,$D84))=$AO$1,1,0)*VLOOKUP($Z$2,DALYs!$A$2:$MW$40,'Intervention list'!CJ$195+1,0)</f>
        <v>0</v>
      </c>
      <c r="CK84" s="0" t="n">
        <f aca="false">IF(ISNUMBER(FIND(CK$1,$D84))=$AO$1,1,0)*VLOOKUP($Z$2,DALYs!$A$2:$MW$40,'Intervention list'!CK$195+1,0)</f>
        <v>0</v>
      </c>
      <c r="CL84" s="0" t="n">
        <f aca="false">IF(ISNUMBER(FIND(CL$1,$D84))=$AO$1,1,0)*VLOOKUP($Z$2,DALYs!$A$2:$MW$40,'Intervention list'!CL$195+1,0)</f>
        <v>0</v>
      </c>
      <c r="CM84" s="0" t="n">
        <f aca="false">IF(ISNUMBER(FIND(CM$1,$D84))=$AO$1,1,0)*VLOOKUP($Z$2,DALYs!$A$2:$MW$40,'Intervention list'!CM$195+1,0)</f>
        <v>0</v>
      </c>
      <c r="CN84" s="0" t="n">
        <f aca="false">IF(ISNUMBER(FIND(CN$1,$D84))=$AO$1,1,0)*VLOOKUP($Z$2,DALYs!$A$2:$MW$40,'Intervention list'!CN$195+1,0)</f>
        <v>0</v>
      </c>
      <c r="CO84" s="0" t="n">
        <f aca="false">IF(ISNUMBER(FIND(CO$1,$D84))=$AO$1,1,0)*VLOOKUP($Z$2,DALYs!$A$2:$MW$40,'Intervention list'!CO$195+1,0)</f>
        <v>0</v>
      </c>
      <c r="CP84" s="0" t="n">
        <f aca="false">IF(ISNUMBER(FIND(CP$1,$D84))=$AO$1,1,0)*VLOOKUP($Z$2,DALYs!$A$2:$MW$40,'Intervention list'!CP$195+1,0)</f>
        <v>0</v>
      </c>
      <c r="CQ84" s="0" t="n">
        <f aca="false">IF(ISNUMBER(FIND(CQ$1,$D84))=$AO$1,1,0)*VLOOKUP($Z$2,DALYs!$A$2:$MW$40,'Intervention list'!CQ$195+1,0)</f>
        <v>0</v>
      </c>
      <c r="CR84" s="0" t="n">
        <f aca="false">IF(ISNUMBER(FIND(CR$1,$D84))=$AO$1,1,0)*VLOOKUP($Z$2,DALYs!$A$2:$MW$40,'Intervention list'!CR$195+1,0)</f>
        <v>0</v>
      </c>
      <c r="CS84" s="0" t="n">
        <f aca="false">IF(ISNUMBER(FIND(CS$1,$D84))=$AO$1,1,0)*VLOOKUP($Z$2,DALYs!$A$2:$MW$40,'Intervention list'!CS$195+1,0)</f>
        <v>0</v>
      </c>
      <c r="CT84" s="0" t="n">
        <f aca="false">IF(ISNUMBER(FIND(CT$1,$D84))=$AO$1,1,0)*VLOOKUP($Z$2,DALYs!$A$2:$MW$40,'Intervention list'!CT$195+1,0)</f>
        <v>0</v>
      </c>
      <c r="CU84" s="0" t="n">
        <f aca="false">IF(ISNUMBER(FIND(CU$1,$D84))=$AO$1,1,0)*VLOOKUP($Z$2,DALYs!$A$2:$MW$40,'Intervention list'!CU$195+1,0)</f>
        <v>0</v>
      </c>
      <c r="CV84" s="0" t="n">
        <f aca="false">IF(ISNUMBER(FIND(CV$1,$D84))=$AO$1,1,0)*VLOOKUP($Z$2,DALYs!$A$2:$MW$40,'Intervention list'!CV$195+1,0)</f>
        <v>0</v>
      </c>
      <c r="CW84" s="0" t="n">
        <f aca="false">IF(ISNUMBER(FIND(CW$1,$D84))=$AO$1,1,0)*VLOOKUP($Z$2,DALYs!$A$2:$MW$40,'Intervention list'!CW$195+1,0)</f>
        <v>0</v>
      </c>
      <c r="CX84" s="0" t="n">
        <f aca="false">IF(ISNUMBER(FIND(CX$1,$D84))=$AO$1,1,0)*VLOOKUP($Z$2,DALYs!$A$2:$MW$40,'Intervention list'!CX$195+1,0)</f>
        <v>0</v>
      </c>
      <c r="CY84" s="0" t="n">
        <f aca="false">IF(ISNUMBER(FIND(CY$1,$D84))=$AO$1,1,0)*VLOOKUP($Z$2,DALYs!$A$2:$MW$40,'Intervention list'!CY$195+1,0)</f>
        <v>0</v>
      </c>
      <c r="CZ84" s="0" t="n">
        <f aca="false">IF(ISNUMBER(FIND(CZ$1,$D84))=$AO$1,1,0)*VLOOKUP($Z$2,DALYs!$A$2:$MW$40,'Intervention list'!CZ$195+1,0)</f>
        <v>0</v>
      </c>
      <c r="DA84" s="0" t="n">
        <f aca="false">IF(ISNUMBER(FIND(DA$1,$D84))=$AO$1,1,0)*VLOOKUP($Z$2,DALYs!$A$2:$MW$40,'Intervention list'!DA$195+1,0)</f>
        <v>0</v>
      </c>
      <c r="DB84" s="0" t="n">
        <f aca="false">IF(ISNUMBER(FIND(DB$1,$D84))=$AO$1,1,0)*VLOOKUP($Z$2,DALYs!$A$2:$MW$40,'Intervention list'!DB$195+1,0)</f>
        <v>0</v>
      </c>
      <c r="DC84" s="0" t="n">
        <f aca="false">IF(ISNUMBER(FIND(DC$1,$D84))=$AO$1,1,0)*VLOOKUP($Z$2,DALYs!$A$2:$MW$40,'Intervention list'!DC$195+1,0)</f>
        <v>0</v>
      </c>
      <c r="DD84" s="0" t="n">
        <f aca="false">IF(ISNUMBER(FIND(DD$1,$D84))=$AO$1,1,0)*VLOOKUP($Z$2,DALYs!$A$2:$MW$40,'Intervention list'!DD$195+1,0)</f>
        <v>0</v>
      </c>
      <c r="DE84" s="0" t="n">
        <f aca="false">IF(ISNUMBER(FIND(DE$1,$D84))=$AO$1,1,0)*VLOOKUP($Z$2,DALYs!$A$2:$MW$40,'Intervention list'!DE$195+1,0)</f>
        <v>0</v>
      </c>
      <c r="DF84" s="0" t="n">
        <f aca="false">IF(ISNUMBER(FIND(DF$1,$D84))=$AO$1,1,0)*VLOOKUP($Z$2,DALYs!$A$2:$MW$40,'Intervention list'!DF$195+1,0)</f>
        <v>0</v>
      </c>
      <c r="DG84" s="0" t="n">
        <f aca="false">IF(ISNUMBER(FIND(DG$1,$D84))=$AO$1,1,0)*VLOOKUP($Z$2,DALYs!$A$2:$MW$40,'Intervention list'!DG$195+1,0)</f>
        <v>0</v>
      </c>
      <c r="DH84" s="0" t="n">
        <f aca="false">IF(ISNUMBER(FIND(DH$1,$D84))=$AO$1,1,0)*VLOOKUP($Z$2,DALYs!$A$2:$MW$40,'Intervention list'!DH$195+1,0)</f>
        <v>0</v>
      </c>
      <c r="DI84" s="0" t="n">
        <f aca="false">IF(ISNUMBER(FIND(DI$1,$D84))=$AO$1,1,0)*VLOOKUP($Z$2,DALYs!$A$2:$MW$40,'Intervention list'!DI$195+1,0)</f>
        <v>0</v>
      </c>
      <c r="DJ84" s="0" t="n">
        <f aca="false">IF(ISNUMBER(FIND(DJ$1,$D84))=$AO$1,1,0)*VLOOKUP($Z$2,DALYs!$A$2:$MW$40,'Intervention list'!DJ$195+1,0)</f>
        <v>0</v>
      </c>
      <c r="DK84" s="0" t="n">
        <f aca="false">IF(ISNUMBER(FIND(DK$1,$D84))=$AO$1,1,0)*VLOOKUP($Z$2,DALYs!$A$2:$MW$40,'Intervention list'!DK$195+1,0)</f>
        <v>0</v>
      </c>
      <c r="DL84" s="0" t="n">
        <f aca="false">IF(ISNUMBER(FIND(DL$1,$D84))=$AO$1,1,0)*VLOOKUP($Z$2,DALYs!$A$2:$MW$40,'Intervention list'!DL$195+1,0)</f>
        <v>0</v>
      </c>
      <c r="DM84" s="0" t="n">
        <f aca="false">IF(ISNUMBER(FIND(DM$1,$D84))=$AO$1,1,0)*VLOOKUP($Z$2,DALYs!$A$2:$MW$40,'Intervention list'!DM$195+1,0)</f>
        <v>0</v>
      </c>
      <c r="DN84" s="0" t="n">
        <f aca="false">IF(ISNUMBER(FIND(DN$1,$D84))=$AO$1,1,0)*VLOOKUP($Z$2,DALYs!$A$2:$MW$40,'Intervention list'!DN$195+1,0)</f>
        <v>0</v>
      </c>
      <c r="DO84" s="0" t="n">
        <f aca="false">IF(ISNUMBER(FIND(DO$1,$D84))=$AO$1,1,0)*VLOOKUP($Z$2,DALYs!$A$2:$MW$40,'Intervention list'!DO$195+1,0)</f>
        <v>0</v>
      </c>
      <c r="DP84" s="0" t="n">
        <f aca="false">IF(ISNUMBER(FIND(DP$1,$D84))=$AO$1,1,0)*VLOOKUP($Z$2,DALYs!$A$2:$MW$40,'Intervention list'!DP$195+1,0)</f>
        <v>0</v>
      </c>
      <c r="DQ84" s="0" t="n">
        <f aca="false">IF(ISNUMBER(FIND(DQ$1,$D84))=$AO$1,1,0)*VLOOKUP($Z$2,DALYs!$A$2:$MW$40,'Intervention list'!DQ$195+1,0)</f>
        <v>0</v>
      </c>
      <c r="DR84" s="0" t="n">
        <f aca="false">IF(ISNUMBER(FIND(DR$1,$D84))=$AO$1,1,0)*VLOOKUP($Z$2,DALYs!$A$2:$MW$40,'Intervention list'!DR$195+1,0)</f>
        <v>0</v>
      </c>
      <c r="DS84" s="0" t="n">
        <f aca="false">IF(ISNUMBER(FIND(DS$1,$D84))=$AO$1,1,0)*VLOOKUP($Z$2,DALYs!$A$2:$MW$40,'Intervention list'!DS$195+1,0)</f>
        <v>0</v>
      </c>
      <c r="DT84" s="0" t="n">
        <f aca="false">IF(ISNUMBER(FIND(DT$1,$D84))=$AO$1,1,0)*VLOOKUP($Z$2,DALYs!$A$2:$MW$40,'Intervention list'!DT$195+1,0)</f>
        <v>0</v>
      </c>
      <c r="DU84" s="0" t="n">
        <f aca="false">IF(ISNUMBER(FIND(DU$1,$D84))=$AO$1,1,0)*VLOOKUP($Z$2,DALYs!$A$2:$MW$40,'Intervention list'!DU$195+1,0)</f>
        <v>0</v>
      </c>
      <c r="DV84" s="0" t="n">
        <f aca="false">IF(ISNUMBER(FIND(DV$1,$D84))=$AO$1,1,0)*VLOOKUP($Z$2,DALYs!$A$2:$MW$40,'Intervention list'!DV$195+1,0)</f>
        <v>0</v>
      </c>
      <c r="DW84" s="0" t="n">
        <f aca="false">IF(ISNUMBER(FIND(DW$1,$D84))=$AO$1,1,0)*VLOOKUP($Z$2,DALYs!$A$2:$MW$40,'Intervention list'!DW$195+1,0)</f>
        <v>0</v>
      </c>
      <c r="DX84" s="0" t="n">
        <f aca="false">IF(ISNUMBER(FIND(DX$1,$D84))=$AO$1,1,0)*VLOOKUP($Z$2,DALYs!$A$2:$MW$40,'Intervention list'!DX$195+1,0)</f>
        <v>379508.194977467</v>
      </c>
      <c r="DY84" s="0" t="n">
        <f aca="false">IF(ISNUMBER(FIND(DY$1,$D84))=$AO$1,1,0)*VLOOKUP($Z$2,DALYs!$A$2:$MW$40,'Intervention list'!DY$195+1,0)</f>
        <v>0</v>
      </c>
      <c r="DZ84" s="0" t="n">
        <f aca="false">IF(ISNUMBER(FIND(DZ$1,$D84))=$AO$1,1,0)*VLOOKUP($Z$2,DALYs!$A$2:$MW$40,'Intervention list'!DZ$195+1,0)</f>
        <v>0</v>
      </c>
      <c r="EA84" s="0" t="n">
        <f aca="false">IF(ISNUMBER(FIND(EA$1,$D84))=$AO$1,1,0)*VLOOKUP($Z$2,DALYs!$A$2:$MW$40,'Intervention list'!EA$195+1,0)</f>
        <v>0</v>
      </c>
      <c r="EB84" s="0" t="n">
        <f aca="false">IF(ISNUMBER(FIND(EB$1,$D84))=$AO$1,1,0)*VLOOKUP($Z$2,DALYs!$A$2:$MW$40,'Intervention list'!EB$195+1,0)</f>
        <v>0</v>
      </c>
      <c r="EC84" s="0" t="n">
        <f aca="false">IF(ISNUMBER(FIND(EC$1,$D84))=$AO$1,1,0)*VLOOKUP($Z$2,DALYs!$A$2:$MW$40,'Intervention list'!EC$195+1,0)</f>
        <v>0</v>
      </c>
      <c r="ED84" s="0" t="n">
        <f aca="false">IF(ISNUMBER(FIND(ED$1,$D84))=$AO$1,1,0)*VLOOKUP($Z$2,DALYs!$A$2:$MW$40,'Intervention list'!ED$195+1,0)</f>
        <v>0</v>
      </c>
      <c r="EE84" s="0" t="n">
        <f aca="false">IF(ISNUMBER(FIND(EE$1,$D84))=$AO$1,1,0)*VLOOKUP($Z$2,DALYs!$A$2:$MW$40,'Intervention list'!EE$195+1,0)</f>
        <v>0</v>
      </c>
      <c r="EF84" s="0" t="n">
        <f aca="false">IF(ISNUMBER(FIND(EF$1,$D84))=$AO$1,1,0)*VLOOKUP($Z$2,DALYs!$A$2:$MW$40,'Intervention list'!EF$195+1,0)</f>
        <v>0</v>
      </c>
      <c r="EG84" s="0" t="n">
        <f aca="false">IF(ISNUMBER(FIND(EG$1,$D84))=$AO$1,1,0)*VLOOKUP($Z$2,DALYs!$A$2:$MW$40,'Intervention list'!EG$195+1,0)</f>
        <v>0</v>
      </c>
      <c r="EH84" s="0" t="n">
        <f aca="false">IF(ISNUMBER(FIND(EH$1,$D84))=$AO$1,1,0)*VLOOKUP($Z$2,DALYs!$A$2:$MW$40,'Intervention list'!EH$195+1,0)</f>
        <v>0</v>
      </c>
      <c r="EI84" s="0" t="n">
        <f aca="false">IF(ISNUMBER(FIND(EI$1,$D84))=$AO$1,1,0)*VLOOKUP($Z$2,DALYs!$A$2:$MW$40,'Intervention list'!EI$195+1,0)</f>
        <v>0</v>
      </c>
      <c r="EJ84" s="0" t="n">
        <f aca="false">IF(ISNUMBER(FIND(EJ$1,$D84))=$AO$1,1,0)*VLOOKUP($Z$2,DALYs!$A$2:$MW$40,'Intervention list'!EJ$195+1,0)</f>
        <v>0</v>
      </c>
      <c r="EK84" s="0" t="n">
        <f aca="false">IF(ISNUMBER(FIND(EK$1,$D84))=$AO$1,1,0)*VLOOKUP($Z$2,DALYs!$A$2:$MW$40,'Intervention list'!EK$195+1,0)</f>
        <v>0</v>
      </c>
      <c r="EL84" s="0" t="n">
        <f aca="false">IF(ISNUMBER(FIND(EL$1,$D84))=$AO$1,1,0)*VLOOKUP($Z$2,DALYs!$A$2:$MW$40,'Intervention list'!EL$195+1,0)</f>
        <v>0</v>
      </c>
      <c r="EM84" s="0" t="n">
        <f aca="false">IF(ISNUMBER(FIND(EM$1,$D84))=$AO$1,1,0)*VLOOKUP($Z$2,DALYs!$A$2:$MW$40,'Intervention list'!EM$195+1,0)</f>
        <v>0</v>
      </c>
      <c r="EN84" s="0" t="n">
        <f aca="false">IF(ISNUMBER(FIND(EN$1,$D84))=$AO$1,1,0)*VLOOKUP($Z$2,DALYs!$A$2:$MW$40,'Intervention list'!EN$195+1,0)</f>
        <v>0</v>
      </c>
      <c r="EO84" s="0" t="n">
        <f aca="false">IF(ISNUMBER(FIND(EO$1,$D84))=$AO$1,1,0)*VLOOKUP($Z$2,DALYs!$A$2:$MW$40,'Intervention list'!EO$195+1,0)</f>
        <v>0</v>
      </c>
      <c r="EP84" s="0" t="n">
        <f aca="false">IF(ISNUMBER(FIND(EP$1,$D84))=$AO$1,1,0)*VLOOKUP($Z$2,DALYs!$A$2:$MW$40,'Intervention list'!EP$195+1,0)</f>
        <v>0</v>
      </c>
      <c r="EQ84" s="0" t="n">
        <f aca="false">IF(ISNUMBER(FIND(EQ$1,$D84))=$AO$1,1,0)*VLOOKUP($Z$2,DALYs!$A$2:$MW$40,'Intervention list'!EQ$195+1,0)</f>
        <v>0</v>
      </c>
      <c r="ER84" s="0" t="n">
        <f aca="false">IF(ISNUMBER(FIND(ER$1,$D84))=$AO$1,1,0)*VLOOKUP($Z$2,DALYs!$A$2:$MW$40,'Intervention list'!ER$195+1,0)</f>
        <v>0</v>
      </c>
      <c r="ES84" s="0" t="n">
        <f aca="false">IF(ISNUMBER(FIND(ES$1,$D84))=$AO$1,1,0)*VLOOKUP($Z$2,DALYs!$A$2:$MW$40,'Intervention list'!ES$195+1,0)</f>
        <v>0</v>
      </c>
      <c r="ET84" s="0" t="n">
        <f aca="false">IF(ISNUMBER(FIND(ET$1,$D84))=$AO$1,1,0)*VLOOKUP($Z$2,DALYs!$A$2:$MW$40,'Intervention list'!ET$195+1,0)</f>
        <v>0</v>
      </c>
      <c r="EU84" s="0" t="n">
        <f aca="false">IF(ISNUMBER(FIND(EU$1,$D84))=$AO$1,1,0)*VLOOKUP($Z$2,DALYs!$A$2:$MW$40,'Intervention list'!EU$195+1,0)</f>
        <v>0</v>
      </c>
      <c r="EV84" s="0" t="n">
        <f aca="false">IF(ISNUMBER(FIND(EV$1,$D84))=$AO$1,1,0)*VLOOKUP($Z$2,DALYs!$A$2:$MW$40,'Intervention list'!EV$195+1,0)</f>
        <v>0</v>
      </c>
      <c r="EW84" s="0" t="n">
        <f aca="false">IF(ISNUMBER(FIND(EW$1,$D84))=$AO$1,1,0)*VLOOKUP($Z$2,DALYs!$A$2:$MW$40,'Intervention list'!EW$195+1,0)</f>
        <v>0</v>
      </c>
      <c r="EX84" s="0" t="n">
        <f aca="false">IF(ISNUMBER(FIND(EX$1,$D84))=$AO$1,1,0)*VLOOKUP($Z$2,DALYs!$A$2:$MW$40,'Intervention list'!EX$195+1,0)</f>
        <v>0</v>
      </c>
      <c r="EY84" s="0" t="n">
        <f aca="false">IF(ISNUMBER(FIND(EY$1,$D84))=$AO$1,1,0)*VLOOKUP($Z$2,DALYs!$A$2:$MW$40,'Intervention list'!EY$195+1,0)</f>
        <v>0</v>
      </c>
      <c r="EZ84" s="0" t="n">
        <f aca="false">IF(ISNUMBER(FIND(EZ$1,$D84))=$AO$1,1,0)*VLOOKUP($Z$2,DALYs!$A$2:$MW$40,'Intervention list'!EZ$195+1,0)</f>
        <v>0</v>
      </c>
      <c r="FA84" s="0" t="n">
        <f aca="false">IF(ISNUMBER(FIND(FA$1,$D84))=$AO$1,1,0)*VLOOKUP($Z$2,DALYs!$A$2:$MW$40,'Intervention list'!FA$195+1,0)</f>
        <v>0</v>
      </c>
      <c r="FB84" s="0" t="n">
        <f aca="false">IF(ISNUMBER(FIND(FB$1,$D84))=$AO$1,1,0)*VLOOKUP($Z$2,DALYs!$A$2:$MW$40,'Intervention list'!FB$195+1,0)</f>
        <v>0</v>
      </c>
      <c r="FC84" s="0" t="n">
        <f aca="false">IF(ISNUMBER(FIND(FC$1,$D84))=$AO$1,1,0)*VLOOKUP($Z$2,DALYs!$A$2:$MW$40,'Intervention list'!FC$195+1,0)</f>
        <v>0</v>
      </c>
      <c r="FD84" s="0" t="n">
        <f aca="false">IF(ISNUMBER(FIND(FD$1,$D84))=$AO$1,1,0)*VLOOKUP($Z$2,DALYs!$A$2:$MW$40,'Intervention list'!FD$195+1,0)</f>
        <v>0</v>
      </c>
      <c r="FE84" s="0" t="n">
        <f aca="false">IF(ISNUMBER(FIND(FE$1,$D84))=$AO$1,1,0)*VLOOKUP($Z$2,DALYs!$A$2:$MW$40,'Intervention list'!FE$195+1,0)</f>
        <v>0</v>
      </c>
      <c r="FF84" s="0" t="n">
        <f aca="false">IF(ISNUMBER(FIND(FF$1,$D84))=$AO$1,1,0)*VLOOKUP($Z$2,DALYs!$A$2:$MW$40,'Intervention list'!FF$195+1,0)</f>
        <v>0</v>
      </c>
      <c r="FG84" s="0" t="n">
        <f aca="false">IF(ISNUMBER(FIND(FG$1,$D84))=$AO$1,1,0)*VLOOKUP($Z$2,DALYs!$A$2:$MW$40,'Intervention list'!FG$195+1,0)</f>
        <v>0</v>
      </c>
      <c r="FH84" s="0" t="n">
        <f aca="false">IF(ISNUMBER(FIND(FH$1,$D84))=$AO$1,1,0)*VLOOKUP($Z$2,DALYs!$A$2:$MW$40,'Intervention list'!FH$195+1,0)</f>
        <v>0</v>
      </c>
      <c r="FI84" s="0" t="n">
        <f aca="false">IF(ISNUMBER(FIND(FI$1,$D84))=$AO$1,1,0)*VLOOKUP($Z$2,DALYs!$A$2:$MW$40,'Intervention list'!FI$195+1,0)</f>
        <v>0</v>
      </c>
      <c r="FJ84" s="0" t="n">
        <f aca="false">IF(ISNUMBER(FIND(FJ$1,$D84))=$AO$1,1,0)*VLOOKUP($Z$2,DALYs!$A$2:$MW$40,'Intervention list'!FJ$195+1,0)</f>
        <v>0</v>
      </c>
      <c r="FK84" s="0" t="n">
        <f aca="false">IF(ISNUMBER(FIND(FK$1,$D84))=$AO$1,1,0)*VLOOKUP($Z$2,DALYs!$A$2:$MW$40,'Intervention list'!FK$195+1,0)</f>
        <v>0</v>
      </c>
      <c r="FL84" s="0" t="n">
        <f aca="false">IF(ISNUMBER(FIND(FL$1,$D84))=$AO$1,1,0)*VLOOKUP($Z$2,DALYs!$A$2:$MW$40,'Intervention list'!FL$195+1,0)</f>
        <v>0</v>
      </c>
      <c r="FM84" s="0" t="n">
        <f aca="false">IF(ISNUMBER(FIND(FM$1,$D84))=$AO$1,1,0)*VLOOKUP($Z$2,DALYs!$A$2:$MW$40,'Intervention list'!FM$195+1,0)</f>
        <v>0</v>
      </c>
      <c r="FN84" s="0" t="n">
        <f aca="false">IF(ISNUMBER(FIND(FN$1,$D84))=$AO$1,1,0)*VLOOKUP($Z$2,DALYs!$A$2:$MW$40,'Intervention list'!FN$195+1,0)</f>
        <v>0</v>
      </c>
      <c r="FO84" s="0" t="n">
        <f aca="false">IF(ISNUMBER(FIND(FO$1,$D84))=$AO$1,1,0)*VLOOKUP($Z$2,DALYs!$A$2:$MW$40,'Intervention list'!FO$195+1,0)</f>
        <v>0</v>
      </c>
      <c r="FP84" s="0" t="n">
        <f aca="false">IF(ISNUMBER(FIND(FP$1,$D84))=$AO$1,1,0)*VLOOKUP($Z$2,DALYs!$A$2:$MW$40,'Intervention list'!FP$195+1,0)</f>
        <v>0</v>
      </c>
      <c r="FQ84" s="0" t="n">
        <f aca="false">IF(ISNUMBER(FIND(FQ$1,$D84))=$AO$1,1,0)*VLOOKUP($Z$2,DALYs!$A$2:$MW$40,'Intervention list'!FQ$195+1,0)</f>
        <v>0</v>
      </c>
      <c r="FR84" s="0" t="n">
        <f aca="false">IF(ISNUMBER(FIND(FR$1,$D84))=$AO$1,1,0)*VLOOKUP($Z$2,DALYs!$A$2:$MW$40,'Intervention list'!FR$195+1,0)</f>
        <v>0</v>
      </c>
      <c r="FS84" s="0" t="n">
        <f aca="false">IF(ISNUMBER(FIND(FS$1,$D84))=$AO$1,1,0)*VLOOKUP($Z$2,DALYs!$A$2:$MW$40,'Intervention list'!FS$195+1,0)</f>
        <v>0</v>
      </c>
      <c r="FT84" s="0" t="n">
        <f aca="false">IF(ISNUMBER(FIND(FT$1,$D84))=$AO$1,1,0)*VLOOKUP($Z$2,DALYs!$A$2:$MW$40,'Intervention list'!FT$195+1,0)</f>
        <v>0</v>
      </c>
      <c r="FU84" s="0" t="n">
        <f aca="false">IF(ISNUMBER(FIND(FU$1,$D84))=$AO$1,1,0)*VLOOKUP($Z$2,DALYs!$A$2:$MW$40,'Intervention list'!FU$195+1,0)</f>
        <v>0</v>
      </c>
      <c r="FV84" s="0" t="n">
        <f aca="false">IF(ISNUMBER(FIND(FV$1,$D84))=$AO$1,1,0)*VLOOKUP($Z$2,DALYs!$A$2:$MW$40,'Intervention list'!FV$195+1,0)</f>
        <v>0</v>
      </c>
      <c r="FW84" s="0" t="n">
        <f aca="false">IF(ISNUMBER(FIND(FW$1,$D84))=$AO$1,1,0)*VLOOKUP($Z$2,DALYs!$A$2:$MW$40,'Intervention list'!FW$195+1,0)</f>
        <v>0</v>
      </c>
      <c r="FX84" s="0" t="n">
        <f aca="false">IF(ISNUMBER(FIND(FX$1,$D84))=$AO$1,1,0)*VLOOKUP($Z$2,DALYs!$A$2:$MW$40,'Intervention list'!FX$195+1,0)</f>
        <v>0</v>
      </c>
      <c r="FY84" s="0" t="n">
        <f aca="false">IF(ISNUMBER(FIND(FY$1,$D84))=$AO$1,1,0)*VLOOKUP($Z$2,DALYs!$A$2:$MW$40,'Intervention list'!FY$195+1,0)</f>
        <v>0</v>
      </c>
      <c r="FZ84" s="0" t="n">
        <f aca="false">IF(ISNUMBER(FIND(FZ$1,$D84))=$AO$1,1,0)*VLOOKUP($Z$2,DALYs!$A$2:$MW$40,'Intervention list'!FZ$195+1,0)</f>
        <v>0</v>
      </c>
      <c r="GA84" s="0" t="n">
        <f aca="false">IF(ISNUMBER(FIND(GA$1,$D84))=$AO$1,1,0)*VLOOKUP($Z$2,DALYs!$A$2:$MW$40,'Intervention list'!GA$195+1,0)</f>
        <v>0</v>
      </c>
      <c r="GB84" s="0" t="n">
        <f aca="false">IF(ISNUMBER(FIND(GB$1,$D84))=$AO$1,1,0)*VLOOKUP($Z$2,DALYs!$A$2:$MW$40,'Intervention list'!GB$195+1,0)</f>
        <v>0</v>
      </c>
      <c r="GC84" s="0" t="n">
        <f aca="false">IF(ISNUMBER(FIND(GC$1,$D84))=$AO$1,1,0)*VLOOKUP($Z$2,DALYs!$A$2:$MW$40,'Intervention list'!GC$195+1,0)</f>
        <v>0</v>
      </c>
      <c r="GD84" s="0" t="n">
        <f aca="false">IF(ISNUMBER(FIND(GD$1,$D84))=$AO$1,1,0)*VLOOKUP($Z$2,DALYs!$A$2:$MW$40,'Intervention list'!GD$195+1,0)</f>
        <v>0</v>
      </c>
      <c r="GE84" s="0" t="n">
        <f aca="false">IF(ISNUMBER(FIND(GE$1,$D84))=$AO$1,1,0)*VLOOKUP($Z$2,DALYs!$A$2:$MW$40,'Intervention list'!GE$195+1,0)</f>
        <v>0</v>
      </c>
      <c r="GF84" s="0" t="n">
        <f aca="false">IF(ISNUMBER(FIND(GF$1,$D84))=$AO$1,1,0)*VLOOKUP($Z$2,DALYs!$A$2:$MW$40,'Intervention list'!GF$195+1,0)</f>
        <v>0</v>
      </c>
      <c r="GG84" s="0" t="n">
        <f aca="false">IF(ISNUMBER(FIND(GG$1,$D84))=$AO$1,1,0)*VLOOKUP($Z$2,DALYs!$A$2:$MW$40,'Intervention list'!GG$195+1,0)</f>
        <v>0</v>
      </c>
      <c r="GH84" s="0" t="n">
        <f aca="false">IF(ISNUMBER(FIND(GH$1,$D84))=$AO$1,1,0)*VLOOKUP($Z$2,DALYs!$A$2:$MW$40,'Intervention list'!GH$195+1,0)</f>
        <v>0</v>
      </c>
      <c r="GI84" s="0" t="n">
        <f aca="false">IF(ISNUMBER(FIND(GI$1,$D84))=$AO$1,1,0)*VLOOKUP($Z$2,DALYs!$A$2:$MW$40,'Intervention list'!GI$195+1,0)</f>
        <v>0</v>
      </c>
      <c r="GJ84" s="0" t="n">
        <f aca="false">IF(ISNUMBER(FIND(GJ$1,$D84))=$AO$1,1,0)*VLOOKUP($Z$2,DALYs!$A$2:$MW$40,'Intervention list'!GJ$195+1,0)</f>
        <v>0</v>
      </c>
      <c r="GK84" s="0" t="n">
        <f aca="false">IF(ISNUMBER(FIND(GK$1,$D84))=$AO$1,1,0)*VLOOKUP($Z$2,DALYs!$A$2:$MW$40,'Intervention list'!GK$195+1,0)</f>
        <v>0</v>
      </c>
      <c r="GL84" s="0" t="n">
        <f aca="false">IF(ISNUMBER(FIND(GL$1,$D84))=$AO$1,1,0)*VLOOKUP($Z$2,DALYs!$A$2:$MW$40,'Intervention list'!GL$195+1,0)</f>
        <v>0</v>
      </c>
      <c r="GM84" s="0" t="n">
        <f aca="false">IF(ISNUMBER(FIND(GM$1,$D84))=$AO$1,1,0)*VLOOKUP($Z$2,DALYs!$A$2:$MW$40,'Intervention list'!GM$195+1,0)</f>
        <v>0</v>
      </c>
      <c r="GN84" s="0" t="n">
        <f aca="false">IF(ISNUMBER(FIND(GN$1,$D84))=$AO$1,1,0)*VLOOKUP($Z$2,DALYs!$A$2:$MW$40,'Intervention list'!GN$195+1,0)</f>
        <v>0</v>
      </c>
      <c r="GO84" s="0" t="n">
        <f aca="false">IF(ISNUMBER(FIND(GO$1,$D84))=$AO$1,1,0)*VLOOKUP($Z$2,DALYs!$A$2:$MW$40,'Intervention list'!GO$195+1,0)</f>
        <v>0</v>
      </c>
      <c r="GP84" s="0" t="n">
        <f aca="false">IF(ISNUMBER(FIND(GP$1,$D84))=$AO$1,1,0)*VLOOKUP($Z$2,DALYs!$A$2:$MW$40,'Intervention list'!GP$195+1,0)</f>
        <v>0</v>
      </c>
      <c r="GQ84" s="0" t="n">
        <f aca="false">IF(ISNUMBER(FIND(GQ$1,$D84))=$AO$1,1,0)*VLOOKUP($Z$2,DALYs!$A$2:$MW$40,'Intervention list'!GQ$195+1,0)</f>
        <v>0</v>
      </c>
      <c r="GR84" s="0" t="n">
        <f aca="false">IF(ISNUMBER(FIND(GR$1,$D84))=$AO$1,1,0)*VLOOKUP($Z$2,DALYs!$A$2:$MW$40,'Intervention list'!GR$195+1,0)</f>
        <v>0</v>
      </c>
      <c r="GS84" s="0" t="n">
        <f aca="false">IF(ISNUMBER(FIND(GS$1,$D84))=$AO$1,1,0)*VLOOKUP($Z$2,DALYs!$A$2:$MW$40,'Intervention list'!GS$195+1,0)</f>
        <v>0</v>
      </c>
      <c r="GT84" s="0" t="n">
        <f aca="false">IF(ISNUMBER(FIND(GT$1,$D84))=$AO$1,1,0)*VLOOKUP($Z$2,DALYs!$A$2:$MW$40,'Intervention list'!GT$195+1,0)</f>
        <v>0</v>
      </c>
      <c r="GU84" s="0" t="n">
        <f aca="false">IF(ISNUMBER(FIND(GU$1,$D84))=$AO$1,1,0)*VLOOKUP($Z$2,DALYs!$A$2:$MW$40,'Intervention list'!GU$195+1,0)</f>
        <v>0</v>
      </c>
      <c r="GV84" s="0" t="n">
        <f aca="false">IF(ISNUMBER(FIND(GV$1,$D84))=$AO$1,1,0)*VLOOKUP($Z$2,DALYs!$A$2:$MW$40,'Intervention list'!GV$195+1,0)</f>
        <v>0</v>
      </c>
      <c r="GW84" s="0" t="n">
        <f aca="false">IF(ISNUMBER(FIND(GW$1,$D84))=$AO$1,1,0)*VLOOKUP($Z$2,DALYs!$A$2:$MW$40,'Intervention list'!GW$195+1,0)</f>
        <v>0</v>
      </c>
      <c r="GX84" s="0" t="n">
        <f aca="false">IF(ISNUMBER(FIND(GX$1,$D84))=$AO$1,1,0)*VLOOKUP($Z$2,DALYs!$A$2:$MW$40,'Intervention list'!GX$195+1,0)</f>
        <v>0</v>
      </c>
      <c r="GY84" s="0" t="n">
        <f aca="false">IF(ISNUMBER(FIND(GY$1,$D84))=$AO$1,1,0)*VLOOKUP($Z$2,DALYs!$A$2:$MW$40,'Intervention list'!GY$195+1,0)</f>
        <v>0</v>
      </c>
      <c r="GZ84" s="0" t="n">
        <f aca="false">IF(ISNUMBER(FIND(GZ$1,$D84))=$AO$1,1,0)*VLOOKUP($Z$2,DALYs!$A$2:$MW$40,'Intervention list'!GZ$195+1,0)</f>
        <v>0</v>
      </c>
      <c r="HA84" s="0" t="n">
        <f aca="false">IF(ISNUMBER(FIND(HA$1,$D84))=$AO$1,1,0)*VLOOKUP($Z$2,DALYs!$A$2:$MW$40,'Intervention list'!HA$195+1,0)</f>
        <v>0</v>
      </c>
      <c r="HB84" s="0" t="n">
        <f aca="false">IF(ISNUMBER(FIND(HB$1,$D84))=$AO$1,1,0)*VLOOKUP($Z$2,DALYs!$A$2:$MW$40,'Intervention list'!HB$195+1,0)</f>
        <v>0</v>
      </c>
      <c r="HC84" s="0" t="n">
        <f aca="false">IF(ISNUMBER(FIND(HC$1,$D84))=$AO$1,1,0)*VLOOKUP($Z$2,DALYs!$A$2:$MW$40,'Intervention list'!HC$195+1,0)</f>
        <v>0</v>
      </c>
      <c r="HD84" s="0" t="n">
        <f aca="false">IF(ISNUMBER(FIND(HD$1,$D84))=$AO$1,1,0)*VLOOKUP($Z$2,DALYs!$A$2:$MW$40,'Intervention list'!HD$195+1,0)</f>
        <v>0</v>
      </c>
      <c r="HE84" s="0" t="n">
        <f aca="false">IF(ISNUMBER(FIND(HE$1,$D84))=$AO$1,1,0)*VLOOKUP($Z$2,DALYs!$A$2:$MW$40,'Intervention list'!HE$195+1,0)</f>
        <v>0</v>
      </c>
      <c r="HF84" s="0" t="n">
        <f aca="false">IF(ISNUMBER(FIND(HF$1,$D84))=$AO$1,1,0)*VLOOKUP($Z$2,DALYs!$A$2:$MW$40,'Intervention list'!HF$195+1,0)</f>
        <v>0</v>
      </c>
      <c r="HG84" s="0" t="n">
        <f aca="false">IF(ISNUMBER(FIND(HG$1,$D84))=$AO$1,1,0)*VLOOKUP($Z$2,DALYs!$A$2:$MW$40,'Intervention list'!HG$195+1,0)</f>
        <v>0</v>
      </c>
      <c r="HH84" s="0" t="n">
        <f aca="false">IF(ISNUMBER(FIND(HH$1,$D84))=$AO$1,1,0)*VLOOKUP($Z$2,DALYs!$A$2:$MW$40,'Intervention list'!HH$195+1,0)</f>
        <v>0</v>
      </c>
      <c r="HI84" s="0" t="n">
        <f aca="false">IF(ISNUMBER(FIND(HI$1,$D84))=$AO$1,1,0)*VLOOKUP($Z$2,DALYs!$A$2:$MW$40,'Intervention list'!HI$195+1,0)</f>
        <v>0</v>
      </c>
      <c r="HJ84" s="0" t="n">
        <f aca="false">IF(ISNUMBER(FIND(HJ$1,$D84))=$AO$1,1,0)*VLOOKUP($Z$2,DALYs!$A$2:$MW$40,'Intervention list'!HJ$195+1,0)</f>
        <v>0</v>
      </c>
      <c r="HK84" s="0" t="n">
        <f aca="false">IF(ISNUMBER(FIND(HK$1,$D84))=$AO$1,1,0)*VLOOKUP($Z$2,DALYs!$A$2:$MW$40,'Intervention list'!HK$195+1,0)</f>
        <v>0</v>
      </c>
      <c r="HL84" s="0" t="n">
        <f aca="false">IF(ISNUMBER(FIND(HL$1,$D84))=$AO$1,1,0)*VLOOKUP($Z$2,DALYs!$A$2:$MW$40,'Intervention list'!HL$195+1,0)</f>
        <v>0</v>
      </c>
      <c r="HM84" s="0" t="n">
        <f aca="false">IF(ISNUMBER(FIND(HM$1,$D84))=$AO$1,1,0)*VLOOKUP($Z$2,DALYs!$A$2:$MW$40,'Intervention list'!HM$195+1,0)</f>
        <v>0</v>
      </c>
      <c r="HN84" s="0" t="n">
        <f aca="false">IF(ISNUMBER(FIND(HN$1,$D84))=$AO$1,1,0)*VLOOKUP($Z$2,DALYs!$A$2:$MW$40,'Intervention list'!HN$195+1,0)</f>
        <v>0</v>
      </c>
      <c r="HO84" s="0" t="n">
        <f aca="false">IF(ISNUMBER(FIND(HO$1,$D84))=$AO$1,1,0)*VLOOKUP($Z$2,DALYs!$A$2:$MW$40,'Intervention list'!HO$195+1,0)</f>
        <v>0</v>
      </c>
      <c r="HP84" s="0" t="n">
        <f aca="false">IF(ISNUMBER(FIND(HP$1,$D84))=$AO$1,1,0)*VLOOKUP($Z$2,DALYs!$A$2:$MW$40,'Intervention list'!HP$195+1,0)</f>
        <v>0</v>
      </c>
      <c r="HQ84" s="0" t="n">
        <f aca="false">IF(ISNUMBER(FIND(HQ$1,$D84))=$AO$1,1,0)*VLOOKUP($Z$2,DALYs!$A$2:$MW$40,'Intervention list'!HQ$195+1,0)</f>
        <v>0</v>
      </c>
      <c r="HR84" s="0" t="n">
        <f aca="false">IF(ISNUMBER(FIND(HR$1,$D84))=$AO$1,1,0)*VLOOKUP($Z$2,DALYs!$A$2:$MW$40,'Intervention list'!HR$195+1,0)</f>
        <v>0</v>
      </c>
      <c r="HS84" s="0" t="n">
        <f aca="false">IF(ISNUMBER(FIND(HS$1,$D84))=$AO$1,1,0)*VLOOKUP($Z$2,DALYs!$A$2:$MW$40,'Intervention list'!HS$195+1,0)</f>
        <v>0</v>
      </c>
      <c r="HT84" s="0" t="n">
        <f aca="false">IF(ISNUMBER(FIND(HT$1,$D84))=$AO$1,1,0)*VLOOKUP($Z$2,DALYs!$A$2:$MW$40,'Intervention list'!HT$195+1,0)</f>
        <v>0</v>
      </c>
      <c r="HU84" s="0" t="n">
        <f aca="false">IF(ISNUMBER(FIND(HU$1,$D84))=$AO$1,1,0)*VLOOKUP($Z$2,DALYs!$A$2:$MW$40,'Intervention list'!HU$195+1,0)</f>
        <v>0</v>
      </c>
      <c r="HV84" s="0" t="n">
        <f aca="false">IF(ISNUMBER(FIND(HV$1,$D84))=$AO$1,1,0)*VLOOKUP($Z$2,DALYs!$A$2:$MW$40,'Intervention list'!HV$195+1,0)</f>
        <v>0</v>
      </c>
      <c r="HW84" s="0" t="n">
        <f aca="false">IF(ISNUMBER(FIND(HW$1,$D84))=$AO$1,1,0)*VLOOKUP($Z$2,DALYs!$A$2:$MW$40,'Intervention list'!HW$195+1,0)</f>
        <v>0</v>
      </c>
      <c r="HX84" s="0" t="n">
        <f aca="false">IF(ISNUMBER(FIND(HX$1,$D84))=$AO$1,1,0)*VLOOKUP($Z$2,DALYs!$A$2:$MW$40,'Intervention list'!HX$195+1,0)</f>
        <v>0</v>
      </c>
      <c r="HY84" s="0" t="n">
        <f aca="false">IF(ISNUMBER(FIND(HY$1,$D84))=$AO$1,1,0)*VLOOKUP($Z$2,DALYs!$A$2:$MW$40,'Intervention list'!HY$195+1,0)</f>
        <v>0</v>
      </c>
      <c r="HZ84" s="0" t="n">
        <f aca="false">IF(ISNUMBER(FIND(HZ$1,$D84))=$AO$1,1,0)*VLOOKUP($Z$2,DALYs!$A$2:$MW$40,'Intervention list'!HZ$195+1,0)</f>
        <v>0</v>
      </c>
      <c r="IA84" s="0" t="n">
        <f aca="false">IF(ISNUMBER(FIND(IA$1,$D84))=$AO$1,1,0)*VLOOKUP($Z$2,DALYs!$A$2:$MW$40,'Intervention list'!IA$195+1,0)</f>
        <v>0</v>
      </c>
      <c r="IB84" s="0" t="n">
        <f aca="false">IF(ISNUMBER(FIND(IB$1,$D84))=$AO$1,1,0)*VLOOKUP($Z$2,DALYs!$A$2:$MW$40,'Intervention list'!IB$195+1,0)</f>
        <v>0</v>
      </c>
      <c r="IC84" s="0" t="n">
        <f aca="false">IF(ISNUMBER(FIND(IC$1,$D84))=$AO$1,1,0)*VLOOKUP($Z$2,DALYs!$A$2:$MW$40,'Intervention list'!IC$195+1,0)</f>
        <v>0</v>
      </c>
      <c r="ID84" s="0" t="n">
        <f aca="false">IF(ISNUMBER(FIND(ID$1,$D84))=$AO$1,1,0)*VLOOKUP($Z$2,DALYs!$A$2:$MW$40,'Intervention list'!ID$195+1,0)</f>
        <v>0</v>
      </c>
      <c r="IE84" s="0" t="n">
        <f aca="false">IF(ISNUMBER(FIND(IE$1,$D84))=$AO$1,1,0)*VLOOKUP($Z$2,DALYs!$A$2:$MW$40,'Intervention list'!IE$195+1,0)</f>
        <v>0</v>
      </c>
      <c r="IF84" s="0" t="n">
        <f aca="false">IF(ISNUMBER(FIND(IF$1,$D84))=$AO$1,1,0)*VLOOKUP($Z$2,DALYs!$A$2:$MW$40,'Intervention list'!IF$195+1,0)</f>
        <v>0</v>
      </c>
      <c r="IG84" s="0" t="n">
        <f aca="false">IF(ISNUMBER(FIND(IG$1,$D84))=$AO$1,1,0)*VLOOKUP($Z$2,DALYs!$A$2:$MW$40,'Intervention list'!IG$195+1,0)</f>
        <v>0</v>
      </c>
      <c r="IH84" s="0" t="n">
        <f aca="false">IF(ISNUMBER(FIND(IH$1,$D84))=$AO$1,1,0)*VLOOKUP($Z$2,DALYs!$A$2:$MW$40,'Intervention list'!IH$195+1,0)</f>
        <v>0</v>
      </c>
      <c r="II84" s="0" t="n">
        <f aca="false">IF(ISNUMBER(FIND(II$1,$D84))=$AO$1,1,0)*VLOOKUP($Z$2,DALYs!$A$2:$MW$40,'Intervention list'!II$195+1,0)</f>
        <v>0</v>
      </c>
      <c r="IJ84" s="0" t="n">
        <f aca="false">IF(ISNUMBER(FIND(IJ$1,$D84))=$AO$1,1,0)*VLOOKUP($Z$2,DALYs!$A$2:$MW$40,'Intervention list'!IJ$195+1,0)</f>
        <v>0</v>
      </c>
      <c r="IK84" s="0" t="n">
        <f aca="false">IF(ISNUMBER(FIND(IK$1,$D84))=$AO$1,1,0)*VLOOKUP($Z$2,DALYs!$A$2:$MW$40,'Intervention list'!IK$195+1,0)</f>
        <v>0</v>
      </c>
      <c r="IL84" s="0" t="n">
        <f aca="false">IF(ISNUMBER(FIND(IL$1,$D84))=$AO$1,1,0)*VLOOKUP($Z$2,DALYs!$A$2:$MW$40,'Intervention list'!IL$195+1,0)</f>
        <v>0</v>
      </c>
      <c r="IM84" s="0" t="n">
        <f aca="false">IF(ISNUMBER(FIND(IM$1,$D84))=$AO$1,1,0)*VLOOKUP($Z$2,DALYs!$A$2:$MW$40,'Intervention list'!IM$195+1,0)</f>
        <v>0</v>
      </c>
      <c r="IN84" s="0" t="n">
        <f aca="false">IF(ISNUMBER(FIND(IN$1,$D84))=$AO$1,1,0)*VLOOKUP($Z$2,DALYs!$A$2:$MW$40,'Intervention list'!IN$195+1,0)</f>
        <v>0</v>
      </c>
      <c r="IO84" s="0" t="n">
        <f aca="false">IF(ISNUMBER(FIND(IO$1,$D84))=$AO$1,1,0)*VLOOKUP($Z$2,DALYs!$A$2:$MW$40,'Intervention list'!IO$195+1,0)</f>
        <v>0</v>
      </c>
      <c r="IP84" s="0" t="n">
        <f aca="false">IF(ISNUMBER(FIND(IP$1,$D84))=$AO$1,1,0)*VLOOKUP($Z$2,DALYs!$A$2:$MW$40,'Intervention list'!IP$195+1,0)</f>
        <v>0</v>
      </c>
      <c r="IQ84" s="0" t="n">
        <f aca="false">IF(ISNUMBER(FIND(IQ$1,$D84))=$AO$1,1,0)*VLOOKUP($Z$2,DALYs!$A$2:$MW$40,'Intervention list'!IQ$195+1,0)</f>
        <v>0</v>
      </c>
      <c r="IR84" s="0" t="n">
        <f aca="false">IF(ISNUMBER(FIND(IR$1,$D84))=$AO$1,1,0)*VLOOKUP($Z$2,DALYs!$A$2:$MW$40,'Intervention list'!IR$195+1,0)</f>
        <v>0</v>
      </c>
      <c r="IS84" s="0" t="n">
        <f aca="false">IF(ISNUMBER(FIND(IS$1,$D84))=$AO$1,1,0)*VLOOKUP($Z$2,DALYs!$A$2:$MW$40,'Intervention list'!IS$195+1,0)</f>
        <v>0</v>
      </c>
      <c r="IT84" s="0" t="n">
        <f aca="false">IF(ISNUMBER(FIND(IT$1,$D84))=$AO$1,1,0)*VLOOKUP($Z$2,DALYs!$A$2:$MW$40,'Intervention list'!IT$195+1,0)</f>
        <v>0</v>
      </c>
      <c r="IU84" s="0" t="n">
        <f aca="false">IF(ISNUMBER(FIND(IU$1,$D84))=$AO$1,1,0)*VLOOKUP($Z$2,DALYs!$A$2:$MW$40,'Intervention list'!IU$195+1,0)</f>
        <v>0</v>
      </c>
      <c r="IV84" s="0" t="n">
        <f aca="false">IF(ISNUMBER(FIND(IV$1,$D84))=$AO$1,1,0)*VLOOKUP($Z$2,DALYs!$A$2:$MW$40,'Intervention list'!IV$195+1,0)</f>
        <v>0</v>
      </c>
      <c r="IW84" s="0" t="n">
        <f aca="false">IF(ISNUMBER(FIND(IW$1,$D84))=$AO$1,1,0)*VLOOKUP($Z$2,DALYs!$A$2:$MW$40,'Intervention list'!IW$195+1,0)</f>
        <v>0</v>
      </c>
      <c r="IX84" s="0" t="n">
        <f aca="false">IF(ISNUMBER(FIND(IX$1,$D84))=$AO$1,1,0)*VLOOKUP($Z$2,DALYs!$A$2:$MW$40,'Intervention list'!IX$195+1,0)</f>
        <v>0</v>
      </c>
      <c r="IY84" s="0" t="n">
        <f aca="false">IF(ISNUMBER(FIND(IY$1,$D84))=$AO$1,1,0)*VLOOKUP($Z$2,DALYs!$A$2:$MW$40,'Intervention list'!IY$195+1,0)</f>
        <v>0</v>
      </c>
      <c r="IZ84" s="0" t="n">
        <f aca="false">IF(ISNUMBER(FIND(IZ$1,$D84))=$AO$1,1,0)*VLOOKUP($Z$2,DALYs!$A$2:$MW$40,'Intervention list'!IZ$195+1,0)</f>
        <v>0</v>
      </c>
      <c r="JA84" s="0" t="n">
        <f aca="false">IF(ISNUMBER(FIND(JA$1,$D84))=$AO$1,1,0)*VLOOKUP($Z$2,DALYs!$A$2:$MW$40,'Intervention list'!JA$195+1,0)</f>
        <v>0</v>
      </c>
      <c r="JB84" s="0" t="n">
        <f aca="false">IF(ISNUMBER(FIND(JB$1,$D84))=$AO$1,1,0)*VLOOKUP($Z$2,DALYs!$A$2:$MW$40,'Intervention list'!JB$195+1,0)</f>
        <v>0</v>
      </c>
      <c r="JC84" s="0" t="n">
        <f aca="false">IF(ISNUMBER(FIND(JC$1,$D84))=$AO$1,1,0)*VLOOKUP($Z$2,DALYs!$A$2:$MW$40,'Intervention list'!JC$195+1,0)</f>
        <v>0</v>
      </c>
      <c r="JD84" s="0" t="n">
        <f aca="false">IF(ISNUMBER(FIND(JD$1,$D84))=$AO$1,1,0)*VLOOKUP($Z$2,DALYs!$A$2:$MW$40,'Intervention list'!JD$195+1,0)</f>
        <v>0</v>
      </c>
      <c r="JE84" s="0" t="n">
        <f aca="false">IF(ISNUMBER(FIND(JE$1,$D84))=$AO$1,1,0)*VLOOKUP($Z$2,DALYs!$A$2:$MW$40,'Intervention list'!JE$195+1,0)</f>
        <v>0</v>
      </c>
      <c r="JF84" s="0" t="n">
        <f aca="false">IF(ISNUMBER(FIND(JF$1,$D84))=$AO$1,1,0)*VLOOKUP($Z$2,DALYs!$A$2:$MW$40,'Intervention list'!JF$195+1,0)</f>
        <v>0</v>
      </c>
      <c r="JG84" s="0" t="n">
        <f aca="false">IF(ISNUMBER(FIND(JG$1,$D84))=$AO$1,1,0)*VLOOKUP($Z$2,DALYs!$A$2:$MW$40,'Intervention list'!JG$195+1,0)</f>
        <v>0</v>
      </c>
      <c r="JH84" s="0" t="n">
        <f aca="false">IF(ISNUMBER(FIND(JH$1,$D84))=$AO$1,1,0)*VLOOKUP($Z$2,DALYs!$A$2:$MW$40,'Intervention list'!JH$195+1,0)</f>
        <v>0</v>
      </c>
      <c r="JI84" s="0" t="n">
        <f aca="false">IF(ISNUMBER(FIND(JI$1,$D84))=$AO$1,1,0)*VLOOKUP($Z$2,DALYs!$A$2:$MW$40,'Intervention list'!JI$195+1,0)</f>
        <v>0</v>
      </c>
      <c r="JJ84" s="0" t="n">
        <f aca="false">IF(ISNUMBER(FIND(JJ$1,$D84))=$AO$1,1,0)*VLOOKUP($Z$2,DALYs!$A$2:$MW$40,'Intervention list'!JJ$195+1,0)</f>
        <v>0</v>
      </c>
      <c r="JK84" s="0" t="n">
        <f aca="false">IF(ISNUMBER(FIND(JK$1,$D84))=$AO$1,1,0)*VLOOKUP($Z$2,DALYs!$A$2:$MW$40,'Intervention list'!JK$195+1,0)</f>
        <v>0</v>
      </c>
      <c r="JL84" s="0" t="n">
        <f aca="false">IF(ISNUMBER(FIND(JL$1,$D84))=$AO$1,1,0)*VLOOKUP($Z$2,DALYs!$A$2:$MW$40,'Intervention list'!JL$195+1,0)</f>
        <v>0</v>
      </c>
      <c r="JM84" s="0" t="n">
        <f aca="false">IF(ISNUMBER(FIND(JM$1,$D84))=$AO$1,1,0)*VLOOKUP($Z$2,DALYs!$A$2:$MW$40,'Intervention list'!JM$195+1,0)</f>
        <v>0</v>
      </c>
      <c r="JN84" s="0" t="n">
        <f aca="false">IF(ISNUMBER(FIND(JN$1,$D84))=$AO$1,1,0)*VLOOKUP($Z$2,DALYs!$A$2:$MW$40,'Intervention list'!JN$195+1,0)</f>
        <v>0</v>
      </c>
      <c r="JO84" s="0" t="n">
        <f aca="false">IF(ISNUMBER(FIND(JO$1,$D84))=$AO$1,1,0)*VLOOKUP($Z$2,DALYs!$A$2:$MW$40,'Intervention list'!JO$195+1,0)</f>
        <v>0</v>
      </c>
      <c r="JP84" s="0" t="n">
        <f aca="false">IF(ISNUMBER(FIND(JP$1,$D84))=$AO$1,1,0)*VLOOKUP($Z$2,DALYs!$A$2:$MW$40,'Intervention list'!JP$195+1,0)</f>
        <v>0</v>
      </c>
      <c r="JQ84" s="0" t="n">
        <f aca="false">IF(ISNUMBER(FIND(JQ$1,$D84))=$AO$1,1,0)*VLOOKUP($Z$2,DALYs!$A$2:$MW$40,'Intervention list'!JQ$195+1,0)</f>
        <v>0</v>
      </c>
      <c r="JR84" s="0" t="n">
        <f aca="false">IF(ISNUMBER(FIND(JR$1,$D84))=$AO$1,1,0)*VLOOKUP($Z$2,DALYs!$A$2:$MW$40,'Intervention list'!JR$195+1,0)</f>
        <v>0</v>
      </c>
      <c r="JS84" s="0" t="n">
        <f aca="false">IF(ISNUMBER(FIND(JS$1,$D84))=$AO$1,1,0)*VLOOKUP($Z$2,DALYs!$A$2:$MW$40,'Intervention list'!JS$195+1,0)</f>
        <v>0</v>
      </c>
      <c r="JT84" s="0" t="n">
        <f aca="false">IF(ISNUMBER(FIND(JT$1,$D84))=$AO$1,1,0)*VLOOKUP($Z$2,DALYs!$A$2:$MW$40,'Intervention list'!JT$195+1,0)</f>
        <v>0</v>
      </c>
      <c r="JU84" s="0" t="n">
        <f aca="false">IF(ISNUMBER(FIND(JU$1,$D84))=$AO$1,1,0)*VLOOKUP($Z$2,DALYs!$A$2:$MW$40,'Intervention list'!JU$195+1,0)</f>
        <v>0</v>
      </c>
      <c r="JV84" s="0" t="n">
        <f aca="false">IF(ISNUMBER(FIND(JV$1,$D84))=$AO$1,1,0)*VLOOKUP($Z$2,DALYs!$A$2:$MW$40,'Intervention list'!JV$195+1,0)</f>
        <v>0</v>
      </c>
      <c r="JW84" s="0" t="n">
        <f aca="false">IF(ISNUMBER(FIND(JW$1,$D84))=$AO$1,1,0)*VLOOKUP($Z$2,DALYs!$A$2:$MW$40,'Intervention list'!JW$195+1,0)</f>
        <v>0</v>
      </c>
      <c r="JX84" s="0" t="n">
        <f aca="false">IF(ISNUMBER(FIND(JX$1,$D84))=$AO$1,1,0)*VLOOKUP($Z$2,DALYs!$A$2:$MW$40,'Intervention list'!JX$195+1,0)</f>
        <v>0</v>
      </c>
      <c r="JY84" s="0" t="n">
        <f aca="false">IF(ISNUMBER(FIND(JY$1,$D84))=$AO$1,1,0)*VLOOKUP($Z$2,DALYs!$A$2:$MW$40,'Intervention list'!JY$195+1,0)</f>
        <v>0</v>
      </c>
      <c r="JZ84" s="0" t="n">
        <f aca="false">IF(ISNUMBER(FIND(JZ$1,$D84))=$AO$1,1,0)*VLOOKUP($Z$2,DALYs!$A$2:$MW$40,'Intervention list'!JZ$195+1,0)</f>
        <v>0</v>
      </c>
      <c r="KA84" s="0" t="n">
        <f aca="false">IF(ISNUMBER(FIND(KA$1,$D84))=$AO$1,1,0)*VLOOKUP($Z$2,DALYs!$A$2:$MW$40,'Intervention list'!KA$195+1,0)</f>
        <v>0</v>
      </c>
      <c r="KB84" s="0" t="n">
        <f aca="false">IF(ISNUMBER(FIND(KB$1,$D84))=$AO$1,1,0)*VLOOKUP($Z$2,DALYs!$A$2:$MW$40,'Intervention list'!KB$195+1,0)</f>
        <v>0</v>
      </c>
      <c r="KC84" s="0" t="n">
        <f aca="false">IF(ISNUMBER(FIND(KC$1,$D84))=$AO$1,1,0)*VLOOKUP($Z$2,DALYs!$A$2:$MW$40,'Intervention list'!KC$195+1,0)</f>
        <v>0</v>
      </c>
      <c r="KD84" s="0" t="n">
        <f aca="false">IF(ISNUMBER(FIND(KD$1,$D84))=$AO$1,1,0)*VLOOKUP($Z$2,DALYs!$A$2:$MW$40,'Intervention list'!KD$195+1,0)</f>
        <v>0</v>
      </c>
      <c r="KE84" s="0" t="n">
        <f aca="false">IF(ISNUMBER(FIND(KE$1,$D84))=$AO$1,1,0)*VLOOKUP($Z$2,DALYs!$A$2:$MW$40,'Intervention list'!KE$195+1,0)</f>
        <v>0</v>
      </c>
      <c r="KF84" s="0" t="n">
        <f aca="false">IF(ISNUMBER(FIND(KF$1,$D84))=$AO$1,1,0)*VLOOKUP($Z$2,DALYs!$A$2:$MW$40,'Intervention list'!KF$195+1,0)</f>
        <v>0</v>
      </c>
      <c r="KG84" s="0" t="n">
        <f aca="false">IF(ISNUMBER(FIND(KG$1,$D84))=$AO$1,1,0)*VLOOKUP($Z$2,DALYs!$A$2:$MW$40,'Intervention list'!KG$195+1,0)</f>
        <v>0</v>
      </c>
      <c r="KH84" s="0" t="n">
        <f aca="false">IF(ISNUMBER(FIND(KH$1,$D84))=$AO$1,1,0)*VLOOKUP($Z$2,DALYs!$A$2:$MW$40,'Intervention list'!KH$195+1,0)</f>
        <v>0</v>
      </c>
      <c r="KI84" s="0" t="n">
        <f aca="false">IF(ISNUMBER(FIND(KI$1,$D84))=$AO$1,1,0)*VLOOKUP($Z$2,DALYs!$A$2:$MW$40,'Intervention list'!KI$195+1,0)</f>
        <v>0</v>
      </c>
      <c r="KJ84" s="0" t="n">
        <f aca="false">IF(ISNUMBER(FIND(KJ$1,$D84))=$AO$1,1,0)*VLOOKUP($Z$2,DALYs!$A$2:$MW$40,'Intervention list'!KJ$195+1,0)</f>
        <v>0</v>
      </c>
      <c r="KK84" s="0" t="n">
        <f aca="false">IF(ISNUMBER(FIND(KK$1,$D84))=$AO$1,1,0)*VLOOKUP($Z$2,DALYs!$A$2:$MW$40,'Intervention list'!KK$195+1,0)</f>
        <v>0</v>
      </c>
      <c r="KL84" s="0" t="n">
        <f aca="false">IF(ISNUMBER(FIND(KL$1,$D84))=$AO$1,1,0)*VLOOKUP($Z$2,DALYs!$A$2:$MW$40,'Intervention list'!KL$195+1,0)</f>
        <v>0</v>
      </c>
      <c r="KM84" s="0" t="n">
        <f aca="false">IF(ISNUMBER(FIND(KM$1,$D84))=$AO$1,1,0)*VLOOKUP($Z$2,DALYs!$A$2:$MW$40,'Intervention list'!KM$195+1,0)</f>
        <v>0</v>
      </c>
      <c r="KN84" s="0" t="n">
        <f aca="false">IF(ISNUMBER(FIND(KN$1,$D84))=$AO$1,1,0)*VLOOKUP($Z$2,DALYs!$A$2:$MW$40,'Intervention list'!KN$195+1,0)</f>
        <v>0</v>
      </c>
      <c r="KO84" s="0" t="n">
        <f aca="false">IF(ISNUMBER(FIND(KO$1,$D84))=$AO$1,1,0)*VLOOKUP($Z$2,DALYs!$A$2:$MW$40,'Intervention list'!KO$195+1,0)</f>
        <v>0</v>
      </c>
      <c r="KP84" s="0" t="n">
        <f aca="false">IF(ISNUMBER(FIND(KP$1,$D84))=$AO$1,1,0)*VLOOKUP($Z$2,DALYs!$A$2:$MW$40,'Intervention list'!KP$195+1,0)</f>
        <v>0</v>
      </c>
      <c r="KQ84" s="0" t="n">
        <f aca="false">IF(ISNUMBER(FIND(KQ$1,$D84))=$AO$1,1,0)*VLOOKUP($Z$2,DALYs!$A$2:$MW$40,'Intervention list'!KQ$195+1,0)</f>
        <v>0</v>
      </c>
      <c r="KR84" s="0" t="n">
        <f aca="false">IF(ISNUMBER(FIND(KR$1,$D84))=$AO$1,1,0)*VLOOKUP($Z$2,DALYs!$A$2:$MW$40,'Intervention list'!KR$195+1,0)</f>
        <v>0</v>
      </c>
      <c r="KS84" s="0" t="n">
        <f aca="false">IF(ISNUMBER(FIND(KS$1,$D84))=$AO$1,1,0)*VLOOKUP($Z$2,DALYs!$A$2:$MW$40,'Intervention list'!KS$195+1,0)</f>
        <v>0</v>
      </c>
      <c r="KT84" s="0" t="n">
        <f aca="false">IF(ISNUMBER(FIND(KT$1,$D84))=$AO$1,1,0)*VLOOKUP($Z$2,DALYs!$A$2:$MW$40,'Intervention list'!KT$195+1,0)</f>
        <v>0</v>
      </c>
      <c r="KU84" s="0" t="n">
        <f aca="false">IF(ISNUMBER(FIND(KU$1,$D84))=$AO$1,1,0)*VLOOKUP($Z$2,DALYs!$A$2:$MW$40,'Intervention list'!KU$195+1,0)</f>
        <v>0</v>
      </c>
      <c r="KV84" s="0" t="n">
        <f aca="false">IF(ISNUMBER(FIND(KV$1,$D84))=$AO$1,1,0)*VLOOKUP($Z$2,DALYs!$A$2:$MW$40,'Intervention list'!KV$195+1,0)</f>
        <v>0</v>
      </c>
      <c r="KW84" s="0" t="n">
        <f aca="false">IF(ISNUMBER(FIND(KW$1,$D84))=$AO$1,1,0)*VLOOKUP($Z$2,DALYs!$A$2:$MW$40,'Intervention list'!KW$195+1,0)</f>
        <v>0</v>
      </c>
      <c r="KX84" s="0" t="n">
        <f aca="false">IF(ISNUMBER(FIND(KX$1,$D84))=$AO$1,1,0)*VLOOKUP($Z$2,DALYs!$A$2:$MW$40,'Intervention list'!KX$195+1,0)</f>
        <v>0</v>
      </c>
      <c r="KY84" s="0" t="n">
        <f aca="false">IF(ISNUMBER(FIND(KY$1,$D84))=$AO$1,1,0)*VLOOKUP($Z$2,DALYs!$A$2:$MW$40,'Intervention list'!KY$195+1,0)</f>
        <v>0</v>
      </c>
      <c r="KZ84" s="0" t="n">
        <f aca="false">IF(ISNUMBER(FIND(KZ$1,$D84))=$AO$1,1,0)*VLOOKUP($Z$2,DALYs!$A$2:$MW$40,'Intervention list'!KZ$195+1,0)</f>
        <v>0</v>
      </c>
      <c r="LA84" s="0" t="n">
        <f aca="false">IF(ISNUMBER(FIND(LA$1,$D84))=$AO$1,1,0)*VLOOKUP($Z$2,DALYs!$A$2:$MW$40,'Intervention list'!LA$195+1,0)</f>
        <v>0</v>
      </c>
      <c r="LB84" s="0" t="n">
        <f aca="false">IF(ISNUMBER(FIND(LB$1,$D84))=$AO$1,1,0)*VLOOKUP($Z$2,DALYs!$A$2:$MW$40,'Intervention list'!LB$195+1,0)</f>
        <v>0</v>
      </c>
      <c r="LC84" s="0" t="n">
        <f aca="false">IF(ISNUMBER(FIND(LC$1,$D84))=$AO$1,1,0)*VLOOKUP($Z$2,DALYs!$A$2:$MW$40,'Intervention list'!LC$195+1,0)</f>
        <v>0</v>
      </c>
      <c r="LD84" s="0" t="n">
        <f aca="false">IF(ISNUMBER(FIND(LD$1,$D84))=$AO$1,1,0)*VLOOKUP($Z$2,DALYs!$A$2:$MW$40,'Intervention list'!LD$195+1,0)</f>
        <v>0</v>
      </c>
      <c r="LE84" s="0" t="n">
        <f aca="false">IF(ISNUMBER(FIND(LE$1,$D84))=$AO$1,1,0)*VLOOKUP($Z$2,DALYs!$A$2:$MW$40,'Intervention list'!LE$195+1,0)</f>
        <v>0</v>
      </c>
      <c r="LF84" s="0" t="n">
        <f aca="false">IF(ISNUMBER(FIND(LF$1,$D84))=$AO$1,1,0)*VLOOKUP($Z$2,DALYs!$A$2:$MW$40,'Intervention list'!LF$195+1,0)</f>
        <v>0</v>
      </c>
      <c r="LG84" s="0" t="n">
        <f aca="false">IF(ISNUMBER(FIND(LG$1,$D84))=$AO$1,1,0)*VLOOKUP($Z$2,DALYs!$A$2:$MW$40,'Intervention list'!LG$195+1,0)</f>
        <v>0</v>
      </c>
      <c r="LH84" s="0" t="n">
        <f aca="false">IF(ISNUMBER(FIND(LH$1,$D84))=$AO$1,1,0)*VLOOKUP($Z$2,DALYs!$A$2:$MW$40,'Intervention list'!LH$195+1,0)</f>
        <v>0</v>
      </c>
      <c r="LI84" s="0" t="n">
        <f aca="false">IF(ISNUMBER(FIND(LI$1,$D84))=$AO$1,1,0)*VLOOKUP($Z$2,DALYs!$A$2:$MW$40,'Intervention list'!LI$195+1,0)</f>
        <v>0</v>
      </c>
      <c r="LJ84" s="0" t="n">
        <f aca="false">IF(ISNUMBER(FIND(LJ$1,$D84))=$AO$1,1,0)*VLOOKUP($Z$2,DALYs!$A$2:$MW$40,'Intervention list'!LJ$195+1,0)</f>
        <v>0</v>
      </c>
      <c r="LK84" s="0" t="n">
        <f aca="false">IF(ISNUMBER(FIND(LK$1,$D84))=$AO$1,1,0)*VLOOKUP($Z$2,DALYs!$A$2:$MW$40,'Intervention list'!LK$195+1,0)</f>
        <v>0</v>
      </c>
      <c r="LL84" s="0" t="n">
        <f aca="false">IF(ISNUMBER(FIND(LL$1,$D84))=$AO$1,1,0)*VLOOKUP($Z$2,DALYs!$A$2:$MW$40,'Intervention list'!LL$195+1,0)</f>
        <v>0</v>
      </c>
      <c r="LM84" s="0" t="n">
        <f aca="false">IF(ISNUMBER(FIND(LM$1,$D84))=$AO$1,1,0)*VLOOKUP($Z$2,DALYs!$A$2:$MW$40,'Intervention list'!LM$195+1,0)</f>
        <v>0</v>
      </c>
      <c r="LN84" s="0" t="n">
        <f aca="false">IF(ISNUMBER(FIND(LN$1,$D84))=$AO$1,1,0)*VLOOKUP($Z$2,DALYs!$A$2:$MW$40,'Intervention list'!LN$195+1,0)</f>
        <v>0</v>
      </c>
      <c r="LO84" s="0" t="n">
        <f aca="false">IF(ISNUMBER(FIND(LO$1,$D84))=$AO$1,1,0)*VLOOKUP($Z$2,DALYs!$A$2:$MW$40,'Intervention list'!LO$195+1,0)</f>
        <v>0</v>
      </c>
      <c r="LP84" s="0" t="n">
        <f aca="false">IF(ISNUMBER(FIND(LP$1,$D84))=$AO$1,1,0)*VLOOKUP($Z$2,DALYs!$A$2:$MW$40,'Intervention list'!LP$195+1,0)</f>
        <v>0</v>
      </c>
      <c r="LQ84" s="0" t="n">
        <f aca="false">IF(ISNUMBER(FIND(LQ$1,$D84))=$AO$1,1,0)*VLOOKUP($Z$2,DALYs!$A$2:$MW$40,'Intervention list'!LQ$195+1,0)</f>
        <v>0</v>
      </c>
      <c r="LR84" s="0" t="n">
        <f aca="false">IF(ISNUMBER(FIND(LR$1,$D84))=$AO$1,1,0)*VLOOKUP($Z$2,DALYs!$A$2:$MW$40,'Intervention list'!LR$195+1,0)</f>
        <v>0</v>
      </c>
      <c r="LS84" s="0" t="n">
        <f aca="false">IF(ISNUMBER(FIND(LS$1,$D84))=$AO$1,1,0)*VLOOKUP($Z$2,DALYs!$A$2:$MW$40,'Intervention list'!LS$195+1,0)</f>
        <v>0</v>
      </c>
      <c r="LT84" s="0" t="n">
        <f aca="false">IF(ISNUMBER(FIND(LT$1,$D84))=$AO$1,1,0)*VLOOKUP($Z$2,DALYs!$A$2:$MW$40,'Intervention list'!LT$195+1,0)</f>
        <v>0</v>
      </c>
      <c r="LU84" s="0" t="n">
        <f aca="false">IF(ISNUMBER(FIND(LU$1,$D84))=$AO$1,1,0)*VLOOKUP($Z$2,DALYs!$A$2:$MW$40,'Intervention list'!LU$195+1,0)</f>
        <v>0</v>
      </c>
      <c r="LV84" s="0" t="n">
        <f aca="false">IF(ISNUMBER(FIND(LV$1,$D84))=$AO$1,1,0)*VLOOKUP($Z$2,DALYs!$A$2:$MW$40,'Intervention list'!LV$195+1,0)</f>
        <v>0</v>
      </c>
      <c r="LW84" s="0" t="n">
        <f aca="false">IF(ISNUMBER(FIND(LW$1,$D84))=$AO$1,1,0)*VLOOKUP($Z$2,DALYs!$A$2:$MW$40,'Intervention list'!LW$195+1,0)</f>
        <v>0</v>
      </c>
      <c r="LX84" s="0" t="n">
        <f aca="false">IF(ISNUMBER(FIND(LX$1,$D84))=$AO$1,1,0)*VLOOKUP($Z$2,DALYs!$A$2:$MW$40,'Intervention list'!LX$195+1,0)</f>
        <v>0</v>
      </c>
      <c r="LY84" s="0" t="n">
        <f aca="false">IF(ISNUMBER(FIND(LY$1,$D84))=$AO$1,1,0)*VLOOKUP($Z$2,DALYs!$A$2:$MW$40,'Intervention list'!LY$195+1,0)</f>
        <v>0</v>
      </c>
      <c r="LZ84" s="0" t="n">
        <f aca="false">IF(ISNUMBER(FIND(LZ$1,$D84))=$AO$1,1,0)*VLOOKUP($Z$2,DALYs!$A$2:$MW$40,'Intervention list'!LZ$195+1,0)</f>
        <v>0</v>
      </c>
      <c r="MA84" s="0" t="n">
        <f aca="false">IF(ISNUMBER(FIND(MA$1,$D84))=$AO$1,1,0)*VLOOKUP($Z$2,DALYs!$A$2:$MW$40,'Intervention list'!MA$195+1,0)</f>
        <v>0</v>
      </c>
      <c r="MB84" s="0" t="n">
        <f aca="false">IF(ISNUMBER(FIND(MB$1,$D84))=$AO$1,1,0)*VLOOKUP($Z$2,DALYs!$A$2:$MW$40,'Intervention list'!MB$195+1,0)</f>
        <v>0</v>
      </c>
      <c r="MC84" s="0" t="n">
        <f aca="false">IF(ISNUMBER(FIND(MC$1,$D84))=$AO$1,1,0)*VLOOKUP($Z$2,DALYs!$A$2:$MW$40,'Intervention list'!MC$195+1,0)</f>
        <v>0</v>
      </c>
      <c r="MD84" s="0" t="n">
        <f aca="false">IF(ISNUMBER(FIND(MD$1,$D84))=$AO$1,1,0)*VLOOKUP($Z$2,DALYs!$A$2:$MW$40,'Intervention list'!MD$195+1,0)</f>
        <v>0</v>
      </c>
      <c r="ME84" s="0" t="n">
        <f aca="false">IF(ISNUMBER(FIND(ME$1,$D84))=$AO$1,1,0)*VLOOKUP($Z$2,DALYs!$A$2:$MW$40,'Intervention list'!ME$195+1,0)</f>
        <v>0</v>
      </c>
      <c r="MF84" s="0" t="n">
        <f aca="false">IF(ISNUMBER(FIND(MF$1,$D84))=$AO$1,1,0)*VLOOKUP($Z$2,DALYs!$A$2:$MW$40,'Intervention list'!MF$195+1,0)</f>
        <v>0</v>
      </c>
      <c r="MG84" s="0" t="n">
        <f aca="false">IF(ISNUMBER(FIND(MG$1,$D84))=$AO$1,1,0)*VLOOKUP($Z$2,DALYs!$A$2:$MW$40,'Intervention list'!MG$195+1,0)</f>
        <v>0</v>
      </c>
      <c r="MH84" s="0" t="n">
        <f aca="false">IF(ISNUMBER(FIND(MH$1,$D84))=$AO$1,1,0)*VLOOKUP($Z$2,DALYs!$A$2:$MW$40,'Intervention list'!MH$195+1,0)</f>
        <v>0</v>
      </c>
      <c r="MI84" s="0" t="n">
        <f aca="false">IF(ISNUMBER(FIND(MI$1,$D84))=$AO$1,1,0)*VLOOKUP($Z$2,DALYs!$A$2:$MW$40,'Intervention list'!MI$195+1,0)</f>
        <v>0</v>
      </c>
      <c r="MJ84" s="0" t="n">
        <f aca="false">IF(ISNUMBER(FIND(MJ$1,$D84))=$AO$1,1,0)*VLOOKUP($Z$2,DALYs!$A$2:$MW$40,'Intervention list'!MJ$195+1,0)</f>
        <v>0</v>
      </c>
      <c r="MK84" s="0" t="n">
        <f aca="false">IF(ISNUMBER(FIND(MK$1,$D84))=$AO$1,1,0)*VLOOKUP($Z$2,DALYs!$A$2:$MW$40,'Intervention list'!MK$195+1,0)</f>
        <v>0</v>
      </c>
      <c r="ML84" s="0" t="n">
        <f aca="false">IF(ISNUMBER(FIND(ML$1,$D84))=$AO$1,1,0)*VLOOKUP($Z$2,DALYs!$A$2:$MW$40,'Intervention list'!ML$195+1,0)</f>
        <v>0</v>
      </c>
      <c r="MM84" s="0" t="n">
        <f aca="false">IF(ISNUMBER(FIND(MM$1,$D84))=$AO$1,1,0)*VLOOKUP($Z$2,DALYs!$A$2:$MW$40,'Intervention list'!MM$195+1,0)</f>
        <v>0</v>
      </c>
      <c r="MN84" s="0" t="n">
        <f aca="false">IF(ISNUMBER(FIND(MN$1,$D84))=$AO$1,1,0)*VLOOKUP($Z$2,DALYs!$A$2:$MW$40,'Intervention list'!MN$195+1,0)</f>
        <v>0</v>
      </c>
      <c r="MO84" s="0" t="n">
        <f aca="false">IF(ISNUMBER(FIND(MO$1,$D84))=$AO$1,1,0)*VLOOKUP($Z$2,DALYs!$A$2:$MW$40,'Intervention list'!MO$195+1,0)</f>
        <v>0</v>
      </c>
      <c r="MP84" s="0" t="n">
        <f aca="false">IF(ISNUMBER(FIND(MP$1,$D84))=$AO$1,1,0)*VLOOKUP($Z$2,DALYs!$A$2:$MW$40,'Intervention list'!MP$195+1,0)</f>
        <v>0</v>
      </c>
      <c r="MQ84" s="0" t="n">
        <f aca="false">IF(ISNUMBER(FIND(MQ$1,$D84))=$AO$1,1,0)*VLOOKUP($Z$2,DALYs!$A$2:$MW$40,'Intervention list'!MQ$195+1,0)</f>
        <v>0</v>
      </c>
      <c r="MR84" s="0" t="n">
        <f aca="false">IF(ISNUMBER(FIND(MR$1,$D84))=$AO$1,1,0)*VLOOKUP($Z$2,DALYs!$A$2:$MW$40,'Intervention list'!MR$195+1,0)</f>
        <v>0</v>
      </c>
      <c r="MS84" s="0" t="n">
        <f aca="false">IF(ISNUMBER(FIND(MS$1,$D84))=$AO$1,1,0)*VLOOKUP($Z$2,DALYs!$A$2:$MW$40,'Intervention list'!MS$195+1,0)</f>
        <v>0</v>
      </c>
      <c r="MT84" s="0" t="n">
        <f aca="false">IF(ISNUMBER(FIND(MT$1,$D84))=$AO$1,1,0)*VLOOKUP($Z$2,DALYs!$A$2:$MW$40,'Intervention list'!MT$195+1,0)</f>
        <v>0</v>
      </c>
      <c r="MU84" s="0" t="n">
        <f aca="false">IF(ISNUMBER(FIND(MU$1,$D84))=$AO$1,1,0)*VLOOKUP($Z$2,DALYs!$A$2:$MW$40,'Intervention list'!MU$195+1,0)</f>
        <v>0</v>
      </c>
      <c r="MV84" s="0" t="n">
        <f aca="false">IF(ISNUMBER(FIND(MV$1,$D84))=$AO$1,1,0)*VLOOKUP($Z$2,DALYs!$A$2:$MW$40,'Intervention list'!MV$195+1,0)</f>
        <v>0</v>
      </c>
      <c r="MW84" s="0" t="n">
        <f aca="false">IF(ISNUMBER(FIND(MW$1,$D84))=$AO$1,1,0)*VLOOKUP($Z$2,DALYs!$A$2:$MW$40,'Intervention list'!MW$195+1,0)</f>
        <v>0</v>
      </c>
      <c r="MX84" s="0" t="n">
        <f aca="false">IF(ISNUMBER(FIND(MX$1,$D84))=$AO$1,1,0)*VLOOKUP($Z$2,DALYs!$A$2:$MW$40,'Intervention list'!MX$195+1,0)</f>
        <v>0</v>
      </c>
      <c r="MY84" s="0" t="n">
        <f aca="false">IF(ISNUMBER(FIND(MY$1,$D84))=$AO$1,1,0)*VLOOKUP($Z$2,DALYs!$A$2:$MW$40,'Intervention list'!MY$195+1,0)</f>
        <v>0</v>
      </c>
      <c r="MZ84" s="0" t="n">
        <f aca="false">IF(ISNUMBER(FIND(MZ$1,$D84))=$AO$1,1,0)*VLOOKUP($Z$2,DALYs!$A$2:$MW$40,'Intervention list'!MZ$195+1,0)</f>
        <v>0</v>
      </c>
      <c r="NA84" s="0" t="n">
        <f aca="false">IF(ISNUMBER(FIND(NA$1,$D84))=$AO$1,1,0)*VLOOKUP($Z$2,DALYs!$A$2:$MW$40,'Intervention list'!NA$195+1,0)</f>
        <v>0</v>
      </c>
      <c r="NB84" s="0" t="n">
        <f aca="false">IF(ISNUMBER(FIND(NB$1,$D84))=$AO$1,1,0)*VLOOKUP($Z$2,DALYs!$A$2:$MW$40,'Intervention list'!NB$195+1,0)</f>
        <v>0</v>
      </c>
      <c r="NC84" s="0" t="n">
        <f aca="false">IF(ISNUMBER(FIND(NC$1,$D84))=$AO$1,1,0)*VLOOKUP($Z$2,DALYs!$A$2:$MW$40,'Intervention list'!NC$195+1,0)</f>
        <v>0</v>
      </c>
      <c r="ND84" s="0" t="n">
        <f aca="false">IF(ISNUMBER(FIND(ND$1,$D84))=$AO$1,1,0)*VLOOKUP($Z$2,DALYs!$A$2:$MW$40,'Intervention list'!ND$195+1,0)</f>
        <v>0</v>
      </c>
      <c r="NE84" s="0" t="n">
        <f aca="false">IF(ISNUMBER(FIND(NE$1,$D84))=$AO$1,1,0)*VLOOKUP($Z$2,DALYs!$A$2:$MW$40,'Intervention list'!NE$195+1,0)</f>
        <v>0</v>
      </c>
      <c r="NF84" s="0" t="n">
        <f aca="false">IF(ISNUMBER(FIND(NF$1,$D84))=$AO$1,1,0)*VLOOKUP($Z$2,DALYs!$A$2:$MW$40,'Intervention list'!NF$195+1,0)</f>
        <v>0</v>
      </c>
      <c r="NG84" s="0" t="n">
        <f aca="false">IF(ISNUMBER(FIND(NG$1,$D84))=$AO$1,1,0)*VLOOKUP($Z$2,DALYs!$A$2:$MW$40,'Intervention list'!NG$195+1,0)</f>
        <v>0</v>
      </c>
      <c r="NH84" s="0" t="n">
        <f aca="false">IF(ISNUMBER(FIND(NH$1,$D84))=$AO$1,1,0)*VLOOKUP($Z$2,DALYs!$A$2:$MW$40,'Intervention list'!NH$195+1,0)</f>
        <v>0</v>
      </c>
      <c r="NI84" s="0" t="n">
        <f aca="false">IF(ISNUMBER(FIND(NI$1,$D84))=$AO$1,1,0)*VLOOKUP($Z$2,DALYs!$A$2:$MW$40,'Intervention list'!NI$195+1,0)</f>
        <v>0</v>
      </c>
      <c r="NJ84" s="0" t="n">
        <f aca="false">IF(ISNUMBER(FIND(NJ$1,$D84))=$AO$1,1,0)*VLOOKUP($Z$2,DALYs!$A$2:$MW$40,'Intervention list'!NJ$195+1,0)</f>
        <v>0</v>
      </c>
      <c r="NK84" s="0" t="n">
        <f aca="false">IF(ISNUMBER(FIND(NK$1,$D84))=$AO$1,1,0)*VLOOKUP($Z$2,DALYs!$A$2:$MW$40,'Intervention list'!NK$195+1,0)</f>
        <v>0</v>
      </c>
      <c r="NL84" s="0" t="n">
        <f aca="false">IF(ISNUMBER(FIND(NL$1,$D84))=$AO$1,1,0)*VLOOKUP($Z$2,DALYs!$A$2:$MW$40,'Intervention list'!NL$195+1,0)</f>
        <v>0</v>
      </c>
      <c r="NM84" s="0" t="n">
        <f aca="false">IF(ISNUMBER(FIND(NM$1,$D84))=$AO$1,1,0)*VLOOKUP($Z$2,DALYs!$A$2:$MW$40,'Intervention list'!NM$195+1,0)</f>
        <v>0</v>
      </c>
      <c r="NN84" s="0" t="n">
        <f aca="false">IF(ISNUMBER(FIND(NN$1,$D84))=$AO$1,1,0)*VLOOKUP($Z$2,DALYs!$A$2:$MW$40,'Intervention list'!NN$195+1,0)</f>
        <v>0</v>
      </c>
      <c r="NO84" s="0" t="n">
        <f aca="false">IF(ISNUMBER(FIND(NO$1,$D84))=$AO$1,1,0)*VLOOKUP($Z$2,DALYs!$A$2:$MW$40,'Intervention list'!NO$195+1,0)</f>
        <v>0</v>
      </c>
      <c r="NP84" s="0" t="n">
        <f aca="false">IF(ISNUMBER(FIND(NP$1,$D84))=$AO$1,1,0)*VLOOKUP($Z$2,DALYs!$A$2:$MW$40,'Intervention list'!NP$195+1,0)</f>
        <v>0</v>
      </c>
      <c r="NQ84" s="0" t="n">
        <f aca="false">IF(ISNUMBER(FIND(NQ$1,$D84))=$AO$1,1,0)*VLOOKUP($Z$2,DALYs!$A$2:$MW$40,'Intervention list'!NQ$195+1,0)</f>
        <v>0</v>
      </c>
      <c r="NR84" s="0" t="n">
        <f aca="false">IF(ISNUMBER(FIND(NR$1,$D84))=$AO$1,1,0)*VLOOKUP($Z$2,DALYs!$A$2:$MW$40,'Intervention list'!NR$195+1,0)</f>
        <v>0</v>
      </c>
      <c r="NS84" s="0" t="n">
        <f aca="false">IF(ISNUMBER(FIND(NS$1,$D84))=$AO$1,1,0)*VLOOKUP($Z$2,DALYs!$A$2:$MW$40,'Intervention list'!NS$195+1,0)</f>
        <v>0</v>
      </c>
      <c r="NT84" s="0" t="n">
        <f aca="false">IF(ISNUMBER(FIND(NT$1,$D84))=$AO$1,1,0)*VLOOKUP($Z$2,DALYs!$A$2:$MW$40,'Intervention list'!NT$195+1,0)</f>
        <v>0</v>
      </c>
      <c r="NU84" s="0" t="n">
        <f aca="false">IF(ISNUMBER(FIND(NU$1,$D84))=$AO$1,1,0)*VLOOKUP($Z$2,DALYs!$A$2:$MW$40,'Intervention list'!NU$195+1,0)</f>
        <v>0</v>
      </c>
      <c r="NV84" s="0" t="n">
        <f aca="false">IF(ISNUMBER(FIND(NV$1,$D84))=$AO$1,1,0)*VLOOKUP($Z$2,DALYs!$A$2:$MW$40,'Intervention list'!NV$195+1,0)</f>
        <v>0</v>
      </c>
      <c r="NW84" s="0" t="n">
        <f aca="false">IF(ISNUMBER(FIND(NW$1,$D84))=$AO$1,1,0)*VLOOKUP($Z$2,DALYs!$A$2:$MW$40,'Intervention list'!NW$195+1,0)</f>
        <v>0</v>
      </c>
      <c r="NX84" s="0" t="n">
        <f aca="false">IF(ISNUMBER(FIND(NX$1,$D84))=$AO$1,1,0)*VLOOKUP($Z$2,DALYs!$A$2:$MW$40,'Intervention list'!NX$195+1,0)</f>
        <v>0</v>
      </c>
      <c r="NY84" s="0" t="n">
        <f aca="false">IF(ISNUMBER(FIND(NY$1,$D84))=$AO$1,1,0)*VLOOKUP($Z$2,DALYs!$A$2:$MW$40,'Intervention list'!NY$195+1,0)</f>
        <v>0</v>
      </c>
      <c r="NZ84" s="0" t="n">
        <f aca="false">IF(ISNUMBER(FIND(NZ$1,$D84))=$AO$1,1,0)*VLOOKUP($Z$2,DALYs!$A$2:$MW$40,'Intervention list'!NZ$195+1,0)</f>
        <v>0</v>
      </c>
      <c r="OA84" s="0" t="n">
        <f aca="false">IF(ISNUMBER(FIND(OA$1,$D84))=$AO$1,1,0)*VLOOKUP($Z$2,DALYs!$A$2:$MW$40,'Intervention list'!OA$195+1,0)</f>
        <v>0</v>
      </c>
      <c r="OB84" s="0" t="n">
        <f aca="false">IF(ISNUMBER(FIND(OB$1,$D84))=$AO$1,1,0)*VLOOKUP($Z$2,DALYs!$A$2:$MW$40,'Intervention list'!OB$195+1,0)</f>
        <v>0</v>
      </c>
      <c r="OC84" s="0" t="n">
        <f aca="false">IF(ISNUMBER(FIND(OC$1,$D84))=$AO$1,1,0)*VLOOKUP($Z$2,DALYs!$A$2:$MW$40,'Intervention list'!OC$195+1,0)</f>
        <v>0</v>
      </c>
      <c r="OD84" s="0" t="n">
        <f aca="false">IF(ISNUMBER(FIND(OD$1,$D84))=$AO$1,1,0)*VLOOKUP($Z$2,DALYs!$A$2:$MW$40,'Intervention list'!OD$195+1,0)</f>
        <v>0</v>
      </c>
      <c r="OE84" s="0" t="n">
        <f aca="false">IF(ISNUMBER(FIND(OE$1,$D84))=$AO$1,1,0)*VLOOKUP($Z$2,DALYs!$A$2:$MW$40,'Intervention list'!OE$195+1,0)</f>
        <v>0</v>
      </c>
      <c r="OF84" s="0" t="n">
        <f aca="false">IF(ISNUMBER(FIND(OF$1,$D84))=$AO$1,1,0)*VLOOKUP($Z$2,DALYs!$A$2:$MW$40,'Intervention list'!OF$195+1,0)</f>
        <v>0</v>
      </c>
      <c r="OG84" s="0" t="n">
        <f aca="false">IF(ISNUMBER(FIND(OG$1,$D84))=$AO$1,1,0)*VLOOKUP($Z$2,DALYs!$A$2:$MW$40,'Intervention list'!OG$195+1,0)</f>
        <v>0</v>
      </c>
      <c r="OH84" s="0" t="n">
        <f aca="false">IF(ISNUMBER(FIND(OH$1,$D84))=$AO$1,1,0)*VLOOKUP($Z$2,DALYs!$A$2:$MW$40,'Intervention list'!OH$195+1,0)</f>
        <v>0</v>
      </c>
      <c r="OI84" s="0" t="n">
        <f aca="false">IF(ISNUMBER(FIND(OI$1,$D84))=$AO$1,1,0)*VLOOKUP($Z$2,DALYs!$A$2:$MW$40,'Intervention list'!OI$195+1,0)</f>
        <v>0</v>
      </c>
      <c r="OJ84" s="0" t="n">
        <f aca="false">IF(ISNUMBER(FIND(OJ$1,$D84))=$AO$1,1,0)*VLOOKUP($Z$2,DALYs!$A$2:$MW$40,'Intervention list'!OJ$195+1,0)</f>
        <v>0</v>
      </c>
      <c r="OK84" s="0" t="n">
        <f aca="false">IF(ISNUMBER(FIND(OK$1,$D84))=$AO$1,1,0)*VLOOKUP($Z$2,DALYs!$A$2:$MW$40,'Intervention list'!OK$195+1,0)</f>
        <v>0</v>
      </c>
      <c r="OL84" s="0" t="n">
        <f aca="false">IF(ISNUMBER(FIND(OL$1,$D84))=$AO$1,1,0)*VLOOKUP($Z$2,DALYs!$A$2:$MW$40,'Intervention list'!OL$195+1,0)</f>
        <v>0</v>
      </c>
      <c r="OM84" s="0" t="n">
        <f aca="false">IF(ISNUMBER(FIND(OM$1,$D84))=$AO$1,1,0)*VLOOKUP($Z$2,DALYs!$A$2:$MW$40,'Intervention list'!OM$195+1,0)</f>
        <v>0</v>
      </c>
      <c r="ON84" s="0" t="n">
        <f aca="false">IF(ISNUMBER(FIND(ON$1,$D84))=$AO$1,1,0)*VLOOKUP($Z$2,DALYs!$A$2:$MW$40,'Intervention list'!ON$195+1,0)</f>
        <v>0</v>
      </c>
      <c r="OO84" s="0" t="n">
        <f aca="false">IF(ISNUMBER(FIND(OO$1,$D84))=$AO$1,1,0)*VLOOKUP($Z$2,DALYs!$A$2:$MW$40,'Intervention list'!OO$195+1,0)</f>
        <v>0</v>
      </c>
      <c r="OP84" s="0" t="n">
        <f aca="false">IF(ISNUMBER(FIND(OP$1,$D84))=$AO$1,1,0)*VLOOKUP($Z$2,DALYs!$A$2:$MW$40,'Intervention list'!OP$195+1,0)</f>
        <v>0</v>
      </c>
      <c r="OQ84" s="0" t="n">
        <f aca="false">IF(ISNUMBER(FIND(OQ$1,$D84))=$AO$1,1,0)*VLOOKUP($Z$2,DALYs!$A$2:$MW$40,'Intervention list'!OQ$195+1,0)</f>
        <v>0</v>
      </c>
      <c r="OR84" s="0" t="n">
        <f aca="false">IF(ISNUMBER(FIND(OR$1,$D84))=$AO$1,1,0)*VLOOKUP($Z$2,DALYs!$A$2:$MW$40,'Intervention list'!OR$195+1,0)</f>
        <v>0</v>
      </c>
      <c r="OS84" s="0" t="n">
        <f aca="false">IF(ISNUMBER(FIND(OS$1,$D84))=$AO$1,1,0)*VLOOKUP($Z$2,DALYs!$A$2:$MW$40,'Intervention list'!OS$195+1,0)</f>
        <v>0</v>
      </c>
      <c r="OT84" s="0" t="n">
        <f aca="false">IF(ISNUMBER(FIND(OT$1,$D84))=$AO$1,1,0)*VLOOKUP($Z$2,DALYs!$A$2:$MW$40,'Intervention list'!OT$195+1,0)</f>
        <v>0</v>
      </c>
      <c r="OU84" s="0" t="n">
        <f aca="false">IF(ISNUMBER(FIND(OU$1,$D84))=$AO$1,1,0)*VLOOKUP($Z$2,DALYs!$A$2:$MW$40,'Intervention list'!OU$195+1,0)</f>
        <v>0</v>
      </c>
      <c r="OV84" s="0" t="n">
        <f aca="false">IF(ISNUMBER(FIND(OV$1,$D84))=$AO$1,1,0)*VLOOKUP($Z$2,DALYs!$A$2:$MW$40,'Intervention list'!OV$195+1,0)</f>
        <v>0</v>
      </c>
      <c r="OW84" s="0" t="n">
        <f aca="false">IF(ISNUMBER(FIND(OW$1,$D84))=$AO$1,1,0)*VLOOKUP($Z$2,DALYs!$A$2:$MW$40,'Intervention list'!OW$195+1,0)</f>
        <v>0</v>
      </c>
      <c r="OX84" s="0" t="n">
        <f aca="false">IF(ISNUMBER(FIND(OX$1,$D84))=$AO$1,1,0)*VLOOKUP($Z$2,DALYs!$A$2:$MW$40,'Intervention list'!OX$195+1,0)</f>
        <v>0</v>
      </c>
    </row>
    <row r="85" customFormat="false" ht="15.75" hidden="false" customHeight="false" outlineLevel="0" collapsed="false">
      <c r="A85" s="6" t="s">
        <v>157</v>
      </c>
      <c r="B85" s="6" t="s">
        <v>97</v>
      </c>
      <c r="C85" s="26" t="s">
        <v>134</v>
      </c>
      <c r="D85" s="7" t="s">
        <v>139</v>
      </c>
      <c r="E85" s="7" t="str">
        <f aca="false">SUBSTITUTE(D85,0.2,X85)</f>
        <v>Injuries: 0.05</v>
      </c>
      <c r="F85" s="0" t="s">
        <v>40</v>
      </c>
      <c r="G85" s="8" t="n">
        <v>161.221248957112</v>
      </c>
      <c r="H85" s="9" t="n">
        <v>226</v>
      </c>
      <c r="I85" s="9" t="n">
        <f aca="false">IF(H85="","",(H85*(VLOOKUP($Z$2,Worksheet,11,0)^4)))</f>
        <v>329.30305743534</v>
      </c>
      <c r="J85" s="9" t="n">
        <f aca="false">IF(I85="","",I85*VLOOKUP($Z$2,Worksheet,12,0))</f>
        <v>369.08614673831</v>
      </c>
      <c r="K85" s="9" t="n">
        <f aca="false">IF(I85="","",I85*VLOOKUP($Z$2, Worksheet, 13, 0))</f>
        <v>323.314348698574</v>
      </c>
      <c r="L85" s="9" t="n">
        <f aca="false">IF(J85="",VLOOKUP($Z$2, Worksheet, 14, 0),J85)</f>
        <v>369.08614673831</v>
      </c>
      <c r="M85" s="9" t="n">
        <f aca="false">IF(L85&lt;VLOOKUP($Z$2,'Country sheet'!$A$3:$P$41,15,0), VLOOKUP($Z$2,'Country sheet'!$A$3:$P$41,15,0), L85)/0.7</f>
        <v>527.265923911871</v>
      </c>
      <c r="N85" s="27" t="n">
        <f aca="false">IFERROR(IF(AC85=$AO$1,VLOOKUP(F85,AO$42:AX$46,MATCH(AC$1,AP$41:AX$41,0)+1,0)/COUNTIFS($F$2:$F$194,$F85,$AC$2:$AC$194,$AO$1),0),0) + IFERROR(IF(AD85=$AO$1,VLOOKUP(F85,AO$42:AX$46,MATCH(AD$1,AP$41:AX$41,0)+1,0)/COUNTIFS($F$2:$F$194,$F85,$AD$2:$AD$194,$AO$1),0),0) + IFERROR(IF(AE85=$AO$1,VLOOKUP(F85,AO$42:AX$46,MATCH(AE$1,AP$41:AX$41,0)+1,0)/COUNTIFS($F$2:$F$194,$F85,$AE$2:$AE$194,$AO$1),0),0) + IFERROR(IF(AF85=$AO$1,VLOOKUP(F85,AO$42:AX$46,MATCH(AF$1,AP$41:AX$41,0)+1,0)/COUNTIFS($F$2:$F$194,$F85,$AF$2:$AF$194,$AO$1),0),0) + IFERROR(IF(AG85=$AO$1,VLOOKUP(F85,AO$42:AX$46,MATCH(AG$1,AP$41:AX$41,0)+1,0)/COUNTIFS($F$2:$F$194,$F85,$AG$2:$AG$194,$AO$1),0),0) + IFERROR(IF(AH85=$AO$1,VLOOKUP(F85,AO$42:AX$46,MATCH(AH$1,AP$41:AX$41,0)+1,0)/COUNTIFS($F$2:$F$194,$F85,$AH$2:$AH$194,$AO$1),0),0) + IFERROR(IF(AI85=$AO$1,VLOOKUP(F85,AO$42:AX$46,MATCH(AI$1,AP$41:AX$41,0)+1,0)/COUNTIFS($F$2:$F$194,$F85,$AI$2:$AI$194,$AO$1),0),0) + IFERROR(IF(AJ85=$AO$1,VLOOKUP(F85,AO$42:AX$46,MATCH(AJ$1,AP$41:AX$41,0)+1,0)/COUNTIFS($F$2:$F$194,$F85,$AJ$2:$AJ$194,$AO$1),0),0) + IFERROR(IF(AK85=$AO$1,VLOOKUP(F85,AO$42:AX$46,MATCH(AK$1,AP$41:AX$41,0)+1,0)/COUNTIFS($F$2:$F$194,$F85,$AK$2:$AK$194,$AO$1),0),0)</f>
        <v>4112151.53203551</v>
      </c>
      <c r="O85" s="9" t="n">
        <v>1</v>
      </c>
      <c r="P85" s="9" t="n">
        <v>5</v>
      </c>
      <c r="Q85" s="0" t="n">
        <f aca="false">SUM(BC85:OX85)</f>
        <v>495648.160512808</v>
      </c>
      <c r="R85" s="0" t="n">
        <f aca="false">IF(VLOOKUP($Z$2,CET!$A$4:$L$42,12,0)="Low income",_xlfn.IFS(S85=0.2,0.1,S85=0.1,0.05,S85=0.5,0.4,S85=0.35,0.25),S85)</f>
        <v>0.2</v>
      </c>
      <c r="S85" s="0" t="n">
        <v>0.2</v>
      </c>
      <c r="T85" s="0" t="n">
        <v>0.8</v>
      </c>
      <c r="U85" s="0" t="n">
        <f aca="false">N85/M85</f>
        <v>7799.00870802875</v>
      </c>
      <c r="V85" s="0" t="n">
        <f aca="false">IFERROR(U85/Q85,0)</f>
        <v>0.0157349695396019</v>
      </c>
      <c r="W85" s="0" t="n">
        <f aca="false">(T85/R85)*V85</f>
        <v>0.0629398781584076</v>
      </c>
      <c r="X85" s="28" t="n">
        <f aca="false">IF(W85=0,0,IF(W85&lt;=0.8,IF(W85&lt;0.05,0.05,W85),0.8))</f>
        <v>0.0629398781584076</v>
      </c>
      <c r="Y85" s="28"/>
      <c r="AC85" s="34" t="n">
        <f aca="false">ISNUMBER(FIND(AC$1,$C85))</f>
        <v>0</v>
      </c>
      <c r="AD85" s="33" t="n">
        <f aca="false">ISNUMBER(FIND(AD$1,$C85))</f>
        <v>0</v>
      </c>
      <c r="AE85" s="33" t="n">
        <f aca="false">ISNUMBER(FIND(AE$1,$C85))</f>
        <v>0</v>
      </c>
      <c r="AF85" s="33" t="n">
        <f aca="false">ISNUMBER(FIND(AF$1,$C85))</f>
        <v>0</v>
      </c>
      <c r="AG85" s="33" t="n">
        <f aca="false">ISNUMBER(FIND(AG$1,$C85))</f>
        <v>0</v>
      </c>
      <c r="AH85" s="33" t="n">
        <f aca="false">ISNUMBER(FIND(AH$1,$C85))</f>
        <v>0</v>
      </c>
      <c r="AI85" s="33" t="n">
        <f aca="false">ISNUMBER(FIND(AI$1,$C85))</f>
        <v>1</v>
      </c>
      <c r="AJ85" s="33" t="n">
        <f aca="false">ISNUMBER(FIND(AJ$1,$C85))</f>
        <v>0</v>
      </c>
      <c r="AK85" s="35" t="n">
        <f aca="false">ISNUMBER(FIND(AK$1,$C85))</f>
        <v>0</v>
      </c>
      <c r="AL85" s="6"/>
      <c r="AM85" s="33"/>
      <c r="BC85" s="0" t="n">
        <f aca="false">IF(ISNUMBER(FIND(BC$1,$D85))=$AO$1,1,0)*VLOOKUP($Z$2,DALYs!$A$2:$MW$40,'Intervention list'!BC$195+1,0)</f>
        <v>0</v>
      </c>
      <c r="BD85" s="0" t="n">
        <f aca="false">IF(ISNUMBER(FIND(BD$1,$D85))=$AO$1,1,0)*VLOOKUP($Z$2,DALYs!$A$2:$MW$40,'Intervention list'!BD$195+1,0)</f>
        <v>0</v>
      </c>
      <c r="BE85" s="0" t="n">
        <f aca="false">IF(ISNUMBER(FIND(BE$1,$D85))=$AO$1,1,0)*VLOOKUP($Z$2,DALYs!$A$2:$MW$40,'Intervention list'!BE$195+1,0)</f>
        <v>0</v>
      </c>
      <c r="BF85" s="0" t="n">
        <f aca="false">IF(ISNUMBER(FIND(BF$1,$D85))=$AO$1,1,0)*VLOOKUP($Z$2,DALYs!$A$2:$MW$40,'Intervention list'!BF$195+1,0)</f>
        <v>0</v>
      </c>
      <c r="BG85" s="0" t="n">
        <f aca="false">IF(ISNUMBER(FIND(BG$1,$D85))=$AO$1,1,0)*VLOOKUP($Z$2,DALYs!$A$2:$MW$40,'Intervention list'!BG$195+1,0)</f>
        <v>0</v>
      </c>
      <c r="BH85" s="0" t="n">
        <f aca="false">IF(ISNUMBER(FIND(BH$1,$D85))=$AO$1,1,0)*VLOOKUP($Z$2,DALYs!$A$2:$MW$40,'Intervention list'!BH$195+1,0)</f>
        <v>0</v>
      </c>
      <c r="BI85" s="0" t="n">
        <f aca="false">IF(ISNUMBER(FIND(BI$1,$D85))=$AO$1,1,0)*VLOOKUP($Z$2,DALYs!$A$2:$MW$40,'Intervention list'!BI$195+1,0)</f>
        <v>0</v>
      </c>
      <c r="BJ85" s="0" t="n">
        <f aca="false">IF(ISNUMBER(FIND(BJ$1,$D85))=$AO$1,1,0)*VLOOKUP($Z$2,DALYs!$A$2:$MW$40,'Intervention list'!BJ$195+1,0)</f>
        <v>0</v>
      </c>
      <c r="BK85" s="0" t="n">
        <f aca="false">IF(ISNUMBER(FIND(BK$1,$D85))=$AO$1,1,0)*VLOOKUP($Z$2,DALYs!$A$2:$MW$40,'Intervention list'!BK$195+1,0)</f>
        <v>0</v>
      </c>
      <c r="BL85" s="0" t="n">
        <f aca="false">IF(ISNUMBER(FIND(BL$1,$D85))=$AO$1,1,0)*VLOOKUP($Z$2,DALYs!$A$2:$MW$40,'Intervention list'!BL$195+1,0)</f>
        <v>0</v>
      </c>
      <c r="BM85" s="0" t="n">
        <f aca="false">IF(ISNUMBER(FIND(BM$1,$D85))=$AO$1,1,0)*VLOOKUP($Z$2,DALYs!$A$2:$MW$40,'Intervention list'!BM$195+1,0)</f>
        <v>0</v>
      </c>
      <c r="BN85" s="0" t="n">
        <f aca="false">IF(ISNUMBER(FIND(BN$1,$D85))=$AO$1,1,0)*VLOOKUP($Z$2,DALYs!$A$2:$MW$40,'Intervention list'!BN$195+1,0)</f>
        <v>0</v>
      </c>
      <c r="BO85" s="0" t="n">
        <f aca="false">IF(ISNUMBER(FIND(BO$1,$D85))=$AO$1,1,0)*VLOOKUP($Z$2,DALYs!$A$2:$MW$40,'Intervention list'!BO$195+1,0)</f>
        <v>0</v>
      </c>
      <c r="BP85" s="0" t="n">
        <f aca="false">IF(ISNUMBER(FIND(BP$1,$D85))=$AO$1,1,0)*VLOOKUP($Z$2,DALYs!$A$2:$MW$40,'Intervention list'!BP$195+1,0)</f>
        <v>0</v>
      </c>
      <c r="BQ85" s="0" t="n">
        <f aca="false">IF(ISNUMBER(FIND(BQ$1,$D85))=$AO$1,1,0)*VLOOKUP($Z$2,DALYs!$A$2:$MW$40,'Intervention list'!BQ$195+1,0)</f>
        <v>0</v>
      </c>
      <c r="BR85" s="0" t="n">
        <f aca="false">IF(ISNUMBER(FIND(BR$1,$D85))=$AO$1,1,0)*VLOOKUP($Z$2,DALYs!$A$2:$MW$40,'Intervention list'!BR$195+1,0)</f>
        <v>0</v>
      </c>
      <c r="BS85" s="0" t="n">
        <f aca="false">IF(ISNUMBER(FIND(BS$1,$D85))=$AO$1,1,0)*VLOOKUP($Z$2,DALYs!$A$2:$MW$40,'Intervention list'!BS$195+1,0)</f>
        <v>0</v>
      </c>
      <c r="BT85" s="0" t="n">
        <f aca="false">IF(ISNUMBER(FIND(BT$1,$D85))=$AO$1,1,0)*VLOOKUP($Z$2,DALYs!$A$2:$MW$40,'Intervention list'!BT$195+1,0)</f>
        <v>0</v>
      </c>
      <c r="BU85" s="0" t="n">
        <f aca="false">IF(ISNUMBER(FIND(BU$1,$D85))=$AO$1,1,0)*VLOOKUP($Z$2,DALYs!$A$2:$MW$40,'Intervention list'!BU$195+1,0)</f>
        <v>0</v>
      </c>
      <c r="BV85" s="0" t="n">
        <f aca="false">IF(ISNUMBER(FIND(BV$1,$D85))=$AO$1,1,0)*VLOOKUP($Z$2,DALYs!$A$2:$MW$40,'Intervention list'!BV$195+1,0)</f>
        <v>0</v>
      </c>
      <c r="BW85" s="0" t="n">
        <f aca="false">IF(ISNUMBER(FIND(BW$1,$D85))=$AO$1,1,0)*VLOOKUP($Z$2,DALYs!$A$2:$MW$40,'Intervention list'!BW$195+1,0)</f>
        <v>0</v>
      </c>
      <c r="BX85" s="0" t="n">
        <f aca="false">IF(ISNUMBER(FIND(BX$1,$D85))=$AO$1,1,0)*VLOOKUP($Z$2,DALYs!$A$2:$MW$40,'Intervention list'!BX$195+1,0)</f>
        <v>0</v>
      </c>
      <c r="BY85" s="0" t="n">
        <f aca="false">IF(ISNUMBER(FIND(BY$1,$D85))=$AO$1,1,0)*VLOOKUP($Z$2,DALYs!$A$2:$MW$40,'Intervention list'!BY$195+1,0)</f>
        <v>0</v>
      </c>
      <c r="BZ85" s="0" t="n">
        <f aca="false">IF(ISNUMBER(FIND(BZ$1,$D85))=$AO$1,1,0)*VLOOKUP($Z$2,DALYs!$A$2:$MW$40,'Intervention list'!BZ$195+1,0)</f>
        <v>0</v>
      </c>
      <c r="CA85" s="0" t="n">
        <f aca="false">IF(ISNUMBER(FIND(CA$1,$D85))=$AO$1,1,0)*VLOOKUP($Z$2,DALYs!$A$2:$MW$40,'Intervention list'!CA$195+1,0)</f>
        <v>0</v>
      </c>
      <c r="CB85" s="0" t="n">
        <f aca="false">IF(ISNUMBER(FIND(CB$1,$D85))=$AO$1,1,0)*VLOOKUP($Z$2,DALYs!$A$2:$MW$40,'Intervention list'!CB$195+1,0)</f>
        <v>0</v>
      </c>
      <c r="CC85" s="0" t="n">
        <f aca="false">IF(ISNUMBER(FIND(CC$1,$D85))=$AO$1,1,0)*VLOOKUP($Z$2,DALYs!$A$2:$MW$40,'Intervention list'!CC$195+1,0)</f>
        <v>0</v>
      </c>
      <c r="CD85" s="0" t="n">
        <f aca="false">IF(ISNUMBER(FIND(CD$1,$D85))=$AO$1,1,0)*VLOOKUP($Z$2,DALYs!$A$2:$MW$40,'Intervention list'!CD$195+1,0)</f>
        <v>0</v>
      </c>
      <c r="CE85" s="0" t="n">
        <f aca="false">IF(ISNUMBER(FIND(CE$1,$D85))=$AO$1,1,0)*VLOOKUP($Z$2,DALYs!$A$2:$MW$40,'Intervention list'!CE$195+1,0)</f>
        <v>0</v>
      </c>
      <c r="CF85" s="0" t="n">
        <f aca="false">IF(ISNUMBER(FIND(CF$1,$D85))=$AO$1,1,0)*VLOOKUP($Z$2,DALYs!$A$2:$MW$40,'Intervention list'!CF$195+1,0)</f>
        <v>0</v>
      </c>
      <c r="CG85" s="0" t="n">
        <f aca="false">IF(ISNUMBER(FIND(CG$1,$D85))=$AO$1,1,0)*VLOOKUP($Z$2,DALYs!$A$2:$MW$40,'Intervention list'!CG$195+1,0)</f>
        <v>0</v>
      </c>
      <c r="CH85" s="0" t="n">
        <f aca="false">IF(ISNUMBER(FIND(CH$1,$D85))=$AO$1,1,0)*VLOOKUP($Z$2,DALYs!$A$2:$MW$40,'Intervention list'!CH$195+1,0)</f>
        <v>0</v>
      </c>
      <c r="CI85" s="0" t="n">
        <f aca="false">IF(ISNUMBER(FIND(CI$1,$D85))=$AO$1,1,0)*VLOOKUP($Z$2,DALYs!$A$2:$MW$40,'Intervention list'!CI$195+1,0)</f>
        <v>0</v>
      </c>
      <c r="CJ85" s="0" t="n">
        <f aca="false">IF(ISNUMBER(FIND(CJ$1,$D85))=$AO$1,1,0)*VLOOKUP($Z$2,DALYs!$A$2:$MW$40,'Intervention list'!CJ$195+1,0)</f>
        <v>0</v>
      </c>
      <c r="CK85" s="0" t="n">
        <f aca="false">IF(ISNUMBER(FIND(CK$1,$D85))=$AO$1,1,0)*VLOOKUP($Z$2,DALYs!$A$2:$MW$40,'Intervention list'!CK$195+1,0)</f>
        <v>0</v>
      </c>
      <c r="CL85" s="0" t="n">
        <f aca="false">IF(ISNUMBER(FIND(CL$1,$D85))=$AO$1,1,0)*VLOOKUP($Z$2,DALYs!$A$2:$MW$40,'Intervention list'!CL$195+1,0)</f>
        <v>0</v>
      </c>
      <c r="CM85" s="0" t="n">
        <f aca="false">IF(ISNUMBER(FIND(CM$1,$D85))=$AO$1,1,0)*VLOOKUP($Z$2,DALYs!$A$2:$MW$40,'Intervention list'!CM$195+1,0)</f>
        <v>0</v>
      </c>
      <c r="CN85" s="0" t="n">
        <f aca="false">IF(ISNUMBER(FIND(CN$1,$D85))=$AO$1,1,0)*VLOOKUP($Z$2,DALYs!$A$2:$MW$40,'Intervention list'!CN$195+1,0)</f>
        <v>0</v>
      </c>
      <c r="CO85" s="0" t="n">
        <f aca="false">IF(ISNUMBER(FIND(CO$1,$D85))=$AO$1,1,0)*VLOOKUP($Z$2,DALYs!$A$2:$MW$40,'Intervention list'!CO$195+1,0)</f>
        <v>0</v>
      </c>
      <c r="CP85" s="0" t="n">
        <f aca="false">IF(ISNUMBER(FIND(CP$1,$D85))=$AO$1,1,0)*VLOOKUP($Z$2,DALYs!$A$2:$MW$40,'Intervention list'!CP$195+1,0)</f>
        <v>0</v>
      </c>
      <c r="CQ85" s="0" t="n">
        <f aca="false">IF(ISNUMBER(FIND(CQ$1,$D85))=$AO$1,1,0)*VLOOKUP($Z$2,DALYs!$A$2:$MW$40,'Intervention list'!CQ$195+1,0)</f>
        <v>0</v>
      </c>
      <c r="CR85" s="0" t="n">
        <f aca="false">IF(ISNUMBER(FIND(CR$1,$D85))=$AO$1,1,0)*VLOOKUP($Z$2,DALYs!$A$2:$MW$40,'Intervention list'!CR$195+1,0)</f>
        <v>0</v>
      </c>
      <c r="CS85" s="0" t="n">
        <f aca="false">IF(ISNUMBER(FIND(CS$1,$D85))=$AO$1,1,0)*VLOOKUP($Z$2,DALYs!$A$2:$MW$40,'Intervention list'!CS$195+1,0)</f>
        <v>0</v>
      </c>
      <c r="CT85" s="0" t="n">
        <f aca="false">IF(ISNUMBER(FIND(CT$1,$D85))=$AO$1,1,0)*VLOOKUP($Z$2,DALYs!$A$2:$MW$40,'Intervention list'!CT$195+1,0)</f>
        <v>0</v>
      </c>
      <c r="CU85" s="0" t="n">
        <f aca="false">IF(ISNUMBER(FIND(CU$1,$D85))=$AO$1,1,0)*VLOOKUP($Z$2,DALYs!$A$2:$MW$40,'Intervention list'!CU$195+1,0)</f>
        <v>0</v>
      </c>
      <c r="CV85" s="0" t="n">
        <f aca="false">IF(ISNUMBER(FIND(CV$1,$D85))=$AO$1,1,0)*VLOOKUP($Z$2,DALYs!$A$2:$MW$40,'Intervention list'!CV$195+1,0)</f>
        <v>0</v>
      </c>
      <c r="CW85" s="0" t="n">
        <f aca="false">IF(ISNUMBER(FIND(CW$1,$D85))=$AO$1,1,0)*VLOOKUP($Z$2,DALYs!$A$2:$MW$40,'Intervention list'!CW$195+1,0)</f>
        <v>0</v>
      </c>
      <c r="CX85" s="0" t="n">
        <f aca="false">IF(ISNUMBER(FIND(CX$1,$D85))=$AO$1,1,0)*VLOOKUP($Z$2,DALYs!$A$2:$MW$40,'Intervention list'!CX$195+1,0)</f>
        <v>0</v>
      </c>
      <c r="CY85" s="0" t="n">
        <f aca="false">IF(ISNUMBER(FIND(CY$1,$D85))=$AO$1,1,0)*VLOOKUP($Z$2,DALYs!$A$2:$MW$40,'Intervention list'!CY$195+1,0)</f>
        <v>0</v>
      </c>
      <c r="CZ85" s="0" t="n">
        <f aca="false">IF(ISNUMBER(FIND(CZ$1,$D85))=$AO$1,1,0)*VLOOKUP($Z$2,DALYs!$A$2:$MW$40,'Intervention list'!CZ$195+1,0)</f>
        <v>0</v>
      </c>
      <c r="DA85" s="0" t="n">
        <f aca="false">IF(ISNUMBER(FIND(DA$1,$D85))=$AO$1,1,0)*VLOOKUP($Z$2,DALYs!$A$2:$MW$40,'Intervention list'!DA$195+1,0)</f>
        <v>0</v>
      </c>
      <c r="DB85" s="0" t="n">
        <f aca="false">IF(ISNUMBER(FIND(DB$1,$D85))=$AO$1,1,0)*VLOOKUP($Z$2,DALYs!$A$2:$MW$40,'Intervention list'!DB$195+1,0)</f>
        <v>0</v>
      </c>
      <c r="DC85" s="0" t="n">
        <f aca="false">IF(ISNUMBER(FIND(DC$1,$D85))=$AO$1,1,0)*VLOOKUP($Z$2,DALYs!$A$2:$MW$40,'Intervention list'!DC$195+1,0)</f>
        <v>0</v>
      </c>
      <c r="DD85" s="0" t="n">
        <f aca="false">IF(ISNUMBER(FIND(DD$1,$D85))=$AO$1,1,0)*VLOOKUP($Z$2,DALYs!$A$2:$MW$40,'Intervention list'!DD$195+1,0)</f>
        <v>0</v>
      </c>
      <c r="DE85" s="0" t="n">
        <f aca="false">IF(ISNUMBER(FIND(DE$1,$D85))=$AO$1,1,0)*VLOOKUP($Z$2,DALYs!$A$2:$MW$40,'Intervention list'!DE$195+1,0)</f>
        <v>0</v>
      </c>
      <c r="DF85" s="0" t="n">
        <f aca="false">IF(ISNUMBER(FIND(DF$1,$D85))=$AO$1,1,0)*VLOOKUP($Z$2,DALYs!$A$2:$MW$40,'Intervention list'!DF$195+1,0)</f>
        <v>0</v>
      </c>
      <c r="DG85" s="0" t="n">
        <f aca="false">IF(ISNUMBER(FIND(DG$1,$D85))=$AO$1,1,0)*VLOOKUP($Z$2,DALYs!$A$2:$MW$40,'Intervention list'!DG$195+1,0)</f>
        <v>0</v>
      </c>
      <c r="DH85" s="0" t="n">
        <f aca="false">IF(ISNUMBER(FIND(DH$1,$D85))=$AO$1,1,0)*VLOOKUP($Z$2,DALYs!$A$2:$MW$40,'Intervention list'!DH$195+1,0)</f>
        <v>0</v>
      </c>
      <c r="DI85" s="0" t="n">
        <f aca="false">IF(ISNUMBER(FIND(DI$1,$D85))=$AO$1,1,0)*VLOOKUP($Z$2,DALYs!$A$2:$MW$40,'Intervention list'!DI$195+1,0)</f>
        <v>0</v>
      </c>
      <c r="DJ85" s="0" t="n">
        <f aca="false">IF(ISNUMBER(FIND(DJ$1,$D85))=$AO$1,1,0)*VLOOKUP($Z$2,DALYs!$A$2:$MW$40,'Intervention list'!DJ$195+1,0)</f>
        <v>0</v>
      </c>
      <c r="DK85" s="0" t="n">
        <f aca="false">IF(ISNUMBER(FIND(DK$1,$D85))=$AO$1,1,0)*VLOOKUP($Z$2,DALYs!$A$2:$MW$40,'Intervention list'!DK$195+1,0)</f>
        <v>0</v>
      </c>
      <c r="DL85" s="0" t="n">
        <f aca="false">IF(ISNUMBER(FIND(DL$1,$D85))=$AO$1,1,0)*VLOOKUP($Z$2,DALYs!$A$2:$MW$40,'Intervention list'!DL$195+1,0)</f>
        <v>0</v>
      </c>
      <c r="DM85" s="0" t="n">
        <f aca="false">IF(ISNUMBER(FIND(DM$1,$D85))=$AO$1,1,0)*VLOOKUP($Z$2,DALYs!$A$2:$MW$40,'Intervention list'!DM$195+1,0)</f>
        <v>0</v>
      </c>
      <c r="DN85" s="0" t="n">
        <f aca="false">IF(ISNUMBER(FIND(DN$1,$D85))=$AO$1,1,0)*VLOOKUP($Z$2,DALYs!$A$2:$MW$40,'Intervention list'!DN$195+1,0)</f>
        <v>0</v>
      </c>
      <c r="DO85" s="0" t="n">
        <f aca="false">IF(ISNUMBER(FIND(DO$1,$D85))=$AO$1,1,0)*VLOOKUP($Z$2,DALYs!$A$2:$MW$40,'Intervention list'!DO$195+1,0)</f>
        <v>0</v>
      </c>
      <c r="DP85" s="0" t="n">
        <f aca="false">IF(ISNUMBER(FIND(DP$1,$D85))=$AO$1,1,0)*VLOOKUP($Z$2,DALYs!$A$2:$MW$40,'Intervention list'!DP$195+1,0)</f>
        <v>0</v>
      </c>
      <c r="DQ85" s="0" t="n">
        <f aca="false">IF(ISNUMBER(FIND(DQ$1,$D85))=$AO$1,1,0)*VLOOKUP($Z$2,DALYs!$A$2:$MW$40,'Intervention list'!DQ$195+1,0)</f>
        <v>0</v>
      </c>
      <c r="DR85" s="0" t="n">
        <f aca="false">IF(ISNUMBER(FIND(DR$1,$D85))=$AO$1,1,0)*VLOOKUP($Z$2,DALYs!$A$2:$MW$40,'Intervention list'!DR$195+1,0)</f>
        <v>0</v>
      </c>
      <c r="DS85" s="0" t="n">
        <f aca="false">IF(ISNUMBER(FIND(DS$1,$D85))=$AO$1,1,0)*VLOOKUP($Z$2,DALYs!$A$2:$MW$40,'Intervention list'!DS$195+1,0)</f>
        <v>0</v>
      </c>
      <c r="DT85" s="0" t="n">
        <f aca="false">IF(ISNUMBER(FIND(DT$1,$D85))=$AO$1,1,0)*VLOOKUP($Z$2,DALYs!$A$2:$MW$40,'Intervention list'!DT$195+1,0)</f>
        <v>0</v>
      </c>
      <c r="DU85" s="0" t="n">
        <f aca="false">IF(ISNUMBER(FIND(DU$1,$D85))=$AO$1,1,0)*VLOOKUP($Z$2,DALYs!$A$2:$MW$40,'Intervention list'!DU$195+1,0)</f>
        <v>0</v>
      </c>
      <c r="DV85" s="0" t="n">
        <f aca="false">IF(ISNUMBER(FIND(DV$1,$D85))=$AO$1,1,0)*VLOOKUP($Z$2,DALYs!$A$2:$MW$40,'Intervention list'!DV$195+1,0)</f>
        <v>0</v>
      </c>
      <c r="DW85" s="0" t="n">
        <f aca="false">IF(ISNUMBER(FIND(DW$1,$D85))=$AO$1,1,0)*VLOOKUP($Z$2,DALYs!$A$2:$MW$40,'Intervention list'!DW$195+1,0)</f>
        <v>0</v>
      </c>
      <c r="DX85" s="0" t="n">
        <f aca="false">IF(ISNUMBER(FIND(DX$1,$D85))=$AO$1,1,0)*VLOOKUP($Z$2,DALYs!$A$2:$MW$40,'Intervention list'!DX$195+1,0)</f>
        <v>0</v>
      </c>
      <c r="DY85" s="0" t="n">
        <f aca="false">IF(ISNUMBER(FIND(DY$1,$D85))=$AO$1,1,0)*VLOOKUP($Z$2,DALYs!$A$2:$MW$40,'Intervention list'!DY$195+1,0)</f>
        <v>0</v>
      </c>
      <c r="DZ85" s="0" t="n">
        <f aca="false">IF(ISNUMBER(FIND(DZ$1,$D85))=$AO$1,1,0)*VLOOKUP($Z$2,DALYs!$A$2:$MW$40,'Intervention list'!DZ$195+1,0)</f>
        <v>0</v>
      </c>
      <c r="EA85" s="0" t="n">
        <f aca="false">IF(ISNUMBER(FIND(EA$1,$D85))=$AO$1,1,0)*VLOOKUP($Z$2,DALYs!$A$2:$MW$40,'Intervention list'!EA$195+1,0)</f>
        <v>0</v>
      </c>
      <c r="EB85" s="0" t="n">
        <f aca="false">IF(ISNUMBER(FIND(EB$1,$D85))=$AO$1,1,0)*VLOOKUP($Z$2,DALYs!$A$2:$MW$40,'Intervention list'!EB$195+1,0)</f>
        <v>0</v>
      </c>
      <c r="EC85" s="0" t="n">
        <f aca="false">IF(ISNUMBER(FIND(EC$1,$D85))=$AO$1,1,0)*VLOOKUP($Z$2,DALYs!$A$2:$MW$40,'Intervention list'!EC$195+1,0)</f>
        <v>0</v>
      </c>
      <c r="ED85" s="0" t="n">
        <f aca="false">IF(ISNUMBER(FIND(ED$1,$D85))=$AO$1,1,0)*VLOOKUP($Z$2,DALYs!$A$2:$MW$40,'Intervention list'!ED$195+1,0)</f>
        <v>0</v>
      </c>
      <c r="EE85" s="0" t="n">
        <f aca="false">IF(ISNUMBER(FIND(EE$1,$D85))=$AO$1,1,0)*VLOOKUP($Z$2,DALYs!$A$2:$MW$40,'Intervention list'!EE$195+1,0)</f>
        <v>0</v>
      </c>
      <c r="EF85" s="0" t="n">
        <f aca="false">IF(ISNUMBER(FIND(EF$1,$D85))=$AO$1,1,0)*VLOOKUP($Z$2,DALYs!$A$2:$MW$40,'Intervention list'!EF$195+1,0)</f>
        <v>0</v>
      </c>
      <c r="EG85" s="0" t="n">
        <f aca="false">IF(ISNUMBER(FIND(EG$1,$D85))=$AO$1,1,0)*VLOOKUP($Z$2,DALYs!$A$2:$MW$40,'Intervention list'!EG$195+1,0)</f>
        <v>0</v>
      </c>
      <c r="EH85" s="0" t="n">
        <f aca="false">IF(ISNUMBER(FIND(EH$1,$D85))=$AO$1,1,0)*VLOOKUP($Z$2,DALYs!$A$2:$MW$40,'Intervention list'!EH$195+1,0)</f>
        <v>0</v>
      </c>
      <c r="EI85" s="0" t="n">
        <f aca="false">IF(ISNUMBER(FIND(EI$1,$D85))=$AO$1,1,0)*VLOOKUP($Z$2,DALYs!$A$2:$MW$40,'Intervention list'!EI$195+1,0)</f>
        <v>0</v>
      </c>
      <c r="EJ85" s="0" t="n">
        <f aca="false">IF(ISNUMBER(FIND(EJ$1,$D85))=$AO$1,1,0)*VLOOKUP($Z$2,DALYs!$A$2:$MW$40,'Intervention list'!EJ$195+1,0)</f>
        <v>0</v>
      </c>
      <c r="EK85" s="0" t="n">
        <f aca="false">IF(ISNUMBER(FIND(EK$1,$D85))=$AO$1,1,0)*VLOOKUP($Z$2,DALYs!$A$2:$MW$40,'Intervention list'!EK$195+1,0)</f>
        <v>0</v>
      </c>
      <c r="EL85" s="0" t="n">
        <f aca="false">IF(ISNUMBER(FIND(EL$1,$D85))=$AO$1,1,0)*VLOOKUP($Z$2,DALYs!$A$2:$MW$40,'Intervention list'!EL$195+1,0)</f>
        <v>0</v>
      </c>
      <c r="EM85" s="0" t="n">
        <f aca="false">IF(ISNUMBER(FIND(EM$1,$D85))=$AO$1,1,0)*VLOOKUP($Z$2,DALYs!$A$2:$MW$40,'Intervention list'!EM$195+1,0)</f>
        <v>0</v>
      </c>
      <c r="EN85" s="0" t="n">
        <f aca="false">IF(ISNUMBER(FIND(EN$1,$D85))=$AO$1,1,0)*VLOOKUP($Z$2,DALYs!$A$2:$MW$40,'Intervention list'!EN$195+1,0)</f>
        <v>0</v>
      </c>
      <c r="EO85" s="0" t="n">
        <f aca="false">IF(ISNUMBER(FIND(EO$1,$D85))=$AO$1,1,0)*VLOOKUP($Z$2,DALYs!$A$2:$MW$40,'Intervention list'!EO$195+1,0)</f>
        <v>0</v>
      </c>
      <c r="EP85" s="0" t="n">
        <f aca="false">IF(ISNUMBER(FIND(EP$1,$D85))=$AO$1,1,0)*VLOOKUP($Z$2,DALYs!$A$2:$MW$40,'Intervention list'!EP$195+1,0)</f>
        <v>0</v>
      </c>
      <c r="EQ85" s="0" t="n">
        <f aca="false">IF(ISNUMBER(FIND(EQ$1,$D85))=$AO$1,1,0)*VLOOKUP($Z$2,DALYs!$A$2:$MW$40,'Intervention list'!EQ$195+1,0)</f>
        <v>0</v>
      </c>
      <c r="ER85" s="0" t="n">
        <f aca="false">IF(ISNUMBER(FIND(ER$1,$D85))=$AO$1,1,0)*VLOOKUP($Z$2,DALYs!$A$2:$MW$40,'Intervention list'!ER$195+1,0)</f>
        <v>0</v>
      </c>
      <c r="ES85" s="0" t="n">
        <f aca="false">IF(ISNUMBER(FIND(ES$1,$D85))=$AO$1,1,0)*VLOOKUP($Z$2,DALYs!$A$2:$MW$40,'Intervention list'!ES$195+1,0)</f>
        <v>0</v>
      </c>
      <c r="ET85" s="0" t="n">
        <f aca="false">IF(ISNUMBER(FIND(ET$1,$D85))=$AO$1,1,0)*VLOOKUP($Z$2,DALYs!$A$2:$MW$40,'Intervention list'!ET$195+1,0)</f>
        <v>0</v>
      </c>
      <c r="EU85" s="0" t="n">
        <f aca="false">IF(ISNUMBER(FIND(EU$1,$D85))=$AO$1,1,0)*VLOOKUP($Z$2,DALYs!$A$2:$MW$40,'Intervention list'!EU$195+1,0)</f>
        <v>0</v>
      </c>
      <c r="EV85" s="0" t="n">
        <f aca="false">IF(ISNUMBER(FIND(EV$1,$D85))=$AO$1,1,0)*VLOOKUP($Z$2,DALYs!$A$2:$MW$40,'Intervention list'!EV$195+1,0)</f>
        <v>0</v>
      </c>
      <c r="EW85" s="0" t="n">
        <f aca="false">IF(ISNUMBER(FIND(EW$1,$D85))=$AO$1,1,0)*VLOOKUP($Z$2,DALYs!$A$2:$MW$40,'Intervention list'!EW$195+1,0)</f>
        <v>0</v>
      </c>
      <c r="EX85" s="0" t="n">
        <f aca="false">IF(ISNUMBER(FIND(EX$1,$D85))=$AO$1,1,0)*VLOOKUP($Z$2,DALYs!$A$2:$MW$40,'Intervention list'!EX$195+1,0)</f>
        <v>0</v>
      </c>
      <c r="EY85" s="0" t="n">
        <f aca="false">IF(ISNUMBER(FIND(EY$1,$D85))=$AO$1,1,0)*VLOOKUP($Z$2,DALYs!$A$2:$MW$40,'Intervention list'!EY$195+1,0)</f>
        <v>0</v>
      </c>
      <c r="EZ85" s="0" t="n">
        <f aca="false">IF(ISNUMBER(FIND(EZ$1,$D85))=$AO$1,1,0)*VLOOKUP($Z$2,DALYs!$A$2:$MW$40,'Intervention list'!EZ$195+1,0)</f>
        <v>0</v>
      </c>
      <c r="FA85" s="0" t="n">
        <f aca="false">IF(ISNUMBER(FIND(FA$1,$D85))=$AO$1,1,0)*VLOOKUP($Z$2,DALYs!$A$2:$MW$40,'Intervention list'!FA$195+1,0)</f>
        <v>0</v>
      </c>
      <c r="FB85" s="0" t="n">
        <f aca="false">IF(ISNUMBER(FIND(FB$1,$D85))=$AO$1,1,0)*VLOOKUP($Z$2,DALYs!$A$2:$MW$40,'Intervention list'!FB$195+1,0)</f>
        <v>0</v>
      </c>
      <c r="FC85" s="0" t="n">
        <f aca="false">IF(ISNUMBER(FIND(FC$1,$D85))=$AO$1,1,0)*VLOOKUP($Z$2,DALYs!$A$2:$MW$40,'Intervention list'!FC$195+1,0)</f>
        <v>0</v>
      </c>
      <c r="FD85" s="0" t="n">
        <f aca="false">IF(ISNUMBER(FIND(FD$1,$D85))=$AO$1,1,0)*VLOOKUP($Z$2,DALYs!$A$2:$MW$40,'Intervention list'!FD$195+1,0)</f>
        <v>0</v>
      </c>
      <c r="FE85" s="0" t="n">
        <f aca="false">IF(ISNUMBER(FIND(FE$1,$D85))=$AO$1,1,0)*VLOOKUP($Z$2,DALYs!$A$2:$MW$40,'Intervention list'!FE$195+1,0)</f>
        <v>0</v>
      </c>
      <c r="FF85" s="0" t="n">
        <f aca="false">IF(ISNUMBER(FIND(FF$1,$D85))=$AO$1,1,0)*VLOOKUP($Z$2,DALYs!$A$2:$MW$40,'Intervention list'!FF$195+1,0)</f>
        <v>0</v>
      </c>
      <c r="FG85" s="0" t="n">
        <f aca="false">IF(ISNUMBER(FIND(FG$1,$D85))=$AO$1,1,0)*VLOOKUP($Z$2,DALYs!$A$2:$MW$40,'Intervention list'!FG$195+1,0)</f>
        <v>0</v>
      </c>
      <c r="FH85" s="0" t="n">
        <f aca="false">IF(ISNUMBER(FIND(FH$1,$D85))=$AO$1,1,0)*VLOOKUP($Z$2,DALYs!$A$2:$MW$40,'Intervention list'!FH$195+1,0)</f>
        <v>0</v>
      </c>
      <c r="FI85" s="0" t="n">
        <f aca="false">IF(ISNUMBER(FIND(FI$1,$D85))=$AO$1,1,0)*VLOOKUP($Z$2,DALYs!$A$2:$MW$40,'Intervention list'!FI$195+1,0)</f>
        <v>0</v>
      </c>
      <c r="FJ85" s="0" t="n">
        <f aca="false">IF(ISNUMBER(FIND(FJ$1,$D85))=$AO$1,1,0)*VLOOKUP($Z$2,DALYs!$A$2:$MW$40,'Intervention list'!FJ$195+1,0)</f>
        <v>0</v>
      </c>
      <c r="FK85" s="0" t="n">
        <f aca="false">IF(ISNUMBER(FIND(FK$1,$D85))=$AO$1,1,0)*VLOOKUP($Z$2,DALYs!$A$2:$MW$40,'Intervention list'!FK$195+1,0)</f>
        <v>0</v>
      </c>
      <c r="FL85" s="0" t="n">
        <f aca="false">IF(ISNUMBER(FIND(FL$1,$D85))=$AO$1,1,0)*VLOOKUP($Z$2,DALYs!$A$2:$MW$40,'Intervention list'!FL$195+1,0)</f>
        <v>0</v>
      </c>
      <c r="FM85" s="0" t="n">
        <f aca="false">IF(ISNUMBER(FIND(FM$1,$D85))=$AO$1,1,0)*VLOOKUP($Z$2,DALYs!$A$2:$MW$40,'Intervention list'!FM$195+1,0)</f>
        <v>0</v>
      </c>
      <c r="FN85" s="0" t="n">
        <f aca="false">IF(ISNUMBER(FIND(FN$1,$D85))=$AO$1,1,0)*VLOOKUP($Z$2,DALYs!$A$2:$MW$40,'Intervention list'!FN$195+1,0)</f>
        <v>0</v>
      </c>
      <c r="FO85" s="0" t="n">
        <f aca="false">IF(ISNUMBER(FIND(FO$1,$D85))=$AO$1,1,0)*VLOOKUP($Z$2,DALYs!$A$2:$MW$40,'Intervention list'!FO$195+1,0)</f>
        <v>0</v>
      </c>
      <c r="FP85" s="0" t="n">
        <f aca="false">IF(ISNUMBER(FIND(FP$1,$D85))=$AO$1,1,0)*VLOOKUP($Z$2,DALYs!$A$2:$MW$40,'Intervention list'!FP$195+1,0)</f>
        <v>0</v>
      </c>
      <c r="FQ85" s="0" t="n">
        <f aca="false">IF(ISNUMBER(FIND(FQ$1,$D85))=$AO$1,1,0)*VLOOKUP($Z$2,DALYs!$A$2:$MW$40,'Intervention list'!FQ$195+1,0)</f>
        <v>0</v>
      </c>
      <c r="FR85" s="0" t="n">
        <f aca="false">IF(ISNUMBER(FIND(FR$1,$D85))=$AO$1,1,0)*VLOOKUP($Z$2,DALYs!$A$2:$MW$40,'Intervention list'!FR$195+1,0)</f>
        <v>0</v>
      </c>
      <c r="FS85" s="0" t="n">
        <f aca="false">IF(ISNUMBER(FIND(FS$1,$D85))=$AO$1,1,0)*VLOOKUP($Z$2,DALYs!$A$2:$MW$40,'Intervention list'!FS$195+1,0)</f>
        <v>0</v>
      </c>
      <c r="FT85" s="0" t="n">
        <f aca="false">IF(ISNUMBER(FIND(FT$1,$D85))=$AO$1,1,0)*VLOOKUP($Z$2,DALYs!$A$2:$MW$40,'Intervention list'!FT$195+1,0)</f>
        <v>0</v>
      </c>
      <c r="FU85" s="0" t="n">
        <f aca="false">IF(ISNUMBER(FIND(FU$1,$D85))=$AO$1,1,0)*VLOOKUP($Z$2,DALYs!$A$2:$MW$40,'Intervention list'!FU$195+1,0)</f>
        <v>0</v>
      </c>
      <c r="FV85" s="0" t="n">
        <f aca="false">IF(ISNUMBER(FIND(FV$1,$D85))=$AO$1,1,0)*VLOOKUP($Z$2,DALYs!$A$2:$MW$40,'Intervention list'!FV$195+1,0)</f>
        <v>0</v>
      </c>
      <c r="FW85" s="0" t="n">
        <f aca="false">IF(ISNUMBER(FIND(FW$1,$D85))=$AO$1,1,0)*VLOOKUP($Z$2,DALYs!$A$2:$MW$40,'Intervention list'!FW$195+1,0)</f>
        <v>0</v>
      </c>
      <c r="FX85" s="0" t="n">
        <f aca="false">IF(ISNUMBER(FIND(FX$1,$D85))=$AO$1,1,0)*VLOOKUP($Z$2,DALYs!$A$2:$MW$40,'Intervention list'!FX$195+1,0)</f>
        <v>0</v>
      </c>
      <c r="FY85" s="0" t="n">
        <f aca="false">IF(ISNUMBER(FIND(FY$1,$D85))=$AO$1,1,0)*VLOOKUP($Z$2,DALYs!$A$2:$MW$40,'Intervention list'!FY$195+1,0)</f>
        <v>0</v>
      </c>
      <c r="FZ85" s="0" t="n">
        <f aca="false">IF(ISNUMBER(FIND(FZ$1,$D85))=$AO$1,1,0)*VLOOKUP($Z$2,DALYs!$A$2:$MW$40,'Intervention list'!FZ$195+1,0)</f>
        <v>0</v>
      </c>
      <c r="GA85" s="0" t="n">
        <f aca="false">IF(ISNUMBER(FIND(GA$1,$D85))=$AO$1,1,0)*VLOOKUP($Z$2,DALYs!$A$2:$MW$40,'Intervention list'!GA$195+1,0)</f>
        <v>0</v>
      </c>
      <c r="GB85" s="0" t="n">
        <f aca="false">IF(ISNUMBER(FIND(GB$1,$D85))=$AO$1,1,0)*VLOOKUP($Z$2,DALYs!$A$2:$MW$40,'Intervention list'!GB$195+1,0)</f>
        <v>0</v>
      </c>
      <c r="GC85" s="0" t="n">
        <f aca="false">IF(ISNUMBER(FIND(GC$1,$D85))=$AO$1,1,0)*VLOOKUP($Z$2,DALYs!$A$2:$MW$40,'Intervention list'!GC$195+1,0)</f>
        <v>0</v>
      </c>
      <c r="GD85" s="0" t="n">
        <f aca="false">IF(ISNUMBER(FIND(GD$1,$D85))=$AO$1,1,0)*VLOOKUP($Z$2,DALYs!$A$2:$MW$40,'Intervention list'!GD$195+1,0)</f>
        <v>0</v>
      </c>
      <c r="GE85" s="0" t="n">
        <f aca="false">IF(ISNUMBER(FIND(GE$1,$D85))=$AO$1,1,0)*VLOOKUP($Z$2,DALYs!$A$2:$MW$40,'Intervention list'!GE$195+1,0)</f>
        <v>0</v>
      </c>
      <c r="GF85" s="0" t="n">
        <f aca="false">IF(ISNUMBER(FIND(GF$1,$D85))=$AO$1,1,0)*VLOOKUP($Z$2,DALYs!$A$2:$MW$40,'Intervention list'!GF$195+1,0)</f>
        <v>0</v>
      </c>
      <c r="GG85" s="0" t="n">
        <f aca="false">IF(ISNUMBER(FIND(GG$1,$D85))=$AO$1,1,0)*VLOOKUP($Z$2,DALYs!$A$2:$MW$40,'Intervention list'!GG$195+1,0)</f>
        <v>0</v>
      </c>
      <c r="GH85" s="0" t="n">
        <f aca="false">IF(ISNUMBER(FIND(GH$1,$D85))=$AO$1,1,0)*VLOOKUP($Z$2,DALYs!$A$2:$MW$40,'Intervention list'!GH$195+1,0)</f>
        <v>0</v>
      </c>
      <c r="GI85" s="0" t="n">
        <f aca="false">IF(ISNUMBER(FIND(GI$1,$D85))=$AO$1,1,0)*VLOOKUP($Z$2,DALYs!$A$2:$MW$40,'Intervention list'!GI$195+1,0)</f>
        <v>0</v>
      </c>
      <c r="GJ85" s="0" t="n">
        <f aca="false">IF(ISNUMBER(FIND(GJ$1,$D85))=$AO$1,1,0)*VLOOKUP($Z$2,DALYs!$A$2:$MW$40,'Intervention list'!GJ$195+1,0)</f>
        <v>0</v>
      </c>
      <c r="GK85" s="0" t="n">
        <f aca="false">IF(ISNUMBER(FIND(GK$1,$D85))=$AO$1,1,0)*VLOOKUP($Z$2,DALYs!$A$2:$MW$40,'Intervention list'!GK$195+1,0)</f>
        <v>0</v>
      </c>
      <c r="GL85" s="0" t="n">
        <f aca="false">IF(ISNUMBER(FIND(GL$1,$D85))=$AO$1,1,0)*VLOOKUP($Z$2,DALYs!$A$2:$MW$40,'Intervention list'!GL$195+1,0)</f>
        <v>0</v>
      </c>
      <c r="GM85" s="0" t="n">
        <f aca="false">IF(ISNUMBER(FIND(GM$1,$D85))=$AO$1,1,0)*VLOOKUP($Z$2,DALYs!$A$2:$MW$40,'Intervention list'!GM$195+1,0)</f>
        <v>0</v>
      </c>
      <c r="GN85" s="0" t="n">
        <f aca="false">IF(ISNUMBER(FIND(GN$1,$D85))=$AO$1,1,0)*VLOOKUP($Z$2,DALYs!$A$2:$MW$40,'Intervention list'!GN$195+1,0)</f>
        <v>0</v>
      </c>
      <c r="GO85" s="0" t="n">
        <f aca="false">IF(ISNUMBER(FIND(GO$1,$D85))=$AO$1,1,0)*VLOOKUP($Z$2,DALYs!$A$2:$MW$40,'Intervention list'!GO$195+1,0)</f>
        <v>0</v>
      </c>
      <c r="GP85" s="0" t="n">
        <f aca="false">IF(ISNUMBER(FIND(GP$1,$D85))=$AO$1,1,0)*VLOOKUP($Z$2,DALYs!$A$2:$MW$40,'Intervention list'!GP$195+1,0)</f>
        <v>0</v>
      </c>
      <c r="GQ85" s="0" t="n">
        <f aca="false">IF(ISNUMBER(FIND(GQ$1,$D85))=$AO$1,1,0)*VLOOKUP($Z$2,DALYs!$A$2:$MW$40,'Intervention list'!GQ$195+1,0)</f>
        <v>0</v>
      </c>
      <c r="GR85" s="0" t="n">
        <f aca="false">IF(ISNUMBER(FIND(GR$1,$D85))=$AO$1,1,0)*VLOOKUP($Z$2,DALYs!$A$2:$MW$40,'Intervention list'!GR$195+1,0)</f>
        <v>0</v>
      </c>
      <c r="GS85" s="0" t="n">
        <f aca="false">IF(ISNUMBER(FIND(GS$1,$D85))=$AO$1,1,0)*VLOOKUP($Z$2,DALYs!$A$2:$MW$40,'Intervention list'!GS$195+1,0)</f>
        <v>0</v>
      </c>
      <c r="GT85" s="0" t="n">
        <f aca="false">IF(ISNUMBER(FIND(GT$1,$D85))=$AO$1,1,0)*VLOOKUP($Z$2,DALYs!$A$2:$MW$40,'Intervention list'!GT$195+1,0)</f>
        <v>0</v>
      </c>
      <c r="GU85" s="0" t="n">
        <f aca="false">IF(ISNUMBER(FIND(GU$1,$D85))=$AO$1,1,0)*VLOOKUP($Z$2,DALYs!$A$2:$MW$40,'Intervention list'!GU$195+1,0)</f>
        <v>0</v>
      </c>
      <c r="GV85" s="0" t="n">
        <f aca="false">IF(ISNUMBER(FIND(GV$1,$D85))=$AO$1,1,0)*VLOOKUP($Z$2,DALYs!$A$2:$MW$40,'Intervention list'!GV$195+1,0)</f>
        <v>0</v>
      </c>
      <c r="GW85" s="0" t="n">
        <f aca="false">IF(ISNUMBER(FIND(GW$1,$D85))=$AO$1,1,0)*VLOOKUP($Z$2,DALYs!$A$2:$MW$40,'Intervention list'!GW$195+1,0)</f>
        <v>0</v>
      </c>
      <c r="GX85" s="0" t="n">
        <f aca="false">IF(ISNUMBER(FIND(GX$1,$D85))=$AO$1,1,0)*VLOOKUP($Z$2,DALYs!$A$2:$MW$40,'Intervention list'!GX$195+1,0)</f>
        <v>0</v>
      </c>
      <c r="GY85" s="0" t="n">
        <f aca="false">IF(ISNUMBER(FIND(GY$1,$D85))=$AO$1,1,0)*VLOOKUP($Z$2,DALYs!$A$2:$MW$40,'Intervention list'!GY$195+1,0)</f>
        <v>0</v>
      </c>
      <c r="GZ85" s="0" t="n">
        <f aca="false">IF(ISNUMBER(FIND(GZ$1,$D85))=$AO$1,1,0)*VLOOKUP($Z$2,DALYs!$A$2:$MW$40,'Intervention list'!GZ$195+1,0)</f>
        <v>495648.160512808</v>
      </c>
      <c r="HA85" s="0" t="n">
        <f aca="false">IF(ISNUMBER(FIND(HA$1,$D85))=$AO$1,1,0)*VLOOKUP($Z$2,DALYs!$A$2:$MW$40,'Intervention list'!HA$195+1,0)</f>
        <v>0</v>
      </c>
      <c r="HB85" s="0" t="n">
        <f aca="false">IF(ISNUMBER(FIND(HB$1,$D85))=$AO$1,1,0)*VLOOKUP($Z$2,DALYs!$A$2:$MW$40,'Intervention list'!HB$195+1,0)</f>
        <v>0</v>
      </c>
      <c r="HC85" s="0" t="n">
        <f aca="false">IF(ISNUMBER(FIND(HC$1,$D85))=$AO$1,1,0)*VLOOKUP($Z$2,DALYs!$A$2:$MW$40,'Intervention list'!HC$195+1,0)</f>
        <v>0</v>
      </c>
      <c r="HD85" s="0" t="n">
        <f aca="false">IF(ISNUMBER(FIND(HD$1,$D85))=$AO$1,1,0)*VLOOKUP($Z$2,DALYs!$A$2:$MW$40,'Intervention list'!HD$195+1,0)</f>
        <v>0</v>
      </c>
      <c r="HE85" s="0" t="n">
        <f aca="false">IF(ISNUMBER(FIND(HE$1,$D85))=$AO$1,1,0)*VLOOKUP($Z$2,DALYs!$A$2:$MW$40,'Intervention list'!HE$195+1,0)</f>
        <v>0</v>
      </c>
      <c r="HF85" s="0" t="n">
        <f aca="false">IF(ISNUMBER(FIND(HF$1,$D85))=$AO$1,1,0)*VLOOKUP($Z$2,DALYs!$A$2:$MW$40,'Intervention list'!HF$195+1,0)</f>
        <v>0</v>
      </c>
      <c r="HG85" s="0" t="n">
        <f aca="false">IF(ISNUMBER(FIND(HG$1,$D85))=$AO$1,1,0)*VLOOKUP($Z$2,DALYs!$A$2:$MW$40,'Intervention list'!HG$195+1,0)</f>
        <v>0</v>
      </c>
      <c r="HH85" s="0" t="n">
        <f aca="false">IF(ISNUMBER(FIND(HH$1,$D85))=$AO$1,1,0)*VLOOKUP($Z$2,DALYs!$A$2:$MW$40,'Intervention list'!HH$195+1,0)</f>
        <v>0</v>
      </c>
      <c r="HI85" s="0" t="n">
        <f aca="false">IF(ISNUMBER(FIND(HI$1,$D85))=$AO$1,1,0)*VLOOKUP($Z$2,DALYs!$A$2:$MW$40,'Intervention list'!HI$195+1,0)</f>
        <v>0</v>
      </c>
      <c r="HJ85" s="0" t="n">
        <f aca="false">IF(ISNUMBER(FIND(HJ$1,$D85))=$AO$1,1,0)*VLOOKUP($Z$2,DALYs!$A$2:$MW$40,'Intervention list'!HJ$195+1,0)</f>
        <v>0</v>
      </c>
      <c r="HK85" s="0" t="n">
        <f aca="false">IF(ISNUMBER(FIND(HK$1,$D85))=$AO$1,1,0)*VLOOKUP($Z$2,DALYs!$A$2:$MW$40,'Intervention list'!HK$195+1,0)</f>
        <v>0</v>
      </c>
      <c r="HL85" s="0" t="n">
        <f aca="false">IF(ISNUMBER(FIND(HL$1,$D85))=$AO$1,1,0)*VLOOKUP($Z$2,DALYs!$A$2:$MW$40,'Intervention list'!HL$195+1,0)</f>
        <v>0</v>
      </c>
      <c r="HM85" s="0" t="n">
        <f aca="false">IF(ISNUMBER(FIND(HM$1,$D85))=$AO$1,1,0)*VLOOKUP($Z$2,DALYs!$A$2:$MW$40,'Intervention list'!HM$195+1,0)</f>
        <v>0</v>
      </c>
      <c r="HN85" s="0" t="n">
        <f aca="false">IF(ISNUMBER(FIND(HN$1,$D85))=$AO$1,1,0)*VLOOKUP($Z$2,DALYs!$A$2:$MW$40,'Intervention list'!HN$195+1,0)</f>
        <v>0</v>
      </c>
      <c r="HO85" s="0" t="n">
        <f aca="false">IF(ISNUMBER(FIND(HO$1,$D85))=$AO$1,1,0)*VLOOKUP($Z$2,DALYs!$A$2:$MW$40,'Intervention list'!HO$195+1,0)</f>
        <v>0</v>
      </c>
      <c r="HP85" s="0" t="n">
        <f aca="false">IF(ISNUMBER(FIND(HP$1,$D85))=$AO$1,1,0)*VLOOKUP($Z$2,DALYs!$A$2:$MW$40,'Intervention list'!HP$195+1,0)</f>
        <v>0</v>
      </c>
      <c r="HQ85" s="0" t="n">
        <f aca="false">IF(ISNUMBER(FIND(HQ$1,$D85))=$AO$1,1,0)*VLOOKUP($Z$2,DALYs!$A$2:$MW$40,'Intervention list'!HQ$195+1,0)</f>
        <v>0</v>
      </c>
      <c r="HR85" s="0" t="n">
        <f aca="false">IF(ISNUMBER(FIND(HR$1,$D85))=$AO$1,1,0)*VLOOKUP($Z$2,DALYs!$A$2:$MW$40,'Intervention list'!HR$195+1,0)</f>
        <v>0</v>
      </c>
      <c r="HS85" s="0" t="n">
        <f aca="false">IF(ISNUMBER(FIND(HS$1,$D85))=$AO$1,1,0)*VLOOKUP($Z$2,DALYs!$A$2:$MW$40,'Intervention list'!HS$195+1,0)</f>
        <v>0</v>
      </c>
      <c r="HT85" s="0" t="n">
        <f aca="false">IF(ISNUMBER(FIND(HT$1,$D85))=$AO$1,1,0)*VLOOKUP($Z$2,DALYs!$A$2:$MW$40,'Intervention list'!HT$195+1,0)</f>
        <v>0</v>
      </c>
      <c r="HU85" s="0" t="n">
        <f aca="false">IF(ISNUMBER(FIND(HU$1,$D85))=$AO$1,1,0)*VLOOKUP($Z$2,DALYs!$A$2:$MW$40,'Intervention list'!HU$195+1,0)</f>
        <v>0</v>
      </c>
      <c r="HV85" s="0" t="n">
        <f aca="false">IF(ISNUMBER(FIND(HV$1,$D85))=$AO$1,1,0)*VLOOKUP($Z$2,DALYs!$A$2:$MW$40,'Intervention list'!HV$195+1,0)</f>
        <v>0</v>
      </c>
      <c r="HW85" s="0" t="n">
        <f aca="false">IF(ISNUMBER(FIND(HW$1,$D85))=$AO$1,1,0)*VLOOKUP($Z$2,DALYs!$A$2:$MW$40,'Intervention list'!HW$195+1,0)</f>
        <v>0</v>
      </c>
      <c r="HX85" s="0" t="n">
        <f aca="false">IF(ISNUMBER(FIND(HX$1,$D85))=$AO$1,1,0)*VLOOKUP($Z$2,DALYs!$A$2:$MW$40,'Intervention list'!HX$195+1,0)</f>
        <v>0</v>
      </c>
      <c r="HY85" s="0" t="n">
        <f aca="false">IF(ISNUMBER(FIND(HY$1,$D85))=$AO$1,1,0)*VLOOKUP($Z$2,DALYs!$A$2:$MW$40,'Intervention list'!HY$195+1,0)</f>
        <v>0</v>
      </c>
      <c r="HZ85" s="0" t="n">
        <f aca="false">IF(ISNUMBER(FIND(HZ$1,$D85))=$AO$1,1,0)*VLOOKUP($Z$2,DALYs!$A$2:$MW$40,'Intervention list'!HZ$195+1,0)</f>
        <v>0</v>
      </c>
      <c r="IA85" s="0" t="n">
        <f aca="false">IF(ISNUMBER(FIND(IA$1,$D85))=$AO$1,1,0)*VLOOKUP($Z$2,DALYs!$A$2:$MW$40,'Intervention list'!IA$195+1,0)</f>
        <v>0</v>
      </c>
      <c r="IB85" s="0" t="n">
        <f aca="false">IF(ISNUMBER(FIND(IB$1,$D85))=$AO$1,1,0)*VLOOKUP($Z$2,DALYs!$A$2:$MW$40,'Intervention list'!IB$195+1,0)</f>
        <v>0</v>
      </c>
      <c r="IC85" s="0" t="n">
        <f aca="false">IF(ISNUMBER(FIND(IC$1,$D85))=$AO$1,1,0)*VLOOKUP($Z$2,DALYs!$A$2:$MW$40,'Intervention list'!IC$195+1,0)</f>
        <v>0</v>
      </c>
      <c r="ID85" s="0" t="n">
        <f aca="false">IF(ISNUMBER(FIND(ID$1,$D85))=$AO$1,1,0)*VLOOKUP($Z$2,DALYs!$A$2:$MW$40,'Intervention list'!ID$195+1,0)</f>
        <v>0</v>
      </c>
      <c r="IE85" s="0" t="n">
        <f aca="false">IF(ISNUMBER(FIND(IE$1,$D85))=$AO$1,1,0)*VLOOKUP($Z$2,DALYs!$A$2:$MW$40,'Intervention list'!IE$195+1,0)</f>
        <v>0</v>
      </c>
      <c r="IF85" s="0" t="n">
        <f aca="false">IF(ISNUMBER(FIND(IF$1,$D85))=$AO$1,1,0)*VLOOKUP($Z$2,DALYs!$A$2:$MW$40,'Intervention list'!IF$195+1,0)</f>
        <v>0</v>
      </c>
      <c r="IG85" s="0" t="n">
        <f aca="false">IF(ISNUMBER(FIND(IG$1,$D85))=$AO$1,1,0)*VLOOKUP($Z$2,DALYs!$A$2:$MW$40,'Intervention list'!IG$195+1,0)</f>
        <v>0</v>
      </c>
      <c r="IH85" s="0" t="n">
        <f aca="false">IF(ISNUMBER(FIND(IH$1,$D85))=$AO$1,1,0)*VLOOKUP($Z$2,DALYs!$A$2:$MW$40,'Intervention list'!IH$195+1,0)</f>
        <v>0</v>
      </c>
      <c r="II85" s="0" t="n">
        <f aca="false">IF(ISNUMBER(FIND(II$1,$D85))=$AO$1,1,0)*VLOOKUP($Z$2,DALYs!$A$2:$MW$40,'Intervention list'!II$195+1,0)</f>
        <v>0</v>
      </c>
      <c r="IJ85" s="0" t="n">
        <f aca="false">IF(ISNUMBER(FIND(IJ$1,$D85))=$AO$1,1,0)*VLOOKUP($Z$2,DALYs!$A$2:$MW$40,'Intervention list'!IJ$195+1,0)</f>
        <v>0</v>
      </c>
      <c r="IK85" s="0" t="n">
        <f aca="false">IF(ISNUMBER(FIND(IK$1,$D85))=$AO$1,1,0)*VLOOKUP($Z$2,DALYs!$A$2:$MW$40,'Intervention list'!IK$195+1,0)</f>
        <v>0</v>
      </c>
      <c r="IL85" s="0" t="n">
        <f aca="false">IF(ISNUMBER(FIND(IL$1,$D85))=$AO$1,1,0)*VLOOKUP($Z$2,DALYs!$A$2:$MW$40,'Intervention list'!IL$195+1,0)</f>
        <v>0</v>
      </c>
      <c r="IM85" s="0" t="n">
        <f aca="false">IF(ISNUMBER(FIND(IM$1,$D85))=$AO$1,1,0)*VLOOKUP($Z$2,DALYs!$A$2:$MW$40,'Intervention list'!IM$195+1,0)</f>
        <v>0</v>
      </c>
      <c r="IN85" s="0" t="n">
        <f aca="false">IF(ISNUMBER(FIND(IN$1,$D85))=$AO$1,1,0)*VLOOKUP($Z$2,DALYs!$A$2:$MW$40,'Intervention list'!IN$195+1,0)</f>
        <v>0</v>
      </c>
      <c r="IO85" s="0" t="n">
        <f aca="false">IF(ISNUMBER(FIND(IO$1,$D85))=$AO$1,1,0)*VLOOKUP($Z$2,DALYs!$A$2:$MW$40,'Intervention list'!IO$195+1,0)</f>
        <v>0</v>
      </c>
      <c r="IP85" s="0" t="n">
        <f aca="false">IF(ISNUMBER(FIND(IP$1,$D85))=$AO$1,1,0)*VLOOKUP($Z$2,DALYs!$A$2:$MW$40,'Intervention list'!IP$195+1,0)</f>
        <v>0</v>
      </c>
      <c r="IQ85" s="0" t="n">
        <f aca="false">IF(ISNUMBER(FIND(IQ$1,$D85))=$AO$1,1,0)*VLOOKUP($Z$2,DALYs!$A$2:$MW$40,'Intervention list'!IQ$195+1,0)</f>
        <v>0</v>
      </c>
      <c r="IR85" s="0" t="n">
        <f aca="false">IF(ISNUMBER(FIND(IR$1,$D85))=$AO$1,1,0)*VLOOKUP($Z$2,DALYs!$A$2:$MW$40,'Intervention list'!IR$195+1,0)</f>
        <v>0</v>
      </c>
      <c r="IS85" s="0" t="n">
        <f aca="false">IF(ISNUMBER(FIND(IS$1,$D85))=$AO$1,1,0)*VLOOKUP($Z$2,DALYs!$A$2:$MW$40,'Intervention list'!IS$195+1,0)</f>
        <v>0</v>
      </c>
      <c r="IT85" s="0" t="n">
        <f aca="false">IF(ISNUMBER(FIND(IT$1,$D85))=$AO$1,1,0)*VLOOKUP($Z$2,DALYs!$A$2:$MW$40,'Intervention list'!IT$195+1,0)</f>
        <v>0</v>
      </c>
      <c r="IU85" s="0" t="n">
        <f aca="false">IF(ISNUMBER(FIND(IU$1,$D85))=$AO$1,1,0)*VLOOKUP($Z$2,DALYs!$A$2:$MW$40,'Intervention list'!IU$195+1,0)</f>
        <v>0</v>
      </c>
      <c r="IV85" s="0" t="n">
        <f aca="false">IF(ISNUMBER(FIND(IV$1,$D85))=$AO$1,1,0)*VLOOKUP($Z$2,DALYs!$A$2:$MW$40,'Intervention list'!IV$195+1,0)</f>
        <v>0</v>
      </c>
      <c r="IW85" s="0" t="n">
        <f aca="false">IF(ISNUMBER(FIND(IW$1,$D85))=$AO$1,1,0)*VLOOKUP($Z$2,DALYs!$A$2:$MW$40,'Intervention list'!IW$195+1,0)</f>
        <v>0</v>
      </c>
      <c r="IX85" s="0" t="n">
        <f aca="false">IF(ISNUMBER(FIND(IX$1,$D85))=$AO$1,1,0)*VLOOKUP($Z$2,DALYs!$A$2:$MW$40,'Intervention list'!IX$195+1,0)</f>
        <v>0</v>
      </c>
      <c r="IY85" s="0" t="n">
        <f aca="false">IF(ISNUMBER(FIND(IY$1,$D85))=$AO$1,1,0)*VLOOKUP($Z$2,DALYs!$A$2:$MW$40,'Intervention list'!IY$195+1,0)</f>
        <v>0</v>
      </c>
      <c r="IZ85" s="0" t="n">
        <f aca="false">IF(ISNUMBER(FIND(IZ$1,$D85))=$AO$1,1,0)*VLOOKUP($Z$2,DALYs!$A$2:$MW$40,'Intervention list'!IZ$195+1,0)</f>
        <v>0</v>
      </c>
      <c r="JA85" s="0" t="n">
        <f aca="false">IF(ISNUMBER(FIND(JA$1,$D85))=$AO$1,1,0)*VLOOKUP($Z$2,DALYs!$A$2:$MW$40,'Intervention list'!JA$195+1,0)</f>
        <v>0</v>
      </c>
      <c r="JB85" s="0" t="n">
        <f aca="false">IF(ISNUMBER(FIND(JB$1,$D85))=$AO$1,1,0)*VLOOKUP($Z$2,DALYs!$A$2:$MW$40,'Intervention list'!JB$195+1,0)</f>
        <v>0</v>
      </c>
      <c r="JC85" s="0" t="n">
        <f aca="false">IF(ISNUMBER(FIND(JC$1,$D85))=$AO$1,1,0)*VLOOKUP($Z$2,DALYs!$A$2:$MW$40,'Intervention list'!JC$195+1,0)</f>
        <v>0</v>
      </c>
      <c r="JD85" s="0" t="n">
        <f aca="false">IF(ISNUMBER(FIND(JD$1,$D85))=$AO$1,1,0)*VLOOKUP($Z$2,DALYs!$A$2:$MW$40,'Intervention list'!JD$195+1,0)</f>
        <v>0</v>
      </c>
      <c r="JE85" s="0" t="n">
        <f aca="false">IF(ISNUMBER(FIND(JE$1,$D85))=$AO$1,1,0)*VLOOKUP($Z$2,DALYs!$A$2:$MW$40,'Intervention list'!JE$195+1,0)</f>
        <v>0</v>
      </c>
      <c r="JF85" s="0" t="n">
        <f aca="false">IF(ISNUMBER(FIND(JF$1,$D85))=$AO$1,1,0)*VLOOKUP($Z$2,DALYs!$A$2:$MW$40,'Intervention list'!JF$195+1,0)</f>
        <v>0</v>
      </c>
      <c r="JG85" s="0" t="n">
        <f aca="false">IF(ISNUMBER(FIND(JG$1,$D85))=$AO$1,1,0)*VLOOKUP($Z$2,DALYs!$A$2:$MW$40,'Intervention list'!JG$195+1,0)</f>
        <v>0</v>
      </c>
      <c r="JH85" s="0" t="n">
        <f aca="false">IF(ISNUMBER(FIND(JH$1,$D85))=$AO$1,1,0)*VLOOKUP($Z$2,DALYs!$A$2:$MW$40,'Intervention list'!JH$195+1,0)</f>
        <v>0</v>
      </c>
      <c r="JI85" s="0" t="n">
        <f aca="false">IF(ISNUMBER(FIND(JI$1,$D85))=$AO$1,1,0)*VLOOKUP($Z$2,DALYs!$A$2:$MW$40,'Intervention list'!JI$195+1,0)</f>
        <v>0</v>
      </c>
      <c r="JJ85" s="0" t="n">
        <f aca="false">IF(ISNUMBER(FIND(JJ$1,$D85))=$AO$1,1,0)*VLOOKUP($Z$2,DALYs!$A$2:$MW$40,'Intervention list'!JJ$195+1,0)</f>
        <v>0</v>
      </c>
      <c r="JK85" s="0" t="n">
        <f aca="false">IF(ISNUMBER(FIND(JK$1,$D85))=$AO$1,1,0)*VLOOKUP($Z$2,DALYs!$A$2:$MW$40,'Intervention list'!JK$195+1,0)</f>
        <v>0</v>
      </c>
      <c r="JL85" s="0" t="n">
        <f aca="false">IF(ISNUMBER(FIND(JL$1,$D85))=$AO$1,1,0)*VLOOKUP($Z$2,DALYs!$A$2:$MW$40,'Intervention list'!JL$195+1,0)</f>
        <v>0</v>
      </c>
      <c r="JM85" s="0" t="n">
        <f aca="false">IF(ISNUMBER(FIND(JM$1,$D85))=$AO$1,1,0)*VLOOKUP($Z$2,DALYs!$A$2:$MW$40,'Intervention list'!JM$195+1,0)</f>
        <v>0</v>
      </c>
      <c r="JN85" s="0" t="n">
        <f aca="false">IF(ISNUMBER(FIND(JN$1,$D85))=$AO$1,1,0)*VLOOKUP($Z$2,DALYs!$A$2:$MW$40,'Intervention list'!JN$195+1,0)</f>
        <v>0</v>
      </c>
      <c r="JO85" s="0" t="n">
        <f aca="false">IF(ISNUMBER(FIND(JO$1,$D85))=$AO$1,1,0)*VLOOKUP($Z$2,DALYs!$A$2:$MW$40,'Intervention list'!JO$195+1,0)</f>
        <v>0</v>
      </c>
      <c r="JP85" s="0" t="n">
        <f aca="false">IF(ISNUMBER(FIND(JP$1,$D85))=$AO$1,1,0)*VLOOKUP($Z$2,DALYs!$A$2:$MW$40,'Intervention list'!JP$195+1,0)</f>
        <v>0</v>
      </c>
      <c r="JQ85" s="0" t="n">
        <f aca="false">IF(ISNUMBER(FIND(JQ$1,$D85))=$AO$1,1,0)*VLOOKUP($Z$2,DALYs!$A$2:$MW$40,'Intervention list'!JQ$195+1,0)</f>
        <v>0</v>
      </c>
      <c r="JR85" s="0" t="n">
        <f aca="false">IF(ISNUMBER(FIND(JR$1,$D85))=$AO$1,1,0)*VLOOKUP($Z$2,DALYs!$A$2:$MW$40,'Intervention list'!JR$195+1,0)</f>
        <v>0</v>
      </c>
      <c r="JS85" s="0" t="n">
        <f aca="false">IF(ISNUMBER(FIND(JS$1,$D85))=$AO$1,1,0)*VLOOKUP($Z$2,DALYs!$A$2:$MW$40,'Intervention list'!JS$195+1,0)</f>
        <v>0</v>
      </c>
      <c r="JT85" s="0" t="n">
        <f aca="false">IF(ISNUMBER(FIND(JT$1,$D85))=$AO$1,1,0)*VLOOKUP($Z$2,DALYs!$A$2:$MW$40,'Intervention list'!JT$195+1,0)</f>
        <v>0</v>
      </c>
      <c r="JU85" s="0" t="n">
        <f aca="false">IF(ISNUMBER(FIND(JU$1,$D85))=$AO$1,1,0)*VLOOKUP($Z$2,DALYs!$A$2:$MW$40,'Intervention list'!JU$195+1,0)</f>
        <v>0</v>
      </c>
      <c r="JV85" s="0" t="n">
        <f aca="false">IF(ISNUMBER(FIND(JV$1,$D85))=$AO$1,1,0)*VLOOKUP($Z$2,DALYs!$A$2:$MW$40,'Intervention list'!JV$195+1,0)</f>
        <v>0</v>
      </c>
      <c r="JW85" s="0" t="n">
        <f aca="false">IF(ISNUMBER(FIND(JW$1,$D85))=$AO$1,1,0)*VLOOKUP($Z$2,DALYs!$A$2:$MW$40,'Intervention list'!JW$195+1,0)</f>
        <v>0</v>
      </c>
      <c r="JX85" s="0" t="n">
        <f aca="false">IF(ISNUMBER(FIND(JX$1,$D85))=$AO$1,1,0)*VLOOKUP($Z$2,DALYs!$A$2:$MW$40,'Intervention list'!JX$195+1,0)</f>
        <v>0</v>
      </c>
      <c r="JY85" s="0" t="n">
        <f aca="false">IF(ISNUMBER(FIND(JY$1,$D85))=$AO$1,1,0)*VLOOKUP($Z$2,DALYs!$A$2:$MW$40,'Intervention list'!JY$195+1,0)</f>
        <v>0</v>
      </c>
      <c r="JZ85" s="0" t="n">
        <f aca="false">IF(ISNUMBER(FIND(JZ$1,$D85))=$AO$1,1,0)*VLOOKUP($Z$2,DALYs!$A$2:$MW$40,'Intervention list'!JZ$195+1,0)</f>
        <v>0</v>
      </c>
      <c r="KA85" s="0" t="n">
        <f aca="false">IF(ISNUMBER(FIND(KA$1,$D85))=$AO$1,1,0)*VLOOKUP($Z$2,DALYs!$A$2:$MW$40,'Intervention list'!KA$195+1,0)</f>
        <v>0</v>
      </c>
      <c r="KB85" s="0" t="n">
        <f aca="false">IF(ISNUMBER(FIND(KB$1,$D85))=$AO$1,1,0)*VLOOKUP($Z$2,DALYs!$A$2:$MW$40,'Intervention list'!KB$195+1,0)</f>
        <v>0</v>
      </c>
      <c r="KC85" s="0" t="n">
        <f aca="false">IF(ISNUMBER(FIND(KC$1,$D85))=$AO$1,1,0)*VLOOKUP($Z$2,DALYs!$A$2:$MW$40,'Intervention list'!KC$195+1,0)</f>
        <v>0</v>
      </c>
      <c r="KD85" s="0" t="n">
        <f aca="false">IF(ISNUMBER(FIND(KD$1,$D85))=$AO$1,1,0)*VLOOKUP($Z$2,DALYs!$A$2:$MW$40,'Intervention list'!KD$195+1,0)</f>
        <v>0</v>
      </c>
      <c r="KE85" s="0" t="n">
        <f aca="false">IF(ISNUMBER(FIND(KE$1,$D85))=$AO$1,1,0)*VLOOKUP($Z$2,DALYs!$A$2:$MW$40,'Intervention list'!KE$195+1,0)</f>
        <v>0</v>
      </c>
      <c r="KF85" s="0" t="n">
        <f aca="false">IF(ISNUMBER(FIND(KF$1,$D85))=$AO$1,1,0)*VLOOKUP($Z$2,DALYs!$A$2:$MW$40,'Intervention list'!KF$195+1,0)</f>
        <v>0</v>
      </c>
      <c r="KG85" s="0" t="n">
        <f aca="false">IF(ISNUMBER(FIND(KG$1,$D85))=$AO$1,1,0)*VLOOKUP($Z$2,DALYs!$A$2:$MW$40,'Intervention list'!KG$195+1,0)</f>
        <v>0</v>
      </c>
      <c r="KH85" s="0" t="n">
        <f aca="false">IF(ISNUMBER(FIND(KH$1,$D85))=$AO$1,1,0)*VLOOKUP($Z$2,DALYs!$A$2:$MW$40,'Intervention list'!KH$195+1,0)</f>
        <v>0</v>
      </c>
      <c r="KI85" s="0" t="n">
        <f aca="false">IF(ISNUMBER(FIND(KI$1,$D85))=$AO$1,1,0)*VLOOKUP($Z$2,DALYs!$A$2:$MW$40,'Intervention list'!KI$195+1,0)</f>
        <v>0</v>
      </c>
      <c r="KJ85" s="0" t="n">
        <f aca="false">IF(ISNUMBER(FIND(KJ$1,$D85))=$AO$1,1,0)*VLOOKUP($Z$2,DALYs!$A$2:$MW$40,'Intervention list'!KJ$195+1,0)</f>
        <v>0</v>
      </c>
      <c r="KK85" s="0" t="n">
        <f aca="false">IF(ISNUMBER(FIND(KK$1,$D85))=$AO$1,1,0)*VLOOKUP($Z$2,DALYs!$A$2:$MW$40,'Intervention list'!KK$195+1,0)</f>
        <v>0</v>
      </c>
      <c r="KL85" s="0" t="n">
        <f aca="false">IF(ISNUMBER(FIND(KL$1,$D85))=$AO$1,1,0)*VLOOKUP($Z$2,DALYs!$A$2:$MW$40,'Intervention list'!KL$195+1,0)</f>
        <v>0</v>
      </c>
      <c r="KM85" s="0" t="n">
        <f aca="false">IF(ISNUMBER(FIND(KM$1,$D85))=$AO$1,1,0)*VLOOKUP($Z$2,DALYs!$A$2:$MW$40,'Intervention list'!KM$195+1,0)</f>
        <v>0</v>
      </c>
      <c r="KN85" s="0" t="n">
        <f aca="false">IF(ISNUMBER(FIND(KN$1,$D85))=$AO$1,1,0)*VLOOKUP($Z$2,DALYs!$A$2:$MW$40,'Intervention list'!KN$195+1,0)</f>
        <v>0</v>
      </c>
      <c r="KO85" s="0" t="n">
        <f aca="false">IF(ISNUMBER(FIND(KO$1,$D85))=$AO$1,1,0)*VLOOKUP($Z$2,DALYs!$A$2:$MW$40,'Intervention list'!KO$195+1,0)</f>
        <v>0</v>
      </c>
      <c r="KP85" s="0" t="n">
        <f aca="false">IF(ISNUMBER(FIND(KP$1,$D85))=$AO$1,1,0)*VLOOKUP($Z$2,DALYs!$A$2:$MW$40,'Intervention list'!KP$195+1,0)</f>
        <v>0</v>
      </c>
      <c r="KQ85" s="0" t="n">
        <f aca="false">IF(ISNUMBER(FIND(KQ$1,$D85))=$AO$1,1,0)*VLOOKUP($Z$2,DALYs!$A$2:$MW$40,'Intervention list'!KQ$195+1,0)</f>
        <v>0</v>
      </c>
      <c r="KR85" s="0" t="n">
        <f aca="false">IF(ISNUMBER(FIND(KR$1,$D85))=$AO$1,1,0)*VLOOKUP($Z$2,DALYs!$A$2:$MW$40,'Intervention list'!KR$195+1,0)</f>
        <v>0</v>
      </c>
      <c r="KS85" s="0" t="n">
        <f aca="false">IF(ISNUMBER(FIND(KS$1,$D85))=$AO$1,1,0)*VLOOKUP($Z$2,DALYs!$A$2:$MW$40,'Intervention list'!KS$195+1,0)</f>
        <v>0</v>
      </c>
      <c r="KT85" s="0" t="n">
        <f aca="false">IF(ISNUMBER(FIND(KT$1,$D85))=$AO$1,1,0)*VLOOKUP($Z$2,DALYs!$A$2:$MW$40,'Intervention list'!KT$195+1,0)</f>
        <v>0</v>
      </c>
      <c r="KU85" s="0" t="n">
        <f aca="false">IF(ISNUMBER(FIND(KU$1,$D85))=$AO$1,1,0)*VLOOKUP($Z$2,DALYs!$A$2:$MW$40,'Intervention list'!KU$195+1,0)</f>
        <v>0</v>
      </c>
      <c r="KV85" s="0" t="n">
        <f aca="false">IF(ISNUMBER(FIND(KV$1,$D85))=$AO$1,1,0)*VLOOKUP($Z$2,DALYs!$A$2:$MW$40,'Intervention list'!KV$195+1,0)</f>
        <v>0</v>
      </c>
      <c r="KW85" s="0" t="n">
        <f aca="false">IF(ISNUMBER(FIND(KW$1,$D85))=$AO$1,1,0)*VLOOKUP($Z$2,DALYs!$A$2:$MW$40,'Intervention list'!KW$195+1,0)</f>
        <v>0</v>
      </c>
      <c r="KX85" s="0" t="n">
        <f aca="false">IF(ISNUMBER(FIND(KX$1,$D85))=$AO$1,1,0)*VLOOKUP($Z$2,DALYs!$A$2:$MW$40,'Intervention list'!KX$195+1,0)</f>
        <v>0</v>
      </c>
      <c r="KY85" s="0" t="n">
        <f aca="false">IF(ISNUMBER(FIND(KY$1,$D85))=$AO$1,1,0)*VLOOKUP($Z$2,DALYs!$A$2:$MW$40,'Intervention list'!KY$195+1,0)</f>
        <v>0</v>
      </c>
      <c r="KZ85" s="0" t="n">
        <f aca="false">IF(ISNUMBER(FIND(KZ$1,$D85))=$AO$1,1,0)*VLOOKUP($Z$2,DALYs!$A$2:$MW$40,'Intervention list'!KZ$195+1,0)</f>
        <v>0</v>
      </c>
      <c r="LA85" s="0" t="n">
        <f aca="false">IF(ISNUMBER(FIND(LA$1,$D85))=$AO$1,1,0)*VLOOKUP($Z$2,DALYs!$A$2:$MW$40,'Intervention list'!LA$195+1,0)</f>
        <v>0</v>
      </c>
      <c r="LB85" s="0" t="n">
        <f aca="false">IF(ISNUMBER(FIND(LB$1,$D85))=$AO$1,1,0)*VLOOKUP($Z$2,DALYs!$A$2:$MW$40,'Intervention list'!LB$195+1,0)</f>
        <v>0</v>
      </c>
      <c r="LC85" s="0" t="n">
        <f aca="false">IF(ISNUMBER(FIND(LC$1,$D85))=$AO$1,1,0)*VLOOKUP($Z$2,DALYs!$A$2:$MW$40,'Intervention list'!LC$195+1,0)</f>
        <v>0</v>
      </c>
      <c r="LD85" s="0" t="n">
        <f aca="false">IF(ISNUMBER(FIND(LD$1,$D85))=$AO$1,1,0)*VLOOKUP($Z$2,DALYs!$A$2:$MW$40,'Intervention list'!LD$195+1,0)</f>
        <v>0</v>
      </c>
      <c r="LE85" s="0" t="n">
        <f aca="false">IF(ISNUMBER(FIND(LE$1,$D85))=$AO$1,1,0)*VLOOKUP($Z$2,DALYs!$A$2:$MW$40,'Intervention list'!LE$195+1,0)</f>
        <v>0</v>
      </c>
      <c r="LF85" s="0" t="n">
        <f aca="false">IF(ISNUMBER(FIND(LF$1,$D85))=$AO$1,1,0)*VLOOKUP($Z$2,DALYs!$A$2:$MW$40,'Intervention list'!LF$195+1,0)</f>
        <v>0</v>
      </c>
      <c r="LG85" s="0" t="n">
        <f aca="false">IF(ISNUMBER(FIND(LG$1,$D85))=$AO$1,1,0)*VLOOKUP($Z$2,DALYs!$A$2:$MW$40,'Intervention list'!LG$195+1,0)</f>
        <v>0</v>
      </c>
      <c r="LH85" s="0" t="n">
        <f aca="false">IF(ISNUMBER(FIND(LH$1,$D85))=$AO$1,1,0)*VLOOKUP($Z$2,DALYs!$A$2:$MW$40,'Intervention list'!LH$195+1,0)</f>
        <v>0</v>
      </c>
      <c r="LI85" s="0" t="n">
        <f aca="false">IF(ISNUMBER(FIND(LI$1,$D85))=$AO$1,1,0)*VLOOKUP($Z$2,DALYs!$A$2:$MW$40,'Intervention list'!LI$195+1,0)</f>
        <v>0</v>
      </c>
      <c r="LJ85" s="0" t="n">
        <f aca="false">IF(ISNUMBER(FIND(LJ$1,$D85))=$AO$1,1,0)*VLOOKUP($Z$2,DALYs!$A$2:$MW$40,'Intervention list'!LJ$195+1,0)</f>
        <v>0</v>
      </c>
      <c r="LK85" s="0" t="n">
        <f aca="false">IF(ISNUMBER(FIND(LK$1,$D85))=$AO$1,1,0)*VLOOKUP($Z$2,DALYs!$A$2:$MW$40,'Intervention list'!LK$195+1,0)</f>
        <v>0</v>
      </c>
      <c r="LL85" s="0" t="n">
        <f aca="false">IF(ISNUMBER(FIND(LL$1,$D85))=$AO$1,1,0)*VLOOKUP($Z$2,DALYs!$A$2:$MW$40,'Intervention list'!LL$195+1,0)</f>
        <v>0</v>
      </c>
      <c r="LM85" s="0" t="n">
        <f aca="false">IF(ISNUMBER(FIND(LM$1,$D85))=$AO$1,1,0)*VLOOKUP($Z$2,DALYs!$A$2:$MW$40,'Intervention list'!LM$195+1,0)</f>
        <v>0</v>
      </c>
      <c r="LN85" s="0" t="n">
        <f aca="false">IF(ISNUMBER(FIND(LN$1,$D85))=$AO$1,1,0)*VLOOKUP($Z$2,DALYs!$A$2:$MW$40,'Intervention list'!LN$195+1,0)</f>
        <v>0</v>
      </c>
      <c r="LO85" s="0" t="n">
        <f aca="false">IF(ISNUMBER(FIND(LO$1,$D85))=$AO$1,1,0)*VLOOKUP($Z$2,DALYs!$A$2:$MW$40,'Intervention list'!LO$195+1,0)</f>
        <v>0</v>
      </c>
      <c r="LP85" s="0" t="n">
        <f aca="false">IF(ISNUMBER(FIND(LP$1,$D85))=$AO$1,1,0)*VLOOKUP($Z$2,DALYs!$A$2:$MW$40,'Intervention list'!LP$195+1,0)</f>
        <v>0</v>
      </c>
      <c r="LQ85" s="0" t="n">
        <f aca="false">IF(ISNUMBER(FIND(LQ$1,$D85))=$AO$1,1,0)*VLOOKUP($Z$2,DALYs!$A$2:$MW$40,'Intervention list'!LQ$195+1,0)</f>
        <v>0</v>
      </c>
      <c r="LR85" s="0" t="n">
        <f aca="false">IF(ISNUMBER(FIND(LR$1,$D85))=$AO$1,1,0)*VLOOKUP($Z$2,DALYs!$A$2:$MW$40,'Intervention list'!LR$195+1,0)</f>
        <v>0</v>
      </c>
      <c r="LS85" s="0" t="n">
        <f aca="false">IF(ISNUMBER(FIND(LS$1,$D85))=$AO$1,1,0)*VLOOKUP($Z$2,DALYs!$A$2:$MW$40,'Intervention list'!LS$195+1,0)</f>
        <v>0</v>
      </c>
      <c r="LT85" s="0" t="n">
        <f aca="false">IF(ISNUMBER(FIND(LT$1,$D85))=$AO$1,1,0)*VLOOKUP($Z$2,DALYs!$A$2:$MW$40,'Intervention list'!LT$195+1,0)</f>
        <v>0</v>
      </c>
      <c r="LU85" s="0" t="n">
        <f aca="false">IF(ISNUMBER(FIND(LU$1,$D85))=$AO$1,1,0)*VLOOKUP($Z$2,DALYs!$A$2:$MW$40,'Intervention list'!LU$195+1,0)</f>
        <v>0</v>
      </c>
      <c r="LV85" s="0" t="n">
        <f aca="false">IF(ISNUMBER(FIND(LV$1,$D85))=$AO$1,1,0)*VLOOKUP($Z$2,DALYs!$A$2:$MW$40,'Intervention list'!LV$195+1,0)</f>
        <v>0</v>
      </c>
      <c r="LW85" s="0" t="n">
        <f aca="false">IF(ISNUMBER(FIND(LW$1,$D85))=$AO$1,1,0)*VLOOKUP($Z$2,DALYs!$A$2:$MW$40,'Intervention list'!LW$195+1,0)</f>
        <v>0</v>
      </c>
      <c r="LX85" s="0" t="n">
        <f aca="false">IF(ISNUMBER(FIND(LX$1,$D85))=$AO$1,1,0)*VLOOKUP($Z$2,DALYs!$A$2:$MW$40,'Intervention list'!LX$195+1,0)</f>
        <v>0</v>
      </c>
      <c r="LY85" s="0" t="n">
        <f aca="false">IF(ISNUMBER(FIND(LY$1,$D85))=$AO$1,1,0)*VLOOKUP($Z$2,DALYs!$A$2:$MW$40,'Intervention list'!LY$195+1,0)</f>
        <v>0</v>
      </c>
      <c r="LZ85" s="0" t="n">
        <f aca="false">IF(ISNUMBER(FIND(LZ$1,$D85))=$AO$1,1,0)*VLOOKUP($Z$2,DALYs!$A$2:$MW$40,'Intervention list'!LZ$195+1,0)</f>
        <v>0</v>
      </c>
      <c r="MA85" s="0" t="n">
        <f aca="false">IF(ISNUMBER(FIND(MA$1,$D85))=$AO$1,1,0)*VLOOKUP($Z$2,DALYs!$A$2:$MW$40,'Intervention list'!MA$195+1,0)</f>
        <v>0</v>
      </c>
      <c r="MB85" s="0" t="n">
        <f aca="false">IF(ISNUMBER(FIND(MB$1,$D85))=$AO$1,1,0)*VLOOKUP($Z$2,DALYs!$A$2:$MW$40,'Intervention list'!MB$195+1,0)</f>
        <v>0</v>
      </c>
      <c r="MC85" s="0" t="n">
        <f aca="false">IF(ISNUMBER(FIND(MC$1,$D85))=$AO$1,1,0)*VLOOKUP($Z$2,DALYs!$A$2:$MW$40,'Intervention list'!MC$195+1,0)</f>
        <v>0</v>
      </c>
      <c r="MD85" s="0" t="n">
        <f aca="false">IF(ISNUMBER(FIND(MD$1,$D85))=$AO$1,1,0)*VLOOKUP($Z$2,DALYs!$A$2:$MW$40,'Intervention list'!MD$195+1,0)</f>
        <v>0</v>
      </c>
      <c r="ME85" s="0" t="n">
        <f aca="false">IF(ISNUMBER(FIND(ME$1,$D85))=$AO$1,1,0)*VLOOKUP($Z$2,DALYs!$A$2:$MW$40,'Intervention list'!ME$195+1,0)</f>
        <v>0</v>
      </c>
      <c r="MF85" s="0" t="n">
        <f aca="false">IF(ISNUMBER(FIND(MF$1,$D85))=$AO$1,1,0)*VLOOKUP($Z$2,DALYs!$A$2:$MW$40,'Intervention list'!MF$195+1,0)</f>
        <v>0</v>
      </c>
      <c r="MG85" s="0" t="n">
        <f aca="false">IF(ISNUMBER(FIND(MG$1,$D85))=$AO$1,1,0)*VLOOKUP($Z$2,DALYs!$A$2:$MW$40,'Intervention list'!MG$195+1,0)</f>
        <v>0</v>
      </c>
      <c r="MH85" s="0" t="n">
        <f aca="false">IF(ISNUMBER(FIND(MH$1,$D85))=$AO$1,1,0)*VLOOKUP($Z$2,DALYs!$A$2:$MW$40,'Intervention list'!MH$195+1,0)</f>
        <v>0</v>
      </c>
      <c r="MI85" s="0" t="n">
        <f aca="false">IF(ISNUMBER(FIND(MI$1,$D85))=$AO$1,1,0)*VLOOKUP($Z$2,DALYs!$A$2:$MW$40,'Intervention list'!MI$195+1,0)</f>
        <v>0</v>
      </c>
      <c r="MJ85" s="0" t="n">
        <f aca="false">IF(ISNUMBER(FIND(MJ$1,$D85))=$AO$1,1,0)*VLOOKUP($Z$2,DALYs!$A$2:$MW$40,'Intervention list'!MJ$195+1,0)</f>
        <v>0</v>
      </c>
      <c r="MK85" s="0" t="n">
        <f aca="false">IF(ISNUMBER(FIND(MK$1,$D85))=$AO$1,1,0)*VLOOKUP($Z$2,DALYs!$A$2:$MW$40,'Intervention list'!MK$195+1,0)</f>
        <v>0</v>
      </c>
      <c r="ML85" s="0" t="n">
        <f aca="false">IF(ISNUMBER(FIND(ML$1,$D85))=$AO$1,1,0)*VLOOKUP($Z$2,DALYs!$A$2:$MW$40,'Intervention list'!ML$195+1,0)</f>
        <v>0</v>
      </c>
      <c r="MM85" s="0" t="n">
        <f aca="false">IF(ISNUMBER(FIND(MM$1,$D85))=$AO$1,1,0)*VLOOKUP($Z$2,DALYs!$A$2:$MW$40,'Intervention list'!MM$195+1,0)</f>
        <v>0</v>
      </c>
      <c r="MN85" s="0" t="n">
        <f aca="false">IF(ISNUMBER(FIND(MN$1,$D85))=$AO$1,1,0)*VLOOKUP($Z$2,DALYs!$A$2:$MW$40,'Intervention list'!MN$195+1,0)</f>
        <v>0</v>
      </c>
      <c r="MO85" s="0" t="n">
        <f aca="false">IF(ISNUMBER(FIND(MO$1,$D85))=$AO$1,1,0)*VLOOKUP($Z$2,DALYs!$A$2:$MW$40,'Intervention list'!MO$195+1,0)</f>
        <v>0</v>
      </c>
      <c r="MP85" s="0" t="n">
        <f aca="false">IF(ISNUMBER(FIND(MP$1,$D85))=$AO$1,1,0)*VLOOKUP($Z$2,DALYs!$A$2:$MW$40,'Intervention list'!MP$195+1,0)</f>
        <v>0</v>
      </c>
      <c r="MQ85" s="0" t="n">
        <f aca="false">IF(ISNUMBER(FIND(MQ$1,$D85))=$AO$1,1,0)*VLOOKUP($Z$2,DALYs!$A$2:$MW$40,'Intervention list'!MQ$195+1,0)</f>
        <v>0</v>
      </c>
      <c r="MR85" s="0" t="n">
        <f aca="false">IF(ISNUMBER(FIND(MR$1,$D85))=$AO$1,1,0)*VLOOKUP($Z$2,DALYs!$A$2:$MW$40,'Intervention list'!MR$195+1,0)</f>
        <v>0</v>
      </c>
      <c r="MS85" s="0" t="n">
        <f aca="false">IF(ISNUMBER(FIND(MS$1,$D85))=$AO$1,1,0)*VLOOKUP($Z$2,DALYs!$A$2:$MW$40,'Intervention list'!MS$195+1,0)</f>
        <v>0</v>
      </c>
      <c r="MT85" s="0" t="n">
        <f aca="false">IF(ISNUMBER(FIND(MT$1,$D85))=$AO$1,1,0)*VLOOKUP($Z$2,DALYs!$A$2:$MW$40,'Intervention list'!MT$195+1,0)</f>
        <v>0</v>
      </c>
      <c r="MU85" s="0" t="n">
        <f aca="false">IF(ISNUMBER(FIND(MU$1,$D85))=$AO$1,1,0)*VLOOKUP($Z$2,DALYs!$A$2:$MW$40,'Intervention list'!MU$195+1,0)</f>
        <v>0</v>
      </c>
      <c r="MV85" s="0" t="n">
        <f aca="false">IF(ISNUMBER(FIND(MV$1,$D85))=$AO$1,1,0)*VLOOKUP($Z$2,DALYs!$A$2:$MW$40,'Intervention list'!MV$195+1,0)</f>
        <v>0</v>
      </c>
      <c r="MW85" s="0" t="n">
        <f aca="false">IF(ISNUMBER(FIND(MW$1,$D85))=$AO$1,1,0)*VLOOKUP($Z$2,DALYs!$A$2:$MW$40,'Intervention list'!MW$195+1,0)</f>
        <v>0</v>
      </c>
      <c r="MX85" s="0" t="n">
        <f aca="false">IF(ISNUMBER(FIND(MX$1,$D85))=$AO$1,1,0)*VLOOKUP($Z$2,DALYs!$A$2:$MW$40,'Intervention list'!MX$195+1,0)</f>
        <v>0</v>
      </c>
      <c r="MY85" s="0" t="n">
        <f aca="false">IF(ISNUMBER(FIND(MY$1,$D85))=$AO$1,1,0)*VLOOKUP($Z$2,DALYs!$A$2:$MW$40,'Intervention list'!MY$195+1,0)</f>
        <v>0</v>
      </c>
      <c r="MZ85" s="0" t="n">
        <f aca="false">IF(ISNUMBER(FIND(MZ$1,$D85))=$AO$1,1,0)*VLOOKUP($Z$2,DALYs!$A$2:$MW$40,'Intervention list'!MZ$195+1,0)</f>
        <v>0</v>
      </c>
      <c r="NA85" s="0" t="n">
        <f aca="false">IF(ISNUMBER(FIND(NA$1,$D85))=$AO$1,1,0)*VLOOKUP($Z$2,DALYs!$A$2:$MW$40,'Intervention list'!NA$195+1,0)</f>
        <v>0</v>
      </c>
      <c r="NB85" s="0" t="n">
        <f aca="false">IF(ISNUMBER(FIND(NB$1,$D85))=$AO$1,1,0)*VLOOKUP($Z$2,DALYs!$A$2:$MW$40,'Intervention list'!NB$195+1,0)</f>
        <v>0</v>
      </c>
      <c r="NC85" s="0" t="n">
        <f aca="false">IF(ISNUMBER(FIND(NC$1,$D85))=$AO$1,1,0)*VLOOKUP($Z$2,DALYs!$A$2:$MW$40,'Intervention list'!NC$195+1,0)</f>
        <v>0</v>
      </c>
      <c r="ND85" s="0" t="n">
        <f aca="false">IF(ISNUMBER(FIND(ND$1,$D85))=$AO$1,1,0)*VLOOKUP($Z$2,DALYs!$A$2:$MW$40,'Intervention list'!ND$195+1,0)</f>
        <v>0</v>
      </c>
      <c r="NE85" s="0" t="n">
        <f aca="false">IF(ISNUMBER(FIND(NE$1,$D85))=$AO$1,1,0)*VLOOKUP($Z$2,DALYs!$A$2:$MW$40,'Intervention list'!NE$195+1,0)</f>
        <v>0</v>
      </c>
      <c r="NF85" s="0" t="n">
        <f aca="false">IF(ISNUMBER(FIND(NF$1,$D85))=$AO$1,1,0)*VLOOKUP($Z$2,DALYs!$A$2:$MW$40,'Intervention list'!NF$195+1,0)</f>
        <v>0</v>
      </c>
      <c r="NG85" s="0" t="n">
        <f aca="false">IF(ISNUMBER(FIND(NG$1,$D85))=$AO$1,1,0)*VLOOKUP($Z$2,DALYs!$A$2:$MW$40,'Intervention list'!NG$195+1,0)</f>
        <v>0</v>
      </c>
      <c r="NH85" s="0" t="n">
        <f aca="false">IF(ISNUMBER(FIND(NH$1,$D85))=$AO$1,1,0)*VLOOKUP($Z$2,DALYs!$A$2:$MW$40,'Intervention list'!NH$195+1,0)</f>
        <v>0</v>
      </c>
      <c r="NI85" s="0" t="n">
        <f aca="false">IF(ISNUMBER(FIND(NI$1,$D85))=$AO$1,1,0)*VLOOKUP($Z$2,DALYs!$A$2:$MW$40,'Intervention list'!NI$195+1,0)</f>
        <v>0</v>
      </c>
      <c r="NJ85" s="0" t="n">
        <f aca="false">IF(ISNUMBER(FIND(NJ$1,$D85))=$AO$1,1,0)*VLOOKUP($Z$2,DALYs!$A$2:$MW$40,'Intervention list'!NJ$195+1,0)</f>
        <v>0</v>
      </c>
      <c r="NK85" s="0" t="n">
        <f aca="false">IF(ISNUMBER(FIND(NK$1,$D85))=$AO$1,1,0)*VLOOKUP($Z$2,DALYs!$A$2:$MW$40,'Intervention list'!NK$195+1,0)</f>
        <v>0</v>
      </c>
      <c r="NL85" s="0" t="n">
        <f aca="false">IF(ISNUMBER(FIND(NL$1,$D85))=$AO$1,1,0)*VLOOKUP($Z$2,DALYs!$A$2:$MW$40,'Intervention list'!NL$195+1,0)</f>
        <v>0</v>
      </c>
      <c r="NM85" s="0" t="n">
        <f aca="false">IF(ISNUMBER(FIND(NM$1,$D85))=$AO$1,1,0)*VLOOKUP($Z$2,DALYs!$A$2:$MW$40,'Intervention list'!NM$195+1,0)</f>
        <v>0</v>
      </c>
      <c r="NN85" s="0" t="n">
        <f aca="false">IF(ISNUMBER(FIND(NN$1,$D85))=$AO$1,1,0)*VLOOKUP($Z$2,DALYs!$A$2:$MW$40,'Intervention list'!NN$195+1,0)</f>
        <v>0</v>
      </c>
      <c r="NO85" s="0" t="n">
        <f aca="false">IF(ISNUMBER(FIND(NO$1,$D85))=$AO$1,1,0)*VLOOKUP($Z$2,DALYs!$A$2:$MW$40,'Intervention list'!NO$195+1,0)</f>
        <v>0</v>
      </c>
      <c r="NP85" s="0" t="n">
        <f aca="false">IF(ISNUMBER(FIND(NP$1,$D85))=$AO$1,1,0)*VLOOKUP($Z$2,DALYs!$A$2:$MW$40,'Intervention list'!NP$195+1,0)</f>
        <v>0</v>
      </c>
      <c r="NQ85" s="0" t="n">
        <f aca="false">IF(ISNUMBER(FIND(NQ$1,$D85))=$AO$1,1,0)*VLOOKUP($Z$2,DALYs!$A$2:$MW$40,'Intervention list'!NQ$195+1,0)</f>
        <v>0</v>
      </c>
      <c r="NR85" s="0" t="n">
        <f aca="false">IF(ISNUMBER(FIND(NR$1,$D85))=$AO$1,1,0)*VLOOKUP($Z$2,DALYs!$A$2:$MW$40,'Intervention list'!NR$195+1,0)</f>
        <v>0</v>
      </c>
      <c r="NS85" s="0" t="n">
        <f aca="false">IF(ISNUMBER(FIND(NS$1,$D85))=$AO$1,1,0)*VLOOKUP($Z$2,DALYs!$A$2:$MW$40,'Intervention list'!NS$195+1,0)</f>
        <v>0</v>
      </c>
      <c r="NT85" s="0" t="n">
        <f aca="false">IF(ISNUMBER(FIND(NT$1,$D85))=$AO$1,1,0)*VLOOKUP($Z$2,DALYs!$A$2:$MW$40,'Intervention list'!NT$195+1,0)</f>
        <v>0</v>
      </c>
      <c r="NU85" s="0" t="n">
        <f aca="false">IF(ISNUMBER(FIND(NU$1,$D85))=$AO$1,1,0)*VLOOKUP($Z$2,DALYs!$A$2:$MW$40,'Intervention list'!NU$195+1,0)</f>
        <v>0</v>
      </c>
      <c r="NV85" s="0" t="n">
        <f aca="false">IF(ISNUMBER(FIND(NV$1,$D85))=$AO$1,1,0)*VLOOKUP($Z$2,DALYs!$A$2:$MW$40,'Intervention list'!NV$195+1,0)</f>
        <v>0</v>
      </c>
      <c r="NW85" s="0" t="n">
        <f aca="false">IF(ISNUMBER(FIND(NW$1,$D85))=$AO$1,1,0)*VLOOKUP($Z$2,DALYs!$A$2:$MW$40,'Intervention list'!NW$195+1,0)</f>
        <v>0</v>
      </c>
      <c r="NX85" s="0" t="n">
        <f aca="false">IF(ISNUMBER(FIND(NX$1,$D85))=$AO$1,1,0)*VLOOKUP($Z$2,DALYs!$A$2:$MW$40,'Intervention list'!NX$195+1,0)</f>
        <v>0</v>
      </c>
      <c r="NY85" s="0" t="n">
        <f aca="false">IF(ISNUMBER(FIND(NY$1,$D85))=$AO$1,1,0)*VLOOKUP($Z$2,DALYs!$A$2:$MW$40,'Intervention list'!NY$195+1,0)</f>
        <v>0</v>
      </c>
      <c r="NZ85" s="0" t="n">
        <f aca="false">IF(ISNUMBER(FIND(NZ$1,$D85))=$AO$1,1,0)*VLOOKUP($Z$2,DALYs!$A$2:$MW$40,'Intervention list'!NZ$195+1,0)</f>
        <v>0</v>
      </c>
      <c r="OA85" s="0" t="n">
        <f aca="false">IF(ISNUMBER(FIND(OA$1,$D85))=$AO$1,1,0)*VLOOKUP($Z$2,DALYs!$A$2:$MW$40,'Intervention list'!OA$195+1,0)</f>
        <v>0</v>
      </c>
      <c r="OB85" s="0" t="n">
        <f aca="false">IF(ISNUMBER(FIND(OB$1,$D85))=$AO$1,1,0)*VLOOKUP($Z$2,DALYs!$A$2:$MW$40,'Intervention list'!OB$195+1,0)</f>
        <v>0</v>
      </c>
      <c r="OC85" s="0" t="n">
        <f aca="false">IF(ISNUMBER(FIND(OC$1,$D85))=$AO$1,1,0)*VLOOKUP($Z$2,DALYs!$A$2:$MW$40,'Intervention list'!OC$195+1,0)</f>
        <v>0</v>
      </c>
      <c r="OD85" s="0" t="n">
        <f aca="false">IF(ISNUMBER(FIND(OD$1,$D85))=$AO$1,1,0)*VLOOKUP($Z$2,DALYs!$A$2:$MW$40,'Intervention list'!OD$195+1,0)</f>
        <v>0</v>
      </c>
      <c r="OE85" s="0" t="n">
        <f aca="false">IF(ISNUMBER(FIND(OE$1,$D85))=$AO$1,1,0)*VLOOKUP($Z$2,DALYs!$A$2:$MW$40,'Intervention list'!OE$195+1,0)</f>
        <v>0</v>
      </c>
      <c r="OF85" s="0" t="n">
        <f aca="false">IF(ISNUMBER(FIND(OF$1,$D85))=$AO$1,1,0)*VLOOKUP($Z$2,DALYs!$A$2:$MW$40,'Intervention list'!OF$195+1,0)</f>
        <v>0</v>
      </c>
      <c r="OG85" s="0" t="n">
        <f aca="false">IF(ISNUMBER(FIND(OG$1,$D85))=$AO$1,1,0)*VLOOKUP($Z$2,DALYs!$A$2:$MW$40,'Intervention list'!OG$195+1,0)</f>
        <v>0</v>
      </c>
      <c r="OH85" s="0" t="n">
        <f aca="false">IF(ISNUMBER(FIND(OH$1,$D85))=$AO$1,1,0)*VLOOKUP($Z$2,DALYs!$A$2:$MW$40,'Intervention list'!OH$195+1,0)</f>
        <v>0</v>
      </c>
      <c r="OI85" s="0" t="n">
        <f aca="false">IF(ISNUMBER(FIND(OI$1,$D85))=$AO$1,1,0)*VLOOKUP($Z$2,DALYs!$A$2:$MW$40,'Intervention list'!OI$195+1,0)</f>
        <v>0</v>
      </c>
      <c r="OJ85" s="0" t="n">
        <f aca="false">IF(ISNUMBER(FIND(OJ$1,$D85))=$AO$1,1,0)*VLOOKUP($Z$2,DALYs!$A$2:$MW$40,'Intervention list'!OJ$195+1,0)</f>
        <v>0</v>
      </c>
      <c r="OK85" s="0" t="n">
        <f aca="false">IF(ISNUMBER(FIND(OK$1,$D85))=$AO$1,1,0)*VLOOKUP($Z$2,DALYs!$A$2:$MW$40,'Intervention list'!OK$195+1,0)</f>
        <v>0</v>
      </c>
      <c r="OL85" s="0" t="n">
        <f aca="false">IF(ISNUMBER(FIND(OL$1,$D85))=$AO$1,1,0)*VLOOKUP($Z$2,DALYs!$A$2:$MW$40,'Intervention list'!OL$195+1,0)</f>
        <v>0</v>
      </c>
      <c r="OM85" s="0" t="n">
        <f aca="false">IF(ISNUMBER(FIND(OM$1,$D85))=$AO$1,1,0)*VLOOKUP($Z$2,DALYs!$A$2:$MW$40,'Intervention list'!OM$195+1,0)</f>
        <v>0</v>
      </c>
      <c r="ON85" s="0" t="n">
        <f aca="false">IF(ISNUMBER(FIND(ON$1,$D85))=$AO$1,1,0)*VLOOKUP($Z$2,DALYs!$A$2:$MW$40,'Intervention list'!ON$195+1,0)</f>
        <v>0</v>
      </c>
      <c r="OO85" s="0" t="n">
        <f aca="false">IF(ISNUMBER(FIND(OO$1,$D85))=$AO$1,1,0)*VLOOKUP($Z$2,DALYs!$A$2:$MW$40,'Intervention list'!OO$195+1,0)</f>
        <v>0</v>
      </c>
      <c r="OP85" s="0" t="n">
        <f aca="false">IF(ISNUMBER(FIND(OP$1,$D85))=$AO$1,1,0)*VLOOKUP($Z$2,DALYs!$A$2:$MW$40,'Intervention list'!OP$195+1,0)</f>
        <v>0</v>
      </c>
      <c r="OQ85" s="0" t="n">
        <f aca="false">IF(ISNUMBER(FIND(OQ$1,$D85))=$AO$1,1,0)*VLOOKUP($Z$2,DALYs!$A$2:$MW$40,'Intervention list'!OQ$195+1,0)</f>
        <v>0</v>
      </c>
      <c r="OR85" s="0" t="n">
        <f aca="false">IF(ISNUMBER(FIND(OR$1,$D85))=$AO$1,1,0)*VLOOKUP($Z$2,DALYs!$A$2:$MW$40,'Intervention list'!OR$195+1,0)</f>
        <v>0</v>
      </c>
      <c r="OS85" s="0" t="n">
        <f aca="false">IF(ISNUMBER(FIND(OS$1,$D85))=$AO$1,1,0)*VLOOKUP($Z$2,DALYs!$A$2:$MW$40,'Intervention list'!OS$195+1,0)</f>
        <v>0</v>
      </c>
      <c r="OT85" s="0" t="n">
        <f aca="false">IF(ISNUMBER(FIND(OT$1,$D85))=$AO$1,1,0)*VLOOKUP($Z$2,DALYs!$A$2:$MW$40,'Intervention list'!OT$195+1,0)</f>
        <v>0</v>
      </c>
      <c r="OU85" s="0" t="n">
        <f aca="false">IF(ISNUMBER(FIND(OU$1,$D85))=$AO$1,1,0)*VLOOKUP($Z$2,DALYs!$A$2:$MW$40,'Intervention list'!OU$195+1,0)</f>
        <v>0</v>
      </c>
      <c r="OV85" s="0" t="n">
        <f aca="false">IF(ISNUMBER(FIND(OV$1,$D85))=$AO$1,1,0)*VLOOKUP($Z$2,DALYs!$A$2:$MW$40,'Intervention list'!OV$195+1,0)</f>
        <v>0</v>
      </c>
      <c r="OW85" s="0" t="n">
        <f aca="false">IF(ISNUMBER(FIND(OW$1,$D85))=$AO$1,1,0)*VLOOKUP($Z$2,DALYs!$A$2:$MW$40,'Intervention list'!OW$195+1,0)</f>
        <v>0</v>
      </c>
      <c r="OX85" s="0" t="n">
        <f aca="false">IF(ISNUMBER(FIND(OX$1,$D85))=$AO$1,1,0)*VLOOKUP($Z$2,DALYs!$A$2:$MW$40,'Intervention list'!OX$195+1,0)</f>
        <v>0</v>
      </c>
    </row>
    <row r="86" customFormat="false" ht="15.75" hidden="false" customHeight="false" outlineLevel="0" collapsed="false">
      <c r="A86" s="6" t="s">
        <v>95</v>
      </c>
      <c r="B86" s="6" t="s">
        <v>12</v>
      </c>
      <c r="C86" s="26" t="s">
        <v>85</v>
      </c>
      <c r="D86" s="7" t="s">
        <v>86</v>
      </c>
      <c r="E86" s="7" t="str">
        <f aca="false">SUBSTITUTE(D86,0.2,X86)</f>
        <v>Tuberculosis: 0.05</v>
      </c>
      <c r="F86" s="0" t="s">
        <v>14</v>
      </c>
      <c r="G86" s="8" t="n">
        <v>73.1456650778993</v>
      </c>
      <c r="H86" s="9" t="n">
        <v>2626</v>
      </c>
      <c r="I86" s="9" t="n">
        <f aca="false">IF(H86="","",(H86*(VLOOKUP($Z$2,Worksheet,11,0)^4)))</f>
        <v>3826.32667621771</v>
      </c>
      <c r="J86" s="9" t="n">
        <f aca="false">IF(I86="","",I86*VLOOKUP($Z$2,Worksheet,12,0))</f>
        <v>4288.58505015399</v>
      </c>
      <c r="K86" s="9" t="n">
        <f aca="false">IF(I86="","",I86*VLOOKUP($Z$2, Worksheet, 13, 0))</f>
        <v>3756.74106054184</v>
      </c>
      <c r="L86" s="9" t="n">
        <f aca="false">IF(J86="",VLOOKUP($Z$2, Worksheet, 14, 0),J86)</f>
        <v>4288.58505015399</v>
      </c>
      <c r="M86" s="9" t="n">
        <f aca="false">IF(L86&lt;VLOOKUP($Z$2,'Country sheet'!$A$3:$P$41,15,0), VLOOKUP($Z$2,'Country sheet'!$A$3:$P$41,15,0), L86)/0.7</f>
        <v>6126.55007164856</v>
      </c>
      <c r="N86" s="27" t="n">
        <f aca="false">IFERROR(IF(AC86=$AO$1,VLOOKUP(F86,AO$42:AX$46,MATCH(AC$1,AP$41:AX$41,0)+1,0)/COUNTIFS($F$2:$F$194,$F86,$AC$2:$AC$194,$AO$1),0),0) + IFERROR(IF(AD86=$AO$1,VLOOKUP(F86,AO$42:AX$46,MATCH(AD$1,AP$41:AX$41,0)+1,0)/COUNTIFS($F$2:$F$194,$F86,$AD$2:$AD$194,$AO$1),0),0) + IFERROR(IF(AE86=$AO$1,VLOOKUP(F86,AO$42:AX$46,MATCH(AE$1,AP$41:AX$41,0)+1,0)/COUNTIFS($F$2:$F$194,$F86,$AE$2:$AE$194,$AO$1),0),0) + IFERROR(IF(AF86=$AO$1,VLOOKUP(F86,AO$42:AX$46,MATCH(AF$1,AP$41:AX$41,0)+1,0)/COUNTIFS($F$2:$F$194,$F86,$AF$2:$AF$194,$AO$1),0),0) + IFERROR(IF(AG86=$AO$1,VLOOKUP(F86,AO$42:AX$46,MATCH(AG$1,AP$41:AX$41,0)+1,0)/COUNTIFS($F$2:$F$194,$F86,$AG$2:$AG$194,$AO$1),0),0) + IFERROR(IF(AH86=$AO$1,VLOOKUP(F86,AO$42:AX$46,MATCH(AH$1,AP$41:AX$41,0)+1,0)/COUNTIFS($F$2:$F$194,$F86,$AH$2:$AH$194,$AO$1),0),0) + IFERROR(IF(AI86=$AO$1,VLOOKUP(F86,AO$42:AX$46,MATCH(AI$1,AP$41:AX$41,0)+1,0)/COUNTIFS($F$2:$F$194,$F86,$AI$2:$AI$194,$AO$1),0),0) + IFERROR(IF(AJ86=$AO$1,VLOOKUP(F86,AO$42:AX$46,MATCH(AJ$1,AP$41:AX$41,0)+1,0)/COUNTIFS($F$2:$F$194,$F86,$AJ$2:$AJ$194,$AO$1),0),0) + IFERROR(IF(AK86=$AO$1,VLOOKUP(F86,AO$42:AX$46,MATCH(AK$1,AP$41:AX$41,0)+1,0)/COUNTIFS($F$2:$F$194,$F86,$AK$2:$AK$194,$AO$1),0),0)</f>
        <v>4172289.85421912</v>
      </c>
      <c r="O86" s="9" t="n">
        <v>3</v>
      </c>
      <c r="P86" s="9" t="n">
        <v>5</v>
      </c>
      <c r="Q86" s="0" t="n">
        <f aca="false">SUM(BC86:OX86)</f>
        <v>356060.831410892</v>
      </c>
      <c r="R86" s="0" t="n">
        <f aca="false">IF(VLOOKUP($Z$2,CET!$A$4:$L$42,12,0)="Low income",_xlfn.IFS(S86=0.2,0.1,S86=0.1,0.05,S86=0.5,0.4,S86=0.35,0.25),S86)</f>
        <v>0.5</v>
      </c>
      <c r="S86" s="0" t="n">
        <v>0.5</v>
      </c>
      <c r="T86" s="0" t="n">
        <v>0.8</v>
      </c>
      <c r="U86" s="0" t="n">
        <f aca="false">N86/M86</f>
        <v>681.017833107569</v>
      </c>
      <c r="V86" s="0" t="n">
        <f aca="false">IFERROR(U86/Q86,0)</f>
        <v>0.00191264461864293</v>
      </c>
      <c r="W86" s="0" t="n">
        <f aca="false">(T86/R86)*V86</f>
        <v>0.00306023138982869</v>
      </c>
      <c r="X86" s="28" t="n">
        <f aca="false">IF(W86=0,0,IF(W86&lt;=0.8,IF(W86&lt;0.05,0.05,W86),0.8))</f>
        <v>0.05</v>
      </c>
      <c r="Y86" s="28"/>
      <c r="AC86" s="34" t="n">
        <f aca="false">ISNUMBER(FIND(AC$1,$C86))</f>
        <v>0</v>
      </c>
      <c r="AD86" s="33" t="n">
        <f aca="false">ISNUMBER(FIND(AD$1,$C86))</f>
        <v>1</v>
      </c>
      <c r="AE86" s="33" t="n">
        <f aca="false">ISNUMBER(FIND(AE$1,$C86))</f>
        <v>0</v>
      </c>
      <c r="AF86" s="33" t="n">
        <f aca="false">ISNUMBER(FIND(AF$1,$C86))</f>
        <v>0</v>
      </c>
      <c r="AG86" s="33" t="n">
        <f aca="false">ISNUMBER(FIND(AG$1,$C86))</f>
        <v>0</v>
      </c>
      <c r="AH86" s="33" t="n">
        <f aca="false">ISNUMBER(FIND(AH$1,$C86))</f>
        <v>0</v>
      </c>
      <c r="AI86" s="33" t="n">
        <f aca="false">ISNUMBER(FIND(AI$1,$C86))</f>
        <v>0</v>
      </c>
      <c r="AJ86" s="33" t="n">
        <f aca="false">ISNUMBER(FIND(AJ$1,$C86))</f>
        <v>0</v>
      </c>
      <c r="AK86" s="35" t="n">
        <f aca="false">ISNUMBER(FIND(AK$1,$C86))</f>
        <v>0</v>
      </c>
      <c r="AL86" s="6"/>
      <c r="AM86" s="33"/>
      <c r="AZ86" s="67"/>
      <c r="BC86" s="0" t="n">
        <f aca="false">IF(ISNUMBER(FIND(BC$1,$D86))=$AO$1,1,0)*VLOOKUP($Z$2,DALYs!$A$2:$MW$40,'Intervention list'!BC$195+1,0)</f>
        <v>0</v>
      </c>
      <c r="BD86" s="0" t="n">
        <f aca="false">IF(ISNUMBER(FIND(BD$1,$D86))=$AO$1,1,0)*VLOOKUP($Z$2,DALYs!$A$2:$MW$40,'Intervention list'!BD$195+1,0)</f>
        <v>0</v>
      </c>
      <c r="BE86" s="0" t="n">
        <f aca="false">IF(ISNUMBER(FIND(BE$1,$D86))=$AO$1,1,0)*VLOOKUP($Z$2,DALYs!$A$2:$MW$40,'Intervention list'!BE$195+1,0)</f>
        <v>0</v>
      </c>
      <c r="BF86" s="0" t="n">
        <f aca="false">IF(ISNUMBER(FIND(BF$1,$D86))=$AO$1,1,0)*VLOOKUP($Z$2,DALYs!$A$2:$MW$40,'Intervention list'!BF$195+1,0)</f>
        <v>0</v>
      </c>
      <c r="BG86" s="0" t="n">
        <f aca="false">IF(ISNUMBER(FIND(BG$1,$D86))=$AO$1,1,0)*VLOOKUP($Z$2,DALYs!$A$2:$MW$40,'Intervention list'!BG$195+1,0)</f>
        <v>0</v>
      </c>
      <c r="BH86" s="0" t="n">
        <f aca="false">IF(ISNUMBER(FIND(BH$1,$D86))=$AO$1,1,0)*VLOOKUP($Z$2,DALYs!$A$2:$MW$40,'Intervention list'!BH$195+1,0)</f>
        <v>0</v>
      </c>
      <c r="BI86" s="0" t="n">
        <f aca="false">IF(ISNUMBER(FIND(BI$1,$D86))=$AO$1,1,0)*VLOOKUP($Z$2,DALYs!$A$2:$MW$40,'Intervention list'!BI$195+1,0)</f>
        <v>0</v>
      </c>
      <c r="BJ86" s="0" t="n">
        <f aca="false">IF(ISNUMBER(FIND(BJ$1,$D86))=$AO$1,1,0)*VLOOKUP($Z$2,DALYs!$A$2:$MW$40,'Intervention list'!BJ$195+1,0)</f>
        <v>0</v>
      </c>
      <c r="BK86" s="0" t="n">
        <f aca="false">IF(ISNUMBER(FIND(BK$1,$D86))=$AO$1,1,0)*VLOOKUP($Z$2,DALYs!$A$2:$MW$40,'Intervention list'!BK$195+1,0)</f>
        <v>0</v>
      </c>
      <c r="BL86" s="0" t="n">
        <f aca="false">IF(ISNUMBER(FIND(BL$1,$D86))=$AO$1,1,0)*VLOOKUP($Z$2,DALYs!$A$2:$MW$40,'Intervention list'!BL$195+1,0)</f>
        <v>0</v>
      </c>
      <c r="BM86" s="0" t="n">
        <f aca="false">IF(ISNUMBER(FIND(BM$1,$D86))=$AO$1,1,0)*VLOOKUP($Z$2,DALYs!$A$2:$MW$40,'Intervention list'!BM$195+1,0)</f>
        <v>0</v>
      </c>
      <c r="BN86" s="0" t="n">
        <f aca="false">IF(ISNUMBER(FIND(BN$1,$D86))=$AO$1,1,0)*VLOOKUP($Z$2,DALYs!$A$2:$MW$40,'Intervention list'!BN$195+1,0)</f>
        <v>0</v>
      </c>
      <c r="BO86" s="0" t="n">
        <f aca="false">IF(ISNUMBER(FIND(BO$1,$D86))=$AO$1,1,0)*VLOOKUP($Z$2,DALYs!$A$2:$MW$40,'Intervention list'!BO$195+1,0)</f>
        <v>0</v>
      </c>
      <c r="BP86" s="0" t="n">
        <f aca="false">IF(ISNUMBER(FIND(BP$1,$D86))=$AO$1,1,0)*VLOOKUP($Z$2,DALYs!$A$2:$MW$40,'Intervention list'!BP$195+1,0)</f>
        <v>0</v>
      </c>
      <c r="BQ86" s="0" t="n">
        <f aca="false">IF(ISNUMBER(FIND(BQ$1,$D86))=$AO$1,1,0)*VLOOKUP($Z$2,DALYs!$A$2:$MW$40,'Intervention list'!BQ$195+1,0)</f>
        <v>0</v>
      </c>
      <c r="BR86" s="0" t="n">
        <f aca="false">IF(ISNUMBER(FIND(BR$1,$D86))=$AO$1,1,0)*VLOOKUP($Z$2,DALYs!$A$2:$MW$40,'Intervention list'!BR$195+1,0)</f>
        <v>0</v>
      </c>
      <c r="BS86" s="0" t="n">
        <f aca="false">IF(ISNUMBER(FIND(BS$1,$D86))=$AO$1,1,0)*VLOOKUP($Z$2,DALYs!$A$2:$MW$40,'Intervention list'!BS$195+1,0)</f>
        <v>0</v>
      </c>
      <c r="BT86" s="0" t="n">
        <f aca="false">IF(ISNUMBER(FIND(BT$1,$D86))=$AO$1,1,0)*VLOOKUP($Z$2,DALYs!$A$2:$MW$40,'Intervention list'!BT$195+1,0)</f>
        <v>0</v>
      </c>
      <c r="BU86" s="0" t="n">
        <f aca="false">IF(ISNUMBER(FIND(BU$1,$D86))=$AO$1,1,0)*VLOOKUP($Z$2,DALYs!$A$2:$MW$40,'Intervention list'!BU$195+1,0)</f>
        <v>0</v>
      </c>
      <c r="BV86" s="0" t="n">
        <f aca="false">IF(ISNUMBER(FIND(BV$1,$D86))=$AO$1,1,0)*VLOOKUP($Z$2,DALYs!$A$2:$MW$40,'Intervention list'!BV$195+1,0)</f>
        <v>0</v>
      </c>
      <c r="BW86" s="0" t="n">
        <f aca="false">IF(ISNUMBER(FIND(BW$1,$D86))=$AO$1,1,0)*VLOOKUP($Z$2,DALYs!$A$2:$MW$40,'Intervention list'!BW$195+1,0)</f>
        <v>0</v>
      </c>
      <c r="BX86" s="0" t="n">
        <f aca="false">IF(ISNUMBER(FIND(BX$1,$D86))=$AO$1,1,0)*VLOOKUP($Z$2,DALYs!$A$2:$MW$40,'Intervention list'!BX$195+1,0)</f>
        <v>0</v>
      </c>
      <c r="BY86" s="0" t="n">
        <f aca="false">IF(ISNUMBER(FIND(BY$1,$D86))=$AO$1,1,0)*VLOOKUP($Z$2,DALYs!$A$2:$MW$40,'Intervention list'!BY$195+1,0)</f>
        <v>0</v>
      </c>
      <c r="BZ86" s="0" t="n">
        <f aca="false">IF(ISNUMBER(FIND(BZ$1,$D86))=$AO$1,1,0)*VLOOKUP($Z$2,DALYs!$A$2:$MW$40,'Intervention list'!BZ$195+1,0)</f>
        <v>0</v>
      </c>
      <c r="CA86" s="0" t="n">
        <f aca="false">IF(ISNUMBER(FIND(CA$1,$D86))=$AO$1,1,0)*VLOOKUP($Z$2,DALYs!$A$2:$MW$40,'Intervention list'!CA$195+1,0)</f>
        <v>0</v>
      </c>
      <c r="CB86" s="0" t="n">
        <f aca="false">IF(ISNUMBER(FIND(CB$1,$D86))=$AO$1,1,0)*VLOOKUP($Z$2,DALYs!$A$2:$MW$40,'Intervention list'!CB$195+1,0)</f>
        <v>0</v>
      </c>
      <c r="CC86" s="0" t="n">
        <f aca="false">IF(ISNUMBER(FIND(CC$1,$D86))=$AO$1,1,0)*VLOOKUP($Z$2,DALYs!$A$2:$MW$40,'Intervention list'!CC$195+1,0)</f>
        <v>0</v>
      </c>
      <c r="CD86" s="0" t="n">
        <f aca="false">IF(ISNUMBER(FIND(CD$1,$D86))=$AO$1,1,0)*VLOOKUP($Z$2,DALYs!$A$2:$MW$40,'Intervention list'!CD$195+1,0)</f>
        <v>0</v>
      </c>
      <c r="CE86" s="0" t="n">
        <f aca="false">IF(ISNUMBER(FIND(CE$1,$D86))=$AO$1,1,0)*VLOOKUP($Z$2,DALYs!$A$2:$MW$40,'Intervention list'!CE$195+1,0)</f>
        <v>0</v>
      </c>
      <c r="CF86" s="0" t="n">
        <f aca="false">IF(ISNUMBER(FIND(CF$1,$D86))=$AO$1,1,0)*VLOOKUP($Z$2,DALYs!$A$2:$MW$40,'Intervention list'!CF$195+1,0)</f>
        <v>0</v>
      </c>
      <c r="CG86" s="0" t="n">
        <f aca="false">IF(ISNUMBER(FIND(CG$1,$D86))=$AO$1,1,0)*VLOOKUP($Z$2,DALYs!$A$2:$MW$40,'Intervention list'!CG$195+1,0)</f>
        <v>0</v>
      </c>
      <c r="CH86" s="0" t="n">
        <f aca="false">IF(ISNUMBER(FIND(CH$1,$D86))=$AO$1,1,0)*VLOOKUP($Z$2,DALYs!$A$2:$MW$40,'Intervention list'!CH$195+1,0)</f>
        <v>0</v>
      </c>
      <c r="CI86" s="0" t="n">
        <f aca="false">IF(ISNUMBER(FIND(CI$1,$D86))=$AO$1,1,0)*VLOOKUP($Z$2,DALYs!$A$2:$MW$40,'Intervention list'!CI$195+1,0)</f>
        <v>0</v>
      </c>
      <c r="CJ86" s="0" t="n">
        <f aca="false">IF(ISNUMBER(FIND(CJ$1,$D86))=$AO$1,1,0)*VLOOKUP($Z$2,DALYs!$A$2:$MW$40,'Intervention list'!CJ$195+1,0)</f>
        <v>0</v>
      </c>
      <c r="CK86" s="0" t="n">
        <f aca="false">IF(ISNUMBER(FIND(CK$1,$D86))=$AO$1,1,0)*VLOOKUP($Z$2,DALYs!$A$2:$MW$40,'Intervention list'!CK$195+1,0)</f>
        <v>0</v>
      </c>
      <c r="CL86" s="0" t="n">
        <f aca="false">IF(ISNUMBER(FIND(CL$1,$D86))=$AO$1,1,0)*VLOOKUP($Z$2,DALYs!$A$2:$MW$40,'Intervention list'!CL$195+1,0)</f>
        <v>0</v>
      </c>
      <c r="CM86" s="0" t="n">
        <f aca="false">IF(ISNUMBER(FIND(CM$1,$D86))=$AO$1,1,0)*VLOOKUP($Z$2,DALYs!$A$2:$MW$40,'Intervention list'!CM$195+1,0)</f>
        <v>0</v>
      </c>
      <c r="CN86" s="0" t="n">
        <f aca="false">IF(ISNUMBER(FIND(CN$1,$D86))=$AO$1,1,0)*VLOOKUP($Z$2,DALYs!$A$2:$MW$40,'Intervention list'!CN$195+1,0)</f>
        <v>0</v>
      </c>
      <c r="CO86" s="0" t="n">
        <f aca="false">IF(ISNUMBER(FIND(CO$1,$D86))=$AO$1,1,0)*VLOOKUP($Z$2,DALYs!$A$2:$MW$40,'Intervention list'!CO$195+1,0)</f>
        <v>0</v>
      </c>
      <c r="CP86" s="0" t="n">
        <f aca="false">IF(ISNUMBER(FIND(CP$1,$D86))=$AO$1,1,0)*VLOOKUP($Z$2,DALYs!$A$2:$MW$40,'Intervention list'!CP$195+1,0)</f>
        <v>0</v>
      </c>
      <c r="CQ86" s="0" t="n">
        <f aca="false">IF(ISNUMBER(FIND(CQ$1,$D86))=$AO$1,1,0)*VLOOKUP($Z$2,DALYs!$A$2:$MW$40,'Intervention list'!CQ$195+1,0)</f>
        <v>0</v>
      </c>
      <c r="CR86" s="0" t="n">
        <f aca="false">IF(ISNUMBER(FIND(CR$1,$D86))=$AO$1,1,0)*VLOOKUP($Z$2,DALYs!$A$2:$MW$40,'Intervention list'!CR$195+1,0)</f>
        <v>0</v>
      </c>
      <c r="CS86" s="0" t="n">
        <f aca="false">IF(ISNUMBER(FIND(CS$1,$D86))=$AO$1,1,0)*VLOOKUP($Z$2,DALYs!$A$2:$MW$40,'Intervention list'!CS$195+1,0)</f>
        <v>0</v>
      </c>
      <c r="CT86" s="0" t="n">
        <f aca="false">IF(ISNUMBER(FIND(CT$1,$D86))=$AO$1,1,0)*VLOOKUP($Z$2,DALYs!$A$2:$MW$40,'Intervention list'!CT$195+1,0)</f>
        <v>0</v>
      </c>
      <c r="CU86" s="0" t="n">
        <f aca="false">IF(ISNUMBER(FIND(CU$1,$D86))=$AO$1,1,0)*VLOOKUP($Z$2,DALYs!$A$2:$MW$40,'Intervention list'!CU$195+1,0)</f>
        <v>0</v>
      </c>
      <c r="CV86" s="0" t="n">
        <f aca="false">IF(ISNUMBER(FIND(CV$1,$D86))=$AO$1,1,0)*VLOOKUP($Z$2,DALYs!$A$2:$MW$40,'Intervention list'!CV$195+1,0)</f>
        <v>0</v>
      </c>
      <c r="CW86" s="0" t="n">
        <f aca="false">IF(ISNUMBER(FIND(CW$1,$D86))=$AO$1,1,0)*VLOOKUP($Z$2,DALYs!$A$2:$MW$40,'Intervention list'!CW$195+1,0)</f>
        <v>0</v>
      </c>
      <c r="CX86" s="0" t="n">
        <f aca="false">IF(ISNUMBER(FIND(CX$1,$D86))=$AO$1,1,0)*VLOOKUP($Z$2,DALYs!$A$2:$MW$40,'Intervention list'!CX$195+1,0)</f>
        <v>0</v>
      </c>
      <c r="CY86" s="0" t="n">
        <f aca="false">IF(ISNUMBER(FIND(CY$1,$D86))=$AO$1,1,0)*VLOOKUP($Z$2,DALYs!$A$2:$MW$40,'Intervention list'!CY$195+1,0)</f>
        <v>0</v>
      </c>
      <c r="CZ86" s="0" t="n">
        <f aca="false">IF(ISNUMBER(FIND(CZ$1,$D86))=$AO$1,1,0)*VLOOKUP($Z$2,DALYs!$A$2:$MW$40,'Intervention list'!CZ$195+1,0)</f>
        <v>0</v>
      </c>
      <c r="DA86" s="0" t="n">
        <f aca="false">IF(ISNUMBER(FIND(DA$1,$D86))=$AO$1,1,0)*VLOOKUP($Z$2,DALYs!$A$2:$MW$40,'Intervention list'!DA$195+1,0)</f>
        <v>0</v>
      </c>
      <c r="DB86" s="0" t="n">
        <f aca="false">IF(ISNUMBER(FIND(DB$1,$D86))=$AO$1,1,0)*VLOOKUP($Z$2,DALYs!$A$2:$MW$40,'Intervention list'!DB$195+1,0)</f>
        <v>0</v>
      </c>
      <c r="DC86" s="0" t="n">
        <f aca="false">IF(ISNUMBER(FIND(DC$1,$D86))=$AO$1,1,0)*VLOOKUP($Z$2,DALYs!$A$2:$MW$40,'Intervention list'!DC$195+1,0)</f>
        <v>0</v>
      </c>
      <c r="DD86" s="0" t="n">
        <f aca="false">IF(ISNUMBER(FIND(DD$1,$D86))=$AO$1,1,0)*VLOOKUP($Z$2,DALYs!$A$2:$MW$40,'Intervention list'!DD$195+1,0)</f>
        <v>0</v>
      </c>
      <c r="DE86" s="0" t="n">
        <f aca="false">IF(ISNUMBER(FIND(DE$1,$D86))=$AO$1,1,0)*VLOOKUP($Z$2,DALYs!$A$2:$MW$40,'Intervention list'!DE$195+1,0)</f>
        <v>0</v>
      </c>
      <c r="DF86" s="0" t="n">
        <f aca="false">IF(ISNUMBER(FIND(DF$1,$D86))=$AO$1,1,0)*VLOOKUP($Z$2,DALYs!$A$2:$MW$40,'Intervention list'!DF$195+1,0)</f>
        <v>0</v>
      </c>
      <c r="DG86" s="0" t="n">
        <f aca="false">IF(ISNUMBER(FIND(DG$1,$D86))=$AO$1,1,0)*VLOOKUP($Z$2,DALYs!$A$2:$MW$40,'Intervention list'!DG$195+1,0)</f>
        <v>0</v>
      </c>
      <c r="DH86" s="0" t="n">
        <f aca="false">IF(ISNUMBER(FIND(DH$1,$D86))=$AO$1,1,0)*VLOOKUP($Z$2,DALYs!$A$2:$MW$40,'Intervention list'!DH$195+1,0)</f>
        <v>0</v>
      </c>
      <c r="DI86" s="0" t="n">
        <f aca="false">IF(ISNUMBER(FIND(DI$1,$D86))=$AO$1,1,0)*VLOOKUP($Z$2,DALYs!$A$2:$MW$40,'Intervention list'!DI$195+1,0)</f>
        <v>0</v>
      </c>
      <c r="DJ86" s="0" t="n">
        <f aca="false">IF(ISNUMBER(FIND(DJ$1,$D86))=$AO$1,1,0)*VLOOKUP($Z$2,DALYs!$A$2:$MW$40,'Intervention list'!DJ$195+1,0)</f>
        <v>0</v>
      </c>
      <c r="DK86" s="0" t="n">
        <f aca="false">IF(ISNUMBER(FIND(DK$1,$D86))=$AO$1,1,0)*VLOOKUP($Z$2,DALYs!$A$2:$MW$40,'Intervention list'!DK$195+1,0)</f>
        <v>0</v>
      </c>
      <c r="DL86" s="0" t="n">
        <f aca="false">IF(ISNUMBER(FIND(DL$1,$D86))=$AO$1,1,0)*VLOOKUP($Z$2,DALYs!$A$2:$MW$40,'Intervention list'!DL$195+1,0)</f>
        <v>0</v>
      </c>
      <c r="DM86" s="0" t="n">
        <f aca="false">IF(ISNUMBER(FIND(DM$1,$D86))=$AO$1,1,0)*VLOOKUP($Z$2,DALYs!$A$2:$MW$40,'Intervention list'!DM$195+1,0)</f>
        <v>0</v>
      </c>
      <c r="DN86" s="0" t="n">
        <f aca="false">IF(ISNUMBER(FIND(DN$1,$D86))=$AO$1,1,0)*VLOOKUP($Z$2,DALYs!$A$2:$MW$40,'Intervention list'!DN$195+1,0)</f>
        <v>0</v>
      </c>
      <c r="DO86" s="0" t="n">
        <f aca="false">IF(ISNUMBER(FIND(DO$1,$D86))=$AO$1,1,0)*VLOOKUP($Z$2,DALYs!$A$2:$MW$40,'Intervention list'!DO$195+1,0)</f>
        <v>0</v>
      </c>
      <c r="DP86" s="0" t="n">
        <f aca="false">IF(ISNUMBER(FIND(DP$1,$D86))=$AO$1,1,0)*VLOOKUP($Z$2,DALYs!$A$2:$MW$40,'Intervention list'!DP$195+1,0)</f>
        <v>0</v>
      </c>
      <c r="DQ86" s="0" t="n">
        <f aca="false">IF(ISNUMBER(FIND(DQ$1,$D86))=$AO$1,1,0)*VLOOKUP($Z$2,DALYs!$A$2:$MW$40,'Intervention list'!DQ$195+1,0)</f>
        <v>0</v>
      </c>
      <c r="DR86" s="0" t="n">
        <f aca="false">IF(ISNUMBER(FIND(DR$1,$D86))=$AO$1,1,0)*VLOOKUP($Z$2,DALYs!$A$2:$MW$40,'Intervention list'!DR$195+1,0)</f>
        <v>0</v>
      </c>
      <c r="DS86" s="0" t="n">
        <f aca="false">IF(ISNUMBER(FIND(DS$1,$D86))=$AO$1,1,0)*VLOOKUP($Z$2,DALYs!$A$2:$MW$40,'Intervention list'!DS$195+1,0)</f>
        <v>0</v>
      </c>
      <c r="DT86" s="0" t="n">
        <f aca="false">IF(ISNUMBER(FIND(DT$1,$D86))=$AO$1,1,0)*VLOOKUP($Z$2,DALYs!$A$2:$MW$40,'Intervention list'!DT$195+1,0)</f>
        <v>0</v>
      </c>
      <c r="DU86" s="0" t="n">
        <f aca="false">IF(ISNUMBER(FIND(DU$1,$D86))=$AO$1,1,0)*VLOOKUP($Z$2,DALYs!$A$2:$MW$40,'Intervention list'!DU$195+1,0)</f>
        <v>0</v>
      </c>
      <c r="DV86" s="0" t="n">
        <f aca="false">IF(ISNUMBER(FIND(DV$1,$D86))=$AO$1,1,0)*VLOOKUP($Z$2,DALYs!$A$2:$MW$40,'Intervention list'!DV$195+1,0)</f>
        <v>0</v>
      </c>
      <c r="DW86" s="0" t="n">
        <f aca="false">IF(ISNUMBER(FIND(DW$1,$D86))=$AO$1,1,0)*VLOOKUP($Z$2,DALYs!$A$2:$MW$40,'Intervention list'!DW$195+1,0)</f>
        <v>0</v>
      </c>
      <c r="DX86" s="0" t="n">
        <f aca="false">IF(ISNUMBER(FIND(DX$1,$D86))=$AO$1,1,0)*VLOOKUP($Z$2,DALYs!$A$2:$MW$40,'Intervention list'!DX$195+1,0)</f>
        <v>0</v>
      </c>
      <c r="DY86" s="0" t="n">
        <f aca="false">IF(ISNUMBER(FIND(DY$1,$D86))=$AO$1,1,0)*VLOOKUP($Z$2,DALYs!$A$2:$MW$40,'Intervention list'!DY$195+1,0)</f>
        <v>0</v>
      </c>
      <c r="DZ86" s="0" t="n">
        <f aca="false">IF(ISNUMBER(FIND(DZ$1,$D86))=$AO$1,1,0)*VLOOKUP($Z$2,DALYs!$A$2:$MW$40,'Intervention list'!DZ$195+1,0)</f>
        <v>0</v>
      </c>
      <c r="EA86" s="0" t="n">
        <f aca="false">IF(ISNUMBER(FIND(EA$1,$D86))=$AO$1,1,0)*VLOOKUP($Z$2,DALYs!$A$2:$MW$40,'Intervention list'!EA$195+1,0)</f>
        <v>0</v>
      </c>
      <c r="EB86" s="0" t="n">
        <f aca="false">IF(ISNUMBER(FIND(EB$1,$D86))=$AO$1,1,0)*VLOOKUP($Z$2,DALYs!$A$2:$MW$40,'Intervention list'!EB$195+1,0)</f>
        <v>0</v>
      </c>
      <c r="EC86" s="0" t="n">
        <f aca="false">IF(ISNUMBER(FIND(EC$1,$D86))=$AO$1,1,0)*VLOOKUP($Z$2,DALYs!$A$2:$MW$40,'Intervention list'!EC$195+1,0)</f>
        <v>0</v>
      </c>
      <c r="ED86" s="0" t="n">
        <f aca="false">IF(ISNUMBER(FIND(ED$1,$D86))=$AO$1,1,0)*VLOOKUP($Z$2,DALYs!$A$2:$MW$40,'Intervention list'!ED$195+1,0)</f>
        <v>0</v>
      </c>
      <c r="EE86" s="0" t="n">
        <f aca="false">IF(ISNUMBER(FIND(EE$1,$D86))=$AO$1,1,0)*VLOOKUP($Z$2,DALYs!$A$2:$MW$40,'Intervention list'!EE$195+1,0)</f>
        <v>0</v>
      </c>
      <c r="EF86" s="0" t="n">
        <f aca="false">IF(ISNUMBER(FIND(EF$1,$D86))=$AO$1,1,0)*VLOOKUP($Z$2,DALYs!$A$2:$MW$40,'Intervention list'!EF$195+1,0)</f>
        <v>0</v>
      </c>
      <c r="EG86" s="0" t="n">
        <f aca="false">IF(ISNUMBER(FIND(EG$1,$D86))=$AO$1,1,0)*VLOOKUP($Z$2,DALYs!$A$2:$MW$40,'Intervention list'!EG$195+1,0)</f>
        <v>0</v>
      </c>
      <c r="EH86" s="0" t="n">
        <f aca="false">IF(ISNUMBER(FIND(EH$1,$D86))=$AO$1,1,0)*VLOOKUP($Z$2,DALYs!$A$2:$MW$40,'Intervention list'!EH$195+1,0)</f>
        <v>0</v>
      </c>
      <c r="EI86" s="0" t="n">
        <f aca="false">IF(ISNUMBER(FIND(EI$1,$D86))=$AO$1,1,0)*VLOOKUP($Z$2,DALYs!$A$2:$MW$40,'Intervention list'!EI$195+1,0)</f>
        <v>0</v>
      </c>
      <c r="EJ86" s="0" t="n">
        <f aca="false">IF(ISNUMBER(FIND(EJ$1,$D86))=$AO$1,1,0)*VLOOKUP($Z$2,DALYs!$A$2:$MW$40,'Intervention list'!EJ$195+1,0)</f>
        <v>0</v>
      </c>
      <c r="EK86" s="0" t="n">
        <f aca="false">IF(ISNUMBER(FIND(EK$1,$D86))=$AO$1,1,0)*VLOOKUP($Z$2,DALYs!$A$2:$MW$40,'Intervention list'!EK$195+1,0)</f>
        <v>0</v>
      </c>
      <c r="EL86" s="0" t="n">
        <f aca="false">IF(ISNUMBER(FIND(EL$1,$D86))=$AO$1,1,0)*VLOOKUP($Z$2,DALYs!$A$2:$MW$40,'Intervention list'!EL$195+1,0)</f>
        <v>0</v>
      </c>
      <c r="EM86" s="0" t="n">
        <f aca="false">IF(ISNUMBER(FIND(EM$1,$D86))=$AO$1,1,0)*VLOOKUP($Z$2,DALYs!$A$2:$MW$40,'Intervention list'!EM$195+1,0)</f>
        <v>0</v>
      </c>
      <c r="EN86" s="0" t="n">
        <f aca="false">IF(ISNUMBER(FIND(EN$1,$D86))=$AO$1,1,0)*VLOOKUP($Z$2,DALYs!$A$2:$MW$40,'Intervention list'!EN$195+1,0)</f>
        <v>0</v>
      </c>
      <c r="EO86" s="0" t="n">
        <f aca="false">IF(ISNUMBER(FIND(EO$1,$D86))=$AO$1,1,0)*VLOOKUP($Z$2,DALYs!$A$2:$MW$40,'Intervention list'!EO$195+1,0)</f>
        <v>0</v>
      </c>
      <c r="EP86" s="0" t="n">
        <f aca="false">IF(ISNUMBER(FIND(EP$1,$D86))=$AO$1,1,0)*VLOOKUP($Z$2,DALYs!$A$2:$MW$40,'Intervention list'!EP$195+1,0)</f>
        <v>0</v>
      </c>
      <c r="EQ86" s="0" t="n">
        <f aca="false">IF(ISNUMBER(FIND(EQ$1,$D86))=$AO$1,1,0)*VLOOKUP($Z$2,DALYs!$A$2:$MW$40,'Intervention list'!EQ$195+1,0)</f>
        <v>0</v>
      </c>
      <c r="ER86" s="0" t="n">
        <f aca="false">IF(ISNUMBER(FIND(ER$1,$D86))=$AO$1,1,0)*VLOOKUP($Z$2,DALYs!$A$2:$MW$40,'Intervention list'!ER$195+1,0)</f>
        <v>0</v>
      </c>
      <c r="ES86" s="0" t="n">
        <f aca="false">IF(ISNUMBER(FIND(ES$1,$D86))=$AO$1,1,0)*VLOOKUP($Z$2,DALYs!$A$2:$MW$40,'Intervention list'!ES$195+1,0)</f>
        <v>0</v>
      </c>
      <c r="ET86" s="0" t="n">
        <f aca="false">IF(ISNUMBER(FIND(ET$1,$D86))=$AO$1,1,0)*VLOOKUP($Z$2,DALYs!$A$2:$MW$40,'Intervention list'!ET$195+1,0)</f>
        <v>0</v>
      </c>
      <c r="EU86" s="0" t="n">
        <f aca="false">IF(ISNUMBER(FIND(EU$1,$D86))=$AO$1,1,0)*VLOOKUP($Z$2,DALYs!$A$2:$MW$40,'Intervention list'!EU$195+1,0)</f>
        <v>0</v>
      </c>
      <c r="EV86" s="0" t="n">
        <f aca="false">IF(ISNUMBER(FIND(EV$1,$D86))=$AO$1,1,0)*VLOOKUP($Z$2,DALYs!$A$2:$MW$40,'Intervention list'!EV$195+1,0)</f>
        <v>0</v>
      </c>
      <c r="EW86" s="0" t="n">
        <f aca="false">IF(ISNUMBER(FIND(EW$1,$D86))=$AO$1,1,0)*VLOOKUP($Z$2,DALYs!$A$2:$MW$40,'Intervention list'!EW$195+1,0)</f>
        <v>0</v>
      </c>
      <c r="EX86" s="0" t="n">
        <f aca="false">IF(ISNUMBER(FIND(EX$1,$D86))=$AO$1,1,0)*VLOOKUP($Z$2,DALYs!$A$2:$MW$40,'Intervention list'!EX$195+1,0)</f>
        <v>0</v>
      </c>
      <c r="EY86" s="0" t="n">
        <f aca="false">IF(ISNUMBER(FIND(EY$1,$D86))=$AO$1,1,0)*VLOOKUP($Z$2,DALYs!$A$2:$MW$40,'Intervention list'!EY$195+1,0)</f>
        <v>0</v>
      </c>
      <c r="EZ86" s="0" t="n">
        <f aca="false">IF(ISNUMBER(FIND(EZ$1,$D86))=$AO$1,1,0)*VLOOKUP($Z$2,DALYs!$A$2:$MW$40,'Intervention list'!EZ$195+1,0)</f>
        <v>0</v>
      </c>
      <c r="FA86" s="0" t="n">
        <f aca="false">IF(ISNUMBER(FIND(FA$1,$D86))=$AO$1,1,0)*VLOOKUP($Z$2,DALYs!$A$2:$MW$40,'Intervention list'!FA$195+1,0)</f>
        <v>0</v>
      </c>
      <c r="FB86" s="0" t="n">
        <f aca="false">IF(ISNUMBER(FIND(FB$1,$D86))=$AO$1,1,0)*VLOOKUP($Z$2,DALYs!$A$2:$MW$40,'Intervention list'!FB$195+1,0)</f>
        <v>0</v>
      </c>
      <c r="FC86" s="0" t="n">
        <f aca="false">IF(ISNUMBER(FIND(FC$1,$D86))=$AO$1,1,0)*VLOOKUP($Z$2,DALYs!$A$2:$MW$40,'Intervention list'!FC$195+1,0)</f>
        <v>0</v>
      </c>
      <c r="FD86" s="0" t="n">
        <f aca="false">IF(ISNUMBER(FIND(FD$1,$D86))=$AO$1,1,0)*VLOOKUP($Z$2,DALYs!$A$2:$MW$40,'Intervention list'!FD$195+1,0)</f>
        <v>0</v>
      </c>
      <c r="FE86" s="0" t="n">
        <f aca="false">IF(ISNUMBER(FIND(FE$1,$D86))=$AO$1,1,0)*VLOOKUP($Z$2,DALYs!$A$2:$MW$40,'Intervention list'!FE$195+1,0)</f>
        <v>0</v>
      </c>
      <c r="FF86" s="0" t="n">
        <f aca="false">IF(ISNUMBER(FIND(FF$1,$D86))=$AO$1,1,0)*VLOOKUP($Z$2,DALYs!$A$2:$MW$40,'Intervention list'!FF$195+1,0)</f>
        <v>0</v>
      </c>
      <c r="FG86" s="0" t="n">
        <f aca="false">IF(ISNUMBER(FIND(FG$1,$D86))=$AO$1,1,0)*VLOOKUP($Z$2,DALYs!$A$2:$MW$40,'Intervention list'!FG$195+1,0)</f>
        <v>0</v>
      </c>
      <c r="FH86" s="0" t="n">
        <f aca="false">IF(ISNUMBER(FIND(FH$1,$D86))=$AO$1,1,0)*VLOOKUP($Z$2,DALYs!$A$2:$MW$40,'Intervention list'!FH$195+1,0)</f>
        <v>0</v>
      </c>
      <c r="FI86" s="0" t="n">
        <f aca="false">IF(ISNUMBER(FIND(FI$1,$D86))=$AO$1,1,0)*VLOOKUP($Z$2,DALYs!$A$2:$MW$40,'Intervention list'!FI$195+1,0)</f>
        <v>0</v>
      </c>
      <c r="FJ86" s="0" t="n">
        <f aca="false">IF(ISNUMBER(FIND(FJ$1,$D86))=$AO$1,1,0)*VLOOKUP($Z$2,DALYs!$A$2:$MW$40,'Intervention list'!FJ$195+1,0)</f>
        <v>0</v>
      </c>
      <c r="FK86" s="0" t="n">
        <f aca="false">IF(ISNUMBER(FIND(FK$1,$D86))=$AO$1,1,0)*VLOOKUP($Z$2,DALYs!$A$2:$MW$40,'Intervention list'!FK$195+1,0)</f>
        <v>0</v>
      </c>
      <c r="FL86" s="0" t="n">
        <f aca="false">IF(ISNUMBER(FIND(FL$1,$D86))=$AO$1,1,0)*VLOOKUP($Z$2,DALYs!$A$2:$MW$40,'Intervention list'!FL$195+1,0)</f>
        <v>0</v>
      </c>
      <c r="FM86" s="0" t="n">
        <f aca="false">IF(ISNUMBER(FIND(FM$1,$D86))=$AO$1,1,0)*VLOOKUP($Z$2,DALYs!$A$2:$MW$40,'Intervention list'!FM$195+1,0)</f>
        <v>0</v>
      </c>
      <c r="FN86" s="0" t="n">
        <f aca="false">IF(ISNUMBER(FIND(FN$1,$D86))=$AO$1,1,0)*VLOOKUP($Z$2,DALYs!$A$2:$MW$40,'Intervention list'!FN$195+1,0)</f>
        <v>0</v>
      </c>
      <c r="FO86" s="0" t="n">
        <f aca="false">IF(ISNUMBER(FIND(FO$1,$D86))=$AO$1,1,0)*VLOOKUP($Z$2,DALYs!$A$2:$MW$40,'Intervention list'!FO$195+1,0)</f>
        <v>0</v>
      </c>
      <c r="FP86" s="0" t="n">
        <f aca="false">IF(ISNUMBER(FIND(FP$1,$D86))=$AO$1,1,0)*VLOOKUP($Z$2,DALYs!$A$2:$MW$40,'Intervention list'!FP$195+1,0)</f>
        <v>0</v>
      </c>
      <c r="FQ86" s="0" t="n">
        <f aca="false">IF(ISNUMBER(FIND(FQ$1,$D86))=$AO$1,1,0)*VLOOKUP($Z$2,DALYs!$A$2:$MW$40,'Intervention list'!FQ$195+1,0)</f>
        <v>0</v>
      </c>
      <c r="FR86" s="0" t="n">
        <f aca="false">IF(ISNUMBER(FIND(FR$1,$D86))=$AO$1,1,0)*VLOOKUP($Z$2,DALYs!$A$2:$MW$40,'Intervention list'!FR$195+1,0)</f>
        <v>0</v>
      </c>
      <c r="FS86" s="0" t="n">
        <f aca="false">IF(ISNUMBER(FIND(FS$1,$D86))=$AO$1,1,0)*VLOOKUP($Z$2,DALYs!$A$2:$MW$40,'Intervention list'!FS$195+1,0)</f>
        <v>0</v>
      </c>
      <c r="FT86" s="0" t="n">
        <f aca="false">IF(ISNUMBER(FIND(FT$1,$D86))=$AO$1,1,0)*VLOOKUP($Z$2,DALYs!$A$2:$MW$40,'Intervention list'!FT$195+1,0)</f>
        <v>0</v>
      </c>
      <c r="FU86" s="0" t="n">
        <f aca="false">IF(ISNUMBER(FIND(FU$1,$D86))=$AO$1,1,0)*VLOOKUP($Z$2,DALYs!$A$2:$MW$40,'Intervention list'!FU$195+1,0)</f>
        <v>0</v>
      </c>
      <c r="FV86" s="0" t="n">
        <f aca="false">IF(ISNUMBER(FIND(FV$1,$D86))=$AO$1,1,0)*VLOOKUP($Z$2,DALYs!$A$2:$MW$40,'Intervention list'!FV$195+1,0)</f>
        <v>0</v>
      </c>
      <c r="FW86" s="0" t="n">
        <f aca="false">IF(ISNUMBER(FIND(FW$1,$D86))=$AO$1,1,0)*VLOOKUP($Z$2,DALYs!$A$2:$MW$40,'Intervention list'!FW$195+1,0)</f>
        <v>0</v>
      </c>
      <c r="FX86" s="0" t="n">
        <f aca="false">IF(ISNUMBER(FIND(FX$1,$D86))=$AO$1,1,0)*VLOOKUP($Z$2,DALYs!$A$2:$MW$40,'Intervention list'!FX$195+1,0)</f>
        <v>0</v>
      </c>
      <c r="FY86" s="0" t="n">
        <f aca="false">IF(ISNUMBER(FIND(FY$1,$D86))=$AO$1,1,0)*VLOOKUP($Z$2,DALYs!$A$2:$MW$40,'Intervention list'!FY$195+1,0)</f>
        <v>0</v>
      </c>
      <c r="FZ86" s="0" t="n">
        <f aca="false">IF(ISNUMBER(FIND(FZ$1,$D86))=$AO$1,1,0)*VLOOKUP($Z$2,DALYs!$A$2:$MW$40,'Intervention list'!FZ$195+1,0)</f>
        <v>0</v>
      </c>
      <c r="GA86" s="0" t="n">
        <f aca="false">IF(ISNUMBER(FIND(GA$1,$D86))=$AO$1,1,0)*VLOOKUP($Z$2,DALYs!$A$2:$MW$40,'Intervention list'!GA$195+1,0)</f>
        <v>0</v>
      </c>
      <c r="GB86" s="0" t="n">
        <f aca="false">IF(ISNUMBER(FIND(GB$1,$D86))=$AO$1,1,0)*VLOOKUP($Z$2,DALYs!$A$2:$MW$40,'Intervention list'!GB$195+1,0)</f>
        <v>0</v>
      </c>
      <c r="GC86" s="0" t="n">
        <f aca="false">IF(ISNUMBER(FIND(GC$1,$D86))=$AO$1,1,0)*VLOOKUP($Z$2,DALYs!$A$2:$MW$40,'Intervention list'!GC$195+1,0)</f>
        <v>0</v>
      </c>
      <c r="GD86" s="0" t="n">
        <f aca="false">IF(ISNUMBER(FIND(GD$1,$D86))=$AO$1,1,0)*VLOOKUP($Z$2,DALYs!$A$2:$MW$40,'Intervention list'!GD$195+1,0)</f>
        <v>0</v>
      </c>
      <c r="GE86" s="0" t="n">
        <f aca="false">IF(ISNUMBER(FIND(GE$1,$D86))=$AO$1,1,0)*VLOOKUP($Z$2,DALYs!$A$2:$MW$40,'Intervention list'!GE$195+1,0)</f>
        <v>0</v>
      </c>
      <c r="GF86" s="0" t="n">
        <f aca="false">IF(ISNUMBER(FIND(GF$1,$D86))=$AO$1,1,0)*VLOOKUP($Z$2,DALYs!$A$2:$MW$40,'Intervention list'!GF$195+1,0)</f>
        <v>0</v>
      </c>
      <c r="GG86" s="0" t="n">
        <f aca="false">IF(ISNUMBER(FIND(GG$1,$D86))=$AO$1,1,0)*VLOOKUP($Z$2,DALYs!$A$2:$MW$40,'Intervention list'!GG$195+1,0)</f>
        <v>0</v>
      </c>
      <c r="GH86" s="0" t="n">
        <f aca="false">IF(ISNUMBER(FIND(GH$1,$D86))=$AO$1,1,0)*VLOOKUP($Z$2,DALYs!$A$2:$MW$40,'Intervention list'!GH$195+1,0)</f>
        <v>0</v>
      </c>
      <c r="GI86" s="0" t="n">
        <f aca="false">IF(ISNUMBER(FIND(GI$1,$D86))=$AO$1,1,0)*VLOOKUP($Z$2,DALYs!$A$2:$MW$40,'Intervention list'!GI$195+1,0)</f>
        <v>0</v>
      </c>
      <c r="GJ86" s="0" t="n">
        <f aca="false">IF(ISNUMBER(FIND(GJ$1,$D86))=$AO$1,1,0)*VLOOKUP($Z$2,DALYs!$A$2:$MW$40,'Intervention list'!GJ$195+1,0)</f>
        <v>0</v>
      </c>
      <c r="GK86" s="0" t="n">
        <f aca="false">IF(ISNUMBER(FIND(GK$1,$D86))=$AO$1,1,0)*VLOOKUP($Z$2,DALYs!$A$2:$MW$40,'Intervention list'!GK$195+1,0)</f>
        <v>0</v>
      </c>
      <c r="GL86" s="0" t="n">
        <f aca="false">IF(ISNUMBER(FIND(GL$1,$D86))=$AO$1,1,0)*VLOOKUP($Z$2,DALYs!$A$2:$MW$40,'Intervention list'!GL$195+1,0)</f>
        <v>0</v>
      </c>
      <c r="GM86" s="0" t="n">
        <f aca="false">IF(ISNUMBER(FIND(GM$1,$D86))=$AO$1,1,0)*VLOOKUP($Z$2,DALYs!$A$2:$MW$40,'Intervention list'!GM$195+1,0)</f>
        <v>0</v>
      </c>
      <c r="GN86" s="0" t="n">
        <f aca="false">IF(ISNUMBER(FIND(GN$1,$D86))=$AO$1,1,0)*VLOOKUP($Z$2,DALYs!$A$2:$MW$40,'Intervention list'!GN$195+1,0)</f>
        <v>0</v>
      </c>
      <c r="GO86" s="0" t="n">
        <f aca="false">IF(ISNUMBER(FIND(GO$1,$D86))=$AO$1,1,0)*VLOOKUP($Z$2,DALYs!$A$2:$MW$40,'Intervention list'!GO$195+1,0)</f>
        <v>0</v>
      </c>
      <c r="GP86" s="0" t="n">
        <f aca="false">IF(ISNUMBER(FIND(GP$1,$D86))=$AO$1,1,0)*VLOOKUP($Z$2,DALYs!$A$2:$MW$40,'Intervention list'!GP$195+1,0)</f>
        <v>0</v>
      </c>
      <c r="GQ86" s="0" t="n">
        <f aca="false">IF(ISNUMBER(FIND(GQ$1,$D86))=$AO$1,1,0)*VLOOKUP($Z$2,DALYs!$A$2:$MW$40,'Intervention list'!GQ$195+1,0)</f>
        <v>0</v>
      </c>
      <c r="GR86" s="0" t="n">
        <f aca="false">IF(ISNUMBER(FIND(GR$1,$D86))=$AO$1,1,0)*VLOOKUP($Z$2,DALYs!$A$2:$MW$40,'Intervention list'!GR$195+1,0)</f>
        <v>0</v>
      </c>
      <c r="GS86" s="0" t="n">
        <f aca="false">IF(ISNUMBER(FIND(GS$1,$D86))=$AO$1,1,0)*VLOOKUP($Z$2,DALYs!$A$2:$MW$40,'Intervention list'!GS$195+1,0)</f>
        <v>0</v>
      </c>
      <c r="GT86" s="0" t="n">
        <f aca="false">IF(ISNUMBER(FIND(GT$1,$D86))=$AO$1,1,0)*VLOOKUP($Z$2,DALYs!$A$2:$MW$40,'Intervention list'!GT$195+1,0)</f>
        <v>0</v>
      </c>
      <c r="GU86" s="0" t="n">
        <f aca="false">IF(ISNUMBER(FIND(GU$1,$D86))=$AO$1,1,0)*VLOOKUP($Z$2,DALYs!$A$2:$MW$40,'Intervention list'!GU$195+1,0)</f>
        <v>0</v>
      </c>
      <c r="GV86" s="0" t="n">
        <f aca="false">IF(ISNUMBER(FIND(GV$1,$D86))=$AO$1,1,0)*VLOOKUP($Z$2,DALYs!$A$2:$MW$40,'Intervention list'!GV$195+1,0)</f>
        <v>0</v>
      </c>
      <c r="GW86" s="0" t="n">
        <f aca="false">IF(ISNUMBER(FIND(GW$1,$D86))=$AO$1,1,0)*VLOOKUP($Z$2,DALYs!$A$2:$MW$40,'Intervention list'!GW$195+1,0)</f>
        <v>0</v>
      </c>
      <c r="GX86" s="0" t="n">
        <f aca="false">IF(ISNUMBER(FIND(GX$1,$D86))=$AO$1,1,0)*VLOOKUP($Z$2,DALYs!$A$2:$MW$40,'Intervention list'!GX$195+1,0)</f>
        <v>0</v>
      </c>
      <c r="GY86" s="0" t="n">
        <f aca="false">IF(ISNUMBER(FIND(GY$1,$D86))=$AO$1,1,0)*VLOOKUP($Z$2,DALYs!$A$2:$MW$40,'Intervention list'!GY$195+1,0)</f>
        <v>0</v>
      </c>
      <c r="GZ86" s="0" t="n">
        <f aca="false">IF(ISNUMBER(FIND(GZ$1,$D86))=$AO$1,1,0)*VLOOKUP($Z$2,DALYs!$A$2:$MW$40,'Intervention list'!GZ$195+1,0)</f>
        <v>0</v>
      </c>
      <c r="HA86" s="0" t="n">
        <f aca="false">IF(ISNUMBER(FIND(HA$1,$D86))=$AO$1,1,0)*VLOOKUP($Z$2,DALYs!$A$2:$MW$40,'Intervention list'!HA$195+1,0)</f>
        <v>0</v>
      </c>
      <c r="HB86" s="0" t="n">
        <f aca="false">IF(ISNUMBER(FIND(HB$1,$D86))=$AO$1,1,0)*VLOOKUP($Z$2,DALYs!$A$2:$MW$40,'Intervention list'!HB$195+1,0)</f>
        <v>0</v>
      </c>
      <c r="HC86" s="0" t="n">
        <f aca="false">IF(ISNUMBER(FIND(HC$1,$D86))=$AO$1,1,0)*VLOOKUP($Z$2,DALYs!$A$2:$MW$40,'Intervention list'!HC$195+1,0)</f>
        <v>0</v>
      </c>
      <c r="HD86" s="0" t="n">
        <f aca="false">IF(ISNUMBER(FIND(HD$1,$D86))=$AO$1,1,0)*VLOOKUP($Z$2,DALYs!$A$2:$MW$40,'Intervention list'!HD$195+1,0)</f>
        <v>0</v>
      </c>
      <c r="HE86" s="0" t="n">
        <f aca="false">IF(ISNUMBER(FIND(HE$1,$D86))=$AO$1,1,0)*VLOOKUP($Z$2,DALYs!$A$2:$MW$40,'Intervention list'!HE$195+1,0)</f>
        <v>0</v>
      </c>
      <c r="HF86" s="0" t="n">
        <f aca="false">IF(ISNUMBER(FIND(HF$1,$D86))=$AO$1,1,0)*VLOOKUP($Z$2,DALYs!$A$2:$MW$40,'Intervention list'!HF$195+1,0)</f>
        <v>0</v>
      </c>
      <c r="HG86" s="0" t="n">
        <f aca="false">IF(ISNUMBER(FIND(HG$1,$D86))=$AO$1,1,0)*VLOOKUP($Z$2,DALYs!$A$2:$MW$40,'Intervention list'!HG$195+1,0)</f>
        <v>0</v>
      </c>
      <c r="HH86" s="0" t="n">
        <f aca="false">IF(ISNUMBER(FIND(HH$1,$D86))=$AO$1,1,0)*VLOOKUP($Z$2,DALYs!$A$2:$MW$40,'Intervention list'!HH$195+1,0)</f>
        <v>0</v>
      </c>
      <c r="HI86" s="0" t="n">
        <f aca="false">IF(ISNUMBER(FIND(HI$1,$D86))=$AO$1,1,0)*VLOOKUP($Z$2,DALYs!$A$2:$MW$40,'Intervention list'!HI$195+1,0)</f>
        <v>0</v>
      </c>
      <c r="HJ86" s="0" t="n">
        <f aca="false">IF(ISNUMBER(FIND(HJ$1,$D86))=$AO$1,1,0)*VLOOKUP($Z$2,DALYs!$A$2:$MW$40,'Intervention list'!HJ$195+1,0)</f>
        <v>0</v>
      </c>
      <c r="HK86" s="0" t="n">
        <f aca="false">IF(ISNUMBER(FIND(HK$1,$D86))=$AO$1,1,0)*VLOOKUP($Z$2,DALYs!$A$2:$MW$40,'Intervention list'!HK$195+1,0)</f>
        <v>0</v>
      </c>
      <c r="HL86" s="0" t="n">
        <f aca="false">IF(ISNUMBER(FIND(HL$1,$D86))=$AO$1,1,0)*VLOOKUP($Z$2,DALYs!$A$2:$MW$40,'Intervention list'!HL$195+1,0)</f>
        <v>0</v>
      </c>
      <c r="HM86" s="0" t="n">
        <f aca="false">IF(ISNUMBER(FIND(HM$1,$D86))=$AO$1,1,0)*VLOOKUP($Z$2,DALYs!$A$2:$MW$40,'Intervention list'!HM$195+1,0)</f>
        <v>0</v>
      </c>
      <c r="HN86" s="0" t="n">
        <f aca="false">IF(ISNUMBER(FIND(HN$1,$D86))=$AO$1,1,0)*VLOOKUP($Z$2,DALYs!$A$2:$MW$40,'Intervention list'!HN$195+1,0)</f>
        <v>0</v>
      </c>
      <c r="HO86" s="0" t="n">
        <f aca="false">IF(ISNUMBER(FIND(HO$1,$D86))=$AO$1,1,0)*VLOOKUP($Z$2,DALYs!$A$2:$MW$40,'Intervention list'!HO$195+1,0)</f>
        <v>0</v>
      </c>
      <c r="HP86" s="0" t="n">
        <f aca="false">IF(ISNUMBER(FIND(HP$1,$D86))=$AO$1,1,0)*VLOOKUP($Z$2,DALYs!$A$2:$MW$40,'Intervention list'!HP$195+1,0)</f>
        <v>0</v>
      </c>
      <c r="HQ86" s="0" t="n">
        <f aca="false">IF(ISNUMBER(FIND(HQ$1,$D86))=$AO$1,1,0)*VLOOKUP($Z$2,DALYs!$A$2:$MW$40,'Intervention list'!HQ$195+1,0)</f>
        <v>0</v>
      </c>
      <c r="HR86" s="0" t="n">
        <f aca="false">IF(ISNUMBER(FIND(HR$1,$D86))=$AO$1,1,0)*VLOOKUP($Z$2,DALYs!$A$2:$MW$40,'Intervention list'!HR$195+1,0)</f>
        <v>0</v>
      </c>
      <c r="HS86" s="0" t="n">
        <f aca="false">IF(ISNUMBER(FIND(HS$1,$D86))=$AO$1,1,0)*VLOOKUP($Z$2,DALYs!$A$2:$MW$40,'Intervention list'!HS$195+1,0)</f>
        <v>0</v>
      </c>
      <c r="HT86" s="0" t="n">
        <f aca="false">IF(ISNUMBER(FIND(HT$1,$D86))=$AO$1,1,0)*VLOOKUP($Z$2,DALYs!$A$2:$MW$40,'Intervention list'!HT$195+1,0)</f>
        <v>0</v>
      </c>
      <c r="HU86" s="0" t="n">
        <f aca="false">IF(ISNUMBER(FIND(HU$1,$D86))=$AO$1,1,0)*VLOOKUP($Z$2,DALYs!$A$2:$MW$40,'Intervention list'!HU$195+1,0)</f>
        <v>0</v>
      </c>
      <c r="HV86" s="0" t="n">
        <f aca="false">IF(ISNUMBER(FIND(HV$1,$D86))=$AO$1,1,0)*VLOOKUP($Z$2,DALYs!$A$2:$MW$40,'Intervention list'!HV$195+1,0)</f>
        <v>0</v>
      </c>
      <c r="HW86" s="0" t="n">
        <f aca="false">IF(ISNUMBER(FIND(HW$1,$D86))=$AO$1,1,0)*VLOOKUP($Z$2,DALYs!$A$2:$MW$40,'Intervention list'!HW$195+1,0)</f>
        <v>0</v>
      </c>
      <c r="HX86" s="0" t="n">
        <f aca="false">IF(ISNUMBER(FIND(HX$1,$D86))=$AO$1,1,0)*VLOOKUP($Z$2,DALYs!$A$2:$MW$40,'Intervention list'!HX$195+1,0)</f>
        <v>0</v>
      </c>
      <c r="HY86" s="0" t="n">
        <f aca="false">IF(ISNUMBER(FIND(HY$1,$D86))=$AO$1,1,0)*VLOOKUP($Z$2,DALYs!$A$2:$MW$40,'Intervention list'!HY$195+1,0)</f>
        <v>0</v>
      </c>
      <c r="HZ86" s="0" t="n">
        <f aca="false">IF(ISNUMBER(FIND(HZ$1,$D86))=$AO$1,1,0)*VLOOKUP($Z$2,DALYs!$A$2:$MW$40,'Intervention list'!HZ$195+1,0)</f>
        <v>0</v>
      </c>
      <c r="IA86" s="0" t="n">
        <f aca="false">IF(ISNUMBER(FIND(IA$1,$D86))=$AO$1,1,0)*VLOOKUP($Z$2,DALYs!$A$2:$MW$40,'Intervention list'!IA$195+1,0)</f>
        <v>0</v>
      </c>
      <c r="IB86" s="0" t="n">
        <f aca="false">IF(ISNUMBER(FIND(IB$1,$D86))=$AO$1,1,0)*VLOOKUP($Z$2,DALYs!$A$2:$MW$40,'Intervention list'!IB$195+1,0)</f>
        <v>0</v>
      </c>
      <c r="IC86" s="0" t="n">
        <f aca="false">IF(ISNUMBER(FIND(IC$1,$D86))=$AO$1,1,0)*VLOOKUP($Z$2,DALYs!$A$2:$MW$40,'Intervention list'!IC$195+1,0)</f>
        <v>0</v>
      </c>
      <c r="ID86" s="0" t="n">
        <f aca="false">IF(ISNUMBER(FIND(ID$1,$D86))=$AO$1,1,0)*VLOOKUP($Z$2,DALYs!$A$2:$MW$40,'Intervention list'!ID$195+1,0)</f>
        <v>0</v>
      </c>
      <c r="IE86" s="0" t="n">
        <f aca="false">IF(ISNUMBER(FIND(IE$1,$D86))=$AO$1,1,0)*VLOOKUP($Z$2,DALYs!$A$2:$MW$40,'Intervention list'!IE$195+1,0)</f>
        <v>0</v>
      </c>
      <c r="IF86" s="0" t="n">
        <f aca="false">IF(ISNUMBER(FIND(IF$1,$D86))=$AO$1,1,0)*VLOOKUP($Z$2,DALYs!$A$2:$MW$40,'Intervention list'!IF$195+1,0)</f>
        <v>0</v>
      </c>
      <c r="IG86" s="0" t="n">
        <f aca="false">IF(ISNUMBER(FIND(IG$1,$D86))=$AO$1,1,0)*VLOOKUP($Z$2,DALYs!$A$2:$MW$40,'Intervention list'!IG$195+1,0)</f>
        <v>0</v>
      </c>
      <c r="IH86" s="0" t="n">
        <f aca="false">IF(ISNUMBER(FIND(IH$1,$D86))=$AO$1,1,0)*VLOOKUP($Z$2,DALYs!$A$2:$MW$40,'Intervention list'!IH$195+1,0)</f>
        <v>0</v>
      </c>
      <c r="II86" s="0" t="n">
        <f aca="false">IF(ISNUMBER(FIND(II$1,$D86))=$AO$1,1,0)*VLOOKUP($Z$2,DALYs!$A$2:$MW$40,'Intervention list'!II$195+1,0)</f>
        <v>0</v>
      </c>
      <c r="IJ86" s="0" t="n">
        <f aca="false">IF(ISNUMBER(FIND(IJ$1,$D86))=$AO$1,1,0)*VLOOKUP($Z$2,DALYs!$A$2:$MW$40,'Intervention list'!IJ$195+1,0)</f>
        <v>0</v>
      </c>
      <c r="IK86" s="0" t="n">
        <f aca="false">IF(ISNUMBER(FIND(IK$1,$D86))=$AO$1,1,0)*VLOOKUP($Z$2,DALYs!$A$2:$MW$40,'Intervention list'!IK$195+1,0)</f>
        <v>0</v>
      </c>
      <c r="IL86" s="0" t="n">
        <f aca="false">IF(ISNUMBER(FIND(IL$1,$D86))=$AO$1,1,0)*VLOOKUP($Z$2,DALYs!$A$2:$MW$40,'Intervention list'!IL$195+1,0)</f>
        <v>0</v>
      </c>
      <c r="IM86" s="0" t="n">
        <f aca="false">IF(ISNUMBER(FIND(IM$1,$D86))=$AO$1,1,0)*VLOOKUP($Z$2,DALYs!$A$2:$MW$40,'Intervention list'!IM$195+1,0)</f>
        <v>0</v>
      </c>
      <c r="IN86" s="0" t="n">
        <f aca="false">IF(ISNUMBER(FIND(IN$1,$D86))=$AO$1,1,0)*VLOOKUP($Z$2,DALYs!$A$2:$MW$40,'Intervention list'!IN$195+1,0)</f>
        <v>0</v>
      </c>
      <c r="IO86" s="0" t="n">
        <f aca="false">IF(ISNUMBER(FIND(IO$1,$D86))=$AO$1,1,0)*VLOOKUP($Z$2,DALYs!$A$2:$MW$40,'Intervention list'!IO$195+1,0)</f>
        <v>0</v>
      </c>
      <c r="IP86" s="0" t="n">
        <f aca="false">IF(ISNUMBER(FIND(IP$1,$D86))=$AO$1,1,0)*VLOOKUP($Z$2,DALYs!$A$2:$MW$40,'Intervention list'!IP$195+1,0)</f>
        <v>0</v>
      </c>
      <c r="IQ86" s="0" t="n">
        <f aca="false">IF(ISNUMBER(FIND(IQ$1,$D86))=$AO$1,1,0)*VLOOKUP($Z$2,DALYs!$A$2:$MW$40,'Intervention list'!IQ$195+1,0)</f>
        <v>0</v>
      </c>
      <c r="IR86" s="0" t="n">
        <f aca="false">IF(ISNUMBER(FIND(IR$1,$D86))=$AO$1,1,0)*VLOOKUP($Z$2,DALYs!$A$2:$MW$40,'Intervention list'!IR$195+1,0)</f>
        <v>0</v>
      </c>
      <c r="IS86" s="0" t="n">
        <f aca="false">IF(ISNUMBER(FIND(IS$1,$D86))=$AO$1,1,0)*VLOOKUP($Z$2,DALYs!$A$2:$MW$40,'Intervention list'!IS$195+1,0)</f>
        <v>0</v>
      </c>
      <c r="IT86" s="0" t="n">
        <f aca="false">IF(ISNUMBER(FIND(IT$1,$D86))=$AO$1,1,0)*VLOOKUP($Z$2,DALYs!$A$2:$MW$40,'Intervention list'!IT$195+1,0)</f>
        <v>0</v>
      </c>
      <c r="IU86" s="0" t="n">
        <f aca="false">IF(ISNUMBER(FIND(IU$1,$D86))=$AO$1,1,0)*VLOOKUP($Z$2,DALYs!$A$2:$MW$40,'Intervention list'!IU$195+1,0)</f>
        <v>0</v>
      </c>
      <c r="IV86" s="0" t="n">
        <f aca="false">IF(ISNUMBER(FIND(IV$1,$D86))=$AO$1,1,0)*VLOOKUP($Z$2,DALYs!$A$2:$MW$40,'Intervention list'!IV$195+1,0)</f>
        <v>0</v>
      </c>
      <c r="IW86" s="0" t="n">
        <f aca="false">IF(ISNUMBER(FIND(IW$1,$D86))=$AO$1,1,0)*VLOOKUP($Z$2,DALYs!$A$2:$MW$40,'Intervention list'!IW$195+1,0)</f>
        <v>0</v>
      </c>
      <c r="IX86" s="0" t="n">
        <f aca="false">IF(ISNUMBER(FIND(IX$1,$D86))=$AO$1,1,0)*VLOOKUP($Z$2,DALYs!$A$2:$MW$40,'Intervention list'!IX$195+1,0)</f>
        <v>0</v>
      </c>
      <c r="IY86" s="0" t="n">
        <f aca="false">IF(ISNUMBER(FIND(IY$1,$D86))=$AO$1,1,0)*VLOOKUP($Z$2,DALYs!$A$2:$MW$40,'Intervention list'!IY$195+1,0)</f>
        <v>0</v>
      </c>
      <c r="IZ86" s="0" t="n">
        <f aca="false">IF(ISNUMBER(FIND(IZ$1,$D86))=$AO$1,1,0)*VLOOKUP($Z$2,DALYs!$A$2:$MW$40,'Intervention list'!IZ$195+1,0)</f>
        <v>0</v>
      </c>
      <c r="JA86" s="0" t="n">
        <f aca="false">IF(ISNUMBER(FIND(JA$1,$D86))=$AO$1,1,0)*VLOOKUP($Z$2,DALYs!$A$2:$MW$40,'Intervention list'!JA$195+1,0)</f>
        <v>0</v>
      </c>
      <c r="JB86" s="0" t="n">
        <f aca="false">IF(ISNUMBER(FIND(JB$1,$D86))=$AO$1,1,0)*VLOOKUP($Z$2,DALYs!$A$2:$MW$40,'Intervention list'!JB$195+1,0)</f>
        <v>0</v>
      </c>
      <c r="JC86" s="0" t="n">
        <f aca="false">IF(ISNUMBER(FIND(JC$1,$D86))=$AO$1,1,0)*VLOOKUP($Z$2,DALYs!$A$2:$MW$40,'Intervention list'!JC$195+1,0)</f>
        <v>0</v>
      </c>
      <c r="JD86" s="0" t="n">
        <f aca="false">IF(ISNUMBER(FIND(JD$1,$D86))=$AO$1,1,0)*VLOOKUP($Z$2,DALYs!$A$2:$MW$40,'Intervention list'!JD$195+1,0)</f>
        <v>0</v>
      </c>
      <c r="JE86" s="0" t="n">
        <f aca="false">IF(ISNUMBER(FIND(JE$1,$D86))=$AO$1,1,0)*VLOOKUP($Z$2,DALYs!$A$2:$MW$40,'Intervention list'!JE$195+1,0)</f>
        <v>0</v>
      </c>
      <c r="JF86" s="0" t="n">
        <f aca="false">IF(ISNUMBER(FIND(JF$1,$D86))=$AO$1,1,0)*VLOOKUP($Z$2,DALYs!$A$2:$MW$40,'Intervention list'!JF$195+1,0)</f>
        <v>0</v>
      </c>
      <c r="JG86" s="0" t="n">
        <f aca="false">IF(ISNUMBER(FIND(JG$1,$D86))=$AO$1,1,0)*VLOOKUP($Z$2,DALYs!$A$2:$MW$40,'Intervention list'!JG$195+1,0)</f>
        <v>0</v>
      </c>
      <c r="JH86" s="0" t="n">
        <f aca="false">IF(ISNUMBER(FIND(JH$1,$D86))=$AO$1,1,0)*VLOOKUP($Z$2,DALYs!$A$2:$MW$40,'Intervention list'!JH$195+1,0)</f>
        <v>0</v>
      </c>
      <c r="JI86" s="0" t="n">
        <f aca="false">IF(ISNUMBER(FIND(JI$1,$D86))=$AO$1,1,0)*VLOOKUP($Z$2,DALYs!$A$2:$MW$40,'Intervention list'!JI$195+1,0)</f>
        <v>0</v>
      </c>
      <c r="JJ86" s="0" t="n">
        <f aca="false">IF(ISNUMBER(FIND(JJ$1,$D86))=$AO$1,1,0)*VLOOKUP($Z$2,DALYs!$A$2:$MW$40,'Intervention list'!JJ$195+1,0)</f>
        <v>0</v>
      </c>
      <c r="JK86" s="0" t="n">
        <f aca="false">IF(ISNUMBER(FIND(JK$1,$D86))=$AO$1,1,0)*VLOOKUP($Z$2,DALYs!$A$2:$MW$40,'Intervention list'!JK$195+1,0)</f>
        <v>0</v>
      </c>
      <c r="JL86" s="0" t="n">
        <f aca="false">IF(ISNUMBER(FIND(JL$1,$D86))=$AO$1,1,0)*VLOOKUP($Z$2,DALYs!$A$2:$MW$40,'Intervention list'!JL$195+1,0)</f>
        <v>0</v>
      </c>
      <c r="JM86" s="0" t="n">
        <f aca="false">IF(ISNUMBER(FIND(JM$1,$D86))=$AO$1,1,0)*VLOOKUP($Z$2,DALYs!$A$2:$MW$40,'Intervention list'!JM$195+1,0)</f>
        <v>0</v>
      </c>
      <c r="JN86" s="0" t="n">
        <f aca="false">IF(ISNUMBER(FIND(JN$1,$D86))=$AO$1,1,0)*VLOOKUP($Z$2,DALYs!$A$2:$MW$40,'Intervention list'!JN$195+1,0)</f>
        <v>0</v>
      </c>
      <c r="JO86" s="0" t="n">
        <f aca="false">IF(ISNUMBER(FIND(JO$1,$D86))=$AO$1,1,0)*VLOOKUP($Z$2,DALYs!$A$2:$MW$40,'Intervention list'!JO$195+1,0)</f>
        <v>0</v>
      </c>
      <c r="JP86" s="0" t="n">
        <f aca="false">IF(ISNUMBER(FIND(JP$1,$D86))=$AO$1,1,0)*VLOOKUP($Z$2,DALYs!$A$2:$MW$40,'Intervention list'!JP$195+1,0)</f>
        <v>0</v>
      </c>
      <c r="JQ86" s="0" t="n">
        <f aca="false">IF(ISNUMBER(FIND(JQ$1,$D86))=$AO$1,1,0)*VLOOKUP($Z$2,DALYs!$A$2:$MW$40,'Intervention list'!JQ$195+1,0)</f>
        <v>0</v>
      </c>
      <c r="JR86" s="0" t="n">
        <f aca="false">IF(ISNUMBER(FIND(JR$1,$D86))=$AO$1,1,0)*VLOOKUP($Z$2,DALYs!$A$2:$MW$40,'Intervention list'!JR$195+1,0)</f>
        <v>0</v>
      </c>
      <c r="JS86" s="0" t="n">
        <f aca="false">IF(ISNUMBER(FIND(JS$1,$D86))=$AO$1,1,0)*VLOOKUP($Z$2,DALYs!$A$2:$MW$40,'Intervention list'!JS$195+1,0)</f>
        <v>0</v>
      </c>
      <c r="JT86" s="0" t="n">
        <f aca="false">IF(ISNUMBER(FIND(JT$1,$D86))=$AO$1,1,0)*VLOOKUP($Z$2,DALYs!$A$2:$MW$40,'Intervention list'!JT$195+1,0)</f>
        <v>0</v>
      </c>
      <c r="JU86" s="0" t="n">
        <f aca="false">IF(ISNUMBER(FIND(JU$1,$D86))=$AO$1,1,0)*VLOOKUP($Z$2,DALYs!$A$2:$MW$40,'Intervention list'!JU$195+1,0)</f>
        <v>0</v>
      </c>
      <c r="JV86" s="0" t="n">
        <f aca="false">IF(ISNUMBER(FIND(JV$1,$D86))=$AO$1,1,0)*VLOOKUP($Z$2,DALYs!$A$2:$MW$40,'Intervention list'!JV$195+1,0)</f>
        <v>0</v>
      </c>
      <c r="JW86" s="0" t="n">
        <f aca="false">IF(ISNUMBER(FIND(JW$1,$D86))=$AO$1,1,0)*VLOOKUP($Z$2,DALYs!$A$2:$MW$40,'Intervention list'!JW$195+1,0)</f>
        <v>0</v>
      </c>
      <c r="JX86" s="0" t="n">
        <f aca="false">IF(ISNUMBER(FIND(JX$1,$D86))=$AO$1,1,0)*VLOOKUP($Z$2,DALYs!$A$2:$MW$40,'Intervention list'!JX$195+1,0)</f>
        <v>0</v>
      </c>
      <c r="JY86" s="0" t="n">
        <f aca="false">IF(ISNUMBER(FIND(JY$1,$D86))=$AO$1,1,0)*VLOOKUP($Z$2,DALYs!$A$2:$MW$40,'Intervention list'!JY$195+1,0)</f>
        <v>0</v>
      </c>
      <c r="JZ86" s="0" t="n">
        <f aca="false">IF(ISNUMBER(FIND(JZ$1,$D86))=$AO$1,1,0)*VLOOKUP($Z$2,DALYs!$A$2:$MW$40,'Intervention list'!JZ$195+1,0)</f>
        <v>0</v>
      </c>
      <c r="KA86" s="0" t="n">
        <f aca="false">IF(ISNUMBER(FIND(KA$1,$D86))=$AO$1,1,0)*VLOOKUP($Z$2,DALYs!$A$2:$MW$40,'Intervention list'!KA$195+1,0)</f>
        <v>0</v>
      </c>
      <c r="KB86" s="0" t="n">
        <f aca="false">IF(ISNUMBER(FIND(KB$1,$D86))=$AO$1,1,0)*VLOOKUP($Z$2,DALYs!$A$2:$MW$40,'Intervention list'!KB$195+1,0)</f>
        <v>0</v>
      </c>
      <c r="KC86" s="0" t="n">
        <f aca="false">IF(ISNUMBER(FIND(KC$1,$D86))=$AO$1,1,0)*VLOOKUP($Z$2,DALYs!$A$2:$MW$40,'Intervention list'!KC$195+1,0)</f>
        <v>0</v>
      </c>
      <c r="KD86" s="0" t="n">
        <f aca="false">IF(ISNUMBER(FIND(KD$1,$D86))=$AO$1,1,0)*VLOOKUP($Z$2,DALYs!$A$2:$MW$40,'Intervention list'!KD$195+1,0)</f>
        <v>0</v>
      </c>
      <c r="KE86" s="0" t="n">
        <f aca="false">IF(ISNUMBER(FIND(KE$1,$D86))=$AO$1,1,0)*VLOOKUP($Z$2,DALYs!$A$2:$MW$40,'Intervention list'!KE$195+1,0)</f>
        <v>0</v>
      </c>
      <c r="KF86" s="0" t="n">
        <f aca="false">IF(ISNUMBER(FIND(KF$1,$D86))=$AO$1,1,0)*VLOOKUP($Z$2,DALYs!$A$2:$MW$40,'Intervention list'!KF$195+1,0)</f>
        <v>0</v>
      </c>
      <c r="KG86" s="0" t="n">
        <f aca="false">IF(ISNUMBER(FIND(KG$1,$D86))=$AO$1,1,0)*VLOOKUP($Z$2,DALYs!$A$2:$MW$40,'Intervention list'!KG$195+1,0)</f>
        <v>0</v>
      </c>
      <c r="KH86" s="0" t="n">
        <f aca="false">IF(ISNUMBER(FIND(KH$1,$D86))=$AO$1,1,0)*VLOOKUP($Z$2,DALYs!$A$2:$MW$40,'Intervention list'!KH$195+1,0)</f>
        <v>0</v>
      </c>
      <c r="KI86" s="0" t="n">
        <f aca="false">IF(ISNUMBER(FIND(KI$1,$D86))=$AO$1,1,0)*VLOOKUP($Z$2,DALYs!$A$2:$MW$40,'Intervention list'!KI$195+1,0)</f>
        <v>0</v>
      </c>
      <c r="KJ86" s="0" t="n">
        <f aca="false">IF(ISNUMBER(FIND(KJ$1,$D86))=$AO$1,1,0)*VLOOKUP($Z$2,DALYs!$A$2:$MW$40,'Intervention list'!KJ$195+1,0)</f>
        <v>0</v>
      </c>
      <c r="KK86" s="0" t="n">
        <f aca="false">IF(ISNUMBER(FIND(KK$1,$D86))=$AO$1,1,0)*VLOOKUP($Z$2,DALYs!$A$2:$MW$40,'Intervention list'!KK$195+1,0)</f>
        <v>0</v>
      </c>
      <c r="KL86" s="0" t="n">
        <f aca="false">IF(ISNUMBER(FIND(KL$1,$D86))=$AO$1,1,0)*VLOOKUP($Z$2,DALYs!$A$2:$MW$40,'Intervention list'!KL$195+1,0)</f>
        <v>0</v>
      </c>
      <c r="KM86" s="0" t="n">
        <f aca="false">IF(ISNUMBER(FIND(KM$1,$D86))=$AO$1,1,0)*VLOOKUP($Z$2,DALYs!$A$2:$MW$40,'Intervention list'!KM$195+1,0)</f>
        <v>0</v>
      </c>
      <c r="KN86" s="0" t="n">
        <f aca="false">IF(ISNUMBER(FIND(KN$1,$D86))=$AO$1,1,0)*VLOOKUP($Z$2,DALYs!$A$2:$MW$40,'Intervention list'!KN$195+1,0)</f>
        <v>0</v>
      </c>
      <c r="KO86" s="0" t="n">
        <f aca="false">IF(ISNUMBER(FIND(KO$1,$D86))=$AO$1,1,0)*VLOOKUP($Z$2,DALYs!$A$2:$MW$40,'Intervention list'!KO$195+1,0)</f>
        <v>0</v>
      </c>
      <c r="KP86" s="0" t="n">
        <f aca="false">IF(ISNUMBER(FIND(KP$1,$D86))=$AO$1,1,0)*VLOOKUP($Z$2,DALYs!$A$2:$MW$40,'Intervention list'!KP$195+1,0)</f>
        <v>0</v>
      </c>
      <c r="KQ86" s="0" t="n">
        <f aca="false">IF(ISNUMBER(FIND(KQ$1,$D86))=$AO$1,1,0)*VLOOKUP($Z$2,DALYs!$A$2:$MW$40,'Intervention list'!KQ$195+1,0)</f>
        <v>0</v>
      </c>
      <c r="KR86" s="0" t="n">
        <f aca="false">IF(ISNUMBER(FIND(KR$1,$D86))=$AO$1,1,0)*VLOOKUP($Z$2,DALYs!$A$2:$MW$40,'Intervention list'!KR$195+1,0)</f>
        <v>0</v>
      </c>
      <c r="KS86" s="0" t="n">
        <f aca="false">IF(ISNUMBER(FIND(KS$1,$D86))=$AO$1,1,0)*VLOOKUP($Z$2,DALYs!$A$2:$MW$40,'Intervention list'!KS$195+1,0)</f>
        <v>0</v>
      </c>
      <c r="KT86" s="0" t="n">
        <f aca="false">IF(ISNUMBER(FIND(KT$1,$D86))=$AO$1,1,0)*VLOOKUP($Z$2,DALYs!$A$2:$MW$40,'Intervention list'!KT$195+1,0)</f>
        <v>0</v>
      </c>
      <c r="KU86" s="0" t="n">
        <f aca="false">IF(ISNUMBER(FIND(KU$1,$D86))=$AO$1,1,0)*VLOOKUP($Z$2,DALYs!$A$2:$MW$40,'Intervention list'!KU$195+1,0)</f>
        <v>0</v>
      </c>
      <c r="KV86" s="0" t="n">
        <f aca="false">IF(ISNUMBER(FIND(KV$1,$D86))=$AO$1,1,0)*VLOOKUP($Z$2,DALYs!$A$2:$MW$40,'Intervention list'!KV$195+1,0)</f>
        <v>0</v>
      </c>
      <c r="KW86" s="0" t="n">
        <f aca="false">IF(ISNUMBER(FIND(KW$1,$D86))=$AO$1,1,0)*VLOOKUP($Z$2,DALYs!$A$2:$MW$40,'Intervention list'!KW$195+1,0)</f>
        <v>0</v>
      </c>
      <c r="KX86" s="0" t="n">
        <f aca="false">IF(ISNUMBER(FIND(KX$1,$D86))=$AO$1,1,0)*VLOOKUP($Z$2,DALYs!$A$2:$MW$40,'Intervention list'!KX$195+1,0)</f>
        <v>0</v>
      </c>
      <c r="KY86" s="0" t="n">
        <f aca="false">IF(ISNUMBER(FIND(KY$1,$D86))=$AO$1,1,0)*VLOOKUP($Z$2,DALYs!$A$2:$MW$40,'Intervention list'!KY$195+1,0)</f>
        <v>0</v>
      </c>
      <c r="KZ86" s="0" t="n">
        <f aca="false">IF(ISNUMBER(FIND(KZ$1,$D86))=$AO$1,1,0)*VLOOKUP($Z$2,DALYs!$A$2:$MW$40,'Intervention list'!KZ$195+1,0)</f>
        <v>0</v>
      </c>
      <c r="LA86" s="0" t="n">
        <f aca="false">IF(ISNUMBER(FIND(LA$1,$D86))=$AO$1,1,0)*VLOOKUP($Z$2,DALYs!$A$2:$MW$40,'Intervention list'!LA$195+1,0)</f>
        <v>0</v>
      </c>
      <c r="LB86" s="0" t="n">
        <f aca="false">IF(ISNUMBER(FIND(LB$1,$D86))=$AO$1,1,0)*VLOOKUP($Z$2,DALYs!$A$2:$MW$40,'Intervention list'!LB$195+1,0)</f>
        <v>0</v>
      </c>
      <c r="LC86" s="0" t="n">
        <f aca="false">IF(ISNUMBER(FIND(LC$1,$D86))=$AO$1,1,0)*VLOOKUP($Z$2,DALYs!$A$2:$MW$40,'Intervention list'!LC$195+1,0)</f>
        <v>0</v>
      </c>
      <c r="LD86" s="0" t="n">
        <f aca="false">IF(ISNUMBER(FIND(LD$1,$D86))=$AO$1,1,0)*VLOOKUP($Z$2,DALYs!$A$2:$MW$40,'Intervention list'!LD$195+1,0)</f>
        <v>0</v>
      </c>
      <c r="LE86" s="0" t="n">
        <f aca="false">IF(ISNUMBER(FIND(LE$1,$D86))=$AO$1,1,0)*VLOOKUP($Z$2,DALYs!$A$2:$MW$40,'Intervention list'!LE$195+1,0)</f>
        <v>0</v>
      </c>
      <c r="LF86" s="0" t="n">
        <f aca="false">IF(ISNUMBER(FIND(LF$1,$D86))=$AO$1,1,0)*VLOOKUP($Z$2,DALYs!$A$2:$MW$40,'Intervention list'!LF$195+1,0)</f>
        <v>0</v>
      </c>
      <c r="LG86" s="0" t="n">
        <f aca="false">IF(ISNUMBER(FIND(LG$1,$D86))=$AO$1,1,0)*VLOOKUP($Z$2,DALYs!$A$2:$MW$40,'Intervention list'!LG$195+1,0)</f>
        <v>0</v>
      </c>
      <c r="LH86" s="0" t="n">
        <f aca="false">IF(ISNUMBER(FIND(LH$1,$D86))=$AO$1,1,0)*VLOOKUP($Z$2,DALYs!$A$2:$MW$40,'Intervention list'!LH$195+1,0)</f>
        <v>0</v>
      </c>
      <c r="LI86" s="0" t="n">
        <f aca="false">IF(ISNUMBER(FIND(LI$1,$D86))=$AO$1,1,0)*VLOOKUP($Z$2,DALYs!$A$2:$MW$40,'Intervention list'!LI$195+1,0)</f>
        <v>0</v>
      </c>
      <c r="LJ86" s="0" t="n">
        <f aca="false">IF(ISNUMBER(FIND(LJ$1,$D86))=$AO$1,1,0)*VLOOKUP($Z$2,DALYs!$A$2:$MW$40,'Intervention list'!LJ$195+1,0)</f>
        <v>0</v>
      </c>
      <c r="LK86" s="0" t="n">
        <f aca="false">IF(ISNUMBER(FIND(LK$1,$D86))=$AO$1,1,0)*VLOOKUP($Z$2,DALYs!$A$2:$MW$40,'Intervention list'!LK$195+1,0)</f>
        <v>0</v>
      </c>
      <c r="LL86" s="0" t="n">
        <f aca="false">IF(ISNUMBER(FIND(LL$1,$D86))=$AO$1,1,0)*VLOOKUP($Z$2,DALYs!$A$2:$MW$40,'Intervention list'!LL$195+1,0)</f>
        <v>0</v>
      </c>
      <c r="LM86" s="0" t="n">
        <f aca="false">IF(ISNUMBER(FIND(LM$1,$D86))=$AO$1,1,0)*VLOOKUP($Z$2,DALYs!$A$2:$MW$40,'Intervention list'!LM$195+1,0)</f>
        <v>0</v>
      </c>
      <c r="LN86" s="0" t="n">
        <f aca="false">IF(ISNUMBER(FIND(LN$1,$D86))=$AO$1,1,0)*VLOOKUP($Z$2,DALYs!$A$2:$MW$40,'Intervention list'!LN$195+1,0)</f>
        <v>0</v>
      </c>
      <c r="LO86" s="0" t="n">
        <f aca="false">IF(ISNUMBER(FIND(LO$1,$D86))=$AO$1,1,0)*VLOOKUP($Z$2,DALYs!$A$2:$MW$40,'Intervention list'!LO$195+1,0)</f>
        <v>0</v>
      </c>
      <c r="LP86" s="0" t="n">
        <f aca="false">IF(ISNUMBER(FIND(LP$1,$D86))=$AO$1,1,0)*VLOOKUP($Z$2,DALYs!$A$2:$MW$40,'Intervention list'!LP$195+1,0)</f>
        <v>0</v>
      </c>
      <c r="LQ86" s="0" t="n">
        <f aca="false">IF(ISNUMBER(FIND(LQ$1,$D86))=$AO$1,1,0)*VLOOKUP($Z$2,DALYs!$A$2:$MW$40,'Intervention list'!LQ$195+1,0)</f>
        <v>0</v>
      </c>
      <c r="LR86" s="0" t="n">
        <f aca="false">IF(ISNUMBER(FIND(LR$1,$D86))=$AO$1,1,0)*VLOOKUP($Z$2,DALYs!$A$2:$MW$40,'Intervention list'!LR$195+1,0)</f>
        <v>0</v>
      </c>
      <c r="LS86" s="0" t="n">
        <f aca="false">IF(ISNUMBER(FIND(LS$1,$D86))=$AO$1,1,0)*VLOOKUP($Z$2,DALYs!$A$2:$MW$40,'Intervention list'!LS$195+1,0)</f>
        <v>0</v>
      </c>
      <c r="LT86" s="0" t="n">
        <f aca="false">IF(ISNUMBER(FIND(LT$1,$D86))=$AO$1,1,0)*VLOOKUP($Z$2,DALYs!$A$2:$MW$40,'Intervention list'!LT$195+1,0)</f>
        <v>0</v>
      </c>
      <c r="LU86" s="0" t="n">
        <f aca="false">IF(ISNUMBER(FIND(LU$1,$D86))=$AO$1,1,0)*VLOOKUP($Z$2,DALYs!$A$2:$MW$40,'Intervention list'!LU$195+1,0)</f>
        <v>0</v>
      </c>
      <c r="LV86" s="0" t="n">
        <f aca="false">IF(ISNUMBER(FIND(LV$1,$D86))=$AO$1,1,0)*VLOOKUP($Z$2,DALYs!$A$2:$MW$40,'Intervention list'!LV$195+1,0)</f>
        <v>0</v>
      </c>
      <c r="LW86" s="0" t="n">
        <f aca="false">IF(ISNUMBER(FIND(LW$1,$D86))=$AO$1,1,0)*VLOOKUP($Z$2,DALYs!$A$2:$MW$40,'Intervention list'!LW$195+1,0)</f>
        <v>0</v>
      </c>
      <c r="LX86" s="0" t="n">
        <f aca="false">IF(ISNUMBER(FIND(LX$1,$D86))=$AO$1,1,0)*VLOOKUP($Z$2,DALYs!$A$2:$MW$40,'Intervention list'!LX$195+1,0)</f>
        <v>0</v>
      </c>
      <c r="LY86" s="0" t="n">
        <f aca="false">IF(ISNUMBER(FIND(LY$1,$D86))=$AO$1,1,0)*VLOOKUP($Z$2,DALYs!$A$2:$MW$40,'Intervention list'!LY$195+1,0)</f>
        <v>0</v>
      </c>
      <c r="LZ86" s="0" t="n">
        <f aca="false">IF(ISNUMBER(FIND(LZ$1,$D86))=$AO$1,1,0)*VLOOKUP($Z$2,DALYs!$A$2:$MW$40,'Intervention list'!LZ$195+1,0)</f>
        <v>0</v>
      </c>
      <c r="MA86" s="0" t="n">
        <f aca="false">IF(ISNUMBER(FIND(MA$1,$D86))=$AO$1,1,0)*VLOOKUP($Z$2,DALYs!$A$2:$MW$40,'Intervention list'!MA$195+1,0)</f>
        <v>0</v>
      </c>
      <c r="MB86" s="0" t="n">
        <f aca="false">IF(ISNUMBER(FIND(MB$1,$D86))=$AO$1,1,0)*VLOOKUP($Z$2,DALYs!$A$2:$MW$40,'Intervention list'!MB$195+1,0)</f>
        <v>0</v>
      </c>
      <c r="MC86" s="0" t="n">
        <f aca="false">IF(ISNUMBER(FIND(MC$1,$D86))=$AO$1,1,0)*VLOOKUP($Z$2,DALYs!$A$2:$MW$40,'Intervention list'!MC$195+1,0)</f>
        <v>0</v>
      </c>
      <c r="MD86" s="0" t="n">
        <f aca="false">IF(ISNUMBER(FIND(MD$1,$D86))=$AO$1,1,0)*VLOOKUP($Z$2,DALYs!$A$2:$MW$40,'Intervention list'!MD$195+1,0)</f>
        <v>0</v>
      </c>
      <c r="ME86" s="0" t="n">
        <f aca="false">IF(ISNUMBER(FIND(ME$1,$D86))=$AO$1,1,0)*VLOOKUP($Z$2,DALYs!$A$2:$MW$40,'Intervention list'!ME$195+1,0)</f>
        <v>0</v>
      </c>
      <c r="MF86" s="0" t="n">
        <f aca="false">IF(ISNUMBER(FIND(MF$1,$D86))=$AO$1,1,0)*VLOOKUP($Z$2,DALYs!$A$2:$MW$40,'Intervention list'!MF$195+1,0)</f>
        <v>0</v>
      </c>
      <c r="MG86" s="0" t="n">
        <f aca="false">IF(ISNUMBER(FIND(MG$1,$D86))=$AO$1,1,0)*VLOOKUP($Z$2,DALYs!$A$2:$MW$40,'Intervention list'!MG$195+1,0)</f>
        <v>0</v>
      </c>
      <c r="MH86" s="0" t="n">
        <f aca="false">IF(ISNUMBER(FIND(MH$1,$D86))=$AO$1,1,0)*VLOOKUP($Z$2,DALYs!$A$2:$MW$40,'Intervention list'!MH$195+1,0)</f>
        <v>0</v>
      </c>
      <c r="MI86" s="0" t="n">
        <f aca="false">IF(ISNUMBER(FIND(MI$1,$D86))=$AO$1,1,0)*VLOOKUP($Z$2,DALYs!$A$2:$MW$40,'Intervention list'!MI$195+1,0)</f>
        <v>0</v>
      </c>
      <c r="MJ86" s="0" t="n">
        <f aca="false">IF(ISNUMBER(FIND(MJ$1,$D86))=$AO$1,1,0)*VLOOKUP($Z$2,DALYs!$A$2:$MW$40,'Intervention list'!MJ$195+1,0)</f>
        <v>0</v>
      </c>
      <c r="MK86" s="0" t="n">
        <f aca="false">IF(ISNUMBER(FIND(MK$1,$D86))=$AO$1,1,0)*VLOOKUP($Z$2,DALYs!$A$2:$MW$40,'Intervention list'!MK$195+1,0)</f>
        <v>0</v>
      </c>
      <c r="ML86" s="0" t="n">
        <f aca="false">IF(ISNUMBER(FIND(ML$1,$D86))=$AO$1,1,0)*VLOOKUP($Z$2,DALYs!$A$2:$MW$40,'Intervention list'!ML$195+1,0)</f>
        <v>0</v>
      </c>
      <c r="MM86" s="0" t="n">
        <f aca="false">IF(ISNUMBER(FIND(MM$1,$D86))=$AO$1,1,0)*VLOOKUP($Z$2,DALYs!$A$2:$MW$40,'Intervention list'!MM$195+1,0)</f>
        <v>0</v>
      </c>
      <c r="MN86" s="0" t="n">
        <f aca="false">IF(ISNUMBER(FIND(MN$1,$D86))=$AO$1,1,0)*VLOOKUP($Z$2,DALYs!$A$2:$MW$40,'Intervention list'!MN$195+1,0)</f>
        <v>0</v>
      </c>
      <c r="MO86" s="0" t="n">
        <f aca="false">IF(ISNUMBER(FIND(MO$1,$D86))=$AO$1,1,0)*VLOOKUP($Z$2,DALYs!$A$2:$MW$40,'Intervention list'!MO$195+1,0)</f>
        <v>0</v>
      </c>
      <c r="MP86" s="0" t="n">
        <f aca="false">IF(ISNUMBER(FIND(MP$1,$D86))=$AO$1,1,0)*VLOOKUP($Z$2,DALYs!$A$2:$MW$40,'Intervention list'!MP$195+1,0)</f>
        <v>0</v>
      </c>
      <c r="MQ86" s="0" t="n">
        <f aca="false">IF(ISNUMBER(FIND(MQ$1,$D86))=$AO$1,1,0)*VLOOKUP($Z$2,DALYs!$A$2:$MW$40,'Intervention list'!MQ$195+1,0)</f>
        <v>0</v>
      </c>
      <c r="MR86" s="0" t="n">
        <f aca="false">IF(ISNUMBER(FIND(MR$1,$D86))=$AO$1,1,0)*VLOOKUP($Z$2,DALYs!$A$2:$MW$40,'Intervention list'!MR$195+1,0)</f>
        <v>0</v>
      </c>
      <c r="MS86" s="0" t="n">
        <f aca="false">IF(ISNUMBER(FIND(MS$1,$D86))=$AO$1,1,0)*VLOOKUP($Z$2,DALYs!$A$2:$MW$40,'Intervention list'!MS$195+1,0)</f>
        <v>0</v>
      </c>
      <c r="MT86" s="0" t="n">
        <f aca="false">IF(ISNUMBER(FIND(MT$1,$D86))=$AO$1,1,0)*VLOOKUP($Z$2,DALYs!$A$2:$MW$40,'Intervention list'!MT$195+1,0)</f>
        <v>0</v>
      </c>
      <c r="MU86" s="0" t="n">
        <f aca="false">IF(ISNUMBER(FIND(MU$1,$D86))=$AO$1,1,0)*VLOOKUP($Z$2,DALYs!$A$2:$MW$40,'Intervention list'!MU$195+1,0)</f>
        <v>0</v>
      </c>
      <c r="MV86" s="0" t="n">
        <f aca="false">IF(ISNUMBER(FIND(MV$1,$D86))=$AO$1,1,0)*VLOOKUP($Z$2,DALYs!$A$2:$MW$40,'Intervention list'!MV$195+1,0)</f>
        <v>0</v>
      </c>
      <c r="MW86" s="0" t="n">
        <f aca="false">IF(ISNUMBER(FIND(MW$1,$D86))=$AO$1,1,0)*VLOOKUP($Z$2,DALYs!$A$2:$MW$40,'Intervention list'!MW$195+1,0)</f>
        <v>0</v>
      </c>
      <c r="MX86" s="0" t="n">
        <f aca="false">IF(ISNUMBER(FIND(MX$1,$D86))=$AO$1,1,0)*VLOOKUP($Z$2,DALYs!$A$2:$MW$40,'Intervention list'!MX$195+1,0)</f>
        <v>0</v>
      </c>
      <c r="MY86" s="0" t="n">
        <f aca="false">IF(ISNUMBER(FIND(MY$1,$D86))=$AO$1,1,0)*VLOOKUP($Z$2,DALYs!$A$2:$MW$40,'Intervention list'!MY$195+1,0)</f>
        <v>0</v>
      </c>
      <c r="MZ86" s="0" t="n">
        <f aca="false">IF(ISNUMBER(FIND(MZ$1,$D86))=$AO$1,1,0)*VLOOKUP($Z$2,DALYs!$A$2:$MW$40,'Intervention list'!MZ$195+1,0)</f>
        <v>0</v>
      </c>
      <c r="NA86" s="0" t="n">
        <f aca="false">IF(ISNUMBER(FIND(NA$1,$D86))=$AO$1,1,0)*VLOOKUP($Z$2,DALYs!$A$2:$MW$40,'Intervention list'!NA$195+1,0)</f>
        <v>0</v>
      </c>
      <c r="NB86" s="0" t="n">
        <f aca="false">IF(ISNUMBER(FIND(NB$1,$D86))=$AO$1,1,0)*VLOOKUP($Z$2,DALYs!$A$2:$MW$40,'Intervention list'!NB$195+1,0)</f>
        <v>0</v>
      </c>
      <c r="NC86" s="0" t="n">
        <f aca="false">IF(ISNUMBER(FIND(NC$1,$D86))=$AO$1,1,0)*VLOOKUP($Z$2,DALYs!$A$2:$MW$40,'Intervention list'!NC$195+1,0)</f>
        <v>0</v>
      </c>
      <c r="ND86" s="0" t="n">
        <f aca="false">IF(ISNUMBER(FIND(ND$1,$D86))=$AO$1,1,0)*VLOOKUP($Z$2,DALYs!$A$2:$MW$40,'Intervention list'!ND$195+1,0)</f>
        <v>0</v>
      </c>
      <c r="NE86" s="0" t="n">
        <f aca="false">IF(ISNUMBER(FIND(NE$1,$D86))=$AO$1,1,0)*VLOOKUP($Z$2,DALYs!$A$2:$MW$40,'Intervention list'!NE$195+1,0)</f>
        <v>0</v>
      </c>
      <c r="NF86" s="0" t="n">
        <f aca="false">IF(ISNUMBER(FIND(NF$1,$D86))=$AO$1,1,0)*VLOOKUP($Z$2,DALYs!$A$2:$MW$40,'Intervention list'!NF$195+1,0)</f>
        <v>0</v>
      </c>
      <c r="NG86" s="0" t="n">
        <f aca="false">IF(ISNUMBER(FIND(NG$1,$D86))=$AO$1,1,0)*VLOOKUP($Z$2,DALYs!$A$2:$MW$40,'Intervention list'!NG$195+1,0)</f>
        <v>0</v>
      </c>
      <c r="NH86" s="0" t="n">
        <f aca="false">IF(ISNUMBER(FIND(NH$1,$D86))=$AO$1,1,0)*VLOOKUP($Z$2,DALYs!$A$2:$MW$40,'Intervention list'!NH$195+1,0)</f>
        <v>0</v>
      </c>
      <c r="NI86" s="0" t="n">
        <f aca="false">IF(ISNUMBER(FIND(NI$1,$D86))=$AO$1,1,0)*VLOOKUP($Z$2,DALYs!$A$2:$MW$40,'Intervention list'!NI$195+1,0)</f>
        <v>0</v>
      </c>
      <c r="NJ86" s="0" t="n">
        <f aca="false">IF(ISNUMBER(FIND(NJ$1,$D86))=$AO$1,1,0)*VLOOKUP($Z$2,DALYs!$A$2:$MW$40,'Intervention list'!NJ$195+1,0)</f>
        <v>0</v>
      </c>
      <c r="NK86" s="0" t="n">
        <f aca="false">IF(ISNUMBER(FIND(NK$1,$D86))=$AO$1,1,0)*VLOOKUP($Z$2,DALYs!$A$2:$MW$40,'Intervention list'!NK$195+1,0)</f>
        <v>0</v>
      </c>
      <c r="NL86" s="0" t="n">
        <f aca="false">IF(ISNUMBER(FIND(NL$1,$D86))=$AO$1,1,0)*VLOOKUP($Z$2,DALYs!$A$2:$MW$40,'Intervention list'!NL$195+1,0)</f>
        <v>0</v>
      </c>
      <c r="NM86" s="0" t="n">
        <f aca="false">IF(ISNUMBER(FIND(NM$1,$D86))=$AO$1,1,0)*VLOOKUP($Z$2,DALYs!$A$2:$MW$40,'Intervention list'!NM$195+1,0)</f>
        <v>0</v>
      </c>
      <c r="NN86" s="0" t="n">
        <f aca="false">IF(ISNUMBER(FIND(NN$1,$D86))=$AO$1,1,0)*VLOOKUP($Z$2,DALYs!$A$2:$MW$40,'Intervention list'!NN$195+1,0)</f>
        <v>0</v>
      </c>
      <c r="NO86" s="0" t="n">
        <f aca="false">IF(ISNUMBER(FIND(NO$1,$D86))=$AO$1,1,0)*VLOOKUP($Z$2,DALYs!$A$2:$MW$40,'Intervention list'!NO$195+1,0)</f>
        <v>0</v>
      </c>
      <c r="NP86" s="0" t="n">
        <f aca="false">IF(ISNUMBER(FIND(NP$1,$D86))=$AO$1,1,0)*VLOOKUP($Z$2,DALYs!$A$2:$MW$40,'Intervention list'!NP$195+1,0)</f>
        <v>0</v>
      </c>
      <c r="NQ86" s="0" t="n">
        <f aca="false">IF(ISNUMBER(FIND(NQ$1,$D86))=$AO$1,1,0)*VLOOKUP($Z$2,DALYs!$A$2:$MW$40,'Intervention list'!NQ$195+1,0)</f>
        <v>0</v>
      </c>
      <c r="NR86" s="0" t="n">
        <f aca="false">IF(ISNUMBER(FIND(NR$1,$D86))=$AO$1,1,0)*VLOOKUP($Z$2,DALYs!$A$2:$MW$40,'Intervention list'!NR$195+1,0)</f>
        <v>0</v>
      </c>
      <c r="NS86" s="0" t="n">
        <f aca="false">IF(ISNUMBER(FIND(NS$1,$D86))=$AO$1,1,0)*VLOOKUP($Z$2,DALYs!$A$2:$MW$40,'Intervention list'!NS$195+1,0)</f>
        <v>0</v>
      </c>
      <c r="NT86" s="0" t="n">
        <f aca="false">IF(ISNUMBER(FIND(NT$1,$D86))=$AO$1,1,0)*VLOOKUP($Z$2,DALYs!$A$2:$MW$40,'Intervention list'!NT$195+1,0)</f>
        <v>0</v>
      </c>
      <c r="NU86" s="0" t="n">
        <f aca="false">IF(ISNUMBER(FIND(NU$1,$D86))=$AO$1,1,0)*VLOOKUP($Z$2,DALYs!$A$2:$MW$40,'Intervention list'!NU$195+1,0)</f>
        <v>0</v>
      </c>
      <c r="NV86" s="0" t="n">
        <f aca="false">IF(ISNUMBER(FIND(NV$1,$D86))=$AO$1,1,0)*VLOOKUP($Z$2,DALYs!$A$2:$MW$40,'Intervention list'!NV$195+1,0)</f>
        <v>0</v>
      </c>
      <c r="NW86" s="0" t="n">
        <f aca="false">IF(ISNUMBER(FIND(NW$1,$D86))=$AO$1,1,0)*VLOOKUP($Z$2,DALYs!$A$2:$MW$40,'Intervention list'!NW$195+1,0)</f>
        <v>0</v>
      </c>
      <c r="NX86" s="0" t="n">
        <f aca="false">IF(ISNUMBER(FIND(NX$1,$D86))=$AO$1,1,0)*VLOOKUP($Z$2,DALYs!$A$2:$MW$40,'Intervention list'!NX$195+1,0)</f>
        <v>0</v>
      </c>
      <c r="NY86" s="0" t="n">
        <f aca="false">IF(ISNUMBER(FIND(NY$1,$D86))=$AO$1,1,0)*VLOOKUP($Z$2,DALYs!$A$2:$MW$40,'Intervention list'!NY$195+1,0)</f>
        <v>0</v>
      </c>
      <c r="NZ86" s="0" t="n">
        <f aca="false">IF(ISNUMBER(FIND(NZ$1,$D86))=$AO$1,1,0)*VLOOKUP($Z$2,DALYs!$A$2:$MW$40,'Intervention list'!NZ$195+1,0)</f>
        <v>0</v>
      </c>
      <c r="OA86" s="0" t="n">
        <f aca="false">IF(ISNUMBER(FIND(OA$1,$D86))=$AO$1,1,0)*VLOOKUP($Z$2,DALYs!$A$2:$MW$40,'Intervention list'!OA$195+1,0)</f>
        <v>356060.831410892</v>
      </c>
      <c r="OB86" s="0" t="n">
        <f aca="false">IF(ISNUMBER(FIND(OB$1,$D86))=$AO$1,1,0)*VLOOKUP($Z$2,DALYs!$A$2:$MW$40,'Intervention list'!OB$195+1,0)</f>
        <v>0</v>
      </c>
      <c r="OC86" s="0" t="n">
        <f aca="false">IF(ISNUMBER(FIND(OC$1,$D86))=$AO$1,1,0)*VLOOKUP($Z$2,DALYs!$A$2:$MW$40,'Intervention list'!OC$195+1,0)</f>
        <v>0</v>
      </c>
      <c r="OD86" s="0" t="n">
        <f aca="false">IF(ISNUMBER(FIND(OD$1,$D86))=$AO$1,1,0)*VLOOKUP($Z$2,DALYs!$A$2:$MW$40,'Intervention list'!OD$195+1,0)</f>
        <v>0</v>
      </c>
      <c r="OE86" s="0" t="n">
        <f aca="false">IF(ISNUMBER(FIND(OE$1,$D86))=$AO$1,1,0)*VLOOKUP($Z$2,DALYs!$A$2:$MW$40,'Intervention list'!OE$195+1,0)</f>
        <v>0</v>
      </c>
      <c r="OF86" s="0" t="n">
        <f aca="false">IF(ISNUMBER(FIND(OF$1,$D86))=$AO$1,1,0)*VLOOKUP($Z$2,DALYs!$A$2:$MW$40,'Intervention list'!OF$195+1,0)</f>
        <v>0</v>
      </c>
      <c r="OG86" s="0" t="n">
        <f aca="false">IF(ISNUMBER(FIND(OG$1,$D86))=$AO$1,1,0)*VLOOKUP($Z$2,DALYs!$A$2:$MW$40,'Intervention list'!OG$195+1,0)</f>
        <v>0</v>
      </c>
      <c r="OH86" s="0" t="n">
        <f aca="false">IF(ISNUMBER(FIND(OH$1,$D86))=$AO$1,1,0)*VLOOKUP($Z$2,DALYs!$A$2:$MW$40,'Intervention list'!OH$195+1,0)</f>
        <v>0</v>
      </c>
      <c r="OI86" s="0" t="n">
        <f aca="false">IF(ISNUMBER(FIND(OI$1,$D86))=$AO$1,1,0)*VLOOKUP($Z$2,DALYs!$A$2:$MW$40,'Intervention list'!OI$195+1,0)</f>
        <v>0</v>
      </c>
      <c r="OJ86" s="0" t="n">
        <f aca="false">IF(ISNUMBER(FIND(OJ$1,$D86))=$AO$1,1,0)*VLOOKUP($Z$2,DALYs!$A$2:$MW$40,'Intervention list'!OJ$195+1,0)</f>
        <v>0</v>
      </c>
      <c r="OK86" s="0" t="n">
        <f aca="false">IF(ISNUMBER(FIND(OK$1,$D86))=$AO$1,1,0)*VLOOKUP($Z$2,DALYs!$A$2:$MW$40,'Intervention list'!OK$195+1,0)</f>
        <v>0</v>
      </c>
      <c r="OL86" s="0" t="n">
        <f aca="false">IF(ISNUMBER(FIND(OL$1,$D86))=$AO$1,1,0)*VLOOKUP($Z$2,DALYs!$A$2:$MW$40,'Intervention list'!OL$195+1,0)</f>
        <v>0</v>
      </c>
      <c r="OM86" s="0" t="n">
        <f aca="false">IF(ISNUMBER(FIND(OM$1,$D86))=$AO$1,1,0)*VLOOKUP($Z$2,DALYs!$A$2:$MW$40,'Intervention list'!OM$195+1,0)</f>
        <v>0</v>
      </c>
      <c r="ON86" s="0" t="n">
        <f aca="false">IF(ISNUMBER(FIND(ON$1,$D86))=$AO$1,1,0)*VLOOKUP($Z$2,DALYs!$A$2:$MW$40,'Intervention list'!ON$195+1,0)</f>
        <v>0</v>
      </c>
      <c r="OO86" s="0" t="n">
        <f aca="false">IF(ISNUMBER(FIND(OO$1,$D86))=$AO$1,1,0)*VLOOKUP($Z$2,DALYs!$A$2:$MW$40,'Intervention list'!OO$195+1,0)</f>
        <v>0</v>
      </c>
      <c r="OP86" s="0" t="n">
        <f aca="false">IF(ISNUMBER(FIND(OP$1,$D86))=$AO$1,1,0)*VLOOKUP($Z$2,DALYs!$A$2:$MW$40,'Intervention list'!OP$195+1,0)</f>
        <v>0</v>
      </c>
      <c r="OQ86" s="0" t="n">
        <f aca="false">IF(ISNUMBER(FIND(OQ$1,$D86))=$AO$1,1,0)*VLOOKUP($Z$2,DALYs!$A$2:$MW$40,'Intervention list'!OQ$195+1,0)</f>
        <v>0</v>
      </c>
      <c r="OR86" s="0" t="n">
        <f aca="false">IF(ISNUMBER(FIND(OR$1,$D86))=$AO$1,1,0)*VLOOKUP($Z$2,DALYs!$A$2:$MW$40,'Intervention list'!OR$195+1,0)</f>
        <v>0</v>
      </c>
      <c r="OS86" s="0" t="n">
        <f aca="false">IF(ISNUMBER(FIND(OS$1,$D86))=$AO$1,1,0)*VLOOKUP($Z$2,DALYs!$A$2:$MW$40,'Intervention list'!OS$195+1,0)</f>
        <v>0</v>
      </c>
      <c r="OT86" s="0" t="n">
        <f aca="false">IF(ISNUMBER(FIND(OT$1,$D86))=$AO$1,1,0)*VLOOKUP($Z$2,DALYs!$A$2:$MW$40,'Intervention list'!OT$195+1,0)</f>
        <v>0</v>
      </c>
      <c r="OU86" s="0" t="n">
        <f aca="false">IF(ISNUMBER(FIND(OU$1,$D86))=$AO$1,1,0)*VLOOKUP($Z$2,DALYs!$A$2:$MW$40,'Intervention list'!OU$195+1,0)</f>
        <v>0</v>
      </c>
      <c r="OV86" s="0" t="n">
        <f aca="false">IF(ISNUMBER(FIND(OV$1,$D86))=$AO$1,1,0)*VLOOKUP($Z$2,DALYs!$A$2:$MW$40,'Intervention list'!OV$195+1,0)</f>
        <v>0</v>
      </c>
      <c r="OW86" s="0" t="n">
        <f aca="false">IF(ISNUMBER(FIND(OW$1,$D86))=$AO$1,1,0)*VLOOKUP($Z$2,DALYs!$A$2:$MW$40,'Intervention list'!OW$195+1,0)</f>
        <v>0</v>
      </c>
      <c r="OX86" s="0" t="n">
        <f aca="false">IF(ISNUMBER(FIND(OX$1,$D86))=$AO$1,1,0)*VLOOKUP($Z$2,DALYs!$A$2:$MW$40,'Intervention list'!OX$195+1,0)</f>
        <v>0</v>
      </c>
    </row>
    <row r="87" customFormat="false" ht="15.75" hidden="false" customHeight="false" outlineLevel="0" collapsed="false">
      <c r="A87" s="6" t="s">
        <v>302</v>
      </c>
      <c r="B87" s="6" t="s">
        <v>282</v>
      </c>
      <c r="C87" s="26" t="s">
        <v>283</v>
      </c>
      <c r="D87" s="7" t="s">
        <v>303</v>
      </c>
      <c r="E87" s="7" t="str">
        <f aca="false">SUBSTITUTE(D87,0.2,X87)</f>
        <v>Hemolytic disease and other neonatal jaundice: 0.1</v>
      </c>
      <c r="F87" s="0" t="s">
        <v>40</v>
      </c>
      <c r="G87" s="8" t="n">
        <v>33.5561726577473</v>
      </c>
      <c r="H87" s="9" t="n">
        <v>0</v>
      </c>
      <c r="I87" s="9" t="n">
        <f aca="false">IF(H87="","",(H87*(VLOOKUP($Z$2,Worksheet,11,0)^4)))</f>
        <v>0</v>
      </c>
      <c r="J87" s="9" t="n">
        <f aca="false">IF(I87="","",I87*VLOOKUP($Z$2,Worksheet,12,0))</f>
        <v>0</v>
      </c>
      <c r="K87" s="9" t="n">
        <f aca="false">IF(I87="","",I87*VLOOKUP($Z$2, Worksheet, 13, 0))</f>
        <v>0</v>
      </c>
      <c r="L87" s="9" t="n">
        <f aca="false">IF(J87="",VLOOKUP($Z$2, Worksheet, 14, 0),J87)</f>
        <v>0</v>
      </c>
      <c r="M87" s="9" t="n">
        <f aca="false">IF(L87&lt;VLOOKUP($Z$2,'Country sheet'!$A$3:$P$41,15,0), VLOOKUP($Z$2,'Country sheet'!$A$3:$P$41,15,0), L87)/0.7</f>
        <v>66.2083230214262</v>
      </c>
      <c r="N87" s="27" t="n">
        <f aca="false">IFERROR(IF(AC87=$AO$1,VLOOKUP(F87,AO$42:AX$46,MATCH(AC$1,AP$41:AX$41,0)+1,0)/COUNTIFS($F$2:$F$194,$F87,$AC$2:$AC$194,$AO$1),0),0) + IFERROR(IF(AD87=$AO$1,VLOOKUP(F87,AO$42:AX$46,MATCH(AD$1,AP$41:AX$41,0)+1,0)/COUNTIFS($F$2:$F$194,$F87,$AD$2:$AD$194,$AO$1),0),0) + IFERROR(IF(AE87=$AO$1,VLOOKUP(F87,AO$42:AX$46,MATCH(AE$1,AP$41:AX$41,0)+1,0)/COUNTIFS($F$2:$F$194,$F87,$AE$2:$AE$194,$AO$1),0),0) + IFERROR(IF(AF87=$AO$1,VLOOKUP(F87,AO$42:AX$46,MATCH(AF$1,AP$41:AX$41,0)+1,0)/COUNTIFS($F$2:$F$194,$F87,$AF$2:$AF$194,$AO$1),0),0) + IFERROR(IF(AG87=$AO$1,VLOOKUP(F87,AO$42:AX$46,MATCH(AG$1,AP$41:AX$41,0)+1,0)/COUNTIFS($F$2:$F$194,$F87,$AG$2:$AG$194,$AO$1),0),0) + IFERROR(IF(AH87=$AO$1,VLOOKUP(F87,AO$42:AX$46,MATCH(AH$1,AP$41:AX$41,0)+1,0)/COUNTIFS($F$2:$F$194,$F87,$AH$2:$AH$194,$AO$1),0),0) + IFERROR(IF(AI87=$AO$1,VLOOKUP(F87,AO$42:AX$46,MATCH(AI$1,AP$41:AX$41,0)+1,0)/COUNTIFS($F$2:$F$194,$F87,$AI$2:$AI$194,$AO$1),0),0) + IFERROR(IF(AJ87=$AO$1,VLOOKUP(F87,AO$42:AX$46,MATCH(AJ$1,AP$41:AX$41,0)+1,0)/COUNTIFS($F$2:$F$194,$F87,$AJ$2:$AJ$194,$AO$1),0),0) + IFERROR(IF(AK87=$AO$1,VLOOKUP(F87,AO$42:AX$46,MATCH(AK$1,AP$41:AX$41,0)+1,0)/COUNTIFS($F$2:$F$194,$F87,$AK$2:$AK$194,$AO$1),0),0)</f>
        <v>0</v>
      </c>
      <c r="O87" s="9" t="n">
        <v>3</v>
      </c>
      <c r="P87" s="9" t="n">
        <v>5</v>
      </c>
      <c r="Q87" s="0" t="n">
        <f aca="false">SUM(BC87:OX87)</f>
        <v>9693.4710347299</v>
      </c>
      <c r="R87" s="0" t="n">
        <f aca="false">IF(VLOOKUP($Z$2,CET!$A$4:$L$42,12,0)="Low income",_xlfn.IFS(S87=0.2,0.1,S87=0.1,0.05,S87=0.5,0.4,S87=0.35,0.25),S87)</f>
        <v>0.5</v>
      </c>
      <c r="S87" s="0" t="n">
        <v>0.5</v>
      </c>
      <c r="T87" s="0" t="n">
        <v>0.8</v>
      </c>
      <c r="U87" s="0" t="n">
        <f aca="false">N87/M87</f>
        <v>0</v>
      </c>
      <c r="V87" s="0" t="n">
        <f aca="false">IFERROR(U87/Q87,0)</f>
        <v>0</v>
      </c>
      <c r="W87" s="0" t="n">
        <f aca="false">(T87/R87)*V87</f>
        <v>0</v>
      </c>
      <c r="X87" s="28" t="n">
        <f aca="false">IF(W87=0,0,IF(W87&lt;=0.8,IF(W87&lt;0.05,0.05,W87),0.8))</f>
        <v>0</v>
      </c>
      <c r="Y87" s="28"/>
      <c r="AC87" s="34" t="n">
        <f aca="false">ISNUMBER(FIND(AC$1,$C87))</f>
        <v>0</v>
      </c>
      <c r="AD87" s="33" t="n">
        <f aca="false">ISNUMBER(FIND(AD$1,$C87))</f>
        <v>0</v>
      </c>
      <c r="AE87" s="33" t="n">
        <f aca="false">ISNUMBER(FIND(AE$1,$C87))</f>
        <v>0</v>
      </c>
      <c r="AF87" s="33" t="n">
        <f aca="false">ISNUMBER(FIND(AF$1,$C87))</f>
        <v>0</v>
      </c>
      <c r="AG87" s="33" t="n">
        <f aca="false">ISNUMBER(FIND(AG$1,$C87))</f>
        <v>0</v>
      </c>
      <c r="AH87" s="33" t="n">
        <f aca="false">ISNUMBER(FIND(AH$1,$C87))</f>
        <v>0</v>
      </c>
      <c r="AI87" s="33" t="n">
        <f aca="false">ISNUMBER(FIND(AI$1,$C87))</f>
        <v>0</v>
      </c>
      <c r="AJ87" s="33" t="n">
        <f aca="false">ISNUMBER(FIND(AJ$1,$C87))</f>
        <v>0</v>
      </c>
      <c r="AK87" s="35" t="n">
        <f aca="false">ISNUMBER(FIND(AK$1,$C87))</f>
        <v>0</v>
      </c>
      <c r="AL87" s="6"/>
      <c r="AM87" s="33"/>
      <c r="AZ87" s="67"/>
      <c r="BC87" s="0" t="n">
        <f aca="false">IF(ISNUMBER(FIND(BC$1,$D87))=$AO$1,1,0)*VLOOKUP($Z$2,DALYs!$A$2:$MW$40,'Intervention list'!BC$195+1,0)</f>
        <v>0</v>
      </c>
      <c r="BD87" s="0" t="n">
        <f aca="false">IF(ISNUMBER(FIND(BD$1,$D87))=$AO$1,1,0)*VLOOKUP($Z$2,DALYs!$A$2:$MW$40,'Intervention list'!BD$195+1,0)</f>
        <v>0</v>
      </c>
      <c r="BE87" s="0" t="n">
        <f aca="false">IF(ISNUMBER(FIND(BE$1,$D87))=$AO$1,1,0)*VLOOKUP($Z$2,DALYs!$A$2:$MW$40,'Intervention list'!BE$195+1,0)</f>
        <v>0</v>
      </c>
      <c r="BF87" s="0" t="n">
        <f aca="false">IF(ISNUMBER(FIND(BF$1,$D87))=$AO$1,1,0)*VLOOKUP($Z$2,DALYs!$A$2:$MW$40,'Intervention list'!BF$195+1,0)</f>
        <v>0</v>
      </c>
      <c r="BG87" s="0" t="n">
        <f aca="false">IF(ISNUMBER(FIND(BG$1,$D87))=$AO$1,1,0)*VLOOKUP($Z$2,DALYs!$A$2:$MW$40,'Intervention list'!BG$195+1,0)</f>
        <v>0</v>
      </c>
      <c r="BH87" s="0" t="n">
        <f aca="false">IF(ISNUMBER(FIND(BH$1,$D87))=$AO$1,1,0)*VLOOKUP($Z$2,DALYs!$A$2:$MW$40,'Intervention list'!BH$195+1,0)</f>
        <v>0</v>
      </c>
      <c r="BI87" s="0" t="n">
        <f aca="false">IF(ISNUMBER(FIND(BI$1,$D87))=$AO$1,1,0)*VLOOKUP($Z$2,DALYs!$A$2:$MW$40,'Intervention list'!BI$195+1,0)</f>
        <v>0</v>
      </c>
      <c r="BJ87" s="0" t="n">
        <f aca="false">IF(ISNUMBER(FIND(BJ$1,$D87))=$AO$1,1,0)*VLOOKUP($Z$2,DALYs!$A$2:$MW$40,'Intervention list'!BJ$195+1,0)</f>
        <v>0</v>
      </c>
      <c r="BK87" s="0" t="n">
        <f aca="false">IF(ISNUMBER(FIND(BK$1,$D87))=$AO$1,1,0)*VLOOKUP($Z$2,DALYs!$A$2:$MW$40,'Intervention list'!BK$195+1,0)</f>
        <v>0</v>
      </c>
      <c r="BL87" s="0" t="n">
        <f aca="false">IF(ISNUMBER(FIND(BL$1,$D87))=$AO$1,1,0)*VLOOKUP($Z$2,DALYs!$A$2:$MW$40,'Intervention list'!BL$195+1,0)</f>
        <v>0</v>
      </c>
      <c r="BM87" s="0" t="n">
        <f aca="false">IF(ISNUMBER(FIND(BM$1,$D87))=$AO$1,1,0)*VLOOKUP($Z$2,DALYs!$A$2:$MW$40,'Intervention list'!BM$195+1,0)</f>
        <v>0</v>
      </c>
      <c r="BN87" s="0" t="n">
        <f aca="false">IF(ISNUMBER(FIND(BN$1,$D87))=$AO$1,1,0)*VLOOKUP($Z$2,DALYs!$A$2:$MW$40,'Intervention list'!BN$195+1,0)</f>
        <v>0</v>
      </c>
      <c r="BO87" s="0" t="n">
        <f aca="false">IF(ISNUMBER(FIND(BO$1,$D87))=$AO$1,1,0)*VLOOKUP($Z$2,DALYs!$A$2:$MW$40,'Intervention list'!BO$195+1,0)</f>
        <v>0</v>
      </c>
      <c r="BP87" s="0" t="n">
        <f aca="false">IF(ISNUMBER(FIND(BP$1,$D87))=$AO$1,1,0)*VLOOKUP($Z$2,DALYs!$A$2:$MW$40,'Intervention list'!BP$195+1,0)</f>
        <v>0</v>
      </c>
      <c r="BQ87" s="0" t="n">
        <f aca="false">IF(ISNUMBER(FIND(BQ$1,$D87))=$AO$1,1,0)*VLOOKUP($Z$2,DALYs!$A$2:$MW$40,'Intervention list'!BQ$195+1,0)</f>
        <v>0</v>
      </c>
      <c r="BR87" s="0" t="n">
        <f aca="false">IF(ISNUMBER(FIND(BR$1,$D87))=$AO$1,1,0)*VLOOKUP($Z$2,DALYs!$A$2:$MW$40,'Intervention list'!BR$195+1,0)</f>
        <v>0</v>
      </c>
      <c r="BS87" s="0" t="n">
        <f aca="false">IF(ISNUMBER(FIND(BS$1,$D87))=$AO$1,1,0)*VLOOKUP($Z$2,DALYs!$A$2:$MW$40,'Intervention list'!BS$195+1,0)</f>
        <v>0</v>
      </c>
      <c r="BT87" s="0" t="n">
        <f aca="false">IF(ISNUMBER(FIND(BT$1,$D87))=$AO$1,1,0)*VLOOKUP($Z$2,DALYs!$A$2:$MW$40,'Intervention list'!BT$195+1,0)</f>
        <v>0</v>
      </c>
      <c r="BU87" s="0" t="n">
        <f aca="false">IF(ISNUMBER(FIND(BU$1,$D87))=$AO$1,1,0)*VLOOKUP($Z$2,DALYs!$A$2:$MW$40,'Intervention list'!BU$195+1,0)</f>
        <v>0</v>
      </c>
      <c r="BV87" s="0" t="n">
        <f aca="false">IF(ISNUMBER(FIND(BV$1,$D87))=$AO$1,1,0)*VLOOKUP($Z$2,DALYs!$A$2:$MW$40,'Intervention list'!BV$195+1,0)</f>
        <v>0</v>
      </c>
      <c r="BW87" s="0" t="n">
        <f aca="false">IF(ISNUMBER(FIND(BW$1,$D87))=$AO$1,1,0)*VLOOKUP($Z$2,DALYs!$A$2:$MW$40,'Intervention list'!BW$195+1,0)</f>
        <v>0</v>
      </c>
      <c r="BX87" s="0" t="n">
        <f aca="false">IF(ISNUMBER(FIND(BX$1,$D87))=$AO$1,1,0)*VLOOKUP($Z$2,DALYs!$A$2:$MW$40,'Intervention list'!BX$195+1,0)</f>
        <v>0</v>
      </c>
      <c r="BY87" s="0" t="n">
        <f aca="false">IF(ISNUMBER(FIND(BY$1,$D87))=$AO$1,1,0)*VLOOKUP($Z$2,DALYs!$A$2:$MW$40,'Intervention list'!BY$195+1,0)</f>
        <v>0</v>
      </c>
      <c r="BZ87" s="0" t="n">
        <f aca="false">IF(ISNUMBER(FIND(BZ$1,$D87))=$AO$1,1,0)*VLOOKUP($Z$2,DALYs!$A$2:$MW$40,'Intervention list'!BZ$195+1,0)</f>
        <v>0</v>
      </c>
      <c r="CA87" s="0" t="n">
        <f aca="false">IF(ISNUMBER(FIND(CA$1,$D87))=$AO$1,1,0)*VLOOKUP($Z$2,DALYs!$A$2:$MW$40,'Intervention list'!CA$195+1,0)</f>
        <v>0</v>
      </c>
      <c r="CB87" s="0" t="n">
        <f aca="false">IF(ISNUMBER(FIND(CB$1,$D87))=$AO$1,1,0)*VLOOKUP($Z$2,DALYs!$A$2:$MW$40,'Intervention list'!CB$195+1,0)</f>
        <v>0</v>
      </c>
      <c r="CC87" s="0" t="n">
        <f aca="false">IF(ISNUMBER(FIND(CC$1,$D87))=$AO$1,1,0)*VLOOKUP($Z$2,DALYs!$A$2:$MW$40,'Intervention list'!CC$195+1,0)</f>
        <v>0</v>
      </c>
      <c r="CD87" s="0" t="n">
        <f aca="false">IF(ISNUMBER(FIND(CD$1,$D87))=$AO$1,1,0)*VLOOKUP($Z$2,DALYs!$A$2:$MW$40,'Intervention list'!CD$195+1,0)</f>
        <v>0</v>
      </c>
      <c r="CE87" s="0" t="n">
        <f aca="false">IF(ISNUMBER(FIND(CE$1,$D87))=$AO$1,1,0)*VLOOKUP($Z$2,DALYs!$A$2:$MW$40,'Intervention list'!CE$195+1,0)</f>
        <v>0</v>
      </c>
      <c r="CF87" s="0" t="n">
        <f aca="false">IF(ISNUMBER(FIND(CF$1,$D87))=$AO$1,1,0)*VLOOKUP($Z$2,DALYs!$A$2:$MW$40,'Intervention list'!CF$195+1,0)</f>
        <v>0</v>
      </c>
      <c r="CG87" s="0" t="n">
        <f aca="false">IF(ISNUMBER(FIND(CG$1,$D87))=$AO$1,1,0)*VLOOKUP($Z$2,DALYs!$A$2:$MW$40,'Intervention list'!CG$195+1,0)</f>
        <v>0</v>
      </c>
      <c r="CH87" s="0" t="n">
        <f aca="false">IF(ISNUMBER(FIND(CH$1,$D87))=$AO$1,1,0)*VLOOKUP($Z$2,DALYs!$A$2:$MW$40,'Intervention list'!CH$195+1,0)</f>
        <v>0</v>
      </c>
      <c r="CI87" s="0" t="n">
        <f aca="false">IF(ISNUMBER(FIND(CI$1,$D87))=$AO$1,1,0)*VLOOKUP($Z$2,DALYs!$A$2:$MW$40,'Intervention list'!CI$195+1,0)</f>
        <v>0</v>
      </c>
      <c r="CJ87" s="0" t="n">
        <f aca="false">IF(ISNUMBER(FIND(CJ$1,$D87))=$AO$1,1,0)*VLOOKUP($Z$2,DALYs!$A$2:$MW$40,'Intervention list'!CJ$195+1,0)</f>
        <v>0</v>
      </c>
      <c r="CK87" s="0" t="n">
        <f aca="false">IF(ISNUMBER(FIND(CK$1,$D87))=$AO$1,1,0)*VLOOKUP($Z$2,DALYs!$A$2:$MW$40,'Intervention list'!CK$195+1,0)</f>
        <v>0</v>
      </c>
      <c r="CL87" s="0" t="n">
        <f aca="false">IF(ISNUMBER(FIND(CL$1,$D87))=$AO$1,1,0)*VLOOKUP($Z$2,DALYs!$A$2:$MW$40,'Intervention list'!CL$195+1,0)</f>
        <v>0</v>
      </c>
      <c r="CM87" s="0" t="n">
        <f aca="false">IF(ISNUMBER(FIND(CM$1,$D87))=$AO$1,1,0)*VLOOKUP($Z$2,DALYs!$A$2:$MW$40,'Intervention list'!CM$195+1,0)</f>
        <v>0</v>
      </c>
      <c r="CN87" s="0" t="n">
        <f aca="false">IF(ISNUMBER(FIND(CN$1,$D87))=$AO$1,1,0)*VLOOKUP($Z$2,DALYs!$A$2:$MW$40,'Intervention list'!CN$195+1,0)</f>
        <v>0</v>
      </c>
      <c r="CO87" s="0" t="n">
        <f aca="false">IF(ISNUMBER(FIND(CO$1,$D87))=$AO$1,1,0)*VLOOKUP($Z$2,DALYs!$A$2:$MW$40,'Intervention list'!CO$195+1,0)</f>
        <v>0</v>
      </c>
      <c r="CP87" s="0" t="n">
        <f aca="false">IF(ISNUMBER(FIND(CP$1,$D87))=$AO$1,1,0)*VLOOKUP($Z$2,DALYs!$A$2:$MW$40,'Intervention list'!CP$195+1,0)</f>
        <v>0</v>
      </c>
      <c r="CQ87" s="0" t="n">
        <f aca="false">IF(ISNUMBER(FIND(CQ$1,$D87))=$AO$1,1,0)*VLOOKUP($Z$2,DALYs!$A$2:$MW$40,'Intervention list'!CQ$195+1,0)</f>
        <v>0</v>
      </c>
      <c r="CR87" s="0" t="n">
        <f aca="false">IF(ISNUMBER(FIND(CR$1,$D87))=$AO$1,1,0)*VLOOKUP($Z$2,DALYs!$A$2:$MW$40,'Intervention list'!CR$195+1,0)</f>
        <v>0</v>
      </c>
      <c r="CS87" s="0" t="n">
        <f aca="false">IF(ISNUMBER(FIND(CS$1,$D87))=$AO$1,1,0)*VLOOKUP($Z$2,DALYs!$A$2:$MW$40,'Intervention list'!CS$195+1,0)</f>
        <v>0</v>
      </c>
      <c r="CT87" s="0" t="n">
        <f aca="false">IF(ISNUMBER(FIND(CT$1,$D87))=$AO$1,1,0)*VLOOKUP($Z$2,DALYs!$A$2:$MW$40,'Intervention list'!CT$195+1,0)</f>
        <v>0</v>
      </c>
      <c r="CU87" s="0" t="n">
        <f aca="false">IF(ISNUMBER(FIND(CU$1,$D87))=$AO$1,1,0)*VLOOKUP($Z$2,DALYs!$A$2:$MW$40,'Intervention list'!CU$195+1,0)</f>
        <v>0</v>
      </c>
      <c r="CV87" s="0" t="n">
        <f aca="false">IF(ISNUMBER(FIND(CV$1,$D87))=$AO$1,1,0)*VLOOKUP($Z$2,DALYs!$A$2:$MW$40,'Intervention list'!CV$195+1,0)</f>
        <v>0</v>
      </c>
      <c r="CW87" s="0" t="n">
        <f aca="false">IF(ISNUMBER(FIND(CW$1,$D87))=$AO$1,1,0)*VLOOKUP($Z$2,DALYs!$A$2:$MW$40,'Intervention list'!CW$195+1,0)</f>
        <v>0</v>
      </c>
      <c r="CX87" s="0" t="n">
        <f aca="false">IF(ISNUMBER(FIND(CX$1,$D87))=$AO$1,1,0)*VLOOKUP($Z$2,DALYs!$A$2:$MW$40,'Intervention list'!CX$195+1,0)</f>
        <v>0</v>
      </c>
      <c r="CY87" s="0" t="n">
        <f aca="false">IF(ISNUMBER(FIND(CY$1,$D87))=$AO$1,1,0)*VLOOKUP($Z$2,DALYs!$A$2:$MW$40,'Intervention list'!CY$195+1,0)</f>
        <v>0</v>
      </c>
      <c r="CZ87" s="0" t="n">
        <f aca="false">IF(ISNUMBER(FIND(CZ$1,$D87))=$AO$1,1,0)*VLOOKUP($Z$2,DALYs!$A$2:$MW$40,'Intervention list'!CZ$195+1,0)</f>
        <v>0</v>
      </c>
      <c r="DA87" s="0" t="n">
        <f aca="false">IF(ISNUMBER(FIND(DA$1,$D87))=$AO$1,1,0)*VLOOKUP($Z$2,DALYs!$A$2:$MW$40,'Intervention list'!DA$195+1,0)</f>
        <v>0</v>
      </c>
      <c r="DB87" s="0" t="n">
        <f aca="false">IF(ISNUMBER(FIND(DB$1,$D87))=$AO$1,1,0)*VLOOKUP($Z$2,DALYs!$A$2:$MW$40,'Intervention list'!DB$195+1,0)</f>
        <v>0</v>
      </c>
      <c r="DC87" s="0" t="n">
        <f aca="false">IF(ISNUMBER(FIND(DC$1,$D87))=$AO$1,1,0)*VLOOKUP($Z$2,DALYs!$A$2:$MW$40,'Intervention list'!DC$195+1,0)</f>
        <v>0</v>
      </c>
      <c r="DD87" s="0" t="n">
        <f aca="false">IF(ISNUMBER(FIND(DD$1,$D87))=$AO$1,1,0)*VLOOKUP($Z$2,DALYs!$A$2:$MW$40,'Intervention list'!DD$195+1,0)</f>
        <v>0</v>
      </c>
      <c r="DE87" s="0" t="n">
        <f aca="false">IF(ISNUMBER(FIND(DE$1,$D87))=$AO$1,1,0)*VLOOKUP($Z$2,DALYs!$A$2:$MW$40,'Intervention list'!DE$195+1,0)</f>
        <v>0</v>
      </c>
      <c r="DF87" s="0" t="n">
        <f aca="false">IF(ISNUMBER(FIND(DF$1,$D87))=$AO$1,1,0)*VLOOKUP($Z$2,DALYs!$A$2:$MW$40,'Intervention list'!DF$195+1,0)</f>
        <v>0</v>
      </c>
      <c r="DG87" s="0" t="n">
        <f aca="false">IF(ISNUMBER(FIND(DG$1,$D87))=$AO$1,1,0)*VLOOKUP($Z$2,DALYs!$A$2:$MW$40,'Intervention list'!DG$195+1,0)</f>
        <v>0</v>
      </c>
      <c r="DH87" s="0" t="n">
        <f aca="false">IF(ISNUMBER(FIND(DH$1,$D87))=$AO$1,1,0)*VLOOKUP($Z$2,DALYs!$A$2:$MW$40,'Intervention list'!DH$195+1,0)</f>
        <v>0</v>
      </c>
      <c r="DI87" s="0" t="n">
        <f aca="false">IF(ISNUMBER(FIND(DI$1,$D87))=$AO$1,1,0)*VLOOKUP($Z$2,DALYs!$A$2:$MW$40,'Intervention list'!DI$195+1,0)</f>
        <v>0</v>
      </c>
      <c r="DJ87" s="0" t="n">
        <f aca="false">IF(ISNUMBER(FIND(DJ$1,$D87))=$AO$1,1,0)*VLOOKUP($Z$2,DALYs!$A$2:$MW$40,'Intervention list'!DJ$195+1,0)</f>
        <v>0</v>
      </c>
      <c r="DK87" s="0" t="n">
        <f aca="false">IF(ISNUMBER(FIND(DK$1,$D87))=$AO$1,1,0)*VLOOKUP($Z$2,DALYs!$A$2:$MW$40,'Intervention list'!DK$195+1,0)</f>
        <v>0</v>
      </c>
      <c r="DL87" s="0" t="n">
        <f aca="false">IF(ISNUMBER(FIND(DL$1,$D87))=$AO$1,1,0)*VLOOKUP($Z$2,DALYs!$A$2:$MW$40,'Intervention list'!DL$195+1,0)</f>
        <v>0</v>
      </c>
      <c r="DM87" s="0" t="n">
        <f aca="false">IF(ISNUMBER(FIND(DM$1,$D87))=$AO$1,1,0)*VLOOKUP($Z$2,DALYs!$A$2:$MW$40,'Intervention list'!DM$195+1,0)</f>
        <v>0</v>
      </c>
      <c r="DN87" s="0" t="n">
        <f aca="false">IF(ISNUMBER(FIND(DN$1,$D87))=$AO$1,1,0)*VLOOKUP($Z$2,DALYs!$A$2:$MW$40,'Intervention list'!DN$195+1,0)</f>
        <v>0</v>
      </c>
      <c r="DO87" s="0" t="n">
        <f aca="false">IF(ISNUMBER(FIND(DO$1,$D87))=$AO$1,1,0)*VLOOKUP($Z$2,DALYs!$A$2:$MW$40,'Intervention list'!DO$195+1,0)</f>
        <v>0</v>
      </c>
      <c r="DP87" s="0" t="n">
        <f aca="false">IF(ISNUMBER(FIND(DP$1,$D87))=$AO$1,1,0)*VLOOKUP($Z$2,DALYs!$A$2:$MW$40,'Intervention list'!DP$195+1,0)</f>
        <v>0</v>
      </c>
      <c r="DQ87" s="0" t="n">
        <f aca="false">IF(ISNUMBER(FIND(DQ$1,$D87))=$AO$1,1,0)*VLOOKUP($Z$2,DALYs!$A$2:$MW$40,'Intervention list'!DQ$195+1,0)</f>
        <v>0</v>
      </c>
      <c r="DR87" s="0" t="n">
        <f aca="false">IF(ISNUMBER(FIND(DR$1,$D87))=$AO$1,1,0)*VLOOKUP($Z$2,DALYs!$A$2:$MW$40,'Intervention list'!DR$195+1,0)</f>
        <v>0</v>
      </c>
      <c r="DS87" s="0" t="n">
        <f aca="false">IF(ISNUMBER(FIND(DS$1,$D87))=$AO$1,1,0)*VLOOKUP($Z$2,DALYs!$A$2:$MW$40,'Intervention list'!DS$195+1,0)</f>
        <v>0</v>
      </c>
      <c r="DT87" s="0" t="n">
        <f aca="false">IF(ISNUMBER(FIND(DT$1,$D87))=$AO$1,1,0)*VLOOKUP($Z$2,DALYs!$A$2:$MW$40,'Intervention list'!DT$195+1,0)</f>
        <v>0</v>
      </c>
      <c r="DU87" s="0" t="n">
        <f aca="false">IF(ISNUMBER(FIND(DU$1,$D87))=$AO$1,1,0)*VLOOKUP($Z$2,DALYs!$A$2:$MW$40,'Intervention list'!DU$195+1,0)</f>
        <v>0</v>
      </c>
      <c r="DV87" s="0" t="n">
        <f aca="false">IF(ISNUMBER(FIND(DV$1,$D87))=$AO$1,1,0)*VLOOKUP($Z$2,DALYs!$A$2:$MW$40,'Intervention list'!DV$195+1,0)</f>
        <v>0</v>
      </c>
      <c r="DW87" s="0" t="n">
        <f aca="false">IF(ISNUMBER(FIND(DW$1,$D87))=$AO$1,1,0)*VLOOKUP($Z$2,DALYs!$A$2:$MW$40,'Intervention list'!DW$195+1,0)</f>
        <v>0</v>
      </c>
      <c r="DX87" s="0" t="n">
        <f aca="false">IF(ISNUMBER(FIND(DX$1,$D87))=$AO$1,1,0)*VLOOKUP($Z$2,DALYs!$A$2:$MW$40,'Intervention list'!DX$195+1,0)</f>
        <v>0</v>
      </c>
      <c r="DY87" s="0" t="n">
        <f aca="false">IF(ISNUMBER(FIND(DY$1,$D87))=$AO$1,1,0)*VLOOKUP($Z$2,DALYs!$A$2:$MW$40,'Intervention list'!DY$195+1,0)</f>
        <v>0</v>
      </c>
      <c r="DZ87" s="0" t="n">
        <f aca="false">IF(ISNUMBER(FIND(DZ$1,$D87))=$AO$1,1,0)*VLOOKUP($Z$2,DALYs!$A$2:$MW$40,'Intervention list'!DZ$195+1,0)</f>
        <v>0</v>
      </c>
      <c r="EA87" s="0" t="n">
        <f aca="false">IF(ISNUMBER(FIND(EA$1,$D87))=$AO$1,1,0)*VLOOKUP($Z$2,DALYs!$A$2:$MW$40,'Intervention list'!EA$195+1,0)</f>
        <v>0</v>
      </c>
      <c r="EB87" s="0" t="n">
        <f aca="false">IF(ISNUMBER(FIND(EB$1,$D87))=$AO$1,1,0)*VLOOKUP($Z$2,DALYs!$A$2:$MW$40,'Intervention list'!EB$195+1,0)</f>
        <v>0</v>
      </c>
      <c r="EC87" s="0" t="n">
        <f aca="false">IF(ISNUMBER(FIND(EC$1,$D87))=$AO$1,1,0)*VLOOKUP($Z$2,DALYs!$A$2:$MW$40,'Intervention list'!EC$195+1,0)</f>
        <v>0</v>
      </c>
      <c r="ED87" s="0" t="n">
        <f aca="false">IF(ISNUMBER(FIND(ED$1,$D87))=$AO$1,1,0)*VLOOKUP($Z$2,DALYs!$A$2:$MW$40,'Intervention list'!ED$195+1,0)</f>
        <v>0</v>
      </c>
      <c r="EE87" s="0" t="n">
        <f aca="false">IF(ISNUMBER(FIND(EE$1,$D87))=$AO$1,1,0)*VLOOKUP($Z$2,DALYs!$A$2:$MW$40,'Intervention list'!EE$195+1,0)</f>
        <v>0</v>
      </c>
      <c r="EF87" s="0" t="n">
        <f aca="false">IF(ISNUMBER(FIND(EF$1,$D87))=$AO$1,1,0)*VLOOKUP($Z$2,DALYs!$A$2:$MW$40,'Intervention list'!EF$195+1,0)</f>
        <v>0</v>
      </c>
      <c r="EG87" s="0" t="n">
        <f aca="false">IF(ISNUMBER(FIND(EG$1,$D87))=$AO$1,1,0)*VLOOKUP($Z$2,DALYs!$A$2:$MW$40,'Intervention list'!EG$195+1,0)</f>
        <v>0</v>
      </c>
      <c r="EH87" s="0" t="n">
        <f aca="false">IF(ISNUMBER(FIND(EH$1,$D87))=$AO$1,1,0)*VLOOKUP($Z$2,DALYs!$A$2:$MW$40,'Intervention list'!EH$195+1,0)</f>
        <v>0</v>
      </c>
      <c r="EI87" s="0" t="n">
        <f aca="false">IF(ISNUMBER(FIND(EI$1,$D87))=$AO$1,1,0)*VLOOKUP($Z$2,DALYs!$A$2:$MW$40,'Intervention list'!EI$195+1,0)</f>
        <v>0</v>
      </c>
      <c r="EJ87" s="0" t="n">
        <f aca="false">IF(ISNUMBER(FIND(EJ$1,$D87))=$AO$1,1,0)*VLOOKUP($Z$2,DALYs!$A$2:$MW$40,'Intervention list'!EJ$195+1,0)</f>
        <v>0</v>
      </c>
      <c r="EK87" s="0" t="n">
        <f aca="false">IF(ISNUMBER(FIND(EK$1,$D87))=$AO$1,1,0)*VLOOKUP($Z$2,DALYs!$A$2:$MW$40,'Intervention list'!EK$195+1,0)</f>
        <v>0</v>
      </c>
      <c r="EL87" s="0" t="n">
        <f aca="false">IF(ISNUMBER(FIND(EL$1,$D87))=$AO$1,1,0)*VLOOKUP($Z$2,DALYs!$A$2:$MW$40,'Intervention list'!EL$195+1,0)</f>
        <v>0</v>
      </c>
      <c r="EM87" s="0" t="n">
        <f aca="false">IF(ISNUMBER(FIND(EM$1,$D87))=$AO$1,1,0)*VLOOKUP($Z$2,DALYs!$A$2:$MW$40,'Intervention list'!EM$195+1,0)</f>
        <v>0</v>
      </c>
      <c r="EN87" s="0" t="n">
        <f aca="false">IF(ISNUMBER(FIND(EN$1,$D87))=$AO$1,1,0)*VLOOKUP($Z$2,DALYs!$A$2:$MW$40,'Intervention list'!EN$195+1,0)</f>
        <v>0</v>
      </c>
      <c r="EO87" s="0" t="n">
        <f aca="false">IF(ISNUMBER(FIND(EO$1,$D87))=$AO$1,1,0)*VLOOKUP($Z$2,DALYs!$A$2:$MW$40,'Intervention list'!EO$195+1,0)</f>
        <v>0</v>
      </c>
      <c r="EP87" s="0" t="n">
        <f aca="false">IF(ISNUMBER(FIND(EP$1,$D87))=$AO$1,1,0)*VLOOKUP($Z$2,DALYs!$A$2:$MW$40,'Intervention list'!EP$195+1,0)</f>
        <v>0</v>
      </c>
      <c r="EQ87" s="0" t="n">
        <f aca="false">IF(ISNUMBER(FIND(EQ$1,$D87))=$AO$1,1,0)*VLOOKUP($Z$2,DALYs!$A$2:$MW$40,'Intervention list'!EQ$195+1,0)</f>
        <v>0</v>
      </c>
      <c r="ER87" s="0" t="n">
        <f aca="false">IF(ISNUMBER(FIND(ER$1,$D87))=$AO$1,1,0)*VLOOKUP($Z$2,DALYs!$A$2:$MW$40,'Intervention list'!ER$195+1,0)</f>
        <v>0</v>
      </c>
      <c r="ES87" s="0" t="n">
        <f aca="false">IF(ISNUMBER(FIND(ES$1,$D87))=$AO$1,1,0)*VLOOKUP($Z$2,DALYs!$A$2:$MW$40,'Intervention list'!ES$195+1,0)</f>
        <v>0</v>
      </c>
      <c r="ET87" s="0" t="n">
        <f aca="false">IF(ISNUMBER(FIND(ET$1,$D87))=$AO$1,1,0)*VLOOKUP($Z$2,DALYs!$A$2:$MW$40,'Intervention list'!ET$195+1,0)</f>
        <v>0</v>
      </c>
      <c r="EU87" s="0" t="n">
        <f aca="false">IF(ISNUMBER(FIND(EU$1,$D87))=$AO$1,1,0)*VLOOKUP($Z$2,DALYs!$A$2:$MW$40,'Intervention list'!EU$195+1,0)</f>
        <v>0</v>
      </c>
      <c r="EV87" s="0" t="n">
        <f aca="false">IF(ISNUMBER(FIND(EV$1,$D87))=$AO$1,1,0)*VLOOKUP($Z$2,DALYs!$A$2:$MW$40,'Intervention list'!EV$195+1,0)</f>
        <v>0</v>
      </c>
      <c r="EW87" s="0" t="n">
        <f aca="false">IF(ISNUMBER(FIND(EW$1,$D87))=$AO$1,1,0)*VLOOKUP($Z$2,DALYs!$A$2:$MW$40,'Intervention list'!EW$195+1,0)</f>
        <v>0</v>
      </c>
      <c r="EX87" s="0" t="n">
        <f aca="false">IF(ISNUMBER(FIND(EX$1,$D87))=$AO$1,1,0)*VLOOKUP($Z$2,DALYs!$A$2:$MW$40,'Intervention list'!EX$195+1,0)</f>
        <v>0</v>
      </c>
      <c r="EY87" s="0" t="n">
        <f aca="false">IF(ISNUMBER(FIND(EY$1,$D87))=$AO$1,1,0)*VLOOKUP($Z$2,DALYs!$A$2:$MW$40,'Intervention list'!EY$195+1,0)</f>
        <v>0</v>
      </c>
      <c r="EZ87" s="0" t="n">
        <f aca="false">IF(ISNUMBER(FIND(EZ$1,$D87))=$AO$1,1,0)*VLOOKUP($Z$2,DALYs!$A$2:$MW$40,'Intervention list'!EZ$195+1,0)</f>
        <v>0</v>
      </c>
      <c r="FA87" s="0" t="n">
        <f aca="false">IF(ISNUMBER(FIND(FA$1,$D87))=$AO$1,1,0)*VLOOKUP($Z$2,DALYs!$A$2:$MW$40,'Intervention list'!FA$195+1,0)</f>
        <v>0</v>
      </c>
      <c r="FB87" s="0" t="n">
        <f aca="false">IF(ISNUMBER(FIND(FB$1,$D87))=$AO$1,1,0)*VLOOKUP($Z$2,DALYs!$A$2:$MW$40,'Intervention list'!FB$195+1,0)</f>
        <v>0</v>
      </c>
      <c r="FC87" s="0" t="n">
        <f aca="false">IF(ISNUMBER(FIND(FC$1,$D87))=$AO$1,1,0)*VLOOKUP($Z$2,DALYs!$A$2:$MW$40,'Intervention list'!FC$195+1,0)</f>
        <v>0</v>
      </c>
      <c r="FD87" s="0" t="n">
        <f aca="false">IF(ISNUMBER(FIND(FD$1,$D87))=$AO$1,1,0)*VLOOKUP($Z$2,DALYs!$A$2:$MW$40,'Intervention list'!FD$195+1,0)</f>
        <v>0</v>
      </c>
      <c r="FE87" s="0" t="n">
        <f aca="false">IF(ISNUMBER(FIND(FE$1,$D87))=$AO$1,1,0)*VLOOKUP($Z$2,DALYs!$A$2:$MW$40,'Intervention list'!FE$195+1,0)</f>
        <v>0</v>
      </c>
      <c r="FF87" s="0" t="n">
        <f aca="false">IF(ISNUMBER(FIND(FF$1,$D87))=$AO$1,1,0)*VLOOKUP($Z$2,DALYs!$A$2:$MW$40,'Intervention list'!FF$195+1,0)</f>
        <v>0</v>
      </c>
      <c r="FG87" s="0" t="n">
        <f aca="false">IF(ISNUMBER(FIND(FG$1,$D87))=$AO$1,1,0)*VLOOKUP($Z$2,DALYs!$A$2:$MW$40,'Intervention list'!FG$195+1,0)</f>
        <v>0</v>
      </c>
      <c r="FH87" s="0" t="n">
        <f aca="false">IF(ISNUMBER(FIND(FH$1,$D87))=$AO$1,1,0)*VLOOKUP($Z$2,DALYs!$A$2:$MW$40,'Intervention list'!FH$195+1,0)</f>
        <v>0</v>
      </c>
      <c r="FI87" s="0" t="n">
        <f aca="false">IF(ISNUMBER(FIND(FI$1,$D87))=$AO$1,1,0)*VLOOKUP($Z$2,DALYs!$A$2:$MW$40,'Intervention list'!FI$195+1,0)</f>
        <v>0</v>
      </c>
      <c r="FJ87" s="0" t="n">
        <f aca="false">IF(ISNUMBER(FIND(FJ$1,$D87))=$AO$1,1,0)*VLOOKUP($Z$2,DALYs!$A$2:$MW$40,'Intervention list'!FJ$195+1,0)</f>
        <v>0</v>
      </c>
      <c r="FK87" s="0" t="n">
        <f aca="false">IF(ISNUMBER(FIND(FK$1,$D87))=$AO$1,1,0)*VLOOKUP($Z$2,DALYs!$A$2:$MW$40,'Intervention list'!FK$195+1,0)</f>
        <v>0</v>
      </c>
      <c r="FL87" s="0" t="n">
        <f aca="false">IF(ISNUMBER(FIND(FL$1,$D87))=$AO$1,1,0)*VLOOKUP($Z$2,DALYs!$A$2:$MW$40,'Intervention list'!FL$195+1,0)</f>
        <v>0</v>
      </c>
      <c r="FM87" s="0" t="n">
        <f aca="false">IF(ISNUMBER(FIND(FM$1,$D87))=$AO$1,1,0)*VLOOKUP($Z$2,DALYs!$A$2:$MW$40,'Intervention list'!FM$195+1,0)</f>
        <v>0</v>
      </c>
      <c r="FN87" s="0" t="n">
        <f aca="false">IF(ISNUMBER(FIND(FN$1,$D87))=$AO$1,1,0)*VLOOKUP($Z$2,DALYs!$A$2:$MW$40,'Intervention list'!FN$195+1,0)</f>
        <v>0</v>
      </c>
      <c r="FO87" s="0" t="n">
        <f aca="false">IF(ISNUMBER(FIND(FO$1,$D87))=$AO$1,1,0)*VLOOKUP($Z$2,DALYs!$A$2:$MW$40,'Intervention list'!FO$195+1,0)</f>
        <v>0</v>
      </c>
      <c r="FP87" s="0" t="n">
        <f aca="false">IF(ISNUMBER(FIND(FP$1,$D87))=$AO$1,1,0)*VLOOKUP($Z$2,DALYs!$A$2:$MW$40,'Intervention list'!FP$195+1,0)</f>
        <v>0</v>
      </c>
      <c r="FQ87" s="0" t="n">
        <f aca="false">IF(ISNUMBER(FIND(FQ$1,$D87))=$AO$1,1,0)*VLOOKUP($Z$2,DALYs!$A$2:$MW$40,'Intervention list'!FQ$195+1,0)</f>
        <v>0</v>
      </c>
      <c r="FR87" s="0" t="n">
        <f aca="false">IF(ISNUMBER(FIND(FR$1,$D87))=$AO$1,1,0)*VLOOKUP($Z$2,DALYs!$A$2:$MW$40,'Intervention list'!FR$195+1,0)</f>
        <v>0</v>
      </c>
      <c r="FS87" s="0" t="n">
        <f aca="false">IF(ISNUMBER(FIND(FS$1,$D87))=$AO$1,1,0)*VLOOKUP($Z$2,DALYs!$A$2:$MW$40,'Intervention list'!FS$195+1,0)</f>
        <v>0</v>
      </c>
      <c r="FT87" s="0" t="n">
        <f aca="false">IF(ISNUMBER(FIND(FT$1,$D87))=$AO$1,1,0)*VLOOKUP($Z$2,DALYs!$A$2:$MW$40,'Intervention list'!FT$195+1,0)</f>
        <v>0</v>
      </c>
      <c r="FU87" s="0" t="n">
        <f aca="false">IF(ISNUMBER(FIND(FU$1,$D87))=$AO$1,1,0)*VLOOKUP($Z$2,DALYs!$A$2:$MW$40,'Intervention list'!FU$195+1,0)</f>
        <v>0</v>
      </c>
      <c r="FV87" s="0" t="n">
        <f aca="false">IF(ISNUMBER(FIND(FV$1,$D87))=$AO$1,1,0)*VLOOKUP($Z$2,DALYs!$A$2:$MW$40,'Intervention list'!FV$195+1,0)</f>
        <v>0</v>
      </c>
      <c r="FW87" s="0" t="n">
        <f aca="false">IF(ISNUMBER(FIND(FW$1,$D87))=$AO$1,1,0)*VLOOKUP($Z$2,DALYs!$A$2:$MW$40,'Intervention list'!FW$195+1,0)</f>
        <v>0</v>
      </c>
      <c r="FX87" s="0" t="n">
        <f aca="false">IF(ISNUMBER(FIND(FX$1,$D87))=$AO$1,1,0)*VLOOKUP($Z$2,DALYs!$A$2:$MW$40,'Intervention list'!FX$195+1,0)</f>
        <v>0</v>
      </c>
      <c r="FY87" s="0" t="n">
        <f aca="false">IF(ISNUMBER(FIND(FY$1,$D87))=$AO$1,1,0)*VLOOKUP($Z$2,DALYs!$A$2:$MW$40,'Intervention list'!FY$195+1,0)</f>
        <v>0</v>
      </c>
      <c r="FZ87" s="0" t="n">
        <f aca="false">IF(ISNUMBER(FIND(FZ$1,$D87))=$AO$1,1,0)*VLOOKUP($Z$2,DALYs!$A$2:$MW$40,'Intervention list'!FZ$195+1,0)</f>
        <v>0</v>
      </c>
      <c r="GA87" s="0" t="n">
        <f aca="false">IF(ISNUMBER(FIND(GA$1,$D87))=$AO$1,1,0)*VLOOKUP($Z$2,DALYs!$A$2:$MW$40,'Intervention list'!GA$195+1,0)</f>
        <v>0</v>
      </c>
      <c r="GB87" s="0" t="n">
        <f aca="false">IF(ISNUMBER(FIND(GB$1,$D87))=$AO$1,1,0)*VLOOKUP($Z$2,DALYs!$A$2:$MW$40,'Intervention list'!GB$195+1,0)</f>
        <v>0</v>
      </c>
      <c r="GC87" s="0" t="n">
        <f aca="false">IF(ISNUMBER(FIND(GC$1,$D87))=$AO$1,1,0)*VLOOKUP($Z$2,DALYs!$A$2:$MW$40,'Intervention list'!GC$195+1,0)</f>
        <v>0</v>
      </c>
      <c r="GD87" s="0" t="n">
        <f aca="false">IF(ISNUMBER(FIND(GD$1,$D87))=$AO$1,1,0)*VLOOKUP($Z$2,DALYs!$A$2:$MW$40,'Intervention list'!GD$195+1,0)</f>
        <v>0</v>
      </c>
      <c r="GE87" s="0" t="n">
        <f aca="false">IF(ISNUMBER(FIND(GE$1,$D87))=$AO$1,1,0)*VLOOKUP($Z$2,DALYs!$A$2:$MW$40,'Intervention list'!GE$195+1,0)</f>
        <v>0</v>
      </c>
      <c r="GF87" s="0" t="n">
        <f aca="false">IF(ISNUMBER(FIND(GF$1,$D87))=$AO$1,1,0)*VLOOKUP($Z$2,DALYs!$A$2:$MW$40,'Intervention list'!GF$195+1,0)</f>
        <v>0</v>
      </c>
      <c r="GG87" s="0" t="n">
        <f aca="false">IF(ISNUMBER(FIND(GG$1,$D87))=$AO$1,1,0)*VLOOKUP($Z$2,DALYs!$A$2:$MW$40,'Intervention list'!GG$195+1,0)</f>
        <v>0</v>
      </c>
      <c r="GH87" s="0" t="n">
        <f aca="false">IF(ISNUMBER(FIND(GH$1,$D87))=$AO$1,1,0)*VLOOKUP($Z$2,DALYs!$A$2:$MW$40,'Intervention list'!GH$195+1,0)</f>
        <v>0</v>
      </c>
      <c r="GI87" s="0" t="n">
        <f aca="false">IF(ISNUMBER(FIND(GI$1,$D87))=$AO$1,1,0)*VLOOKUP($Z$2,DALYs!$A$2:$MW$40,'Intervention list'!GI$195+1,0)</f>
        <v>0</v>
      </c>
      <c r="GJ87" s="0" t="n">
        <f aca="false">IF(ISNUMBER(FIND(GJ$1,$D87))=$AO$1,1,0)*VLOOKUP($Z$2,DALYs!$A$2:$MW$40,'Intervention list'!GJ$195+1,0)</f>
        <v>0</v>
      </c>
      <c r="GK87" s="0" t="n">
        <f aca="false">IF(ISNUMBER(FIND(GK$1,$D87))=$AO$1,1,0)*VLOOKUP($Z$2,DALYs!$A$2:$MW$40,'Intervention list'!GK$195+1,0)</f>
        <v>0</v>
      </c>
      <c r="GL87" s="0" t="n">
        <f aca="false">IF(ISNUMBER(FIND(GL$1,$D87))=$AO$1,1,0)*VLOOKUP($Z$2,DALYs!$A$2:$MW$40,'Intervention list'!GL$195+1,0)</f>
        <v>0</v>
      </c>
      <c r="GM87" s="0" t="n">
        <f aca="false">IF(ISNUMBER(FIND(GM$1,$D87))=$AO$1,1,0)*VLOOKUP($Z$2,DALYs!$A$2:$MW$40,'Intervention list'!GM$195+1,0)</f>
        <v>0</v>
      </c>
      <c r="GN87" s="0" t="n">
        <f aca="false">IF(ISNUMBER(FIND(GN$1,$D87))=$AO$1,1,0)*VLOOKUP($Z$2,DALYs!$A$2:$MW$40,'Intervention list'!GN$195+1,0)</f>
        <v>0</v>
      </c>
      <c r="GO87" s="0" t="n">
        <f aca="false">IF(ISNUMBER(FIND(GO$1,$D87))=$AO$1,1,0)*VLOOKUP($Z$2,DALYs!$A$2:$MW$40,'Intervention list'!GO$195+1,0)</f>
        <v>0</v>
      </c>
      <c r="GP87" s="0" t="n">
        <f aca="false">IF(ISNUMBER(FIND(GP$1,$D87))=$AO$1,1,0)*VLOOKUP($Z$2,DALYs!$A$2:$MW$40,'Intervention list'!GP$195+1,0)</f>
        <v>0</v>
      </c>
      <c r="GQ87" s="0" t="n">
        <f aca="false">IF(ISNUMBER(FIND(GQ$1,$D87))=$AO$1,1,0)*VLOOKUP($Z$2,DALYs!$A$2:$MW$40,'Intervention list'!GQ$195+1,0)</f>
        <v>0</v>
      </c>
      <c r="GR87" s="0" t="n">
        <f aca="false">IF(ISNUMBER(FIND(GR$1,$D87))=$AO$1,1,0)*VLOOKUP($Z$2,DALYs!$A$2:$MW$40,'Intervention list'!GR$195+1,0)</f>
        <v>9693.4710347299</v>
      </c>
      <c r="GS87" s="0" t="n">
        <f aca="false">IF(ISNUMBER(FIND(GS$1,$D87))=$AO$1,1,0)*VLOOKUP($Z$2,DALYs!$A$2:$MW$40,'Intervention list'!GS$195+1,0)</f>
        <v>0</v>
      </c>
      <c r="GT87" s="0" t="n">
        <f aca="false">IF(ISNUMBER(FIND(GT$1,$D87))=$AO$1,1,0)*VLOOKUP($Z$2,DALYs!$A$2:$MW$40,'Intervention list'!GT$195+1,0)</f>
        <v>0</v>
      </c>
      <c r="GU87" s="0" t="n">
        <f aca="false">IF(ISNUMBER(FIND(GU$1,$D87))=$AO$1,1,0)*VLOOKUP($Z$2,DALYs!$A$2:$MW$40,'Intervention list'!GU$195+1,0)</f>
        <v>0</v>
      </c>
      <c r="GV87" s="0" t="n">
        <f aca="false">IF(ISNUMBER(FIND(GV$1,$D87))=$AO$1,1,0)*VLOOKUP($Z$2,DALYs!$A$2:$MW$40,'Intervention list'!GV$195+1,0)</f>
        <v>0</v>
      </c>
      <c r="GW87" s="0" t="n">
        <f aca="false">IF(ISNUMBER(FIND(GW$1,$D87))=$AO$1,1,0)*VLOOKUP($Z$2,DALYs!$A$2:$MW$40,'Intervention list'!GW$195+1,0)</f>
        <v>0</v>
      </c>
      <c r="GX87" s="0" t="n">
        <f aca="false">IF(ISNUMBER(FIND(GX$1,$D87))=$AO$1,1,0)*VLOOKUP($Z$2,DALYs!$A$2:$MW$40,'Intervention list'!GX$195+1,0)</f>
        <v>0</v>
      </c>
      <c r="GY87" s="0" t="n">
        <f aca="false">IF(ISNUMBER(FIND(GY$1,$D87))=$AO$1,1,0)*VLOOKUP($Z$2,DALYs!$A$2:$MW$40,'Intervention list'!GY$195+1,0)</f>
        <v>0</v>
      </c>
      <c r="GZ87" s="0" t="n">
        <f aca="false">IF(ISNUMBER(FIND(GZ$1,$D87))=$AO$1,1,0)*VLOOKUP($Z$2,DALYs!$A$2:$MW$40,'Intervention list'!GZ$195+1,0)</f>
        <v>0</v>
      </c>
      <c r="HA87" s="0" t="n">
        <f aca="false">IF(ISNUMBER(FIND(HA$1,$D87))=$AO$1,1,0)*VLOOKUP($Z$2,DALYs!$A$2:$MW$40,'Intervention list'!HA$195+1,0)</f>
        <v>0</v>
      </c>
      <c r="HB87" s="0" t="n">
        <f aca="false">IF(ISNUMBER(FIND(HB$1,$D87))=$AO$1,1,0)*VLOOKUP($Z$2,DALYs!$A$2:$MW$40,'Intervention list'!HB$195+1,0)</f>
        <v>0</v>
      </c>
      <c r="HC87" s="0" t="n">
        <f aca="false">IF(ISNUMBER(FIND(HC$1,$D87))=$AO$1,1,0)*VLOOKUP($Z$2,DALYs!$A$2:$MW$40,'Intervention list'!HC$195+1,0)</f>
        <v>0</v>
      </c>
      <c r="HD87" s="0" t="n">
        <f aca="false">IF(ISNUMBER(FIND(HD$1,$D87))=$AO$1,1,0)*VLOOKUP($Z$2,DALYs!$A$2:$MW$40,'Intervention list'!HD$195+1,0)</f>
        <v>0</v>
      </c>
      <c r="HE87" s="0" t="n">
        <f aca="false">IF(ISNUMBER(FIND(HE$1,$D87))=$AO$1,1,0)*VLOOKUP($Z$2,DALYs!$A$2:$MW$40,'Intervention list'!HE$195+1,0)</f>
        <v>0</v>
      </c>
      <c r="HF87" s="0" t="n">
        <f aca="false">IF(ISNUMBER(FIND(HF$1,$D87))=$AO$1,1,0)*VLOOKUP($Z$2,DALYs!$A$2:$MW$40,'Intervention list'!HF$195+1,0)</f>
        <v>0</v>
      </c>
      <c r="HG87" s="0" t="n">
        <f aca="false">IF(ISNUMBER(FIND(HG$1,$D87))=$AO$1,1,0)*VLOOKUP($Z$2,DALYs!$A$2:$MW$40,'Intervention list'!HG$195+1,0)</f>
        <v>0</v>
      </c>
      <c r="HH87" s="0" t="n">
        <f aca="false">IF(ISNUMBER(FIND(HH$1,$D87))=$AO$1,1,0)*VLOOKUP($Z$2,DALYs!$A$2:$MW$40,'Intervention list'!HH$195+1,0)</f>
        <v>0</v>
      </c>
      <c r="HI87" s="0" t="n">
        <f aca="false">IF(ISNUMBER(FIND(HI$1,$D87))=$AO$1,1,0)*VLOOKUP($Z$2,DALYs!$A$2:$MW$40,'Intervention list'!HI$195+1,0)</f>
        <v>0</v>
      </c>
      <c r="HJ87" s="0" t="n">
        <f aca="false">IF(ISNUMBER(FIND(HJ$1,$D87))=$AO$1,1,0)*VLOOKUP($Z$2,DALYs!$A$2:$MW$40,'Intervention list'!HJ$195+1,0)</f>
        <v>0</v>
      </c>
      <c r="HK87" s="0" t="n">
        <f aca="false">IF(ISNUMBER(FIND(HK$1,$D87))=$AO$1,1,0)*VLOOKUP($Z$2,DALYs!$A$2:$MW$40,'Intervention list'!HK$195+1,0)</f>
        <v>0</v>
      </c>
      <c r="HL87" s="0" t="n">
        <f aca="false">IF(ISNUMBER(FIND(HL$1,$D87))=$AO$1,1,0)*VLOOKUP($Z$2,DALYs!$A$2:$MW$40,'Intervention list'!HL$195+1,0)</f>
        <v>0</v>
      </c>
      <c r="HM87" s="0" t="n">
        <f aca="false">IF(ISNUMBER(FIND(HM$1,$D87))=$AO$1,1,0)*VLOOKUP($Z$2,DALYs!$A$2:$MW$40,'Intervention list'!HM$195+1,0)</f>
        <v>0</v>
      </c>
      <c r="HN87" s="0" t="n">
        <f aca="false">IF(ISNUMBER(FIND(HN$1,$D87))=$AO$1,1,0)*VLOOKUP($Z$2,DALYs!$A$2:$MW$40,'Intervention list'!HN$195+1,0)</f>
        <v>0</v>
      </c>
      <c r="HO87" s="0" t="n">
        <f aca="false">IF(ISNUMBER(FIND(HO$1,$D87))=$AO$1,1,0)*VLOOKUP($Z$2,DALYs!$A$2:$MW$40,'Intervention list'!HO$195+1,0)</f>
        <v>0</v>
      </c>
      <c r="HP87" s="0" t="n">
        <f aca="false">IF(ISNUMBER(FIND(HP$1,$D87))=$AO$1,1,0)*VLOOKUP($Z$2,DALYs!$A$2:$MW$40,'Intervention list'!HP$195+1,0)</f>
        <v>0</v>
      </c>
      <c r="HQ87" s="0" t="n">
        <f aca="false">IF(ISNUMBER(FIND(HQ$1,$D87))=$AO$1,1,0)*VLOOKUP($Z$2,DALYs!$A$2:$MW$40,'Intervention list'!HQ$195+1,0)</f>
        <v>0</v>
      </c>
      <c r="HR87" s="0" t="n">
        <f aca="false">IF(ISNUMBER(FIND(HR$1,$D87))=$AO$1,1,0)*VLOOKUP($Z$2,DALYs!$A$2:$MW$40,'Intervention list'!HR$195+1,0)</f>
        <v>0</v>
      </c>
      <c r="HS87" s="0" t="n">
        <f aca="false">IF(ISNUMBER(FIND(HS$1,$D87))=$AO$1,1,0)*VLOOKUP($Z$2,DALYs!$A$2:$MW$40,'Intervention list'!HS$195+1,0)</f>
        <v>0</v>
      </c>
      <c r="HT87" s="0" t="n">
        <f aca="false">IF(ISNUMBER(FIND(HT$1,$D87))=$AO$1,1,0)*VLOOKUP($Z$2,DALYs!$A$2:$MW$40,'Intervention list'!HT$195+1,0)</f>
        <v>0</v>
      </c>
      <c r="HU87" s="0" t="n">
        <f aca="false">IF(ISNUMBER(FIND(HU$1,$D87))=$AO$1,1,0)*VLOOKUP($Z$2,DALYs!$A$2:$MW$40,'Intervention list'!HU$195+1,0)</f>
        <v>0</v>
      </c>
      <c r="HV87" s="0" t="n">
        <f aca="false">IF(ISNUMBER(FIND(HV$1,$D87))=$AO$1,1,0)*VLOOKUP($Z$2,DALYs!$A$2:$MW$40,'Intervention list'!HV$195+1,0)</f>
        <v>0</v>
      </c>
      <c r="HW87" s="0" t="n">
        <f aca="false">IF(ISNUMBER(FIND(HW$1,$D87))=$AO$1,1,0)*VLOOKUP($Z$2,DALYs!$A$2:$MW$40,'Intervention list'!HW$195+1,0)</f>
        <v>0</v>
      </c>
      <c r="HX87" s="0" t="n">
        <f aca="false">IF(ISNUMBER(FIND(HX$1,$D87))=$AO$1,1,0)*VLOOKUP($Z$2,DALYs!$A$2:$MW$40,'Intervention list'!HX$195+1,0)</f>
        <v>0</v>
      </c>
      <c r="HY87" s="0" t="n">
        <f aca="false">IF(ISNUMBER(FIND(HY$1,$D87))=$AO$1,1,0)*VLOOKUP($Z$2,DALYs!$A$2:$MW$40,'Intervention list'!HY$195+1,0)</f>
        <v>0</v>
      </c>
      <c r="HZ87" s="0" t="n">
        <f aca="false">IF(ISNUMBER(FIND(HZ$1,$D87))=$AO$1,1,0)*VLOOKUP($Z$2,DALYs!$A$2:$MW$40,'Intervention list'!HZ$195+1,0)</f>
        <v>0</v>
      </c>
      <c r="IA87" s="0" t="n">
        <f aca="false">IF(ISNUMBER(FIND(IA$1,$D87))=$AO$1,1,0)*VLOOKUP($Z$2,DALYs!$A$2:$MW$40,'Intervention list'!IA$195+1,0)</f>
        <v>0</v>
      </c>
      <c r="IB87" s="0" t="n">
        <f aca="false">IF(ISNUMBER(FIND(IB$1,$D87))=$AO$1,1,0)*VLOOKUP($Z$2,DALYs!$A$2:$MW$40,'Intervention list'!IB$195+1,0)</f>
        <v>0</v>
      </c>
      <c r="IC87" s="0" t="n">
        <f aca="false">IF(ISNUMBER(FIND(IC$1,$D87))=$AO$1,1,0)*VLOOKUP($Z$2,DALYs!$A$2:$MW$40,'Intervention list'!IC$195+1,0)</f>
        <v>0</v>
      </c>
      <c r="ID87" s="0" t="n">
        <f aca="false">IF(ISNUMBER(FIND(ID$1,$D87))=$AO$1,1,0)*VLOOKUP($Z$2,DALYs!$A$2:$MW$40,'Intervention list'!ID$195+1,0)</f>
        <v>0</v>
      </c>
      <c r="IE87" s="0" t="n">
        <f aca="false">IF(ISNUMBER(FIND(IE$1,$D87))=$AO$1,1,0)*VLOOKUP($Z$2,DALYs!$A$2:$MW$40,'Intervention list'!IE$195+1,0)</f>
        <v>0</v>
      </c>
      <c r="IF87" s="0" t="n">
        <f aca="false">IF(ISNUMBER(FIND(IF$1,$D87))=$AO$1,1,0)*VLOOKUP($Z$2,DALYs!$A$2:$MW$40,'Intervention list'!IF$195+1,0)</f>
        <v>0</v>
      </c>
      <c r="IG87" s="0" t="n">
        <f aca="false">IF(ISNUMBER(FIND(IG$1,$D87))=$AO$1,1,0)*VLOOKUP($Z$2,DALYs!$A$2:$MW$40,'Intervention list'!IG$195+1,0)</f>
        <v>0</v>
      </c>
      <c r="IH87" s="0" t="n">
        <f aca="false">IF(ISNUMBER(FIND(IH$1,$D87))=$AO$1,1,0)*VLOOKUP($Z$2,DALYs!$A$2:$MW$40,'Intervention list'!IH$195+1,0)</f>
        <v>0</v>
      </c>
      <c r="II87" s="0" t="n">
        <f aca="false">IF(ISNUMBER(FIND(II$1,$D87))=$AO$1,1,0)*VLOOKUP($Z$2,DALYs!$A$2:$MW$40,'Intervention list'!II$195+1,0)</f>
        <v>0</v>
      </c>
      <c r="IJ87" s="0" t="n">
        <f aca="false">IF(ISNUMBER(FIND(IJ$1,$D87))=$AO$1,1,0)*VLOOKUP($Z$2,DALYs!$A$2:$MW$40,'Intervention list'!IJ$195+1,0)</f>
        <v>0</v>
      </c>
      <c r="IK87" s="0" t="n">
        <f aca="false">IF(ISNUMBER(FIND(IK$1,$D87))=$AO$1,1,0)*VLOOKUP($Z$2,DALYs!$A$2:$MW$40,'Intervention list'!IK$195+1,0)</f>
        <v>0</v>
      </c>
      <c r="IL87" s="0" t="n">
        <f aca="false">IF(ISNUMBER(FIND(IL$1,$D87))=$AO$1,1,0)*VLOOKUP($Z$2,DALYs!$A$2:$MW$40,'Intervention list'!IL$195+1,0)</f>
        <v>0</v>
      </c>
      <c r="IM87" s="0" t="n">
        <f aca="false">IF(ISNUMBER(FIND(IM$1,$D87))=$AO$1,1,0)*VLOOKUP($Z$2,DALYs!$A$2:$MW$40,'Intervention list'!IM$195+1,0)</f>
        <v>0</v>
      </c>
      <c r="IN87" s="0" t="n">
        <f aca="false">IF(ISNUMBER(FIND(IN$1,$D87))=$AO$1,1,0)*VLOOKUP($Z$2,DALYs!$A$2:$MW$40,'Intervention list'!IN$195+1,0)</f>
        <v>0</v>
      </c>
      <c r="IO87" s="0" t="n">
        <f aca="false">IF(ISNUMBER(FIND(IO$1,$D87))=$AO$1,1,0)*VLOOKUP($Z$2,DALYs!$A$2:$MW$40,'Intervention list'!IO$195+1,0)</f>
        <v>0</v>
      </c>
      <c r="IP87" s="0" t="n">
        <f aca="false">IF(ISNUMBER(FIND(IP$1,$D87))=$AO$1,1,0)*VLOOKUP($Z$2,DALYs!$A$2:$MW$40,'Intervention list'!IP$195+1,0)</f>
        <v>0</v>
      </c>
      <c r="IQ87" s="0" t="n">
        <f aca="false">IF(ISNUMBER(FIND(IQ$1,$D87))=$AO$1,1,0)*VLOOKUP($Z$2,DALYs!$A$2:$MW$40,'Intervention list'!IQ$195+1,0)</f>
        <v>0</v>
      </c>
      <c r="IR87" s="0" t="n">
        <f aca="false">IF(ISNUMBER(FIND(IR$1,$D87))=$AO$1,1,0)*VLOOKUP($Z$2,DALYs!$A$2:$MW$40,'Intervention list'!IR$195+1,0)</f>
        <v>0</v>
      </c>
      <c r="IS87" s="0" t="n">
        <f aca="false">IF(ISNUMBER(FIND(IS$1,$D87))=$AO$1,1,0)*VLOOKUP($Z$2,DALYs!$A$2:$MW$40,'Intervention list'!IS$195+1,0)</f>
        <v>0</v>
      </c>
      <c r="IT87" s="0" t="n">
        <f aca="false">IF(ISNUMBER(FIND(IT$1,$D87))=$AO$1,1,0)*VLOOKUP($Z$2,DALYs!$A$2:$MW$40,'Intervention list'!IT$195+1,0)</f>
        <v>0</v>
      </c>
      <c r="IU87" s="0" t="n">
        <f aca="false">IF(ISNUMBER(FIND(IU$1,$D87))=$AO$1,1,0)*VLOOKUP($Z$2,DALYs!$A$2:$MW$40,'Intervention list'!IU$195+1,0)</f>
        <v>0</v>
      </c>
      <c r="IV87" s="0" t="n">
        <f aca="false">IF(ISNUMBER(FIND(IV$1,$D87))=$AO$1,1,0)*VLOOKUP($Z$2,DALYs!$A$2:$MW$40,'Intervention list'!IV$195+1,0)</f>
        <v>0</v>
      </c>
      <c r="IW87" s="0" t="n">
        <f aca="false">IF(ISNUMBER(FIND(IW$1,$D87))=$AO$1,1,0)*VLOOKUP($Z$2,DALYs!$A$2:$MW$40,'Intervention list'!IW$195+1,0)</f>
        <v>0</v>
      </c>
      <c r="IX87" s="0" t="n">
        <f aca="false">IF(ISNUMBER(FIND(IX$1,$D87))=$AO$1,1,0)*VLOOKUP($Z$2,DALYs!$A$2:$MW$40,'Intervention list'!IX$195+1,0)</f>
        <v>0</v>
      </c>
      <c r="IY87" s="0" t="n">
        <f aca="false">IF(ISNUMBER(FIND(IY$1,$D87))=$AO$1,1,0)*VLOOKUP($Z$2,DALYs!$A$2:$MW$40,'Intervention list'!IY$195+1,0)</f>
        <v>0</v>
      </c>
      <c r="IZ87" s="0" t="n">
        <f aca="false">IF(ISNUMBER(FIND(IZ$1,$D87))=$AO$1,1,0)*VLOOKUP($Z$2,DALYs!$A$2:$MW$40,'Intervention list'!IZ$195+1,0)</f>
        <v>0</v>
      </c>
      <c r="JA87" s="0" t="n">
        <f aca="false">IF(ISNUMBER(FIND(JA$1,$D87))=$AO$1,1,0)*VLOOKUP($Z$2,DALYs!$A$2:$MW$40,'Intervention list'!JA$195+1,0)</f>
        <v>0</v>
      </c>
      <c r="JB87" s="0" t="n">
        <f aca="false">IF(ISNUMBER(FIND(JB$1,$D87))=$AO$1,1,0)*VLOOKUP($Z$2,DALYs!$A$2:$MW$40,'Intervention list'!JB$195+1,0)</f>
        <v>0</v>
      </c>
      <c r="JC87" s="0" t="n">
        <f aca="false">IF(ISNUMBER(FIND(JC$1,$D87))=$AO$1,1,0)*VLOOKUP($Z$2,DALYs!$A$2:$MW$40,'Intervention list'!JC$195+1,0)</f>
        <v>0</v>
      </c>
      <c r="JD87" s="0" t="n">
        <f aca="false">IF(ISNUMBER(FIND(JD$1,$D87))=$AO$1,1,0)*VLOOKUP($Z$2,DALYs!$A$2:$MW$40,'Intervention list'!JD$195+1,0)</f>
        <v>0</v>
      </c>
      <c r="JE87" s="0" t="n">
        <f aca="false">IF(ISNUMBER(FIND(JE$1,$D87))=$AO$1,1,0)*VLOOKUP($Z$2,DALYs!$A$2:$MW$40,'Intervention list'!JE$195+1,0)</f>
        <v>0</v>
      </c>
      <c r="JF87" s="0" t="n">
        <f aca="false">IF(ISNUMBER(FIND(JF$1,$D87))=$AO$1,1,0)*VLOOKUP($Z$2,DALYs!$A$2:$MW$40,'Intervention list'!JF$195+1,0)</f>
        <v>0</v>
      </c>
      <c r="JG87" s="0" t="n">
        <f aca="false">IF(ISNUMBER(FIND(JG$1,$D87))=$AO$1,1,0)*VLOOKUP($Z$2,DALYs!$A$2:$MW$40,'Intervention list'!JG$195+1,0)</f>
        <v>0</v>
      </c>
      <c r="JH87" s="0" t="n">
        <f aca="false">IF(ISNUMBER(FIND(JH$1,$D87))=$AO$1,1,0)*VLOOKUP($Z$2,DALYs!$A$2:$MW$40,'Intervention list'!JH$195+1,0)</f>
        <v>0</v>
      </c>
      <c r="JI87" s="0" t="n">
        <f aca="false">IF(ISNUMBER(FIND(JI$1,$D87))=$AO$1,1,0)*VLOOKUP($Z$2,DALYs!$A$2:$MW$40,'Intervention list'!JI$195+1,0)</f>
        <v>0</v>
      </c>
      <c r="JJ87" s="0" t="n">
        <f aca="false">IF(ISNUMBER(FIND(JJ$1,$D87))=$AO$1,1,0)*VLOOKUP($Z$2,DALYs!$A$2:$MW$40,'Intervention list'!JJ$195+1,0)</f>
        <v>0</v>
      </c>
      <c r="JK87" s="0" t="n">
        <f aca="false">IF(ISNUMBER(FIND(JK$1,$D87))=$AO$1,1,0)*VLOOKUP($Z$2,DALYs!$A$2:$MW$40,'Intervention list'!JK$195+1,0)</f>
        <v>0</v>
      </c>
      <c r="JL87" s="0" t="n">
        <f aca="false">IF(ISNUMBER(FIND(JL$1,$D87))=$AO$1,1,0)*VLOOKUP($Z$2,DALYs!$A$2:$MW$40,'Intervention list'!JL$195+1,0)</f>
        <v>0</v>
      </c>
      <c r="JM87" s="0" t="n">
        <f aca="false">IF(ISNUMBER(FIND(JM$1,$D87))=$AO$1,1,0)*VLOOKUP($Z$2,DALYs!$A$2:$MW$40,'Intervention list'!JM$195+1,0)</f>
        <v>0</v>
      </c>
      <c r="JN87" s="0" t="n">
        <f aca="false">IF(ISNUMBER(FIND(JN$1,$D87))=$AO$1,1,0)*VLOOKUP($Z$2,DALYs!$A$2:$MW$40,'Intervention list'!JN$195+1,0)</f>
        <v>0</v>
      </c>
      <c r="JO87" s="0" t="n">
        <f aca="false">IF(ISNUMBER(FIND(JO$1,$D87))=$AO$1,1,0)*VLOOKUP($Z$2,DALYs!$A$2:$MW$40,'Intervention list'!JO$195+1,0)</f>
        <v>0</v>
      </c>
      <c r="JP87" s="0" t="n">
        <f aca="false">IF(ISNUMBER(FIND(JP$1,$D87))=$AO$1,1,0)*VLOOKUP($Z$2,DALYs!$A$2:$MW$40,'Intervention list'!JP$195+1,0)</f>
        <v>0</v>
      </c>
      <c r="JQ87" s="0" t="n">
        <f aca="false">IF(ISNUMBER(FIND(JQ$1,$D87))=$AO$1,1,0)*VLOOKUP($Z$2,DALYs!$A$2:$MW$40,'Intervention list'!JQ$195+1,0)</f>
        <v>0</v>
      </c>
      <c r="JR87" s="0" t="n">
        <f aca="false">IF(ISNUMBER(FIND(JR$1,$D87))=$AO$1,1,0)*VLOOKUP($Z$2,DALYs!$A$2:$MW$40,'Intervention list'!JR$195+1,0)</f>
        <v>0</v>
      </c>
      <c r="JS87" s="0" t="n">
        <f aca="false">IF(ISNUMBER(FIND(JS$1,$D87))=$AO$1,1,0)*VLOOKUP($Z$2,DALYs!$A$2:$MW$40,'Intervention list'!JS$195+1,0)</f>
        <v>0</v>
      </c>
      <c r="JT87" s="0" t="n">
        <f aca="false">IF(ISNUMBER(FIND(JT$1,$D87))=$AO$1,1,0)*VLOOKUP($Z$2,DALYs!$A$2:$MW$40,'Intervention list'!JT$195+1,0)</f>
        <v>0</v>
      </c>
      <c r="JU87" s="0" t="n">
        <f aca="false">IF(ISNUMBER(FIND(JU$1,$D87))=$AO$1,1,0)*VLOOKUP($Z$2,DALYs!$A$2:$MW$40,'Intervention list'!JU$195+1,0)</f>
        <v>0</v>
      </c>
      <c r="JV87" s="0" t="n">
        <f aca="false">IF(ISNUMBER(FIND(JV$1,$D87))=$AO$1,1,0)*VLOOKUP($Z$2,DALYs!$A$2:$MW$40,'Intervention list'!JV$195+1,0)</f>
        <v>0</v>
      </c>
      <c r="JW87" s="0" t="n">
        <f aca="false">IF(ISNUMBER(FIND(JW$1,$D87))=$AO$1,1,0)*VLOOKUP($Z$2,DALYs!$A$2:$MW$40,'Intervention list'!JW$195+1,0)</f>
        <v>0</v>
      </c>
      <c r="JX87" s="0" t="n">
        <f aca="false">IF(ISNUMBER(FIND(JX$1,$D87))=$AO$1,1,0)*VLOOKUP($Z$2,DALYs!$A$2:$MW$40,'Intervention list'!JX$195+1,0)</f>
        <v>0</v>
      </c>
      <c r="JY87" s="0" t="n">
        <f aca="false">IF(ISNUMBER(FIND(JY$1,$D87))=$AO$1,1,0)*VLOOKUP($Z$2,DALYs!$A$2:$MW$40,'Intervention list'!JY$195+1,0)</f>
        <v>0</v>
      </c>
      <c r="JZ87" s="0" t="n">
        <f aca="false">IF(ISNUMBER(FIND(JZ$1,$D87))=$AO$1,1,0)*VLOOKUP($Z$2,DALYs!$A$2:$MW$40,'Intervention list'!JZ$195+1,0)</f>
        <v>0</v>
      </c>
      <c r="KA87" s="0" t="n">
        <f aca="false">IF(ISNUMBER(FIND(KA$1,$D87))=$AO$1,1,0)*VLOOKUP($Z$2,DALYs!$A$2:$MW$40,'Intervention list'!KA$195+1,0)</f>
        <v>0</v>
      </c>
      <c r="KB87" s="0" t="n">
        <f aca="false">IF(ISNUMBER(FIND(KB$1,$D87))=$AO$1,1,0)*VLOOKUP($Z$2,DALYs!$A$2:$MW$40,'Intervention list'!KB$195+1,0)</f>
        <v>0</v>
      </c>
      <c r="KC87" s="0" t="n">
        <f aca="false">IF(ISNUMBER(FIND(KC$1,$D87))=$AO$1,1,0)*VLOOKUP($Z$2,DALYs!$A$2:$MW$40,'Intervention list'!KC$195+1,0)</f>
        <v>0</v>
      </c>
      <c r="KD87" s="0" t="n">
        <f aca="false">IF(ISNUMBER(FIND(KD$1,$D87))=$AO$1,1,0)*VLOOKUP($Z$2,DALYs!$A$2:$MW$40,'Intervention list'!KD$195+1,0)</f>
        <v>0</v>
      </c>
      <c r="KE87" s="0" t="n">
        <f aca="false">IF(ISNUMBER(FIND(KE$1,$D87))=$AO$1,1,0)*VLOOKUP($Z$2,DALYs!$A$2:$MW$40,'Intervention list'!KE$195+1,0)</f>
        <v>0</v>
      </c>
      <c r="KF87" s="0" t="n">
        <f aca="false">IF(ISNUMBER(FIND(KF$1,$D87))=$AO$1,1,0)*VLOOKUP($Z$2,DALYs!$A$2:$MW$40,'Intervention list'!KF$195+1,0)</f>
        <v>0</v>
      </c>
      <c r="KG87" s="0" t="n">
        <f aca="false">IF(ISNUMBER(FIND(KG$1,$D87))=$AO$1,1,0)*VLOOKUP($Z$2,DALYs!$A$2:$MW$40,'Intervention list'!KG$195+1,0)</f>
        <v>0</v>
      </c>
      <c r="KH87" s="0" t="n">
        <f aca="false">IF(ISNUMBER(FIND(KH$1,$D87))=$AO$1,1,0)*VLOOKUP($Z$2,DALYs!$A$2:$MW$40,'Intervention list'!KH$195+1,0)</f>
        <v>0</v>
      </c>
      <c r="KI87" s="0" t="n">
        <f aca="false">IF(ISNUMBER(FIND(KI$1,$D87))=$AO$1,1,0)*VLOOKUP($Z$2,DALYs!$A$2:$MW$40,'Intervention list'!KI$195+1,0)</f>
        <v>0</v>
      </c>
      <c r="KJ87" s="0" t="n">
        <f aca="false">IF(ISNUMBER(FIND(KJ$1,$D87))=$AO$1,1,0)*VLOOKUP($Z$2,DALYs!$A$2:$MW$40,'Intervention list'!KJ$195+1,0)</f>
        <v>0</v>
      </c>
      <c r="KK87" s="0" t="n">
        <f aca="false">IF(ISNUMBER(FIND(KK$1,$D87))=$AO$1,1,0)*VLOOKUP($Z$2,DALYs!$A$2:$MW$40,'Intervention list'!KK$195+1,0)</f>
        <v>0</v>
      </c>
      <c r="KL87" s="0" t="n">
        <f aca="false">IF(ISNUMBER(FIND(KL$1,$D87))=$AO$1,1,0)*VLOOKUP($Z$2,DALYs!$A$2:$MW$40,'Intervention list'!KL$195+1,0)</f>
        <v>0</v>
      </c>
      <c r="KM87" s="0" t="n">
        <f aca="false">IF(ISNUMBER(FIND(KM$1,$D87))=$AO$1,1,0)*VLOOKUP($Z$2,DALYs!$A$2:$MW$40,'Intervention list'!KM$195+1,0)</f>
        <v>0</v>
      </c>
      <c r="KN87" s="0" t="n">
        <f aca="false">IF(ISNUMBER(FIND(KN$1,$D87))=$AO$1,1,0)*VLOOKUP($Z$2,DALYs!$A$2:$MW$40,'Intervention list'!KN$195+1,0)</f>
        <v>0</v>
      </c>
      <c r="KO87" s="0" t="n">
        <f aca="false">IF(ISNUMBER(FIND(KO$1,$D87))=$AO$1,1,0)*VLOOKUP($Z$2,DALYs!$A$2:$MW$40,'Intervention list'!KO$195+1,0)</f>
        <v>0</v>
      </c>
      <c r="KP87" s="0" t="n">
        <f aca="false">IF(ISNUMBER(FIND(KP$1,$D87))=$AO$1,1,0)*VLOOKUP($Z$2,DALYs!$A$2:$MW$40,'Intervention list'!KP$195+1,0)</f>
        <v>0</v>
      </c>
      <c r="KQ87" s="0" t="n">
        <f aca="false">IF(ISNUMBER(FIND(KQ$1,$D87))=$AO$1,1,0)*VLOOKUP($Z$2,DALYs!$A$2:$MW$40,'Intervention list'!KQ$195+1,0)</f>
        <v>0</v>
      </c>
      <c r="KR87" s="0" t="n">
        <f aca="false">IF(ISNUMBER(FIND(KR$1,$D87))=$AO$1,1,0)*VLOOKUP($Z$2,DALYs!$A$2:$MW$40,'Intervention list'!KR$195+1,0)</f>
        <v>0</v>
      </c>
      <c r="KS87" s="0" t="n">
        <f aca="false">IF(ISNUMBER(FIND(KS$1,$D87))=$AO$1,1,0)*VLOOKUP($Z$2,DALYs!$A$2:$MW$40,'Intervention list'!KS$195+1,0)</f>
        <v>0</v>
      </c>
      <c r="KT87" s="0" t="n">
        <f aca="false">IF(ISNUMBER(FIND(KT$1,$D87))=$AO$1,1,0)*VLOOKUP($Z$2,DALYs!$A$2:$MW$40,'Intervention list'!KT$195+1,0)</f>
        <v>0</v>
      </c>
      <c r="KU87" s="0" t="n">
        <f aca="false">IF(ISNUMBER(FIND(KU$1,$D87))=$AO$1,1,0)*VLOOKUP($Z$2,DALYs!$A$2:$MW$40,'Intervention list'!KU$195+1,0)</f>
        <v>0</v>
      </c>
      <c r="KV87" s="0" t="n">
        <f aca="false">IF(ISNUMBER(FIND(KV$1,$D87))=$AO$1,1,0)*VLOOKUP($Z$2,DALYs!$A$2:$MW$40,'Intervention list'!KV$195+1,0)</f>
        <v>0</v>
      </c>
      <c r="KW87" s="0" t="n">
        <f aca="false">IF(ISNUMBER(FIND(KW$1,$D87))=$AO$1,1,0)*VLOOKUP($Z$2,DALYs!$A$2:$MW$40,'Intervention list'!KW$195+1,0)</f>
        <v>0</v>
      </c>
      <c r="KX87" s="0" t="n">
        <f aca="false">IF(ISNUMBER(FIND(KX$1,$D87))=$AO$1,1,0)*VLOOKUP($Z$2,DALYs!$A$2:$MW$40,'Intervention list'!KX$195+1,0)</f>
        <v>0</v>
      </c>
      <c r="KY87" s="0" t="n">
        <f aca="false">IF(ISNUMBER(FIND(KY$1,$D87))=$AO$1,1,0)*VLOOKUP($Z$2,DALYs!$A$2:$MW$40,'Intervention list'!KY$195+1,0)</f>
        <v>0</v>
      </c>
      <c r="KZ87" s="0" t="n">
        <f aca="false">IF(ISNUMBER(FIND(KZ$1,$D87))=$AO$1,1,0)*VLOOKUP($Z$2,DALYs!$A$2:$MW$40,'Intervention list'!KZ$195+1,0)</f>
        <v>0</v>
      </c>
      <c r="LA87" s="0" t="n">
        <f aca="false">IF(ISNUMBER(FIND(LA$1,$D87))=$AO$1,1,0)*VLOOKUP($Z$2,DALYs!$A$2:$MW$40,'Intervention list'!LA$195+1,0)</f>
        <v>0</v>
      </c>
      <c r="LB87" s="0" t="n">
        <f aca="false">IF(ISNUMBER(FIND(LB$1,$D87))=$AO$1,1,0)*VLOOKUP($Z$2,DALYs!$A$2:$MW$40,'Intervention list'!LB$195+1,0)</f>
        <v>0</v>
      </c>
      <c r="LC87" s="0" t="n">
        <f aca="false">IF(ISNUMBER(FIND(LC$1,$D87))=$AO$1,1,0)*VLOOKUP($Z$2,DALYs!$A$2:$MW$40,'Intervention list'!LC$195+1,0)</f>
        <v>0</v>
      </c>
      <c r="LD87" s="0" t="n">
        <f aca="false">IF(ISNUMBER(FIND(LD$1,$D87))=$AO$1,1,0)*VLOOKUP($Z$2,DALYs!$A$2:$MW$40,'Intervention list'!LD$195+1,0)</f>
        <v>0</v>
      </c>
      <c r="LE87" s="0" t="n">
        <f aca="false">IF(ISNUMBER(FIND(LE$1,$D87))=$AO$1,1,0)*VLOOKUP($Z$2,DALYs!$A$2:$MW$40,'Intervention list'!LE$195+1,0)</f>
        <v>0</v>
      </c>
      <c r="LF87" s="0" t="n">
        <f aca="false">IF(ISNUMBER(FIND(LF$1,$D87))=$AO$1,1,0)*VLOOKUP($Z$2,DALYs!$A$2:$MW$40,'Intervention list'!LF$195+1,0)</f>
        <v>0</v>
      </c>
      <c r="LG87" s="0" t="n">
        <f aca="false">IF(ISNUMBER(FIND(LG$1,$D87))=$AO$1,1,0)*VLOOKUP($Z$2,DALYs!$A$2:$MW$40,'Intervention list'!LG$195+1,0)</f>
        <v>0</v>
      </c>
      <c r="LH87" s="0" t="n">
        <f aca="false">IF(ISNUMBER(FIND(LH$1,$D87))=$AO$1,1,0)*VLOOKUP($Z$2,DALYs!$A$2:$MW$40,'Intervention list'!LH$195+1,0)</f>
        <v>0</v>
      </c>
      <c r="LI87" s="0" t="n">
        <f aca="false">IF(ISNUMBER(FIND(LI$1,$D87))=$AO$1,1,0)*VLOOKUP($Z$2,DALYs!$A$2:$MW$40,'Intervention list'!LI$195+1,0)</f>
        <v>0</v>
      </c>
      <c r="LJ87" s="0" t="n">
        <f aca="false">IF(ISNUMBER(FIND(LJ$1,$D87))=$AO$1,1,0)*VLOOKUP($Z$2,DALYs!$A$2:$MW$40,'Intervention list'!LJ$195+1,0)</f>
        <v>0</v>
      </c>
      <c r="LK87" s="0" t="n">
        <f aca="false">IF(ISNUMBER(FIND(LK$1,$D87))=$AO$1,1,0)*VLOOKUP($Z$2,DALYs!$A$2:$MW$40,'Intervention list'!LK$195+1,0)</f>
        <v>0</v>
      </c>
      <c r="LL87" s="0" t="n">
        <f aca="false">IF(ISNUMBER(FIND(LL$1,$D87))=$AO$1,1,0)*VLOOKUP($Z$2,DALYs!$A$2:$MW$40,'Intervention list'!LL$195+1,0)</f>
        <v>0</v>
      </c>
      <c r="LM87" s="0" t="n">
        <f aca="false">IF(ISNUMBER(FIND(LM$1,$D87))=$AO$1,1,0)*VLOOKUP($Z$2,DALYs!$A$2:$MW$40,'Intervention list'!LM$195+1,0)</f>
        <v>0</v>
      </c>
      <c r="LN87" s="0" t="n">
        <f aca="false">IF(ISNUMBER(FIND(LN$1,$D87))=$AO$1,1,0)*VLOOKUP($Z$2,DALYs!$A$2:$MW$40,'Intervention list'!LN$195+1,0)</f>
        <v>0</v>
      </c>
      <c r="LO87" s="0" t="n">
        <f aca="false">IF(ISNUMBER(FIND(LO$1,$D87))=$AO$1,1,0)*VLOOKUP($Z$2,DALYs!$A$2:$MW$40,'Intervention list'!LO$195+1,0)</f>
        <v>0</v>
      </c>
      <c r="LP87" s="0" t="n">
        <f aca="false">IF(ISNUMBER(FIND(LP$1,$D87))=$AO$1,1,0)*VLOOKUP($Z$2,DALYs!$A$2:$MW$40,'Intervention list'!LP$195+1,0)</f>
        <v>0</v>
      </c>
      <c r="LQ87" s="0" t="n">
        <f aca="false">IF(ISNUMBER(FIND(LQ$1,$D87))=$AO$1,1,0)*VLOOKUP($Z$2,DALYs!$A$2:$MW$40,'Intervention list'!LQ$195+1,0)</f>
        <v>0</v>
      </c>
      <c r="LR87" s="0" t="n">
        <f aca="false">IF(ISNUMBER(FIND(LR$1,$D87))=$AO$1,1,0)*VLOOKUP($Z$2,DALYs!$A$2:$MW$40,'Intervention list'!LR$195+1,0)</f>
        <v>0</v>
      </c>
      <c r="LS87" s="0" t="n">
        <f aca="false">IF(ISNUMBER(FIND(LS$1,$D87))=$AO$1,1,0)*VLOOKUP($Z$2,DALYs!$A$2:$MW$40,'Intervention list'!LS$195+1,0)</f>
        <v>0</v>
      </c>
      <c r="LT87" s="0" t="n">
        <f aca="false">IF(ISNUMBER(FIND(LT$1,$D87))=$AO$1,1,0)*VLOOKUP($Z$2,DALYs!$A$2:$MW$40,'Intervention list'!LT$195+1,0)</f>
        <v>0</v>
      </c>
      <c r="LU87" s="0" t="n">
        <f aca="false">IF(ISNUMBER(FIND(LU$1,$D87))=$AO$1,1,0)*VLOOKUP($Z$2,DALYs!$A$2:$MW$40,'Intervention list'!LU$195+1,0)</f>
        <v>0</v>
      </c>
      <c r="LV87" s="0" t="n">
        <f aca="false">IF(ISNUMBER(FIND(LV$1,$D87))=$AO$1,1,0)*VLOOKUP($Z$2,DALYs!$A$2:$MW$40,'Intervention list'!LV$195+1,0)</f>
        <v>0</v>
      </c>
      <c r="LW87" s="0" t="n">
        <f aca="false">IF(ISNUMBER(FIND(LW$1,$D87))=$AO$1,1,0)*VLOOKUP($Z$2,DALYs!$A$2:$MW$40,'Intervention list'!LW$195+1,0)</f>
        <v>0</v>
      </c>
      <c r="LX87" s="0" t="n">
        <f aca="false">IF(ISNUMBER(FIND(LX$1,$D87))=$AO$1,1,0)*VLOOKUP($Z$2,DALYs!$A$2:$MW$40,'Intervention list'!LX$195+1,0)</f>
        <v>0</v>
      </c>
      <c r="LY87" s="0" t="n">
        <f aca="false">IF(ISNUMBER(FIND(LY$1,$D87))=$AO$1,1,0)*VLOOKUP($Z$2,DALYs!$A$2:$MW$40,'Intervention list'!LY$195+1,0)</f>
        <v>0</v>
      </c>
      <c r="LZ87" s="0" t="n">
        <f aca="false">IF(ISNUMBER(FIND(LZ$1,$D87))=$AO$1,1,0)*VLOOKUP($Z$2,DALYs!$A$2:$MW$40,'Intervention list'!LZ$195+1,0)</f>
        <v>0</v>
      </c>
      <c r="MA87" s="0" t="n">
        <f aca="false">IF(ISNUMBER(FIND(MA$1,$D87))=$AO$1,1,0)*VLOOKUP($Z$2,DALYs!$A$2:$MW$40,'Intervention list'!MA$195+1,0)</f>
        <v>0</v>
      </c>
      <c r="MB87" s="0" t="n">
        <f aca="false">IF(ISNUMBER(FIND(MB$1,$D87))=$AO$1,1,0)*VLOOKUP($Z$2,DALYs!$A$2:$MW$40,'Intervention list'!MB$195+1,0)</f>
        <v>0</v>
      </c>
      <c r="MC87" s="0" t="n">
        <f aca="false">IF(ISNUMBER(FIND(MC$1,$D87))=$AO$1,1,0)*VLOOKUP($Z$2,DALYs!$A$2:$MW$40,'Intervention list'!MC$195+1,0)</f>
        <v>0</v>
      </c>
      <c r="MD87" s="0" t="n">
        <f aca="false">IF(ISNUMBER(FIND(MD$1,$D87))=$AO$1,1,0)*VLOOKUP($Z$2,DALYs!$A$2:$MW$40,'Intervention list'!MD$195+1,0)</f>
        <v>0</v>
      </c>
      <c r="ME87" s="0" t="n">
        <f aca="false">IF(ISNUMBER(FIND(ME$1,$D87))=$AO$1,1,0)*VLOOKUP($Z$2,DALYs!$A$2:$MW$40,'Intervention list'!ME$195+1,0)</f>
        <v>0</v>
      </c>
      <c r="MF87" s="0" t="n">
        <f aca="false">IF(ISNUMBER(FIND(MF$1,$D87))=$AO$1,1,0)*VLOOKUP($Z$2,DALYs!$A$2:$MW$40,'Intervention list'!MF$195+1,0)</f>
        <v>0</v>
      </c>
      <c r="MG87" s="0" t="n">
        <f aca="false">IF(ISNUMBER(FIND(MG$1,$D87))=$AO$1,1,0)*VLOOKUP($Z$2,DALYs!$A$2:$MW$40,'Intervention list'!MG$195+1,0)</f>
        <v>0</v>
      </c>
      <c r="MH87" s="0" t="n">
        <f aca="false">IF(ISNUMBER(FIND(MH$1,$D87))=$AO$1,1,0)*VLOOKUP($Z$2,DALYs!$A$2:$MW$40,'Intervention list'!MH$195+1,0)</f>
        <v>0</v>
      </c>
      <c r="MI87" s="0" t="n">
        <f aca="false">IF(ISNUMBER(FIND(MI$1,$D87))=$AO$1,1,0)*VLOOKUP($Z$2,DALYs!$A$2:$MW$40,'Intervention list'!MI$195+1,0)</f>
        <v>0</v>
      </c>
      <c r="MJ87" s="0" t="n">
        <f aca="false">IF(ISNUMBER(FIND(MJ$1,$D87))=$AO$1,1,0)*VLOOKUP($Z$2,DALYs!$A$2:$MW$40,'Intervention list'!MJ$195+1,0)</f>
        <v>0</v>
      </c>
      <c r="MK87" s="0" t="n">
        <f aca="false">IF(ISNUMBER(FIND(MK$1,$D87))=$AO$1,1,0)*VLOOKUP($Z$2,DALYs!$A$2:$MW$40,'Intervention list'!MK$195+1,0)</f>
        <v>0</v>
      </c>
      <c r="ML87" s="0" t="n">
        <f aca="false">IF(ISNUMBER(FIND(ML$1,$D87))=$AO$1,1,0)*VLOOKUP($Z$2,DALYs!$A$2:$MW$40,'Intervention list'!ML$195+1,0)</f>
        <v>0</v>
      </c>
      <c r="MM87" s="0" t="n">
        <f aca="false">IF(ISNUMBER(FIND(MM$1,$D87))=$AO$1,1,0)*VLOOKUP($Z$2,DALYs!$A$2:$MW$40,'Intervention list'!MM$195+1,0)</f>
        <v>0</v>
      </c>
      <c r="MN87" s="0" t="n">
        <f aca="false">IF(ISNUMBER(FIND(MN$1,$D87))=$AO$1,1,0)*VLOOKUP($Z$2,DALYs!$A$2:$MW$40,'Intervention list'!MN$195+1,0)</f>
        <v>0</v>
      </c>
      <c r="MO87" s="0" t="n">
        <f aca="false">IF(ISNUMBER(FIND(MO$1,$D87))=$AO$1,1,0)*VLOOKUP($Z$2,DALYs!$A$2:$MW$40,'Intervention list'!MO$195+1,0)</f>
        <v>0</v>
      </c>
      <c r="MP87" s="0" t="n">
        <f aca="false">IF(ISNUMBER(FIND(MP$1,$D87))=$AO$1,1,0)*VLOOKUP($Z$2,DALYs!$A$2:$MW$40,'Intervention list'!MP$195+1,0)</f>
        <v>0</v>
      </c>
      <c r="MQ87" s="0" t="n">
        <f aca="false">IF(ISNUMBER(FIND(MQ$1,$D87))=$AO$1,1,0)*VLOOKUP($Z$2,DALYs!$A$2:$MW$40,'Intervention list'!MQ$195+1,0)</f>
        <v>0</v>
      </c>
      <c r="MR87" s="0" t="n">
        <f aca="false">IF(ISNUMBER(FIND(MR$1,$D87))=$AO$1,1,0)*VLOOKUP($Z$2,DALYs!$A$2:$MW$40,'Intervention list'!MR$195+1,0)</f>
        <v>0</v>
      </c>
      <c r="MS87" s="0" t="n">
        <f aca="false">IF(ISNUMBER(FIND(MS$1,$D87))=$AO$1,1,0)*VLOOKUP($Z$2,DALYs!$A$2:$MW$40,'Intervention list'!MS$195+1,0)</f>
        <v>0</v>
      </c>
      <c r="MT87" s="0" t="n">
        <f aca="false">IF(ISNUMBER(FIND(MT$1,$D87))=$AO$1,1,0)*VLOOKUP($Z$2,DALYs!$A$2:$MW$40,'Intervention list'!MT$195+1,0)</f>
        <v>0</v>
      </c>
      <c r="MU87" s="0" t="n">
        <f aca="false">IF(ISNUMBER(FIND(MU$1,$D87))=$AO$1,1,0)*VLOOKUP($Z$2,DALYs!$A$2:$MW$40,'Intervention list'!MU$195+1,0)</f>
        <v>0</v>
      </c>
      <c r="MV87" s="0" t="n">
        <f aca="false">IF(ISNUMBER(FIND(MV$1,$D87))=$AO$1,1,0)*VLOOKUP($Z$2,DALYs!$A$2:$MW$40,'Intervention list'!MV$195+1,0)</f>
        <v>0</v>
      </c>
      <c r="MW87" s="0" t="n">
        <f aca="false">IF(ISNUMBER(FIND(MW$1,$D87))=$AO$1,1,0)*VLOOKUP($Z$2,DALYs!$A$2:$MW$40,'Intervention list'!MW$195+1,0)</f>
        <v>0</v>
      </c>
      <c r="MX87" s="0" t="n">
        <f aca="false">IF(ISNUMBER(FIND(MX$1,$D87))=$AO$1,1,0)*VLOOKUP($Z$2,DALYs!$A$2:$MW$40,'Intervention list'!MX$195+1,0)</f>
        <v>0</v>
      </c>
      <c r="MY87" s="0" t="n">
        <f aca="false">IF(ISNUMBER(FIND(MY$1,$D87))=$AO$1,1,0)*VLOOKUP($Z$2,DALYs!$A$2:$MW$40,'Intervention list'!MY$195+1,0)</f>
        <v>0</v>
      </c>
      <c r="MZ87" s="0" t="n">
        <f aca="false">IF(ISNUMBER(FIND(MZ$1,$D87))=$AO$1,1,0)*VLOOKUP($Z$2,DALYs!$A$2:$MW$40,'Intervention list'!MZ$195+1,0)</f>
        <v>0</v>
      </c>
      <c r="NA87" s="0" t="n">
        <f aca="false">IF(ISNUMBER(FIND(NA$1,$D87))=$AO$1,1,0)*VLOOKUP($Z$2,DALYs!$A$2:$MW$40,'Intervention list'!NA$195+1,0)</f>
        <v>0</v>
      </c>
      <c r="NB87" s="0" t="n">
        <f aca="false">IF(ISNUMBER(FIND(NB$1,$D87))=$AO$1,1,0)*VLOOKUP($Z$2,DALYs!$A$2:$MW$40,'Intervention list'!NB$195+1,0)</f>
        <v>0</v>
      </c>
      <c r="NC87" s="0" t="n">
        <f aca="false">IF(ISNUMBER(FIND(NC$1,$D87))=$AO$1,1,0)*VLOOKUP($Z$2,DALYs!$A$2:$MW$40,'Intervention list'!NC$195+1,0)</f>
        <v>0</v>
      </c>
      <c r="ND87" s="0" t="n">
        <f aca="false">IF(ISNUMBER(FIND(ND$1,$D87))=$AO$1,1,0)*VLOOKUP($Z$2,DALYs!$A$2:$MW$40,'Intervention list'!ND$195+1,0)</f>
        <v>0</v>
      </c>
      <c r="NE87" s="0" t="n">
        <f aca="false">IF(ISNUMBER(FIND(NE$1,$D87))=$AO$1,1,0)*VLOOKUP($Z$2,DALYs!$A$2:$MW$40,'Intervention list'!NE$195+1,0)</f>
        <v>0</v>
      </c>
      <c r="NF87" s="0" t="n">
        <f aca="false">IF(ISNUMBER(FIND(NF$1,$D87))=$AO$1,1,0)*VLOOKUP($Z$2,DALYs!$A$2:$MW$40,'Intervention list'!NF$195+1,0)</f>
        <v>0</v>
      </c>
      <c r="NG87" s="0" t="n">
        <f aca="false">IF(ISNUMBER(FIND(NG$1,$D87))=$AO$1,1,0)*VLOOKUP($Z$2,DALYs!$A$2:$MW$40,'Intervention list'!NG$195+1,0)</f>
        <v>0</v>
      </c>
      <c r="NH87" s="0" t="n">
        <f aca="false">IF(ISNUMBER(FIND(NH$1,$D87))=$AO$1,1,0)*VLOOKUP($Z$2,DALYs!$A$2:$MW$40,'Intervention list'!NH$195+1,0)</f>
        <v>0</v>
      </c>
      <c r="NI87" s="0" t="n">
        <f aca="false">IF(ISNUMBER(FIND(NI$1,$D87))=$AO$1,1,0)*VLOOKUP($Z$2,DALYs!$A$2:$MW$40,'Intervention list'!NI$195+1,0)</f>
        <v>0</v>
      </c>
      <c r="NJ87" s="0" t="n">
        <f aca="false">IF(ISNUMBER(FIND(NJ$1,$D87))=$AO$1,1,0)*VLOOKUP($Z$2,DALYs!$A$2:$MW$40,'Intervention list'!NJ$195+1,0)</f>
        <v>0</v>
      </c>
      <c r="NK87" s="0" t="n">
        <f aca="false">IF(ISNUMBER(FIND(NK$1,$D87))=$AO$1,1,0)*VLOOKUP($Z$2,DALYs!$A$2:$MW$40,'Intervention list'!NK$195+1,0)</f>
        <v>0</v>
      </c>
      <c r="NL87" s="0" t="n">
        <f aca="false">IF(ISNUMBER(FIND(NL$1,$D87))=$AO$1,1,0)*VLOOKUP($Z$2,DALYs!$A$2:$MW$40,'Intervention list'!NL$195+1,0)</f>
        <v>0</v>
      </c>
      <c r="NM87" s="0" t="n">
        <f aca="false">IF(ISNUMBER(FIND(NM$1,$D87))=$AO$1,1,0)*VLOOKUP($Z$2,DALYs!$A$2:$MW$40,'Intervention list'!NM$195+1,0)</f>
        <v>0</v>
      </c>
      <c r="NN87" s="0" t="n">
        <f aca="false">IF(ISNUMBER(FIND(NN$1,$D87))=$AO$1,1,0)*VLOOKUP($Z$2,DALYs!$A$2:$MW$40,'Intervention list'!NN$195+1,0)</f>
        <v>0</v>
      </c>
      <c r="NO87" s="0" t="n">
        <f aca="false">IF(ISNUMBER(FIND(NO$1,$D87))=$AO$1,1,0)*VLOOKUP($Z$2,DALYs!$A$2:$MW$40,'Intervention list'!NO$195+1,0)</f>
        <v>0</v>
      </c>
      <c r="NP87" s="0" t="n">
        <f aca="false">IF(ISNUMBER(FIND(NP$1,$D87))=$AO$1,1,0)*VLOOKUP($Z$2,DALYs!$A$2:$MW$40,'Intervention list'!NP$195+1,0)</f>
        <v>0</v>
      </c>
      <c r="NQ87" s="0" t="n">
        <f aca="false">IF(ISNUMBER(FIND(NQ$1,$D87))=$AO$1,1,0)*VLOOKUP($Z$2,DALYs!$A$2:$MW$40,'Intervention list'!NQ$195+1,0)</f>
        <v>0</v>
      </c>
      <c r="NR87" s="0" t="n">
        <f aca="false">IF(ISNUMBER(FIND(NR$1,$D87))=$AO$1,1,0)*VLOOKUP($Z$2,DALYs!$A$2:$MW$40,'Intervention list'!NR$195+1,0)</f>
        <v>0</v>
      </c>
      <c r="NS87" s="0" t="n">
        <f aca="false">IF(ISNUMBER(FIND(NS$1,$D87))=$AO$1,1,0)*VLOOKUP($Z$2,DALYs!$A$2:$MW$40,'Intervention list'!NS$195+1,0)</f>
        <v>0</v>
      </c>
      <c r="NT87" s="0" t="n">
        <f aca="false">IF(ISNUMBER(FIND(NT$1,$D87))=$AO$1,1,0)*VLOOKUP($Z$2,DALYs!$A$2:$MW$40,'Intervention list'!NT$195+1,0)</f>
        <v>0</v>
      </c>
      <c r="NU87" s="0" t="n">
        <f aca="false">IF(ISNUMBER(FIND(NU$1,$D87))=$AO$1,1,0)*VLOOKUP($Z$2,DALYs!$A$2:$MW$40,'Intervention list'!NU$195+1,0)</f>
        <v>0</v>
      </c>
      <c r="NV87" s="0" t="n">
        <f aca="false">IF(ISNUMBER(FIND(NV$1,$D87))=$AO$1,1,0)*VLOOKUP($Z$2,DALYs!$A$2:$MW$40,'Intervention list'!NV$195+1,0)</f>
        <v>0</v>
      </c>
      <c r="NW87" s="0" t="n">
        <f aca="false">IF(ISNUMBER(FIND(NW$1,$D87))=$AO$1,1,0)*VLOOKUP($Z$2,DALYs!$A$2:$MW$40,'Intervention list'!NW$195+1,0)</f>
        <v>0</v>
      </c>
      <c r="NX87" s="0" t="n">
        <f aca="false">IF(ISNUMBER(FIND(NX$1,$D87))=$AO$1,1,0)*VLOOKUP($Z$2,DALYs!$A$2:$MW$40,'Intervention list'!NX$195+1,0)</f>
        <v>0</v>
      </c>
      <c r="NY87" s="0" t="n">
        <f aca="false">IF(ISNUMBER(FIND(NY$1,$D87))=$AO$1,1,0)*VLOOKUP($Z$2,DALYs!$A$2:$MW$40,'Intervention list'!NY$195+1,0)</f>
        <v>0</v>
      </c>
      <c r="NZ87" s="0" t="n">
        <f aca="false">IF(ISNUMBER(FIND(NZ$1,$D87))=$AO$1,1,0)*VLOOKUP($Z$2,DALYs!$A$2:$MW$40,'Intervention list'!NZ$195+1,0)</f>
        <v>0</v>
      </c>
      <c r="OA87" s="0" t="n">
        <f aca="false">IF(ISNUMBER(FIND(OA$1,$D87))=$AO$1,1,0)*VLOOKUP($Z$2,DALYs!$A$2:$MW$40,'Intervention list'!OA$195+1,0)</f>
        <v>0</v>
      </c>
      <c r="OB87" s="0" t="n">
        <f aca="false">IF(ISNUMBER(FIND(OB$1,$D87))=$AO$1,1,0)*VLOOKUP($Z$2,DALYs!$A$2:$MW$40,'Intervention list'!OB$195+1,0)</f>
        <v>0</v>
      </c>
      <c r="OC87" s="0" t="n">
        <f aca="false">IF(ISNUMBER(FIND(OC$1,$D87))=$AO$1,1,0)*VLOOKUP($Z$2,DALYs!$A$2:$MW$40,'Intervention list'!OC$195+1,0)</f>
        <v>0</v>
      </c>
      <c r="OD87" s="0" t="n">
        <f aca="false">IF(ISNUMBER(FIND(OD$1,$D87))=$AO$1,1,0)*VLOOKUP($Z$2,DALYs!$A$2:$MW$40,'Intervention list'!OD$195+1,0)</f>
        <v>0</v>
      </c>
      <c r="OE87" s="0" t="n">
        <f aca="false">IF(ISNUMBER(FIND(OE$1,$D87))=$AO$1,1,0)*VLOOKUP($Z$2,DALYs!$A$2:$MW$40,'Intervention list'!OE$195+1,0)</f>
        <v>0</v>
      </c>
      <c r="OF87" s="0" t="n">
        <f aca="false">IF(ISNUMBER(FIND(OF$1,$D87))=$AO$1,1,0)*VLOOKUP($Z$2,DALYs!$A$2:$MW$40,'Intervention list'!OF$195+1,0)</f>
        <v>0</v>
      </c>
      <c r="OG87" s="0" t="n">
        <f aca="false">IF(ISNUMBER(FIND(OG$1,$D87))=$AO$1,1,0)*VLOOKUP($Z$2,DALYs!$A$2:$MW$40,'Intervention list'!OG$195+1,0)</f>
        <v>0</v>
      </c>
      <c r="OH87" s="0" t="n">
        <f aca="false">IF(ISNUMBER(FIND(OH$1,$D87))=$AO$1,1,0)*VLOOKUP($Z$2,DALYs!$A$2:$MW$40,'Intervention list'!OH$195+1,0)</f>
        <v>0</v>
      </c>
      <c r="OI87" s="0" t="n">
        <f aca="false">IF(ISNUMBER(FIND(OI$1,$D87))=$AO$1,1,0)*VLOOKUP($Z$2,DALYs!$A$2:$MW$40,'Intervention list'!OI$195+1,0)</f>
        <v>0</v>
      </c>
      <c r="OJ87" s="0" t="n">
        <f aca="false">IF(ISNUMBER(FIND(OJ$1,$D87))=$AO$1,1,0)*VLOOKUP($Z$2,DALYs!$A$2:$MW$40,'Intervention list'!OJ$195+1,0)</f>
        <v>0</v>
      </c>
      <c r="OK87" s="0" t="n">
        <f aca="false">IF(ISNUMBER(FIND(OK$1,$D87))=$AO$1,1,0)*VLOOKUP($Z$2,DALYs!$A$2:$MW$40,'Intervention list'!OK$195+1,0)</f>
        <v>0</v>
      </c>
      <c r="OL87" s="0" t="n">
        <f aca="false">IF(ISNUMBER(FIND(OL$1,$D87))=$AO$1,1,0)*VLOOKUP($Z$2,DALYs!$A$2:$MW$40,'Intervention list'!OL$195+1,0)</f>
        <v>0</v>
      </c>
      <c r="OM87" s="0" t="n">
        <f aca="false">IF(ISNUMBER(FIND(OM$1,$D87))=$AO$1,1,0)*VLOOKUP($Z$2,DALYs!$A$2:$MW$40,'Intervention list'!OM$195+1,0)</f>
        <v>0</v>
      </c>
      <c r="ON87" s="0" t="n">
        <f aca="false">IF(ISNUMBER(FIND(ON$1,$D87))=$AO$1,1,0)*VLOOKUP($Z$2,DALYs!$A$2:$MW$40,'Intervention list'!ON$195+1,0)</f>
        <v>0</v>
      </c>
      <c r="OO87" s="0" t="n">
        <f aca="false">IF(ISNUMBER(FIND(OO$1,$D87))=$AO$1,1,0)*VLOOKUP($Z$2,DALYs!$A$2:$MW$40,'Intervention list'!OO$195+1,0)</f>
        <v>0</v>
      </c>
      <c r="OP87" s="0" t="n">
        <f aca="false">IF(ISNUMBER(FIND(OP$1,$D87))=$AO$1,1,0)*VLOOKUP($Z$2,DALYs!$A$2:$MW$40,'Intervention list'!OP$195+1,0)</f>
        <v>0</v>
      </c>
      <c r="OQ87" s="0" t="n">
        <f aca="false">IF(ISNUMBER(FIND(OQ$1,$D87))=$AO$1,1,0)*VLOOKUP($Z$2,DALYs!$A$2:$MW$40,'Intervention list'!OQ$195+1,0)</f>
        <v>0</v>
      </c>
      <c r="OR87" s="0" t="n">
        <f aca="false">IF(ISNUMBER(FIND(OR$1,$D87))=$AO$1,1,0)*VLOOKUP($Z$2,DALYs!$A$2:$MW$40,'Intervention list'!OR$195+1,0)</f>
        <v>0</v>
      </c>
      <c r="OS87" s="0" t="n">
        <f aca="false">IF(ISNUMBER(FIND(OS$1,$D87))=$AO$1,1,0)*VLOOKUP($Z$2,DALYs!$A$2:$MW$40,'Intervention list'!OS$195+1,0)</f>
        <v>0</v>
      </c>
      <c r="OT87" s="0" t="n">
        <f aca="false">IF(ISNUMBER(FIND(OT$1,$D87))=$AO$1,1,0)*VLOOKUP($Z$2,DALYs!$A$2:$MW$40,'Intervention list'!OT$195+1,0)</f>
        <v>0</v>
      </c>
      <c r="OU87" s="0" t="n">
        <f aca="false">IF(ISNUMBER(FIND(OU$1,$D87))=$AO$1,1,0)*VLOOKUP($Z$2,DALYs!$A$2:$MW$40,'Intervention list'!OU$195+1,0)</f>
        <v>0</v>
      </c>
      <c r="OV87" s="0" t="n">
        <f aca="false">IF(ISNUMBER(FIND(OV$1,$D87))=$AO$1,1,0)*VLOOKUP($Z$2,DALYs!$A$2:$MW$40,'Intervention list'!OV$195+1,0)</f>
        <v>0</v>
      </c>
      <c r="OW87" s="0" t="n">
        <f aca="false">IF(ISNUMBER(FIND(OW$1,$D87))=$AO$1,1,0)*VLOOKUP($Z$2,DALYs!$A$2:$MW$40,'Intervention list'!OW$195+1,0)</f>
        <v>0</v>
      </c>
      <c r="OX87" s="0" t="n">
        <f aca="false">IF(ISNUMBER(FIND(OX$1,$D87))=$AO$1,1,0)*VLOOKUP($Z$2,DALYs!$A$2:$MW$40,'Intervention list'!OX$195+1,0)</f>
        <v>0</v>
      </c>
    </row>
    <row r="88" customFormat="false" ht="15.75" hidden="false" customHeight="false" outlineLevel="0" collapsed="false">
      <c r="A88" s="6" t="s">
        <v>345</v>
      </c>
      <c r="B88" s="6" t="s">
        <v>282</v>
      </c>
      <c r="C88" s="26" t="s">
        <v>324</v>
      </c>
      <c r="D88" s="7" t="s">
        <v>292</v>
      </c>
      <c r="E88" s="7" t="str">
        <f aca="false">SUBSTITUTE(D88,0.2,X88)</f>
        <v>Maternal and neonatal disorders: 0.05</v>
      </c>
      <c r="F88" s="0" t="s">
        <v>40</v>
      </c>
      <c r="G88" s="8" t="n">
        <v>242.664930440897</v>
      </c>
      <c r="H88" s="9" t="n">
        <v>2040</v>
      </c>
      <c r="I88" s="9" t="n">
        <f aca="false">IF(H88="","",(H88*(VLOOKUP($Z$2,Worksheet,11,0)^4)))</f>
        <v>2972.47007596502</v>
      </c>
      <c r="J88" s="9" t="n">
        <f aca="false">IF(I88="","",I88*VLOOKUP($Z$2,Worksheet,12,0))</f>
        <v>3331.57406790333</v>
      </c>
      <c r="K88" s="9" t="n">
        <f aca="false">IF(I88="","",I88*VLOOKUP($Z$2, Worksheet, 13, 0))</f>
        <v>2918.41270506678</v>
      </c>
      <c r="L88" s="9" t="n">
        <f aca="false">IF(J88="",VLOOKUP($Z$2, Worksheet, 14, 0),J88)</f>
        <v>3331.57406790333</v>
      </c>
      <c r="M88" s="9" t="n">
        <f aca="false">IF(L88&lt;VLOOKUP($Z$2,'Country sheet'!$A$3:$P$41,15,0), VLOOKUP($Z$2,'Country sheet'!$A$3:$P$41,15,0), L88)/0.7</f>
        <v>4759.39152557618</v>
      </c>
      <c r="N88" s="27" t="n">
        <f aca="false">IFERROR(IF(AC88=$AO$1,VLOOKUP(F88,AO$42:AX$46,MATCH(AC$1,AP$41:AX$41,0)+1,0)/COUNTIFS($F$2:$F$194,$F88,$AC$2:$AC$194,$AO$1),0),0) + IFERROR(IF(AD88=$AO$1,VLOOKUP(F88,AO$42:AX$46,MATCH(AD$1,AP$41:AX$41,0)+1,0)/COUNTIFS($F$2:$F$194,$F88,$AD$2:$AD$194,$AO$1),0),0) + IFERROR(IF(AE88=$AO$1,VLOOKUP(F88,AO$42:AX$46,MATCH(AE$1,AP$41:AX$41,0)+1,0)/COUNTIFS($F$2:$F$194,$F88,$AE$2:$AE$194,$AO$1),0),0) + IFERROR(IF(AF88=$AO$1,VLOOKUP(F88,AO$42:AX$46,MATCH(AF$1,AP$41:AX$41,0)+1,0)/COUNTIFS($F$2:$F$194,$F88,$AF$2:$AF$194,$AO$1),0),0) + IFERROR(IF(AG88=$AO$1,VLOOKUP(F88,AO$42:AX$46,MATCH(AG$1,AP$41:AX$41,0)+1,0)/COUNTIFS($F$2:$F$194,$F88,$AG$2:$AG$194,$AO$1),0),0) + IFERROR(IF(AH88=$AO$1,VLOOKUP(F88,AO$42:AX$46,MATCH(AH$1,AP$41:AX$41,0)+1,0)/COUNTIFS($F$2:$F$194,$F88,$AH$2:$AH$194,$AO$1),0),0) + IFERROR(IF(AI88=$AO$1,VLOOKUP(F88,AO$42:AX$46,MATCH(AI$1,AP$41:AX$41,0)+1,0)/COUNTIFS($F$2:$F$194,$F88,$AI$2:$AI$194,$AO$1),0),0) + IFERROR(IF(AJ88=$AO$1,VLOOKUP(F88,AO$42:AX$46,MATCH(AJ$1,AP$41:AX$41,0)+1,0)/COUNTIFS($F$2:$F$194,$F88,$AJ$2:$AJ$194,$AO$1),0),0) + IFERROR(IF(AK88=$AO$1,VLOOKUP(F88,AO$42:AX$46,MATCH(AK$1,AP$41:AX$41,0)+1,0)/COUNTIFS($F$2:$F$194,$F88,$AK$2:$AK$194,$AO$1),0),0)</f>
        <v>0</v>
      </c>
      <c r="O88" s="9" t="n">
        <v>1</v>
      </c>
      <c r="P88" s="9" t="n">
        <v>6</v>
      </c>
      <c r="Q88" s="0" t="n">
        <f aca="false">SUM(BC88:OX88)</f>
        <v>957792.756439382</v>
      </c>
      <c r="R88" s="0" t="n">
        <f aca="false">IF(VLOOKUP($Z$2,CET!$A$4:$L$42,12,0)="Low income",_xlfn.IFS(S88=0.2,0.1,S88=0.1,0.05,S88=0.5,0.4,S88=0.35,0.25),S88)</f>
        <v>0.5</v>
      </c>
      <c r="S88" s="0" t="n">
        <v>0.5</v>
      </c>
      <c r="T88" s="0" t="n">
        <v>0.8</v>
      </c>
      <c r="U88" s="0" t="n">
        <f aca="false">N88/M88</f>
        <v>0</v>
      </c>
      <c r="V88" s="0" t="n">
        <f aca="false">IFERROR(U88/Q88,0)</f>
        <v>0</v>
      </c>
      <c r="W88" s="0" t="n">
        <f aca="false">(T88/R88)*V88</f>
        <v>0</v>
      </c>
      <c r="X88" s="28" t="n">
        <f aca="false">IF(W88=0,0,IF(W88&lt;=0.8,IF(W88&lt;0.05,0.05,W88),0.8))</f>
        <v>0</v>
      </c>
      <c r="Y88" s="28"/>
      <c r="AC88" s="34" t="n">
        <f aca="false">ISNUMBER(FIND(AC$1,$C88))</f>
        <v>0</v>
      </c>
      <c r="AD88" s="33" t="n">
        <f aca="false">ISNUMBER(FIND(AD$1,$C88))</f>
        <v>0</v>
      </c>
      <c r="AE88" s="33" t="n">
        <f aca="false">ISNUMBER(FIND(AE$1,$C88))</f>
        <v>0</v>
      </c>
      <c r="AF88" s="33" t="n">
        <f aca="false">ISNUMBER(FIND(AF$1,$C88))</f>
        <v>0</v>
      </c>
      <c r="AG88" s="33" t="n">
        <f aca="false">ISNUMBER(FIND(AG$1,$C88))</f>
        <v>0</v>
      </c>
      <c r="AH88" s="33" t="n">
        <f aca="false">ISNUMBER(FIND(AH$1,$C88))</f>
        <v>0</v>
      </c>
      <c r="AI88" s="33" t="n">
        <f aca="false">ISNUMBER(FIND(AI$1,$C88))</f>
        <v>0</v>
      </c>
      <c r="AJ88" s="33" t="n">
        <f aca="false">ISNUMBER(FIND(AJ$1,$C88))</f>
        <v>0</v>
      </c>
      <c r="AK88" s="35" t="n">
        <f aca="false">ISNUMBER(FIND(AK$1,$C88))</f>
        <v>0</v>
      </c>
      <c r="AL88" s="6"/>
      <c r="AM88" s="33"/>
      <c r="AZ88" s="50"/>
      <c r="BC88" s="0" t="n">
        <f aca="false">IF(ISNUMBER(FIND(BC$1,$D88))=$AO$1,1,0)*VLOOKUP($Z$2,DALYs!$A$2:$MW$40,'Intervention list'!BC$195+1,0)</f>
        <v>0</v>
      </c>
      <c r="BD88" s="0" t="n">
        <f aca="false">IF(ISNUMBER(FIND(BD$1,$D88))=$AO$1,1,0)*VLOOKUP($Z$2,DALYs!$A$2:$MW$40,'Intervention list'!BD$195+1,0)</f>
        <v>0</v>
      </c>
      <c r="BE88" s="0" t="n">
        <f aca="false">IF(ISNUMBER(FIND(BE$1,$D88))=$AO$1,1,0)*VLOOKUP($Z$2,DALYs!$A$2:$MW$40,'Intervention list'!BE$195+1,0)</f>
        <v>0</v>
      </c>
      <c r="BF88" s="0" t="n">
        <f aca="false">IF(ISNUMBER(FIND(BF$1,$D88))=$AO$1,1,0)*VLOOKUP($Z$2,DALYs!$A$2:$MW$40,'Intervention list'!BF$195+1,0)</f>
        <v>0</v>
      </c>
      <c r="BG88" s="0" t="n">
        <f aca="false">IF(ISNUMBER(FIND(BG$1,$D88))=$AO$1,1,0)*VLOOKUP($Z$2,DALYs!$A$2:$MW$40,'Intervention list'!BG$195+1,0)</f>
        <v>0</v>
      </c>
      <c r="BH88" s="0" t="n">
        <f aca="false">IF(ISNUMBER(FIND(BH$1,$D88))=$AO$1,1,0)*VLOOKUP($Z$2,DALYs!$A$2:$MW$40,'Intervention list'!BH$195+1,0)</f>
        <v>0</v>
      </c>
      <c r="BI88" s="0" t="n">
        <f aca="false">IF(ISNUMBER(FIND(BI$1,$D88))=$AO$1,1,0)*VLOOKUP($Z$2,DALYs!$A$2:$MW$40,'Intervention list'!BI$195+1,0)</f>
        <v>0</v>
      </c>
      <c r="BJ88" s="0" t="n">
        <f aca="false">IF(ISNUMBER(FIND(BJ$1,$D88))=$AO$1,1,0)*VLOOKUP($Z$2,DALYs!$A$2:$MW$40,'Intervention list'!BJ$195+1,0)</f>
        <v>0</v>
      </c>
      <c r="BK88" s="0" t="n">
        <f aca="false">IF(ISNUMBER(FIND(BK$1,$D88))=$AO$1,1,0)*VLOOKUP($Z$2,DALYs!$A$2:$MW$40,'Intervention list'!BK$195+1,0)</f>
        <v>0</v>
      </c>
      <c r="BL88" s="0" t="n">
        <f aca="false">IF(ISNUMBER(FIND(BL$1,$D88))=$AO$1,1,0)*VLOOKUP($Z$2,DALYs!$A$2:$MW$40,'Intervention list'!BL$195+1,0)</f>
        <v>0</v>
      </c>
      <c r="BM88" s="0" t="n">
        <f aca="false">IF(ISNUMBER(FIND(BM$1,$D88))=$AO$1,1,0)*VLOOKUP($Z$2,DALYs!$A$2:$MW$40,'Intervention list'!BM$195+1,0)</f>
        <v>0</v>
      </c>
      <c r="BN88" s="0" t="n">
        <f aca="false">IF(ISNUMBER(FIND(BN$1,$D88))=$AO$1,1,0)*VLOOKUP($Z$2,DALYs!$A$2:$MW$40,'Intervention list'!BN$195+1,0)</f>
        <v>0</v>
      </c>
      <c r="BO88" s="0" t="n">
        <f aca="false">IF(ISNUMBER(FIND(BO$1,$D88))=$AO$1,1,0)*VLOOKUP($Z$2,DALYs!$A$2:$MW$40,'Intervention list'!BO$195+1,0)</f>
        <v>0</v>
      </c>
      <c r="BP88" s="0" t="n">
        <f aca="false">IF(ISNUMBER(FIND(BP$1,$D88))=$AO$1,1,0)*VLOOKUP($Z$2,DALYs!$A$2:$MW$40,'Intervention list'!BP$195+1,0)</f>
        <v>0</v>
      </c>
      <c r="BQ88" s="0" t="n">
        <f aca="false">IF(ISNUMBER(FIND(BQ$1,$D88))=$AO$1,1,0)*VLOOKUP($Z$2,DALYs!$A$2:$MW$40,'Intervention list'!BQ$195+1,0)</f>
        <v>0</v>
      </c>
      <c r="BR88" s="0" t="n">
        <f aca="false">IF(ISNUMBER(FIND(BR$1,$D88))=$AO$1,1,0)*VLOOKUP($Z$2,DALYs!$A$2:$MW$40,'Intervention list'!BR$195+1,0)</f>
        <v>0</v>
      </c>
      <c r="BS88" s="0" t="n">
        <f aca="false">IF(ISNUMBER(FIND(BS$1,$D88))=$AO$1,1,0)*VLOOKUP($Z$2,DALYs!$A$2:$MW$40,'Intervention list'!BS$195+1,0)</f>
        <v>0</v>
      </c>
      <c r="BT88" s="0" t="n">
        <f aca="false">IF(ISNUMBER(FIND(BT$1,$D88))=$AO$1,1,0)*VLOOKUP($Z$2,DALYs!$A$2:$MW$40,'Intervention list'!BT$195+1,0)</f>
        <v>0</v>
      </c>
      <c r="BU88" s="0" t="n">
        <f aca="false">IF(ISNUMBER(FIND(BU$1,$D88))=$AO$1,1,0)*VLOOKUP($Z$2,DALYs!$A$2:$MW$40,'Intervention list'!BU$195+1,0)</f>
        <v>0</v>
      </c>
      <c r="BV88" s="0" t="n">
        <f aca="false">IF(ISNUMBER(FIND(BV$1,$D88))=$AO$1,1,0)*VLOOKUP($Z$2,DALYs!$A$2:$MW$40,'Intervention list'!BV$195+1,0)</f>
        <v>0</v>
      </c>
      <c r="BW88" s="0" t="n">
        <f aca="false">IF(ISNUMBER(FIND(BW$1,$D88))=$AO$1,1,0)*VLOOKUP($Z$2,DALYs!$A$2:$MW$40,'Intervention list'!BW$195+1,0)</f>
        <v>0</v>
      </c>
      <c r="BX88" s="0" t="n">
        <f aca="false">IF(ISNUMBER(FIND(BX$1,$D88))=$AO$1,1,0)*VLOOKUP($Z$2,DALYs!$A$2:$MW$40,'Intervention list'!BX$195+1,0)</f>
        <v>0</v>
      </c>
      <c r="BY88" s="0" t="n">
        <f aca="false">IF(ISNUMBER(FIND(BY$1,$D88))=$AO$1,1,0)*VLOOKUP($Z$2,DALYs!$A$2:$MW$40,'Intervention list'!BY$195+1,0)</f>
        <v>0</v>
      </c>
      <c r="BZ88" s="0" t="n">
        <f aca="false">IF(ISNUMBER(FIND(BZ$1,$D88))=$AO$1,1,0)*VLOOKUP($Z$2,DALYs!$A$2:$MW$40,'Intervention list'!BZ$195+1,0)</f>
        <v>0</v>
      </c>
      <c r="CA88" s="0" t="n">
        <f aca="false">IF(ISNUMBER(FIND(CA$1,$D88))=$AO$1,1,0)*VLOOKUP($Z$2,DALYs!$A$2:$MW$40,'Intervention list'!CA$195+1,0)</f>
        <v>0</v>
      </c>
      <c r="CB88" s="0" t="n">
        <f aca="false">IF(ISNUMBER(FIND(CB$1,$D88))=$AO$1,1,0)*VLOOKUP($Z$2,DALYs!$A$2:$MW$40,'Intervention list'!CB$195+1,0)</f>
        <v>0</v>
      </c>
      <c r="CC88" s="0" t="n">
        <f aca="false">IF(ISNUMBER(FIND(CC$1,$D88))=$AO$1,1,0)*VLOOKUP($Z$2,DALYs!$A$2:$MW$40,'Intervention list'!CC$195+1,0)</f>
        <v>0</v>
      </c>
      <c r="CD88" s="0" t="n">
        <f aca="false">IF(ISNUMBER(FIND(CD$1,$D88))=$AO$1,1,0)*VLOOKUP($Z$2,DALYs!$A$2:$MW$40,'Intervention list'!CD$195+1,0)</f>
        <v>0</v>
      </c>
      <c r="CE88" s="0" t="n">
        <f aca="false">IF(ISNUMBER(FIND(CE$1,$D88))=$AO$1,1,0)*VLOOKUP($Z$2,DALYs!$A$2:$MW$40,'Intervention list'!CE$195+1,0)</f>
        <v>0</v>
      </c>
      <c r="CF88" s="0" t="n">
        <f aca="false">IF(ISNUMBER(FIND(CF$1,$D88))=$AO$1,1,0)*VLOOKUP($Z$2,DALYs!$A$2:$MW$40,'Intervention list'!CF$195+1,0)</f>
        <v>0</v>
      </c>
      <c r="CG88" s="0" t="n">
        <f aca="false">IF(ISNUMBER(FIND(CG$1,$D88))=$AO$1,1,0)*VLOOKUP($Z$2,DALYs!$A$2:$MW$40,'Intervention list'!CG$195+1,0)</f>
        <v>0</v>
      </c>
      <c r="CH88" s="0" t="n">
        <f aca="false">IF(ISNUMBER(FIND(CH$1,$D88))=$AO$1,1,0)*VLOOKUP($Z$2,DALYs!$A$2:$MW$40,'Intervention list'!CH$195+1,0)</f>
        <v>0</v>
      </c>
      <c r="CI88" s="0" t="n">
        <f aca="false">IF(ISNUMBER(FIND(CI$1,$D88))=$AO$1,1,0)*VLOOKUP($Z$2,DALYs!$A$2:$MW$40,'Intervention list'!CI$195+1,0)</f>
        <v>0</v>
      </c>
      <c r="CJ88" s="0" t="n">
        <f aca="false">IF(ISNUMBER(FIND(CJ$1,$D88))=$AO$1,1,0)*VLOOKUP($Z$2,DALYs!$A$2:$MW$40,'Intervention list'!CJ$195+1,0)</f>
        <v>0</v>
      </c>
      <c r="CK88" s="0" t="n">
        <f aca="false">IF(ISNUMBER(FIND(CK$1,$D88))=$AO$1,1,0)*VLOOKUP($Z$2,DALYs!$A$2:$MW$40,'Intervention list'!CK$195+1,0)</f>
        <v>0</v>
      </c>
      <c r="CL88" s="0" t="n">
        <f aca="false">IF(ISNUMBER(FIND(CL$1,$D88))=$AO$1,1,0)*VLOOKUP($Z$2,DALYs!$A$2:$MW$40,'Intervention list'!CL$195+1,0)</f>
        <v>0</v>
      </c>
      <c r="CM88" s="0" t="n">
        <f aca="false">IF(ISNUMBER(FIND(CM$1,$D88))=$AO$1,1,0)*VLOOKUP($Z$2,DALYs!$A$2:$MW$40,'Intervention list'!CM$195+1,0)</f>
        <v>0</v>
      </c>
      <c r="CN88" s="0" t="n">
        <f aca="false">IF(ISNUMBER(FIND(CN$1,$D88))=$AO$1,1,0)*VLOOKUP($Z$2,DALYs!$A$2:$MW$40,'Intervention list'!CN$195+1,0)</f>
        <v>0</v>
      </c>
      <c r="CO88" s="0" t="n">
        <f aca="false">IF(ISNUMBER(FIND(CO$1,$D88))=$AO$1,1,0)*VLOOKUP($Z$2,DALYs!$A$2:$MW$40,'Intervention list'!CO$195+1,0)</f>
        <v>0</v>
      </c>
      <c r="CP88" s="0" t="n">
        <f aca="false">IF(ISNUMBER(FIND(CP$1,$D88))=$AO$1,1,0)*VLOOKUP($Z$2,DALYs!$A$2:$MW$40,'Intervention list'!CP$195+1,0)</f>
        <v>0</v>
      </c>
      <c r="CQ88" s="0" t="n">
        <f aca="false">IF(ISNUMBER(FIND(CQ$1,$D88))=$AO$1,1,0)*VLOOKUP($Z$2,DALYs!$A$2:$MW$40,'Intervention list'!CQ$195+1,0)</f>
        <v>0</v>
      </c>
      <c r="CR88" s="0" t="n">
        <f aca="false">IF(ISNUMBER(FIND(CR$1,$D88))=$AO$1,1,0)*VLOOKUP($Z$2,DALYs!$A$2:$MW$40,'Intervention list'!CR$195+1,0)</f>
        <v>0</v>
      </c>
      <c r="CS88" s="0" t="n">
        <f aca="false">IF(ISNUMBER(FIND(CS$1,$D88))=$AO$1,1,0)*VLOOKUP($Z$2,DALYs!$A$2:$MW$40,'Intervention list'!CS$195+1,0)</f>
        <v>0</v>
      </c>
      <c r="CT88" s="0" t="n">
        <f aca="false">IF(ISNUMBER(FIND(CT$1,$D88))=$AO$1,1,0)*VLOOKUP($Z$2,DALYs!$A$2:$MW$40,'Intervention list'!CT$195+1,0)</f>
        <v>0</v>
      </c>
      <c r="CU88" s="0" t="n">
        <f aca="false">IF(ISNUMBER(FIND(CU$1,$D88))=$AO$1,1,0)*VLOOKUP($Z$2,DALYs!$A$2:$MW$40,'Intervention list'!CU$195+1,0)</f>
        <v>0</v>
      </c>
      <c r="CV88" s="0" t="n">
        <f aca="false">IF(ISNUMBER(FIND(CV$1,$D88))=$AO$1,1,0)*VLOOKUP($Z$2,DALYs!$A$2:$MW$40,'Intervention list'!CV$195+1,0)</f>
        <v>0</v>
      </c>
      <c r="CW88" s="0" t="n">
        <f aca="false">IF(ISNUMBER(FIND(CW$1,$D88))=$AO$1,1,0)*VLOOKUP($Z$2,DALYs!$A$2:$MW$40,'Intervention list'!CW$195+1,0)</f>
        <v>0</v>
      </c>
      <c r="CX88" s="0" t="n">
        <f aca="false">IF(ISNUMBER(FIND(CX$1,$D88))=$AO$1,1,0)*VLOOKUP($Z$2,DALYs!$A$2:$MW$40,'Intervention list'!CX$195+1,0)</f>
        <v>0</v>
      </c>
      <c r="CY88" s="0" t="n">
        <f aca="false">IF(ISNUMBER(FIND(CY$1,$D88))=$AO$1,1,0)*VLOOKUP($Z$2,DALYs!$A$2:$MW$40,'Intervention list'!CY$195+1,0)</f>
        <v>0</v>
      </c>
      <c r="CZ88" s="0" t="n">
        <f aca="false">IF(ISNUMBER(FIND(CZ$1,$D88))=$AO$1,1,0)*VLOOKUP($Z$2,DALYs!$A$2:$MW$40,'Intervention list'!CZ$195+1,0)</f>
        <v>0</v>
      </c>
      <c r="DA88" s="0" t="n">
        <f aca="false">IF(ISNUMBER(FIND(DA$1,$D88))=$AO$1,1,0)*VLOOKUP($Z$2,DALYs!$A$2:$MW$40,'Intervention list'!DA$195+1,0)</f>
        <v>0</v>
      </c>
      <c r="DB88" s="0" t="n">
        <f aca="false">IF(ISNUMBER(FIND(DB$1,$D88))=$AO$1,1,0)*VLOOKUP($Z$2,DALYs!$A$2:$MW$40,'Intervention list'!DB$195+1,0)</f>
        <v>0</v>
      </c>
      <c r="DC88" s="0" t="n">
        <f aca="false">IF(ISNUMBER(FIND(DC$1,$D88))=$AO$1,1,0)*VLOOKUP($Z$2,DALYs!$A$2:$MW$40,'Intervention list'!DC$195+1,0)</f>
        <v>0</v>
      </c>
      <c r="DD88" s="0" t="n">
        <f aca="false">IF(ISNUMBER(FIND(DD$1,$D88))=$AO$1,1,0)*VLOOKUP($Z$2,DALYs!$A$2:$MW$40,'Intervention list'!DD$195+1,0)</f>
        <v>0</v>
      </c>
      <c r="DE88" s="0" t="n">
        <f aca="false">IF(ISNUMBER(FIND(DE$1,$D88))=$AO$1,1,0)*VLOOKUP($Z$2,DALYs!$A$2:$MW$40,'Intervention list'!DE$195+1,0)</f>
        <v>0</v>
      </c>
      <c r="DF88" s="0" t="n">
        <f aca="false">IF(ISNUMBER(FIND(DF$1,$D88))=$AO$1,1,0)*VLOOKUP($Z$2,DALYs!$A$2:$MW$40,'Intervention list'!DF$195+1,0)</f>
        <v>0</v>
      </c>
      <c r="DG88" s="0" t="n">
        <f aca="false">IF(ISNUMBER(FIND(DG$1,$D88))=$AO$1,1,0)*VLOOKUP($Z$2,DALYs!$A$2:$MW$40,'Intervention list'!DG$195+1,0)</f>
        <v>0</v>
      </c>
      <c r="DH88" s="0" t="n">
        <f aca="false">IF(ISNUMBER(FIND(DH$1,$D88))=$AO$1,1,0)*VLOOKUP($Z$2,DALYs!$A$2:$MW$40,'Intervention list'!DH$195+1,0)</f>
        <v>0</v>
      </c>
      <c r="DI88" s="0" t="n">
        <f aca="false">IF(ISNUMBER(FIND(DI$1,$D88))=$AO$1,1,0)*VLOOKUP($Z$2,DALYs!$A$2:$MW$40,'Intervention list'!DI$195+1,0)</f>
        <v>0</v>
      </c>
      <c r="DJ88" s="0" t="n">
        <f aca="false">IF(ISNUMBER(FIND(DJ$1,$D88))=$AO$1,1,0)*VLOOKUP($Z$2,DALYs!$A$2:$MW$40,'Intervention list'!DJ$195+1,0)</f>
        <v>0</v>
      </c>
      <c r="DK88" s="0" t="n">
        <f aca="false">IF(ISNUMBER(FIND(DK$1,$D88))=$AO$1,1,0)*VLOOKUP($Z$2,DALYs!$A$2:$MW$40,'Intervention list'!DK$195+1,0)</f>
        <v>0</v>
      </c>
      <c r="DL88" s="0" t="n">
        <f aca="false">IF(ISNUMBER(FIND(DL$1,$D88))=$AO$1,1,0)*VLOOKUP($Z$2,DALYs!$A$2:$MW$40,'Intervention list'!DL$195+1,0)</f>
        <v>0</v>
      </c>
      <c r="DM88" s="0" t="n">
        <f aca="false">IF(ISNUMBER(FIND(DM$1,$D88))=$AO$1,1,0)*VLOOKUP($Z$2,DALYs!$A$2:$MW$40,'Intervention list'!DM$195+1,0)</f>
        <v>0</v>
      </c>
      <c r="DN88" s="0" t="n">
        <f aca="false">IF(ISNUMBER(FIND(DN$1,$D88))=$AO$1,1,0)*VLOOKUP($Z$2,DALYs!$A$2:$MW$40,'Intervention list'!DN$195+1,0)</f>
        <v>0</v>
      </c>
      <c r="DO88" s="0" t="n">
        <f aca="false">IF(ISNUMBER(FIND(DO$1,$D88))=$AO$1,1,0)*VLOOKUP($Z$2,DALYs!$A$2:$MW$40,'Intervention list'!DO$195+1,0)</f>
        <v>0</v>
      </c>
      <c r="DP88" s="0" t="n">
        <f aca="false">IF(ISNUMBER(FIND(DP$1,$D88))=$AO$1,1,0)*VLOOKUP($Z$2,DALYs!$A$2:$MW$40,'Intervention list'!DP$195+1,0)</f>
        <v>0</v>
      </c>
      <c r="DQ88" s="0" t="n">
        <f aca="false">IF(ISNUMBER(FIND(DQ$1,$D88))=$AO$1,1,0)*VLOOKUP($Z$2,DALYs!$A$2:$MW$40,'Intervention list'!DQ$195+1,0)</f>
        <v>0</v>
      </c>
      <c r="DR88" s="0" t="n">
        <f aca="false">IF(ISNUMBER(FIND(DR$1,$D88))=$AO$1,1,0)*VLOOKUP($Z$2,DALYs!$A$2:$MW$40,'Intervention list'!DR$195+1,0)</f>
        <v>0</v>
      </c>
      <c r="DS88" s="0" t="n">
        <f aca="false">IF(ISNUMBER(FIND(DS$1,$D88))=$AO$1,1,0)*VLOOKUP($Z$2,DALYs!$A$2:$MW$40,'Intervention list'!DS$195+1,0)</f>
        <v>0</v>
      </c>
      <c r="DT88" s="0" t="n">
        <f aca="false">IF(ISNUMBER(FIND(DT$1,$D88))=$AO$1,1,0)*VLOOKUP($Z$2,DALYs!$A$2:$MW$40,'Intervention list'!DT$195+1,0)</f>
        <v>0</v>
      </c>
      <c r="DU88" s="0" t="n">
        <f aca="false">IF(ISNUMBER(FIND(DU$1,$D88))=$AO$1,1,0)*VLOOKUP($Z$2,DALYs!$A$2:$MW$40,'Intervention list'!DU$195+1,0)</f>
        <v>0</v>
      </c>
      <c r="DV88" s="0" t="n">
        <f aca="false">IF(ISNUMBER(FIND(DV$1,$D88))=$AO$1,1,0)*VLOOKUP($Z$2,DALYs!$A$2:$MW$40,'Intervention list'!DV$195+1,0)</f>
        <v>0</v>
      </c>
      <c r="DW88" s="0" t="n">
        <f aca="false">IF(ISNUMBER(FIND(DW$1,$D88))=$AO$1,1,0)*VLOOKUP($Z$2,DALYs!$A$2:$MW$40,'Intervention list'!DW$195+1,0)</f>
        <v>0</v>
      </c>
      <c r="DX88" s="0" t="n">
        <f aca="false">IF(ISNUMBER(FIND(DX$1,$D88))=$AO$1,1,0)*VLOOKUP($Z$2,DALYs!$A$2:$MW$40,'Intervention list'!DX$195+1,0)</f>
        <v>0</v>
      </c>
      <c r="DY88" s="0" t="n">
        <f aca="false">IF(ISNUMBER(FIND(DY$1,$D88))=$AO$1,1,0)*VLOOKUP($Z$2,DALYs!$A$2:$MW$40,'Intervention list'!DY$195+1,0)</f>
        <v>0</v>
      </c>
      <c r="DZ88" s="0" t="n">
        <f aca="false">IF(ISNUMBER(FIND(DZ$1,$D88))=$AO$1,1,0)*VLOOKUP($Z$2,DALYs!$A$2:$MW$40,'Intervention list'!DZ$195+1,0)</f>
        <v>0</v>
      </c>
      <c r="EA88" s="0" t="n">
        <f aca="false">IF(ISNUMBER(FIND(EA$1,$D88))=$AO$1,1,0)*VLOOKUP($Z$2,DALYs!$A$2:$MW$40,'Intervention list'!EA$195+1,0)</f>
        <v>0</v>
      </c>
      <c r="EB88" s="0" t="n">
        <f aca="false">IF(ISNUMBER(FIND(EB$1,$D88))=$AO$1,1,0)*VLOOKUP($Z$2,DALYs!$A$2:$MW$40,'Intervention list'!EB$195+1,0)</f>
        <v>0</v>
      </c>
      <c r="EC88" s="0" t="n">
        <f aca="false">IF(ISNUMBER(FIND(EC$1,$D88))=$AO$1,1,0)*VLOOKUP($Z$2,DALYs!$A$2:$MW$40,'Intervention list'!EC$195+1,0)</f>
        <v>0</v>
      </c>
      <c r="ED88" s="0" t="n">
        <f aca="false">IF(ISNUMBER(FIND(ED$1,$D88))=$AO$1,1,0)*VLOOKUP($Z$2,DALYs!$A$2:$MW$40,'Intervention list'!ED$195+1,0)</f>
        <v>0</v>
      </c>
      <c r="EE88" s="0" t="n">
        <f aca="false">IF(ISNUMBER(FIND(EE$1,$D88))=$AO$1,1,0)*VLOOKUP($Z$2,DALYs!$A$2:$MW$40,'Intervention list'!EE$195+1,0)</f>
        <v>0</v>
      </c>
      <c r="EF88" s="0" t="n">
        <f aca="false">IF(ISNUMBER(FIND(EF$1,$D88))=$AO$1,1,0)*VLOOKUP($Z$2,DALYs!$A$2:$MW$40,'Intervention list'!EF$195+1,0)</f>
        <v>0</v>
      </c>
      <c r="EG88" s="0" t="n">
        <f aca="false">IF(ISNUMBER(FIND(EG$1,$D88))=$AO$1,1,0)*VLOOKUP($Z$2,DALYs!$A$2:$MW$40,'Intervention list'!EG$195+1,0)</f>
        <v>0</v>
      </c>
      <c r="EH88" s="0" t="n">
        <f aca="false">IF(ISNUMBER(FIND(EH$1,$D88))=$AO$1,1,0)*VLOOKUP($Z$2,DALYs!$A$2:$MW$40,'Intervention list'!EH$195+1,0)</f>
        <v>0</v>
      </c>
      <c r="EI88" s="0" t="n">
        <f aca="false">IF(ISNUMBER(FIND(EI$1,$D88))=$AO$1,1,0)*VLOOKUP($Z$2,DALYs!$A$2:$MW$40,'Intervention list'!EI$195+1,0)</f>
        <v>0</v>
      </c>
      <c r="EJ88" s="0" t="n">
        <f aca="false">IF(ISNUMBER(FIND(EJ$1,$D88))=$AO$1,1,0)*VLOOKUP($Z$2,DALYs!$A$2:$MW$40,'Intervention list'!EJ$195+1,0)</f>
        <v>0</v>
      </c>
      <c r="EK88" s="0" t="n">
        <f aca="false">IF(ISNUMBER(FIND(EK$1,$D88))=$AO$1,1,0)*VLOOKUP($Z$2,DALYs!$A$2:$MW$40,'Intervention list'!EK$195+1,0)</f>
        <v>0</v>
      </c>
      <c r="EL88" s="0" t="n">
        <f aca="false">IF(ISNUMBER(FIND(EL$1,$D88))=$AO$1,1,0)*VLOOKUP($Z$2,DALYs!$A$2:$MW$40,'Intervention list'!EL$195+1,0)</f>
        <v>0</v>
      </c>
      <c r="EM88" s="0" t="n">
        <f aca="false">IF(ISNUMBER(FIND(EM$1,$D88))=$AO$1,1,0)*VLOOKUP($Z$2,DALYs!$A$2:$MW$40,'Intervention list'!EM$195+1,0)</f>
        <v>0</v>
      </c>
      <c r="EN88" s="0" t="n">
        <f aca="false">IF(ISNUMBER(FIND(EN$1,$D88))=$AO$1,1,0)*VLOOKUP($Z$2,DALYs!$A$2:$MW$40,'Intervention list'!EN$195+1,0)</f>
        <v>0</v>
      </c>
      <c r="EO88" s="0" t="n">
        <f aca="false">IF(ISNUMBER(FIND(EO$1,$D88))=$AO$1,1,0)*VLOOKUP($Z$2,DALYs!$A$2:$MW$40,'Intervention list'!EO$195+1,0)</f>
        <v>0</v>
      </c>
      <c r="EP88" s="0" t="n">
        <f aca="false">IF(ISNUMBER(FIND(EP$1,$D88))=$AO$1,1,0)*VLOOKUP($Z$2,DALYs!$A$2:$MW$40,'Intervention list'!EP$195+1,0)</f>
        <v>0</v>
      </c>
      <c r="EQ88" s="0" t="n">
        <f aca="false">IF(ISNUMBER(FIND(EQ$1,$D88))=$AO$1,1,0)*VLOOKUP($Z$2,DALYs!$A$2:$MW$40,'Intervention list'!EQ$195+1,0)</f>
        <v>0</v>
      </c>
      <c r="ER88" s="0" t="n">
        <f aca="false">IF(ISNUMBER(FIND(ER$1,$D88))=$AO$1,1,0)*VLOOKUP($Z$2,DALYs!$A$2:$MW$40,'Intervention list'!ER$195+1,0)</f>
        <v>0</v>
      </c>
      <c r="ES88" s="0" t="n">
        <f aca="false">IF(ISNUMBER(FIND(ES$1,$D88))=$AO$1,1,0)*VLOOKUP($Z$2,DALYs!$A$2:$MW$40,'Intervention list'!ES$195+1,0)</f>
        <v>0</v>
      </c>
      <c r="ET88" s="0" t="n">
        <f aca="false">IF(ISNUMBER(FIND(ET$1,$D88))=$AO$1,1,0)*VLOOKUP($Z$2,DALYs!$A$2:$MW$40,'Intervention list'!ET$195+1,0)</f>
        <v>0</v>
      </c>
      <c r="EU88" s="0" t="n">
        <f aca="false">IF(ISNUMBER(FIND(EU$1,$D88))=$AO$1,1,0)*VLOOKUP($Z$2,DALYs!$A$2:$MW$40,'Intervention list'!EU$195+1,0)</f>
        <v>0</v>
      </c>
      <c r="EV88" s="0" t="n">
        <f aca="false">IF(ISNUMBER(FIND(EV$1,$D88))=$AO$1,1,0)*VLOOKUP($Z$2,DALYs!$A$2:$MW$40,'Intervention list'!EV$195+1,0)</f>
        <v>0</v>
      </c>
      <c r="EW88" s="0" t="n">
        <f aca="false">IF(ISNUMBER(FIND(EW$1,$D88))=$AO$1,1,0)*VLOOKUP($Z$2,DALYs!$A$2:$MW$40,'Intervention list'!EW$195+1,0)</f>
        <v>0</v>
      </c>
      <c r="EX88" s="0" t="n">
        <f aca="false">IF(ISNUMBER(FIND(EX$1,$D88))=$AO$1,1,0)*VLOOKUP($Z$2,DALYs!$A$2:$MW$40,'Intervention list'!EX$195+1,0)</f>
        <v>0</v>
      </c>
      <c r="EY88" s="0" t="n">
        <f aca="false">IF(ISNUMBER(FIND(EY$1,$D88))=$AO$1,1,0)*VLOOKUP($Z$2,DALYs!$A$2:$MW$40,'Intervention list'!EY$195+1,0)</f>
        <v>0</v>
      </c>
      <c r="EZ88" s="0" t="n">
        <f aca="false">IF(ISNUMBER(FIND(EZ$1,$D88))=$AO$1,1,0)*VLOOKUP($Z$2,DALYs!$A$2:$MW$40,'Intervention list'!EZ$195+1,0)</f>
        <v>0</v>
      </c>
      <c r="FA88" s="0" t="n">
        <f aca="false">IF(ISNUMBER(FIND(FA$1,$D88))=$AO$1,1,0)*VLOOKUP($Z$2,DALYs!$A$2:$MW$40,'Intervention list'!FA$195+1,0)</f>
        <v>0</v>
      </c>
      <c r="FB88" s="0" t="n">
        <f aca="false">IF(ISNUMBER(FIND(FB$1,$D88))=$AO$1,1,0)*VLOOKUP($Z$2,DALYs!$A$2:$MW$40,'Intervention list'!FB$195+1,0)</f>
        <v>0</v>
      </c>
      <c r="FC88" s="0" t="n">
        <f aca="false">IF(ISNUMBER(FIND(FC$1,$D88))=$AO$1,1,0)*VLOOKUP($Z$2,DALYs!$A$2:$MW$40,'Intervention list'!FC$195+1,0)</f>
        <v>0</v>
      </c>
      <c r="FD88" s="0" t="n">
        <f aca="false">IF(ISNUMBER(FIND(FD$1,$D88))=$AO$1,1,0)*VLOOKUP($Z$2,DALYs!$A$2:$MW$40,'Intervention list'!FD$195+1,0)</f>
        <v>0</v>
      </c>
      <c r="FE88" s="0" t="n">
        <f aca="false">IF(ISNUMBER(FIND(FE$1,$D88))=$AO$1,1,0)*VLOOKUP($Z$2,DALYs!$A$2:$MW$40,'Intervention list'!FE$195+1,0)</f>
        <v>0</v>
      </c>
      <c r="FF88" s="0" t="n">
        <f aca="false">IF(ISNUMBER(FIND(FF$1,$D88))=$AO$1,1,0)*VLOOKUP($Z$2,DALYs!$A$2:$MW$40,'Intervention list'!FF$195+1,0)</f>
        <v>0</v>
      </c>
      <c r="FG88" s="0" t="n">
        <f aca="false">IF(ISNUMBER(FIND(FG$1,$D88))=$AO$1,1,0)*VLOOKUP($Z$2,DALYs!$A$2:$MW$40,'Intervention list'!FG$195+1,0)</f>
        <v>0</v>
      </c>
      <c r="FH88" s="0" t="n">
        <f aca="false">IF(ISNUMBER(FIND(FH$1,$D88))=$AO$1,1,0)*VLOOKUP($Z$2,DALYs!$A$2:$MW$40,'Intervention list'!FH$195+1,0)</f>
        <v>0</v>
      </c>
      <c r="FI88" s="0" t="n">
        <f aca="false">IF(ISNUMBER(FIND(FI$1,$D88))=$AO$1,1,0)*VLOOKUP($Z$2,DALYs!$A$2:$MW$40,'Intervention list'!FI$195+1,0)</f>
        <v>0</v>
      </c>
      <c r="FJ88" s="0" t="n">
        <f aca="false">IF(ISNUMBER(FIND(FJ$1,$D88))=$AO$1,1,0)*VLOOKUP($Z$2,DALYs!$A$2:$MW$40,'Intervention list'!FJ$195+1,0)</f>
        <v>0</v>
      </c>
      <c r="FK88" s="0" t="n">
        <f aca="false">IF(ISNUMBER(FIND(FK$1,$D88))=$AO$1,1,0)*VLOOKUP($Z$2,DALYs!$A$2:$MW$40,'Intervention list'!FK$195+1,0)</f>
        <v>0</v>
      </c>
      <c r="FL88" s="0" t="n">
        <f aca="false">IF(ISNUMBER(FIND(FL$1,$D88))=$AO$1,1,0)*VLOOKUP($Z$2,DALYs!$A$2:$MW$40,'Intervention list'!FL$195+1,0)</f>
        <v>0</v>
      </c>
      <c r="FM88" s="0" t="n">
        <f aca="false">IF(ISNUMBER(FIND(FM$1,$D88))=$AO$1,1,0)*VLOOKUP($Z$2,DALYs!$A$2:$MW$40,'Intervention list'!FM$195+1,0)</f>
        <v>0</v>
      </c>
      <c r="FN88" s="0" t="n">
        <f aca="false">IF(ISNUMBER(FIND(FN$1,$D88))=$AO$1,1,0)*VLOOKUP($Z$2,DALYs!$A$2:$MW$40,'Intervention list'!FN$195+1,0)</f>
        <v>0</v>
      </c>
      <c r="FO88" s="0" t="n">
        <f aca="false">IF(ISNUMBER(FIND(FO$1,$D88))=$AO$1,1,0)*VLOOKUP($Z$2,DALYs!$A$2:$MW$40,'Intervention list'!FO$195+1,0)</f>
        <v>0</v>
      </c>
      <c r="FP88" s="0" t="n">
        <f aca="false">IF(ISNUMBER(FIND(FP$1,$D88))=$AO$1,1,0)*VLOOKUP($Z$2,DALYs!$A$2:$MW$40,'Intervention list'!FP$195+1,0)</f>
        <v>0</v>
      </c>
      <c r="FQ88" s="0" t="n">
        <f aca="false">IF(ISNUMBER(FIND(FQ$1,$D88))=$AO$1,1,0)*VLOOKUP($Z$2,DALYs!$A$2:$MW$40,'Intervention list'!FQ$195+1,0)</f>
        <v>0</v>
      </c>
      <c r="FR88" s="0" t="n">
        <f aca="false">IF(ISNUMBER(FIND(FR$1,$D88))=$AO$1,1,0)*VLOOKUP($Z$2,DALYs!$A$2:$MW$40,'Intervention list'!FR$195+1,0)</f>
        <v>0</v>
      </c>
      <c r="FS88" s="0" t="n">
        <f aca="false">IF(ISNUMBER(FIND(FS$1,$D88))=$AO$1,1,0)*VLOOKUP($Z$2,DALYs!$A$2:$MW$40,'Intervention list'!FS$195+1,0)</f>
        <v>0</v>
      </c>
      <c r="FT88" s="0" t="n">
        <f aca="false">IF(ISNUMBER(FIND(FT$1,$D88))=$AO$1,1,0)*VLOOKUP($Z$2,DALYs!$A$2:$MW$40,'Intervention list'!FT$195+1,0)</f>
        <v>0</v>
      </c>
      <c r="FU88" s="0" t="n">
        <f aca="false">IF(ISNUMBER(FIND(FU$1,$D88))=$AO$1,1,0)*VLOOKUP($Z$2,DALYs!$A$2:$MW$40,'Intervention list'!FU$195+1,0)</f>
        <v>0</v>
      </c>
      <c r="FV88" s="0" t="n">
        <f aca="false">IF(ISNUMBER(FIND(FV$1,$D88))=$AO$1,1,0)*VLOOKUP($Z$2,DALYs!$A$2:$MW$40,'Intervention list'!FV$195+1,0)</f>
        <v>0</v>
      </c>
      <c r="FW88" s="0" t="n">
        <f aca="false">IF(ISNUMBER(FIND(FW$1,$D88))=$AO$1,1,0)*VLOOKUP($Z$2,DALYs!$A$2:$MW$40,'Intervention list'!FW$195+1,0)</f>
        <v>0</v>
      </c>
      <c r="FX88" s="0" t="n">
        <f aca="false">IF(ISNUMBER(FIND(FX$1,$D88))=$AO$1,1,0)*VLOOKUP($Z$2,DALYs!$A$2:$MW$40,'Intervention list'!FX$195+1,0)</f>
        <v>0</v>
      </c>
      <c r="FY88" s="0" t="n">
        <f aca="false">IF(ISNUMBER(FIND(FY$1,$D88))=$AO$1,1,0)*VLOOKUP($Z$2,DALYs!$A$2:$MW$40,'Intervention list'!FY$195+1,0)</f>
        <v>0</v>
      </c>
      <c r="FZ88" s="0" t="n">
        <f aca="false">IF(ISNUMBER(FIND(FZ$1,$D88))=$AO$1,1,0)*VLOOKUP($Z$2,DALYs!$A$2:$MW$40,'Intervention list'!FZ$195+1,0)</f>
        <v>0</v>
      </c>
      <c r="GA88" s="0" t="n">
        <f aca="false">IF(ISNUMBER(FIND(GA$1,$D88))=$AO$1,1,0)*VLOOKUP($Z$2,DALYs!$A$2:$MW$40,'Intervention list'!GA$195+1,0)</f>
        <v>0</v>
      </c>
      <c r="GB88" s="0" t="n">
        <f aca="false">IF(ISNUMBER(FIND(GB$1,$D88))=$AO$1,1,0)*VLOOKUP($Z$2,DALYs!$A$2:$MW$40,'Intervention list'!GB$195+1,0)</f>
        <v>0</v>
      </c>
      <c r="GC88" s="0" t="n">
        <f aca="false">IF(ISNUMBER(FIND(GC$1,$D88))=$AO$1,1,0)*VLOOKUP($Z$2,DALYs!$A$2:$MW$40,'Intervention list'!GC$195+1,0)</f>
        <v>0</v>
      </c>
      <c r="GD88" s="0" t="n">
        <f aca="false">IF(ISNUMBER(FIND(GD$1,$D88))=$AO$1,1,0)*VLOOKUP($Z$2,DALYs!$A$2:$MW$40,'Intervention list'!GD$195+1,0)</f>
        <v>0</v>
      </c>
      <c r="GE88" s="0" t="n">
        <f aca="false">IF(ISNUMBER(FIND(GE$1,$D88))=$AO$1,1,0)*VLOOKUP($Z$2,DALYs!$A$2:$MW$40,'Intervention list'!GE$195+1,0)</f>
        <v>0</v>
      </c>
      <c r="GF88" s="0" t="n">
        <f aca="false">IF(ISNUMBER(FIND(GF$1,$D88))=$AO$1,1,0)*VLOOKUP($Z$2,DALYs!$A$2:$MW$40,'Intervention list'!GF$195+1,0)</f>
        <v>0</v>
      </c>
      <c r="GG88" s="0" t="n">
        <f aca="false">IF(ISNUMBER(FIND(GG$1,$D88))=$AO$1,1,0)*VLOOKUP($Z$2,DALYs!$A$2:$MW$40,'Intervention list'!GG$195+1,0)</f>
        <v>0</v>
      </c>
      <c r="GH88" s="0" t="n">
        <f aca="false">IF(ISNUMBER(FIND(GH$1,$D88))=$AO$1,1,0)*VLOOKUP($Z$2,DALYs!$A$2:$MW$40,'Intervention list'!GH$195+1,0)</f>
        <v>0</v>
      </c>
      <c r="GI88" s="0" t="n">
        <f aca="false">IF(ISNUMBER(FIND(GI$1,$D88))=$AO$1,1,0)*VLOOKUP($Z$2,DALYs!$A$2:$MW$40,'Intervention list'!GI$195+1,0)</f>
        <v>0</v>
      </c>
      <c r="GJ88" s="0" t="n">
        <f aca="false">IF(ISNUMBER(FIND(GJ$1,$D88))=$AO$1,1,0)*VLOOKUP($Z$2,DALYs!$A$2:$MW$40,'Intervention list'!GJ$195+1,0)</f>
        <v>0</v>
      </c>
      <c r="GK88" s="0" t="n">
        <f aca="false">IF(ISNUMBER(FIND(GK$1,$D88))=$AO$1,1,0)*VLOOKUP($Z$2,DALYs!$A$2:$MW$40,'Intervention list'!GK$195+1,0)</f>
        <v>0</v>
      </c>
      <c r="GL88" s="0" t="n">
        <f aca="false">IF(ISNUMBER(FIND(GL$1,$D88))=$AO$1,1,0)*VLOOKUP($Z$2,DALYs!$A$2:$MW$40,'Intervention list'!GL$195+1,0)</f>
        <v>0</v>
      </c>
      <c r="GM88" s="0" t="n">
        <f aca="false">IF(ISNUMBER(FIND(GM$1,$D88))=$AO$1,1,0)*VLOOKUP($Z$2,DALYs!$A$2:$MW$40,'Intervention list'!GM$195+1,0)</f>
        <v>0</v>
      </c>
      <c r="GN88" s="0" t="n">
        <f aca="false">IF(ISNUMBER(FIND(GN$1,$D88))=$AO$1,1,0)*VLOOKUP($Z$2,DALYs!$A$2:$MW$40,'Intervention list'!GN$195+1,0)</f>
        <v>0</v>
      </c>
      <c r="GO88" s="0" t="n">
        <f aca="false">IF(ISNUMBER(FIND(GO$1,$D88))=$AO$1,1,0)*VLOOKUP($Z$2,DALYs!$A$2:$MW$40,'Intervention list'!GO$195+1,0)</f>
        <v>0</v>
      </c>
      <c r="GP88" s="0" t="n">
        <f aca="false">IF(ISNUMBER(FIND(GP$1,$D88))=$AO$1,1,0)*VLOOKUP($Z$2,DALYs!$A$2:$MW$40,'Intervention list'!GP$195+1,0)</f>
        <v>0</v>
      </c>
      <c r="GQ88" s="0" t="n">
        <f aca="false">IF(ISNUMBER(FIND(GQ$1,$D88))=$AO$1,1,0)*VLOOKUP($Z$2,DALYs!$A$2:$MW$40,'Intervention list'!GQ$195+1,0)</f>
        <v>0</v>
      </c>
      <c r="GR88" s="0" t="n">
        <f aca="false">IF(ISNUMBER(FIND(GR$1,$D88))=$AO$1,1,0)*VLOOKUP($Z$2,DALYs!$A$2:$MW$40,'Intervention list'!GR$195+1,0)</f>
        <v>0</v>
      </c>
      <c r="GS88" s="0" t="n">
        <f aca="false">IF(ISNUMBER(FIND(GS$1,$D88))=$AO$1,1,0)*VLOOKUP($Z$2,DALYs!$A$2:$MW$40,'Intervention list'!GS$195+1,0)</f>
        <v>0</v>
      </c>
      <c r="GT88" s="0" t="n">
        <f aca="false">IF(ISNUMBER(FIND(GT$1,$D88))=$AO$1,1,0)*VLOOKUP($Z$2,DALYs!$A$2:$MW$40,'Intervention list'!GT$195+1,0)</f>
        <v>0</v>
      </c>
      <c r="GU88" s="0" t="n">
        <f aca="false">IF(ISNUMBER(FIND(GU$1,$D88))=$AO$1,1,0)*VLOOKUP($Z$2,DALYs!$A$2:$MW$40,'Intervention list'!GU$195+1,0)</f>
        <v>0</v>
      </c>
      <c r="GV88" s="0" t="n">
        <f aca="false">IF(ISNUMBER(FIND(GV$1,$D88))=$AO$1,1,0)*VLOOKUP($Z$2,DALYs!$A$2:$MW$40,'Intervention list'!GV$195+1,0)</f>
        <v>0</v>
      </c>
      <c r="GW88" s="0" t="n">
        <f aca="false">IF(ISNUMBER(FIND(GW$1,$D88))=$AO$1,1,0)*VLOOKUP($Z$2,DALYs!$A$2:$MW$40,'Intervention list'!GW$195+1,0)</f>
        <v>0</v>
      </c>
      <c r="GX88" s="0" t="n">
        <f aca="false">IF(ISNUMBER(FIND(GX$1,$D88))=$AO$1,1,0)*VLOOKUP($Z$2,DALYs!$A$2:$MW$40,'Intervention list'!GX$195+1,0)</f>
        <v>0</v>
      </c>
      <c r="GY88" s="0" t="n">
        <f aca="false">IF(ISNUMBER(FIND(GY$1,$D88))=$AO$1,1,0)*VLOOKUP($Z$2,DALYs!$A$2:$MW$40,'Intervention list'!GY$195+1,0)</f>
        <v>0</v>
      </c>
      <c r="GZ88" s="0" t="n">
        <f aca="false">IF(ISNUMBER(FIND(GZ$1,$D88))=$AO$1,1,0)*VLOOKUP($Z$2,DALYs!$A$2:$MW$40,'Intervention list'!GZ$195+1,0)</f>
        <v>0</v>
      </c>
      <c r="HA88" s="0" t="n">
        <f aca="false">IF(ISNUMBER(FIND(HA$1,$D88))=$AO$1,1,0)*VLOOKUP($Z$2,DALYs!$A$2:$MW$40,'Intervention list'!HA$195+1,0)</f>
        <v>0</v>
      </c>
      <c r="HB88" s="0" t="n">
        <f aca="false">IF(ISNUMBER(FIND(HB$1,$D88))=$AO$1,1,0)*VLOOKUP($Z$2,DALYs!$A$2:$MW$40,'Intervention list'!HB$195+1,0)</f>
        <v>0</v>
      </c>
      <c r="HC88" s="0" t="n">
        <f aca="false">IF(ISNUMBER(FIND(HC$1,$D88))=$AO$1,1,0)*VLOOKUP($Z$2,DALYs!$A$2:$MW$40,'Intervention list'!HC$195+1,0)</f>
        <v>0</v>
      </c>
      <c r="HD88" s="0" t="n">
        <f aca="false">IF(ISNUMBER(FIND(HD$1,$D88))=$AO$1,1,0)*VLOOKUP($Z$2,DALYs!$A$2:$MW$40,'Intervention list'!HD$195+1,0)</f>
        <v>0</v>
      </c>
      <c r="HE88" s="0" t="n">
        <f aca="false">IF(ISNUMBER(FIND(HE$1,$D88))=$AO$1,1,0)*VLOOKUP($Z$2,DALYs!$A$2:$MW$40,'Intervention list'!HE$195+1,0)</f>
        <v>0</v>
      </c>
      <c r="HF88" s="0" t="n">
        <f aca="false">IF(ISNUMBER(FIND(HF$1,$D88))=$AO$1,1,0)*VLOOKUP($Z$2,DALYs!$A$2:$MW$40,'Intervention list'!HF$195+1,0)</f>
        <v>0</v>
      </c>
      <c r="HG88" s="0" t="n">
        <f aca="false">IF(ISNUMBER(FIND(HG$1,$D88))=$AO$1,1,0)*VLOOKUP($Z$2,DALYs!$A$2:$MW$40,'Intervention list'!HG$195+1,0)</f>
        <v>0</v>
      </c>
      <c r="HH88" s="0" t="n">
        <f aca="false">IF(ISNUMBER(FIND(HH$1,$D88))=$AO$1,1,0)*VLOOKUP($Z$2,DALYs!$A$2:$MW$40,'Intervention list'!HH$195+1,0)</f>
        <v>0</v>
      </c>
      <c r="HI88" s="0" t="n">
        <f aca="false">IF(ISNUMBER(FIND(HI$1,$D88))=$AO$1,1,0)*VLOOKUP($Z$2,DALYs!$A$2:$MW$40,'Intervention list'!HI$195+1,0)</f>
        <v>0</v>
      </c>
      <c r="HJ88" s="0" t="n">
        <f aca="false">IF(ISNUMBER(FIND(HJ$1,$D88))=$AO$1,1,0)*VLOOKUP($Z$2,DALYs!$A$2:$MW$40,'Intervention list'!HJ$195+1,0)</f>
        <v>0</v>
      </c>
      <c r="HK88" s="0" t="n">
        <f aca="false">IF(ISNUMBER(FIND(HK$1,$D88))=$AO$1,1,0)*VLOOKUP($Z$2,DALYs!$A$2:$MW$40,'Intervention list'!HK$195+1,0)</f>
        <v>0</v>
      </c>
      <c r="HL88" s="0" t="n">
        <f aca="false">IF(ISNUMBER(FIND(HL$1,$D88))=$AO$1,1,0)*VLOOKUP($Z$2,DALYs!$A$2:$MW$40,'Intervention list'!HL$195+1,0)</f>
        <v>0</v>
      </c>
      <c r="HM88" s="0" t="n">
        <f aca="false">IF(ISNUMBER(FIND(HM$1,$D88))=$AO$1,1,0)*VLOOKUP($Z$2,DALYs!$A$2:$MW$40,'Intervention list'!HM$195+1,0)</f>
        <v>0</v>
      </c>
      <c r="HN88" s="0" t="n">
        <f aca="false">IF(ISNUMBER(FIND(HN$1,$D88))=$AO$1,1,0)*VLOOKUP($Z$2,DALYs!$A$2:$MW$40,'Intervention list'!HN$195+1,0)</f>
        <v>0</v>
      </c>
      <c r="HO88" s="0" t="n">
        <f aca="false">IF(ISNUMBER(FIND(HO$1,$D88))=$AO$1,1,0)*VLOOKUP($Z$2,DALYs!$A$2:$MW$40,'Intervention list'!HO$195+1,0)</f>
        <v>0</v>
      </c>
      <c r="HP88" s="0" t="n">
        <f aca="false">IF(ISNUMBER(FIND(HP$1,$D88))=$AO$1,1,0)*VLOOKUP($Z$2,DALYs!$A$2:$MW$40,'Intervention list'!HP$195+1,0)</f>
        <v>0</v>
      </c>
      <c r="HQ88" s="0" t="n">
        <f aca="false">IF(ISNUMBER(FIND(HQ$1,$D88))=$AO$1,1,0)*VLOOKUP($Z$2,DALYs!$A$2:$MW$40,'Intervention list'!HQ$195+1,0)</f>
        <v>0</v>
      </c>
      <c r="HR88" s="0" t="n">
        <f aca="false">IF(ISNUMBER(FIND(HR$1,$D88))=$AO$1,1,0)*VLOOKUP($Z$2,DALYs!$A$2:$MW$40,'Intervention list'!HR$195+1,0)</f>
        <v>0</v>
      </c>
      <c r="HS88" s="0" t="n">
        <f aca="false">IF(ISNUMBER(FIND(HS$1,$D88))=$AO$1,1,0)*VLOOKUP($Z$2,DALYs!$A$2:$MW$40,'Intervention list'!HS$195+1,0)</f>
        <v>0</v>
      </c>
      <c r="HT88" s="0" t="n">
        <f aca="false">IF(ISNUMBER(FIND(HT$1,$D88))=$AO$1,1,0)*VLOOKUP($Z$2,DALYs!$A$2:$MW$40,'Intervention list'!HT$195+1,0)</f>
        <v>0</v>
      </c>
      <c r="HU88" s="0" t="n">
        <f aca="false">IF(ISNUMBER(FIND(HU$1,$D88))=$AO$1,1,0)*VLOOKUP($Z$2,DALYs!$A$2:$MW$40,'Intervention list'!HU$195+1,0)</f>
        <v>0</v>
      </c>
      <c r="HV88" s="0" t="n">
        <f aca="false">IF(ISNUMBER(FIND(HV$1,$D88))=$AO$1,1,0)*VLOOKUP($Z$2,DALYs!$A$2:$MW$40,'Intervention list'!HV$195+1,0)</f>
        <v>0</v>
      </c>
      <c r="HW88" s="0" t="n">
        <f aca="false">IF(ISNUMBER(FIND(HW$1,$D88))=$AO$1,1,0)*VLOOKUP($Z$2,DALYs!$A$2:$MW$40,'Intervention list'!HW$195+1,0)</f>
        <v>0</v>
      </c>
      <c r="HX88" s="0" t="n">
        <f aca="false">IF(ISNUMBER(FIND(HX$1,$D88))=$AO$1,1,0)*VLOOKUP($Z$2,DALYs!$A$2:$MW$40,'Intervention list'!HX$195+1,0)</f>
        <v>0</v>
      </c>
      <c r="HY88" s="0" t="n">
        <f aca="false">IF(ISNUMBER(FIND(HY$1,$D88))=$AO$1,1,0)*VLOOKUP($Z$2,DALYs!$A$2:$MW$40,'Intervention list'!HY$195+1,0)</f>
        <v>0</v>
      </c>
      <c r="HZ88" s="0" t="n">
        <f aca="false">IF(ISNUMBER(FIND(HZ$1,$D88))=$AO$1,1,0)*VLOOKUP($Z$2,DALYs!$A$2:$MW$40,'Intervention list'!HZ$195+1,0)</f>
        <v>0</v>
      </c>
      <c r="IA88" s="0" t="n">
        <f aca="false">IF(ISNUMBER(FIND(IA$1,$D88))=$AO$1,1,0)*VLOOKUP($Z$2,DALYs!$A$2:$MW$40,'Intervention list'!IA$195+1,0)</f>
        <v>0</v>
      </c>
      <c r="IB88" s="0" t="n">
        <f aca="false">IF(ISNUMBER(FIND(IB$1,$D88))=$AO$1,1,0)*VLOOKUP($Z$2,DALYs!$A$2:$MW$40,'Intervention list'!IB$195+1,0)</f>
        <v>0</v>
      </c>
      <c r="IC88" s="0" t="n">
        <f aca="false">IF(ISNUMBER(FIND(IC$1,$D88))=$AO$1,1,0)*VLOOKUP($Z$2,DALYs!$A$2:$MW$40,'Intervention list'!IC$195+1,0)</f>
        <v>0</v>
      </c>
      <c r="ID88" s="0" t="n">
        <f aca="false">IF(ISNUMBER(FIND(ID$1,$D88))=$AO$1,1,0)*VLOOKUP($Z$2,DALYs!$A$2:$MW$40,'Intervention list'!ID$195+1,0)</f>
        <v>0</v>
      </c>
      <c r="IE88" s="0" t="n">
        <f aca="false">IF(ISNUMBER(FIND(IE$1,$D88))=$AO$1,1,0)*VLOOKUP($Z$2,DALYs!$A$2:$MW$40,'Intervention list'!IE$195+1,0)</f>
        <v>0</v>
      </c>
      <c r="IF88" s="0" t="n">
        <f aca="false">IF(ISNUMBER(FIND(IF$1,$D88))=$AO$1,1,0)*VLOOKUP($Z$2,DALYs!$A$2:$MW$40,'Intervention list'!IF$195+1,0)</f>
        <v>957792.756439382</v>
      </c>
      <c r="IG88" s="0" t="n">
        <f aca="false">IF(ISNUMBER(FIND(IG$1,$D88))=$AO$1,1,0)*VLOOKUP($Z$2,DALYs!$A$2:$MW$40,'Intervention list'!IG$195+1,0)</f>
        <v>0</v>
      </c>
      <c r="IH88" s="0" t="n">
        <f aca="false">IF(ISNUMBER(FIND(IH$1,$D88))=$AO$1,1,0)*VLOOKUP($Z$2,DALYs!$A$2:$MW$40,'Intervention list'!IH$195+1,0)</f>
        <v>0</v>
      </c>
      <c r="II88" s="0" t="n">
        <f aca="false">IF(ISNUMBER(FIND(II$1,$D88))=$AO$1,1,0)*VLOOKUP($Z$2,DALYs!$A$2:$MW$40,'Intervention list'!II$195+1,0)</f>
        <v>0</v>
      </c>
      <c r="IJ88" s="0" t="n">
        <f aca="false">IF(ISNUMBER(FIND(IJ$1,$D88))=$AO$1,1,0)*VLOOKUP($Z$2,DALYs!$A$2:$MW$40,'Intervention list'!IJ$195+1,0)</f>
        <v>0</v>
      </c>
      <c r="IK88" s="0" t="n">
        <f aca="false">IF(ISNUMBER(FIND(IK$1,$D88))=$AO$1,1,0)*VLOOKUP($Z$2,DALYs!$A$2:$MW$40,'Intervention list'!IK$195+1,0)</f>
        <v>0</v>
      </c>
      <c r="IL88" s="0" t="n">
        <f aca="false">IF(ISNUMBER(FIND(IL$1,$D88))=$AO$1,1,0)*VLOOKUP($Z$2,DALYs!$A$2:$MW$40,'Intervention list'!IL$195+1,0)</f>
        <v>0</v>
      </c>
      <c r="IM88" s="0" t="n">
        <f aca="false">IF(ISNUMBER(FIND(IM$1,$D88))=$AO$1,1,0)*VLOOKUP($Z$2,DALYs!$A$2:$MW$40,'Intervention list'!IM$195+1,0)</f>
        <v>0</v>
      </c>
      <c r="IN88" s="0" t="n">
        <f aca="false">IF(ISNUMBER(FIND(IN$1,$D88))=$AO$1,1,0)*VLOOKUP($Z$2,DALYs!$A$2:$MW$40,'Intervention list'!IN$195+1,0)</f>
        <v>0</v>
      </c>
      <c r="IO88" s="0" t="n">
        <f aca="false">IF(ISNUMBER(FIND(IO$1,$D88))=$AO$1,1,0)*VLOOKUP($Z$2,DALYs!$A$2:$MW$40,'Intervention list'!IO$195+1,0)</f>
        <v>0</v>
      </c>
      <c r="IP88" s="0" t="n">
        <f aca="false">IF(ISNUMBER(FIND(IP$1,$D88))=$AO$1,1,0)*VLOOKUP($Z$2,DALYs!$A$2:$MW$40,'Intervention list'!IP$195+1,0)</f>
        <v>0</v>
      </c>
      <c r="IQ88" s="0" t="n">
        <f aca="false">IF(ISNUMBER(FIND(IQ$1,$D88))=$AO$1,1,0)*VLOOKUP($Z$2,DALYs!$A$2:$MW$40,'Intervention list'!IQ$195+1,0)</f>
        <v>0</v>
      </c>
      <c r="IR88" s="0" t="n">
        <f aca="false">IF(ISNUMBER(FIND(IR$1,$D88))=$AO$1,1,0)*VLOOKUP($Z$2,DALYs!$A$2:$MW$40,'Intervention list'!IR$195+1,0)</f>
        <v>0</v>
      </c>
      <c r="IS88" s="0" t="n">
        <f aca="false">IF(ISNUMBER(FIND(IS$1,$D88))=$AO$1,1,0)*VLOOKUP($Z$2,DALYs!$A$2:$MW$40,'Intervention list'!IS$195+1,0)</f>
        <v>0</v>
      </c>
      <c r="IT88" s="0" t="n">
        <f aca="false">IF(ISNUMBER(FIND(IT$1,$D88))=$AO$1,1,0)*VLOOKUP($Z$2,DALYs!$A$2:$MW$40,'Intervention list'!IT$195+1,0)</f>
        <v>0</v>
      </c>
      <c r="IU88" s="0" t="n">
        <f aca="false">IF(ISNUMBER(FIND(IU$1,$D88))=$AO$1,1,0)*VLOOKUP($Z$2,DALYs!$A$2:$MW$40,'Intervention list'!IU$195+1,0)</f>
        <v>0</v>
      </c>
      <c r="IV88" s="0" t="n">
        <f aca="false">IF(ISNUMBER(FIND(IV$1,$D88))=$AO$1,1,0)*VLOOKUP($Z$2,DALYs!$A$2:$MW$40,'Intervention list'!IV$195+1,0)</f>
        <v>0</v>
      </c>
      <c r="IW88" s="0" t="n">
        <f aca="false">IF(ISNUMBER(FIND(IW$1,$D88))=$AO$1,1,0)*VLOOKUP($Z$2,DALYs!$A$2:$MW$40,'Intervention list'!IW$195+1,0)</f>
        <v>0</v>
      </c>
      <c r="IX88" s="0" t="n">
        <f aca="false">IF(ISNUMBER(FIND(IX$1,$D88))=$AO$1,1,0)*VLOOKUP($Z$2,DALYs!$A$2:$MW$40,'Intervention list'!IX$195+1,0)</f>
        <v>0</v>
      </c>
      <c r="IY88" s="0" t="n">
        <f aca="false">IF(ISNUMBER(FIND(IY$1,$D88))=$AO$1,1,0)*VLOOKUP($Z$2,DALYs!$A$2:$MW$40,'Intervention list'!IY$195+1,0)</f>
        <v>0</v>
      </c>
      <c r="IZ88" s="0" t="n">
        <f aca="false">IF(ISNUMBER(FIND(IZ$1,$D88))=$AO$1,1,0)*VLOOKUP($Z$2,DALYs!$A$2:$MW$40,'Intervention list'!IZ$195+1,0)</f>
        <v>0</v>
      </c>
      <c r="JA88" s="0" t="n">
        <f aca="false">IF(ISNUMBER(FIND(JA$1,$D88))=$AO$1,1,0)*VLOOKUP($Z$2,DALYs!$A$2:$MW$40,'Intervention list'!JA$195+1,0)</f>
        <v>0</v>
      </c>
      <c r="JB88" s="0" t="n">
        <f aca="false">IF(ISNUMBER(FIND(JB$1,$D88))=$AO$1,1,0)*VLOOKUP($Z$2,DALYs!$A$2:$MW$40,'Intervention list'!JB$195+1,0)</f>
        <v>0</v>
      </c>
      <c r="JC88" s="0" t="n">
        <f aca="false">IF(ISNUMBER(FIND(JC$1,$D88))=$AO$1,1,0)*VLOOKUP($Z$2,DALYs!$A$2:$MW$40,'Intervention list'!JC$195+1,0)</f>
        <v>0</v>
      </c>
      <c r="JD88" s="0" t="n">
        <f aca="false">IF(ISNUMBER(FIND(JD$1,$D88))=$AO$1,1,0)*VLOOKUP($Z$2,DALYs!$A$2:$MW$40,'Intervention list'!JD$195+1,0)</f>
        <v>0</v>
      </c>
      <c r="JE88" s="0" t="n">
        <f aca="false">IF(ISNUMBER(FIND(JE$1,$D88))=$AO$1,1,0)*VLOOKUP($Z$2,DALYs!$A$2:$MW$40,'Intervention list'!JE$195+1,0)</f>
        <v>0</v>
      </c>
      <c r="JF88" s="0" t="n">
        <f aca="false">IF(ISNUMBER(FIND(JF$1,$D88))=$AO$1,1,0)*VLOOKUP($Z$2,DALYs!$A$2:$MW$40,'Intervention list'!JF$195+1,0)</f>
        <v>0</v>
      </c>
      <c r="JG88" s="0" t="n">
        <f aca="false">IF(ISNUMBER(FIND(JG$1,$D88))=$AO$1,1,0)*VLOOKUP($Z$2,DALYs!$A$2:$MW$40,'Intervention list'!JG$195+1,0)</f>
        <v>0</v>
      </c>
      <c r="JH88" s="0" t="n">
        <f aca="false">IF(ISNUMBER(FIND(JH$1,$D88))=$AO$1,1,0)*VLOOKUP($Z$2,DALYs!$A$2:$MW$40,'Intervention list'!JH$195+1,0)</f>
        <v>0</v>
      </c>
      <c r="JI88" s="0" t="n">
        <f aca="false">IF(ISNUMBER(FIND(JI$1,$D88))=$AO$1,1,0)*VLOOKUP($Z$2,DALYs!$A$2:$MW$40,'Intervention list'!JI$195+1,0)</f>
        <v>0</v>
      </c>
      <c r="JJ88" s="0" t="n">
        <f aca="false">IF(ISNUMBER(FIND(JJ$1,$D88))=$AO$1,1,0)*VLOOKUP($Z$2,DALYs!$A$2:$MW$40,'Intervention list'!JJ$195+1,0)</f>
        <v>0</v>
      </c>
      <c r="JK88" s="0" t="n">
        <f aca="false">IF(ISNUMBER(FIND(JK$1,$D88))=$AO$1,1,0)*VLOOKUP($Z$2,DALYs!$A$2:$MW$40,'Intervention list'!JK$195+1,0)</f>
        <v>0</v>
      </c>
      <c r="JL88" s="0" t="n">
        <f aca="false">IF(ISNUMBER(FIND(JL$1,$D88))=$AO$1,1,0)*VLOOKUP($Z$2,DALYs!$A$2:$MW$40,'Intervention list'!JL$195+1,0)</f>
        <v>0</v>
      </c>
      <c r="JM88" s="0" t="n">
        <f aca="false">IF(ISNUMBER(FIND(JM$1,$D88))=$AO$1,1,0)*VLOOKUP($Z$2,DALYs!$A$2:$MW$40,'Intervention list'!JM$195+1,0)</f>
        <v>0</v>
      </c>
      <c r="JN88" s="0" t="n">
        <f aca="false">IF(ISNUMBER(FIND(JN$1,$D88))=$AO$1,1,0)*VLOOKUP($Z$2,DALYs!$A$2:$MW$40,'Intervention list'!JN$195+1,0)</f>
        <v>0</v>
      </c>
      <c r="JO88" s="0" t="n">
        <f aca="false">IF(ISNUMBER(FIND(JO$1,$D88))=$AO$1,1,0)*VLOOKUP($Z$2,DALYs!$A$2:$MW$40,'Intervention list'!JO$195+1,0)</f>
        <v>0</v>
      </c>
      <c r="JP88" s="0" t="n">
        <f aca="false">IF(ISNUMBER(FIND(JP$1,$D88))=$AO$1,1,0)*VLOOKUP($Z$2,DALYs!$A$2:$MW$40,'Intervention list'!JP$195+1,0)</f>
        <v>0</v>
      </c>
      <c r="JQ88" s="0" t="n">
        <f aca="false">IF(ISNUMBER(FIND(JQ$1,$D88))=$AO$1,1,0)*VLOOKUP($Z$2,DALYs!$A$2:$MW$40,'Intervention list'!JQ$195+1,0)</f>
        <v>0</v>
      </c>
      <c r="JR88" s="0" t="n">
        <f aca="false">IF(ISNUMBER(FIND(JR$1,$D88))=$AO$1,1,0)*VLOOKUP($Z$2,DALYs!$A$2:$MW$40,'Intervention list'!JR$195+1,0)</f>
        <v>0</v>
      </c>
      <c r="JS88" s="0" t="n">
        <f aca="false">IF(ISNUMBER(FIND(JS$1,$D88))=$AO$1,1,0)*VLOOKUP($Z$2,DALYs!$A$2:$MW$40,'Intervention list'!JS$195+1,0)</f>
        <v>0</v>
      </c>
      <c r="JT88" s="0" t="n">
        <f aca="false">IF(ISNUMBER(FIND(JT$1,$D88))=$AO$1,1,0)*VLOOKUP($Z$2,DALYs!$A$2:$MW$40,'Intervention list'!JT$195+1,0)</f>
        <v>0</v>
      </c>
      <c r="JU88" s="0" t="n">
        <f aca="false">IF(ISNUMBER(FIND(JU$1,$D88))=$AO$1,1,0)*VLOOKUP($Z$2,DALYs!$A$2:$MW$40,'Intervention list'!JU$195+1,0)</f>
        <v>0</v>
      </c>
      <c r="JV88" s="0" t="n">
        <f aca="false">IF(ISNUMBER(FIND(JV$1,$D88))=$AO$1,1,0)*VLOOKUP($Z$2,DALYs!$A$2:$MW$40,'Intervention list'!JV$195+1,0)</f>
        <v>0</v>
      </c>
      <c r="JW88" s="0" t="n">
        <f aca="false">IF(ISNUMBER(FIND(JW$1,$D88))=$AO$1,1,0)*VLOOKUP($Z$2,DALYs!$A$2:$MW$40,'Intervention list'!JW$195+1,0)</f>
        <v>0</v>
      </c>
      <c r="JX88" s="0" t="n">
        <f aca="false">IF(ISNUMBER(FIND(JX$1,$D88))=$AO$1,1,0)*VLOOKUP($Z$2,DALYs!$A$2:$MW$40,'Intervention list'!JX$195+1,0)</f>
        <v>0</v>
      </c>
      <c r="JY88" s="0" t="n">
        <f aca="false">IF(ISNUMBER(FIND(JY$1,$D88))=$AO$1,1,0)*VLOOKUP($Z$2,DALYs!$A$2:$MW$40,'Intervention list'!JY$195+1,0)</f>
        <v>0</v>
      </c>
      <c r="JZ88" s="0" t="n">
        <f aca="false">IF(ISNUMBER(FIND(JZ$1,$D88))=$AO$1,1,0)*VLOOKUP($Z$2,DALYs!$A$2:$MW$40,'Intervention list'!JZ$195+1,0)</f>
        <v>0</v>
      </c>
      <c r="KA88" s="0" t="n">
        <f aca="false">IF(ISNUMBER(FIND(KA$1,$D88))=$AO$1,1,0)*VLOOKUP($Z$2,DALYs!$A$2:$MW$40,'Intervention list'!KA$195+1,0)</f>
        <v>0</v>
      </c>
      <c r="KB88" s="0" t="n">
        <f aca="false">IF(ISNUMBER(FIND(KB$1,$D88))=$AO$1,1,0)*VLOOKUP($Z$2,DALYs!$A$2:$MW$40,'Intervention list'!KB$195+1,0)</f>
        <v>0</v>
      </c>
      <c r="KC88" s="0" t="n">
        <f aca="false">IF(ISNUMBER(FIND(KC$1,$D88))=$AO$1,1,0)*VLOOKUP($Z$2,DALYs!$A$2:$MW$40,'Intervention list'!KC$195+1,0)</f>
        <v>0</v>
      </c>
      <c r="KD88" s="0" t="n">
        <f aca="false">IF(ISNUMBER(FIND(KD$1,$D88))=$AO$1,1,0)*VLOOKUP($Z$2,DALYs!$A$2:$MW$40,'Intervention list'!KD$195+1,0)</f>
        <v>0</v>
      </c>
      <c r="KE88" s="0" t="n">
        <f aca="false">IF(ISNUMBER(FIND(KE$1,$D88))=$AO$1,1,0)*VLOOKUP($Z$2,DALYs!$A$2:$MW$40,'Intervention list'!KE$195+1,0)</f>
        <v>0</v>
      </c>
      <c r="KF88" s="0" t="n">
        <f aca="false">IF(ISNUMBER(FIND(KF$1,$D88))=$AO$1,1,0)*VLOOKUP($Z$2,DALYs!$A$2:$MW$40,'Intervention list'!KF$195+1,0)</f>
        <v>0</v>
      </c>
      <c r="KG88" s="0" t="n">
        <f aca="false">IF(ISNUMBER(FIND(KG$1,$D88))=$AO$1,1,0)*VLOOKUP($Z$2,DALYs!$A$2:$MW$40,'Intervention list'!KG$195+1,0)</f>
        <v>0</v>
      </c>
      <c r="KH88" s="0" t="n">
        <f aca="false">IF(ISNUMBER(FIND(KH$1,$D88))=$AO$1,1,0)*VLOOKUP($Z$2,DALYs!$A$2:$MW$40,'Intervention list'!KH$195+1,0)</f>
        <v>0</v>
      </c>
      <c r="KI88" s="0" t="n">
        <f aca="false">IF(ISNUMBER(FIND(KI$1,$D88))=$AO$1,1,0)*VLOOKUP($Z$2,DALYs!$A$2:$MW$40,'Intervention list'!KI$195+1,0)</f>
        <v>0</v>
      </c>
      <c r="KJ88" s="0" t="n">
        <f aca="false">IF(ISNUMBER(FIND(KJ$1,$D88))=$AO$1,1,0)*VLOOKUP($Z$2,DALYs!$A$2:$MW$40,'Intervention list'!KJ$195+1,0)</f>
        <v>0</v>
      </c>
      <c r="KK88" s="0" t="n">
        <f aca="false">IF(ISNUMBER(FIND(KK$1,$D88))=$AO$1,1,0)*VLOOKUP($Z$2,DALYs!$A$2:$MW$40,'Intervention list'!KK$195+1,0)</f>
        <v>0</v>
      </c>
      <c r="KL88" s="0" t="n">
        <f aca="false">IF(ISNUMBER(FIND(KL$1,$D88))=$AO$1,1,0)*VLOOKUP($Z$2,DALYs!$A$2:$MW$40,'Intervention list'!KL$195+1,0)</f>
        <v>0</v>
      </c>
      <c r="KM88" s="0" t="n">
        <f aca="false">IF(ISNUMBER(FIND(KM$1,$D88))=$AO$1,1,0)*VLOOKUP($Z$2,DALYs!$A$2:$MW$40,'Intervention list'!KM$195+1,0)</f>
        <v>0</v>
      </c>
      <c r="KN88" s="0" t="n">
        <f aca="false">IF(ISNUMBER(FIND(KN$1,$D88))=$AO$1,1,0)*VLOOKUP($Z$2,DALYs!$A$2:$MW$40,'Intervention list'!KN$195+1,0)</f>
        <v>0</v>
      </c>
      <c r="KO88" s="0" t="n">
        <f aca="false">IF(ISNUMBER(FIND(KO$1,$D88))=$AO$1,1,0)*VLOOKUP($Z$2,DALYs!$A$2:$MW$40,'Intervention list'!KO$195+1,0)</f>
        <v>0</v>
      </c>
      <c r="KP88" s="0" t="n">
        <f aca="false">IF(ISNUMBER(FIND(KP$1,$D88))=$AO$1,1,0)*VLOOKUP($Z$2,DALYs!$A$2:$MW$40,'Intervention list'!KP$195+1,0)</f>
        <v>0</v>
      </c>
      <c r="KQ88" s="0" t="n">
        <f aca="false">IF(ISNUMBER(FIND(KQ$1,$D88))=$AO$1,1,0)*VLOOKUP($Z$2,DALYs!$A$2:$MW$40,'Intervention list'!KQ$195+1,0)</f>
        <v>0</v>
      </c>
      <c r="KR88" s="0" t="n">
        <f aca="false">IF(ISNUMBER(FIND(KR$1,$D88))=$AO$1,1,0)*VLOOKUP($Z$2,DALYs!$A$2:$MW$40,'Intervention list'!KR$195+1,0)</f>
        <v>0</v>
      </c>
      <c r="KS88" s="0" t="n">
        <f aca="false">IF(ISNUMBER(FIND(KS$1,$D88))=$AO$1,1,0)*VLOOKUP($Z$2,DALYs!$A$2:$MW$40,'Intervention list'!KS$195+1,0)</f>
        <v>0</v>
      </c>
      <c r="KT88" s="0" t="n">
        <f aca="false">IF(ISNUMBER(FIND(KT$1,$D88))=$AO$1,1,0)*VLOOKUP($Z$2,DALYs!$A$2:$MW$40,'Intervention list'!KT$195+1,0)</f>
        <v>0</v>
      </c>
      <c r="KU88" s="0" t="n">
        <f aca="false">IF(ISNUMBER(FIND(KU$1,$D88))=$AO$1,1,0)*VLOOKUP($Z$2,DALYs!$A$2:$MW$40,'Intervention list'!KU$195+1,0)</f>
        <v>0</v>
      </c>
      <c r="KV88" s="0" t="n">
        <f aca="false">IF(ISNUMBER(FIND(KV$1,$D88))=$AO$1,1,0)*VLOOKUP($Z$2,DALYs!$A$2:$MW$40,'Intervention list'!KV$195+1,0)</f>
        <v>0</v>
      </c>
      <c r="KW88" s="0" t="n">
        <f aca="false">IF(ISNUMBER(FIND(KW$1,$D88))=$AO$1,1,0)*VLOOKUP($Z$2,DALYs!$A$2:$MW$40,'Intervention list'!KW$195+1,0)</f>
        <v>0</v>
      </c>
      <c r="KX88" s="0" t="n">
        <f aca="false">IF(ISNUMBER(FIND(KX$1,$D88))=$AO$1,1,0)*VLOOKUP($Z$2,DALYs!$A$2:$MW$40,'Intervention list'!KX$195+1,0)</f>
        <v>0</v>
      </c>
      <c r="KY88" s="0" t="n">
        <f aca="false">IF(ISNUMBER(FIND(KY$1,$D88))=$AO$1,1,0)*VLOOKUP($Z$2,DALYs!$A$2:$MW$40,'Intervention list'!KY$195+1,0)</f>
        <v>0</v>
      </c>
      <c r="KZ88" s="0" t="n">
        <f aca="false">IF(ISNUMBER(FIND(KZ$1,$D88))=$AO$1,1,0)*VLOOKUP($Z$2,DALYs!$A$2:$MW$40,'Intervention list'!KZ$195+1,0)</f>
        <v>0</v>
      </c>
      <c r="LA88" s="0" t="n">
        <f aca="false">IF(ISNUMBER(FIND(LA$1,$D88))=$AO$1,1,0)*VLOOKUP($Z$2,DALYs!$A$2:$MW$40,'Intervention list'!LA$195+1,0)</f>
        <v>0</v>
      </c>
      <c r="LB88" s="0" t="n">
        <f aca="false">IF(ISNUMBER(FIND(LB$1,$D88))=$AO$1,1,0)*VLOOKUP($Z$2,DALYs!$A$2:$MW$40,'Intervention list'!LB$195+1,0)</f>
        <v>0</v>
      </c>
      <c r="LC88" s="0" t="n">
        <f aca="false">IF(ISNUMBER(FIND(LC$1,$D88))=$AO$1,1,0)*VLOOKUP($Z$2,DALYs!$A$2:$MW$40,'Intervention list'!LC$195+1,0)</f>
        <v>0</v>
      </c>
      <c r="LD88" s="0" t="n">
        <f aca="false">IF(ISNUMBER(FIND(LD$1,$D88))=$AO$1,1,0)*VLOOKUP($Z$2,DALYs!$A$2:$MW$40,'Intervention list'!LD$195+1,0)</f>
        <v>0</v>
      </c>
      <c r="LE88" s="0" t="n">
        <f aca="false">IF(ISNUMBER(FIND(LE$1,$D88))=$AO$1,1,0)*VLOOKUP($Z$2,DALYs!$A$2:$MW$40,'Intervention list'!LE$195+1,0)</f>
        <v>0</v>
      </c>
      <c r="LF88" s="0" t="n">
        <f aca="false">IF(ISNUMBER(FIND(LF$1,$D88))=$AO$1,1,0)*VLOOKUP($Z$2,DALYs!$A$2:$MW$40,'Intervention list'!LF$195+1,0)</f>
        <v>0</v>
      </c>
      <c r="LG88" s="0" t="n">
        <f aca="false">IF(ISNUMBER(FIND(LG$1,$D88))=$AO$1,1,0)*VLOOKUP($Z$2,DALYs!$A$2:$MW$40,'Intervention list'!LG$195+1,0)</f>
        <v>0</v>
      </c>
      <c r="LH88" s="0" t="n">
        <f aca="false">IF(ISNUMBER(FIND(LH$1,$D88))=$AO$1,1,0)*VLOOKUP($Z$2,DALYs!$A$2:$MW$40,'Intervention list'!LH$195+1,0)</f>
        <v>0</v>
      </c>
      <c r="LI88" s="0" t="n">
        <f aca="false">IF(ISNUMBER(FIND(LI$1,$D88))=$AO$1,1,0)*VLOOKUP($Z$2,DALYs!$A$2:$MW$40,'Intervention list'!LI$195+1,0)</f>
        <v>0</v>
      </c>
      <c r="LJ88" s="0" t="n">
        <f aca="false">IF(ISNUMBER(FIND(LJ$1,$D88))=$AO$1,1,0)*VLOOKUP($Z$2,DALYs!$A$2:$MW$40,'Intervention list'!LJ$195+1,0)</f>
        <v>0</v>
      </c>
      <c r="LK88" s="0" t="n">
        <f aca="false">IF(ISNUMBER(FIND(LK$1,$D88))=$AO$1,1,0)*VLOOKUP($Z$2,DALYs!$A$2:$MW$40,'Intervention list'!LK$195+1,0)</f>
        <v>0</v>
      </c>
      <c r="LL88" s="0" t="n">
        <f aca="false">IF(ISNUMBER(FIND(LL$1,$D88))=$AO$1,1,0)*VLOOKUP($Z$2,DALYs!$A$2:$MW$40,'Intervention list'!LL$195+1,0)</f>
        <v>0</v>
      </c>
      <c r="LM88" s="0" t="n">
        <f aca="false">IF(ISNUMBER(FIND(LM$1,$D88))=$AO$1,1,0)*VLOOKUP($Z$2,DALYs!$A$2:$MW$40,'Intervention list'!LM$195+1,0)</f>
        <v>0</v>
      </c>
      <c r="LN88" s="0" t="n">
        <f aca="false">IF(ISNUMBER(FIND(LN$1,$D88))=$AO$1,1,0)*VLOOKUP($Z$2,DALYs!$A$2:$MW$40,'Intervention list'!LN$195+1,0)</f>
        <v>0</v>
      </c>
      <c r="LO88" s="0" t="n">
        <f aca="false">IF(ISNUMBER(FIND(LO$1,$D88))=$AO$1,1,0)*VLOOKUP($Z$2,DALYs!$A$2:$MW$40,'Intervention list'!LO$195+1,0)</f>
        <v>0</v>
      </c>
      <c r="LP88" s="0" t="n">
        <f aca="false">IF(ISNUMBER(FIND(LP$1,$D88))=$AO$1,1,0)*VLOOKUP($Z$2,DALYs!$A$2:$MW$40,'Intervention list'!LP$195+1,0)</f>
        <v>0</v>
      </c>
      <c r="LQ88" s="0" t="n">
        <f aca="false">IF(ISNUMBER(FIND(LQ$1,$D88))=$AO$1,1,0)*VLOOKUP($Z$2,DALYs!$A$2:$MW$40,'Intervention list'!LQ$195+1,0)</f>
        <v>0</v>
      </c>
      <c r="LR88" s="0" t="n">
        <f aca="false">IF(ISNUMBER(FIND(LR$1,$D88))=$AO$1,1,0)*VLOOKUP($Z$2,DALYs!$A$2:$MW$40,'Intervention list'!LR$195+1,0)</f>
        <v>0</v>
      </c>
      <c r="LS88" s="0" t="n">
        <f aca="false">IF(ISNUMBER(FIND(LS$1,$D88))=$AO$1,1,0)*VLOOKUP($Z$2,DALYs!$A$2:$MW$40,'Intervention list'!LS$195+1,0)</f>
        <v>0</v>
      </c>
      <c r="LT88" s="0" t="n">
        <f aca="false">IF(ISNUMBER(FIND(LT$1,$D88))=$AO$1,1,0)*VLOOKUP($Z$2,DALYs!$A$2:$MW$40,'Intervention list'!LT$195+1,0)</f>
        <v>0</v>
      </c>
      <c r="LU88" s="0" t="n">
        <f aca="false">IF(ISNUMBER(FIND(LU$1,$D88))=$AO$1,1,0)*VLOOKUP($Z$2,DALYs!$A$2:$MW$40,'Intervention list'!LU$195+1,0)</f>
        <v>0</v>
      </c>
      <c r="LV88" s="0" t="n">
        <f aca="false">IF(ISNUMBER(FIND(LV$1,$D88))=$AO$1,1,0)*VLOOKUP($Z$2,DALYs!$A$2:$MW$40,'Intervention list'!LV$195+1,0)</f>
        <v>0</v>
      </c>
      <c r="LW88" s="0" t="n">
        <f aca="false">IF(ISNUMBER(FIND(LW$1,$D88))=$AO$1,1,0)*VLOOKUP($Z$2,DALYs!$A$2:$MW$40,'Intervention list'!LW$195+1,0)</f>
        <v>0</v>
      </c>
      <c r="LX88" s="0" t="n">
        <f aca="false">IF(ISNUMBER(FIND(LX$1,$D88))=$AO$1,1,0)*VLOOKUP($Z$2,DALYs!$A$2:$MW$40,'Intervention list'!LX$195+1,0)</f>
        <v>0</v>
      </c>
      <c r="LY88" s="0" t="n">
        <f aca="false">IF(ISNUMBER(FIND(LY$1,$D88))=$AO$1,1,0)*VLOOKUP($Z$2,DALYs!$A$2:$MW$40,'Intervention list'!LY$195+1,0)</f>
        <v>0</v>
      </c>
      <c r="LZ88" s="0" t="n">
        <f aca="false">IF(ISNUMBER(FIND(LZ$1,$D88))=$AO$1,1,0)*VLOOKUP($Z$2,DALYs!$A$2:$MW$40,'Intervention list'!LZ$195+1,0)</f>
        <v>0</v>
      </c>
      <c r="MA88" s="0" t="n">
        <f aca="false">IF(ISNUMBER(FIND(MA$1,$D88))=$AO$1,1,0)*VLOOKUP($Z$2,DALYs!$A$2:$MW$40,'Intervention list'!MA$195+1,0)</f>
        <v>0</v>
      </c>
      <c r="MB88" s="0" t="n">
        <f aca="false">IF(ISNUMBER(FIND(MB$1,$D88))=$AO$1,1,0)*VLOOKUP($Z$2,DALYs!$A$2:$MW$40,'Intervention list'!MB$195+1,0)</f>
        <v>0</v>
      </c>
      <c r="MC88" s="0" t="n">
        <f aca="false">IF(ISNUMBER(FIND(MC$1,$D88))=$AO$1,1,0)*VLOOKUP($Z$2,DALYs!$A$2:$MW$40,'Intervention list'!MC$195+1,0)</f>
        <v>0</v>
      </c>
      <c r="MD88" s="0" t="n">
        <f aca="false">IF(ISNUMBER(FIND(MD$1,$D88))=$AO$1,1,0)*VLOOKUP($Z$2,DALYs!$A$2:$MW$40,'Intervention list'!MD$195+1,0)</f>
        <v>0</v>
      </c>
      <c r="ME88" s="0" t="n">
        <f aca="false">IF(ISNUMBER(FIND(ME$1,$D88))=$AO$1,1,0)*VLOOKUP($Z$2,DALYs!$A$2:$MW$40,'Intervention list'!ME$195+1,0)</f>
        <v>0</v>
      </c>
      <c r="MF88" s="0" t="n">
        <f aca="false">IF(ISNUMBER(FIND(MF$1,$D88))=$AO$1,1,0)*VLOOKUP($Z$2,DALYs!$A$2:$MW$40,'Intervention list'!MF$195+1,0)</f>
        <v>0</v>
      </c>
      <c r="MG88" s="0" t="n">
        <f aca="false">IF(ISNUMBER(FIND(MG$1,$D88))=$AO$1,1,0)*VLOOKUP($Z$2,DALYs!$A$2:$MW$40,'Intervention list'!MG$195+1,0)</f>
        <v>0</v>
      </c>
      <c r="MH88" s="0" t="n">
        <f aca="false">IF(ISNUMBER(FIND(MH$1,$D88))=$AO$1,1,0)*VLOOKUP($Z$2,DALYs!$A$2:$MW$40,'Intervention list'!MH$195+1,0)</f>
        <v>0</v>
      </c>
      <c r="MI88" s="0" t="n">
        <f aca="false">IF(ISNUMBER(FIND(MI$1,$D88))=$AO$1,1,0)*VLOOKUP($Z$2,DALYs!$A$2:$MW$40,'Intervention list'!MI$195+1,0)</f>
        <v>0</v>
      </c>
      <c r="MJ88" s="0" t="n">
        <f aca="false">IF(ISNUMBER(FIND(MJ$1,$D88))=$AO$1,1,0)*VLOOKUP($Z$2,DALYs!$A$2:$MW$40,'Intervention list'!MJ$195+1,0)</f>
        <v>0</v>
      </c>
      <c r="MK88" s="0" t="n">
        <f aca="false">IF(ISNUMBER(FIND(MK$1,$D88))=$AO$1,1,0)*VLOOKUP($Z$2,DALYs!$A$2:$MW$40,'Intervention list'!MK$195+1,0)</f>
        <v>0</v>
      </c>
      <c r="ML88" s="0" t="n">
        <f aca="false">IF(ISNUMBER(FIND(ML$1,$D88))=$AO$1,1,0)*VLOOKUP($Z$2,DALYs!$A$2:$MW$40,'Intervention list'!ML$195+1,0)</f>
        <v>0</v>
      </c>
      <c r="MM88" s="0" t="n">
        <f aca="false">IF(ISNUMBER(FIND(MM$1,$D88))=$AO$1,1,0)*VLOOKUP($Z$2,DALYs!$A$2:$MW$40,'Intervention list'!MM$195+1,0)</f>
        <v>0</v>
      </c>
      <c r="MN88" s="0" t="n">
        <f aca="false">IF(ISNUMBER(FIND(MN$1,$D88))=$AO$1,1,0)*VLOOKUP($Z$2,DALYs!$A$2:$MW$40,'Intervention list'!MN$195+1,0)</f>
        <v>0</v>
      </c>
      <c r="MO88" s="0" t="n">
        <f aca="false">IF(ISNUMBER(FIND(MO$1,$D88))=$AO$1,1,0)*VLOOKUP($Z$2,DALYs!$A$2:$MW$40,'Intervention list'!MO$195+1,0)</f>
        <v>0</v>
      </c>
      <c r="MP88" s="0" t="n">
        <f aca="false">IF(ISNUMBER(FIND(MP$1,$D88))=$AO$1,1,0)*VLOOKUP($Z$2,DALYs!$A$2:$MW$40,'Intervention list'!MP$195+1,0)</f>
        <v>0</v>
      </c>
      <c r="MQ88" s="0" t="n">
        <f aca="false">IF(ISNUMBER(FIND(MQ$1,$D88))=$AO$1,1,0)*VLOOKUP($Z$2,DALYs!$A$2:$MW$40,'Intervention list'!MQ$195+1,0)</f>
        <v>0</v>
      </c>
      <c r="MR88" s="0" t="n">
        <f aca="false">IF(ISNUMBER(FIND(MR$1,$D88))=$AO$1,1,0)*VLOOKUP($Z$2,DALYs!$A$2:$MW$40,'Intervention list'!MR$195+1,0)</f>
        <v>0</v>
      </c>
      <c r="MS88" s="0" t="n">
        <f aca="false">IF(ISNUMBER(FIND(MS$1,$D88))=$AO$1,1,0)*VLOOKUP($Z$2,DALYs!$A$2:$MW$40,'Intervention list'!MS$195+1,0)</f>
        <v>0</v>
      </c>
      <c r="MT88" s="0" t="n">
        <f aca="false">IF(ISNUMBER(FIND(MT$1,$D88))=$AO$1,1,0)*VLOOKUP($Z$2,DALYs!$A$2:$MW$40,'Intervention list'!MT$195+1,0)</f>
        <v>0</v>
      </c>
      <c r="MU88" s="0" t="n">
        <f aca="false">IF(ISNUMBER(FIND(MU$1,$D88))=$AO$1,1,0)*VLOOKUP($Z$2,DALYs!$A$2:$MW$40,'Intervention list'!MU$195+1,0)</f>
        <v>0</v>
      </c>
      <c r="MV88" s="0" t="n">
        <f aca="false">IF(ISNUMBER(FIND(MV$1,$D88))=$AO$1,1,0)*VLOOKUP($Z$2,DALYs!$A$2:$MW$40,'Intervention list'!MV$195+1,0)</f>
        <v>0</v>
      </c>
      <c r="MW88" s="0" t="n">
        <f aca="false">IF(ISNUMBER(FIND(MW$1,$D88))=$AO$1,1,0)*VLOOKUP($Z$2,DALYs!$A$2:$MW$40,'Intervention list'!MW$195+1,0)</f>
        <v>0</v>
      </c>
      <c r="MX88" s="0" t="n">
        <f aca="false">IF(ISNUMBER(FIND(MX$1,$D88))=$AO$1,1,0)*VLOOKUP($Z$2,DALYs!$A$2:$MW$40,'Intervention list'!MX$195+1,0)</f>
        <v>0</v>
      </c>
      <c r="MY88" s="0" t="n">
        <f aca="false">IF(ISNUMBER(FIND(MY$1,$D88))=$AO$1,1,0)*VLOOKUP($Z$2,DALYs!$A$2:$MW$40,'Intervention list'!MY$195+1,0)</f>
        <v>0</v>
      </c>
      <c r="MZ88" s="0" t="n">
        <f aca="false">IF(ISNUMBER(FIND(MZ$1,$D88))=$AO$1,1,0)*VLOOKUP($Z$2,DALYs!$A$2:$MW$40,'Intervention list'!MZ$195+1,0)</f>
        <v>0</v>
      </c>
      <c r="NA88" s="0" t="n">
        <f aca="false">IF(ISNUMBER(FIND(NA$1,$D88))=$AO$1,1,0)*VLOOKUP($Z$2,DALYs!$A$2:$MW$40,'Intervention list'!NA$195+1,0)</f>
        <v>0</v>
      </c>
      <c r="NB88" s="0" t="n">
        <f aca="false">IF(ISNUMBER(FIND(NB$1,$D88))=$AO$1,1,0)*VLOOKUP($Z$2,DALYs!$A$2:$MW$40,'Intervention list'!NB$195+1,0)</f>
        <v>0</v>
      </c>
      <c r="NC88" s="0" t="n">
        <f aca="false">IF(ISNUMBER(FIND(NC$1,$D88))=$AO$1,1,0)*VLOOKUP($Z$2,DALYs!$A$2:$MW$40,'Intervention list'!NC$195+1,0)</f>
        <v>0</v>
      </c>
      <c r="ND88" s="0" t="n">
        <f aca="false">IF(ISNUMBER(FIND(ND$1,$D88))=$AO$1,1,0)*VLOOKUP($Z$2,DALYs!$A$2:$MW$40,'Intervention list'!ND$195+1,0)</f>
        <v>0</v>
      </c>
      <c r="NE88" s="0" t="n">
        <f aca="false">IF(ISNUMBER(FIND(NE$1,$D88))=$AO$1,1,0)*VLOOKUP($Z$2,DALYs!$A$2:$MW$40,'Intervention list'!NE$195+1,0)</f>
        <v>0</v>
      </c>
      <c r="NF88" s="0" t="n">
        <f aca="false">IF(ISNUMBER(FIND(NF$1,$D88))=$AO$1,1,0)*VLOOKUP($Z$2,DALYs!$A$2:$MW$40,'Intervention list'!NF$195+1,0)</f>
        <v>0</v>
      </c>
      <c r="NG88" s="0" t="n">
        <f aca="false">IF(ISNUMBER(FIND(NG$1,$D88))=$AO$1,1,0)*VLOOKUP($Z$2,DALYs!$A$2:$MW$40,'Intervention list'!NG$195+1,0)</f>
        <v>0</v>
      </c>
      <c r="NH88" s="0" t="n">
        <f aca="false">IF(ISNUMBER(FIND(NH$1,$D88))=$AO$1,1,0)*VLOOKUP($Z$2,DALYs!$A$2:$MW$40,'Intervention list'!NH$195+1,0)</f>
        <v>0</v>
      </c>
      <c r="NI88" s="0" t="n">
        <f aca="false">IF(ISNUMBER(FIND(NI$1,$D88))=$AO$1,1,0)*VLOOKUP($Z$2,DALYs!$A$2:$MW$40,'Intervention list'!NI$195+1,0)</f>
        <v>0</v>
      </c>
      <c r="NJ88" s="0" t="n">
        <f aca="false">IF(ISNUMBER(FIND(NJ$1,$D88))=$AO$1,1,0)*VLOOKUP($Z$2,DALYs!$A$2:$MW$40,'Intervention list'!NJ$195+1,0)</f>
        <v>0</v>
      </c>
      <c r="NK88" s="0" t="n">
        <f aca="false">IF(ISNUMBER(FIND(NK$1,$D88))=$AO$1,1,0)*VLOOKUP($Z$2,DALYs!$A$2:$MW$40,'Intervention list'!NK$195+1,0)</f>
        <v>0</v>
      </c>
      <c r="NL88" s="0" t="n">
        <f aca="false">IF(ISNUMBER(FIND(NL$1,$D88))=$AO$1,1,0)*VLOOKUP($Z$2,DALYs!$A$2:$MW$40,'Intervention list'!NL$195+1,0)</f>
        <v>0</v>
      </c>
      <c r="NM88" s="0" t="n">
        <f aca="false">IF(ISNUMBER(FIND(NM$1,$D88))=$AO$1,1,0)*VLOOKUP($Z$2,DALYs!$A$2:$MW$40,'Intervention list'!NM$195+1,0)</f>
        <v>0</v>
      </c>
      <c r="NN88" s="0" t="n">
        <f aca="false">IF(ISNUMBER(FIND(NN$1,$D88))=$AO$1,1,0)*VLOOKUP($Z$2,DALYs!$A$2:$MW$40,'Intervention list'!NN$195+1,0)</f>
        <v>0</v>
      </c>
      <c r="NO88" s="0" t="n">
        <f aca="false">IF(ISNUMBER(FIND(NO$1,$D88))=$AO$1,1,0)*VLOOKUP($Z$2,DALYs!$A$2:$MW$40,'Intervention list'!NO$195+1,0)</f>
        <v>0</v>
      </c>
      <c r="NP88" s="0" t="n">
        <f aca="false">IF(ISNUMBER(FIND(NP$1,$D88))=$AO$1,1,0)*VLOOKUP($Z$2,DALYs!$A$2:$MW$40,'Intervention list'!NP$195+1,0)</f>
        <v>0</v>
      </c>
      <c r="NQ88" s="0" t="n">
        <f aca="false">IF(ISNUMBER(FIND(NQ$1,$D88))=$AO$1,1,0)*VLOOKUP($Z$2,DALYs!$A$2:$MW$40,'Intervention list'!NQ$195+1,0)</f>
        <v>0</v>
      </c>
      <c r="NR88" s="0" t="n">
        <f aca="false">IF(ISNUMBER(FIND(NR$1,$D88))=$AO$1,1,0)*VLOOKUP($Z$2,DALYs!$A$2:$MW$40,'Intervention list'!NR$195+1,0)</f>
        <v>0</v>
      </c>
      <c r="NS88" s="0" t="n">
        <f aca="false">IF(ISNUMBER(FIND(NS$1,$D88))=$AO$1,1,0)*VLOOKUP($Z$2,DALYs!$A$2:$MW$40,'Intervention list'!NS$195+1,0)</f>
        <v>0</v>
      </c>
      <c r="NT88" s="0" t="n">
        <f aca="false">IF(ISNUMBER(FIND(NT$1,$D88))=$AO$1,1,0)*VLOOKUP($Z$2,DALYs!$A$2:$MW$40,'Intervention list'!NT$195+1,0)</f>
        <v>0</v>
      </c>
      <c r="NU88" s="0" t="n">
        <f aca="false">IF(ISNUMBER(FIND(NU$1,$D88))=$AO$1,1,0)*VLOOKUP($Z$2,DALYs!$A$2:$MW$40,'Intervention list'!NU$195+1,0)</f>
        <v>0</v>
      </c>
      <c r="NV88" s="0" t="n">
        <f aca="false">IF(ISNUMBER(FIND(NV$1,$D88))=$AO$1,1,0)*VLOOKUP($Z$2,DALYs!$A$2:$MW$40,'Intervention list'!NV$195+1,0)</f>
        <v>0</v>
      </c>
      <c r="NW88" s="0" t="n">
        <f aca="false">IF(ISNUMBER(FIND(NW$1,$D88))=$AO$1,1,0)*VLOOKUP($Z$2,DALYs!$A$2:$MW$40,'Intervention list'!NW$195+1,0)</f>
        <v>0</v>
      </c>
      <c r="NX88" s="0" t="n">
        <f aca="false">IF(ISNUMBER(FIND(NX$1,$D88))=$AO$1,1,0)*VLOOKUP($Z$2,DALYs!$A$2:$MW$40,'Intervention list'!NX$195+1,0)</f>
        <v>0</v>
      </c>
      <c r="NY88" s="0" t="n">
        <f aca="false">IF(ISNUMBER(FIND(NY$1,$D88))=$AO$1,1,0)*VLOOKUP($Z$2,DALYs!$A$2:$MW$40,'Intervention list'!NY$195+1,0)</f>
        <v>0</v>
      </c>
      <c r="NZ88" s="0" t="n">
        <f aca="false">IF(ISNUMBER(FIND(NZ$1,$D88))=$AO$1,1,0)*VLOOKUP($Z$2,DALYs!$A$2:$MW$40,'Intervention list'!NZ$195+1,0)</f>
        <v>0</v>
      </c>
      <c r="OA88" s="0" t="n">
        <f aca="false">IF(ISNUMBER(FIND(OA$1,$D88))=$AO$1,1,0)*VLOOKUP($Z$2,DALYs!$A$2:$MW$40,'Intervention list'!OA$195+1,0)</f>
        <v>0</v>
      </c>
      <c r="OB88" s="0" t="n">
        <f aca="false">IF(ISNUMBER(FIND(OB$1,$D88))=$AO$1,1,0)*VLOOKUP($Z$2,DALYs!$A$2:$MW$40,'Intervention list'!OB$195+1,0)</f>
        <v>0</v>
      </c>
      <c r="OC88" s="0" t="n">
        <f aca="false">IF(ISNUMBER(FIND(OC$1,$D88))=$AO$1,1,0)*VLOOKUP($Z$2,DALYs!$A$2:$MW$40,'Intervention list'!OC$195+1,0)</f>
        <v>0</v>
      </c>
      <c r="OD88" s="0" t="n">
        <f aca="false">IF(ISNUMBER(FIND(OD$1,$D88))=$AO$1,1,0)*VLOOKUP($Z$2,DALYs!$A$2:$MW$40,'Intervention list'!OD$195+1,0)</f>
        <v>0</v>
      </c>
      <c r="OE88" s="0" t="n">
        <f aca="false">IF(ISNUMBER(FIND(OE$1,$D88))=$AO$1,1,0)*VLOOKUP($Z$2,DALYs!$A$2:$MW$40,'Intervention list'!OE$195+1,0)</f>
        <v>0</v>
      </c>
      <c r="OF88" s="0" t="n">
        <f aca="false">IF(ISNUMBER(FIND(OF$1,$D88))=$AO$1,1,0)*VLOOKUP($Z$2,DALYs!$A$2:$MW$40,'Intervention list'!OF$195+1,0)</f>
        <v>0</v>
      </c>
      <c r="OG88" s="0" t="n">
        <f aca="false">IF(ISNUMBER(FIND(OG$1,$D88))=$AO$1,1,0)*VLOOKUP($Z$2,DALYs!$A$2:$MW$40,'Intervention list'!OG$195+1,0)</f>
        <v>0</v>
      </c>
      <c r="OH88" s="0" t="n">
        <f aca="false">IF(ISNUMBER(FIND(OH$1,$D88))=$AO$1,1,0)*VLOOKUP($Z$2,DALYs!$A$2:$MW$40,'Intervention list'!OH$195+1,0)</f>
        <v>0</v>
      </c>
      <c r="OI88" s="0" t="n">
        <f aca="false">IF(ISNUMBER(FIND(OI$1,$D88))=$AO$1,1,0)*VLOOKUP($Z$2,DALYs!$A$2:$MW$40,'Intervention list'!OI$195+1,0)</f>
        <v>0</v>
      </c>
      <c r="OJ88" s="0" t="n">
        <f aca="false">IF(ISNUMBER(FIND(OJ$1,$D88))=$AO$1,1,0)*VLOOKUP($Z$2,DALYs!$A$2:$MW$40,'Intervention list'!OJ$195+1,0)</f>
        <v>0</v>
      </c>
      <c r="OK88" s="0" t="n">
        <f aca="false">IF(ISNUMBER(FIND(OK$1,$D88))=$AO$1,1,0)*VLOOKUP($Z$2,DALYs!$A$2:$MW$40,'Intervention list'!OK$195+1,0)</f>
        <v>0</v>
      </c>
      <c r="OL88" s="0" t="n">
        <f aca="false">IF(ISNUMBER(FIND(OL$1,$D88))=$AO$1,1,0)*VLOOKUP($Z$2,DALYs!$A$2:$MW$40,'Intervention list'!OL$195+1,0)</f>
        <v>0</v>
      </c>
      <c r="OM88" s="0" t="n">
        <f aca="false">IF(ISNUMBER(FIND(OM$1,$D88))=$AO$1,1,0)*VLOOKUP($Z$2,DALYs!$A$2:$MW$40,'Intervention list'!OM$195+1,0)</f>
        <v>0</v>
      </c>
      <c r="ON88" s="0" t="n">
        <f aca="false">IF(ISNUMBER(FIND(ON$1,$D88))=$AO$1,1,0)*VLOOKUP($Z$2,DALYs!$A$2:$MW$40,'Intervention list'!ON$195+1,0)</f>
        <v>0</v>
      </c>
      <c r="OO88" s="0" t="n">
        <f aca="false">IF(ISNUMBER(FIND(OO$1,$D88))=$AO$1,1,0)*VLOOKUP($Z$2,DALYs!$A$2:$MW$40,'Intervention list'!OO$195+1,0)</f>
        <v>0</v>
      </c>
      <c r="OP88" s="0" t="n">
        <f aca="false">IF(ISNUMBER(FIND(OP$1,$D88))=$AO$1,1,0)*VLOOKUP($Z$2,DALYs!$A$2:$MW$40,'Intervention list'!OP$195+1,0)</f>
        <v>0</v>
      </c>
      <c r="OQ88" s="0" t="n">
        <f aca="false">IF(ISNUMBER(FIND(OQ$1,$D88))=$AO$1,1,0)*VLOOKUP($Z$2,DALYs!$A$2:$MW$40,'Intervention list'!OQ$195+1,0)</f>
        <v>0</v>
      </c>
      <c r="OR88" s="0" t="n">
        <f aca="false">IF(ISNUMBER(FIND(OR$1,$D88))=$AO$1,1,0)*VLOOKUP($Z$2,DALYs!$A$2:$MW$40,'Intervention list'!OR$195+1,0)</f>
        <v>0</v>
      </c>
      <c r="OS88" s="0" t="n">
        <f aca="false">IF(ISNUMBER(FIND(OS$1,$D88))=$AO$1,1,0)*VLOOKUP($Z$2,DALYs!$A$2:$MW$40,'Intervention list'!OS$195+1,0)</f>
        <v>0</v>
      </c>
      <c r="OT88" s="0" t="n">
        <f aca="false">IF(ISNUMBER(FIND(OT$1,$D88))=$AO$1,1,0)*VLOOKUP($Z$2,DALYs!$A$2:$MW$40,'Intervention list'!OT$195+1,0)</f>
        <v>0</v>
      </c>
      <c r="OU88" s="0" t="n">
        <f aca="false">IF(ISNUMBER(FIND(OU$1,$D88))=$AO$1,1,0)*VLOOKUP($Z$2,DALYs!$A$2:$MW$40,'Intervention list'!OU$195+1,0)</f>
        <v>0</v>
      </c>
      <c r="OV88" s="0" t="n">
        <f aca="false">IF(ISNUMBER(FIND(OV$1,$D88))=$AO$1,1,0)*VLOOKUP($Z$2,DALYs!$A$2:$MW$40,'Intervention list'!OV$195+1,0)</f>
        <v>0</v>
      </c>
      <c r="OW88" s="0" t="n">
        <f aca="false">IF(ISNUMBER(FIND(OW$1,$D88))=$AO$1,1,0)*VLOOKUP($Z$2,DALYs!$A$2:$MW$40,'Intervention list'!OW$195+1,0)</f>
        <v>0</v>
      </c>
      <c r="OX88" s="0" t="n">
        <f aca="false">IF(ISNUMBER(FIND(OX$1,$D88))=$AO$1,1,0)*VLOOKUP($Z$2,DALYs!$A$2:$MW$40,'Intervention list'!OX$195+1,0)</f>
        <v>0</v>
      </c>
    </row>
    <row r="89" customFormat="false" ht="15.75" hidden="false" customHeight="false" outlineLevel="0" collapsed="false">
      <c r="A89" s="6" t="s">
        <v>94</v>
      </c>
      <c r="B89" s="6" t="s">
        <v>12</v>
      </c>
      <c r="C89" s="26" t="s">
        <v>85</v>
      </c>
      <c r="D89" s="7" t="s">
        <v>86</v>
      </c>
      <c r="E89" s="7" t="str">
        <f aca="false">SUBSTITUTE(D89,0.2,X89)</f>
        <v>Tuberculosis: 0.05</v>
      </c>
      <c r="F89" s="0" t="s">
        <v>14</v>
      </c>
      <c r="G89" s="8" t="n">
        <v>13.0206160398223</v>
      </c>
      <c r="H89" s="9" t="n">
        <v>2301</v>
      </c>
      <c r="I89" s="9" t="n">
        <f aca="false">IF(H89="","",(H89*(VLOOKUP($Z$2,Worksheet,11,0)^4)))</f>
        <v>3352.7713945076</v>
      </c>
      <c r="J89" s="9" t="n">
        <f aca="false">IF(I89="","",I89*VLOOKUP($Z$2,Worksheet,12,0))</f>
        <v>3757.81957364978</v>
      </c>
      <c r="K89" s="9" t="n">
        <f aca="false">IF(I89="","",I89*VLOOKUP($Z$2, Worksheet, 13, 0))</f>
        <v>3291.79785997973</v>
      </c>
      <c r="L89" s="9" t="n">
        <f aca="false">IF(J89="",VLOOKUP($Z$2, Worksheet, 14, 0),J89)</f>
        <v>3757.81957364978</v>
      </c>
      <c r="M89" s="9" t="n">
        <f aca="false">IF(L89&lt;VLOOKUP($Z$2,'Country sheet'!$A$3:$P$41,15,0), VLOOKUP($Z$2,'Country sheet'!$A$3:$P$41,15,0), L89)/0.7</f>
        <v>5368.31367664255</v>
      </c>
      <c r="N89" s="27" t="n">
        <f aca="false">IFERROR(IF(AC89=$AO$1,VLOOKUP(F89,AO$42:AX$46,MATCH(AC$1,AP$41:AX$41,0)+1,0)/COUNTIFS($F$2:$F$194,$F89,$AC$2:$AC$194,$AO$1),0),0) + IFERROR(IF(AD89=$AO$1,VLOOKUP(F89,AO$42:AX$46,MATCH(AD$1,AP$41:AX$41,0)+1,0)/COUNTIFS($F$2:$F$194,$F89,$AD$2:$AD$194,$AO$1),0),0) + IFERROR(IF(AE89=$AO$1,VLOOKUP(F89,AO$42:AX$46,MATCH(AE$1,AP$41:AX$41,0)+1,0)/COUNTIFS($F$2:$F$194,$F89,$AE$2:$AE$194,$AO$1),0),0) + IFERROR(IF(AF89=$AO$1,VLOOKUP(F89,AO$42:AX$46,MATCH(AF$1,AP$41:AX$41,0)+1,0)/COUNTIFS($F$2:$F$194,$F89,$AF$2:$AF$194,$AO$1),0),0) + IFERROR(IF(AG89=$AO$1,VLOOKUP(F89,AO$42:AX$46,MATCH(AG$1,AP$41:AX$41,0)+1,0)/COUNTIFS($F$2:$F$194,$F89,$AG$2:$AG$194,$AO$1),0),0) + IFERROR(IF(AH89=$AO$1,VLOOKUP(F89,AO$42:AX$46,MATCH(AH$1,AP$41:AX$41,0)+1,0)/COUNTIFS($F$2:$F$194,$F89,$AH$2:$AH$194,$AO$1),0),0) + IFERROR(IF(AI89=$AO$1,VLOOKUP(F89,AO$42:AX$46,MATCH(AI$1,AP$41:AX$41,0)+1,0)/COUNTIFS($F$2:$F$194,$F89,$AI$2:$AI$194,$AO$1),0),0) + IFERROR(IF(AJ89=$AO$1,VLOOKUP(F89,AO$42:AX$46,MATCH(AJ$1,AP$41:AX$41,0)+1,0)/COUNTIFS($F$2:$F$194,$F89,$AJ$2:$AJ$194,$AO$1),0),0) + IFERROR(IF(AK89=$AO$1,VLOOKUP(F89,AO$42:AX$46,MATCH(AK$1,AP$41:AX$41,0)+1,0)/COUNTIFS($F$2:$F$194,$F89,$AK$2:$AK$194,$AO$1),0),0)</f>
        <v>4172289.85421912</v>
      </c>
      <c r="O89" s="9" t="n">
        <v>3</v>
      </c>
      <c r="P89" s="9" t="n">
        <v>3</v>
      </c>
      <c r="Q89" s="0" t="n">
        <f aca="false">SUM(BC89:OX89)</f>
        <v>356060.831410892</v>
      </c>
      <c r="R89" s="0" t="n">
        <f aca="false">IF(VLOOKUP($Z$2,CET!$A$4:$L$42,12,0)="Low income",_xlfn.IFS(S89=0.2,0.1,S89=0.1,0.05,S89=0.5,0.4,S89=0.35,0.25),S89)</f>
        <v>0.5</v>
      </c>
      <c r="S89" s="0" t="n">
        <v>0.5</v>
      </c>
      <c r="T89" s="0" t="n">
        <v>0.8</v>
      </c>
      <c r="U89" s="0" t="n">
        <f aca="false">N89/M89</f>
        <v>777.20679258604</v>
      </c>
      <c r="V89" s="0" t="n">
        <f aca="false">IFERROR(U89/Q89,0)</f>
        <v>0.00218279216364899</v>
      </c>
      <c r="W89" s="0" t="n">
        <f aca="false">(T89/R89)*V89</f>
        <v>0.00349246746183839</v>
      </c>
      <c r="X89" s="28" t="n">
        <f aca="false">IF(W89=0,0,IF(W89&lt;=0.8,IF(W89&lt;0.05,0.05,W89),0.8))</f>
        <v>0.05</v>
      </c>
      <c r="Y89" s="28"/>
      <c r="AC89" s="34" t="n">
        <f aca="false">ISNUMBER(FIND(AC$1,$C89))</f>
        <v>0</v>
      </c>
      <c r="AD89" s="33" t="n">
        <f aca="false">ISNUMBER(FIND(AD$1,$C89))</f>
        <v>1</v>
      </c>
      <c r="AE89" s="33" t="n">
        <f aca="false">ISNUMBER(FIND(AE$1,$C89))</f>
        <v>0</v>
      </c>
      <c r="AF89" s="33" t="n">
        <f aca="false">ISNUMBER(FIND(AF$1,$C89))</f>
        <v>0</v>
      </c>
      <c r="AG89" s="33" t="n">
        <f aca="false">ISNUMBER(FIND(AG$1,$C89))</f>
        <v>0</v>
      </c>
      <c r="AH89" s="33" t="n">
        <f aca="false">ISNUMBER(FIND(AH$1,$C89))</f>
        <v>0</v>
      </c>
      <c r="AI89" s="33" t="n">
        <f aca="false">ISNUMBER(FIND(AI$1,$C89))</f>
        <v>0</v>
      </c>
      <c r="AJ89" s="33" t="n">
        <f aca="false">ISNUMBER(FIND(AJ$1,$C89))</f>
        <v>0</v>
      </c>
      <c r="AK89" s="35" t="n">
        <f aca="false">ISNUMBER(FIND(AK$1,$C89))</f>
        <v>0</v>
      </c>
      <c r="AL89" s="6"/>
      <c r="AM89" s="33"/>
      <c r="AZ89" s="67"/>
      <c r="BC89" s="0" t="n">
        <f aca="false">IF(ISNUMBER(FIND(BC$1,$D89))=$AO$1,1,0)*VLOOKUP($Z$2,DALYs!$A$2:$MW$40,'Intervention list'!BC$195+1,0)</f>
        <v>0</v>
      </c>
      <c r="BD89" s="0" t="n">
        <f aca="false">IF(ISNUMBER(FIND(BD$1,$D89))=$AO$1,1,0)*VLOOKUP($Z$2,DALYs!$A$2:$MW$40,'Intervention list'!BD$195+1,0)</f>
        <v>0</v>
      </c>
      <c r="BE89" s="0" t="n">
        <f aca="false">IF(ISNUMBER(FIND(BE$1,$D89))=$AO$1,1,0)*VLOOKUP($Z$2,DALYs!$A$2:$MW$40,'Intervention list'!BE$195+1,0)</f>
        <v>0</v>
      </c>
      <c r="BF89" s="0" t="n">
        <f aca="false">IF(ISNUMBER(FIND(BF$1,$D89))=$AO$1,1,0)*VLOOKUP($Z$2,DALYs!$A$2:$MW$40,'Intervention list'!BF$195+1,0)</f>
        <v>0</v>
      </c>
      <c r="BG89" s="0" t="n">
        <f aca="false">IF(ISNUMBER(FIND(BG$1,$D89))=$AO$1,1,0)*VLOOKUP($Z$2,DALYs!$A$2:$MW$40,'Intervention list'!BG$195+1,0)</f>
        <v>0</v>
      </c>
      <c r="BH89" s="0" t="n">
        <f aca="false">IF(ISNUMBER(FIND(BH$1,$D89))=$AO$1,1,0)*VLOOKUP($Z$2,DALYs!$A$2:$MW$40,'Intervention list'!BH$195+1,0)</f>
        <v>0</v>
      </c>
      <c r="BI89" s="0" t="n">
        <f aca="false">IF(ISNUMBER(FIND(BI$1,$D89))=$AO$1,1,0)*VLOOKUP($Z$2,DALYs!$A$2:$MW$40,'Intervention list'!BI$195+1,0)</f>
        <v>0</v>
      </c>
      <c r="BJ89" s="0" t="n">
        <f aca="false">IF(ISNUMBER(FIND(BJ$1,$D89))=$AO$1,1,0)*VLOOKUP($Z$2,DALYs!$A$2:$MW$40,'Intervention list'!BJ$195+1,0)</f>
        <v>0</v>
      </c>
      <c r="BK89" s="0" t="n">
        <f aca="false">IF(ISNUMBER(FIND(BK$1,$D89))=$AO$1,1,0)*VLOOKUP($Z$2,DALYs!$A$2:$MW$40,'Intervention list'!BK$195+1,0)</f>
        <v>0</v>
      </c>
      <c r="BL89" s="0" t="n">
        <f aca="false">IF(ISNUMBER(FIND(BL$1,$D89))=$AO$1,1,0)*VLOOKUP($Z$2,DALYs!$A$2:$MW$40,'Intervention list'!BL$195+1,0)</f>
        <v>0</v>
      </c>
      <c r="BM89" s="0" t="n">
        <f aca="false">IF(ISNUMBER(FIND(BM$1,$D89))=$AO$1,1,0)*VLOOKUP($Z$2,DALYs!$A$2:$MW$40,'Intervention list'!BM$195+1,0)</f>
        <v>0</v>
      </c>
      <c r="BN89" s="0" t="n">
        <f aca="false">IF(ISNUMBER(FIND(BN$1,$D89))=$AO$1,1,0)*VLOOKUP($Z$2,DALYs!$A$2:$MW$40,'Intervention list'!BN$195+1,0)</f>
        <v>0</v>
      </c>
      <c r="BO89" s="0" t="n">
        <f aca="false">IF(ISNUMBER(FIND(BO$1,$D89))=$AO$1,1,0)*VLOOKUP($Z$2,DALYs!$A$2:$MW$40,'Intervention list'!BO$195+1,0)</f>
        <v>0</v>
      </c>
      <c r="BP89" s="0" t="n">
        <f aca="false">IF(ISNUMBER(FIND(BP$1,$D89))=$AO$1,1,0)*VLOOKUP($Z$2,DALYs!$A$2:$MW$40,'Intervention list'!BP$195+1,0)</f>
        <v>0</v>
      </c>
      <c r="BQ89" s="0" t="n">
        <f aca="false">IF(ISNUMBER(FIND(BQ$1,$D89))=$AO$1,1,0)*VLOOKUP($Z$2,DALYs!$A$2:$MW$40,'Intervention list'!BQ$195+1,0)</f>
        <v>0</v>
      </c>
      <c r="BR89" s="0" t="n">
        <f aca="false">IF(ISNUMBER(FIND(BR$1,$D89))=$AO$1,1,0)*VLOOKUP($Z$2,DALYs!$A$2:$MW$40,'Intervention list'!BR$195+1,0)</f>
        <v>0</v>
      </c>
      <c r="BS89" s="0" t="n">
        <f aca="false">IF(ISNUMBER(FIND(BS$1,$D89))=$AO$1,1,0)*VLOOKUP($Z$2,DALYs!$A$2:$MW$40,'Intervention list'!BS$195+1,0)</f>
        <v>0</v>
      </c>
      <c r="BT89" s="0" t="n">
        <f aca="false">IF(ISNUMBER(FIND(BT$1,$D89))=$AO$1,1,0)*VLOOKUP($Z$2,DALYs!$A$2:$MW$40,'Intervention list'!BT$195+1,0)</f>
        <v>0</v>
      </c>
      <c r="BU89" s="0" t="n">
        <f aca="false">IF(ISNUMBER(FIND(BU$1,$D89))=$AO$1,1,0)*VLOOKUP($Z$2,DALYs!$A$2:$MW$40,'Intervention list'!BU$195+1,0)</f>
        <v>0</v>
      </c>
      <c r="BV89" s="0" t="n">
        <f aca="false">IF(ISNUMBER(FIND(BV$1,$D89))=$AO$1,1,0)*VLOOKUP($Z$2,DALYs!$A$2:$MW$40,'Intervention list'!BV$195+1,0)</f>
        <v>0</v>
      </c>
      <c r="BW89" s="0" t="n">
        <f aca="false">IF(ISNUMBER(FIND(BW$1,$D89))=$AO$1,1,0)*VLOOKUP($Z$2,DALYs!$A$2:$MW$40,'Intervention list'!BW$195+1,0)</f>
        <v>0</v>
      </c>
      <c r="BX89" s="0" t="n">
        <f aca="false">IF(ISNUMBER(FIND(BX$1,$D89))=$AO$1,1,0)*VLOOKUP($Z$2,DALYs!$A$2:$MW$40,'Intervention list'!BX$195+1,0)</f>
        <v>0</v>
      </c>
      <c r="BY89" s="0" t="n">
        <f aca="false">IF(ISNUMBER(FIND(BY$1,$D89))=$AO$1,1,0)*VLOOKUP($Z$2,DALYs!$A$2:$MW$40,'Intervention list'!BY$195+1,0)</f>
        <v>0</v>
      </c>
      <c r="BZ89" s="0" t="n">
        <f aca="false">IF(ISNUMBER(FIND(BZ$1,$D89))=$AO$1,1,0)*VLOOKUP($Z$2,DALYs!$A$2:$MW$40,'Intervention list'!BZ$195+1,0)</f>
        <v>0</v>
      </c>
      <c r="CA89" s="0" t="n">
        <f aca="false">IF(ISNUMBER(FIND(CA$1,$D89))=$AO$1,1,0)*VLOOKUP($Z$2,DALYs!$A$2:$MW$40,'Intervention list'!CA$195+1,0)</f>
        <v>0</v>
      </c>
      <c r="CB89" s="0" t="n">
        <f aca="false">IF(ISNUMBER(FIND(CB$1,$D89))=$AO$1,1,0)*VLOOKUP($Z$2,DALYs!$A$2:$MW$40,'Intervention list'!CB$195+1,0)</f>
        <v>0</v>
      </c>
      <c r="CC89" s="0" t="n">
        <f aca="false">IF(ISNUMBER(FIND(CC$1,$D89))=$AO$1,1,0)*VLOOKUP($Z$2,DALYs!$A$2:$MW$40,'Intervention list'!CC$195+1,0)</f>
        <v>0</v>
      </c>
      <c r="CD89" s="0" t="n">
        <f aca="false">IF(ISNUMBER(FIND(CD$1,$D89))=$AO$1,1,0)*VLOOKUP($Z$2,DALYs!$A$2:$MW$40,'Intervention list'!CD$195+1,0)</f>
        <v>0</v>
      </c>
      <c r="CE89" s="0" t="n">
        <f aca="false">IF(ISNUMBER(FIND(CE$1,$D89))=$AO$1,1,0)*VLOOKUP($Z$2,DALYs!$A$2:$MW$40,'Intervention list'!CE$195+1,0)</f>
        <v>0</v>
      </c>
      <c r="CF89" s="0" t="n">
        <f aca="false">IF(ISNUMBER(FIND(CF$1,$D89))=$AO$1,1,0)*VLOOKUP($Z$2,DALYs!$A$2:$MW$40,'Intervention list'!CF$195+1,0)</f>
        <v>0</v>
      </c>
      <c r="CG89" s="0" t="n">
        <f aca="false">IF(ISNUMBER(FIND(CG$1,$D89))=$AO$1,1,0)*VLOOKUP($Z$2,DALYs!$A$2:$MW$40,'Intervention list'!CG$195+1,0)</f>
        <v>0</v>
      </c>
      <c r="CH89" s="0" t="n">
        <f aca="false">IF(ISNUMBER(FIND(CH$1,$D89))=$AO$1,1,0)*VLOOKUP($Z$2,DALYs!$A$2:$MW$40,'Intervention list'!CH$195+1,0)</f>
        <v>0</v>
      </c>
      <c r="CI89" s="0" t="n">
        <f aca="false">IF(ISNUMBER(FIND(CI$1,$D89))=$AO$1,1,0)*VLOOKUP($Z$2,DALYs!$A$2:$MW$40,'Intervention list'!CI$195+1,0)</f>
        <v>0</v>
      </c>
      <c r="CJ89" s="0" t="n">
        <f aca="false">IF(ISNUMBER(FIND(CJ$1,$D89))=$AO$1,1,0)*VLOOKUP($Z$2,DALYs!$A$2:$MW$40,'Intervention list'!CJ$195+1,0)</f>
        <v>0</v>
      </c>
      <c r="CK89" s="0" t="n">
        <f aca="false">IF(ISNUMBER(FIND(CK$1,$D89))=$AO$1,1,0)*VLOOKUP($Z$2,DALYs!$A$2:$MW$40,'Intervention list'!CK$195+1,0)</f>
        <v>0</v>
      </c>
      <c r="CL89" s="0" t="n">
        <f aca="false">IF(ISNUMBER(FIND(CL$1,$D89))=$AO$1,1,0)*VLOOKUP($Z$2,DALYs!$A$2:$MW$40,'Intervention list'!CL$195+1,0)</f>
        <v>0</v>
      </c>
      <c r="CM89" s="0" t="n">
        <f aca="false">IF(ISNUMBER(FIND(CM$1,$D89))=$AO$1,1,0)*VLOOKUP($Z$2,DALYs!$A$2:$MW$40,'Intervention list'!CM$195+1,0)</f>
        <v>0</v>
      </c>
      <c r="CN89" s="0" t="n">
        <f aca="false">IF(ISNUMBER(FIND(CN$1,$D89))=$AO$1,1,0)*VLOOKUP($Z$2,DALYs!$A$2:$MW$40,'Intervention list'!CN$195+1,0)</f>
        <v>0</v>
      </c>
      <c r="CO89" s="0" t="n">
        <f aca="false">IF(ISNUMBER(FIND(CO$1,$D89))=$AO$1,1,0)*VLOOKUP($Z$2,DALYs!$A$2:$MW$40,'Intervention list'!CO$195+1,0)</f>
        <v>0</v>
      </c>
      <c r="CP89" s="0" t="n">
        <f aca="false">IF(ISNUMBER(FIND(CP$1,$D89))=$AO$1,1,0)*VLOOKUP($Z$2,DALYs!$A$2:$MW$40,'Intervention list'!CP$195+1,0)</f>
        <v>0</v>
      </c>
      <c r="CQ89" s="0" t="n">
        <f aca="false">IF(ISNUMBER(FIND(CQ$1,$D89))=$AO$1,1,0)*VLOOKUP($Z$2,DALYs!$A$2:$MW$40,'Intervention list'!CQ$195+1,0)</f>
        <v>0</v>
      </c>
      <c r="CR89" s="0" t="n">
        <f aca="false">IF(ISNUMBER(FIND(CR$1,$D89))=$AO$1,1,0)*VLOOKUP($Z$2,DALYs!$A$2:$MW$40,'Intervention list'!CR$195+1,0)</f>
        <v>0</v>
      </c>
      <c r="CS89" s="0" t="n">
        <f aca="false">IF(ISNUMBER(FIND(CS$1,$D89))=$AO$1,1,0)*VLOOKUP($Z$2,DALYs!$A$2:$MW$40,'Intervention list'!CS$195+1,0)</f>
        <v>0</v>
      </c>
      <c r="CT89" s="0" t="n">
        <f aca="false">IF(ISNUMBER(FIND(CT$1,$D89))=$AO$1,1,0)*VLOOKUP($Z$2,DALYs!$A$2:$MW$40,'Intervention list'!CT$195+1,0)</f>
        <v>0</v>
      </c>
      <c r="CU89" s="0" t="n">
        <f aca="false">IF(ISNUMBER(FIND(CU$1,$D89))=$AO$1,1,0)*VLOOKUP($Z$2,DALYs!$A$2:$MW$40,'Intervention list'!CU$195+1,0)</f>
        <v>0</v>
      </c>
      <c r="CV89" s="0" t="n">
        <f aca="false">IF(ISNUMBER(FIND(CV$1,$D89))=$AO$1,1,0)*VLOOKUP($Z$2,DALYs!$A$2:$MW$40,'Intervention list'!CV$195+1,0)</f>
        <v>0</v>
      </c>
      <c r="CW89" s="0" t="n">
        <f aca="false">IF(ISNUMBER(FIND(CW$1,$D89))=$AO$1,1,0)*VLOOKUP($Z$2,DALYs!$A$2:$MW$40,'Intervention list'!CW$195+1,0)</f>
        <v>0</v>
      </c>
      <c r="CX89" s="0" t="n">
        <f aca="false">IF(ISNUMBER(FIND(CX$1,$D89))=$AO$1,1,0)*VLOOKUP($Z$2,DALYs!$A$2:$MW$40,'Intervention list'!CX$195+1,0)</f>
        <v>0</v>
      </c>
      <c r="CY89" s="0" t="n">
        <f aca="false">IF(ISNUMBER(FIND(CY$1,$D89))=$AO$1,1,0)*VLOOKUP($Z$2,DALYs!$A$2:$MW$40,'Intervention list'!CY$195+1,0)</f>
        <v>0</v>
      </c>
      <c r="CZ89" s="0" t="n">
        <f aca="false">IF(ISNUMBER(FIND(CZ$1,$D89))=$AO$1,1,0)*VLOOKUP($Z$2,DALYs!$A$2:$MW$40,'Intervention list'!CZ$195+1,0)</f>
        <v>0</v>
      </c>
      <c r="DA89" s="0" t="n">
        <f aca="false">IF(ISNUMBER(FIND(DA$1,$D89))=$AO$1,1,0)*VLOOKUP($Z$2,DALYs!$A$2:$MW$40,'Intervention list'!DA$195+1,0)</f>
        <v>0</v>
      </c>
      <c r="DB89" s="0" t="n">
        <f aca="false">IF(ISNUMBER(FIND(DB$1,$D89))=$AO$1,1,0)*VLOOKUP($Z$2,DALYs!$A$2:$MW$40,'Intervention list'!DB$195+1,0)</f>
        <v>0</v>
      </c>
      <c r="DC89" s="0" t="n">
        <f aca="false">IF(ISNUMBER(FIND(DC$1,$D89))=$AO$1,1,0)*VLOOKUP($Z$2,DALYs!$A$2:$MW$40,'Intervention list'!DC$195+1,0)</f>
        <v>0</v>
      </c>
      <c r="DD89" s="0" t="n">
        <f aca="false">IF(ISNUMBER(FIND(DD$1,$D89))=$AO$1,1,0)*VLOOKUP($Z$2,DALYs!$A$2:$MW$40,'Intervention list'!DD$195+1,0)</f>
        <v>0</v>
      </c>
      <c r="DE89" s="0" t="n">
        <f aca="false">IF(ISNUMBER(FIND(DE$1,$D89))=$AO$1,1,0)*VLOOKUP($Z$2,DALYs!$A$2:$MW$40,'Intervention list'!DE$195+1,0)</f>
        <v>0</v>
      </c>
      <c r="DF89" s="0" t="n">
        <f aca="false">IF(ISNUMBER(FIND(DF$1,$D89))=$AO$1,1,0)*VLOOKUP($Z$2,DALYs!$A$2:$MW$40,'Intervention list'!DF$195+1,0)</f>
        <v>0</v>
      </c>
      <c r="DG89" s="0" t="n">
        <f aca="false">IF(ISNUMBER(FIND(DG$1,$D89))=$AO$1,1,0)*VLOOKUP($Z$2,DALYs!$A$2:$MW$40,'Intervention list'!DG$195+1,0)</f>
        <v>0</v>
      </c>
      <c r="DH89" s="0" t="n">
        <f aca="false">IF(ISNUMBER(FIND(DH$1,$D89))=$AO$1,1,0)*VLOOKUP($Z$2,DALYs!$A$2:$MW$40,'Intervention list'!DH$195+1,0)</f>
        <v>0</v>
      </c>
      <c r="DI89" s="0" t="n">
        <f aca="false">IF(ISNUMBER(FIND(DI$1,$D89))=$AO$1,1,0)*VLOOKUP($Z$2,DALYs!$A$2:$MW$40,'Intervention list'!DI$195+1,0)</f>
        <v>0</v>
      </c>
      <c r="DJ89" s="0" t="n">
        <f aca="false">IF(ISNUMBER(FIND(DJ$1,$D89))=$AO$1,1,0)*VLOOKUP($Z$2,DALYs!$A$2:$MW$40,'Intervention list'!DJ$195+1,0)</f>
        <v>0</v>
      </c>
      <c r="DK89" s="0" t="n">
        <f aca="false">IF(ISNUMBER(FIND(DK$1,$D89))=$AO$1,1,0)*VLOOKUP($Z$2,DALYs!$A$2:$MW$40,'Intervention list'!DK$195+1,0)</f>
        <v>0</v>
      </c>
      <c r="DL89" s="0" t="n">
        <f aca="false">IF(ISNUMBER(FIND(DL$1,$D89))=$AO$1,1,0)*VLOOKUP($Z$2,DALYs!$A$2:$MW$40,'Intervention list'!DL$195+1,0)</f>
        <v>0</v>
      </c>
      <c r="DM89" s="0" t="n">
        <f aca="false">IF(ISNUMBER(FIND(DM$1,$D89))=$AO$1,1,0)*VLOOKUP($Z$2,DALYs!$A$2:$MW$40,'Intervention list'!DM$195+1,0)</f>
        <v>0</v>
      </c>
      <c r="DN89" s="0" t="n">
        <f aca="false">IF(ISNUMBER(FIND(DN$1,$D89))=$AO$1,1,0)*VLOOKUP($Z$2,DALYs!$A$2:$MW$40,'Intervention list'!DN$195+1,0)</f>
        <v>0</v>
      </c>
      <c r="DO89" s="0" t="n">
        <f aca="false">IF(ISNUMBER(FIND(DO$1,$D89))=$AO$1,1,0)*VLOOKUP($Z$2,DALYs!$A$2:$MW$40,'Intervention list'!DO$195+1,0)</f>
        <v>0</v>
      </c>
      <c r="DP89" s="0" t="n">
        <f aca="false">IF(ISNUMBER(FIND(DP$1,$D89))=$AO$1,1,0)*VLOOKUP($Z$2,DALYs!$A$2:$MW$40,'Intervention list'!DP$195+1,0)</f>
        <v>0</v>
      </c>
      <c r="DQ89" s="0" t="n">
        <f aca="false">IF(ISNUMBER(FIND(DQ$1,$D89))=$AO$1,1,0)*VLOOKUP($Z$2,DALYs!$A$2:$MW$40,'Intervention list'!DQ$195+1,0)</f>
        <v>0</v>
      </c>
      <c r="DR89" s="0" t="n">
        <f aca="false">IF(ISNUMBER(FIND(DR$1,$D89))=$AO$1,1,0)*VLOOKUP($Z$2,DALYs!$A$2:$MW$40,'Intervention list'!DR$195+1,0)</f>
        <v>0</v>
      </c>
      <c r="DS89" s="0" t="n">
        <f aca="false">IF(ISNUMBER(FIND(DS$1,$D89))=$AO$1,1,0)*VLOOKUP($Z$2,DALYs!$A$2:$MW$40,'Intervention list'!DS$195+1,0)</f>
        <v>0</v>
      </c>
      <c r="DT89" s="0" t="n">
        <f aca="false">IF(ISNUMBER(FIND(DT$1,$D89))=$AO$1,1,0)*VLOOKUP($Z$2,DALYs!$A$2:$MW$40,'Intervention list'!DT$195+1,0)</f>
        <v>0</v>
      </c>
      <c r="DU89" s="0" t="n">
        <f aca="false">IF(ISNUMBER(FIND(DU$1,$D89))=$AO$1,1,0)*VLOOKUP($Z$2,DALYs!$A$2:$MW$40,'Intervention list'!DU$195+1,0)</f>
        <v>0</v>
      </c>
      <c r="DV89" s="0" t="n">
        <f aca="false">IF(ISNUMBER(FIND(DV$1,$D89))=$AO$1,1,0)*VLOOKUP($Z$2,DALYs!$A$2:$MW$40,'Intervention list'!DV$195+1,0)</f>
        <v>0</v>
      </c>
      <c r="DW89" s="0" t="n">
        <f aca="false">IF(ISNUMBER(FIND(DW$1,$D89))=$AO$1,1,0)*VLOOKUP($Z$2,DALYs!$A$2:$MW$40,'Intervention list'!DW$195+1,0)</f>
        <v>0</v>
      </c>
      <c r="DX89" s="0" t="n">
        <f aca="false">IF(ISNUMBER(FIND(DX$1,$D89))=$AO$1,1,0)*VLOOKUP($Z$2,DALYs!$A$2:$MW$40,'Intervention list'!DX$195+1,0)</f>
        <v>0</v>
      </c>
      <c r="DY89" s="0" t="n">
        <f aca="false">IF(ISNUMBER(FIND(DY$1,$D89))=$AO$1,1,0)*VLOOKUP($Z$2,DALYs!$A$2:$MW$40,'Intervention list'!DY$195+1,0)</f>
        <v>0</v>
      </c>
      <c r="DZ89" s="0" t="n">
        <f aca="false">IF(ISNUMBER(FIND(DZ$1,$D89))=$AO$1,1,0)*VLOOKUP($Z$2,DALYs!$A$2:$MW$40,'Intervention list'!DZ$195+1,0)</f>
        <v>0</v>
      </c>
      <c r="EA89" s="0" t="n">
        <f aca="false">IF(ISNUMBER(FIND(EA$1,$D89))=$AO$1,1,0)*VLOOKUP($Z$2,DALYs!$A$2:$MW$40,'Intervention list'!EA$195+1,0)</f>
        <v>0</v>
      </c>
      <c r="EB89" s="0" t="n">
        <f aca="false">IF(ISNUMBER(FIND(EB$1,$D89))=$AO$1,1,0)*VLOOKUP($Z$2,DALYs!$A$2:$MW$40,'Intervention list'!EB$195+1,0)</f>
        <v>0</v>
      </c>
      <c r="EC89" s="0" t="n">
        <f aca="false">IF(ISNUMBER(FIND(EC$1,$D89))=$AO$1,1,0)*VLOOKUP($Z$2,DALYs!$A$2:$MW$40,'Intervention list'!EC$195+1,0)</f>
        <v>0</v>
      </c>
      <c r="ED89" s="0" t="n">
        <f aca="false">IF(ISNUMBER(FIND(ED$1,$D89))=$AO$1,1,0)*VLOOKUP($Z$2,DALYs!$A$2:$MW$40,'Intervention list'!ED$195+1,0)</f>
        <v>0</v>
      </c>
      <c r="EE89" s="0" t="n">
        <f aca="false">IF(ISNUMBER(FIND(EE$1,$D89))=$AO$1,1,0)*VLOOKUP($Z$2,DALYs!$A$2:$MW$40,'Intervention list'!EE$195+1,0)</f>
        <v>0</v>
      </c>
      <c r="EF89" s="0" t="n">
        <f aca="false">IF(ISNUMBER(FIND(EF$1,$D89))=$AO$1,1,0)*VLOOKUP($Z$2,DALYs!$A$2:$MW$40,'Intervention list'!EF$195+1,0)</f>
        <v>0</v>
      </c>
      <c r="EG89" s="0" t="n">
        <f aca="false">IF(ISNUMBER(FIND(EG$1,$D89))=$AO$1,1,0)*VLOOKUP($Z$2,DALYs!$A$2:$MW$40,'Intervention list'!EG$195+1,0)</f>
        <v>0</v>
      </c>
      <c r="EH89" s="0" t="n">
        <f aca="false">IF(ISNUMBER(FIND(EH$1,$D89))=$AO$1,1,0)*VLOOKUP($Z$2,DALYs!$A$2:$MW$40,'Intervention list'!EH$195+1,0)</f>
        <v>0</v>
      </c>
      <c r="EI89" s="0" t="n">
        <f aca="false">IF(ISNUMBER(FIND(EI$1,$D89))=$AO$1,1,0)*VLOOKUP($Z$2,DALYs!$A$2:$MW$40,'Intervention list'!EI$195+1,0)</f>
        <v>0</v>
      </c>
      <c r="EJ89" s="0" t="n">
        <f aca="false">IF(ISNUMBER(FIND(EJ$1,$D89))=$AO$1,1,0)*VLOOKUP($Z$2,DALYs!$A$2:$MW$40,'Intervention list'!EJ$195+1,0)</f>
        <v>0</v>
      </c>
      <c r="EK89" s="0" t="n">
        <f aca="false">IF(ISNUMBER(FIND(EK$1,$D89))=$AO$1,1,0)*VLOOKUP($Z$2,DALYs!$A$2:$MW$40,'Intervention list'!EK$195+1,0)</f>
        <v>0</v>
      </c>
      <c r="EL89" s="0" t="n">
        <f aca="false">IF(ISNUMBER(FIND(EL$1,$D89))=$AO$1,1,0)*VLOOKUP($Z$2,DALYs!$A$2:$MW$40,'Intervention list'!EL$195+1,0)</f>
        <v>0</v>
      </c>
      <c r="EM89" s="0" t="n">
        <f aca="false">IF(ISNUMBER(FIND(EM$1,$D89))=$AO$1,1,0)*VLOOKUP($Z$2,DALYs!$A$2:$MW$40,'Intervention list'!EM$195+1,0)</f>
        <v>0</v>
      </c>
      <c r="EN89" s="0" t="n">
        <f aca="false">IF(ISNUMBER(FIND(EN$1,$D89))=$AO$1,1,0)*VLOOKUP($Z$2,DALYs!$A$2:$MW$40,'Intervention list'!EN$195+1,0)</f>
        <v>0</v>
      </c>
      <c r="EO89" s="0" t="n">
        <f aca="false">IF(ISNUMBER(FIND(EO$1,$D89))=$AO$1,1,0)*VLOOKUP($Z$2,DALYs!$A$2:$MW$40,'Intervention list'!EO$195+1,0)</f>
        <v>0</v>
      </c>
      <c r="EP89" s="0" t="n">
        <f aca="false">IF(ISNUMBER(FIND(EP$1,$D89))=$AO$1,1,0)*VLOOKUP($Z$2,DALYs!$A$2:$MW$40,'Intervention list'!EP$195+1,0)</f>
        <v>0</v>
      </c>
      <c r="EQ89" s="0" t="n">
        <f aca="false">IF(ISNUMBER(FIND(EQ$1,$D89))=$AO$1,1,0)*VLOOKUP($Z$2,DALYs!$A$2:$MW$40,'Intervention list'!EQ$195+1,0)</f>
        <v>0</v>
      </c>
      <c r="ER89" s="0" t="n">
        <f aca="false">IF(ISNUMBER(FIND(ER$1,$D89))=$AO$1,1,0)*VLOOKUP($Z$2,DALYs!$A$2:$MW$40,'Intervention list'!ER$195+1,0)</f>
        <v>0</v>
      </c>
      <c r="ES89" s="0" t="n">
        <f aca="false">IF(ISNUMBER(FIND(ES$1,$D89))=$AO$1,1,0)*VLOOKUP($Z$2,DALYs!$A$2:$MW$40,'Intervention list'!ES$195+1,0)</f>
        <v>0</v>
      </c>
      <c r="ET89" s="0" t="n">
        <f aca="false">IF(ISNUMBER(FIND(ET$1,$D89))=$AO$1,1,0)*VLOOKUP($Z$2,DALYs!$A$2:$MW$40,'Intervention list'!ET$195+1,0)</f>
        <v>0</v>
      </c>
      <c r="EU89" s="0" t="n">
        <f aca="false">IF(ISNUMBER(FIND(EU$1,$D89))=$AO$1,1,0)*VLOOKUP($Z$2,DALYs!$A$2:$MW$40,'Intervention list'!EU$195+1,0)</f>
        <v>0</v>
      </c>
      <c r="EV89" s="0" t="n">
        <f aca="false">IF(ISNUMBER(FIND(EV$1,$D89))=$AO$1,1,0)*VLOOKUP($Z$2,DALYs!$A$2:$MW$40,'Intervention list'!EV$195+1,0)</f>
        <v>0</v>
      </c>
      <c r="EW89" s="0" t="n">
        <f aca="false">IF(ISNUMBER(FIND(EW$1,$D89))=$AO$1,1,0)*VLOOKUP($Z$2,DALYs!$A$2:$MW$40,'Intervention list'!EW$195+1,0)</f>
        <v>0</v>
      </c>
      <c r="EX89" s="0" t="n">
        <f aca="false">IF(ISNUMBER(FIND(EX$1,$D89))=$AO$1,1,0)*VLOOKUP($Z$2,DALYs!$A$2:$MW$40,'Intervention list'!EX$195+1,0)</f>
        <v>0</v>
      </c>
      <c r="EY89" s="0" t="n">
        <f aca="false">IF(ISNUMBER(FIND(EY$1,$D89))=$AO$1,1,0)*VLOOKUP($Z$2,DALYs!$A$2:$MW$40,'Intervention list'!EY$195+1,0)</f>
        <v>0</v>
      </c>
      <c r="EZ89" s="0" t="n">
        <f aca="false">IF(ISNUMBER(FIND(EZ$1,$D89))=$AO$1,1,0)*VLOOKUP($Z$2,DALYs!$A$2:$MW$40,'Intervention list'!EZ$195+1,0)</f>
        <v>0</v>
      </c>
      <c r="FA89" s="0" t="n">
        <f aca="false">IF(ISNUMBER(FIND(FA$1,$D89))=$AO$1,1,0)*VLOOKUP($Z$2,DALYs!$A$2:$MW$40,'Intervention list'!FA$195+1,0)</f>
        <v>0</v>
      </c>
      <c r="FB89" s="0" t="n">
        <f aca="false">IF(ISNUMBER(FIND(FB$1,$D89))=$AO$1,1,0)*VLOOKUP($Z$2,DALYs!$A$2:$MW$40,'Intervention list'!FB$195+1,0)</f>
        <v>0</v>
      </c>
      <c r="FC89" s="0" t="n">
        <f aca="false">IF(ISNUMBER(FIND(FC$1,$D89))=$AO$1,1,0)*VLOOKUP($Z$2,DALYs!$A$2:$MW$40,'Intervention list'!FC$195+1,0)</f>
        <v>0</v>
      </c>
      <c r="FD89" s="0" t="n">
        <f aca="false">IF(ISNUMBER(FIND(FD$1,$D89))=$AO$1,1,0)*VLOOKUP($Z$2,DALYs!$A$2:$MW$40,'Intervention list'!FD$195+1,0)</f>
        <v>0</v>
      </c>
      <c r="FE89" s="0" t="n">
        <f aca="false">IF(ISNUMBER(FIND(FE$1,$D89))=$AO$1,1,0)*VLOOKUP($Z$2,DALYs!$A$2:$MW$40,'Intervention list'!FE$195+1,0)</f>
        <v>0</v>
      </c>
      <c r="FF89" s="0" t="n">
        <f aca="false">IF(ISNUMBER(FIND(FF$1,$D89))=$AO$1,1,0)*VLOOKUP($Z$2,DALYs!$A$2:$MW$40,'Intervention list'!FF$195+1,0)</f>
        <v>0</v>
      </c>
      <c r="FG89" s="0" t="n">
        <f aca="false">IF(ISNUMBER(FIND(FG$1,$D89))=$AO$1,1,0)*VLOOKUP($Z$2,DALYs!$A$2:$MW$40,'Intervention list'!FG$195+1,0)</f>
        <v>0</v>
      </c>
      <c r="FH89" s="0" t="n">
        <f aca="false">IF(ISNUMBER(FIND(FH$1,$D89))=$AO$1,1,0)*VLOOKUP($Z$2,DALYs!$A$2:$MW$40,'Intervention list'!FH$195+1,0)</f>
        <v>0</v>
      </c>
      <c r="FI89" s="0" t="n">
        <f aca="false">IF(ISNUMBER(FIND(FI$1,$D89))=$AO$1,1,0)*VLOOKUP($Z$2,DALYs!$A$2:$MW$40,'Intervention list'!FI$195+1,0)</f>
        <v>0</v>
      </c>
      <c r="FJ89" s="0" t="n">
        <f aca="false">IF(ISNUMBER(FIND(FJ$1,$D89))=$AO$1,1,0)*VLOOKUP($Z$2,DALYs!$A$2:$MW$40,'Intervention list'!FJ$195+1,0)</f>
        <v>0</v>
      </c>
      <c r="FK89" s="0" t="n">
        <f aca="false">IF(ISNUMBER(FIND(FK$1,$D89))=$AO$1,1,0)*VLOOKUP($Z$2,DALYs!$A$2:$MW$40,'Intervention list'!FK$195+1,0)</f>
        <v>0</v>
      </c>
      <c r="FL89" s="0" t="n">
        <f aca="false">IF(ISNUMBER(FIND(FL$1,$D89))=$AO$1,1,0)*VLOOKUP($Z$2,DALYs!$A$2:$MW$40,'Intervention list'!FL$195+1,0)</f>
        <v>0</v>
      </c>
      <c r="FM89" s="0" t="n">
        <f aca="false">IF(ISNUMBER(FIND(FM$1,$D89))=$AO$1,1,0)*VLOOKUP($Z$2,DALYs!$A$2:$MW$40,'Intervention list'!FM$195+1,0)</f>
        <v>0</v>
      </c>
      <c r="FN89" s="0" t="n">
        <f aca="false">IF(ISNUMBER(FIND(FN$1,$D89))=$AO$1,1,0)*VLOOKUP($Z$2,DALYs!$A$2:$MW$40,'Intervention list'!FN$195+1,0)</f>
        <v>0</v>
      </c>
      <c r="FO89" s="0" t="n">
        <f aca="false">IF(ISNUMBER(FIND(FO$1,$D89))=$AO$1,1,0)*VLOOKUP($Z$2,DALYs!$A$2:$MW$40,'Intervention list'!FO$195+1,0)</f>
        <v>0</v>
      </c>
      <c r="FP89" s="0" t="n">
        <f aca="false">IF(ISNUMBER(FIND(FP$1,$D89))=$AO$1,1,0)*VLOOKUP($Z$2,DALYs!$A$2:$MW$40,'Intervention list'!FP$195+1,0)</f>
        <v>0</v>
      </c>
      <c r="FQ89" s="0" t="n">
        <f aca="false">IF(ISNUMBER(FIND(FQ$1,$D89))=$AO$1,1,0)*VLOOKUP($Z$2,DALYs!$A$2:$MW$40,'Intervention list'!FQ$195+1,0)</f>
        <v>0</v>
      </c>
      <c r="FR89" s="0" t="n">
        <f aca="false">IF(ISNUMBER(FIND(FR$1,$D89))=$AO$1,1,0)*VLOOKUP($Z$2,DALYs!$A$2:$MW$40,'Intervention list'!FR$195+1,0)</f>
        <v>0</v>
      </c>
      <c r="FS89" s="0" t="n">
        <f aca="false">IF(ISNUMBER(FIND(FS$1,$D89))=$AO$1,1,0)*VLOOKUP($Z$2,DALYs!$A$2:$MW$40,'Intervention list'!FS$195+1,0)</f>
        <v>0</v>
      </c>
      <c r="FT89" s="0" t="n">
        <f aca="false">IF(ISNUMBER(FIND(FT$1,$D89))=$AO$1,1,0)*VLOOKUP($Z$2,DALYs!$A$2:$MW$40,'Intervention list'!FT$195+1,0)</f>
        <v>0</v>
      </c>
      <c r="FU89" s="0" t="n">
        <f aca="false">IF(ISNUMBER(FIND(FU$1,$D89))=$AO$1,1,0)*VLOOKUP($Z$2,DALYs!$A$2:$MW$40,'Intervention list'!FU$195+1,0)</f>
        <v>0</v>
      </c>
      <c r="FV89" s="0" t="n">
        <f aca="false">IF(ISNUMBER(FIND(FV$1,$D89))=$AO$1,1,0)*VLOOKUP($Z$2,DALYs!$A$2:$MW$40,'Intervention list'!FV$195+1,0)</f>
        <v>0</v>
      </c>
      <c r="FW89" s="0" t="n">
        <f aca="false">IF(ISNUMBER(FIND(FW$1,$D89))=$AO$1,1,0)*VLOOKUP($Z$2,DALYs!$A$2:$MW$40,'Intervention list'!FW$195+1,0)</f>
        <v>0</v>
      </c>
      <c r="FX89" s="0" t="n">
        <f aca="false">IF(ISNUMBER(FIND(FX$1,$D89))=$AO$1,1,0)*VLOOKUP($Z$2,DALYs!$A$2:$MW$40,'Intervention list'!FX$195+1,0)</f>
        <v>0</v>
      </c>
      <c r="FY89" s="0" t="n">
        <f aca="false">IF(ISNUMBER(FIND(FY$1,$D89))=$AO$1,1,0)*VLOOKUP($Z$2,DALYs!$A$2:$MW$40,'Intervention list'!FY$195+1,0)</f>
        <v>0</v>
      </c>
      <c r="FZ89" s="0" t="n">
        <f aca="false">IF(ISNUMBER(FIND(FZ$1,$D89))=$AO$1,1,0)*VLOOKUP($Z$2,DALYs!$A$2:$MW$40,'Intervention list'!FZ$195+1,0)</f>
        <v>0</v>
      </c>
      <c r="GA89" s="0" t="n">
        <f aca="false">IF(ISNUMBER(FIND(GA$1,$D89))=$AO$1,1,0)*VLOOKUP($Z$2,DALYs!$A$2:$MW$40,'Intervention list'!GA$195+1,0)</f>
        <v>0</v>
      </c>
      <c r="GB89" s="0" t="n">
        <f aca="false">IF(ISNUMBER(FIND(GB$1,$D89))=$AO$1,1,0)*VLOOKUP($Z$2,DALYs!$A$2:$MW$40,'Intervention list'!GB$195+1,0)</f>
        <v>0</v>
      </c>
      <c r="GC89" s="0" t="n">
        <f aca="false">IF(ISNUMBER(FIND(GC$1,$D89))=$AO$1,1,0)*VLOOKUP($Z$2,DALYs!$A$2:$MW$40,'Intervention list'!GC$195+1,0)</f>
        <v>0</v>
      </c>
      <c r="GD89" s="0" t="n">
        <f aca="false">IF(ISNUMBER(FIND(GD$1,$D89))=$AO$1,1,0)*VLOOKUP($Z$2,DALYs!$A$2:$MW$40,'Intervention list'!GD$195+1,0)</f>
        <v>0</v>
      </c>
      <c r="GE89" s="0" t="n">
        <f aca="false">IF(ISNUMBER(FIND(GE$1,$D89))=$AO$1,1,0)*VLOOKUP($Z$2,DALYs!$A$2:$MW$40,'Intervention list'!GE$195+1,0)</f>
        <v>0</v>
      </c>
      <c r="GF89" s="0" t="n">
        <f aca="false">IF(ISNUMBER(FIND(GF$1,$D89))=$AO$1,1,0)*VLOOKUP($Z$2,DALYs!$A$2:$MW$40,'Intervention list'!GF$195+1,0)</f>
        <v>0</v>
      </c>
      <c r="GG89" s="0" t="n">
        <f aca="false">IF(ISNUMBER(FIND(GG$1,$D89))=$AO$1,1,0)*VLOOKUP($Z$2,DALYs!$A$2:$MW$40,'Intervention list'!GG$195+1,0)</f>
        <v>0</v>
      </c>
      <c r="GH89" s="0" t="n">
        <f aca="false">IF(ISNUMBER(FIND(GH$1,$D89))=$AO$1,1,0)*VLOOKUP($Z$2,DALYs!$A$2:$MW$40,'Intervention list'!GH$195+1,0)</f>
        <v>0</v>
      </c>
      <c r="GI89" s="0" t="n">
        <f aca="false">IF(ISNUMBER(FIND(GI$1,$D89))=$AO$1,1,0)*VLOOKUP($Z$2,DALYs!$A$2:$MW$40,'Intervention list'!GI$195+1,0)</f>
        <v>0</v>
      </c>
      <c r="GJ89" s="0" t="n">
        <f aca="false">IF(ISNUMBER(FIND(GJ$1,$D89))=$AO$1,1,0)*VLOOKUP($Z$2,DALYs!$A$2:$MW$40,'Intervention list'!GJ$195+1,0)</f>
        <v>0</v>
      </c>
      <c r="GK89" s="0" t="n">
        <f aca="false">IF(ISNUMBER(FIND(GK$1,$D89))=$AO$1,1,0)*VLOOKUP($Z$2,DALYs!$A$2:$MW$40,'Intervention list'!GK$195+1,0)</f>
        <v>0</v>
      </c>
      <c r="GL89" s="0" t="n">
        <f aca="false">IF(ISNUMBER(FIND(GL$1,$D89))=$AO$1,1,0)*VLOOKUP($Z$2,DALYs!$A$2:$MW$40,'Intervention list'!GL$195+1,0)</f>
        <v>0</v>
      </c>
      <c r="GM89" s="0" t="n">
        <f aca="false">IF(ISNUMBER(FIND(GM$1,$D89))=$AO$1,1,0)*VLOOKUP($Z$2,DALYs!$A$2:$MW$40,'Intervention list'!GM$195+1,0)</f>
        <v>0</v>
      </c>
      <c r="GN89" s="0" t="n">
        <f aca="false">IF(ISNUMBER(FIND(GN$1,$D89))=$AO$1,1,0)*VLOOKUP($Z$2,DALYs!$A$2:$MW$40,'Intervention list'!GN$195+1,0)</f>
        <v>0</v>
      </c>
      <c r="GO89" s="0" t="n">
        <f aca="false">IF(ISNUMBER(FIND(GO$1,$D89))=$AO$1,1,0)*VLOOKUP($Z$2,DALYs!$A$2:$MW$40,'Intervention list'!GO$195+1,0)</f>
        <v>0</v>
      </c>
      <c r="GP89" s="0" t="n">
        <f aca="false">IF(ISNUMBER(FIND(GP$1,$D89))=$AO$1,1,0)*VLOOKUP($Z$2,DALYs!$A$2:$MW$40,'Intervention list'!GP$195+1,0)</f>
        <v>0</v>
      </c>
      <c r="GQ89" s="0" t="n">
        <f aca="false">IF(ISNUMBER(FIND(GQ$1,$D89))=$AO$1,1,0)*VLOOKUP($Z$2,DALYs!$A$2:$MW$40,'Intervention list'!GQ$195+1,0)</f>
        <v>0</v>
      </c>
      <c r="GR89" s="0" t="n">
        <f aca="false">IF(ISNUMBER(FIND(GR$1,$D89))=$AO$1,1,0)*VLOOKUP($Z$2,DALYs!$A$2:$MW$40,'Intervention list'!GR$195+1,0)</f>
        <v>0</v>
      </c>
      <c r="GS89" s="0" t="n">
        <f aca="false">IF(ISNUMBER(FIND(GS$1,$D89))=$AO$1,1,0)*VLOOKUP($Z$2,DALYs!$A$2:$MW$40,'Intervention list'!GS$195+1,0)</f>
        <v>0</v>
      </c>
      <c r="GT89" s="0" t="n">
        <f aca="false">IF(ISNUMBER(FIND(GT$1,$D89))=$AO$1,1,0)*VLOOKUP($Z$2,DALYs!$A$2:$MW$40,'Intervention list'!GT$195+1,0)</f>
        <v>0</v>
      </c>
      <c r="GU89" s="0" t="n">
        <f aca="false">IF(ISNUMBER(FIND(GU$1,$D89))=$AO$1,1,0)*VLOOKUP($Z$2,DALYs!$A$2:$MW$40,'Intervention list'!GU$195+1,0)</f>
        <v>0</v>
      </c>
      <c r="GV89" s="0" t="n">
        <f aca="false">IF(ISNUMBER(FIND(GV$1,$D89))=$AO$1,1,0)*VLOOKUP($Z$2,DALYs!$A$2:$MW$40,'Intervention list'!GV$195+1,0)</f>
        <v>0</v>
      </c>
      <c r="GW89" s="0" t="n">
        <f aca="false">IF(ISNUMBER(FIND(GW$1,$D89))=$AO$1,1,0)*VLOOKUP($Z$2,DALYs!$A$2:$MW$40,'Intervention list'!GW$195+1,0)</f>
        <v>0</v>
      </c>
      <c r="GX89" s="0" t="n">
        <f aca="false">IF(ISNUMBER(FIND(GX$1,$D89))=$AO$1,1,0)*VLOOKUP($Z$2,DALYs!$A$2:$MW$40,'Intervention list'!GX$195+1,0)</f>
        <v>0</v>
      </c>
      <c r="GY89" s="0" t="n">
        <f aca="false">IF(ISNUMBER(FIND(GY$1,$D89))=$AO$1,1,0)*VLOOKUP($Z$2,DALYs!$A$2:$MW$40,'Intervention list'!GY$195+1,0)</f>
        <v>0</v>
      </c>
      <c r="GZ89" s="0" t="n">
        <f aca="false">IF(ISNUMBER(FIND(GZ$1,$D89))=$AO$1,1,0)*VLOOKUP($Z$2,DALYs!$A$2:$MW$40,'Intervention list'!GZ$195+1,0)</f>
        <v>0</v>
      </c>
      <c r="HA89" s="0" t="n">
        <f aca="false">IF(ISNUMBER(FIND(HA$1,$D89))=$AO$1,1,0)*VLOOKUP($Z$2,DALYs!$A$2:$MW$40,'Intervention list'!HA$195+1,0)</f>
        <v>0</v>
      </c>
      <c r="HB89" s="0" t="n">
        <f aca="false">IF(ISNUMBER(FIND(HB$1,$D89))=$AO$1,1,0)*VLOOKUP($Z$2,DALYs!$A$2:$MW$40,'Intervention list'!HB$195+1,0)</f>
        <v>0</v>
      </c>
      <c r="HC89" s="0" t="n">
        <f aca="false">IF(ISNUMBER(FIND(HC$1,$D89))=$AO$1,1,0)*VLOOKUP($Z$2,DALYs!$A$2:$MW$40,'Intervention list'!HC$195+1,0)</f>
        <v>0</v>
      </c>
      <c r="HD89" s="0" t="n">
        <f aca="false">IF(ISNUMBER(FIND(HD$1,$D89))=$AO$1,1,0)*VLOOKUP($Z$2,DALYs!$A$2:$MW$40,'Intervention list'!HD$195+1,0)</f>
        <v>0</v>
      </c>
      <c r="HE89" s="0" t="n">
        <f aca="false">IF(ISNUMBER(FIND(HE$1,$D89))=$AO$1,1,0)*VLOOKUP($Z$2,DALYs!$A$2:$MW$40,'Intervention list'!HE$195+1,0)</f>
        <v>0</v>
      </c>
      <c r="HF89" s="0" t="n">
        <f aca="false">IF(ISNUMBER(FIND(HF$1,$D89))=$AO$1,1,0)*VLOOKUP($Z$2,DALYs!$A$2:$MW$40,'Intervention list'!HF$195+1,0)</f>
        <v>0</v>
      </c>
      <c r="HG89" s="0" t="n">
        <f aca="false">IF(ISNUMBER(FIND(HG$1,$D89))=$AO$1,1,0)*VLOOKUP($Z$2,DALYs!$A$2:$MW$40,'Intervention list'!HG$195+1,0)</f>
        <v>0</v>
      </c>
      <c r="HH89" s="0" t="n">
        <f aca="false">IF(ISNUMBER(FIND(HH$1,$D89))=$AO$1,1,0)*VLOOKUP($Z$2,DALYs!$A$2:$MW$40,'Intervention list'!HH$195+1,0)</f>
        <v>0</v>
      </c>
      <c r="HI89" s="0" t="n">
        <f aca="false">IF(ISNUMBER(FIND(HI$1,$D89))=$AO$1,1,0)*VLOOKUP($Z$2,DALYs!$A$2:$MW$40,'Intervention list'!HI$195+1,0)</f>
        <v>0</v>
      </c>
      <c r="HJ89" s="0" t="n">
        <f aca="false">IF(ISNUMBER(FIND(HJ$1,$D89))=$AO$1,1,0)*VLOOKUP($Z$2,DALYs!$A$2:$MW$40,'Intervention list'!HJ$195+1,0)</f>
        <v>0</v>
      </c>
      <c r="HK89" s="0" t="n">
        <f aca="false">IF(ISNUMBER(FIND(HK$1,$D89))=$AO$1,1,0)*VLOOKUP($Z$2,DALYs!$A$2:$MW$40,'Intervention list'!HK$195+1,0)</f>
        <v>0</v>
      </c>
      <c r="HL89" s="0" t="n">
        <f aca="false">IF(ISNUMBER(FIND(HL$1,$D89))=$AO$1,1,0)*VLOOKUP($Z$2,DALYs!$A$2:$MW$40,'Intervention list'!HL$195+1,0)</f>
        <v>0</v>
      </c>
      <c r="HM89" s="0" t="n">
        <f aca="false">IF(ISNUMBER(FIND(HM$1,$D89))=$AO$1,1,0)*VLOOKUP($Z$2,DALYs!$A$2:$MW$40,'Intervention list'!HM$195+1,0)</f>
        <v>0</v>
      </c>
      <c r="HN89" s="0" t="n">
        <f aca="false">IF(ISNUMBER(FIND(HN$1,$D89))=$AO$1,1,0)*VLOOKUP($Z$2,DALYs!$A$2:$MW$40,'Intervention list'!HN$195+1,0)</f>
        <v>0</v>
      </c>
      <c r="HO89" s="0" t="n">
        <f aca="false">IF(ISNUMBER(FIND(HO$1,$D89))=$AO$1,1,0)*VLOOKUP($Z$2,DALYs!$A$2:$MW$40,'Intervention list'!HO$195+1,0)</f>
        <v>0</v>
      </c>
      <c r="HP89" s="0" t="n">
        <f aca="false">IF(ISNUMBER(FIND(HP$1,$D89))=$AO$1,1,0)*VLOOKUP($Z$2,DALYs!$A$2:$MW$40,'Intervention list'!HP$195+1,0)</f>
        <v>0</v>
      </c>
      <c r="HQ89" s="0" t="n">
        <f aca="false">IF(ISNUMBER(FIND(HQ$1,$D89))=$AO$1,1,0)*VLOOKUP($Z$2,DALYs!$A$2:$MW$40,'Intervention list'!HQ$195+1,0)</f>
        <v>0</v>
      </c>
      <c r="HR89" s="0" t="n">
        <f aca="false">IF(ISNUMBER(FIND(HR$1,$D89))=$AO$1,1,0)*VLOOKUP($Z$2,DALYs!$A$2:$MW$40,'Intervention list'!HR$195+1,0)</f>
        <v>0</v>
      </c>
      <c r="HS89" s="0" t="n">
        <f aca="false">IF(ISNUMBER(FIND(HS$1,$D89))=$AO$1,1,0)*VLOOKUP($Z$2,DALYs!$A$2:$MW$40,'Intervention list'!HS$195+1,0)</f>
        <v>0</v>
      </c>
      <c r="HT89" s="0" t="n">
        <f aca="false">IF(ISNUMBER(FIND(HT$1,$D89))=$AO$1,1,0)*VLOOKUP($Z$2,DALYs!$A$2:$MW$40,'Intervention list'!HT$195+1,0)</f>
        <v>0</v>
      </c>
      <c r="HU89" s="0" t="n">
        <f aca="false">IF(ISNUMBER(FIND(HU$1,$D89))=$AO$1,1,0)*VLOOKUP($Z$2,DALYs!$A$2:$MW$40,'Intervention list'!HU$195+1,0)</f>
        <v>0</v>
      </c>
      <c r="HV89" s="0" t="n">
        <f aca="false">IF(ISNUMBER(FIND(HV$1,$D89))=$AO$1,1,0)*VLOOKUP($Z$2,DALYs!$A$2:$MW$40,'Intervention list'!HV$195+1,0)</f>
        <v>0</v>
      </c>
      <c r="HW89" s="0" t="n">
        <f aca="false">IF(ISNUMBER(FIND(HW$1,$D89))=$AO$1,1,0)*VLOOKUP($Z$2,DALYs!$A$2:$MW$40,'Intervention list'!HW$195+1,0)</f>
        <v>0</v>
      </c>
      <c r="HX89" s="0" t="n">
        <f aca="false">IF(ISNUMBER(FIND(HX$1,$D89))=$AO$1,1,0)*VLOOKUP($Z$2,DALYs!$A$2:$MW$40,'Intervention list'!HX$195+1,0)</f>
        <v>0</v>
      </c>
      <c r="HY89" s="0" t="n">
        <f aca="false">IF(ISNUMBER(FIND(HY$1,$D89))=$AO$1,1,0)*VLOOKUP($Z$2,DALYs!$A$2:$MW$40,'Intervention list'!HY$195+1,0)</f>
        <v>0</v>
      </c>
      <c r="HZ89" s="0" t="n">
        <f aca="false">IF(ISNUMBER(FIND(HZ$1,$D89))=$AO$1,1,0)*VLOOKUP($Z$2,DALYs!$A$2:$MW$40,'Intervention list'!HZ$195+1,0)</f>
        <v>0</v>
      </c>
      <c r="IA89" s="0" t="n">
        <f aca="false">IF(ISNUMBER(FIND(IA$1,$D89))=$AO$1,1,0)*VLOOKUP($Z$2,DALYs!$A$2:$MW$40,'Intervention list'!IA$195+1,0)</f>
        <v>0</v>
      </c>
      <c r="IB89" s="0" t="n">
        <f aca="false">IF(ISNUMBER(FIND(IB$1,$D89))=$AO$1,1,0)*VLOOKUP($Z$2,DALYs!$A$2:$MW$40,'Intervention list'!IB$195+1,0)</f>
        <v>0</v>
      </c>
      <c r="IC89" s="0" t="n">
        <f aca="false">IF(ISNUMBER(FIND(IC$1,$D89))=$AO$1,1,0)*VLOOKUP($Z$2,DALYs!$A$2:$MW$40,'Intervention list'!IC$195+1,0)</f>
        <v>0</v>
      </c>
      <c r="ID89" s="0" t="n">
        <f aca="false">IF(ISNUMBER(FIND(ID$1,$D89))=$AO$1,1,0)*VLOOKUP($Z$2,DALYs!$A$2:$MW$40,'Intervention list'!ID$195+1,0)</f>
        <v>0</v>
      </c>
      <c r="IE89" s="0" t="n">
        <f aca="false">IF(ISNUMBER(FIND(IE$1,$D89))=$AO$1,1,0)*VLOOKUP($Z$2,DALYs!$A$2:$MW$40,'Intervention list'!IE$195+1,0)</f>
        <v>0</v>
      </c>
      <c r="IF89" s="0" t="n">
        <f aca="false">IF(ISNUMBER(FIND(IF$1,$D89))=$AO$1,1,0)*VLOOKUP($Z$2,DALYs!$A$2:$MW$40,'Intervention list'!IF$195+1,0)</f>
        <v>0</v>
      </c>
      <c r="IG89" s="0" t="n">
        <f aca="false">IF(ISNUMBER(FIND(IG$1,$D89))=$AO$1,1,0)*VLOOKUP($Z$2,DALYs!$A$2:$MW$40,'Intervention list'!IG$195+1,0)</f>
        <v>0</v>
      </c>
      <c r="IH89" s="0" t="n">
        <f aca="false">IF(ISNUMBER(FIND(IH$1,$D89))=$AO$1,1,0)*VLOOKUP($Z$2,DALYs!$A$2:$MW$40,'Intervention list'!IH$195+1,0)</f>
        <v>0</v>
      </c>
      <c r="II89" s="0" t="n">
        <f aca="false">IF(ISNUMBER(FIND(II$1,$D89))=$AO$1,1,0)*VLOOKUP($Z$2,DALYs!$A$2:$MW$40,'Intervention list'!II$195+1,0)</f>
        <v>0</v>
      </c>
      <c r="IJ89" s="0" t="n">
        <f aca="false">IF(ISNUMBER(FIND(IJ$1,$D89))=$AO$1,1,0)*VLOOKUP($Z$2,DALYs!$A$2:$MW$40,'Intervention list'!IJ$195+1,0)</f>
        <v>0</v>
      </c>
      <c r="IK89" s="0" t="n">
        <f aca="false">IF(ISNUMBER(FIND(IK$1,$D89))=$AO$1,1,0)*VLOOKUP($Z$2,DALYs!$A$2:$MW$40,'Intervention list'!IK$195+1,0)</f>
        <v>0</v>
      </c>
      <c r="IL89" s="0" t="n">
        <f aca="false">IF(ISNUMBER(FIND(IL$1,$D89))=$AO$1,1,0)*VLOOKUP($Z$2,DALYs!$A$2:$MW$40,'Intervention list'!IL$195+1,0)</f>
        <v>0</v>
      </c>
      <c r="IM89" s="0" t="n">
        <f aca="false">IF(ISNUMBER(FIND(IM$1,$D89))=$AO$1,1,0)*VLOOKUP($Z$2,DALYs!$A$2:$MW$40,'Intervention list'!IM$195+1,0)</f>
        <v>0</v>
      </c>
      <c r="IN89" s="0" t="n">
        <f aca="false">IF(ISNUMBER(FIND(IN$1,$D89))=$AO$1,1,0)*VLOOKUP($Z$2,DALYs!$A$2:$MW$40,'Intervention list'!IN$195+1,0)</f>
        <v>0</v>
      </c>
      <c r="IO89" s="0" t="n">
        <f aca="false">IF(ISNUMBER(FIND(IO$1,$D89))=$AO$1,1,0)*VLOOKUP($Z$2,DALYs!$A$2:$MW$40,'Intervention list'!IO$195+1,0)</f>
        <v>0</v>
      </c>
      <c r="IP89" s="0" t="n">
        <f aca="false">IF(ISNUMBER(FIND(IP$1,$D89))=$AO$1,1,0)*VLOOKUP($Z$2,DALYs!$A$2:$MW$40,'Intervention list'!IP$195+1,0)</f>
        <v>0</v>
      </c>
      <c r="IQ89" s="0" t="n">
        <f aca="false">IF(ISNUMBER(FIND(IQ$1,$D89))=$AO$1,1,0)*VLOOKUP($Z$2,DALYs!$A$2:$MW$40,'Intervention list'!IQ$195+1,0)</f>
        <v>0</v>
      </c>
      <c r="IR89" s="0" t="n">
        <f aca="false">IF(ISNUMBER(FIND(IR$1,$D89))=$AO$1,1,0)*VLOOKUP($Z$2,DALYs!$A$2:$MW$40,'Intervention list'!IR$195+1,0)</f>
        <v>0</v>
      </c>
      <c r="IS89" s="0" t="n">
        <f aca="false">IF(ISNUMBER(FIND(IS$1,$D89))=$AO$1,1,0)*VLOOKUP($Z$2,DALYs!$A$2:$MW$40,'Intervention list'!IS$195+1,0)</f>
        <v>0</v>
      </c>
      <c r="IT89" s="0" t="n">
        <f aca="false">IF(ISNUMBER(FIND(IT$1,$D89))=$AO$1,1,0)*VLOOKUP($Z$2,DALYs!$A$2:$MW$40,'Intervention list'!IT$195+1,0)</f>
        <v>0</v>
      </c>
      <c r="IU89" s="0" t="n">
        <f aca="false">IF(ISNUMBER(FIND(IU$1,$D89))=$AO$1,1,0)*VLOOKUP($Z$2,DALYs!$A$2:$MW$40,'Intervention list'!IU$195+1,0)</f>
        <v>0</v>
      </c>
      <c r="IV89" s="0" t="n">
        <f aca="false">IF(ISNUMBER(FIND(IV$1,$D89))=$AO$1,1,0)*VLOOKUP($Z$2,DALYs!$A$2:$MW$40,'Intervention list'!IV$195+1,0)</f>
        <v>0</v>
      </c>
      <c r="IW89" s="0" t="n">
        <f aca="false">IF(ISNUMBER(FIND(IW$1,$D89))=$AO$1,1,0)*VLOOKUP($Z$2,DALYs!$A$2:$MW$40,'Intervention list'!IW$195+1,0)</f>
        <v>0</v>
      </c>
      <c r="IX89" s="0" t="n">
        <f aca="false">IF(ISNUMBER(FIND(IX$1,$D89))=$AO$1,1,0)*VLOOKUP($Z$2,DALYs!$A$2:$MW$40,'Intervention list'!IX$195+1,0)</f>
        <v>0</v>
      </c>
      <c r="IY89" s="0" t="n">
        <f aca="false">IF(ISNUMBER(FIND(IY$1,$D89))=$AO$1,1,0)*VLOOKUP($Z$2,DALYs!$A$2:$MW$40,'Intervention list'!IY$195+1,0)</f>
        <v>0</v>
      </c>
      <c r="IZ89" s="0" t="n">
        <f aca="false">IF(ISNUMBER(FIND(IZ$1,$D89))=$AO$1,1,0)*VLOOKUP($Z$2,DALYs!$A$2:$MW$40,'Intervention list'!IZ$195+1,0)</f>
        <v>0</v>
      </c>
      <c r="JA89" s="0" t="n">
        <f aca="false">IF(ISNUMBER(FIND(JA$1,$D89))=$AO$1,1,0)*VLOOKUP($Z$2,DALYs!$A$2:$MW$40,'Intervention list'!JA$195+1,0)</f>
        <v>0</v>
      </c>
      <c r="JB89" s="0" t="n">
        <f aca="false">IF(ISNUMBER(FIND(JB$1,$D89))=$AO$1,1,0)*VLOOKUP($Z$2,DALYs!$A$2:$MW$40,'Intervention list'!JB$195+1,0)</f>
        <v>0</v>
      </c>
      <c r="JC89" s="0" t="n">
        <f aca="false">IF(ISNUMBER(FIND(JC$1,$D89))=$AO$1,1,0)*VLOOKUP($Z$2,DALYs!$A$2:$MW$40,'Intervention list'!JC$195+1,0)</f>
        <v>0</v>
      </c>
      <c r="JD89" s="0" t="n">
        <f aca="false">IF(ISNUMBER(FIND(JD$1,$D89))=$AO$1,1,0)*VLOOKUP($Z$2,DALYs!$A$2:$MW$40,'Intervention list'!JD$195+1,0)</f>
        <v>0</v>
      </c>
      <c r="JE89" s="0" t="n">
        <f aca="false">IF(ISNUMBER(FIND(JE$1,$D89))=$AO$1,1,0)*VLOOKUP($Z$2,DALYs!$A$2:$MW$40,'Intervention list'!JE$195+1,0)</f>
        <v>0</v>
      </c>
      <c r="JF89" s="0" t="n">
        <f aca="false">IF(ISNUMBER(FIND(JF$1,$D89))=$AO$1,1,0)*VLOOKUP($Z$2,DALYs!$A$2:$MW$40,'Intervention list'!JF$195+1,0)</f>
        <v>0</v>
      </c>
      <c r="JG89" s="0" t="n">
        <f aca="false">IF(ISNUMBER(FIND(JG$1,$D89))=$AO$1,1,0)*VLOOKUP($Z$2,DALYs!$A$2:$MW$40,'Intervention list'!JG$195+1,0)</f>
        <v>0</v>
      </c>
      <c r="JH89" s="0" t="n">
        <f aca="false">IF(ISNUMBER(FIND(JH$1,$D89))=$AO$1,1,0)*VLOOKUP($Z$2,DALYs!$A$2:$MW$40,'Intervention list'!JH$195+1,0)</f>
        <v>0</v>
      </c>
      <c r="JI89" s="0" t="n">
        <f aca="false">IF(ISNUMBER(FIND(JI$1,$D89))=$AO$1,1,0)*VLOOKUP($Z$2,DALYs!$A$2:$MW$40,'Intervention list'!JI$195+1,0)</f>
        <v>0</v>
      </c>
      <c r="JJ89" s="0" t="n">
        <f aca="false">IF(ISNUMBER(FIND(JJ$1,$D89))=$AO$1,1,0)*VLOOKUP($Z$2,DALYs!$A$2:$MW$40,'Intervention list'!JJ$195+1,0)</f>
        <v>0</v>
      </c>
      <c r="JK89" s="0" t="n">
        <f aca="false">IF(ISNUMBER(FIND(JK$1,$D89))=$AO$1,1,0)*VLOOKUP($Z$2,DALYs!$A$2:$MW$40,'Intervention list'!JK$195+1,0)</f>
        <v>0</v>
      </c>
      <c r="JL89" s="0" t="n">
        <f aca="false">IF(ISNUMBER(FIND(JL$1,$D89))=$AO$1,1,0)*VLOOKUP($Z$2,DALYs!$A$2:$MW$40,'Intervention list'!JL$195+1,0)</f>
        <v>0</v>
      </c>
      <c r="JM89" s="0" t="n">
        <f aca="false">IF(ISNUMBER(FIND(JM$1,$D89))=$AO$1,1,0)*VLOOKUP($Z$2,DALYs!$A$2:$MW$40,'Intervention list'!JM$195+1,0)</f>
        <v>0</v>
      </c>
      <c r="JN89" s="0" t="n">
        <f aca="false">IF(ISNUMBER(FIND(JN$1,$D89))=$AO$1,1,0)*VLOOKUP($Z$2,DALYs!$A$2:$MW$40,'Intervention list'!JN$195+1,0)</f>
        <v>0</v>
      </c>
      <c r="JO89" s="0" t="n">
        <f aca="false">IF(ISNUMBER(FIND(JO$1,$D89))=$AO$1,1,0)*VLOOKUP($Z$2,DALYs!$A$2:$MW$40,'Intervention list'!JO$195+1,0)</f>
        <v>0</v>
      </c>
      <c r="JP89" s="0" t="n">
        <f aca="false">IF(ISNUMBER(FIND(JP$1,$D89))=$AO$1,1,0)*VLOOKUP($Z$2,DALYs!$A$2:$MW$40,'Intervention list'!JP$195+1,0)</f>
        <v>0</v>
      </c>
      <c r="JQ89" s="0" t="n">
        <f aca="false">IF(ISNUMBER(FIND(JQ$1,$D89))=$AO$1,1,0)*VLOOKUP($Z$2,DALYs!$A$2:$MW$40,'Intervention list'!JQ$195+1,0)</f>
        <v>0</v>
      </c>
      <c r="JR89" s="0" t="n">
        <f aca="false">IF(ISNUMBER(FIND(JR$1,$D89))=$AO$1,1,0)*VLOOKUP($Z$2,DALYs!$A$2:$MW$40,'Intervention list'!JR$195+1,0)</f>
        <v>0</v>
      </c>
      <c r="JS89" s="0" t="n">
        <f aca="false">IF(ISNUMBER(FIND(JS$1,$D89))=$AO$1,1,0)*VLOOKUP($Z$2,DALYs!$A$2:$MW$40,'Intervention list'!JS$195+1,0)</f>
        <v>0</v>
      </c>
      <c r="JT89" s="0" t="n">
        <f aca="false">IF(ISNUMBER(FIND(JT$1,$D89))=$AO$1,1,0)*VLOOKUP($Z$2,DALYs!$A$2:$MW$40,'Intervention list'!JT$195+1,0)</f>
        <v>0</v>
      </c>
      <c r="JU89" s="0" t="n">
        <f aca="false">IF(ISNUMBER(FIND(JU$1,$D89))=$AO$1,1,0)*VLOOKUP($Z$2,DALYs!$A$2:$MW$40,'Intervention list'!JU$195+1,0)</f>
        <v>0</v>
      </c>
      <c r="JV89" s="0" t="n">
        <f aca="false">IF(ISNUMBER(FIND(JV$1,$D89))=$AO$1,1,0)*VLOOKUP($Z$2,DALYs!$A$2:$MW$40,'Intervention list'!JV$195+1,0)</f>
        <v>0</v>
      </c>
      <c r="JW89" s="0" t="n">
        <f aca="false">IF(ISNUMBER(FIND(JW$1,$D89))=$AO$1,1,0)*VLOOKUP($Z$2,DALYs!$A$2:$MW$40,'Intervention list'!JW$195+1,0)</f>
        <v>0</v>
      </c>
      <c r="JX89" s="0" t="n">
        <f aca="false">IF(ISNUMBER(FIND(JX$1,$D89))=$AO$1,1,0)*VLOOKUP($Z$2,DALYs!$A$2:$MW$40,'Intervention list'!JX$195+1,0)</f>
        <v>0</v>
      </c>
      <c r="JY89" s="0" t="n">
        <f aca="false">IF(ISNUMBER(FIND(JY$1,$D89))=$AO$1,1,0)*VLOOKUP($Z$2,DALYs!$A$2:$MW$40,'Intervention list'!JY$195+1,0)</f>
        <v>0</v>
      </c>
      <c r="JZ89" s="0" t="n">
        <f aca="false">IF(ISNUMBER(FIND(JZ$1,$D89))=$AO$1,1,0)*VLOOKUP($Z$2,DALYs!$A$2:$MW$40,'Intervention list'!JZ$195+1,0)</f>
        <v>0</v>
      </c>
      <c r="KA89" s="0" t="n">
        <f aca="false">IF(ISNUMBER(FIND(KA$1,$D89))=$AO$1,1,0)*VLOOKUP($Z$2,DALYs!$A$2:$MW$40,'Intervention list'!KA$195+1,0)</f>
        <v>0</v>
      </c>
      <c r="KB89" s="0" t="n">
        <f aca="false">IF(ISNUMBER(FIND(KB$1,$D89))=$AO$1,1,0)*VLOOKUP($Z$2,DALYs!$A$2:$MW$40,'Intervention list'!KB$195+1,0)</f>
        <v>0</v>
      </c>
      <c r="KC89" s="0" t="n">
        <f aca="false">IF(ISNUMBER(FIND(KC$1,$D89))=$AO$1,1,0)*VLOOKUP($Z$2,DALYs!$A$2:$MW$40,'Intervention list'!KC$195+1,0)</f>
        <v>0</v>
      </c>
      <c r="KD89" s="0" t="n">
        <f aca="false">IF(ISNUMBER(FIND(KD$1,$D89))=$AO$1,1,0)*VLOOKUP($Z$2,DALYs!$A$2:$MW$40,'Intervention list'!KD$195+1,0)</f>
        <v>0</v>
      </c>
      <c r="KE89" s="0" t="n">
        <f aca="false">IF(ISNUMBER(FIND(KE$1,$D89))=$AO$1,1,0)*VLOOKUP($Z$2,DALYs!$A$2:$MW$40,'Intervention list'!KE$195+1,0)</f>
        <v>0</v>
      </c>
      <c r="KF89" s="0" t="n">
        <f aca="false">IF(ISNUMBER(FIND(KF$1,$D89))=$AO$1,1,0)*VLOOKUP($Z$2,DALYs!$A$2:$MW$40,'Intervention list'!KF$195+1,0)</f>
        <v>0</v>
      </c>
      <c r="KG89" s="0" t="n">
        <f aca="false">IF(ISNUMBER(FIND(KG$1,$D89))=$AO$1,1,0)*VLOOKUP($Z$2,DALYs!$A$2:$MW$40,'Intervention list'!KG$195+1,0)</f>
        <v>0</v>
      </c>
      <c r="KH89" s="0" t="n">
        <f aca="false">IF(ISNUMBER(FIND(KH$1,$D89))=$AO$1,1,0)*VLOOKUP($Z$2,DALYs!$A$2:$MW$40,'Intervention list'!KH$195+1,0)</f>
        <v>0</v>
      </c>
      <c r="KI89" s="0" t="n">
        <f aca="false">IF(ISNUMBER(FIND(KI$1,$D89))=$AO$1,1,0)*VLOOKUP($Z$2,DALYs!$A$2:$MW$40,'Intervention list'!KI$195+1,0)</f>
        <v>0</v>
      </c>
      <c r="KJ89" s="0" t="n">
        <f aca="false">IF(ISNUMBER(FIND(KJ$1,$D89))=$AO$1,1,0)*VLOOKUP($Z$2,DALYs!$A$2:$MW$40,'Intervention list'!KJ$195+1,0)</f>
        <v>0</v>
      </c>
      <c r="KK89" s="0" t="n">
        <f aca="false">IF(ISNUMBER(FIND(KK$1,$D89))=$AO$1,1,0)*VLOOKUP($Z$2,DALYs!$A$2:$MW$40,'Intervention list'!KK$195+1,0)</f>
        <v>0</v>
      </c>
      <c r="KL89" s="0" t="n">
        <f aca="false">IF(ISNUMBER(FIND(KL$1,$D89))=$AO$1,1,0)*VLOOKUP($Z$2,DALYs!$A$2:$MW$40,'Intervention list'!KL$195+1,0)</f>
        <v>0</v>
      </c>
      <c r="KM89" s="0" t="n">
        <f aca="false">IF(ISNUMBER(FIND(KM$1,$D89))=$AO$1,1,0)*VLOOKUP($Z$2,DALYs!$A$2:$MW$40,'Intervention list'!KM$195+1,0)</f>
        <v>0</v>
      </c>
      <c r="KN89" s="0" t="n">
        <f aca="false">IF(ISNUMBER(FIND(KN$1,$D89))=$AO$1,1,0)*VLOOKUP($Z$2,DALYs!$A$2:$MW$40,'Intervention list'!KN$195+1,0)</f>
        <v>0</v>
      </c>
      <c r="KO89" s="0" t="n">
        <f aca="false">IF(ISNUMBER(FIND(KO$1,$D89))=$AO$1,1,0)*VLOOKUP($Z$2,DALYs!$A$2:$MW$40,'Intervention list'!KO$195+1,0)</f>
        <v>0</v>
      </c>
      <c r="KP89" s="0" t="n">
        <f aca="false">IF(ISNUMBER(FIND(KP$1,$D89))=$AO$1,1,0)*VLOOKUP($Z$2,DALYs!$A$2:$MW$40,'Intervention list'!KP$195+1,0)</f>
        <v>0</v>
      </c>
      <c r="KQ89" s="0" t="n">
        <f aca="false">IF(ISNUMBER(FIND(KQ$1,$D89))=$AO$1,1,0)*VLOOKUP($Z$2,DALYs!$A$2:$MW$40,'Intervention list'!KQ$195+1,0)</f>
        <v>0</v>
      </c>
      <c r="KR89" s="0" t="n">
        <f aca="false">IF(ISNUMBER(FIND(KR$1,$D89))=$AO$1,1,0)*VLOOKUP($Z$2,DALYs!$A$2:$MW$40,'Intervention list'!KR$195+1,0)</f>
        <v>0</v>
      </c>
      <c r="KS89" s="0" t="n">
        <f aca="false">IF(ISNUMBER(FIND(KS$1,$D89))=$AO$1,1,0)*VLOOKUP($Z$2,DALYs!$A$2:$MW$40,'Intervention list'!KS$195+1,0)</f>
        <v>0</v>
      </c>
      <c r="KT89" s="0" t="n">
        <f aca="false">IF(ISNUMBER(FIND(KT$1,$D89))=$AO$1,1,0)*VLOOKUP($Z$2,DALYs!$A$2:$MW$40,'Intervention list'!KT$195+1,0)</f>
        <v>0</v>
      </c>
      <c r="KU89" s="0" t="n">
        <f aca="false">IF(ISNUMBER(FIND(KU$1,$D89))=$AO$1,1,0)*VLOOKUP($Z$2,DALYs!$A$2:$MW$40,'Intervention list'!KU$195+1,0)</f>
        <v>0</v>
      </c>
      <c r="KV89" s="0" t="n">
        <f aca="false">IF(ISNUMBER(FIND(KV$1,$D89))=$AO$1,1,0)*VLOOKUP($Z$2,DALYs!$A$2:$MW$40,'Intervention list'!KV$195+1,0)</f>
        <v>0</v>
      </c>
      <c r="KW89" s="0" t="n">
        <f aca="false">IF(ISNUMBER(FIND(KW$1,$D89))=$AO$1,1,0)*VLOOKUP($Z$2,DALYs!$A$2:$MW$40,'Intervention list'!KW$195+1,0)</f>
        <v>0</v>
      </c>
      <c r="KX89" s="0" t="n">
        <f aca="false">IF(ISNUMBER(FIND(KX$1,$D89))=$AO$1,1,0)*VLOOKUP($Z$2,DALYs!$A$2:$MW$40,'Intervention list'!KX$195+1,0)</f>
        <v>0</v>
      </c>
      <c r="KY89" s="0" t="n">
        <f aca="false">IF(ISNUMBER(FIND(KY$1,$D89))=$AO$1,1,0)*VLOOKUP($Z$2,DALYs!$A$2:$MW$40,'Intervention list'!KY$195+1,0)</f>
        <v>0</v>
      </c>
      <c r="KZ89" s="0" t="n">
        <f aca="false">IF(ISNUMBER(FIND(KZ$1,$D89))=$AO$1,1,0)*VLOOKUP($Z$2,DALYs!$A$2:$MW$40,'Intervention list'!KZ$195+1,0)</f>
        <v>0</v>
      </c>
      <c r="LA89" s="0" t="n">
        <f aca="false">IF(ISNUMBER(FIND(LA$1,$D89))=$AO$1,1,0)*VLOOKUP($Z$2,DALYs!$A$2:$MW$40,'Intervention list'!LA$195+1,0)</f>
        <v>0</v>
      </c>
      <c r="LB89" s="0" t="n">
        <f aca="false">IF(ISNUMBER(FIND(LB$1,$D89))=$AO$1,1,0)*VLOOKUP($Z$2,DALYs!$A$2:$MW$40,'Intervention list'!LB$195+1,0)</f>
        <v>0</v>
      </c>
      <c r="LC89" s="0" t="n">
        <f aca="false">IF(ISNUMBER(FIND(LC$1,$D89))=$AO$1,1,0)*VLOOKUP($Z$2,DALYs!$A$2:$MW$40,'Intervention list'!LC$195+1,0)</f>
        <v>0</v>
      </c>
      <c r="LD89" s="0" t="n">
        <f aca="false">IF(ISNUMBER(FIND(LD$1,$D89))=$AO$1,1,0)*VLOOKUP($Z$2,DALYs!$A$2:$MW$40,'Intervention list'!LD$195+1,0)</f>
        <v>0</v>
      </c>
      <c r="LE89" s="0" t="n">
        <f aca="false">IF(ISNUMBER(FIND(LE$1,$D89))=$AO$1,1,0)*VLOOKUP($Z$2,DALYs!$A$2:$MW$40,'Intervention list'!LE$195+1,0)</f>
        <v>0</v>
      </c>
      <c r="LF89" s="0" t="n">
        <f aca="false">IF(ISNUMBER(FIND(LF$1,$D89))=$AO$1,1,0)*VLOOKUP($Z$2,DALYs!$A$2:$MW$40,'Intervention list'!LF$195+1,0)</f>
        <v>0</v>
      </c>
      <c r="LG89" s="0" t="n">
        <f aca="false">IF(ISNUMBER(FIND(LG$1,$D89))=$AO$1,1,0)*VLOOKUP($Z$2,DALYs!$A$2:$MW$40,'Intervention list'!LG$195+1,0)</f>
        <v>0</v>
      </c>
      <c r="LH89" s="0" t="n">
        <f aca="false">IF(ISNUMBER(FIND(LH$1,$D89))=$AO$1,1,0)*VLOOKUP($Z$2,DALYs!$A$2:$MW$40,'Intervention list'!LH$195+1,0)</f>
        <v>0</v>
      </c>
      <c r="LI89" s="0" t="n">
        <f aca="false">IF(ISNUMBER(FIND(LI$1,$D89))=$AO$1,1,0)*VLOOKUP($Z$2,DALYs!$A$2:$MW$40,'Intervention list'!LI$195+1,0)</f>
        <v>0</v>
      </c>
      <c r="LJ89" s="0" t="n">
        <f aca="false">IF(ISNUMBER(FIND(LJ$1,$D89))=$AO$1,1,0)*VLOOKUP($Z$2,DALYs!$A$2:$MW$40,'Intervention list'!LJ$195+1,0)</f>
        <v>0</v>
      </c>
      <c r="LK89" s="0" t="n">
        <f aca="false">IF(ISNUMBER(FIND(LK$1,$D89))=$AO$1,1,0)*VLOOKUP($Z$2,DALYs!$A$2:$MW$40,'Intervention list'!LK$195+1,0)</f>
        <v>0</v>
      </c>
      <c r="LL89" s="0" t="n">
        <f aca="false">IF(ISNUMBER(FIND(LL$1,$D89))=$AO$1,1,0)*VLOOKUP($Z$2,DALYs!$A$2:$MW$40,'Intervention list'!LL$195+1,0)</f>
        <v>0</v>
      </c>
      <c r="LM89" s="0" t="n">
        <f aca="false">IF(ISNUMBER(FIND(LM$1,$D89))=$AO$1,1,0)*VLOOKUP($Z$2,DALYs!$A$2:$MW$40,'Intervention list'!LM$195+1,0)</f>
        <v>0</v>
      </c>
      <c r="LN89" s="0" t="n">
        <f aca="false">IF(ISNUMBER(FIND(LN$1,$D89))=$AO$1,1,0)*VLOOKUP($Z$2,DALYs!$A$2:$MW$40,'Intervention list'!LN$195+1,0)</f>
        <v>0</v>
      </c>
      <c r="LO89" s="0" t="n">
        <f aca="false">IF(ISNUMBER(FIND(LO$1,$D89))=$AO$1,1,0)*VLOOKUP($Z$2,DALYs!$A$2:$MW$40,'Intervention list'!LO$195+1,0)</f>
        <v>0</v>
      </c>
      <c r="LP89" s="0" t="n">
        <f aca="false">IF(ISNUMBER(FIND(LP$1,$D89))=$AO$1,1,0)*VLOOKUP($Z$2,DALYs!$A$2:$MW$40,'Intervention list'!LP$195+1,0)</f>
        <v>0</v>
      </c>
      <c r="LQ89" s="0" t="n">
        <f aca="false">IF(ISNUMBER(FIND(LQ$1,$D89))=$AO$1,1,0)*VLOOKUP($Z$2,DALYs!$A$2:$MW$40,'Intervention list'!LQ$195+1,0)</f>
        <v>0</v>
      </c>
      <c r="LR89" s="0" t="n">
        <f aca="false">IF(ISNUMBER(FIND(LR$1,$D89))=$AO$1,1,0)*VLOOKUP($Z$2,DALYs!$A$2:$MW$40,'Intervention list'!LR$195+1,0)</f>
        <v>0</v>
      </c>
      <c r="LS89" s="0" t="n">
        <f aca="false">IF(ISNUMBER(FIND(LS$1,$D89))=$AO$1,1,0)*VLOOKUP($Z$2,DALYs!$A$2:$MW$40,'Intervention list'!LS$195+1,0)</f>
        <v>0</v>
      </c>
      <c r="LT89" s="0" t="n">
        <f aca="false">IF(ISNUMBER(FIND(LT$1,$D89))=$AO$1,1,0)*VLOOKUP($Z$2,DALYs!$A$2:$MW$40,'Intervention list'!LT$195+1,0)</f>
        <v>0</v>
      </c>
      <c r="LU89" s="0" t="n">
        <f aca="false">IF(ISNUMBER(FIND(LU$1,$D89))=$AO$1,1,0)*VLOOKUP($Z$2,DALYs!$A$2:$MW$40,'Intervention list'!LU$195+1,0)</f>
        <v>0</v>
      </c>
      <c r="LV89" s="0" t="n">
        <f aca="false">IF(ISNUMBER(FIND(LV$1,$D89))=$AO$1,1,0)*VLOOKUP($Z$2,DALYs!$A$2:$MW$40,'Intervention list'!LV$195+1,0)</f>
        <v>0</v>
      </c>
      <c r="LW89" s="0" t="n">
        <f aca="false">IF(ISNUMBER(FIND(LW$1,$D89))=$AO$1,1,0)*VLOOKUP($Z$2,DALYs!$A$2:$MW$40,'Intervention list'!LW$195+1,0)</f>
        <v>0</v>
      </c>
      <c r="LX89" s="0" t="n">
        <f aca="false">IF(ISNUMBER(FIND(LX$1,$D89))=$AO$1,1,0)*VLOOKUP($Z$2,DALYs!$A$2:$MW$40,'Intervention list'!LX$195+1,0)</f>
        <v>0</v>
      </c>
      <c r="LY89" s="0" t="n">
        <f aca="false">IF(ISNUMBER(FIND(LY$1,$D89))=$AO$1,1,0)*VLOOKUP($Z$2,DALYs!$A$2:$MW$40,'Intervention list'!LY$195+1,0)</f>
        <v>0</v>
      </c>
      <c r="LZ89" s="0" t="n">
        <f aca="false">IF(ISNUMBER(FIND(LZ$1,$D89))=$AO$1,1,0)*VLOOKUP($Z$2,DALYs!$A$2:$MW$40,'Intervention list'!LZ$195+1,0)</f>
        <v>0</v>
      </c>
      <c r="MA89" s="0" t="n">
        <f aca="false">IF(ISNUMBER(FIND(MA$1,$D89))=$AO$1,1,0)*VLOOKUP($Z$2,DALYs!$A$2:$MW$40,'Intervention list'!MA$195+1,0)</f>
        <v>0</v>
      </c>
      <c r="MB89" s="0" t="n">
        <f aca="false">IF(ISNUMBER(FIND(MB$1,$D89))=$AO$1,1,0)*VLOOKUP($Z$2,DALYs!$A$2:$MW$40,'Intervention list'!MB$195+1,0)</f>
        <v>0</v>
      </c>
      <c r="MC89" s="0" t="n">
        <f aca="false">IF(ISNUMBER(FIND(MC$1,$D89))=$AO$1,1,0)*VLOOKUP($Z$2,DALYs!$A$2:$MW$40,'Intervention list'!MC$195+1,0)</f>
        <v>0</v>
      </c>
      <c r="MD89" s="0" t="n">
        <f aca="false">IF(ISNUMBER(FIND(MD$1,$D89))=$AO$1,1,0)*VLOOKUP($Z$2,DALYs!$A$2:$MW$40,'Intervention list'!MD$195+1,0)</f>
        <v>0</v>
      </c>
      <c r="ME89" s="0" t="n">
        <f aca="false">IF(ISNUMBER(FIND(ME$1,$D89))=$AO$1,1,0)*VLOOKUP($Z$2,DALYs!$A$2:$MW$40,'Intervention list'!ME$195+1,0)</f>
        <v>0</v>
      </c>
      <c r="MF89" s="0" t="n">
        <f aca="false">IF(ISNUMBER(FIND(MF$1,$D89))=$AO$1,1,0)*VLOOKUP($Z$2,DALYs!$A$2:$MW$40,'Intervention list'!MF$195+1,0)</f>
        <v>0</v>
      </c>
      <c r="MG89" s="0" t="n">
        <f aca="false">IF(ISNUMBER(FIND(MG$1,$D89))=$AO$1,1,0)*VLOOKUP($Z$2,DALYs!$A$2:$MW$40,'Intervention list'!MG$195+1,0)</f>
        <v>0</v>
      </c>
      <c r="MH89" s="0" t="n">
        <f aca="false">IF(ISNUMBER(FIND(MH$1,$D89))=$AO$1,1,0)*VLOOKUP($Z$2,DALYs!$A$2:$MW$40,'Intervention list'!MH$195+1,0)</f>
        <v>0</v>
      </c>
      <c r="MI89" s="0" t="n">
        <f aca="false">IF(ISNUMBER(FIND(MI$1,$D89))=$AO$1,1,0)*VLOOKUP($Z$2,DALYs!$A$2:$MW$40,'Intervention list'!MI$195+1,0)</f>
        <v>0</v>
      </c>
      <c r="MJ89" s="0" t="n">
        <f aca="false">IF(ISNUMBER(FIND(MJ$1,$D89))=$AO$1,1,0)*VLOOKUP($Z$2,DALYs!$A$2:$MW$40,'Intervention list'!MJ$195+1,0)</f>
        <v>0</v>
      </c>
      <c r="MK89" s="0" t="n">
        <f aca="false">IF(ISNUMBER(FIND(MK$1,$D89))=$AO$1,1,0)*VLOOKUP($Z$2,DALYs!$A$2:$MW$40,'Intervention list'!MK$195+1,0)</f>
        <v>0</v>
      </c>
      <c r="ML89" s="0" t="n">
        <f aca="false">IF(ISNUMBER(FIND(ML$1,$D89))=$AO$1,1,0)*VLOOKUP($Z$2,DALYs!$A$2:$MW$40,'Intervention list'!ML$195+1,0)</f>
        <v>0</v>
      </c>
      <c r="MM89" s="0" t="n">
        <f aca="false">IF(ISNUMBER(FIND(MM$1,$D89))=$AO$1,1,0)*VLOOKUP($Z$2,DALYs!$A$2:$MW$40,'Intervention list'!MM$195+1,0)</f>
        <v>0</v>
      </c>
      <c r="MN89" s="0" t="n">
        <f aca="false">IF(ISNUMBER(FIND(MN$1,$D89))=$AO$1,1,0)*VLOOKUP($Z$2,DALYs!$A$2:$MW$40,'Intervention list'!MN$195+1,0)</f>
        <v>0</v>
      </c>
      <c r="MO89" s="0" t="n">
        <f aca="false">IF(ISNUMBER(FIND(MO$1,$D89))=$AO$1,1,0)*VLOOKUP($Z$2,DALYs!$A$2:$MW$40,'Intervention list'!MO$195+1,0)</f>
        <v>0</v>
      </c>
      <c r="MP89" s="0" t="n">
        <f aca="false">IF(ISNUMBER(FIND(MP$1,$D89))=$AO$1,1,0)*VLOOKUP($Z$2,DALYs!$A$2:$MW$40,'Intervention list'!MP$195+1,0)</f>
        <v>0</v>
      </c>
      <c r="MQ89" s="0" t="n">
        <f aca="false">IF(ISNUMBER(FIND(MQ$1,$D89))=$AO$1,1,0)*VLOOKUP($Z$2,DALYs!$A$2:$MW$40,'Intervention list'!MQ$195+1,0)</f>
        <v>0</v>
      </c>
      <c r="MR89" s="0" t="n">
        <f aca="false">IF(ISNUMBER(FIND(MR$1,$D89))=$AO$1,1,0)*VLOOKUP($Z$2,DALYs!$A$2:$MW$40,'Intervention list'!MR$195+1,0)</f>
        <v>0</v>
      </c>
      <c r="MS89" s="0" t="n">
        <f aca="false">IF(ISNUMBER(FIND(MS$1,$D89))=$AO$1,1,0)*VLOOKUP($Z$2,DALYs!$A$2:$MW$40,'Intervention list'!MS$195+1,0)</f>
        <v>0</v>
      </c>
      <c r="MT89" s="0" t="n">
        <f aca="false">IF(ISNUMBER(FIND(MT$1,$D89))=$AO$1,1,0)*VLOOKUP($Z$2,DALYs!$A$2:$MW$40,'Intervention list'!MT$195+1,0)</f>
        <v>0</v>
      </c>
      <c r="MU89" s="0" t="n">
        <f aca="false">IF(ISNUMBER(FIND(MU$1,$D89))=$AO$1,1,0)*VLOOKUP($Z$2,DALYs!$A$2:$MW$40,'Intervention list'!MU$195+1,0)</f>
        <v>0</v>
      </c>
      <c r="MV89" s="0" t="n">
        <f aca="false">IF(ISNUMBER(FIND(MV$1,$D89))=$AO$1,1,0)*VLOOKUP($Z$2,DALYs!$A$2:$MW$40,'Intervention list'!MV$195+1,0)</f>
        <v>0</v>
      </c>
      <c r="MW89" s="0" t="n">
        <f aca="false">IF(ISNUMBER(FIND(MW$1,$D89))=$AO$1,1,0)*VLOOKUP($Z$2,DALYs!$A$2:$MW$40,'Intervention list'!MW$195+1,0)</f>
        <v>0</v>
      </c>
      <c r="MX89" s="0" t="n">
        <f aca="false">IF(ISNUMBER(FIND(MX$1,$D89))=$AO$1,1,0)*VLOOKUP($Z$2,DALYs!$A$2:$MW$40,'Intervention list'!MX$195+1,0)</f>
        <v>0</v>
      </c>
      <c r="MY89" s="0" t="n">
        <f aca="false">IF(ISNUMBER(FIND(MY$1,$D89))=$AO$1,1,0)*VLOOKUP($Z$2,DALYs!$A$2:$MW$40,'Intervention list'!MY$195+1,0)</f>
        <v>0</v>
      </c>
      <c r="MZ89" s="0" t="n">
        <f aca="false">IF(ISNUMBER(FIND(MZ$1,$D89))=$AO$1,1,0)*VLOOKUP($Z$2,DALYs!$A$2:$MW$40,'Intervention list'!MZ$195+1,0)</f>
        <v>0</v>
      </c>
      <c r="NA89" s="0" t="n">
        <f aca="false">IF(ISNUMBER(FIND(NA$1,$D89))=$AO$1,1,0)*VLOOKUP($Z$2,DALYs!$A$2:$MW$40,'Intervention list'!NA$195+1,0)</f>
        <v>0</v>
      </c>
      <c r="NB89" s="0" t="n">
        <f aca="false">IF(ISNUMBER(FIND(NB$1,$D89))=$AO$1,1,0)*VLOOKUP($Z$2,DALYs!$A$2:$MW$40,'Intervention list'!NB$195+1,0)</f>
        <v>0</v>
      </c>
      <c r="NC89" s="0" t="n">
        <f aca="false">IF(ISNUMBER(FIND(NC$1,$D89))=$AO$1,1,0)*VLOOKUP($Z$2,DALYs!$A$2:$MW$40,'Intervention list'!NC$195+1,0)</f>
        <v>0</v>
      </c>
      <c r="ND89" s="0" t="n">
        <f aca="false">IF(ISNUMBER(FIND(ND$1,$D89))=$AO$1,1,0)*VLOOKUP($Z$2,DALYs!$A$2:$MW$40,'Intervention list'!ND$195+1,0)</f>
        <v>0</v>
      </c>
      <c r="NE89" s="0" t="n">
        <f aca="false">IF(ISNUMBER(FIND(NE$1,$D89))=$AO$1,1,0)*VLOOKUP($Z$2,DALYs!$A$2:$MW$40,'Intervention list'!NE$195+1,0)</f>
        <v>0</v>
      </c>
      <c r="NF89" s="0" t="n">
        <f aca="false">IF(ISNUMBER(FIND(NF$1,$D89))=$AO$1,1,0)*VLOOKUP($Z$2,DALYs!$A$2:$MW$40,'Intervention list'!NF$195+1,0)</f>
        <v>0</v>
      </c>
      <c r="NG89" s="0" t="n">
        <f aca="false">IF(ISNUMBER(FIND(NG$1,$D89))=$AO$1,1,0)*VLOOKUP($Z$2,DALYs!$A$2:$MW$40,'Intervention list'!NG$195+1,0)</f>
        <v>0</v>
      </c>
      <c r="NH89" s="0" t="n">
        <f aca="false">IF(ISNUMBER(FIND(NH$1,$D89))=$AO$1,1,0)*VLOOKUP($Z$2,DALYs!$A$2:$MW$40,'Intervention list'!NH$195+1,0)</f>
        <v>0</v>
      </c>
      <c r="NI89" s="0" t="n">
        <f aca="false">IF(ISNUMBER(FIND(NI$1,$D89))=$AO$1,1,0)*VLOOKUP($Z$2,DALYs!$A$2:$MW$40,'Intervention list'!NI$195+1,0)</f>
        <v>0</v>
      </c>
      <c r="NJ89" s="0" t="n">
        <f aca="false">IF(ISNUMBER(FIND(NJ$1,$D89))=$AO$1,1,0)*VLOOKUP($Z$2,DALYs!$A$2:$MW$40,'Intervention list'!NJ$195+1,0)</f>
        <v>0</v>
      </c>
      <c r="NK89" s="0" t="n">
        <f aca="false">IF(ISNUMBER(FIND(NK$1,$D89))=$AO$1,1,0)*VLOOKUP($Z$2,DALYs!$A$2:$MW$40,'Intervention list'!NK$195+1,0)</f>
        <v>0</v>
      </c>
      <c r="NL89" s="0" t="n">
        <f aca="false">IF(ISNUMBER(FIND(NL$1,$D89))=$AO$1,1,0)*VLOOKUP($Z$2,DALYs!$A$2:$MW$40,'Intervention list'!NL$195+1,0)</f>
        <v>0</v>
      </c>
      <c r="NM89" s="0" t="n">
        <f aca="false">IF(ISNUMBER(FIND(NM$1,$D89))=$AO$1,1,0)*VLOOKUP($Z$2,DALYs!$A$2:$MW$40,'Intervention list'!NM$195+1,0)</f>
        <v>0</v>
      </c>
      <c r="NN89" s="0" t="n">
        <f aca="false">IF(ISNUMBER(FIND(NN$1,$D89))=$AO$1,1,0)*VLOOKUP($Z$2,DALYs!$A$2:$MW$40,'Intervention list'!NN$195+1,0)</f>
        <v>0</v>
      </c>
      <c r="NO89" s="0" t="n">
        <f aca="false">IF(ISNUMBER(FIND(NO$1,$D89))=$AO$1,1,0)*VLOOKUP($Z$2,DALYs!$A$2:$MW$40,'Intervention list'!NO$195+1,0)</f>
        <v>0</v>
      </c>
      <c r="NP89" s="0" t="n">
        <f aca="false">IF(ISNUMBER(FIND(NP$1,$D89))=$AO$1,1,0)*VLOOKUP($Z$2,DALYs!$A$2:$MW$40,'Intervention list'!NP$195+1,0)</f>
        <v>0</v>
      </c>
      <c r="NQ89" s="0" t="n">
        <f aca="false">IF(ISNUMBER(FIND(NQ$1,$D89))=$AO$1,1,0)*VLOOKUP($Z$2,DALYs!$A$2:$MW$40,'Intervention list'!NQ$195+1,0)</f>
        <v>0</v>
      </c>
      <c r="NR89" s="0" t="n">
        <f aca="false">IF(ISNUMBER(FIND(NR$1,$D89))=$AO$1,1,0)*VLOOKUP($Z$2,DALYs!$A$2:$MW$40,'Intervention list'!NR$195+1,0)</f>
        <v>0</v>
      </c>
      <c r="NS89" s="0" t="n">
        <f aca="false">IF(ISNUMBER(FIND(NS$1,$D89))=$AO$1,1,0)*VLOOKUP($Z$2,DALYs!$A$2:$MW$40,'Intervention list'!NS$195+1,0)</f>
        <v>0</v>
      </c>
      <c r="NT89" s="0" t="n">
        <f aca="false">IF(ISNUMBER(FIND(NT$1,$D89))=$AO$1,1,0)*VLOOKUP($Z$2,DALYs!$A$2:$MW$40,'Intervention list'!NT$195+1,0)</f>
        <v>0</v>
      </c>
      <c r="NU89" s="0" t="n">
        <f aca="false">IF(ISNUMBER(FIND(NU$1,$D89))=$AO$1,1,0)*VLOOKUP($Z$2,DALYs!$A$2:$MW$40,'Intervention list'!NU$195+1,0)</f>
        <v>0</v>
      </c>
      <c r="NV89" s="0" t="n">
        <f aca="false">IF(ISNUMBER(FIND(NV$1,$D89))=$AO$1,1,0)*VLOOKUP($Z$2,DALYs!$A$2:$MW$40,'Intervention list'!NV$195+1,0)</f>
        <v>0</v>
      </c>
      <c r="NW89" s="0" t="n">
        <f aca="false">IF(ISNUMBER(FIND(NW$1,$D89))=$AO$1,1,0)*VLOOKUP($Z$2,DALYs!$A$2:$MW$40,'Intervention list'!NW$195+1,0)</f>
        <v>0</v>
      </c>
      <c r="NX89" s="0" t="n">
        <f aca="false">IF(ISNUMBER(FIND(NX$1,$D89))=$AO$1,1,0)*VLOOKUP($Z$2,DALYs!$A$2:$MW$40,'Intervention list'!NX$195+1,0)</f>
        <v>0</v>
      </c>
      <c r="NY89" s="0" t="n">
        <f aca="false">IF(ISNUMBER(FIND(NY$1,$D89))=$AO$1,1,0)*VLOOKUP($Z$2,DALYs!$A$2:$MW$40,'Intervention list'!NY$195+1,0)</f>
        <v>0</v>
      </c>
      <c r="NZ89" s="0" t="n">
        <f aca="false">IF(ISNUMBER(FIND(NZ$1,$D89))=$AO$1,1,0)*VLOOKUP($Z$2,DALYs!$A$2:$MW$40,'Intervention list'!NZ$195+1,0)</f>
        <v>0</v>
      </c>
      <c r="OA89" s="0" t="n">
        <f aca="false">IF(ISNUMBER(FIND(OA$1,$D89))=$AO$1,1,0)*VLOOKUP($Z$2,DALYs!$A$2:$MW$40,'Intervention list'!OA$195+1,0)</f>
        <v>356060.831410892</v>
      </c>
      <c r="OB89" s="0" t="n">
        <f aca="false">IF(ISNUMBER(FIND(OB$1,$D89))=$AO$1,1,0)*VLOOKUP($Z$2,DALYs!$A$2:$MW$40,'Intervention list'!OB$195+1,0)</f>
        <v>0</v>
      </c>
      <c r="OC89" s="0" t="n">
        <f aca="false">IF(ISNUMBER(FIND(OC$1,$D89))=$AO$1,1,0)*VLOOKUP($Z$2,DALYs!$A$2:$MW$40,'Intervention list'!OC$195+1,0)</f>
        <v>0</v>
      </c>
      <c r="OD89" s="0" t="n">
        <f aca="false">IF(ISNUMBER(FIND(OD$1,$D89))=$AO$1,1,0)*VLOOKUP($Z$2,DALYs!$A$2:$MW$40,'Intervention list'!OD$195+1,0)</f>
        <v>0</v>
      </c>
      <c r="OE89" s="0" t="n">
        <f aca="false">IF(ISNUMBER(FIND(OE$1,$D89))=$AO$1,1,0)*VLOOKUP($Z$2,DALYs!$A$2:$MW$40,'Intervention list'!OE$195+1,0)</f>
        <v>0</v>
      </c>
      <c r="OF89" s="0" t="n">
        <f aca="false">IF(ISNUMBER(FIND(OF$1,$D89))=$AO$1,1,0)*VLOOKUP($Z$2,DALYs!$A$2:$MW$40,'Intervention list'!OF$195+1,0)</f>
        <v>0</v>
      </c>
      <c r="OG89" s="0" t="n">
        <f aca="false">IF(ISNUMBER(FIND(OG$1,$D89))=$AO$1,1,0)*VLOOKUP($Z$2,DALYs!$A$2:$MW$40,'Intervention list'!OG$195+1,0)</f>
        <v>0</v>
      </c>
      <c r="OH89" s="0" t="n">
        <f aca="false">IF(ISNUMBER(FIND(OH$1,$D89))=$AO$1,1,0)*VLOOKUP($Z$2,DALYs!$A$2:$MW$40,'Intervention list'!OH$195+1,0)</f>
        <v>0</v>
      </c>
      <c r="OI89" s="0" t="n">
        <f aca="false">IF(ISNUMBER(FIND(OI$1,$D89))=$AO$1,1,0)*VLOOKUP($Z$2,DALYs!$A$2:$MW$40,'Intervention list'!OI$195+1,0)</f>
        <v>0</v>
      </c>
      <c r="OJ89" s="0" t="n">
        <f aca="false">IF(ISNUMBER(FIND(OJ$1,$D89))=$AO$1,1,0)*VLOOKUP($Z$2,DALYs!$A$2:$MW$40,'Intervention list'!OJ$195+1,0)</f>
        <v>0</v>
      </c>
      <c r="OK89" s="0" t="n">
        <f aca="false">IF(ISNUMBER(FIND(OK$1,$D89))=$AO$1,1,0)*VLOOKUP($Z$2,DALYs!$A$2:$MW$40,'Intervention list'!OK$195+1,0)</f>
        <v>0</v>
      </c>
      <c r="OL89" s="0" t="n">
        <f aca="false">IF(ISNUMBER(FIND(OL$1,$D89))=$AO$1,1,0)*VLOOKUP($Z$2,DALYs!$A$2:$MW$40,'Intervention list'!OL$195+1,0)</f>
        <v>0</v>
      </c>
      <c r="OM89" s="0" t="n">
        <f aca="false">IF(ISNUMBER(FIND(OM$1,$D89))=$AO$1,1,0)*VLOOKUP($Z$2,DALYs!$A$2:$MW$40,'Intervention list'!OM$195+1,0)</f>
        <v>0</v>
      </c>
      <c r="ON89" s="0" t="n">
        <f aca="false">IF(ISNUMBER(FIND(ON$1,$D89))=$AO$1,1,0)*VLOOKUP($Z$2,DALYs!$A$2:$MW$40,'Intervention list'!ON$195+1,0)</f>
        <v>0</v>
      </c>
      <c r="OO89" s="0" t="n">
        <f aca="false">IF(ISNUMBER(FIND(OO$1,$D89))=$AO$1,1,0)*VLOOKUP($Z$2,DALYs!$A$2:$MW$40,'Intervention list'!OO$195+1,0)</f>
        <v>0</v>
      </c>
      <c r="OP89" s="0" t="n">
        <f aca="false">IF(ISNUMBER(FIND(OP$1,$D89))=$AO$1,1,0)*VLOOKUP($Z$2,DALYs!$A$2:$MW$40,'Intervention list'!OP$195+1,0)</f>
        <v>0</v>
      </c>
      <c r="OQ89" s="0" t="n">
        <f aca="false">IF(ISNUMBER(FIND(OQ$1,$D89))=$AO$1,1,0)*VLOOKUP($Z$2,DALYs!$A$2:$MW$40,'Intervention list'!OQ$195+1,0)</f>
        <v>0</v>
      </c>
      <c r="OR89" s="0" t="n">
        <f aca="false">IF(ISNUMBER(FIND(OR$1,$D89))=$AO$1,1,0)*VLOOKUP($Z$2,DALYs!$A$2:$MW$40,'Intervention list'!OR$195+1,0)</f>
        <v>0</v>
      </c>
      <c r="OS89" s="0" t="n">
        <f aca="false">IF(ISNUMBER(FIND(OS$1,$D89))=$AO$1,1,0)*VLOOKUP($Z$2,DALYs!$A$2:$MW$40,'Intervention list'!OS$195+1,0)</f>
        <v>0</v>
      </c>
      <c r="OT89" s="0" t="n">
        <f aca="false">IF(ISNUMBER(FIND(OT$1,$D89))=$AO$1,1,0)*VLOOKUP($Z$2,DALYs!$A$2:$MW$40,'Intervention list'!OT$195+1,0)</f>
        <v>0</v>
      </c>
      <c r="OU89" s="0" t="n">
        <f aca="false">IF(ISNUMBER(FIND(OU$1,$D89))=$AO$1,1,0)*VLOOKUP($Z$2,DALYs!$A$2:$MW$40,'Intervention list'!OU$195+1,0)</f>
        <v>0</v>
      </c>
      <c r="OV89" s="0" t="n">
        <f aca="false">IF(ISNUMBER(FIND(OV$1,$D89))=$AO$1,1,0)*VLOOKUP($Z$2,DALYs!$A$2:$MW$40,'Intervention list'!OV$195+1,0)</f>
        <v>0</v>
      </c>
      <c r="OW89" s="0" t="n">
        <f aca="false">IF(ISNUMBER(FIND(OW$1,$D89))=$AO$1,1,0)*VLOOKUP($Z$2,DALYs!$A$2:$MW$40,'Intervention list'!OW$195+1,0)</f>
        <v>0</v>
      </c>
      <c r="OX89" s="0" t="n">
        <f aca="false">IF(ISNUMBER(FIND(OX$1,$D89))=$AO$1,1,0)*VLOOKUP($Z$2,DALYs!$A$2:$MW$40,'Intervention list'!OX$195+1,0)</f>
        <v>0</v>
      </c>
    </row>
    <row r="90" customFormat="false" ht="47.25" hidden="false" customHeight="false" outlineLevel="0" collapsed="false">
      <c r="A90" s="6" t="s">
        <v>198</v>
      </c>
      <c r="B90" s="6" t="s">
        <v>97</v>
      </c>
      <c r="C90" s="0" t="s">
        <v>71</v>
      </c>
      <c r="D90" s="7" t="s">
        <v>199</v>
      </c>
      <c r="E90" s="7" t="str">
        <f aca="false">SUBSTITUTE(D90,0.2,X90)</f>
        <v>Depressive disorders: 0.01;  Anxiety disorders: 0.01; Conduct disorder: 0.01; Attention-deficit/hyperactivity disorder: 0.01; Autism spectrum disorders: 0.01; Idiopathic developmental intellectual disability: 0.01</v>
      </c>
      <c r="F90" s="0" t="s">
        <v>25</v>
      </c>
      <c r="G90" s="8" t="n">
        <v>3</v>
      </c>
      <c r="H90" s="9" t="n">
        <v>0</v>
      </c>
      <c r="I90" s="9" t="n">
        <f aca="false">IF(H90="","",(H90*(VLOOKUP($Z$2,Worksheet,11,0)^4)))</f>
        <v>0</v>
      </c>
      <c r="J90" s="9" t="n">
        <f aca="false">IF(I90="","",I90*VLOOKUP($Z$2,Worksheet,12,0))</f>
        <v>0</v>
      </c>
      <c r="K90" s="9" t="n">
        <f aca="false">IF(I90="","",I90*VLOOKUP($Z$2, Worksheet, 13, 0))</f>
        <v>0</v>
      </c>
      <c r="L90" s="9" t="n">
        <f aca="false">IF(J90="",VLOOKUP($Z$2, Worksheet, 14, 0),J90)</f>
        <v>0</v>
      </c>
      <c r="M90" s="9" t="n">
        <f aca="false">IF(L90&lt;VLOOKUP($Z$2,'Country sheet'!$A$3:$P$41,15,0), VLOOKUP($Z$2,'Country sheet'!$A$3:$P$41,15,0), L90)/0.7</f>
        <v>66.2083230214262</v>
      </c>
      <c r="N90" s="27" t="n">
        <f aca="false">IFERROR(IF(AC90=$AO$1,VLOOKUP(F90,AO$42:AX$46,MATCH(AC$1,AP$41:AX$41,0)+1,0)/COUNTIFS($F$2:$F$194,$F90,$AC$2:$AC$194,$AO$1),0),0) + IFERROR(IF(AD90=$AO$1,VLOOKUP(F90,AO$42:AX$46,MATCH(AD$1,AP$41:AX$41,0)+1,0)/COUNTIFS($F$2:$F$194,$F90,$AD$2:$AD$194,$AO$1),0),0) + IFERROR(IF(AE90=$AO$1,VLOOKUP(F90,AO$42:AX$46,MATCH(AE$1,AP$41:AX$41,0)+1,0)/COUNTIFS($F$2:$F$194,$F90,$AE$2:$AE$194,$AO$1),0),0) + IFERROR(IF(AF90=$AO$1,VLOOKUP(F90,AO$42:AX$46,MATCH(AF$1,AP$41:AX$41,0)+1,0)/COUNTIFS($F$2:$F$194,$F90,$AF$2:$AF$194,$AO$1),0),0) + IFERROR(IF(AG90=$AO$1,VLOOKUP(F90,AO$42:AX$46,MATCH(AG$1,AP$41:AX$41,0)+1,0)/COUNTIFS($F$2:$F$194,$F90,$AG$2:$AG$194,$AO$1),0),0) + IFERROR(IF(AH90=$AO$1,VLOOKUP(F90,AO$42:AX$46,MATCH(AH$1,AP$41:AX$41,0)+1,0)/COUNTIFS($F$2:$F$194,$F90,$AH$2:$AH$194,$AO$1),0),0) + IFERROR(IF(AI90=$AO$1,VLOOKUP(F90,AO$42:AX$46,MATCH(AI$1,AP$41:AX$41,0)+1,0)/COUNTIFS($F$2:$F$194,$F90,$AI$2:$AI$194,$AO$1),0),0) + IFERROR(IF(AJ90=$AO$1,VLOOKUP(F90,AO$42:AX$46,MATCH(AJ$1,AP$41:AX$41,0)+1,0)/COUNTIFS($F$2:$F$194,$F90,$AJ$2:$AJ$194,$AO$1),0),0) + IFERROR(IF(AK90=$AO$1,VLOOKUP(F90,AO$42:AX$46,MATCH(AK$1,AP$41:AX$41,0)+1,0)/COUNTIFS($F$2:$F$194,$F90,$AK$2:$AK$194,$AO$1),0),0)</f>
        <v>0</v>
      </c>
      <c r="O90" s="0" t="n">
        <v>3</v>
      </c>
      <c r="P90" s="0" t="n">
        <v>1</v>
      </c>
      <c r="Q90" s="0" t="n">
        <f aca="false">SUM(BC90:OX90)</f>
        <v>170369.272808972</v>
      </c>
      <c r="R90" s="0" t="n">
        <f aca="false">IF(VLOOKUP($Z$2,CET!$A$4:$L$42,12,0)="Low income",_xlfn.IFS(S90=0.2,0.1,S90=0.1,0.05,S90=0.5,0.4,S90=0.35,0.25),S90)</f>
        <v>0.2</v>
      </c>
      <c r="S90" s="0" t="n">
        <v>0.2</v>
      </c>
      <c r="T90" s="0" t="n">
        <v>0.8</v>
      </c>
      <c r="U90" s="0" t="n">
        <f aca="false">N90/M90</f>
        <v>0</v>
      </c>
      <c r="V90" s="0" t="n">
        <f aca="false">IFERROR(U90/Q90,0)</f>
        <v>0</v>
      </c>
      <c r="W90" s="0" t="n">
        <f aca="false">(T90/R90)*V90</f>
        <v>0</v>
      </c>
      <c r="X90" s="28" t="n">
        <f aca="false">IF(W90=0,0,IF(W90&lt;=0.8,IF(W90&lt;0.05,0.05,W90),0.8))</f>
        <v>0</v>
      </c>
      <c r="Y90" s="28"/>
      <c r="AC90" s="34" t="n">
        <f aca="false">ISNUMBER(FIND(AC$1,$C90))</f>
        <v>0</v>
      </c>
      <c r="AD90" s="33" t="n">
        <f aca="false">ISNUMBER(FIND(AD$1,$C90))</f>
        <v>0</v>
      </c>
      <c r="AE90" s="33" t="n">
        <f aca="false">ISNUMBER(FIND(AE$1,$C90))</f>
        <v>0</v>
      </c>
      <c r="AF90" s="33" t="n">
        <f aca="false">ISNUMBER(FIND(AF$1,$C90))</f>
        <v>0</v>
      </c>
      <c r="AG90" s="33" t="n">
        <f aca="false">ISNUMBER(FIND(AG$1,$C90))</f>
        <v>0</v>
      </c>
      <c r="AH90" s="33" t="n">
        <f aca="false">ISNUMBER(FIND(AH$1,$C90))</f>
        <v>0</v>
      </c>
      <c r="AI90" s="33" t="n">
        <f aca="false">ISNUMBER(FIND(AI$1,$C90))</f>
        <v>0</v>
      </c>
      <c r="AJ90" s="33" t="n">
        <f aca="false">ISNUMBER(FIND(AJ$1,$C90))</f>
        <v>0</v>
      </c>
      <c r="AK90" s="35" t="n">
        <f aca="false">ISNUMBER(FIND(AK$1,$C90))</f>
        <v>0</v>
      </c>
      <c r="AL90" s="6"/>
      <c r="AM90" s="33"/>
      <c r="BC90" s="0" t="n">
        <f aca="false">IF(ISNUMBER(FIND(BC$1,$D90))=$AO$1,1,0)*VLOOKUP($Z$2,DALYs!$A$2:$MW$40,'Intervention list'!BC$195+1,0)</f>
        <v>0</v>
      </c>
      <c r="BD90" s="0" t="n">
        <f aca="false">IF(ISNUMBER(FIND(BD$1,$D90))=$AO$1,1,0)*VLOOKUP($Z$2,DALYs!$A$2:$MW$40,'Intervention list'!BD$195+1,0)</f>
        <v>0</v>
      </c>
      <c r="BE90" s="0" t="n">
        <f aca="false">IF(ISNUMBER(FIND(BE$1,$D90))=$AO$1,1,0)*VLOOKUP($Z$2,DALYs!$A$2:$MW$40,'Intervention list'!BE$195+1,0)</f>
        <v>0</v>
      </c>
      <c r="BF90" s="0" t="n">
        <f aca="false">IF(ISNUMBER(FIND(BF$1,$D90))=$AO$1,1,0)*VLOOKUP($Z$2,DALYs!$A$2:$MW$40,'Intervention list'!BF$195+1,0)</f>
        <v>0</v>
      </c>
      <c r="BG90" s="0" t="n">
        <f aca="false">IF(ISNUMBER(FIND(BG$1,$D90))=$AO$1,1,0)*VLOOKUP($Z$2,DALYs!$A$2:$MW$40,'Intervention list'!BG$195+1,0)</f>
        <v>0</v>
      </c>
      <c r="BH90" s="0" t="n">
        <f aca="false">IF(ISNUMBER(FIND(BH$1,$D90))=$AO$1,1,0)*VLOOKUP($Z$2,DALYs!$A$2:$MW$40,'Intervention list'!BH$195+1,0)</f>
        <v>0</v>
      </c>
      <c r="BI90" s="0" t="n">
        <f aca="false">IF(ISNUMBER(FIND(BI$1,$D90))=$AO$1,1,0)*VLOOKUP($Z$2,DALYs!$A$2:$MW$40,'Intervention list'!BI$195+1,0)</f>
        <v>0</v>
      </c>
      <c r="BJ90" s="0" t="n">
        <f aca="false">IF(ISNUMBER(FIND(BJ$1,$D90))=$AO$1,1,0)*VLOOKUP($Z$2,DALYs!$A$2:$MW$40,'Intervention list'!BJ$195+1,0)</f>
        <v>0</v>
      </c>
      <c r="BK90" s="0" t="n">
        <f aca="false">IF(ISNUMBER(FIND(BK$1,$D90))=$AO$1,1,0)*VLOOKUP($Z$2,DALYs!$A$2:$MW$40,'Intervention list'!BK$195+1,0)</f>
        <v>0</v>
      </c>
      <c r="BL90" s="0" t="n">
        <f aca="false">IF(ISNUMBER(FIND(BL$1,$D90))=$AO$1,1,0)*VLOOKUP($Z$2,DALYs!$A$2:$MW$40,'Intervention list'!BL$195+1,0)</f>
        <v>0</v>
      </c>
      <c r="BM90" s="0" t="n">
        <f aca="false">IF(ISNUMBER(FIND(BM$1,$D90))=$AO$1,1,0)*VLOOKUP($Z$2,DALYs!$A$2:$MW$40,'Intervention list'!BM$195+1,0)</f>
        <v>0</v>
      </c>
      <c r="BN90" s="0" t="n">
        <f aca="false">IF(ISNUMBER(FIND(BN$1,$D90))=$AO$1,1,0)*VLOOKUP($Z$2,DALYs!$A$2:$MW$40,'Intervention list'!BN$195+1,0)</f>
        <v>0</v>
      </c>
      <c r="BO90" s="0" t="n">
        <f aca="false">IF(ISNUMBER(FIND(BO$1,$D90))=$AO$1,1,0)*VLOOKUP($Z$2,DALYs!$A$2:$MW$40,'Intervention list'!BO$195+1,0)</f>
        <v>0</v>
      </c>
      <c r="BP90" s="0" t="n">
        <f aca="false">IF(ISNUMBER(FIND(BP$1,$D90))=$AO$1,1,0)*VLOOKUP($Z$2,DALYs!$A$2:$MW$40,'Intervention list'!BP$195+1,0)</f>
        <v>0</v>
      </c>
      <c r="BQ90" s="0" t="n">
        <f aca="false">IF(ISNUMBER(FIND(BQ$1,$D90))=$AO$1,1,0)*VLOOKUP($Z$2,DALYs!$A$2:$MW$40,'Intervention list'!BQ$195+1,0)</f>
        <v>0</v>
      </c>
      <c r="BR90" s="0" t="n">
        <f aca="false">IF(ISNUMBER(FIND(BR$1,$D90))=$AO$1,1,0)*VLOOKUP($Z$2,DALYs!$A$2:$MW$40,'Intervention list'!BR$195+1,0)</f>
        <v>0</v>
      </c>
      <c r="BS90" s="0" t="n">
        <f aca="false">IF(ISNUMBER(FIND(BS$1,$D90))=$AO$1,1,0)*VLOOKUP($Z$2,DALYs!$A$2:$MW$40,'Intervention list'!BS$195+1,0)</f>
        <v>0</v>
      </c>
      <c r="BT90" s="0" t="n">
        <f aca="false">IF(ISNUMBER(FIND(BT$1,$D90))=$AO$1,1,0)*VLOOKUP($Z$2,DALYs!$A$2:$MW$40,'Intervention list'!BT$195+1,0)</f>
        <v>0</v>
      </c>
      <c r="BU90" s="0" t="n">
        <f aca="false">IF(ISNUMBER(FIND(BU$1,$D90))=$AO$1,1,0)*VLOOKUP($Z$2,DALYs!$A$2:$MW$40,'Intervention list'!BU$195+1,0)</f>
        <v>0</v>
      </c>
      <c r="BV90" s="0" t="n">
        <f aca="false">IF(ISNUMBER(FIND(BV$1,$D90))=$AO$1,1,0)*VLOOKUP($Z$2,DALYs!$A$2:$MW$40,'Intervention list'!BV$195+1,0)</f>
        <v>0</v>
      </c>
      <c r="BW90" s="0" t="n">
        <f aca="false">IF(ISNUMBER(FIND(BW$1,$D90))=$AO$1,1,0)*VLOOKUP($Z$2,DALYs!$A$2:$MW$40,'Intervention list'!BW$195+1,0)</f>
        <v>0</v>
      </c>
      <c r="BX90" s="0" t="n">
        <f aca="false">IF(ISNUMBER(FIND(BX$1,$D90))=$AO$1,1,0)*VLOOKUP($Z$2,DALYs!$A$2:$MW$40,'Intervention list'!BX$195+1,0)</f>
        <v>52906.4405321369</v>
      </c>
      <c r="BY90" s="0" t="n">
        <f aca="false">IF(ISNUMBER(FIND(BY$1,$D90))=$AO$1,1,0)*VLOOKUP($Z$2,DALYs!$A$2:$MW$40,'Intervention list'!BY$195+1,0)</f>
        <v>0</v>
      </c>
      <c r="BZ90" s="0" t="n">
        <f aca="false">IF(ISNUMBER(FIND(BZ$1,$D90))=$AO$1,1,0)*VLOOKUP($Z$2,DALYs!$A$2:$MW$40,'Intervention list'!BZ$195+1,0)</f>
        <v>0</v>
      </c>
      <c r="CA90" s="0" t="n">
        <f aca="false">IF(ISNUMBER(FIND(CA$1,$D90))=$AO$1,1,0)*VLOOKUP($Z$2,DALYs!$A$2:$MW$40,'Intervention list'!CA$195+1,0)</f>
        <v>0</v>
      </c>
      <c r="CB90" s="0" t="n">
        <f aca="false">IF(ISNUMBER(FIND(CB$1,$D90))=$AO$1,1,0)*VLOOKUP($Z$2,DALYs!$A$2:$MW$40,'Intervention list'!CB$195+1,0)</f>
        <v>0</v>
      </c>
      <c r="CC90" s="0" t="n">
        <f aca="false">IF(ISNUMBER(FIND(CC$1,$D90))=$AO$1,1,0)*VLOOKUP($Z$2,DALYs!$A$2:$MW$40,'Intervention list'!CC$195+1,0)</f>
        <v>0</v>
      </c>
      <c r="CD90" s="0" t="n">
        <f aca="false">IF(ISNUMBER(FIND(CD$1,$D90))=$AO$1,1,0)*VLOOKUP($Z$2,DALYs!$A$2:$MW$40,'Intervention list'!CD$195+1,0)</f>
        <v>0</v>
      </c>
      <c r="CE90" s="0" t="n">
        <f aca="false">IF(ISNUMBER(FIND(CE$1,$D90))=$AO$1,1,0)*VLOOKUP($Z$2,DALYs!$A$2:$MW$40,'Intervention list'!CE$195+1,0)</f>
        <v>0</v>
      </c>
      <c r="CF90" s="0" t="n">
        <f aca="false">IF(ISNUMBER(FIND(CF$1,$D90))=$AO$1,1,0)*VLOOKUP($Z$2,DALYs!$A$2:$MW$40,'Intervention list'!CF$195+1,0)</f>
        <v>3303.26239442823</v>
      </c>
      <c r="CG90" s="0" t="n">
        <f aca="false">IF(ISNUMBER(FIND(CG$1,$D90))=$AO$1,1,0)*VLOOKUP($Z$2,DALYs!$A$2:$MW$40,'Intervention list'!CG$195+1,0)</f>
        <v>12062.7169674433</v>
      </c>
      <c r="CH90" s="0" t="n">
        <f aca="false">IF(ISNUMBER(FIND(CH$1,$D90))=$AO$1,1,0)*VLOOKUP($Z$2,DALYs!$A$2:$MW$40,'Intervention list'!CH$195+1,0)</f>
        <v>0</v>
      </c>
      <c r="CI90" s="0" t="n">
        <f aca="false">IF(ISNUMBER(FIND(CI$1,$D90))=$AO$1,1,0)*VLOOKUP($Z$2,DALYs!$A$2:$MW$40,'Intervention list'!CI$195+1,0)</f>
        <v>0</v>
      </c>
      <c r="CJ90" s="0" t="n">
        <f aca="false">IF(ISNUMBER(FIND(CJ$1,$D90))=$AO$1,1,0)*VLOOKUP($Z$2,DALYs!$A$2:$MW$40,'Intervention list'!CJ$195+1,0)</f>
        <v>0</v>
      </c>
      <c r="CK90" s="0" t="n">
        <f aca="false">IF(ISNUMBER(FIND(CK$1,$D90))=$AO$1,1,0)*VLOOKUP($Z$2,DALYs!$A$2:$MW$40,'Intervention list'!CK$195+1,0)</f>
        <v>0</v>
      </c>
      <c r="CL90" s="0" t="n">
        <f aca="false">IF(ISNUMBER(FIND(CL$1,$D90))=$AO$1,1,0)*VLOOKUP($Z$2,DALYs!$A$2:$MW$40,'Intervention list'!CL$195+1,0)</f>
        <v>0</v>
      </c>
      <c r="CM90" s="0" t="n">
        <f aca="false">IF(ISNUMBER(FIND(CM$1,$D90))=$AO$1,1,0)*VLOOKUP($Z$2,DALYs!$A$2:$MW$40,'Intervention list'!CM$195+1,0)</f>
        <v>0</v>
      </c>
      <c r="CN90" s="0" t="n">
        <f aca="false">IF(ISNUMBER(FIND(CN$1,$D90))=$AO$1,1,0)*VLOOKUP($Z$2,DALYs!$A$2:$MW$40,'Intervention list'!CN$195+1,0)</f>
        <v>0</v>
      </c>
      <c r="CO90" s="0" t="n">
        <f aca="false">IF(ISNUMBER(FIND(CO$1,$D90))=$AO$1,1,0)*VLOOKUP($Z$2,DALYs!$A$2:$MW$40,'Intervention list'!CO$195+1,0)</f>
        <v>0</v>
      </c>
      <c r="CP90" s="0" t="n">
        <f aca="false">IF(ISNUMBER(FIND(CP$1,$D90))=$AO$1,1,0)*VLOOKUP($Z$2,DALYs!$A$2:$MW$40,'Intervention list'!CP$195+1,0)</f>
        <v>0</v>
      </c>
      <c r="CQ90" s="0" t="n">
        <f aca="false">IF(ISNUMBER(FIND(CQ$1,$D90))=$AO$1,1,0)*VLOOKUP($Z$2,DALYs!$A$2:$MW$40,'Intervention list'!CQ$195+1,0)</f>
        <v>0</v>
      </c>
      <c r="CR90" s="0" t="n">
        <f aca="false">IF(ISNUMBER(FIND(CR$1,$D90))=$AO$1,1,0)*VLOOKUP($Z$2,DALYs!$A$2:$MW$40,'Intervention list'!CR$195+1,0)</f>
        <v>0</v>
      </c>
      <c r="CS90" s="0" t="n">
        <f aca="false">IF(ISNUMBER(FIND(CS$1,$D90))=$AO$1,1,0)*VLOOKUP($Z$2,DALYs!$A$2:$MW$40,'Intervention list'!CS$195+1,0)</f>
        <v>0</v>
      </c>
      <c r="CT90" s="0" t="n">
        <f aca="false">IF(ISNUMBER(FIND(CT$1,$D90))=$AO$1,1,0)*VLOOKUP($Z$2,DALYs!$A$2:$MW$40,'Intervention list'!CT$195+1,0)</f>
        <v>0</v>
      </c>
      <c r="CU90" s="0" t="n">
        <f aca="false">IF(ISNUMBER(FIND(CU$1,$D90))=$AO$1,1,0)*VLOOKUP($Z$2,DALYs!$A$2:$MW$40,'Intervention list'!CU$195+1,0)</f>
        <v>0</v>
      </c>
      <c r="CV90" s="0" t="n">
        <f aca="false">IF(ISNUMBER(FIND(CV$1,$D90))=$AO$1,1,0)*VLOOKUP($Z$2,DALYs!$A$2:$MW$40,'Intervention list'!CV$195+1,0)</f>
        <v>0</v>
      </c>
      <c r="CW90" s="0" t="n">
        <f aca="false">IF(ISNUMBER(FIND(CW$1,$D90))=$AO$1,1,0)*VLOOKUP($Z$2,DALYs!$A$2:$MW$40,'Intervention list'!CW$195+1,0)</f>
        <v>0</v>
      </c>
      <c r="CX90" s="0" t="n">
        <f aca="false">IF(ISNUMBER(FIND(CX$1,$D90))=$AO$1,1,0)*VLOOKUP($Z$2,DALYs!$A$2:$MW$40,'Intervention list'!CX$195+1,0)</f>
        <v>0</v>
      </c>
      <c r="CY90" s="0" t="n">
        <f aca="false">IF(ISNUMBER(FIND(CY$1,$D90))=$AO$1,1,0)*VLOOKUP($Z$2,DALYs!$A$2:$MW$40,'Intervention list'!CY$195+1,0)</f>
        <v>0</v>
      </c>
      <c r="CZ90" s="0" t="n">
        <f aca="false">IF(ISNUMBER(FIND(CZ$1,$D90))=$AO$1,1,0)*VLOOKUP($Z$2,DALYs!$A$2:$MW$40,'Intervention list'!CZ$195+1,0)</f>
        <v>0</v>
      </c>
      <c r="DA90" s="0" t="n">
        <f aca="false">IF(ISNUMBER(FIND(DA$1,$D90))=$AO$1,1,0)*VLOOKUP($Z$2,DALYs!$A$2:$MW$40,'Intervention list'!DA$195+1,0)</f>
        <v>0</v>
      </c>
      <c r="DB90" s="0" t="n">
        <f aca="false">IF(ISNUMBER(FIND(DB$1,$D90))=$AO$1,1,0)*VLOOKUP($Z$2,DALYs!$A$2:$MW$40,'Intervention list'!DB$195+1,0)</f>
        <v>0</v>
      </c>
      <c r="DC90" s="0" t="n">
        <f aca="false">IF(ISNUMBER(FIND(DC$1,$D90))=$AO$1,1,0)*VLOOKUP($Z$2,DALYs!$A$2:$MW$40,'Intervention list'!DC$195+1,0)</f>
        <v>0</v>
      </c>
      <c r="DD90" s="0" t="n">
        <f aca="false">IF(ISNUMBER(FIND(DD$1,$D90))=$AO$1,1,0)*VLOOKUP($Z$2,DALYs!$A$2:$MW$40,'Intervention list'!DD$195+1,0)</f>
        <v>0</v>
      </c>
      <c r="DE90" s="0" t="n">
        <f aca="false">IF(ISNUMBER(FIND(DE$1,$D90))=$AO$1,1,0)*VLOOKUP($Z$2,DALYs!$A$2:$MW$40,'Intervention list'!DE$195+1,0)</f>
        <v>0</v>
      </c>
      <c r="DF90" s="0" t="n">
        <f aca="false">IF(ISNUMBER(FIND(DF$1,$D90))=$AO$1,1,0)*VLOOKUP($Z$2,DALYs!$A$2:$MW$40,'Intervention list'!DF$195+1,0)</f>
        <v>0</v>
      </c>
      <c r="DG90" s="0" t="n">
        <f aca="false">IF(ISNUMBER(FIND(DG$1,$D90))=$AO$1,1,0)*VLOOKUP($Z$2,DALYs!$A$2:$MW$40,'Intervention list'!DG$195+1,0)</f>
        <v>0</v>
      </c>
      <c r="DH90" s="0" t="n">
        <f aca="false">IF(ISNUMBER(FIND(DH$1,$D90))=$AO$1,1,0)*VLOOKUP($Z$2,DALYs!$A$2:$MW$40,'Intervention list'!DH$195+1,0)</f>
        <v>0</v>
      </c>
      <c r="DI90" s="0" t="n">
        <f aca="false">IF(ISNUMBER(FIND(DI$1,$D90))=$AO$1,1,0)*VLOOKUP($Z$2,DALYs!$A$2:$MW$40,'Intervention list'!DI$195+1,0)</f>
        <v>0</v>
      </c>
      <c r="DJ90" s="0" t="n">
        <f aca="false">IF(ISNUMBER(FIND(DJ$1,$D90))=$AO$1,1,0)*VLOOKUP($Z$2,DALYs!$A$2:$MW$40,'Intervention list'!DJ$195+1,0)</f>
        <v>0</v>
      </c>
      <c r="DK90" s="0" t="n">
        <f aca="false">IF(ISNUMBER(FIND(DK$1,$D90))=$AO$1,1,0)*VLOOKUP($Z$2,DALYs!$A$2:$MW$40,'Intervention list'!DK$195+1,0)</f>
        <v>0</v>
      </c>
      <c r="DL90" s="0" t="n">
        <f aca="false">IF(ISNUMBER(FIND(DL$1,$D90))=$AO$1,1,0)*VLOOKUP($Z$2,DALYs!$A$2:$MW$40,'Intervention list'!DL$195+1,0)</f>
        <v>0</v>
      </c>
      <c r="DM90" s="0" t="n">
        <f aca="false">IF(ISNUMBER(FIND(DM$1,$D90))=$AO$1,1,0)*VLOOKUP($Z$2,DALYs!$A$2:$MW$40,'Intervention list'!DM$195+1,0)</f>
        <v>0</v>
      </c>
      <c r="DN90" s="0" t="n">
        <f aca="false">IF(ISNUMBER(FIND(DN$1,$D90))=$AO$1,1,0)*VLOOKUP($Z$2,DALYs!$A$2:$MW$40,'Intervention list'!DN$195+1,0)</f>
        <v>0</v>
      </c>
      <c r="DO90" s="0" t="n">
        <f aca="false">IF(ISNUMBER(FIND(DO$1,$D90))=$AO$1,1,0)*VLOOKUP($Z$2,DALYs!$A$2:$MW$40,'Intervention list'!DO$195+1,0)</f>
        <v>0</v>
      </c>
      <c r="DP90" s="0" t="n">
        <f aca="false">IF(ISNUMBER(FIND(DP$1,$D90))=$AO$1,1,0)*VLOOKUP($Z$2,DALYs!$A$2:$MW$40,'Intervention list'!DP$195+1,0)</f>
        <v>0</v>
      </c>
      <c r="DQ90" s="0" t="n">
        <f aca="false">IF(ISNUMBER(FIND(DQ$1,$D90))=$AO$1,1,0)*VLOOKUP($Z$2,DALYs!$A$2:$MW$40,'Intervention list'!DQ$195+1,0)</f>
        <v>0</v>
      </c>
      <c r="DR90" s="0" t="n">
        <f aca="false">IF(ISNUMBER(FIND(DR$1,$D90))=$AO$1,1,0)*VLOOKUP($Z$2,DALYs!$A$2:$MW$40,'Intervention list'!DR$195+1,0)</f>
        <v>0</v>
      </c>
      <c r="DS90" s="0" t="n">
        <f aca="false">IF(ISNUMBER(FIND(DS$1,$D90))=$AO$1,1,0)*VLOOKUP($Z$2,DALYs!$A$2:$MW$40,'Intervention list'!DS$195+1,0)</f>
        <v>0</v>
      </c>
      <c r="DT90" s="0" t="n">
        <f aca="false">IF(ISNUMBER(FIND(DT$1,$D90))=$AO$1,1,0)*VLOOKUP($Z$2,DALYs!$A$2:$MW$40,'Intervention list'!DT$195+1,0)</f>
        <v>0</v>
      </c>
      <c r="DU90" s="0" t="n">
        <f aca="false">IF(ISNUMBER(FIND(DU$1,$D90))=$AO$1,1,0)*VLOOKUP($Z$2,DALYs!$A$2:$MW$40,'Intervention list'!DU$195+1,0)</f>
        <v>0</v>
      </c>
      <c r="DV90" s="0" t="n">
        <f aca="false">IF(ISNUMBER(FIND(DV$1,$D90))=$AO$1,1,0)*VLOOKUP($Z$2,DALYs!$A$2:$MW$40,'Intervention list'!DV$195+1,0)</f>
        <v>22398.2193091825</v>
      </c>
      <c r="DW90" s="0" t="n">
        <f aca="false">IF(ISNUMBER(FIND(DW$1,$D90))=$AO$1,1,0)*VLOOKUP($Z$2,DALYs!$A$2:$MW$40,'Intervention list'!DW$195+1,0)</f>
        <v>0</v>
      </c>
      <c r="DX90" s="0" t="n">
        <f aca="false">IF(ISNUMBER(FIND(DX$1,$D90))=$AO$1,1,0)*VLOOKUP($Z$2,DALYs!$A$2:$MW$40,'Intervention list'!DX$195+1,0)</f>
        <v>0</v>
      </c>
      <c r="DY90" s="0" t="n">
        <f aca="false">IF(ISNUMBER(FIND(DY$1,$D90))=$AO$1,1,0)*VLOOKUP($Z$2,DALYs!$A$2:$MW$40,'Intervention list'!DY$195+1,0)</f>
        <v>0</v>
      </c>
      <c r="DZ90" s="0" t="n">
        <f aca="false">IF(ISNUMBER(FIND(DZ$1,$D90))=$AO$1,1,0)*VLOOKUP($Z$2,DALYs!$A$2:$MW$40,'Intervention list'!DZ$195+1,0)</f>
        <v>0</v>
      </c>
      <c r="EA90" s="0" t="n">
        <f aca="false">IF(ISNUMBER(FIND(EA$1,$D90))=$AO$1,1,0)*VLOOKUP($Z$2,DALYs!$A$2:$MW$40,'Intervention list'!EA$195+1,0)</f>
        <v>0</v>
      </c>
      <c r="EB90" s="0" t="n">
        <f aca="false">IF(ISNUMBER(FIND(EB$1,$D90))=$AO$1,1,0)*VLOOKUP($Z$2,DALYs!$A$2:$MW$40,'Intervention list'!EB$195+1,0)</f>
        <v>0</v>
      </c>
      <c r="EC90" s="0" t="n">
        <f aca="false">IF(ISNUMBER(FIND(EC$1,$D90))=$AO$1,1,0)*VLOOKUP($Z$2,DALYs!$A$2:$MW$40,'Intervention list'!EC$195+1,0)</f>
        <v>0</v>
      </c>
      <c r="ED90" s="0" t="n">
        <f aca="false">IF(ISNUMBER(FIND(ED$1,$D90))=$AO$1,1,0)*VLOOKUP($Z$2,DALYs!$A$2:$MW$40,'Intervention list'!ED$195+1,0)</f>
        <v>0</v>
      </c>
      <c r="EE90" s="0" t="n">
        <f aca="false">IF(ISNUMBER(FIND(EE$1,$D90))=$AO$1,1,0)*VLOOKUP($Z$2,DALYs!$A$2:$MW$40,'Intervention list'!EE$195+1,0)</f>
        <v>0</v>
      </c>
      <c r="EF90" s="0" t="n">
        <f aca="false">IF(ISNUMBER(FIND(EF$1,$D90))=$AO$1,1,0)*VLOOKUP($Z$2,DALYs!$A$2:$MW$40,'Intervention list'!EF$195+1,0)</f>
        <v>0</v>
      </c>
      <c r="EG90" s="0" t="n">
        <f aca="false">IF(ISNUMBER(FIND(EG$1,$D90))=$AO$1,1,0)*VLOOKUP($Z$2,DALYs!$A$2:$MW$40,'Intervention list'!EG$195+1,0)</f>
        <v>0</v>
      </c>
      <c r="EH90" s="0" t="n">
        <f aca="false">IF(ISNUMBER(FIND(EH$1,$D90))=$AO$1,1,0)*VLOOKUP($Z$2,DALYs!$A$2:$MW$40,'Intervention list'!EH$195+1,0)</f>
        <v>76150.3056104813</v>
      </c>
      <c r="EI90" s="0" t="n">
        <f aca="false">IF(ISNUMBER(FIND(EI$1,$D90))=$AO$1,1,0)*VLOOKUP($Z$2,DALYs!$A$2:$MW$40,'Intervention list'!EI$195+1,0)</f>
        <v>0</v>
      </c>
      <c r="EJ90" s="0" t="n">
        <f aca="false">IF(ISNUMBER(FIND(EJ$1,$D90))=$AO$1,1,0)*VLOOKUP($Z$2,DALYs!$A$2:$MW$40,'Intervention list'!EJ$195+1,0)</f>
        <v>0</v>
      </c>
      <c r="EK90" s="0" t="n">
        <f aca="false">IF(ISNUMBER(FIND(EK$1,$D90))=$AO$1,1,0)*VLOOKUP($Z$2,DALYs!$A$2:$MW$40,'Intervention list'!EK$195+1,0)</f>
        <v>0</v>
      </c>
      <c r="EL90" s="0" t="n">
        <f aca="false">IF(ISNUMBER(FIND(EL$1,$D90))=$AO$1,1,0)*VLOOKUP($Z$2,DALYs!$A$2:$MW$40,'Intervention list'!EL$195+1,0)</f>
        <v>0</v>
      </c>
      <c r="EM90" s="0" t="n">
        <f aca="false">IF(ISNUMBER(FIND(EM$1,$D90))=$AO$1,1,0)*VLOOKUP($Z$2,DALYs!$A$2:$MW$40,'Intervention list'!EM$195+1,0)</f>
        <v>0</v>
      </c>
      <c r="EN90" s="0" t="n">
        <f aca="false">IF(ISNUMBER(FIND(EN$1,$D90))=$AO$1,1,0)*VLOOKUP($Z$2,DALYs!$A$2:$MW$40,'Intervention list'!EN$195+1,0)</f>
        <v>0</v>
      </c>
      <c r="EO90" s="0" t="n">
        <f aca="false">IF(ISNUMBER(FIND(EO$1,$D90))=$AO$1,1,0)*VLOOKUP($Z$2,DALYs!$A$2:$MW$40,'Intervention list'!EO$195+1,0)</f>
        <v>0</v>
      </c>
      <c r="EP90" s="0" t="n">
        <f aca="false">IF(ISNUMBER(FIND(EP$1,$D90))=$AO$1,1,0)*VLOOKUP($Z$2,DALYs!$A$2:$MW$40,'Intervention list'!EP$195+1,0)</f>
        <v>0</v>
      </c>
      <c r="EQ90" s="0" t="n">
        <f aca="false">IF(ISNUMBER(FIND(EQ$1,$D90))=$AO$1,1,0)*VLOOKUP($Z$2,DALYs!$A$2:$MW$40,'Intervention list'!EQ$195+1,0)</f>
        <v>0</v>
      </c>
      <c r="ER90" s="0" t="n">
        <f aca="false">IF(ISNUMBER(FIND(ER$1,$D90))=$AO$1,1,0)*VLOOKUP($Z$2,DALYs!$A$2:$MW$40,'Intervention list'!ER$195+1,0)</f>
        <v>0</v>
      </c>
      <c r="ES90" s="0" t="n">
        <f aca="false">IF(ISNUMBER(FIND(ES$1,$D90))=$AO$1,1,0)*VLOOKUP($Z$2,DALYs!$A$2:$MW$40,'Intervention list'!ES$195+1,0)</f>
        <v>0</v>
      </c>
      <c r="ET90" s="0" t="n">
        <f aca="false">IF(ISNUMBER(FIND(ET$1,$D90))=$AO$1,1,0)*VLOOKUP($Z$2,DALYs!$A$2:$MW$40,'Intervention list'!ET$195+1,0)</f>
        <v>0</v>
      </c>
      <c r="EU90" s="0" t="n">
        <f aca="false">IF(ISNUMBER(FIND(EU$1,$D90))=$AO$1,1,0)*VLOOKUP($Z$2,DALYs!$A$2:$MW$40,'Intervention list'!EU$195+1,0)</f>
        <v>0</v>
      </c>
      <c r="EV90" s="0" t="n">
        <f aca="false">IF(ISNUMBER(FIND(EV$1,$D90))=$AO$1,1,0)*VLOOKUP($Z$2,DALYs!$A$2:$MW$40,'Intervention list'!EV$195+1,0)</f>
        <v>0</v>
      </c>
      <c r="EW90" s="0" t="n">
        <f aca="false">IF(ISNUMBER(FIND(EW$1,$D90))=$AO$1,1,0)*VLOOKUP($Z$2,DALYs!$A$2:$MW$40,'Intervention list'!EW$195+1,0)</f>
        <v>0</v>
      </c>
      <c r="EX90" s="0" t="n">
        <f aca="false">IF(ISNUMBER(FIND(EX$1,$D90))=$AO$1,1,0)*VLOOKUP($Z$2,DALYs!$A$2:$MW$40,'Intervention list'!EX$195+1,0)</f>
        <v>0</v>
      </c>
      <c r="EY90" s="0" t="n">
        <f aca="false">IF(ISNUMBER(FIND(EY$1,$D90))=$AO$1,1,0)*VLOOKUP($Z$2,DALYs!$A$2:$MW$40,'Intervention list'!EY$195+1,0)</f>
        <v>0</v>
      </c>
      <c r="EZ90" s="0" t="n">
        <f aca="false">IF(ISNUMBER(FIND(EZ$1,$D90))=$AO$1,1,0)*VLOOKUP($Z$2,DALYs!$A$2:$MW$40,'Intervention list'!EZ$195+1,0)</f>
        <v>0</v>
      </c>
      <c r="FA90" s="0" t="n">
        <f aca="false">IF(ISNUMBER(FIND(FA$1,$D90))=$AO$1,1,0)*VLOOKUP($Z$2,DALYs!$A$2:$MW$40,'Intervention list'!FA$195+1,0)</f>
        <v>0</v>
      </c>
      <c r="FB90" s="0" t="n">
        <f aca="false">IF(ISNUMBER(FIND(FB$1,$D90))=$AO$1,1,0)*VLOOKUP($Z$2,DALYs!$A$2:$MW$40,'Intervention list'!FB$195+1,0)</f>
        <v>0</v>
      </c>
      <c r="FC90" s="0" t="n">
        <f aca="false">IF(ISNUMBER(FIND(FC$1,$D90))=$AO$1,1,0)*VLOOKUP($Z$2,DALYs!$A$2:$MW$40,'Intervention list'!FC$195+1,0)</f>
        <v>0</v>
      </c>
      <c r="FD90" s="0" t="n">
        <f aca="false">IF(ISNUMBER(FIND(FD$1,$D90))=$AO$1,1,0)*VLOOKUP($Z$2,DALYs!$A$2:$MW$40,'Intervention list'!FD$195+1,0)</f>
        <v>0</v>
      </c>
      <c r="FE90" s="0" t="n">
        <f aca="false">IF(ISNUMBER(FIND(FE$1,$D90))=$AO$1,1,0)*VLOOKUP($Z$2,DALYs!$A$2:$MW$40,'Intervention list'!FE$195+1,0)</f>
        <v>0</v>
      </c>
      <c r="FF90" s="0" t="n">
        <f aca="false">IF(ISNUMBER(FIND(FF$1,$D90))=$AO$1,1,0)*VLOOKUP($Z$2,DALYs!$A$2:$MW$40,'Intervention list'!FF$195+1,0)</f>
        <v>0</v>
      </c>
      <c r="FG90" s="0" t="n">
        <f aca="false">IF(ISNUMBER(FIND(FG$1,$D90))=$AO$1,1,0)*VLOOKUP($Z$2,DALYs!$A$2:$MW$40,'Intervention list'!FG$195+1,0)</f>
        <v>0</v>
      </c>
      <c r="FH90" s="0" t="n">
        <f aca="false">IF(ISNUMBER(FIND(FH$1,$D90))=$AO$1,1,0)*VLOOKUP($Z$2,DALYs!$A$2:$MW$40,'Intervention list'!FH$195+1,0)</f>
        <v>0</v>
      </c>
      <c r="FI90" s="0" t="n">
        <f aca="false">IF(ISNUMBER(FIND(FI$1,$D90))=$AO$1,1,0)*VLOOKUP($Z$2,DALYs!$A$2:$MW$40,'Intervention list'!FI$195+1,0)</f>
        <v>0</v>
      </c>
      <c r="FJ90" s="0" t="n">
        <f aca="false">IF(ISNUMBER(FIND(FJ$1,$D90))=$AO$1,1,0)*VLOOKUP($Z$2,DALYs!$A$2:$MW$40,'Intervention list'!FJ$195+1,0)</f>
        <v>0</v>
      </c>
      <c r="FK90" s="0" t="n">
        <f aca="false">IF(ISNUMBER(FIND(FK$1,$D90))=$AO$1,1,0)*VLOOKUP($Z$2,DALYs!$A$2:$MW$40,'Intervention list'!FK$195+1,0)</f>
        <v>0</v>
      </c>
      <c r="FL90" s="0" t="n">
        <f aca="false">IF(ISNUMBER(FIND(FL$1,$D90))=$AO$1,1,0)*VLOOKUP($Z$2,DALYs!$A$2:$MW$40,'Intervention list'!FL$195+1,0)</f>
        <v>0</v>
      </c>
      <c r="FM90" s="0" t="n">
        <f aca="false">IF(ISNUMBER(FIND(FM$1,$D90))=$AO$1,1,0)*VLOOKUP($Z$2,DALYs!$A$2:$MW$40,'Intervention list'!FM$195+1,0)</f>
        <v>0</v>
      </c>
      <c r="FN90" s="0" t="n">
        <f aca="false">IF(ISNUMBER(FIND(FN$1,$D90))=$AO$1,1,0)*VLOOKUP($Z$2,DALYs!$A$2:$MW$40,'Intervention list'!FN$195+1,0)</f>
        <v>0</v>
      </c>
      <c r="FO90" s="0" t="n">
        <f aca="false">IF(ISNUMBER(FIND(FO$1,$D90))=$AO$1,1,0)*VLOOKUP($Z$2,DALYs!$A$2:$MW$40,'Intervention list'!FO$195+1,0)</f>
        <v>0</v>
      </c>
      <c r="FP90" s="0" t="n">
        <f aca="false">IF(ISNUMBER(FIND(FP$1,$D90))=$AO$1,1,0)*VLOOKUP($Z$2,DALYs!$A$2:$MW$40,'Intervention list'!FP$195+1,0)</f>
        <v>0</v>
      </c>
      <c r="FQ90" s="0" t="n">
        <f aca="false">IF(ISNUMBER(FIND(FQ$1,$D90))=$AO$1,1,0)*VLOOKUP($Z$2,DALYs!$A$2:$MW$40,'Intervention list'!FQ$195+1,0)</f>
        <v>0</v>
      </c>
      <c r="FR90" s="0" t="n">
        <f aca="false">IF(ISNUMBER(FIND(FR$1,$D90))=$AO$1,1,0)*VLOOKUP($Z$2,DALYs!$A$2:$MW$40,'Intervention list'!FR$195+1,0)</f>
        <v>0</v>
      </c>
      <c r="FS90" s="0" t="n">
        <f aca="false">IF(ISNUMBER(FIND(FS$1,$D90))=$AO$1,1,0)*VLOOKUP($Z$2,DALYs!$A$2:$MW$40,'Intervention list'!FS$195+1,0)</f>
        <v>0</v>
      </c>
      <c r="FT90" s="0" t="n">
        <f aca="false">IF(ISNUMBER(FIND(FT$1,$D90))=$AO$1,1,0)*VLOOKUP($Z$2,DALYs!$A$2:$MW$40,'Intervention list'!FT$195+1,0)</f>
        <v>0</v>
      </c>
      <c r="FU90" s="0" t="n">
        <f aca="false">IF(ISNUMBER(FIND(FU$1,$D90))=$AO$1,1,0)*VLOOKUP($Z$2,DALYs!$A$2:$MW$40,'Intervention list'!FU$195+1,0)</f>
        <v>0</v>
      </c>
      <c r="FV90" s="0" t="n">
        <f aca="false">IF(ISNUMBER(FIND(FV$1,$D90))=$AO$1,1,0)*VLOOKUP($Z$2,DALYs!$A$2:$MW$40,'Intervention list'!FV$195+1,0)</f>
        <v>0</v>
      </c>
      <c r="FW90" s="0" t="n">
        <f aca="false">IF(ISNUMBER(FIND(FW$1,$D90))=$AO$1,1,0)*VLOOKUP($Z$2,DALYs!$A$2:$MW$40,'Intervention list'!FW$195+1,0)</f>
        <v>0</v>
      </c>
      <c r="FX90" s="0" t="n">
        <f aca="false">IF(ISNUMBER(FIND(FX$1,$D90))=$AO$1,1,0)*VLOOKUP($Z$2,DALYs!$A$2:$MW$40,'Intervention list'!FX$195+1,0)</f>
        <v>0</v>
      </c>
      <c r="FY90" s="0" t="n">
        <f aca="false">IF(ISNUMBER(FIND(FY$1,$D90))=$AO$1,1,0)*VLOOKUP($Z$2,DALYs!$A$2:$MW$40,'Intervention list'!FY$195+1,0)</f>
        <v>0</v>
      </c>
      <c r="FZ90" s="0" t="n">
        <f aca="false">IF(ISNUMBER(FIND(FZ$1,$D90))=$AO$1,1,0)*VLOOKUP($Z$2,DALYs!$A$2:$MW$40,'Intervention list'!FZ$195+1,0)</f>
        <v>0</v>
      </c>
      <c r="GA90" s="0" t="n">
        <f aca="false">IF(ISNUMBER(FIND(GA$1,$D90))=$AO$1,1,0)*VLOOKUP($Z$2,DALYs!$A$2:$MW$40,'Intervention list'!GA$195+1,0)</f>
        <v>0</v>
      </c>
      <c r="GB90" s="0" t="n">
        <f aca="false">IF(ISNUMBER(FIND(GB$1,$D90))=$AO$1,1,0)*VLOOKUP($Z$2,DALYs!$A$2:$MW$40,'Intervention list'!GB$195+1,0)</f>
        <v>0</v>
      </c>
      <c r="GC90" s="0" t="n">
        <f aca="false">IF(ISNUMBER(FIND(GC$1,$D90))=$AO$1,1,0)*VLOOKUP($Z$2,DALYs!$A$2:$MW$40,'Intervention list'!GC$195+1,0)</f>
        <v>0</v>
      </c>
      <c r="GD90" s="0" t="n">
        <f aca="false">IF(ISNUMBER(FIND(GD$1,$D90))=$AO$1,1,0)*VLOOKUP($Z$2,DALYs!$A$2:$MW$40,'Intervention list'!GD$195+1,0)</f>
        <v>0</v>
      </c>
      <c r="GE90" s="0" t="n">
        <f aca="false">IF(ISNUMBER(FIND(GE$1,$D90))=$AO$1,1,0)*VLOOKUP($Z$2,DALYs!$A$2:$MW$40,'Intervention list'!GE$195+1,0)</f>
        <v>0</v>
      </c>
      <c r="GF90" s="0" t="n">
        <f aca="false">IF(ISNUMBER(FIND(GF$1,$D90))=$AO$1,1,0)*VLOOKUP($Z$2,DALYs!$A$2:$MW$40,'Intervention list'!GF$195+1,0)</f>
        <v>0</v>
      </c>
      <c r="GG90" s="0" t="n">
        <f aca="false">IF(ISNUMBER(FIND(GG$1,$D90))=$AO$1,1,0)*VLOOKUP($Z$2,DALYs!$A$2:$MW$40,'Intervention list'!GG$195+1,0)</f>
        <v>0</v>
      </c>
      <c r="GH90" s="0" t="n">
        <f aca="false">IF(ISNUMBER(FIND(GH$1,$D90))=$AO$1,1,0)*VLOOKUP($Z$2,DALYs!$A$2:$MW$40,'Intervention list'!GH$195+1,0)</f>
        <v>0</v>
      </c>
      <c r="GI90" s="0" t="n">
        <f aca="false">IF(ISNUMBER(FIND(GI$1,$D90))=$AO$1,1,0)*VLOOKUP($Z$2,DALYs!$A$2:$MW$40,'Intervention list'!GI$195+1,0)</f>
        <v>0</v>
      </c>
      <c r="GJ90" s="0" t="n">
        <f aca="false">IF(ISNUMBER(FIND(GJ$1,$D90))=$AO$1,1,0)*VLOOKUP($Z$2,DALYs!$A$2:$MW$40,'Intervention list'!GJ$195+1,0)</f>
        <v>0</v>
      </c>
      <c r="GK90" s="0" t="n">
        <f aca="false">IF(ISNUMBER(FIND(GK$1,$D90))=$AO$1,1,0)*VLOOKUP($Z$2,DALYs!$A$2:$MW$40,'Intervention list'!GK$195+1,0)</f>
        <v>0</v>
      </c>
      <c r="GL90" s="0" t="n">
        <f aca="false">IF(ISNUMBER(FIND(GL$1,$D90))=$AO$1,1,0)*VLOOKUP($Z$2,DALYs!$A$2:$MW$40,'Intervention list'!GL$195+1,0)</f>
        <v>0</v>
      </c>
      <c r="GM90" s="0" t="n">
        <f aca="false">IF(ISNUMBER(FIND(GM$1,$D90))=$AO$1,1,0)*VLOOKUP($Z$2,DALYs!$A$2:$MW$40,'Intervention list'!GM$195+1,0)</f>
        <v>0</v>
      </c>
      <c r="GN90" s="0" t="n">
        <f aca="false">IF(ISNUMBER(FIND(GN$1,$D90))=$AO$1,1,0)*VLOOKUP($Z$2,DALYs!$A$2:$MW$40,'Intervention list'!GN$195+1,0)</f>
        <v>0</v>
      </c>
      <c r="GO90" s="0" t="n">
        <f aca="false">IF(ISNUMBER(FIND(GO$1,$D90))=$AO$1,1,0)*VLOOKUP($Z$2,DALYs!$A$2:$MW$40,'Intervention list'!GO$195+1,0)</f>
        <v>0</v>
      </c>
      <c r="GP90" s="0" t="n">
        <f aca="false">IF(ISNUMBER(FIND(GP$1,$D90))=$AO$1,1,0)*VLOOKUP($Z$2,DALYs!$A$2:$MW$40,'Intervention list'!GP$195+1,0)</f>
        <v>0</v>
      </c>
      <c r="GQ90" s="0" t="n">
        <f aca="false">IF(ISNUMBER(FIND(GQ$1,$D90))=$AO$1,1,0)*VLOOKUP($Z$2,DALYs!$A$2:$MW$40,'Intervention list'!GQ$195+1,0)</f>
        <v>0</v>
      </c>
      <c r="GR90" s="0" t="n">
        <f aca="false">IF(ISNUMBER(FIND(GR$1,$D90))=$AO$1,1,0)*VLOOKUP($Z$2,DALYs!$A$2:$MW$40,'Intervention list'!GR$195+1,0)</f>
        <v>0</v>
      </c>
      <c r="GS90" s="0" t="n">
        <f aca="false">IF(ISNUMBER(FIND(GS$1,$D90))=$AO$1,1,0)*VLOOKUP($Z$2,DALYs!$A$2:$MW$40,'Intervention list'!GS$195+1,0)</f>
        <v>0</v>
      </c>
      <c r="GT90" s="0" t="n">
        <f aca="false">IF(ISNUMBER(FIND(GT$1,$D90))=$AO$1,1,0)*VLOOKUP($Z$2,DALYs!$A$2:$MW$40,'Intervention list'!GT$195+1,0)</f>
        <v>0</v>
      </c>
      <c r="GU90" s="0" t="n">
        <f aca="false">IF(ISNUMBER(FIND(GU$1,$D90))=$AO$1,1,0)*VLOOKUP($Z$2,DALYs!$A$2:$MW$40,'Intervention list'!GU$195+1,0)</f>
        <v>0</v>
      </c>
      <c r="GV90" s="0" t="n">
        <f aca="false">IF(ISNUMBER(FIND(GV$1,$D90))=$AO$1,1,0)*VLOOKUP($Z$2,DALYs!$A$2:$MW$40,'Intervention list'!GV$195+1,0)</f>
        <v>3548.32799529983</v>
      </c>
      <c r="GW90" s="0" t="n">
        <f aca="false">IF(ISNUMBER(FIND(GW$1,$D90))=$AO$1,1,0)*VLOOKUP($Z$2,DALYs!$A$2:$MW$40,'Intervention list'!GW$195+1,0)</f>
        <v>0</v>
      </c>
      <c r="GX90" s="0" t="n">
        <f aca="false">IF(ISNUMBER(FIND(GX$1,$D90))=$AO$1,1,0)*VLOOKUP($Z$2,DALYs!$A$2:$MW$40,'Intervention list'!GX$195+1,0)</f>
        <v>0</v>
      </c>
      <c r="GY90" s="0" t="n">
        <f aca="false">IF(ISNUMBER(FIND(GY$1,$D90))=$AO$1,1,0)*VLOOKUP($Z$2,DALYs!$A$2:$MW$40,'Intervention list'!GY$195+1,0)</f>
        <v>0</v>
      </c>
      <c r="GZ90" s="0" t="n">
        <f aca="false">IF(ISNUMBER(FIND(GZ$1,$D90))=$AO$1,1,0)*VLOOKUP($Z$2,DALYs!$A$2:$MW$40,'Intervention list'!GZ$195+1,0)</f>
        <v>0</v>
      </c>
      <c r="HA90" s="0" t="n">
        <f aca="false">IF(ISNUMBER(FIND(HA$1,$D90))=$AO$1,1,0)*VLOOKUP($Z$2,DALYs!$A$2:$MW$40,'Intervention list'!HA$195+1,0)</f>
        <v>0</v>
      </c>
      <c r="HB90" s="0" t="n">
        <f aca="false">IF(ISNUMBER(FIND(HB$1,$D90))=$AO$1,1,0)*VLOOKUP($Z$2,DALYs!$A$2:$MW$40,'Intervention list'!HB$195+1,0)</f>
        <v>0</v>
      </c>
      <c r="HC90" s="0" t="n">
        <f aca="false">IF(ISNUMBER(FIND(HC$1,$D90))=$AO$1,1,0)*VLOOKUP($Z$2,DALYs!$A$2:$MW$40,'Intervention list'!HC$195+1,0)</f>
        <v>0</v>
      </c>
      <c r="HD90" s="0" t="n">
        <f aca="false">IF(ISNUMBER(FIND(HD$1,$D90))=$AO$1,1,0)*VLOOKUP($Z$2,DALYs!$A$2:$MW$40,'Intervention list'!HD$195+1,0)</f>
        <v>0</v>
      </c>
      <c r="HE90" s="0" t="n">
        <f aca="false">IF(ISNUMBER(FIND(HE$1,$D90))=$AO$1,1,0)*VLOOKUP($Z$2,DALYs!$A$2:$MW$40,'Intervention list'!HE$195+1,0)</f>
        <v>0</v>
      </c>
      <c r="HF90" s="0" t="n">
        <f aca="false">IF(ISNUMBER(FIND(HF$1,$D90))=$AO$1,1,0)*VLOOKUP($Z$2,DALYs!$A$2:$MW$40,'Intervention list'!HF$195+1,0)</f>
        <v>0</v>
      </c>
      <c r="HG90" s="0" t="n">
        <f aca="false">IF(ISNUMBER(FIND(HG$1,$D90))=$AO$1,1,0)*VLOOKUP($Z$2,DALYs!$A$2:$MW$40,'Intervention list'!HG$195+1,0)</f>
        <v>0</v>
      </c>
      <c r="HH90" s="0" t="n">
        <f aca="false">IF(ISNUMBER(FIND(HH$1,$D90))=$AO$1,1,0)*VLOOKUP($Z$2,DALYs!$A$2:$MW$40,'Intervention list'!HH$195+1,0)</f>
        <v>0</v>
      </c>
      <c r="HI90" s="0" t="n">
        <f aca="false">IF(ISNUMBER(FIND(HI$1,$D90))=$AO$1,1,0)*VLOOKUP($Z$2,DALYs!$A$2:$MW$40,'Intervention list'!HI$195+1,0)</f>
        <v>0</v>
      </c>
      <c r="HJ90" s="0" t="n">
        <f aca="false">IF(ISNUMBER(FIND(HJ$1,$D90))=$AO$1,1,0)*VLOOKUP($Z$2,DALYs!$A$2:$MW$40,'Intervention list'!HJ$195+1,0)</f>
        <v>0</v>
      </c>
      <c r="HK90" s="0" t="n">
        <f aca="false">IF(ISNUMBER(FIND(HK$1,$D90))=$AO$1,1,0)*VLOOKUP($Z$2,DALYs!$A$2:$MW$40,'Intervention list'!HK$195+1,0)</f>
        <v>0</v>
      </c>
      <c r="HL90" s="0" t="n">
        <f aca="false">IF(ISNUMBER(FIND(HL$1,$D90))=$AO$1,1,0)*VLOOKUP($Z$2,DALYs!$A$2:$MW$40,'Intervention list'!HL$195+1,0)</f>
        <v>0</v>
      </c>
      <c r="HM90" s="0" t="n">
        <f aca="false">IF(ISNUMBER(FIND(HM$1,$D90))=$AO$1,1,0)*VLOOKUP($Z$2,DALYs!$A$2:$MW$40,'Intervention list'!HM$195+1,0)</f>
        <v>0</v>
      </c>
      <c r="HN90" s="0" t="n">
        <f aca="false">IF(ISNUMBER(FIND(HN$1,$D90))=$AO$1,1,0)*VLOOKUP($Z$2,DALYs!$A$2:$MW$40,'Intervention list'!HN$195+1,0)</f>
        <v>0</v>
      </c>
      <c r="HO90" s="0" t="n">
        <f aca="false">IF(ISNUMBER(FIND(HO$1,$D90))=$AO$1,1,0)*VLOOKUP($Z$2,DALYs!$A$2:$MW$40,'Intervention list'!HO$195+1,0)</f>
        <v>0</v>
      </c>
      <c r="HP90" s="0" t="n">
        <f aca="false">IF(ISNUMBER(FIND(HP$1,$D90))=$AO$1,1,0)*VLOOKUP($Z$2,DALYs!$A$2:$MW$40,'Intervention list'!HP$195+1,0)</f>
        <v>0</v>
      </c>
      <c r="HQ90" s="0" t="n">
        <f aca="false">IF(ISNUMBER(FIND(HQ$1,$D90))=$AO$1,1,0)*VLOOKUP($Z$2,DALYs!$A$2:$MW$40,'Intervention list'!HQ$195+1,0)</f>
        <v>0</v>
      </c>
      <c r="HR90" s="0" t="n">
        <f aca="false">IF(ISNUMBER(FIND(HR$1,$D90))=$AO$1,1,0)*VLOOKUP($Z$2,DALYs!$A$2:$MW$40,'Intervention list'!HR$195+1,0)</f>
        <v>0</v>
      </c>
      <c r="HS90" s="0" t="n">
        <f aca="false">IF(ISNUMBER(FIND(HS$1,$D90))=$AO$1,1,0)*VLOOKUP($Z$2,DALYs!$A$2:$MW$40,'Intervention list'!HS$195+1,0)</f>
        <v>0</v>
      </c>
      <c r="HT90" s="0" t="n">
        <f aca="false">IF(ISNUMBER(FIND(HT$1,$D90))=$AO$1,1,0)*VLOOKUP($Z$2,DALYs!$A$2:$MW$40,'Intervention list'!HT$195+1,0)</f>
        <v>0</v>
      </c>
      <c r="HU90" s="0" t="n">
        <f aca="false">IF(ISNUMBER(FIND(HU$1,$D90))=$AO$1,1,0)*VLOOKUP($Z$2,DALYs!$A$2:$MW$40,'Intervention list'!HU$195+1,0)</f>
        <v>0</v>
      </c>
      <c r="HV90" s="0" t="n">
        <f aca="false">IF(ISNUMBER(FIND(HV$1,$D90))=$AO$1,1,0)*VLOOKUP($Z$2,DALYs!$A$2:$MW$40,'Intervention list'!HV$195+1,0)</f>
        <v>0</v>
      </c>
      <c r="HW90" s="0" t="n">
        <f aca="false">IF(ISNUMBER(FIND(HW$1,$D90))=$AO$1,1,0)*VLOOKUP($Z$2,DALYs!$A$2:$MW$40,'Intervention list'!HW$195+1,0)</f>
        <v>0</v>
      </c>
      <c r="HX90" s="0" t="n">
        <f aca="false">IF(ISNUMBER(FIND(HX$1,$D90))=$AO$1,1,0)*VLOOKUP($Z$2,DALYs!$A$2:$MW$40,'Intervention list'!HX$195+1,0)</f>
        <v>0</v>
      </c>
      <c r="HY90" s="0" t="n">
        <f aca="false">IF(ISNUMBER(FIND(HY$1,$D90))=$AO$1,1,0)*VLOOKUP($Z$2,DALYs!$A$2:$MW$40,'Intervention list'!HY$195+1,0)</f>
        <v>0</v>
      </c>
      <c r="HZ90" s="0" t="n">
        <f aca="false">IF(ISNUMBER(FIND(HZ$1,$D90))=$AO$1,1,0)*VLOOKUP($Z$2,DALYs!$A$2:$MW$40,'Intervention list'!HZ$195+1,0)</f>
        <v>0</v>
      </c>
      <c r="IA90" s="0" t="n">
        <f aca="false">IF(ISNUMBER(FIND(IA$1,$D90))=$AO$1,1,0)*VLOOKUP($Z$2,DALYs!$A$2:$MW$40,'Intervention list'!IA$195+1,0)</f>
        <v>0</v>
      </c>
      <c r="IB90" s="0" t="n">
        <f aca="false">IF(ISNUMBER(FIND(IB$1,$D90))=$AO$1,1,0)*VLOOKUP($Z$2,DALYs!$A$2:$MW$40,'Intervention list'!IB$195+1,0)</f>
        <v>0</v>
      </c>
      <c r="IC90" s="0" t="n">
        <f aca="false">IF(ISNUMBER(FIND(IC$1,$D90))=$AO$1,1,0)*VLOOKUP($Z$2,DALYs!$A$2:$MW$40,'Intervention list'!IC$195+1,0)</f>
        <v>0</v>
      </c>
      <c r="ID90" s="0" t="n">
        <f aca="false">IF(ISNUMBER(FIND(ID$1,$D90))=$AO$1,1,0)*VLOOKUP($Z$2,DALYs!$A$2:$MW$40,'Intervention list'!ID$195+1,0)</f>
        <v>0</v>
      </c>
      <c r="IE90" s="0" t="n">
        <f aca="false">IF(ISNUMBER(FIND(IE$1,$D90))=$AO$1,1,0)*VLOOKUP($Z$2,DALYs!$A$2:$MW$40,'Intervention list'!IE$195+1,0)</f>
        <v>0</v>
      </c>
      <c r="IF90" s="0" t="n">
        <f aca="false">IF(ISNUMBER(FIND(IF$1,$D90))=$AO$1,1,0)*VLOOKUP($Z$2,DALYs!$A$2:$MW$40,'Intervention list'!IF$195+1,0)</f>
        <v>0</v>
      </c>
      <c r="IG90" s="0" t="n">
        <f aca="false">IF(ISNUMBER(FIND(IG$1,$D90))=$AO$1,1,0)*VLOOKUP($Z$2,DALYs!$A$2:$MW$40,'Intervention list'!IG$195+1,0)</f>
        <v>0</v>
      </c>
      <c r="IH90" s="0" t="n">
        <f aca="false">IF(ISNUMBER(FIND(IH$1,$D90))=$AO$1,1,0)*VLOOKUP($Z$2,DALYs!$A$2:$MW$40,'Intervention list'!IH$195+1,0)</f>
        <v>0</v>
      </c>
      <c r="II90" s="0" t="n">
        <f aca="false">IF(ISNUMBER(FIND(II$1,$D90))=$AO$1,1,0)*VLOOKUP($Z$2,DALYs!$A$2:$MW$40,'Intervention list'!II$195+1,0)</f>
        <v>0</v>
      </c>
      <c r="IJ90" s="0" t="n">
        <f aca="false">IF(ISNUMBER(FIND(IJ$1,$D90))=$AO$1,1,0)*VLOOKUP($Z$2,DALYs!$A$2:$MW$40,'Intervention list'!IJ$195+1,0)</f>
        <v>0</v>
      </c>
      <c r="IK90" s="0" t="n">
        <f aca="false">IF(ISNUMBER(FIND(IK$1,$D90))=$AO$1,1,0)*VLOOKUP($Z$2,DALYs!$A$2:$MW$40,'Intervention list'!IK$195+1,0)</f>
        <v>0</v>
      </c>
      <c r="IL90" s="0" t="n">
        <f aca="false">IF(ISNUMBER(FIND(IL$1,$D90))=$AO$1,1,0)*VLOOKUP($Z$2,DALYs!$A$2:$MW$40,'Intervention list'!IL$195+1,0)</f>
        <v>0</v>
      </c>
      <c r="IM90" s="0" t="n">
        <f aca="false">IF(ISNUMBER(FIND(IM$1,$D90))=$AO$1,1,0)*VLOOKUP($Z$2,DALYs!$A$2:$MW$40,'Intervention list'!IM$195+1,0)</f>
        <v>0</v>
      </c>
      <c r="IN90" s="0" t="n">
        <f aca="false">IF(ISNUMBER(FIND(IN$1,$D90))=$AO$1,1,0)*VLOOKUP($Z$2,DALYs!$A$2:$MW$40,'Intervention list'!IN$195+1,0)</f>
        <v>0</v>
      </c>
      <c r="IO90" s="0" t="n">
        <f aca="false">IF(ISNUMBER(FIND(IO$1,$D90))=$AO$1,1,0)*VLOOKUP($Z$2,DALYs!$A$2:$MW$40,'Intervention list'!IO$195+1,0)</f>
        <v>0</v>
      </c>
      <c r="IP90" s="0" t="n">
        <f aca="false">IF(ISNUMBER(FIND(IP$1,$D90))=$AO$1,1,0)*VLOOKUP($Z$2,DALYs!$A$2:$MW$40,'Intervention list'!IP$195+1,0)</f>
        <v>0</v>
      </c>
      <c r="IQ90" s="0" t="n">
        <f aca="false">IF(ISNUMBER(FIND(IQ$1,$D90))=$AO$1,1,0)*VLOOKUP($Z$2,DALYs!$A$2:$MW$40,'Intervention list'!IQ$195+1,0)</f>
        <v>0</v>
      </c>
      <c r="IR90" s="0" t="n">
        <f aca="false">IF(ISNUMBER(FIND(IR$1,$D90))=$AO$1,1,0)*VLOOKUP($Z$2,DALYs!$A$2:$MW$40,'Intervention list'!IR$195+1,0)</f>
        <v>0</v>
      </c>
      <c r="IS90" s="0" t="n">
        <f aca="false">IF(ISNUMBER(FIND(IS$1,$D90))=$AO$1,1,0)*VLOOKUP($Z$2,DALYs!$A$2:$MW$40,'Intervention list'!IS$195+1,0)</f>
        <v>0</v>
      </c>
      <c r="IT90" s="0" t="n">
        <f aca="false">IF(ISNUMBER(FIND(IT$1,$D90))=$AO$1,1,0)*VLOOKUP($Z$2,DALYs!$A$2:$MW$40,'Intervention list'!IT$195+1,0)</f>
        <v>0</v>
      </c>
      <c r="IU90" s="0" t="n">
        <f aca="false">IF(ISNUMBER(FIND(IU$1,$D90))=$AO$1,1,0)*VLOOKUP($Z$2,DALYs!$A$2:$MW$40,'Intervention list'!IU$195+1,0)</f>
        <v>0</v>
      </c>
      <c r="IV90" s="0" t="n">
        <f aca="false">IF(ISNUMBER(FIND(IV$1,$D90))=$AO$1,1,0)*VLOOKUP($Z$2,DALYs!$A$2:$MW$40,'Intervention list'!IV$195+1,0)</f>
        <v>0</v>
      </c>
      <c r="IW90" s="0" t="n">
        <f aca="false">IF(ISNUMBER(FIND(IW$1,$D90))=$AO$1,1,0)*VLOOKUP($Z$2,DALYs!$A$2:$MW$40,'Intervention list'!IW$195+1,0)</f>
        <v>0</v>
      </c>
      <c r="IX90" s="0" t="n">
        <f aca="false">IF(ISNUMBER(FIND(IX$1,$D90))=$AO$1,1,0)*VLOOKUP($Z$2,DALYs!$A$2:$MW$40,'Intervention list'!IX$195+1,0)</f>
        <v>0</v>
      </c>
      <c r="IY90" s="0" t="n">
        <f aca="false">IF(ISNUMBER(FIND(IY$1,$D90))=$AO$1,1,0)*VLOOKUP($Z$2,DALYs!$A$2:$MW$40,'Intervention list'!IY$195+1,0)</f>
        <v>0</v>
      </c>
      <c r="IZ90" s="0" t="n">
        <f aca="false">IF(ISNUMBER(FIND(IZ$1,$D90))=$AO$1,1,0)*VLOOKUP($Z$2,DALYs!$A$2:$MW$40,'Intervention list'!IZ$195+1,0)</f>
        <v>0</v>
      </c>
      <c r="JA90" s="0" t="n">
        <f aca="false">IF(ISNUMBER(FIND(JA$1,$D90))=$AO$1,1,0)*VLOOKUP($Z$2,DALYs!$A$2:$MW$40,'Intervention list'!JA$195+1,0)</f>
        <v>0</v>
      </c>
      <c r="JB90" s="0" t="n">
        <f aca="false">IF(ISNUMBER(FIND(JB$1,$D90))=$AO$1,1,0)*VLOOKUP($Z$2,DALYs!$A$2:$MW$40,'Intervention list'!JB$195+1,0)</f>
        <v>0</v>
      </c>
      <c r="JC90" s="0" t="n">
        <f aca="false">IF(ISNUMBER(FIND(JC$1,$D90))=$AO$1,1,0)*VLOOKUP($Z$2,DALYs!$A$2:$MW$40,'Intervention list'!JC$195+1,0)</f>
        <v>0</v>
      </c>
      <c r="JD90" s="0" t="n">
        <f aca="false">IF(ISNUMBER(FIND(JD$1,$D90))=$AO$1,1,0)*VLOOKUP($Z$2,DALYs!$A$2:$MW$40,'Intervention list'!JD$195+1,0)</f>
        <v>0</v>
      </c>
      <c r="JE90" s="0" t="n">
        <f aca="false">IF(ISNUMBER(FIND(JE$1,$D90))=$AO$1,1,0)*VLOOKUP($Z$2,DALYs!$A$2:$MW$40,'Intervention list'!JE$195+1,0)</f>
        <v>0</v>
      </c>
      <c r="JF90" s="0" t="n">
        <f aca="false">IF(ISNUMBER(FIND(JF$1,$D90))=$AO$1,1,0)*VLOOKUP($Z$2,DALYs!$A$2:$MW$40,'Intervention list'!JF$195+1,0)</f>
        <v>0</v>
      </c>
      <c r="JG90" s="0" t="n">
        <f aca="false">IF(ISNUMBER(FIND(JG$1,$D90))=$AO$1,1,0)*VLOOKUP($Z$2,DALYs!$A$2:$MW$40,'Intervention list'!JG$195+1,0)</f>
        <v>0</v>
      </c>
      <c r="JH90" s="0" t="n">
        <f aca="false">IF(ISNUMBER(FIND(JH$1,$D90))=$AO$1,1,0)*VLOOKUP($Z$2,DALYs!$A$2:$MW$40,'Intervention list'!JH$195+1,0)</f>
        <v>0</v>
      </c>
      <c r="JI90" s="0" t="n">
        <f aca="false">IF(ISNUMBER(FIND(JI$1,$D90))=$AO$1,1,0)*VLOOKUP($Z$2,DALYs!$A$2:$MW$40,'Intervention list'!JI$195+1,0)</f>
        <v>0</v>
      </c>
      <c r="JJ90" s="0" t="n">
        <f aca="false">IF(ISNUMBER(FIND(JJ$1,$D90))=$AO$1,1,0)*VLOOKUP($Z$2,DALYs!$A$2:$MW$40,'Intervention list'!JJ$195+1,0)</f>
        <v>0</v>
      </c>
      <c r="JK90" s="0" t="n">
        <f aca="false">IF(ISNUMBER(FIND(JK$1,$D90))=$AO$1,1,0)*VLOOKUP($Z$2,DALYs!$A$2:$MW$40,'Intervention list'!JK$195+1,0)</f>
        <v>0</v>
      </c>
      <c r="JL90" s="0" t="n">
        <f aca="false">IF(ISNUMBER(FIND(JL$1,$D90))=$AO$1,1,0)*VLOOKUP($Z$2,DALYs!$A$2:$MW$40,'Intervention list'!JL$195+1,0)</f>
        <v>0</v>
      </c>
      <c r="JM90" s="0" t="n">
        <f aca="false">IF(ISNUMBER(FIND(JM$1,$D90))=$AO$1,1,0)*VLOOKUP($Z$2,DALYs!$A$2:$MW$40,'Intervention list'!JM$195+1,0)</f>
        <v>0</v>
      </c>
      <c r="JN90" s="0" t="n">
        <f aca="false">IF(ISNUMBER(FIND(JN$1,$D90))=$AO$1,1,0)*VLOOKUP($Z$2,DALYs!$A$2:$MW$40,'Intervention list'!JN$195+1,0)</f>
        <v>0</v>
      </c>
      <c r="JO90" s="0" t="n">
        <f aca="false">IF(ISNUMBER(FIND(JO$1,$D90))=$AO$1,1,0)*VLOOKUP($Z$2,DALYs!$A$2:$MW$40,'Intervention list'!JO$195+1,0)</f>
        <v>0</v>
      </c>
      <c r="JP90" s="0" t="n">
        <f aca="false">IF(ISNUMBER(FIND(JP$1,$D90))=$AO$1,1,0)*VLOOKUP($Z$2,DALYs!$A$2:$MW$40,'Intervention list'!JP$195+1,0)</f>
        <v>0</v>
      </c>
      <c r="JQ90" s="0" t="n">
        <f aca="false">IF(ISNUMBER(FIND(JQ$1,$D90))=$AO$1,1,0)*VLOOKUP($Z$2,DALYs!$A$2:$MW$40,'Intervention list'!JQ$195+1,0)</f>
        <v>0</v>
      </c>
      <c r="JR90" s="0" t="n">
        <f aca="false">IF(ISNUMBER(FIND(JR$1,$D90))=$AO$1,1,0)*VLOOKUP($Z$2,DALYs!$A$2:$MW$40,'Intervention list'!JR$195+1,0)</f>
        <v>0</v>
      </c>
      <c r="JS90" s="0" t="n">
        <f aca="false">IF(ISNUMBER(FIND(JS$1,$D90))=$AO$1,1,0)*VLOOKUP($Z$2,DALYs!$A$2:$MW$40,'Intervention list'!JS$195+1,0)</f>
        <v>0</v>
      </c>
      <c r="JT90" s="0" t="n">
        <f aca="false">IF(ISNUMBER(FIND(JT$1,$D90))=$AO$1,1,0)*VLOOKUP($Z$2,DALYs!$A$2:$MW$40,'Intervention list'!JT$195+1,0)</f>
        <v>0</v>
      </c>
      <c r="JU90" s="0" t="n">
        <f aca="false">IF(ISNUMBER(FIND(JU$1,$D90))=$AO$1,1,0)*VLOOKUP($Z$2,DALYs!$A$2:$MW$40,'Intervention list'!JU$195+1,0)</f>
        <v>0</v>
      </c>
      <c r="JV90" s="0" t="n">
        <f aca="false">IF(ISNUMBER(FIND(JV$1,$D90))=$AO$1,1,0)*VLOOKUP($Z$2,DALYs!$A$2:$MW$40,'Intervention list'!JV$195+1,0)</f>
        <v>0</v>
      </c>
      <c r="JW90" s="0" t="n">
        <f aca="false">IF(ISNUMBER(FIND(JW$1,$D90))=$AO$1,1,0)*VLOOKUP($Z$2,DALYs!$A$2:$MW$40,'Intervention list'!JW$195+1,0)</f>
        <v>0</v>
      </c>
      <c r="JX90" s="0" t="n">
        <f aca="false">IF(ISNUMBER(FIND(JX$1,$D90))=$AO$1,1,0)*VLOOKUP($Z$2,DALYs!$A$2:$MW$40,'Intervention list'!JX$195+1,0)</f>
        <v>0</v>
      </c>
      <c r="JY90" s="0" t="n">
        <f aca="false">IF(ISNUMBER(FIND(JY$1,$D90))=$AO$1,1,0)*VLOOKUP($Z$2,DALYs!$A$2:$MW$40,'Intervention list'!JY$195+1,0)</f>
        <v>0</v>
      </c>
      <c r="JZ90" s="0" t="n">
        <f aca="false">IF(ISNUMBER(FIND(JZ$1,$D90))=$AO$1,1,0)*VLOOKUP($Z$2,DALYs!$A$2:$MW$40,'Intervention list'!JZ$195+1,0)</f>
        <v>0</v>
      </c>
      <c r="KA90" s="0" t="n">
        <f aca="false">IF(ISNUMBER(FIND(KA$1,$D90))=$AO$1,1,0)*VLOOKUP($Z$2,DALYs!$A$2:$MW$40,'Intervention list'!KA$195+1,0)</f>
        <v>0</v>
      </c>
      <c r="KB90" s="0" t="n">
        <f aca="false">IF(ISNUMBER(FIND(KB$1,$D90))=$AO$1,1,0)*VLOOKUP($Z$2,DALYs!$A$2:$MW$40,'Intervention list'!KB$195+1,0)</f>
        <v>0</v>
      </c>
      <c r="KC90" s="0" t="n">
        <f aca="false">IF(ISNUMBER(FIND(KC$1,$D90))=$AO$1,1,0)*VLOOKUP($Z$2,DALYs!$A$2:$MW$40,'Intervention list'!KC$195+1,0)</f>
        <v>0</v>
      </c>
      <c r="KD90" s="0" t="n">
        <f aca="false">IF(ISNUMBER(FIND(KD$1,$D90))=$AO$1,1,0)*VLOOKUP($Z$2,DALYs!$A$2:$MW$40,'Intervention list'!KD$195+1,0)</f>
        <v>0</v>
      </c>
      <c r="KE90" s="0" t="n">
        <f aca="false">IF(ISNUMBER(FIND(KE$1,$D90))=$AO$1,1,0)*VLOOKUP($Z$2,DALYs!$A$2:$MW$40,'Intervention list'!KE$195+1,0)</f>
        <v>0</v>
      </c>
      <c r="KF90" s="0" t="n">
        <f aca="false">IF(ISNUMBER(FIND(KF$1,$D90))=$AO$1,1,0)*VLOOKUP($Z$2,DALYs!$A$2:$MW$40,'Intervention list'!KF$195+1,0)</f>
        <v>0</v>
      </c>
      <c r="KG90" s="0" t="n">
        <f aca="false">IF(ISNUMBER(FIND(KG$1,$D90))=$AO$1,1,0)*VLOOKUP($Z$2,DALYs!$A$2:$MW$40,'Intervention list'!KG$195+1,0)</f>
        <v>0</v>
      </c>
      <c r="KH90" s="0" t="n">
        <f aca="false">IF(ISNUMBER(FIND(KH$1,$D90))=$AO$1,1,0)*VLOOKUP($Z$2,DALYs!$A$2:$MW$40,'Intervention list'!KH$195+1,0)</f>
        <v>0</v>
      </c>
      <c r="KI90" s="0" t="n">
        <f aca="false">IF(ISNUMBER(FIND(KI$1,$D90))=$AO$1,1,0)*VLOOKUP($Z$2,DALYs!$A$2:$MW$40,'Intervention list'!KI$195+1,0)</f>
        <v>0</v>
      </c>
      <c r="KJ90" s="0" t="n">
        <f aca="false">IF(ISNUMBER(FIND(KJ$1,$D90))=$AO$1,1,0)*VLOOKUP($Z$2,DALYs!$A$2:$MW$40,'Intervention list'!KJ$195+1,0)</f>
        <v>0</v>
      </c>
      <c r="KK90" s="0" t="n">
        <f aca="false">IF(ISNUMBER(FIND(KK$1,$D90))=$AO$1,1,0)*VLOOKUP($Z$2,DALYs!$A$2:$MW$40,'Intervention list'!KK$195+1,0)</f>
        <v>0</v>
      </c>
      <c r="KL90" s="0" t="n">
        <f aca="false">IF(ISNUMBER(FIND(KL$1,$D90))=$AO$1,1,0)*VLOOKUP($Z$2,DALYs!$A$2:$MW$40,'Intervention list'!KL$195+1,0)</f>
        <v>0</v>
      </c>
      <c r="KM90" s="0" t="n">
        <f aca="false">IF(ISNUMBER(FIND(KM$1,$D90))=$AO$1,1,0)*VLOOKUP($Z$2,DALYs!$A$2:$MW$40,'Intervention list'!KM$195+1,0)</f>
        <v>0</v>
      </c>
      <c r="KN90" s="0" t="n">
        <f aca="false">IF(ISNUMBER(FIND(KN$1,$D90))=$AO$1,1,0)*VLOOKUP($Z$2,DALYs!$A$2:$MW$40,'Intervention list'!KN$195+1,0)</f>
        <v>0</v>
      </c>
      <c r="KO90" s="0" t="n">
        <f aca="false">IF(ISNUMBER(FIND(KO$1,$D90))=$AO$1,1,0)*VLOOKUP($Z$2,DALYs!$A$2:$MW$40,'Intervention list'!KO$195+1,0)</f>
        <v>0</v>
      </c>
      <c r="KP90" s="0" t="n">
        <f aca="false">IF(ISNUMBER(FIND(KP$1,$D90))=$AO$1,1,0)*VLOOKUP($Z$2,DALYs!$A$2:$MW$40,'Intervention list'!KP$195+1,0)</f>
        <v>0</v>
      </c>
      <c r="KQ90" s="0" t="n">
        <f aca="false">IF(ISNUMBER(FIND(KQ$1,$D90))=$AO$1,1,0)*VLOOKUP($Z$2,DALYs!$A$2:$MW$40,'Intervention list'!KQ$195+1,0)</f>
        <v>0</v>
      </c>
      <c r="KR90" s="0" t="n">
        <f aca="false">IF(ISNUMBER(FIND(KR$1,$D90))=$AO$1,1,0)*VLOOKUP($Z$2,DALYs!$A$2:$MW$40,'Intervention list'!KR$195+1,0)</f>
        <v>0</v>
      </c>
      <c r="KS90" s="0" t="n">
        <f aca="false">IF(ISNUMBER(FIND(KS$1,$D90))=$AO$1,1,0)*VLOOKUP($Z$2,DALYs!$A$2:$MW$40,'Intervention list'!KS$195+1,0)</f>
        <v>0</v>
      </c>
      <c r="KT90" s="0" t="n">
        <f aca="false">IF(ISNUMBER(FIND(KT$1,$D90))=$AO$1,1,0)*VLOOKUP($Z$2,DALYs!$A$2:$MW$40,'Intervention list'!KT$195+1,0)</f>
        <v>0</v>
      </c>
      <c r="KU90" s="0" t="n">
        <f aca="false">IF(ISNUMBER(FIND(KU$1,$D90))=$AO$1,1,0)*VLOOKUP($Z$2,DALYs!$A$2:$MW$40,'Intervention list'!KU$195+1,0)</f>
        <v>0</v>
      </c>
      <c r="KV90" s="0" t="n">
        <f aca="false">IF(ISNUMBER(FIND(KV$1,$D90))=$AO$1,1,0)*VLOOKUP($Z$2,DALYs!$A$2:$MW$40,'Intervention list'!KV$195+1,0)</f>
        <v>0</v>
      </c>
      <c r="KW90" s="0" t="n">
        <f aca="false">IF(ISNUMBER(FIND(KW$1,$D90))=$AO$1,1,0)*VLOOKUP($Z$2,DALYs!$A$2:$MW$40,'Intervention list'!KW$195+1,0)</f>
        <v>0</v>
      </c>
      <c r="KX90" s="0" t="n">
        <f aca="false">IF(ISNUMBER(FIND(KX$1,$D90))=$AO$1,1,0)*VLOOKUP($Z$2,DALYs!$A$2:$MW$40,'Intervention list'!KX$195+1,0)</f>
        <v>0</v>
      </c>
      <c r="KY90" s="0" t="n">
        <f aca="false">IF(ISNUMBER(FIND(KY$1,$D90))=$AO$1,1,0)*VLOOKUP($Z$2,DALYs!$A$2:$MW$40,'Intervention list'!KY$195+1,0)</f>
        <v>0</v>
      </c>
      <c r="KZ90" s="0" t="n">
        <f aca="false">IF(ISNUMBER(FIND(KZ$1,$D90))=$AO$1,1,0)*VLOOKUP($Z$2,DALYs!$A$2:$MW$40,'Intervention list'!KZ$195+1,0)</f>
        <v>0</v>
      </c>
      <c r="LA90" s="0" t="n">
        <f aca="false">IF(ISNUMBER(FIND(LA$1,$D90))=$AO$1,1,0)*VLOOKUP($Z$2,DALYs!$A$2:$MW$40,'Intervention list'!LA$195+1,0)</f>
        <v>0</v>
      </c>
      <c r="LB90" s="0" t="n">
        <f aca="false">IF(ISNUMBER(FIND(LB$1,$D90))=$AO$1,1,0)*VLOOKUP($Z$2,DALYs!$A$2:$MW$40,'Intervention list'!LB$195+1,0)</f>
        <v>0</v>
      </c>
      <c r="LC90" s="0" t="n">
        <f aca="false">IF(ISNUMBER(FIND(LC$1,$D90))=$AO$1,1,0)*VLOOKUP($Z$2,DALYs!$A$2:$MW$40,'Intervention list'!LC$195+1,0)</f>
        <v>0</v>
      </c>
      <c r="LD90" s="0" t="n">
        <f aca="false">IF(ISNUMBER(FIND(LD$1,$D90))=$AO$1,1,0)*VLOOKUP($Z$2,DALYs!$A$2:$MW$40,'Intervention list'!LD$195+1,0)</f>
        <v>0</v>
      </c>
      <c r="LE90" s="0" t="n">
        <f aca="false">IF(ISNUMBER(FIND(LE$1,$D90))=$AO$1,1,0)*VLOOKUP($Z$2,DALYs!$A$2:$MW$40,'Intervention list'!LE$195+1,0)</f>
        <v>0</v>
      </c>
      <c r="LF90" s="0" t="n">
        <f aca="false">IF(ISNUMBER(FIND(LF$1,$D90))=$AO$1,1,0)*VLOOKUP($Z$2,DALYs!$A$2:$MW$40,'Intervention list'!LF$195+1,0)</f>
        <v>0</v>
      </c>
      <c r="LG90" s="0" t="n">
        <f aca="false">IF(ISNUMBER(FIND(LG$1,$D90))=$AO$1,1,0)*VLOOKUP($Z$2,DALYs!$A$2:$MW$40,'Intervention list'!LG$195+1,0)</f>
        <v>0</v>
      </c>
      <c r="LH90" s="0" t="n">
        <f aca="false">IF(ISNUMBER(FIND(LH$1,$D90))=$AO$1,1,0)*VLOOKUP($Z$2,DALYs!$A$2:$MW$40,'Intervention list'!LH$195+1,0)</f>
        <v>0</v>
      </c>
      <c r="LI90" s="0" t="n">
        <f aca="false">IF(ISNUMBER(FIND(LI$1,$D90))=$AO$1,1,0)*VLOOKUP($Z$2,DALYs!$A$2:$MW$40,'Intervention list'!LI$195+1,0)</f>
        <v>0</v>
      </c>
      <c r="LJ90" s="0" t="n">
        <f aca="false">IF(ISNUMBER(FIND(LJ$1,$D90))=$AO$1,1,0)*VLOOKUP($Z$2,DALYs!$A$2:$MW$40,'Intervention list'!LJ$195+1,0)</f>
        <v>0</v>
      </c>
      <c r="LK90" s="0" t="n">
        <f aca="false">IF(ISNUMBER(FIND(LK$1,$D90))=$AO$1,1,0)*VLOOKUP($Z$2,DALYs!$A$2:$MW$40,'Intervention list'!LK$195+1,0)</f>
        <v>0</v>
      </c>
      <c r="LL90" s="0" t="n">
        <f aca="false">IF(ISNUMBER(FIND(LL$1,$D90))=$AO$1,1,0)*VLOOKUP($Z$2,DALYs!$A$2:$MW$40,'Intervention list'!LL$195+1,0)</f>
        <v>0</v>
      </c>
      <c r="LM90" s="0" t="n">
        <f aca="false">IF(ISNUMBER(FIND(LM$1,$D90))=$AO$1,1,0)*VLOOKUP($Z$2,DALYs!$A$2:$MW$40,'Intervention list'!LM$195+1,0)</f>
        <v>0</v>
      </c>
      <c r="LN90" s="0" t="n">
        <f aca="false">IF(ISNUMBER(FIND(LN$1,$D90))=$AO$1,1,0)*VLOOKUP($Z$2,DALYs!$A$2:$MW$40,'Intervention list'!LN$195+1,0)</f>
        <v>0</v>
      </c>
      <c r="LO90" s="0" t="n">
        <f aca="false">IF(ISNUMBER(FIND(LO$1,$D90))=$AO$1,1,0)*VLOOKUP($Z$2,DALYs!$A$2:$MW$40,'Intervention list'!LO$195+1,0)</f>
        <v>0</v>
      </c>
      <c r="LP90" s="0" t="n">
        <f aca="false">IF(ISNUMBER(FIND(LP$1,$D90))=$AO$1,1,0)*VLOOKUP($Z$2,DALYs!$A$2:$MW$40,'Intervention list'!LP$195+1,0)</f>
        <v>0</v>
      </c>
      <c r="LQ90" s="0" t="n">
        <f aca="false">IF(ISNUMBER(FIND(LQ$1,$D90))=$AO$1,1,0)*VLOOKUP($Z$2,DALYs!$A$2:$MW$40,'Intervention list'!LQ$195+1,0)</f>
        <v>0</v>
      </c>
      <c r="LR90" s="0" t="n">
        <f aca="false">IF(ISNUMBER(FIND(LR$1,$D90))=$AO$1,1,0)*VLOOKUP($Z$2,DALYs!$A$2:$MW$40,'Intervention list'!LR$195+1,0)</f>
        <v>0</v>
      </c>
      <c r="LS90" s="0" t="n">
        <f aca="false">IF(ISNUMBER(FIND(LS$1,$D90))=$AO$1,1,0)*VLOOKUP($Z$2,DALYs!$A$2:$MW$40,'Intervention list'!LS$195+1,0)</f>
        <v>0</v>
      </c>
      <c r="LT90" s="0" t="n">
        <f aca="false">IF(ISNUMBER(FIND(LT$1,$D90))=$AO$1,1,0)*VLOOKUP($Z$2,DALYs!$A$2:$MW$40,'Intervention list'!LT$195+1,0)</f>
        <v>0</v>
      </c>
      <c r="LU90" s="0" t="n">
        <f aca="false">IF(ISNUMBER(FIND(LU$1,$D90))=$AO$1,1,0)*VLOOKUP($Z$2,DALYs!$A$2:$MW$40,'Intervention list'!LU$195+1,0)</f>
        <v>0</v>
      </c>
      <c r="LV90" s="0" t="n">
        <f aca="false">IF(ISNUMBER(FIND(LV$1,$D90))=$AO$1,1,0)*VLOOKUP($Z$2,DALYs!$A$2:$MW$40,'Intervention list'!LV$195+1,0)</f>
        <v>0</v>
      </c>
      <c r="LW90" s="0" t="n">
        <f aca="false">IF(ISNUMBER(FIND(LW$1,$D90))=$AO$1,1,0)*VLOOKUP($Z$2,DALYs!$A$2:$MW$40,'Intervention list'!LW$195+1,0)</f>
        <v>0</v>
      </c>
      <c r="LX90" s="0" t="n">
        <f aca="false">IF(ISNUMBER(FIND(LX$1,$D90))=$AO$1,1,0)*VLOOKUP($Z$2,DALYs!$A$2:$MW$40,'Intervention list'!LX$195+1,0)</f>
        <v>0</v>
      </c>
      <c r="LY90" s="0" t="n">
        <f aca="false">IF(ISNUMBER(FIND(LY$1,$D90))=$AO$1,1,0)*VLOOKUP($Z$2,DALYs!$A$2:$MW$40,'Intervention list'!LY$195+1,0)</f>
        <v>0</v>
      </c>
      <c r="LZ90" s="0" t="n">
        <f aca="false">IF(ISNUMBER(FIND(LZ$1,$D90))=$AO$1,1,0)*VLOOKUP($Z$2,DALYs!$A$2:$MW$40,'Intervention list'!LZ$195+1,0)</f>
        <v>0</v>
      </c>
      <c r="MA90" s="0" t="n">
        <f aca="false">IF(ISNUMBER(FIND(MA$1,$D90))=$AO$1,1,0)*VLOOKUP($Z$2,DALYs!$A$2:$MW$40,'Intervention list'!MA$195+1,0)</f>
        <v>0</v>
      </c>
      <c r="MB90" s="0" t="n">
        <f aca="false">IF(ISNUMBER(FIND(MB$1,$D90))=$AO$1,1,0)*VLOOKUP($Z$2,DALYs!$A$2:$MW$40,'Intervention list'!MB$195+1,0)</f>
        <v>0</v>
      </c>
      <c r="MC90" s="0" t="n">
        <f aca="false">IF(ISNUMBER(FIND(MC$1,$D90))=$AO$1,1,0)*VLOOKUP($Z$2,DALYs!$A$2:$MW$40,'Intervention list'!MC$195+1,0)</f>
        <v>0</v>
      </c>
      <c r="MD90" s="0" t="n">
        <f aca="false">IF(ISNUMBER(FIND(MD$1,$D90))=$AO$1,1,0)*VLOOKUP($Z$2,DALYs!$A$2:$MW$40,'Intervention list'!MD$195+1,0)</f>
        <v>0</v>
      </c>
      <c r="ME90" s="0" t="n">
        <f aca="false">IF(ISNUMBER(FIND(ME$1,$D90))=$AO$1,1,0)*VLOOKUP($Z$2,DALYs!$A$2:$MW$40,'Intervention list'!ME$195+1,0)</f>
        <v>0</v>
      </c>
      <c r="MF90" s="0" t="n">
        <f aca="false">IF(ISNUMBER(FIND(MF$1,$D90))=$AO$1,1,0)*VLOOKUP($Z$2,DALYs!$A$2:$MW$40,'Intervention list'!MF$195+1,0)</f>
        <v>0</v>
      </c>
      <c r="MG90" s="0" t="n">
        <f aca="false">IF(ISNUMBER(FIND(MG$1,$D90))=$AO$1,1,0)*VLOOKUP($Z$2,DALYs!$A$2:$MW$40,'Intervention list'!MG$195+1,0)</f>
        <v>0</v>
      </c>
      <c r="MH90" s="0" t="n">
        <f aca="false">IF(ISNUMBER(FIND(MH$1,$D90))=$AO$1,1,0)*VLOOKUP($Z$2,DALYs!$A$2:$MW$40,'Intervention list'!MH$195+1,0)</f>
        <v>0</v>
      </c>
      <c r="MI90" s="0" t="n">
        <f aca="false">IF(ISNUMBER(FIND(MI$1,$D90))=$AO$1,1,0)*VLOOKUP($Z$2,DALYs!$A$2:$MW$40,'Intervention list'!MI$195+1,0)</f>
        <v>0</v>
      </c>
      <c r="MJ90" s="0" t="n">
        <f aca="false">IF(ISNUMBER(FIND(MJ$1,$D90))=$AO$1,1,0)*VLOOKUP($Z$2,DALYs!$A$2:$MW$40,'Intervention list'!MJ$195+1,0)</f>
        <v>0</v>
      </c>
      <c r="MK90" s="0" t="n">
        <f aca="false">IF(ISNUMBER(FIND(MK$1,$D90))=$AO$1,1,0)*VLOOKUP($Z$2,DALYs!$A$2:$MW$40,'Intervention list'!MK$195+1,0)</f>
        <v>0</v>
      </c>
      <c r="ML90" s="0" t="n">
        <f aca="false">IF(ISNUMBER(FIND(ML$1,$D90))=$AO$1,1,0)*VLOOKUP($Z$2,DALYs!$A$2:$MW$40,'Intervention list'!ML$195+1,0)</f>
        <v>0</v>
      </c>
      <c r="MM90" s="0" t="n">
        <f aca="false">IF(ISNUMBER(FIND(MM$1,$D90))=$AO$1,1,0)*VLOOKUP($Z$2,DALYs!$A$2:$MW$40,'Intervention list'!MM$195+1,0)</f>
        <v>0</v>
      </c>
      <c r="MN90" s="0" t="n">
        <f aca="false">IF(ISNUMBER(FIND(MN$1,$D90))=$AO$1,1,0)*VLOOKUP($Z$2,DALYs!$A$2:$MW$40,'Intervention list'!MN$195+1,0)</f>
        <v>0</v>
      </c>
      <c r="MO90" s="0" t="n">
        <f aca="false">IF(ISNUMBER(FIND(MO$1,$D90))=$AO$1,1,0)*VLOOKUP($Z$2,DALYs!$A$2:$MW$40,'Intervention list'!MO$195+1,0)</f>
        <v>0</v>
      </c>
      <c r="MP90" s="0" t="n">
        <f aca="false">IF(ISNUMBER(FIND(MP$1,$D90))=$AO$1,1,0)*VLOOKUP($Z$2,DALYs!$A$2:$MW$40,'Intervention list'!MP$195+1,0)</f>
        <v>0</v>
      </c>
      <c r="MQ90" s="0" t="n">
        <f aca="false">IF(ISNUMBER(FIND(MQ$1,$D90))=$AO$1,1,0)*VLOOKUP($Z$2,DALYs!$A$2:$MW$40,'Intervention list'!MQ$195+1,0)</f>
        <v>0</v>
      </c>
      <c r="MR90" s="0" t="n">
        <f aca="false">IF(ISNUMBER(FIND(MR$1,$D90))=$AO$1,1,0)*VLOOKUP($Z$2,DALYs!$A$2:$MW$40,'Intervention list'!MR$195+1,0)</f>
        <v>0</v>
      </c>
      <c r="MS90" s="0" t="n">
        <f aca="false">IF(ISNUMBER(FIND(MS$1,$D90))=$AO$1,1,0)*VLOOKUP($Z$2,DALYs!$A$2:$MW$40,'Intervention list'!MS$195+1,0)</f>
        <v>0</v>
      </c>
      <c r="MT90" s="0" t="n">
        <f aca="false">IF(ISNUMBER(FIND(MT$1,$D90))=$AO$1,1,0)*VLOOKUP($Z$2,DALYs!$A$2:$MW$40,'Intervention list'!MT$195+1,0)</f>
        <v>0</v>
      </c>
      <c r="MU90" s="0" t="n">
        <f aca="false">IF(ISNUMBER(FIND(MU$1,$D90))=$AO$1,1,0)*VLOOKUP($Z$2,DALYs!$A$2:$MW$40,'Intervention list'!MU$195+1,0)</f>
        <v>0</v>
      </c>
      <c r="MV90" s="0" t="n">
        <f aca="false">IF(ISNUMBER(FIND(MV$1,$D90))=$AO$1,1,0)*VLOOKUP($Z$2,DALYs!$A$2:$MW$40,'Intervention list'!MV$195+1,0)</f>
        <v>0</v>
      </c>
      <c r="MW90" s="0" t="n">
        <f aca="false">IF(ISNUMBER(FIND(MW$1,$D90))=$AO$1,1,0)*VLOOKUP($Z$2,DALYs!$A$2:$MW$40,'Intervention list'!MW$195+1,0)</f>
        <v>0</v>
      </c>
      <c r="MX90" s="0" t="n">
        <f aca="false">IF(ISNUMBER(FIND(MX$1,$D90))=$AO$1,1,0)*VLOOKUP($Z$2,DALYs!$A$2:$MW$40,'Intervention list'!MX$195+1,0)</f>
        <v>0</v>
      </c>
      <c r="MY90" s="0" t="n">
        <f aca="false">IF(ISNUMBER(FIND(MY$1,$D90))=$AO$1,1,0)*VLOOKUP($Z$2,DALYs!$A$2:$MW$40,'Intervention list'!MY$195+1,0)</f>
        <v>0</v>
      </c>
      <c r="MZ90" s="0" t="n">
        <f aca="false">IF(ISNUMBER(FIND(MZ$1,$D90))=$AO$1,1,0)*VLOOKUP($Z$2,DALYs!$A$2:$MW$40,'Intervention list'!MZ$195+1,0)</f>
        <v>0</v>
      </c>
      <c r="NA90" s="0" t="n">
        <f aca="false">IF(ISNUMBER(FIND(NA$1,$D90))=$AO$1,1,0)*VLOOKUP($Z$2,DALYs!$A$2:$MW$40,'Intervention list'!NA$195+1,0)</f>
        <v>0</v>
      </c>
      <c r="NB90" s="0" t="n">
        <f aca="false">IF(ISNUMBER(FIND(NB$1,$D90))=$AO$1,1,0)*VLOOKUP($Z$2,DALYs!$A$2:$MW$40,'Intervention list'!NB$195+1,0)</f>
        <v>0</v>
      </c>
      <c r="NC90" s="0" t="n">
        <f aca="false">IF(ISNUMBER(FIND(NC$1,$D90))=$AO$1,1,0)*VLOOKUP($Z$2,DALYs!$A$2:$MW$40,'Intervention list'!NC$195+1,0)</f>
        <v>0</v>
      </c>
      <c r="ND90" s="0" t="n">
        <f aca="false">IF(ISNUMBER(FIND(ND$1,$D90))=$AO$1,1,0)*VLOOKUP($Z$2,DALYs!$A$2:$MW$40,'Intervention list'!ND$195+1,0)</f>
        <v>0</v>
      </c>
      <c r="NE90" s="0" t="n">
        <f aca="false">IF(ISNUMBER(FIND(NE$1,$D90))=$AO$1,1,0)*VLOOKUP($Z$2,DALYs!$A$2:$MW$40,'Intervention list'!NE$195+1,0)</f>
        <v>0</v>
      </c>
      <c r="NF90" s="0" t="n">
        <f aca="false">IF(ISNUMBER(FIND(NF$1,$D90))=$AO$1,1,0)*VLOOKUP($Z$2,DALYs!$A$2:$MW$40,'Intervention list'!NF$195+1,0)</f>
        <v>0</v>
      </c>
      <c r="NG90" s="0" t="n">
        <f aca="false">IF(ISNUMBER(FIND(NG$1,$D90))=$AO$1,1,0)*VLOOKUP($Z$2,DALYs!$A$2:$MW$40,'Intervention list'!NG$195+1,0)</f>
        <v>0</v>
      </c>
      <c r="NH90" s="0" t="n">
        <f aca="false">IF(ISNUMBER(FIND(NH$1,$D90))=$AO$1,1,0)*VLOOKUP($Z$2,DALYs!$A$2:$MW$40,'Intervention list'!NH$195+1,0)</f>
        <v>0</v>
      </c>
      <c r="NI90" s="0" t="n">
        <f aca="false">IF(ISNUMBER(FIND(NI$1,$D90))=$AO$1,1,0)*VLOOKUP($Z$2,DALYs!$A$2:$MW$40,'Intervention list'!NI$195+1,0)</f>
        <v>0</v>
      </c>
      <c r="NJ90" s="0" t="n">
        <f aca="false">IF(ISNUMBER(FIND(NJ$1,$D90))=$AO$1,1,0)*VLOOKUP($Z$2,DALYs!$A$2:$MW$40,'Intervention list'!NJ$195+1,0)</f>
        <v>0</v>
      </c>
      <c r="NK90" s="0" t="n">
        <f aca="false">IF(ISNUMBER(FIND(NK$1,$D90))=$AO$1,1,0)*VLOOKUP($Z$2,DALYs!$A$2:$MW$40,'Intervention list'!NK$195+1,0)</f>
        <v>0</v>
      </c>
      <c r="NL90" s="0" t="n">
        <f aca="false">IF(ISNUMBER(FIND(NL$1,$D90))=$AO$1,1,0)*VLOOKUP($Z$2,DALYs!$A$2:$MW$40,'Intervention list'!NL$195+1,0)</f>
        <v>0</v>
      </c>
      <c r="NM90" s="0" t="n">
        <f aca="false">IF(ISNUMBER(FIND(NM$1,$D90))=$AO$1,1,0)*VLOOKUP($Z$2,DALYs!$A$2:$MW$40,'Intervention list'!NM$195+1,0)</f>
        <v>0</v>
      </c>
      <c r="NN90" s="0" t="n">
        <f aca="false">IF(ISNUMBER(FIND(NN$1,$D90))=$AO$1,1,0)*VLOOKUP($Z$2,DALYs!$A$2:$MW$40,'Intervention list'!NN$195+1,0)</f>
        <v>0</v>
      </c>
      <c r="NO90" s="0" t="n">
        <f aca="false">IF(ISNUMBER(FIND(NO$1,$D90))=$AO$1,1,0)*VLOOKUP($Z$2,DALYs!$A$2:$MW$40,'Intervention list'!NO$195+1,0)</f>
        <v>0</v>
      </c>
      <c r="NP90" s="0" t="n">
        <f aca="false">IF(ISNUMBER(FIND(NP$1,$D90))=$AO$1,1,0)*VLOOKUP($Z$2,DALYs!$A$2:$MW$40,'Intervention list'!NP$195+1,0)</f>
        <v>0</v>
      </c>
      <c r="NQ90" s="0" t="n">
        <f aca="false">IF(ISNUMBER(FIND(NQ$1,$D90))=$AO$1,1,0)*VLOOKUP($Z$2,DALYs!$A$2:$MW$40,'Intervention list'!NQ$195+1,0)</f>
        <v>0</v>
      </c>
      <c r="NR90" s="0" t="n">
        <f aca="false">IF(ISNUMBER(FIND(NR$1,$D90))=$AO$1,1,0)*VLOOKUP($Z$2,DALYs!$A$2:$MW$40,'Intervention list'!NR$195+1,0)</f>
        <v>0</v>
      </c>
      <c r="NS90" s="0" t="n">
        <f aca="false">IF(ISNUMBER(FIND(NS$1,$D90))=$AO$1,1,0)*VLOOKUP($Z$2,DALYs!$A$2:$MW$40,'Intervention list'!NS$195+1,0)</f>
        <v>0</v>
      </c>
      <c r="NT90" s="0" t="n">
        <f aca="false">IF(ISNUMBER(FIND(NT$1,$D90))=$AO$1,1,0)*VLOOKUP($Z$2,DALYs!$A$2:$MW$40,'Intervention list'!NT$195+1,0)</f>
        <v>0</v>
      </c>
      <c r="NU90" s="0" t="n">
        <f aca="false">IF(ISNUMBER(FIND(NU$1,$D90))=$AO$1,1,0)*VLOOKUP($Z$2,DALYs!$A$2:$MW$40,'Intervention list'!NU$195+1,0)</f>
        <v>0</v>
      </c>
      <c r="NV90" s="0" t="n">
        <f aca="false">IF(ISNUMBER(FIND(NV$1,$D90))=$AO$1,1,0)*VLOOKUP($Z$2,DALYs!$A$2:$MW$40,'Intervention list'!NV$195+1,0)</f>
        <v>0</v>
      </c>
      <c r="NW90" s="0" t="n">
        <f aca="false">IF(ISNUMBER(FIND(NW$1,$D90))=$AO$1,1,0)*VLOOKUP($Z$2,DALYs!$A$2:$MW$40,'Intervention list'!NW$195+1,0)</f>
        <v>0</v>
      </c>
      <c r="NX90" s="0" t="n">
        <f aca="false">IF(ISNUMBER(FIND(NX$1,$D90))=$AO$1,1,0)*VLOOKUP($Z$2,DALYs!$A$2:$MW$40,'Intervention list'!NX$195+1,0)</f>
        <v>0</v>
      </c>
      <c r="NY90" s="0" t="n">
        <f aca="false">IF(ISNUMBER(FIND(NY$1,$D90))=$AO$1,1,0)*VLOOKUP($Z$2,DALYs!$A$2:$MW$40,'Intervention list'!NY$195+1,0)</f>
        <v>0</v>
      </c>
      <c r="NZ90" s="0" t="n">
        <f aca="false">IF(ISNUMBER(FIND(NZ$1,$D90))=$AO$1,1,0)*VLOOKUP($Z$2,DALYs!$A$2:$MW$40,'Intervention list'!NZ$195+1,0)</f>
        <v>0</v>
      </c>
      <c r="OA90" s="0" t="n">
        <f aca="false">IF(ISNUMBER(FIND(OA$1,$D90))=$AO$1,1,0)*VLOOKUP($Z$2,DALYs!$A$2:$MW$40,'Intervention list'!OA$195+1,0)</f>
        <v>0</v>
      </c>
      <c r="OB90" s="0" t="n">
        <f aca="false">IF(ISNUMBER(FIND(OB$1,$D90))=$AO$1,1,0)*VLOOKUP($Z$2,DALYs!$A$2:$MW$40,'Intervention list'!OB$195+1,0)</f>
        <v>0</v>
      </c>
      <c r="OC90" s="0" t="n">
        <f aca="false">IF(ISNUMBER(FIND(OC$1,$D90))=$AO$1,1,0)*VLOOKUP($Z$2,DALYs!$A$2:$MW$40,'Intervention list'!OC$195+1,0)</f>
        <v>0</v>
      </c>
      <c r="OD90" s="0" t="n">
        <f aca="false">IF(ISNUMBER(FIND(OD$1,$D90))=$AO$1,1,0)*VLOOKUP($Z$2,DALYs!$A$2:$MW$40,'Intervention list'!OD$195+1,0)</f>
        <v>0</v>
      </c>
      <c r="OE90" s="0" t="n">
        <f aca="false">IF(ISNUMBER(FIND(OE$1,$D90))=$AO$1,1,0)*VLOOKUP($Z$2,DALYs!$A$2:$MW$40,'Intervention list'!OE$195+1,0)</f>
        <v>0</v>
      </c>
      <c r="OF90" s="0" t="n">
        <f aca="false">IF(ISNUMBER(FIND(OF$1,$D90))=$AO$1,1,0)*VLOOKUP($Z$2,DALYs!$A$2:$MW$40,'Intervention list'!OF$195+1,0)</f>
        <v>0</v>
      </c>
      <c r="OG90" s="0" t="n">
        <f aca="false">IF(ISNUMBER(FIND(OG$1,$D90))=$AO$1,1,0)*VLOOKUP($Z$2,DALYs!$A$2:$MW$40,'Intervention list'!OG$195+1,0)</f>
        <v>0</v>
      </c>
      <c r="OH90" s="0" t="n">
        <f aca="false">IF(ISNUMBER(FIND(OH$1,$D90))=$AO$1,1,0)*VLOOKUP($Z$2,DALYs!$A$2:$MW$40,'Intervention list'!OH$195+1,0)</f>
        <v>0</v>
      </c>
      <c r="OI90" s="0" t="n">
        <f aca="false">IF(ISNUMBER(FIND(OI$1,$D90))=$AO$1,1,0)*VLOOKUP($Z$2,DALYs!$A$2:$MW$40,'Intervention list'!OI$195+1,0)</f>
        <v>0</v>
      </c>
      <c r="OJ90" s="0" t="n">
        <f aca="false">IF(ISNUMBER(FIND(OJ$1,$D90))=$AO$1,1,0)*VLOOKUP($Z$2,DALYs!$A$2:$MW$40,'Intervention list'!OJ$195+1,0)</f>
        <v>0</v>
      </c>
      <c r="OK90" s="0" t="n">
        <f aca="false">IF(ISNUMBER(FIND(OK$1,$D90))=$AO$1,1,0)*VLOOKUP($Z$2,DALYs!$A$2:$MW$40,'Intervention list'!OK$195+1,0)</f>
        <v>0</v>
      </c>
      <c r="OL90" s="0" t="n">
        <f aca="false">IF(ISNUMBER(FIND(OL$1,$D90))=$AO$1,1,0)*VLOOKUP($Z$2,DALYs!$A$2:$MW$40,'Intervention list'!OL$195+1,0)</f>
        <v>0</v>
      </c>
      <c r="OM90" s="0" t="n">
        <f aca="false">IF(ISNUMBER(FIND(OM$1,$D90))=$AO$1,1,0)*VLOOKUP($Z$2,DALYs!$A$2:$MW$40,'Intervention list'!OM$195+1,0)</f>
        <v>0</v>
      </c>
      <c r="ON90" s="0" t="n">
        <f aca="false">IF(ISNUMBER(FIND(ON$1,$D90))=$AO$1,1,0)*VLOOKUP($Z$2,DALYs!$A$2:$MW$40,'Intervention list'!ON$195+1,0)</f>
        <v>0</v>
      </c>
      <c r="OO90" s="0" t="n">
        <f aca="false">IF(ISNUMBER(FIND(OO$1,$D90))=$AO$1,1,0)*VLOOKUP($Z$2,DALYs!$A$2:$MW$40,'Intervention list'!OO$195+1,0)</f>
        <v>0</v>
      </c>
      <c r="OP90" s="0" t="n">
        <f aca="false">IF(ISNUMBER(FIND(OP$1,$D90))=$AO$1,1,0)*VLOOKUP($Z$2,DALYs!$A$2:$MW$40,'Intervention list'!OP$195+1,0)</f>
        <v>0</v>
      </c>
      <c r="OQ90" s="0" t="n">
        <f aca="false">IF(ISNUMBER(FIND(OQ$1,$D90))=$AO$1,1,0)*VLOOKUP($Z$2,DALYs!$A$2:$MW$40,'Intervention list'!OQ$195+1,0)</f>
        <v>0</v>
      </c>
      <c r="OR90" s="0" t="n">
        <f aca="false">IF(ISNUMBER(FIND(OR$1,$D90))=$AO$1,1,0)*VLOOKUP($Z$2,DALYs!$A$2:$MW$40,'Intervention list'!OR$195+1,0)</f>
        <v>0</v>
      </c>
      <c r="OS90" s="0" t="n">
        <f aca="false">IF(ISNUMBER(FIND(OS$1,$D90))=$AO$1,1,0)*VLOOKUP($Z$2,DALYs!$A$2:$MW$40,'Intervention list'!OS$195+1,0)</f>
        <v>0</v>
      </c>
      <c r="OT90" s="0" t="n">
        <f aca="false">IF(ISNUMBER(FIND(OT$1,$D90))=$AO$1,1,0)*VLOOKUP($Z$2,DALYs!$A$2:$MW$40,'Intervention list'!OT$195+1,0)</f>
        <v>0</v>
      </c>
      <c r="OU90" s="0" t="n">
        <f aca="false">IF(ISNUMBER(FIND(OU$1,$D90))=$AO$1,1,0)*VLOOKUP($Z$2,DALYs!$A$2:$MW$40,'Intervention list'!OU$195+1,0)</f>
        <v>0</v>
      </c>
      <c r="OV90" s="0" t="n">
        <f aca="false">IF(ISNUMBER(FIND(OV$1,$D90))=$AO$1,1,0)*VLOOKUP($Z$2,DALYs!$A$2:$MW$40,'Intervention list'!OV$195+1,0)</f>
        <v>0</v>
      </c>
      <c r="OW90" s="0" t="n">
        <f aca="false">IF(ISNUMBER(FIND(OW$1,$D90))=$AO$1,1,0)*VLOOKUP($Z$2,DALYs!$A$2:$MW$40,'Intervention list'!OW$195+1,0)</f>
        <v>0</v>
      </c>
      <c r="OX90" s="0" t="n">
        <f aca="false">IF(ISNUMBER(FIND(OX$1,$D90))=$AO$1,1,0)*VLOOKUP($Z$2,DALYs!$A$2:$MW$40,'Intervention list'!OX$195+1,0)</f>
        <v>0</v>
      </c>
    </row>
    <row r="91" customFormat="false" ht="15.75" hidden="false" customHeight="false" outlineLevel="0" collapsed="false">
      <c r="A91" s="6" t="s">
        <v>326</v>
      </c>
      <c r="B91" s="6" t="s">
        <v>282</v>
      </c>
      <c r="C91" s="26" t="s">
        <v>324</v>
      </c>
      <c r="D91" s="7" t="s">
        <v>292</v>
      </c>
      <c r="E91" s="7" t="str">
        <f aca="false">SUBSTITUTE(D91,0.2,X91)</f>
        <v>Maternal and neonatal disorders: 0.05</v>
      </c>
      <c r="F91" s="0" t="s">
        <v>25</v>
      </c>
      <c r="G91" s="8" t="n">
        <v>8.25149892285125</v>
      </c>
      <c r="H91" s="9" t="n">
        <v>0.05</v>
      </c>
      <c r="I91" s="9" t="n">
        <f aca="false">IF(H91="","",(H91*(VLOOKUP($Z$2,Worksheet,11,0)^4)))</f>
        <v>0.0728546587246328</v>
      </c>
      <c r="J91" s="9" t="n">
        <f aca="false">IF(I91="","",I91*VLOOKUP($Z$2,Worksheet,12,0))</f>
        <v>0.0816562271544933</v>
      </c>
      <c r="K91" s="9" t="n">
        <f aca="false">IF(I91="","",I91*VLOOKUP($Z$2, Worksheet, 13, 0))</f>
        <v>0.0715297231634014</v>
      </c>
      <c r="L91" s="9" t="n">
        <f aca="false">IF(J91="",VLOOKUP($Z$2, Worksheet, 14, 0),J91)</f>
        <v>0.0816562271544933</v>
      </c>
      <c r="M91" s="9" t="n">
        <f aca="false">IF(L91&lt;VLOOKUP($Z$2,'Country sheet'!$A$3:$P$41,15,0), VLOOKUP($Z$2,'Country sheet'!$A$3:$P$41,15,0), L91)/0.7</f>
        <v>66.2083230214262</v>
      </c>
      <c r="N91" s="27" t="n">
        <f aca="false">IFERROR(IF(AC91=$AO$1,VLOOKUP(F91,AO$42:AX$46,MATCH(AC$1,AP$41:AX$41,0)+1,0)/COUNTIFS($F$2:$F$194,$F91,$AC$2:$AC$194,$AO$1),0),0) + IFERROR(IF(AD91=$AO$1,VLOOKUP(F91,AO$42:AX$46,MATCH(AD$1,AP$41:AX$41,0)+1,0)/COUNTIFS($F$2:$F$194,$F91,$AD$2:$AD$194,$AO$1),0),0) + IFERROR(IF(AE91=$AO$1,VLOOKUP(F91,AO$42:AX$46,MATCH(AE$1,AP$41:AX$41,0)+1,0)/COUNTIFS($F$2:$F$194,$F91,$AE$2:$AE$194,$AO$1),0),0) + IFERROR(IF(AF91=$AO$1,VLOOKUP(F91,AO$42:AX$46,MATCH(AF$1,AP$41:AX$41,0)+1,0)/COUNTIFS($F$2:$F$194,$F91,$AF$2:$AF$194,$AO$1),0),0) + IFERROR(IF(AG91=$AO$1,VLOOKUP(F91,AO$42:AX$46,MATCH(AG$1,AP$41:AX$41,0)+1,0)/COUNTIFS($F$2:$F$194,$F91,$AG$2:$AG$194,$AO$1),0),0) + IFERROR(IF(AH91=$AO$1,VLOOKUP(F91,AO$42:AX$46,MATCH(AH$1,AP$41:AX$41,0)+1,0)/COUNTIFS($F$2:$F$194,$F91,$AH$2:$AH$194,$AO$1),0),0) + IFERROR(IF(AI91=$AO$1,VLOOKUP(F91,AO$42:AX$46,MATCH(AI$1,AP$41:AX$41,0)+1,0)/COUNTIFS($F$2:$F$194,$F91,$AI$2:$AI$194,$AO$1),0),0) + IFERROR(IF(AJ91=$AO$1,VLOOKUP(F91,AO$42:AX$46,MATCH(AJ$1,AP$41:AX$41,0)+1,0)/COUNTIFS($F$2:$F$194,$F91,$AJ$2:$AJ$194,$AO$1),0),0) + IFERROR(IF(AK91=$AO$1,VLOOKUP(F91,AO$42:AX$46,MATCH(AK$1,AP$41:AX$41,0)+1,0)/COUNTIFS($F$2:$F$194,$F91,$AK$2:$AK$194,$AO$1),0),0)</f>
        <v>0</v>
      </c>
      <c r="O91" s="9" t="n">
        <v>3</v>
      </c>
      <c r="P91" s="9" t="n">
        <v>4</v>
      </c>
      <c r="Q91" s="0" t="n">
        <f aca="false">SUM(BC91:OX91)</f>
        <v>957792.756439382</v>
      </c>
      <c r="R91" s="0" t="n">
        <f aca="false">IF(VLOOKUP($Z$2,CET!$A$4:$L$42,12,0)="Low income",_xlfn.IFS(S91=0.2,0.1,S91=0.1,0.05,S91=0.5,0.4,S91=0.35,0.25),S91)</f>
        <v>0.5</v>
      </c>
      <c r="S91" s="0" t="n">
        <v>0.5</v>
      </c>
      <c r="T91" s="0" t="n">
        <v>0.8</v>
      </c>
      <c r="U91" s="0" t="n">
        <f aca="false">N91/M91</f>
        <v>0</v>
      </c>
      <c r="V91" s="0" t="n">
        <f aca="false">IFERROR(U91/Q91,0)</f>
        <v>0</v>
      </c>
      <c r="W91" s="0" t="n">
        <f aca="false">(T91/R91)*V91</f>
        <v>0</v>
      </c>
      <c r="X91" s="28" t="n">
        <f aca="false">IF(W91=0,0,IF(W91&lt;=0.8,IF(W91&lt;0.05,0.05,W91),0.8))</f>
        <v>0</v>
      </c>
      <c r="Y91" s="28"/>
      <c r="AC91" s="34" t="n">
        <f aca="false">ISNUMBER(FIND(AC$1,$C91))</f>
        <v>0</v>
      </c>
      <c r="AD91" s="33" t="n">
        <f aca="false">ISNUMBER(FIND(AD$1,$C91))</f>
        <v>0</v>
      </c>
      <c r="AE91" s="33" t="n">
        <f aca="false">ISNUMBER(FIND(AE$1,$C91))</f>
        <v>0</v>
      </c>
      <c r="AF91" s="33" t="n">
        <f aca="false">ISNUMBER(FIND(AF$1,$C91))</f>
        <v>0</v>
      </c>
      <c r="AG91" s="33" t="n">
        <f aca="false">ISNUMBER(FIND(AG$1,$C91))</f>
        <v>0</v>
      </c>
      <c r="AH91" s="33" t="n">
        <f aca="false">ISNUMBER(FIND(AH$1,$C91))</f>
        <v>0</v>
      </c>
      <c r="AI91" s="33" t="n">
        <f aca="false">ISNUMBER(FIND(AI$1,$C91))</f>
        <v>0</v>
      </c>
      <c r="AJ91" s="33" t="n">
        <f aca="false">ISNUMBER(FIND(AJ$1,$C91))</f>
        <v>0</v>
      </c>
      <c r="AK91" s="35" t="n">
        <f aca="false">ISNUMBER(FIND(AK$1,$C91))</f>
        <v>0</v>
      </c>
      <c r="AL91" s="6"/>
      <c r="AM91" s="33"/>
      <c r="AZ91" s="36"/>
      <c r="BC91" s="0" t="n">
        <f aca="false">IF(ISNUMBER(FIND(BC$1,$D91))=$AO$1,1,0)*VLOOKUP($Z$2,DALYs!$A$2:$MW$40,'Intervention list'!BC$195+1,0)</f>
        <v>0</v>
      </c>
      <c r="BD91" s="0" t="n">
        <f aca="false">IF(ISNUMBER(FIND(BD$1,$D91))=$AO$1,1,0)*VLOOKUP($Z$2,DALYs!$A$2:$MW$40,'Intervention list'!BD$195+1,0)</f>
        <v>0</v>
      </c>
      <c r="BE91" s="0" t="n">
        <f aca="false">IF(ISNUMBER(FIND(BE$1,$D91))=$AO$1,1,0)*VLOOKUP($Z$2,DALYs!$A$2:$MW$40,'Intervention list'!BE$195+1,0)</f>
        <v>0</v>
      </c>
      <c r="BF91" s="0" t="n">
        <f aca="false">IF(ISNUMBER(FIND(BF$1,$D91))=$AO$1,1,0)*VLOOKUP($Z$2,DALYs!$A$2:$MW$40,'Intervention list'!BF$195+1,0)</f>
        <v>0</v>
      </c>
      <c r="BG91" s="0" t="n">
        <f aca="false">IF(ISNUMBER(FIND(BG$1,$D91))=$AO$1,1,0)*VLOOKUP($Z$2,DALYs!$A$2:$MW$40,'Intervention list'!BG$195+1,0)</f>
        <v>0</v>
      </c>
      <c r="BH91" s="0" t="n">
        <f aca="false">IF(ISNUMBER(FIND(BH$1,$D91))=$AO$1,1,0)*VLOOKUP($Z$2,DALYs!$A$2:$MW$40,'Intervention list'!BH$195+1,0)</f>
        <v>0</v>
      </c>
      <c r="BI91" s="0" t="n">
        <f aca="false">IF(ISNUMBER(FIND(BI$1,$D91))=$AO$1,1,0)*VLOOKUP($Z$2,DALYs!$A$2:$MW$40,'Intervention list'!BI$195+1,0)</f>
        <v>0</v>
      </c>
      <c r="BJ91" s="0" t="n">
        <f aca="false">IF(ISNUMBER(FIND(BJ$1,$D91))=$AO$1,1,0)*VLOOKUP($Z$2,DALYs!$A$2:$MW$40,'Intervention list'!BJ$195+1,0)</f>
        <v>0</v>
      </c>
      <c r="BK91" s="0" t="n">
        <f aca="false">IF(ISNUMBER(FIND(BK$1,$D91))=$AO$1,1,0)*VLOOKUP($Z$2,DALYs!$A$2:$MW$40,'Intervention list'!BK$195+1,0)</f>
        <v>0</v>
      </c>
      <c r="BL91" s="0" t="n">
        <f aca="false">IF(ISNUMBER(FIND(BL$1,$D91))=$AO$1,1,0)*VLOOKUP($Z$2,DALYs!$A$2:$MW$40,'Intervention list'!BL$195+1,0)</f>
        <v>0</v>
      </c>
      <c r="BM91" s="0" t="n">
        <f aca="false">IF(ISNUMBER(FIND(BM$1,$D91))=$AO$1,1,0)*VLOOKUP($Z$2,DALYs!$A$2:$MW$40,'Intervention list'!BM$195+1,0)</f>
        <v>0</v>
      </c>
      <c r="BN91" s="0" t="n">
        <f aca="false">IF(ISNUMBER(FIND(BN$1,$D91))=$AO$1,1,0)*VLOOKUP($Z$2,DALYs!$A$2:$MW$40,'Intervention list'!BN$195+1,0)</f>
        <v>0</v>
      </c>
      <c r="BO91" s="0" t="n">
        <f aca="false">IF(ISNUMBER(FIND(BO$1,$D91))=$AO$1,1,0)*VLOOKUP($Z$2,DALYs!$A$2:$MW$40,'Intervention list'!BO$195+1,0)</f>
        <v>0</v>
      </c>
      <c r="BP91" s="0" t="n">
        <f aca="false">IF(ISNUMBER(FIND(BP$1,$D91))=$AO$1,1,0)*VLOOKUP($Z$2,DALYs!$A$2:$MW$40,'Intervention list'!BP$195+1,0)</f>
        <v>0</v>
      </c>
      <c r="BQ91" s="0" t="n">
        <f aca="false">IF(ISNUMBER(FIND(BQ$1,$D91))=$AO$1,1,0)*VLOOKUP($Z$2,DALYs!$A$2:$MW$40,'Intervention list'!BQ$195+1,0)</f>
        <v>0</v>
      </c>
      <c r="BR91" s="0" t="n">
        <f aca="false">IF(ISNUMBER(FIND(BR$1,$D91))=$AO$1,1,0)*VLOOKUP($Z$2,DALYs!$A$2:$MW$40,'Intervention list'!BR$195+1,0)</f>
        <v>0</v>
      </c>
      <c r="BS91" s="0" t="n">
        <f aca="false">IF(ISNUMBER(FIND(BS$1,$D91))=$AO$1,1,0)*VLOOKUP($Z$2,DALYs!$A$2:$MW$40,'Intervention list'!BS$195+1,0)</f>
        <v>0</v>
      </c>
      <c r="BT91" s="0" t="n">
        <f aca="false">IF(ISNUMBER(FIND(BT$1,$D91))=$AO$1,1,0)*VLOOKUP($Z$2,DALYs!$A$2:$MW$40,'Intervention list'!BT$195+1,0)</f>
        <v>0</v>
      </c>
      <c r="BU91" s="0" t="n">
        <f aca="false">IF(ISNUMBER(FIND(BU$1,$D91))=$AO$1,1,0)*VLOOKUP($Z$2,DALYs!$A$2:$MW$40,'Intervention list'!BU$195+1,0)</f>
        <v>0</v>
      </c>
      <c r="BV91" s="0" t="n">
        <f aca="false">IF(ISNUMBER(FIND(BV$1,$D91))=$AO$1,1,0)*VLOOKUP($Z$2,DALYs!$A$2:$MW$40,'Intervention list'!BV$195+1,0)</f>
        <v>0</v>
      </c>
      <c r="BW91" s="0" t="n">
        <f aca="false">IF(ISNUMBER(FIND(BW$1,$D91))=$AO$1,1,0)*VLOOKUP($Z$2,DALYs!$A$2:$MW$40,'Intervention list'!BW$195+1,0)</f>
        <v>0</v>
      </c>
      <c r="BX91" s="0" t="n">
        <f aca="false">IF(ISNUMBER(FIND(BX$1,$D91))=$AO$1,1,0)*VLOOKUP($Z$2,DALYs!$A$2:$MW$40,'Intervention list'!BX$195+1,0)</f>
        <v>0</v>
      </c>
      <c r="BY91" s="0" t="n">
        <f aca="false">IF(ISNUMBER(FIND(BY$1,$D91))=$AO$1,1,0)*VLOOKUP($Z$2,DALYs!$A$2:$MW$40,'Intervention list'!BY$195+1,0)</f>
        <v>0</v>
      </c>
      <c r="BZ91" s="0" t="n">
        <f aca="false">IF(ISNUMBER(FIND(BZ$1,$D91))=$AO$1,1,0)*VLOOKUP($Z$2,DALYs!$A$2:$MW$40,'Intervention list'!BZ$195+1,0)</f>
        <v>0</v>
      </c>
      <c r="CA91" s="0" t="n">
        <f aca="false">IF(ISNUMBER(FIND(CA$1,$D91))=$AO$1,1,0)*VLOOKUP($Z$2,DALYs!$A$2:$MW$40,'Intervention list'!CA$195+1,0)</f>
        <v>0</v>
      </c>
      <c r="CB91" s="0" t="n">
        <f aca="false">IF(ISNUMBER(FIND(CB$1,$D91))=$AO$1,1,0)*VLOOKUP($Z$2,DALYs!$A$2:$MW$40,'Intervention list'!CB$195+1,0)</f>
        <v>0</v>
      </c>
      <c r="CC91" s="0" t="n">
        <f aca="false">IF(ISNUMBER(FIND(CC$1,$D91))=$AO$1,1,0)*VLOOKUP($Z$2,DALYs!$A$2:$MW$40,'Intervention list'!CC$195+1,0)</f>
        <v>0</v>
      </c>
      <c r="CD91" s="0" t="n">
        <f aca="false">IF(ISNUMBER(FIND(CD$1,$D91))=$AO$1,1,0)*VLOOKUP($Z$2,DALYs!$A$2:$MW$40,'Intervention list'!CD$195+1,0)</f>
        <v>0</v>
      </c>
      <c r="CE91" s="0" t="n">
        <f aca="false">IF(ISNUMBER(FIND(CE$1,$D91))=$AO$1,1,0)*VLOOKUP($Z$2,DALYs!$A$2:$MW$40,'Intervention list'!CE$195+1,0)</f>
        <v>0</v>
      </c>
      <c r="CF91" s="0" t="n">
        <f aca="false">IF(ISNUMBER(FIND(CF$1,$D91))=$AO$1,1,0)*VLOOKUP($Z$2,DALYs!$A$2:$MW$40,'Intervention list'!CF$195+1,0)</f>
        <v>0</v>
      </c>
      <c r="CG91" s="0" t="n">
        <f aca="false">IF(ISNUMBER(FIND(CG$1,$D91))=$AO$1,1,0)*VLOOKUP($Z$2,DALYs!$A$2:$MW$40,'Intervention list'!CG$195+1,0)</f>
        <v>0</v>
      </c>
      <c r="CH91" s="0" t="n">
        <f aca="false">IF(ISNUMBER(FIND(CH$1,$D91))=$AO$1,1,0)*VLOOKUP($Z$2,DALYs!$A$2:$MW$40,'Intervention list'!CH$195+1,0)</f>
        <v>0</v>
      </c>
      <c r="CI91" s="0" t="n">
        <f aca="false">IF(ISNUMBER(FIND(CI$1,$D91))=$AO$1,1,0)*VLOOKUP($Z$2,DALYs!$A$2:$MW$40,'Intervention list'!CI$195+1,0)</f>
        <v>0</v>
      </c>
      <c r="CJ91" s="0" t="n">
        <f aca="false">IF(ISNUMBER(FIND(CJ$1,$D91))=$AO$1,1,0)*VLOOKUP($Z$2,DALYs!$A$2:$MW$40,'Intervention list'!CJ$195+1,0)</f>
        <v>0</v>
      </c>
      <c r="CK91" s="0" t="n">
        <f aca="false">IF(ISNUMBER(FIND(CK$1,$D91))=$AO$1,1,0)*VLOOKUP($Z$2,DALYs!$A$2:$MW$40,'Intervention list'!CK$195+1,0)</f>
        <v>0</v>
      </c>
      <c r="CL91" s="0" t="n">
        <f aca="false">IF(ISNUMBER(FIND(CL$1,$D91))=$AO$1,1,0)*VLOOKUP($Z$2,DALYs!$A$2:$MW$40,'Intervention list'!CL$195+1,0)</f>
        <v>0</v>
      </c>
      <c r="CM91" s="0" t="n">
        <f aca="false">IF(ISNUMBER(FIND(CM$1,$D91))=$AO$1,1,0)*VLOOKUP($Z$2,DALYs!$A$2:$MW$40,'Intervention list'!CM$195+1,0)</f>
        <v>0</v>
      </c>
      <c r="CN91" s="0" t="n">
        <f aca="false">IF(ISNUMBER(FIND(CN$1,$D91))=$AO$1,1,0)*VLOOKUP($Z$2,DALYs!$A$2:$MW$40,'Intervention list'!CN$195+1,0)</f>
        <v>0</v>
      </c>
      <c r="CO91" s="0" t="n">
        <f aca="false">IF(ISNUMBER(FIND(CO$1,$D91))=$AO$1,1,0)*VLOOKUP($Z$2,DALYs!$A$2:$MW$40,'Intervention list'!CO$195+1,0)</f>
        <v>0</v>
      </c>
      <c r="CP91" s="0" t="n">
        <f aca="false">IF(ISNUMBER(FIND(CP$1,$D91))=$AO$1,1,0)*VLOOKUP($Z$2,DALYs!$A$2:$MW$40,'Intervention list'!CP$195+1,0)</f>
        <v>0</v>
      </c>
      <c r="CQ91" s="0" t="n">
        <f aca="false">IF(ISNUMBER(FIND(CQ$1,$D91))=$AO$1,1,0)*VLOOKUP($Z$2,DALYs!$A$2:$MW$40,'Intervention list'!CQ$195+1,0)</f>
        <v>0</v>
      </c>
      <c r="CR91" s="0" t="n">
        <f aca="false">IF(ISNUMBER(FIND(CR$1,$D91))=$AO$1,1,0)*VLOOKUP($Z$2,DALYs!$A$2:$MW$40,'Intervention list'!CR$195+1,0)</f>
        <v>0</v>
      </c>
      <c r="CS91" s="0" t="n">
        <f aca="false">IF(ISNUMBER(FIND(CS$1,$D91))=$AO$1,1,0)*VLOOKUP($Z$2,DALYs!$A$2:$MW$40,'Intervention list'!CS$195+1,0)</f>
        <v>0</v>
      </c>
      <c r="CT91" s="0" t="n">
        <f aca="false">IF(ISNUMBER(FIND(CT$1,$D91))=$AO$1,1,0)*VLOOKUP($Z$2,DALYs!$A$2:$MW$40,'Intervention list'!CT$195+1,0)</f>
        <v>0</v>
      </c>
      <c r="CU91" s="0" t="n">
        <f aca="false">IF(ISNUMBER(FIND(CU$1,$D91))=$AO$1,1,0)*VLOOKUP($Z$2,DALYs!$A$2:$MW$40,'Intervention list'!CU$195+1,0)</f>
        <v>0</v>
      </c>
      <c r="CV91" s="0" t="n">
        <f aca="false">IF(ISNUMBER(FIND(CV$1,$D91))=$AO$1,1,0)*VLOOKUP($Z$2,DALYs!$A$2:$MW$40,'Intervention list'!CV$195+1,0)</f>
        <v>0</v>
      </c>
      <c r="CW91" s="0" t="n">
        <f aca="false">IF(ISNUMBER(FIND(CW$1,$D91))=$AO$1,1,0)*VLOOKUP($Z$2,DALYs!$A$2:$MW$40,'Intervention list'!CW$195+1,0)</f>
        <v>0</v>
      </c>
      <c r="CX91" s="0" t="n">
        <f aca="false">IF(ISNUMBER(FIND(CX$1,$D91))=$AO$1,1,0)*VLOOKUP($Z$2,DALYs!$A$2:$MW$40,'Intervention list'!CX$195+1,0)</f>
        <v>0</v>
      </c>
      <c r="CY91" s="0" t="n">
        <f aca="false">IF(ISNUMBER(FIND(CY$1,$D91))=$AO$1,1,0)*VLOOKUP($Z$2,DALYs!$A$2:$MW$40,'Intervention list'!CY$195+1,0)</f>
        <v>0</v>
      </c>
      <c r="CZ91" s="0" t="n">
        <f aca="false">IF(ISNUMBER(FIND(CZ$1,$D91))=$AO$1,1,0)*VLOOKUP($Z$2,DALYs!$A$2:$MW$40,'Intervention list'!CZ$195+1,0)</f>
        <v>0</v>
      </c>
      <c r="DA91" s="0" t="n">
        <f aca="false">IF(ISNUMBER(FIND(DA$1,$D91))=$AO$1,1,0)*VLOOKUP($Z$2,DALYs!$A$2:$MW$40,'Intervention list'!DA$195+1,0)</f>
        <v>0</v>
      </c>
      <c r="DB91" s="0" t="n">
        <f aca="false">IF(ISNUMBER(FIND(DB$1,$D91))=$AO$1,1,0)*VLOOKUP($Z$2,DALYs!$A$2:$MW$40,'Intervention list'!DB$195+1,0)</f>
        <v>0</v>
      </c>
      <c r="DC91" s="0" t="n">
        <f aca="false">IF(ISNUMBER(FIND(DC$1,$D91))=$AO$1,1,0)*VLOOKUP($Z$2,DALYs!$A$2:$MW$40,'Intervention list'!DC$195+1,0)</f>
        <v>0</v>
      </c>
      <c r="DD91" s="0" t="n">
        <f aca="false">IF(ISNUMBER(FIND(DD$1,$D91))=$AO$1,1,0)*VLOOKUP($Z$2,DALYs!$A$2:$MW$40,'Intervention list'!DD$195+1,0)</f>
        <v>0</v>
      </c>
      <c r="DE91" s="0" t="n">
        <f aca="false">IF(ISNUMBER(FIND(DE$1,$D91))=$AO$1,1,0)*VLOOKUP($Z$2,DALYs!$A$2:$MW$40,'Intervention list'!DE$195+1,0)</f>
        <v>0</v>
      </c>
      <c r="DF91" s="0" t="n">
        <f aca="false">IF(ISNUMBER(FIND(DF$1,$D91))=$AO$1,1,0)*VLOOKUP($Z$2,DALYs!$A$2:$MW$40,'Intervention list'!DF$195+1,0)</f>
        <v>0</v>
      </c>
      <c r="DG91" s="0" t="n">
        <f aca="false">IF(ISNUMBER(FIND(DG$1,$D91))=$AO$1,1,0)*VLOOKUP($Z$2,DALYs!$A$2:$MW$40,'Intervention list'!DG$195+1,0)</f>
        <v>0</v>
      </c>
      <c r="DH91" s="0" t="n">
        <f aca="false">IF(ISNUMBER(FIND(DH$1,$D91))=$AO$1,1,0)*VLOOKUP($Z$2,DALYs!$A$2:$MW$40,'Intervention list'!DH$195+1,0)</f>
        <v>0</v>
      </c>
      <c r="DI91" s="0" t="n">
        <f aca="false">IF(ISNUMBER(FIND(DI$1,$D91))=$AO$1,1,0)*VLOOKUP($Z$2,DALYs!$A$2:$MW$40,'Intervention list'!DI$195+1,0)</f>
        <v>0</v>
      </c>
      <c r="DJ91" s="0" t="n">
        <f aca="false">IF(ISNUMBER(FIND(DJ$1,$D91))=$AO$1,1,0)*VLOOKUP($Z$2,DALYs!$A$2:$MW$40,'Intervention list'!DJ$195+1,0)</f>
        <v>0</v>
      </c>
      <c r="DK91" s="0" t="n">
        <f aca="false">IF(ISNUMBER(FIND(DK$1,$D91))=$AO$1,1,0)*VLOOKUP($Z$2,DALYs!$A$2:$MW$40,'Intervention list'!DK$195+1,0)</f>
        <v>0</v>
      </c>
      <c r="DL91" s="0" t="n">
        <f aca="false">IF(ISNUMBER(FIND(DL$1,$D91))=$AO$1,1,0)*VLOOKUP($Z$2,DALYs!$A$2:$MW$40,'Intervention list'!DL$195+1,0)</f>
        <v>0</v>
      </c>
      <c r="DM91" s="0" t="n">
        <f aca="false">IF(ISNUMBER(FIND(DM$1,$D91))=$AO$1,1,0)*VLOOKUP($Z$2,DALYs!$A$2:$MW$40,'Intervention list'!DM$195+1,0)</f>
        <v>0</v>
      </c>
      <c r="DN91" s="0" t="n">
        <f aca="false">IF(ISNUMBER(FIND(DN$1,$D91))=$AO$1,1,0)*VLOOKUP($Z$2,DALYs!$A$2:$MW$40,'Intervention list'!DN$195+1,0)</f>
        <v>0</v>
      </c>
      <c r="DO91" s="0" t="n">
        <f aca="false">IF(ISNUMBER(FIND(DO$1,$D91))=$AO$1,1,0)*VLOOKUP($Z$2,DALYs!$A$2:$MW$40,'Intervention list'!DO$195+1,0)</f>
        <v>0</v>
      </c>
      <c r="DP91" s="0" t="n">
        <f aca="false">IF(ISNUMBER(FIND(DP$1,$D91))=$AO$1,1,0)*VLOOKUP($Z$2,DALYs!$A$2:$MW$40,'Intervention list'!DP$195+1,0)</f>
        <v>0</v>
      </c>
      <c r="DQ91" s="0" t="n">
        <f aca="false">IF(ISNUMBER(FIND(DQ$1,$D91))=$AO$1,1,0)*VLOOKUP($Z$2,DALYs!$A$2:$MW$40,'Intervention list'!DQ$195+1,0)</f>
        <v>0</v>
      </c>
      <c r="DR91" s="0" t="n">
        <f aca="false">IF(ISNUMBER(FIND(DR$1,$D91))=$AO$1,1,0)*VLOOKUP($Z$2,DALYs!$A$2:$MW$40,'Intervention list'!DR$195+1,0)</f>
        <v>0</v>
      </c>
      <c r="DS91" s="0" t="n">
        <f aca="false">IF(ISNUMBER(FIND(DS$1,$D91))=$AO$1,1,0)*VLOOKUP($Z$2,DALYs!$A$2:$MW$40,'Intervention list'!DS$195+1,0)</f>
        <v>0</v>
      </c>
      <c r="DT91" s="0" t="n">
        <f aca="false">IF(ISNUMBER(FIND(DT$1,$D91))=$AO$1,1,0)*VLOOKUP($Z$2,DALYs!$A$2:$MW$40,'Intervention list'!DT$195+1,0)</f>
        <v>0</v>
      </c>
      <c r="DU91" s="0" t="n">
        <f aca="false">IF(ISNUMBER(FIND(DU$1,$D91))=$AO$1,1,0)*VLOOKUP($Z$2,DALYs!$A$2:$MW$40,'Intervention list'!DU$195+1,0)</f>
        <v>0</v>
      </c>
      <c r="DV91" s="0" t="n">
        <f aca="false">IF(ISNUMBER(FIND(DV$1,$D91))=$AO$1,1,0)*VLOOKUP($Z$2,DALYs!$A$2:$MW$40,'Intervention list'!DV$195+1,0)</f>
        <v>0</v>
      </c>
      <c r="DW91" s="0" t="n">
        <f aca="false">IF(ISNUMBER(FIND(DW$1,$D91))=$AO$1,1,0)*VLOOKUP($Z$2,DALYs!$A$2:$MW$40,'Intervention list'!DW$195+1,0)</f>
        <v>0</v>
      </c>
      <c r="DX91" s="0" t="n">
        <f aca="false">IF(ISNUMBER(FIND(DX$1,$D91))=$AO$1,1,0)*VLOOKUP($Z$2,DALYs!$A$2:$MW$40,'Intervention list'!DX$195+1,0)</f>
        <v>0</v>
      </c>
      <c r="DY91" s="0" t="n">
        <f aca="false">IF(ISNUMBER(FIND(DY$1,$D91))=$AO$1,1,0)*VLOOKUP($Z$2,DALYs!$A$2:$MW$40,'Intervention list'!DY$195+1,0)</f>
        <v>0</v>
      </c>
      <c r="DZ91" s="0" t="n">
        <f aca="false">IF(ISNUMBER(FIND(DZ$1,$D91))=$AO$1,1,0)*VLOOKUP($Z$2,DALYs!$A$2:$MW$40,'Intervention list'!DZ$195+1,0)</f>
        <v>0</v>
      </c>
      <c r="EA91" s="0" t="n">
        <f aca="false">IF(ISNUMBER(FIND(EA$1,$D91))=$AO$1,1,0)*VLOOKUP($Z$2,DALYs!$A$2:$MW$40,'Intervention list'!EA$195+1,0)</f>
        <v>0</v>
      </c>
      <c r="EB91" s="0" t="n">
        <f aca="false">IF(ISNUMBER(FIND(EB$1,$D91))=$AO$1,1,0)*VLOOKUP($Z$2,DALYs!$A$2:$MW$40,'Intervention list'!EB$195+1,0)</f>
        <v>0</v>
      </c>
      <c r="EC91" s="0" t="n">
        <f aca="false">IF(ISNUMBER(FIND(EC$1,$D91))=$AO$1,1,0)*VLOOKUP($Z$2,DALYs!$A$2:$MW$40,'Intervention list'!EC$195+1,0)</f>
        <v>0</v>
      </c>
      <c r="ED91" s="0" t="n">
        <f aca="false">IF(ISNUMBER(FIND(ED$1,$D91))=$AO$1,1,0)*VLOOKUP($Z$2,DALYs!$A$2:$MW$40,'Intervention list'!ED$195+1,0)</f>
        <v>0</v>
      </c>
      <c r="EE91" s="0" t="n">
        <f aca="false">IF(ISNUMBER(FIND(EE$1,$D91))=$AO$1,1,0)*VLOOKUP($Z$2,DALYs!$A$2:$MW$40,'Intervention list'!EE$195+1,0)</f>
        <v>0</v>
      </c>
      <c r="EF91" s="0" t="n">
        <f aca="false">IF(ISNUMBER(FIND(EF$1,$D91))=$AO$1,1,0)*VLOOKUP($Z$2,DALYs!$A$2:$MW$40,'Intervention list'!EF$195+1,0)</f>
        <v>0</v>
      </c>
      <c r="EG91" s="0" t="n">
        <f aca="false">IF(ISNUMBER(FIND(EG$1,$D91))=$AO$1,1,0)*VLOOKUP($Z$2,DALYs!$A$2:$MW$40,'Intervention list'!EG$195+1,0)</f>
        <v>0</v>
      </c>
      <c r="EH91" s="0" t="n">
        <f aca="false">IF(ISNUMBER(FIND(EH$1,$D91))=$AO$1,1,0)*VLOOKUP($Z$2,DALYs!$A$2:$MW$40,'Intervention list'!EH$195+1,0)</f>
        <v>0</v>
      </c>
      <c r="EI91" s="0" t="n">
        <f aca="false">IF(ISNUMBER(FIND(EI$1,$D91))=$AO$1,1,0)*VLOOKUP($Z$2,DALYs!$A$2:$MW$40,'Intervention list'!EI$195+1,0)</f>
        <v>0</v>
      </c>
      <c r="EJ91" s="0" t="n">
        <f aca="false">IF(ISNUMBER(FIND(EJ$1,$D91))=$AO$1,1,0)*VLOOKUP($Z$2,DALYs!$A$2:$MW$40,'Intervention list'!EJ$195+1,0)</f>
        <v>0</v>
      </c>
      <c r="EK91" s="0" t="n">
        <f aca="false">IF(ISNUMBER(FIND(EK$1,$D91))=$AO$1,1,0)*VLOOKUP($Z$2,DALYs!$A$2:$MW$40,'Intervention list'!EK$195+1,0)</f>
        <v>0</v>
      </c>
      <c r="EL91" s="0" t="n">
        <f aca="false">IF(ISNUMBER(FIND(EL$1,$D91))=$AO$1,1,0)*VLOOKUP($Z$2,DALYs!$A$2:$MW$40,'Intervention list'!EL$195+1,0)</f>
        <v>0</v>
      </c>
      <c r="EM91" s="0" t="n">
        <f aca="false">IF(ISNUMBER(FIND(EM$1,$D91))=$AO$1,1,0)*VLOOKUP($Z$2,DALYs!$A$2:$MW$40,'Intervention list'!EM$195+1,0)</f>
        <v>0</v>
      </c>
      <c r="EN91" s="0" t="n">
        <f aca="false">IF(ISNUMBER(FIND(EN$1,$D91))=$AO$1,1,0)*VLOOKUP($Z$2,DALYs!$A$2:$MW$40,'Intervention list'!EN$195+1,0)</f>
        <v>0</v>
      </c>
      <c r="EO91" s="0" t="n">
        <f aca="false">IF(ISNUMBER(FIND(EO$1,$D91))=$AO$1,1,0)*VLOOKUP($Z$2,DALYs!$A$2:$MW$40,'Intervention list'!EO$195+1,0)</f>
        <v>0</v>
      </c>
      <c r="EP91" s="0" t="n">
        <f aca="false">IF(ISNUMBER(FIND(EP$1,$D91))=$AO$1,1,0)*VLOOKUP($Z$2,DALYs!$A$2:$MW$40,'Intervention list'!EP$195+1,0)</f>
        <v>0</v>
      </c>
      <c r="EQ91" s="0" t="n">
        <f aca="false">IF(ISNUMBER(FIND(EQ$1,$D91))=$AO$1,1,0)*VLOOKUP($Z$2,DALYs!$A$2:$MW$40,'Intervention list'!EQ$195+1,0)</f>
        <v>0</v>
      </c>
      <c r="ER91" s="0" t="n">
        <f aca="false">IF(ISNUMBER(FIND(ER$1,$D91))=$AO$1,1,0)*VLOOKUP($Z$2,DALYs!$A$2:$MW$40,'Intervention list'!ER$195+1,0)</f>
        <v>0</v>
      </c>
      <c r="ES91" s="0" t="n">
        <f aca="false">IF(ISNUMBER(FIND(ES$1,$D91))=$AO$1,1,0)*VLOOKUP($Z$2,DALYs!$A$2:$MW$40,'Intervention list'!ES$195+1,0)</f>
        <v>0</v>
      </c>
      <c r="ET91" s="0" t="n">
        <f aca="false">IF(ISNUMBER(FIND(ET$1,$D91))=$AO$1,1,0)*VLOOKUP($Z$2,DALYs!$A$2:$MW$40,'Intervention list'!ET$195+1,0)</f>
        <v>0</v>
      </c>
      <c r="EU91" s="0" t="n">
        <f aca="false">IF(ISNUMBER(FIND(EU$1,$D91))=$AO$1,1,0)*VLOOKUP($Z$2,DALYs!$A$2:$MW$40,'Intervention list'!EU$195+1,0)</f>
        <v>0</v>
      </c>
      <c r="EV91" s="0" t="n">
        <f aca="false">IF(ISNUMBER(FIND(EV$1,$D91))=$AO$1,1,0)*VLOOKUP($Z$2,DALYs!$A$2:$MW$40,'Intervention list'!EV$195+1,0)</f>
        <v>0</v>
      </c>
      <c r="EW91" s="0" t="n">
        <f aca="false">IF(ISNUMBER(FIND(EW$1,$D91))=$AO$1,1,0)*VLOOKUP($Z$2,DALYs!$A$2:$MW$40,'Intervention list'!EW$195+1,0)</f>
        <v>0</v>
      </c>
      <c r="EX91" s="0" t="n">
        <f aca="false">IF(ISNUMBER(FIND(EX$1,$D91))=$AO$1,1,0)*VLOOKUP($Z$2,DALYs!$A$2:$MW$40,'Intervention list'!EX$195+1,0)</f>
        <v>0</v>
      </c>
      <c r="EY91" s="0" t="n">
        <f aca="false">IF(ISNUMBER(FIND(EY$1,$D91))=$AO$1,1,0)*VLOOKUP($Z$2,DALYs!$A$2:$MW$40,'Intervention list'!EY$195+1,0)</f>
        <v>0</v>
      </c>
      <c r="EZ91" s="0" t="n">
        <f aca="false">IF(ISNUMBER(FIND(EZ$1,$D91))=$AO$1,1,0)*VLOOKUP($Z$2,DALYs!$A$2:$MW$40,'Intervention list'!EZ$195+1,0)</f>
        <v>0</v>
      </c>
      <c r="FA91" s="0" t="n">
        <f aca="false">IF(ISNUMBER(FIND(FA$1,$D91))=$AO$1,1,0)*VLOOKUP($Z$2,DALYs!$A$2:$MW$40,'Intervention list'!FA$195+1,0)</f>
        <v>0</v>
      </c>
      <c r="FB91" s="0" t="n">
        <f aca="false">IF(ISNUMBER(FIND(FB$1,$D91))=$AO$1,1,0)*VLOOKUP($Z$2,DALYs!$A$2:$MW$40,'Intervention list'!FB$195+1,0)</f>
        <v>0</v>
      </c>
      <c r="FC91" s="0" t="n">
        <f aca="false">IF(ISNUMBER(FIND(FC$1,$D91))=$AO$1,1,0)*VLOOKUP($Z$2,DALYs!$A$2:$MW$40,'Intervention list'!FC$195+1,0)</f>
        <v>0</v>
      </c>
      <c r="FD91" s="0" t="n">
        <f aca="false">IF(ISNUMBER(FIND(FD$1,$D91))=$AO$1,1,0)*VLOOKUP($Z$2,DALYs!$A$2:$MW$40,'Intervention list'!FD$195+1,0)</f>
        <v>0</v>
      </c>
      <c r="FE91" s="0" t="n">
        <f aca="false">IF(ISNUMBER(FIND(FE$1,$D91))=$AO$1,1,0)*VLOOKUP($Z$2,DALYs!$A$2:$MW$40,'Intervention list'!FE$195+1,0)</f>
        <v>0</v>
      </c>
      <c r="FF91" s="0" t="n">
        <f aca="false">IF(ISNUMBER(FIND(FF$1,$D91))=$AO$1,1,0)*VLOOKUP($Z$2,DALYs!$A$2:$MW$40,'Intervention list'!FF$195+1,0)</f>
        <v>0</v>
      </c>
      <c r="FG91" s="0" t="n">
        <f aca="false">IF(ISNUMBER(FIND(FG$1,$D91))=$AO$1,1,0)*VLOOKUP($Z$2,DALYs!$A$2:$MW$40,'Intervention list'!FG$195+1,0)</f>
        <v>0</v>
      </c>
      <c r="FH91" s="0" t="n">
        <f aca="false">IF(ISNUMBER(FIND(FH$1,$D91))=$AO$1,1,0)*VLOOKUP($Z$2,DALYs!$A$2:$MW$40,'Intervention list'!FH$195+1,0)</f>
        <v>0</v>
      </c>
      <c r="FI91" s="0" t="n">
        <f aca="false">IF(ISNUMBER(FIND(FI$1,$D91))=$AO$1,1,0)*VLOOKUP($Z$2,DALYs!$A$2:$MW$40,'Intervention list'!FI$195+1,0)</f>
        <v>0</v>
      </c>
      <c r="FJ91" s="0" t="n">
        <f aca="false">IF(ISNUMBER(FIND(FJ$1,$D91))=$AO$1,1,0)*VLOOKUP($Z$2,DALYs!$A$2:$MW$40,'Intervention list'!FJ$195+1,0)</f>
        <v>0</v>
      </c>
      <c r="FK91" s="0" t="n">
        <f aca="false">IF(ISNUMBER(FIND(FK$1,$D91))=$AO$1,1,0)*VLOOKUP($Z$2,DALYs!$A$2:$MW$40,'Intervention list'!FK$195+1,0)</f>
        <v>0</v>
      </c>
      <c r="FL91" s="0" t="n">
        <f aca="false">IF(ISNUMBER(FIND(FL$1,$D91))=$AO$1,1,0)*VLOOKUP($Z$2,DALYs!$A$2:$MW$40,'Intervention list'!FL$195+1,0)</f>
        <v>0</v>
      </c>
      <c r="FM91" s="0" t="n">
        <f aca="false">IF(ISNUMBER(FIND(FM$1,$D91))=$AO$1,1,0)*VLOOKUP($Z$2,DALYs!$A$2:$MW$40,'Intervention list'!FM$195+1,0)</f>
        <v>0</v>
      </c>
      <c r="FN91" s="0" t="n">
        <f aca="false">IF(ISNUMBER(FIND(FN$1,$D91))=$AO$1,1,0)*VLOOKUP($Z$2,DALYs!$A$2:$MW$40,'Intervention list'!FN$195+1,0)</f>
        <v>0</v>
      </c>
      <c r="FO91" s="0" t="n">
        <f aca="false">IF(ISNUMBER(FIND(FO$1,$D91))=$AO$1,1,0)*VLOOKUP($Z$2,DALYs!$A$2:$MW$40,'Intervention list'!FO$195+1,0)</f>
        <v>0</v>
      </c>
      <c r="FP91" s="0" t="n">
        <f aca="false">IF(ISNUMBER(FIND(FP$1,$D91))=$AO$1,1,0)*VLOOKUP($Z$2,DALYs!$A$2:$MW$40,'Intervention list'!FP$195+1,0)</f>
        <v>0</v>
      </c>
      <c r="FQ91" s="0" t="n">
        <f aca="false">IF(ISNUMBER(FIND(FQ$1,$D91))=$AO$1,1,0)*VLOOKUP($Z$2,DALYs!$A$2:$MW$40,'Intervention list'!FQ$195+1,0)</f>
        <v>0</v>
      </c>
      <c r="FR91" s="0" t="n">
        <f aca="false">IF(ISNUMBER(FIND(FR$1,$D91))=$AO$1,1,0)*VLOOKUP($Z$2,DALYs!$A$2:$MW$40,'Intervention list'!FR$195+1,0)</f>
        <v>0</v>
      </c>
      <c r="FS91" s="0" t="n">
        <f aca="false">IF(ISNUMBER(FIND(FS$1,$D91))=$AO$1,1,0)*VLOOKUP($Z$2,DALYs!$A$2:$MW$40,'Intervention list'!FS$195+1,0)</f>
        <v>0</v>
      </c>
      <c r="FT91" s="0" t="n">
        <f aca="false">IF(ISNUMBER(FIND(FT$1,$D91))=$AO$1,1,0)*VLOOKUP($Z$2,DALYs!$A$2:$MW$40,'Intervention list'!FT$195+1,0)</f>
        <v>0</v>
      </c>
      <c r="FU91" s="0" t="n">
        <f aca="false">IF(ISNUMBER(FIND(FU$1,$D91))=$AO$1,1,0)*VLOOKUP($Z$2,DALYs!$A$2:$MW$40,'Intervention list'!FU$195+1,0)</f>
        <v>0</v>
      </c>
      <c r="FV91" s="0" t="n">
        <f aca="false">IF(ISNUMBER(FIND(FV$1,$D91))=$AO$1,1,0)*VLOOKUP($Z$2,DALYs!$A$2:$MW$40,'Intervention list'!FV$195+1,0)</f>
        <v>0</v>
      </c>
      <c r="FW91" s="0" t="n">
        <f aca="false">IF(ISNUMBER(FIND(FW$1,$D91))=$AO$1,1,0)*VLOOKUP($Z$2,DALYs!$A$2:$MW$40,'Intervention list'!FW$195+1,0)</f>
        <v>0</v>
      </c>
      <c r="FX91" s="0" t="n">
        <f aca="false">IF(ISNUMBER(FIND(FX$1,$D91))=$AO$1,1,0)*VLOOKUP($Z$2,DALYs!$A$2:$MW$40,'Intervention list'!FX$195+1,0)</f>
        <v>0</v>
      </c>
      <c r="FY91" s="0" t="n">
        <f aca="false">IF(ISNUMBER(FIND(FY$1,$D91))=$AO$1,1,0)*VLOOKUP($Z$2,DALYs!$A$2:$MW$40,'Intervention list'!FY$195+1,0)</f>
        <v>0</v>
      </c>
      <c r="FZ91" s="0" t="n">
        <f aca="false">IF(ISNUMBER(FIND(FZ$1,$D91))=$AO$1,1,0)*VLOOKUP($Z$2,DALYs!$A$2:$MW$40,'Intervention list'!FZ$195+1,0)</f>
        <v>0</v>
      </c>
      <c r="GA91" s="0" t="n">
        <f aca="false">IF(ISNUMBER(FIND(GA$1,$D91))=$AO$1,1,0)*VLOOKUP($Z$2,DALYs!$A$2:$MW$40,'Intervention list'!GA$195+1,0)</f>
        <v>0</v>
      </c>
      <c r="GB91" s="0" t="n">
        <f aca="false">IF(ISNUMBER(FIND(GB$1,$D91))=$AO$1,1,0)*VLOOKUP($Z$2,DALYs!$A$2:$MW$40,'Intervention list'!GB$195+1,0)</f>
        <v>0</v>
      </c>
      <c r="GC91" s="0" t="n">
        <f aca="false">IF(ISNUMBER(FIND(GC$1,$D91))=$AO$1,1,0)*VLOOKUP($Z$2,DALYs!$A$2:$MW$40,'Intervention list'!GC$195+1,0)</f>
        <v>0</v>
      </c>
      <c r="GD91" s="0" t="n">
        <f aca="false">IF(ISNUMBER(FIND(GD$1,$D91))=$AO$1,1,0)*VLOOKUP($Z$2,DALYs!$A$2:$MW$40,'Intervention list'!GD$195+1,0)</f>
        <v>0</v>
      </c>
      <c r="GE91" s="0" t="n">
        <f aca="false">IF(ISNUMBER(FIND(GE$1,$D91))=$AO$1,1,0)*VLOOKUP($Z$2,DALYs!$A$2:$MW$40,'Intervention list'!GE$195+1,0)</f>
        <v>0</v>
      </c>
      <c r="GF91" s="0" t="n">
        <f aca="false">IF(ISNUMBER(FIND(GF$1,$D91))=$AO$1,1,0)*VLOOKUP($Z$2,DALYs!$A$2:$MW$40,'Intervention list'!GF$195+1,0)</f>
        <v>0</v>
      </c>
      <c r="GG91" s="0" t="n">
        <f aca="false">IF(ISNUMBER(FIND(GG$1,$D91))=$AO$1,1,0)*VLOOKUP($Z$2,DALYs!$A$2:$MW$40,'Intervention list'!GG$195+1,0)</f>
        <v>0</v>
      </c>
      <c r="GH91" s="0" t="n">
        <f aca="false">IF(ISNUMBER(FIND(GH$1,$D91))=$AO$1,1,0)*VLOOKUP($Z$2,DALYs!$A$2:$MW$40,'Intervention list'!GH$195+1,0)</f>
        <v>0</v>
      </c>
      <c r="GI91" s="0" t="n">
        <f aca="false">IF(ISNUMBER(FIND(GI$1,$D91))=$AO$1,1,0)*VLOOKUP($Z$2,DALYs!$A$2:$MW$40,'Intervention list'!GI$195+1,0)</f>
        <v>0</v>
      </c>
      <c r="GJ91" s="0" t="n">
        <f aca="false">IF(ISNUMBER(FIND(GJ$1,$D91))=$AO$1,1,0)*VLOOKUP($Z$2,DALYs!$A$2:$MW$40,'Intervention list'!GJ$195+1,0)</f>
        <v>0</v>
      </c>
      <c r="GK91" s="0" t="n">
        <f aca="false">IF(ISNUMBER(FIND(GK$1,$D91))=$AO$1,1,0)*VLOOKUP($Z$2,DALYs!$A$2:$MW$40,'Intervention list'!GK$195+1,0)</f>
        <v>0</v>
      </c>
      <c r="GL91" s="0" t="n">
        <f aca="false">IF(ISNUMBER(FIND(GL$1,$D91))=$AO$1,1,0)*VLOOKUP($Z$2,DALYs!$A$2:$MW$40,'Intervention list'!GL$195+1,0)</f>
        <v>0</v>
      </c>
      <c r="GM91" s="0" t="n">
        <f aca="false">IF(ISNUMBER(FIND(GM$1,$D91))=$AO$1,1,0)*VLOOKUP($Z$2,DALYs!$A$2:$MW$40,'Intervention list'!GM$195+1,0)</f>
        <v>0</v>
      </c>
      <c r="GN91" s="0" t="n">
        <f aca="false">IF(ISNUMBER(FIND(GN$1,$D91))=$AO$1,1,0)*VLOOKUP($Z$2,DALYs!$A$2:$MW$40,'Intervention list'!GN$195+1,0)</f>
        <v>0</v>
      </c>
      <c r="GO91" s="0" t="n">
        <f aca="false">IF(ISNUMBER(FIND(GO$1,$D91))=$AO$1,1,0)*VLOOKUP($Z$2,DALYs!$A$2:$MW$40,'Intervention list'!GO$195+1,0)</f>
        <v>0</v>
      </c>
      <c r="GP91" s="0" t="n">
        <f aca="false">IF(ISNUMBER(FIND(GP$1,$D91))=$AO$1,1,0)*VLOOKUP($Z$2,DALYs!$A$2:$MW$40,'Intervention list'!GP$195+1,0)</f>
        <v>0</v>
      </c>
      <c r="GQ91" s="0" t="n">
        <f aca="false">IF(ISNUMBER(FIND(GQ$1,$D91))=$AO$1,1,0)*VLOOKUP($Z$2,DALYs!$A$2:$MW$40,'Intervention list'!GQ$195+1,0)</f>
        <v>0</v>
      </c>
      <c r="GR91" s="0" t="n">
        <f aca="false">IF(ISNUMBER(FIND(GR$1,$D91))=$AO$1,1,0)*VLOOKUP($Z$2,DALYs!$A$2:$MW$40,'Intervention list'!GR$195+1,0)</f>
        <v>0</v>
      </c>
      <c r="GS91" s="0" t="n">
        <f aca="false">IF(ISNUMBER(FIND(GS$1,$D91))=$AO$1,1,0)*VLOOKUP($Z$2,DALYs!$A$2:$MW$40,'Intervention list'!GS$195+1,0)</f>
        <v>0</v>
      </c>
      <c r="GT91" s="0" t="n">
        <f aca="false">IF(ISNUMBER(FIND(GT$1,$D91))=$AO$1,1,0)*VLOOKUP($Z$2,DALYs!$A$2:$MW$40,'Intervention list'!GT$195+1,0)</f>
        <v>0</v>
      </c>
      <c r="GU91" s="0" t="n">
        <f aca="false">IF(ISNUMBER(FIND(GU$1,$D91))=$AO$1,1,0)*VLOOKUP($Z$2,DALYs!$A$2:$MW$40,'Intervention list'!GU$195+1,0)</f>
        <v>0</v>
      </c>
      <c r="GV91" s="0" t="n">
        <f aca="false">IF(ISNUMBER(FIND(GV$1,$D91))=$AO$1,1,0)*VLOOKUP($Z$2,DALYs!$A$2:$MW$40,'Intervention list'!GV$195+1,0)</f>
        <v>0</v>
      </c>
      <c r="GW91" s="0" t="n">
        <f aca="false">IF(ISNUMBER(FIND(GW$1,$D91))=$AO$1,1,0)*VLOOKUP($Z$2,DALYs!$A$2:$MW$40,'Intervention list'!GW$195+1,0)</f>
        <v>0</v>
      </c>
      <c r="GX91" s="0" t="n">
        <f aca="false">IF(ISNUMBER(FIND(GX$1,$D91))=$AO$1,1,0)*VLOOKUP($Z$2,DALYs!$A$2:$MW$40,'Intervention list'!GX$195+1,0)</f>
        <v>0</v>
      </c>
      <c r="GY91" s="0" t="n">
        <f aca="false">IF(ISNUMBER(FIND(GY$1,$D91))=$AO$1,1,0)*VLOOKUP($Z$2,DALYs!$A$2:$MW$40,'Intervention list'!GY$195+1,0)</f>
        <v>0</v>
      </c>
      <c r="GZ91" s="0" t="n">
        <f aca="false">IF(ISNUMBER(FIND(GZ$1,$D91))=$AO$1,1,0)*VLOOKUP($Z$2,DALYs!$A$2:$MW$40,'Intervention list'!GZ$195+1,0)</f>
        <v>0</v>
      </c>
      <c r="HA91" s="0" t="n">
        <f aca="false">IF(ISNUMBER(FIND(HA$1,$D91))=$AO$1,1,0)*VLOOKUP($Z$2,DALYs!$A$2:$MW$40,'Intervention list'!HA$195+1,0)</f>
        <v>0</v>
      </c>
      <c r="HB91" s="0" t="n">
        <f aca="false">IF(ISNUMBER(FIND(HB$1,$D91))=$AO$1,1,0)*VLOOKUP($Z$2,DALYs!$A$2:$MW$40,'Intervention list'!HB$195+1,0)</f>
        <v>0</v>
      </c>
      <c r="HC91" s="0" t="n">
        <f aca="false">IF(ISNUMBER(FIND(HC$1,$D91))=$AO$1,1,0)*VLOOKUP($Z$2,DALYs!$A$2:$MW$40,'Intervention list'!HC$195+1,0)</f>
        <v>0</v>
      </c>
      <c r="HD91" s="0" t="n">
        <f aca="false">IF(ISNUMBER(FIND(HD$1,$D91))=$AO$1,1,0)*VLOOKUP($Z$2,DALYs!$A$2:$MW$40,'Intervention list'!HD$195+1,0)</f>
        <v>0</v>
      </c>
      <c r="HE91" s="0" t="n">
        <f aca="false">IF(ISNUMBER(FIND(HE$1,$D91))=$AO$1,1,0)*VLOOKUP($Z$2,DALYs!$A$2:$MW$40,'Intervention list'!HE$195+1,0)</f>
        <v>0</v>
      </c>
      <c r="HF91" s="0" t="n">
        <f aca="false">IF(ISNUMBER(FIND(HF$1,$D91))=$AO$1,1,0)*VLOOKUP($Z$2,DALYs!$A$2:$MW$40,'Intervention list'!HF$195+1,0)</f>
        <v>0</v>
      </c>
      <c r="HG91" s="0" t="n">
        <f aca="false">IF(ISNUMBER(FIND(HG$1,$D91))=$AO$1,1,0)*VLOOKUP($Z$2,DALYs!$A$2:$MW$40,'Intervention list'!HG$195+1,0)</f>
        <v>0</v>
      </c>
      <c r="HH91" s="0" t="n">
        <f aca="false">IF(ISNUMBER(FIND(HH$1,$D91))=$AO$1,1,0)*VLOOKUP($Z$2,DALYs!$A$2:$MW$40,'Intervention list'!HH$195+1,0)</f>
        <v>0</v>
      </c>
      <c r="HI91" s="0" t="n">
        <f aca="false">IF(ISNUMBER(FIND(HI$1,$D91))=$AO$1,1,0)*VLOOKUP($Z$2,DALYs!$A$2:$MW$40,'Intervention list'!HI$195+1,0)</f>
        <v>0</v>
      </c>
      <c r="HJ91" s="0" t="n">
        <f aca="false">IF(ISNUMBER(FIND(HJ$1,$D91))=$AO$1,1,0)*VLOOKUP($Z$2,DALYs!$A$2:$MW$40,'Intervention list'!HJ$195+1,0)</f>
        <v>0</v>
      </c>
      <c r="HK91" s="0" t="n">
        <f aca="false">IF(ISNUMBER(FIND(HK$1,$D91))=$AO$1,1,0)*VLOOKUP($Z$2,DALYs!$A$2:$MW$40,'Intervention list'!HK$195+1,0)</f>
        <v>0</v>
      </c>
      <c r="HL91" s="0" t="n">
        <f aca="false">IF(ISNUMBER(FIND(HL$1,$D91))=$AO$1,1,0)*VLOOKUP($Z$2,DALYs!$A$2:$MW$40,'Intervention list'!HL$195+1,0)</f>
        <v>0</v>
      </c>
      <c r="HM91" s="0" t="n">
        <f aca="false">IF(ISNUMBER(FIND(HM$1,$D91))=$AO$1,1,0)*VLOOKUP($Z$2,DALYs!$A$2:$MW$40,'Intervention list'!HM$195+1,0)</f>
        <v>0</v>
      </c>
      <c r="HN91" s="0" t="n">
        <f aca="false">IF(ISNUMBER(FIND(HN$1,$D91))=$AO$1,1,0)*VLOOKUP($Z$2,DALYs!$A$2:$MW$40,'Intervention list'!HN$195+1,0)</f>
        <v>0</v>
      </c>
      <c r="HO91" s="0" t="n">
        <f aca="false">IF(ISNUMBER(FIND(HO$1,$D91))=$AO$1,1,0)*VLOOKUP($Z$2,DALYs!$A$2:$MW$40,'Intervention list'!HO$195+1,0)</f>
        <v>0</v>
      </c>
      <c r="HP91" s="0" t="n">
        <f aca="false">IF(ISNUMBER(FIND(HP$1,$D91))=$AO$1,1,0)*VLOOKUP($Z$2,DALYs!$A$2:$MW$40,'Intervention list'!HP$195+1,0)</f>
        <v>0</v>
      </c>
      <c r="HQ91" s="0" t="n">
        <f aca="false">IF(ISNUMBER(FIND(HQ$1,$D91))=$AO$1,1,0)*VLOOKUP($Z$2,DALYs!$A$2:$MW$40,'Intervention list'!HQ$195+1,0)</f>
        <v>0</v>
      </c>
      <c r="HR91" s="0" t="n">
        <f aca="false">IF(ISNUMBER(FIND(HR$1,$D91))=$AO$1,1,0)*VLOOKUP($Z$2,DALYs!$A$2:$MW$40,'Intervention list'!HR$195+1,0)</f>
        <v>0</v>
      </c>
      <c r="HS91" s="0" t="n">
        <f aca="false">IF(ISNUMBER(FIND(HS$1,$D91))=$AO$1,1,0)*VLOOKUP($Z$2,DALYs!$A$2:$MW$40,'Intervention list'!HS$195+1,0)</f>
        <v>0</v>
      </c>
      <c r="HT91" s="0" t="n">
        <f aca="false">IF(ISNUMBER(FIND(HT$1,$D91))=$AO$1,1,0)*VLOOKUP($Z$2,DALYs!$A$2:$MW$40,'Intervention list'!HT$195+1,0)</f>
        <v>0</v>
      </c>
      <c r="HU91" s="0" t="n">
        <f aca="false">IF(ISNUMBER(FIND(HU$1,$D91))=$AO$1,1,0)*VLOOKUP($Z$2,DALYs!$A$2:$MW$40,'Intervention list'!HU$195+1,0)</f>
        <v>0</v>
      </c>
      <c r="HV91" s="0" t="n">
        <f aca="false">IF(ISNUMBER(FIND(HV$1,$D91))=$AO$1,1,0)*VLOOKUP($Z$2,DALYs!$A$2:$MW$40,'Intervention list'!HV$195+1,0)</f>
        <v>0</v>
      </c>
      <c r="HW91" s="0" t="n">
        <f aca="false">IF(ISNUMBER(FIND(HW$1,$D91))=$AO$1,1,0)*VLOOKUP($Z$2,DALYs!$A$2:$MW$40,'Intervention list'!HW$195+1,0)</f>
        <v>0</v>
      </c>
      <c r="HX91" s="0" t="n">
        <f aca="false">IF(ISNUMBER(FIND(HX$1,$D91))=$AO$1,1,0)*VLOOKUP($Z$2,DALYs!$A$2:$MW$40,'Intervention list'!HX$195+1,0)</f>
        <v>0</v>
      </c>
      <c r="HY91" s="0" t="n">
        <f aca="false">IF(ISNUMBER(FIND(HY$1,$D91))=$AO$1,1,0)*VLOOKUP($Z$2,DALYs!$A$2:$MW$40,'Intervention list'!HY$195+1,0)</f>
        <v>0</v>
      </c>
      <c r="HZ91" s="0" t="n">
        <f aca="false">IF(ISNUMBER(FIND(HZ$1,$D91))=$AO$1,1,0)*VLOOKUP($Z$2,DALYs!$A$2:$MW$40,'Intervention list'!HZ$195+1,0)</f>
        <v>0</v>
      </c>
      <c r="IA91" s="0" t="n">
        <f aca="false">IF(ISNUMBER(FIND(IA$1,$D91))=$AO$1,1,0)*VLOOKUP($Z$2,DALYs!$A$2:$MW$40,'Intervention list'!IA$195+1,0)</f>
        <v>0</v>
      </c>
      <c r="IB91" s="0" t="n">
        <f aca="false">IF(ISNUMBER(FIND(IB$1,$D91))=$AO$1,1,0)*VLOOKUP($Z$2,DALYs!$A$2:$MW$40,'Intervention list'!IB$195+1,0)</f>
        <v>0</v>
      </c>
      <c r="IC91" s="0" t="n">
        <f aca="false">IF(ISNUMBER(FIND(IC$1,$D91))=$AO$1,1,0)*VLOOKUP($Z$2,DALYs!$A$2:$MW$40,'Intervention list'!IC$195+1,0)</f>
        <v>0</v>
      </c>
      <c r="ID91" s="0" t="n">
        <f aca="false">IF(ISNUMBER(FIND(ID$1,$D91))=$AO$1,1,0)*VLOOKUP($Z$2,DALYs!$A$2:$MW$40,'Intervention list'!ID$195+1,0)</f>
        <v>0</v>
      </c>
      <c r="IE91" s="0" t="n">
        <f aca="false">IF(ISNUMBER(FIND(IE$1,$D91))=$AO$1,1,0)*VLOOKUP($Z$2,DALYs!$A$2:$MW$40,'Intervention list'!IE$195+1,0)</f>
        <v>0</v>
      </c>
      <c r="IF91" s="0" t="n">
        <f aca="false">IF(ISNUMBER(FIND(IF$1,$D91))=$AO$1,1,0)*VLOOKUP($Z$2,DALYs!$A$2:$MW$40,'Intervention list'!IF$195+1,0)</f>
        <v>957792.756439382</v>
      </c>
      <c r="IG91" s="0" t="n">
        <f aca="false">IF(ISNUMBER(FIND(IG$1,$D91))=$AO$1,1,0)*VLOOKUP($Z$2,DALYs!$A$2:$MW$40,'Intervention list'!IG$195+1,0)</f>
        <v>0</v>
      </c>
      <c r="IH91" s="0" t="n">
        <f aca="false">IF(ISNUMBER(FIND(IH$1,$D91))=$AO$1,1,0)*VLOOKUP($Z$2,DALYs!$A$2:$MW$40,'Intervention list'!IH$195+1,0)</f>
        <v>0</v>
      </c>
      <c r="II91" s="0" t="n">
        <f aca="false">IF(ISNUMBER(FIND(II$1,$D91))=$AO$1,1,0)*VLOOKUP($Z$2,DALYs!$A$2:$MW$40,'Intervention list'!II$195+1,0)</f>
        <v>0</v>
      </c>
      <c r="IJ91" s="0" t="n">
        <f aca="false">IF(ISNUMBER(FIND(IJ$1,$D91))=$AO$1,1,0)*VLOOKUP($Z$2,DALYs!$A$2:$MW$40,'Intervention list'!IJ$195+1,0)</f>
        <v>0</v>
      </c>
      <c r="IK91" s="0" t="n">
        <f aca="false">IF(ISNUMBER(FIND(IK$1,$D91))=$AO$1,1,0)*VLOOKUP($Z$2,DALYs!$A$2:$MW$40,'Intervention list'!IK$195+1,0)</f>
        <v>0</v>
      </c>
      <c r="IL91" s="0" t="n">
        <f aca="false">IF(ISNUMBER(FIND(IL$1,$D91))=$AO$1,1,0)*VLOOKUP($Z$2,DALYs!$A$2:$MW$40,'Intervention list'!IL$195+1,0)</f>
        <v>0</v>
      </c>
      <c r="IM91" s="0" t="n">
        <f aca="false">IF(ISNUMBER(FIND(IM$1,$D91))=$AO$1,1,0)*VLOOKUP($Z$2,DALYs!$A$2:$MW$40,'Intervention list'!IM$195+1,0)</f>
        <v>0</v>
      </c>
      <c r="IN91" s="0" t="n">
        <f aca="false">IF(ISNUMBER(FIND(IN$1,$D91))=$AO$1,1,0)*VLOOKUP($Z$2,DALYs!$A$2:$MW$40,'Intervention list'!IN$195+1,0)</f>
        <v>0</v>
      </c>
      <c r="IO91" s="0" t="n">
        <f aca="false">IF(ISNUMBER(FIND(IO$1,$D91))=$AO$1,1,0)*VLOOKUP($Z$2,DALYs!$A$2:$MW$40,'Intervention list'!IO$195+1,0)</f>
        <v>0</v>
      </c>
      <c r="IP91" s="0" t="n">
        <f aca="false">IF(ISNUMBER(FIND(IP$1,$D91))=$AO$1,1,0)*VLOOKUP($Z$2,DALYs!$A$2:$MW$40,'Intervention list'!IP$195+1,0)</f>
        <v>0</v>
      </c>
      <c r="IQ91" s="0" t="n">
        <f aca="false">IF(ISNUMBER(FIND(IQ$1,$D91))=$AO$1,1,0)*VLOOKUP($Z$2,DALYs!$A$2:$MW$40,'Intervention list'!IQ$195+1,0)</f>
        <v>0</v>
      </c>
      <c r="IR91" s="0" t="n">
        <f aca="false">IF(ISNUMBER(FIND(IR$1,$D91))=$AO$1,1,0)*VLOOKUP($Z$2,DALYs!$A$2:$MW$40,'Intervention list'!IR$195+1,0)</f>
        <v>0</v>
      </c>
      <c r="IS91" s="0" t="n">
        <f aca="false">IF(ISNUMBER(FIND(IS$1,$D91))=$AO$1,1,0)*VLOOKUP($Z$2,DALYs!$A$2:$MW$40,'Intervention list'!IS$195+1,0)</f>
        <v>0</v>
      </c>
      <c r="IT91" s="0" t="n">
        <f aca="false">IF(ISNUMBER(FIND(IT$1,$D91))=$AO$1,1,0)*VLOOKUP($Z$2,DALYs!$A$2:$MW$40,'Intervention list'!IT$195+1,0)</f>
        <v>0</v>
      </c>
      <c r="IU91" s="0" t="n">
        <f aca="false">IF(ISNUMBER(FIND(IU$1,$D91))=$AO$1,1,0)*VLOOKUP($Z$2,DALYs!$A$2:$MW$40,'Intervention list'!IU$195+1,0)</f>
        <v>0</v>
      </c>
      <c r="IV91" s="0" t="n">
        <f aca="false">IF(ISNUMBER(FIND(IV$1,$D91))=$AO$1,1,0)*VLOOKUP($Z$2,DALYs!$A$2:$MW$40,'Intervention list'!IV$195+1,0)</f>
        <v>0</v>
      </c>
      <c r="IW91" s="0" t="n">
        <f aca="false">IF(ISNUMBER(FIND(IW$1,$D91))=$AO$1,1,0)*VLOOKUP($Z$2,DALYs!$A$2:$MW$40,'Intervention list'!IW$195+1,0)</f>
        <v>0</v>
      </c>
      <c r="IX91" s="0" t="n">
        <f aca="false">IF(ISNUMBER(FIND(IX$1,$D91))=$AO$1,1,0)*VLOOKUP($Z$2,DALYs!$A$2:$MW$40,'Intervention list'!IX$195+1,0)</f>
        <v>0</v>
      </c>
      <c r="IY91" s="0" t="n">
        <f aca="false">IF(ISNUMBER(FIND(IY$1,$D91))=$AO$1,1,0)*VLOOKUP($Z$2,DALYs!$A$2:$MW$40,'Intervention list'!IY$195+1,0)</f>
        <v>0</v>
      </c>
      <c r="IZ91" s="0" t="n">
        <f aca="false">IF(ISNUMBER(FIND(IZ$1,$D91))=$AO$1,1,0)*VLOOKUP($Z$2,DALYs!$A$2:$MW$40,'Intervention list'!IZ$195+1,0)</f>
        <v>0</v>
      </c>
      <c r="JA91" s="0" t="n">
        <f aca="false">IF(ISNUMBER(FIND(JA$1,$D91))=$AO$1,1,0)*VLOOKUP($Z$2,DALYs!$A$2:$MW$40,'Intervention list'!JA$195+1,0)</f>
        <v>0</v>
      </c>
      <c r="JB91" s="0" t="n">
        <f aca="false">IF(ISNUMBER(FIND(JB$1,$D91))=$AO$1,1,0)*VLOOKUP($Z$2,DALYs!$A$2:$MW$40,'Intervention list'!JB$195+1,0)</f>
        <v>0</v>
      </c>
      <c r="JC91" s="0" t="n">
        <f aca="false">IF(ISNUMBER(FIND(JC$1,$D91))=$AO$1,1,0)*VLOOKUP($Z$2,DALYs!$A$2:$MW$40,'Intervention list'!JC$195+1,0)</f>
        <v>0</v>
      </c>
      <c r="JD91" s="0" t="n">
        <f aca="false">IF(ISNUMBER(FIND(JD$1,$D91))=$AO$1,1,0)*VLOOKUP($Z$2,DALYs!$A$2:$MW$40,'Intervention list'!JD$195+1,0)</f>
        <v>0</v>
      </c>
      <c r="JE91" s="0" t="n">
        <f aca="false">IF(ISNUMBER(FIND(JE$1,$D91))=$AO$1,1,0)*VLOOKUP($Z$2,DALYs!$A$2:$MW$40,'Intervention list'!JE$195+1,0)</f>
        <v>0</v>
      </c>
      <c r="JF91" s="0" t="n">
        <f aca="false">IF(ISNUMBER(FIND(JF$1,$D91))=$AO$1,1,0)*VLOOKUP($Z$2,DALYs!$A$2:$MW$40,'Intervention list'!JF$195+1,0)</f>
        <v>0</v>
      </c>
      <c r="JG91" s="0" t="n">
        <f aca="false">IF(ISNUMBER(FIND(JG$1,$D91))=$AO$1,1,0)*VLOOKUP($Z$2,DALYs!$A$2:$MW$40,'Intervention list'!JG$195+1,0)</f>
        <v>0</v>
      </c>
      <c r="JH91" s="0" t="n">
        <f aca="false">IF(ISNUMBER(FIND(JH$1,$D91))=$AO$1,1,0)*VLOOKUP($Z$2,DALYs!$A$2:$MW$40,'Intervention list'!JH$195+1,0)</f>
        <v>0</v>
      </c>
      <c r="JI91" s="0" t="n">
        <f aca="false">IF(ISNUMBER(FIND(JI$1,$D91))=$AO$1,1,0)*VLOOKUP($Z$2,DALYs!$A$2:$MW$40,'Intervention list'!JI$195+1,0)</f>
        <v>0</v>
      </c>
      <c r="JJ91" s="0" t="n">
        <f aca="false">IF(ISNUMBER(FIND(JJ$1,$D91))=$AO$1,1,0)*VLOOKUP($Z$2,DALYs!$A$2:$MW$40,'Intervention list'!JJ$195+1,0)</f>
        <v>0</v>
      </c>
      <c r="JK91" s="0" t="n">
        <f aca="false">IF(ISNUMBER(FIND(JK$1,$D91))=$AO$1,1,0)*VLOOKUP($Z$2,DALYs!$A$2:$MW$40,'Intervention list'!JK$195+1,0)</f>
        <v>0</v>
      </c>
      <c r="JL91" s="0" t="n">
        <f aca="false">IF(ISNUMBER(FIND(JL$1,$D91))=$AO$1,1,0)*VLOOKUP($Z$2,DALYs!$A$2:$MW$40,'Intervention list'!JL$195+1,0)</f>
        <v>0</v>
      </c>
      <c r="JM91" s="0" t="n">
        <f aca="false">IF(ISNUMBER(FIND(JM$1,$D91))=$AO$1,1,0)*VLOOKUP($Z$2,DALYs!$A$2:$MW$40,'Intervention list'!JM$195+1,0)</f>
        <v>0</v>
      </c>
      <c r="JN91" s="0" t="n">
        <f aca="false">IF(ISNUMBER(FIND(JN$1,$D91))=$AO$1,1,0)*VLOOKUP($Z$2,DALYs!$A$2:$MW$40,'Intervention list'!JN$195+1,0)</f>
        <v>0</v>
      </c>
      <c r="JO91" s="0" t="n">
        <f aca="false">IF(ISNUMBER(FIND(JO$1,$D91))=$AO$1,1,0)*VLOOKUP($Z$2,DALYs!$A$2:$MW$40,'Intervention list'!JO$195+1,0)</f>
        <v>0</v>
      </c>
      <c r="JP91" s="0" t="n">
        <f aca="false">IF(ISNUMBER(FIND(JP$1,$D91))=$AO$1,1,0)*VLOOKUP($Z$2,DALYs!$A$2:$MW$40,'Intervention list'!JP$195+1,0)</f>
        <v>0</v>
      </c>
      <c r="JQ91" s="0" t="n">
        <f aca="false">IF(ISNUMBER(FIND(JQ$1,$D91))=$AO$1,1,0)*VLOOKUP($Z$2,DALYs!$A$2:$MW$40,'Intervention list'!JQ$195+1,0)</f>
        <v>0</v>
      </c>
      <c r="JR91" s="0" t="n">
        <f aca="false">IF(ISNUMBER(FIND(JR$1,$D91))=$AO$1,1,0)*VLOOKUP($Z$2,DALYs!$A$2:$MW$40,'Intervention list'!JR$195+1,0)</f>
        <v>0</v>
      </c>
      <c r="JS91" s="0" t="n">
        <f aca="false">IF(ISNUMBER(FIND(JS$1,$D91))=$AO$1,1,0)*VLOOKUP($Z$2,DALYs!$A$2:$MW$40,'Intervention list'!JS$195+1,0)</f>
        <v>0</v>
      </c>
      <c r="JT91" s="0" t="n">
        <f aca="false">IF(ISNUMBER(FIND(JT$1,$D91))=$AO$1,1,0)*VLOOKUP($Z$2,DALYs!$A$2:$MW$40,'Intervention list'!JT$195+1,0)</f>
        <v>0</v>
      </c>
      <c r="JU91" s="0" t="n">
        <f aca="false">IF(ISNUMBER(FIND(JU$1,$D91))=$AO$1,1,0)*VLOOKUP($Z$2,DALYs!$A$2:$MW$40,'Intervention list'!JU$195+1,0)</f>
        <v>0</v>
      </c>
      <c r="JV91" s="0" t="n">
        <f aca="false">IF(ISNUMBER(FIND(JV$1,$D91))=$AO$1,1,0)*VLOOKUP($Z$2,DALYs!$A$2:$MW$40,'Intervention list'!JV$195+1,0)</f>
        <v>0</v>
      </c>
      <c r="JW91" s="0" t="n">
        <f aca="false">IF(ISNUMBER(FIND(JW$1,$D91))=$AO$1,1,0)*VLOOKUP($Z$2,DALYs!$A$2:$MW$40,'Intervention list'!JW$195+1,0)</f>
        <v>0</v>
      </c>
      <c r="JX91" s="0" t="n">
        <f aca="false">IF(ISNUMBER(FIND(JX$1,$D91))=$AO$1,1,0)*VLOOKUP($Z$2,DALYs!$A$2:$MW$40,'Intervention list'!JX$195+1,0)</f>
        <v>0</v>
      </c>
      <c r="JY91" s="0" t="n">
        <f aca="false">IF(ISNUMBER(FIND(JY$1,$D91))=$AO$1,1,0)*VLOOKUP($Z$2,DALYs!$A$2:$MW$40,'Intervention list'!JY$195+1,0)</f>
        <v>0</v>
      </c>
      <c r="JZ91" s="0" t="n">
        <f aca="false">IF(ISNUMBER(FIND(JZ$1,$D91))=$AO$1,1,0)*VLOOKUP($Z$2,DALYs!$A$2:$MW$40,'Intervention list'!JZ$195+1,0)</f>
        <v>0</v>
      </c>
      <c r="KA91" s="0" t="n">
        <f aca="false">IF(ISNUMBER(FIND(KA$1,$D91))=$AO$1,1,0)*VLOOKUP($Z$2,DALYs!$A$2:$MW$40,'Intervention list'!KA$195+1,0)</f>
        <v>0</v>
      </c>
      <c r="KB91" s="0" t="n">
        <f aca="false">IF(ISNUMBER(FIND(KB$1,$D91))=$AO$1,1,0)*VLOOKUP($Z$2,DALYs!$A$2:$MW$40,'Intervention list'!KB$195+1,0)</f>
        <v>0</v>
      </c>
      <c r="KC91" s="0" t="n">
        <f aca="false">IF(ISNUMBER(FIND(KC$1,$D91))=$AO$1,1,0)*VLOOKUP($Z$2,DALYs!$A$2:$MW$40,'Intervention list'!KC$195+1,0)</f>
        <v>0</v>
      </c>
      <c r="KD91" s="0" t="n">
        <f aca="false">IF(ISNUMBER(FIND(KD$1,$D91))=$AO$1,1,0)*VLOOKUP($Z$2,DALYs!$A$2:$MW$40,'Intervention list'!KD$195+1,0)</f>
        <v>0</v>
      </c>
      <c r="KE91" s="0" t="n">
        <f aca="false">IF(ISNUMBER(FIND(KE$1,$D91))=$AO$1,1,0)*VLOOKUP($Z$2,DALYs!$A$2:$MW$40,'Intervention list'!KE$195+1,0)</f>
        <v>0</v>
      </c>
      <c r="KF91" s="0" t="n">
        <f aca="false">IF(ISNUMBER(FIND(KF$1,$D91))=$AO$1,1,0)*VLOOKUP($Z$2,DALYs!$A$2:$MW$40,'Intervention list'!KF$195+1,0)</f>
        <v>0</v>
      </c>
      <c r="KG91" s="0" t="n">
        <f aca="false">IF(ISNUMBER(FIND(KG$1,$D91))=$AO$1,1,0)*VLOOKUP($Z$2,DALYs!$A$2:$MW$40,'Intervention list'!KG$195+1,0)</f>
        <v>0</v>
      </c>
      <c r="KH91" s="0" t="n">
        <f aca="false">IF(ISNUMBER(FIND(KH$1,$D91))=$AO$1,1,0)*VLOOKUP($Z$2,DALYs!$A$2:$MW$40,'Intervention list'!KH$195+1,0)</f>
        <v>0</v>
      </c>
      <c r="KI91" s="0" t="n">
        <f aca="false">IF(ISNUMBER(FIND(KI$1,$D91))=$AO$1,1,0)*VLOOKUP($Z$2,DALYs!$A$2:$MW$40,'Intervention list'!KI$195+1,0)</f>
        <v>0</v>
      </c>
      <c r="KJ91" s="0" t="n">
        <f aca="false">IF(ISNUMBER(FIND(KJ$1,$D91))=$AO$1,1,0)*VLOOKUP($Z$2,DALYs!$A$2:$MW$40,'Intervention list'!KJ$195+1,0)</f>
        <v>0</v>
      </c>
      <c r="KK91" s="0" t="n">
        <f aca="false">IF(ISNUMBER(FIND(KK$1,$D91))=$AO$1,1,0)*VLOOKUP($Z$2,DALYs!$A$2:$MW$40,'Intervention list'!KK$195+1,0)</f>
        <v>0</v>
      </c>
      <c r="KL91" s="0" t="n">
        <f aca="false">IF(ISNUMBER(FIND(KL$1,$D91))=$AO$1,1,0)*VLOOKUP($Z$2,DALYs!$A$2:$MW$40,'Intervention list'!KL$195+1,0)</f>
        <v>0</v>
      </c>
      <c r="KM91" s="0" t="n">
        <f aca="false">IF(ISNUMBER(FIND(KM$1,$D91))=$AO$1,1,0)*VLOOKUP($Z$2,DALYs!$A$2:$MW$40,'Intervention list'!KM$195+1,0)</f>
        <v>0</v>
      </c>
      <c r="KN91" s="0" t="n">
        <f aca="false">IF(ISNUMBER(FIND(KN$1,$D91))=$AO$1,1,0)*VLOOKUP($Z$2,DALYs!$A$2:$MW$40,'Intervention list'!KN$195+1,0)</f>
        <v>0</v>
      </c>
      <c r="KO91" s="0" t="n">
        <f aca="false">IF(ISNUMBER(FIND(KO$1,$D91))=$AO$1,1,0)*VLOOKUP($Z$2,DALYs!$A$2:$MW$40,'Intervention list'!KO$195+1,0)</f>
        <v>0</v>
      </c>
      <c r="KP91" s="0" t="n">
        <f aca="false">IF(ISNUMBER(FIND(KP$1,$D91))=$AO$1,1,0)*VLOOKUP($Z$2,DALYs!$A$2:$MW$40,'Intervention list'!KP$195+1,0)</f>
        <v>0</v>
      </c>
      <c r="KQ91" s="0" t="n">
        <f aca="false">IF(ISNUMBER(FIND(KQ$1,$D91))=$AO$1,1,0)*VLOOKUP($Z$2,DALYs!$A$2:$MW$40,'Intervention list'!KQ$195+1,0)</f>
        <v>0</v>
      </c>
      <c r="KR91" s="0" t="n">
        <f aca="false">IF(ISNUMBER(FIND(KR$1,$D91))=$AO$1,1,0)*VLOOKUP($Z$2,DALYs!$A$2:$MW$40,'Intervention list'!KR$195+1,0)</f>
        <v>0</v>
      </c>
      <c r="KS91" s="0" t="n">
        <f aca="false">IF(ISNUMBER(FIND(KS$1,$D91))=$AO$1,1,0)*VLOOKUP($Z$2,DALYs!$A$2:$MW$40,'Intervention list'!KS$195+1,0)</f>
        <v>0</v>
      </c>
      <c r="KT91" s="0" t="n">
        <f aca="false">IF(ISNUMBER(FIND(KT$1,$D91))=$AO$1,1,0)*VLOOKUP($Z$2,DALYs!$A$2:$MW$40,'Intervention list'!KT$195+1,0)</f>
        <v>0</v>
      </c>
      <c r="KU91" s="0" t="n">
        <f aca="false">IF(ISNUMBER(FIND(KU$1,$D91))=$AO$1,1,0)*VLOOKUP($Z$2,DALYs!$A$2:$MW$40,'Intervention list'!KU$195+1,0)</f>
        <v>0</v>
      </c>
      <c r="KV91" s="0" t="n">
        <f aca="false">IF(ISNUMBER(FIND(KV$1,$D91))=$AO$1,1,0)*VLOOKUP($Z$2,DALYs!$A$2:$MW$40,'Intervention list'!KV$195+1,0)</f>
        <v>0</v>
      </c>
      <c r="KW91" s="0" t="n">
        <f aca="false">IF(ISNUMBER(FIND(KW$1,$D91))=$AO$1,1,0)*VLOOKUP($Z$2,DALYs!$A$2:$MW$40,'Intervention list'!KW$195+1,0)</f>
        <v>0</v>
      </c>
      <c r="KX91" s="0" t="n">
        <f aca="false">IF(ISNUMBER(FIND(KX$1,$D91))=$AO$1,1,0)*VLOOKUP($Z$2,DALYs!$A$2:$MW$40,'Intervention list'!KX$195+1,0)</f>
        <v>0</v>
      </c>
      <c r="KY91" s="0" t="n">
        <f aca="false">IF(ISNUMBER(FIND(KY$1,$D91))=$AO$1,1,0)*VLOOKUP($Z$2,DALYs!$A$2:$MW$40,'Intervention list'!KY$195+1,0)</f>
        <v>0</v>
      </c>
      <c r="KZ91" s="0" t="n">
        <f aca="false">IF(ISNUMBER(FIND(KZ$1,$D91))=$AO$1,1,0)*VLOOKUP($Z$2,DALYs!$A$2:$MW$40,'Intervention list'!KZ$195+1,0)</f>
        <v>0</v>
      </c>
      <c r="LA91" s="0" t="n">
        <f aca="false">IF(ISNUMBER(FIND(LA$1,$D91))=$AO$1,1,0)*VLOOKUP($Z$2,DALYs!$A$2:$MW$40,'Intervention list'!LA$195+1,0)</f>
        <v>0</v>
      </c>
      <c r="LB91" s="0" t="n">
        <f aca="false">IF(ISNUMBER(FIND(LB$1,$D91))=$AO$1,1,0)*VLOOKUP($Z$2,DALYs!$A$2:$MW$40,'Intervention list'!LB$195+1,0)</f>
        <v>0</v>
      </c>
      <c r="LC91" s="0" t="n">
        <f aca="false">IF(ISNUMBER(FIND(LC$1,$D91))=$AO$1,1,0)*VLOOKUP($Z$2,DALYs!$A$2:$MW$40,'Intervention list'!LC$195+1,0)</f>
        <v>0</v>
      </c>
      <c r="LD91" s="0" t="n">
        <f aca="false">IF(ISNUMBER(FIND(LD$1,$D91))=$AO$1,1,0)*VLOOKUP($Z$2,DALYs!$A$2:$MW$40,'Intervention list'!LD$195+1,0)</f>
        <v>0</v>
      </c>
      <c r="LE91" s="0" t="n">
        <f aca="false">IF(ISNUMBER(FIND(LE$1,$D91))=$AO$1,1,0)*VLOOKUP($Z$2,DALYs!$A$2:$MW$40,'Intervention list'!LE$195+1,0)</f>
        <v>0</v>
      </c>
      <c r="LF91" s="0" t="n">
        <f aca="false">IF(ISNUMBER(FIND(LF$1,$D91))=$AO$1,1,0)*VLOOKUP($Z$2,DALYs!$A$2:$MW$40,'Intervention list'!LF$195+1,0)</f>
        <v>0</v>
      </c>
      <c r="LG91" s="0" t="n">
        <f aca="false">IF(ISNUMBER(FIND(LG$1,$D91))=$AO$1,1,0)*VLOOKUP($Z$2,DALYs!$A$2:$MW$40,'Intervention list'!LG$195+1,0)</f>
        <v>0</v>
      </c>
      <c r="LH91" s="0" t="n">
        <f aca="false">IF(ISNUMBER(FIND(LH$1,$D91))=$AO$1,1,0)*VLOOKUP($Z$2,DALYs!$A$2:$MW$40,'Intervention list'!LH$195+1,0)</f>
        <v>0</v>
      </c>
      <c r="LI91" s="0" t="n">
        <f aca="false">IF(ISNUMBER(FIND(LI$1,$D91))=$AO$1,1,0)*VLOOKUP($Z$2,DALYs!$A$2:$MW$40,'Intervention list'!LI$195+1,0)</f>
        <v>0</v>
      </c>
      <c r="LJ91" s="0" t="n">
        <f aca="false">IF(ISNUMBER(FIND(LJ$1,$D91))=$AO$1,1,0)*VLOOKUP($Z$2,DALYs!$A$2:$MW$40,'Intervention list'!LJ$195+1,0)</f>
        <v>0</v>
      </c>
      <c r="LK91" s="0" t="n">
        <f aca="false">IF(ISNUMBER(FIND(LK$1,$D91))=$AO$1,1,0)*VLOOKUP($Z$2,DALYs!$A$2:$MW$40,'Intervention list'!LK$195+1,0)</f>
        <v>0</v>
      </c>
      <c r="LL91" s="0" t="n">
        <f aca="false">IF(ISNUMBER(FIND(LL$1,$D91))=$AO$1,1,0)*VLOOKUP($Z$2,DALYs!$A$2:$MW$40,'Intervention list'!LL$195+1,0)</f>
        <v>0</v>
      </c>
      <c r="LM91" s="0" t="n">
        <f aca="false">IF(ISNUMBER(FIND(LM$1,$D91))=$AO$1,1,0)*VLOOKUP($Z$2,DALYs!$A$2:$MW$40,'Intervention list'!LM$195+1,0)</f>
        <v>0</v>
      </c>
      <c r="LN91" s="0" t="n">
        <f aca="false">IF(ISNUMBER(FIND(LN$1,$D91))=$AO$1,1,0)*VLOOKUP($Z$2,DALYs!$A$2:$MW$40,'Intervention list'!LN$195+1,0)</f>
        <v>0</v>
      </c>
      <c r="LO91" s="0" t="n">
        <f aca="false">IF(ISNUMBER(FIND(LO$1,$D91))=$AO$1,1,0)*VLOOKUP($Z$2,DALYs!$A$2:$MW$40,'Intervention list'!LO$195+1,0)</f>
        <v>0</v>
      </c>
      <c r="LP91" s="0" t="n">
        <f aca="false">IF(ISNUMBER(FIND(LP$1,$D91))=$AO$1,1,0)*VLOOKUP($Z$2,DALYs!$A$2:$MW$40,'Intervention list'!LP$195+1,0)</f>
        <v>0</v>
      </c>
      <c r="LQ91" s="0" t="n">
        <f aca="false">IF(ISNUMBER(FIND(LQ$1,$D91))=$AO$1,1,0)*VLOOKUP($Z$2,DALYs!$A$2:$MW$40,'Intervention list'!LQ$195+1,0)</f>
        <v>0</v>
      </c>
      <c r="LR91" s="0" t="n">
        <f aca="false">IF(ISNUMBER(FIND(LR$1,$D91))=$AO$1,1,0)*VLOOKUP($Z$2,DALYs!$A$2:$MW$40,'Intervention list'!LR$195+1,0)</f>
        <v>0</v>
      </c>
      <c r="LS91" s="0" t="n">
        <f aca="false">IF(ISNUMBER(FIND(LS$1,$D91))=$AO$1,1,0)*VLOOKUP($Z$2,DALYs!$A$2:$MW$40,'Intervention list'!LS$195+1,0)</f>
        <v>0</v>
      </c>
      <c r="LT91" s="0" t="n">
        <f aca="false">IF(ISNUMBER(FIND(LT$1,$D91))=$AO$1,1,0)*VLOOKUP($Z$2,DALYs!$A$2:$MW$40,'Intervention list'!LT$195+1,0)</f>
        <v>0</v>
      </c>
      <c r="LU91" s="0" t="n">
        <f aca="false">IF(ISNUMBER(FIND(LU$1,$D91))=$AO$1,1,0)*VLOOKUP($Z$2,DALYs!$A$2:$MW$40,'Intervention list'!LU$195+1,0)</f>
        <v>0</v>
      </c>
      <c r="LV91" s="0" t="n">
        <f aca="false">IF(ISNUMBER(FIND(LV$1,$D91))=$AO$1,1,0)*VLOOKUP($Z$2,DALYs!$A$2:$MW$40,'Intervention list'!LV$195+1,0)</f>
        <v>0</v>
      </c>
      <c r="LW91" s="0" t="n">
        <f aca="false">IF(ISNUMBER(FIND(LW$1,$D91))=$AO$1,1,0)*VLOOKUP($Z$2,DALYs!$A$2:$MW$40,'Intervention list'!LW$195+1,0)</f>
        <v>0</v>
      </c>
      <c r="LX91" s="0" t="n">
        <f aca="false">IF(ISNUMBER(FIND(LX$1,$D91))=$AO$1,1,0)*VLOOKUP($Z$2,DALYs!$A$2:$MW$40,'Intervention list'!LX$195+1,0)</f>
        <v>0</v>
      </c>
      <c r="LY91" s="0" t="n">
        <f aca="false">IF(ISNUMBER(FIND(LY$1,$D91))=$AO$1,1,0)*VLOOKUP($Z$2,DALYs!$A$2:$MW$40,'Intervention list'!LY$195+1,0)</f>
        <v>0</v>
      </c>
      <c r="LZ91" s="0" t="n">
        <f aca="false">IF(ISNUMBER(FIND(LZ$1,$D91))=$AO$1,1,0)*VLOOKUP($Z$2,DALYs!$A$2:$MW$40,'Intervention list'!LZ$195+1,0)</f>
        <v>0</v>
      </c>
      <c r="MA91" s="0" t="n">
        <f aca="false">IF(ISNUMBER(FIND(MA$1,$D91))=$AO$1,1,0)*VLOOKUP($Z$2,DALYs!$A$2:$MW$40,'Intervention list'!MA$195+1,0)</f>
        <v>0</v>
      </c>
      <c r="MB91" s="0" t="n">
        <f aca="false">IF(ISNUMBER(FIND(MB$1,$D91))=$AO$1,1,0)*VLOOKUP($Z$2,DALYs!$A$2:$MW$40,'Intervention list'!MB$195+1,0)</f>
        <v>0</v>
      </c>
      <c r="MC91" s="0" t="n">
        <f aca="false">IF(ISNUMBER(FIND(MC$1,$D91))=$AO$1,1,0)*VLOOKUP($Z$2,DALYs!$A$2:$MW$40,'Intervention list'!MC$195+1,0)</f>
        <v>0</v>
      </c>
      <c r="MD91" s="0" t="n">
        <f aca="false">IF(ISNUMBER(FIND(MD$1,$D91))=$AO$1,1,0)*VLOOKUP($Z$2,DALYs!$A$2:$MW$40,'Intervention list'!MD$195+1,0)</f>
        <v>0</v>
      </c>
      <c r="ME91" s="0" t="n">
        <f aca="false">IF(ISNUMBER(FIND(ME$1,$D91))=$AO$1,1,0)*VLOOKUP($Z$2,DALYs!$A$2:$MW$40,'Intervention list'!ME$195+1,0)</f>
        <v>0</v>
      </c>
      <c r="MF91" s="0" t="n">
        <f aca="false">IF(ISNUMBER(FIND(MF$1,$D91))=$AO$1,1,0)*VLOOKUP($Z$2,DALYs!$A$2:$MW$40,'Intervention list'!MF$195+1,0)</f>
        <v>0</v>
      </c>
      <c r="MG91" s="0" t="n">
        <f aca="false">IF(ISNUMBER(FIND(MG$1,$D91))=$AO$1,1,0)*VLOOKUP($Z$2,DALYs!$A$2:$MW$40,'Intervention list'!MG$195+1,0)</f>
        <v>0</v>
      </c>
      <c r="MH91" s="0" t="n">
        <f aca="false">IF(ISNUMBER(FIND(MH$1,$D91))=$AO$1,1,0)*VLOOKUP($Z$2,DALYs!$A$2:$MW$40,'Intervention list'!MH$195+1,0)</f>
        <v>0</v>
      </c>
      <c r="MI91" s="0" t="n">
        <f aca="false">IF(ISNUMBER(FIND(MI$1,$D91))=$AO$1,1,0)*VLOOKUP($Z$2,DALYs!$A$2:$MW$40,'Intervention list'!MI$195+1,0)</f>
        <v>0</v>
      </c>
      <c r="MJ91" s="0" t="n">
        <f aca="false">IF(ISNUMBER(FIND(MJ$1,$D91))=$AO$1,1,0)*VLOOKUP($Z$2,DALYs!$A$2:$MW$40,'Intervention list'!MJ$195+1,0)</f>
        <v>0</v>
      </c>
      <c r="MK91" s="0" t="n">
        <f aca="false">IF(ISNUMBER(FIND(MK$1,$D91))=$AO$1,1,0)*VLOOKUP($Z$2,DALYs!$A$2:$MW$40,'Intervention list'!MK$195+1,0)</f>
        <v>0</v>
      </c>
      <c r="ML91" s="0" t="n">
        <f aca="false">IF(ISNUMBER(FIND(ML$1,$D91))=$AO$1,1,0)*VLOOKUP($Z$2,DALYs!$A$2:$MW$40,'Intervention list'!ML$195+1,0)</f>
        <v>0</v>
      </c>
      <c r="MM91" s="0" t="n">
        <f aca="false">IF(ISNUMBER(FIND(MM$1,$D91))=$AO$1,1,0)*VLOOKUP($Z$2,DALYs!$A$2:$MW$40,'Intervention list'!MM$195+1,0)</f>
        <v>0</v>
      </c>
      <c r="MN91" s="0" t="n">
        <f aca="false">IF(ISNUMBER(FIND(MN$1,$D91))=$AO$1,1,0)*VLOOKUP($Z$2,DALYs!$A$2:$MW$40,'Intervention list'!MN$195+1,0)</f>
        <v>0</v>
      </c>
      <c r="MO91" s="0" t="n">
        <f aca="false">IF(ISNUMBER(FIND(MO$1,$D91))=$AO$1,1,0)*VLOOKUP($Z$2,DALYs!$A$2:$MW$40,'Intervention list'!MO$195+1,0)</f>
        <v>0</v>
      </c>
      <c r="MP91" s="0" t="n">
        <f aca="false">IF(ISNUMBER(FIND(MP$1,$D91))=$AO$1,1,0)*VLOOKUP($Z$2,DALYs!$A$2:$MW$40,'Intervention list'!MP$195+1,0)</f>
        <v>0</v>
      </c>
      <c r="MQ91" s="0" t="n">
        <f aca="false">IF(ISNUMBER(FIND(MQ$1,$D91))=$AO$1,1,0)*VLOOKUP($Z$2,DALYs!$A$2:$MW$40,'Intervention list'!MQ$195+1,0)</f>
        <v>0</v>
      </c>
      <c r="MR91" s="0" t="n">
        <f aca="false">IF(ISNUMBER(FIND(MR$1,$D91))=$AO$1,1,0)*VLOOKUP($Z$2,DALYs!$A$2:$MW$40,'Intervention list'!MR$195+1,0)</f>
        <v>0</v>
      </c>
      <c r="MS91" s="0" t="n">
        <f aca="false">IF(ISNUMBER(FIND(MS$1,$D91))=$AO$1,1,0)*VLOOKUP($Z$2,DALYs!$A$2:$MW$40,'Intervention list'!MS$195+1,0)</f>
        <v>0</v>
      </c>
      <c r="MT91" s="0" t="n">
        <f aca="false">IF(ISNUMBER(FIND(MT$1,$D91))=$AO$1,1,0)*VLOOKUP($Z$2,DALYs!$A$2:$MW$40,'Intervention list'!MT$195+1,0)</f>
        <v>0</v>
      </c>
      <c r="MU91" s="0" t="n">
        <f aca="false">IF(ISNUMBER(FIND(MU$1,$D91))=$AO$1,1,0)*VLOOKUP($Z$2,DALYs!$A$2:$MW$40,'Intervention list'!MU$195+1,0)</f>
        <v>0</v>
      </c>
      <c r="MV91" s="0" t="n">
        <f aca="false">IF(ISNUMBER(FIND(MV$1,$D91))=$AO$1,1,0)*VLOOKUP($Z$2,DALYs!$A$2:$MW$40,'Intervention list'!MV$195+1,0)</f>
        <v>0</v>
      </c>
      <c r="MW91" s="0" t="n">
        <f aca="false">IF(ISNUMBER(FIND(MW$1,$D91))=$AO$1,1,0)*VLOOKUP($Z$2,DALYs!$A$2:$MW$40,'Intervention list'!MW$195+1,0)</f>
        <v>0</v>
      </c>
      <c r="MX91" s="0" t="n">
        <f aca="false">IF(ISNUMBER(FIND(MX$1,$D91))=$AO$1,1,0)*VLOOKUP($Z$2,DALYs!$A$2:$MW$40,'Intervention list'!MX$195+1,0)</f>
        <v>0</v>
      </c>
      <c r="MY91" s="0" t="n">
        <f aca="false">IF(ISNUMBER(FIND(MY$1,$D91))=$AO$1,1,0)*VLOOKUP($Z$2,DALYs!$A$2:$MW$40,'Intervention list'!MY$195+1,0)</f>
        <v>0</v>
      </c>
      <c r="MZ91" s="0" t="n">
        <f aca="false">IF(ISNUMBER(FIND(MZ$1,$D91))=$AO$1,1,0)*VLOOKUP($Z$2,DALYs!$A$2:$MW$40,'Intervention list'!MZ$195+1,0)</f>
        <v>0</v>
      </c>
      <c r="NA91" s="0" t="n">
        <f aca="false">IF(ISNUMBER(FIND(NA$1,$D91))=$AO$1,1,0)*VLOOKUP($Z$2,DALYs!$A$2:$MW$40,'Intervention list'!NA$195+1,0)</f>
        <v>0</v>
      </c>
      <c r="NB91" s="0" t="n">
        <f aca="false">IF(ISNUMBER(FIND(NB$1,$D91))=$AO$1,1,0)*VLOOKUP($Z$2,DALYs!$A$2:$MW$40,'Intervention list'!NB$195+1,0)</f>
        <v>0</v>
      </c>
      <c r="NC91" s="0" t="n">
        <f aca="false">IF(ISNUMBER(FIND(NC$1,$D91))=$AO$1,1,0)*VLOOKUP($Z$2,DALYs!$A$2:$MW$40,'Intervention list'!NC$195+1,0)</f>
        <v>0</v>
      </c>
      <c r="ND91" s="0" t="n">
        <f aca="false">IF(ISNUMBER(FIND(ND$1,$D91))=$AO$1,1,0)*VLOOKUP($Z$2,DALYs!$A$2:$MW$40,'Intervention list'!ND$195+1,0)</f>
        <v>0</v>
      </c>
      <c r="NE91" s="0" t="n">
        <f aca="false">IF(ISNUMBER(FIND(NE$1,$D91))=$AO$1,1,0)*VLOOKUP($Z$2,DALYs!$A$2:$MW$40,'Intervention list'!NE$195+1,0)</f>
        <v>0</v>
      </c>
      <c r="NF91" s="0" t="n">
        <f aca="false">IF(ISNUMBER(FIND(NF$1,$D91))=$AO$1,1,0)*VLOOKUP($Z$2,DALYs!$A$2:$MW$40,'Intervention list'!NF$195+1,0)</f>
        <v>0</v>
      </c>
      <c r="NG91" s="0" t="n">
        <f aca="false">IF(ISNUMBER(FIND(NG$1,$D91))=$AO$1,1,0)*VLOOKUP($Z$2,DALYs!$A$2:$MW$40,'Intervention list'!NG$195+1,0)</f>
        <v>0</v>
      </c>
      <c r="NH91" s="0" t="n">
        <f aca="false">IF(ISNUMBER(FIND(NH$1,$D91))=$AO$1,1,0)*VLOOKUP($Z$2,DALYs!$A$2:$MW$40,'Intervention list'!NH$195+1,0)</f>
        <v>0</v>
      </c>
      <c r="NI91" s="0" t="n">
        <f aca="false">IF(ISNUMBER(FIND(NI$1,$D91))=$AO$1,1,0)*VLOOKUP($Z$2,DALYs!$A$2:$MW$40,'Intervention list'!NI$195+1,0)</f>
        <v>0</v>
      </c>
      <c r="NJ91" s="0" t="n">
        <f aca="false">IF(ISNUMBER(FIND(NJ$1,$D91))=$AO$1,1,0)*VLOOKUP($Z$2,DALYs!$A$2:$MW$40,'Intervention list'!NJ$195+1,0)</f>
        <v>0</v>
      </c>
      <c r="NK91" s="0" t="n">
        <f aca="false">IF(ISNUMBER(FIND(NK$1,$D91))=$AO$1,1,0)*VLOOKUP($Z$2,DALYs!$A$2:$MW$40,'Intervention list'!NK$195+1,0)</f>
        <v>0</v>
      </c>
      <c r="NL91" s="0" t="n">
        <f aca="false">IF(ISNUMBER(FIND(NL$1,$D91))=$AO$1,1,0)*VLOOKUP($Z$2,DALYs!$A$2:$MW$40,'Intervention list'!NL$195+1,0)</f>
        <v>0</v>
      </c>
      <c r="NM91" s="0" t="n">
        <f aca="false">IF(ISNUMBER(FIND(NM$1,$D91))=$AO$1,1,0)*VLOOKUP($Z$2,DALYs!$A$2:$MW$40,'Intervention list'!NM$195+1,0)</f>
        <v>0</v>
      </c>
      <c r="NN91" s="0" t="n">
        <f aca="false">IF(ISNUMBER(FIND(NN$1,$D91))=$AO$1,1,0)*VLOOKUP($Z$2,DALYs!$A$2:$MW$40,'Intervention list'!NN$195+1,0)</f>
        <v>0</v>
      </c>
      <c r="NO91" s="0" t="n">
        <f aca="false">IF(ISNUMBER(FIND(NO$1,$D91))=$AO$1,1,0)*VLOOKUP($Z$2,DALYs!$A$2:$MW$40,'Intervention list'!NO$195+1,0)</f>
        <v>0</v>
      </c>
      <c r="NP91" s="0" t="n">
        <f aca="false">IF(ISNUMBER(FIND(NP$1,$D91))=$AO$1,1,0)*VLOOKUP($Z$2,DALYs!$A$2:$MW$40,'Intervention list'!NP$195+1,0)</f>
        <v>0</v>
      </c>
      <c r="NQ91" s="0" t="n">
        <f aca="false">IF(ISNUMBER(FIND(NQ$1,$D91))=$AO$1,1,0)*VLOOKUP($Z$2,DALYs!$A$2:$MW$40,'Intervention list'!NQ$195+1,0)</f>
        <v>0</v>
      </c>
      <c r="NR91" s="0" t="n">
        <f aca="false">IF(ISNUMBER(FIND(NR$1,$D91))=$AO$1,1,0)*VLOOKUP($Z$2,DALYs!$A$2:$MW$40,'Intervention list'!NR$195+1,0)</f>
        <v>0</v>
      </c>
      <c r="NS91" s="0" t="n">
        <f aca="false">IF(ISNUMBER(FIND(NS$1,$D91))=$AO$1,1,0)*VLOOKUP($Z$2,DALYs!$A$2:$MW$40,'Intervention list'!NS$195+1,0)</f>
        <v>0</v>
      </c>
      <c r="NT91" s="0" t="n">
        <f aca="false">IF(ISNUMBER(FIND(NT$1,$D91))=$AO$1,1,0)*VLOOKUP($Z$2,DALYs!$A$2:$MW$40,'Intervention list'!NT$195+1,0)</f>
        <v>0</v>
      </c>
      <c r="NU91" s="0" t="n">
        <f aca="false">IF(ISNUMBER(FIND(NU$1,$D91))=$AO$1,1,0)*VLOOKUP($Z$2,DALYs!$A$2:$MW$40,'Intervention list'!NU$195+1,0)</f>
        <v>0</v>
      </c>
      <c r="NV91" s="0" t="n">
        <f aca="false">IF(ISNUMBER(FIND(NV$1,$D91))=$AO$1,1,0)*VLOOKUP($Z$2,DALYs!$A$2:$MW$40,'Intervention list'!NV$195+1,0)</f>
        <v>0</v>
      </c>
      <c r="NW91" s="0" t="n">
        <f aca="false">IF(ISNUMBER(FIND(NW$1,$D91))=$AO$1,1,0)*VLOOKUP($Z$2,DALYs!$A$2:$MW$40,'Intervention list'!NW$195+1,0)</f>
        <v>0</v>
      </c>
      <c r="NX91" s="0" t="n">
        <f aca="false">IF(ISNUMBER(FIND(NX$1,$D91))=$AO$1,1,0)*VLOOKUP($Z$2,DALYs!$A$2:$MW$40,'Intervention list'!NX$195+1,0)</f>
        <v>0</v>
      </c>
      <c r="NY91" s="0" t="n">
        <f aca="false">IF(ISNUMBER(FIND(NY$1,$D91))=$AO$1,1,0)*VLOOKUP($Z$2,DALYs!$A$2:$MW$40,'Intervention list'!NY$195+1,0)</f>
        <v>0</v>
      </c>
      <c r="NZ91" s="0" t="n">
        <f aca="false">IF(ISNUMBER(FIND(NZ$1,$D91))=$AO$1,1,0)*VLOOKUP($Z$2,DALYs!$A$2:$MW$40,'Intervention list'!NZ$195+1,0)</f>
        <v>0</v>
      </c>
      <c r="OA91" s="0" t="n">
        <f aca="false">IF(ISNUMBER(FIND(OA$1,$D91))=$AO$1,1,0)*VLOOKUP($Z$2,DALYs!$A$2:$MW$40,'Intervention list'!OA$195+1,0)</f>
        <v>0</v>
      </c>
      <c r="OB91" s="0" t="n">
        <f aca="false">IF(ISNUMBER(FIND(OB$1,$D91))=$AO$1,1,0)*VLOOKUP($Z$2,DALYs!$A$2:$MW$40,'Intervention list'!OB$195+1,0)</f>
        <v>0</v>
      </c>
      <c r="OC91" s="0" t="n">
        <f aca="false">IF(ISNUMBER(FIND(OC$1,$D91))=$AO$1,1,0)*VLOOKUP($Z$2,DALYs!$A$2:$MW$40,'Intervention list'!OC$195+1,0)</f>
        <v>0</v>
      </c>
      <c r="OD91" s="0" t="n">
        <f aca="false">IF(ISNUMBER(FIND(OD$1,$D91))=$AO$1,1,0)*VLOOKUP($Z$2,DALYs!$A$2:$MW$40,'Intervention list'!OD$195+1,0)</f>
        <v>0</v>
      </c>
      <c r="OE91" s="0" t="n">
        <f aca="false">IF(ISNUMBER(FIND(OE$1,$D91))=$AO$1,1,0)*VLOOKUP($Z$2,DALYs!$A$2:$MW$40,'Intervention list'!OE$195+1,0)</f>
        <v>0</v>
      </c>
      <c r="OF91" s="0" t="n">
        <f aca="false">IF(ISNUMBER(FIND(OF$1,$D91))=$AO$1,1,0)*VLOOKUP($Z$2,DALYs!$A$2:$MW$40,'Intervention list'!OF$195+1,0)</f>
        <v>0</v>
      </c>
      <c r="OG91" s="0" t="n">
        <f aca="false">IF(ISNUMBER(FIND(OG$1,$D91))=$AO$1,1,0)*VLOOKUP($Z$2,DALYs!$A$2:$MW$40,'Intervention list'!OG$195+1,0)</f>
        <v>0</v>
      </c>
      <c r="OH91" s="0" t="n">
        <f aca="false">IF(ISNUMBER(FIND(OH$1,$D91))=$AO$1,1,0)*VLOOKUP($Z$2,DALYs!$A$2:$MW$40,'Intervention list'!OH$195+1,0)</f>
        <v>0</v>
      </c>
      <c r="OI91" s="0" t="n">
        <f aca="false">IF(ISNUMBER(FIND(OI$1,$D91))=$AO$1,1,0)*VLOOKUP($Z$2,DALYs!$A$2:$MW$40,'Intervention list'!OI$195+1,0)</f>
        <v>0</v>
      </c>
      <c r="OJ91" s="0" t="n">
        <f aca="false">IF(ISNUMBER(FIND(OJ$1,$D91))=$AO$1,1,0)*VLOOKUP($Z$2,DALYs!$A$2:$MW$40,'Intervention list'!OJ$195+1,0)</f>
        <v>0</v>
      </c>
      <c r="OK91" s="0" t="n">
        <f aca="false">IF(ISNUMBER(FIND(OK$1,$D91))=$AO$1,1,0)*VLOOKUP($Z$2,DALYs!$A$2:$MW$40,'Intervention list'!OK$195+1,0)</f>
        <v>0</v>
      </c>
      <c r="OL91" s="0" t="n">
        <f aca="false">IF(ISNUMBER(FIND(OL$1,$D91))=$AO$1,1,0)*VLOOKUP($Z$2,DALYs!$A$2:$MW$40,'Intervention list'!OL$195+1,0)</f>
        <v>0</v>
      </c>
      <c r="OM91" s="0" t="n">
        <f aca="false">IF(ISNUMBER(FIND(OM$1,$D91))=$AO$1,1,0)*VLOOKUP($Z$2,DALYs!$A$2:$MW$40,'Intervention list'!OM$195+1,0)</f>
        <v>0</v>
      </c>
      <c r="ON91" s="0" t="n">
        <f aca="false">IF(ISNUMBER(FIND(ON$1,$D91))=$AO$1,1,0)*VLOOKUP($Z$2,DALYs!$A$2:$MW$40,'Intervention list'!ON$195+1,0)</f>
        <v>0</v>
      </c>
      <c r="OO91" s="0" t="n">
        <f aca="false">IF(ISNUMBER(FIND(OO$1,$D91))=$AO$1,1,0)*VLOOKUP($Z$2,DALYs!$A$2:$MW$40,'Intervention list'!OO$195+1,0)</f>
        <v>0</v>
      </c>
      <c r="OP91" s="0" t="n">
        <f aca="false">IF(ISNUMBER(FIND(OP$1,$D91))=$AO$1,1,0)*VLOOKUP($Z$2,DALYs!$A$2:$MW$40,'Intervention list'!OP$195+1,0)</f>
        <v>0</v>
      </c>
      <c r="OQ91" s="0" t="n">
        <f aca="false">IF(ISNUMBER(FIND(OQ$1,$D91))=$AO$1,1,0)*VLOOKUP($Z$2,DALYs!$A$2:$MW$40,'Intervention list'!OQ$195+1,0)</f>
        <v>0</v>
      </c>
      <c r="OR91" s="0" t="n">
        <f aca="false">IF(ISNUMBER(FIND(OR$1,$D91))=$AO$1,1,0)*VLOOKUP($Z$2,DALYs!$A$2:$MW$40,'Intervention list'!OR$195+1,0)</f>
        <v>0</v>
      </c>
      <c r="OS91" s="0" t="n">
        <f aca="false">IF(ISNUMBER(FIND(OS$1,$D91))=$AO$1,1,0)*VLOOKUP($Z$2,DALYs!$A$2:$MW$40,'Intervention list'!OS$195+1,0)</f>
        <v>0</v>
      </c>
      <c r="OT91" s="0" t="n">
        <f aca="false">IF(ISNUMBER(FIND(OT$1,$D91))=$AO$1,1,0)*VLOOKUP($Z$2,DALYs!$A$2:$MW$40,'Intervention list'!OT$195+1,0)</f>
        <v>0</v>
      </c>
      <c r="OU91" s="0" t="n">
        <f aca="false">IF(ISNUMBER(FIND(OU$1,$D91))=$AO$1,1,0)*VLOOKUP($Z$2,DALYs!$A$2:$MW$40,'Intervention list'!OU$195+1,0)</f>
        <v>0</v>
      </c>
      <c r="OV91" s="0" t="n">
        <f aca="false">IF(ISNUMBER(FIND(OV$1,$D91))=$AO$1,1,0)*VLOOKUP($Z$2,DALYs!$A$2:$MW$40,'Intervention list'!OV$195+1,0)</f>
        <v>0</v>
      </c>
      <c r="OW91" s="0" t="n">
        <f aca="false">IF(ISNUMBER(FIND(OW$1,$D91))=$AO$1,1,0)*VLOOKUP($Z$2,DALYs!$A$2:$MW$40,'Intervention list'!OW$195+1,0)</f>
        <v>0</v>
      </c>
      <c r="OX91" s="0" t="n">
        <f aca="false">IF(ISNUMBER(FIND(OX$1,$D91))=$AO$1,1,0)*VLOOKUP($Z$2,DALYs!$A$2:$MW$40,'Intervention list'!OX$195+1,0)</f>
        <v>0</v>
      </c>
    </row>
    <row r="92" customFormat="false" ht="15.75" hidden="false" customHeight="false" outlineLevel="0" collapsed="false">
      <c r="A92" s="6" t="s">
        <v>53</v>
      </c>
      <c r="B92" s="6" t="s">
        <v>12</v>
      </c>
      <c r="C92" s="26" t="s">
        <v>54</v>
      </c>
      <c r="D92" s="7" t="s">
        <v>55</v>
      </c>
      <c r="E92" s="7" t="str">
        <f aca="false">SUBSTITUTE(D92,0.2,X92)</f>
        <v>Lymphatic filariasis: 0.1</v>
      </c>
      <c r="F92" s="0" t="s">
        <v>25</v>
      </c>
      <c r="G92" s="8" t="n">
        <v>5.2529935346168</v>
      </c>
      <c r="H92" s="9" t="n">
        <v>0</v>
      </c>
      <c r="I92" s="9" t="n">
        <f aca="false">IF(H92="","",(H92*(VLOOKUP($Z$2,Worksheet,11,0)^4)))</f>
        <v>0</v>
      </c>
      <c r="J92" s="9" t="n">
        <f aca="false">IF(I92="","",I92*VLOOKUP($Z$2,Worksheet,12,0))</f>
        <v>0</v>
      </c>
      <c r="K92" s="9" t="n">
        <f aca="false">IF(I92="","",I92*VLOOKUP($Z$2, Worksheet, 13, 0))</f>
        <v>0</v>
      </c>
      <c r="L92" s="9" t="n">
        <f aca="false">IF(J92="",VLOOKUP($Z$2, Worksheet, 14, 0),J92)</f>
        <v>0</v>
      </c>
      <c r="M92" s="9" t="n">
        <f aca="false">IF(L92&lt;VLOOKUP($Z$2,'Country sheet'!$A$3:$P$41,15,0), VLOOKUP($Z$2,'Country sheet'!$A$3:$P$41,15,0), L92)/0.7</f>
        <v>66.2083230214262</v>
      </c>
      <c r="N92" s="27" t="n">
        <f aca="false">IFERROR(IF(AC92=$AO$1,VLOOKUP(F92,AO$42:AX$46,MATCH(AC$1,AP$41:AX$41,0)+1,0)/COUNTIFS($F$2:$F$194,$F92,$AC$2:$AC$194,$AO$1),0),0) + IFERROR(IF(AD92=$AO$1,VLOOKUP(F92,AO$42:AX$46,MATCH(AD$1,AP$41:AX$41,0)+1,0)/COUNTIFS($F$2:$F$194,$F92,$AD$2:$AD$194,$AO$1),0),0) + IFERROR(IF(AE92=$AO$1,VLOOKUP(F92,AO$42:AX$46,MATCH(AE$1,AP$41:AX$41,0)+1,0)/COUNTIFS($F$2:$F$194,$F92,$AE$2:$AE$194,$AO$1),0),0) + IFERROR(IF(AF92=$AO$1,VLOOKUP(F92,AO$42:AX$46,MATCH(AF$1,AP$41:AX$41,0)+1,0)/COUNTIFS($F$2:$F$194,$F92,$AF$2:$AF$194,$AO$1),0),0) + IFERROR(IF(AG92=$AO$1,VLOOKUP(F92,AO$42:AX$46,MATCH(AG$1,AP$41:AX$41,0)+1,0)/COUNTIFS($F$2:$F$194,$F92,$AG$2:$AG$194,$AO$1),0),0) + IFERROR(IF(AH92=$AO$1,VLOOKUP(F92,AO$42:AX$46,MATCH(AH$1,AP$41:AX$41,0)+1,0)/COUNTIFS($F$2:$F$194,$F92,$AH$2:$AH$194,$AO$1),0),0) + IFERROR(IF(AI92=$AO$1,VLOOKUP(F92,AO$42:AX$46,MATCH(AI$1,AP$41:AX$41,0)+1,0)/COUNTIFS($F$2:$F$194,$F92,$AI$2:$AI$194,$AO$1),0),0) + IFERROR(IF(AJ92=$AO$1,VLOOKUP(F92,AO$42:AX$46,MATCH(AJ$1,AP$41:AX$41,0)+1,0)/COUNTIFS($F$2:$F$194,$F92,$AJ$2:$AJ$194,$AO$1),0),0) + IFERROR(IF(AK92=$AO$1,VLOOKUP(F92,AO$42:AX$46,MATCH(AK$1,AP$41:AX$41,0)+1,0)/COUNTIFS($F$2:$F$194,$F92,$AK$2:$AK$194,$AO$1),0),0)</f>
        <v>0</v>
      </c>
      <c r="O92" s="9" t="n">
        <v>1</v>
      </c>
      <c r="P92" s="9" t="n">
        <v>2</v>
      </c>
      <c r="Q92" s="0" t="n">
        <f aca="false">SUM(BC92:OX92)</f>
        <v>3337.87572166536</v>
      </c>
      <c r="R92" s="0" t="n">
        <f aca="false">IF(VLOOKUP($Z$2,CET!$A$4:$L$42,12,0)="Low income",_xlfn.IFS(S92=0.2,0.1,S92=0.1,0.05,S92=0.5,0.4,S92=0.35,0.25),S92)</f>
        <v>0.5</v>
      </c>
      <c r="S92" s="0" t="n">
        <v>0.5</v>
      </c>
      <c r="T92" s="0" t="n">
        <v>0.8</v>
      </c>
      <c r="U92" s="0" t="n">
        <f aca="false">N92/M92</f>
        <v>0</v>
      </c>
      <c r="V92" s="0" t="n">
        <f aca="false">IFERROR(U92/Q92,0)</f>
        <v>0</v>
      </c>
      <c r="W92" s="0" t="n">
        <f aca="false">(T92/R92)*V92</f>
        <v>0</v>
      </c>
      <c r="X92" s="28" t="n">
        <f aca="false">IF(W92=0,0,IF(W92&lt;=0.8,IF(W92&lt;0.05,0.05,W92),0.8))</f>
        <v>0</v>
      </c>
      <c r="Y92" s="28"/>
      <c r="AC92" s="34" t="n">
        <f aca="false">ISNUMBER(FIND(AC$1,$C92))</f>
        <v>0</v>
      </c>
      <c r="AD92" s="33" t="n">
        <f aca="false">ISNUMBER(FIND(AD$1,$C92))</f>
        <v>0</v>
      </c>
      <c r="AE92" s="33" t="n">
        <f aca="false">ISNUMBER(FIND(AE$1,$C92))</f>
        <v>0</v>
      </c>
      <c r="AF92" s="33" t="n">
        <f aca="false">ISNUMBER(FIND(AF$1,$C92))</f>
        <v>0</v>
      </c>
      <c r="AG92" s="33" t="n">
        <f aca="false">ISNUMBER(FIND(AG$1,$C92))</f>
        <v>0</v>
      </c>
      <c r="AH92" s="33" t="n">
        <f aca="false">ISNUMBER(FIND(AH$1,$C92))</f>
        <v>0</v>
      </c>
      <c r="AI92" s="33" t="n">
        <f aca="false">ISNUMBER(FIND(AI$1,$C92))</f>
        <v>0</v>
      </c>
      <c r="AJ92" s="33" t="n">
        <f aca="false">ISNUMBER(FIND(AJ$1,$C92))</f>
        <v>0</v>
      </c>
      <c r="AK92" s="35" t="n">
        <f aca="false">ISNUMBER(FIND(AK$1,$C92))</f>
        <v>0</v>
      </c>
      <c r="AL92" s="6"/>
      <c r="AM92" s="33"/>
      <c r="AZ92" s="36"/>
      <c r="BC92" s="0" t="n">
        <f aca="false">IF(ISNUMBER(FIND(BC$1,$D92))=$AO$1,1,0)*VLOOKUP($Z$2,DALYs!$A$2:$MW$40,'Intervention list'!BC$195+1,0)</f>
        <v>0</v>
      </c>
      <c r="BD92" s="0" t="n">
        <f aca="false">IF(ISNUMBER(FIND(BD$1,$D92))=$AO$1,1,0)*VLOOKUP($Z$2,DALYs!$A$2:$MW$40,'Intervention list'!BD$195+1,0)</f>
        <v>0</v>
      </c>
      <c r="BE92" s="0" t="n">
        <f aca="false">IF(ISNUMBER(FIND(BE$1,$D92))=$AO$1,1,0)*VLOOKUP($Z$2,DALYs!$A$2:$MW$40,'Intervention list'!BE$195+1,0)</f>
        <v>0</v>
      </c>
      <c r="BF92" s="0" t="n">
        <f aca="false">IF(ISNUMBER(FIND(BF$1,$D92))=$AO$1,1,0)*VLOOKUP($Z$2,DALYs!$A$2:$MW$40,'Intervention list'!BF$195+1,0)</f>
        <v>0</v>
      </c>
      <c r="BG92" s="0" t="n">
        <f aca="false">IF(ISNUMBER(FIND(BG$1,$D92))=$AO$1,1,0)*VLOOKUP($Z$2,DALYs!$A$2:$MW$40,'Intervention list'!BG$195+1,0)</f>
        <v>0</v>
      </c>
      <c r="BH92" s="0" t="n">
        <f aca="false">IF(ISNUMBER(FIND(BH$1,$D92))=$AO$1,1,0)*VLOOKUP($Z$2,DALYs!$A$2:$MW$40,'Intervention list'!BH$195+1,0)</f>
        <v>0</v>
      </c>
      <c r="BI92" s="0" t="n">
        <f aca="false">IF(ISNUMBER(FIND(BI$1,$D92))=$AO$1,1,0)*VLOOKUP($Z$2,DALYs!$A$2:$MW$40,'Intervention list'!BI$195+1,0)</f>
        <v>0</v>
      </c>
      <c r="BJ92" s="0" t="n">
        <f aca="false">IF(ISNUMBER(FIND(BJ$1,$D92))=$AO$1,1,0)*VLOOKUP($Z$2,DALYs!$A$2:$MW$40,'Intervention list'!BJ$195+1,0)</f>
        <v>0</v>
      </c>
      <c r="BK92" s="0" t="n">
        <f aca="false">IF(ISNUMBER(FIND(BK$1,$D92))=$AO$1,1,0)*VLOOKUP($Z$2,DALYs!$A$2:$MW$40,'Intervention list'!BK$195+1,0)</f>
        <v>0</v>
      </c>
      <c r="BL92" s="0" t="n">
        <f aca="false">IF(ISNUMBER(FIND(BL$1,$D92))=$AO$1,1,0)*VLOOKUP($Z$2,DALYs!$A$2:$MW$40,'Intervention list'!BL$195+1,0)</f>
        <v>0</v>
      </c>
      <c r="BM92" s="0" t="n">
        <f aca="false">IF(ISNUMBER(FIND(BM$1,$D92))=$AO$1,1,0)*VLOOKUP($Z$2,DALYs!$A$2:$MW$40,'Intervention list'!BM$195+1,0)</f>
        <v>0</v>
      </c>
      <c r="BN92" s="0" t="n">
        <f aca="false">IF(ISNUMBER(FIND(BN$1,$D92))=$AO$1,1,0)*VLOOKUP($Z$2,DALYs!$A$2:$MW$40,'Intervention list'!BN$195+1,0)</f>
        <v>0</v>
      </c>
      <c r="BO92" s="0" t="n">
        <f aca="false">IF(ISNUMBER(FIND(BO$1,$D92))=$AO$1,1,0)*VLOOKUP($Z$2,DALYs!$A$2:$MW$40,'Intervention list'!BO$195+1,0)</f>
        <v>0</v>
      </c>
      <c r="BP92" s="0" t="n">
        <f aca="false">IF(ISNUMBER(FIND(BP$1,$D92))=$AO$1,1,0)*VLOOKUP($Z$2,DALYs!$A$2:$MW$40,'Intervention list'!BP$195+1,0)</f>
        <v>0</v>
      </c>
      <c r="BQ92" s="0" t="n">
        <f aca="false">IF(ISNUMBER(FIND(BQ$1,$D92))=$AO$1,1,0)*VLOOKUP($Z$2,DALYs!$A$2:$MW$40,'Intervention list'!BQ$195+1,0)</f>
        <v>0</v>
      </c>
      <c r="BR92" s="0" t="n">
        <f aca="false">IF(ISNUMBER(FIND(BR$1,$D92))=$AO$1,1,0)*VLOOKUP($Z$2,DALYs!$A$2:$MW$40,'Intervention list'!BR$195+1,0)</f>
        <v>0</v>
      </c>
      <c r="BS92" s="0" t="n">
        <f aca="false">IF(ISNUMBER(FIND(BS$1,$D92))=$AO$1,1,0)*VLOOKUP($Z$2,DALYs!$A$2:$MW$40,'Intervention list'!BS$195+1,0)</f>
        <v>0</v>
      </c>
      <c r="BT92" s="0" t="n">
        <f aca="false">IF(ISNUMBER(FIND(BT$1,$D92))=$AO$1,1,0)*VLOOKUP($Z$2,DALYs!$A$2:$MW$40,'Intervention list'!BT$195+1,0)</f>
        <v>0</v>
      </c>
      <c r="BU92" s="0" t="n">
        <f aca="false">IF(ISNUMBER(FIND(BU$1,$D92))=$AO$1,1,0)*VLOOKUP($Z$2,DALYs!$A$2:$MW$40,'Intervention list'!BU$195+1,0)</f>
        <v>0</v>
      </c>
      <c r="BV92" s="0" t="n">
        <f aca="false">IF(ISNUMBER(FIND(BV$1,$D92))=$AO$1,1,0)*VLOOKUP($Z$2,DALYs!$A$2:$MW$40,'Intervention list'!BV$195+1,0)</f>
        <v>0</v>
      </c>
      <c r="BW92" s="0" t="n">
        <f aca="false">IF(ISNUMBER(FIND(BW$1,$D92))=$AO$1,1,0)*VLOOKUP($Z$2,DALYs!$A$2:$MW$40,'Intervention list'!BW$195+1,0)</f>
        <v>0</v>
      </c>
      <c r="BX92" s="0" t="n">
        <f aca="false">IF(ISNUMBER(FIND(BX$1,$D92))=$AO$1,1,0)*VLOOKUP($Z$2,DALYs!$A$2:$MW$40,'Intervention list'!BX$195+1,0)</f>
        <v>0</v>
      </c>
      <c r="BY92" s="0" t="n">
        <f aca="false">IF(ISNUMBER(FIND(BY$1,$D92))=$AO$1,1,0)*VLOOKUP($Z$2,DALYs!$A$2:$MW$40,'Intervention list'!BY$195+1,0)</f>
        <v>0</v>
      </c>
      <c r="BZ92" s="0" t="n">
        <f aca="false">IF(ISNUMBER(FIND(BZ$1,$D92))=$AO$1,1,0)*VLOOKUP($Z$2,DALYs!$A$2:$MW$40,'Intervention list'!BZ$195+1,0)</f>
        <v>0</v>
      </c>
      <c r="CA92" s="0" t="n">
        <f aca="false">IF(ISNUMBER(FIND(CA$1,$D92))=$AO$1,1,0)*VLOOKUP($Z$2,DALYs!$A$2:$MW$40,'Intervention list'!CA$195+1,0)</f>
        <v>0</v>
      </c>
      <c r="CB92" s="0" t="n">
        <f aca="false">IF(ISNUMBER(FIND(CB$1,$D92))=$AO$1,1,0)*VLOOKUP($Z$2,DALYs!$A$2:$MW$40,'Intervention list'!CB$195+1,0)</f>
        <v>0</v>
      </c>
      <c r="CC92" s="0" t="n">
        <f aca="false">IF(ISNUMBER(FIND(CC$1,$D92))=$AO$1,1,0)*VLOOKUP($Z$2,DALYs!$A$2:$MW$40,'Intervention list'!CC$195+1,0)</f>
        <v>0</v>
      </c>
      <c r="CD92" s="0" t="n">
        <f aca="false">IF(ISNUMBER(FIND(CD$1,$D92))=$AO$1,1,0)*VLOOKUP($Z$2,DALYs!$A$2:$MW$40,'Intervention list'!CD$195+1,0)</f>
        <v>0</v>
      </c>
      <c r="CE92" s="0" t="n">
        <f aca="false">IF(ISNUMBER(FIND(CE$1,$D92))=$AO$1,1,0)*VLOOKUP($Z$2,DALYs!$A$2:$MW$40,'Intervention list'!CE$195+1,0)</f>
        <v>0</v>
      </c>
      <c r="CF92" s="0" t="n">
        <f aca="false">IF(ISNUMBER(FIND(CF$1,$D92))=$AO$1,1,0)*VLOOKUP($Z$2,DALYs!$A$2:$MW$40,'Intervention list'!CF$195+1,0)</f>
        <v>0</v>
      </c>
      <c r="CG92" s="0" t="n">
        <f aca="false">IF(ISNUMBER(FIND(CG$1,$D92))=$AO$1,1,0)*VLOOKUP($Z$2,DALYs!$A$2:$MW$40,'Intervention list'!CG$195+1,0)</f>
        <v>0</v>
      </c>
      <c r="CH92" s="0" t="n">
        <f aca="false">IF(ISNUMBER(FIND(CH$1,$D92))=$AO$1,1,0)*VLOOKUP($Z$2,DALYs!$A$2:$MW$40,'Intervention list'!CH$195+1,0)</f>
        <v>0</v>
      </c>
      <c r="CI92" s="0" t="n">
        <f aca="false">IF(ISNUMBER(FIND(CI$1,$D92))=$AO$1,1,0)*VLOOKUP($Z$2,DALYs!$A$2:$MW$40,'Intervention list'!CI$195+1,0)</f>
        <v>0</v>
      </c>
      <c r="CJ92" s="0" t="n">
        <f aca="false">IF(ISNUMBER(FIND(CJ$1,$D92))=$AO$1,1,0)*VLOOKUP($Z$2,DALYs!$A$2:$MW$40,'Intervention list'!CJ$195+1,0)</f>
        <v>0</v>
      </c>
      <c r="CK92" s="0" t="n">
        <f aca="false">IF(ISNUMBER(FIND(CK$1,$D92))=$AO$1,1,0)*VLOOKUP($Z$2,DALYs!$A$2:$MW$40,'Intervention list'!CK$195+1,0)</f>
        <v>0</v>
      </c>
      <c r="CL92" s="0" t="n">
        <f aca="false">IF(ISNUMBER(FIND(CL$1,$D92))=$AO$1,1,0)*VLOOKUP($Z$2,DALYs!$A$2:$MW$40,'Intervention list'!CL$195+1,0)</f>
        <v>0</v>
      </c>
      <c r="CM92" s="0" t="n">
        <f aca="false">IF(ISNUMBER(FIND(CM$1,$D92))=$AO$1,1,0)*VLOOKUP($Z$2,DALYs!$A$2:$MW$40,'Intervention list'!CM$195+1,0)</f>
        <v>0</v>
      </c>
      <c r="CN92" s="0" t="n">
        <f aca="false">IF(ISNUMBER(FIND(CN$1,$D92))=$AO$1,1,0)*VLOOKUP($Z$2,DALYs!$A$2:$MW$40,'Intervention list'!CN$195+1,0)</f>
        <v>0</v>
      </c>
      <c r="CO92" s="0" t="n">
        <f aca="false">IF(ISNUMBER(FIND(CO$1,$D92))=$AO$1,1,0)*VLOOKUP($Z$2,DALYs!$A$2:$MW$40,'Intervention list'!CO$195+1,0)</f>
        <v>0</v>
      </c>
      <c r="CP92" s="0" t="n">
        <f aca="false">IF(ISNUMBER(FIND(CP$1,$D92))=$AO$1,1,0)*VLOOKUP($Z$2,DALYs!$A$2:$MW$40,'Intervention list'!CP$195+1,0)</f>
        <v>0</v>
      </c>
      <c r="CQ92" s="0" t="n">
        <f aca="false">IF(ISNUMBER(FIND(CQ$1,$D92))=$AO$1,1,0)*VLOOKUP($Z$2,DALYs!$A$2:$MW$40,'Intervention list'!CQ$195+1,0)</f>
        <v>0</v>
      </c>
      <c r="CR92" s="0" t="n">
        <f aca="false">IF(ISNUMBER(FIND(CR$1,$D92))=$AO$1,1,0)*VLOOKUP($Z$2,DALYs!$A$2:$MW$40,'Intervention list'!CR$195+1,0)</f>
        <v>0</v>
      </c>
      <c r="CS92" s="0" t="n">
        <f aca="false">IF(ISNUMBER(FIND(CS$1,$D92))=$AO$1,1,0)*VLOOKUP($Z$2,DALYs!$A$2:$MW$40,'Intervention list'!CS$195+1,0)</f>
        <v>0</v>
      </c>
      <c r="CT92" s="0" t="n">
        <f aca="false">IF(ISNUMBER(FIND(CT$1,$D92))=$AO$1,1,0)*VLOOKUP($Z$2,DALYs!$A$2:$MW$40,'Intervention list'!CT$195+1,0)</f>
        <v>0</v>
      </c>
      <c r="CU92" s="0" t="n">
        <f aca="false">IF(ISNUMBER(FIND(CU$1,$D92))=$AO$1,1,0)*VLOOKUP($Z$2,DALYs!$A$2:$MW$40,'Intervention list'!CU$195+1,0)</f>
        <v>0</v>
      </c>
      <c r="CV92" s="0" t="n">
        <f aca="false">IF(ISNUMBER(FIND(CV$1,$D92))=$AO$1,1,0)*VLOOKUP($Z$2,DALYs!$A$2:$MW$40,'Intervention list'!CV$195+1,0)</f>
        <v>0</v>
      </c>
      <c r="CW92" s="0" t="n">
        <f aca="false">IF(ISNUMBER(FIND(CW$1,$D92))=$AO$1,1,0)*VLOOKUP($Z$2,DALYs!$A$2:$MW$40,'Intervention list'!CW$195+1,0)</f>
        <v>0</v>
      </c>
      <c r="CX92" s="0" t="n">
        <f aca="false">IF(ISNUMBER(FIND(CX$1,$D92))=$AO$1,1,0)*VLOOKUP($Z$2,DALYs!$A$2:$MW$40,'Intervention list'!CX$195+1,0)</f>
        <v>0</v>
      </c>
      <c r="CY92" s="0" t="n">
        <f aca="false">IF(ISNUMBER(FIND(CY$1,$D92))=$AO$1,1,0)*VLOOKUP($Z$2,DALYs!$A$2:$MW$40,'Intervention list'!CY$195+1,0)</f>
        <v>0</v>
      </c>
      <c r="CZ92" s="0" t="n">
        <f aca="false">IF(ISNUMBER(FIND(CZ$1,$D92))=$AO$1,1,0)*VLOOKUP($Z$2,DALYs!$A$2:$MW$40,'Intervention list'!CZ$195+1,0)</f>
        <v>0</v>
      </c>
      <c r="DA92" s="0" t="n">
        <f aca="false">IF(ISNUMBER(FIND(DA$1,$D92))=$AO$1,1,0)*VLOOKUP($Z$2,DALYs!$A$2:$MW$40,'Intervention list'!DA$195+1,0)</f>
        <v>0</v>
      </c>
      <c r="DB92" s="0" t="n">
        <f aca="false">IF(ISNUMBER(FIND(DB$1,$D92))=$AO$1,1,0)*VLOOKUP($Z$2,DALYs!$A$2:$MW$40,'Intervention list'!DB$195+1,0)</f>
        <v>0</v>
      </c>
      <c r="DC92" s="0" t="n">
        <f aca="false">IF(ISNUMBER(FIND(DC$1,$D92))=$AO$1,1,0)*VLOOKUP($Z$2,DALYs!$A$2:$MW$40,'Intervention list'!DC$195+1,0)</f>
        <v>0</v>
      </c>
      <c r="DD92" s="0" t="n">
        <f aca="false">IF(ISNUMBER(FIND(DD$1,$D92))=$AO$1,1,0)*VLOOKUP($Z$2,DALYs!$A$2:$MW$40,'Intervention list'!DD$195+1,0)</f>
        <v>0</v>
      </c>
      <c r="DE92" s="0" t="n">
        <f aca="false">IF(ISNUMBER(FIND(DE$1,$D92))=$AO$1,1,0)*VLOOKUP($Z$2,DALYs!$A$2:$MW$40,'Intervention list'!DE$195+1,0)</f>
        <v>0</v>
      </c>
      <c r="DF92" s="0" t="n">
        <f aca="false">IF(ISNUMBER(FIND(DF$1,$D92))=$AO$1,1,0)*VLOOKUP($Z$2,DALYs!$A$2:$MW$40,'Intervention list'!DF$195+1,0)</f>
        <v>0</v>
      </c>
      <c r="DG92" s="0" t="n">
        <f aca="false">IF(ISNUMBER(FIND(DG$1,$D92))=$AO$1,1,0)*VLOOKUP($Z$2,DALYs!$A$2:$MW$40,'Intervention list'!DG$195+1,0)</f>
        <v>0</v>
      </c>
      <c r="DH92" s="0" t="n">
        <f aca="false">IF(ISNUMBER(FIND(DH$1,$D92))=$AO$1,1,0)*VLOOKUP($Z$2,DALYs!$A$2:$MW$40,'Intervention list'!DH$195+1,0)</f>
        <v>0</v>
      </c>
      <c r="DI92" s="0" t="n">
        <f aca="false">IF(ISNUMBER(FIND(DI$1,$D92))=$AO$1,1,0)*VLOOKUP($Z$2,DALYs!$A$2:$MW$40,'Intervention list'!DI$195+1,0)</f>
        <v>0</v>
      </c>
      <c r="DJ92" s="0" t="n">
        <f aca="false">IF(ISNUMBER(FIND(DJ$1,$D92))=$AO$1,1,0)*VLOOKUP($Z$2,DALYs!$A$2:$MW$40,'Intervention list'!DJ$195+1,0)</f>
        <v>0</v>
      </c>
      <c r="DK92" s="0" t="n">
        <f aca="false">IF(ISNUMBER(FIND(DK$1,$D92))=$AO$1,1,0)*VLOOKUP($Z$2,DALYs!$A$2:$MW$40,'Intervention list'!DK$195+1,0)</f>
        <v>0</v>
      </c>
      <c r="DL92" s="0" t="n">
        <f aca="false">IF(ISNUMBER(FIND(DL$1,$D92))=$AO$1,1,0)*VLOOKUP($Z$2,DALYs!$A$2:$MW$40,'Intervention list'!DL$195+1,0)</f>
        <v>0</v>
      </c>
      <c r="DM92" s="0" t="n">
        <f aca="false">IF(ISNUMBER(FIND(DM$1,$D92))=$AO$1,1,0)*VLOOKUP($Z$2,DALYs!$A$2:$MW$40,'Intervention list'!DM$195+1,0)</f>
        <v>0</v>
      </c>
      <c r="DN92" s="0" t="n">
        <f aca="false">IF(ISNUMBER(FIND(DN$1,$D92))=$AO$1,1,0)*VLOOKUP($Z$2,DALYs!$A$2:$MW$40,'Intervention list'!DN$195+1,0)</f>
        <v>0</v>
      </c>
      <c r="DO92" s="0" t="n">
        <f aca="false">IF(ISNUMBER(FIND(DO$1,$D92))=$AO$1,1,0)*VLOOKUP($Z$2,DALYs!$A$2:$MW$40,'Intervention list'!DO$195+1,0)</f>
        <v>0</v>
      </c>
      <c r="DP92" s="0" t="n">
        <f aca="false">IF(ISNUMBER(FIND(DP$1,$D92))=$AO$1,1,0)*VLOOKUP($Z$2,DALYs!$A$2:$MW$40,'Intervention list'!DP$195+1,0)</f>
        <v>0</v>
      </c>
      <c r="DQ92" s="0" t="n">
        <f aca="false">IF(ISNUMBER(FIND(DQ$1,$D92))=$AO$1,1,0)*VLOOKUP($Z$2,DALYs!$A$2:$MW$40,'Intervention list'!DQ$195+1,0)</f>
        <v>0</v>
      </c>
      <c r="DR92" s="0" t="n">
        <f aca="false">IF(ISNUMBER(FIND(DR$1,$D92))=$AO$1,1,0)*VLOOKUP($Z$2,DALYs!$A$2:$MW$40,'Intervention list'!DR$195+1,0)</f>
        <v>0</v>
      </c>
      <c r="DS92" s="0" t="n">
        <f aca="false">IF(ISNUMBER(FIND(DS$1,$D92))=$AO$1,1,0)*VLOOKUP($Z$2,DALYs!$A$2:$MW$40,'Intervention list'!DS$195+1,0)</f>
        <v>0</v>
      </c>
      <c r="DT92" s="0" t="n">
        <f aca="false">IF(ISNUMBER(FIND(DT$1,$D92))=$AO$1,1,0)*VLOOKUP($Z$2,DALYs!$A$2:$MW$40,'Intervention list'!DT$195+1,0)</f>
        <v>0</v>
      </c>
      <c r="DU92" s="0" t="n">
        <f aca="false">IF(ISNUMBER(FIND(DU$1,$D92))=$AO$1,1,0)*VLOOKUP($Z$2,DALYs!$A$2:$MW$40,'Intervention list'!DU$195+1,0)</f>
        <v>0</v>
      </c>
      <c r="DV92" s="0" t="n">
        <f aca="false">IF(ISNUMBER(FIND(DV$1,$D92))=$AO$1,1,0)*VLOOKUP($Z$2,DALYs!$A$2:$MW$40,'Intervention list'!DV$195+1,0)</f>
        <v>0</v>
      </c>
      <c r="DW92" s="0" t="n">
        <f aca="false">IF(ISNUMBER(FIND(DW$1,$D92))=$AO$1,1,0)*VLOOKUP($Z$2,DALYs!$A$2:$MW$40,'Intervention list'!DW$195+1,0)</f>
        <v>0</v>
      </c>
      <c r="DX92" s="0" t="n">
        <f aca="false">IF(ISNUMBER(FIND(DX$1,$D92))=$AO$1,1,0)*VLOOKUP($Z$2,DALYs!$A$2:$MW$40,'Intervention list'!DX$195+1,0)</f>
        <v>0</v>
      </c>
      <c r="DY92" s="0" t="n">
        <f aca="false">IF(ISNUMBER(FIND(DY$1,$D92))=$AO$1,1,0)*VLOOKUP($Z$2,DALYs!$A$2:$MW$40,'Intervention list'!DY$195+1,0)</f>
        <v>0</v>
      </c>
      <c r="DZ92" s="0" t="n">
        <f aca="false">IF(ISNUMBER(FIND(DZ$1,$D92))=$AO$1,1,0)*VLOOKUP($Z$2,DALYs!$A$2:$MW$40,'Intervention list'!DZ$195+1,0)</f>
        <v>0</v>
      </c>
      <c r="EA92" s="0" t="n">
        <f aca="false">IF(ISNUMBER(FIND(EA$1,$D92))=$AO$1,1,0)*VLOOKUP($Z$2,DALYs!$A$2:$MW$40,'Intervention list'!EA$195+1,0)</f>
        <v>0</v>
      </c>
      <c r="EB92" s="0" t="n">
        <f aca="false">IF(ISNUMBER(FIND(EB$1,$D92))=$AO$1,1,0)*VLOOKUP($Z$2,DALYs!$A$2:$MW$40,'Intervention list'!EB$195+1,0)</f>
        <v>0</v>
      </c>
      <c r="EC92" s="0" t="n">
        <f aca="false">IF(ISNUMBER(FIND(EC$1,$D92))=$AO$1,1,0)*VLOOKUP($Z$2,DALYs!$A$2:$MW$40,'Intervention list'!EC$195+1,0)</f>
        <v>0</v>
      </c>
      <c r="ED92" s="0" t="n">
        <f aca="false">IF(ISNUMBER(FIND(ED$1,$D92))=$AO$1,1,0)*VLOOKUP($Z$2,DALYs!$A$2:$MW$40,'Intervention list'!ED$195+1,0)</f>
        <v>0</v>
      </c>
      <c r="EE92" s="0" t="n">
        <f aca="false">IF(ISNUMBER(FIND(EE$1,$D92))=$AO$1,1,0)*VLOOKUP($Z$2,DALYs!$A$2:$MW$40,'Intervention list'!EE$195+1,0)</f>
        <v>0</v>
      </c>
      <c r="EF92" s="0" t="n">
        <f aca="false">IF(ISNUMBER(FIND(EF$1,$D92))=$AO$1,1,0)*VLOOKUP($Z$2,DALYs!$A$2:$MW$40,'Intervention list'!EF$195+1,0)</f>
        <v>0</v>
      </c>
      <c r="EG92" s="0" t="n">
        <f aca="false">IF(ISNUMBER(FIND(EG$1,$D92))=$AO$1,1,0)*VLOOKUP($Z$2,DALYs!$A$2:$MW$40,'Intervention list'!EG$195+1,0)</f>
        <v>0</v>
      </c>
      <c r="EH92" s="0" t="n">
        <f aca="false">IF(ISNUMBER(FIND(EH$1,$D92))=$AO$1,1,0)*VLOOKUP($Z$2,DALYs!$A$2:$MW$40,'Intervention list'!EH$195+1,0)</f>
        <v>0</v>
      </c>
      <c r="EI92" s="0" t="n">
        <f aca="false">IF(ISNUMBER(FIND(EI$1,$D92))=$AO$1,1,0)*VLOOKUP($Z$2,DALYs!$A$2:$MW$40,'Intervention list'!EI$195+1,0)</f>
        <v>0</v>
      </c>
      <c r="EJ92" s="0" t="n">
        <f aca="false">IF(ISNUMBER(FIND(EJ$1,$D92))=$AO$1,1,0)*VLOOKUP($Z$2,DALYs!$A$2:$MW$40,'Intervention list'!EJ$195+1,0)</f>
        <v>0</v>
      </c>
      <c r="EK92" s="0" t="n">
        <f aca="false">IF(ISNUMBER(FIND(EK$1,$D92))=$AO$1,1,0)*VLOOKUP($Z$2,DALYs!$A$2:$MW$40,'Intervention list'!EK$195+1,0)</f>
        <v>0</v>
      </c>
      <c r="EL92" s="0" t="n">
        <f aca="false">IF(ISNUMBER(FIND(EL$1,$D92))=$AO$1,1,0)*VLOOKUP($Z$2,DALYs!$A$2:$MW$40,'Intervention list'!EL$195+1,0)</f>
        <v>0</v>
      </c>
      <c r="EM92" s="0" t="n">
        <f aca="false">IF(ISNUMBER(FIND(EM$1,$D92))=$AO$1,1,0)*VLOOKUP($Z$2,DALYs!$A$2:$MW$40,'Intervention list'!EM$195+1,0)</f>
        <v>0</v>
      </c>
      <c r="EN92" s="0" t="n">
        <f aca="false">IF(ISNUMBER(FIND(EN$1,$D92))=$AO$1,1,0)*VLOOKUP($Z$2,DALYs!$A$2:$MW$40,'Intervention list'!EN$195+1,0)</f>
        <v>0</v>
      </c>
      <c r="EO92" s="0" t="n">
        <f aca="false">IF(ISNUMBER(FIND(EO$1,$D92))=$AO$1,1,0)*VLOOKUP($Z$2,DALYs!$A$2:$MW$40,'Intervention list'!EO$195+1,0)</f>
        <v>0</v>
      </c>
      <c r="EP92" s="0" t="n">
        <f aca="false">IF(ISNUMBER(FIND(EP$1,$D92))=$AO$1,1,0)*VLOOKUP($Z$2,DALYs!$A$2:$MW$40,'Intervention list'!EP$195+1,0)</f>
        <v>0</v>
      </c>
      <c r="EQ92" s="0" t="n">
        <f aca="false">IF(ISNUMBER(FIND(EQ$1,$D92))=$AO$1,1,0)*VLOOKUP($Z$2,DALYs!$A$2:$MW$40,'Intervention list'!EQ$195+1,0)</f>
        <v>0</v>
      </c>
      <c r="ER92" s="0" t="n">
        <f aca="false">IF(ISNUMBER(FIND(ER$1,$D92))=$AO$1,1,0)*VLOOKUP($Z$2,DALYs!$A$2:$MW$40,'Intervention list'!ER$195+1,0)</f>
        <v>0</v>
      </c>
      <c r="ES92" s="0" t="n">
        <f aca="false">IF(ISNUMBER(FIND(ES$1,$D92))=$AO$1,1,0)*VLOOKUP($Z$2,DALYs!$A$2:$MW$40,'Intervention list'!ES$195+1,0)</f>
        <v>0</v>
      </c>
      <c r="ET92" s="0" t="n">
        <f aca="false">IF(ISNUMBER(FIND(ET$1,$D92))=$AO$1,1,0)*VLOOKUP($Z$2,DALYs!$A$2:$MW$40,'Intervention list'!ET$195+1,0)</f>
        <v>0</v>
      </c>
      <c r="EU92" s="0" t="n">
        <f aca="false">IF(ISNUMBER(FIND(EU$1,$D92))=$AO$1,1,0)*VLOOKUP($Z$2,DALYs!$A$2:$MW$40,'Intervention list'!EU$195+1,0)</f>
        <v>0</v>
      </c>
      <c r="EV92" s="0" t="n">
        <f aca="false">IF(ISNUMBER(FIND(EV$1,$D92))=$AO$1,1,0)*VLOOKUP($Z$2,DALYs!$A$2:$MW$40,'Intervention list'!EV$195+1,0)</f>
        <v>0</v>
      </c>
      <c r="EW92" s="0" t="n">
        <f aca="false">IF(ISNUMBER(FIND(EW$1,$D92))=$AO$1,1,0)*VLOOKUP($Z$2,DALYs!$A$2:$MW$40,'Intervention list'!EW$195+1,0)</f>
        <v>0</v>
      </c>
      <c r="EX92" s="0" t="n">
        <f aca="false">IF(ISNUMBER(FIND(EX$1,$D92))=$AO$1,1,0)*VLOOKUP($Z$2,DALYs!$A$2:$MW$40,'Intervention list'!EX$195+1,0)</f>
        <v>0</v>
      </c>
      <c r="EY92" s="0" t="n">
        <f aca="false">IF(ISNUMBER(FIND(EY$1,$D92))=$AO$1,1,0)*VLOOKUP($Z$2,DALYs!$A$2:$MW$40,'Intervention list'!EY$195+1,0)</f>
        <v>0</v>
      </c>
      <c r="EZ92" s="0" t="n">
        <f aca="false">IF(ISNUMBER(FIND(EZ$1,$D92))=$AO$1,1,0)*VLOOKUP($Z$2,DALYs!$A$2:$MW$40,'Intervention list'!EZ$195+1,0)</f>
        <v>0</v>
      </c>
      <c r="FA92" s="0" t="n">
        <f aca="false">IF(ISNUMBER(FIND(FA$1,$D92))=$AO$1,1,0)*VLOOKUP($Z$2,DALYs!$A$2:$MW$40,'Intervention list'!FA$195+1,0)</f>
        <v>0</v>
      </c>
      <c r="FB92" s="0" t="n">
        <f aca="false">IF(ISNUMBER(FIND(FB$1,$D92))=$AO$1,1,0)*VLOOKUP($Z$2,DALYs!$A$2:$MW$40,'Intervention list'!FB$195+1,0)</f>
        <v>0</v>
      </c>
      <c r="FC92" s="0" t="n">
        <f aca="false">IF(ISNUMBER(FIND(FC$1,$D92))=$AO$1,1,0)*VLOOKUP($Z$2,DALYs!$A$2:$MW$40,'Intervention list'!FC$195+1,0)</f>
        <v>0</v>
      </c>
      <c r="FD92" s="0" t="n">
        <f aca="false">IF(ISNUMBER(FIND(FD$1,$D92))=$AO$1,1,0)*VLOOKUP($Z$2,DALYs!$A$2:$MW$40,'Intervention list'!FD$195+1,0)</f>
        <v>0</v>
      </c>
      <c r="FE92" s="0" t="n">
        <f aca="false">IF(ISNUMBER(FIND(FE$1,$D92))=$AO$1,1,0)*VLOOKUP($Z$2,DALYs!$A$2:$MW$40,'Intervention list'!FE$195+1,0)</f>
        <v>0</v>
      </c>
      <c r="FF92" s="0" t="n">
        <f aca="false">IF(ISNUMBER(FIND(FF$1,$D92))=$AO$1,1,0)*VLOOKUP($Z$2,DALYs!$A$2:$MW$40,'Intervention list'!FF$195+1,0)</f>
        <v>0</v>
      </c>
      <c r="FG92" s="0" t="n">
        <f aca="false">IF(ISNUMBER(FIND(FG$1,$D92))=$AO$1,1,0)*VLOOKUP($Z$2,DALYs!$A$2:$MW$40,'Intervention list'!FG$195+1,0)</f>
        <v>0</v>
      </c>
      <c r="FH92" s="0" t="n">
        <f aca="false">IF(ISNUMBER(FIND(FH$1,$D92))=$AO$1,1,0)*VLOOKUP($Z$2,DALYs!$A$2:$MW$40,'Intervention list'!FH$195+1,0)</f>
        <v>0</v>
      </c>
      <c r="FI92" s="0" t="n">
        <f aca="false">IF(ISNUMBER(FIND(FI$1,$D92))=$AO$1,1,0)*VLOOKUP($Z$2,DALYs!$A$2:$MW$40,'Intervention list'!FI$195+1,0)</f>
        <v>0</v>
      </c>
      <c r="FJ92" s="0" t="n">
        <f aca="false">IF(ISNUMBER(FIND(FJ$1,$D92))=$AO$1,1,0)*VLOOKUP($Z$2,DALYs!$A$2:$MW$40,'Intervention list'!FJ$195+1,0)</f>
        <v>0</v>
      </c>
      <c r="FK92" s="0" t="n">
        <f aca="false">IF(ISNUMBER(FIND(FK$1,$D92))=$AO$1,1,0)*VLOOKUP($Z$2,DALYs!$A$2:$MW$40,'Intervention list'!FK$195+1,0)</f>
        <v>0</v>
      </c>
      <c r="FL92" s="0" t="n">
        <f aca="false">IF(ISNUMBER(FIND(FL$1,$D92))=$AO$1,1,0)*VLOOKUP($Z$2,DALYs!$A$2:$MW$40,'Intervention list'!FL$195+1,0)</f>
        <v>0</v>
      </c>
      <c r="FM92" s="0" t="n">
        <f aca="false">IF(ISNUMBER(FIND(FM$1,$D92))=$AO$1,1,0)*VLOOKUP($Z$2,DALYs!$A$2:$MW$40,'Intervention list'!FM$195+1,0)</f>
        <v>0</v>
      </c>
      <c r="FN92" s="0" t="n">
        <f aca="false">IF(ISNUMBER(FIND(FN$1,$D92))=$AO$1,1,0)*VLOOKUP($Z$2,DALYs!$A$2:$MW$40,'Intervention list'!FN$195+1,0)</f>
        <v>0</v>
      </c>
      <c r="FO92" s="0" t="n">
        <f aca="false">IF(ISNUMBER(FIND(FO$1,$D92))=$AO$1,1,0)*VLOOKUP($Z$2,DALYs!$A$2:$MW$40,'Intervention list'!FO$195+1,0)</f>
        <v>0</v>
      </c>
      <c r="FP92" s="0" t="n">
        <f aca="false">IF(ISNUMBER(FIND(FP$1,$D92))=$AO$1,1,0)*VLOOKUP($Z$2,DALYs!$A$2:$MW$40,'Intervention list'!FP$195+1,0)</f>
        <v>0</v>
      </c>
      <c r="FQ92" s="0" t="n">
        <f aca="false">IF(ISNUMBER(FIND(FQ$1,$D92))=$AO$1,1,0)*VLOOKUP($Z$2,DALYs!$A$2:$MW$40,'Intervention list'!FQ$195+1,0)</f>
        <v>0</v>
      </c>
      <c r="FR92" s="0" t="n">
        <f aca="false">IF(ISNUMBER(FIND(FR$1,$D92))=$AO$1,1,0)*VLOOKUP($Z$2,DALYs!$A$2:$MW$40,'Intervention list'!FR$195+1,0)</f>
        <v>0</v>
      </c>
      <c r="FS92" s="0" t="n">
        <f aca="false">IF(ISNUMBER(FIND(FS$1,$D92))=$AO$1,1,0)*VLOOKUP($Z$2,DALYs!$A$2:$MW$40,'Intervention list'!FS$195+1,0)</f>
        <v>0</v>
      </c>
      <c r="FT92" s="0" t="n">
        <f aca="false">IF(ISNUMBER(FIND(FT$1,$D92))=$AO$1,1,0)*VLOOKUP($Z$2,DALYs!$A$2:$MW$40,'Intervention list'!FT$195+1,0)</f>
        <v>0</v>
      </c>
      <c r="FU92" s="0" t="n">
        <f aca="false">IF(ISNUMBER(FIND(FU$1,$D92))=$AO$1,1,0)*VLOOKUP($Z$2,DALYs!$A$2:$MW$40,'Intervention list'!FU$195+1,0)</f>
        <v>0</v>
      </c>
      <c r="FV92" s="0" t="n">
        <f aca="false">IF(ISNUMBER(FIND(FV$1,$D92))=$AO$1,1,0)*VLOOKUP($Z$2,DALYs!$A$2:$MW$40,'Intervention list'!FV$195+1,0)</f>
        <v>0</v>
      </c>
      <c r="FW92" s="0" t="n">
        <f aca="false">IF(ISNUMBER(FIND(FW$1,$D92))=$AO$1,1,0)*VLOOKUP($Z$2,DALYs!$A$2:$MW$40,'Intervention list'!FW$195+1,0)</f>
        <v>0</v>
      </c>
      <c r="FX92" s="0" t="n">
        <f aca="false">IF(ISNUMBER(FIND(FX$1,$D92))=$AO$1,1,0)*VLOOKUP($Z$2,DALYs!$A$2:$MW$40,'Intervention list'!FX$195+1,0)</f>
        <v>0</v>
      </c>
      <c r="FY92" s="0" t="n">
        <f aca="false">IF(ISNUMBER(FIND(FY$1,$D92))=$AO$1,1,0)*VLOOKUP($Z$2,DALYs!$A$2:$MW$40,'Intervention list'!FY$195+1,0)</f>
        <v>0</v>
      </c>
      <c r="FZ92" s="0" t="n">
        <f aca="false">IF(ISNUMBER(FIND(FZ$1,$D92))=$AO$1,1,0)*VLOOKUP($Z$2,DALYs!$A$2:$MW$40,'Intervention list'!FZ$195+1,0)</f>
        <v>0</v>
      </c>
      <c r="GA92" s="0" t="n">
        <f aca="false">IF(ISNUMBER(FIND(GA$1,$D92))=$AO$1,1,0)*VLOOKUP($Z$2,DALYs!$A$2:$MW$40,'Intervention list'!GA$195+1,0)</f>
        <v>0</v>
      </c>
      <c r="GB92" s="0" t="n">
        <f aca="false">IF(ISNUMBER(FIND(GB$1,$D92))=$AO$1,1,0)*VLOOKUP($Z$2,DALYs!$A$2:$MW$40,'Intervention list'!GB$195+1,0)</f>
        <v>0</v>
      </c>
      <c r="GC92" s="0" t="n">
        <f aca="false">IF(ISNUMBER(FIND(GC$1,$D92))=$AO$1,1,0)*VLOOKUP($Z$2,DALYs!$A$2:$MW$40,'Intervention list'!GC$195+1,0)</f>
        <v>0</v>
      </c>
      <c r="GD92" s="0" t="n">
        <f aca="false">IF(ISNUMBER(FIND(GD$1,$D92))=$AO$1,1,0)*VLOOKUP($Z$2,DALYs!$A$2:$MW$40,'Intervention list'!GD$195+1,0)</f>
        <v>0</v>
      </c>
      <c r="GE92" s="0" t="n">
        <f aca="false">IF(ISNUMBER(FIND(GE$1,$D92))=$AO$1,1,0)*VLOOKUP($Z$2,DALYs!$A$2:$MW$40,'Intervention list'!GE$195+1,0)</f>
        <v>0</v>
      </c>
      <c r="GF92" s="0" t="n">
        <f aca="false">IF(ISNUMBER(FIND(GF$1,$D92))=$AO$1,1,0)*VLOOKUP($Z$2,DALYs!$A$2:$MW$40,'Intervention list'!GF$195+1,0)</f>
        <v>0</v>
      </c>
      <c r="GG92" s="0" t="n">
        <f aca="false">IF(ISNUMBER(FIND(GG$1,$D92))=$AO$1,1,0)*VLOOKUP($Z$2,DALYs!$A$2:$MW$40,'Intervention list'!GG$195+1,0)</f>
        <v>0</v>
      </c>
      <c r="GH92" s="0" t="n">
        <f aca="false">IF(ISNUMBER(FIND(GH$1,$D92))=$AO$1,1,0)*VLOOKUP($Z$2,DALYs!$A$2:$MW$40,'Intervention list'!GH$195+1,0)</f>
        <v>0</v>
      </c>
      <c r="GI92" s="0" t="n">
        <f aca="false">IF(ISNUMBER(FIND(GI$1,$D92))=$AO$1,1,0)*VLOOKUP($Z$2,DALYs!$A$2:$MW$40,'Intervention list'!GI$195+1,0)</f>
        <v>0</v>
      </c>
      <c r="GJ92" s="0" t="n">
        <f aca="false">IF(ISNUMBER(FIND(GJ$1,$D92))=$AO$1,1,0)*VLOOKUP($Z$2,DALYs!$A$2:$MW$40,'Intervention list'!GJ$195+1,0)</f>
        <v>0</v>
      </c>
      <c r="GK92" s="0" t="n">
        <f aca="false">IF(ISNUMBER(FIND(GK$1,$D92))=$AO$1,1,0)*VLOOKUP($Z$2,DALYs!$A$2:$MW$40,'Intervention list'!GK$195+1,0)</f>
        <v>0</v>
      </c>
      <c r="GL92" s="0" t="n">
        <f aca="false">IF(ISNUMBER(FIND(GL$1,$D92))=$AO$1,1,0)*VLOOKUP($Z$2,DALYs!$A$2:$MW$40,'Intervention list'!GL$195+1,0)</f>
        <v>0</v>
      </c>
      <c r="GM92" s="0" t="n">
        <f aca="false">IF(ISNUMBER(FIND(GM$1,$D92))=$AO$1,1,0)*VLOOKUP($Z$2,DALYs!$A$2:$MW$40,'Intervention list'!GM$195+1,0)</f>
        <v>0</v>
      </c>
      <c r="GN92" s="0" t="n">
        <f aca="false">IF(ISNUMBER(FIND(GN$1,$D92))=$AO$1,1,0)*VLOOKUP($Z$2,DALYs!$A$2:$MW$40,'Intervention list'!GN$195+1,0)</f>
        <v>0</v>
      </c>
      <c r="GO92" s="0" t="n">
        <f aca="false">IF(ISNUMBER(FIND(GO$1,$D92))=$AO$1,1,0)*VLOOKUP($Z$2,DALYs!$A$2:$MW$40,'Intervention list'!GO$195+1,0)</f>
        <v>0</v>
      </c>
      <c r="GP92" s="0" t="n">
        <f aca="false">IF(ISNUMBER(FIND(GP$1,$D92))=$AO$1,1,0)*VLOOKUP($Z$2,DALYs!$A$2:$MW$40,'Intervention list'!GP$195+1,0)</f>
        <v>0</v>
      </c>
      <c r="GQ92" s="0" t="n">
        <f aca="false">IF(ISNUMBER(FIND(GQ$1,$D92))=$AO$1,1,0)*VLOOKUP($Z$2,DALYs!$A$2:$MW$40,'Intervention list'!GQ$195+1,0)</f>
        <v>0</v>
      </c>
      <c r="GR92" s="0" t="n">
        <f aca="false">IF(ISNUMBER(FIND(GR$1,$D92))=$AO$1,1,0)*VLOOKUP($Z$2,DALYs!$A$2:$MW$40,'Intervention list'!GR$195+1,0)</f>
        <v>0</v>
      </c>
      <c r="GS92" s="0" t="n">
        <f aca="false">IF(ISNUMBER(FIND(GS$1,$D92))=$AO$1,1,0)*VLOOKUP($Z$2,DALYs!$A$2:$MW$40,'Intervention list'!GS$195+1,0)</f>
        <v>0</v>
      </c>
      <c r="GT92" s="0" t="n">
        <f aca="false">IF(ISNUMBER(FIND(GT$1,$D92))=$AO$1,1,0)*VLOOKUP($Z$2,DALYs!$A$2:$MW$40,'Intervention list'!GT$195+1,0)</f>
        <v>0</v>
      </c>
      <c r="GU92" s="0" t="n">
        <f aca="false">IF(ISNUMBER(FIND(GU$1,$D92))=$AO$1,1,0)*VLOOKUP($Z$2,DALYs!$A$2:$MW$40,'Intervention list'!GU$195+1,0)</f>
        <v>0</v>
      </c>
      <c r="GV92" s="0" t="n">
        <f aca="false">IF(ISNUMBER(FIND(GV$1,$D92))=$AO$1,1,0)*VLOOKUP($Z$2,DALYs!$A$2:$MW$40,'Intervention list'!GV$195+1,0)</f>
        <v>0</v>
      </c>
      <c r="GW92" s="0" t="n">
        <f aca="false">IF(ISNUMBER(FIND(GW$1,$D92))=$AO$1,1,0)*VLOOKUP($Z$2,DALYs!$A$2:$MW$40,'Intervention list'!GW$195+1,0)</f>
        <v>0</v>
      </c>
      <c r="GX92" s="0" t="n">
        <f aca="false">IF(ISNUMBER(FIND(GX$1,$D92))=$AO$1,1,0)*VLOOKUP($Z$2,DALYs!$A$2:$MW$40,'Intervention list'!GX$195+1,0)</f>
        <v>0</v>
      </c>
      <c r="GY92" s="0" t="n">
        <f aca="false">IF(ISNUMBER(FIND(GY$1,$D92))=$AO$1,1,0)*VLOOKUP($Z$2,DALYs!$A$2:$MW$40,'Intervention list'!GY$195+1,0)</f>
        <v>0</v>
      </c>
      <c r="GZ92" s="0" t="n">
        <f aca="false">IF(ISNUMBER(FIND(GZ$1,$D92))=$AO$1,1,0)*VLOOKUP($Z$2,DALYs!$A$2:$MW$40,'Intervention list'!GZ$195+1,0)</f>
        <v>0</v>
      </c>
      <c r="HA92" s="0" t="n">
        <f aca="false">IF(ISNUMBER(FIND(HA$1,$D92))=$AO$1,1,0)*VLOOKUP($Z$2,DALYs!$A$2:$MW$40,'Intervention list'!HA$195+1,0)</f>
        <v>0</v>
      </c>
      <c r="HB92" s="0" t="n">
        <f aca="false">IF(ISNUMBER(FIND(HB$1,$D92))=$AO$1,1,0)*VLOOKUP($Z$2,DALYs!$A$2:$MW$40,'Intervention list'!HB$195+1,0)</f>
        <v>0</v>
      </c>
      <c r="HC92" s="0" t="n">
        <f aca="false">IF(ISNUMBER(FIND(HC$1,$D92))=$AO$1,1,0)*VLOOKUP($Z$2,DALYs!$A$2:$MW$40,'Intervention list'!HC$195+1,0)</f>
        <v>0</v>
      </c>
      <c r="HD92" s="0" t="n">
        <f aca="false">IF(ISNUMBER(FIND(HD$1,$D92))=$AO$1,1,0)*VLOOKUP($Z$2,DALYs!$A$2:$MW$40,'Intervention list'!HD$195+1,0)</f>
        <v>0</v>
      </c>
      <c r="HE92" s="0" t="n">
        <f aca="false">IF(ISNUMBER(FIND(HE$1,$D92))=$AO$1,1,0)*VLOOKUP($Z$2,DALYs!$A$2:$MW$40,'Intervention list'!HE$195+1,0)</f>
        <v>0</v>
      </c>
      <c r="HF92" s="0" t="n">
        <f aca="false">IF(ISNUMBER(FIND(HF$1,$D92))=$AO$1,1,0)*VLOOKUP($Z$2,DALYs!$A$2:$MW$40,'Intervention list'!HF$195+1,0)</f>
        <v>0</v>
      </c>
      <c r="HG92" s="0" t="n">
        <f aca="false">IF(ISNUMBER(FIND(HG$1,$D92))=$AO$1,1,0)*VLOOKUP($Z$2,DALYs!$A$2:$MW$40,'Intervention list'!HG$195+1,0)</f>
        <v>0</v>
      </c>
      <c r="HH92" s="0" t="n">
        <f aca="false">IF(ISNUMBER(FIND(HH$1,$D92))=$AO$1,1,0)*VLOOKUP($Z$2,DALYs!$A$2:$MW$40,'Intervention list'!HH$195+1,0)</f>
        <v>0</v>
      </c>
      <c r="HI92" s="0" t="n">
        <f aca="false">IF(ISNUMBER(FIND(HI$1,$D92))=$AO$1,1,0)*VLOOKUP($Z$2,DALYs!$A$2:$MW$40,'Intervention list'!HI$195+1,0)</f>
        <v>0</v>
      </c>
      <c r="HJ92" s="0" t="n">
        <f aca="false">IF(ISNUMBER(FIND(HJ$1,$D92))=$AO$1,1,0)*VLOOKUP($Z$2,DALYs!$A$2:$MW$40,'Intervention list'!HJ$195+1,0)</f>
        <v>0</v>
      </c>
      <c r="HK92" s="0" t="n">
        <f aca="false">IF(ISNUMBER(FIND(HK$1,$D92))=$AO$1,1,0)*VLOOKUP($Z$2,DALYs!$A$2:$MW$40,'Intervention list'!HK$195+1,0)</f>
        <v>0</v>
      </c>
      <c r="HL92" s="0" t="n">
        <f aca="false">IF(ISNUMBER(FIND(HL$1,$D92))=$AO$1,1,0)*VLOOKUP($Z$2,DALYs!$A$2:$MW$40,'Intervention list'!HL$195+1,0)</f>
        <v>0</v>
      </c>
      <c r="HM92" s="0" t="n">
        <f aca="false">IF(ISNUMBER(FIND(HM$1,$D92))=$AO$1,1,0)*VLOOKUP($Z$2,DALYs!$A$2:$MW$40,'Intervention list'!HM$195+1,0)</f>
        <v>0</v>
      </c>
      <c r="HN92" s="0" t="n">
        <f aca="false">IF(ISNUMBER(FIND(HN$1,$D92))=$AO$1,1,0)*VLOOKUP($Z$2,DALYs!$A$2:$MW$40,'Intervention list'!HN$195+1,0)</f>
        <v>0</v>
      </c>
      <c r="HO92" s="0" t="n">
        <f aca="false">IF(ISNUMBER(FIND(HO$1,$D92))=$AO$1,1,0)*VLOOKUP($Z$2,DALYs!$A$2:$MW$40,'Intervention list'!HO$195+1,0)</f>
        <v>0</v>
      </c>
      <c r="HP92" s="0" t="n">
        <f aca="false">IF(ISNUMBER(FIND(HP$1,$D92))=$AO$1,1,0)*VLOOKUP($Z$2,DALYs!$A$2:$MW$40,'Intervention list'!HP$195+1,0)</f>
        <v>0</v>
      </c>
      <c r="HQ92" s="0" t="n">
        <f aca="false">IF(ISNUMBER(FIND(HQ$1,$D92))=$AO$1,1,0)*VLOOKUP($Z$2,DALYs!$A$2:$MW$40,'Intervention list'!HQ$195+1,0)</f>
        <v>0</v>
      </c>
      <c r="HR92" s="0" t="n">
        <f aca="false">IF(ISNUMBER(FIND(HR$1,$D92))=$AO$1,1,0)*VLOOKUP($Z$2,DALYs!$A$2:$MW$40,'Intervention list'!HR$195+1,0)</f>
        <v>0</v>
      </c>
      <c r="HS92" s="0" t="n">
        <f aca="false">IF(ISNUMBER(FIND(HS$1,$D92))=$AO$1,1,0)*VLOOKUP($Z$2,DALYs!$A$2:$MW$40,'Intervention list'!HS$195+1,0)</f>
        <v>0</v>
      </c>
      <c r="HT92" s="0" t="n">
        <f aca="false">IF(ISNUMBER(FIND(HT$1,$D92))=$AO$1,1,0)*VLOOKUP($Z$2,DALYs!$A$2:$MW$40,'Intervention list'!HT$195+1,0)</f>
        <v>0</v>
      </c>
      <c r="HU92" s="0" t="n">
        <f aca="false">IF(ISNUMBER(FIND(HU$1,$D92))=$AO$1,1,0)*VLOOKUP($Z$2,DALYs!$A$2:$MW$40,'Intervention list'!HU$195+1,0)</f>
        <v>0</v>
      </c>
      <c r="HV92" s="0" t="n">
        <f aca="false">IF(ISNUMBER(FIND(HV$1,$D92))=$AO$1,1,0)*VLOOKUP($Z$2,DALYs!$A$2:$MW$40,'Intervention list'!HV$195+1,0)</f>
        <v>0</v>
      </c>
      <c r="HW92" s="0" t="n">
        <f aca="false">IF(ISNUMBER(FIND(HW$1,$D92))=$AO$1,1,0)*VLOOKUP($Z$2,DALYs!$A$2:$MW$40,'Intervention list'!HW$195+1,0)</f>
        <v>0</v>
      </c>
      <c r="HX92" s="0" t="n">
        <f aca="false">IF(ISNUMBER(FIND(HX$1,$D92))=$AO$1,1,0)*VLOOKUP($Z$2,DALYs!$A$2:$MW$40,'Intervention list'!HX$195+1,0)</f>
        <v>0</v>
      </c>
      <c r="HY92" s="0" t="n">
        <f aca="false">IF(ISNUMBER(FIND(HY$1,$D92))=$AO$1,1,0)*VLOOKUP($Z$2,DALYs!$A$2:$MW$40,'Intervention list'!HY$195+1,0)</f>
        <v>0</v>
      </c>
      <c r="HZ92" s="0" t="n">
        <f aca="false">IF(ISNUMBER(FIND(HZ$1,$D92))=$AO$1,1,0)*VLOOKUP($Z$2,DALYs!$A$2:$MW$40,'Intervention list'!HZ$195+1,0)</f>
        <v>3337.87572166536</v>
      </c>
      <c r="IA92" s="0" t="n">
        <f aca="false">IF(ISNUMBER(FIND(IA$1,$D92))=$AO$1,1,0)*VLOOKUP($Z$2,DALYs!$A$2:$MW$40,'Intervention list'!IA$195+1,0)</f>
        <v>0</v>
      </c>
      <c r="IB92" s="0" t="n">
        <f aca="false">IF(ISNUMBER(FIND(IB$1,$D92))=$AO$1,1,0)*VLOOKUP($Z$2,DALYs!$A$2:$MW$40,'Intervention list'!IB$195+1,0)</f>
        <v>0</v>
      </c>
      <c r="IC92" s="0" t="n">
        <f aca="false">IF(ISNUMBER(FIND(IC$1,$D92))=$AO$1,1,0)*VLOOKUP($Z$2,DALYs!$A$2:$MW$40,'Intervention list'!IC$195+1,0)</f>
        <v>0</v>
      </c>
      <c r="ID92" s="0" t="n">
        <f aca="false">IF(ISNUMBER(FIND(ID$1,$D92))=$AO$1,1,0)*VLOOKUP($Z$2,DALYs!$A$2:$MW$40,'Intervention list'!ID$195+1,0)</f>
        <v>0</v>
      </c>
      <c r="IE92" s="0" t="n">
        <f aca="false">IF(ISNUMBER(FIND(IE$1,$D92))=$AO$1,1,0)*VLOOKUP($Z$2,DALYs!$A$2:$MW$40,'Intervention list'!IE$195+1,0)</f>
        <v>0</v>
      </c>
      <c r="IF92" s="0" t="n">
        <f aca="false">IF(ISNUMBER(FIND(IF$1,$D92))=$AO$1,1,0)*VLOOKUP($Z$2,DALYs!$A$2:$MW$40,'Intervention list'!IF$195+1,0)</f>
        <v>0</v>
      </c>
      <c r="IG92" s="0" t="n">
        <f aca="false">IF(ISNUMBER(FIND(IG$1,$D92))=$AO$1,1,0)*VLOOKUP($Z$2,DALYs!$A$2:$MW$40,'Intervention list'!IG$195+1,0)</f>
        <v>0</v>
      </c>
      <c r="IH92" s="0" t="n">
        <f aca="false">IF(ISNUMBER(FIND(IH$1,$D92))=$AO$1,1,0)*VLOOKUP($Z$2,DALYs!$A$2:$MW$40,'Intervention list'!IH$195+1,0)</f>
        <v>0</v>
      </c>
      <c r="II92" s="0" t="n">
        <f aca="false">IF(ISNUMBER(FIND(II$1,$D92))=$AO$1,1,0)*VLOOKUP($Z$2,DALYs!$A$2:$MW$40,'Intervention list'!II$195+1,0)</f>
        <v>0</v>
      </c>
      <c r="IJ92" s="0" t="n">
        <f aca="false">IF(ISNUMBER(FIND(IJ$1,$D92))=$AO$1,1,0)*VLOOKUP($Z$2,DALYs!$A$2:$MW$40,'Intervention list'!IJ$195+1,0)</f>
        <v>0</v>
      </c>
      <c r="IK92" s="0" t="n">
        <f aca="false">IF(ISNUMBER(FIND(IK$1,$D92))=$AO$1,1,0)*VLOOKUP($Z$2,DALYs!$A$2:$MW$40,'Intervention list'!IK$195+1,0)</f>
        <v>0</v>
      </c>
      <c r="IL92" s="0" t="n">
        <f aca="false">IF(ISNUMBER(FIND(IL$1,$D92))=$AO$1,1,0)*VLOOKUP($Z$2,DALYs!$A$2:$MW$40,'Intervention list'!IL$195+1,0)</f>
        <v>0</v>
      </c>
      <c r="IM92" s="0" t="n">
        <f aca="false">IF(ISNUMBER(FIND(IM$1,$D92))=$AO$1,1,0)*VLOOKUP($Z$2,DALYs!$A$2:$MW$40,'Intervention list'!IM$195+1,0)</f>
        <v>0</v>
      </c>
      <c r="IN92" s="0" t="n">
        <f aca="false">IF(ISNUMBER(FIND(IN$1,$D92))=$AO$1,1,0)*VLOOKUP($Z$2,DALYs!$A$2:$MW$40,'Intervention list'!IN$195+1,0)</f>
        <v>0</v>
      </c>
      <c r="IO92" s="0" t="n">
        <f aca="false">IF(ISNUMBER(FIND(IO$1,$D92))=$AO$1,1,0)*VLOOKUP($Z$2,DALYs!$A$2:$MW$40,'Intervention list'!IO$195+1,0)</f>
        <v>0</v>
      </c>
      <c r="IP92" s="0" t="n">
        <f aca="false">IF(ISNUMBER(FIND(IP$1,$D92))=$AO$1,1,0)*VLOOKUP($Z$2,DALYs!$A$2:$MW$40,'Intervention list'!IP$195+1,0)</f>
        <v>0</v>
      </c>
      <c r="IQ92" s="0" t="n">
        <f aca="false">IF(ISNUMBER(FIND(IQ$1,$D92))=$AO$1,1,0)*VLOOKUP($Z$2,DALYs!$A$2:$MW$40,'Intervention list'!IQ$195+1,0)</f>
        <v>0</v>
      </c>
      <c r="IR92" s="0" t="n">
        <f aca="false">IF(ISNUMBER(FIND(IR$1,$D92))=$AO$1,1,0)*VLOOKUP($Z$2,DALYs!$A$2:$MW$40,'Intervention list'!IR$195+1,0)</f>
        <v>0</v>
      </c>
      <c r="IS92" s="0" t="n">
        <f aca="false">IF(ISNUMBER(FIND(IS$1,$D92))=$AO$1,1,0)*VLOOKUP($Z$2,DALYs!$A$2:$MW$40,'Intervention list'!IS$195+1,0)</f>
        <v>0</v>
      </c>
      <c r="IT92" s="0" t="n">
        <f aca="false">IF(ISNUMBER(FIND(IT$1,$D92))=$AO$1,1,0)*VLOOKUP($Z$2,DALYs!$A$2:$MW$40,'Intervention list'!IT$195+1,0)</f>
        <v>0</v>
      </c>
      <c r="IU92" s="0" t="n">
        <f aca="false">IF(ISNUMBER(FIND(IU$1,$D92))=$AO$1,1,0)*VLOOKUP($Z$2,DALYs!$A$2:$MW$40,'Intervention list'!IU$195+1,0)</f>
        <v>0</v>
      </c>
      <c r="IV92" s="0" t="n">
        <f aca="false">IF(ISNUMBER(FIND(IV$1,$D92))=$AO$1,1,0)*VLOOKUP($Z$2,DALYs!$A$2:$MW$40,'Intervention list'!IV$195+1,0)</f>
        <v>0</v>
      </c>
      <c r="IW92" s="0" t="n">
        <f aca="false">IF(ISNUMBER(FIND(IW$1,$D92))=$AO$1,1,0)*VLOOKUP($Z$2,DALYs!$A$2:$MW$40,'Intervention list'!IW$195+1,0)</f>
        <v>0</v>
      </c>
      <c r="IX92" s="0" t="n">
        <f aca="false">IF(ISNUMBER(FIND(IX$1,$D92))=$AO$1,1,0)*VLOOKUP($Z$2,DALYs!$A$2:$MW$40,'Intervention list'!IX$195+1,0)</f>
        <v>0</v>
      </c>
      <c r="IY92" s="0" t="n">
        <f aca="false">IF(ISNUMBER(FIND(IY$1,$D92))=$AO$1,1,0)*VLOOKUP($Z$2,DALYs!$A$2:$MW$40,'Intervention list'!IY$195+1,0)</f>
        <v>0</v>
      </c>
      <c r="IZ92" s="0" t="n">
        <f aca="false">IF(ISNUMBER(FIND(IZ$1,$D92))=$AO$1,1,0)*VLOOKUP($Z$2,DALYs!$A$2:$MW$40,'Intervention list'!IZ$195+1,0)</f>
        <v>0</v>
      </c>
      <c r="JA92" s="0" t="n">
        <f aca="false">IF(ISNUMBER(FIND(JA$1,$D92))=$AO$1,1,0)*VLOOKUP($Z$2,DALYs!$A$2:$MW$40,'Intervention list'!JA$195+1,0)</f>
        <v>0</v>
      </c>
      <c r="JB92" s="0" t="n">
        <f aca="false">IF(ISNUMBER(FIND(JB$1,$D92))=$AO$1,1,0)*VLOOKUP($Z$2,DALYs!$A$2:$MW$40,'Intervention list'!JB$195+1,0)</f>
        <v>0</v>
      </c>
      <c r="JC92" s="0" t="n">
        <f aca="false">IF(ISNUMBER(FIND(JC$1,$D92))=$AO$1,1,0)*VLOOKUP($Z$2,DALYs!$A$2:$MW$40,'Intervention list'!JC$195+1,0)</f>
        <v>0</v>
      </c>
      <c r="JD92" s="0" t="n">
        <f aca="false">IF(ISNUMBER(FIND(JD$1,$D92))=$AO$1,1,0)*VLOOKUP($Z$2,DALYs!$A$2:$MW$40,'Intervention list'!JD$195+1,0)</f>
        <v>0</v>
      </c>
      <c r="JE92" s="0" t="n">
        <f aca="false">IF(ISNUMBER(FIND(JE$1,$D92))=$AO$1,1,0)*VLOOKUP($Z$2,DALYs!$A$2:$MW$40,'Intervention list'!JE$195+1,0)</f>
        <v>0</v>
      </c>
      <c r="JF92" s="0" t="n">
        <f aca="false">IF(ISNUMBER(FIND(JF$1,$D92))=$AO$1,1,0)*VLOOKUP($Z$2,DALYs!$A$2:$MW$40,'Intervention list'!JF$195+1,0)</f>
        <v>0</v>
      </c>
      <c r="JG92" s="0" t="n">
        <f aca="false">IF(ISNUMBER(FIND(JG$1,$D92))=$AO$1,1,0)*VLOOKUP($Z$2,DALYs!$A$2:$MW$40,'Intervention list'!JG$195+1,0)</f>
        <v>0</v>
      </c>
      <c r="JH92" s="0" t="n">
        <f aca="false">IF(ISNUMBER(FIND(JH$1,$D92))=$AO$1,1,0)*VLOOKUP($Z$2,DALYs!$A$2:$MW$40,'Intervention list'!JH$195+1,0)</f>
        <v>0</v>
      </c>
      <c r="JI92" s="0" t="n">
        <f aca="false">IF(ISNUMBER(FIND(JI$1,$D92))=$AO$1,1,0)*VLOOKUP($Z$2,DALYs!$A$2:$MW$40,'Intervention list'!JI$195+1,0)</f>
        <v>0</v>
      </c>
      <c r="JJ92" s="0" t="n">
        <f aca="false">IF(ISNUMBER(FIND(JJ$1,$D92))=$AO$1,1,0)*VLOOKUP($Z$2,DALYs!$A$2:$MW$40,'Intervention list'!JJ$195+1,0)</f>
        <v>0</v>
      </c>
      <c r="JK92" s="0" t="n">
        <f aca="false">IF(ISNUMBER(FIND(JK$1,$D92))=$AO$1,1,0)*VLOOKUP($Z$2,DALYs!$A$2:$MW$40,'Intervention list'!JK$195+1,0)</f>
        <v>0</v>
      </c>
      <c r="JL92" s="0" t="n">
        <f aca="false">IF(ISNUMBER(FIND(JL$1,$D92))=$AO$1,1,0)*VLOOKUP($Z$2,DALYs!$A$2:$MW$40,'Intervention list'!JL$195+1,0)</f>
        <v>0</v>
      </c>
      <c r="JM92" s="0" t="n">
        <f aca="false">IF(ISNUMBER(FIND(JM$1,$D92))=$AO$1,1,0)*VLOOKUP($Z$2,DALYs!$A$2:$MW$40,'Intervention list'!JM$195+1,0)</f>
        <v>0</v>
      </c>
      <c r="JN92" s="0" t="n">
        <f aca="false">IF(ISNUMBER(FIND(JN$1,$D92))=$AO$1,1,0)*VLOOKUP($Z$2,DALYs!$A$2:$MW$40,'Intervention list'!JN$195+1,0)</f>
        <v>0</v>
      </c>
      <c r="JO92" s="0" t="n">
        <f aca="false">IF(ISNUMBER(FIND(JO$1,$D92))=$AO$1,1,0)*VLOOKUP($Z$2,DALYs!$A$2:$MW$40,'Intervention list'!JO$195+1,0)</f>
        <v>0</v>
      </c>
      <c r="JP92" s="0" t="n">
        <f aca="false">IF(ISNUMBER(FIND(JP$1,$D92))=$AO$1,1,0)*VLOOKUP($Z$2,DALYs!$A$2:$MW$40,'Intervention list'!JP$195+1,0)</f>
        <v>0</v>
      </c>
      <c r="JQ92" s="0" t="n">
        <f aca="false">IF(ISNUMBER(FIND(JQ$1,$D92))=$AO$1,1,0)*VLOOKUP($Z$2,DALYs!$A$2:$MW$40,'Intervention list'!JQ$195+1,0)</f>
        <v>0</v>
      </c>
      <c r="JR92" s="0" t="n">
        <f aca="false">IF(ISNUMBER(FIND(JR$1,$D92))=$AO$1,1,0)*VLOOKUP($Z$2,DALYs!$A$2:$MW$40,'Intervention list'!JR$195+1,0)</f>
        <v>0</v>
      </c>
      <c r="JS92" s="0" t="n">
        <f aca="false">IF(ISNUMBER(FIND(JS$1,$D92))=$AO$1,1,0)*VLOOKUP($Z$2,DALYs!$A$2:$MW$40,'Intervention list'!JS$195+1,0)</f>
        <v>0</v>
      </c>
      <c r="JT92" s="0" t="n">
        <f aca="false">IF(ISNUMBER(FIND(JT$1,$D92))=$AO$1,1,0)*VLOOKUP($Z$2,DALYs!$A$2:$MW$40,'Intervention list'!JT$195+1,0)</f>
        <v>0</v>
      </c>
      <c r="JU92" s="0" t="n">
        <f aca="false">IF(ISNUMBER(FIND(JU$1,$D92))=$AO$1,1,0)*VLOOKUP($Z$2,DALYs!$A$2:$MW$40,'Intervention list'!JU$195+1,0)</f>
        <v>0</v>
      </c>
      <c r="JV92" s="0" t="n">
        <f aca="false">IF(ISNUMBER(FIND(JV$1,$D92))=$AO$1,1,0)*VLOOKUP($Z$2,DALYs!$A$2:$MW$40,'Intervention list'!JV$195+1,0)</f>
        <v>0</v>
      </c>
      <c r="JW92" s="0" t="n">
        <f aca="false">IF(ISNUMBER(FIND(JW$1,$D92))=$AO$1,1,0)*VLOOKUP($Z$2,DALYs!$A$2:$MW$40,'Intervention list'!JW$195+1,0)</f>
        <v>0</v>
      </c>
      <c r="JX92" s="0" t="n">
        <f aca="false">IF(ISNUMBER(FIND(JX$1,$D92))=$AO$1,1,0)*VLOOKUP($Z$2,DALYs!$A$2:$MW$40,'Intervention list'!JX$195+1,0)</f>
        <v>0</v>
      </c>
      <c r="JY92" s="0" t="n">
        <f aca="false">IF(ISNUMBER(FIND(JY$1,$D92))=$AO$1,1,0)*VLOOKUP($Z$2,DALYs!$A$2:$MW$40,'Intervention list'!JY$195+1,0)</f>
        <v>0</v>
      </c>
      <c r="JZ92" s="0" t="n">
        <f aca="false">IF(ISNUMBER(FIND(JZ$1,$D92))=$AO$1,1,0)*VLOOKUP($Z$2,DALYs!$A$2:$MW$40,'Intervention list'!JZ$195+1,0)</f>
        <v>0</v>
      </c>
      <c r="KA92" s="0" t="n">
        <f aca="false">IF(ISNUMBER(FIND(KA$1,$D92))=$AO$1,1,0)*VLOOKUP($Z$2,DALYs!$A$2:$MW$40,'Intervention list'!KA$195+1,0)</f>
        <v>0</v>
      </c>
      <c r="KB92" s="0" t="n">
        <f aca="false">IF(ISNUMBER(FIND(KB$1,$D92))=$AO$1,1,0)*VLOOKUP($Z$2,DALYs!$A$2:$MW$40,'Intervention list'!KB$195+1,0)</f>
        <v>0</v>
      </c>
      <c r="KC92" s="0" t="n">
        <f aca="false">IF(ISNUMBER(FIND(KC$1,$D92))=$AO$1,1,0)*VLOOKUP($Z$2,DALYs!$A$2:$MW$40,'Intervention list'!KC$195+1,0)</f>
        <v>0</v>
      </c>
      <c r="KD92" s="0" t="n">
        <f aca="false">IF(ISNUMBER(FIND(KD$1,$D92))=$AO$1,1,0)*VLOOKUP($Z$2,DALYs!$A$2:$MW$40,'Intervention list'!KD$195+1,0)</f>
        <v>0</v>
      </c>
      <c r="KE92" s="0" t="n">
        <f aca="false">IF(ISNUMBER(FIND(KE$1,$D92))=$AO$1,1,0)*VLOOKUP($Z$2,DALYs!$A$2:$MW$40,'Intervention list'!KE$195+1,0)</f>
        <v>0</v>
      </c>
      <c r="KF92" s="0" t="n">
        <f aca="false">IF(ISNUMBER(FIND(KF$1,$D92))=$AO$1,1,0)*VLOOKUP($Z$2,DALYs!$A$2:$MW$40,'Intervention list'!KF$195+1,0)</f>
        <v>0</v>
      </c>
      <c r="KG92" s="0" t="n">
        <f aca="false">IF(ISNUMBER(FIND(KG$1,$D92))=$AO$1,1,0)*VLOOKUP($Z$2,DALYs!$A$2:$MW$40,'Intervention list'!KG$195+1,0)</f>
        <v>0</v>
      </c>
      <c r="KH92" s="0" t="n">
        <f aca="false">IF(ISNUMBER(FIND(KH$1,$D92))=$AO$1,1,0)*VLOOKUP($Z$2,DALYs!$A$2:$MW$40,'Intervention list'!KH$195+1,0)</f>
        <v>0</v>
      </c>
      <c r="KI92" s="0" t="n">
        <f aca="false">IF(ISNUMBER(FIND(KI$1,$D92))=$AO$1,1,0)*VLOOKUP($Z$2,DALYs!$A$2:$MW$40,'Intervention list'!KI$195+1,0)</f>
        <v>0</v>
      </c>
      <c r="KJ92" s="0" t="n">
        <f aca="false">IF(ISNUMBER(FIND(KJ$1,$D92))=$AO$1,1,0)*VLOOKUP($Z$2,DALYs!$A$2:$MW$40,'Intervention list'!KJ$195+1,0)</f>
        <v>0</v>
      </c>
      <c r="KK92" s="0" t="n">
        <f aca="false">IF(ISNUMBER(FIND(KK$1,$D92))=$AO$1,1,0)*VLOOKUP($Z$2,DALYs!$A$2:$MW$40,'Intervention list'!KK$195+1,0)</f>
        <v>0</v>
      </c>
      <c r="KL92" s="0" t="n">
        <f aca="false">IF(ISNUMBER(FIND(KL$1,$D92))=$AO$1,1,0)*VLOOKUP($Z$2,DALYs!$A$2:$MW$40,'Intervention list'!KL$195+1,0)</f>
        <v>0</v>
      </c>
      <c r="KM92" s="0" t="n">
        <f aca="false">IF(ISNUMBER(FIND(KM$1,$D92))=$AO$1,1,0)*VLOOKUP($Z$2,DALYs!$A$2:$MW$40,'Intervention list'!KM$195+1,0)</f>
        <v>0</v>
      </c>
      <c r="KN92" s="0" t="n">
        <f aca="false">IF(ISNUMBER(FIND(KN$1,$D92))=$AO$1,1,0)*VLOOKUP($Z$2,DALYs!$A$2:$MW$40,'Intervention list'!KN$195+1,0)</f>
        <v>0</v>
      </c>
      <c r="KO92" s="0" t="n">
        <f aca="false">IF(ISNUMBER(FIND(KO$1,$D92))=$AO$1,1,0)*VLOOKUP($Z$2,DALYs!$A$2:$MW$40,'Intervention list'!KO$195+1,0)</f>
        <v>0</v>
      </c>
      <c r="KP92" s="0" t="n">
        <f aca="false">IF(ISNUMBER(FIND(KP$1,$D92))=$AO$1,1,0)*VLOOKUP($Z$2,DALYs!$A$2:$MW$40,'Intervention list'!KP$195+1,0)</f>
        <v>0</v>
      </c>
      <c r="KQ92" s="0" t="n">
        <f aca="false">IF(ISNUMBER(FIND(KQ$1,$D92))=$AO$1,1,0)*VLOOKUP($Z$2,DALYs!$A$2:$MW$40,'Intervention list'!KQ$195+1,0)</f>
        <v>0</v>
      </c>
      <c r="KR92" s="0" t="n">
        <f aca="false">IF(ISNUMBER(FIND(KR$1,$D92))=$AO$1,1,0)*VLOOKUP($Z$2,DALYs!$A$2:$MW$40,'Intervention list'!KR$195+1,0)</f>
        <v>0</v>
      </c>
      <c r="KS92" s="0" t="n">
        <f aca="false">IF(ISNUMBER(FIND(KS$1,$D92))=$AO$1,1,0)*VLOOKUP($Z$2,DALYs!$A$2:$MW$40,'Intervention list'!KS$195+1,0)</f>
        <v>0</v>
      </c>
      <c r="KT92" s="0" t="n">
        <f aca="false">IF(ISNUMBER(FIND(KT$1,$D92))=$AO$1,1,0)*VLOOKUP($Z$2,DALYs!$A$2:$MW$40,'Intervention list'!KT$195+1,0)</f>
        <v>0</v>
      </c>
      <c r="KU92" s="0" t="n">
        <f aca="false">IF(ISNUMBER(FIND(KU$1,$D92))=$AO$1,1,0)*VLOOKUP($Z$2,DALYs!$A$2:$MW$40,'Intervention list'!KU$195+1,0)</f>
        <v>0</v>
      </c>
      <c r="KV92" s="0" t="n">
        <f aca="false">IF(ISNUMBER(FIND(KV$1,$D92))=$AO$1,1,0)*VLOOKUP($Z$2,DALYs!$A$2:$MW$40,'Intervention list'!KV$195+1,0)</f>
        <v>0</v>
      </c>
      <c r="KW92" s="0" t="n">
        <f aca="false">IF(ISNUMBER(FIND(KW$1,$D92))=$AO$1,1,0)*VLOOKUP($Z$2,DALYs!$A$2:$MW$40,'Intervention list'!KW$195+1,0)</f>
        <v>0</v>
      </c>
      <c r="KX92" s="0" t="n">
        <f aca="false">IF(ISNUMBER(FIND(KX$1,$D92))=$AO$1,1,0)*VLOOKUP($Z$2,DALYs!$A$2:$MW$40,'Intervention list'!KX$195+1,0)</f>
        <v>0</v>
      </c>
      <c r="KY92" s="0" t="n">
        <f aca="false">IF(ISNUMBER(FIND(KY$1,$D92))=$AO$1,1,0)*VLOOKUP($Z$2,DALYs!$A$2:$MW$40,'Intervention list'!KY$195+1,0)</f>
        <v>0</v>
      </c>
      <c r="KZ92" s="0" t="n">
        <f aca="false">IF(ISNUMBER(FIND(KZ$1,$D92))=$AO$1,1,0)*VLOOKUP($Z$2,DALYs!$A$2:$MW$40,'Intervention list'!KZ$195+1,0)</f>
        <v>0</v>
      </c>
      <c r="LA92" s="0" t="n">
        <f aca="false">IF(ISNUMBER(FIND(LA$1,$D92))=$AO$1,1,0)*VLOOKUP($Z$2,DALYs!$A$2:$MW$40,'Intervention list'!LA$195+1,0)</f>
        <v>0</v>
      </c>
      <c r="LB92" s="0" t="n">
        <f aca="false">IF(ISNUMBER(FIND(LB$1,$D92))=$AO$1,1,0)*VLOOKUP($Z$2,DALYs!$A$2:$MW$40,'Intervention list'!LB$195+1,0)</f>
        <v>0</v>
      </c>
      <c r="LC92" s="0" t="n">
        <f aca="false">IF(ISNUMBER(FIND(LC$1,$D92))=$AO$1,1,0)*VLOOKUP($Z$2,DALYs!$A$2:$MW$40,'Intervention list'!LC$195+1,0)</f>
        <v>0</v>
      </c>
      <c r="LD92" s="0" t="n">
        <f aca="false">IF(ISNUMBER(FIND(LD$1,$D92))=$AO$1,1,0)*VLOOKUP($Z$2,DALYs!$A$2:$MW$40,'Intervention list'!LD$195+1,0)</f>
        <v>0</v>
      </c>
      <c r="LE92" s="0" t="n">
        <f aca="false">IF(ISNUMBER(FIND(LE$1,$D92))=$AO$1,1,0)*VLOOKUP($Z$2,DALYs!$A$2:$MW$40,'Intervention list'!LE$195+1,0)</f>
        <v>0</v>
      </c>
      <c r="LF92" s="0" t="n">
        <f aca="false">IF(ISNUMBER(FIND(LF$1,$D92))=$AO$1,1,0)*VLOOKUP($Z$2,DALYs!$A$2:$MW$40,'Intervention list'!LF$195+1,0)</f>
        <v>0</v>
      </c>
      <c r="LG92" s="0" t="n">
        <f aca="false">IF(ISNUMBER(FIND(LG$1,$D92))=$AO$1,1,0)*VLOOKUP($Z$2,DALYs!$A$2:$MW$40,'Intervention list'!LG$195+1,0)</f>
        <v>0</v>
      </c>
      <c r="LH92" s="0" t="n">
        <f aca="false">IF(ISNUMBER(FIND(LH$1,$D92))=$AO$1,1,0)*VLOOKUP($Z$2,DALYs!$A$2:$MW$40,'Intervention list'!LH$195+1,0)</f>
        <v>0</v>
      </c>
      <c r="LI92" s="0" t="n">
        <f aca="false">IF(ISNUMBER(FIND(LI$1,$D92))=$AO$1,1,0)*VLOOKUP($Z$2,DALYs!$A$2:$MW$40,'Intervention list'!LI$195+1,0)</f>
        <v>0</v>
      </c>
      <c r="LJ92" s="0" t="n">
        <f aca="false">IF(ISNUMBER(FIND(LJ$1,$D92))=$AO$1,1,0)*VLOOKUP($Z$2,DALYs!$A$2:$MW$40,'Intervention list'!LJ$195+1,0)</f>
        <v>0</v>
      </c>
      <c r="LK92" s="0" t="n">
        <f aca="false">IF(ISNUMBER(FIND(LK$1,$D92))=$AO$1,1,0)*VLOOKUP($Z$2,DALYs!$A$2:$MW$40,'Intervention list'!LK$195+1,0)</f>
        <v>0</v>
      </c>
      <c r="LL92" s="0" t="n">
        <f aca="false">IF(ISNUMBER(FIND(LL$1,$D92))=$AO$1,1,0)*VLOOKUP($Z$2,DALYs!$A$2:$MW$40,'Intervention list'!LL$195+1,0)</f>
        <v>0</v>
      </c>
      <c r="LM92" s="0" t="n">
        <f aca="false">IF(ISNUMBER(FIND(LM$1,$D92))=$AO$1,1,0)*VLOOKUP($Z$2,DALYs!$A$2:$MW$40,'Intervention list'!LM$195+1,0)</f>
        <v>0</v>
      </c>
      <c r="LN92" s="0" t="n">
        <f aca="false">IF(ISNUMBER(FIND(LN$1,$D92))=$AO$1,1,0)*VLOOKUP($Z$2,DALYs!$A$2:$MW$40,'Intervention list'!LN$195+1,0)</f>
        <v>0</v>
      </c>
      <c r="LO92" s="0" t="n">
        <f aca="false">IF(ISNUMBER(FIND(LO$1,$D92))=$AO$1,1,0)*VLOOKUP($Z$2,DALYs!$A$2:$MW$40,'Intervention list'!LO$195+1,0)</f>
        <v>0</v>
      </c>
      <c r="LP92" s="0" t="n">
        <f aca="false">IF(ISNUMBER(FIND(LP$1,$D92))=$AO$1,1,0)*VLOOKUP($Z$2,DALYs!$A$2:$MW$40,'Intervention list'!LP$195+1,0)</f>
        <v>0</v>
      </c>
      <c r="LQ92" s="0" t="n">
        <f aca="false">IF(ISNUMBER(FIND(LQ$1,$D92))=$AO$1,1,0)*VLOOKUP($Z$2,DALYs!$A$2:$MW$40,'Intervention list'!LQ$195+1,0)</f>
        <v>0</v>
      </c>
      <c r="LR92" s="0" t="n">
        <f aca="false">IF(ISNUMBER(FIND(LR$1,$D92))=$AO$1,1,0)*VLOOKUP($Z$2,DALYs!$A$2:$MW$40,'Intervention list'!LR$195+1,0)</f>
        <v>0</v>
      </c>
      <c r="LS92" s="0" t="n">
        <f aca="false">IF(ISNUMBER(FIND(LS$1,$D92))=$AO$1,1,0)*VLOOKUP($Z$2,DALYs!$A$2:$MW$40,'Intervention list'!LS$195+1,0)</f>
        <v>0</v>
      </c>
      <c r="LT92" s="0" t="n">
        <f aca="false">IF(ISNUMBER(FIND(LT$1,$D92))=$AO$1,1,0)*VLOOKUP($Z$2,DALYs!$A$2:$MW$40,'Intervention list'!LT$195+1,0)</f>
        <v>0</v>
      </c>
      <c r="LU92" s="0" t="n">
        <f aca="false">IF(ISNUMBER(FIND(LU$1,$D92))=$AO$1,1,0)*VLOOKUP($Z$2,DALYs!$A$2:$MW$40,'Intervention list'!LU$195+1,0)</f>
        <v>0</v>
      </c>
      <c r="LV92" s="0" t="n">
        <f aca="false">IF(ISNUMBER(FIND(LV$1,$D92))=$AO$1,1,0)*VLOOKUP($Z$2,DALYs!$A$2:$MW$40,'Intervention list'!LV$195+1,0)</f>
        <v>0</v>
      </c>
      <c r="LW92" s="0" t="n">
        <f aca="false">IF(ISNUMBER(FIND(LW$1,$D92))=$AO$1,1,0)*VLOOKUP($Z$2,DALYs!$A$2:$MW$40,'Intervention list'!LW$195+1,0)</f>
        <v>0</v>
      </c>
      <c r="LX92" s="0" t="n">
        <f aca="false">IF(ISNUMBER(FIND(LX$1,$D92))=$AO$1,1,0)*VLOOKUP($Z$2,DALYs!$A$2:$MW$40,'Intervention list'!LX$195+1,0)</f>
        <v>0</v>
      </c>
      <c r="LY92" s="0" t="n">
        <f aca="false">IF(ISNUMBER(FIND(LY$1,$D92))=$AO$1,1,0)*VLOOKUP($Z$2,DALYs!$A$2:$MW$40,'Intervention list'!LY$195+1,0)</f>
        <v>0</v>
      </c>
      <c r="LZ92" s="0" t="n">
        <f aca="false">IF(ISNUMBER(FIND(LZ$1,$D92))=$AO$1,1,0)*VLOOKUP($Z$2,DALYs!$A$2:$MW$40,'Intervention list'!LZ$195+1,0)</f>
        <v>0</v>
      </c>
      <c r="MA92" s="0" t="n">
        <f aca="false">IF(ISNUMBER(FIND(MA$1,$D92))=$AO$1,1,0)*VLOOKUP($Z$2,DALYs!$A$2:$MW$40,'Intervention list'!MA$195+1,0)</f>
        <v>0</v>
      </c>
      <c r="MB92" s="0" t="n">
        <f aca="false">IF(ISNUMBER(FIND(MB$1,$D92))=$AO$1,1,0)*VLOOKUP($Z$2,DALYs!$A$2:$MW$40,'Intervention list'!MB$195+1,0)</f>
        <v>0</v>
      </c>
      <c r="MC92" s="0" t="n">
        <f aca="false">IF(ISNUMBER(FIND(MC$1,$D92))=$AO$1,1,0)*VLOOKUP($Z$2,DALYs!$A$2:$MW$40,'Intervention list'!MC$195+1,0)</f>
        <v>0</v>
      </c>
      <c r="MD92" s="0" t="n">
        <f aca="false">IF(ISNUMBER(FIND(MD$1,$D92))=$AO$1,1,0)*VLOOKUP($Z$2,DALYs!$A$2:$MW$40,'Intervention list'!MD$195+1,0)</f>
        <v>0</v>
      </c>
      <c r="ME92" s="0" t="n">
        <f aca="false">IF(ISNUMBER(FIND(ME$1,$D92))=$AO$1,1,0)*VLOOKUP($Z$2,DALYs!$A$2:$MW$40,'Intervention list'!ME$195+1,0)</f>
        <v>0</v>
      </c>
      <c r="MF92" s="0" t="n">
        <f aca="false">IF(ISNUMBER(FIND(MF$1,$D92))=$AO$1,1,0)*VLOOKUP($Z$2,DALYs!$A$2:$MW$40,'Intervention list'!MF$195+1,0)</f>
        <v>0</v>
      </c>
      <c r="MG92" s="0" t="n">
        <f aca="false">IF(ISNUMBER(FIND(MG$1,$D92))=$AO$1,1,0)*VLOOKUP($Z$2,DALYs!$A$2:$MW$40,'Intervention list'!MG$195+1,0)</f>
        <v>0</v>
      </c>
      <c r="MH92" s="0" t="n">
        <f aca="false">IF(ISNUMBER(FIND(MH$1,$D92))=$AO$1,1,0)*VLOOKUP($Z$2,DALYs!$A$2:$MW$40,'Intervention list'!MH$195+1,0)</f>
        <v>0</v>
      </c>
      <c r="MI92" s="0" t="n">
        <f aca="false">IF(ISNUMBER(FIND(MI$1,$D92))=$AO$1,1,0)*VLOOKUP($Z$2,DALYs!$A$2:$MW$40,'Intervention list'!MI$195+1,0)</f>
        <v>0</v>
      </c>
      <c r="MJ92" s="0" t="n">
        <f aca="false">IF(ISNUMBER(FIND(MJ$1,$D92))=$AO$1,1,0)*VLOOKUP($Z$2,DALYs!$A$2:$MW$40,'Intervention list'!MJ$195+1,0)</f>
        <v>0</v>
      </c>
      <c r="MK92" s="0" t="n">
        <f aca="false">IF(ISNUMBER(FIND(MK$1,$D92))=$AO$1,1,0)*VLOOKUP($Z$2,DALYs!$A$2:$MW$40,'Intervention list'!MK$195+1,0)</f>
        <v>0</v>
      </c>
      <c r="ML92" s="0" t="n">
        <f aca="false">IF(ISNUMBER(FIND(ML$1,$D92))=$AO$1,1,0)*VLOOKUP($Z$2,DALYs!$A$2:$MW$40,'Intervention list'!ML$195+1,0)</f>
        <v>0</v>
      </c>
      <c r="MM92" s="0" t="n">
        <f aca="false">IF(ISNUMBER(FIND(MM$1,$D92))=$AO$1,1,0)*VLOOKUP($Z$2,DALYs!$A$2:$MW$40,'Intervention list'!MM$195+1,0)</f>
        <v>0</v>
      </c>
      <c r="MN92" s="0" t="n">
        <f aca="false">IF(ISNUMBER(FIND(MN$1,$D92))=$AO$1,1,0)*VLOOKUP($Z$2,DALYs!$A$2:$MW$40,'Intervention list'!MN$195+1,0)</f>
        <v>0</v>
      </c>
      <c r="MO92" s="0" t="n">
        <f aca="false">IF(ISNUMBER(FIND(MO$1,$D92))=$AO$1,1,0)*VLOOKUP($Z$2,DALYs!$A$2:$MW$40,'Intervention list'!MO$195+1,0)</f>
        <v>0</v>
      </c>
      <c r="MP92" s="0" t="n">
        <f aca="false">IF(ISNUMBER(FIND(MP$1,$D92))=$AO$1,1,0)*VLOOKUP($Z$2,DALYs!$A$2:$MW$40,'Intervention list'!MP$195+1,0)</f>
        <v>0</v>
      </c>
      <c r="MQ92" s="0" t="n">
        <f aca="false">IF(ISNUMBER(FIND(MQ$1,$D92))=$AO$1,1,0)*VLOOKUP($Z$2,DALYs!$A$2:$MW$40,'Intervention list'!MQ$195+1,0)</f>
        <v>0</v>
      </c>
      <c r="MR92" s="0" t="n">
        <f aca="false">IF(ISNUMBER(FIND(MR$1,$D92))=$AO$1,1,0)*VLOOKUP($Z$2,DALYs!$A$2:$MW$40,'Intervention list'!MR$195+1,0)</f>
        <v>0</v>
      </c>
      <c r="MS92" s="0" t="n">
        <f aca="false">IF(ISNUMBER(FIND(MS$1,$D92))=$AO$1,1,0)*VLOOKUP($Z$2,DALYs!$A$2:$MW$40,'Intervention list'!MS$195+1,0)</f>
        <v>0</v>
      </c>
      <c r="MT92" s="0" t="n">
        <f aca="false">IF(ISNUMBER(FIND(MT$1,$D92))=$AO$1,1,0)*VLOOKUP($Z$2,DALYs!$A$2:$MW$40,'Intervention list'!MT$195+1,0)</f>
        <v>0</v>
      </c>
      <c r="MU92" s="0" t="n">
        <f aca="false">IF(ISNUMBER(FIND(MU$1,$D92))=$AO$1,1,0)*VLOOKUP($Z$2,DALYs!$A$2:$MW$40,'Intervention list'!MU$195+1,0)</f>
        <v>0</v>
      </c>
      <c r="MV92" s="0" t="n">
        <f aca="false">IF(ISNUMBER(FIND(MV$1,$D92))=$AO$1,1,0)*VLOOKUP($Z$2,DALYs!$A$2:$MW$40,'Intervention list'!MV$195+1,0)</f>
        <v>0</v>
      </c>
      <c r="MW92" s="0" t="n">
        <f aca="false">IF(ISNUMBER(FIND(MW$1,$D92))=$AO$1,1,0)*VLOOKUP($Z$2,DALYs!$A$2:$MW$40,'Intervention list'!MW$195+1,0)</f>
        <v>0</v>
      </c>
      <c r="MX92" s="0" t="n">
        <f aca="false">IF(ISNUMBER(FIND(MX$1,$D92))=$AO$1,1,0)*VLOOKUP($Z$2,DALYs!$A$2:$MW$40,'Intervention list'!MX$195+1,0)</f>
        <v>0</v>
      </c>
      <c r="MY92" s="0" t="n">
        <f aca="false">IF(ISNUMBER(FIND(MY$1,$D92))=$AO$1,1,0)*VLOOKUP($Z$2,DALYs!$A$2:$MW$40,'Intervention list'!MY$195+1,0)</f>
        <v>0</v>
      </c>
      <c r="MZ92" s="0" t="n">
        <f aca="false">IF(ISNUMBER(FIND(MZ$1,$D92))=$AO$1,1,0)*VLOOKUP($Z$2,DALYs!$A$2:$MW$40,'Intervention list'!MZ$195+1,0)</f>
        <v>0</v>
      </c>
      <c r="NA92" s="0" t="n">
        <f aca="false">IF(ISNUMBER(FIND(NA$1,$D92))=$AO$1,1,0)*VLOOKUP($Z$2,DALYs!$A$2:$MW$40,'Intervention list'!NA$195+1,0)</f>
        <v>0</v>
      </c>
      <c r="NB92" s="0" t="n">
        <f aca="false">IF(ISNUMBER(FIND(NB$1,$D92))=$AO$1,1,0)*VLOOKUP($Z$2,DALYs!$A$2:$MW$40,'Intervention list'!NB$195+1,0)</f>
        <v>0</v>
      </c>
      <c r="NC92" s="0" t="n">
        <f aca="false">IF(ISNUMBER(FIND(NC$1,$D92))=$AO$1,1,0)*VLOOKUP($Z$2,DALYs!$A$2:$MW$40,'Intervention list'!NC$195+1,0)</f>
        <v>0</v>
      </c>
      <c r="ND92" s="0" t="n">
        <f aca="false">IF(ISNUMBER(FIND(ND$1,$D92))=$AO$1,1,0)*VLOOKUP($Z$2,DALYs!$A$2:$MW$40,'Intervention list'!ND$195+1,0)</f>
        <v>0</v>
      </c>
      <c r="NE92" s="0" t="n">
        <f aca="false">IF(ISNUMBER(FIND(NE$1,$D92))=$AO$1,1,0)*VLOOKUP($Z$2,DALYs!$A$2:$MW$40,'Intervention list'!NE$195+1,0)</f>
        <v>0</v>
      </c>
      <c r="NF92" s="0" t="n">
        <f aca="false">IF(ISNUMBER(FIND(NF$1,$D92))=$AO$1,1,0)*VLOOKUP($Z$2,DALYs!$A$2:$MW$40,'Intervention list'!NF$195+1,0)</f>
        <v>0</v>
      </c>
      <c r="NG92" s="0" t="n">
        <f aca="false">IF(ISNUMBER(FIND(NG$1,$D92))=$AO$1,1,0)*VLOOKUP($Z$2,DALYs!$A$2:$MW$40,'Intervention list'!NG$195+1,0)</f>
        <v>0</v>
      </c>
      <c r="NH92" s="0" t="n">
        <f aca="false">IF(ISNUMBER(FIND(NH$1,$D92))=$AO$1,1,0)*VLOOKUP($Z$2,DALYs!$A$2:$MW$40,'Intervention list'!NH$195+1,0)</f>
        <v>0</v>
      </c>
      <c r="NI92" s="0" t="n">
        <f aca="false">IF(ISNUMBER(FIND(NI$1,$D92))=$AO$1,1,0)*VLOOKUP($Z$2,DALYs!$A$2:$MW$40,'Intervention list'!NI$195+1,0)</f>
        <v>0</v>
      </c>
      <c r="NJ92" s="0" t="n">
        <f aca="false">IF(ISNUMBER(FIND(NJ$1,$D92))=$AO$1,1,0)*VLOOKUP($Z$2,DALYs!$A$2:$MW$40,'Intervention list'!NJ$195+1,0)</f>
        <v>0</v>
      </c>
      <c r="NK92" s="0" t="n">
        <f aca="false">IF(ISNUMBER(FIND(NK$1,$D92))=$AO$1,1,0)*VLOOKUP($Z$2,DALYs!$A$2:$MW$40,'Intervention list'!NK$195+1,0)</f>
        <v>0</v>
      </c>
      <c r="NL92" s="0" t="n">
        <f aca="false">IF(ISNUMBER(FIND(NL$1,$D92))=$AO$1,1,0)*VLOOKUP($Z$2,DALYs!$A$2:$MW$40,'Intervention list'!NL$195+1,0)</f>
        <v>0</v>
      </c>
      <c r="NM92" s="0" t="n">
        <f aca="false">IF(ISNUMBER(FIND(NM$1,$D92))=$AO$1,1,0)*VLOOKUP($Z$2,DALYs!$A$2:$MW$40,'Intervention list'!NM$195+1,0)</f>
        <v>0</v>
      </c>
      <c r="NN92" s="0" t="n">
        <f aca="false">IF(ISNUMBER(FIND(NN$1,$D92))=$AO$1,1,0)*VLOOKUP($Z$2,DALYs!$A$2:$MW$40,'Intervention list'!NN$195+1,0)</f>
        <v>0</v>
      </c>
      <c r="NO92" s="0" t="n">
        <f aca="false">IF(ISNUMBER(FIND(NO$1,$D92))=$AO$1,1,0)*VLOOKUP($Z$2,DALYs!$A$2:$MW$40,'Intervention list'!NO$195+1,0)</f>
        <v>0</v>
      </c>
      <c r="NP92" s="0" t="n">
        <f aca="false">IF(ISNUMBER(FIND(NP$1,$D92))=$AO$1,1,0)*VLOOKUP($Z$2,DALYs!$A$2:$MW$40,'Intervention list'!NP$195+1,0)</f>
        <v>0</v>
      </c>
      <c r="NQ92" s="0" t="n">
        <f aca="false">IF(ISNUMBER(FIND(NQ$1,$D92))=$AO$1,1,0)*VLOOKUP($Z$2,DALYs!$A$2:$MW$40,'Intervention list'!NQ$195+1,0)</f>
        <v>0</v>
      </c>
      <c r="NR92" s="0" t="n">
        <f aca="false">IF(ISNUMBER(FIND(NR$1,$D92))=$AO$1,1,0)*VLOOKUP($Z$2,DALYs!$A$2:$MW$40,'Intervention list'!NR$195+1,0)</f>
        <v>0</v>
      </c>
      <c r="NS92" s="0" t="n">
        <f aca="false">IF(ISNUMBER(FIND(NS$1,$D92))=$AO$1,1,0)*VLOOKUP($Z$2,DALYs!$A$2:$MW$40,'Intervention list'!NS$195+1,0)</f>
        <v>0</v>
      </c>
      <c r="NT92" s="0" t="n">
        <f aca="false">IF(ISNUMBER(FIND(NT$1,$D92))=$AO$1,1,0)*VLOOKUP($Z$2,DALYs!$A$2:$MW$40,'Intervention list'!NT$195+1,0)</f>
        <v>0</v>
      </c>
      <c r="NU92" s="0" t="n">
        <f aca="false">IF(ISNUMBER(FIND(NU$1,$D92))=$AO$1,1,0)*VLOOKUP($Z$2,DALYs!$A$2:$MW$40,'Intervention list'!NU$195+1,0)</f>
        <v>0</v>
      </c>
      <c r="NV92" s="0" t="n">
        <f aca="false">IF(ISNUMBER(FIND(NV$1,$D92))=$AO$1,1,0)*VLOOKUP($Z$2,DALYs!$A$2:$MW$40,'Intervention list'!NV$195+1,0)</f>
        <v>0</v>
      </c>
      <c r="NW92" s="0" t="n">
        <f aca="false">IF(ISNUMBER(FIND(NW$1,$D92))=$AO$1,1,0)*VLOOKUP($Z$2,DALYs!$A$2:$MW$40,'Intervention list'!NW$195+1,0)</f>
        <v>0</v>
      </c>
      <c r="NX92" s="0" t="n">
        <f aca="false">IF(ISNUMBER(FIND(NX$1,$D92))=$AO$1,1,0)*VLOOKUP($Z$2,DALYs!$A$2:$MW$40,'Intervention list'!NX$195+1,0)</f>
        <v>0</v>
      </c>
      <c r="NY92" s="0" t="n">
        <f aca="false">IF(ISNUMBER(FIND(NY$1,$D92))=$AO$1,1,0)*VLOOKUP($Z$2,DALYs!$A$2:$MW$40,'Intervention list'!NY$195+1,0)</f>
        <v>0</v>
      </c>
      <c r="NZ92" s="0" t="n">
        <f aca="false">IF(ISNUMBER(FIND(NZ$1,$D92))=$AO$1,1,0)*VLOOKUP($Z$2,DALYs!$A$2:$MW$40,'Intervention list'!NZ$195+1,0)</f>
        <v>0</v>
      </c>
      <c r="OA92" s="0" t="n">
        <f aca="false">IF(ISNUMBER(FIND(OA$1,$D92))=$AO$1,1,0)*VLOOKUP($Z$2,DALYs!$A$2:$MW$40,'Intervention list'!OA$195+1,0)</f>
        <v>0</v>
      </c>
      <c r="OB92" s="0" t="n">
        <f aca="false">IF(ISNUMBER(FIND(OB$1,$D92))=$AO$1,1,0)*VLOOKUP($Z$2,DALYs!$A$2:$MW$40,'Intervention list'!OB$195+1,0)</f>
        <v>0</v>
      </c>
      <c r="OC92" s="0" t="n">
        <f aca="false">IF(ISNUMBER(FIND(OC$1,$D92))=$AO$1,1,0)*VLOOKUP($Z$2,DALYs!$A$2:$MW$40,'Intervention list'!OC$195+1,0)</f>
        <v>0</v>
      </c>
      <c r="OD92" s="0" t="n">
        <f aca="false">IF(ISNUMBER(FIND(OD$1,$D92))=$AO$1,1,0)*VLOOKUP($Z$2,DALYs!$A$2:$MW$40,'Intervention list'!OD$195+1,0)</f>
        <v>0</v>
      </c>
      <c r="OE92" s="0" t="n">
        <f aca="false">IF(ISNUMBER(FIND(OE$1,$D92))=$AO$1,1,0)*VLOOKUP($Z$2,DALYs!$A$2:$MW$40,'Intervention list'!OE$195+1,0)</f>
        <v>0</v>
      </c>
      <c r="OF92" s="0" t="n">
        <f aca="false">IF(ISNUMBER(FIND(OF$1,$D92))=$AO$1,1,0)*VLOOKUP($Z$2,DALYs!$A$2:$MW$40,'Intervention list'!OF$195+1,0)</f>
        <v>0</v>
      </c>
      <c r="OG92" s="0" t="n">
        <f aca="false">IF(ISNUMBER(FIND(OG$1,$D92))=$AO$1,1,0)*VLOOKUP($Z$2,DALYs!$A$2:$MW$40,'Intervention list'!OG$195+1,0)</f>
        <v>0</v>
      </c>
      <c r="OH92" s="0" t="n">
        <f aca="false">IF(ISNUMBER(FIND(OH$1,$D92))=$AO$1,1,0)*VLOOKUP($Z$2,DALYs!$A$2:$MW$40,'Intervention list'!OH$195+1,0)</f>
        <v>0</v>
      </c>
      <c r="OI92" s="0" t="n">
        <f aca="false">IF(ISNUMBER(FIND(OI$1,$D92))=$AO$1,1,0)*VLOOKUP($Z$2,DALYs!$A$2:$MW$40,'Intervention list'!OI$195+1,0)</f>
        <v>0</v>
      </c>
      <c r="OJ92" s="0" t="n">
        <f aca="false">IF(ISNUMBER(FIND(OJ$1,$D92))=$AO$1,1,0)*VLOOKUP($Z$2,DALYs!$A$2:$MW$40,'Intervention list'!OJ$195+1,0)</f>
        <v>0</v>
      </c>
      <c r="OK92" s="0" t="n">
        <f aca="false">IF(ISNUMBER(FIND(OK$1,$D92))=$AO$1,1,0)*VLOOKUP($Z$2,DALYs!$A$2:$MW$40,'Intervention list'!OK$195+1,0)</f>
        <v>0</v>
      </c>
      <c r="OL92" s="0" t="n">
        <f aca="false">IF(ISNUMBER(FIND(OL$1,$D92))=$AO$1,1,0)*VLOOKUP($Z$2,DALYs!$A$2:$MW$40,'Intervention list'!OL$195+1,0)</f>
        <v>0</v>
      </c>
      <c r="OM92" s="0" t="n">
        <f aca="false">IF(ISNUMBER(FIND(OM$1,$D92))=$AO$1,1,0)*VLOOKUP($Z$2,DALYs!$A$2:$MW$40,'Intervention list'!OM$195+1,0)</f>
        <v>0</v>
      </c>
      <c r="ON92" s="0" t="n">
        <f aca="false">IF(ISNUMBER(FIND(ON$1,$D92))=$AO$1,1,0)*VLOOKUP($Z$2,DALYs!$A$2:$MW$40,'Intervention list'!ON$195+1,0)</f>
        <v>0</v>
      </c>
      <c r="OO92" s="0" t="n">
        <f aca="false">IF(ISNUMBER(FIND(OO$1,$D92))=$AO$1,1,0)*VLOOKUP($Z$2,DALYs!$A$2:$MW$40,'Intervention list'!OO$195+1,0)</f>
        <v>0</v>
      </c>
      <c r="OP92" s="0" t="n">
        <f aca="false">IF(ISNUMBER(FIND(OP$1,$D92))=$AO$1,1,0)*VLOOKUP($Z$2,DALYs!$A$2:$MW$40,'Intervention list'!OP$195+1,0)</f>
        <v>0</v>
      </c>
      <c r="OQ92" s="0" t="n">
        <f aca="false">IF(ISNUMBER(FIND(OQ$1,$D92))=$AO$1,1,0)*VLOOKUP($Z$2,DALYs!$A$2:$MW$40,'Intervention list'!OQ$195+1,0)</f>
        <v>0</v>
      </c>
      <c r="OR92" s="0" t="n">
        <f aca="false">IF(ISNUMBER(FIND(OR$1,$D92))=$AO$1,1,0)*VLOOKUP($Z$2,DALYs!$A$2:$MW$40,'Intervention list'!OR$195+1,0)</f>
        <v>0</v>
      </c>
      <c r="OS92" s="0" t="n">
        <f aca="false">IF(ISNUMBER(FIND(OS$1,$D92))=$AO$1,1,0)*VLOOKUP($Z$2,DALYs!$A$2:$MW$40,'Intervention list'!OS$195+1,0)</f>
        <v>0</v>
      </c>
      <c r="OT92" s="0" t="n">
        <f aca="false">IF(ISNUMBER(FIND(OT$1,$D92))=$AO$1,1,0)*VLOOKUP($Z$2,DALYs!$A$2:$MW$40,'Intervention list'!OT$195+1,0)</f>
        <v>0</v>
      </c>
      <c r="OU92" s="0" t="n">
        <f aca="false">IF(ISNUMBER(FIND(OU$1,$D92))=$AO$1,1,0)*VLOOKUP($Z$2,DALYs!$A$2:$MW$40,'Intervention list'!OU$195+1,0)</f>
        <v>0</v>
      </c>
      <c r="OV92" s="0" t="n">
        <f aca="false">IF(ISNUMBER(FIND(OV$1,$D92))=$AO$1,1,0)*VLOOKUP($Z$2,DALYs!$A$2:$MW$40,'Intervention list'!OV$195+1,0)</f>
        <v>0</v>
      </c>
      <c r="OW92" s="0" t="n">
        <f aca="false">IF(ISNUMBER(FIND(OW$1,$D92))=$AO$1,1,0)*VLOOKUP($Z$2,DALYs!$A$2:$MW$40,'Intervention list'!OW$195+1,0)</f>
        <v>0</v>
      </c>
      <c r="OX92" s="0" t="n">
        <f aca="false">IF(ISNUMBER(FIND(OX$1,$D92))=$AO$1,1,0)*VLOOKUP($Z$2,DALYs!$A$2:$MW$40,'Intervention list'!OX$195+1,0)</f>
        <v>0</v>
      </c>
    </row>
    <row r="93" customFormat="false" ht="15.75" hidden="false" customHeight="false" outlineLevel="0" collapsed="false">
      <c r="A93" s="6" t="s">
        <v>128</v>
      </c>
      <c r="B93" s="6" t="s">
        <v>97</v>
      </c>
      <c r="C93" s="26" t="s">
        <v>111</v>
      </c>
      <c r="D93" s="7" t="s">
        <v>125</v>
      </c>
      <c r="E93" s="7" t="str">
        <f aca="false">SUBSTITUTE(D93,0.2,X93)</f>
        <v>Ischemic heart disease: 0.05</v>
      </c>
      <c r="F93" s="0" t="s">
        <v>40</v>
      </c>
      <c r="G93" s="8" t="n">
        <v>451.409436079302</v>
      </c>
      <c r="H93" s="9" t="n">
        <v>2530</v>
      </c>
      <c r="I93" s="9" t="n">
        <f aca="false">IF(H93="","",(H93*(VLOOKUP($Z$2,Worksheet,11,0)^4)))</f>
        <v>3686.44573146642</v>
      </c>
      <c r="J93" s="9" t="n">
        <f aca="false">IF(I93="","",I93*VLOOKUP($Z$2,Worksheet,12,0))</f>
        <v>4131.80509401736</v>
      </c>
      <c r="K93" s="9" t="n">
        <f aca="false">IF(I93="","",I93*VLOOKUP($Z$2, Worksheet, 13, 0))</f>
        <v>3619.40399206811</v>
      </c>
      <c r="L93" s="9" t="n">
        <f aca="false">IF(J93="",VLOOKUP($Z$2, Worksheet, 14, 0),J93)</f>
        <v>4131.80509401736</v>
      </c>
      <c r="M93" s="9" t="n">
        <f aca="false">IF(L93&lt;VLOOKUP($Z$2,'Country sheet'!$A$3:$P$41,15,0), VLOOKUP($Z$2,'Country sheet'!$A$3:$P$41,15,0), L93)/0.7</f>
        <v>5902.57870573909</v>
      </c>
      <c r="N93" s="27" t="n">
        <f aca="false">IFERROR(IF(AC93=$AO$1,VLOOKUP(F93,AO$42:AX$46,MATCH(AC$1,AP$41:AX$41,0)+1,0)/COUNTIFS($F$2:$F$194,$F93,$AC$2:$AC$194,$AO$1),0),0) + IFERROR(IF(AD93=$AO$1,VLOOKUP(F93,AO$42:AX$46,MATCH(AD$1,AP$41:AX$41,0)+1,0)/COUNTIFS($F$2:$F$194,$F93,$AD$2:$AD$194,$AO$1),0),0) + IFERROR(IF(AE93=$AO$1,VLOOKUP(F93,AO$42:AX$46,MATCH(AE$1,AP$41:AX$41,0)+1,0)/COUNTIFS($F$2:$F$194,$F93,$AE$2:$AE$194,$AO$1),0),0) + IFERROR(IF(AF93=$AO$1,VLOOKUP(F93,AO$42:AX$46,MATCH(AF$1,AP$41:AX$41,0)+1,0)/COUNTIFS($F$2:$F$194,$F93,$AF$2:$AF$194,$AO$1),0),0) + IFERROR(IF(AG93=$AO$1,VLOOKUP(F93,AO$42:AX$46,MATCH(AG$1,AP$41:AX$41,0)+1,0)/COUNTIFS($F$2:$F$194,$F93,$AG$2:$AG$194,$AO$1),0),0) + IFERROR(IF(AH93=$AO$1,VLOOKUP(F93,AO$42:AX$46,MATCH(AH$1,AP$41:AX$41,0)+1,0)/COUNTIFS($F$2:$F$194,$F93,$AH$2:$AH$194,$AO$1),0),0) + IFERROR(IF(AI93=$AO$1,VLOOKUP(F93,AO$42:AX$46,MATCH(AI$1,AP$41:AX$41,0)+1,0)/COUNTIFS($F$2:$F$194,$F93,$AI$2:$AI$194,$AO$1),0),0) + IFERROR(IF(AJ93=$AO$1,VLOOKUP(F93,AO$42:AX$46,MATCH(AJ$1,AP$41:AX$41,0)+1,0)/COUNTIFS($F$2:$F$194,$F93,$AJ$2:$AJ$194,$AO$1),0),0) + IFERROR(IF(AK93=$AO$1,VLOOKUP(F93,AO$42:AX$46,MATCH(AK$1,AP$41:AX$41,0)+1,0)/COUNTIFS($F$2:$F$194,$F93,$AK$2:$AK$194,$AO$1),0),0)</f>
        <v>0</v>
      </c>
      <c r="O93" s="9" t="n">
        <v>1</v>
      </c>
      <c r="P93" s="9" t="n">
        <v>4</v>
      </c>
      <c r="Q93" s="0" t="n">
        <f aca="false">SUM(BC93:OX93)</f>
        <v>136737.127776081</v>
      </c>
      <c r="R93" s="0" t="n">
        <f aca="false">IF(VLOOKUP($Z$2,CET!$A$4:$L$42,12,0)="Low income",_xlfn.IFS(S93=0.2,0.1,S93=0.1,0.05,S93=0.5,0.4,S93=0.35,0.25),S93)</f>
        <v>0.2</v>
      </c>
      <c r="S93" s="0" t="n">
        <v>0.2</v>
      </c>
      <c r="T93" s="0" t="n">
        <v>0.8</v>
      </c>
      <c r="U93" s="0" t="n">
        <f aca="false">N93/M93</f>
        <v>0</v>
      </c>
      <c r="V93" s="0" t="n">
        <f aca="false">IFERROR(U93/Q93,0)</f>
        <v>0</v>
      </c>
      <c r="W93" s="0" t="n">
        <f aca="false">(T93/R93)*V93</f>
        <v>0</v>
      </c>
      <c r="X93" s="28" t="n">
        <f aca="false">IF(W93=0,0,IF(W93&lt;=0.8,IF(W93&lt;0.05,0.05,W93),0.8))</f>
        <v>0</v>
      </c>
      <c r="Y93" s="28"/>
      <c r="AC93" s="34" t="n">
        <f aca="false">ISNUMBER(FIND(AC$1,$C93))</f>
        <v>0</v>
      </c>
      <c r="AD93" s="33" t="n">
        <f aca="false">ISNUMBER(FIND(AD$1,$C93))</f>
        <v>0</v>
      </c>
      <c r="AE93" s="33" t="n">
        <f aca="false">ISNUMBER(FIND(AE$1,$C93))</f>
        <v>0</v>
      </c>
      <c r="AF93" s="33" t="n">
        <f aca="false">ISNUMBER(FIND(AF$1,$C93))</f>
        <v>0</v>
      </c>
      <c r="AG93" s="33" t="n">
        <f aca="false">ISNUMBER(FIND(AG$1,$C93))</f>
        <v>0</v>
      </c>
      <c r="AH93" s="33" t="n">
        <f aca="false">ISNUMBER(FIND(AH$1,$C93))</f>
        <v>0</v>
      </c>
      <c r="AI93" s="33" t="n">
        <f aca="false">ISNUMBER(FIND(AI$1,$C93))</f>
        <v>0</v>
      </c>
      <c r="AJ93" s="33" t="n">
        <f aca="false">ISNUMBER(FIND(AJ$1,$C93))</f>
        <v>0</v>
      </c>
      <c r="AK93" s="35" t="n">
        <f aca="false">ISNUMBER(FIND(AK$1,$C93))</f>
        <v>0</v>
      </c>
      <c r="AL93" s="6"/>
      <c r="AM93" s="33"/>
      <c r="BC93" s="0" t="n">
        <f aca="false">IF(ISNUMBER(FIND(BC$1,$D93))=$AO$1,1,0)*VLOOKUP($Z$2,DALYs!$A$2:$MW$40,'Intervention list'!BC$195+1,0)</f>
        <v>0</v>
      </c>
      <c r="BD93" s="0" t="n">
        <f aca="false">IF(ISNUMBER(FIND(BD$1,$D93))=$AO$1,1,0)*VLOOKUP($Z$2,DALYs!$A$2:$MW$40,'Intervention list'!BD$195+1,0)</f>
        <v>0</v>
      </c>
      <c r="BE93" s="0" t="n">
        <f aca="false">IF(ISNUMBER(FIND(BE$1,$D93))=$AO$1,1,0)*VLOOKUP($Z$2,DALYs!$A$2:$MW$40,'Intervention list'!BE$195+1,0)</f>
        <v>0</v>
      </c>
      <c r="BF93" s="0" t="n">
        <f aca="false">IF(ISNUMBER(FIND(BF$1,$D93))=$AO$1,1,0)*VLOOKUP($Z$2,DALYs!$A$2:$MW$40,'Intervention list'!BF$195+1,0)</f>
        <v>0</v>
      </c>
      <c r="BG93" s="0" t="n">
        <f aca="false">IF(ISNUMBER(FIND(BG$1,$D93))=$AO$1,1,0)*VLOOKUP($Z$2,DALYs!$A$2:$MW$40,'Intervention list'!BG$195+1,0)</f>
        <v>0</v>
      </c>
      <c r="BH93" s="0" t="n">
        <f aca="false">IF(ISNUMBER(FIND(BH$1,$D93))=$AO$1,1,0)*VLOOKUP($Z$2,DALYs!$A$2:$MW$40,'Intervention list'!BH$195+1,0)</f>
        <v>0</v>
      </c>
      <c r="BI93" s="0" t="n">
        <f aca="false">IF(ISNUMBER(FIND(BI$1,$D93))=$AO$1,1,0)*VLOOKUP($Z$2,DALYs!$A$2:$MW$40,'Intervention list'!BI$195+1,0)</f>
        <v>0</v>
      </c>
      <c r="BJ93" s="0" t="n">
        <f aca="false">IF(ISNUMBER(FIND(BJ$1,$D93))=$AO$1,1,0)*VLOOKUP($Z$2,DALYs!$A$2:$MW$40,'Intervention list'!BJ$195+1,0)</f>
        <v>0</v>
      </c>
      <c r="BK93" s="0" t="n">
        <f aca="false">IF(ISNUMBER(FIND(BK$1,$D93))=$AO$1,1,0)*VLOOKUP($Z$2,DALYs!$A$2:$MW$40,'Intervention list'!BK$195+1,0)</f>
        <v>0</v>
      </c>
      <c r="BL93" s="0" t="n">
        <f aca="false">IF(ISNUMBER(FIND(BL$1,$D93))=$AO$1,1,0)*VLOOKUP($Z$2,DALYs!$A$2:$MW$40,'Intervention list'!BL$195+1,0)</f>
        <v>0</v>
      </c>
      <c r="BM93" s="0" t="n">
        <f aca="false">IF(ISNUMBER(FIND(BM$1,$D93))=$AO$1,1,0)*VLOOKUP($Z$2,DALYs!$A$2:$MW$40,'Intervention list'!BM$195+1,0)</f>
        <v>0</v>
      </c>
      <c r="BN93" s="0" t="n">
        <f aca="false">IF(ISNUMBER(FIND(BN$1,$D93))=$AO$1,1,0)*VLOOKUP($Z$2,DALYs!$A$2:$MW$40,'Intervention list'!BN$195+1,0)</f>
        <v>0</v>
      </c>
      <c r="BO93" s="0" t="n">
        <f aca="false">IF(ISNUMBER(FIND(BO$1,$D93))=$AO$1,1,0)*VLOOKUP($Z$2,DALYs!$A$2:$MW$40,'Intervention list'!BO$195+1,0)</f>
        <v>0</v>
      </c>
      <c r="BP93" s="0" t="n">
        <f aca="false">IF(ISNUMBER(FIND(BP$1,$D93))=$AO$1,1,0)*VLOOKUP($Z$2,DALYs!$A$2:$MW$40,'Intervention list'!BP$195+1,0)</f>
        <v>0</v>
      </c>
      <c r="BQ93" s="0" t="n">
        <f aca="false">IF(ISNUMBER(FIND(BQ$1,$D93))=$AO$1,1,0)*VLOOKUP($Z$2,DALYs!$A$2:$MW$40,'Intervention list'!BQ$195+1,0)</f>
        <v>0</v>
      </c>
      <c r="BR93" s="0" t="n">
        <f aca="false">IF(ISNUMBER(FIND(BR$1,$D93))=$AO$1,1,0)*VLOOKUP($Z$2,DALYs!$A$2:$MW$40,'Intervention list'!BR$195+1,0)</f>
        <v>0</v>
      </c>
      <c r="BS93" s="0" t="n">
        <f aca="false">IF(ISNUMBER(FIND(BS$1,$D93))=$AO$1,1,0)*VLOOKUP($Z$2,DALYs!$A$2:$MW$40,'Intervention list'!BS$195+1,0)</f>
        <v>0</v>
      </c>
      <c r="BT93" s="0" t="n">
        <f aca="false">IF(ISNUMBER(FIND(BT$1,$D93))=$AO$1,1,0)*VLOOKUP($Z$2,DALYs!$A$2:$MW$40,'Intervention list'!BT$195+1,0)</f>
        <v>0</v>
      </c>
      <c r="BU93" s="0" t="n">
        <f aca="false">IF(ISNUMBER(FIND(BU$1,$D93))=$AO$1,1,0)*VLOOKUP($Z$2,DALYs!$A$2:$MW$40,'Intervention list'!BU$195+1,0)</f>
        <v>0</v>
      </c>
      <c r="BV93" s="0" t="n">
        <f aca="false">IF(ISNUMBER(FIND(BV$1,$D93))=$AO$1,1,0)*VLOOKUP($Z$2,DALYs!$A$2:$MW$40,'Intervention list'!BV$195+1,0)</f>
        <v>0</v>
      </c>
      <c r="BW93" s="0" t="n">
        <f aca="false">IF(ISNUMBER(FIND(BW$1,$D93))=$AO$1,1,0)*VLOOKUP($Z$2,DALYs!$A$2:$MW$40,'Intervention list'!BW$195+1,0)</f>
        <v>0</v>
      </c>
      <c r="BX93" s="0" t="n">
        <f aca="false">IF(ISNUMBER(FIND(BX$1,$D93))=$AO$1,1,0)*VLOOKUP($Z$2,DALYs!$A$2:$MW$40,'Intervention list'!BX$195+1,0)</f>
        <v>0</v>
      </c>
      <c r="BY93" s="0" t="n">
        <f aca="false">IF(ISNUMBER(FIND(BY$1,$D93))=$AO$1,1,0)*VLOOKUP($Z$2,DALYs!$A$2:$MW$40,'Intervention list'!BY$195+1,0)</f>
        <v>0</v>
      </c>
      <c r="BZ93" s="0" t="n">
        <f aca="false">IF(ISNUMBER(FIND(BZ$1,$D93))=$AO$1,1,0)*VLOOKUP($Z$2,DALYs!$A$2:$MW$40,'Intervention list'!BZ$195+1,0)</f>
        <v>0</v>
      </c>
      <c r="CA93" s="0" t="n">
        <f aca="false">IF(ISNUMBER(FIND(CA$1,$D93))=$AO$1,1,0)*VLOOKUP($Z$2,DALYs!$A$2:$MW$40,'Intervention list'!CA$195+1,0)</f>
        <v>0</v>
      </c>
      <c r="CB93" s="0" t="n">
        <f aca="false">IF(ISNUMBER(FIND(CB$1,$D93))=$AO$1,1,0)*VLOOKUP($Z$2,DALYs!$A$2:$MW$40,'Intervention list'!CB$195+1,0)</f>
        <v>0</v>
      </c>
      <c r="CC93" s="0" t="n">
        <f aca="false">IF(ISNUMBER(FIND(CC$1,$D93))=$AO$1,1,0)*VLOOKUP($Z$2,DALYs!$A$2:$MW$40,'Intervention list'!CC$195+1,0)</f>
        <v>0</v>
      </c>
      <c r="CD93" s="0" t="n">
        <f aca="false">IF(ISNUMBER(FIND(CD$1,$D93))=$AO$1,1,0)*VLOOKUP($Z$2,DALYs!$A$2:$MW$40,'Intervention list'!CD$195+1,0)</f>
        <v>0</v>
      </c>
      <c r="CE93" s="0" t="n">
        <f aca="false">IF(ISNUMBER(FIND(CE$1,$D93))=$AO$1,1,0)*VLOOKUP($Z$2,DALYs!$A$2:$MW$40,'Intervention list'!CE$195+1,0)</f>
        <v>0</v>
      </c>
      <c r="CF93" s="0" t="n">
        <f aca="false">IF(ISNUMBER(FIND(CF$1,$D93))=$AO$1,1,0)*VLOOKUP($Z$2,DALYs!$A$2:$MW$40,'Intervention list'!CF$195+1,0)</f>
        <v>0</v>
      </c>
      <c r="CG93" s="0" t="n">
        <f aca="false">IF(ISNUMBER(FIND(CG$1,$D93))=$AO$1,1,0)*VLOOKUP($Z$2,DALYs!$A$2:$MW$40,'Intervention list'!CG$195+1,0)</f>
        <v>0</v>
      </c>
      <c r="CH93" s="0" t="n">
        <f aca="false">IF(ISNUMBER(FIND(CH$1,$D93))=$AO$1,1,0)*VLOOKUP($Z$2,DALYs!$A$2:$MW$40,'Intervention list'!CH$195+1,0)</f>
        <v>0</v>
      </c>
      <c r="CI93" s="0" t="n">
        <f aca="false">IF(ISNUMBER(FIND(CI$1,$D93))=$AO$1,1,0)*VLOOKUP($Z$2,DALYs!$A$2:$MW$40,'Intervention list'!CI$195+1,0)</f>
        <v>0</v>
      </c>
      <c r="CJ93" s="0" t="n">
        <f aca="false">IF(ISNUMBER(FIND(CJ$1,$D93))=$AO$1,1,0)*VLOOKUP($Z$2,DALYs!$A$2:$MW$40,'Intervention list'!CJ$195+1,0)</f>
        <v>0</v>
      </c>
      <c r="CK93" s="0" t="n">
        <f aca="false">IF(ISNUMBER(FIND(CK$1,$D93))=$AO$1,1,0)*VLOOKUP($Z$2,DALYs!$A$2:$MW$40,'Intervention list'!CK$195+1,0)</f>
        <v>0</v>
      </c>
      <c r="CL93" s="0" t="n">
        <f aca="false">IF(ISNUMBER(FIND(CL$1,$D93))=$AO$1,1,0)*VLOOKUP($Z$2,DALYs!$A$2:$MW$40,'Intervention list'!CL$195+1,0)</f>
        <v>0</v>
      </c>
      <c r="CM93" s="0" t="n">
        <f aca="false">IF(ISNUMBER(FIND(CM$1,$D93))=$AO$1,1,0)*VLOOKUP($Z$2,DALYs!$A$2:$MW$40,'Intervention list'!CM$195+1,0)</f>
        <v>0</v>
      </c>
      <c r="CN93" s="0" t="n">
        <f aca="false">IF(ISNUMBER(FIND(CN$1,$D93))=$AO$1,1,0)*VLOOKUP($Z$2,DALYs!$A$2:$MW$40,'Intervention list'!CN$195+1,0)</f>
        <v>0</v>
      </c>
      <c r="CO93" s="0" t="n">
        <f aca="false">IF(ISNUMBER(FIND(CO$1,$D93))=$AO$1,1,0)*VLOOKUP($Z$2,DALYs!$A$2:$MW$40,'Intervention list'!CO$195+1,0)</f>
        <v>0</v>
      </c>
      <c r="CP93" s="0" t="n">
        <f aca="false">IF(ISNUMBER(FIND(CP$1,$D93))=$AO$1,1,0)*VLOOKUP($Z$2,DALYs!$A$2:$MW$40,'Intervention list'!CP$195+1,0)</f>
        <v>0</v>
      </c>
      <c r="CQ93" s="0" t="n">
        <f aca="false">IF(ISNUMBER(FIND(CQ$1,$D93))=$AO$1,1,0)*VLOOKUP($Z$2,DALYs!$A$2:$MW$40,'Intervention list'!CQ$195+1,0)</f>
        <v>0</v>
      </c>
      <c r="CR93" s="0" t="n">
        <f aca="false">IF(ISNUMBER(FIND(CR$1,$D93))=$AO$1,1,0)*VLOOKUP($Z$2,DALYs!$A$2:$MW$40,'Intervention list'!CR$195+1,0)</f>
        <v>0</v>
      </c>
      <c r="CS93" s="0" t="n">
        <f aca="false">IF(ISNUMBER(FIND(CS$1,$D93))=$AO$1,1,0)*VLOOKUP($Z$2,DALYs!$A$2:$MW$40,'Intervention list'!CS$195+1,0)</f>
        <v>0</v>
      </c>
      <c r="CT93" s="0" t="n">
        <f aca="false">IF(ISNUMBER(FIND(CT$1,$D93))=$AO$1,1,0)*VLOOKUP($Z$2,DALYs!$A$2:$MW$40,'Intervention list'!CT$195+1,0)</f>
        <v>0</v>
      </c>
      <c r="CU93" s="0" t="n">
        <f aca="false">IF(ISNUMBER(FIND(CU$1,$D93))=$AO$1,1,0)*VLOOKUP($Z$2,DALYs!$A$2:$MW$40,'Intervention list'!CU$195+1,0)</f>
        <v>0</v>
      </c>
      <c r="CV93" s="0" t="n">
        <f aca="false">IF(ISNUMBER(FIND(CV$1,$D93))=$AO$1,1,0)*VLOOKUP($Z$2,DALYs!$A$2:$MW$40,'Intervention list'!CV$195+1,0)</f>
        <v>0</v>
      </c>
      <c r="CW93" s="0" t="n">
        <f aca="false">IF(ISNUMBER(FIND(CW$1,$D93))=$AO$1,1,0)*VLOOKUP($Z$2,DALYs!$A$2:$MW$40,'Intervention list'!CW$195+1,0)</f>
        <v>0</v>
      </c>
      <c r="CX93" s="0" t="n">
        <f aca="false">IF(ISNUMBER(FIND(CX$1,$D93))=$AO$1,1,0)*VLOOKUP($Z$2,DALYs!$A$2:$MW$40,'Intervention list'!CX$195+1,0)</f>
        <v>0</v>
      </c>
      <c r="CY93" s="0" t="n">
        <f aca="false">IF(ISNUMBER(FIND(CY$1,$D93))=$AO$1,1,0)*VLOOKUP($Z$2,DALYs!$A$2:$MW$40,'Intervention list'!CY$195+1,0)</f>
        <v>0</v>
      </c>
      <c r="CZ93" s="0" t="n">
        <f aca="false">IF(ISNUMBER(FIND(CZ$1,$D93))=$AO$1,1,0)*VLOOKUP($Z$2,DALYs!$A$2:$MW$40,'Intervention list'!CZ$195+1,0)</f>
        <v>0</v>
      </c>
      <c r="DA93" s="0" t="n">
        <f aca="false">IF(ISNUMBER(FIND(DA$1,$D93))=$AO$1,1,0)*VLOOKUP($Z$2,DALYs!$A$2:$MW$40,'Intervention list'!DA$195+1,0)</f>
        <v>0</v>
      </c>
      <c r="DB93" s="0" t="n">
        <f aca="false">IF(ISNUMBER(FIND(DB$1,$D93))=$AO$1,1,0)*VLOOKUP($Z$2,DALYs!$A$2:$MW$40,'Intervention list'!DB$195+1,0)</f>
        <v>0</v>
      </c>
      <c r="DC93" s="0" t="n">
        <f aca="false">IF(ISNUMBER(FIND(DC$1,$D93))=$AO$1,1,0)*VLOOKUP($Z$2,DALYs!$A$2:$MW$40,'Intervention list'!DC$195+1,0)</f>
        <v>0</v>
      </c>
      <c r="DD93" s="0" t="n">
        <f aca="false">IF(ISNUMBER(FIND(DD$1,$D93))=$AO$1,1,0)*VLOOKUP($Z$2,DALYs!$A$2:$MW$40,'Intervention list'!DD$195+1,0)</f>
        <v>0</v>
      </c>
      <c r="DE93" s="0" t="n">
        <f aca="false">IF(ISNUMBER(FIND(DE$1,$D93))=$AO$1,1,0)*VLOOKUP($Z$2,DALYs!$A$2:$MW$40,'Intervention list'!DE$195+1,0)</f>
        <v>0</v>
      </c>
      <c r="DF93" s="0" t="n">
        <f aca="false">IF(ISNUMBER(FIND(DF$1,$D93))=$AO$1,1,0)*VLOOKUP($Z$2,DALYs!$A$2:$MW$40,'Intervention list'!DF$195+1,0)</f>
        <v>0</v>
      </c>
      <c r="DG93" s="0" t="n">
        <f aca="false">IF(ISNUMBER(FIND(DG$1,$D93))=$AO$1,1,0)*VLOOKUP($Z$2,DALYs!$A$2:$MW$40,'Intervention list'!DG$195+1,0)</f>
        <v>0</v>
      </c>
      <c r="DH93" s="0" t="n">
        <f aca="false">IF(ISNUMBER(FIND(DH$1,$D93))=$AO$1,1,0)*VLOOKUP($Z$2,DALYs!$A$2:$MW$40,'Intervention list'!DH$195+1,0)</f>
        <v>0</v>
      </c>
      <c r="DI93" s="0" t="n">
        <f aca="false">IF(ISNUMBER(FIND(DI$1,$D93))=$AO$1,1,0)*VLOOKUP($Z$2,DALYs!$A$2:$MW$40,'Intervention list'!DI$195+1,0)</f>
        <v>0</v>
      </c>
      <c r="DJ93" s="0" t="n">
        <f aca="false">IF(ISNUMBER(FIND(DJ$1,$D93))=$AO$1,1,0)*VLOOKUP($Z$2,DALYs!$A$2:$MW$40,'Intervention list'!DJ$195+1,0)</f>
        <v>0</v>
      </c>
      <c r="DK93" s="0" t="n">
        <f aca="false">IF(ISNUMBER(FIND(DK$1,$D93))=$AO$1,1,0)*VLOOKUP($Z$2,DALYs!$A$2:$MW$40,'Intervention list'!DK$195+1,0)</f>
        <v>0</v>
      </c>
      <c r="DL93" s="0" t="n">
        <f aca="false">IF(ISNUMBER(FIND(DL$1,$D93))=$AO$1,1,0)*VLOOKUP($Z$2,DALYs!$A$2:$MW$40,'Intervention list'!DL$195+1,0)</f>
        <v>0</v>
      </c>
      <c r="DM93" s="0" t="n">
        <f aca="false">IF(ISNUMBER(FIND(DM$1,$D93))=$AO$1,1,0)*VLOOKUP($Z$2,DALYs!$A$2:$MW$40,'Intervention list'!DM$195+1,0)</f>
        <v>0</v>
      </c>
      <c r="DN93" s="0" t="n">
        <f aca="false">IF(ISNUMBER(FIND(DN$1,$D93))=$AO$1,1,0)*VLOOKUP($Z$2,DALYs!$A$2:$MW$40,'Intervention list'!DN$195+1,0)</f>
        <v>0</v>
      </c>
      <c r="DO93" s="0" t="n">
        <f aca="false">IF(ISNUMBER(FIND(DO$1,$D93))=$AO$1,1,0)*VLOOKUP($Z$2,DALYs!$A$2:$MW$40,'Intervention list'!DO$195+1,0)</f>
        <v>0</v>
      </c>
      <c r="DP93" s="0" t="n">
        <f aca="false">IF(ISNUMBER(FIND(DP$1,$D93))=$AO$1,1,0)*VLOOKUP($Z$2,DALYs!$A$2:$MW$40,'Intervention list'!DP$195+1,0)</f>
        <v>0</v>
      </c>
      <c r="DQ93" s="0" t="n">
        <f aca="false">IF(ISNUMBER(FIND(DQ$1,$D93))=$AO$1,1,0)*VLOOKUP($Z$2,DALYs!$A$2:$MW$40,'Intervention list'!DQ$195+1,0)</f>
        <v>0</v>
      </c>
      <c r="DR93" s="0" t="n">
        <f aca="false">IF(ISNUMBER(FIND(DR$1,$D93))=$AO$1,1,0)*VLOOKUP($Z$2,DALYs!$A$2:$MW$40,'Intervention list'!DR$195+1,0)</f>
        <v>0</v>
      </c>
      <c r="DS93" s="0" t="n">
        <f aca="false">IF(ISNUMBER(FIND(DS$1,$D93))=$AO$1,1,0)*VLOOKUP($Z$2,DALYs!$A$2:$MW$40,'Intervention list'!DS$195+1,0)</f>
        <v>0</v>
      </c>
      <c r="DT93" s="0" t="n">
        <f aca="false">IF(ISNUMBER(FIND(DT$1,$D93))=$AO$1,1,0)*VLOOKUP($Z$2,DALYs!$A$2:$MW$40,'Intervention list'!DT$195+1,0)</f>
        <v>0</v>
      </c>
      <c r="DU93" s="0" t="n">
        <f aca="false">IF(ISNUMBER(FIND(DU$1,$D93))=$AO$1,1,0)*VLOOKUP($Z$2,DALYs!$A$2:$MW$40,'Intervention list'!DU$195+1,0)</f>
        <v>0</v>
      </c>
      <c r="DV93" s="0" t="n">
        <f aca="false">IF(ISNUMBER(FIND(DV$1,$D93))=$AO$1,1,0)*VLOOKUP($Z$2,DALYs!$A$2:$MW$40,'Intervention list'!DV$195+1,0)</f>
        <v>0</v>
      </c>
      <c r="DW93" s="0" t="n">
        <f aca="false">IF(ISNUMBER(FIND(DW$1,$D93))=$AO$1,1,0)*VLOOKUP($Z$2,DALYs!$A$2:$MW$40,'Intervention list'!DW$195+1,0)</f>
        <v>0</v>
      </c>
      <c r="DX93" s="0" t="n">
        <f aca="false">IF(ISNUMBER(FIND(DX$1,$D93))=$AO$1,1,0)*VLOOKUP($Z$2,DALYs!$A$2:$MW$40,'Intervention list'!DX$195+1,0)</f>
        <v>0</v>
      </c>
      <c r="DY93" s="0" t="n">
        <f aca="false">IF(ISNUMBER(FIND(DY$1,$D93))=$AO$1,1,0)*VLOOKUP($Z$2,DALYs!$A$2:$MW$40,'Intervention list'!DY$195+1,0)</f>
        <v>0</v>
      </c>
      <c r="DZ93" s="0" t="n">
        <f aca="false">IF(ISNUMBER(FIND(DZ$1,$D93))=$AO$1,1,0)*VLOOKUP($Z$2,DALYs!$A$2:$MW$40,'Intervention list'!DZ$195+1,0)</f>
        <v>0</v>
      </c>
      <c r="EA93" s="0" t="n">
        <f aca="false">IF(ISNUMBER(FIND(EA$1,$D93))=$AO$1,1,0)*VLOOKUP($Z$2,DALYs!$A$2:$MW$40,'Intervention list'!EA$195+1,0)</f>
        <v>0</v>
      </c>
      <c r="EB93" s="0" t="n">
        <f aca="false">IF(ISNUMBER(FIND(EB$1,$D93))=$AO$1,1,0)*VLOOKUP($Z$2,DALYs!$A$2:$MW$40,'Intervention list'!EB$195+1,0)</f>
        <v>0</v>
      </c>
      <c r="EC93" s="0" t="n">
        <f aca="false">IF(ISNUMBER(FIND(EC$1,$D93))=$AO$1,1,0)*VLOOKUP($Z$2,DALYs!$A$2:$MW$40,'Intervention list'!EC$195+1,0)</f>
        <v>0</v>
      </c>
      <c r="ED93" s="0" t="n">
        <f aca="false">IF(ISNUMBER(FIND(ED$1,$D93))=$AO$1,1,0)*VLOOKUP($Z$2,DALYs!$A$2:$MW$40,'Intervention list'!ED$195+1,0)</f>
        <v>0</v>
      </c>
      <c r="EE93" s="0" t="n">
        <f aca="false">IF(ISNUMBER(FIND(EE$1,$D93))=$AO$1,1,0)*VLOOKUP($Z$2,DALYs!$A$2:$MW$40,'Intervention list'!EE$195+1,0)</f>
        <v>0</v>
      </c>
      <c r="EF93" s="0" t="n">
        <f aca="false">IF(ISNUMBER(FIND(EF$1,$D93))=$AO$1,1,0)*VLOOKUP($Z$2,DALYs!$A$2:$MW$40,'Intervention list'!EF$195+1,0)</f>
        <v>0</v>
      </c>
      <c r="EG93" s="0" t="n">
        <f aca="false">IF(ISNUMBER(FIND(EG$1,$D93))=$AO$1,1,0)*VLOOKUP($Z$2,DALYs!$A$2:$MW$40,'Intervention list'!EG$195+1,0)</f>
        <v>0</v>
      </c>
      <c r="EH93" s="0" t="n">
        <f aca="false">IF(ISNUMBER(FIND(EH$1,$D93))=$AO$1,1,0)*VLOOKUP($Z$2,DALYs!$A$2:$MW$40,'Intervention list'!EH$195+1,0)</f>
        <v>0</v>
      </c>
      <c r="EI93" s="0" t="n">
        <f aca="false">IF(ISNUMBER(FIND(EI$1,$D93))=$AO$1,1,0)*VLOOKUP($Z$2,DALYs!$A$2:$MW$40,'Intervention list'!EI$195+1,0)</f>
        <v>0</v>
      </c>
      <c r="EJ93" s="0" t="n">
        <f aca="false">IF(ISNUMBER(FIND(EJ$1,$D93))=$AO$1,1,0)*VLOOKUP($Z$2,DALYs!$A$2:$MW$40,'Intervention list'!EJ$195+1,0)</f>
        <v>0</v>
      </c>
      <c r="EK93" s="0" t="n">
        <f aca="false">IF(ISNUMBER(FIND(EK$1,$D93))=$AO$1,1,0)*VLOOKUP($Z$2,DALYs!$A$2:$MW$40,'Intervention list'!EK$195+1,0)</f>
        <v>0</v>
      </c>
      <c r="EL93" s="0" t="n">
        <f aca="false">IF(ISNUMBER(FIND(EL$1,$D93))=$AO$1,1,0)*VLOOKUP($Z$2,DALYs!$A$2:$MW$40,'Intervention list'!EL$195+1,0)</f>
        <v>0</v>
      </c>
      <c r="EM93" s="0" t="n">
        <f aca="false">IF(ISNUMBER(FIND(EM$1,$D93))=$AO$1,1,0)*VLOOKUP($Z$2,DALYs!$A$2:$MW$40,'Intervention list'!EM$195+1,0)</f>
        <v>0</v>
      </c>
      <c r="EN93" s="0" t="n">
        <f aca="false">IF(ISNUMBER(FIND(EN$1,$D93))=$AO$1,1,0)*VLOOKUP($Z$2,DALYs!$A$2:$MW$40,'Intervention list'!EN$195+1,0)</f>
        <v>0</v>
      </c>
      <c r="EO93" s="0" t="n">
        <f aca="false">IF(ISNUMBER(FIND(EO$1,$D93))=$AO$1,1,0)*VLOOKUP($Z$2,DALYs!$A$2:$MW$40,'Intervention list'!EO$195+1,0)</f>
        <v>0</v>
      </c>
      <c r="EP93" s="0" t="n">
        <f aca="false">IF(ISNUMBER(FIND(EP$1,$D93))=$AO$1,1,0)*VLOOKUP($Z$2,DALYs!$A$2:$MW$40,'Intervention list'!EP$195+1,0)</f>
        <v>0</v>
      </c>
      <c r="EQ93" s="0" t="n">
        <f aca="false">IF(ISNUMBER(FIND(EQ$1,$D93))=$AO$1,1,0)*VLOOKUP($Z$2,DALYs!$A$2:$MW$40,'Intervention list'!EQ$195+1,0)</f>
        <v>0</v>
      </c>
      <c r="ER93" s="0" t="n">
        <f aca="false">IF(ISNUMBER(FIND(ER$1,$D93))=$AO$1,1,0)*VLOOKUP($Z$2,DALYs!$A$2:$MW$40,'Intervention list'!ER$195+1,0)</f>
        <v>0</v>
      </c>
      <c r="ES93" s="0" t="n">
        <f aca="false">IF(ISNUMBER(FIND(ES$1,$D93))=$AO$1,1,0)*VLOOKUP($Z$2,DALYs!$A$2:$MW$40,'Intervention list'!ES$195+1,0)</f>
        <v>0</v>
      </c>
      <c r="ET93" s="0" t="n">
        <f aca="false">IF(ISNUMBER(FIND(ET$1,$D93))=$AO$1,1,0)*VLOOKUP($Z$2,DALYs!$A$2:$MW$40,'Intervention list'!ET$195+1,0)</f>
        <v>0</v>
      </c>
      <c r="EU93" s="0" t="n">
        <f aca="false">IF(ISNUMBER(FIND(EU$1,$D93))=$AO$1,1,0)*VLOOKUP($Z$2,DALYs!$A$2:$MW$40,'Intervention list'!EU$195+1,0)</f>
        <v>0</v>
      </c>
      <c r="EV93" s="0" t="n">
        <f aca="false">IF(ISNUMBER(FIND(EV$1,$D93))=$AO$1,1,0)*VLOOKUP($Z$2,DALYs!$A$2:$MW$40,'Intervention list'!EV$195+1,0)</f>
        <v>0</v>
      </c>
      <c r="EW93" s="0" t="n">
        <f aca="false">IF(ISNUMBER(FIND(EW$1,$D93))=$AO$1,1,0)*VLOOKUP($Z$2,DALYs!$A$2:$MW$40,'Intervention list'!EW$195+1,0)</f>
        <v>0</v>
      </c>
      <c r="EX93" s="0" t="n">
        <f aca="false">IF(ISNUMBER(FIND(EX$1,$D93))=$AO$1,1,0)*VLOOKUP($Z$2,DALYs!$A$2:$MW$40,'Intervention list'!EX$195+1,0)</f>
        <v>0</v>
      </c>
      <c r="EY93" s="0" t="n">
        <f aca="false">IF(ISNUMBER(FIND(EY$1,$D93))=$AO$1,1,0)*VLOOKUP($Z$2,DALYs!$A$2:$MW$40,'Intervention list'!EY$195+1,0)</f>
        <v>0</v>
      </c>
      <c r="EZ93" s="0" t="n">
        <f aca="false">IF(ISNUMBER(FIND(EZ$1,$D93))=$AO$1,1,0)*VLOOKUP($Z$2,DALYs!$A$2:$MW$40,'Intervention list'!EZ$195+1,0)</f>
        <v>0</v>
      </c>
      <c r="FA93" s="0" t="n">
        <f aca="false">IF(ISNUMBER(FIND(FA$1,$D93))=$AO$1,1,0)*VLOOKUP($Z$2,DALYs!$A$2:$MW$40,'Intervention list'!FA$195+1,0)</f>
        <v>0</v>
      </c>
      <c r="FB93" s="0" t="n">
        <f aca="false">IF(ISNUMBER(FIND(FB$1,$D93))=$AO$1,1,0)*VLOOKUP($Z$2,DALYs!$A$2:$MW$40,'Intervention list'!FB$195+1,0)</f>
        <v>0</v>
      </c>
      <c r="FC93" s="0" t="n">
        <f aca="false">IF(ISNUMBER(FIND(FC$1,$D93))=$AO$1,1,0)*VLOOKUP($Z$2,DALYs!$A$2:$MW$40,'Intervention list'!FC$195+1,0)</f>
        <v>0</v>
      </c>
      <c r="FD93" s="0" t="n">
        <f aca="false">IF(ISNUMBER(FIND(FD$1,$D93))=$AO$1,1,0)*VLOOKUP($Z$2,DALYs!$A$2:$MW$40,'Intervention list'!FD$195+1,0)</f>
        <v>0</v>
      </c>
      <c r="FE93" s="0" t="n">
        <f aca="false">IF(ISNUMBER(FIND(FE$1,$D93))=$AO$1,1,0)*VLOOKUP($Z$2,DALYs!$A$2:$MW$40,'Intervention list'!FE$195+1,0)</f>
        <v>0</v>
      </c>
      <c r="FF93" s="0" t="n">
        <f aca="false">IF(ISNUMBER(FIND(FF$1,$D93))=$AO$1,1,0)*VLOOKUP($Z$2,DALYs!$A$2:$MW$40,'Intervention list'!FF$195+1,0)</f>
        <v>0</v>
      </c>
      <c r="FG93" s="0" t="n">
        <f aca="false">IF(ISNUMBER(FIND(FG$1,$D93))=$AO$1,1,0)*VLOOKUP($Z$2,DALYs!$A$2:$MW$40,'Intervention list'!FG$195+1,0)</f>
        <v>0</v>
      </c>
      <c r="FH93" s="0" t="n">
        <f aca="false">IF(ISNUMBER(FIND(FH$1,$D93))=$AO$1,1,0)*VLOOKUP($Z$2,DALYs!$A$2:$MW$40,'Intervention list'!FH$195+1,0)</f>
        <v>0</v>
      </c>
      <c r="FI93" s="0" t="n">
        <f aca="false">IF(ISNUMBER(FIND(FI$1,$D93))=$AO$1,1,0)*VLOOKUP($Z$2,DALYs!$A$2:$MW$40,'Intervention list'!FI$195+1,0)</f>
        <v>0</v>
      </c>
      <c r="FJ93" s="0" t="n">
        <f aca="false">IF(ISNUMBER(FIND(FJ$1,$D93))=$AO$1,1,0)*VLOOKUP($Z$2,DALYs!$A$2:$MW$40,'Intervention list'!FJ$195+1,0)</f>
        <v>0</v>
      </c>
      <c r="FK93" s="0" t="n">
        <f aca="false">IF(ISNUMBER(FIND(FK$1,$D93))=$AO$1,1,0)*VLOOKUP($Z$2,DALYs!$A$2:$MW$40,'Intervention list'!FK$195+1,0)</f>
        <v>0</v>
      </c>
      <c r="FL93" s="0" t="n">
        <f aca="false">IF(ISNUMBER(FIND(FL$1,$D93))=$AO$1,1,0)*VLOOKUP($Z$2,DALYs!$A$2:$MW$40,'Intervention list'!FL$195+1,0)</f>
        <v>0</v>
      </c>
      <c r="FM93" s="0" t="n">
        <f aca="false">IF(ISNUMBER(FIND(FM$1,$D93))=$AO$1,1,0)*VLOOKUP($Z$2,DALYs!$A$2:$MW$40,'Intervention list'!FM$195+1,0)</f>
        <v>0</v>
      </c>
      <c r="FN93" s="0" t="n">
        <f aca="false">IF(ISNUMBER(FIND(FN$1,$D93))=$AO$1,1,0)*VLOOKUP($Z$2,DALYs!$A$2:$MW$40,'Intervention list'!FN$195+1,0)</f>
        <v>0</v>
      </c>
      <c r="FO93" s="0" t="n">
        <f aca="false">IF(ISNUMBER(FIND(FO$1,$D93))=$AO$1,1,0)*VLOOKUP($Z$2,DALYs!$A$2:$MW$40,'Intervention list'!FO$195+1,0)</f>
        <v>0</v>
      </c>
      <c r="FP93" s="0" t="n">
        <f aca="false">IF(ISNUMBER(FIND(FP$1,$D93))=$AO$1,1,0)*VLOOKUP($Z$2,DALYs!$A$2:$MW$40,'Intervention list'!FP$195+1,0)</f>
        <v>0</v>
      </c>
      <c r="FQ93" s="0" t="n">
        <f aca="false">IF(ISNUMBER(FIND(FQ$1,$D93))=$AO$1,1,0)*VLOOKUP($Z$2,DALYs!$A$2:$MW$40,'Intervention list'!FQ$195+1,0)</f>
        <v>0</v>
      </c>
      <c r="FR93" s="0" t="n">
        <f aca="false">IF(ISNUMBER(FIND(FR$1,$D93))=$AO$1,1,0)*VLOOKUP($Z$2,DALYs!$A$2:$MW$40,'Intervention list'!FR$195+1,0)</f>
        <v>0</v>
      </c>
      <c r="FS93" s="0" t="n">
        <f aca="false">IF(ISNUMBER(FIND(FS$1,$D93))=$AO$1,1,0)*VLOOKUP($Z$2,DALYs!$A$2:$MW$40,'Intervention list'!FS$195+1,0)</f>
        <v>0</v>
      </c>
      <c r="FT93" s="0" t="n">
        <f aca="false">IF(ISNUMBER(FIND(FT$1,$D93))=$AO$1,1,0)*VLOOKUP($Z$2,DALYs!$A$2:$MW$40,'Intervention list'!FT$195+1,0)</f>
        <v>0</v>
      </c>
      <c r="FU93" s="0" t="n">
        <f aca="false">IF(ISNUMBER(FIND(FU$1,$D93))=$AO$1,1,0)*VLOOKUP($Z$2,DALYs!$A$2:$MW$40,'Intervention list'!FU$195+1,0)</f>
        <v>0</v>
      </c>
      <c r="FV93" s="0" t="n">
        <f aca="false">IF(ISNUMBER(FIND(FV$1,$D93))=$AO$1,1,0)*VLOOKUP($Z$2,DALYs!$A$2:$MW$40,'Intervention list'!FV$195+1,0)</f>
        <v>0</v>
      </c>
      <c r="FW93" s="0" t="n">
        <f aca="false">IF(ISNUMBER(FIND(FW$1,$D93))=$AO$1,1,0)*VLOOKUP($Z$2,DALYs!$A$2:$MW$40,'Intervention list'!FW$195+1,0)</f>
        <v>0</v>
      </c>
      <c r="FX93" s="0" t="n">
        <f aca="false">IF(ISNUMBER(FIND(FX$1,$D93))=$AO$1,1,0)*VLOOKUP($Z$2,DALYs!$A$2:$MW$40,'Intervention list'!FX$195+1,0)</f>
        <v>0</v>
      </c>
      <c r="FY93" s="0" t="n">
        <f aca="false">IF(ISNUMBER(FIND(FY$1,$D93))=$AO$1,1,0)*VLOOKUP($Z$2,DALYs!$A$2:$MW$40,'Intervention list'!FY$195+1,0)</f>
        <v>0</v>
      </c>
      <c r="FZ93" s="0" t="n">
        <f aca="false">IF(ISNUMBER(FIND(FZ$1,$D93))=$AO$1,1,0)*VLOOKUP($Z$2,DALYs!$A$2:$MW$40,'Intervention list'!FZ$195+1,0)</f>
        <v>0</v>
      </c>
      <c r="GA93" s="0" t="n">
        <f aca="false">IF(ISNUMBER(FIND(GA$1,$D93))=$AO$1,1,0)*VLOOKUP($Z$2,DALYs!$A$2:$MW$40,'Intervention list'!GA$195+1,0)</f>
        <v>0</v>
      </c>
      <c r="GB93" s="0" t="n">
        <f aca="false">IF(ISNUMBER(FIND(GB$1,$D93))=$AO$1,1,0)*VLOOKUP($Z$2,DALYs!$A$2:$MW$40,'Intervention list'!GB$195+1,0)</f>
        <v>0</v>
      </c>
      <c r="GC93" s="0" t="n">
        <f aca="false">IF(ISNUMBER(FIND(GC$1,$D93))=$AO$1,1,0)*VLOOKUP($Z$2,DALYs!$A$2:$MW$40,'Intervention list'!GC$195+1,0)</f>
        <v>0</v>
      </c>
      <c r="GD93" s="0" t="n">
        <f aca="false">IF(ISNUMBER(FIND(GD$1,$D93))=$AO$1,1,0)*VLOOKUP($Z$2,DALYs!$A$2:$MW$40,'Intervention list'!GD$195+1,0)</f>
        <v>0</v>
      </c>
      <c r="GE93" s="0" t="n">
        <f aca="false">IF(ISNUMBER(FIND(GE$1,$D93))=$AO$1,1,0)*VLOOKUP($Z$2,DALYs!$A$2:$MW$40,'Intervention list'!GE$195+1,0)</f>
        <v>0</v>
      </c>
      <c r="GF93" s="0" t="n">
        <f aca="false">IF(ISNUMBER(FIND(GF$1,$D93))=$AO$1,1,0)*VLOOKUP($Z$2,DALYs!$A$2:$MW$40,'Intervention list'!GF$195+1,0)</f>
        <v>0</v>
      </c>
      <c r="GG93" s="0" t="n">
        <f aca="false">IF(ISNUMBER(FIND(GG$1,$D93))=$AO$1,1,0)*VLOOKUP($Z$2,DALYs!$A$2:$MW$40,'Intervention list'!GG$195+1,0)</f>
        <v>0</v>
      </c>
      <c r="GH93" s="0" t="n">
        <f aca="false">IF(ISNUMBER(FIND(GH$1,$D93))=$AO$1,1,0)*VLOOKUP($Z$2,DALYs!$A$2:$MW$40,'Intervention list'!GH$195+1,0)</f>
        <v>0</v>
      </c>
      <c r="GI93" s="0" t="n">
        <f aca="false">IF(ISNUMBER(FIND(GI$1,$D93))=$AO$1,1,0)*VLOOKUP($Z$2,DALYs!$A$2:$MW$40,'Intervention list'!GI$195+1,0)</f>
        <v>0</v>
      </c>
      <c r="GJ93" s="0" t="n">
        <f aca="false">IF(ISNUMBER(FIND(GJ$1,$D93))=$AO$1,1,0)*VLOOKUP($Z$2,DALYs!$A$2:$MW$40,'Intervention list'!GJ$195+1,0)</f>
        <v>0</v>
      </c>
      <c r="GK93" s="0" t="n">
        <f aca="false">IF(ISNUMBER(FIND(GK$1,$D93))=$AO$1,1,0)*VLOOKUP($Z$2,DALYs!$A$2:$MW$40,'Intervention list'!GK$195+1,0)</f>
        <v>0</v>
      </c>
      <c r="GL93" s="0" t="n">
        <f aca="false">IF(ISNUMBER(FIND(GL$1,$D93))=$AO$1,1,0)*VLOOKUP($Z$2,DALYs!$A$2:$MW$40,'Intervention list'!GL$195+1,0)</f>
        <v>0</v>
      </c>
      <c r="GM93" s="0" t="n">
        <f aca="false">IF(ISNUMBER(FIND(GM$1,$D93))=$AO$1,1,0)*VLOOKUP($Z$2,DALYs!$A$2:$MW$40,'Intervention list'!GM$195+1,0)</f>
        <v>0</v>
      </c>
      <c r="GN93" s="0" t="n">
        <f aca="false">IF(ISNUMBER(FIND(GN$1,$D93))=$AO$1,1,0)*VLOOKUP($Z$2,DALYs!$A$2:$MW$40,'Intervention list'!GN$195+1,0)</f>
        <v>0</v>
      </c>
      <c r="GO93" s="0" t="n">
        <f aca="false">IF(ISNUMBER(FIND(GO$1,$D93))=$AO$1,1,0)*VLOOKUP($Z$2,DALYs!$A$2:$MW$40,'Intervention list'!GO$195+1,0)</f>
        <v>0</v>
      </c>
      <c r="GP93" s="0" t="n">
        <f aca="false">IF(ISNUMBER(FIND(GP$1,$D93))=$AO$1,1,0)*VLOOKUP($Z$2,DALYs!$A$2:$MW$40,'Intervention list'!GP$195+1,0)</f>
        <v>0</v>
      </c>
      <c r="GQ93" s="0" t="n">
        <f aca="false">IF(ISNUMBER(FIND(GQ$1,$D93))=$AO$1,1,0)*VLOOKUP($Z$2,DALYs!$A$2:$MW$40,'Intervention list'!GQ$195+1,0)</f>
        <v>0</v>
      </c>
      <c r="GR93" s="0" t="n">
        <f aca="false">IF(ISNUMBER(FIND(GR$1,$D93))=$AO$1,1,0)*VLOOKUP($Z$2,DALYs!$A$2:$MW$40,'Intervention list'!GR$195+1,0)</f>
        <v>0</v>
      </c>
      <c r="GS93" s="0" t="n">
        <f aca="false">IF(ISNUMBER(FIND(GS$1,$D93))=$AO$1,1,0)*VLOOKUP($Z$2,DALYs!$A$2:$MW$40,'Intervention list'!GS$195+1,0)</f>
        <v>0</v>
      </c>
      <c r="GT93" s="0" t="n">
        <f aca="false">IF(ISNUMBER(FIND(GT$1,$D93))=$AO$1,1,0)*VLOOKUP($Z$2,DALYs!$A$2:$MW$40,'Intervention list'!GT$195+1,0)</f>
        <v>0</v>
      </c>
      <c r="GU93" s="0" t="n">
        <f aca="false">IF(ISNUMBER(FIND(GU$1,$D93))=$AO$1,1,0)*VLOOKUP($Z$2,DALYs!$A$2:$MW$40,'Intervention list'!GU$195+1,0)</f>
        <v>0</v>
      </c>
      <c r="GV93" s="0" t="n">
        <f aca="false">IF(ISNUMBER(FIND(GV$1,$D93))=$AO$1,1,0)*VLOOKUP($Z$2,DALYs!$A$2:$MW$40,'Intervention list'!GV$195+1,0)</f>
        <v>0</v>
      </c>
      <c r="GW93" s="0" t="n">
        <f aca="false">IF(ISNUMBER(FIND(GW$1,$D93))=$AO$1,1,0)*VLOOKUP($Z$2,DALYs!$A$2:$MW$40,'Intervention list'!GW$195+1,0)</f>
        <v>0</v>
      </c>
      <c r="GX93" s="0" t="n">
        <f aca="false">IF(ISNUMBER(FIND(GX$1,$D93))=$AO$1,1,0)*VLOOKUP($Z$2,DALYs!$A$2:$MW$40,'Intervention list'!GX$195+1,0)</f>
        <v>0</v>
      </c>
      <c r="GY93" s="0" t="n">
        <f aca="false">IF(ISNUMBER(FIND(GY$1,$D93))=$AO$1,1,0)*VLOOKUP($Z$2,DALYs!$A$2:$MW$40,'Intervention list'!GY$195+1,0)</f>
        <v>0</v>
      </c>
      <c r="GZ93" s="0" t="n">
        <f aca="false">IF(ISNUMBER(FIND(GZ$1,$D93))=$AO$1,1,0)*VLOOKUP($Z$2,DALYs!$A$2:$MW$40,'Intervention list'!GZ$195+1,0)</f>
        <v>0</v>
      </c>
      <c r="HA93" s="0" t="n">
        <f aca="false">IF(ISNUMBER(FIND(HA$1,$D93))=$AO$1,1,0)*VLOOKUP($Z$2,DALYs!$A$2:$MW$40,'Intervention list'!HA$195+1,0)</f>
        <v>0</v>
      </c>
      <c r="HB93" s="0" t="n">
        <f aca="false">IF(ISNUMBER(FIND(HB$1,$D93))=$AO$1,1,0)*VLOOKUP($Z$2,DALYs!$A$2:$MW$40,'Intervention list'!HB$195+1,0)</f>
        <v>0</v>
      </c>
      <c r="HC93" s="0" t="n">
        <f aca="false">IF(ISNUMBER(FIND(HC$1,$D93))=$AO$1,1,0)*VLOOKUP($Z$2,DALYs!$A$2:$MW$40,'Intervention list'!HC$195+1,0)</f>
        <v>0</v>
      </c>
      <c r="HD93" s="0" t="n">
        <f aca="false">IF(ISNUMBER(FIND(HD$1,$D93))=$AO$1,1,0)*VLOOKUP($Z$2,DALYs!$A$2:$MW$40,'Intervention list'!HD$195+1,0)</f>
        <v>0</v>
      </c>
      <c r="HE93" s="0" t="n">
        <f aca="false">IF(ISNUMBER(FIND(HE$1,$D93))=$AO$1,1,0)*VLOOKUP($Z$2,DALYs!$A$2:$MW$40,'Intervention list'!HE$195+1,0)</f>
        <v>0</v>
      </c>
      <c r="HF93" s="0" t="n">
        <f aca="false">IF(ISNUMBER(FIND(HF$1,$D93))=$AO$1,1,0)*VLOOKUP($Z$2,DALYs!$A$2:$MW$40,'Intervention list'!HF$195+1,0)</f>
        <v>0</v>
      </c>
      <c r="HG93" s="0" t="n">
        <f aca="false">IF(ISNUMBER(FIND(HG$1,$D93))=$AO$1,1,0)*VLOOKUP($Z$2,DALYs!$A$2:$MW$40,'Intervention list'!HG$195+1,0)</f>
        <v>136737.127776081</v>
      </c>
      <c r="HH93" s="0" t="n">
        <f aca="false">IF(ISNUMBER(FIND(HH$1,$D93))=$AO$1,1,0)*VLOOKUP($Z$2,DALYs!$A$2:$MW$40,'Intervention list'!HH$195+1,0)</f>
        <v>0</v>
      </c>
      <c r="HI93" s="0" t="n">
        <f aca="false">IF(ISNUMBER(FIND(HI$1,$D93))=$AO$1,1,0)*VLOOKUP($Z$2,DALYs!$A$2:$MW$40,'Intervention list'!HI$195+1,0)</f>
        <v>0</v>
      </c>
      <c r="HJ93" s="0" t="n">
        <f aca="false">IF(ISNUMBER(FIND(HJ$1,$D93))=$AO$1,1,0)*VLOOKUP($Z$2,DALYs!$A$2:$MW$40,'Intervention list'!HJ$195+1,0)</f>
        <v>0</v>
      </c>
      <c r="HK93" s="0" t="n">
        <f aca="false">IF(ISNUMBER(FIND(HK$1,$D93))=$AO$1,1,0)*VLOOKUP($Z$2,DALYs!$A$2:$MW$40,'Intervention list'!HK$195+1,0)</f>
        <v>0</v>
      </c>
      <c r="HL93" s="0" t="n">
        <f aca="false">IF(ISNUMBER(FIND(HL$1,$D93))=$AO$1,1,0)*VLOOKUP($Z$2,DALYs!$A$2:$MW$40,'Intervention list'!HL$195+1,0)</f>
        <v>0</v>
      </c>
      <c r="HM93" s="0" t="n">
        <f aca="false">IF(ISNUMBER(FIND(HM$1,$D93))=$AO$1,1,0)*VLOOKUP($Z$2,DALYs!$A$2:$MW$40,'Intervention list'!HM$195+1,0)</f>
        <v>0</v>
      </c>
      <c r="HN93" s="0" t="n">
        <f aca="false">IF(ISNUMBER(FIND(HN$1,$D93))=$AO$1,1,0)*VLOOKUP($Z$2,DALYs!$A$2:$MW$40,'Intervention list'!HN$195+1,0)</f>
        <v>0</v>
      </c>
      <c r="HO93" s="0" t="n">
        <f aca="false">IF(ISNUMBER(FIND(HO$1,$D93))=$AO$1,1,0)*VLOOKUP($Z$2,DALYs!$A$2:$MW$40,'Intervention list'!HO$195+1,0)</f>
        <v>0</v>
      </c>
      <c r="HP93" s="0" t="n">
        <f aca="false">IF(ISNUMBER(FIND(HP$1,$D93))=$AO$1,1,0)*VLOOKUP($Z$2,DALYs!$A$2:$MW$40,'Intervention list'!HP$195+1,0)</f>
        <v>0</v>
      </c>
      <c r="HQ93" s="0" t="n">
        <f aca="false">IF(ISNUMBER(FIND(HQ$1,$D93))=$AO$1,1,0)*VLOOKUP($Z$2,DALYs!$A$2:$MW$40,'Intervention list'!HQ$195+1,0)</f>
        <v>0</v>
      </c>
      <c r="HR93" s="0" t="n">
        <f aca="false">IF(ISNUMBER(FIND(HR$1,$D93))=$AO$1,1,0)*VLOOKUP($Z$2,DALYs!$A$2:$MW$40,'Intervention list'!HR$195+1,0)</f>
        <v>0</v>
      </c>
      <c r="HS93" s="0" t="n">
        <f aca="false">IF(ISNUMBER(FIND(HS$1,$D93))=$AO$1,1,0)*VLOOKUP($Z$2,DALYs!$A$2:$MW$40,'Intervention list'!HS$195+1,0)</f>
        <v>0</v>
      </c>
      <c r="HT93" s="0" t="n">
        <f aca="false">IF(ISNUMBER(FIND(HT$1,$D93))=$AO$1,1,0)*VLOOKUP($Z$2,DALYs!$A$2:$MW$40,'Intervention list'!HT$195+1,0)</f>
        <v>0</v>
      </c>
      <c r="HU93" s="0" t="n">
        <f aca="false">IF(ISNUMBER(FIND(HU$1,$D93))=$AO$1,1,0)*VLOOKUP($Z$2,DALYs!$A$2:$MW$40,'Intervention list'!HU$195+1,0)</f>
        <v>0</v>
      </c>
      <c r="HV93" s="0" t="n">
        <f aca="false">IF(ISNUMBER(FIND(HV$1,$D93))=$AO$1,1,0)*VLOOKUP($Z$2,DALYs!$A$2:$MW$40,'Intervention list'!HV$195+1,0)</f>
        <v>0</v>
      </c>
      <c r="HW93" s="0" t="n">
        <f aca="false">IF(ISNUMBER(FIND(HW$1,$D93))=$AO$1,1,0)*VLOOKUP($Z$2,DALYs!$A$2:$MW$40,'Intervention list'!HW$195+1,0)</f>
        <v>0</v>
      </c>
      <c r="HX93" s="0" t="n">
        <f aca="false">IF(ISNUMBER(FIND(HX$1,$D93))=$AO$1,1,0)*VLOOKUP($Z$2,DALYs!$A$2:$MW$40,'Intervention list'!HX$195+1,0)</f>
        <v>0</v>
      </c>
      <c r="HY93" s="0" t="n">
        <f aca="false">IF(ISNUMBER(FIND(HY$1,$D93))=$AO$1,1,0)*VLOOKUP($Z$2,DALYs!$A$2:$MW$40,'Intervention list'!HY$195+1,0)</f>
        <v>0</v>
      </c>
      <c r="HZ93" s="0" t="n">
        <f aca="false">IF(ISNUMBER(FIND(HZ$1,$D93))=$AO$1,1,0)*VLOOKUP($Z$2,DALYs!$A$2:$MW$40,'Intervention list'!HZ$195+1,0)</f>
        <v>0</v>
      </c>
      <c r="IA93" s="0" t="n">
        <f aca="false">IF(ISNUMBER(FIND(IA$1,$D93))=$AO$1,1,0)*VLOOKUP($Z$2,DALYs!$A$2:$MW$40,'Intervention list'!IA$195+1,0)</f>
        <v>0</v>
      </c>
      <c r="IB93" s="0" t="n">
        <f aca="false">IF(ISNUMBER(FIND(IB$1,$D93))=$AO$1,1,0)*VLOOKUP($Z$2,DALYs!$A$2:$MW$40,'Intervention list'!IB$195+1,0)</f>
        <v>0</v>
      </c>
      <c r="IC93" s="0" t="n">
        <f aca="false">IF(ISNUMBER(FIND(IC$1,$D93))=$AO$1,1,0)*VLOOKUP($Z$2,DALYs!$A$2:$MW$40,'Intervention list'!IC$195+1,0)</f>
        <v>0</v>
      </c>
      <c r="ID93" s="0" t="n">
        <f aca="false">IF(ISNUMBER(FIND(ID$1,$D93))=$AO$1,1,0)*VLOOKUP($Z$2,DALYs!$A$2:$MW$40,'Intervention list'!ID$195+1,0)</f>
        <v>0</v>
      </c>
      <c r="IE93" s="0" t="n">
        <f aca="false">IF(ISNUMBER(FIND(IE$1,$D93))=$AO$1,1,0)*VLOOKUP($Z$2,DALYs!$A$2:$MW$40,'Intervention list'!IE$195+1,0)</f>
        <v>0</v>
      </c>
      <c r="IF93" s="0" t="n">
        <f aca="false">IF(ISNUMBER(FIND(IF$1,$D93))=$AO$1,1,0)*VLOOKUP($Z$2,DALYs!$A$2:$MW$40,'Intervention list'!IF$195+1,0)</f>
        <v>0</v>
      </c>
      <c r="IG93" s="0" t="n">
        <f aca="false">IF(ISNUMBER(FIND(IG$1,$D93))=$AO$1,1,0)*VLOOKUP($Z$2,DALYs!$A$2:$MW$40,'Intervention list'!IG$195+1,0)</f>
        <v>0</v>
      </c>
      <c r="IH93" s="0" t="n">
        <f aca="false">IF(ISNUMBER(FIND(IH$1,$D93))=$AO$1,1,0)*VLOOKUP($Z$2,DALYs!$A$2:$MW$40,'Intervention list'!IH$195+1,0)</f>
        <v>0</v>
      </c>
      <c r="II93" s="0" t="n">
        <f aca="false">IF(ISNUMBER(FIND(II$1,$D93))=$AO$1,1,0)*VLOOKUP($Z$2,DALYs!$A$2:$MW$40,'Intervention list'!II$195+1,0)</f>
        <v>0</v>
      </c>
      <c r="IJ93" s="0" t="n">
        <f aca="false">IF(ISNUMBER(FIND(IJ$1,$D93))=$AO$1,1,0)*VLOOKUP($Z$2,DALYs!$A$2:$MW$40,'Intervention list'!IJ$195+1,0)</f>
        <v>0</v>
      </c>
      <c r="IK93" s="0" t="n">
        <f aca="false">IF(ISNUMBER(FIND(IK$1,$D93))=$AO$1,1,0)*VLOOKUP($Z$2,DALYs!$A$2:$MW$40,'Intervention list'!IK$195+1,0)</f>
        <v>0</v>
      </c>
      <c r="IL93" s="0" t="n">
        <f aca="false">IF(ISNUMBER(FIND(IL$1,$D93))=$AO$1,1,0)*VLOOKUP($Z$2,DALYs!$A$2:$MW$40,'Intervention list'!IL$195+1,0)</f>
        <v>0</v>
      </c>
      <c r="IM93" s="0" t="n">
        <f aca="false">IF(ISNUMBER(FIND(IM$1,$D93))=$AO$1,1,0)*VLOOKUP($Z$2,DALYs!$A$2:$MW$40,'Intervention list'!IM$195+1,0)</f>
        <v>0</v>
      </c>
      <c r="IN93" s="0" t="n">
        <f aca="false">IF(ISNUMBER(FIND(IN$1,$D93))=$AO$1,1,0)*VLOOKUP($Z$2,DALYs!$A$2:$MW$40,'Intervention list'!IN$195+1,0)</f>
        <v>0</v>
      </c>
      <c r="IO93" s="0" t="n">
        <f aca="false">IF(ISNUMBER(FIND(IO$1,$D93))=$AO$1,1,0)*VLOOKUP($Z$2,DALYs!$A$2:$MW$40,'Intervention list'!IO$195+1,0)</f>
        <v>0</v>
      </c>
      <c r="IP93" s="0" t="n">
        <f aca="false">IF(ISNUMBER(FIND(IP$1,$D93))=$AO$1,1,0)*VLOOKUP($Z$2,DALYs!$A$2:$MW$40,'Intervention list'!IP$195+1,0)</f>
        <v>0</v>
      </c>
      <c r="IQ93" s="0" t="n">
        <f aca="false">IF(ISNUMBER(FIND(IQ$1,$D93))=$AO$1,1,0)*VLOOKUP($Z$2,DALYs!$A$2:$MW$40,'Intervention list'!IQ$195+1,0)</f>
        <v>0</v>
      </c>
      <c r="IR93" s="0" t="n">
        <f aca="false">IF(ISNUMBER(FIND(IR$1,$D93))=$AO$1,1,0)*VLOOKUP($Z$2,DALYs!$A$2:$MW$40,'Intervention list'!IR$195+1,0)</f>
        <v>0</v>
      </c>
      <c r="IS93" s="0" t="n">
        <f aca="false">IF(ISNUMBER(FIND(IS$1,$D93))=$AO$1,1,0)*VLOOKUP($Z$2,DALYs!$A$2:$MW$40,'Intervention list'!IS$195+1,0)</f>
        <v>0</v>
      </c>
      <c r="IT93" s="0" t="n">
        <f aca="false">IF(ISNUMBER(FIND(IT$1,$D93))=$AO$1,1,0)*VLOOKUP($Z$2,DALYs!$A$2:$MW$40,'Intervention list'!IT$195+1,0)</f>
        <v>0</v>
      </c>
      <c r="IU93" s="0" t="n">
        <f aca="false">IF(ISNUMBER(FIND(IU$1,$D93))=$AO$1,1,0)*VLOOKUP($Z$2,DALYs!$A$2:$MW$40,'Intervention list'!IU$195+1,0)</f>
        <v>0</v>
      </c>
      <c r="IV93" s="0" t="n">
        <f aca="false">IF(ISNUMBER(FIND(IV$1,$D93))=$AO$1,1,0)*VLOOKUP($Z$2,DALYs!$A$2:$MW$40,'Intervention list'!IV$195+1,0)</f>
        <v>0</v>
      </c>
      <c r="IW93" s="0" t="n">
        <f aca="false">IF(ISNUMBER(FIND(IW$1,$D93))=$AO$1,1,0)*VLOOKUP($Z$2,DALYs!$A$2:$MW$40,'Intervention list'!IW$195+1,0)</f>
        <v>0</v>
      </c>
      <c r="IX93" s="0" t="n">
        <f aca="false">IF(ISNUMBER(FIND(IX$1,$D93))=$AO$1,1,0)*VLOOKUP($Z$2,DALYs!$A$2:$MW$40,'Intervention list'!IX$195+1,0)</f>
        <v>0</v>
      </c>
      <c r="IY93" s="0" t="n">
        <f aca="false">IF(ISNUMBER(FIND(IY$1,$D93))=$AO$1,1,0)*VLOOKUP($Z$2,DALYs!$A$2:$MW$40,'Intervention list'!IY$195+1,0)</f>
        <v>0</v>
      </c>
      <c r="IZ93" s="0" t="n">
        <f aca="false">IF(ISNUMBER(FIND(IZ$1,$D93))=$AO$1,1,0)*VLOOKUP($Z$2,DALYs!$A$2:$MW$40,'Intervention list'!IZ$195+1,0)</f>
        <v>0</v>
      </c>
      <c r="JA93" s="0" t="n">
        <f aca="false">IF(ISNUMBER(FIND(JA$1,$D93))=$AO$1,1,0)*VLOOKUP($Z$2,DALYs!$A$2:$MW$40,'Intervention list'!JA$195+1,0)</f>
        <v>0</v>
      </c>
      <c r="JB93" s="0" t="n">
        <f aca="false">IF(ISNUMBER(FIND(JB$1,$D93))=$AO$1,1,0)*VLOOKUP($Z$2,DALYs!$A$2:$MW$40,'Intervention list'!JB$195+1,0)</f>
        <v>0</v>
      </c>
      <c r="JC93" s="0" t="n">
        <f aca="false">IF(ISNUMBER(FIND(JC$1,$D93))=$AO$1,1,0)*VLOOKUP($Z$2,DALYs!$A$2:$MW$40,'Intervention list'!JC$195+1,0)</f>
        <v>0</v>
      </c>
      <c r="JD93" s="0" t="n">
        <f aca="false">IF(ISNUMBER(FIND(JD$1,$D93))=$AO$1,1,0)*VLOOKUP($Z$2,DALYs!$A$2:$MW$40,'Intervention list'!JD$195+1,0)</f>
        <v>0</v>
      </c>
      <c r="JE93" s="0" t="n">
        <f aca="false">IF(ISNUMBER(FIND(JE$1,$D93))=$AO$1,1,0)*VLOOKUP($Z$2,DALYs!$A$2:$MW$40,'Intervention list'!JE$195+1,0)</f>
        <v>0</v>
      </c>
      <c r="JF93" s="0" t="n">
        <f aca="false">IF(ISNUMBER(FIND(JF$1,$D93))=$AO$1,1,0)*VLOOKUP($Z$2,DALYs!$A$2:$MW$40,'Intervention list'!JF$195+1,0)</f>
        <v>0</v>
      </c>
      <c r="JG93" s="0" t="n">
        <f aca="false">IF(ISNUMBER(FIND(JG$1,$D93))=$AO$1,1,0)*VLOOKUP($Z$2,DALYs!$A$2:$MW$40,'Intervention list'!JG$195+1,0)</f>
        <v>0</v>
      </c>
      <c r="JH93" s="0" t="n">
        <f aca="false">IF(ISNUMBER(FIND(JH$1,$D93))=$AO$1,1,0)*VLOOKUP($Z$2,DALYs!$A$2:$MW$40,'Intervention list'!JH$195+1,0)</f>
        <v>0</v>
      </c>
      <c r="JI93" s="0" t="n">
        <f aca="false">IF(ISNUMBER(FIND(JI$1,$D93))=$AO$1,1,0)*VLOOKUP($Z$2,DALYs!$A$2:$MW$40,'Intervention list'!JI$195+1,0)</f>
        <v>0</v>
      </c>
      <c r="JJ93" s="0" t="n">
        <f aca="false">IF(ISNUMBER(FIND(JJ$1,$D93))=$AO$1,1,0)*VLOOKUP($Z$2,DALYs!$A$2:$MW$40,'Intervention list'!JJ$195+1,0)</f>
        <v>0</v>
      </c>
      <c r="JK93" s="0" t="n">
        <f aca="false">IF(ISNUMBER(FIND(JK$1,$D93))=$AO$1,1,0)*VLOOKUP($Z$2,DALYs!$A$2:$MW$40,'Intervention list'!JK$195+1,0)</f>
        <v>0</v>
      </c>
      <c r="JL93" s="0" t="n">
        <f aca="false">IF(ISNUMBER(FIND(JL$1,$D93))=$AO$1,1,0)*VLOOKUP($Z$2,DALYs!$A$2:$MW$40,'Intervention list'!JL$195+1,0)</f>
        <v>0</v>
      </c>
      <c r="JM93" s="0" t="n">
        <f aca="false">IF(ISNUMBER(FIND(JM$1,$D93))=$AO$1,1,0)*VLOOKUP($Z$2,DALYs!$A$2:$MW$40,'Intervention list'!JM$195+1,0)</f>
        <v>0</v>
      </c>
      <c r="JN93" s="0" t="n">
        <f aca="false">IF(ISNUMBER(FIND(JN$1,$D93))=$AO$1,1,0)*VLOOKUP($Z$2,DALYs!$A$2:$MW$40,'Intervention list'!JN$195+1,0)</f>
        <v>0</v>
      </c>
      <c r="JO93" s="0" t="n">
        <f aca="false">IF(ISNUMBER(FIND(JO$1,$D93))=$AO$1,1,0)*VLOOKUP($Z$2,DALYs!$A$2:$MW$40,'Intervention list'!JO$195+1,0)</f>
        <v>0</v>
      </c>
      <c r="JP93" s="0" t="n">
        <f aca="false">IF(ISNUMBER(FIND(JP$1,$D93))=$AO$1,1,0)*VLOOKUP($Z$2,DALYs!$A$2:$MW$40,'Intervention list'!JP$195+1,0)</f>
        <v>0</v>
      </c>
      <c r="JQ93" s="0" t="n">
        <f aca="false">IF(ISNUMBER(FIND(JQ$1,$D93))=$AO$1,1,0)*VLOOKUP($Z$2,DALYs!$A$2:$MW$40,'Intervention list'!JQ$195+1,0)</f>
        <v>0</v>
      </c>
      <c r="JR93" s="0" t="n">
        <f aca="false">IF(ISNUMBER(FIND(JR$1,$D93))=$AO$1,1,0)*VLOOKUP($Z$2,DALYs!$A$2:$MW$40,'Intervention list'!JR$195+1,0)</f>
        <v>0</v>
      </c>
      <c r="JS93" s="0" t="n">
        <f aca="false">IF(ISNUMBER(FIND(JS$1,$D93))=$AO$1,1,0)*VLOOKUP($Z$2,DALYs!$A$2:$MW$40,'Intervention list'!JS$195+1,0)</f>
        <v>0</v>
      </c>
      <c r="JT93" s="0" t="n">
        <f aca="false">IF(ISNUMBER(FIND(JT$1,$D93))=$AO$1,1,0)*VLOOKUP($Z$2,DALYs!$A$2:$MW$40,'Intervention list'!JT$195+1,0)</f>
        <v>0</v>
      </c>
      <c r="JU93" s="0" t="n">
        <f aca="false">IF(ISNUMBER(FIND(JU$1,$D93))=$AO$1,1,0)*VLOOKUP($Z$2,DALYs!$A$2:$MW$40,'Intervention list'!JU$195+1,0)</f>
        <v>0</v>
      </c>
      <c r="JV93" s="0" t="n">
        <f aca="false">IF(ISNUMBER(FIND(JV$1,$D93))=$AO$1,1,0)*VLOOKUP($Z$2,DALYs!$A$2:$MW$40,'Intervention list'!JV$195+1,0)</f>
        <v>0</v>
      </c>
      <c r="JW93" s="0" t="n">
        <f aca="false">IF(ISNUMBER(FIND(JW$1,$D93))=$AO$1,1,0)*VLOOKUP($Z$2,DALYs!$A$2:$MW$40,'Intervention list'!JW$195+1,0)</f>
        <v>0</v>
      </c>
      <c r="JX93" s="0" t="n">
        <f aca="false">IF(ISNUMBER(FIND(JX$1,$D93))=$AO$1,1,0)*VLOOKUP($Z$2,DALYs!$A$2:$MW$40,'Intervention list'!JX$195+1,0)</f>
        <v>0</v>
      </c>
      <c r="JY93" s="0" t="n">
        <f aca="false">IF(ISNUMBER(FIND(JY$1,$D93))=$AO$1,1,0)*VLOOKUP($Z$2,DALYs!$A$2:$MW$40,'Intervention list'!JY$195+1,0)</f>
        <v>0</v>
      </c>
      <c r="JZ93" s="0" t="n">
        <f aca="false">IF(ISNUMBER(FIND(JZ$1,$D93))=$AO$1,1,0)*VLOOKUP($Z$2,DALYs!$A$2:$MW$40,'Intervention list'!JZ$195+1,0)</f>
        <v>0</v>
      </c>
      <c r="KA93" s="0" t="n">
        <f aca="false">IF(ISNUMBER(FIND(KA$1,$D93))=$AO$1,1,0)*VLOOKUP($Z$2,DALYs!$A$2:$MW$40,'Intervention list'!KA$195+1,0)</f>
        <v>0</v>
      </c>
      <c r="KB93" s="0" t="n">
        <f aca="false">IF(ISNUMBER(FIND(KB$1,$D93))=$AO$1,1,0)*VLOOKUP($Z$2,DALYs!$A$2:$MW$40,'Intervention list'!KB$195+1,0)</f>
        <v>0</v>
      </c>
      <c r="KC93" s="0" t="n">
        <f aca="false">IF(ISNUMBER(FIND(KC$1,$D93))=$AO$1,1,0)*VLOOKUP($Z$2,DALYs!$A$2:$MW$40,'Intervention list'!KC$195+1,0)</f>
        <v>0</v>
      </c>
      <c r="KD93" s="0" t="n">
        <f aca="false">IF(ISNUMBER(FIND(KD$1,$D93))=$AO$1,1,0)*VLOOKUP($Z$2,DALYs!$A$2:$MW$40,'Intervention list'!KD$195+1,0)</f>
        <v>0</v>
      </c>
      <c r="KE93" s="0" t="n">
        <f aca="false">IF(ISNUMBER(FIND(KE$1,$D93))=$AO$1,1,0)*VLOOKUP($Z$2,DALYs!$A$2:$MW$40,'Intervention list'!KE$195+1,0)</f>
        <v>0</v>
      </c>
      <c r="KF93" s="0" t="n">
        <f aca="false">IF(ISNUMBER(FIND(KF$1,$D93))=$AO$1,1,0)*VLOOKUP($Z$2,DALYs!$A$2:$MW$40,'Intervention list'!KF$195+1,0)</f>
        <v>0</v>
      </c>
      <c r="KG93" s="0" t="n">
        <f aca="false">IF(ISNUMBER(FIND(KG$1,$D93))=$AO$1,1,0)*VLOOKUP($Z$2,DALYs!$A$2:$MW$40,'Intervention list'!KG$195+1,0)</f>
        <v>0</v>
      </c>
      <c r="KH93" s="0" t="n">
        <f aca="false">IF(ISNUMBER(FIND(KH$1,$D93))=$AO$1,1,0)*VLOOKUP($Z$2,DALYs!$A$2:$MW$40,'Intervention list'!KH$195+1,0)</f>
        <v>0</v>
      </c>
      <c r="KI93" s="0" t="n">
        <f aca="false">IF(ISNUMBER(FIND(KI$1,$D93))=$AO$1,1,0)*VLOOKUP($Z$2,DALYs!$A$2:$MW$40,'Intervention list'!KI$195+1,0)</f>
        <v>0</v>
      </c>
      <c r="KJ93" s="0" t="n">
        <f aca="false">IF(ISNUMBER(FIND(KJ$1,$D93))=$AO$1,1,0)*VLOOKUP($Z$2,DALYs!$A$2:$MW$40,'Intervention list'!KJ$195+1,0)</f>
        <v>0</v>
      </c>
      <c r="KK93" s="0" t="n">
        <f aca="false">IF(ISNUMBER(FIND(KK$1,$D93))=$AO$1,1,0)*VLOOKUP($Z$2,DALYs!$A$2:$MW$40,'Intervention list'!KK$195+1,0)</f>
        <v>0</v>
      </c>
      <c r="KL93" s="0" t="n">
        <f aca="false">IF(ISNUMBER(FIND(KL$1,$D93))=$AO$1,1,0)*VLOOKUP($Z$2,DALYs!$A$2:$MW$40,'Intervention list'!KL$195+1,0)</f>
        <v>0</v>
      </c>
      <c r="KM93" s="0" t="n">
        <f aca="false">IF(ISNUMBER(FIND(KM$1,$D93))=$AO$1,1,0)*VLOOKUP($Z$2,DALYs!$A$2:$MW$40,'Intervention list'!KM$195+1,0)</f>
        <v>0</v>
      </c>
      <c r="KN93" s="0" t="n">
        <f aca="false">IF(ISNUMBER(FIND(KN$1,$D93))=$AO$1,1,0)*VLOOKUP($Z$2,DALYs!$A$2:$MW$40,'Intervention list'!KN$195+1,0)</f>
        <v>0</v>
      </c>
      <c r="KO93" s="0" t="n">
        <f aca="false">IF(ISNUMBER(FIND(KO$1,$D93))=$AO$1,1,0)*VLOOKUP($Z$2,DALYs!$A$2:$MW$40,'Intervention list'!KO$195+1,0)</f>
        <v>0</v>
      </c>
      <c r="KP93" s="0" t="n">
        <f aca="false">IF(ISNUMBER(FIND(KP$1,$D93))=$AO$1,1,0)*VLOOKUP($Z$2,DALYs!$A$2:$MW$40,'Intervention list'!KP$195+1,0)</f>
        <v>0</v>
      </c>
      <c r="KQ93" s="0" t="n">
        <f aca="false">IF(ISNUMBER(FIND(KQ$1,$D93))=$AO$1,1,0)*VLOOKUP($Z$2,DALYs!$A$2:$MW$40,'Intervention list'!KQ$195+1,0)</f>
        <v>0</v>
      </c>
      <c r="KR93" s="0" t="n">
        <f aca="false">IF(ISNUMBER(FIND(KR$1,$D93))=$AO$1,1,0)*VLOOKUP($Z$2,DALYs!$A$2:$MW$40,'Intervention list'!KR$195+1,0)</f>
        <v>0</v>
      </c>
      <c r="KS93" s="0" t="n">
        <f aca="false">IF(ISNUMBER(FIND(KS$1,$D93))=$AO$1,1,0)*VLOOKUP($Z$2,DALYs!$A$2:$MW$40,'Intervention list'!KS$195+1,0)</f>
        <v>0</v>
      </c>
      <c r="KT93" s="0" t="n">
        <f aca="false">IF(ISNUMBER(FIND(KT$1,$D93))=$AO$1,1,0)*VLOOKUP($Z$2,DALYs!$A$2:$MW$40,'Intervention list'!KT$195+1,0)</f>
        <v>0</v>
      </c>
      <c r="KU93" s="0" t="n">
        <f aca="false">IF(ISNUMBER(FIND(KU$1,$D93))=$AO$1,1,0)*VLOOKUP($Z$2,DALYs!$A$2:$MW$40,'Intervention list'!KU$195+1,0)</f>
        <v>0</v>
      </c>
      <c r="KV93" s="0" t="n">
        <f aca="false">IF(ISNUMBER(FIND(KV$1,$D93))=$AO$1,1,0)*VLOOKUP($Z$2,DALYs!$A$2:$MW$40,'Intervention list'!KV$195+1,0)</f>
        <v>0</v>
      </c>
      <c r="KW93" s="0" t="n">
        <f aca="false">IF(ISNUMBER(FIND(KW$1,$D93))=$AO$1,1,0)*VLOOKUP($Z$2,DALYs!$A$2:$MW$40,'Intervention list'!KW$195+1,0)</f>
        <v>0</v>
      </c>
      <c r="KX93" s="0" t="n">
        <f aca="false">IF(ISNUMBER(FIND(KX$1,$D93))=$AO$1,1,0)*VLOOKUP($Z$2,DALYs!$A$2:$MW$40,'Intervention list'!KX$195+1,0)</f>
        <v>0</v>
      </c>
      <c r="KY93" s="0" t="n">
        <f aca="false">IF(ISNUMBER(FIND(KY$1,$D93))=$AO$1,1,0)*VLOOKUP($Z$2,DALYs!$A$2:$MW$40,'Intervention list'!KY$195+1,0)</f>
        <v>0</v>
      </c>
      <c r="KZ93" s="0" t="n">
        <f aca="false">IF(ISNUMBER(FIND(KZ$1,$D93))=$AO$1,1,0)*VLOOKUP($Z$2,DALYs!$A$2:$MW$40,'Intervention list'!KZ$195+1,0)</f>
        <v>0</v>
      </c>
      <c r="LA93" s="0" t="n">
        <f aca="false">IF(ISNUMBER(FIND(LA$1,$D93))=$AO$1,1,0)*VLOOKUP($Z$2,DALYs!$A$2:$MW$40,'Intervention list'!LA$195+1,0)</f>
        <v>0</v>
      </c>
      <c r="LB93" s="0" t="n">
        <f aca="false">IF(ISNUMBER(FIND(LB$1,$D93))=$AO$1,1,0)*VLOOKUP($Z$2,DALYs!$A$2:$MW$40,'Intervention list'!LB$195+1,0)</f>
        <v>0</v>
      </c>
      <c r="LC93" s="0" t="n">
        <f aca="false">IF(ISNUMBER(FIND(LC$1,$D93))=$AO$1,1,0)*VLOOKUP($Z$2,DALYs!$A$2:$MW$40,'Intervention list'!LC$195+1,0)</f>
        <v>0</v>
      </c>
      <c r="LD93" s="0" t="n">
        <f aca="false">IF(ISNUMBER(FIND(LD$1,$D93))=$AO$1,1,0)*VLOOKUP($Z$2,DALYs!$A$2:$MW$40,'Intervention list'!LD$195+1,0)</f>
        <v>0</v>
      </c>
      <c r="LE93" s="0" t="n">
        <f aca="false">IF(ISNUMBER(FIND(LE$1,$D93))=$AO$1,1,0)*VLOOKUP($Z$2,DALYs!$A$2:$MW$40,'Intervention list'!LE$195+1,0)</f>
        <v>0</v>
      </c>
      <c r="LF93" s="0" t="n">
        <f aca="false">IF(ISNUMBER(FIND(LF$1,$D93))=$AO$1,1,0)*VLOOKUP($Z$2,DALYs!$A$2:$MW$40,'Intervention list'!LF$195+1,0)</f>
        <v>0</v>
      </c>
      <c r="LG93" s="0" t="n">
        <f aca="false">IF(ISNUMBER(FIND(LG$1,$D93))=$AO$1,1,0)*VLOOKUP($Z$2,DALYs!$A$2:$MW$40,'Intervention list'!LG$195+1,0)</f>
        <v>0</v>
      </c>
      <c r="LH93" s="0" t="n">
        <f aca="false">IF(ISNUMBER(FIND(LH$1,$D93))=$AO$1,1,0)*VLOOKUP($Z$2,DALYs!$A$2:$MW$40,'Intervention list'!LH$195+1,0)</f>
        <v>0</v>
      </c>
      <c r="LI93" s="0" t="n">
        <f aca="false">IF(ISNUMBER(FIND(LI$1,$D93))=$AO$1,1,0)*VLOOKUP($Z$2,DALYs!$A$2:$MW$40,'Intervention list'!LI$195+1,0)</f>
        <v>0</v>
      </c>
      <c r="LJ93" s="0" t="n">
        <f aca="false">IF(ISNUMBER(FIND(LJ$1,$D93))=$AO$1,1,0)*VLOOKUP($Z$2,DALYs!$A$2:$MW$40,'Intervention list'!LJ$195+1,0)</f>
        <v>0</v>
      </c>
      <c r="LK93" s="0" t="n">
        <f aca="false">IF(ISNUMBER(FIND(LK$1,$D93))=$AO$1,1,0)*VLOOKUP($Z$2,DALYs!$A$2:$MW$40,'Intervention list'!LK$195+1,0)</f>
        <v>0</v>
      </c>
      <c r="LL93" s="0" t="n">
        <f aca="false">IF(ISNUMBER(FIND(LL$1,$D93))=$AO$1,1,0)*VLOOKUP($Z$2,DALYs!$A$2:$MW$40,'Intervention list'!LL$195+1,0)</f>
        <v>0</v>
      </c>
      <c r="LM93" s="0" t="n">
        <f aca="false">IF(ISNUMBER(FIND(LM$1,$D93))=$AO$1,1,0)*VLOOKUP($Z$2,DALYs!$A$2:$MW$40,'Intervention list'!LM$195+1,0)</f>
        <v>0</v>
      </c>
      <c r="LN93" s="0" t="n">
        <f aca="false">IF(ISNUMBER(FIND(LN$1,$D93))=$AO$1,1,0)*VLOOKUP($Z$2,DALYs!$A$2:$MW$40,'Intervention list'!LN$195+1,0)</f>
        <v>0</v>
      </c>
      <c r="LO93" s="0" t="n">
        <f aca="false">IF(ISNUMBER(FIND(LO$1,$D93))=$AO$1,1,0)*VLOOKUP($Z$2,DALYs!$A$2:$MW$40,'Intervention list'!LO$195+1,0)</f>
        <v>0</v>
      </c>
      <c r="LP93" s="0" t="n">
        <f aca="false">IF(ISNUMBER(FIND(LP$1,$D93))=$AO$1,1,0)*VLOOKUP($Z$2,DALYs!$A$2:$MW$40,'Intervention list'!LP$195+1,0)</f>
        <v>0</v>
      </c>
      <c r="LQ93" s="0" t="n">
        <f aca="false">IF(ISNUMBER(FIND(LQ$1,$D93))=$AO$1,1,0)*VLOOKUP($Z$2,DALYs!$A$2:$MW$40,'Intervention list'!LQ$195+1,0)</f>
        <v>0</v>
      </c>
      <c r="LR93" s="0" t="n">
        <f aca="false">IF(ISNUMBER(FIND(LR$1,$D93))=$AO$1,1,0)*VLOOKUP($Z$2,DALYs!$A$2:$MW$40,'Intervention list'!LR$195+1,0)</f>
        <v>0</v>
      </c>
      <c r="LS93" s="0" t="n">
        <f aca="false">IF(ISNUMBER(FIND(LS$1,$D93))=$AO$1,1,0)*VLOOKUP($Z$2,DALYs!$A$2:$MW$40,'Intervention list'!LS$195+1,0)</f>
        <v>0</v>
      </c>
      <c r="LT93" s="0" t="n">
        <f aca="false">IF(ISNUMBER(FIND(LT$1,$D93))=$AO$1,1,0)*VLOOKUP($Z$2,DALYs!$A$2:$MW$40,'Intervention list'!LT$195+1,0)</f>
        <v>0</v>
      </c>
      <c r="LU93" s="0" t="n">
        <f aca="false">IF(ISNUMBER(FIND(LU$1,$D93))=$AO$1,1,0)*VLOOKUP($Z$2,DALYs!$A$2:$MW$40,'Intervention list'!LU$195+1,0)</f>
        <v>0</v>
      </c>
      <c r="LV93" s="0" t="n">
        <f aca="false">IF(ISNUMBER(FIND(LV$1,$D93))=$AO$1,1,0)*VLOOKUP($Z$2,DALYs!$A$2:$MW$40,'Intervention list'!LV$195+1,0)</f>
        <v>0</v>
      </c>
      <c r="LW93" s="0" t="n">
        <f aca="false">IF(ISNUMBER(FIND(LW$1,$D93))=$AO$1,1,0)*VLOOKUP($Z$2,DALYs!$A$2:$MW$40,'Intervention list'!LW$195+1,0)</f>
        <v>0</v>
      </c>
      <c r="LX93" s="0" t="n">
        <f aca="false">IF(ISNUMBER(FIND(LX$1,$D93))=$AO$1,1,0)*VLOOKUP($Z$2,DALYs!$A$2:$MW$40,'Intervention list'!LX$195+1,0)</f>
        <v>0</v>
      </c>
      <c r="LY93" s="0" t="n">
        <f aca="false">IF(ISNUMBER(FIND(LY$1,$D93))=$AO$1,1,0)*VLOOKUP($Z$2,DALYs!$A$2:$MW$40,'Intervention list'!LY$195+1,0)</f>
        <v>0</v>
      </c>
      <c r="LZ93" s="0" t="n">
        <f aca="false">IF(ISNUMBER(FIND(LZ$1,$D93))=$AO$1,1,0)*VLOOKUP($Z$2,DALYs!$A$2:$MW$40,'Intervention list'!LZ$195+1,0)</f>
        <v>0</v>
      </c>
      <c r="MA93" s="0" t="n">
        <f aca="false">IF(ISNUMBER(FIND(MA$1,$D93))=$AO$1,1,0)*VLOOKUP($Z$2,DALYs!$A$2:$MW$40,'Intervention list'!MA$195+1,0)</f>
        <v>0</v>
      </c>
      <c r="MB93" s="0" t="n">
        <f aca="false">IF(ISNUMBER(FIND(MB$1,$D93))=$AO$1,1,0)*VLOOKUP($Z$2,DALYs!$A$2:$MW$40,'Intervention list'!MB$195+1,0)</f>
        <v>0</v>
      </c>
      <c r="MC93" s="0" t="n">
        <f aca="false">IF(ISNUMBER(FIND(MC$1,$D93))=$AO$1,1,0)*VLOOKUP($Z$2,DALYs!$A$2:$MW$40,'Intervention list'!MC$195+1,0)</f>
        <v>0</v>
      </c>
      <c r="MD93" s="0" t="n">
        <f aca="false">IF(ISNUMBER(FIND(MD$1,$D93))=$AO$1,1,0)*VLOOKUP($Z$2,DALYs!$A$2:$MW$40,'Intervention list'!MD$195+1,0)</f>
        <v>0</v>
      </c>
      <c r="ME93" s="0" t="n">
        <f aca="false">IF(ISNUMBER(FIND(ME$1,$D93))=$AO$1,1,0)*VLOOKUP($Z$2,DALYs!$A$2:$MW$40,'Intervention list'!ME$195+1,0)</f>
        <v>0</v>
      </c>
      <c r="MF93" s="0" t="n">
        <f aca="false">IF(ISNUMBER(FIND(MF$1,$D93))=$AO$1,1,0)*VLOOKUP($Z$2,DALYs!$A$2:$MW$40,'Intervention list'!MF$195+1,0)</f>
        <v>0</v>
      </c>
      <c r="MG93" s="0" t="n">
        <f aca="false">IF(ISNUMBER(FIND(MG$1,$D93))=$AO$1,1,0)*VLOOKUP($Z$2,DALYs!$A$2:$MW$40,'Intervention list'!MG$195+1,0)</f>
        <v>0</v>
      </c>
      <c r="MH93" s="0" t="n">
        <f aca="false">IF(ISNUMBER(FIND(MH$1,$D93))=$AO$1,1,0)*VLOOKUP($Z$2,DALYs!$A$2:$MW$40,'Intervention list'!MH$195+1,0)</f>
        <v>0</v>
      </c>
      <c r="MI93" s="0" t="n">
        <f aca="false">IF(ISNUMBER(FIND(MI$1,$D93))=$AO$1,1,0)*VLOOKUP($Z$2,DALYs!$A$2:$MW$40,'Intervention list'!MI$195+1,0)</f>
        <v>0</v>
      </c>
      <c r="MJ93" s="0" t="n">
        <f aca="false">IF(ISNUMBER(FIND(MJ$1,$D93))=$AO$1,1,0)*VLOOKUP($Z$2,DALYs!$A$2:$MW$40,'Intervention list'!MJ$195+1,0)</f>
        <v>0</v>
      </c>
      <c r="MK93" s="0" t="n">
        <f aca="false">IF(ISNUMBER(FIND(MK$1,$D93))=$AO$1,1,0)*VLOOKUP($Z$2,DALYs!$A$2:$MW$40,'Intervention list'!MK$195+1,0)</f>
        <v>0</v>
      </c>
      <c r="ML93" s="0" t="n">
        <f aca="false">IF(ISNUMBER(FIND(ML$1,$D93))=$AO$1,1,0)*VLOOKUP($Z$2,DALYs!$A$2:$MW$40,'Intervention list'!ML$195+1,0)</f>
        <v>0</v>
      </c>
      <c r="MM93" s="0" t="n">
        <f aca="false">IF(ISNUMBER(FIND(MM$1,$D93))=$AO$1,1,0)*VLOOKUP($Z$2,DALYs!$A$2:$MW$40,'Intervention list'!MM$195+1,0)</f>
        <v>0</v>
      </c>
      <c r="MN93" s="0" t="n">
        <f aca="false">IF(ISNUMBER(FIND(MN$1,$D93))=$AO$1,1,0)*VLOOKUP($Z$2,DALYs!$A$2:$MW$40,'Intervention list'!MN$195+1,0)</f>
        <v>0</v>
      </c>
      <c r="MO93" s="0" t="n">
        <f aca="false">IF(ISNUMBER(FIND(MO$1,$D93))=$AO$1,1,0)*VLOOKUP($Z$2,DALYs!$A$2:$MW$40,'Intervention list'!MO$195+1,0)</f>
        <v>0</v>
      </c>
      <c r="MP93" s="0" t="n">
        <f aca="false">IF(ISNUMBER(FIND(MP$1,$D93))=$AO$1,1,0)*VLOOKUP($Z$2,DALYs!$A$2:$MW$40,'Intervention list'!MP$195+1,0)</f>
        <v>0</v>
      </c>
      <c r="MQ93" s="0" t="n">
        <f aca="false">IF(ISNUMBER(FIND(MQ$1,$D93))=$AO$1,1,0)*VLOOKUP($Z$2,DALYs!$A$2:$MW$40,'Intervention list'!MQ$195+1,0)</f>
        <v>0</v>
      </c>
      <c r="MR93" s="0" t="n">
        <f aca="false">IF(ISNUMBER(FIND(MR$1,$D93))=$AO$1,1,0)*VLOOKUP($Z$2,DALYs!$A$2:$MW$40,'Intervention list'!MR$195+1,0)</f>
        <v>0</v>
      </c>
      <c r="MS93" s="0" t="n">
        <f aca="false">IF(ISNUMBER(FIND(MS$1,$D93))=$AO$1,1,0)*VLOOKUP($Z$2,DALYs!$A$2:$MW$40,'Intervention list'!MS$195+1,0)</f>
        <v>0</v>
      </c>
      <c r="MT93" s="0" t="n">
        <f aca="false">IF(ISNUMBER(FIND(MT$1,$D93))=$AO$1,1,0)*VLOOKUP($Z$2,DALYs!$A$2:$MW$40,'Intervention list'!MT$195+1,0)</f>
        <v>0</v>
      </c>
      <c r="MU93" s="0" t="n">
        <f aca="false">IF(ISNUMBER(FIND(MU$1,$D93))=$AO$1,1,0)*VLOOKUP($Z$2,DALYs!$A$2:$MW$40,'Intervention list'!MU$195+1,0)</f>
        <v>0</v>
      </c>
      <c r="MV93" s="0" t="n">
        <f aca="false">IF(ISNUMBER(FIND(MV$1,$D93))=$AO$1,1,0)*VLOOKUP($Z$2,DALYs!$A$2:$MW$40,'Intervention list'!MV$195+1,0)</f>
        <v>0</v>
      </c>
      <c r="MW93" s="0" t="n">
        <f aca="false">IF(ISNUMBER(FIND(MW$1,$D93))=$AO$1,1,0)*VLOOKUP($Z$2,DALYs!$A$2:$MW$40,'Intervention list'!MW$195+1,0)</f>
        <v>0</v>
      </c>
      <c r="MX93" s="0" t="n">
        <f aca="false">IF(ISNUMBER(FIND(MX$1,$D93))=$AO$1,1,0)*VLOOKUP($Z$2,DALYs!$A$2:$MW$40,'Intervention list'!MX$195+1,0)</f>
        <v>0</v>
      </c>
      <c r="MY93" s="0" t="n">
        <f aca="false">IF(ISNUMBER(FIND(MY$1,$D93))=$AO$1,1,0)*VLOOKUP($Z$2,DALYs!$A$2:$MW$40,'Intervention list'!MY$195+1,0)</f>
        <v>0</v>
      </c>
      <c r="MZ93" s="0" t="n">
        <f aca="false">IF(ISNUMBER(FIND(MZ$1,$D93))=$AO$1,1,0)*VLOOKUP($Z$2,DALYs!$A$2:$MW$40,'Intervention list'!MZ$195+1,0)</f>
        <v>0</v>
      </c>
      <c r="NA93" s="0" t="n">
        <f aca="false">IF(ISNUMBER(FIND(NA$1,$D93))=$AO$1,1,0)*VLOOKUP($Z$2,DALYs!$A$2:$MW$40,'Intervention list'!NA$195+1,0)</f>
        <v>0</v>
      </c>
      <c r="NB93" s="0" t="n">
        <f aca="false">IF(ISNUMBER(FIND(NB$1,$D93))=$AO$1,1,0)*VLOOKUP($Z$2,DALYs!$A$2:$MW$40,'Intervention list'!NB$195+1,0)</f>
        <v>0</v>
      </c>
      <c r="NC93" s="0" t="n">
        <f aca="false">IF(ISNUMBER(FIND(NC$1,$D93))=$AO$1,1,0)*VLOOKUP($Z$2,DALYs!$A$2:$MW$40,'Intervention list'!NC$195+1,0)</f>
        <v>0</v>
      </c>
      <c r="ND93" s="0" t="n">
        <f aca="false">IF(ISNUMBER(FIND(ND$1,$D93))=$AO$1,1,0)*VLOOKUP($Z$2,DALYs!$A$2:$MW$40,'Intervention list'!ND$195+1,0)</f>
        <v>0</v>
      </c>
      <c r="NE93" s="0" t="n">
        <f aca="false">IF(ISNUMBER(FIND(NE$1,$D93))=$AO$1,1,0)*VLOOKUP($Z$2,DALYs!$A$2:$MW$40,'Intervention list'!NE$195+1,0)</f>
        <v>0</v>
      </c>
      <c r="NF93" s="0" t="n">
        <f aca="false">IF(ISNUMBER(FIND(NF$1,$D93))=$AO$1,1,0)*VLOOKUP($Z$2,DALYs!$A$2:$MW$40,'Intervention list'!NF$195+1,0)</f>
        <v>0</v>
      </c>
      <c r="NG93" s="0" t="n">
        <f aca="false">IF(ISNUMBER(FIND(NG$1,$D93))=$AO$1,1,0)*VLOOKUP($Z$2,DALYs!$A$2:$MW$40,'Intervention list'!NG$195+1,0)</f>
        <v>0</v>
      </c>
      <c r="NH93" s="0" t="n">
        <f aca="false">IF(ISNUMBER(FIND(NH$1,$D93))=$AO$1,1,0)*VLOOKUP($Z$2,DALYs!$A$2:$MW$40,'Intervention list'!NH$195+1,0)</f>
        <v>0</v>
      </c>
      <c r="NI93" s="0" t="n">
        <f aca="false">IF(ISNUMBER(FIND(NI$1,$D93))=$AO$1,1,0)*VLOOKUP($Z$2,DALYs!$A$2:$MW$40,'Intervention list'!NI$195+1,0)</f>
        <v>0</v>
      </c>
      <c r="NJ93" s="0" t="n">
        <f aca="false">IF(ISNUMBER(FIND(NJ$1,$D93))=$AO$1,1,0)*VLOOKUP($Z$2,DALYs!$A$2:$MW$40,'Intervention list'!NJ$195+1,0)</f>
        <v>0</v>
      </c>
      <c r="NK93" s="0" t="n">
        <f aca="false">IF(ISNUMBER(FIND(NK$1,$D93))=$AO$1,1,0)*VLOOKUP($Z$2,DALYs!$A$2:$MW$40,'Intervention list'!NK$195+1,0)</f>
        <v>0</v>
      </c>
      <c r="NL93" s="0" t="n">
        <f aca="false">IF(ISNUMBER(FIND(NL$1,$D93))=$AO$1,1,0)*VLOOKUP($Z$2,DALYs!$A$2:$MW$40,'Intervention list'!NL$195+1,0)</f>
        <v>0</v>
      </c>
      <c r="NM93" s="0" t="n">
        <f aca="false">IF(ISNUMBER(FIND(NM$1,$D93))=$AO$1,1,0)*VLOOKUP($Z$2,DALYs!$A$2:$MW$40,'Intervention list'!NM$195+1,0)</f>
        <v>0</v>
      </c>
      <c r="NN93" s="0" t="n">
        <f aca="false">IF(ISNUMBER(FIND(NN$1,$D93))=$AO$1,1,0)*VLOOKUP($Z$2,DALYs!$A$2:$MW$40,'Intervention list'!NN$195+1,0)</f>
        <v>0</v>
      </c>
      <c r="NO93" s="0" t="n">
        <f aca="false">IF(ISNUMBER(FIND(NO$1,$D93))=$AO$1,1,0)*VLOOKUP($Z$2,DALYs!$A$2:$MW$40,'Intervention list'!NO$195+1,0)</f>
        <v>0</v>
      </c>
      <c r="NP93" s="0" t="n">
        <f aca="false">IF(ISNUMBER(FIND(NP$1,$D93))=$AO$1,1,0)*VLOOKUP($Z$2,DALYs!$A$2:$MW$40,'Intervention list'!NP$195+1,0)</f>
        <v>0</v>
      </c>
      <c r="NQ93" s="0" t="n">
        <f aca="false">IF(ISNUMBER(FIND(NQ$1,$D93))=$AO$1,1,0)*VLOOKUP($Z$2,DALYs!$A$2:$MW$40,'Intervention list'!NQ$195+1,0)</f>
        <v>0</v>
      </c>
      <c r="NR93" s="0" t="n">
        <f aca="false">IF(ISNUMBER(FIND(NR$1,$D93))=$AO$1,1,0)*VLOOKUP($Z$2,DALYs!$A$2:$MW$40,'Intervention list'!NR$195+1,0)</f>
        <v>0</v>
      </c>
      <c r="NS93" s="0" t="n">
        <f aca="false">IF(ISNUMBER(FIND(NS$1,$D93))=$AO$1,1,0)*VLOOKUP($Z$2,DALYs!$A$2:$MW$40,'Intervention list'!NS$195+1,0)</f>
        <v>0</v>
      </c>
      <c r="NT93" s="0" t="n">
        <f aca="false">IF(ISNUMBER(FIND(NT$1,$D93))=$AO$1,1,0)*VLOOKUP($Z$2,DALYs!$A$2:$MW$40,'Intervention list'!NT$195+1,0)</f>
        <v>0</v>
      </c>
      <c r="NU93" s="0" t="n">
        <f aca="false">IF(ISNUMBER(FIND(NU$1,$D93))=$AO$1,1,0)*VLOOKUP($Z$2,DALYs!$A$2:$MW$40,'Intervention list'!NU$195+1,0)</f>
        <v>0</v>
      </c>
      <c r="NV93" s="0" t="n">
        <f aca="false">IF(ISNUMBER(FIND(NV$1,$D93))=$AO$1,1,0)*VLOOKUP($Z$2,DALYs!$A$2:$MW$40,'Intervention list'!NV$195+1,0)</f>
        <v>0</v>
      </c>
      <c r="NW93" s="0" t="n">
        <f aca="false">IF(ISNUMBER(FIND(NW$1,$D93))=$AO$1,1,0)*VLOOKUP($Z$2,DALYs!$A$2:$MW$40,'Intervention list'!NW$195+1,0)</f>
        <v>0</v>
      </c>
      <c r="NX93" s="0" t="n">
        <f aca="false">IF(ISNUMBER(FIND(NX$1,$D93))=$AO$1,1,0)*VLOOKUP($Z$2,DALYs!$A$2:$MW$40,'Intervention list'!NX$195+1,0)</f>
        <v>0</v>
      </c>
      <c r="NY93" s="0" t="n">
        <f aca="false">IF(ISNUMBER(FIND(NY$1,$D93))=$AO$1,1,0)*VLOOKUP($Z$2,DALYs!$A$2:$MW$40,'Intervention list'!NY$195+1,0)</f>
        <v>0</v>
      </c>
      <c r="NZ93" s="0" t="n">
        <f aca="false">IF(ISNUMBER(FIND(NZ$1,$D93))=$AO$1,1,0)*VLOOKUP($Z$2,DALYs!$A$2:$MW$40,'Intervention list'!NZ$195+1,0)</f>
        <v>0</v>
      </c>
      <c r="OA93" s="0" t="n">
        <f aca="false">IF(ISNUMBER(FIND(OA$1,$D93))=$AO$1,1,0)*VLOOKUP($Z$2,DALYs!$A$2:$MW$40,'Intervention list'!OA$195+1,0)</f>
        <v>0</v>
      </c>
      <c r="OB93" s="0" t="n">
        <f aca="false">IF(ISNUMBER(FIND(OB$1,$D93))=$AO$1,1,0)*VLOOKUP($Z$2,DALYs!$A$2:$MW$40,'Intervention list'!OB$195+1,0)</f>
        <v>0</v>
      </c>
      <c r="OC93" s="0" t="n">
        <f aca="false">IF(ISNUMBER(FIND(OC$1,$D93))=$AO$1,1,0)*VLOOKUP($Z$2,DALYs!$A$2:$MW$40,'Intervention list'!OC$195+1,0)</f>
        <v>0</v>
      </c>
      <c r="OD93" s="0" t="n">
        <f aca="false">IF(ISNUMBER(FIND(OD$1,$D93))=$AO$1,1,0)*VLOOKUP($Z$2,DALYs!$A$2:$MW$40,'Intervention list'!OD$195+1,0)</f>
        <v>0</v>
      </c>
      <c r="OE93" s="0" t="n">
        <f aca="false">IF(ISNUMBER(FIND(OE$1,$D93))=$AO$1,1,0)*VLOOKUP($Z$2,DALYs!$A$2:$MW$40,'Intervention list'!OE$195+1,0)</f>
        <v>0</v>
      </c>
      <c r="OF93" s="0" t="n">
        <f aca="false">IF(ISNUMBER(FIND(OF$1,$D93))=$AO$1,1,0)*VLOOKUP($Z$2,DALYs!$A$2:$MW$40,'Intervention list'!OF$195+1,0)</f>
        <v>0</v>
      </c>
      <c r="OG93" s="0" t="n">
        <f aca="false">IF(ISNUMBER(FIND(OG$1,$D93))=$AO$1,1,0)*VLOOKUP($Z$2,DALYs!$A$2:$MW$40,'Intervention list'!OG$195+1,0)</f>
        <v>0</v>
      </c>
      <c r="OH93" s="0" t="n">
        <f aca="false">IF(ISNUMBER(FIND(OH$1,$D93))=$AO$1,1,0)*VLOOKUP($Z$2,DALYs!$A$2:$MW$40,'Intervention list'!OH$195+1,0)</f>
        <v>0</v>
      </c>
      <c r="OI93" s="0" t="n">
        <f aca="false">IF(ISNUMBER(FIND(OI$1,$D93))=$AO$1,1,0)*VLOOKUP($Z$2,DALYs!$A$2:$MW$40,'Intervention list'!OI$195+1,0)</f>
        <v>0</v>
      </c>
      <c r="OJ93" s="0" t="n">
        <f aca="false">IF(ISNUMBER(FIND(OJ$1,$D93))=$AO$1,1,0)*VLOOKUP($Z$2,DALYs!$A$2:$MW$40,'Intervention list'!OJ$195+1,0)</f>
        <v>0</v>
      </c>
      <c r="OK93" s="0" t="n">
        <f aca="false">IF(ISNUMBER(FIND(OK$1,$D93))=$AO$1,1,0)*VLOOKUP($Z$2,DALYs!$A$2:$MW$40,'Intervention list'!OK$195+1,0)</f>
        <v>0</v>
      </c>
      <c r="OL93" s="0" t="n">
        <f aca="false">IF(ISNUMBER(FIND(OL$1,$D93))=$AO$1,1,0)*VLOOKUP($Z$2,DALYs!$A$2:$MW$40,'Intervention list'!OL$195+1,0)</f>
        <v>0</v>
      </c>
      <c r="OM93" s="0" t="n">
        <f aca="false">IF(ISNUMBER(FIND(OM$1,$D93))=$AO$1,1,0)*VLOOKUP($Z$2,DALYs!$A$2:$MW$40,'Intervention list'!OM$195+1,0)</f>
        <v>0</v>
      </c>
      <c r="ON93" s="0" t="n">
        <f aca="false">IF(ISNUMBER(FIND(ON$1,$D93))=$AO$1,1,0)*VLOOKUP($Z$2,DALYs!$A$2:$MW$40,'Intervention list'!ON$195+1,0)</f>
        <v>0</v>
      </c>
      <c r="OO93" s="0" t="n">
        <f aca="false">IF(ISNUMBER(FIND(OO$1,$D93))=$AO$1,1,0)*VLOOKUP($Z$2,DALYs!$A$2:$MW$40,'Intervention list'!OO$195+1,0)</f>
        <v>0</v>
      </c>
      <c r="OP93" s="0" t="n">
        <f aca="false">IF(ISNUMBER(FIND(OP$1,$D93))=$AO$1,1,0)*VLOOKUP($Z$2,DALYs!$A$2:$MW$40,'Intervention list'!OP$195+1,0)</f>
        <v>0</v>
      </c>
      <c r="OQ93" s="0" t="n">
        <f aca="false">IF(ISNUMBER(FIND(OQ$1,$D93))=$AO$1,1,0)*VLOOKUP($Z$2,DALYs!$A$2:$MW$40,'Intervention list'!OQ$195+1,0)</f>
        <v>0</v>
      </c>
      <c r="OR93" s="0" t="n">
        <f aca="false">IF(ISNUMBER(FIND(OR$1,$D93))=$AO$1,1,0)*VLOOKUP($Z$2,DALYs!$A$2:$MW$40,'Intervention list'!OR$195+1,0)</f>
        <v>0</v>
      </c>
      <c r="OS93" s="0" t="n">
        <f aca="false">IF(ISNUMBER(FIND(OS$1,$D93))=$AO$1,1,0)*VLOOKUP($Z$2,DALYs!$A$2:$MW$40,'Intervention list'!OS$195+1,0)</f>
        <v>0</v>
      </c>
      <c r="OT93" s="0" t="n">
        <f aca="false">IF(ISNUMBER(FIND(OT$1,$D93))=$AO$1,1,0)*VLOOKUP($Z$2,DALYs!$A$2:$MW$40,'Intervention list'!OT$195+1,0)</f>
        <v>0</v>
      </c>
      <c r="OU93" s="0" t="n">
        <f aca="false">IF(ISNUMBER(FIND(OU$1,$D93))=$AO$1,1,0)*VLOOKUP($Z$2,DALYs!$A$2:$MW$40,'Intervention list'!OU$195+1,0)</f>
        <v>0</v>
      </c>
      <c r="OV93" s="0" t="n">
        <f aca="false">IF(ISNUMBER(FIND(OV$1,$D93))=$AO$1,1,0)*VLOOKUP($Z$2,DALYs!$A$2:$MW$40,'Intervention list'!OV$195+1,0)</f>
        <v>0</v>
      </c>
      <c r="OW93" s="0" t="n">
        <f aca="false">IF(ISNUMBER(FIND(OW$1,$D93))=$AO$1,1,0)*VLOOKUP($Z$2,DALYs!$A$2:$MW$40,'Intervention list'!OW$195+1,0)</f>
        <v>0</v>
      </c>
      <c r="OX93" s="0" t="n">
        <f aca="false">IF(ISNUMBER(FIND(OX$1,$D93))=$AO$1,1,0)*VLOOKUP($Z$2,DALYs!$A$2:$MW$40,'Intervention list'!OX$195+1,0)</f>
        <v>0</v>
      </c>
    </row>
    <row r="94" customFormat="false" ht="15.75" hidden="false" customHeight="false" outlineLevel="0" collapsed="false">
      <c r="A94" s="6" t="s">
        <v>323</v>
      </c>
      <c r="B94" s="6" t="s">
        <v>282</v>
      </c>
      <c r="C94" s="0" t="s">
        <v>324</v>
      </c>
      <c r="D94" s="7" t="s">
        <v>325</v>
      </c>
      <c r="E94" s="7" t="str">
        <f aca="false">SUBSTITUTE(D94,0.2,X94)</f>
        <v>Sexual violence: 0</v>
      </c>
      <c r="F94" s="0" t="s">
        <v>14</v>
      </c>
      <c r="G94" s="8" t="n">
        <v>0.0116354406711628</v>
      </c>
      <c r="H94" s="9" t="n">
        <v>0</v>
      </c>
      <c r="I94" s="9" t="n">
        <f aca="false">IF(H94="","",(H94*(VLOOKUP($Z$2,Worksheet,11,0)^4)))</f>
        <v>0</v>
      </c>
      <c r="J94" s="9" t="n">
        <f aca="false">IF(I94="","",I94*VLOOKUP($Z$2,Worksheet,12,0))</f>
        <v>0</v>
      </c>
      <c r="K94" s="9" t="n">
        <f aca="false">IF(I94="","",I94*VLOOKUP($Z$2, Worksheet, 13, 0))</f>
        <v>0</v>
      </c>
      <c r="L94" s="9" t="n">
        <f aca="false">IF(J94="",VLOOKUP($Z$2, Worksheet, 14, 0),J94)</f>
        <v>0</v>
      </c>
      <c r="M94" s="9" t="n">
        <f aca="false">IF(L94&lt;VLOOKUP($Z$2,'Country sheet'!$A$3:$P$41,15,0), VLOOKUP($Z$2,'Country sheet'!$A$3:$P$41,15,0), L94)/0.7</f>
        <v>66.2083230214262</v>
      </c>
      <c r="N94" s="27" t="n">
        <f aca="false">IFERROR(IF(AC94=$AO$1,VLOOKUP(F94,AO$42:AX$46,MATCH(AC$1,AP$41:AX$41,0)+1,0)/COUNTIFS($F$2:$F$194,$F94,$AC$2:$AC$194,$AO$1),0),0) + IFERROR(IF(AD94=$AO$1,VLOOKUP(F94,AO$42:AX$46,MATCH(AD$1,AP$41:AX$41,0)+1,0)/COUNTIFS($F$2:$F$194,$F94,$AD$2:$AD$194,$AO$1),0),0) + IFERROR(IF(AE94=$AO$1,VLOOKUP(F94,AO$42:AX$46,MATCH(AE$1,AP$41:AX$41,0)+1,0)/COUNTIFS($F$2:$F$194,$F94,$AE$2:$AE$194,$AO$1),0),0) + IFERROR(IF(AF94=$AO$1,VLOOKUP(F94,AO$42:AX$46,MATCH(AF$1,AP$41:AX$41,0)+1,0)/COUNTIFS($F$2:$F$194,$F94,$AF$2:$AF$194,$AO$1),0),0) + IFERROR(IF(AG94=$AO$1,VLOOKUP(F94,AO$42:AX$46,MATCH(AG$1,AP$41:AX$41,0)+1,0)/COUNTIFS($F$2:$F$194,$F94,$AG$2:$AG$194,$AO$1),0),0) + IFERROR(IF(AH94=$AO$1,VLOOKUP(F94,AO$42:AX$46,MATCH(AH$1,AP$41:AX$41,0)+1,0)/COUNTIFS($F$2:$F$194,$F94,$AH$2:$AH$194,$AO$1),0),0) + IFERROR(IF(AI94=$AO$1,VLOOKUP(F94,AO$42:AX$46,MATCH(AI$1,AP$41:AX$41,0)+1,0)/COUNTIFS($F$2:$F$194,$F94,$AI$2:$AI$194,$AO$1),0),0) + IFERROR(IF(AJ94=$AO$1,VLOOKUP(F94,AO$42:AX$46,MATCH(AJ$1,AP$41:AX$41,0)+1,0)/COUNTIFS($F$2:$F$194,$F94,$AJ$2:$AJ$194,$AO$1),0),0) + IFERROR(IF(AK94=$AO$1,VLOOKUP(F94,AO$42:AX$46,MATCH(AK$1,AP$41:AX$41,0)+1,0)/COUNTIFS($F$2:$F$194,$F94,$AK$2:$AK$194,$AO$1),0),0)</f>
        <v>0</v>
      </c>
      <c r="O94" s="0" t="n">
        <v>1</v>
      </c>
      <c r="P94" s="0" t="n">
        <v>1</v>
      </c>
      <c r="Q94" s="0" t="n">
        <f aca="false">SUM(BC94:OX94)</f>
        <v>5747.38473582098</v>
      </c>
      <c r="R94" s="0" t="n">
        <f aca="false">IF(VLOOKUP($Z$2,CET!$A$4:$L$42,12,0)="Low income",_xlfn.IFS(S94=0.2,0.1,S94=0.1,0.05,S94=0.5,0.4,S94=0.35,0.25),S94)</f>
        <v>0.2</v>
      </c>
      <c r="S94" s="0" t="n">
        <v>0.2</v>
      </c>
      <c r="T94" s="0" t="n">
        <v>0.8</v>
      </c>
      <c r="U94" s="0" t="n">
        <f aca="false">N94/M94</f>
        <v>0</v>
      </c>
      <c r="V94" s="0" t="n">
        <f aca="false">IFERROR(U94/Q94,0)</f>
        <v>0</v>
      </c>
      <c r="W94" s="0" t="n">
        <f aca="false">(T94/R94)*V94</f>
        <v>0</v>
      </c>
      <c r="X94" s="28" t="n">
        <f aca="false">IF(W94=0,0,IF(W94&lt;=0.8,IF(W94&lt;0.05,0.05,W94),0.8))</f>
        <v>0</v>
      </c>
      <c r="Y94" s="28"/>
      <c r="AC94" s="34" t="n">
        <f aca="false">ISNUMBER(FIND(AC$1,$C94))</f>
        <v>0</v>
      </c>
      <c r="AD94" s="33" t="n">
        <f aca="false">ISNUMBER(FIND(AD$1,$C94))</f>
        <v>0</v>
      </c>
      <c r="AE94" s="33" t="n">
        <f aca="false">ISNUMBER(FIND(AE$1,$C94))</f>
        <v>0</v>
      </c>
      <c r="AF94" s="33" t="n">
        <f aca="false">ISNUMBER(FIND(AF$1,$C94))</f>
        <v>0</v>
      </c>
      <c r="AG94" s="33" t="n">
        <f aca="false">ISNUMBER(FIND(AG$1,$C94))</f>
        <v>0</v>
      </c>
      <c r="AH94" s="33" t="n">
        <f aca="false">ISNUMBER(FIND(AH$1,$C94))</f>
        <v>0</v>
      </c>
      <c r="AI94" s="33" t="n">
        <f aca="false">ISNUMBER(FIND(AI$1,$C94))</f>
        <v>0</v>
      </c>
      <c r="AJ94" s="33" t="n">
        <f aca="false">ISNUMBER(FIND(AJ$1,$C94))</f>
        <v>0</v>
      </c>
      <c r="AK94" s="35" t="n">
        <f aca="false">ISNUMBER(FIND(AK$1,$C94))</f>
        <v>0</v>
      </c>
      <c r="AL94" s="6"/>
      <c r="AM94" s="33"/>
      <c r="BC94" s="0" t="n">
        <f aca="false">IF(ISNUMBER(FIND(BC$1,$D94))=$AO$1,1,0)*VLOOKUP($Z$2,DALYs!$A$2:$MW$40,'Intervention list'!BC$195+1,0)</f>
        <v>0</v>
      </c>
      <c r="BD94" s="0" t="n">
        <f aca="false">IF(ISNUMBER(FIND(BD$1,$D94))=$AO$1,1,0)*VLOOKUP($Z$2,DALYs!$A$2:$MW$40,'Intervention list'!BD$195+1,0)</f>
        <v>0</v>
      </c>
      <c r="BE94" s="0" t="n">
        <f aca="false">IF(ISNUMBER(FIND(BE$1,$D94))=$AO$1,1,0)*VLOOKUP($Z$2,DALYs!$A$2:$MW$40,'Intervention list'!BE$195+1,0)</f>
        <v>0</v>
      </c>
      <c r="BF94" s="0" t="n">
        <f aca="false">IF(ISNUMBER(FIND(BF$1,$D94))=$AO$1,1,0)*VLOOKUP($Z$2,DALYs!$A$2:$MW$40,'Intervention list'!BF$195+1,0)</f>
        <v>0</v>
      </c>
      <c r="BG94" s="0" t="n">
        <f aca="false">IF(ISNUMBER(FIND(BG$1,$D94))=$AO$1,1,0)*VLOOKUP($Z$2,DALYs!$A$2:$MW$40,'Intervention list'!BG$195+1,0)</f>
        <v>0</v>
      </c>
      <c r="BH94" s="0" t="n">
        <f aca="false">IF(ISNUMBER(FIND(BH$1,$D94))=$AO$1,1,0)*VLOOKUP($Z$2,DALYs!$A$2:$MW$40,'Intervention list'!BH$195+1,0)</f>
        <v>0</v>
      </c>
      <c r="BI94" s="0" t="n">
        <f aca="false">IF(ISNUMBER(FIND(BI$1,$D94))=$AO$1,1,0)*VLOOKUP($Z$2,DALYs!$A$2:$MW$40,'Intervention list'!BI$195+1,0)</f>
        <v>0</v>
      </c>
      <c r="BJ94" s="0" t="n">
        <f aca="false">IF(ISNUMBER(FIND(BJ$1,$D94))=$AO$1,1,0)*VLOOKUP($Z$2,DALYs!$A$2:$MW$40,'Intervention list'!BJ$195+1,0)</f>
        <v>0</v>
      </c>
      <c r="BK94" s="0" t="n">
        <f aca="false">IF(ISNUMBER(FIND(BK$1,$D94))=$AO$1,1,0)*VLOOKUP($Z$2,DALYs!$A$2:$MW$40,'Intervention list'!BK$195+1,0)</f>
        <v>0</v>
      </c>
      <c r="BL94" s="0" t="n">
        <f aca="false">IF(ISNUMBER(FIND(BL$1,$D94))=$AO$1,1,0)*VLOOKUP($Z$2,DALYs!$A$2:$MW$40,'Intervention list'!BL$195+1,0)</f>
        <v>0</v>
      </c>
      <c r="BM94" s="0" t="n">
        <f aca="false">IF(ISNUMBER(FIND(BM$1,$D94))=$AO$1,1,0)*VLOOKUP($Z$2,DALYs!$A$2:$MW$40,'Intervention list'!BM$195+1,0)</f>
        <v>0</v>
      </c>
      <c r="BN94" s="0" t="n">
        <f aca="false">IF(ISNUMBER(FIND(BN$1,$D94))=$AO$1,1,0)*VLOOKUP($Z$2,DALYs!$A$2:$MW$40,'Intervention list'!BN$195+1,0)</f>
        <v>0</v>
      </c>
      <c r="BO94" s="0" t="n">
        <f aca="false">IF(ISNUMBER(FIND(BO$1,$D94))=$AO$1,1,0)*VLOOKUP($Z$2,DALYs!$A$2:$MW$40,'Intervention list'!BO$195+1,0)</f>
        <v>0</v>
      </c>
      <c r="BP94" s="0" t="n">
        <f aca="false">IF(ISNUMBER(FIND(BP$1,$D94))=$AO$1,1,0)*VLOOKUP($Z$2,DALYs!$A$2:$MW$40,'Intervention list'!BP$195+1,0)</f>
        <v>0</v>
      </c>
      <c r="BQ94" s="0" t="n">
        <f aca="false">IF(ISNUMBER(FIND(BQ$1,$D94))=$AO$1,1,0)*VLOOKUP($Z$2,DALYs!$A$2:$MW$40,'Intervention list'!BQ$195+1,0)</f>
        <v>0</v>
      </c>
      <c r="BR94" s="0" t="n">
        <f aca="false">IF(ISNUMBER(FIND(BR$1,$D94))=$AO$1,1,0)*VLOOKUP($Z$2,DALYs!$A$2:$MW$40,'Intervention list'!BR$195+1,0)</f>
        <v>0</v>
      </c>
      <c r="BS94" s="0" t="n">
        <f aca="false">IF(ISNUMBER(FIND(BS$1,$D94))=$AO$1,1,0)*VLOOKUP($Z$2,DALYs!$A$2:$MW$40,'Intervention list'!BS$195+1,0)</f>
        <v>0</v>
      </c>
      <c r="BT94" s="0" t="n">
        <f aca="false">IF(ISNUMBER(FIND(BT$1,$D94))=$AO$1,1,0)*VLOOKUP($Z$2,DALYs!$A$2:$MW$40,'Intervention list'!BT$195+1,0)</f>
        <v>0</v>
      </c>
      <c r="BU94" s="0" t="n">
        <f aca="false">IF(ISNUMBER(FIND(BU$1,$D94))=$AO$1,1,0)*VLOOKUP($Z$2,DALYs!$A$2:$MW$40,'Intervention list'!BU$195+1,0)</f>
        <v>0</v>
      </c>
      <c r="BV94" s="0" t="n">
        <f aca="false">IF(ISNUMBER(FIND(BV$1,$D94))=$AO$1,1,0)*VLOOKUP($Z$2,DALYs!$A$2:$MW$40,'Intervention list'!BV$195+1,0)</f>
        <v>0</v>
      </c>
      <c r="BW94" s="0" t="n">
        <f aca="false">IF(ISNUMBER(FIND(BW$1,$D94))=$AO$1,1,0)*VLOOKUP($Z$2,DALYs!$A$2:$MW$40,'Intervention list'!BW$195+1,0)</f>
        <v>0</v>
      </c>
      <c r="BX94" s="0" t="n">
        <f aca="false">IF(ISNUMBER(FIND(BX$1,$D94))=$AO$1,1,0)*VLOOKUP($Z$2,DALYs!$A$2:$MW$40,'Intervention list'!BX$195+1,0)</f>
        <v>0</v>
      </c>
      <c r="BY94" s="0" t="n">
        <f aca="false">IF(ISNUMBER(FIND(BY$1,$D94))=$AO$1,1,0)*VLOOKUP($Z$2,DALYs!$A$2:$MW$40,'Intervention list'!BY$195+1,0)</f>
        <v>0</v>
      </c>
      <c r="BZ94" s="0" t="n">
        <f aca="false">IF(ISNUMBER(FIND(BZ$1,$D94))=$AO$1,1,0)*VLOOKUP($Z$2,DALYs!$A$2:$MW$40,'Intervention list'!BZ$195+1,0)</f>
        <v>0</v>
      </c>
      <c r="CA94" s="0" t="n">
        <f aca="false">IF(ISNUMBER(FIND(CA$1,$D94))=$AO$1,1,0)*VLOOKUP($Z$2,DALYs!$A$2:$MW$40,'Intervention list'!CA$195+1,0)</f>
        <v>0</v>
      </c>
      <c r="CB94" s="0" t="n">
        <f aca="false">IF(ISNUMBER(FIND(CB$1,$D94))=$AO$1,1,0)*VLOOKUP($Z$2,DALYs!$A$2:$MW$40,'Intervention list'!CB$195+1,0)</f>
        <v>0</v>
      </c>
      <c r="CC94" s="0" t="n">
        <f aca="false">IF(ISNUMBER(FIND(CC$1,$D94))=$AO$1,1,0)*VLOOKUP($Z$2,DALYs!$A$2:$MW$40,'Intervention list'!CC$195+1,0)</f>
        <v>0</v>
      </c>
      <c r="CD94" s="0" t="n">
        <f aca="false">IF(ISNUMBER(FIND(CD$1,$D94))=$AO$1,1,0)*VLOOKUP($Z$2,DALYs!$A$2:$MW$40,'Intervention list'!CD$195+1,0)</f>
        <v>0</v>
      </c>
      <c r="CE94" s="0" t="n">
        <f aca="false">IF(ISNUMBER(FIND(CE$1,$D94))=$AO$1,1,0)*VLOOKUP($Z$2,DALYs!$A$2:$MW$40,'Intervention list'!CE$195+1,0)</f>
        <v>0</v>
      </c>
      <c r="CF94" s="0" t="n">
        <f aca="false">IF(ISNUMBER(FIND(CF$1,$D94))=$AO$1,1,0)*VLOOKUP($Z$2,DALYs!$A$2:$MW$40,'Intervention list'!CF$195+1,0)</f>
        <v>0</v>
      </c>
      <c r="CG94" s="0" t="n">
        <f aca="false">IF(ISNUMBER(FIND(CG$1,$D94))=$AO$1,1,0)*VLOOKUP($Z$2,DALYs!$A$2:$MW$40,'Intervention list'!CG$195+1,0)</f>
        <v>0</v>
      </c>
      <c r="CH94" s="0" t="n">
        <f aca="false">IF(ISNUMBER(FIND(CH$1,$D94))=$AO$1,1,0)*VLOOKUP($Z$2,DALYs!$A$2:$MW$40,'Intervention list'!CH$195+1,0)</f>
        <v>0</v>
      </c>
      <c r="CI94" s="0" t="n">
        <f aca="false">IF(ISNUMBER(FIND(CI$1,$D94))=$AO$1,1,0)*VLOOKUP($Z$2,DALYs!$A$2:$MW$40,'Intervention list'!CI$195+1,0)</f>
        <v>0</v>
      </c>
      <c r="CJ94" s="0" t="n">
        <f aca="false">IF(ISNUMBER(FIND(CJ$1,$D94))=$AO$1,1,0)*VLOOKUP($Z$2,DALYs!$A$2:$MW$40,'Intervention list'!CJ$195+1,0)</f>
        <v>0</v>
      </c>
      <c r="CK94" s="0" t="n">
        <f aca="false">IF(ISNUMBER(FIND(CK$1,$D94))=$AO$1,1,0)*VLOOKUP($Z$2,DALYs!$A$2:$MW$40,'Intervention list'!CK$195+1,0)</f>
        <v>0</v>
      </c>
      <c r="CL94" s="0" t="n">
        <f aca="false">IF(ISNUMBER(FIND(CL$1,$D94))=$AO$1,1,0)*VLOOKUP($Z$2,DALYs!$A$2:$MW$40,'Intervention list'!CL$195+1,0)</f>
        <v>0</v>
      </c>
      <c r="CM94" s="0" t="n">
        <f aca="false">IF(ISNUMBER(FIND(CM$1,$D94))=$AO$1,1,0)*VLOOKUP($Z$2,DALYs!$A$2:$MW$40,'Intervention list'!CM$195+1,0)</f>
        <v>0</v>
      </c>
      <c r="CN94" s="0" t="n">
        <f aca="false">IF(ISNUMBER(FIND(CN$1,$D94))=$AO$1,1,0)*VLOOKUP($Z$2,DALYs!$A$2:$MW$40,'Intervention list'!CN$195+1,0)</f>
        <v>0</v>
      </c>
      <c r="CO94" s="0" t="n">
        <f aca="false">IF(ISNUMBER(FIND(CO$1,$D94))=$AO$1,1,0)*VLOOKUP($Z$2,DALYs!$A$2:$MW$40,'Intervention list'!CO$195+1,0)</f>
        <v>0</v>
      </c>
      <c r="CP94" s="0" t="n">
        <f aca="false">IF(ISNUMBER(FIND(CP$1,$D94))=$AO$1,1,0)*VLOOKUP($Z$2,DALYs!$A$2:$MW$40,'Intervention list'!CP$195+1,0)</f>
        <v>0</v>
      </c>
      <c r="CQ94" s="0" t="n">
        <f aca="false">IF(ISNUMBER(FIND(CQ$1,$D94))=$AO$1,1,0)*VLOOKUP($Z$2,DALYs!$A$2:$MW$40,'Intervention list'!CQ$195+1,0)</f>
        <v>0</v>
      </c>
      <c r="CR94" s="0" t="n">
        <f aca="false">IF(ISNUMBER(FIND(CR$1,$D94))=$AO$1,1,0)*VLOOKUP($Z$2,DALYs!$A$2:$MW$40,'Intervention list'!CR$195+1,0)</f>
        <v>0</v>
      </c>
      <c r="CS94" s="0" t="n">
        <f aca="false">IF(ISNUMBER(FIND(CS$1,$D94))=$AO$1,1,0)*VLOOKUP($Z$2,DALYs!$A$2:$MW$40,'Intervention list'!CS$195+1,0)</f>
        <v>0</v>
      </c>
      <c r="CT94" s="0" t="n">
        <f aca="false">IF(ISNUMBER(FIND(CT$1,$D94))=$AO$1,1,0)*VLOOKUP($Z$2,DALYs!$A$2:$MW$40,'Intervention list'!CT$195+1,0)</f>
        <v>0</v>
      </c>
      <c r="CU94" s="0" t="n">
        <f aca="false">IF(ISNUMBER(FIND(CU$1,$D94))=$AO$1,1,0)*VLOOKUP($Z$2,DALYs!$A$2:$MW$40,'Intervention list'!CU$195+1,0)</f>
        <v>0</v>
      </c>
      <c r="CV94" s="0" t="n">
        <f aca="false">IF(ISNUMBER(FIND(CV$1,$D94))=$AO$1,1,0)*VLOOKUP($Z$2,DALYs!$A$2:$MW$40,'Intervention list'!CV$195+1,0)</f>
        <v>0</v>
      </c>
      <c r="CW94" s="0" t="n">
        <f aca="false">IF(ISNUMBER(FIND(CW$1,$D94))=$AO$1,1,0)*VLOOKUP($Z$2,DALYs!$A$2:$MW$40,'Intervention list'!CW$195+1,0)</f>
        <v>0</v>
      </c>
      <c r="CX94" s="0" t="n">
        <f aca="false">IF(ISNUMBER(FIND(CX$1,$D94))=$AO$1,1,0)*VLOOKUP($Z$2,DALYs!$A$2:$MW$40,'Intervention list'!CX$195+1,0)</f>
        <v>0</v>
      </c>
      <c r="CY94" s="0" t="n">
        <f aca="false">IF(ISNUMBER(FIND(CY$1,$D94))=$AO$1,1,0)*VLOOKUP($Z$2,DALYs!$A$2:$MW$40,'Intervention list'!CY$195+1,0)</f>
        <v>0</v>
      </c>
      <c r="CZ94" s="0" t="n">
        <f aca="false">IF(ISNUMBER(FIND(CZ$1,$D94))=$AO$1,1,0)*VLOOKUP($Z$2,DALYs!$A$2:$MW$40,'Intervention list'!CZ$195+1,0)</f>
        <v>0</v>
      </c>
      <c r="DA94" s="0" t="n">
        <f aca="false">IF(ISNUMBER(FIND(DA$1,$D94))=$AO$1,1,0)*VLOOKUP($Z$2,DALYs!$A$2:$MW$40,'Intervention list'!DA$195+1,0)</f>
        <v>0</v>
      </c>
      <c r="DB94" s="0" t="n">
        <f aca="false">IF(ISNUMBER(FIND(DB$1,$D94))=$AO$1,1,0)*VLOOKUP($Z$2,DALYs!$A$2:$MW$40,'Intervention list'!DB$195+1,0)</f>
        <v>0</v>
      </c>
      <c r="DC94" s="0" t="n">
        <f aca="false">IF(ISNUMBER(FIND(DC$1,$D94))=$AO$1,1,0)*VLOOKUP($Z$2,DALYs!$A$2:$MW$40,'Intervention list'!DC$195+1,0)</f>
        <v>0</v>
      </c>
      <c r="DD94" s="0" t="n">
        <f aca="false">IF(ISNUMBER(FIND(DD$1,$D94))=$AO$1,1,0)*VLOOKUP($Z$2,DALYs!$A$2:$MW$40,'Intervention list'!DD$195+1,0)</f>
        <v>0</v>
      </c>
      <c r="DE94" s="0" t="n">
        <f aca="false">IF(ISNUMBER(FIND(DE$1,$D94))=$AO$1,1,0)*VLOOKUP($Z$2,DALYs!$A$2:$MW$40,'Intervention list'!DE$195+1,0)</f>
        <v>0</v>
      </c>
      <c r="DF94" s="0" t="n">
        <f aca="false">IF(ISNUMBER(FIND(DF$1,$D94))=$AO$1,1,0)*VLOOKUP($Z$2,DALYs!$A$2:$MW$40,'Intervention list'!DF$195+1,0)</f>
        <v>0</v>
      </c>
      <c r="DG94" s="0" t="n">
        <f aca="false">IF(ISNUMBER(FIND(DG$1,$D94))=$AO$1,1,0)*VLOOKUP($Z$2,DALYs!$A$2:$MW$40,'Intervention list'!DG$195+1,0)</f>
        <v>0</v>
      </c>
      <c r="DH94" s="0" t="n">
        <f aca="false">IF(ISNUMBER(FIND(DH$1,$D94))=$AO$1,1,0)*VLOOKUP($Z$2,DALYs!$A$2:$MW$40,'Intervention list'!DH$195+1,0)</f>
        <v>0</v>
      </c>
      <c r="DI94" s="0" t="n">
        <f aca="false">IF(ISNUMBER(FIND(DI$1,$D94))=$AO$1,1,0)*VLOOKUP($Z$2,DALYs!$A$2:$MW$40,'Intervention list'!DI$195+1,0)</f>
        <v>0</v>
      </c>
      <c r="DJ94" s="0" t="n">
        <f aca="false">IF(ISNUMBER(FIND(DJ$1,$D94))=$AO$1,1,0)*VLOOKUP($Z$2,DALYs!$A$2:$MW$40,'Intervention list'!DJ$195+1,0)</f>
        <v>0</v>
      </c>
      <c r="DK94" s="0" t="n">
        <f aca="false">IF(ISNUMBER(FIND(DK$1,$D94))=$AO$1,1,0)*VLOOKUP($Z$2,DALYs!$A$2:$MW$40,'Intervention list'!DK$195+1,0)</f>
        <v>0</v>
      </c>
      <c r="DL94" s="0" t="n">
        <f aca="false">IF(ISNUMBER(FIND(DL$1,$D94))=$AO$1,1,0)*VLOOKUP($Z$2,DALYs!$A$2:$MW$40,'Intervention list'!DL$195+1,0)</f>
        <v>0</v>
      </c>
      <c r="DM94" s="0" t="n">
        <f aca="false">IF(ISNUMBER(FIND(DM$1,$D94))=$AO$1,1,0)*VLOOKUP($Z$2,DALYs!$A$2:$MW$40,'Intervention list'!DM$195+1,0)</f>
        <v>0</v>
      </c>
      <c r="DN94" s="0" t="n">
        <f aca="false">IF(ISNUMBER(FIND(DN$1,$D94))=$AO$1,1,0)*VLOOKUP($Z$2,DALYs!$A$2:$MW$40,'Intervention list'!DN$195+1,0)</f>
        <v>0</v>
      </c>
      <c r="DO94" s="0" t="n">
        <f aca="false">IF(ISNUMBER(FIND(DO$1,$D94))=$AO$1,1,0)*VLOOKUP($Z$2,DALYs!$A$2:$MW$40,'Intervention list'!DO$195+1,0)</f>
        <v>0</v>
      </c>
      <c r="DP94" s="0" t="n">
        <f aca="false">IF(ISNUMBER(FIND(DP$1,$D94))=$AO$1,1,0)*VLOOKUP($Z$2,DALYs!$A$2:$MW$40,'Intervention list'!DP$195+1,0)</f>
        <v>0</v>
      </c>
      <c r="DQ94" s="0" t="n">
        <f aca="false">IF(ISNUMBER(FIND(DQ$1,$D94))=$AO$1,1,0)*VLOOKUP($Z$2,DALYs!$A$2:$MW$40,'Intervention list'!DQ$195+1,0)</f>
        <v>0</v>
      </c>
      <c r="DR94" s="0" t="n">
        <f aca="false">IF(ISNUMBER(FIND(DR$1,$D94))=$AO$1,1,0)*VLOOKUP($Z$2,DALYs!$A$2:$MW$40,'Intervention list'!DR$195+1,0)</f>
        <v>0</v>
      </c>
      <c r="DS94" s="0" t="n">
        <f aca="false">IF(ISNUMBER(FIND(DS$1,$D94))=$AO$1,1,0)*VLOOKUP($Z$2,DALYs!$A$2:$MW$40,'Intervention list'!DS$195+1,0)</f>
        <v>0</v>
      </c>
      <c r="DT94" s="0" t="n">
        <f aca="false">IF(ISNUMBER(FIND(DT$1,$D94))=$AO$1,1,0)*VLOOKUP($Z$2,DALYs!$A$2:$MW$40,'Intervention list'!DT$195+1,0)</f>
        <v>0</v>
      </c>
      <c r="DU94" s="0" t="n">
        <f aca="false">IF(ISNUMBER(FIND(DU$1,$D94))=$AO$1,1,0)*VLOOKUP($Z$2,DALYs!$A$2:$MW$40,'Intervention list'!DU$195+1,0)</f>
        <v>0</v>
      </c>
      <c r="DV94" s="0" t="n">
        <f aca="false">IF(ISNUMBER(FIND(DV$1,$D94))=$AO$1,1,0)*VLOOKUP($Z$2,DALYs!$A$2:$MW$40,'Intervention list'!DV$195+1,0)</f>
        <v>0</v>
      </c>
      <c r="DW94" s="0" t="n">
        <f aca="false">IF(ISNUMBER(FIND(DW$1,$D94))=$AO$1,1,0)*VLOOKUP($Z$2,DALYs!$A$2:$MW$40,'Intervention list'!DW$195+1,0)</f>
        <v>0</v>
      </c>
      <c r="DX94" s="0" t="n">
        <f aca="false">IF(ISNUMBER(FIND(DX$1,$D94))=$AO$1,1,0)*VLOOKUP($Z$2,DALYs!$A$2:$MW$40,'Intervention list'!DX$195+1,0)</f>
        <v>0</v>
      </c>
      <c r="DY94" s="0" t="n">
        <f aca="false">IF(ISNUMBER(FIND(DY$1,$D94))=$AO$1,1,0)*VLOOKUP($Z$2,DALYs!$A$2:$MW$40,'Intervention list'!DY$195+1,0)</f>
        <v>0</v>
      </c>
      <c r="DZ94" s="0" t="n">
        <f aca="false">IF(ISNUMBER(FIND(DZ$1,$D94))=$AO$1,1,0)*VLOOKUP($Z$2,DALYs!$A$2:$MW$40,'Intervention list'!DZ$195+1,0)</f>
        <v>0</v>
      </c>
      <c r="EA94" s="0" t="n">
        <f aca="false">IF(ISNUMBER(FIND(EA$1,$D94))=$AO$1,1,0)*VLOOKUP($Z$2,DALYs!$A$2:$MW$40,'Intervention list'!EA$195+1,0)</f>
        <v>0</v>
      </c>
      <c r="EB94" s="0" t="n">
        <f aca="false">IF(ISNUMBER(FIND(EB$1,$D94))=$AO$1,1,0)*VLOOKUP($Z$2,DALYs!$A$2:$MW$40,'Intervention list'!EB$195+1,0)</f>
        <v>0</v>
      </c>
      <c r="EC94" s="0" t="n">
        <f aca="false">IF(ISNUMBER(FIND(EC$1,$D94))=$AO$1,1,0)*VLOOKUP($Z$2,DALYs!$A$2:$MW$40,'Intervention list'!EC$195+1,0)</f>
        <v>0</v>
      </c>
      <c r="ED94" s="0" t="n">
        <f aca="false">IF(ISNUMBER(FIND(ED$1,$D94))=$AO$1,1,0)*VLOOKUP($Z$2,DALYs!$A$2:$MW$40,'Intervention list'!ED$195+1,0)</f>
        <v>0</v>
      </c>
      <c r="EE94" s="0" t="n">
        <f aca="false">IF(ISNUMBER(FIND(EE$1,$D94))=$AO$1,1,0)*VLOOKUP($Z$2,DALYs!$A$2:$MW$40,'Intervention list'!EE$195+1,0)</f>
        <v>0</v>
      </c>
      <c r="EF94" s="0" t="n">
        <f aca="false">IF(ISNUMBER(FIND(EF$1,$D94))=$AO$1,1,0)*VLOOKUP($Z$2,DALYs!$A$2:$MW$40,'Intervention list'!EF$195+1,0)</f>
        <v>0</v>
      </c>
      <c r="EG94" s="0" t="n">
        <f aca="false">IF(ISNUMBER(FIND(EG$1,$D94))=$AO$1,1,0)*VLOOKUP($Z$2,DALYs!$A$2:$MW$40,'Intervention list'!EG$195+1,0)</f>
        <v>0</v>
      </c>
      <c r="EH94" s="0" t="n">
        <f aca="false">IF(ISNUMBER(FIND(EH$1,$D94))=$AO$1,1,0)*VLOOKUP($Z$2,DALYs!$A$2:$MW$40,'Intervention list'!EH$195+1,0)</f>
        <v>0</v>
      </c>
      <c r="EI94" s="0" t="n">
        <f aca="false">IF(ISNUMBER(FIND(EI$1,$D94))=$AO$1,1,0)*VLOOKUP($Z$2,DALYs!$A$2:$MW$40,'Intervention list'!EI$195+1,0)</f>
        <v>0</v>
      </c>
      <c r="EJ94" s="0" t="n">
        <f aca="false">IF(ISNUMBER(FIND(EJ$1,$D94))=$AO$1,1,0)*VLOOKUP($Z$2,DALYs!$A$2:$MW$40,'Intervention list'!EJ$195+1,0)</f>
        <v>0</v>
      </c>
      <c r="EK94" s="0" t="n">
        <f aca="false">IF(ISNUMBER(FIND(EK$1,$D94))=$AO$1,1,0)*VLOOKUP($Z$2,DALYs!$A$2:$MW$40,'Intervention list'!EK$195+1,0)</f>
        <v>0</v>
      </c>
      <c r="EL94" s="0" t="n">
        <f aca="false">IF(ISNUMBER(FIND(EL$1,$D94))=$AO$1,1,0)*VLOOKUP($Z$2,DALYs!$A$2:$MW$40,'Intervention list'!EL$195+1,0)</f>
        <v>0</v>
      </c>
      <c r="EM94" s="0" t="n">
        <f aca="false">IF(ISNUMBER(FIND(EM$1,$D94))=$AO$1,1,0)*VLOOKUP($Z$2,DALYs!$A$2:$MW$40,'Intervention list'!EM$195+1,0)</f>
        <v>0</v>
      </c>
      <c r="EN94" s="0" t="n">
        <f aca="false">IF(ISNUMBER(FIND(EN$1,$D94))=$AO$1,1,0)*VLOOKUP($Z$2,DALYs!$A$2:$MW$40,'Intervention list'!EN$195+1,0)</f>
        <v>0</v>
      </c>
      <c r="EO94" s="0" t="n">
        <f aca="false">IF(ISNUMBER(FIND(EO$1,$D94))=$AO$1,1,0)*VLOOKUP($Z$2,DALYs!$A$2:$MW$40,'Intervention list'!EO$195+1,0)</f>
        <v>0</v>
      </c>
      <c r="EP94" s="0" t="n">
        <f aca="false">IF(ISNUMBER(FIND(EP$1,$D94))=$AO$1,1,0)*VLOOKUP($Z$2,DALYs!$A$2:$MW$40,'Intervention list'!EP$195+1,0)</f>
        <v>0</v>
      </c>
      <c r="EQ94" s="0" t="n">
        <f aca="false">IF(ISNUMBER(FIND(EQ$1,$D94))=$AO$1,1,0)*VLOOKUP($Z$2,DALYs!$A$2:$MW$40,'Intervention list'!EQ$195+1,0)</f>
        <v>0</v>
      </c>
      <c r="ER94" s="0" t="n">
        <f aca="false">IF(ISNUMBER(FIND(ER$1,$D94))=$AO$1,1,0)*VLOOKUP($Z$2,DALYs!$A$2:$MW$40,'Intervention list'!ER$195+1,0)</f>
        <v>0</v>
      </c>
      <c r="ES94" s="0" t="n">
        <f aca="false">IF(ISNUMBER(FIND(ES$1,$D94))=$AO$1,1,0)*VLOOKUP($Z$2,DALYs!$A$2:$MW$40,'Intervention list'!ES$195+1,0)</f>
        <v>0</v>
      </c>
      <c r="ET94" s="0" t="n">
        <f aca="false">IF(ISNUMBER(FIND(ET$1,$D94))=$AO$1,1,0)*VLOOKUP($Z$2,DALYs!$A$2:$MW$40,'Intervention list'!ET$195+1,0)</f>
        <v>0</v>
      </c>
      <c r="EU94" s="0" t="n">
        <f aca="false">IF(ISNUMBER(FIND(EU$1,$D94))=$AO$1,1,0)*VLOOKUP($Z$2,DALYs!$A$2:$MW$40,'Intervention list'!EU$195+1,0)</f>
        <v>0</v>
      </c>
      <c r="EV94" s="0" t="n">
        <f aca="false">IF(ISNUMBER(FIND(EV$1,$D94))=$AO$1,1,0)*VLOOKUP($Z$2,DALYs!$A$2:$MW$40,'Intervention list'!EV$195+1,0)</f>
        <v>0</v>
      </c>
      <c r="EW94" s="0" t="n">
        <f aca="false">IF(ISNUMBER(FIND(EW$1,$D94))=$AO$1,1,0)*VLOOKUP($Z$2,DALYs!$A$2:$MW$40,'Intervention list'!EW$195+1,0)</f>
        <v>0</v>
      </c>
      <c r="EX94" s="0" t="n">
        <f aca="false">IF(ISNUMBER(FIND(EX$1,$D94))=$AO$1,1,0)*VLOOKUP($Z$2,DALYs!$A$2:$MW$40,'Intervention list'!EX$195+1,0)</f>
        <v>0</v>
      </c>
      <c r="EY94" s="0" t="n">
        <f aca="false">IF(ISNUMBER(FIND(EY$1,$D94))=$AO$1,1,0)*VLOOKUP($Z$2,DALYs!$A$2:$MW$40,'Intervention list'!EY$195+1,0)</f>
        <v>0</v>
      </c>
      <c r="EZ94" s="0" t="n">
        <f aca="false">IF(ISNUMBER(FIND(EZ$1,$D94))=$AO$1,1,0)*VLOOKUP($Z$2,DALYs!$A$2:$MW$40,'Intervention list'!EZ$195+1,0)</f>
        <v>0</v>
      </c>
      <c r="FA94" s="0" t="n">
        <f aca="false">IF(ISNUMBER(FIND(FA$1,$D94))=$AO$1,1,0)*VLOOKUP($Z$2,DALYs!$A$2:$MW$40,'Intervention list'!FA$195+1,0)</f>
        <v>0</v>
      </c>
      <c r="FB94" s="0" t="n">
        <f aca="false">IF(ISNUMBER(FIND(FB$1,$D94))=$AO$1,1,0)*VLOOKUP($Z$2,DALYs!$A$2:$MW$40,'Intervention list'!FB$195+1,0)</f>
        <v>0</v>
      </c>
      <c r="FC94" s="0" t="n">
        <f aca="false">IF(ISNUMBER(FIND(FC$1,$D94))=$AO$1,1,0)*VLOOKUP($Z$2,DALYs!$A$2:$MW$40,'Intervention list'!FC$195+1,0)</f>
        <v>0</v>
      </c>
      <c r="FD94" s="0" t="n">
        <f aca="false">IF(ISNUMBER(FIND(FD$1,$D94))=$AO$1,1,0)*VLOOKUP($Z$2,DALYs!$A$2:$MW$40,'Intervention list'!FD$195+1,0)</f>
        <v>0</v>
      </c>
      <c r="FE94" s="0" t="n">
        <f aca="false">IF(ISNUMBER(FIND(FE$1,$D94))=$AO$1,1,0)*VLOOKUP($Z$2,DALYs!$A$2:$MW$40,'Intervention list'!FE$195+1,0)</f>
        <v>0</v>
      </c>
      <c r="FF94" s="0" t="n">
        <f aca="false">IF(ISNUMBER(FIND(FF$1,$D94))=$AO$1,1,0)*VLOOKUP($Z$2,DALYs!$A$2:$MW$40,'Intervention list'!FF$195+1,0)</f>
        <v>0</v>
      </c>
      <c r="FG94" s="0" t="n">
        <f aca="false">IF(ISNUMBER(FIND(FG$1,$D94))=$AO$1,1,0)*VLOOKUP($Z$2,DALYs!$A$2:$MW$40,'Intervention list'!FG$195+1,0)</f>
        <v>0</v>
      </c>
      <c r="FH94" s="0" t="n">
        <f aca="false">IF(ISNUMBER(FIND(FH$1,$D94))=$AO$1,1,0)*VLOOKUP($Z$2,DALYs!$A$2:$MW$40,'Intervention list'!FH$195+1,0)</f>
        <v>0</v>
      </c>
      <c r="FI94" s="0" t="n">
        <f aca="false">IF(ISNUMBER(FIND(FI$1,$D94))=$AO$1,1,0)*VLOOKUP($Z$2,DALYs!$A$2:$MW$40,'Intervention list'!FI$195+1,0)</f>
        <v>0</v>
      </c>
      <c r="FJ94" s="0" t="n">
        <f aca="false">IF(ISNUMBER(FIND(FJ$1,$D94))=$AO$1,1,0)*VLOOKUP($Z$2,DALYs!$A$2:$MW$40,'Intervention list'!FJ$195+1,0)</f>
        <v>0</v>
      </c>
      <c r="FK94" s="0" t="n">
        <f aca="false">IF(ISNUMBER(FIND(FK$1,$D94))=$AO$1,1,0)*VLOOKUP($Z$2,DALYs!$A$2:$MW$40,'Intervention list'!FK$195+1,0)</f>
        <v>0</v>
      </c>
      <c r="FL94" s="0" t="n">
        <f aca="false">IF(ISNUMBER(FIND(FL$1,$D94))=$AO$1,1,0)*VLOOKUP($Z$2,DALYs!$A$2:$MW$40,'Intervention list'!FL$195+1,0)</f>
        <v>0</v>
      </c>
      <c r="FM94" s="0" t="n">
        <f aca="false">IF(ISNUMBER(FIND(FM$1,$D94))=$AO$1,1,0)*VLOOKUP($Z$2,DALYs!$A$2:$MW$40,'Intervention list'!FM$195+1,0)</f>
        <v>0</v>
      </c>
      <c r="FN94" s="0" t="n">
        <f aca="false">IF(ISNUMBER(FIND(FN$1,$D94))=$AO$1,1,0)*VLOOKUP($Z$2,DALYs!$A$2:$MW$40,'Intervention list'!FN$195+1,0)</f>
        <v>0</v>
      </c>
      <c r="FO94" s="0" t="n">
        <f aca="false">IF(ISNUMBER(FIND(FO$1,$D94))=$AO$1,1,0)*VLOOKUP($Z$2,DALYs!$A$2:$MW$40,'Intervention list'!FO$195+1,0)</f>
        <v>0</v>
      </c>
      <c r="FP94" s="0" t="n">
        <f aca="false">IF(ISNUMBER(FIND(FP$1,$D94))=$AO$1,1,0)*VLOOKUP($Z$2,DALYs!$A$2:$MW$40,'Intervention list'!FP$195+1,0)</f>
        <v>0</v>
      </c>
      <c r="FQ94" s="0" t="n">
        <f aca="false">IF(ISNUMBER(FIND(FQ$1,$D94))=$AO$1,1,0)*VLOOKUP($Z$2,DALYs!$A$2:$MW$40,'Intervention list'!FQ$195+1,0)</f>
        <v>0</v>
      </c>
      <c r="FR94" s="0" t="n">
        <f aca="false">IF(ISNUMBER(FIND(FR$1,$D94))=$AO$1,1,0)*VLOOKUP($Z$2,DALYs!$A$2:$MW$40,'Intervention list'!FR$195+1,0)</f>
        <v>0</v>
      </c>
      <c r="FS94" s="0" t="n">
        <f aca="false">IF(ISNUMBER(FIND(FS$1,$D94))=$AO$1,1,0)*VLOOKUP($Z$2,DALYs!$A$2:$MW$40,'Intervention list'!FS$195+1,0)</f>
        <v>0</v>
      </c>
      <c r="FT94" s="0" t="n">
        <f aca="false">IF(ISNUMBER(FIND(FT$1,$D94))=$AO$1,1,0)*VLOOKUP($Z$2,DALYs!$A$2:$MW$40,'Intervention list'!FT$195+1,0)</f>
        <v>0</v>
      </c>
      <c r="FU94" s="0" t="n">
        <f aca="false">IF(ISNUMBER(FIND(FU$1,$D94))=$AO$1,1,0)*VLOOKUP($Z$2,DALYs!$A$2:$MW$40,'Intervention list'!FU$195+1,0)</f>
        <v>0</v>
      </c>
      <c r="FV94" s="0" t="n">
        <f aca="false">IF(ISNUMBER(FIND(FV$1,$D94))=$AO$1,1,0)*VLOOKUP($Z$2,DALYs!$A$2:$MW$40,'Intervention list'!FV$195+1,0)</f>
        <v>0</v>
      </c>
      <c r="FW94" s="0" t="n">
        <f aca="false">IF(ISNUMBER(FIND(FW$1,$D94))=$AO$1,1,0)*VLOOKUP($Z$2,DALYs!$A$2:$MW$40,'Intervention list'!FW$195+1,0)</f>
        <v>0</v>
      </c>
      <c r="FX94" s="0" t="n">
        <f aca="false">IF(ISNUMBER(FIND(FX$1,$D94))=$AO$1,1,0)*VLOOKUP($Z$2,DALYs!$A$2:$MW$40,'Intervention list'!FX$195+1,0)</f>
        <v>0</v>
      </c>
      <c r="FY94" s="0" t="n">
        <f aca="false">IF(ISNUMBER(FIND(FY$1,$D94))=$AO$1,1,0)*VLOOKUP($Z$2,DALYs!$A$2:$MW$40,'Intervention list'!FY$195+1,0)</f>
        <v>0</v>
      </c>
      <c r="FZ94" s="0" t="n">
        <f aca="false">IF(ISNUMBER(FIND(FZ$1,$D94))=$AO$1,1,0)*VLOOKUP($Z$2,DALYs!$A$2:$MW$40,'Intervention list'!FZ$195+1,0)</f>
        <v>0</v>
      </c>
      <c r="GA94" s="0" t="n">
        <f aca="false">IF(ISNUMBER(FIND(GA$1,$D94))=$AO$1,1,0)*VLOOKUP($Z$2,DALYs!$A$2:$MW$40,'Intervention list'!GA$195+1,0)</f>
        <v>0</v>
      </c>
      <c r="GB94" s="0" t="n">
        <f aca="false">IF(ISNUMBER(FIND(GB$1,$D94))=$AO$1,1,0)*VLOOKUP($Z$2,DALYs!$A$2:$MW$40,'Intervention list'!GB$195+1,0)</f>
        <v>0</v>
      </c>
      <c r="GC94" s="0" t="n">
        <f aca="false">IF(ISNUMBER(FIND(GC$1,$D94))=$AO$1,1,0)*VLOOKUP($Z$2,DALYs!$A$2:$MW$40,'Intervention list'!GC$195+1,0)</f>
        <v>0</v>
      </c>
      <c r="GD94" s="0" t="n">
        <f aca="false">IF(ISNUMBER(FIND(GD$1,$D94))=$AO$1,1,0)*VLOOKUP($Z$2,DALYs!$A$2:$MW$40,'Intervention list'!GD$195+1,0)</f>
        <v>0</v>
      </c>
      <c r="GE94" s="0" t="n">
        <f aca="false">IF(ISNUMBER(FIND(GE$1,$D94))=$AO$1,1,0)*VLOOKUP($Z$2,DALYs!$A$2:$MW$40,'Intervention list'!GE$195+1,0)</f>
        <v>0</v>
      </c>
      <c r="GF94" s="0" t="n">
        <f aca="false">IF(ISNUMBER(FIND(GF$1,$D94))=$AO$1,1,0)*VLOOKUP($Z$2,DALYs!$A$2:$MW$40,'Intervention list'!GF$195+1,0)</f>
        <v>0</v>
      </c>
      <c r="GG94" s="0" t="n">
        <f aca="false">IF(ISNUMBER(FIND(GG$1,$D94))=$AO$1,1,0)*VLOOKUP($Z$2,DALYs!$A$2:$MW$40,'Intervention list'!GG$195+1,0)</f>
        <v>0</v>
      </c>
      <c r="GH94" s="0" t="n">
        <f aca="false">IF(ISNUMBER(FIND(GH$1,$D94))=$AO$1,1,0)*VLOOKUP($Z$2,DALYs!$A$2:$MW$40,'Intervention list'!GH$195+1,0)</f>
        <v>0</v>
      </c>
      <c r="GI94" s="0" t="n">
        <f aca="false">IF(ISNUMBER(FIND(GI$1,$D94))=$AO$1,1,0)*VLOOKUP($Z$2,DALYs!$A$2:$MW$40,'Intervention list'!GI$195+1,0)</f>
        <v>0</v>
      </c>
      <c r="GJ94" s="0" t="n">
        <f aca="false">IF(ISNUMBER(FIND(GJ$1,$D94))=$AO$1,1,0)*VLOOKUP($Z$2,DALYs!$A$2:$MW$40,'Intervention list'!GJ$195+1,0)</f>
        <v>0</v>
      </c>
      <c r="GK94" s="0" t="n">
        <f aca="false">IF(ISNUMBER(FIND(GK$1,$D94))=$AO$1,1,0)*VLOOKUP($Z$2,DALYs!$A$2:$MW$40,'Intervention list'!GK$195+1,0)</f>
        <v>0</v>
      </c>
      <c r="GL94" s="0" t="n">
        <f aca="false">IF(ISNUMBER(FIND(GL$1,$D94))=$AO$1,1,0)*VLOOKUP($Z$2,DALYs!$A$2:$MW$40,'Intervention list'!GL$195+1,0)</f>
        <v>0</v>
      </c>
      <c r="GM94" s="0" t="n">
        <f aca="false">IF(ISNUMBER(FIND(GM$1,$D94))=$AO$1,1,0)*VLOOKUP($Z$2,DALYs!$A$2:$MW$40,'Intervention list'!GM$195+1,0)</f>
        <v>0</v>
      </c>
      <c r="GN94" s="0" t="n">
        <f aca="false">IF(ISNUMBER(FIND(GN$1,$D94))=$AO$1,1,0)*VLOOKUP($Z$2,DALYs!$A$2:$MW$40,'Intervention list'!GN$195+1,0)</f>
        <v>0</v>
      </c>
      <c r="GO94" s="0" t="n">
        <f aca="false">IF(ISNUMBER(FIND(GO$1,$D94))=$AO$1,1,0)*VLOOKUP($Z$2,DALYs!$A$2:$MW$40,'Intervention list'!GO$195+1,0)</f>
        <v>0</v>
      </c>
      <c r="GP94" s="0" t="n">
        <f aca="false">IF(ISNUMBER(FIND(GP$1,$D94))=$AO$1,1,0)*VLOOKUP($Z$2,DALYs!$A$2:$MW$40,'Intervention list'!GP$195+1,0)</f>
        <v>0</v>
      </c>
      <c r="GQ94" s="0" t="n">
        <f aca="false">IF(ISNUMBER(FIND(GQ$1,$D94))=$AO$1,1,0)*VLOOKUP($Z$2,DALYs!$A$2:$MW$40,'Intervention list'!GQ$195+1,0)</f>
        <v>0</v>
      </c>
      <c r="GR94" s="0" t="n">
        <f aca="false">IF(ISNUMBER(FIND(GR$1,$D94))=$AO$1,1,0)*VLOOKUP($Z$2,DALYs!$A$2:$MW$40,'Intervention list'!GR$195+1,0)</f>
        <v>0</v>
      </c>
      <c r="GS94" s="0" t="n">
        <f aca="false">IF(ISNUMBER(FIND(GS$1,$D94))=$AO$1,1,0)*VLOOKUP($Z$2,DALYs!$A$2:$MW$40,'Intervention list'!GS$195+1,0)</f>
        <v>0</v>
      </c>
      <c r="GT94" s="0" t="n">
        <f aca="false">IF(ISNUMBER(FIND(GT$1,$D94))=$AO$1,1,0)*VLOOKUP($Z$2,DALYs!$A$2:$MW$40,'Intervention list'!GT$195+1,0)</f>
        <v>0</v>
      </c>
      <c r="GU94" s="0" t="n">
        <f aca="false">IF(ISNUMBER(FIND(GU$1,$D94))=$AO$1,1,0)*VLOOKUP($Z$2,DALYs!$A$2:$MW$40,'Intervention list'!GU$195+1,0)</f>
        <v>0</v>
      </c>
      <c r="GV94" s="0" t="n">
        <f aca="false">IF(ISNUMBER(FIND(GV$1,$D94))=$AO$1,1,0)*VLOOKUP($Z$2,DALYs!$A$2:$MW$40,'Intervention list'!GV$195+1,0)</f>
        <v>0</v>
      </c>
      <c r="GW94" s="0" t="n">
        <f aca="false">IF(ISNUMBER(FIND(GW$1,$D94))=$AO$1,1,0)*VLOOKUP($Z$2,DALYs!$A$2:$MW$40,'Intervention list'!GW$195+1,0)</f>
        <v>0</v>
      </c>
      <c r="GX94" s="0" t="n">
        <f aca="false">IF(ISNUMBER(FIND(GX$1,$D94))=$AO$1,1,0)*VLOOKUP($Z$2,DALYs!$A$2:$MW$40,'Intervention list'!GX$195+1,0)</f>
        <v>0</v>
      </c>
      <c r="GY94" s="0" t="n">
        <f aca="false">IF(ISNUMBER(FIND(GY$1,$D94))=$AO$1,1,0)*VLOOKUP($Z$2,DALYs!$A$2:$MW$40,'Intervention list'!GY$195+1,0)</f>
        <v>0</v>
      </c>
      <c r="GZ94" s="0" t="n">
        <f aca="false">IF(ISNUMBER(FIND(GZ$1,$D94))=$AO$1,1,0)*VLOOKUP($Z$2,DALYs!$A$2:$MW$40,'Intervention list'!GZ$195+1,0)</f>
        <v>0</v>
      </c>
      <c r="HA94" s="0" t="n">
        <f aca="false">IF(ISNUMBER(FIND(HA$1,$D94))=$AO$1,1,0)*VLOOKUP($Z$2,DALYs!$A$2:$MW$40,'Intervention list'!HA$195+1,0)</f>
        <v>0</v>
      </c>
      <c r="HB94" s="0" t="n">
        <f aca="false">IF(ISNUMBER(FIND(HB$1,$D94))=$AO$1,1,0)*VLOOKUP($Z$2,DALYs!$A$2:$MW$40,'Intervention list'!HB$195+1,0)</f>
        <v>0</v>
      </c>
      <c r="HC94" s="0" t="n">
        <f aca="false">IF(ISNUMBER(FIND(HC$1,$D94))=$AO$1,1,0)*VLOOKUP($Z$2,DALYs!$A$2:$MW$40,'Intervention list'!HC$195+1,0)</f>
        <v>0</v>
      </c>
      <c r="HD94" s="0" t="n">
        <f aca="false">IF(ISNUMBER(FIND(HD$1,$D94))=$AO$1,1,0)*VLOOKUP($Z$2,DALYs!$A$2:$MW$40,'Intervention list'!HD$195+1,0)</f>
        <v>0</v>
      </c>
      <c r="HE94" s="0" t="n">
        <f aca="false">IF(ISNUMBER(FIND(HE$1,$D94))=$AO$1,1,0)*VLOOKUP($Z$2,DALYs!$A$2:$MW$40,'Intervention list'!HE$195+1,0)</f>
        <v>0</v>
      </c>
      <c r="HF94" s="0" t="n">
        <f aca="false">IF(ISNUMBER(FIND(HF$1,$D94))=$AO$1,1,0)*VLOOKUP($Z$2,DALYs!$A$2:$MW$40,'Intervention list'!HF$195+1,0)</f>
        <v>0</v>
      </c>
      <c r="HG94" s="0" t="n">
        <f aca="false">IF(ISNUMBER(FIND(HG$1,$D94))=$AO$1,1,0)*VLOOKUP($Z$2,DALYs!$A$2:$MW$40,'Intervention list'!HG$195+1,0)</f>
        <v>0</v>
      </c>
      <c r="HH94" s="0" t="n">
        <f aca="false">IF(ISNUMBER(FIND(HH$1,$D94))=$AO$1,1,0)*VLOOKUP($Z$2,DALYs!$A$2:$MW$40,'Intervention list'!HH$195+1,0)</f>
        <v>0</v>
      </c>
      <c r="HI94" s="0" t="n">
        <f aca="false">IF(ISNUMBER(FIND(HI$1,$D94))=$AO$1,1,0)*VLOOKUP($Z$2,DALYs!$A$2:$MW$40,'Intervention list'!HI$195+1,0)</f>
        <v>0</v>
      </c>
      <c r="HJ94" s="0" t="n">
        <f aca="false">IF(ISNUMBER(FIND(HJ$1,$D94))=$AO$1,1,0)*VLOOKUP($Z$2,DALYs!$A$2:$MW$40,'Intervention list'!HJ$195+1,0)</f>
        <v>0</v>
      </c>
      <c r="HK94" s="0" t="n">
        <f aca="false">IF(ISNUMBER(FIND(HK$1,$D94))=$AO$1,1,0)*VLOOKUP($Z$2,DALYs!$A$2:$MW$40,'Intervention list'!HK$195+1,0)</f>
        <v>0</v>
      </c>
      <c r="HL94" s="0" t="n">
        <f aca="false">IF(ISNUMBER(FIND(HL$1,$D94))=$AO$1,1,0)*VLOOKUP($Z$2,DALYs!$A$2:$MW$40,'Intervention list'!HL$195+1,0)</f>
        <v>0</v>
      </c>
      <c r="HM94" s="0" t="n">
        <f aca="false">IF(ISNUMBER(FIND(HM$1,$D94))=$AO$1,1,0)*VLOOKUP($Z$2,DALYs!$A$2:$MW$40,'Intervention list'!HM$195+1,0)</f>
        <v>0</v>
      </c>
      <c r="HN94" s="0" t="n">
        <f aca="false">IF(ISNUMBER(FIND(HN$1,$D94))=$AO$1,1,0)*VLOOKUP($Z$2,DALYs!$A$2:$MW$40,'Intervention list'!HN$195+1,0)</f>
        <v>0</v>
      </c>
      <c r="HO94" s="0" t="n">
        <f aca="false">IF(ISNUMBER(FIND(HO$1,$D94))=$AO$1,1,0)*VLOOKUP($Z$2,DALYs!$A$2:$MW$40,'Intervention list'!HO$195+1,0)</f>
        <v>0</v>
      </c>
      <c r="HP94" s="0" t="n">
        <f aca="false">IF(ISNUMBER(FIND(HP$1,$D94))=$AO$1,1,0)*VLOOKUP($Z$2,DALYs!$A$2:$MW$40,'Intervention list'!HP$195+1,0)</f>
        <v>0</v>
      </c>
      <c r="HQ94" s="0" t="n">
        <f aca="false">IF(ISNUMBER(FIND(HQ$1,$D94))=$AO$1,1,0)*VLOOKUP($Z$2,DALYs!$A$2:$MW$40,'Intervention list'!HQ$195+1,0)</f>
        <v>0</v>
      </c>
      <c r="HR94" s="0" t="n">
        <f aca="false">IF(ISNUMBER(FIND(HR$1,$D94))=$AO$1,1,0)*VLOOKUP($Z$2,DALYs!$A$2:$MW$40,'Intervention list'!HR$195+1,0)</f>
        <v>0</v>
      </c>
      <c r="HS94" s="0" t="n">
        <f aca="false">IF(ISNUMBER(FIND(HS$1,$D94))=$AO$1,1,0)*VLOOKUP($Z$2,DALYs!$A$2:$MW$40,'Intervention list'!HS$195+1,0)</f>
        <v>0</v>
      </c>
      <c r="HT94" s="0" t="n">
        <f aca="false">IF(ISNUMBER(FIND(HT$1,$D94))=$AO$1,1,0)*VLOOKUP($Z$2,DALYs!$A$2:$MW$40,'Intervention list'!HT$195+1,0)</f>
        <v>0</v>
      </c>
      <c r="HU94" s="0" t="n">
        <f aca="false">IF(ISNUMBER(FIND(HU$1,$D94))=$AO$1,1,0)*VLOOKUP($Z$2,DALYs!$A$2:$MW$40,'Intervention list'!HU$195+1,0)</f>
        <v>0</v>
      </c>
      <c r="HV94" s="0" t="n">
        <f aca="false">IF(ISNUMBER(FIND(HV$1,$D94))=$AO$1,1,0)*VLOOKUP($Z$2,DALYs!$A$2:$MW$40,'Intervention list'!HV$195+1,0)</f>
        <v>0</v>
      </c>
      <c r="HW94" s="0" t="n">
        <f aca="false">IF(ISNUMBER(FIND(HW$1,$D94))=$AO$1,1,0)*VLOOKUP($Z$2,DALYs!$A$2:$MW$40,'Intervention list'!HW$195+1,0)</f>
        <v>0</v>
      </c>
      <c r="HX94" s="0" t="n">
        <f aca="false">IF(ISNUMBER(FIND(HX$1,$D94))=$AO$1,1,0)*VLOOKUP($Z$2,DALYs!$A$2:$MW$40,'Intervention list'!HX$195+1,0)</f>
        <v>0</v>
      </c>
      <c r="HY94" s="0" t="n">
        <f aca="false">IF(ISNUMBER(FIND(HY$1,$D94))=$AO$1,1,0)*VLOOKUP($Z$2,DALYs!$A$2:$MW$40,'Intervention list'!HY$195+1,0)</f>
        <v>0</v>
      </c>
      <c r="HZ94" s="0" t="n">
        <f aca="false">IF(ISNUMBER(FIND(HZ$1,$D94))=$AO$1,1,0)*VLOOKUP($Z$2,DALYs!$A$2:$MW$40,'Intervention list'!HZ$195+1,0)</f>
        <v>0</v>
      </c>
      <c r="IA94" s="0" t="n">
        <f aca="false">IF(ISNUMBER(FIND(IA$1,$D94))=$AO$1,1,0)*VLOOKUP($Z$2,DALYs!$A$2:$MW$40,'Intervention list'!IA$195+1,0)</f>
        <v>0</v>
      </c>
      <c r="IB94" s="0" t="n">
        <f aca="false">IF(ISNUMBER(FIND(IB$1,$D94))=$AO$1,1,0)*VLOOKUP($Z$2,DALYs!$A$2:$MW$40,'Intervention list'!IB$195+1,0)</f>
        <v>0</v>
      </c>
      <c r="IC94" s="0" t="n">
        <f aca="false">IF(ISNUMBER(FIND(IC$1,$D94))=$AO$1,1,0)*VLOOKUP($Z$2,DALYs!$A$2:$MW$40,'Intervention list'!IC$195+1,0)</f>
        <v>0</v>
      </c>
      <c r="ID94" s="0" t="n">
        <f aca="false">IF(ISNUMBER(FIND(ID$1,$D94))=$AO$1,1,0)*VLOOKUP($Z$2,DALYs!$A$2:$MW$40,'Intervention list'!ID$195+1,0)</f>
        <v>0</v>
      </c>
      <c r="IE94" s="0" t="n">
        <f aca="false">IF(ISNUMBER(FIND(IE$1,$D94))=$AO$1,1,0)*VLOOKUP($Z$2,DALYs!$A$2:$MW$40,'Intervention list'!IE$195+1,0)</f>
        <v>0</v>
      </c>
      <c r="IF94" s="0" t="n">
        <f aca="false">IF(ISNUMBER(FIND(IF$1,$D94))=$AO$1,1,0)*VLOOKUP($Z$2,DALYs!$A$2:$MW$40,'Intervention list'!IF$195+1,0)</f>
        <v>0</v>
      </c>
      <c r="IG94" s="0" t="n">
        <f aca="false">IF(ISNUMBER(FIND(IG$1,$D94))=$AO$1,1,0)*VLOOKUP($Z$2,DALYs!$A$2:$MW$40,'Intervention list'!IG$195+1,0)</f>
        <v>0</v>
      </c>
      <c r="IH94" s="0" t="n">
        <f aca="false">IF(ISNUMBER(FIND(IH$1,$D94))=$AO$1,1,0)*VLOOKUP($Z$2,DALYs!$A$2:$MW$40,'Intervention list'!IH$195+1,0)</f>
        <v>0</v>
      </c>
      <c r="II94" s="0" t="n">
        <f aca="false">IF(ISNUMBER(FIND(II$1,$D94))=$AO$1,1,0)*VLOOKUP($Z$2,DALYs!$A$2:$MW$40,'Intervention list'!II$195+1,0)</f>
        <v>0</v>
      </c>
      <c r="IJ94" s="0" t="n">
        <f aca="false">IF(ISNUMBER(FIND(IJ$1,$D94))=$AO$1,1,0)*VLOOKUP($Z$2,DALYs!$A$2:$MW$40,'Intervention list'!IJ$195+1,0)</f>
        <v>0</v>
      </c>
      <c r="IK94" s="0" t="n">
        <f aca="false">IF(ISNUMBER(FIND(IK$1,$D94))=$AO$1,1,0)*VLOOKUP($Z$2,DALYs!$A$2:$MW$40,'Intervention list'!IK$195+1,0)</f>
        <v>0</v>
      </c>
      <c r="IL94" s="0" t="n">
        <f aca="false">IF(ISNUMBER(FIND(IL$1,$D94))=$AO$1,1,0)*VLOOKUP($Z$2,DALYs!$A$2:$MW$40,'Intervention list'!IL$195+1,0)</f>
        <v>0</v>
      </c>
      <c r="IM94" s="0" t="n">
        <f aca="false">IF(ISNUMBER(FIND(IM$1,$D94))=$AO$1,1,0)*VLOOKUP($Z$2,DALYs!$A$2:$MW$40,'Intervention list'!IM$195+1,0)</f>
        <v>0</v>
      </c>
      <c r="IN94" s="0" t="n">
        <f aca="false">IF(ISNUMBER(FIND(IN$1,$D94))=$AO$1,1,0)*VLOOKUP($Z$2,DALYs!$A$2:$MW$40,'Intervention list'!IN$195+1,0)</f>
        <v>0</v>
      </c>
      <c r="IO94" s="0" t="n">
        <f aca="false">IF(ISNUMBER(FIND(IO$1,$D94))=$AO$1,1,0)*VLOOKUP($Z$2,DALYs!$A$2:$MW$40,'Intervention list'!IO$195+1,0)</f>
        <v>0</v>
      </c>
      <c r="IP94" s="0" t="n">
        <f aca="false">IF(ISNUMBER(FIND(IP$1,$D94))=$AO$1,1,0)*VLOOKUP($Z$2,DALYs!$A$2:$MW$40,'Intervention list'!IP$195+1,0)</f>
        <v>0</v>
      </c>
      <c r="IQ94" s="0" t="n">
        <f aca="false">IF(ISNUMBER(FIND(IQ$1,$D94))=$AO$1,1,0)*VLOOKUP($Z$2,DALYs!$A$2:$MW$40,'Intervention list'!IQ$195+1,0)</f>
        <v>0</v>
      </c>
      <c r="IR94" s="0" t="n">
        <f aca="false">IF(ISNUMBER(FIND(IR$1,$D94))=$AO$1,1,0)*VLOOKUP($Z$2,DALYs!$A$2:$MW$40,'Intervention list'!IR$195+1,0)</f>
        <v>0</v>
      </c>
      <c r="IS94" s="0" t="n">
        <f aca="false">IF(ISNUMBER(FIND(IS$1,$D94))=$AO$1,1,0)*VLOOKUP($Z$2,DALYs!$A$2:$MW$40,'Intervention list'!IS$195+1,0)</f>
        <v>0</v>
      </c>
      <c r="IT94" s="0" t="n">
        <f aca="false">IF(ISNUMBER(FIND(IT$1,$D94))=$AO$1,1,0)*VLOOKUP($Z$2,DALYs!$A$2:$MW$40,'Intervention list'!IT$195+1,0)</f>
        <v>0</v>
      </c>
      <c r="IU94" s="0" t="n">
        <f aca="false">IF(ISNUMBER(FIND(IU$1,$D94))=$AO$1,1,0)*VLOOKUP($Z$2,DALYs!$A$2:$MW$40,'Intervention list'!IU$195+1,0)</f>
        <v>0</v>
      </c>
      <c r="IV94" s="0" t="n">
        <f aca="false">IF(ISNUMBER(FIND(IV$1,$D94))=$AO$1,1,0)*VLOOKUP($Z$2,DALYs!$A$2:$MW$40,'Intervention list'!IV$195+1,0)</f>
        <v>0</v>
      </c>
      <c r="IW94" s="0" t="n">
        <f aca="false">IF(ISNUMBER(FIND(IW$1,$D94))=$AO$1,1,0)*VLOOKUP($Z$2,DALYs!$A$2:$MW$40,'Intervention list'!IW$195+1,0)</f>
        <v>0</v>
      </c>
      <c r="IX94" s="0" t="n">
        <f aca="false">IF(ISNUMBER(FIND(IX$1,$D94))=$AO$1,1,0)*VLOOKUP($Z$2,DALYs!$A$2:$MW$40,'Intervention list'!IX$195+1,0)</f>
        <v>0</v>
      </c>
      <c r="IY94" s="0" t="n">
        <f aca="false">IF(ISNUMBER(FIND(IY$1,$D94))=$AO$1,1,0)*VLOOKUP($Z$2,DALYs!$A$2:$MW$40,'Intervention list'!IY$195+1,0)</f>
        <v>0</v>
      </c>
      <c r="IZ94" s="0" t="n">
        <f aca="false">IF(ISNUMBER(FIND(IZ$1,$D94))=$AO$1,1,0)*VLOOKUP($Z$2,DALYs!$A$2:$MW$40,'Intervention list'!IZ$195+1,0)</f>
        <v>0</v>
      </c>
      <c r="JA94" s="0" t="n">
        <f aca="false">IF(ISNUMBER(FIND(JA$1,$D94))=$AO$1,1,0)*VLOOKUP($Z$2,DALYs!$A$2:$MW$40,'Intervention list'!JA$195+1,0)</f>
        <v>0</v>
      </c>
      <c r="JB94" s="0" t="n">
        <f aca="false">IF(ISNUMBER(FIND(JB$1,$D94))=$AO$1,1,0)*VLOOKUP($Z$2,DALYs!$A$2:$MW$40,'Intervention list'!JB$195+1,0)</f>
        <v>0</v>
      </c>
      <c r="JC94" s="0" t="n">
        <f aca="false">IF(ISNUMBER(FIND(JC$1,$D94))=$AO$1,1,0)*VLOOKUP($Z$2,DALYs!$A$2:$MW$40,'Intervention list'!JC$195+1,0)</f>
        <v>0</v>
      </c>
      <c r="JD94" s="0" t="n">
        <f aca="false">IF(ISNUMBER(FIND(JD$1,$D94))=$AO$1,1,0)*VLOOKUP($Z$2,DALYs!$A$2:$MW$40,'Intervention list'!JD$195+1,0)</f>
        <v>0</v>
      </c>
      <c r="JE94" s="0" t="n">
        <f aca="false">IF(ISNUMBER(FIND(JE$1,$D94))=$AO$1,1,0)*VLOOKUP($Z$2,DALYs!$A$2:$MW$40,'Intervention list'!JE$195+1,0)</f>
        <v>0</v>
      </c>
      <c r="JF94" s="0" t="n">
        <f aca="false">IF(ISNUMBER(FIND(JF$1,$D94))=$AO$1,1,0)*VLOOKUP($Z$2,DALYs!$A$2:$MW$40,'Intervention list'!JF$195+1,0)</f>
        <v>0</v>
      </c>
      <c r="JG94" s="0" t="n">
        <f aca="false">IF(ISNUMBER(FIND(JG$1,$D94))=$AO$1,1,0)*VLOOKUP($Z$2,DALYs!$A$2:$MW$40,'Intervention list'!JG$195+1,0)</f>
        <v>0</v>
      </c>
      <c r="JH94" s="0" t="n">
        <f aca="false">IF(ISNUMBER(FIND(JH$1,$D94))=$AO$1,1,0)*VLOOKUP($Z$2,DALYs!$A$2:$MW$40,'Intervention list'!JH$195+1,0)</f>
        <v>0</v>
      </c>
      <c r="JI94" s="0" t="n">
        <f aca="false">IF(ISNUMBER(FIND(JI$1,$D94))=$AO$1,1,0)*VLOOKUP($Z$2,DALYs!$A$2:$MW$40,'Intervention list'!JI$195+1,0)</f>
        <v>0</v>
      </c>
      <c r="JJ94" s="0" t="n">
        <f aca="false">IF(ISNUMBER(FIND(JJ$1,$D94))=$AO$1,1,0)*VLOOKUP($Z$2,DALYs!$A$2:$MW$40,'Intervention list'!JJ$195+1,0)</f>
        <v>0</v>
      </c>
      <c r="JK94" s="0" t="n">
        <f aca="false">IF(ISNUMBER(FIND(JK$1,$D94))=$AO$1,1,0)*VLOOKUP($Z$2,DALYs!$A$2:$MW$40,'Intervention list'!JK$195+1,0)</f>
        <v>0</v>
      </c>
      <c r="JL94" s="0" t="n">
        <f aca="false">IF(ISNUMBER(FIND(JL$1,$D94))=$AO$1,1,0)*VLOOKUP($Z$2,DALYs!$A$2:$MW$40,'Intervention list'!JL$195+1,0)</f>
        <v>0</v>
      </c>
      <c r="JM94" s="0" t="n">
        <f aca="false">IF(ISNUMBER(FIND(JM$1,$D94))=$AO$1,1,0)*VLOOKUP($Z$2,DALYs!$A$2:$MW$40,'Intervention list'!JM$195+1,0)</f>
        <v>0</v>
      </c>
      <c r="JN94" s="0" t="n">
        <f aca="false">IF(ISNUMBER(FIND(JN$1,$D94))=$AO$1,1,0)*VLOOKUP($Z$2,DALYs!$A$2:$MW$40,'Intervention list'!JN$195+1,0)</f>
        <v>0</v>
      </c>
      <c r="JO94" s="0" t="n">
        <f aca="false">IF(ISNUMBER(FIND(JO$1,$D94))=$AO$1,1,0)*VLOOKUP($Z$2,DALYs!$A$2:$MW$40,'Intervention list'!JO$195+1,0)</f>
        <v>0</v>
      </c>
      <c r="JP94" s="0" t="n">
        <f aca="false">IF(ISNUMBER(FIND(JP$1,$D94))=$AO$1,1,0)*VLOOKUP($Z$2,DALYs!$A$2:$MW$40,'Intervention list'!JP$195+1,0)</f>
        <v>0</v>
      </c>
      <c r="JQ94" s="0" t="n">
        <f aca="false">IF(ISNUMBER(FIND(JQ$1,$D94))=$AO$1,1,0)*VLOOKUP($Z$2,DALYs!$A$2:$MW$40,'Intervention list'!JQ$195+1,0)</f>
        <v>0</v>
      </c>
      <c r="JR94" s="0" t="n">
        <f aca="false">IF(ISNUMBER(FIND(JR$1,$D94))=$AO$1,1,0)*VLOOKUP($Z$2,DALYs!$A$2:$MW$40,'Intervention list'!JR$195+1,0)</f>
        <v>0</v>
      </c>
      <c r="JS94" s="0" t="n">
        <f aca="false">IF(ISNUMBER(FIND(JS$1,$D94))=$AO$1,1,0)*VLOOKUP($Z$2,DALYs!$A$2:$MW$40,'Intervention list'!JS$195+1,0)</f>
        <v>0</v>
      </c>
      <c r="JT94" s="0" t="n">
        <f aca="false">IF(ISNUMBER(FIND(JT$1,$D94))=$AO$1,1,0)*VLOOKUP($Z$2,DALYs!$A$2:$MW$40,'Intervention list'!JT$195+1,0)</f>
        <v>0</v>
      </c>
      <c r="JU94" s="0" t="n">
        <f aca="false">IF(ISNUMBER(FIND(JU$1,$D94))=$AO$1,1,0)*VLOOKUP($Z$2,DALYs!$A$2:$MW$40,'Intervention list'!JU$195+1,0)</f>
        <v>0</v>
      </c>
      <c r="JV94" s="0" t="n">
        <f aca="false">IF(ISNUMBER(FIND(JV$1,$D94))=$AO$1,1,0)*VLOOKUP($Z$2,DALYs!$A$2:$MW$40,'Intervention list'!JV$195+1,0)</f>
        <v>0</v>
      </c>
      <c r="JW94" s="0" t="n">
        <f aca="false">IF(ISNUMBER(FIND(JW$1,$D94))=$AO$1,1,0)*VLOOKUP($Z$2,DALYs!$A$2:$MW$40,'Intervention list'!JW$195+1,0)</f>
        <v>0</v>
      </c>
      <c r="JX94" s="0" t="n">
        <f aca="false">IF(ISNUMBER(FIND(JX$1,$D94))=$AO$1,1,0)*VLOOKUP($Z$2,DALYs!$A$2:$MW$40,'Intervention list'!JX$195+1,0)</f>
        <v>0</v>
      </c>
      <c r="JY94" s="0" t="n">
        <f aca="false">IF(ISNUMBER(FIND(JY$1,$D94))=$AO$1,1,0)*VLOOKUP($Z$2,DALYs!$A$2:$MW$40,'Intervention list'!JY$195+1,0)</f>
        <v>0</v>
      </c>
      <c r="JZ94" s="0" t="n">
        <f aca="false">IF(ISNUMBER(FIND(JZ$1,$D94))=$AO$1,1,0)*VLOOKUP($Z$2,DALYs!$A$2:$MW$40,'Intervention list'!JZ$195+1,0)</f>
        <v>0</v>
      </c>
      <c r="KA94" s="0" t="n">
        <f aca="false">IF(ISNUMBER(FIND(KA$1,$D94))=$AO$1,1,0)*VLOOKUP($Z$2,DALYs!$A$2:$MW$40,'Intervention list'!KA$195+1,0)</f>
        <v>0</v>
      </c>
      <c r="KB94" s="0" t="n">
        <f aca="false">IF(ISNUMBER(FIND(KB$1,$D94))=$AO$1,1,0)*VLOOKUP($Z$2,DALYs!$A$2:$MW$40,'Intervention list'!KB$195+1,0)</f>
        <v>0</v>
      </c>
      <c r="KC94" s="0" t="n">
        <f aca="false">IF(ISNUMBER(FIND(KC$1,$D94))=$AO$1,1,0)*VLOOKUP($Z$2,DALYs!$A$2:$MW$40,'Intervention list'!KC$195+1,0)</f>
        <v>0</v>
      </c>
      <c r="KD94" s="0" t="n">
        <f aca="false">IF(ISNUMBER(FIND(KD$1,$D94))=$AO$1,1,0)*VLOOKUP($Z$2,DALYs!$A$2:$MW$40,'Intervention list'!KD$195+1,0)</f>
        <v>0</v>
      </c>
      <c r="KE94" s="0" t="n">
        <f aca="false">IF(ISNUMBER(FIND(KE$1,$D94))=$AO$1,1,0)*VLOOKUP($Z$2,DALYs!$A$2:$MW$40,'Intervention list'!KE$195+1,0)</f>
        <v>0</v>
      </c>
      <c r="KF94" s="0" t="n">
        <f aca="false">IF(ISNUMBER(FIND(KF$1,$D94))=$AO$1,1,0)*VLOOKUP($Z$2,DALYs!$A$2:$MW$40,'Intervention list'!KF$195+1,0)</f>
        <v>0</v>
      </c>
      <c r="KG94" s="0" t="n">
        <f aca="false">IF(ISNUMBER(FIND(KG$1,$D94))=$AO$1,1,0)*VLOOKUP($Z$2,DALYs!$A$2:$MW$40,'Intervention list'!KG$195+1,0)</f>
        <v>0</v>
      </c>
      <c r="KH94" s="0" t="n">
        <f aca="false">IF(ISNUMBER(FIND(KH$1,$D94))=$AO$1,1,0)*VLOOKUP($Z$2,DALYs!$A$2:$MW$40,'Intervention list'!KH$195+1,0)</f>
        <v>0</v>
      </c>
      <c r="KI94" s="0" t="n">
        <f aca="false">IF(ISNUMBER(FIND(KI$1,$D94))=$AO$1,1,0)*VLOOKUP($Z$2,DALYs!$A$2:$MW$40,'Intervention list'!KI$195+1,0)</f>
        <v>0</v>
      </c>
      <c r="KJ94" s="0" t="n">
        <f aca="false">IF(ISNUMBER(FIND(KJ$1,$D94))=$AO$1,1,0)*VLOOKUP($Z$2,DALYs!$A$2:$MW$40,'Intervention list'!KJ$195+1,0)</f>
        <v>0</v>
      </c>
      <c r="KK94" s="0" t="n">
        <f aca="false">IF(ISNUMBER(FIND(KK$1,$D94))=$AO$1,1,0)*VLOOKUP($Z$2,DALYs!$A$2:$MW$40,'Intervention list'!KK$195+1,0)</f>
        <v>0</v>
      </c>
      <c r="KL94" s="0" t="n">
        <f aca="false">IF(ISNUMBER(FIND(KL$1,$D94))=$AO$1,1,0)*VLOOKUP($Z$2,DALYs!$A$2:$MW$40,'Intervention list'!KL$195+1,0)</f>
        <v>0</v>
      </c>
      <c r="KM94" s="0" t="n">
        <f aca="false">IF(ISNUMBER(FIND(KM$1,$D94))=$AO$1,1,0)*VLOOKUP($Z$2,DALYs!$A$2:$MW$40,'Intervention list'!KM$195+1,0)</f>
        <v>0</v>
      </c>
      <c r="KN94" s="0" t="n">
        <f aca="false">IF(ISNUMBER(FIND(KN$1,$D94))=$AO$1,1,0)*VLOOKUP($Z$2,DALYs!$A$2:$MW$40,'Intervention list'!KN$195+1,0)</f>
        <v>0</v>
      </c>
      <c r="KO94" s="0" t="n">
        <f aca="false">IF(ISNUMBER(FIND(KO$1,$D94))=$AO$1,1,0)*VLOOKUP($Z$2,DALYs!$A$2:$MW$40,'Intervention list'!KO$195+1,0)</f>
        <v>0</v>
      </c>
      <c r="KP94" s="0" t="n">
        <f aca="false">IF(ISNUMBER(FIND(KP$1,$D94))=$AO$1,1,0)*VLOOKUP($Z$2,DALYs!$A$2:$MW$40,'Intervention list'!KP$195+1,0)</f>
        <v>0</v>
      </c>
      <c r="KQ94" s="0" t="n">
        <f aca="false">IF(ISNUMBER(FIND(KQ$1,$D94))=$AO$1,1,0)*VLOOKUP($Z$2,DALYs!$A$2:$MW$40,'Intervention list'!KQ$195+1,0)</f>
        <v>0</v>
      </c>
      <c r="KR94" s="0" t="n">
        <f aca="false">IF(ISNUMBER(FIND(KR$1,$D94))=$AO$1,1,0)*VLOOKUP($Z$2,DALYs!$A$2:$MW$40,'Intervention list'!KR$195+1,0)</f>
        <v>0</v>
      </c>
      <c r="KS94" s="0" t="n">
        <f aca="false">IF(ISNUMBER(FIND(KS$1,$D94))=$AO$1,1,0)*VLOOKUP($Z$2,DALYs!$A$2:$MW$40,'Intervention list'!KS$195+1,0)</f>
        <v>0</v>
      </c>
      <c r="KT94" s="0" t="n">
        <f aca="false">IF(ISNUMBER(FIND(KT$1,$D94))=$AO$1,1,0)*VLOOKUP($Z$2,DALYs!$A$2:$MW$40,'Intervention list'!KT$195+1,0)</f>
        <v>0</v>
      </c>
      <c r="KU94" s="0" t="n">
        <f aca="false">IF(ISNUMBER(FIND(KU$1,$D94))=$AO$1,1,0)*VLOOKUP($Z$2,DALYs!$A$2:$MW$40,'Intervention list'!KU$195+1,0)</f>
        <v>0</v>
      </c>
      <c r="KV94" s="0" t="n">
        <f aca="false">IF(ISNUMBER(FIND(KV$1,$D94))=$AO$1,1,0)*VLOOKUP($Z$2,DALYs!$A$2:$MW$40,'Intervention list'!KV$195+1,0)</f>
        <v>0</v>
      </c>
      <c r="KW94" s="0" t="n">
        <f aca="false">IF(ISNUMBER(FIND(KW$1,$D94))=$AO$1,1,0)*VLOOKUP($Z$2,DALYs!$A$2:$MW$40,'Intervention list'!KW$195+1,0)</f>
        <v>0</v>
      </c>
      <c r="KX94" s="0" t="n">
        <f aca="false">IF(ISNUMBER(FIND(KX$1,$D94))=$AO$1,1,0)*VLOOKUP($Z$2,DALYs!$A$2:$MW$40,'Intervention list'!KX$195+1,0)</f>
        <v>0</v>
      </c>
      <c r="KY94" s="0" t="n">
        <f aca="false">IF(ISNUMBER(FIND(KY$1,$D94))=$AO$1,1,0)*VLOOKUP($Z$2,DALYs!$A$2:$MW$40,'Intervention list'!KY$195+1,0)</f>
        <v>0</v>
      </c>
      <c r="KZ94" s="0" t="n">
        <f aca="false">IF(ISNUMBER(FIND(KZ$1,$D94))=$AO$1,1,0)*VLOOKUP($Z$2,DALYs!$A$2:$MW$40,'Intervention list'!KZ$195+1,0)</f>
        <v>0</v>
      </c>
      <c r="LA94" s="0" t="n">
        <f aca="false">IF(ISNUMBER(FIND(LA$1,$D94))=$AO$1,1,0)*VLOOKUP($Z$2,DALYs!$A$2:$MW$40,'Intervention list'!LA$195+1,0)</f>
        <v>0</v>
      </c>
      <c r="LB94" s="0" t="n">
        <f aca="false">IF(ISNUMBER(FIND(LB$1,$D94))=$AO$1,1,0)*VLOOKUP($Z$2,DALYs!$A$2:$MW$40,'Intervention list'!LB$195+1,0)</f>
        <v>0</v>
      </c>
      <c r="LC94" s="0" t="n">
        <f aca="false">IF(ISNUMBER(FIND(LC$1,$D94))=$AO$1,1,0)*VLOOKUP($Z$2,DALYs!$A$2:$MW$40,'Intervention list'!LC$195+1,0)</f>
        <v>0</v>
      </c>
      <c r="LD94" s="0" t="n">
        <f aca="false">IF(ISNUMBER(FIND(LD$1,$D94))=$AO$1,1,0)*VLOOKUP($Z$2,DALYs!$A$2:$MW$40,'Intervention list'!LD$195+1,0)</f>
        <v>0</v>
      </c>
      <c r="LE94" s="0" t="n">
        <f aca="false">IF(ISNUMBER(FIND(LE$1,$D94))=$AO$1,1,0)*VLOOKUP($Z$2,DALYs!$A$2:$MW$40,'Intervention list'!LE$195+1,0)</f>
        <v>0</v>
      </c>
      <c r="LF94" s="0" t="n">
        <f aca="false">IF(ISNUMBER(FIND(LF$1,$D94))=$AO$1,1,0)*VLOOKUP($Z$2,DALYs!$A$2:$MW$40,'Intervention list'!LF$195+1,0)</f>
        <v>0</v>
      </c>
      <c r="LG94" s="0" t="n">
        <f aca="false">IF(ISNUMBER(FIND(LG$1,$D94))=$AO$1,1,0)*VLOOKUP($Z$2,DALYs!$A$2:$MW$40,'Intervention list'!LG$195+1,0)</f>
        <v>0</v>
      </c>
      <c r="LH94" s="0" t="n">
        <f aca="false">IF(ISNUMBER(FIND(LH$1,$D94))=$AO$1,1,0)*VLOOKUP($Z$2,DALYs!$A$2:$MW$40,'Intervention list'!LH$195+1,0)</f>
        <v>0</v>
      </c>
      <c r="LI94" s="0" t="n">
        <f aca="false">IF(ISNUMBER(FIND(LI$1,$D94))=$AO$1,1,0)*VLOOKUP($Z$2,DALYs!$A$2:$MW$40,'Intervention list'!LI$195+1,0)</f>
        <v>0</v>
      </c>
      <c r="LJ94" s="0" t="n">
        <f aca="false">IF(ISNUMBER(FIND(LJ$1,$D94))=$AO$1,1,0)*VLOOKUP($Z$2,DALYs!$A$2:$MW$40,'Intervention list'!LJ$195+1,0)</f>
        <v>0</v>
      </c>
      <c r="LK94" s="0" t="n">
        <f aca="false">IF(ISNUMBER(FIND(LK$1,$D94))=$AO$1,1,0)*VLOOKUP($Z$2,DALYs!$A$2:$MW$40,'Intervention list'!LK$195+1,0)</f>
        <v>0</v>
      </c>
      <c r="LL94" s="0" t="n">
        <f aca="false">IF(ISNUMBER(FIND(LL$1,$D94))=$AO$1,1,0)*VLOOKUP($Z$2,DALYs!$A$2:$MW$40,'Intervention list'!LL$195+1,0)</f>
        <v>0</v>
      </c>
      <c r="LM94" s="0" t="n">
        <f aca="false">IF(ISNUMBER(FIND(LM$1,$D94))=$AO$1,1,0)*VLOOKUP($Z$2,DALYs!$A$2:$MW$40,'Intervention list'!LM$195+1,0)</f>
        <v>0</v>
      </c>
      <c r="LN94" s="0" t="n">
        <f aca="false">IF(ISNUMBER(FIND(LN$1,$D94))=$AO$1,1,0)*VLOOKUP($Z$2,DALYs!$A$2:$MW$40,'Intervention list'!LN$195+1,0)</f>
        <v>0</v>
      </c>
      <c r="LO94" s="0" t="n">
        <f aca="false">IF(ISNUMBER(FIND(LO$1,$D94))=$AO$1,1,0)*VLOOKUP($Z$2,DALYs!$A$2:$MW$40,'Intervention list'!LO$195+1,0)</f>
        <v>0</v>
      </c>
      <c r="LP94" s="0" t="n">
        <f aca="false">IF(ISNUMBER(FIND(LP$1,$D94))=$AO$1,1,0)*VLOOKUP($Z$2,DALYs!$A$2:$MW$40,'Intervention list'!LP$195+1,0)</f>
        <v>0</v>
      </c>
      <c r="LQ94" s="0" t="n">
        <f aca="false">IF(ISNUMBER(FIND(LQ$1,$D94))=$AO$1,1,0)*VLOOKUP($Z$2,DALYs!$A$2:$MW$40,'Intervention list'!LQ$195+1,0)</f>
        <v>0</v>
      </c>
      <c r="LR94" s="0" t="n">
        <f aca="false">IF(ISNUMBER(FIND(LR$1,$D94))=$AO$1,1,0)*VLOOKUP($Z$2,DALYs!$A$2:$MW$40,'Intervention list'!LR$195+1,0)</f>
        <v>0</v>
      </c>
      <c r="LS94" s="0" t="n">
        <f aca="false">IF(ISNUMBER(FIND(LS$1,$D94))=$AO$1,1,0)*VLOOKUP($Z$2,DALYs!$A$2:$MW$40,'Intervention list'!LS$195+1,0)</f>
        <v>0</v>
      </c>
      <c r="LT94" s="0" t="n">
        <f aca="false">IF(ISNUMBER(FIND(LT$1,$D94))=$AO$1,1,0)*VLOOKUP($Z$2,DALYs!$A$2:$MW$40,'Intervention list'!LT$195+1,0)</f>
        <v>0</v>
      </c>
      <c r="LU94" s="0" t="n">
        <f aca="false">IF(ISNUMBER(FIND(LU$1,$D94))=$AO$1,1,0)*VLOOKUP($Z$2,DALYs!$A$2:$MW$40,'Intervention list'!LU$195+1,0)</f>
        <v>0</v>
      </c>
      <c r="LV94" s="0" t="n">
        <f aca="false">IF(ISNUMBER(FIND(LV$1,$D94))=$AO$1,1,0)*VLOOKUP($Z$2,DALYs!$A$2:$MW$40,'Intervention list'!LV$195+1,0)</f>
        <v>0</v>
      </c>
      <c r="LW94" s="0" t="n">
        <f aca="false">IF(ISNUMBER(FIND(LW$1,$D94))=$AO$1,1,0)*VLOOKUP($Z$2,DALYs!$A$2:$MW$40,'Intervention list'!LW$195+1,0)</f>
        <v>0</v>
      </c>
      <c r="LX94" s="0" t="n">
        <f aca="false">IF(ISNUMBER(FIND(LX$1,$D94))=$AO$1,1,0)*VLOOKUP($Z$2,DALYs!$A$2:$MW$40,'Intervention list'!LX$195+1,0)</f>
        <v>0</v>
      </c>
      <c r="LY94" s="0" t="n">
        <f aca="false">IF(ISNUMBER(FIND(LY$1,$D94))=$AO$1,1,0)*VLOOKUP($Z$2,DALYs!$A$2:$MW$40,'Intervention list'!LY$195+1,0)</f>
        <v>0</v>
      </c>
      <c r="LZ94" s="0" t="n">
        <f aca="false">IF(ISNUMBER(FIND(LZ$1,$D94))=$AO$1,1,0)*VLOOKUP($Z$2,DALYs!$A$2:$MW$40,'Intervention list'!LZ$195+1,0)</f>
        <v>0</v>
      </c>
      <c r="MA94" s="0" t="n">
        <f aca="false">IF(ISNUMBER(FIND(MA$1,$D94))=$AO$1,1,0)*VLOOKUP($Z$2,DALYs!$A$2:$MW$40,'Intervention list'!MA$195+1,0)</f>
        <v>0</v>
      </c>
      <c r="MB94" s="0" t="n">
        <f aca="false">IF(ISNUMBER(FIND(MB$1,$D94))=$AO$1,1,0)*VLOOKUP($Z$2,DALYs!$A$2:$MW$40,'Intervention list'!MB$195+1,0)</f>
        <v>0</v>
      </c>
      <c r="MC94" s="0" t="n">
        <f aca="false">IF(ISNUMBER(FIND(MC$1,$D94))=$AO$1,1,0)*VLOOKUP($Z$2,DALYs!$A$2:$MW$40,'Intervention list'!MC$195+1,0)</f>
        <v>0</v>
      </c>
      <c r="MD94" s="0" t="n">
        <f aca="false">IF(ISNUMBER(FIND(MD$1,$D94))=$AO$1,1,0)*VLOOKUP($Z$2,DALYs!$A$2:$MW$40,'Intervention list'!MD$195+1,0)</f>
        <v>0</v>
      </c>
      <c r="ME94" s="0" t="n">
        <f aca="false">IF(ISNUMBER(FIND(ME$1,$D94))=$AO$1,1,0)*VLOOKUP($Z$2,DALYs!$A$2:$MW$40,'Intervention list'!ME$195+1,0)</f>
        <v>0</v>
      </c>
      <c r="MF94" s="0" t="n">
        <f aca="false">IF(ISNUMBER(FIND(MF$1,$D94))=$AO$1,1,0)*VLOOKUP($Z$2,DALYs!$A$2:$MW$40,'Intervention list'!MF$195+1,0)</f>
        <v>0</v>
      </c>
      <c r="MG94" s="0" t="n">
        <f aca="false">IF(ISNUMBER(FIND(MG$1,$D94))=$AO$1,1,0)*VLOOKUP($Z$2,DALYs!$A$2:$MW$40,'Intervention list'!MG$195+1,0)</f>
        <v>0</v>
      </c>
      <c r="MH94" s="0" t="n">
        <f aca="false">IF(ISNUMBER(FIND(MH$1,$D94))=$AO$1,1,0)*VLOOKUP($Z$2,DALYs!$A$2:$MW$40,'Intervention list'!MH$195+1,0)</f>
        <v>0</v>
      </c>
      <c r="MI94" s="0" t="n">
        <f aca="false">IF(ISNUMBER(FIND(MI$1,$D94))=$AO$1,1,0)*VLOOKUP($Z$2,DALYs!$A$2:$MW$40,'Intervention list'!MI$195+1,0)</f>
        <v>0</v>
      </c>
      <c r="MJ94" s="0" t="n">
        <f aca="false">IF(ISNUMBER(FIND(MJ$1,$D94))=$AO$1,1,0)*VLOOKUP($Z$2,DALYs!$A$2:$MW$40,'Intervention list'!MJ$195+1,0)</f>
        <v>0</v>
      </c>
      <c r="MK94" s="0" t="n">
        <f aca="false">IF(ISNUMBER(FIND(MK$1,$D94))=$AO$1,1,0)*VLOOKUP($Z$2,DALYs!$A$2:$MW$40,'Intervention list'!MK$195+1,0)</f>
        <v>0</v>
      </c>
      <c r="ML94" s="0" t="n">
        <f aca="false">IF(ISNUMBER(FIND(ML$1,$D94))=$AO$1,1,0)*VLOOKUP($Z$2,DALYs!$A$2:$MW$40,'Intervention list'!ML$195+1,0)</f>
        <v>0</v>
      </c>
      <c r="MM94" s="0" t="n">
        <f aca="false">IF(ISNUMBER(FIND(MM$1,$D94))=$AO$1,1,0)*VLOOKUP($Z$2,DALYs!$A$2:$MW$40,'Intervention list'!MM$195+1,0)</f>
        <v>0</v>
      </c>
      <c r="MN94" s="0" t="n">
        <f aca="false">IF(ISNUMBER(FIND(MN$1,$D94))=$AO$1,1,0)*VLOOKUP($Z$2,DALYs!$A$2:$MW$40,'Intervention list'!MN$195+1,0)</f>
        <v>0</v>
      </c>
      <c r="MO94" s="0" t="n">
        <f aca="false">IF(ISNUMBER(FIND(MO$1,$D94))=$AO$1,1,0)*VLOOKUP($Z$2,DALYs!$A$2:$MW$40,'Intervention list'!MO$195+1,0)</f>
        <v>0</v>
      </c>
      <c r="MP94" s="0" t="n">
        <f aca="false">IF(ISNUMBER(FIND(MP$1,$D94))=$AO$1,1,0)*VLOOKUP($Z$2,DALYs!$A$2:$MW$40,'Intervention list'!MP$195+1,0)</f>
        <v>0</v>
      </c>
      <c r="MQ94" s="0" t="n">
        <f aca="false">IF(ISNUMBER(FIND(MQ$1,$D94))=$AO$1,1,0)*VLOOKUP($Z$2,DALYs!$A$2:$MW$40,'Intervention list'!MQ$195+1,0)</f>
        <v>0</v>
      </c>
      <c r="MR94" s="0" t="n">
        <f aca="false">IF(ISNUMBER(FIND(MR$1,$D94))=$AO$1,1,0)*VLOOKUP($Z$2,DALYs!$A$2:$MW$40,'Intervention list'!MR$195+1,0)</f>
        <v>0</v>
      </c>
      <c r="MS94" s="0" t="n">
        <f aca="false">IF(ISNUMBER(FIND(MS$1,$D94))=$AO$1,1,0)*VLOOKUP($Z$2,DALYs!$A$2:$MW$40,'Intervention list'!MS$195+1,0)</f>
        <v>0</v>
      </c>
      <c r="MT94" s="0" t="n">
        <f aca="false">IF(ISNUMBER(FIND(MT$1,$D94))=$AO$1,1,0)*VLOOKUP($Z$2,DALYs!$A$2:$MW$40,'Intervention list'!MT$195+1,0)</f>
        <v>0</v>
      </c>
      <c r="MU94" s="0" t="n">
        <f aca="false">IF(ISNUMBER(FIND(MU$1,$D94))=$AO$1,1,0)*VLOOKUP($Z$2,DALYs!$A$2:$MW$40,'Intervention list'!MU$195+1,0)</f>
        <v>0</v>
      </c>
      <c r="MV94" s="0" t="n">
        <f aca="false">IF(ISNUMBER(FIND(MV$1,$D94))=$AO$1,1,0)*VLOOKUP($Z$2,DALYs!$A$2:$MW$40,'Intervention list'!MV$195+1,0)</f>
        <v>0</v>
      </c>
      <c r="MW94" s="0" t="n">
        <f aca="false">IF(ISNUMBER(FIND(MW$1,$D94))=$AO$1,1,0)*VLOOKUP($Z$2,DALYs!$A$2:$MW$40,'Intervention list'!MW$195+1,0)</f>
        <v>0</v>
      </c>
      <c r="MX94" s="0" t="n">
        <f aca="false">IF(ISNUMBER(FIND(MX$1,$D94))=$AO$1,1,0)*VLOOKUP($Z$2,DALYs!$A$2:$MW$40,'Intervention list'!MX$195+1,0)</f>
        <v>0</v>
      </c>
      <c r="MY94" s="0" t="n">
        <f aca="false">IF(ISNUMBER(FIND(MY$1,$D94))=$AO$1,1,0)*VLOOKUP($Z$2,DALYs!$A$2:$MW$40,'Intervention list'!MY$195+1,0)</f>
        <v>0</v>
      </c>
      <c r="MZ94" s="0" t="n">
        <f aca="false">IF(ISNUMBER(FIND(MZ$1,$D94))=$AO$1,1,0)*VLOOKUP($Z$2,DALYs!$A$2:$MW$40,'Intervention list'!MZ$195+1,0)</f>
        <v>0</v>
      </c>
      <c r="NA94" s="0" t="n">
        <f aca="false">IF(ISNUMBER(FIND(NA$1,$D94))=$AO$1,1,0)*VLOOKUP($Z$2,DALYs!$A$2:$MW$40,'Intervention list'!NA$195+1,0)</f>
        <v>0</v>
      </c>
      <c r="NB94" s="0" t="n">
        <f aca="false">IF(ISNUMBER(FIND(NB$1,$D94))=$AO$1,1,0)*VLOOKUP($Z$2,DALYs!$A$2:$MW$40,'Intervention list'!NB$195+1,0)</f>
        <v>0</v>
      </c>
      <c r="NC94" s="0" t="n">
        <f aca="false">IF(ISNUMBER(FIND(NC$1,$D94))=$AO$1,1,0)*VLOOKUP($Z$2,DALYs!$A$2:$MW$40,'Intervention list'!NC$195+1,0)</f>
        <v>0</v>
      </c>
      <c r="ND94" s="0" t="n">
        <f aca="false">IF(ISNUMBER(FIND(ND$1,$D94))=$AO$1,1,0)*VLOOKUP($Z$2,DALYs!$A$2:$MW$40,'Intervention list'!ND$195+1,0)</f>
        <v>5747.38473582098</v>
      </c>
      <c r="NE94" s="0" t="n">
        <f aca="false">IF(ISNUMBER(FIND(NE$1,$D94))=$AO$1,1,0)*VLOOKUP($Z$2,DALYs!$A$2:$MW$40,'Intervention list'!NE$195+1,0)</f>
        <v>0</v>
      </c>
      <c r="NF94" s="0" t="n">
        <f aca="false">IF(ISNUMBER(FIND(NF$1,$D94))=$AO$1,1,0)*VLOOKUP($Z$2,DALYs!$A$2:$MW$40,'Intervention list'!NF$195+1,0)</f>
        <v>0</v>
      </c>
      <c r="NG94" s="0" t="n">
        <f aca="false">IF(ISNUMBER(FIND(NG$1,$D94))=$AO$1,1,0)*VLOOKUP($Z$2,DALYs!$A$2:$MW$40,'Intervention list'!NG$195+1,0)</f>
        <v>0</v>
      </c>
      <c r="NH94" s="0" t="n">
        <f aca="false">IF(ISNUMBER(FIND(NH$1,$D94))=$AO$1,1,0)*VLOOKUP($Z$2,DALYs!$A$2:$MW$40,'Intervention list'!NH$195+1,0)</f>
        <v>0</v>
      </c>
      <c r="NI94" s="0" t="n">
        <f aca="false">IF(ISNUMBER(FIND(NI$1,$D94))=$AO$1,1,0)*VLOOKUP($Z$2,DALYs!$A$2:$MW$40,'Intervention list'!NI$195+1,0)</f>
        <v>0</v>
      </c>
      <c r="NJ94" s="0" t="n">
        <f aca="false">IF(ISNUMBER(FIND(NJ$1,$D94))=$AO$1,1,0)*VLOOKUP($Z$2,DALYs!$A$2:$MW$40,'Intervention list'!NJ$195+1,0)</f>
        <v>0</v>
      </c>
      <c r="NK94" s="0" t="n">
        <f aca="false">IF(ISNUMBER(FIND(NK$1,$D94))=$AO$1,1,0)*VLOOKUP($Z$2,DALYs!$A$2:$MW$40,'Intervention list'!NK$195+1,0)</f>
        <v>0</v>
      </c>
      <c r="NL94" s="0" t="n">
        <f aca="false">IF(ISNUMBER(FIND(NL$1,$D94))=$AO$1,1,0)*VLOOKUP($Z$2,DALYs!$A$2:$MW$40,'Intervention list'!NL$195+1,0)</f>
        <v>0</v>
      </c>
      <c r="NM94" s="0" t="n">
        <f aca="false">IF(ISNUMBER(FIND(NM$1,$D94))=$AO$1,1,0)*VLOOKUP($Z$2,DALYs!$A$2:$MW$40,'Intervention list'!NM$195+1,0)</f>
        <v>0</v>
      </c>
      <c r="NN94" s="0" t="n">
        <f aca="false">IF(ISNUMBER(FIND(NN$1,$D94))=$AO$1,1,0)*VLOOKUP($Z$2,DALYs!$A$2:$MW$40,'Intervention list'!NN$195+1,0)</f>
        <v>0</v>
      </c>
      <c r="NO94" s="0" t="n">
        <f aca="false">IF(ISNUMBER(FIND(NO$1,$D94))=$AO$1,1,0)*VLOOKUP($Z$2,DALYs!$A$2:$MW$40,'Intervention list'!NO$195+1,0)</f>
        <v>0</v>
      </c>
      <c r="NP94" s="0" t="n">
        <f aca="false">IF(ISNUMBER(FIND(NP$1,$D94))=$AO$1,1,0)*VLOOKUP($Z$2,DALYs!$A$2:$MW$40,'Intervention list'!NP$195+1,0)</f>
        <v>0</v>
      </c>
      <c r="NQ94" s="0" t="n">
        <f aca="false">IF(ISNUMBER(FIND(NQ$1,$D94))=$AO$1,1,0)*VLOOKUP($Z$2,DALYs!$A$2:$MW$40,'Intervention list'!NQ$195+1,0)</f>
        <v>0</v>
      </c>
      <c r="NR94" s="0" t="n">
        <f aca="false">IF(ISNUMBER(FIND(NR$1,$D94))=$AO$1,1,0)*VLOOKUP($Z$2,DALYs!$A$2:$MW$40,'Intervention list'!NR$195+1,0)</f>
        <v>0</v>
      </c>
      <c r="NS94" s="0" t="n">
        <f aca="false">IF(ISNUMBER(FIND(NS$1,$D94))=$AO$1,1,0)*VLOOKUP($Z$2,DALYs!$A$2:$MW$40,'Intervention list'!NS$195+1,0)</f>
        <v>0</v>
      </c>
      <c r="NT94" s="0" t="n">
        <f aca="false">IF(ISNUMBER(FIND(NT$1,$D94))=$AO$1,1,0)*VLOOKUP($Z$2,DALYs!$A$2:$MW$40,'Intervention list'!NT$195+1,0)</f>
        <v>0</v>
      </c>
      <c r="NU94" s="0" t="n">
        <f aca="false">IF(ISNUMBER(FIND(NU$1,$D94))=$AO$1,1,0)*VLOOKUP($Z$2,DALYs!$A$2:$MW$40,'Intervention list'!NU$195+1,0)</f>
        <v>0</v>
      </c>
      <c r="NV94" s="0" t="n">
        <f aca="false">IF(ISNUMBER(FIND(NV$1,$D94))=$AO$1,1,0)*VLOOKUP($Z$2,DALYs!$A$2:$MW$40,'Intervention list'!NV$195+1,0)</f>
        <v>0</v>
      </c>
      <c r="NW94" s="0" t="n">
        <f aca="false">IF(ISNUMBER(FIND(NW$1,$D94))=$AO$1,1,0)*VLOOKUP($Z$2,DALYs!$A$2:$MW$40,'Intervention list'!NW$195+1,0)</f>
        <v>0</v>
      </c>
      <c r="NX94" s="0" t="n">
        <f aca="false">IF(ISNUMBER(FIND(NX$1,$D94))=$AO$1,1,0)*VLOOKUP($Z$2,DALYs!$A$2:$MW$40,'Intervention list'!NX$195+1,0)</f>
        <v>0</v>
      </c>
      <c r="NY94" s="0" t="n">
        <f aca="false">IF(ISNUMBER(FIND(NY$1,$D94))=$AO$1,1,0)*VLOOKUP($Z$2,DALYs!$A$2:$MW$40,'Intervention list'!NY$195+1,0)</f>
        <v>0</v>
      </c>
      <c r="NZ94" s="0" t="n">
        <f aca="false">IF(ISNUMBER(FIND(NZ$1,$D94))=$AO$1,1,0)*VLOOKUP($Z$2,DALYs!$A$2:$MW$40,'Intervention list'!NZ$195+1,0)</f>
        <v>0</v>
      </c>
      <c r="OA94" s="0" t="n">
        <f aca="false">IF(ISNUMBER(FIND(OA$1,$D94))=$AO$1,1,0)*VLOOKUP($Z$2,DALYs!$A$2:$MW$40,'Intervention list'!OA$195+1,0)</f>
        <v>0</v>
      </c>
      <c r="OB94" s="0" t="n">
        <f aca="false">IF(ISNUMBER(FIND(OB$1,$D94))=$AO$1,1,0)*VLOOKUP($Z$2,DALYs!$A$2:$MW$40,'Intervention list'!OB$195+1,0)</f>
        <v>0</v>
      </c>
      <c r="OC94" s="0" t="n">
        <f aca="false">IF(ISNUMBER(FIND(OC$1,$D94))=$AO$1,1,0)*VLOOKUP($Z$2,DALYs!$A$2:$MW$40,'Intervention list'!OC$195+1,0)</f>
        <v>0</v>
      </c>
      <c r="OD94" s="0" t="n">
        <f aca="false">IF(ISNUMBER(FIND(OD$1,$D94))=$AO$1,1,0)*VLOOKUP($Z$2,DALYs!$A$2:$MW$40,'Intervention list'!OD$195+1,0)</f>
        <v>0</v>
      </c>
      <c r="OE94" s="0" t="n">
        <f aca="false">IF(ISNUMBER(FIND(OE$1,$D94))=$AO$1,1,0)*VLOOKUP($Z$2,DALYs!$A$2:$MW$40,'Intervention list'!OE$195+1,0)</f>
        <v>0</v>
      </c>
      <c r="OF94" s="0" t="n">
        <f aca="false">IF(ISNUMBER(FIND(OF$1,$D94))=$AO$1,1,0)*VLOOKUP($Z$2,DALYs!$A$2:$MW$40,'Intervention list'!OF$195+1,0)</f>
        <v>0</v>
      </c>
      <c r="OG94" s="0" t="n">
        <f aca="false">IF(ISNUMBER(FIND(OG$1,$D94))=$AO$1,1,0)*VLOOKUP($Z$2,DALYs!$A$2:$MW$40,'Intervention list'!OG$195+1,0)</f>
        <v>0</v>
      </c>
      <c r="OH94" s="0" t="n">
        <f aca="false">IF(ISNUMBER(FIND(OH$1,$D94))=$AO$1,1,0)*VLOOKUP($Z$2,DALYs!$A$2:$MW$40,'Intervention list'!OH$195+1,0)</f>
        <v>0</v>
      </c>
      <c r="OI94" s="0" t="n">
        <f aca="false">IF(ISNUMBER(FIND(OI$1,$D94))=$AO$1,1,0)*VLOOKUP($Z$2,DALYs!$A$2:$MW$40,'Intervention list'!OI$195+1,0)</f>
        <v>0</v>
      </c>
      <c r="OJ94" s="0" t="n">
        <f aca="false">IF(ISNUMBER(FIND(OJ$1,$D94))=$AO$1,1,0)*VLOOKUP($Z$2,DALYs!$A$2:$MW$40,'Intervention list'!OJ$195+1,0)</f>
        <v>0</v>
      </c>
      <c r="OK94" s="0" t="n">
        <f aca="false">IF(ISNUMBER(FIND(OK$1,$D94))=$AO$1,1,0)*VLOOKUP($Z$2,DALYs!$A$2:$MW$40,'Intervention list'!OK$195+1,0)</f>
        <v>0</v>
      </c>
      <c r="OL94" s="0" t="n">
        <f aca="false">IF(ISNUMBER(FIND(OL$1,$D94))=$AO$1,1,0)*VLOOKUP($Z$2,DALYs!$A$2:$MW$40,'Intervention list'!OL$195+1,0)</f>
        <v>0</v>
      </c>
      <c r="OM94" s="0" t="n">
        <f aca="false">IF(ISNUMBER(FIND(OM$1,$D94))=$AO$1,1,0)*VLOOKUP($Z$2,DALYs!$A$2:$MW$40,'Intervention list'!OM$195+1,0)</f>
        <v>0</v>
      </c>
      <c r="ON94" s="0" t="n">
        <f aca="false">IF(ISNUMBER(FIND(ON$1,$D94))=$AO$1,1,0)*VLOOKUP($Z$2,DALYs!$A$2:$MW$40,'Intervention list'!ON$195+1,0)</f>
        <v>0</v>
      </c>
      <c r="OO94" s="0" t="n">
        <f aca="false">IF(ISNUMBER(FIND(OO$1,$D94))=$AO$1,1,0)*VLOOKUP($Z$2,DALYs!$A$2:$MW$40,'Intervention list'!OO$195+1,0)</f>
        <v>0</v>
      </c>
      <c r="OP94" s="0" t="n">
        <f aca="false">IF(ISNUMBER(FIND(OP$1,$D94))=$AO$1,1,0)*VLOOKUP($Z$2,DALYs!$A$2:$MW$40,'Intervention list'!OP$195+1,0)</f>
        <v>0</v>
      </c>
      <c r="OQ94" s="0" t="n">
        <f aca="false">IF(ISNUMBER(FIND(OQ$1,$D94))=$AO$1,1,0)*VLOOKUP($Z$2,DALYs!$A$2:$MW$40,'Intervention list'!OQ$195+1,0)</f>
        <v>0</v>
      </c>
      <c r="OR94" s="0" t="n">
        <f aca="false">IF(ISNUMBER(FIND(OR$1,$D94))=$AO$1,1,0)*VLOOKUP($Z$2,DALYs!$A$2:$MW$40,'Intervention list'!OR$195+1,0)</f>
        <v>0</v>
      </c>
      <c r="OS94" s="0" t="n">
        <f aca="false">IF(ISNUMBER(FIND(OS$1,$D94))=$AO$1,1,0)*VLOOKUP($Z$2,DALYs!$A$2:$MW$40,'Intervention list'!OS$195+1,0)</f>
        <v>0</v>
      </c>
      <c r="OT94" s="0" t="n">
        <f aca="false">IF(ISNUMBER(FIND(OT$1,$D94))=$AO$1,1,0)*VLOOKUP($Z$2,DALYs!$A$2:$MW$40,'Intervention list'!OT$195+1,0)</f>
        <v>0</v>
      </c>
      <c r="OU94" s="0" t="n">
        <f aca="false">IF(ISNUMBER(FIND(OU$1,$D94))=$AO$1,1,0)*VLOOKUP($Z$2,DALYs!$A$2:$MW$40,'Intervention list'!OU$195+1,0)</f>
        <v>0</v>
      </c>
      <c r="OV94" s="0" t="n">
        <f aca="false">IF(ISNUMBER(FIND(OV$1,$D94))=$AO$1,1,0)*VLOOKUP($Z$2,DALYs!$A$2:$MW$40,'Intervention list'!OV$195+1,0)</f>
        <v>0</v>
      </c>
      <c r="OW94" s="0" t="n">
        <f aca="false">IF(ISNUMBER(FIND(OW$1,$D94))=$AO$1,1,0)*VLOOKUP($Z$2,DALYs!$A$2:$MW$40,'Intervention list'!OW$195+1,0)</f>
        <v>0</v>
      </c>
      <c r="OX94" s="0" t="n">
        <f aca="false">IF(ISNUMBER(FIND(OX$1,$D94))=$AO$1,1,0)*VLOOKUP($Z$2,DALYs!$A$2:$MW$40,'Intervention list'!OX$195+1,0)</f>
        <v>0</v>
      </c>
    </row>
    <row r="95" customFormat="false" ht="15.75" hidden="false" customHeight="false" outlineLevel="0" collapsed="false">
      <c r="A95" s="6" t="s">
        <v>304</v>
      </c>
      <c r="B95" s="6" t="s">
        <v>282</v>
      </c>
      <c r="C95" s="26" t="s">
        <v>283</v>
      </c>
      <c r="D95" s="7" t="s">
        <v>305</v>
      </c>
      <c r="E95" s="7" t="str">
        <f aca="false">SUBSTITUTE(D95,0.2,X95)</f>
        <v>Neonatal sepsis and other neonatal infections: 0.05</v>
      </c>
      <c r="F95" s="0" t="s">
        <v>40</v>
      </c>
      <c r="G95" s="8" t="n">
        <v>0</v>
      </c>
      <c r="H95" s="9" t="n">
        <v>0</v>
      </c>
      <c r="I95" s="9" t="n">
        <f aca="false">IF(H95="","",(H95*(VLOOKUP($Z$2,Worksheet,11,0)^4)))</f>
        <v>0</v>
      </c>
      <c r="J95" s="9" t="n">
        <f aca="false">IF(I95="","",I95*VLOOKUP($Z$2,Worksheet,12,0))</f>
        <v>0</v>
      </c>
      <c r="K95" s="9" t="n">
        <f aca="false">IF(I95="","",I95*VLOOKUP($Z$2, Worksheet, 13, 0))</f>
        <v>0</v>
      </c>
      <c r="L95" s="9" t="n">
        <f aca="false">IF(J95="",VLOOKUP($Z$2, Worksheet, 14, 0),J95)</f>
        <v>0</v>
      </c>
      <c r="M95" s="9" t="n">
        <f aca="false">IF(L95&lt;VLOOKUP($Z$2,'Country sheet'!$A$3:$P$41,15,0), VLOOKUP($Z$2,'Country sheet'!$A$3:$P$41,15,0), L95)/0.7</f>
        <v>66.2083230214262</v>
      </c>
      <c r="N95" s="27" t="n">
        <f aca="false">IFERROR(IF(AC95=$AO$1,VLOOKUP(F95,AO$42:AX$46,MATCH(AC$1,AP$41:AX$41,0)+1,0)/COUNTIFS($F$2:$F$194,$F95,$AC$2:$AC$194,$AO$1),0),0) + IFERROR(IF(AD95=$AO$1,VLOOKUP(F95,AO$42:AX$46,MATCH(AD$1,AP$41:AX$41,0)+1,0)/COUNTIFS($F$2:$F$194,$F95,$AD$2:$AD$194,$AO$1),0),0) + IFERROR(IF(AE95=$AO$1,VLOOKUP(F95,AO$42:AX$46,MATCH(AE$1,AP$41:AX$41,0)+1,0)/COUNTIFS($F$2:$F$194,$F95,$AE$2:$AE$194,$AO$1),0),0) + IFERROR(IF(AF95=$AO$1,VLOOKUP(F95,AO$42:AX$46,MATCH(AF$1,AP$41:AX$41,0)+1,0)/COUNTIFS($F$2:$F$194,$F95,$AF$2:$AF$194,$AO$1),0),0) + IFERROR(IF(AG95=$AO$1,VLOOKUP(F95,AO$42:AX$46,MATCH(AG$1,AP$41:AX$41,0)+1,0)/COUNTIFS($F$2:$F$194,$F95,$AG$2:$AG$194,$AO$1),0),0) + IFERROR(IF(AH95=$AO$1,VLOOKUP(F95,AO$42:AX$46,MATCH(AH$1,AP$41:AX$41,0)+1,0)/COUNTIFS($F$2:$F$194,$F95,$AH$2:$AH$194,$AO$1),0),0) + IFERROR(IF(AI95=$AO$1,VLOOKUP(F95,AO$42:AX$46,MATCH(AI$1,AP$41:AX$41,0)+1,0)/COUNTIFS($F$2:$F$194,$F95,$AI$2:$AI$194,$AO$1),0),0) + IFERROR(IF(AJ95=$AO$1,VLOOKUP(F95,AO$42:AX$46,MATCH(AJ$1,AP$41:AX$41,0)+1,0)/COUNTIFS($F$2:$F$194,$F95,$AJ$2:$AJ$194,$AO$1),0),0) + IFERROR(IF(AK95=$AO$1,VLOOKUP(F95,AO$42:AX$46,MATCH(AK$1,AP$41:AX$41,0)+1,0)/COUNTIFS($F$2:$F$194,$F95,$AK$2:$AK$194,$AO$1),0),0)</f>
        <v>0</v>
      </c>
      <c r="O95" s="9" t="n">
        <v>3</v>
      </c>
      <c r="P95" s="9" t="n">
        <v>3</v>
      </c>
      <c r="Q95" s="0" t="n">
        <f aca="false">SUM(BC95:OX95)</f>
        <v>159822.31503861</v>
      </c>
      <c r="R95" s="0" t="n">
        <f aca="false">IF(VLOOKUP($Z$2,CET!$A$4:$L$42,12,0)="Low income",_xlfn.IFS(S95=0.2,0.1,S95=0.1,0.05,S95=0.5,0.4,S95=0.35,0.25),S95)</f>
        <v>0.5</v>
      </c>
      <c r="S95" s="0" t="n">
        <v>0.5</v>
      </c>
      <c r="T95" s="0" t="n">
        <v>0.8</v>
      </c>
      <c r="U95" s="0" t="n">
        <f aca="false">N95/M95</f>
        <v>0</v>
      </c>
      <c r="V95" s="0" t="n">
        <f aca="false">IFERROR(U95/Q95,0)</f>
        <v>0</v>
      </c>
      <c r="W95" s="0" t="n">
        <f aca="false">(T95/R95)*V95</f>
        <v>0</v>
      </c>
      <c r="X95" s="28" t="n">
        <f aca="false">IF(W95=0,0,IF(W95&lt;=0.8,IF(W95&lt;0.05,0.05,W95),0.8))</f>
        <v>0</v>
      </c>
      <c r="Y95" s="28"/>
      <c r="AC95" s="34" t="n">
        <f aca="false">ISNUMBER(FIND(AC$1,$C95))</f>
        <v>0</v>
      </c>
      <c r="AD95" s="33" t="n">
        <f aca="false">ISNUMBER(FIND(AD$1,$C95))</f>
        <v>0</v>
      </c>
      <c r="AE95" s="33" t="n">
        <f aca="false">ISNUMBER(FIND(AE$1,$C95))</f>
        <v>0</v>
      </c>
      <c r="AF95" s="33" t="n">
        <f aca="false">ISNUMBER(FIND(AF$1,$C95))</f>
        <v>0</v>
      </c>
      <c r="AG95" s="33" t="n">
        <f aca="false">ISNUMBER(FIND(AG$1,$C95))</f>
        <v>0</v>
      </c>
      <c r="AH95" s="33" t="n">
        <f aca="false">ISNUMBER(FIND(AH$1,$C95))</f>
        <v>0</v>
      </c>
      <c r="AI95" s="33" t="n">
        <f aca="false">ISNUMBER(FIND(AI$1,$C95))</f>
        <v>0</v>
      </c>
      <c r="AJ95" s="33" t="n">
        <f aca="false">ISNUMBER(FIND(AJ$1,$C95))</f>
        <v>0</v>
      </c>
      <c r="AK95" s="35" t="n">
        <f aca="false">ISNUMBER(FIND(AK$1,$C95))</f>
        <v>0</v>
      </c>
      <c r="AL95" s="6"/>
      <c r="AM95" s="33"/>
      <c r="AZ95" s="67"/>
      <c r="BC95" s="0" t="n">
        <f aca="false">IF(ISNUMBER(FIND(BC$1,$D95))=$AO$1,1,0)*VLOOKUP($Z$2,DALYs!$A$2:$MW$40,'Intervention list'!BC$195+1,0)</f>
        <v>0</v>
      </c>
      <c r="BD95" s="0" t="n">
        <f aca="false">IF(ISNUMBER(FIND(BD$1,$D95))=$AO$1,1,0)*VLOOKUP($Z$2,DALYs!$A$2:$MW$40,'Intervention list'!BD$195+1,0)</f>
        <v>0</v>
      </c>
      <c r="BE95" s="0" t="n">
        <f aca="false">IF(ISNUMBER(FIND(BE$1,$D95))=$AO$1,1,0)*VLOOKUP($Z$2,DALYs!$A$2:$MW$40,'Intervention list'!BE$195+1,0)</f>
        <v>0</v>
      </c>
      <c r="BF95" s="0" t="n">
        <f aca="false">IF(ISNUMBER(FIND(BF$1,$D95))=$AO$1,1,0)*VLOOKUP($Z$2,DALYs!$A$2:$MW$40,'Intervention list'!BF$195+1,0)</f>
        <v>0</v>
      </c>
      <c r="BG95" s="0" t="n">
        <f aca="false">IF(ISNUMBER(FIND(BG$1,$D95))=$AO$1,1,0)*VLOOKUP($Z$2,DALYs!$A$2:$MW$40,'Intervention list'!BG$195+1,0)</f>
        <v>0</v>
      </c>
      <c r="BH95" s="0" t="n">
        <f aca="false">IF(ISNUMBER(FIND(BH$1,$D95))=$AO$1,1,0)*VLOOKUP($Z$2,DALYs!$A$2:$MW$40,'Intervention list'!BH$195+1,0)</f>
        <v>0</v>
      </c>
      <c r="BI95" s="0" t="n">
        <f aca="false">IF(ISNUMBER(FIND(BI$1,$D95))=$AO$1,1,0)*VLOOKUP($Z$2,DALYs!$A$2:$MW$40,'Intervention list'!BI$195+1,0)</f>
        <v>0</v>
      </c>
      <c r="BJ95" s="0" t="n">
        <f aca="false">IF(ISNUMBER(FIND(BJ$1,$D95))=$AO$1,1,0)*VLOOKUP($Z$2,DALYs!$A$2:$MW$40,'Intervention list'!BJ$195+1,0)</f>
        <v>0</v>
      </c>
      <c r="BK95" s="0" t="n">
        <f aca="false">IF(ISNUMBER(FIND(BK$1,$D95))=$AO$1,1,0)*VLOOKUP($Z$2,DALYs!$A$2:$MW$40,'Intervention list'!BK$195+1,0)</f>
        <v>0</v>
      </c>
      <c r="BL95" s="0" t="n">
        <f aca="false">IF(ISNUMBER(FIND(BL$1,$D95))=$AO$1,1,0)*VLOOKUP($Z$2,DALYs!$A$2:$MW$40,'Intervention list'!BL$195+1,0)</f>
        <v>0</v>
      </c>
      <c r="BM95" s="0" t="n">
        <f aca="false">IF(ISNUMBER(FIND(BM$1,$D95))=$AO$1,1,0)*VLOOKUP($Z$2,DALYs!$A$2:$MW$40,'Intervention list'!BM$195+1,0)</f>
        <v>0</v>
      </c>
      <c r="BN95" s="0" t="n">
        <f aca="false">IF(ISNUMBER(FIND(BN$1,$D95))=$AO$1,1,0)*VLOOKUP($Z$2,DALYs!$A$2:$MW$40,'Intervention list'!BN$195+1,0)</f>
        <v>0</v>
      </c>
      <c r="BO95" s="0" t="n">
        <f aca="false">IF(ISNUMBER(FIND(BO$1,$D95))=$AO$1,1,0)*VLOOKUP($Z$2,DALYs!$A$2:$MW$40,'Intervention list'!BO$195+1,0)</f>
        <v>0</v>
      </c>
      <c r="BP95" s="0" t="n">
        <f aca="false">IF(ISNUMBER(FIND(BP$1,$D95))=$AO$1,1,0)*VLOOKUP($Z$2,DALYs!$A$2:$MW$40,'Intervention list'!BP$195+1,0)</f>
        <v>0</v>
      </c>
      <c r="BQ95" s="0" t="n">
        <f aca="false">IF(ISNUMBER(FIND(BQ$1,$D95))=$AO$1,1,0)*VLOOKUP($Z$2,DALYs!$A$2:$MW$40,'Intervention list'!BQ$195+1,0)</f>
        <v>0</v>
      </c>
      <c r="BR95" s="0" t="n">
        <f aca="false">IF(ISNUMBER(FIND(BR$1,$D95))=$AO$1,1,0)*VLOOKUP($Z$2,DALYs!$A$2:$MW$40,'Intervention list'!BR$195+1,0)</f>
        <v>0</v>
      </c>
      <c r="BS95" s="0" t="n">
        <f aca="false">IF(ISNUMBER(FIND(BS$1,$D95))=$AO$1,1,0)*VLOOKUP($Z$2,DALYs!$A$2:$MW$40,'Intervention list'!BS$195+1,0)</f>
        <v>0</v>
      </c>
      <c r="BT95" s="0" t="n">
        <f aca="false">IF(ISNUMBER(FIND(BT$1,$D95))=$AO$1,1,0)*VLOOKUP($Z$2,DALYs!$A$2:$MW$40,'Intervention list'!BT$195+1,0)</f>
        <v>0</v>
      </c>
      <c r="BU95" s="0" t="n">
        <f aca="false">IF(ISNUMBER(FIND(BU$1,$D95))=$AO$1,1,0)*VLOOKUP($Z$2,DALYs!$A$2:$MW$40,'Intervention list'!BU$195+1,0)</f>
        <v>0</v>
      </c>
      <c r="BV95" s="0" t="n">
        <f aca="false">IF(ISNUMBER(FIND(BV$1,$D95))=$AO$1,1,0)*VLOOKUP($Z$2,DALYs!$A$2:$MW$40,'Intervention list'!BV$195+1,0)</f>
        <v>0</v>
      </c>
      <c r="BW95" s="0" t="n">
        <f aca="false">IF(ISNUMBER(FIND(BW$1,$D95))=$AO$1,1,0)*VLOOKUP($Z$2,DALYs!$A$2:$MW$40,'Intervention list'!BW$195+1,0)</f>
        <v>0</v>
      </c>
      <c r="BX95" s="0" t="n">
        <f aca="false">IF(ISNUMBER(FIND(BX$1,$D95))=$AO$1,1,0)*VLOOKUP($Z$2,DALYs!$A$2:$MW$40,'Intervention list'!BX$195+1,0)</f>
        <v>0</v>
      </c>
      <c r="BY95" s="0" t="n">
        <f aca="false">IF(ISNUMBER(FIND(BY$1,$D95))=$AO$1,1,0)*VLOOKUP($Z$2,DALYs!$A$2:$MW$40,'Intervention list'!BY$195+1,0)</f>
        <v>0</v>
      </c>
      <c r="BZ95" s="0" t="n">
        <f aca="false">IF(ISNUMBER(FIND(BZ$1,$D95))=$AO$1,1,0)*VLOOKUP($Z$2,DALYs!$A$2:$MW$40,'Intervention list'!BZ$195+1,0)</f>
        <v>0</v>
      </c>
      <c r="CA95" s="0" t="n">
        <f aca="false">IF(ISNUMBER(FIND(CA$1,$D95))=$AO$1,1,0)*VLOOKUP($Z$2,DALYs!$A$2:$MW$40,'Intervention list'!CA$195+1,0)</f>
        <v>0</v>
      </c>
      <c r="CB95" s="0" t="n">
        <f aca="false">IF(ISNUMBER(FIND(CB$1,$D95))=$AO$1,1,0)*VLOOKUP($Z$2,DALYs!$A$2:$MW$40,'Intervention list'!CB$195+1,0)</f>
        <v>0</v>
      </c>
      <c r="CC95" s="0" t="n">
        <f aca="false">IF(ISNUMBER(FIND(CC$1,$D95))=$AO$1,1,0)*VLOOKUP($Z$2,DALYs!$A$2:$MW$40,'Intervention list'!CC$195+1,0)</f>
        <v>0</v>
      </c>
      <c r="CD95" s="0" t="n">
        <f aca="false">IF(ISNUMBER(FIND(CD$1,$D95))=$AO$1,1,0)*VLOOKUP($Z$2,DALYs!$A$2:$MW$40,'Intervention list'!CD$195+1,0)</f>
        <v>0</v>
      </c>
      <c r="CE95" s="0" t="n">
        <f aca="false">IF(ISNUMBER(FIND(CE$1,$D95))=$AO$1,1,0)*VLOOKUP($Z$2,DALYs!$A$2:$MW$40,'Intervention list'!CE$195+1,0)</f>
        <v>0</v>
      </c>
      <c r="CF95" s="0" t="n">
        <f aca="false">IF(ISNUMBER(FIND(CF$1,$D95))=$AO$1,1,0)*VLOOKUP($Z$2,DALYs!$A$2:$MW$40,'Intervention list'!CF$195+1,0)</f>
        <v>0</v>
      </c>
      <c r="CG95" s="0" t="n">
        <f aca="false">IF(ISNUMBER(FIND(CG$1,$D95))=$AO$1,1,0)*VLOOKUP($Z$2,DALYs!$A$2:$MW$40,'Intervention list'!CG$195+1,0)</f>
        <v>0</v>
      </c>
      <c r="CH95" s="0" t="n">
        <f aca="false">IF(ISNUMBER(FIND(CH$1,$D95))=$AO$1,1,0)*VLOOKUP($Z$2,DALYs!$A$2:$MW$40,'Intervention list'!CH$195+1,0)</f>
        <v>0</v>
      </c>
      <c r="CI95" s="0" t="n">
        <f aca="false">IF(ISNUMBER(FIND(CI$1,$D95))=$AO$1,1,0)*VLOOKUP($Z$2,DALYs!$A$2:$MW$40,'Intervention list'!CI$195+1,0)</f>
        <v>0</v>
      </c>
      <c r="CJ95" s="0" t="n">
        <f aca="false">IF(ISNUMBER(FIND(CJ$1,$D95))=$AO$1,1,0)*VLOOKUP($Z$2,DALYs!$A$2:$MW$40,'Intervention list'!CJ$195+1,0)</f>
        <v>0</v>
      </c>
      <c r="CK95" s="0" t="n">
        <f aca="false">IF(ISNUMBER(FIND(CK$1,$D95))=$AO$1,1,0)*VLOOKUP($Z$2,DALYs!$A$2:$MW$40,'Intervention list'!CK$195+1,0)</f>
        <v>0</v>
      </c>
      <c r="CL95" s="0" t="n">
        <f aca="false">IF(ISNUMBER(FIND(CL$1,$D95))=$AO$1,1,0)*VLOOKUP($Z$2,DALYs!$A$2:$MW$40,'Intervention list'!CL$195+1,0)</f>
        <v>0</v>
      </c>
      <c r="CM95" s="0" t="n">
        <f aca="false">IF(ISNUMBER(FIND(CM$1,$D95))=$AO$1,1,0)*VLOOKUP($Z$2,DALYs!$A$2:$MW$40,'Intervention list'!CM$195+1,0)</f>
        <v>0</v>
      </c>
      <c r="CN95" s="0" t="n">
        <f aca="false">IF(ISNUMBER(FIND(CN$1,$D95))=$AO$1,1,0)*VLOOKUP($Z$2,DALYs!$A$2:$MW$40,'Intervention list'!CN$195+1,0)</f>
        <v>0</v>
      </c>
      <c r="CO95" s="0" t="n">
        <f aca="false">IF(ISNUMBER(FIND(CO$1,$D95))=$AO$1,1,0)*VLOOKUP($Z$2,DALYs!$A$2:$MW$40,'Intervention list'!CO$195+1,0)</f>
        <v>0</v>
      </c>
      <c r="CP95" s="0" t="n">
        <f aca="false">IF(ISNUMBER(FIND(CP$1,$D95))=$AO$1,1,0)*VLOOKUP($Z$2,DALYs!$A$2:$MW$40,'Intervention list'!CP$195+1,0)</f>
        <v>0</v>
      </c>
      <c r="CQ95" s="0" t="n">
        <f aca="false">IF(ISNUMBER(FIND(CQ$1,$D95))=$AO$1,1,0)*VLOOKUP($Z$2,DALYs!$A$2:$MW$40,'Intervention list'!CQ$195+1,0)</f>
        <v>0</v>
      </c>
      <c r="CR95" s="0" t="n">
        <f aca="false">IF(ISNUMBER(FIND(CR$1,$D95))=$AO$1,1,0)*VLOOKUP($Z$2,DALYs!$A$2:$MW$40,'Intervention list'!CR$195+1,0)</f>
        <v>0</v>
      </c>
      <c r="CS95" s="0" t="n">
        <f aca="false">IF(ISNUMBER(FIND(CS$1,$D95))=$AO$1,1,0)*VLOOKUP($Z$2,DALYs!$A$2:$MW$40,'Intervention list'!CS$195+1,0)</f>
        <v>0</v>
      </c>
      <c r="CT95" s="0" t="n">
        <f aca="false">IF(ISNUMBER(FIND(CT$1,$D95))=$AO$1,1,0)*VLOOKUP($Z$2,DALYs!$A$2:$MW$40,'Intervention list'!CT$195+1,0)</f>
        <v>0</v>
      </c>
      <c r="CU95" s="0" t="n">
        <f aca="false">IF(ISNUMBER(FIND(CU$1,$D95))=$AO$1,1,0)*VLOOKUP($Z$2,DALYs!$A$2:$MW$40,'Intervention list'!CU$195+1,0)</f>
        <v>0</v>
      </c>
      <c r="CV95" s="0" t="n">
        <f aca="false">IF(ISNUMBER(FIND(CV$1,$D95))=$AO$1,1,0)*VLOOKUP($Z$2,DALYs!$A$2:$MW$40,'Intervention list'!CV$195+1,0)</f>
        <v>0</v>
      </c>
      <c r="CW95" s="0" t="n">
        <f aca="false">IF(ISNUMBER(FIND(CW$1,$D95))=$AO$1,1,0)*VLOOKUP($Z$2,DALYs!$A$2:$MW$40,'Intervention list'!CW$195+1,0)</f>
        <v>0</v>
      </c>
      <c r="CX95" s="0" t="n">
        <f aca="false">IF(ISNUMBER(FIND(CX$1,$D95))=$AO$1,1,0)*VLOOKUP($Z$2,DALYs!$A$2:$MW$40,'Intervention list'!CX$195+1,0)</f>
        <v>0</v>
      </c>
      <c r="CY95" s="0" t="n">
        <f aca="false">IF(ISNUMBER(FIND(CY$1,$D95))=$AO$1,1,0)*VLOOKUP($Z$2,DALYs!$A$2:$MW$40,'Intervention list'!CY$195+1,0)</f>
        <v>0</v>
      </c>
      <c r="CZ95" s="0" t="n">
        <f aca="false">IF(ISNUMBER(FIND(CZ$1,$D95))=$AO$1,1,0)*VLOOKUP($Z$2,DALYs!$A$2:$MW$40,'Intervention list'!CZ$195+1,0)</f>
        <v>0</v>
      </c>
      <c r="DA95" s="0" t="n">
        <f aca="false">IF(ISNUMBER(FIND(DA$1,$D95))=$AO$1,1,0)*VLOOKUP($Z$2,DALYs!$A$2:$MW$40,'Intervention list'!DA$195+1,0)</f>
        <v>0</v>
      </c>
      <c r="DB95" s="0" t="n">
        <f aca="false">IF(ISNUMBER(FIND(DB$1,$D95))=$AO$1,1,0)*VLOOKUP($Z$2,DALYs!$A$2:$MW$40,'Intervention list'!DB$195+1,0)</f>
        <v>0</v>
      </c>
      <c r="DC95" s="0" t="n">
        <f aca="false">IF(ISNUMBER(FIND(DC$1,$D95))=$AO$1,1,0)*VLOOKUP($Z$2,DALYs!$A$2:$MW$40,'Intervention list'!DC$195+1,0)</f>
        <v>0</v>
      </c>
      <c r="DD95" s="0" t="n">
        <f aca="false">IF(ISNUMBER(FIND(DD$1,$D95))=$AO$1,1,0)*VLOOKUP($Z$2,DALYs!$A$2:$MW$40,'Intervention list'!DD$195+1,0)</f>
        <v>0</v>
      </c>
      <c r="DE95" s="0" t="n">
        <f aca="false">IF(ISNUMBER(FIND(DE$1,$D95))=$AO$1,1,0)*VLOOKUP($Z$2,DALYs!$A$2:$MW$40,'Intervention list'!DE$195+1,0)</f>
        <v>0</v>
      </c>
      <c r="DF95" s="0" t="n">
        <f aca="false">IF(ISNUMBER(FIND(DF$1,$D95))=$AO$1,1,0)*VLOOKUP($Z$2,DALYs!$A$2:$MW$40,'Intervention list'!DF$195+1,0)</f>
        <v>0</v>
      </c>
      <c r="DG95" s="0" t="n">
        <f aca="false">IF(ISNUMBER(FIND(DG$1,$D95))=$AO$1,1,0)*VLOOKUP($Z$2,DALYs!$A$2:$MW$40,'Intervention list'!DG$195+1,0)</f>
        <v>0</v>
      </c>
      <c r="DH95" s="0" t="n">
        <f aca="false">IF(ISNUMBER(FIND(DH$1,$D95))=$AO$1,1,0)*VLOOKUP($Z$2,DALYs!$A$2:$MW$40,'Intervention list'!DH$195+1,0)</f>
        <v>0</v>
      </c>
      <c r="DI95" s="0" t="n">
        <f aca="false">IF(ISNUMBER(FIND(DI$1,$D95))=$AO$1,1,0)*VLOOKUP($Z$2,DALYs!$A$2:$MW$40,'Intervention list'!DI$195+1,0)</f>
        <v>0</v>
      </c>
      <c r="DJ95" s="0" t="n">
        <f aca="false">IF(ISNUMBER(FIND(DJ$1,$D95))=$AO$1,1,0)*VLOOKUP($Z$2,DALYs!$A$2:$MW$40,'Intervention list'!DJ$195+1,0)</f>
        <v>0</v>
      </c>
      <c r="DK95" s="0" t="n">
        <f aca="false">IF(ISNUMBER(FIND(DK$1,$D95))=$AO$1,1,0)*VLOOKUP($Z$2,DALYs!$A$2:$MW$40,'Intervention list'!DK$195+1,0)</f>
        <v>0</v>
      </c>
      <c r="DL95" s="0" t="n">
        <f aca="false">IF(ISNUMBER(FIND(DL$1,$D95))=$AO$1,1,0)*VLOOKUP($Z$2,DALYs!$A$2:$MW$40,'Intervention list'!DL$195+1,0)</f>
        <v>0</v>
      </c>
      <c r="DM95" s="0" t="n">
        <f aca="false">IF(ISNUMBER(FIND(DM$1,$D95))=$AO$1,1,0)*VLOOKUP($Z$2,DALYs!$A$2:$MW$40,'Intervention list'!DM$195+1,0)</f>
        <v>0</v>
      </c>
      <c r="DN95" s="0" t="n">
        <f aca="false">IF(ISNUMBER(FIND(DN$1,$D95))=$AO$1,1,0)*VLOOKUP($Z$2,DALYs!$A$2:$MW$40,'Intervention list'!DN$195+1,0)</f>
        <v>0</v>
      </c>
      <c r="DO95" s="0" t="n">
        <f aca="false">IF(ISNUMBER(FIND(DO$1,$D95))=$AO$1,1,0)*VLOOKUP($Z$2,DALYs!$A$2:$MW$40,'Intervention list'!DO$195+1,0)</f>
        <v>0</v>
      </c>
      <c r="DP95" s="0" t="n">
        <f aca="false">IF(ISNUMBER(FIND(DP$1,$D95))=$AO$1,1,0)*VLOOKUP($Z$2,DALYs!$A$2:$MW$40,'Intervention list'!DP$195+1,0)</f>
        <v>0</v>
      </c>
      <c r="DQ95" s="0" t="n">
        <f aca="false">IF(ISNUMBER(FIND(DQ$1,$D95))=$AO$1,1,0)*VLOOKUP($Z$2,DALYs!$A$2:$MW$40,'Intervention list'!DQ$195+1,0)</f>
        <v>0</v>
      </c>
      <c r="DR95" s="0" t="n">
        <f aca="false">IF(ISNUMBER(FIND(DR$1,$D95))=$AO$1,1,0)*VLOOKUP($Z$2,DALYs!$A$2:$MW$40,'Intervention list'!DR$195+1,0)</f>
        <v>0</v>
      </c>
      <c r="DS95" s="0" t="n">
        <f aca="false">IF(ISNUMBER(FIND(DS$1,$D95))=$AO$1,1,0)*VLOOKUP($Z$2,DALYs!$A$2:$MW$40,'Intervention list'!DS$195+1,0)</f>
        <v>0</v>
      </c>
      <c r="DT95" s="0" t="n">
        <f aca="false">IF(ISNUMBER(FIND(DT$1,$D95))=$AO$1,1,0)*VLOOKUP($Z$2,DALYs!$A$2:$MW$40,'Intervention list'!DT$195+1,0)</f>
        <v>0</v>
      </c>
      <c r="DU95" s="0" t="n">
        <f aca="false">IF(ISNUMBER(FIND(DU$1,$D95))=$AO$1,1,0)*VLOOKUP($Z$2,DALYs!$A$2:$MW$40,'Intervention list'!DU$195+1,0)</f>
        <v>0</v>
      </c>
      <c r="DV95" s="0" t="n">
        <f aca="false">IF(ISNUMBER(FIND(DV$1,$D95))=$AO$1,1,0)*VLOOKUP($Z$2,DALYs!$A$2:$MW$40,'Intervention list'!DV$195+1,0)</f>
        <v>0</v>
      </c>
      <c r="DW95" s="0" t="n">
        <f aca="false">IF(ISNUMBER(FIND(DW$1,$D95))=$AO$1,1,0)*VLOOKUP($Z$2,DALYs!$A$2:$MW$40,'Intervention list'!DW$195+1,0)</f>
        <v>0</v>
      </c>
      <c r="DX95" s="0" t="n">
        <f aca="false">IF(ISNUMBER(FIND(DX$1,$D95))=$AO$1,1,0)*VLOOKUP($Z$2,DALYs!$A$2:$MW$40,'Intervention list'!DX$195+1,0)</f>
        <v>0</v>
      </c>
      <c r="DY95" s="0" t="n">
        <f aca="false">IF(ISNUMBER(FIND(DY$1,$D95))=$AO$1,1,0)*VLOOKUP($Z$2,DALYs!$A$2:$MW$40,'Intervention list'!DY$195+1,0)</f>
        <v>0</v>
      </c>
      <c r="DZ95" s="0" t="n">
        <f aca="false">IF(ISNUMBER(FIND(DZ$1,$D95))=$AO$1,1,0)*VLOOKUP($Z$2,DALYs!$A$2:$MW$40,'Intervention list'!DZ$195+1,0)</f>
        <v>0</v>
      </c>
      <c r="EA95" s="0" t="n">
        <f aca="false">IF(ISNUMBER(FIND(EA$1,$D95))=$AO$1,1,0)*VLOOKUP($Z$2,DALYs!$A$2:$MW$40,'Intervention list'!EA$195+1,0)</f>
        <v>0</v>
      </c>
      <c r="EB95" s="0" t="n">
        <f aca="false">IF(ISNUMBER(FIND(EB$1,$D95))=$AO$1,1,0)*VLOOKUP($Z$2,DALYs!$A$2:$MW$40,'Intervention list'!EB$195+1,0)</f>
        <v>0</v>
      </c>
      <c r="EC95" s="0" t="n">
        <f aca="false">IF(ISNUMBER(FIND(EC$1,$D95))=$AO$1,1,0)*VLOOKUP($Z$2,DALYs!$A$2:$MW$40,'Intervention list'!EC$195+1,0)</f>
        <v>0</v>
      </c>
      <c r="ED95" s="0" t="n">
        <f aca="false">IF(ISNUMBER(FIND(ED$1,$D95))=$AO$1,1,0)*VLOOKUP($Z$2,DALYs!$A$2:$MW$40,'Intervention list'!ED$195+1,0)</f>
        <v>0</v>
      </c>
      <c r="EE95" s="0" t="n">
        <f aca="false">IF(ISNUMBER(FIND(EE$1,$D95))=$AO$1,1,0)*VLOOKUP($Z$2,DALYs!$A$2:$MW$40,'Intervention list'!EE$195+1,0)</f>
        <v>0</v>
      </c>
      <c r="EF95" s="0" t="n">
        <f aca="false">IF(ISNUMBER(FIND(EF$1,$D95))=$AO$1,1,0)*VLOOKUP($Z$2,DALYs!$A$2:$MW$40,'Intervention list'!EF$195+1,0)</f>
        <v>0</v>
      </c>
      <c r="EG95" s="0" t="n">
        <f aca="false">IF(ISNUMBER(FIND(EG$1,$D95))=$AO$1,1,0)*VLOOKUP($Z$2,DALYs!$A$2:$MW$40,'Intervention list'!EG$195+1,0)</f>
        <v>0</v>
      </c>
      <c r="EH95" s="0" t="n">
        <f aca="false">IF(ISNUMBER(FIND(EH$1,$D95))=$AO$1,1,0)*VLOOKUP($Z$2,DALYs!$A$2:$MW$40,'Intervention list'!EH$195+1,0)</f>
        <v>0</v>
      </c>
      <c r="EI95" s="0" t="n">
        <f aca="false">IF(ISNUMBER(FIND(EI$1,$D95))=$AO$1,1,0)*VLOOKUP($Z$2,DALYs!$A$2:$MW$40,'Intervention list'!EI$195+1,0)</f>
        <v>0</v>
      </c>
      <c r="EJ95" s="0" t="n">
        <f aca="false">IF(ISNUMBER(FIND(EJ$1,$D95))=$AO$1,1,0)*VLOOKUP($Z$2,DALYs!$A$2:$MW$40,'Intervention list'!EJ$195+1,0)</f>
        <v>0</v>
      </c>
      <c r="EK95" s="0" t="n">
        <f aca="false">IF(ISNUMBER(FIND(EK$1,$D95))=$AO$1,1,0)*VLOOKUP($Z$2,DALYs!$A$2:$MW$40,'Intervention list'!EK$195+1,0)</f>
        <v>0</v>
      </c>
      <c r="EL95" s="0" t="n">
        <f aca="false">IF(ISNUMBER(FIND(EL$1,$D95))=$AO$1,1,0)*VLOOKUP($Z$2,DALYs!$A$2:$MW$40,'Intervention list'!EL$195+1,0)</f>
        <v>0</v>
      </c>
      <c r="EM95" s="0" t="n">
        <f aca="false">IF(ISNUMBER(FIND(EM$1,$D95))=$AO$1,1,0)*VLOOKUP($Z$2,DALYs!$A$2:$MW$40,'Intervention list'!EM$195+1,0)</f>
        <v>0</v>
      </c>
      <c r="EN95" s="0" t="n">
        <f aca="false">IF(ISNUMBER(FIND(EN$1,$D95))=$AO$1,1,0)*VLOOKUP($Z$2,DALYs!$A$2:$MW$40,'Intervention list'!EN$195+1,0)</f>
        <v>0</v>
      </c>
      <c r="EO95" s="0" t="n">
        <f aca="false">IF(ISNUMBER(FIND(EO$1,$D95))=$AO$1,1,0)*VLOOKUP($Z$2,DALYs!$A$2:$MW$40,'Intervention list'!EO$195+1,0)</f>
        <v>0</v>
      </c>
      <c r="EP95" s="0" t="n">
        <f aca="false">IF(ISNUMBER(FIND(EP$1,$D95))=$AO$1,1,0)*VLOOKUP($Z$2,DALYs!$A$2:$MW$40,'Intervention list'!EP$195+1,0)</f>
        <v>0</v>
      </c>
      <c r="EQ95" s="0" t="n">
        <f aca="false">IF(ISNUMBER(FIND(EQ$1,$D95))=$AO$1,1,0)*VLOOKUP($Z$2,DALYs!$A$2:$MW$40,'Intervention list'!EQ$195+1,0)</f>
        <v>0</v>
      </c>
      <c r="ER95" s="0" t="n">
        <f aca="false">IF(ISNUMBER(FIND(ER$1,$D95))=$AO$1,1,0)*VLOOKUP($Z$2,DALYs!$A$2:$MW$40,'Intervention list'!ER$195+1,0)</f>
        <v>0</v>
      </c>
      <c r="ES95" s="0" t="n">
        <f aca="false">IF(ISNUMBER(FIND(ES$1,$D95))=$AO$1,1,0)*VLOOKUP($Z$2,DALYs!$A$2:$MW$40,'Intervention list'!ES$195+1,0)</f>
        <v>0</v>
      </c>
      <c r="ET95" s="0" t="n">
        <f aca="false">IF(ISNUMBER(FIND(ET$1,$D95))=$AO$1,1,0)*VLOOKUP($Z$2,DALYs!$A$2:$MW$40,'Intervention list'!ET$195+1,0)</f>
        <v>0</v>
      </c>
      <c r="EU95" s="0" t="n">
        <f aca="false">IF(ISNUMBER(FIND(EU$1,$D95))=$AO$1,1,0)*VLOOKUP($Z$2,DALYs!$A$2:$MW$40,'Intervention list'!EU$195+1,0)</f>
        <v>0</v>
      </c>
      <c r="EV95" s="0" t="n">
        <f aca="false">IF(ISNUMBER(FIND(EV$1,$D95))=$AO$1,1,0)*VLOOKUP($Z$2,DALYs!$A$2:$MW$40,'Intervention list'!EV$195+1,0)</f>
        <v>0</v>
      </c>
      <c r="EW95" s="0" t="n">
        <f aca="false">IF(ISNUMBER(FIND(EW$1,$D95))=$AO$1,1,0)*VLOOKUP($Z$2,DALYs!$A$2:$MW$40,'Intervention list'!EW$195+1,0)</f>
        <v>0</v>
      </c>
      <c r="EX95" s="0" t="n">
        <f aca="false">IF(ISNUMBER(FIND(EX$1,$D95))=$AO$1,1,0)*VLOOKUP($Z$2,DALYs!$A$2:$MW$40,'Intervention list'!EX$195+1,0)</f>
        <v>0</v>
      </c>
      <c r="EY95" s="0" t="n">
        <f aca="false">IF(ISNUMBER(FIND(EY$1,$D95))=$AO$1,1,0)*VLOOKUP($Z$2,DALYs!$A$2:$MW$40,'Intervention list'!EY$195+1,0)</f>
        <v>0</v>
      </c>
      <c r="EZ95" s="0" t="n">
        <f aca="false">IF(ISNUMBER(FIND(EZ$1,$D95))=$AO$1,1,0)*VLOOKUP($Z$2,DALYs!$A$2:$MW$40,'Intervention list'!EZ$195+1,0)</f>
        <v>0</v>
      </c>
      <c r="FA95" s="0" t="n">
        <f aca="false">IF(ISNUMBER(FIND(FA$1,$D95))=$AO$1,1,0)*VLOOKUP($Z$2,DALYs!$A$2:$MW$40,'Intervention list'!FA$195+1,0)</f>
        <v>0</v>
      </c>
      <c r="FB95" s="0" t="n">
        <f aca="false">IF(ISNUMBER(FIND(FB$1,$D95))=$AO$1,1,0)*VLOOKUP($Z$2,DALYs!$A$2:$MW$40,'Intervention list'!FB$195+1,0)</f>
        <v>0</v>
      </c>
      <c r="FC95" s="0" t="n">
        <f aca="false">IF(ISNUMBER(FIND(FC$1,$D95))=$AO$1,1,0)*VLOOKUP($Z$2,DALYs!$A$2:$MW$40,'Intervention list'!FC$195+1,0)</f>
        <v>0</v>
      </c>
      <c r="FD95" s="0" t="n">
        <f aca="false">IF(ISNUMBER(FIND(FD$1,$D95))=$AO$1,1,0)*VLOOKUP($Z$2,DALYs!$A$2:$MW$40,'Intervention list'!FD$195+1,0)</f>
        <v>0</v>
      </c>
      <c r="FE95" s="0" t="n">
        <f aca="false">IF(ISNUMBER(FIND(FE$1,$D95))=$AO$1,1,0)*VLOOKUP($Z$2,DALYs!$A$2:$MW$40,'Intervention list'!FE$195+1,0)</f>
        <v>0</v>
      </c>
      <c r="FF95" s="0" t="n">
        <f aca="false">IF(ISNUMBER(FIND(FF$1,$D95))=$AO$1,1,0)*VLOOKUP($Z$2,DALYs!$A$2:$MW$40,'Intervention list'!FF$195+1,0)</f>
        <v>0</v>
      </c>
      <c r="FG95" s="0" t="n">
        <f aca="false">IF(ISNUMBER(FIND(FG$1,$D95))=$AO$1,1,0)*VLOOKUP($Z$2,DALYs!$A$2:$MW$40,'Intervention list'!FG$195+1,0)</f>
        <v>0</v>
      </c>
      <c r="FH95" s="0" t="n">
        <f aca="false">IF(ISNUMBER(FIND(FH$1,$D95))=$AO$1,1,0)*VLOOKUP($Z$2,DALYs!$A$2:$MW$40,'Intervention list'!FH$195+1,0)</f>
        <v>0</v>
      </c>
      <c r="FI95" s="0" t="n">
        <f aca="false">IF(ISNUMBER(FIND(FI$1,$D95))=$AO$1,1,0)*VLOOKUP($Z$2,DALYs!$A$2:$MW$40,'Intervention list'!FI$195+1,0)</f>
        <v>0</v>
      </c>
      <c r="FJ95" s="0" t="n">
        <f aca="false">IF(ISNUMBER(FIND(FJ$1,$D95))=$AO$1,1,0)*VLOOKUP($Z$2,DALYs!$A$2:$MW$40,'Intervention list'!FJ$195+1,0)</f>
        <v>0</v>
      </c>
      <c r="FK95" s="0" t="n">
        <f aca="false">IF(ISNUMBER(FIND(FK$1,$D95))=$AO$1,1,0)*VLOOKUP($Z$2,DALYs!$A$2:$MW$40,'Intervention list'!FK$195+1,0)</f>
        <v>0</v>
      </c>
      <c r="FL95" s="0" t="n">
        <f aca="false">IF(ISNUMBER(FIND(FL$1,$D95))=$AO$1,1,0)*VLOOKUP($Z$2,DALYs!$A$2:$MW$40,'Intervention list'!FL$195+1,0)</f>
        <v>0</v>
      </c>
      <c r="FM95" s="0" t="n">
        <f aca="false">IF(ISNUMBER(FIND(FM$1,$D95))=$AO$1,1,0)*VLOOKUP($Z$2,DALYs!$A$2:$MW$40,'Intervention list'!FM$195+1,0)</f>
        <v>0</v>
      </c>
      <c r="FN95" s="0" t="n">
        <f aca="false">IF(ISNUMBER(FIND(FN$1,$D95))=$AO$1,1,0)*VLOOKUP($Z$2,DALYs!$A$2:$MW$40,'Intervention list'!FN$195+1,0)</f>
        <v>0</v>
      </c>
      <c r="FO95" s="0" t="n">
        <f aca="false">IF(ISNUMBER(FIND(FO$1,$D95))=$AO$1,1,0)*VLOOKUP($Z$2,DALYs!$A$2:$MW$40,'Intervention list'!FO$195+1,0)</f>
        <v>0</v>
      </c>
      <c r="FP95" s="0" t="n">
        <f aca="false">IF(ISNUMBER(FIND(FP$1,$D95))=$AO$1,1,0)*VLOOKUP($Z$2,DALYs!$A$2:$MW$40,'Intervention list'!FP$195+1,0)</f>
        <v>0</v>
      </c>
      <c r="FQ95" s="0" t="n">
        <f aca="false">IF(ISNUMBER(FIND(FQ$1,$D95))=$AO$1,1,0)*VLOOKUP($Z$2,DALYs!$A$2:$MW$40,'Intervention list'!FQ$195+1,0)</f>
        <v>0</v>
      </c>
      <c r="FR95" s="0" t="n">
        <f aca="false">IF(ISNUMBER(FIND(FR$1,$D95))=$AO$1,1,0)*VLOOKUP($Z$2,DALYs!$A$2:$MW$40,'Intervention list'!FR$195+1,0)</f>
        <v>0</v>
      </c>
      <c r="FS95" s="0" t="n">
        <f aca="false">IF(ISNUMBER(FIND(FS$1,$D95))=$AO$1,1,0)*VLOOKUP($Z$2,DALYs!$A$2:$MW$40,'Intervention list'!FS$195+1,0)</f>
        <v>0</v>
      </c>
      <c r="FT95" s="0" t="n">
        <f aca="false">IF(ISNUMBER(FIND(FT$1,$D95))=$AO$1,1,0)*VLOOKUP($Z$2,DALYs!$A$2:$MW$40,'Intervention list'!FT$195+1,0)</f>
        <v>0</v>
      </c>
      <c r="FU95" s="0" t="n">
        <f aca="false">IF(ISNUMBER(FIND(FU$1,$D95))=$AO$1,1,0)*VLOOKUP($Z$2,DALYs!$A$2:$MW$40,'Intervention list'!FU$195+1,0)</f>
        <v>0</v>
      </c>
      <c r="FV95" s="0" t="n">
        <f aca="false">IF(ISNUMBER(FIND(FV$1,$D95))=$AO$1,1,0)*VLOOKUP($Z$2,DALYs!$A$2:$MW$40,'Intervention list'!FV$195+1,0)</f>
        <v>0</v>
      </c>
      <c r="FW95" s="0" t="n">
        <f aca="false">IF(ISNUMBER(FIND(FW$1,$D95))=$AO$1,1,0)*VLOOKUP($Z$2,DALYs!$A$2:$MW$40,'Intervention list'!FW$195+1,0)</f>
        <v>0</v>
      </c>
      <c r="FX95" s="0" t="n">
        <f aca="false">IF(ISNUMBER(FIND(FX$1,$D95))=$AO$1,1,0)*VLOOKUP($Z$2,DALYs!$A$2:$MW$40,'Intervention list'!FX$195+1,0)</f>
        <v>0</v>
      </c>
      <c r="FY95" s="0" t="n">
        <f aca="false">IF(ISNUMBER(FIND(FY$1,$D95))=$AO$1,1,0)*VLOOKUP($Z$2,DALYs!$A$2:$MW$40,'Intervention list'!FY$195+1,0)</f>
        <v>0</v>
      </c>
      <c r="FZ95" s="0" t="n">
        <f aca="false">IF(ISNUMBER(FIND(FZ$1,$D95))=$AO$1,1,0)*VLOOKUP($Z$2,DALYs!$A$2:$MW$40,'Intervention list'!FZ$195+1,0)</f>
        <v>0</v>
      </c>
      <c r="GA95" s="0" t="n">
        <f aca="false">IF(ISNUMBER(FIND(GA$1,$D95))=$AO$1,1,0)*VLOOKUP($Z$2,DALYs!$A$2:$MW$40,'Intervention list'!GA$195+1,0)</f>
        <v>0</v>
      </c>
      <c r="GB95" s="0" t="n">
        <f aca="false">IF(ISNUMBER(FIND(GB$1,$D95))=$AO$1,1,0)*VLOOKUP($Z$2,DALYs!$A$2:$MW$40,'Intervention list'!GB$195+1,0)</f>
        <v>0</v>
      </c>
      <c r="GC95" s="0" t="n">
        <f aca="false">IF(ISNUMBER(FIND(GC$1,$D95))=$AO$1,1,0)*VLOOKUP($Z$2,DALYs!$A$2:$MW$40,'Intervention list'!GC$195+1,0)</f>
        <v>0</v>
      </c>
      <c r="GD95" s="0" t="n">
        <f aca="false">IF(ISNUMBER(FIND(GD$1,$D95))=$AO$1,1,0)*VLOOKUP($Z$2,DALYs!$A$2:$MW$40,'Intervention list'!GD$195+1,0)</f>
        <v>0</v>
      </c>
      <c r="GE95" s="0" t="n">
        <f aca="false">IF(ISNUMBER(FIND(GE$1,$D95))=$AO$1,1,0)*VLOOKUP($Z$2,DALYs!$A$2:$MW$40,'Intervention list'!GE$195+1,0)</f>
        <v>0</v>
      </c>
      <c r="GF95" s="0" t="n">
        <f aca="false">IF(ISNUMBER(FIND(GF$1,$D95))=$AO$1,1,0)*VLOOKUP($Z$2,DALYs!$A$2:$MW$40,'Intervention list'!GF$195+1,0)</f>
        <v>0</v>
      </c>
      <c r="GG95" s="0" t="n">
        <f aca="false">IF(ISNUMBER(FIND(GG$1,$D95))=$AO$1,1,0)*VLOOKUP($Z$2,DALYs!$A$2:$MW$40,'Intervention list'!GG$195+1,0)</f>
        <v>0</v>
      </c>
      <c r="GH95" s="0" t="n">
        <f aca="false">IF(ISNUMBER(FIND(GH$1,$D95))=$AO$1,1,0)*VLOOKUP($Z$2,DALYs!$A$2:$MW$40,'Intervention list'!GH$195+1,0)</f>
        <v>0</v>
      </c>
      <c r="GI95" s="0" t="n">
        <f aca="false">IF(ISNUMBER(FIND(GI$1,$D95))=$AO$1,1,0)*VLOOKUP($Z$2,DALYs!$A$2:$MW$40,'Intervention list'!GI$195+1,0)</f>
        <v>0</v>
      </c>
      <c r="GJ95" s="0" t="n">
        <f aca="false">IF(ISNUMBER(FIND(GJ$1,$D95))=$AO$1,1,0)*VLOOKUP($Z$2,DALYs!$A$2:$MW$40,'Intervention list'!GJ$195+1,0)</f>
        <v>0</v>
      </c>
      <c r="GK95" s="0" t="n">
        <f aca="false">IF(ISNUMBER(FIND(GK$1,$D95))=$AO$1,1,0)*VLOOKUP($Z$2,DALYs!$A$2:$MW$40,'Intervention list'!GK$195+1,0)</f>
        <v>0</v>
      </c>
      <c r="GL95" s="0" t="n">
        <f aca="false">IF(ISNUMBER(FIND(GL$1,$D95))=$AO$1,1,0)*VLOOKUP($Z$2,DALYs!$A$2:$MW$40,'Intervention list'!GL$195+1,0)</f>
        <v>0</v>
      </c>
      <c r="GM95" s="0" t="n">
        <f aca="false">IF(ISNUMBER(FIND(GM$1,$D95))=$AO$1,1,0)*VLOOKUP($Z$2,DALYs!$A$2:$MW$40,'Intervention list'!GM$195+1,0)</f>
        <v>0</v>
      </c>
      <c r="GN95" s="0" t="n">
        <f aca="false">IF(ISNUMBER(FIND(GN$1,$D95))=$AO$1,1,0)*VLOOKUP($Z$2,DALYs!$A$2:$MW$40,'Intervention list'!GN$195+1,0)</f>
        <v>0</v>
      </c>
      <c r="GO95" s="0" t="n">
        <f aca="false">IF(ISNUMBER(FIND(GO$1,$D95))=$AO$1,1,0)*VLOOKUP($Z$2,DALYs!$A$2:$MW$40,'Intervention list'!GO$195+1,0)</f>
        <v>0</v>
      </c>
      <c r="GP95" s="0" t="n">
        <f aca="false">IF(ISNUMBER(FIND(GP$1,$D95))=$AO$1,1,0)*VLOOKUP($Z$2,DALYs!$A$2:$MW$40,'Intervention list'!GP$195+1,0)</f>
        <v>0</v>
      </c>
      <c r="GQ95" s="0" t="n">
        <f aca="false">IF(ISNUMBER(FIND(GQ$1,$D95))=$AO$1,1,0)*VLOOKUP($Z$2,DALYs!$A$2:$MW$40,'Intervention list'!GQ$195+1,0)</f>
        <v>0</v>
      </c>
      <c r="GR95" s="0" t="n">
        <f aca="false">IF(ISNUMBER(FIND(GR$1,$D95))=$AO$1,1,0)*VLOOKUP($Z$2,DALYs!$A$2:$MW$40,'Intervention list'!GR$195+1,0)</f>
        <v>0</v>
      </c>
      <c r="GS95" s="0" t="n">
        <f aca="false">IF(ISNUMBER(FIND(GS$1,$D95))=$AO$1,1,0)*VLOOKUP($Z$2,DALYs!$A$2:$MW$40,'Intervention list'!GS$195+1,0)</f>
        <v>0</v>
      </c>
      <c r="GT95" s="0" t="n">
        <f aca="false">IF(ISNUMBER(FIND(GT$1,$D95))=$AO$1,1,0)*VLOOKUP($Z$2,DALYs!$A$2:$MW$40,'Intervention list'!GT$195+1,0)</f>
        <v>0</v>
      </c>
      <c r="GU95" s="0" t="n">
        <f aca="false">IF(ISNUMBER(FIND(GU$1,$D95))=$AO$1,1,0)*VLOOKUP($Z$2,DALYs!$A$2:$MW$40,'Intervention list'!GU$195+1,0)</f>
        <v>0</v>
      </c>
      <c r="GV95" s="0" t="n">
        <f aca="false">IF(ISNUMBER(FIND(GV$1,$D95))=$AO$1,1,0)*VLOOKUP($Z$2,DALYs!$A$2:$MW$40,'Intervention list'!GV$195+1,0)</f>
        <v>0</v>
      </c>
      <c r="GW95" s="0" t="n">
        <f aca="false">IF(ISNUMBER(FIND(GW$1,$D95))=$AO$1,1,0)*VLOOKUP($Z$2,DALYs!$A$2:$MW$40,'Intervention list'!GW$195+1,0)</f>
        <v>0</v>
      </c>
      <c r="GX95" s="0" t="n">
        <f aca="false">IF(ISNUMBER(FIND(GX$1,$D95))=$AO$1,1,0)*VLOOKUP($Z$2,DALYs!$A$2:$MW$40,'Intervention list'!GX$195+1,0)</f>
        <v>0</v>
      </c>
      <c r="GY95" s="0" t="n">
        <f aca="false">IF(ISNUMBER(FIND(GY$1,$D95))=$AO$1,1,0)*VLOOKUP($Z$2,DALYs!$A$2:$MW$40,'Intervention list'!GY$195+1,0)</f>
        <v>0</v>
      </c>
      <c r="GZ95" s="0" t="n">
        <f aca="false">IF(ISNUMBER(FIND(GZ$1,$D95))=$AO$1,1,0)*VLOOKUP($Z$2,DALYs!$A$2:$MW$40,'Intervention list'!GZ$195+1,0)</f>
        <v>0</v>
      </c>
      <c r="HA95" s="0" t="n">
        <f aca="false">IF(ISNUMBER(FIND(HA$1,$D95))=$AO$1,1,0)*VLOOKUP($Z$2,DALYs!$A$2:$MW$40,'Intervention list'!HA$195+1,0)</f>
        <v>0</v>
      </c>
      <c r="HB95" s="0" t="n">
        <f aca="false">IF(ISNUMBER(FIND(HB$1,$D95))=$AO$1,1,0)*VLOOKUP($Z$2,DALYs!$A$2:$MW$40,'Intervention list'!HB$195+1,0)</f>
        <v>0</v>
      </c>
      <c r="HC95" s="0" t="n">
        <f aca="false">IF(ISNUMBER(FIND(HC$1,$D95))=$AO$1,1,0)*VLOOKUP($Z$2,DALYs!$A$2:$MW$40,'Intervention list'!HC$195+1,0)</f>
        <v>0</v>
      </c>
      <c r="HD95" s="0" t="n">
        <f aca="false">IF(ISNUMBER(FIND(HD$1,$D95))=$AO$1,1,0)*VLOOKUP($Z$2,DALYs!$A$2:$MW$40,'Intervention list'!HD$195+1,0)</f>
        <v>0</v>
      </c>
      <c r="HE95" s="0" t="n">
        <f aca="false">IF(ISNUMBER(FIND(HE$1,$D95))=$AO$1,1,0)*VLOOKUP($Z$2,DALYs!$A$2:$MW$40,'Intervention list'!HE$195+1,0)</f>
        <v>0</v>
      </c>
      <c r="HF95" s="0" t="n">
        <f aca="false">IF(ISNUMBER(FIND(HF$1,$D95))=$AO$1,1,0)*VLOOKUP($Z$2,DALYs!$A$2:$MW$40,'Intervention list'!HF$195+1,0)</f>
        <v>0</v>
      </c>
      <c r="HG95" s="0" t="n">
        <f aca="false">IF(ISNUMBER(FIND(HG$1,$D95))=$AO$1,1,0)*VLOOKUP($Z$2,DALYs!$A$2:$MW$40,'Intervention list'!HG$195+1,0)</f>
        <v>0</v>
      </c>
      <c r="HH95" s="0" t="n">
        <f aca="false">IF(ISNUMBER(FIND(HH$1,$D95))=$AO$1,1,0)*VLOOKUP($Z$2,DALYs!$A$2:$MW$40,'Intervention list'!HH$195+1,0)</f>
        <v>0</v>
      </c>
      <c r="HI95" s="0" t="n">
        <f aca="false">IF(ISNUMBER(FIND(HI$1,$D95))=$AO$1,1,0)*VLOOKUP($Z$2,DALYs!$A$2:$MW$40,'Intervention list'!HI$195+1,0)</f>
        <v>0</v>
      </c>
      <c r="HJ95" s="0" t="n">
        <f aca="false">IF(ISNUMBER(FIND(HJ$1,$D95))=$AO$1,1,0)*VLOOKUP($Z$2,DALYs!$A$2:$MW$40,'Intervention list'!HJ$195+1,0)</f>
        <v>0</v>
      </c>
      <c r="HK95" s="0" t="n">
        <f aca="false">IF(ISNUMBER(FIND(HK$1,$D95))=$AO$1,1,0)*VLOOKUP($Z$2,DALYs!$A$2:$MW$40,'Intervention list'!HK$195+1,0)</f>
        <v>0</v>
      </c>
      <c r="HL95" s="0" t="n">
        <f aca="false">IF(ISNUMBER(FIND(HL$1,$D95))=$AO$1,1,0)*VLOOKUP($Z$2,DALYs!$A$2:$MW$40,'Intervention list'!HL$195+1,0)</f>
        <v>0</v>
      </c>
      <c r="HM95" s="0" t="n">
        <f aca="false">IF(ISNUMBER(FIND(HM$1,$D95))=$AO$1,1,0)*VLOOKUP($Z$2,DALYs!$A$2:$MW$40,'Intervention list'!HM$195+1,0)</f>
        <v>0</v>
      </c>
      <c r="HN95" s="0" t="n">
        <f aca="false">IF(ISNUMBER(FIND(HN$1,$D95))=$AO$1,1,0)*VLOOKUP($Z$2,DALYs!$A$2:$MW$40,'Intervention list'!HN$195+1,0)</f>
        <v>0</v>
      </c>
      <c r="HO95" s="0" t="n">
        <f aca="false">IF(ISNUMBER(FIND(HO$1,$D95))=$AO$1,1,0)*VLOOKUP($Z$2,DALYs!$A$2:$MW$40,'Intervention list'!HO$195+1,0)</f>
        <v>0</v>
      </c>
      <c r="HP95" s="0" t="n">
        <f aca="false">IF(ISNUMBER(FIND(HP$1,$D95))=$AO$1,1,0)*VLOOKUP($Z$2,DALYs!$A$2:$MW$40,'Intervention list'!HP$195+1,0)</f>
        <v>0</v>
      </c>
      <c r="HQ95" s="0" t="n">
        <f aca="false">IF(ISNUMBER(FIND(HQ$1,$D95))=$AO$1,1,0)*VLOOKUP($Z$2,DALYs!$A$2:$MW$40,'Intervention list'!HQ$195+1,0)</f>
        <v>0</v>
      </c>
      <c r="HR95" s="0" t="n">
        <f aca="false">IF(ISNUMBER(FIND(HR$1,$D95))=$AO$1,1,0)*VLOOKUP($Z$2,DALYs!$A$2:$MW$40,'Intervention list'!HR$195+1,0)</f>
        <v>0</v>
      </c>
      <c r="HS95" s="0" t="n">
        <f aca="false">IF(ISNUMBER(FIND(HS$1,$D95))=$AO$1,1,0)*VLOOKUP($Z$2,DALYs!$A$2:$MW$40,'Intervention list'!HS$195+1,0)</f>
        <v>0</v>
      </c>
      <c r="HT95" s="0" t="n">
        <f aca="false">IF(ISNUMBER(FIND(HT$1,$D95))=$AO$1,1,0)*VLOOKUP($Z$2,DALYs!$A$2:$MW$40,'Intervention list'!HT$195+1,0)</f>
        <v>0</v>
      </c>
      <c r="HU95" s="0" t="n">
        <f aca="false">IF(ISNUMBER(FIND(HU$1,$D95))=$AO$1,1,0)*VLOOKUP($Z$2,DALYs!$A$2:$MW$40,'Intervention list'!HU$195+1,0)</f>
        <v>0</v>
      </c>
      <c r="HV95" s="0" t="n">
        <f aca="false">IF(ISNUMBER(FIND(HV$1,$D95))=$AO$1,1,0)*VLOOKUP($Z$2,DALYs!$A$2:$MW$40,'Intervention list'!HV$195+1,0)</f>
        <v>0</v>
      </c>
      <c r="HW95" s="0" t="n">
        <f aca="false">IF(ISNUMBER(FIND(HW$1,$D95))=$AO$1,1,0)*VLOOKUP($Z$2,DALYs!$A$2:$MW$40,'Intervention list'!HW$195+1,0)</f>
        <v>0</v>
      </c>
      <c r="HX95" s="0" t="n">
        <f aca="false">IF(ISNUMBER(FIND(HX$1,$D95))=$AO$1,1,0)*VLOOKUP($Z$2,DALYs!$A$2:$MW$40,'Intervention list'!HX$195+1,0)</f>
        <v>0</v>
      </c>
      <c r="HY95" s="0" t="n">
        <f aca="false">IF(ISNUMBER(FIND(HY$1,$D95))=$AO$1,1,0)*VLOOKUP($Z$2,DALYs!$A$2:$MW$40,'Intervention list'!HY$195+1,0)</f>
        <v>0</v>
      </c>
      <c r="HZ95" s="0" t="n">
        <f aca="false">IF(ISNUMBER(FIND(HZ$1,$D95))=$AO$1,1,0)*VLOOKUP($Z$2,DALYs!$A$2:$MW$40,'Intervention list'!HZ$195+1,0)</f>
        <v>0</v>
      </c>
      <c r="IA95" s="0" t="n">
        <f aca="false">IF(ISNUMBER(FIND(IA$1,$D95))=$AO$1,1,0)*VLOOKUP($Z$2,DALYs!$A$2:$MW$40,'Intervention list'!IA$195+1,0)</f>
        <v>0</v>
      </c>
      <c r="IB95" s="0" t="n">
        <f aca="false">IF(ISNUMBER(FIND(IB$1,$D95))=$AO$1,1,0)*VLOOKUP($Z$2,DALYs!$A$2:$MW$40,'Intervention list'!IB$195+1,0)</f>
        <v>0</v>
      </c>
      <c r="IC95" s="0" t="n">
        <f aca="false">IF(ISNUMBER(FIND(IC$1,$D95))=$AO$1,1,0)*VLOOKUP($Z$2,DALYs!$A$2:$MW$40,'Intervention list'!IC$195+1,0)</f>
        <v>0</v>
      </c>
      <c r="ID95" s="0" t="n">
        <f aca="false">IF(ISNUMBER(FIND(ID$1,$D95))=$AO$1,1,0)*VLOOKUP($Z$2,DALYs!$A$2:$MW$40,'Intervention list'!ID$195+1,0)</f>
        <v>0</v>
      </c>
      <c r="IE95" s="0" t="n">
        <f aca="false">IF(ISNUMBER(FIND(IE$1,$D95))=$AO$1,1,0)*VLOOKUP($Z$2,DALYs!$A$2:$MW$40,'Intervention list'!IE$195+1,0)</f>
        <v>0</v>
      </c>
      <c r="IF95" s="0" t="n">
        <f aca="false">IF(ISNUMBER(FIND(IF$1,$D95))=$AO$1,1,0)*VLOOKUP($Z$2,DALYs!$A$2:$MW$40,'Intervention list'!IF$195+1,0)</f>
        <v>0</v>
      </c>
      <c r="IG95" s="0" t="n">
        <f aca="false">IF(ISNUMBER(FIND(IG$1,$D95))=$AO$1,1,0)*VLOOKUP($Z$2,DALYs!$A$2:$MW$40,'Intervention list'!IG$195+1,0)</f>
        <v>0</v>
      </c>
      <c r="IH95" s="0" t="n">
        <f aca="false">IF(ISNUMBER(FIND(IH$1,$D95))=$AO$1,1,0)*VLOOKUP($Z$2,DALYs!$A$2:$MW$40,'Intervention list'!IH$195+1,0)</f>
        <v>0</v>
      </c>
      <c r="II95" s="0" t="n">
        <f aca="false">IF(ISNUMBER(FIND(II$1,$D95))=$AO$1,1,0)*VLOOKUP($Z$2,DALYs!$A$2:$MW$40,'Intervention list'!II$195+1,0)</f>
        <v>0</v>
      </c>
      <c r="IJ95" s="0" t="n">
        <f aca="false">IF(ISNUMBER(FIND(IJ$1,$D95))=$AO$1,1,0)*VLOOKUP($Z$2,DALYs!$A$2:$MW$40,'Intervention list'!IJ$195+1,0)</f>
        <v>0</v>
      </c>
      <c r="IK95" s="0" t="n">
        <f aca="false">IF(ISNUMBER(FIND(IK$1,$D95))=$AO$1,1,0)*VLOOKUP($Z$2,DALYs!$A$2:$MW$40,'Intervention list'!IK$195+1,0)</f>
        <v>0</v>
      </c>
      <c r="IL95" s="0" t="n">
        <f aca="false">IF(ISNUMBER(FIND(IL$1,$D95))=$AO$1,1,0)*VLOOKUP($Z$2,DALYs!$A$2:$MW$40,'Intervention list'!IL$195+1,0)</f>
        <v>0</v>
      </c>
      <c r="IM95" s="0" t="n">
        <f aca="false">IF(ISNUMBER(FIND(IM$1,$D95))=$AO$1,1,0)*VLOOKUP($Z$2,DALYs!$A$2:$MW$40,'Intervention list'!IM$195+1,0)</f>
        <v>0</v>
      </c>
      <c r="IN95" s="0" t="n">
        <f aca="false">IF(ISNUMBER(FIND(IN$1,$D95))=$AO$1,1,0)*VLOOKUP($Z$2,DALYs!$A$2:$MW$40,'Intervention list'!IN$195+1,0)</f>
        <v>0</v>
      </c>
      <c r="IO95" s="0" t="n">
        <f aca="false">IF(ISNUMBER(FIND(IO$1,$D95))=$AO$1,1,0)*VLOOKUP($Z$2,DALYs!$A$2:$MW$40,'Intervention list'!IO$195+1,0)</f>
        <v>0</v>
      </c>
      <c r="IP95" s="0" t="n">
        <f aca="false">IF(ISNUMBER(FIND(IP$1,$D95))=$AO$1,1,0)*VLOOKUP($Z$2,DALYs!$A$2:$MW$40,'Intervention list'!IP$195+1,0)</f>
        <v>0</v>
      </c>
      <c r="IQ95" s="0" t="n">
        <f aca="false">IF(ISNUMBER(FIND(IQ$1,$D95))=$AO$1,1,0)*VLOOKUP($Z$2,DALYs!$A$2:$MW$40,'Intervention list'!IQ$195+1,0)</f>
        <v>0</v>
      </c>
      <c r="IR95" s="0" t="n">
        <f aca="false">IF(ISNUMBER(FIND(IR$1,$D95))=$AO$1,1,0)*VLOOKUP($Z$2,DALYs!$A$2:$MW$40,'Intervention list'!IR$195+1,0)</f>
        <v>0</v>
      </c>
      <c r="IS95" s="0" t="n">
        <f aca="false">IF(ISNUMBER(FIND(IS$1,$D95))=$AO$1,1,0)*VLOOKUP($Z$2,DALYs!$A$2:$MW$40,'Intervention list'!IS$195+1,0)</f>
        <v>0</v>
      </c>
      <c r="IT95" s="0" t="n">
        <f aca="false">IF(ISNUMBER(FIND(IT$1,$D95))=$AO$1,1,0)*VLOOKUP($Z$2,DALYs!$A$2:$MW$40,'Intervention list'!IT$195+1,0)</f>
        <v>0</v>
      </c>
      <c r="IU95" s="0" t="n">
        <f aca="false">IF(ISNUMBER(FIND(IU$1,$D95))=$AO$1,1,0)*VLOOKUP($Z$2,DALYs!$A$2:$MW$40,'Intervention list'!IU$195+1,0)</f>
        <v>0</v>
      </c>
      <c r="IV95" s="0" t="n">
        <f aca="false">IF(ISNUMBER(FIND(IV$1,$D95))=$AO$1,1,0)*VLOOKUP($Z$2,DALYs!$A$2:$MW$40,'Intervention list'!IV$195+1,0)</f>
        <v>0</v>
      </c>
      <c r="IW95" s="0" t="n">
        <f aca="false">IF(ISNUMBER(FIND(IW$1,$D95))=$AO$1,1,0)*VLOOKUP($Z$2,DALYs!$A$2:$MW$40,'Intervention list'!IW$195+1,0)</f>
        <v>0</v>
      </c>
      <c r="IX95" s="0" t="n">
        <f aca="false">IF(ISNUMBER(FIND(IX$1,$D95))=$AO$1,1,0)*VLOOKUP($Z$2,DALYs!$A$2:$MW$40,'Intervention list'!IX$195+1,0)</f>
        <v>0</v>
      </c>
      <c r="IY95" s="0" t="n">
        <f aca="false">IF(ISNUMBER(FIND(IY$1,$D95))=$AO$1,1,0)*VLOOKUP($Z$2,DALYs!$A$2:$MW$40,'Intervention list'!IY$195+1,0)</f>
        <v>0</v>
      </c>
      <c r="IZ95" s="0" t="n">
        <f aca="false">IF(ISNUMBER(FIND(IZ$1,$D95))=$AO$1,1,0)*VLOOKUP($Z$2,DALYs!$A$2:$MW$40,'Intervention list'!IZ$195+1,0)</f>
        <v>0</v>
      </c>
      <c r="JA95" s="0" t="n">
        <f aca="false">IF(ISNUMBER(FIND(JA$1,$D95))=$AO$1,1,0)*VLOOKUP($Z$2,DALYs!$A$2:$MW$40,'Intervention list'!JA$195+1,0)</f>
        <v>0</v>
      </c>
      <c r="JB95" s="0" t="n">
        <f aca="false">IF(ISNUMBER(FIND(JB$1,$D95))=$AO$1,1,0)*VLOOKUP($Z$2,DALYs!$A$2:$MW$40,'Intervention list'!JB$195+1,0)</f>
        <v>0</v>
      </c>
      <c r="JC95" s="0" t="n">
        <f aca="false">IF(ISNUMBER(FIND(JC$1,$D95))=$AO$1,1,0)*VLOOKUP($Z$2,DALYs!$A$2:$MW$40,'Intervention list'!JC$195+1,0)</f>
        <v>0</v>
      </c>
      <c r="JD95" s="0" t="n">
        <f aca="false">IF(ISNUMBER(FIND(JD$1,$D95))=$AO$1,1,0)*VLOOKUP($Z$2,DALYs!$A$2:$MW$40,'Intervention list'!JD$195+1,0)</f>
        <v>0</v>
      </c>
      <c r="JE95" s="0" t="n">
        <f aca="false">IF(ISNUMBER(FIND(JE$1,$D95))=$AO$1,1,0)*VLOOKUP($Z$2,DALYs!$A$2:$MW$40,'Intervention list'!JE$195+1,0)</f>
        <v>0</v>
      </c>
      <c r="JF95" s="0" t="n">
        <f aca="false">IF(ISNUMBER(FIND(JF$1,$D95))=$AO$1,1,0)*VLOOKUP($Z$2,DALYs!$A$2:$MW$40,'Intervention list'!JF$195+1,0)</f>
        <v>0</v>
      </c>
      <c r="JG95" s="0" t="n">
        <f aca="false">IF(ISNUMBER(FIND(JG$1,$D95))=$AO$1,1,0)*VLOOKUP($Z$2,DALYs!$A$2:$MW$40,'Intervention list'!JG$195+1,0)</f>
        <v>0</v>
      </c>
      <c r="JH95" s="0" t="n">
        <f aca="false">IF(ISNUMBER(FIND(JH$1,$D95))=$AO$1,1,0)*VLOOKUP($Z$2,DALYs!$A$2:$MW$40,'Intervention list'!JH$195+1,0)</f>
        <v>0</v>
      </c>
      <c r="JI95" s="0" t="n">
        <f aca="false">IF(ISNUMBER(FIND(JI$1,$D95))=$AO$1,1,0)*VLOOKUP($Z$2,DALYs!$A$2:$MW$40,'Intervention list'!JI$195+1,0)</f>
        <v>159822.31503861</v>
      </c>
      <c r="JJ95" s="0" t="n">
        <f aca="false">IF(ISNUMBER(FIND(JJ$1,$D95))=$AO$1,1,0)*VLOOKUP($Z$2,DALYs!$A$2:$MW$40,'Intervention list'!JJ$195+1,0)</f>
        <v>0</v>
      </c>
      <c r="JK95" s="0" t="n">
        <f aca="false">IF(ISNUMBER(FIND(JK$1,$D95))=$AO$1,1,0)*VLOOKUP($Z$2,DALYs!$A$2:$MW$40,'Intervention list'!JK$195+1,0)</f>
        <v>0</v>
      </c>
      <c r="JL95" s="0" t="n">
        <f aca="false">IF(ISNUMBER(FIND(JL$1,$D95))=$AO$1,1,0)*VLOOKUP($Z$2,DALYs!$A$2:$MW$40,'Intervention list'!JL$195+1,0)</f>
        <v>0</v>
      </c>
      <c r="JM95" s="0" t="n">
        <f aca="false">IF(ISNUMBER(FIND(JM$1,$D95))=$AO$1,1,0)*VLOOKUP($Z$2,DALYs!$A$2:$MW$40,'Intervention list'!JM$195+1,0)</f>
        <v>0</v>
      </c>
      <c r="JN95" s="0" t="n">
        <f aca="false">IF(ISNUMBER(FIND(JN$1,$D95))=$AO$1,1,0)*VLOOKUP($Z$2,DALYs!$A$2:$MW$40,'Intervention list'!JN$195+1,0)</f>
        <v>0</v>
      </c>
      <c r="JO95" s="0" t="n">
        <f aca="false">IF(ISNUMBER(FIND(JO$1,$D95))=$AO$1,1,0)*VLOOKUP($Z$2,DALYs!$A$2:$MW$40,'Intervention list'!JO$195+1,0)</f>
        <v>0</v>
      </c>
      <c r="JP95" s="0" t="n">
        <f aca="false">IF(ISNUMBER(FIND(JP$1,$D95))=$AO$1,1,0)*VLOOKUP($Z$2,DALYs!$A$2:$MW$40,'Intervention list'!JP$195+1,0)</f>
        <v>0</v>
      </c>
      <c r="JQ95" s="0" t="n">
        <f aca="false">IF(ISNUMBER(FIND(JQ$1,$D95))=$AO$1,1,0)*VLOOKUP($Z$2,DALYs!$A$2:$MW$40,'Intervention list'!JQ$195+1,0)</f>
        <v>0</v>
      </c>
      <c r="JR95" s="0" t="n">
        <f aca="false">IF(ISNUMBER(FIND(JR$1,$D95))=$AO$1,1,0)*VLOOKUP($Z$2,DALYs!$A$2:$MW$40,'Intervention list'!JR$195+1,0)</f>
        <v>0</v>
      </c>
      <c r="JS95" s="0" t="n">
        <f aca="false">IF(ISNUMBER(FIND(JS$1,$D95))=$AO$1,1,0)*VLOOKUP($Z$2,DALYs!$A$2:$MW$40,'Intervention list'!JS$195+1,0)</f>
        <v>0</v>
      </c>
      <c r="JT95" s="0" t="n">
        <f aca="false">IF(ISNUMBER(FIND(JT$1,$D95))=$AO$1,1,0)*VLOOKUP($Z$2,DALYs!$A$2:$MW$40,'Intervention list'!JT$195+1,0)</f>
        <v>0</v>
      </c>
      <c r="JU95" s="0" t="n">
        <f aca="false">IF(ISNUMBER(FIND(JU$1,$D95))=$AO$1,1,0)*VLOOKUP($Z$2,DALYs!$A$2:$MW$40,'Intervention list'!JU$195+1,0)</f>
        <v>0</v>
      </c>
      <c r="JV95" s="0" t="n">
        <f aca="false">IF(ISNUMBER(FIND(JV$1,$D95))=$AO$1,1,0)*VLOOKUP($Z$2,DALYs!$A$2:$MW$40,'Intervention list'!JV$195+1,0)</f>
        <v>0</v>
      </c>
      <c r="JW95" s="0" t="n">
        <f aca="false">IF(ISNUMBER(FIND(JW$1,$D95))=$AO$1,1,0)*VLOOKUP($Z$2,DALYs!$A$2:$MW$40,'Intervention list'!JW$195+1,0)</f>
        <v>0</v>
      </c>
      <c r="JX95" s="0" t="n">
        <f aca="false">IF(ISNUMBER(FIND(JX$1,$D95))=$AO$1,1,0)*VLOOKUP($Z$2,DALYs!$A$2:$MW$40,'Intervention list'!JX$195+1,0)</f>
        <v>0</v>
      </c>
      <c r="JY95" s="0" t="n">
        <f aca="false">IF(ISNUMBER(FIND(JY$1,$D95))=$AO$1,1,0)*VLOOKUP($Z$2,DALYs!$A$2:$MW$40,'Intervention list'!JY$195+1,0)</f>
        <v>0</v>
      </c>
      <c r="JZ95" s="0" t="n">
        <f aca="false">IF(ISNUMBER(FIND(JZ$1,$D95))=$AO$1,1,0)*VLOOKUP($Z$2,DALYs!$A$2:$MW$40,'Intervention list'!JZ$195+1,0)</f>
        <v>0</v>
      </c>
      <c r="KA95" s="0" t="n">
        <f aca="false">IF(ISNUMBER(FIND(KA$1,$D95))=$AO$1,1,0)*VLOOKUP($Z$2,DALYs!$A$2:$MW$40,'Intervention list'!KA$195+1,0)</f>
        <v>0</v>
      </c>
      <c r="KB95" s="0" t="n">
        <f aca="false">IF(ISNUMBER(FIND(KB$1,$D95))=$AO$1,1,0)*VLOOKUP($Z$2,DALYs!$A$2:$MW$40,'Intervention list'!KB$195+1,0)</f>
        <v>0</v>
      </c>
      <c r="KC95" s="0" t="n">
        <f aca="false">IF(ISNUMBER(FIND(KC$1,$D95))=$AO$1,1,0)*VLOOKUP($Z$2,DALYs!$A$2:$MW$40,'Intervention list'!KC$195+1,0)</f>
        <v>0</v>
      </c>
      <c r="KD95" s="0" t="n">
        <f aca="false">IF(ISNUMBER(FIND(KD$1,$D95))=$AO$1,1,0)*VLOOKUP($Z$2,DALYs!$A$2:$MW$40,'Intervention list'!KD$195+1,0)</f>
        <v>0</v>
      </c>
      <c r="KE95" s="0" t="n">
        <f aca="false">IF(ISNUMBER(FIND(KE$1,$D95))=$AO$1,1,0)*VLOOKUP($Z$2,DALYs!$A$2:$MW$40,'Intervention list'!KE$195+1,0)</f>
        <v>0</v>
      </c>
      <c r="KF95" s="0" t="n">
        <f aca="false">IF(ISNUMBER(FIND(KF$1,$D95))=$AO$1,1,0)*VLOOKUP($Z$2,DALYs!$A$2:$MW$40,'Intervention list'!KF$195+1,0)</f>
        <v>0</v>
      </c>
      <c r="KG95" s="0" t="n">
        <f aca="false">IF(ISNUMBER(FIND(KG$1,$D95))=$AO$1,1,0)*VLOOKUP($Z$2,DALYs!$A$2:$MW$40,'Intervention list'!KG$195+1,0)</f>
        <v>0</v>
      </c>
      <c r="KH95" s="0" t="n">
        <f aca="false">IF(ISNUMBER(FIND(KH$1,$D95))=$AO$1,1,0)*VLOOKUP($Z$2,DALYs!$A$2:$MW$40,'Intervention list'!KH$195+1,0)</f>
        <v>0</v>
      </c>
      <c r="KI95" s="0" t="n">
        <f aca="false">IF(ISNUMBER(FIND(KI$1,$D95))=$AO$1,1,0)*VLOOKUP($Z$2,DALYs!$A$2:$MW$40,'Intervention list'!KI$195+1,0)</f>
        <v>0</v>
      </c>
      <c r="KJ95" s="0" t="n">
        <f aca="false">IF(ISNUMBER(FIND(KJ$1,$D95))=$AO$1,1,0)*VLOOKUP($Z$2,DALYs!$A$2:$MW$40,'Intervention list'!KJ$195+1,0)</f>
        <v>0</v>
      </c>
      <c r="KK95" s="0" t="n">
        <f aca="false">IF(ISNUMBER(FIND(KK$1,$D95))=$AO$1,1,0)*VLOOKUP($Z$2,DALYs!$A$2:$MW$40,'Intervention list'!KK$195+1,0)</f>
        <v>0</v>
      </c>
      <c r="KL95" s="0" t="n">
        <f aca="false">IF(ISNUMBER(FIND(KL$1,$D95))=$AO$1,1,0)*VLOOKUP($Z$2,DALYs!$A$2:$MW$40,'Intervention list'!KL$195+1,0)</f>
        <v>0</v>
      </c>
      <c r="KM95" s="0" t="n">
        <f aca="false">IF(ISNUMBER(FIND(KM$1,$D95))=$AO$1,1,0)*VLOOKUP($Z$2,DALYs!$A$2:$MW$40,'Intervention list'!KM$195+1,0)</f>
        <v>0</v>
      </c>
      <c r="KN95" s="0" t="n">
        <f aca="false">IF(ISNUMBER(FIND(KN$1,$D95))=$AO$1,1,0)*VLOOKUP($Z$2,DALYs!$A$2:$MW$40,'Intervention list'!KN$195+1,0)</f>
        <v>0</v>
      </c>
      <c r="KO95" s="0" t="n">
        <f aca="false">IF(ISNUMBER(FIND(KO$1,$D95))=$AO$1,1,0)*VLOOKUP($Z$2,DALYs!$A$2:$MW$40,'Intervention list'!KO$195+1,0)</f>
        <v>0</v>
      </c>
      <c r="KP95" s="0" t="n">
        <f aca="false">IF(ISNUMBER(FIND(KP$1,$D95))=$AO$1,1,0)*VLOOKUP($Z$2,DALYs!$A$2:$MW$40,'Intervention list'!KP$195+1,0)</f>
        <v>0</v>
      </c>
      <c r="KQ95" s="0" t="n">
        <f aca="false">IF(ISNUMBER(FIND(KQ$1,$D95))=$AO$1,1,0)*VLOOKUP($Z$2,DALYs!$A$2:$MW$40,'Intervention list'!KQ$195+1,0)</f>
        <v>0</v>
      </c>
      <c r="KR95" s="0" t="n">
        <f aca="false">IF(ISNUMBER(FIND(KR$1,$D95))=$AO$1,1,0)*VLOOKUP($Z$2,DALYs!$A$2:$MW$40,'Intervention list'!KR$195+1,0)</f>
        <v>0</v>
      </c>
      <c r="KS95" s="0" t="n">
        <f aca="false">IF(ISNUMBER(FIND(KS$1,$D95))=$AO$1,1,0)*VLOOKUP($Z$2,DALYs!$A$2:$MW$40,'Intervention list'!KS$195+1,0)</f>
        <v>0</v>
      </c>
      <c r="KT95" s="0" t="n">
        <f aca="false">IF(ISNUMBER(FIND(KT$1,$D95))=$AO$1,1,0)*VLOOKUP($Z$2,DALYs!$A$2:$MW$40,'Intervention list'!KT$195+1,0)</f>
        <v>0</v>
      </c>
      <c r="KU95" s="0" t="n">
        <f aca="false">IF(ISNUMBER(FIND(KU$1,$D95))=$AO$1,1,0)*VLOOKUP($Z$2,DALYs!$A$2:$MW$40,'Intervention list'!KU$195+1,0)</f>
        <v>0</v>
      </c>
      <c r="KV95" s="0" t="n">
        <f aca="false">IF(ISNUMBER(FIND(KV$1,$D95))=$AO$1,1,0)*VLOOKUP($Z$2,DALYs!$A$2:$MW$40,'Intervention list'!KV$195+1,0)</f>
        <v>0</v>
      </c>
      <c r="KW95" s="0" t="n">
        <f aca="false">IF(ISNUMBER(FIND(KW$1,$D95))=$AO$1,1,0)*VLOOKUP($Z$2,DALYs!$A$2:$MW$40,'Intervention list'!KW$195+1,0)</f>
        <v>0</v>
      </c>
      <c r="KX95" s="0" t="n">
        <f aca="false">IF(ISNUMBER(FIND(KX$1,$D95))=$AO$1,1,0)*VLOOKUP($Z$2,DALYs!$A$2:$MW$40,'Intervention list'!KX$195+1,0)</f>
        <v>0</v>
      </c>
      <c r="KY95" s="0" t="n">
        <f aca="false">IF(ISNUMBER(FIND(KY$1,$D95))=$AO$1,1,0)*VLOOKUP($Z$2,DALYs!$A$2:$MW$40,'Intervention list'!KY$195+1,0)</f>
        <v>0</v>
      </c>
      <c r="KZ95" s="0" t="n">
        <f aca="false">IF(ISNUMBER(FIND(KZ$1,$D95))=$AO$1,1,0)*VLOOKUP($Z$2,DALYs!$A$2:$MW$40,'Intervention list'!KZ$195+1,0)</f>
        <v>0</v>
      </c>
      <c r="LA95" s="0" t="n">
        <f aca="false">IF(ISNUMBER(FIND(LA$1,$D95))=$AO$1,1,0)*VLOOKUP($Z$2,DALYs!$A$2:$MW$40,'Intervention list'!LA$195+1,0)</f>
        <v>0</v>
      </c>
      <c r="LB95" s="0" t="n">
        <f aca="false">IF(ISNUMBER(FIND(LB$1,$D95))=$AO$1,1,0)*VLOOKUP($Z$2,DALYs!$A$2:$MW$40,'Intervention list'!LB$195+1,0)</f>
        <v>0</v>
      </c>
      <c r="LC95" s="0" t="n">
        <f aca="false">IF(ISNUMBER(FIND(LC$1,$D95))=$AO$1,1,0)*VLOOKUP($Z$2,DALYs!$A$2:$MW$40,'Intervention list'!LC$195+1,0)</f>
        <v>0</v>
      </c>
      <c r="LD95" s="0" t="n">
        <f aca="false">IF(ISNUMBER(FIND(LD$1,$D95))=$AO$1,1,0)*VLOOKUP($Z$2,DALYs!$A$2:$MW$40,'Intervention list'!LD$195+1,0)</f>
        <v>0</v>
      </c>
      <c r="LE95" s="0" t="n">
        <f aca="false">IF(ISNUMBER(FIND(LE$1,$D95))=$AO$1,1,0)*VLOOKUP($Z$2,DALYs!$A$2:$MW$40,'Intervention list'!LE$195+1,0)</f>
        <v>0</v>
      </c>
      <c r="LF95" s="0" t="n">
        <f aca="false">IF(ISNUMBER(FIND(LF$1,$D95))=$AO$1,1,0)*VLOOKUP($Z$2,DALYs!$A$2:$MW$40,'Intervention list'!LF$195+1,0)</f>
        <v>0</v>
      </c>
      <c r="LG95" s="0" t="n">
        <f aca="false">IF(ISNUMBER(FIND(LG$1,$D95))=$AO$1,1,0)*VLOOKUP($Z$2,DALYs!$A$2:$MW$40,'Intervention list'!LG$195+1,0)</f>
        <v>0</v>
      </c>
      <c r="LH95" s="0" t="n">
        <f aca="false">IF(ISNUMBER(FIND(LH$1,$D95))=$AO$1,1,0)*VLOOKUP($Z$2,DALYs!$A$2:$MW$40,'Intervention list'!LH$195+1,0)</f>
        <v>0</v>
      </c>
      <c r="LI95" s="0" t="n">
        <f aca="false">IF(ISNUMBER(FIND(LI$1,$D95))=$AO$1,1,0)*VLOOKUP($Z$2,DALYs!$A$2:$MW$40,'Intervention list'!LI$195+1,0)</f>
        <v>0</v>
      </c>
      <c r="LJ95" s="0" t="n">
        <f aca="false">IF(ISNUMBER(FIND(LJ$1,$D95))=$AO$1,1,0)*VLOOKUP($Z$2,DALYs!$A$2:$MW$40,'Intervention list'!LJ$195+1,0)</f>
        <v>0</v>
      </c>
      <c r="LK95" s="0" t="n">
        <f aca="false">IF(ISNUMBER(FIND(LK$1,$D95))=$AO$1,1,0)*VLOOKUP($Z$2,DALYs!$A$2:$MW$40,'Intervention list'!LK$195+1,0)</f>
        <v>0</v>
      </c>
      <c r="LL95" s="0" t="n">
        <f aca="false">IF(ISNUMBER(FIND(LL$1,$D95))=$AO$1,1,0)*VLOOKUP($Z$2,DALYs!$A$2:$MW$40,'Intervention list'!LL$195+1,0)</f>
        <v>0</v>
      </c>
      <c r="LM95" s="0" t="n">
        <f aca="false">IF(ISNUMBER(FIND(LM$1,$D95))=$AO$1,1,0)*VLOOKUP($Z$2,DALYs!$A$2:$MW$40,'Intervention list'!LM$195+1,0)</f>
        <v>0</v>
      </c>
      <c r="LN95" s="0" t="n">
        <f aca="false">IF(ISNUMBER(FIND(LN$1,$D95))=$AO$1,1,0)*VLOOKUP($Z$2,DALYs!$A$2:$MW$40,'Intervention list'!LN$195+1,0)</f>
        <v>0</v>
      </c>
      <c r="LO95" s="0" t="n">
        <f aca="false">IF(ISNUMBER(FIND(LO$1,$D95))=$AO$1,1,0)*VLOOKUP($Z$2,DALYs!$A$2:$MW$40,'Intervention list'!LO$195+1,0)</f>
        <v>0</v>
      </c>
      <c r="LP95" s="0" t="n">
        <f aca="false">IF(ISNUMBER(FIND(LP$1,$D95))=$AO$1,1,0)*VLOOKUP($Z$2,DALYs!$A$2:$MW$40,'Intervention list'!LP$195+1,0)</f>
        <v>0</v>
      </c>
      <c r="LQ95" s="0" t="n">
        <f aca="false">IF(ISNUMBER(FIND(LQ$1,$D95))=$AO$1,1,0)*VLOOKUP($Z$2,DALYs!$A$2:$MW$40,'Intervention list'!LQ$195+1,0)</f>
        <v>0</v>
      </c>
      <c r="LR95" s="0" t="n">
        <f aca="false">IF(ISNUMBER(FIND(LR$1,$D95))=$AO$1,1,0)*VLOOKUP($Z$2,DALYs!$A$2:$MW$40,'Intervention list'!LR$195+1,0)</f>
        <v>0</v>
      </c>
      <c r="LS95" s="0" t="n">
        <f aca="false">IF(ISNUMBER(FIND(LS$1,$D95))=$AO$1,1,0)*VLOOKUP($Z$2,DALYs!$A$2:$MW$40,'Intervention list'!LS$195+1,0)</f>
        <v>0</v>
      </c>
      <c r="LT95" s="0" t="n">
        <f aca="false">IF(ISNUMBER(FIND(LT$1,$D95))=$AO$1,1,0)*VLOOKUP($Z$2,DALYs!$A$2:$MW$40,'Intervention list'!LT$195+1,0)</f>
        <v>0</v>
      </c>
      <c r="LU95" s="0" t="n">
        <f aca="false">IF(ISNUMBER(FIND(LU$1,$D95))=$AO$1,1,0)*VLOOKUP($Z$2,DALYs!$A$2:$MW$40,'Intervention list'!LU$195+1,0)</f>
        <v>0</v>
      </c>
      <c r="LV95" s="0" t="n">
        <f aca="false">IF(ISNUMBER(FIND(LV$1,$D95))=$AO$1,1,0)*VLOOKUP($Z$2,DALYs!$A$2:$MW$40,'Intervention list'!LV$195+1,0)</f>
        <v>0</v>
      </c>
      <c r="LW95" s="0" t="n">
        <f aca="false">IF(ISNUMBER(FIND(LW$1,$D95))=$AO$1,1,0)*VLOOKUP($Z$2,DALYs!$A$2:$MW$40,'Intervention list'!LW$195+1,0)</f>
        <v>0</v>
      </c>
      <c r="LX95" s="0" t="n">
        <f aca="false">IF(ISNUMBER(FIND(LX$1,$D95))=$AO$1,1,0)*VLOOKUP($Z$2,DALYs!$A$2:$MW$40,'Intervention list'!LX$195+1,0)</f>
        <v>0</v>
      </c>
      <c r="LY95" s="0" t="n">
        <f aca="false">IF(ISNUMBER(FIND(LY$1,$D95))=$AO$1,1,0)*VLOOKUP($Z$2,DALYs!$A$2:$MW$40,'Intervention list'!LY$195+1,0)</f>
        <v>0</v>
      </c>
      <c r="LZ95" s="0" t="n">
        <f aca="false">IF(ISNUMBER(FIND(LZ$1,$D95))=$AO$1,1,0)*VLOOKUP($Z$2,DALYs!$A$2:$MW$40,'Intervention list'!LZ$195+1,0)</f>
        <v>0</v>
      </c>
      <c r="MA95" s="0" t="n">
        <f aca="false">IF(ISNUMBER(FIND(MA$1,$D95))=$AO$1,1,0)*VLOOKUP($Z$2,DALYs!$A$2:$MW$40,'Intervention list'!MA$195+1,0)</f>
        <v>0</v>
      </c>
      <c r="MB95" s="0" t="n">
        <f aca="false">IF(ISNUMBER(FIND(MB$1,$D95))=$AO$1,1,0)*VLOOKUP($Z$2,DALYs!$A$2:$MW$40,'Intervention list'!MB$195+1,0)</f>
        <v>0</v>
      </c>
      <c r="MC95" s="0" t="n">
        <f aca="false">IF(ISNUMBER(FIND(MC$1,$D95))=$AO$1,1,0)*VLOOKUP($Z$2,DALYs!$A$2:$MW$40,'Intervention list'!MC$195+1,0)</f>
        <v>0</v>
      </c>
      <c r="MD95" s="0" t="n">
        <f aca="false">IF(ISNUMBER(FIND(MD$1,$D95))=$AO$1,1,0)*VLOOKUP($Z$2,DALYs!$A$2:$MW$40,'Intervention list'!MD$195+1,0)</f>
        <v>0</v>
      </c>
      <c r="ME95" s="0" t="n">
        <f aca="false">IF(ISNUMBER(FIND(ME$1,$D95))=$AO$1,1,0)*VLOOKUP($Z$2,DALYs!$A$2:$MW$40,'Intervention list'!ME$195+1,0)</f>
        <v>0</v>
      </c>
      <c r="MF95" s="0" t="n">
        <f aca="false">IF(ISNUMBER(FIND(MF$1,$D95))=$AO$1,1,0)*VLOOKUP($Z$2,DALYs!$A$2:$MW$40,'Intervention list'!MF$195+1,0)</f>
        <v>0</v>
      </c>
      <c r="MG95" s="0" t="n">
        <f aca="false">IF(ISNUMBER(FIND(MG$1,$D95))=$AO$1,1,0)*VLOOKUP($Z$2,DALYs!$A$2:$MW$40,'Intervention list'!MG$195+1,0)</f>
        <v>0</v>
      </c>
      <c r="MH95" s="0" t="n">
        <f aca="false">IF(ISNUMBER(FIND(MH$1,$D95))=$AO$1,1,0)*VLOOKUP($Z$2,DALYs!$A$2:$MW$40,'Intervention list'!MH$195+1,0)</f>
        <v>0</v>
      </c>
      <c r="MI95" s="0" t="n">
        <f aca="false">IF(ISNUMBER(FIND(MI$1,$D95))=$AO$1,1,0)*VLOOKUP($Z$2,DALYs!$A$2:$MW$40,'Intervention list'!MI$195+1,0)</f>
        <v>0</v>
      </c>
      <c r="MJ95" s="0" t="n">
        <f aca="false">IF(ISNUMBER(FIND(MJ$1,$D95))=$AO$1,1,0)*VLOOKUP($Z$2,DALYs!$A$2:$MW$40,'Intervention list'!MJ$195+1,0)</f>
        <v>0</v>
      </c>
      <c r="MK95" s="0" t="n">
        <f aca="false">IF(ISNUMBER(FIND(MK$1,$D95))=$AO$1,1,0)*VLOOKUP($Z$2,DALYs!$A$2:$MW$40,'Intervention list'!MK$195+1,0)</f>
        <v>0</v>
      </c>
      <c r="ML95" s="0" t="n">
        <f aca="false">IF(ISNUMBER(FIND(ML$1,$D95))=$AO$1,1,0)*VLOOKUP($Z$2,DALYs!$A$2:$MW$40,'Intervention list'!ML$195+1,0)</f>
        <v>0</v>
      </c>
      <c r="MM95" s="0" t="n">
        <f aca="false">IF(ISNUMBER(FIND(MM$1,$D95))=$AO$1,1,0)*VLOOKUP($Z$2,DALYs!$A$2:$MW$40,'Intervention list'!MM$195+1,0)</f>
        <v>0</v>
      </c>
      <c r="MN95" s="0" t="n">
        <f aca="false">IF(ISNUMBER(FIND(MN$1,$D95))=$AO$1,1,0)*VLOOKUP($Z$2,DALYs!$A$2:$MW$40,'Intervention list'!MN$195+1,0)</f>
        <v>0</v>
      </c>
      <c r="MO95" s="0" t="n">
        <f aca="false">IF(ISNUMBER(FIND(MO$1,$D95))=$AO$1,1,0)*VLOOKUP($Z$2,DALYs!$A$2:$MW$40,'Intervention list'!MO$195+1,0)</f>
        <v>0</v>
      </c>
      <c r="MP95" s="0" t="n">
        <f aca="false">IF(ISNUMBER(FIND(MP$1,$D95))=$AO$1,1,0)*VLOOKUP($Z$2,DALYs!$A$2:$MW$40,'Intervention list'!MP$195+1,0)</f>
        <v>0</v>
      </c>
      <c r="MQ95" s="0" t="n">
        <f aca="false">IF(ISNUMBER(FIND(MQ$1,$D95))=$AO$1,1,0)*VLOOKUP($Z$2,DALYs!$A$2:$MW$40,'Intervention list'!MQ$195+1,0)</f>
        <v>0</v>
      </c>
      <c r="MR95" s="0" t="n">
        <f aca="false">IF(ISNUMBER(FIND(MR$1,$D95))=$AO$1,1,0)*VLOOKUP($Z$2,DALYs!$A$2:$MW$40,'Intervention list'!MR$195+1,0)</f>
        <v>0</v>
      </c>
      <c r="MS95" s="0" t="n">
        <f aca="false">IF(ISNUMBER(FIND(MS$1,$D95))=$AO$1,1,0)*VLOOKUP($Z$2,DALYs!$A$2:$MW$40,'Intervention list'!MS$195+1,0)</f>
        <v>0</v>
      </c>
      <c r="MT95" s="0" t="n">
        <f aca="false">IF(ISNUMBER(FIND(MT$1,$D95))=$AO$1,1,0)*VLOOKUP($Z$2,DALYs!$A$2:$MW$40,'Intervention list'!MT$195+1,0)</f>
        <v>0</v>
      </c>
      <c r="MU95" s="0" t="n">
        <f aca="false">IF(ISNUMBER(FIND(MU$1,$D95))=$AO$1,1,0)*VLOOKUP($Z$2,DALYs!$A$2:$MW$40,'Intervention list'!MU$195+1,0)</f>
        <v>0</v>
      </c>
      <c r="MV95" s="0" t="n">
        <f aca="false">IF(ISNUMBER(FIND(MV$1,$D95))=$AO$1,1,0)*VLOOKUP($Z$2,DALYs!$A$2:$MW$40,'Intervention list'!MV$195+1,0)</f>
        <v>0</v>
      </c>
      <c r="MW95" s="0" t="n">
        <f aca="false">IF(ISNUMBER(FIND(MW$1,$D95))=$AO$1,1,0)*VLOOKUP($Z$2,DALYs!$A$2:$MW$40,'Intervention list'!MW$195+1,0)</f>
        <v>0</v>
      </c>
      <c r="MX95" s="0" t="n">
        <f aca="false">IF(ISNUMBER(FIND(MX$1,$D95))=$AO$1,1,0)*VLOOKUP($Z$2,DALYs!$A$2:$MW$40,'Intervention list'!MX$195+1,0)</f>
        <v>0</v>
      </c>
      <c r="MY95" s="0" t="n">
        <f aca="false">IF(ISNUMBER(FIND(MY$1,$D95))=$AO$1,1,0)*VLOOKUP($Z$2,DALYs!$A$2:$MW$40,'Intervention list'!MY$195+1,0)</f>
        <v>0</v>
      </c>
      <c r="MZ95" s="0" t="n">
        <f aca="false">IF(ISNUMBER(FIND(MZ$1,$D95))=$AO$1,1,0)*VLOOKUP($Z$2,DALYs!$A$2:$MW$40,'Intervention list'!MZ$195+1,0)</f>
        <v>0</v>
      </c>
      <c r="NA95" s="0" t="n">
        <f aca="false">IF(ISNUMBER(FIND(NA$1,$D95))=$AO$1,1,0)*VLOOKUP($Z$2,DALYs!$A$2:$MW$40,'Intervention list'!NA$195+1,0)</f>
        <v>0</v>
      </c>
      <c r="NB95" s="0" t="n">
        <f aca="false">IF(ISNUMBER(FIND(NB$1,$D95))=$AO$1,1,0)*VLOOKUP($Z$2,DALYs!$A$2:$MW$40,'Intervention list'!NB$195+1,0)</f>
        <v>0</v>
      </c>
      <c r="NC95" s="0" t="n">
        <f aca="false">IF(ISNUMBER(FIND(NC$1,$D95))=$AO$1,1,0)*VLOOKUP($Z$2,DALYs!$A$2:$MW$40,'Intervention list'!NC$195+1,0)</f>
        <v>0</v>
      </c>
      <c r="ND95" s="0" t="n">
        <f aca="false">IF(ISNUMBER(FIND(ND$1,$D95))=$AO$1,1,0)*VLOOKUP($Z$2,DALYs!$A$2:$MW$40,'Intervention list'!ND$195+1,0)</f>
        <v>0</v>
      </c>
      <c r="NE95" s="0" t="n">
        <f aca="false">IF(ISNUMBER(FIND(NE$1,$D95))=$AO$1,1,0)*VLOOKUP($Z$2,DALYs!$A$2:$MW$40,'Intervention list'!NE$195+1,0)</f>
        <v>0</v>
      </c>
      <c r="NF95" s="0" t="n">
        <f aca="false">IF(ISNUMBER(FIND(NF$1,$D95))=$AO$1,1,0)*VLOOKUP($Z$2,DALYs!$A$2:$MW$40,'Intervention list'!NF$195+1,0)</f>
        <v>0</v>
      </c>
      <c r="NG95" s="0" t="n">
        <f aca="false">IF(ISNUMBER(FIND(NG$1,$D95))=$AO$1,1,0)*VLOOKUP($Z$2,DALYs!$A$2:$MW$40,'Intervention list'!NG$195+1,0)</f>
        <v>0</v>
      </c>
      <c r="NH95" s="0" t="n">
        <f aca="false">IF(ISNUMBER(FIND(NH$1,$D95))=$AO$1,1,0)*VLOOKUP($Z$2,DALYs!$A$2:$MW$40,'Intervention list'!NH$195+1,0)</f>
        <v>0</v>
      </c>
      <c r="NI95" s="0" t="n">
        <f aca="false">IF(ISNUMBER(FIND(NI$1,$D95))=$AO$1,1,0)*VLOOKUP($Z$2,DALYs!$A$2:$MW$40,'Intervention list'!NI$195+1,0)</f>
        <v>0</v>
      </c>
      <c r="NJ95" s="0" t="n">
        <f aca="false">IF(ISNUMBER(FIND(NJ$1,$D95))=$AO$1,1,0)*VLOOKUP($Z$2,DALYs!$A$2:$MW$40,'Intervention list'!NJ$195+1,0)</f>
        <v>0</v>
      </c>
      <c r="NK95" s="0" t="n">
        <f aca="false">IF(ISNUMBER(FIND(NK$1,$D95))=$AO$1,1,0)*VLOOKUP($Z$2,DALYs!$A$2:$MW$40,'Intervention list'!NK$195+1,0)</f>
        <v>0</v>
      </c>
      <c r="NL95" s="0" t="n">
        <f aca="false">IF(ISNUMBER(FIND(NL$1,$D95))=$AO$1,1,0)*VLOOKUP($Z$2,DALYs!$A$2:$MW$40,'Intervention list'!NL$195+1,0)</f>
        <v>0</v>
      </c>
      <c r="NM95" s="0" t="n">
        <f aca="false">IF(ISNUMBER(FIND(NM$1,$D95))=$AO$1,1,0)*VLOOKUP($Z$2,DALYs!$A$2:$MW$40,'Intervention list'!NM$195+1,0)</f>
        <v>0</v>
      </c>
      <c r="NN95" s="0" t="n">
        <f aca="false">IF(ISNUMBER(FIND(NN$1,$D95))=$AO$1,1,0)*VLOOKUP($Z$2,DALYs!$A$2:$MW$40,'Intervention list'!NN$195+1,0)</f>
        <v>0</v>
      </c>
      <c r="NO95" s="0" t="n">
        <f aca="false">IF(ISNUMBER(FIND(NO$1,$D95))=$AO$1,1,0)*VLOOKUP($Z$2,DALYs!$A$2:$MW$40,'Intervention list'!NO$195+1,0)</f>
        <v>0</v>
      </c>
      <c r="NP95" s="0" t="n">
        <f aca="false">IF(ISNUMBER(FIND(NP$1,$D95))=$AO$1,1,0)*VLOOKUP($Z$2,DALYs!$A$2:$MW$40,'Intervention list'!NP$195+1,0)</f>
        <v>0</v>
      </c>
      <c r="NQ95" s="0" t="n">
        <f aca="false">IF(ISNUMBER(FIND(NQ$1,$D95))=$AO$1,1,0)*VLOOKUP($Z$2,DALYs!$A$2:$MW$40,'Intervention list'!NQ$195+1,0)</f>
        <v>0</v>
      </c>
      <c r="NR95" s="0" t="n">
        <f aca="false">IF(ISNUMBER(FIND(NR$1,$D95))=$AO$1,1,0)*VLOOKUP($Z$2,DALYs!$A$2:$MW$40,'Intervention list'!NR$195+1,0)</f>
        <v>0</v>
      </c>
      <c r="NS95" s="0" t="n">
        <f aca="false">IF(ISNUMBER(FIND(NS$1,$D95))=$AO$1,1,0)*VLOOKUP($Z$2,DALYs!$A$2:$MW$40,'Intervention list'!NS$195+1,0)</f>
        <v>0</v>
      </c>
      <c r="NT95" s="0" t="n">
        <f aca="false">IF(ISNUMBER(FIND(NT$1,$D95))=$AO$1,1,0)*VLOOKUP($Z$2,DALYs!$A$2:$MW$40,'Intervention list'!NT$195+1,0)</f>
        <v>0</v>
      </c>
      <c r="NU95" s="0" t="n">
        <f aca="false">IF(ISNUMBER(FIND(NU$1,$D95))=$AO$1,1,0)*VLOOKUP($Z$2,DALYs!$A$2:$MW$40,'Intervention list'!NU$195+1,0)</f>
        <v>0</v>
      </c>
      <c r="NV95" s="0" t="n">
        <f aca="false">IF(ISNUMBER(FIND(NV$1,$D95))=$AO$1,1,0)*VLOOKUP($Z$2,DALYs!$A$2:$MW$40,'Intervention list'!NV$195+1,0)</f>
        <v>0</v>
      </c>
      <c r="NW95" s="0" t="n">
        <f aca="false">IF(ISNUMBER(FIND(NW$1,$D95))=$AO$1,1,0)*VLOOKUP($Z$2,DALYs!$A$2:$MW$40,'Intervention list'!NW$195+1,0)</f>
        <v>0</v>
      </c>
      <c r="NX95" s="0" t="n">
        <f aca="false">IF(ISNUMBER(FIND(NX$1,$D95))=$AO$1,1,0)*VLOOKUP($Z$2,DALYs!$A$2:$MW$40,'Intervention list'!NX$195+1,0)</f>
        <v>0</v>
      </c>
      <c r="NY95" s="0" t="n">
        <f aca="false">IF(ISNUMBER(FIND(NY$1,$D95))=$AO$1,1,0)*VLOOKUP($Z$2,DALYs!$A$2:$MW$40,'Intervention list'!NY$195+1,0)</f>
        <v>0</v>
      </c>
      <c r="NZ95" s="0" t="n">
        <f aca="false">IF(ISNUMBER(FIND(NZ$1,$D95))=$AO$1,1,0)*VLOOKUP($Z$2,DALYs!$A$2:$MW$40,'Intervention list'!NZ$195+1,0)</f>
        <v>0</v>
      </c>
      <c r="OA95" s="0" t="n">
        <f aca="false">IF(ISNUMBER(FIND(OA$1,$D95))=$AO$1,1,0)*VLOOKUP($Z$2,DALYs!$A$2:$MW$40,'Intervention list'!OA$195+1,0)</f>
        <v>0</v>
      </c>
      <c r="OB95" s="0" t="n">
        <f aca="false">IF(ISNUMBER(FIND(OB$1,$D95))=$AO$1,1,0)*VLOOKUP($Z$2,DALYs!$A$2:$MW$40,'Intervention list'!OB$195+1,0)</f>
        <v>0</v>
      </c>
      <c r="OC95" s="0" t="n">
        <f aca="false">IF(ISNUMBER(FIND(OC$1,$D95))=$AO$1,1,0)*VLOOKUP($Z$2,DALYs!$A$2:$MW$40,'Intervention list'!OC$195+1,0)</f>
        <v>0</v>
      </c>
      <c r="OD95" s="0" t="n">
        <f aca="false">IF(ISNUMBER(FIND(OD$1,$D95))=$AO$1,1,0)*VLOOKUP($Z$2,DALYs!$A$2:$MW$40,'Intervention list'!OD$195+1,0)</f>
        <v>0</v>
      </c>
      <c r="OE95" s="0" t="n">
        <f aca="false">IF(ISNUMBER(FIND(OE$1,$D95))=$AO$1,1,0)*VLOOKUP($Z$2,DALYs!$A$2:$MW$40,'Intervention list'!OE$195+1,0)</f>
        <v>0</v>
      </c>
      <c r="OF95" s="0" t="n">
        <f aca="false">IF(ISNUMBER(FIND(OF$1,$D95))=$AO$1,1,0)*VLOOKUP($Z$2,DALYs!$A$2:$MW$40,'Intervention list'!OF$195+1,0)</f>
        <v>0</v>
      </c>
      <c r="OG95" s="0" t="n">
        <f aca="false">IF(ISNUMBER(FIND(OG$1,$D95))=$AO$1,1,0)*VLOOKUP($Z$2,DALYs!$A$2:$MW$40,'Intervention list'!OG$195+1,0)</f>
        <v>0</v>
      </c>
      <c r="OH95" s="0" t="n">
        <f aca="false">IF(ISNUMBER(FIND(OH$1,$D95))=$AO$1,1,0)*VLOOKUP($Z$2,DALYs!$A$2:$MW$40,'Intervention list'!OH$195+1,0)</f>
        <v>0</v>
      </c>
      <c r="OI95" s="0" t="n">
        <f aca="false">IF(ISNUMBER(FIND(OI$1,$D95))=$AO$1,1,0)*VLOOKUP($Z$2,DALYs!$A$2:$MW$40,'Intervention list'!OI$195+1,0)</f>
        <v>0</v>
      </c>
      <c r="OJ95" s="0" t="n">
        <f aca="false">IF(ISNUMBER(FIND(OJ$1,$D95))=$AO$1,1,0)*VLOOKUP($Z$2,DALYs!$A$2:$MW$40,'Intervention list'!OJ$195+1,0)</f>
        <v>0</v>
      </c>
      <c r="OK95" s="0" t="n">
        <f aca="false">IF(ISNUMBER(FIND(OK$1,$D95))=$AO$1,1,0)*VLOOKUP($Z$2,DALYs!$A$2:$MW$40,'Intervention list'!OK$195+1,0)</f>
        <v>0</v>
      </c>
      <c r="OL95" s="0" t="n">
        <f aca="false">IF(ISNUMBER(FIND(OL$1,$D95))=$AO$1,1,0)*VLOOKUP($Z$2,DALYs!$A$2:$MW$40,'Intervention list'!OL$195+1,0)</f>
        <v>0</v>
      </c>
      <c r="OM95" s="0" t="n">
        <f aca="false">IF(ISNUMBER(FIND(OM$1,$D95))=$AO$1,1,0)*VLOOKUP($Z$2,DALYs!$A$2:$MW$40,'Intervention list'!OM$195+1,0)</f>
        <v>0</v>
      </c>
      <c r="ON95" s="0" t="n">
        <f aca="false">IF(ISNUMBER(FIND(ON$1,$D95))=$AO$1,1,0)*VLOOKUP($Z$2,DALYs!$A$2:$MW$40,'Intervention list'!ON$195+1,0)</f>
        <v>0</v>
      </c>
      <c r="OO95" s="0" t="n">
        <f aca="false">IF(ISNUMBER(FIND(OO$1,$D95))=$AO$1,1,0)*VLOOKUP($Z$2,DALYs!$A$2:$MW$40,'Intervention list'!OO$195+1,0)</f>
        <v>0</v>
      </c>
      <c r="OP95" s="0" t="n">
        <f aca="false">IF(ISNUMBER(FIND(OP$1,$D95))=$AO$1,1,0)*VLOOKUP($Z$2,DALYs!$A$2:$MW$40,'Intervention list'!OP$195+1,0)</f>
        <v>0</v>
      </c>
      <c r="OQ95" s="0" t="n">
        <f aca="false">IF(ISNUMBER(FIND(OQ$1,$D95))=$AO$1,1,0)*VLOOKUP($Z$2,DALYs!$A$2:$MW$40,'Intervention list'!OQ$195+1,0)</f>
        <v>0</v>
      </c>
      <c r="OR95" s="0" t="n">
        <f aca="false">IF(ISNUMBER(FIND(OR$1,$D95))=$AO$1,1,0)*VLOOKUP($Z$2,DALYs!$A$2:$MW$40,'Intervention list'!OR$195+1,0)</f>
        <v>0</v>
      </c>
      <c r="OS95" s="0" t="n">
        <f aca="false">IF(ISNUMBER(FIND(OS$1,$D95))=$AO$1,1,0)*VLOOKUP($Z$2,DALYs!$A$2:$MW$40,'Intervention list'!OS$195+1,0)</f>
        <v>0</v>
      </c>
      <c r="OT95" s="0" t="n">
        <f aca="false">IF(ISNUMBER(FIND(OT$1,$D95))=$AO$1,1,0)*VLOOKUP($Z$2,DALYs!$A$2:$MW$40,'Intervention list'!OT$195+1,0)</f>
        <v>0</v>
      </c>
      <c r="OU95" s="0" t="n">
        <f aca="false">IF(ISNUMBER(FIND(OU$1,$D95))=$AO$1,1,0)*VLOOKUP($Z$2,DALYs!$A$2:$MW$40,'Intervention list'!OU$195+1,0)</f>
        <v>0</v>
      </c>
      <c r="OV95" s="0" t="n">
        <f aca="false">IF(ISNUMBER(FIND(OV$1,$D95))=$AO$1,1,0)*VLOOKUP($Z$2,DALYs!$A$2:$MW$40,'Intervention list'!OV$195+1,0)</f>
        <v>0</v>
      </c>
      <c r="OW95" s="0" t="n">
        <f aca="false">IF(ISNUMBER(FIND(OW$1,$D95))=$AO$1,1,0)*VLOOKUP($Z$2,DALYs!$A$2:$MW$40,'Intervention list'!OW$195+1,0)</f>
        <v>0</v>
      </c>
      <c r="OX95" s="0" t="n">
        <f aca="false">IF(ISNUMBER(FIND(OX$1,$D95))=$AO$1,1,0)*VLOOKUP($Z$2,DALYs!$A$2:$MW$40,'Intervention list'!OX$195+1,0)</f>
        <v>0</v>
      </c>
    </row>
    <row r="96" customFormat="false" ht="15.75" hidden="false" customHeight="false" outlineLevel="0" collapsed="false">
      <c r="A96" s="6" t="s">
        <v>75</v>
      </c>
      <c r="B96" s="6" t="s">
        <v>12</v>
      </c>
      <c r="C96" s="26" t="s">
        <v>71</v>
      </c>
      <c r="D96" s="7" t="s">
        <v>76</v>
      </c>
      <c r="E96" s="7" t="str">
        <f aca="false">SUBSTITUTE(D96,0.2,X96)</f>
        <v>Sexually transmitted infections excluding HIV: 0.1</v>
      </c>
      <c r="F96" s="0" t="s">
        <v>14</v>
      </c>
      <c r="G96" s="8" t="n">
        <v>2.8590157106456</v>
      </c>
      <c r="H96" s="9" t="n">
        <v>62.55</v>
      </c>
      <c r="I96" s="9" t="n">
        <f aca="false">IF(H96="","",(H96*(VLOOKUP($Z$2,Worksheet,11,0)^4)))</f>
        <v>91.1411780645156</v>
      </c>
      <c r="J96" s="9" t="n">
        <f aca="false">IF(I96="","",I96*VLOOKUP($Z$2,Worksheet,12,0))</f>
        <v>102.151940170271</v>
      </c>
      <c r="K96" s="9" t="n">
        <f aca="false">IF(I96="","",I96*VLOOKUP($Z$2, Worksheet, 13, 0))</f>
        <v>89.4836836774152</v>
      </c>
      <c r="L96" s="9" t="n">
        <f aca="false">IF(J96="",VLOOKUP($Z$2, Worksheet, 14, 0),J96)</f>
        <v>102.151940170271</v>
      </c>
      <c r="M96" s="9" t="n">
        <f aca="false">IF(L96&lt;VLOOKUP($Z$2,'Country sheet'!$A$3:$P$41,15,0), VLOOKUP($Z$2,'Country sheet'!$A$3:$P$41,15,0), L96)/0.7</f>
        <v>145.931343100387</v>
      </c>
      <c r="N96" s="27" t="n">
        <f aca="false">IFERROR(IF(AC96=$AO$1,VLOOKUP(F96,AO$42:AX$46,MATCH(AC$1,AP$41:AX$41,0)+1,0)/COUNTIFS($F$2:$F$194,$F96,$AC$2:$AC$194,$AO$1),0),0) + IFERROR(IF(AD96=$AO$1,VLOOKUP(F96,AO$42:AX$46,MATCH(AD$1,AP$41:AX$41,0)+1,0)/COUNTIFS($F$2:$F$194,$F96,$AD$2:$AD$194,$AO$1),0),0) + IFERROR(IF(AE96=$AO$1,VLOOKUP(F96,AO$42:AX$46,MATCH(AE$1,AP$41:AX$41,0)+1,0)/COUNTIFS($F$2:$F$194,$F96,$AE$2:$AE$194,$AO$1),0),0) + IFERROR(IF(AF96=$AO$1,VLOOKUP(F96,AO$42:AX$46,MATCH(AF$1,AP$41:AX$41,0)+1,0)/COUNTIFS($F$2:$F$194,$F96,$AF$2:$AF$194,$AO$1),0),0) + IFERROR(IF(AG96=$AO$1,VLOOKUP(F96,AO$42:AX$46,MATCH(AG$1,AP$41:AX$41,0)+1,0)/COUNTIFS($F$2:$F$194,$F96,$AG$2:$AG$194,$AO$1),0),0) + IFERROR(IF(AH96=$AO$1,VLOOKUP(F96,AO$42:AX$46,MATCH(AH$1,AP$41:AX$41,0)+1,0)/COUNTIFS($F$2:$F$194,$F96,$AH$2:$AH$194,$AO$1),0),0) + IFERROR(IF(AI96=$AO$1,VLOOKUP(F96,AO$42:AX$46,MATCH(AI$1,AP$41:AX$41,0)+1,0)/COUNTIFS($F$2:$F$194,$F96,$AI$2:$AI$194,$AO$1),0),0) + IFERROR(IF(AJ96=$AO$1,VLOOKUP(F96,AO$42:AX$46,MATCH(AJ$1,AP$41:AX$41,0)+1,0)/COUNTIFS($F$2:$F$194,$F96,$AJ$2:$AJ$194,$AO$1),0),0) + IFERROR(IF(AK96=$AO$1,VLOOKUP(F96,AO$42:AX$46,MATCH(AK$1,AP$41:AX$41,0)+1,0)/COUNTIFS($F$2:$F$194,$F96,$AK$2:$AK$194,$AO$1),0),0)</f>
        <v>0</v>
      </c>
      <c r="O96" s="9" t="n">
        <v>1</v>
      </c>
      <c r="P96" s="9" t="n">
        <v>3</v>
      </c>
      <c r="Q96" s="0" t="n">
        <f aca="false">SUM(BC96:OX96)</f>
        <v>87384.4771987742</v>
      </c>
      <c r="R96" s="0" t="n">
        <f aca="false">IF(VLOOKUP($Z$2,CET!$A$4:$L$42,12,0)="Low income",_xlfn.IFS(S96=0.2,0.1,S96=0.1,0.05,S96=0.5,0.4,S96=0.35,0.25),S96)</f>
        <v>0.5</v>
      </c>
      <c r="S96" s="0" t="n">
        <v>0.5</v>
      </c>
      <c r="T96" s="0" t="n">
        <v>0.8</v>
      </c>
      <c r="U96" s="0" t="n">
        <f aca="false">N96/M96</f>
        <v>0</v>
      </c>
      <c r="V96" s="0" t="n">
        <f aca="false">IFERROR(U96/Q96,0)</f>
        <v>0</v>
      </c>
      <c r="W96" s="0" t="n">
        <f aca="false">(T96/R96)*V96</f>
        <v>0</v>
      </c>
      <c r="X96" s="28" t="n">
        <f aca="false">IF(W96=0,0,IF(W96&lt;=0.8,IF(W96&lt;0.05,0.05,W96),0.8))</f>
        <v>0</v>
      </c>
      <c r="Y96" s="28"/>
      <c r="AC96" s="34" t="n">
        <f aca="false">ISNUMBER(FIND(AC$1,$C96))</f>
        <v>0</v>
      </c>
      <c r="AD96" s="33" t="n">
        <f aca="false">ISNUMBER(FIND(AD$1,$C96))</f>
        <v>0</v>
      </c>
      <c r="AE96" s="33" t="n">
        <f aca="false">ISNUMBER(FIND(AE$1,$C96))</f>
        <v>0</v>
      </c>
      <c r="AF96" s="33" t="n">
        <f aca="false">ISNUMBER(FIND(AF$1,$C96))</f>
        <v>0</v>
      </c>
      <c r="AG96" s="33" t="n">
        <f aca="false">ISNUMBER(FIND(AG$1,$C96))</f>
        <v>0</v>
      </c>
      <c r="AH96" s="33" t="n">
        <f aca="false">ISNUMBER(FIND(AH$1,$C96))</f>
        <v>0</v>
      </c>
      <c r="AI96" s="33" t="n">
        <f aca="false">ISNUMBER(FIND(AI$1,$C96))</f>
        <v>0</v>
      </c>
      <c r="AJ96" s="33" t="n">
        <f aca="false">ISNUMBER(FIND(AJ$1,$C96))</f>
        <v>0</v>
      </c>
      <c r="AK96" s="35" t="n">
        <f aca="false">ISNUMBER(FIND(AK$1,$C96))</f>
        <v>0</v>
      </c>
      <c r="AL96" s="6"/>
      <c r="AM96" s="33"/>
      <c r="AZ96" s="50"/>
      <c r="BC96" s="0" t="n">
        <f aca="false">IF(ISNUMBER(FIND(BC$1,$D96))=$AO$1,1,0)*VLOOKUP($Z$2,DALYs!$A$2:$MW$40,'Intervention list'!BC$195+1,0)</f>
        <v>0</v>
      </c>
      <c r="BD96" s="0" t="n">
        <f aca="false">IF(ISNUMBER(FIND(BD$1,$D96))=$AO$1,1,0)*VLOOKUP($Z$2,DALYs!$A$2:$MW$40,'Intervention list'!BD$195+1,0)</f>
        <v>0</v>
      </c>
      <c r="BE96" s="0" t="n">
        <f aca="false">IF(ISNUMBER(FIND(BE$1,$D96))=$AO$1,1,0)*VLOOKUP($Z$2,DALYs!$A$2:$MW$40,'Intervention list'!BE$195+1,0)</f>
        <v>0</v>
      </c>
      <c r="BF96" s="0" t="n">
        <f aca="false">IF(ISNUMBER(FIND(BF$1,$D96))=$AO$1,1,0)*VLOOKUP($Z$2,DALYs!$A$2:$MW$40,'Intervention list'!BF$195+1,0)</f>
        <v>0</v>
      </c>
      <c r="BG96" s="0" t="n">
        <f aca="false">IF(ISNUMBER(FIND(BG$1,$D96))=$AO$1,1,0)*VLOOKUP($Z$2,DALYs!$A$2:$MW$40,'Intervention list'!BG$195+1,0)</f>
        <v>0</v>
      </c>
      <c r="BH96" s="0" t="n">
        <f aca="false">IF(ISNUMBER(FIND(BH$1,$D96))=$AO$1,1,0)*VLOOKUP($Z$2,DALYs!$A$2:$MW$40,'Intervention list'!BH$195+1,0)</f>
        <v>0</v>
      </c>
      <c r="BI96" s="0" t="n">
        <f aca="false">IF(ISNUMBER(FIND(BI$1,$D96))=$AO$1,1,0)*VLOOKUP($Z$2,DALYs!$A$2:$MW$40,'Intervention list'!BI$195+1,0)</f>
        <v>0</v>
      </c>
      <c r="BJ96" s="0" t="n">
        <f aca="false">IF(ISNUMBER(FIND(BJ$1,$D96))=$AO$1,1,0)*VLOOKUP($Z$2,DALYs!$A$2:$MW$40,'Intervention list'!BJ$195+1,0)</f>
        <v>0</v>
      </c>
      <c r="BK96" s="0" t="n">
        <f aca="false">IF(ISNUMBER(FIND(BK$1,$D96))=$AO$1,1,0)*VLOOKUP($Z$2,DALYs!$A$2:$MW$40,'Intervention list'!BK$195+1,0)</f>
        <v>0</v>
      </c>
      <c r="BL96" s="0" t="n">
        <f aca="false">IF(ISNUMBER(FIND(BL$1,$D96))=$AO$1,1,0)*VLOOKUP($Z$2,DALYs!$A$2:$MW$40,'Intervention list'!BL$195+1,0)</f>
        <v>0</v>
      </c>
      <c r="BM96" s="0" t="n">
        <f aca="false">IF(ISNUMBER(FIND(BM$1,$D96))=$AO$1,1,0)*VLOOKUP($Z$2,DALYs!$A$2:$MW$40,'Intervention list'!BM$195+1,0)</f>
        <v>0</v>
      </c>
      <c r="BN96" s="0" t="n">
        <f aca="false">IF(ISNUMBER(FIND(BN$1,$D96))=$AO$1,1,0)*VLOOKUP($Z$2,DALYs!$A$2:$MW$40,'Intervention list'!BN$195+1,0)</f>
        <v>0</v>
      </c>
      <c r="BO96" s="0" t="n">
        <f aca="false">IF(ISNUMBER(FIND(BO$1,$D96))=$AO$1,1,0)*VLOOKUP($Z$2,DALYs!$A$2:$MW$40,'Intervention list'!BO$195+1,0)</f>
        <v>0</v>
      </c>
      <c r="BP96" s="0" t="n">
        <f aca="false">IF(ISNUMBER(FIND(BP$1,$D96))=$AO$1,1,0)*VLOOKUP($Z$2,DALYs!$A$2:$MW$40,'Intervention list'!BP$195+1,0)</f>
        <v>0</v>
      </c>
      <c r="BQ96" s="0" t="n">
        <f aca="false">IF(ISNUMBER(FIND(BQ$1,$D96))=$AO$1,1,0)*VLOOKUP($Z$2,DALYs!$A$2:$MW$40,'Intervention list'!BQ$195+1,0)</f>
        <v>0</v>
      </c>
      <c r="BR96" s="0" t="n">
        <f aca="false">IF(ISNUMBER(FIND(BR$1,$D96))=$AO$1,1,0)*VLOOKUP($Z$2,DALYs!$A$2:$MW$40,'Intervention list'!BR$195+1,0)</f>
        <v>0</v>
      </c>
      <c r="BS96" s="0" t="n">
        <f aca="false">IF(ISNUMBER(FIND(BS$1,$D96))=$AO$1,1,0)*VLOOKUP($Z$2,DALYs!$A$2:$MW$40,'Intervention list'!BS$195+1,0)</f>
        <v>0</v>
      </c>
      <c r="BT96" s="0" t="n">
        <f aca="false">IF(ISNUMBER(FIND(BT$1,$D96))=$AO$1,1,0)*VLOOKUP($Z$2,DALYs!$A$2:$MW$40,'Intervention list'!BT$195+1,0)</f>
        <v>0</v>
      </c>
      <c r="BU96" s="0" t="n">
        <f aca="false">IF(ISNUMBER(FIND(BU$1,$D96))=$AO$1,1,0)*VLOOKUP($Z$2,DALYs!$A$2:$MW$40,'Intervention list'!BU$195+1,0)</f>
        <v>0</v>
      </c>
      <c r="BV96" s="0" t="n">
        <f aca="false">IF(ISNUMBER(FIND(BV$1,$D96))=$AO$1,1,0)*VLOOKUP($Z$2,DALYs!$A$2:$MW$40,'Intervention list'!BV$195+1,0)</f>
        <v>0</v>
      </c>
      <c r="BW96" s="0" t="n">
        <f aca="false">IF(ISNUMBER(FIND(BW$1,$D96))=$AO$1,1,0)*VLOOKUP($Z$2,DALYs!$A$2:$MW$40,'Intervention list'!BW$195+1,0)</f>
        <v>0</v>
      </c>
      <c r="BX96" s="0" t="n">
        <f aca="false">IF(ISNUMBER(FIND(BX$1,$D96))=$AO$1,1,0)*VLOOKUP($Z$2,DALYs!$A$2:$MW$40,'Intervention list'!BX$195+1,0)</f>
        <v>0</v>
      </c>
      <c r="BY96" s="0" t="n">
        <f aca="false">IF(ISNUMBER(FIND(BY$1,$D96))=$AO$1,1,0)*VLOOKUP($Z$2,DALYs!$A$2:$MW$40,'Intervention list'!BY$195+1,0)</f>
        <v>0</v>
      </c>
      <c r="BZ96" s="0" t="n">
        <f aca="false">IF(ISNUMBER(FIND(BZ$1,$D96))=$AO$1,1,0)*VLOOKUP($Z$2,DALYs!$A$2:$MW$40,'Intervention list'!BZ$195+1,0)</f>
        <v>0</v>
      </c>
      <c r="CA96" s="0" t="n">
        <f aca="false">IF(ISNUMBER(FIND(CA$1,$D96))=$AO$1,1,0)*VLOOKUP($Z$2,DALYs!$A$2:$MW$40,'Intervention list'!CA$195+1,0)</f>
        <v>0</v>
      </c>
      <c r="CB96" s="0" t="n">
        <f aca="false">IF(ISNUMBER(FIND(CB$1,$D96))=$AO$1,1,0)*VLOOKUP($Z$2,DALYs!$A$2:$MW$40,'Intervention list'!CB$195+1,0)</f>
        <v>0</v>
      </c>
      <c r="CC96" s="0" t="n">
        <f aca="false">IF(ISNUMBER(FIND(CC$1,$D96))=$AO$1,1,0)*VLOOKUP($Z$2,DALYs!$A$2:$MW$40,'Intervention list'!CC$195+1,0)</f>
        <v>0</v>
      </c>
      <c r="CD96" s="0" t="n">
        <f aca="false">IF(ISNUMBER(FIND(CD$1,$D96))=$AO$1,1,0)*VLOOKUP($Z$2,DALYs!$A$2:$MW$40,'Intervention list'!CD$195+1,0)</f>
        <v>0</v>
      </c>
      <c r="CE96" s="0" t="n">
        <f aca="false">IF(ISNUMBER(FIND(CE$1,$D96))=$AO$1,1,0)*VLOOKUP($Z$2,DALYs!$A$2:$MW$40,'Intervention list'!CE$195+1,0)</f>
        <v>0</v>
      </c>
      <c r="CF96" s="0" t="n">
        <f aca="false">IF(ISNUMBER(FIND(CF$1,$D96))=$AO$1,1,0)*VLOOKUP($Z$2,DALYs!$A$2:$MW$40,'Intervention list'!CF$195+1,0)</f>
        <v>0</v>
      </c>
      <c r="CG96" s="0" t="n">
        <f aca="false">IF(ISNUMBER(FIND(CG$1,$D96))=$AO$1,1,0)*VLOOKUP($Z$2,DALYs!$A$2:$MW$40,'Intervention list'!CG$195+1,0)</f>
        <v>0</v>
      </c>
      <c r="CH96" s="0" t="n">
        <f aca="false">IF(ISNUMBER(FIND(CH$1,$D96))=$AO$1,1,0)*VLOOKUP($Z$2,DALYs!$A$2:$MW$40,'Intervention list'!CH$195+1,0)</f>
        <v>0</v>
      </c>
      <c r="CI96" s="0" t="n">
        <f aca="false">IF(ISNUMBER(FIND(CI$1,$D96))=$AO$1,1,0)*VLOOKUP($Z$2,DALYs!$A$2:$MW$40,'Intervention list'!CI$195+1,0)</f>
        <v>0</v>
      </c>
      <c r="CJ96" s="0" t="n">
        <f aca="false">IF(ISNUMBER(FIND(CJ$1,$D96))=$AO$1,1,0)*VLOOKUP($Z$2,DALYs!$A$2:$MW$40,'Intervention list'!CJ$195+1,0)</f>
        <v>0</v>
      </c>
      <c r="CK96" s="0" t="n">
        <f aca="false">IF(ISNUMBER(FIND(CK$1,$D96))=$AO$1,1,0)*VLOOKUP($Z$2,DALYs!$A$2:$MW$40,'Intervention list'!CK$195+1,0)</f>
        <v>0</v>
      </c>
      <c r="CL96" s="0" t="n">
        <f aca="false">IF(ISNUMBER(FIND(CL$1,$D96))=$AO$1,1,0)*VLOOKUP($Z$2,DALYs!$A$2:$MW$40,'Intervention list'!CL$195+1,0)</f>
        <v>0</v>
      </c>
      <c r="CM96" s="0" t="n">
        <f aca="false">IF(ISNUMBER(FIND(CM$1,$D96))=$AO$1,1,0)*VLOOKUP($Z$2,DALYs!$A$2:$MW$40,'Intervention list'!CM$195+1,0)</f>
        <v>0</v>
      </c>
      <c r="CN96" s="0" t="n">
        <f aca="false">IF(ISNUMBER(FIND(CN$1,$D96))=$AO$1,1,0)*VLOOKUP($Z$2,DALYs!$A$2:$MW$40,'Intervention list'!CN$195+1,0)</f>
        <v>0</v>
      </c>
      <c r="CO96" s="0" t="n">
        <f aca="false">IF(ISNUMBER(FIND(CO$1,$D96))=$AO$1,1,0)*VLOOKUP($Z$2,DALYs!$A$2:$MW$40,'Intervention list'!CO$195+1,0)</f>
        <v>0</v>
      </c>
      <c r="CP96" s="0" t="n">
        <f aca="false">IF(ISNUMBER(FIND(CP$1,$D96))=$AO$1,1,0)*VLOOKUP($Z$2,DALYs!$A$2:$MW$40,'Intervention list'!CP$195+1,0)</f>
        <v>0</v>
      </c>
      <c r="CQ96" s="0" t="n">
        <f aca="false">IF(ISNUMBER(FIND(CQ$1,$D96))=$AO$1,1,0)*VLOOKUP($Z$2,DALYs!$A$2:$MW$40,'Intervention list'!CQ$195+1,0)</f>
        <v>0</v>
      </c>
      <c r="CR96" s="0" t="n">
        <f aca="false">IF(ISNUMBER(FIND(CR$1,$D96))=$AO$1,1,0)*VLOOKUP($Z$2,DALYs!$A$2:$MW$40,'Intervention list'!CR$195+1,0)</f>
        <v>0</v>
      </c>
      <c r="CS96" s="0" t="n">
        <f aca="false">IF(ISNUMBER(FIND(CS$1,$D96))=$AO$1,1,0)*VLOOKUP($Z$2,DALYs!$A$2:$MW$40,'Intervention list'!CS$195+1,0)</f>
        <v>0</v>
      </c>
      <c r="CT96" s="0" t="n">
        <f aca="false">IF(ISNUMBER(FIND(CT$1,$D96))=$AO$1,1,0)*VLOOKUP($Z$2,DALYs!$A$2:$MW$40,'Intervention list'!CT$195+1,0)</f>
        <v>0</v>
      </c>
      <c r="CU96" s="0" t="n">
        <f aca="false">IF(ISNUMBER(FIND(CU$1,$D96))=$AO$1,1,0)*VLOOKUP($Z$2,DALYs!$A$2:$MW$40,'Intervention list'!CU$195+1,0)</f>
        <v>0</v>
      </c>
      <c r="CV96" s="0" t="n">
        <f aca="false">IF(ISNUMBER(FIND(CV$1,$D96))=$AO$1,1,0)*VLOOKUP($Z$2,DALYs!$A$2:$MW$40,'Intervention list'!CV$195+1,0)</f>
        <v>0</v>
      </c>
      <c r="CW96" s="0" t="n">
        <f aca="false">IF(ISNUMBER(FIND(CW$1,$D96))=$AO$1,1,0)*VLOOKUP($Z$2,DALYs!$A$2:$MW$40,'Intervention list'!CW$195+1,0)</f>
        <v>0</v>
      </c>
      <c r="CX96" s="0" t="n">
        <f aca="false">IF(ISNUMBER(FIND(CX$1,$D96))=$AO$1,1,0)*VLOOKUP($Z$2,DALYs!$A$2:$MW$40,'Intervention list'!CX$195+1,0)</f>
        <v>0</v>
      </c>
      <c r="CY96" s="0" t="n">
        <f aca="false">IF(ISNUMBER(FIND(CY$1,$D96))=$AO$1,1,0)*VLOOKUP($Z$2,DALYs!$A$2:$MW$40,'Intervention list'!CY$195+1,0)</f>
        <v>0</v>
      </c>
      <c r="CZ96" s="0" t="n">
        <f aca="false">IF(ISNUMBER(FIND(CZ$1,$D96))=$AO$1,1,0)*VLOOKUP($Z$2,DALYs!$A$2:$MW$40,'Intervention list'!CZ$195+1,0)</f>
        <v>0</v>
      </c>
      <c r="DA96" s="0" t="n">
        <f aca="false">IF(ISNUMBER(FIND(DA$1,$D96))=$AO$1,1,0)*VLOOKUP($Z$2,DALYs!$A$2:$MW$40,'Intervention list'!DA$195+1,0)</f>
        <v>0</v>
      </c>
      <c r="DB96" s="0" t="n">
        <f aca="false">IF(ISNUMBER(FIND(DB$1,$D96))=$AO$1,1,0)*VLOOKUP($Z$2,DALYs!$A$2:$MW$40,'Intervention list'!DB$195+1,0)</f>
        <v>0</v>
      </c>
      <c r="DC96" s="0" t="n">
        <f aca="false">IF(ISNUMBER(FIND(DC$1,$D96))=$AO$1,1,0)*VLOOKUP($Z$2,DALYs!$A$2:$MW$40,'Intervention list'!DC$195+1,0)</f>
        <v>0</v>
      </c>
      <c r="DD96" s="0" t="n">
        <f aca="false">IF(ISNUMBER(FIND(DD$1,$D96))=$AO$1,1,0)*VLOOKUP($Z$2,DALYs!$A$2:$MW$40,'Intervention list'!DD$195+1,0)</f>
        <v>0</v>
      </c>
      <c r="DE96" s="0" t="n">
        <f aca="false">IF(ISNUMBER(FIND(DE$1,$D96))=$AO$1,1,0)*VLOOKUP($Z$2,DALYs!$A$2:$MW$40,'Intervention list'!DE$195+1,0)</f>
        <v>0</v>
      </c>
      <c r="DF96" s="0" t="n">
        <f aca="false">IF(ISNUMBER(FIND(DF$1,$D96))=$AO$1,1,0)*VLOOKUP($Z$2,DALYs!$A$2:$MW$40,'Intervention list'!DF$195+1,0)</f>
        <v>0</v>
      </c>
      <c r="DG96" s="0" t="n">
        <f aca="false">IF(ISNUMBER(FIND(DG$1,$D96))=$AO$1,1,0)*VLOOKUP($Z$2,DALYs!$A$2:$MW$40,'Intervention list'!DG$195+1,0)</f>
        <v>0</v>
      </c>
      <c r="DH96" s="0" t="n">
        <f aca="false">IF(ISNUMBER(FIND(DH$1,$D96))=$AO$1,1,0)*VLOOKUP($Z$2,DALYs!$A$2:$MW$40,'Intervention list'!DH$195+1,0)</f>
        <v>0</v>
      </c>
      <c r="DI96" s="0" t="n">
        <f aca="false">IF(ISNUMBER(FIND(DI$1,$D96))=$AO$1,1,0)*VLOOKUP($Z$2,DALYs!$A$2:$MW$40,'Intervention list'!DI$195+1,0)</f>
        <v>0</v>
      </c>
      <c r="DJ96" s="0" t="n">
        <f aca="false">IF(ISNUMBER(FIND(DJ$1,$D96))=$AO$1,1,0)*VLOOKUP($Z$2,DALYs!$A$2:$MW$40,'Intervention list'!DJ$195+1,0)</f>
        <v>0</v>
      </c>
      <c r="DK96" s="0" t="n">
        <f aca="false">IF(ISNUMBER(FIND(DK$1,$D96))=$AO$1,1,0)*VLOOKUP($Z$2,DALYs!$A$2:$MW$40,'Intervention list'!DK$195+1,0)</f>
        <v>0</v>
      </c>
      <c r="DL96" s="0" t="n">
        <f aca="false">IF(ISNUMBER(FIND(DL$1,$D96))=$AO$1,1,0)*VLOOKUP($Z$2,DALYs!$A$2:$MW$40,'Intervention list'!DL$195+1,0)</f>
        <v>0</v>
      </c>
      <c r="DM96" s="0" t="n">
        <f aca="false">IF(ISNUMBER(FIND(DM$1,$D96))=$AO$1,1,0)*VLOOKUP($Z$2,DALYs!$A$2:$MW$40,'Intervention list'!DM$195+1,0)</f>
        <v>0</v>
      </c>
      <c r="DN96" s="0" t="n">
        <f aca="false">IF(ISNUMBER(FIND(DN$1,$D96))=$AO$1,1,0)*VLOOKUP($Z$2,DALYs!$A$2:$MW$40,'Intervention list'!DN$195+1,0)</f>
        <v>0</v>
      </c>
      <c r="DO96" s="0" t="n">
        <f aca="false">IF(ISNUMBER(FIND(DO$1,$D96))=$AO$1,1,0)*VLOOKUP($Z$2,DALYs!$A$2:$MW$40,'Intervention list'!DO$195+1,0)</f>
        <v>0</v>
      </c>
      <c r="DP96" s="0" t="n">
        <f aca="false">IF(ISNUMBER(FIND(DP$1,$D96))=$AO$1,1,0)*VLOOKUP($Z$2,DALYs!$A$2:$MW$40,'Intervention list'!DP$195+1,0)</f>
        <v>0</v>
      </c>
      <c r="DQ96" s="0" t="n">
        <f aca="false">IF(ISNUMBER(FIND(DQ$1,$D96))=$AO$1,1,0)*VLOOKUP($Z$2,DALYs!$A$2:$MW$40,'Intervention list'!DQ$195+1,0)</f>
        <v>0</v>
      </c>
      <c r="DR96" s="0" t="n">
        <f aca="false">IF(ISNUMBER(FIND(DR$1,$D96))=$AO$1,1,0)*VLOOKUP($Z$2,DALYs!$A$2:$MW$40,'Intervention list'!DR$195+1,0)</f>
        <v>0</v>
      </c>
      <c r="DS96" s="0" t="n">
        <f aca="false">IF(ISNUMBER(FIND(DS$1,$D96))=$AO$1,1,0)*VLOOKUP($Z$2,DALYs!$A$2:$MW$40,'Intervention list'!DS$195+1,0)</f>
        <v>0</v>
      </c>
      <c r="DT96" s="0" t="n">
        <f aca="false">IF(ISNUMBER(FIND(DT$1,$D96))=$AO$1,1,0)*VLOOKUP($Z$2,DALYs!$A$2:$MW$40,'Intervention list'!DT$195+1,0)</f>
        <v>0</v>
      </c>
      <c r="DU96" s="0" t="n">
        <f aca="false">IF(ISNUMBER(FIND(DU$1,$D96))=$AO$1,1,0)*VLOOKUP($Z$2,DALYs!$A$2:$MW$40,'Intervention list'!DU$195+1,0)</f>
        <v>0</v>
      </c>
      <c r="DV96" s="0" t="n">
        <f aca="false">IF(ISNUMBER(FIND(DV$1,$D96))=$AO$1,1,0)*VLOOKUP($Z$2,DALYs!$A$2:$MW$40,'Intervention list'!DV$195+1,0)</f>
        <v>0</v>
      </c>
      <c r="DW96" s="0" t="n">
        <f aca="false">IF(ISNUMBER(FIND(DW$1,$D96))=$AO$1,1,0)*VLOOKUP($Z$2,DALYs!$A$2:$MW$40,'Intervention list'!DW$195+1,0)</f>
        <v>0</v>
      </c>
      <c r="DX96" s="0" t="n">
        <f aca="false">IF(ISNUMBER(FIND(DX$1,$D96))=$AO$1,1,0)*VLOOKUP($Z$2,DALYs!$A$2:$MW$40,'Intervention list'!DX$195+1,0)</f>
        <v>0</v>
      </c>
      <c r="DY96" s="0" t="n">
        <f aca="false">IF(ISNUMBER(FIND(DY$1,$D96))=$AO$1,1,0)*VLOOKUP($Z$2,DALYs!$A$2:$MW$40,'Intervention list'!DY$195+1,0)</f>
        <v>0</v>
      </c>
      <c r="DZ96" s="0" t="n">
        <f aca="false">IF(ISNUMBER(FIND(DZ$1,$D96))=$AO$1,1,0)*VLOOKUP($Z$2,DALYs!$A$2:$MW$40,'Intervention list'!DZ$195+1,0)</f>
        <v>0</v>
      </c>
      <c r="EA96" s="0" t="n">
        <f aca="false">IF(ISNUMBER(FIND(EA$1,$D96))=$AO$1,1,0)*VLOOKUP($Z$2,DALYs!$A$2:$MW$40,'Intervention list'!EA$195+1,0)</f>
        <v>0</v>
      </c>
      <c r="EB96" s="0" t="n">
        <f aca="false">IF(ISNUMBER(FIND(EB$1,$D96))=$AO$1,1,0)*VLOOKUP($Z$2,DALYs!$A$2:$MW$40,'Intervention list'!EB$195+1,0)</f>
        <v>0</v>
      </c>
      <c r="EC96" s="0" t="n">
        <f aca="false">IF(ISNUMBER(FIND(EC$1,$D96))=$AO$1,1,0)*VLOOKUP($Z$2,DALYs!$A$2:$MW$40,'Intervention list'!EC$195+1,0)</f>
        <v>0</v>
      </c>
      <c r="ED96" s="0" t="n">
        <f aca="false">IF(ISNUMBER(FIND(ED$1,$D96))=$AO$1,1,0)*VLOOKUP($Z$2,DALYs!$A$2:$MW$40,'Intervention list'!ED$195+1,0)</f>
        <v>0</v>
      </c>
      <c r="EE96" s="0" t="n">
        <f aca="false">IF(ISNUMBER(FIND(EE$1,$D96))=$AO$1,1,0)*VLOOKUP($Z$2,DALYs!$A$2:$MW$40,'Intervention list'!EE$195+1,0)</f>
        <v>0</v>
      </c>
      <c r="EF96" s="0" t="n">
        <f aca="false">IF(ISNUMBER(FIND(EF$1,$D96))=$AO$1,1,0)*VLOOKUP($Z$2,DALYs!$A$2:$MW$40,'Intervention list'!EF$195+1,0)</f>
        <v>0</v>
      </c>
      <c r="EG96" s="0" t="n">
        <f aca="false">IF(ISNUMBER(FIND(EG$1,$D96))=$AO$1,1,0)*VLOOKUP($Z$2,DALYs!$A$2:$MW$40,'Intervention list'!EG$195+1,0)</f>
        <v>0</v>
      </c>
      <c r="EH96" s="0" t="n">
        <f aca="false">IF(ISNUMBER(FIND(EH$1,$D96))=$AO$1,1,0)*VLOOKUP($Z$2,DALYs!$A$2:$MW$40,'Intervention list'!EH$195+1,0)</f>
        <v>0</v>
      </c>
      <c r="EI96" s="0" t="n">
        <f aca="false">IF(ISNUMBER(FIND(EI$1,$D96))=$AO$1,1,0)*VLOOKUP($Z$2,DALYs!$A$2:$MW$40,'Intervention list'!EI$195+1,0)</f>
        <v>0</v>
      </c>
      <c r="EJ96" s="0" t="n">
        <f aca="false">IF(ISNUMBER(FIND(EJ$1,$D96))=$AO$1,1,0)*VLOOKUP($Z$2,DALYs!$A$2:$MW$40,'Intervention list'!EJ$195+1,0)</f>
        <v>0</v>
      </c>
      <c r="EK96" s="0" t="n">
        <f aca="false">IF(ISNUMBER(FIND(EK$1,$D96))=$AO$1,1,0)*VLOOKUP($Z$2,DALYs!$A$2:$MW$40,'Intervention list'!EK$195+1,0)</f>
        <v>0</v>
      </c>
      <c r="EL96" s="0" t="n">
        <f aca="false">IF(ISNUMBER(FIND(EL$1,$D96))=$AO$1,1,0)*VLOOKUP($Z$2,DALYs!$A$2:$MW$40,'Intervention list'!EL$195+1,0)</f>
        <v>0</v>
      </c>
      <c r="EM96" s="0" t="n">
        <f aca="false">IF(ISNUMBER(FIND(EM$1,$D96))=$AO$1,1,0)*VLOOKUP($Z$2,DALYs!$A$2:$MW$40,'Intervention list'!EM$195+1,0)</f>
        <v>0</v>
      </c>
      <c r="EN96" s="0" t="n">
        <f aca="false">IF(ISNUMBER(FIND(EN$1,$D96))=$AO$1,1,0)*VLOOKUP($Z$2,DALYs!$A$2:$MW$40,'Intervention list'!EN$195+1,0)</f>
        <v>0</v>
      </c>
      <c r="EO96" s="0" t="n">
        <f aca="false">IF(ISNUMBER(FIND(EO$1,$D96))=$AO$1,1,0)*VLOOKUP($Z$2,DALYs!$A$2:$MW$40,'Intervention list'!EO$195+1,0)</f>
        <v>0</v>
      </c>
      <c r="EP96" s="0" t="n">
        <f aca="false">IF(ISNUMBER(FIND(EP$1,$D96))=$AO$1,1,0)*VLOOKUP($Z$2,DALYs!$A$2:$MW$40,'Intervention list'!EP$195+1,0)</f>
        <v>0</v>
      </c>
      <c r="EQ96" s="0" t="n">
        <f aca="false">IF(ISNUMBER(FIND(EQ$1,$D96))=$AO$1,1,0)*VLOOKUP($Z$2,DALYs!$A$2:$MW$40,'Intervention list'!EQ$195+1,0)</f>
        <v>0</v>
      </c>
      <c r="ER96" s="0" t="n">
        <f aca="false">IF(ISNUMBER(FIND(ER$1,$D96))=$AO$1,1,0)*VLOOKUP($Z$2,DALYs!$A$2:$MW$40,'Intervention list'!ER$195+1,0)</f>
        <v>0</v>
      </c>
      <c r="ES96" s="0" t="n">
        <f aca="false">IF(ISNUMBER(FIND(ES$1,$D96))=$AO$1,1,0)*VLOOKUP($Z$2,DALYs!$A$2:$MW$40,'Intervention list'!ES$195+1,0)</f>
        <v>0</v>
      </c>
      <c r="ET96" s="0" t="n">
        <f aca="false">IF(ISNUMBER(FIND(ET$1,$D96))=$AO$1,1,0)*VLOOKUP($Z$2,DALYs!$A$2:$MW$40,'Intervention list'!ET$195+1,0)</f>
        <v>0</v>
      </c>
      <c r="EU96" s="0" t="n">
        <f aca="false">IF(ISNUMBER(FIND(EU$1,$D96))=$AO$1,1,0)*VLOOKUP($Z$2,DALYs!$A$2:$MW$40,'Intervention list'!EU$195+1,0)</f>
        <v>0</v>
      </c>
      <c r="EV96" s="0" t="n">
        <f aca="false">IF(ISNUMBER(FIND(EV$1,$D96))=$AO$1,1,0)*VLOOKUP($Z$2,DALYs!$A$2:$MW$40,'Intervention list'!EV$195+1,0)</f>
        <v>0</v>
      </c>
      <c r="EW96" s="0" t="n">
        <f aca="false">IF(ISNUMBER(FIND(EW$1,$D96))=$AO$1,1,0)*VLOOKUP($Z$2,DALYs!$A$2:$MW$40,'Intervention list'!EW$195+1,0)</f>
        <v>0</v>
      </c>
      <c r="EX96" s="0" t="n">
        <f aca="false">IF(ISNUMBER(FIND(EX$1,$D96))=$AO$1,1,0)*VLOOKUP($Z$2,DALYs!$A$2:$MW$40,'Intervention list'!EX$195+1,0)</f>
        <v>0</v>
      </c>
      <c r="EY96" s="0" t="n">
        <f aca="false">IF(ISNUMBER(FIND(EY$1,$D96))=$AO$1,1,0)*VLOOKUP($Z$2,DALYs!$A$2:$MW$40,'Intervention list'!EY$195+1,0)</f>
        <v>0</v>
      </c>
      <c r="EZ96" s="0" t="n">
        <f aca="false">IF(ISNUMBER(FIND(EZ$1,$D96))=$AO$1,1,0)*VLOOKUP($Z$2,DALYs!$A$2:$MW$40,'Intervention list'!EZ$195+1,0)</f>
        <v>0</v>
      </c>
      <c r="FA96" s="0" t="n">
        <f aca="false">IF(ISNUMBER(FIND(FA$1,$D96))=$AO$1,1,0)*VLOOKUP($Z$2,DALYs!$A$2:$MW$40,'Intervention list'!FA$195+1,0)</f>
        <v>0</v>
      </c>
      <c r="FB96" s="0" t="n">
        <f aca="false">IF(ISNUMBER(FIND(FB$1,$D96))=$AO$1,1,0)*VLOOKUP($Z$2,DALYs!$A$2:$MW$40,'Intervention list'!FB$195+1,0)</f>
        <v>0</v>
      </c>
      <c r="FC96" s="0" t="n">
        <f aca="false">IF(ISNUMBER(FIND(FC$1,$D96))=$AO$1,1,0)*VLOOKUP($Z$2,DALYs!$A$2:$MW$40,'Intervention list'!FC$195+1,0)</f>
        <v>0</v>
      </c>
      <c r="FD96" s="0" t="n">
        <f aca="false">IF(ISNUMBER(FIND(FD$1,$D96))=$AO$1,1,0)*VLOOKUP($Z$2,DALYs!$A$2:$MW$40,'Intervention list'!FD$195+1,0)</f>
        <v>0</v>
      </c>
      <c r="FE96" s="0" t="n">
        <f aca="false">IF(ISNUMBER(FIND(FE$1,$D96))=$AO$1,1,0)*VLOOKUP($Z$2,DALYs!$A$2:$MW$40,'Intervention list'!FE$195+1,0)</f>
        <v>0</v>
      </c>
      <c r="FF96" s="0" t="n">
        <f aca="false">IF(ISNUMBER(FIND(FF$1,$D96))=$AO$1,1,0)*VLOOKUP($Z$2,DALYs!$A$2:$MW$40,'Intervention list'!FF$195+1,0)</f>
        <v>0</v>
      </c>
      <c r="FG96" s="0" t="n">
        <f aca="false">IF(ISNUMBER(FIND(FG$1,$D96))=$AO$1,1,0)*VLOOKUP($Z$2,DALYs!$A$2:$MW$40,'Intervention list'!FG$195+1,0)</f>
        <v>0</v>
      </c>
      <c r="FH96" s="0" t="n">
        <f aca="false">IF(ISNUMBER(FIND(FH$1,$D96))=$AO$1,1,0)*VLOOKUP($Z$2,DALYs!$A$2:$MW$40,'Intervention list'!FH$195+1,0)</f>
        <v>0</v>
      </c>
      <c r="FI96" s="0" t="n">
        <f aca="false">IF(ISNUMBER(FIND(FI$1,$D96))=$AO$1,1,0)*VLOOKUP($Z$2,DALYs!$A$2:$MW$40,'Intervention list'!FI$195+1,0)</f>
        <v>0</v>
      </c>
      <c r="FJ96" s="0" t="n">
        <f aca="false">IF(ISNUMBER(FIND(FJ$1,$D96))=$AO$1,1,0)*VLOOKUP($Z$2,DALYs!$A$2:$MW$40,'Intervention list'!FJ$195+1,0)</f>
        <v>0</v>
      </c>
      <c r="FK96" s="0" t="n">
        <f aca="false">IF(ISNUMBER(FIND(FK$1,$D96))=$AO$1,1,0)*VLOOKUP($Z$2,DALYs!$A$2:$MW$40,'Intervention list'!FK$195+1,0)</f>
        <v>0</v>
      </c>
      <c r="FL96" s="0" t="n">
        <f aca="false">IF(ISNUMBER(FIND(FL$1,$D96))=$AO$1,1,0)*VLOOKUP($Z$2,DALYs!$A$2:$MW$40,'Intervention list'!FL$195+1,0)</f>
        <v>0</v>
      </c>
      <c r="FM96" s="0" t="n">
        <f aca="false">IF(ISNUMBER(FIND(FM$1,$D96))=$AO$1,1,0)*VLOOKUP($Z$2,DALYs!$A$2:$MW$40,'Intervention list'!FM$195+1,0)</f>
        <v>0</v>
      </c>
      <c r="FN96" s="0" t="n">
        <f aca="false">IF(ISNUMBER(FIND(FN$1,$D96))=$AO$1,1,0)*VLOOKUP($Z$2,DALYs!$A$2:$MW$40,'Intervention list'!FN$195+1,0)</f>
        <v>0</v>
      </c>
      <c r="FO96" s="0" t="n">
        <f aca="false">IF(ISNUMBER(FIND(FO$1,$D96))=$AO$1,1,0)*VLOOKUP($Z$2,DALYs!$A$2:$MW$40,'Intervention list'!FO$195+1,0)</f>
        <v>0</v>
      </c>
      <c r="FP96" s="0" t="n">
        <f aca="false">IF(ISNUMBER(FIND(FP$1,$D96))=$AO$1,1,0)*VLOOKUP($Z$2,DALYs!$A$2:$MW$40,'Intervention list'!FP$195+1,0)</f>
        <v>0</v>
      </c>
      <c r="FQ96" s="0" t="n">
        <f aca="false">IF(ISNUMBER(FIND(FQ$1,$D96))=$AO$1,1,0)*VLOOKUP($Z$2,DALYs!$A$2:$MW$40,'Intervention list'!FQ$195+1,0)</f>
        <v>0</v>
      </c>
      <c r="FR96" s="0" t="n">
        <f aca="false">IF(ISNUMBER(FIND(FR$1,$D96))=$AO$1,1,0)*VLOOKUP($Z$2,DALYs!$A$2:$MW$40,'Intervention list'!FR$195+1,0)</f>
        <v>0</v>
      </c>
      <c r="FS96" s="0" t="n">
        <f aca="false">IF(ISNUMBER(FIND(FS$1,$D96))=$AO$1,1,0)*VLOOKUP($Z$2,DALYs!$A$2:$MW$40,'Intervention list'!FS$195+1,0)</f>
        <v>0</v>
      </c>
      <c r="FT96" s="0" t="n">
        <f aca="false">IF(ISNUMBER(FIND(FT$1,$D96))=$AO$1,1,0)*VLOOKUP($Z$2,DALYs!$A$2:$MW$40,'Intervention list'!FT$195+1,0)</f>
        <v>0</v>
      </c>
      <c r="FU96" s="0" t="n">
        <f aca="false">IF(ISNUMBER(FIND(FU$1,$D96))=$AO$1,1,0)*VLOOKUP($Z$2,DALYs!$A$2:$MW$40,'Intervention list'!FU$195+1,0)</f>
        <v>0</v>
      </c>
      <c r="FV96" s="0" t="n">
        <f aca="false">IF(ISNUMBER(FIND(FV$1,$D96))=$AO$1,1,0)*VLOOKUP($Z$2,DALYs!$A$2:$MW$40,'Intervention list'!FV$195+1,0)</f>
        <v>0</v>
      </c>
      <c r="FW96" s="0" t="n">
        <f aca="false">IF(ISNUMBER(FIND(FW$1,$D96))=$AO$1,1,0)*VLOOKUP($Z$2,DALYs!$A$2:$MW$40,'Intervention list'!FW$195+1,0)</f>
        <v>0</v>
      </c>
      <c r="FX96" s="0" t="n">
        <f aca="false">IF(ISNUMBER(FIND(FX$1,$D96))=$AO$1,1,0)*VLOOKUP($Z$2,DALYs!$A$2:$MW$40,'Intervention list'!FX$195+1,0)</f>
        <v>0</v>
      </c>
      <c r="FY96" s="0" t="n">
        <f aca="false">IF(ISNUMBER(FIND(FY$1,$D96))=$AO$1,1,0)*VLOOKUP($Z$2,DALYs!$A$2:$MW$40,'Intervention list'!FY$195+1,0)</f>
        <v>0</v>
      </c>
      <c r="FZ96" s="0" t="n">
        <f aca="false">IF(ISNUMBER(FIND(FZ$1,$D96))=$AO$1,1,0)*VLOOKUP($Z$2,DALYs!$A$2:$MW$40,'Intervention list'!FZ$195+1,0)</f>
        <v>0</v>
      </c>
      <c r="GA96" s="0" t="n">
        <f aca="false">IF(ISNUMBER(FIND(GA$1,$D96))=$AO$1,1,0)*VLOOKUP($Z$2,DALYs!$A$2:$MW$40,'Intervention list'!GA$195+1,0)</f>
        <v>0</v>
      </c>
      <c r="GB96" s="0" t="n">
        <f aca="false">IF(ISNUMBER(FIND(GB$1,$D96))=$AO$1,1,0)*VLOOKUP($Z$2,DALYs!$A$2:$MW$40,'Intervention list'!GB$195+1,0)</f>
        <v>0</v>
      </c>
      <c r="GC96" s="0" t="n">
        <f aca="false">IF(ISNUMBER(FIND(GC$1,$D96))=$AO$1,1,0)*VLOOKUP($Z$2,DALYs!$A$2:$MW$40,'Intervention list'!GC$195+1,0)</f>
        <v>0</v>
      </c>
      <c r="GD96" s="0" t="n">
        <f aca="false">IF(ISNUMBER(FIND(GD$1,$D96))=$AO$1,1,0)*VLOOKUP($Z$2,DALYs!$A$2:$MW$40,'Intervention list'!GD$195+1,0)</f>
        <v>0</v>
      </c>
      <c r="GE96" s="0" t="n">
        <f aca="false">IF(ISNUMBER(FIND(GE$1,$D96))=$AO$1,1,0)*VLOOKUP($Z$2,DALYs!$A$2:$MW$40,'Intervention list'!GE$195+1,0)</f>
        <v>0</v>
      </c>
      <c r="GF96" s="0" t="n">
        <f aca="false">IF(ISNUMBER(FIND(GF$1,$D96))=$AO$1,1,0)*VLOOKUP($Z$2,DALYs!$A$2:$MW$40,'Intervention list'!GF$195+1,0)</f>
        <v>0</v>
      </c>
      <c r="GG96" s="0" t="n">
        <f aca="false">IF(ISNUMBER(FIND(GG$1,$D96))=$AO$1,1,0)*VLOOKUP($Z$2,DALYs!$A$2:$MW$40,'Intervention list'!GG$195+1,0)</f>
        <v>0</v>
      </c>
      <c r="GH96" s="0" t="n">
        <f aca="false">IF(ISNUMBER(FIND(GH$1,$D96))=$AO$1,1,0)*VLOOKUP($Z$2,DALYs!$A$2:$MW$40,'Intervention list'!GH$195+1,0)</f>
        <v>0</v>
      </c>
      <c r="GI96" s="0" t="n">
        <f aca="false">IF(ISNUMBER(FIND(GI$1,$D96))=$AO$1,1,0)*VLOOKUP($Z$2,DALYs!$A$2:$MW$40,'Intervention list'!GI$195+1,0)</f>
        <v>0</v>
      </c>
      <c r="GJ96" s="0" t="n">
        <f aca="false">IF(ISNUMBER(FIND(GJ$1,$D96))=$AO$1,1,0)*VLOOKUP($Z$2,DALYs!$A$2:$MW$40,'Intervention list'!GJ$195+1,0)</f>
        <v>0</v>
      </c>
      <c r="GK96" s="0" t="n">
        <f aca="false">IF(ISNUMBER(FIND(GK$1,$D96))=$AO$1,1,0)*VLOOKUP($Z$2,DALYs!$A$2:$MW$40,'Intervention list'!GK$195+1,0)</f>
        <v>0</v>
      </c>
      <c r="GL96" s="0" t="n">
        <f aca="false">IF(ISNUMBER(FIND(GL$1,$D96))=$AO$1,1,0)*VLOOKUP($Z$2,DALYs!$A$2:$MW$40,'Intervention list'!GL$195+1,0)</f>
        <v>0</v>
      </c>
      <c r="GM96" s="0" t="n">
        <f aca="false">IF(ISNUMBER(FIND(GM$1,$D96))=$AO$1,1,0)*VLOOKUP($Z$2,DALYs!$A$2:$MW$40,'Intervention list'!GM$195+1,0)</f>
        <v>0</v>
      </c>
      <c r="GN96" s="0" t="n">
        <f aca="false">IF(ISNUMBER(FIND(GN$1,$D96))=$AO$1,1,0)*VLOOKUP($Z$2,DALYs!$A$2:$MW$40,'Intervention list'!GN$195+1,0)</f>
        <v>0</v>
      </c>
      <c r="GO96" s="0" t="n">
        <f aca="false">IF(ISNUMBER(FIND(GO$1,$D96))=$AO$1,1,0)*VLOOKUP($Z$2,DALYs!$A$2:$MW$40,'Intervention list'!GO$195+1,0)</f>
        <v>0</v>
      </c>
      <c r="GP96" s="0" t="n">
        <f aca="false">IF(ISNUMBER(FIND(GP$1,$D96))=$AO$1,1,0)*VLOOKUP($Z$2,DALYs!$A$2:$MW$40,'Intervention list'!GP$195+1,0)</f>
        <v>0</v>
      </c>
      <c r="GQ96" s="0" t="n">
        <f aca="false">IF(ISNUMBER(FIND(GQ$1,$D96))=$AO$1,1,0)*VLOOKUP($Z$2,DALYs!$A$2:$MW$40,'Intervention list'!GQ$195+1,0)</f>
        <v>0</v>
      </c>
      <c r="GR96" s="0" t="n">
        <f aca="false">IF(ISNUMBER(FIND(GR$1,$D96))=$AO$1,1,0)*VLOOKUP($Z$2,DALYs!$A$2:$MW$40,'Intervention list'!GR$195+1,0)</f>
        <v>0</v>
      </c>
      <c r="GS96" s="0" t="n">
        <f aca="false">IF(ISNUMBER(FIND(GS$1,$D96))=$AO$1,1,0)*VLOOKUP($Z$2,DALYs!$A$2:$MW$40,'Intervention list'!GS$195+1,0)</f>
        <v>0</v>
      </c>
      <c r="GT96" s="0" t="n">
        <f aca="false">IF(ISNUMBER(FIND(GT$1,$D96))=$AO$1,1,0)*VLOOKUP($Z$2,DALYs!$A$2:$MW$40,'Intervention list'!GT$195+1,0)</f>
        <v>0</v>
      </c>
      <c r="GU96" s="0" t="n">
        <f aca="false">IF(ISNUMBER(FIND(GU$1,$D96))=$AO$1,1,0)*VLOOKUP($Z$2,DALYs!$A$2:$MW$40,'Intervention list'!GU$195+1,0)</f>
        <v>0</v>
      </c>
      <c r="GV96" s="0" t="n">
        <f aca="false">IF(ISNUMBER(FIND(GV$1,$D96))=$AO$1,1,0)*VLOOKUP($Z$2,DALYs!$A$2:$MW$40,'Intervention list'!GV$195+1,0)</f>
        <v>0</v>
      </c>
      <c r="GW96" s="0" t="n">
        <f aca="false">IF(ISNUMBER(FIND(GW$1,$D96))=$AO$1,1,0)*VLOOKUP($Z$2,DALYs!$A$2:$MW$40,'Intervention list'!GW$195+1,0)</f>
        <v>0</v>
      </c>
      <c r="GX96" s="0" t="n">
        <f aca="false">IF(ISNUMBER(FIND(GX$1,$D96))=$AO$1,1,0)*VLOOKUP($Z$2,DALYs!$A$2:$MW$40,'Intervention list'!GX$195+1,0)</f>
        <v>0</v>
      </c>
      <c r="GY96" s="0" t="n">
        <f aca="false">IF(ISNUMBER(FIND(GY$1,$D96))=$AO$1,1,0)*VLOOKUP($Z$2,DALYs!$A$2:$MW$40,'Intervention list'!GY$195+1,0)</f>
        <v>0</v>
      </c>
      <c r="GZ96" s="0" t="n">
        <f aca="false">IF(ISNUMBER(FIND(GZ$1,$D96))=$AO$1,1,0)*VLOOKUP($Z$2,DALYs!$A$2:$MW$40,'Intervention list'!GZ$195+1,0)</f>
        <v>0</v>
      </c>
      <c r="HA96" s="0" t="n">
        <f aca="false">IF(ISNUMBER(FIND(HA$1,$D96))=$AO$1,1,0)*VLOOKUP($Z$2,DALYs!$A$2:$MW$40,'Intervention list'!HA$195+1,0)</f>
        <v>0</v>
      </c>
      <c r="HB96" s="0" t="n">
        <f aca="false">IF(ISNUMBER(FIND(HB$1,$D96))=$AO$1,1,0)*VLOOKUP($Z$2,DALYs!$A$2:$MW$40,'Intervention list'!HB$195+1,0)</f>
        <v>0</v>
      </c>
      <c r="HC96" s="0" t="n">
        <f aca="false">IF(ISNUMBER(FIND(HC$1,$D96))=$AO$1,1,0)*VLOOKUP($Z$2,DALYs!$A$2:$MW$40,'Intervention list'!HC$195+1,0)</f>
        <v>0</v>
      </c>
      <c r="HD96" s="0" t="n">
        <f aca="false">IF(ISNUMBER(FIND(HD$1,$D96))=$AO$1,1,0)*VLOOKUP($Z$2,DALYs!$A$2:$MW$40,'Intervention list'!HD$195+1,0)</f>
        <v>0</v>
      </c>
      <c r="HE96" s="0" t="n">
        <f aca="false">IF(ISNUMBER(FIND(HE$1,$D96))=$AO$1,1,0)*VLOOKUP($Z$2,DALYs!$A$2:$MW$40,'Intervention list'!HE$195+1,0)</f>
        <v>0</v>
      </c>
      <c r="HF96" s="0" t="n">
        <f aca="false">IF(ISNUMBER(FIND(HF$1,$D96))=$AO$1,1,0)*VLOOKUP($Z$2,DALYs!$A$2:$MW$40,'Intervention list'!HF$195+1,0)</f>
        <v>0</v>
      </c>
      <c r="HG96" s="0" t="n">
        <f aca="false">IF(ISNUMBER(FIND(HG$1,$D96))=$AO$1,1,0)*VLOOKUP($Z$2,DALYs!$A$2:$MW$40,'Intervention list'!HG$195+1,0)</f>
        <v>0</v>
      </c>
      <c r="HH96" s="0" t="n">
        <f aca="false">IF(ISNUMBER(FIND(HH$1,$D96))=$AO$1,1,0)*VLOOKUP($Z$2,DALYs!$A$2:$MW$40,'Intervention list'!HH$195+1,0)</f>
        <v>0</v>
      </c>
      <c r="HI96" s="0" t="n">
        <f aca="false">IF(ISNUMBER(FIND(HI$1,$D96))=$AO$1,1,0)*VLOOKUP($Z$2,DALYs!$A$2:$MW$40,'Intervention list'!HI$195+1,0)</f>
        <v>0</v>
      </c>
      <c r="HJ96" s="0" t="n">
        <f aca="false">IF(ISNUMBER(FIND(HJ$1,$D96))=$AO$1,1,0)*VLOOKUP($Z$2,DALYs!$A$2:$MW$40,'Intervention list'!HJ$195+1,0)</f>
        <v>0</v>
      </c>
      <c r="HK96" s="0" t="n">
        <f aca="false">IF(ISNUMBER(FIND(HK$1,$D96))=$AO$1,1,0)*VLOOKUP($Z$2,DALYs!$A$2:$MW$40,'Intervention list'!HK$195+1,0)</f>
        <v>0</v>
      </c>
      <c r="HL96" s="0" t="n">
        <f aca="false">IF(ISNUMBER(FIND(HL$1,$D96))=$AO$1,1,0)*VLOOKUP($Z$2,DALYs!$A$2:$MW$40,'Intervention list'!HL$195+1,0)</f>
        <v>0</v>
      </c>
      <c r="HM96" s="0" t="n">
        <f aca="false">IF(ISNUMBER(FIND(HM$1,$D96))=$AO$1,1,0)*VLOOKUP($Z$2,DALYs!$A$2:$MW$40,'Intervention list'!HM$195+1,0)</f>
        <v>0</v>
      </c>
      <c r="HN96" s="0" t="n">
        <f aca="false">IF(ISNUMBER(FIND(HN$1,$D96))=$AO$1,1,0)*VLOOKUP($Z$2,DALYs!$A$2:$MW$40,'Intervention list'!HN$195+1,0)</f>
        <v>0</v>
      </c>
      <c r="HO96" s="0" t="n">
        <f aca="false">IF(ISNUMBER(FIND(HO$1,$D96))=$AO$1,1,0)*VLOOKUP($Z$2,DALYs!$A$2:$MW$40,'Intervention list'!HO$195+1,0)</f>
        <v>0</v>
      </c>
      <c r="HP96" s="0" t="n">
        <f aca="false">IF(ISNUMBER(FIND(HP$1,$D96))=$AO$1,1,0)*VLOOKUP($Z$2,DALYs!$A$2:$MW$40,'Intervention list'!HP$195+1,0)</f>
        <v>0</v>
      </c>
      <c r="HQ96" s="0" t="n">
        <f aca="false">IF(ISNUMBER(FIND(HQ$1,$D96))=$AO$1,1,0)*VLOOKUP($Z$2,DALYs!$A$2:$MW$40,'Intervention list'!HQ$195+1,0)</f>
        <v>0</v>
      </c>
      <c r="HR96" s="0" t="n">
        <f aca="false">IF(ISNUMBER(FIND(HR$1,$D96))=$AO$1,1,0)*VLOOKUP($Z$2,DALYs!$A$2:$MW$40,'Intervention list'!HR$195+1,0)</f>
        <v>0</v>
      </c>
      <c r="HS96" s="0" t="n">
        <f aca="false">IF(ISNUMBER(FIND(HS$1,$D96))=$AO$1,1,0)*VLOOKUP($Z$2,DALYs!$A$2:$MW$40,'Intervention list'!HS$195+1,0)</f>
        <v>0</v>
      </c>
      <c r="HT96" s="0" t="n">
        <f aca="false">IF(ISNUMBER(FIND(HT$1,$D96))=$AO$1,1,0)*VLOOKUP($Z$2,DALYs!$A$2:$MW$40,'Intervention list'!HT$195+1,0)</f>
        <v>0</v>
      </c>
      <c r="HU96" s="0" t="n">
        <f aca="false">IF(ISNUMBER(FIND(HU$1,$D96))=$AO$1,1,0)*VLOOKUP($Z$2,DALYs!$A$2:$MW$40,'Intervention list'!HU$195+1,0)</f>
        <v>0</v>
      </c>
      <c r="HV96" s="0" t="n">
        <f aca="false">IF(ISNUMBER(FIND(HV$1,$D96))=$AO$1,1,0)*VLOOKUP($Z$2,DALYs!$A$2:$MW$40,'Intervention list'!HV$195+1,0)</f>
        <v>0</v>
      </c>
      <c r="HW96" s="0" t="n">
        <f aca="false">IF(ISNUMBER(FIND(HW$1,$D96))=$AO$1,1,0)*VLOOKUP($Z$2,DALYs!$A$2:$MW$40,'Intervention list'!HW$195+1,0)</f>
        <v>0</v>
      </c>
      <c r="HX96" s="0" t="n">
        <f aca="false">IF(ISNUMBER(FIND(HX$1,$D96))=$AO$1,1,0)*VLOOKUP($Z$2,DALYs!$A$2:$MW$40,'Intervention list'!HX$195+1,0)</f>
        <v>0</v>
      </c>
      <c r="HY96" s="0" t="n">
        <f aca="false">IF(ISNUMBER(FIND(HY$1,$D96))=$AO$1,1,0)*VLOOKUP($Z$2,DALYs!$A$2:$MW$40,'Intervention list'!HY$195+1,0)</f>
        <v>0</v>
      </c>
      <c r="HZ96" s="0" t="n">
        <f aca="false">IF(ISNUMBER(FIND(HZ$1,$D96))=$AO$1,1,0)*VLOOKUP($Z$2,DALYs!$A$2:$MW$40,'Intervention list'!HZ$195+1,0)</f>
        <v>0</v>
      </c>
      <c r="IA96" s="0" t="n">
        <f aca="false">IF(ISNUMBER(FIND(IA$1,$D96))=$AO$1,1,0)*VLOOKUP($Z$2,DALYs!$A$2:$MW$40,'Intervention list'!IA$195+1,0)</f>
        <v>0</v>
      </c>
      <c r="IB96" s="0" t="n">
        <f aca="false">IF(ISNUMBER(FIND(IB$1,$D96))=$AO$1,1,0)*VLOOKUP($Z$2,DALYs!$A$2:$MW$40,'Intervention list'!IB$195+1,0)</f>
        <v>0</v>
      </c>
      <c r="IC96" s="0" t="n">
        <f aca="false">IF(ISNUMBER(FIND(IC$1,$D96))=$AO$1,1,0)*VLOOKUP($Z$2,DALYs!$A$2:$MW$40,'Intervention list'!IC$195+1,0)</f>
        <v>0</v>
      </c>
      <c r="ID96" s="0" t="n">
        <f aca="false">IF(ISNUMBER(FIND(ID$1,$D96))=$AO$1,1,0)*VLOOKUP($Z$2,DALYs!$A$2:$MW$40,'Intervention list'!ID$195+1,0)</f>
        <v>0</v>
      </c>
      <c r="IE96" s="0" t="n">
        <f aca="false">IF(ISNUMBER(FIND(IE$1,$D96))=$AO$1,1,0)*VLOOKUP($Z$2,DALYs!$A$2:$MW$40,'Intervention list'!IE$195+1,0)</f>
        <v>0</v>
      </c>
      <c r="IF96" s="0" t="n">
        <f aca="false">IF(ISNUMBER(FIND(IF$1,$D96))=$AO$1,1,0)*VLOOKUP($Z$2,DALYs!$A$2:$MW$40,'Intervention list'!IF$195+1,0)</f>
        <v>0</v>
      </c>
      <c r="IG96" s="0" t="n">
        <f aca="false">IF(ISNUMBER(FIND(IG$1,$D96))=$AO$1,1,0)*VLOOKUP($Z$2,DALYs!$A$2:$MW$40,'Intervention list'!IG$195+1,0)</f>
        <v>0</v>
      </c>
      <c r="IH96" s="0" t="n">
        <f aca="false">IF(ISNUMBER(FIND(IH$1,$D96))=$AO$1,1,0)*VLOOKUP($Z$2,DALYs!$A$2:$MW$40,'Intervention list'!IH$195+1,0)</f>
        <v>0</v>
      </c>
      <c r="II96" s="0" t="n">
        <f aca="false">IF(ISNUMBER(FIND(II$1,$D96))=$AO$1,1,0)*VLOOKUP($Z$2,DALYs!$A$2:$MW$40,'Intervention list'!II$195+1,0)</f>
        <v>0</v>
      </c>
      <c r="IJ96" s="0" t="n">
        <f aca="false">IF(ISNUMBER(FIND(IJ$1,$D96))=$AO$1,1,0)*VLOOKUP($Z$2,DALYs!$A$2:$MW$40,'Intervention list'!IJ$195+1,0)</f>
        <v>0</v>
      </c>
      <c r="IK96" s="0" t="n">
        <f aca="false">IF(ISNUMBER(FIND(IK$1,$D96))=$AO$1,1,0)*VLOOKUP($Z$2,DALYs!$A$2:$MW$40,'Intervention list'!IK$195+1,0)</f>
        <v>0</v>
      </c>
      <c r="IL96" s="0" t="n">
        <f aca="false">IF(ISNUMBER(FIND(IL$1,$D96))=$AO$1,1,0)*VLOOKUP($Z$2,DALYs!$A$2:$MW$40,'Intervention list'!IL$195+1,0)</f>
        <v>0</v>
      </c>
      <c r="IM96" s="0" t="n">
        <f aca="false">IF(ISNUMBER(FIND(IM$1,$D96))=$AO$1,1,0)*VLOOKUP($Z$2,DALYs!$A$2:$MW$40,'Intervention list'!IM$195+1,0)</f>
        <v>0</v>
      </c>
      <c r="IN96" s="0" t="n">
        <f aca="false">IF(ISNUMBER(FIND(IN$1,$D96))=$AO$1,1,0)*VLOOKUP($Z$2,DALYs!$A$2:$MW$40,'Intervention list'!IN$195+1,0)</f>
        <v>0</v>
      </c>
      <c r="IO96" s="0" t="n">
        <f aca="false">IF(ISNUMBER(FIND(IO$1,$D96))=$AO$1,1,0)*VLOOKUP($Z$2,DALYs!$A$2:$MW$40,'Intervention list'!IO$195+1,0)</f>
        <v>0</v>
      </c>
      <c r="IP96" s="0" t="n">
        <f aca="false">IF(ISNUMBER(FIND(IP$1,$D96))=$AO$1,1,0)*VLOOKUP($Z$2,DALYs!$A$2:$MW$40,'Intervention list'!IP$195+1,0)</f>
        <v>0</v>
      </c>
      <c r="IQ96" s="0" t="n">
        <f aca="false">IF(ISNUMBER(FIND(IQ$1,$D96))=$AO$1,1,0)*VLOOKUP($Z$2,DALYs!$A$2:$MW$40,'Intervention list'!IQ$195+1,0)</f>
        <v>0</v>
      </c>
      <c r="IR96" s="0" t="n">
        <f aca="false">IF(ISNUMBER(FIND(IR$1,$D96))=$AO$1,1,0)*VLOOKUP($Z$2,DALYs!$A$2:$MW$40,'Intervention list'!IR$195+1,0)</f>
        <v>0</v>
      </c>
      <c r="IS96" s="0" t="n">
        <f aca="false">IF(ISNUMBER(FIND(IS$1,$D96))=$AO$1,1,0)*VLOOKUP($Z$2,DALYs!$A$2:$MW$40,'Intervention list'!IS$195+1,0)</f>
        <v>0</v>
      </c>
      <c r="IT96" s="0" t="n">
        <f aca="false">IF(ISNUMBER(FIND(IT$1,$D96))=$AO$1,1,0)*VLOOKUP($Z$2,DALYs!$A$2:$MW$40,'Intervention list'!IT$195+1,0)</f>
        <v>0</v>
      </c>
      <c r="IU96" s="0" t="n">
        <f aca="false">IF(ISNUMBER(FIND(IU$1,$D96))=$AO$1,1,0)*VLOOKUP($Z$2,DALYs!$A$2:$MW$40,'Intervention list'!IU$195+1,0)</f>
        <v>0</v>
      </c>
      <c r="IV96" s="0" t="n">
        <f aca="false">IF(ISNUMBER(FIND(IV$1,$D96))=$AO$1,1,0)*VLOOKUP($Z$2,DALYs!$A$2:$MW$40,'Intervention list'!IV$195+1,0)</f>
        <v>0</v>
      </c>
      <c r="IW96" s="0" t="n">
        <f aca="false">IF(ISNUMBER(FIND(IW$1,$D96))=$AO$1,1,0)*VLOOKUP($Z$2,DALYs!$A$2:$MW$40,'Intervention list'!IW$195+1,0)</f>
        <v>0</v>
      </c>
      <c r="IX96" s="0" t="n">
        <f aca="false">IF(ISNUMBER(FIND(IX$1,$D96))=$AO$1,1,0)*VLOOKUP($Z$2,DALYs!$A$2:$MW$40,'Intervention list'!IX$195+1,0)</f>
        <v>0</v>
      </c>
      <c r="IY96" s="0" t="n">
        <f aca="false">IF(ISNUMBER(FIND(IY$1,$D96))=$AO$1,1,0)*VLOOKUP($Z$2,DALYs!$A$2:$MW$40,'Intervention list'!IY$195+1,0)</f>
        <v>0</v>
      </c>
      <c r="IZ96" s="0" t="n">
        <f aca="false">IF(ISNUMBER(FIND(IZ$1,$D96))=$AO$1,1,0)*VLOOKUP($Z$2,DALYs!$A$2:$MW$40,'Intervention list'!IZ$195+1,0)</f>
        <v>0</v>
      </c>
      <c r="JA96" s="0" t="n">
        <f aca="false">IF(ISNUMBER(FIND(JA$1,$D96))=$AO$1,1,0)*VLOOKUP($Z$2,DALYs!$A$2:$MW$40,'Intervention list'!JA$195+1,0)</f>
        <v>0</v>
      </c>
      <c r="JB96" s="0" t="n">
        <f aca="false">IF(ISNUMBER(FIND(JB$1,$D96))=$AO$1,1,0)*VLOOKUP($Z$2,DALYs!$A$2:$MW$40,'Intervention list'!JB$195+1,0)</f>
        <v>0</v>
      </c>
      <c r="JC96" s="0" t="n">
        <f aca="false">IF(ISNUMBER(FIND(JC$1,$D96))=$AO$1,1,0)*VLOOKUP($Z$2,DALYs!$A$2:$MW$40,'Intervention list'!JC$195+1,0)</f>
        <v>0</v>
      </c>
      <c r="JD96" s="0" t="n">
        <f aca="false">IF(ISNUMBER(FIND(JD$1,$D96))=$AO$1,1,0)*VLOOKUP($Z$2,DALYs!$A$2:$MW$40,'Intervention list'!JD$195+1,0)</f>
        <v>0</v>
      </c>
      <c r="JE96" s="0" t="n">
        <f aca="false">IF(ISNUMBER(FIND(JE$1,$D96))=$AO$1,1,0)*VLOOKUP($Z$2,DALYs!$A$2:$MW$40,'Intervention list'!JE$195+1,0)</f>
        <v>0</v>
      </c>
      <c r="JF96" s="0" t="n">
        <f aca="false">IF(ISNUMBER(FIND(JF$1,$D96))=$AO$1,1,0)*VLOOKUP($Z$2,DALYs!$A$2:$MW$40,'Intervention list'!JF$195+1,0)</f>
        <v>0</v>
      </c>
      <c r="JG96" s="0" t="n">
        <f aca="false">IF(ISNUMBER(FIND(JG$1,$D96))=$AO$1,1,0)*VLOOKUP($Z$2,DALYs!$A$2:$MW$40,'Intervention list'!JG$195+1,0)</f>
        <v>0</v>
      </c>
      <c r="JH96" s="0" t="n">
        <f aca="false">IF(ISNUMBER(FIND(JH$1,$D96))=$AO$1,1,0)*VLOOKUP($Z$2,DALYs!$A$2:$MW$40,'Intervention list'!JH$195+1,0)</f>
        <v>0</v>
      </c>
      <c r="JI96" s="0" t="n">
        <f aca="false">IF(ISNUMBER(FIND(JI$1,$D96))=$AO$1,1,0)*VLOOKUP($Z$2,DALYs!$A$2:$MW$40,'Intervention list'!JI$195+1,0)</f>
        <v>0</v>
      </c>
      <c r="JJ96" s="0" t="n">
        <f aca="false">IF(ISNUMBER(FIND(JJ$1,$D96))=$AO$1,1,0)*VLOOKUP($Z$2,DALYs!$A$2:$MW$40,'Intervention list'!JJ$195+1,0)</f>
        <v>0</v>
      </c>
      <c r="JK96" s="0" t="n">
        <f aca="false">IF(ISNUMBER(FIND(JK$1,$D96))=$AO$1,1,0)*VLOOKUP($Z$2,DALYs!$A$2:$MW$40,'Intervention list'!JK$195+1,0)</f>
        <v>0</v>
      </c>
      <c r="JL96" s="0" t="n">
        <f aca="false">IF(ISNUMBER(FIND(JL$1,$D96))=$AO$1,1,0)*VLOOKUP($Z$2,DALYs!$A$2:$MW$40,'Intervention list'!JL$195+1,0)</f>
        <v>0</v>
      </c>
      <c r="JM96" s="0" t="n">
        <f aca="false">IF(ISNUMBER(FIND(JM$1,$D96))=$AO$1,1,0)*VLOOKUP($Z$2,DALYs!$A$2:$MW$40,'Intervention list'!JM$195+1,0)</f>
        <v>0</v>
      </c>
      <c r="JN96" s="0" t="n">
        <f aca="false">IF(ISNUMBER(FIND(JN$1,$D96))=$AO$1,1,0)*VLOOKUP($Z$2,DALYs!$A$2:$MW$40,'Intervention list'!JN$195+1,0)</f>
        <v>0</v>
      </c>
      <c r="JO96" s="0" t="n">
        <f aca="false">IF(ISNUMBER(FIND(JO$1,$D96))=$AO$1,1,0)*VLOOKUP($Z$2,DALYs!$A$2:$MW$40,'Intervention list'!JO$195+1,0)</f>
        <v>0</v>
      </c>
      <c r="JP96" s="0" t="n">
        <f aca="false">IF(ISNUMBER(FIND(JP$1,$D96))=$AO$1,1,0)*VLOOKUP($Z$2,DALYs!$A$2:$MW$40,'Intervention list'!JP$195+1,0)</f>
        <v>0</v>
      </c>
      <c r="JQ96" s="0" t="n">
        <f aca="false">IF(ISNUMBER(FIND(JQ$1,$D96))=$AO$1,1,0)*VLOOKUP($Z$2,DALYs!$A$2:$MW$40,'Intervention list'!JQ$195+1,0)</f>
        <v>0</v>
      </c>
      <c r="JR96" s="0" t="n">
        <f aca="false">IF(ISNUMBER(FIND(JR$1,$D96))=$AO$1,1,0)*VLOOKUP($Z$2,DALYs!$A$2:$MW$40,'Intervention list'!JR$195+1,0)</f>
        <v>0</v>
      </c>
      <c r="JS96" s="0" t="n">
        <f aca="false">IF(ISNUMBER(FIND(JS$1,$D96))=$AO$1,1,0)*VLOOKUP($Z$2,DALYs!$A$2:$MW$40,'Intervention list'!JS$195+1,0)</f>
        <v>0</v>
      </c>
      <c r="JT96" s="0" t="n">
        <f aca="false">IF(ISNUMBER(FIND(JT$1,$D96))=$AO$1,1,0)*VLOOKUP($Z$2,DALYs!$A$2:$MW$40,'Intervention list'!JT$195+1,0)</f>
        <v>0</v>
      </c>
      <c r="JU96" s="0" t="n">
        <f aca="false">IF(ISNUMBER(FIND(JU$1,$D96))=$AO$1,1,0)*VLOOKUP($Z$2,DALYs!$A$2:$MW$40,'Intervention list'!JU$195+1,0)</f>
        <v>0</v>
      </c>
      <c r="JV96" s="0" t="n">
        <f aca="false">IF(ISNUMBER(FIND(JV$1,$D96))=$AO$1,1,0)*VLOOKUP($Z$2,DALYs!$A$2:$MW$40,'Intervention list'!JV$195+1,0)</f>
        <v>0</v>
      </c>
      <c r="JW96" s="0" t="n">
        <f aca="false">IF(ISNUMBER(FIND(JW$1,$D96))=$AO$1,1,0)*VLOOKUP($Z$2,DALYs!$A$2:$MW$40,'Intervention list'!JW$195+1,0)</f>
        <v>0</v>
      </c>
      <c r="JX96" s="0" t="n">
        <f aca="false">IF(ISNUMBER(FIND(JX$1,$D96))=$AO$1,1,0)*VLOOKUP($Z$2,DALYs!$A$2:$MW$40,'Intervention list'!JX$195+1,0)</f>
        <v>0</v>
      </c>
      <c r="JY96" s="0" t="n">
        <f aca="false">IF(ISNUMBER(FIND(JY$1,$D96))=$AO$1,1,0)*VLOOKUP($Z$2,DALYs!$A$2:$MW$40,'Intervention list'!JY$195+1,0)</f>
        <v>0</v>
      </c>
      <c r="JZ96" s="0" t="n">
        <f aca="false">IF(ISNUMBER(FIND(JZ$1,$D96))=$AO$1,1,0)*VLOOKUP($Z$2,DALYs!$A$2:$MW$40,'Intervention list'!JZ$195+1,0)</f>
        <v>0</v>
      </c>
      <c r="KA96" s="0" t="n">
        <f aca="false">IF(ISNUMBER(FIND(KA$1,$D96))=$AO$1,1,0)*VLOOKUP($Z$2,DALYs!$A$2:$MW$40,'Intervention list'!KA$195+1,0)</f>
        <v>0</v>
      </c>
      <c r="KB96" s="0" t="n">
        <f aca="false">IF(ISNUMBER(FIND(KB$1,$D96))=$AO$1,1,0)*VLOOKUP($Z$2,DALYs!$A$2:$MW$40,'Intervention list'!KB$195+1,0)</f>
        <v>0</v>
      </c>
      <c r="KC96" s="0" t="n">
        <f aca="false">IF(ISNUMBER(FIND(KC$1,$D96))=$AO$1,1,0)*VLOOKUP($Z$2,DALYs!$A$2:$MW$40,'Intervention list'!KC$195+1,0)</f>
        <v>0</v>
      </c>
      <c r="KD96" s="0" t="n">
        <f aca="false">IF(ISNUMBER(FIND(KD$1,$D96))=$AO$1,1,0)*VLOOKUP($Z$2,DALYs!$A$2:$MW$40,'Intervention list'!KD$195+1,0)</f>
        <v>0</v>
      </c>
      <c r="KE96" s="0" t="n">
        <f aca="false">IF(ISNUMBER(FIND(KE$1,$D96))=$AO$1,1,0)*VLOOKUP($Z$2,DALYs!$A$2:$MW$40,'Intervention list'!KE$195+1,0)</f>
        <v>0</v>
      </c>
      <c r="KF96" s="0" t="n">
        <f aca="false">IF(ISNUMBER(FIND(KF$1,$D96))=$AO$1,1,0)*VLOOKUP($Z$2,DALYs!$A$2:$MW$40,'Intervention list'!KF$195+1,0)</f>
        <v>0</v>
      </c>
      <c r="KG96" s="0" t="n">
        <f aca="false">IF(ISNUMBER(FIND(KG$1,$D96))=$AO$1,1,0)*VLOOKUP($Z$2,DALYs!$A$2:$MW$40,'Intervention list'!KG$195+1,0)</f>
        <v>0</v>
      </c>
      <c r="KH96" s="0" t="n">
        <f aca="false">IF(ISNUMBER(FIND(KH$1,$D96))=$AO$1,1,0)*VLOOKUP($Z$2,DALYs!$A$2:$MW$40,'Intervention list'!KH$195+1,0)</f>
        <v>0</v>
      </c>
      <c r="KI96" s="0" t="n">
        <f aca="false">IF(ISNUMBER(FIND(KI$1,$D96))=$AO$1,1,0)*VLOOKUP($Z$2,DALYs!$A$2:$MW$40,'Intervention list'!KI$195+1,0)</f>
        <v>0</v>
      </c>
      <c r="KJ96" s="0" t="n">
        <f aca="false">IF(ISNUMBER(FIND(KJ$1,$D96))=$AO$1,1,0)*VLOOKUP($Z$2,DALYs!$A$2:$MW$40,'Intervention list'!KJ$195+1,0)</f>
        <v>0</v>
      </c>
      <c r="KK96" s="0" t="n">
        <f aca="false">IF(ISNUMBER(FIND(KK$1,$D96))=$AO$1,1,0)*VLOOKUP($Z$2,DALYs!$A$2:$MW$40,'Intervention list'!KK$195+1,0)</f>
        <v>0</v>
      </c>
      <c r="KL96" s="0" t="n">
        <f aca="false">IF(ISNUMBER(FIND(KL$1,$D96))=$AO$1,1,0)*VLOOKUP($Z$2,DALYs!$A$2:$MW$40,'Intervention list'!KL$195+1,0)</f>
        <v>0</v>
      </c>
      <c r="KM96" s="0" t="n">
        <f aca="false">IF(ISNUMBER(FIND(KM$1,$D96))=$AO$1,1,0)*VLOOKUP($Z$2,DALYs!$A$2:$MW$40,'Intervention list'!KM$195+1,0)</f>
        <v>0</v>
      </c>
      <c r="KN96" s="0" t="n">
        <f aca="false">IF(ISNUMBER(FIND(KN$1,$D96))=$AO$1,1,0)*VLOOKUP($Z$2,DALYs!$A$2:$MW$40,'Intervention list'!KN$195+1,0)</f>
        <v>0</v>
      </c>
      <c r="KO96" s="0" t="n">
        <f aca="false">IF(ISNUMBER(FIND(KO$1,$D96))=$AO$1,1,0)*VLOOKUP($Z$2,DALYs!$A$2:$MW$40,'Intervention list'!KO$195+1,0)</f>
        <v>0</v>
      </c>
      <c r="KP96" s="0" t="n">
        <f aca="false">IF(ISNUMBER(FIND(KP$1,$D96))=$AO$1,1,0)*VLOOKUP($Z$2,DALYs!$A$2:$MW$40,'Intervention list'!KP$195+1,0)</f>
        <v>0</v>
      </c>
      <c r="KQ96" s="0" t="n">
        <f aca="false">IF(ISNUMBER(FIND(KQ$1,$D96))=$AO$1,1,0)*VLOOKUP($Z$2,DALYs!$A$2:$MW$40,'Intervention list'!KQ$195+1,0)</f>
        <v>0</v>
      </c>
      <c r="KR96" s="0" t="n">
        <f aca="false">IF(ISNUMBER(FIND(KR$1,$D96))=$AO$1,1,0)*VLOOKUP($Z$2,DALYs!$A$2:$MW$40,'Intervention list'!KR$195+1,0)</f>
        <v>0</v>
      </c>
      <c r="KS96" s="0" t="n">
        <f aca="false">IF(ISNUMBER(FIND(KS$1,$D96))=$AO$1,1,0)*VLOOKUP($Z$2,DALYs!$A$2:$MW$40,'Intervention list'!KS$195+1,0)</f>
        <v>0</v>
      </c>
      <c r="KT96" s="0" t="n">
        <f aca="false">IF(ISNUMBER(FIND(KT$1,$D96))=$AO$1,1,0)*VLOOKUP($Z$2,DALYs!$A$2:$MW$40,'Intervention list'!KT$195+1,0)</f>
        <v>0</v>
      </c>
      <c r="KU96" s="0" t="n">
        <f aca="false">IF(ISNUMBER(FIND(KU$1,$D96))=$AO$1,1,0)*VLOOKUP($Z$2,DALYs!$A$2:$MW$40,'Intervention list'!KU$195+1,0)</f>
        <v>0</v>
      </c>
      <c r="KV96" s="0" t="n">
        <f aca="false">IF(ISNUMBER(FIND(KV$1,$D96))=$AO$1,1,0)*VLOOKUP($Z$2,DALYs!$A$2:$MW$40,'Intervention list'!KV$195+1,0)</f>
        <v>0</v>
      </c>
      <c r="KW96" s="0" t="n">
        <f aca="false">IF(ISNUMBER(FIND(KW$1,$D96))=$AO$1,1,0)*VLOOKUP($Z$2,DALYs!$A$2:$MW$40,'Intervention list'!KW$195+1,0)</f>
        <v>0</v>
      </c>
      <c r="KX96" s="0" t="n">
        <f aca="false">IF(ISNUMBER(FIND(KX$1,$D96))=$AO$1,1,0)*VLOOKUP($Z$2,DALYs!$A$2:$MW$40,'Intervention list'!KX$195+1,0)</f>
        <v>0</v>
      </c>
      <c r="KY96" s="0" t="n">
        <f aca="false">IF(ISNUMBER(FIND(KY$1,$D96))=$AO$1,1,0)*VLOOKUP($Z$2,DALYs!$A$2:$MW$40,'Intervention list'!KY$195+1,0)</f>
        <v>0</v>
      </c>
      <c r="KZ96" s="0" t="n">
        <f aca="false">IF(ISNUMBER(FIND(KZ$1,$D96))=$AO$1,1,0)*VLOOKUP($Z$2,DALYs!$A$2:$MW$40,'Intervention list'!KZ$195+1,0)</f>
        <v>0</v>
      </c>
      <c r="LA96" s="0" t="n">
        <f aca="false">IF(ISNUMBER(FIND(LA$1,$D96))=$AO$1,1,0)*VLOOKUP($Z$2,DALYs!$A$2:$MW$40,'Intervention list'!LA$195+1,0)</f>
        <v>0</v>
      </c>
      <c r="LB96" s="0" t="n">
        <f aca="false">IF(ISNUMBER(FIND(LB$1,$D96))=$AO$1,1,0)*VLOOKUP($Z$2,DALYs!$A$2:$MW$40,'Intervention list'!LB$195+1,0)</f>
        <v>0</v>
      </c>
      <c r="LC96" s="0" t="n">
        <f aca="false">IF(ISNUMBER(FIND(LC$1,$D96))=$AO$1,1,0)*VLOOKUP($Z$2,DALYs!$A$2:$MW$40,'Intervention list'!LC$195+1,0)</f>
        <v>0</v>
      </c>
      <c r="LD96" s="0" t="n">
        <f aca="false">IF(ISNUMBER(FIND(LD$1,$D96))=$AO$1,1,0)*VLOOKUP($Z$2,DALYs!$A$2:$MW$40,'Intervention list'!LD$195+1,0)</f>
        <v>0</v>
      </c>
      <c r="LE96" s="0" t="n">
        <f aca="false">IF(ISNUMBER(FIND(LE$1,$D96))=$AO$1,1,0)*VLOOKUP($Z$2,DALYs!$A$2:$MW$40,'Intervention list'!LE$195+1,0)</f>
        <v>0</v>
      </c>
      <c r="LF96" s="0" t="n">
        <f aca="false">IF(ISNUMBER(FIND(LF$1,$D96))=$AO$1,1,0)*VLOOKUP($Z$2,DALYs!$A$2:$MW$40,'Intervention list'!LF$195+1,0)</f>
        <v>0</v>
      </c>
      <c r="LG96" s="0" t="n">
        <f aca="false">IF(ISNUMBER(FIND(LG$1,$D96))=$AO$1,1,0)*VLOOKUP($Z$2,DALYs!$A$2:$MW$40,'Intervention list'!LG$195+1,0)</f>
        <v>0</v>
      </c>
      <c r="LH96" s="0" t="n">
        <f aca="false">IF(ISNUMBER(FIND(LH$1,$D96))=$AO$1,1,0)*VLOOKUP($Z$2,DALYs!$A$2:$MW$40,'Intervention list'!LH$195+1,0)</f>
        <v>0</v>
      </c>
      <c r="LI96" s="0" t="n">
        <f aca="false">IF(ISNUMBER(FIND(LI$1,$D96))=$AO$1,1,0)*VLOOKUP($Z$2,DALYs!$A$2:$MW$40,'Intervention list'!LI$195+1,0)</f>
        <v>0</v>
      </c>
      <c r="LJ96" s="0" t="n">
        <f aca="false">IF(ISNUMBER(FIND(LJ$1,$D96))=$AO$1,1,0)*VLOOKUP($Z$2,DALYs!$A$2:$MW$40,'Intervention list'!LJ$195+1,0)</f>
        <v>0</v>
      </c>
      <c r="LK96" s="0" t="n">
        <f aca="false">IF(ISNUMBER(FIND(LK$1,$D96))=$AO$1,1,0)*VLOOKUP($Z$2,DALYs!$A$2:$MW$40,'Intervention list'!LK$195+1,0)</f>
        <v>0</v>
      </c>
      <c r="LL96" s="0" t="n">
        <f aca="false">IF(ISNUMBER(FIND(LL$1,$D96))=$AO$1,1,0)*VLOOKUP($Z$2,DALYs!$A$2:$MW$40,'Intervention list'!LL$195+1,0)</f>
        <v>0</v>
      </c>
      <c r="LM96" s="0" t="n">
        <f aca="false">IF(ISNUMBER(FIND(LM$1,$D96))=$AO$1,1,0)*VLOOKUP($Z$2,DALYs!$A$2:$MW$40,'Intervention list'!LM$195+1,0)</f>
        <v>0</v>
      </c>
      <c r="LN96" s="0" t="n">
        <f aca="false">IF(ISNUMBER(FIND(LN$1,$D96))=$AO$1,1,0)*VLOOKUP($Z$2,DALYs!$A$2:$MW$40,'Intervention list'!LN$195+1,0)</f>
        <v>0</v>
      </c>
      <c r="LO96" s="0" t="n">
        <f aca="false">IF(ISNUMBER(FIND(LO$1,$D96))=$AO$1,1,0)*VLOOKUP($Z$2,DALYs!$A$2:$MW$40,'Intervention list'!LO$195+1,0)</f>
        <v>0</v>
      </c>
      <c r="LP96" s="0" t="n">
        <f aca="false">IF(ISNUMBER(FIND(LP$1,$D96))=$AO$1,1,0)*VLOOKUP($Z$2,DALYs!$A$2:$MW$40,'Intervention list'!LP$195+1,0)</f>
        <v>0</v>
      </c>
      <c r="LQ96" s="0" t="n">
        <f aca="false">IF(ISNUMBER(FIND(LQ$1,$D96))=$AO$1,1,0)*VLOOKUP($Z$2,DALYs!$A$2:$MW$40,'Intervention list'!LQ$195+1,0)</f>
        <v>0</v>
      </c>
      <c r="LR96" s="0" t="n">
        <f aca="false">IF(ISNUMBER(FIND(LR$1,$D96))=$AO$1,1,0)*VLOOKUP($Z$2,DALYs!$A$2:$MW$40,'Intervention list'!LR$195+1,0)</f>
        <v>0</v>
      </c>
      <c r="LS96" s="0" t="n">
        <f aca="false">IF(ISNUMBER(FIND(LS$1,$D96))=$AO$1,1,0)*VLOOKUP($Z$2,DALYs!$A$2:$MW$40,'Intervention list'!LS$195+1,0)</f>
        <v>0</v>
      </c>
      <c r="LT96" s="0" t="n">
        <f aca="false">IF(ISNUMBER(FIND(LT$1,$D96))=$AO$1,1,0)*VLOOKUP($Z$2,DALYs!$A$2:$MW$40,'Intervention list'!LT$195+1,0)</f>
        <v>0</v>
      </c>
      <c r="LU96" s="0" t="n">
        <f aca="false">IF(ISNUMBER(FIND(LU$1,$D96))=$AO$1,1,0)*VLOOKUP($Z$2,DALYs!$A$2:$MW$40,'Intervention list'!LU$195+1,0)</f>
        <v>0</v>
      </c>
      <c r="LV96" s="0" t="n">
        <f aca="false">IF(ISNUMBER(FIND(LV$1,$D96))=$AO$1,1,0)*VLOOKUP($Z$2,DALYs!$A$2:$MW$40,'Intervention list'!LV$195+1,0)</f>
        <v>0</v>
      </c>
      <c r="LW96" s="0" t="n">
        <f aca="false">IF(ISNUMBER(FIND(LW$1,$D96))=$AO$1,1,0)*VLOOKUP($Z$2,DALYs!$A$2:$MW$40,'Intervention list'!LW$195+1,0)</f>
        <v>0</v>
      </c>
      <c r="LX96" s="0" t="n">
        <f aca="false">IF(ISNUMBER(FIND(LX$1,$D96))=$AO$1,1,0)*VLOOKUP($Z$2,DALYs!$A$2:$MW$40,'Intervention list'!LX$195+1,0)</f>
        <v>0</v>
      </c>
      <c r="LY96" s="0" t="n">
        <f aca="false">IF(ISNUMBER(FIND(LY$1,$D96))=$AO$1,1,0)*VLOOKUP($Z$2,DALYs!$A$2:$MW$40,'Intervention list'!LY$195+1,0)</f>
        <v>0</v>
      </c>
      <c r="LZ96" s="0" t="n">
        <f aca="false">IF(ISNUMBER(FIND(LZ$1,$D96))=$AO$1,1,0)*VLOOKUP($Z$2,DALYs!$A$2:$MW$40,'Intervention list'!LZ$195+1,0)</f>
        <v>0</v>
      </c>
      <c r="MA96" s="0" t="n">
        <f aca="false">IF(ISNUMBER(FIND(MA$1,$D96))=$AO$1,1,0)*VLOOKUP($Z$2,DALYs!$A$2:$MW$40,'Intervention list'!MA$195+1,0)</f>
        <v>0</v>
      </c>
      <c r="MB96" s="0" t="n">
        <f aca="false">IF(ISNUMBER(FIND(MB$1,$D96))=$AO$1,1,0)*VLOOKUP($Z$2,DALYs!$A$2:$MW$40,'Intervention list'!MB$195+1,0)</f>
        <v>0</v>
      </c>
      <c r="MC96" s="0" t="n">
        <f aca="false">IF(ISNUMBER(FIND(MC$1,$D96))=$AO$1,1,0)*VLOOKUP($Z$2,DALYs!$A$2:$MW$40,'Intervention list'!MC$195+1,0)</f>
        <v>0</v>
      </c>
      <c r="MD96" s="0" t="n">
        <f aca="false">IF(ISNUMBER(FIND(MD$1,$D96))=$AO$1,1,0)*VLOOKUP($Z$2,DALYs!$A$2:$MW$40,'Intervention list'!MD$195+1,0)</f>
        <v>0</v>
      </c>
      <c r="ME96" s="0" t="n">
        <f aca="false">IF(ISNUMBER(FIND(ME$1,$D96))=$AO$1,1,0)*VLOOKUP($Z$2,DALYs!$A$2:$MW$40,'Intervention list'!ME$195+1,0)</f>
        <v>0</v>
      </c>
      <c r="MF96" s="0" t="n">
        <f aca="false">IF(ISNUMBER(FIND(MF$1,$D96))=$AO$1,1,0)*VLOOKUP($Z$2,DALYs!$A$2:$MW$40,'Intervention list'!MF$195+1,0)</f>
        <v>0</v>
      </c>
      <c r="MG96" s="0" t="n">
        <f aca="false">IF(ISNUMBER(FIND(MG$1,$D96))=$AO$1,1,0)*VLOOKUP($Z$2,DALYs!$A$2:$MW$40,'Intervention list'!MG$195+1,0)</f>
        <v>0</v>
      </c>
      <c r="MH96" s="0" t="n">
        <f aca="false">IF(ISNUMBER(FIND(MH$1,$D96))=$AO$1,1,0)*VLOOKUP($Z$2,DALYs!$A$2:$MW$40,'Intervention list'!MH$195+1,0)</f>
        <v>0</v>
      </c>
      <c r="MI96" s="0" t="n">
        <f aca="false">IF(ISNUMBER(FIND(MI$1,$D96))=$AO$1,1,0)*VLOOKUP($Z$2,DALYs!$A$2:$MW$40,'Intervention list'!MI$195+1,0)</f>
        <v>0</v>
      </c>
      <c r="MJ96" s="0" t="n">
        <f aca="false">IF(ISNUMBER(FIND(MJ$1,$D96))=$AO$1,1,0)*VLOOKUP($Z$2,DALYs!$A$2:$MW$40,'Intervention list'!MJ$195+1,0)</f>
        <v>0</v>
      </c>
      <c r="MK96" s="0" t="n">
        <f aca="false">IF(ISNUMBER(FIND(MK$1,$D96))=$AO$1,1,0)*VLOOKUP($Z$2,DALYs!$A$2:$MW$40,'Intervention list'!MK$195+1,0)</f>
        <v>0</v>
      </c>
      <c r="ML96" s="0" t="n">
        <f aca="false">IF(ISNUMBER(FIND(ML$1,$D96))=$AO$1,1,0)*VLOOKUP($Z$2,DALYs!$A$2:$MW$40,'Intervention list'!ML$195+1,0)</f>
        <v>0</v>
      </c>
      <c r="MM96" s="0" t="n">
        <f aca="false">IF(ISNUMBER(FIND(MM$1,$D96))=$AO$1,1,0)*VLOOKUP($Z$2,DALYs!$A$2:$MW$40,'Intervention list'!MM$195+1,0)</f>
        <v>0</v>
      </c>
      <c r="MN96" s="0" t="n">
        <f aca="false">IF(ISNUMBER(FIND(MN$1,$D96))=$AO$1,1,0)*VLOOKUP($Z$2,DALYs!$A$2:$MW$40,'Intervention list'!MN$195+1,0)</f>
        <v>0</v>
      </c>
      <c r="MO96" s="0" t="n">
        <f aca="false">IF(ISNUMBER(FIND(MO$1,$D96))=$AO$1,1,0)*VLOOKUP($Z$2,DALYs!$A$2:$MW$40,'Intervention list'!MO$195+1,0)</f>
        <v>0</v>
      </c>
      <c r="MP96" s="0" t="n">
        <f aca="false">IF(ISNUMBER(FIND(MP$1,$D96))=$AO$1,1,0)*VLOOKUP($Z$2,DALYs!$A$2:$MW$40,'Intervention list'!MP$195+1,0)</f>
        <v>0</v>
      </c>
      <c r="MQ96" s="0" t="n">
        <f aca="false">IF(ISNUMBER(FIND(MQ$1,$D96))=$AO$1,1,0)*VLOOKUP($Z$2,DALYs!$A$2:$MW$40,'Intervention list'!MQ$195+1,0)</f>
        <v>0</v>
      </c>
      <c r="MR96" s="0" t="n">
        <f aca="false">IF(ISNUMBER(FIND(MR$1,$D96))=$AO$1,1,0)*VLOOKUP($Z$2,DALYs!$A$2:$MW$40,'Intervention list'!MR$195+1,0)</f>
        <v>0</v>
      </c>
      <c r="MS96" s="0" t="n">
        <f aca="false">IF(ISNUMBER(FIND(MS$1,$D96))=$AO$1,1,0)*VLOOKUP($Z$2,DALYs!$A$2:$MW$40,'Intervention list'!MS$195+1,0)</f>
        <v>0</v>
      </c>
      <c r="MT96" s="0" t="n">
        <f aca="false">IF(ISNUMBER(FIND(MT$1,$D96))=$AO$1,1,0)*VLOOKUP($Z$2,DALYs!$A$2:$MW$40,'Intervention list'!MT$195+1,0)</f>
        <v>0</v>
      </c>
      <c r="MU96" s="0" t="n">
        <f aca="false">IF(ISNUMBER(FIND(MU$1,$D96))=$AO$1,1,0)*VLOOKUP($Z$2,DALYs!$A$2:$MW$40,'Intervention list'!MU$195+1,0)</f>
        <v>0</v>
      </c>
      <c r="MV96" s="0" t="n">
        <f aca="false">IF(ISNUMBER(FIND(MV$1,$D96))=$AO$1,1,0)*VLOOKUP($Z$2,DALYs!$A$2:$MW$40,'Intervention list'!MV$195+1,0)</f>
        <v>0</v>
      </c>
      <c r="MW96" s="0" t="n">
        <f aca="false">IF(ISNUMBER(FIND(MW$1,$D96))=$AO$1,1,0)*VLOOKUP($Z$2,DALYs!$A$2:$MW$40,'Intervention list'!MW$195+1,0)</f>
        <v>0</v>
      </c>
      <c r="MX96" s="0" t="n">
        <f aca="false">IF(ISNUMBER(FIND(MX$1,$D96))=$AO$1,1,0)*VLOOKUP($Z$2,DALYs!$A$2:$MW$40,'Intervention list'!MX$195+1,0)</f>
        <v>0</v>
      </c>
      <c r="MY96" s="0" t="n">
        <f aca="false">IF(ISNUMBER(FIND(MY$1,$D96))=$AO$1,1,0)*VLOOKUP($Z$2,DALYs!$A$2:$MW$40,'Intervention list'!MY$195+1,0)</f>
        <v>0</v>
      </c>
      <c r="MZ96" s="0" t="n">
        <f aca="false">IF(ISNUMBER(FIND(MZ$1,$D96))=$AO$1,1,0)*VLOOKUP($Z$2,DALYs!$A$2:$MW$40,'Intervention list'!MZ$195+1,0)</f>
        <v>0</v>
      </c>
      <c r="NA96" s="0" t="n">
        <f aca="false">IF(ISNUMBER(FIND(NA$1,$D96))=$AO$1,1,0)*VLOOKUP($Z$2,DALYs!$A$2:$MW$40,'Intervention list'!NA$195+1,0)</f>
        <v>0</v>
      </c>
      <c r="NB96" s="0" t="n">
        <f aca="false">IF(ISNUMBER(FIND(NB$1,$D96))=$AO$1,1,0)*VLOOKUP($Z$2,DALYs!$A$2:$MW$40,'Intervention list'!NB$195+1,0)</f>
        <v>0</v>
      </c>
      <c r="NC96" s="0" t="n">
        <f aca="false">IF(ISNUMBER(FIND(NC$1,$D96))=$AO$1,1,0)*VLOOKUP($Z$2,DALYs!$A$2:$MW$40,'Intervention list'!NC$195+1,0)</f>
        <v>0</v>
      </c>
      <c r="ND96" s="0" t="n">
        <f aca="false">IF(ISNUMBER(FIND(ND$1,$D96))=$AO$1,1,0)*VLOOKUP($Z$2,DALYs!$A$2:$MW$40,'Intervention list'!ND$195+1,0)</f>
        <v>0</v>
      </c>
      <c r="NE96" s="0" t="n">
        <f aca="false">IF(ISNUMBER(FIND(NE$1,$D96))=$AO$1,1,0)*VLOOKUP($Z$2,DALYs!$A$2:$MW$40,'Intervention list'!NE$195+1,0)</f>
        <v>87384.4771987742</v>
      </c>
      <c r="NF96" s="0" t="n">
        <f aca="false">IF(ISNUMBER(FIND(NF$1,$D96))=$AO$1,1,0)*VLOOKUP($Z$2,DALYs!$A$2:$MW$40,'Intervention list'!NF$195+1,0)</f>
        <v>0</v>
      </c>
      <c r="NG96" s="0" t="n">
        <f aca="false">IF(ISNUMBER(FIND(NG$1,$D96))=$AO$1,1,0)*VLOOKUP($Z$2,DALYs!$A$2:$MW$40,'Intervention list'!NG$195+1,0)</f>
        <v>0</v>
      </c>
      <c r="NH96" s="0" t="n">
        <f aca="false">IF(ISNUMBER(FIND(NH$1,$D96))=$AO$1,1,0)*VLOOKUP($Z$2,DALYs!$A$2:$MW$40,'Intervention list'!NH$195+1,0)</f>
        <v>0</v>
      </c>
      <c r="NI96" s="0" t="n">
        <f aca="false">IF(ISNUMBER(FIND(NI$1,$D96))=$AO$1,1,0)*VLOOKUP($Z$2,DALYs!$A$2:$MW$40,'Intervention list'!NI$195+1,0)</f>
        <v>0</v>
      </c>
      <c r="NJ96" s="0" t="n">
        <f aca="false">IF(ISNUMBER(FIND(NJ$1,$D96))=$AO$1,1,0)*VLOOKUP($Z$2,DALYs!$A$2:$MW$40,'Intervention list'!NJ$195+1,0)</f>
        <v>0</v>
      </c>
      <c r="NK96" s="0" t="n">
        <f aca="false">IF(ISNUMBER(FIND(NK$1,$D96))=$AO$1,1,0)*VLOOKUP($Z$2,DALYs!$A$2:$MW$40,'Intervention list'!NK$195+1,0)</f>
        <v>0</v>
      </c>
      <c r="NL96" s="0" t="n">
        <f aca="false">IF(ISNUMBER(FIND(NL$1,$D96))=$AO$1,1,0)*VLOOKUP($Z$2,DALYs!$A$2:$MW$40,'Intervention list'!NL$195+1,0)</f>
        <v>0</v>
      </c>
      <c r="NM96" s="0" t="n">
        <f aca="false">IF(ISNUMBER(FIND(NM$1,$D96))=$AO$1,1,0)*VLOOKUP($Z$2,DALYs!$A$2:$MW$40,'Intervention list'!NM$195+1,0)</f>
        <v>0</v>
      </c>
      <c r="NN96" s="0" t="n">
        <f aca="false">IF(ISNUMBER(FIND(NN$1,$D96))=$AO$1,1,0)*VLOOKUP($Z$2,DALYs!$A$2:$MW$40,'Intervention list'!NN$195+1,0)</f>
        <v>0</v>
      </c>
      <c r="NO96" s="0" t="n">
        <f aca="false">IF(ISNUMBER(FIND(NO$1,$D96))=$AO$1,1,0)*VLOOKUP($Z$2,DALYs!$A$2:$MW$40,'Intervention list'!NO$195+1,0)</f>
        <v>0</v>
      </c>
      <c r="NP96" s="0" t="n">
        <f aca="false">IF(ISNUMBER(FIND(NP$1,$D96))=$AO$1,1,0)*VLOOKUP($Z$2,DALYs!$A$2:$MW$40,'Intervention list'!NP$195+1,0)</f>
        <v>0</v>
      </c>
      <c r="NQ96" s="0" t="n">
        <f aca="false">IF(ISNUMBER(FIND(NQ$1,$D96))=$AO$1,1,0)*VLOOKUP($Z$2,DALYs!$A$2:$MW$40,'Intervention list'!NQ$195+1,0)</f>
        <v>0</v>
      </c>
      <c r="NR96" s="0" t="n">
        <f aca="false">IF(ISNUMBER(FIND(NR$1,$D96))=$AO$1,1,0)*VLOOKUP($Z$2,DALYs!$A$2:$MW$40,'Intervention list'!NR$195+1,0)</f>
        <v>0</v>
      </c>
      <c r="NS96" s="0" t="n">
        <f aca="false">IF(ISNUMBER(FIND(NS$1,$D96))=$AO$1,1,0)*VLOOKUP($Z$2,DALYs!$A$2:$MW$40,'Intervention list'!NS$195+1,0)</f>
        <v>0</v>
      </c>
      <c r="NT96" s="0" t="n">
        <f aca="false">IF(ISNUMBER(FIND(NT$1,$D96))=$AO$1,1,0)*VLOOKUP($Z$2,DALYs!$A$2:$MW$40,'Intervention list'!NT$195+1,0)</f>
        <v>0</v>
      </c>
      <c r="NU96" s="0" t="n">
        <f aca="false">IF(ISNUMBER(FIND(NU$1,$D96))=$AO$1,1,0)*VLOOKUP($Z$2,DALYs!$A$2:$MW$40,'Intervention list'!NU$195+1,0)</f>
        <v>0</v>
      </c>
      <c r="NV96" s="0" t="n">
        <f aca="false">IF(ISNUMBER(FIND(NV$1,$D96))=$AO$1,1,0)*VLOOKUP($Z$2,DALYs!$A$2:$MW$40,'Intervention list'!NV$195+1,0)</f>
        <v>0</v>
      </c>
      <c r="NW96" s="0" t="n">
        <f aca="false">IF(ISNUMBER(FIND(NW$1,$D96))=$AO$1,1,0)*VLOOKUP($Z$2,DALYs!$A$2:$MW$40,'Intervention list'!NW$195+1,0)</f>
        <v>0</v>
      </c>
      <c r="NX96" s="0" t="n">
        <f aca="false">IF(ISNUMBER(FIND(NX$1,$D96))=$AO$1,1,0)*VLOOKUP($Z$2,DALYs!$A$2:$MW$40,'Intervention list'!NX$195+1,0)</f>
        <v>0</v>
      </c>
      <c r="NY96" s="0" t="n">
        <f aca="false">IF(ISNUMBER(FIND(NY$1,$D96))=$AO$1,1,0)*VLOOKUP($Z$2,DALYs!$A$2:$MW$40,'Intervention list'!NY$195+1,0)</f>
        <v>0</v>
      </c>
      <c r="NZ96" s="0" t="n">
        <f aca="false">IF(ISNUMBER(FIND(NZ$1,$D96))=$AO$1,1,0)*VLOOKUP($Z$2,DALYs!$A$2:$MW$40,'Intervention list'!NZ$195+1,0)</f>
        <v>0</v>
      </c>
      <c r="OA96" s="0" t="n">
        <f aca="false">IF(ISNUMBER(FIND(OA$1,$D96))=$AO$1,1,0)*VLOOKUP($Z$2,DALYs!$A$2:$MW$40,'Intervention list'!OA$195+1,0)</f>
        <v>0</v>
      </c>
      <c r="OB96" s="0" t="n">
        <f aca="false">IF(ISNUMBER(FIND(OB$1,$D96))=$AO$1,1,0)*VLOOKUP($Z$2,DALYs!$A$2:$MW$40,'Intervention list'!OB$195+1,0)</f>
        <v>0</v>
      </c>
      <c r="OC96" s="0" t="n">
        <f aca="false">IF(ISNUMBER(FIND(OC$1,$D96))=$AO$1,1,0)*VLOOKUP($Z$2,DALYs!$A$2:$MW$40,'Intervention list'!OC$195+1,0)</f>
        <v>0</v>
      </c>
      <c r="OD96" s="0" t="n">
        <f aca="false">IF(ISNUMBER(FIND(OD$1,$D96))=$AO$1,1,0)*VLOOKUP($Z$2,DALYs!$A$2:$MW$40,'Intervention list'!OD$195+1,0)</f>
        <v>0</v>
      </c>
      <c r="OE96" s="0" t="n">
        <f aca="false">IF(ISNUMBER(FIND(OE$1,$D96))=$AO$1,1,0)*VLOOKUP($Z$2,DALYs!$A$2:$MW$40,'Intervention list'!OE$195+1,0)</f>
        <v>0</v>
      </c>
      <c r="OF96" s="0" t="n">
        <f aca="false">IF(ISNUMBER(FIND(OF$1,$D96))=$AO$1,1,0)*VLOOKUP($Z$2,DALYs!$A$2:$MW$40,'Intervention list'!OF$195+1,0)</f>
        <v>0</v>
      </c>
      <c r="OG96" s="0" t="n">
        <f aca="false">IF(ISNUMBER(FIND(OG$1,$D96))=$AO$1,1,0)*VLOOKUP($Z$2,DALYs!$A$2:$MW$40,'Intervention list'!OG$195+1,0)</f>
        <v>0</v>
      </c>
      <c r="OH96" s="0" t="n">
        <f aca="false">IF(ISNUMBER(FIND(OH$1,$D96))=$AO$1,1,0)*VLOOKUP($Z$2,DALYs!$A$2:$MW$40,'Intervention list'!OH$195+1,0)</f>
        <v>0</v>
      </c>
      <c r="OI96" s="0" t="n">
        <f aca="false">IF(ISNUMBER(FIND(OI$1,$D96))=$AO$1,1,0)*VLOOKUP($Z$2,DALYs!$A$2:$MW$40,'Intervention list'!OI$195+1,0)</f>
        <v>0</v>
      </c>
      <c r="OJ96" s="0" t="n">
        <f aca="false">IF(ISNUMBER(FIND(OJ$1,$D96))=$AO$1,1,0)*VLOOKUP($Z$2,DALYs!$A$2:$MW$40,'Intervention list'!OJ$195+1,0)</f>
        <v>0</v>
      </c>
      <c r="OK96" s="0" t="n">
        <f aca="false">IF(ISNUMBER(FIND(OK$1,$D96))=$AO$1,1,0)*VLOOKUP($Z$2,DALYs!$A$2:$MW$40,'Intervention list'!OK$195+1,0)</f>
        <v>0</v>
      </c>
      <c r="OL96" s="0" t="n">
        <f aca="false">IF(ISNUMBER(FIND(OL$1,$D96))=$AO$1,1,0)*VLOOKUP($Z$2,DALYs!$A$2:$MW$40,'Intervention list'!OL$195+1,0)</f>
        <v>0</v>
      </c>
      <c r="OM96" s="0" t="n">
        <f aca="false">IF(ISNUMBER(FIND(OM$1,$D96))=$AO$1,1,0)*VLOOKUP($Z$2,DALYs!$A$2:$MW$40,'Intervention list'!OM$195+1,0)</f>
        <v>0</v>
      </c>
      <c r="ON96" s="0" t="n">
        <f aca="false">IF(ISNUMBER(FIND(ON$1,$D96))=$AO$1,1,0)*VLOOKUP($Z$2,DALYs!$A$2:$MW$40,'Intervention list'!ON$195+1,0)</f>
        <v>0</v>
      </c>
      <c r="OO96" s="0" t="n">
        <f aca="false">IF(ISNUMBER(FIND(OO$1,$D96))=$AO$1,1,0)*VLOOKUP($Z$2,DALYs!$A$2:$MW$40,'Intervention list'!OO$195+1,0)</f>
        <v>0</v>
      </c>
      <c r="OP96" s="0" t="n">
        <f aca="false">IF(ISNUMBER(FIND(OP$1,$D96))=$AO$1,1,0)*VLOOKUP($Z$2,DALYs!$A$2:$MW$40,'Intervention list'!OP$195+1,0)</f>
        <v>0</v>
      </c>
      <c r="OQ96" s="0" t="n">
        <f aca="false">IF(ISNUMBER(FIND(OQ$1,$D96))=$AO$1,1,0)*VLOOKUP($Z$2,DALYs!$A$2:$MW$40,'Intervention list'!OQ$195+1,0)</f>
        <v>0</v>
      </c>
      <c r="OR96" s="0" t="n">
        <f aca="false">IF(ISNUMBER(FIND(OR$1,$D96))=$AO$1,1,0)*VLOOKUP($Z$2,DALYs!$A$2:$MW$40,'Intervention list'!OR$195+1,0)</f>
        <v>0</v>
      </c>
      <c r="OS96" s="0" t="n">
        <f aca="false">IF(ISNUMBER(FIND(OS$1,$D96))=$AO$1,1,0)*VLOOKUP($Z$2,DALYs!$A$2:$MW$40,'Intervention list'!OS$195+1,0)</f>
        <v>0</v>
      </c>
      <c r="OT96" s="0" t="n">
        <f aca="false">IF(ISNUMBER(FIND(OT$1,$D96))=$AO$1,1,0)*VLOOKUP($Z$2,DALYs!$A$2:$MW$40,'Intervention list'!OT$195+1,0)</f>
        <v>0</v>
      </c>
      <c r="OU96" s="0" t="n">
        <f aca="false">IF(ISNUMBER(FIND(OU$1,$D96))=$AO$1,1,0)*VLOOKUP($Z$2,DALYs!$A$2:$MW$40,'Intervention list'!OU$195+1,0)</f>
        <v>0</v>
      </c>
      <c r="OV96" s="0" t="n">
        <f aca="false">IF(ISNUMBER(FIND(OV$1,$D96))=$AO$1,1,0)*VLOOKUP($Z$2,DALYs!$A$2:$MW$40,'Intervention list'!OV$195+1,0)</f>
        <v>0</v>
      </c>
      <c r="OW96" s="0" t="n">
        <f aca="false">IF(ISNUMBER(FIND(OW$1,$D96))=$AO$1,1,0)*VLOOKUP($Z$2,DALYs!$A$2:$MW$40,'Intervention list'!OW$195+1,0)</f>
        <v>0</v>
      </c>
      <c r="OX96" s="0" t="n">
        <f aca="false">IF(ISNUMBER(FIND(OX$1,$D96))=$AO$1,1,0)*VLOOKUP($Z$2,DALYs!$A$2:$MW$40,'Intervention list'!OX$195+1,0)</f>
        <v>0</v>
      </c>
    </row>
    <row r="97" customFormat="false" ht="15.75" hidden="false" customHeight="false" outlineLevel="0" collapsed="false">
      <c r="A97" s="6" t="s">
        <v>33</v>
      </c>
      <c r="B97" s="6" t="s">
        <v>12</v>
      </c>
      <c r="C97" s="0" t="s">
        <v>31</v>
      </c>
      <c r="D97" s="7" t="s">
        <v>34</v>
      </c>
      <c r="E97" s="7" t="str">
        <f aca="false">SUBSTITUTE(D97,0.2,X97)</f>
        <v>Malaria: 0.05</v>
      </c>
      <c r="F97" s="0" t="s">
        <v>25</v>
      </c>
      <c r="G97" s="8" t="n">
        <v>0.809947584855794</v>
      </c>
      <c r="H97" s="9" t="n">
        <v>6</v>
      </c>
      <c r="I97" s="9" t="n">
        <f aca="false">IF(H97="","",(H97*(VLOOKUP($Z$2,Worksheet,11,0)^4)))</f>
        <v>8.74255904695593</v>
      </c>
      <c r="J97" s="9" t="n">
        <f aca="false">IF(I97="","",I97*VLOOKUP($Z$2,Worksheet,12,0))</f>
        <v>9.7987472585392</v>
      </c>
      <c r="K97" s="9" t="n">
        <f aca="false">IF(I97="","",I97*VLOOKUP($Z$2, Worksheet, 13, 0))</f>
        <v>8.58356677960817</v>
      </c>
      <c r="L97" s="9" t="n">
        <f aca="false">IF(J97="",VLOOKUP($Z$2, Worksheet, 14, 0),J97)</f>
        <v>9.7987472585392</v>
      </c>
      <c r="M97" s="9" t="n">
        <f aca="false">IF(L97&lt;VLOOKUP($Z$2,'Country sheet'!$A$3:$P$41,15,0), VLOOKUP($Z$2,'Country sheet'!$A$3:$P$41,15,0), L97)/0.7</f>
        <v>66.2083230214262</v>
      </c>
      <c r="N97" s="27" t="n">
        <f aca="false">IFERROR(IF(AC97=$AO$1,VLOOKUP(F97,AO$42:AX$46,MATCH(AC$1,AP$41:AX$41,0)+1,0)/COUNTIFS($F$2:$F$194,$F97,$AC$2:$AC$194,$AO$1),0),0) + IFERROR(IF(AD97=$AO$1,VLOOKUP(F97,AO$42:AX$46,MATCH(AD$1,AP$41:AX$41,0)+1,0)/COUNTIFS($F$2:$F$194,$F97,$AD$2:$AD$194,$AO$1),0),0) + IFERROR(IF(AE97=$AO$1,VLOOKUP(F97,AO$42:AX$46,MATCH(AE$1,AP$41:AX$41,0)+1,0)/COUNTIFS($F$2:$F$194,$F97,$AE$2:$AE$194,$AO$1),0),0) + IFERROR(IF(AF97=$AO$1,VLOOKUP(F97,AO$42:AX$46,MATCH(AF$1,AP$41:AX$41,0)+1,0)/COUNTIFS($F$2:$F$194,$F97,$AF$2:$AF$194,$AO$1),0),0) + IFERROR(IF(AG97=$AO$1,VLOOKUP(F97,AO$42:AX$46,MATCH(AG$1,AP$41:AX$41,0)+1,0)/COUNTIFS($F$2:$F$194,$F97,$AG$2:$AG$194,$AO$1),0),0) + IFERROR(IF(AH97=$AO$1,VLOOKUP(F97,AO$42:AX$46,MATCH(AH$1,AP$41:AX$41,0)+1,0)/COUNTIFS($F$2:$F$194,$F97,$AH$2:$AH$194,$AO$1),0),0) + IFERROR(IF(AI97=$AO$1,VLOOKUP(F97,AO$42:AX$46,MATCH(AI$1,AP$41:AX$41,0)+1,0)/COUNTIFS($F$2:$F$194,$F97,$AI$2:$AI$194,$AO$1),0),0) + IFERROR(IF(AJ97=$AO$1,VLOOKUP(F97,AO$42:AX$46,MATCH(AJ$1,AP$41:AX$41,0)+1,0)/COUNTIFS($F$2:$F$194,$F97,$AJ$2:$AJ$194,$AO$1),0),0) + IFERROR(IF(AK97=$AO$1,VLOOKUP(F97,AO$42:AX$46,MATCH(AK$1,AP$41:AX$41,0)+1,0)/COUNTIFS($F$2:$F$194,$F97,$AK$2:$AK$194,$AO$1),0),0)</f>
        <v>439157.071941493</v>
      </c>
      <c r="O97" s="0" t="n">
        <v>1</v>
      </c>
      <c r="P97" s="0" t="n">
        <v>1</v>
      </c>
      <c r="Q97" s="0" t="n">
        <f aca="false">SUM(BC97:OX97)</f>
        <v>340289.402780796</v>
      </c>
      <c r="R97" s="0" t="n">
        <f aca="false">IF(VLOOKUP($Z$2,CET!$A$4:$L$42,12,0)="Low income",_xlfn.IFS(S97=0.2,0.1,S97=0.1,0.05,S97=0.5,0.4,S97=0.35,0.25),S97)</f>
        <v>0.5</v>
      </c>
      <c r="S97" s="0" t="n">
        <v>0.5</v>
      </c>
      <c r="T97" s="0" t="n">
        <v>0.8</v>
      </c>
      <c r="U97" s="0" t="n">
        <f aca="false">N97/M97</f>
        <v>6632.95869613513</v>
      </c>
      <c r="V97" s="0" t="n">
        <f aca="false">IFERROR(U97/Q97,0)</f>
        <v>0.0194921106620763</v>
      </c>
      <c r="W97" s="0" t="n">
        <f aca="false">(T97/R97)*V97</f>
        <v>0.0311873770593221</v>
      </c>
      <c r="X97" s="28" t="n">
        <f aca="false">IF(W97=0,0,IF(W97&lt;=0.8,IF(W97&lt;0.05,0.05,W97),0.8))</f>
        <v>0.05</v>
      </c>
      <c r="Y97" s="28"/>
      <c r="AC97" s="34" t="n">
        <f aca="false">ISNUMBER(FIND(AC$1,$C97))</f>
        <v>0</v>
      </c>
      <c r="AD97" s="33" t="n">
        <f aca="false">ISNUMBER(FIND(AD$1,$C97))</f>
        <v>0</v>
      </c>
      <c r="AE97" s="33" t="n">
        <f aca="false">ISNUMBER(FIND(AE$1,$C97))</f>
        <v>1</v>
      </c>
      <c r="AF97" s="33" t="n">
        <f aca="false">ISNUMBER(FIND(AF$1,$C97))</f>
        <v>0</v>
      </c>
      <c r="AG97" s="33" t="n">
        <f aca="false">ISNUMBER(FIND(AG$1,$C97))</f>
        <v>0</v>
      </c>
      <c r="AH97" s="33" t="n">
        <f aca="false">ISNUMBER(FIND(AH$1,$C97))</f>
        <v>0</v>
      </c>
      <c r="AI97" s="33" t="n">
        <f aca="false">ISNUMBER(FIND(AI$1,$C97))</f>
        <v>0</v>
      </c>
      <c r="AJ97" s="33" t="n">
        <f aca="false">ISNUMBER(FIND(AJ$1,$C97))</f>
        <v>0</v>
      </c>
      <c r="AK97" s="35" t="n">
        <f aca="false">ISNUMBER(FIND(AK$1,$C97))</f>
        <v>0</v>
      </c>
      <c r="AL97" s="6"/>
      <c r="AM97" s="33"/>
      <c r="BC97" s="0" t="n">
        <f aca="false">IF(ISNUMBER(FIND(BC$1,$D97))=$AO$1,1,0)*VLOOKUP($Z$2,DALYs!$A$2:$MW$40,'Intervention list'!BC$195+1,0)</f>
        <v>0</v>
      </c>
      <c r="BD97" s="0" t="n">
        <f aca="false">IF(ISNUMBER(FIND(BD$1,$D97))=$AO$1,1,0)*VLOOKUP($Z$2,DALYs!$A$2:$MW$40,'Intervention list'!BD$195+1,0)</f>
        <v>0</v>
      </c>
      <c r="BE97" s="0" t="n">
        <f aca="false">IF(ISNUMBER(FIND(BE$1,$D97))=$AO$1,1,0)*VLOOKUP($Z$2,DALYs!$A$2:$MW$40,'Intervention list'!BE$195+1,0)</f>
        <v>0</v>
      </c>
      <c r="BF97" s="0" t="n">
        <f aca="false">IF(ISNUMBER(FIND(BF$1,$D97))=$AO$1,1,0)*VLOOKUP($Z$2,DALYs!$A$2:$MW$40,'Intervention list'!BF$195+1,0)</f>
        <v>0</v>
      </c>
      <c r="BG97" s="0" t="n">
        <f aca="false">IF(ISNUMBER(FIND(BG$1,$D97))=$AO$1,1,0)*VLOOKUP($Z$2,DALYs!$A$2:$MW$40,'Intervention list'!BG$195+1,0)</f>
        <v>0</v>
      </c>
      <c r="BH97" s="0" t="n">
        <f aca="false">IF(ISNUMBER(FIND(BH$1,$D97))=$AO$1,1,0)*VLOOKUP($Z$2,DALYs!$A$2:$MW$40,'Intervention list'!BH$195+1,0)</f>
        <v>0</v>
      </c>
      <c r="BI97" s="0" t="n">
        <f aca="false">IF(ISNUMBER(FIND(BI$1,$D97))=$AO$1,1,0)*VLOOKUP($Z$2,DALYs!$A$2:$MW$40,'Intervention list'!BI$195+1,0)</f>
        <v>0</v>
      </c>
      <c r="BJ97" s="0" t="n">
        <f aca="false">IF(ISNUMBER(FIND(BJ$1,$D97))=$AO$1,1,0)*VLOOKUP($Z$2,DALYs!$A$2:$MW$40,'Intervention list'!BJ$195+1,0)</f>
        <v>0</v>
      </c>
      <c r="BK97" s="0" t="n">
        <f aca="false">IF(ISNUMBER(FIND(BK$1,$D97))=$AO$1,1,0)*VLOOKUP($Z$2,DALYs!$A$2:$MW$40,'Intervention list'!BK$195+1,0)</f>
        <v>0</v>
      </c>
      <c r="BL97" s="0" t="n">
        <f aca="false">IF(ISNUMBER(FIND(BL$1,$D97))=$AO$1,1,0)*VLOOKUP($Z$2,DALYs!$A$2:$MW$40,'Intervention list'!BL$195+1,0)</f>
        <v>0</v>
      </c>
      <c r="BM97" s="0" t="n">
        <f aca="false">IF(ISNUMBER(FIND(BM$1,$D97))=$AO$1,1,0)*VLOOKUP($Z$2,DALYs!$A$2:$MW$40,'Intervention list'!BM$195+1,0)</f>
        <v>0</v>
      </c>
      <c r="BN97" s="0" t="n">
        <f aca="false">IF(ISNUMBER(FIND(BN$1,$D97))=$AO$1,1,0)*VLOOKUP($Z$2,DALYs!$A$2:$MW$40,'Intervention list'!BN$195+1,0)</f>
        <v>0</v>
      </c>
      <c r="BO97" s="0" t="n">
        <f aca="false">IF(ISNUMBER(FIND(BO$1,$D97))=$AO$1,1,0)*VLOOKUP($Z$2,DALYs!$A$2:$MW$40,'Intervention list'!BO$195+1,0)</f>
        <v>0</v>
      </c>
      <c r="BP97" s="0" t="n">
        <f aca="false">IF(ISNUMBER(FIND(BP$1,$D97))=$AO$1,1,0)*VLOOKUP($Z$2,DALYs!$A$2:$MW$40,'Intervention list'!BP$195+1,0)</f>
        <v>0</v>
      </c>
      <c r="BQ97" s="0" t="n">
        <f aca="false">IF(ISNUMBER(FIND(BQ$1,$D97))=$AO$1,1,0)*VLOOKUP($Z$2,DALYs!$A$2:$MW$40,'Intervention list'!BQ$195+1,0)</f>
        <v>0</v>
      </c>
      <c r="BR97" s="0" t="n">
        <f aca="false">IF(ISNUMBER(FIND(BR$1,$D97))=$AO$1,1,0)*VLOOKUP($Z$2,DALYs!$A$2:$MW$40,'Intervention list'!BR$195+1,0)</f>
        <v>0</v>
      </c>
      <c r="BS97" s="0" t="n">
        <f aca="false">IF(ISNUMBER(FIND(BS$1,$D97))=$AO$1,1,0)*VLOOKUP($Z$2,DALYs!$A$2:$MW$40,'Intervention list'!BS$195+1,0)</f>
        <v>0</v>
      </c>
      <c r="BT97" s="0" t="n">
        <f aca="false">IF(ISNUMBER(FIND(BT$1,$D97))=$AO$1,1,0)*VLOOKUP($Z$2,DALYs!$A$2:$MW$40,'Intervention list'!BT$195+1,0)</f>
        <v>0</v>
      </c>
      <c r="BU97" s="0" t="n">
        <f aca="false">IF(ISNUMBER(FIND(BU$1,$D97))=$AO$1,1,0)*VLOOKUP($Z$2,DALYs!$A$2:$MW$40,'Intervention list'!BU$195+1,0)</f>
        <v>0</v>
      </c>
      <c r="BV97" s="0" t="n">
        <f aca="false">IF(ISNUMBER(FIND(BV$1,$D97))=$AO$1,1,0)*VLOOKUP($Z$2,DALYs!$A$2:$MW$40,'Intervention list'!BV$195+1,0)</f>
        <v>0</v>
      </c>
      <c r="BW97" s="0" t="n">
        <f aca="false">IF(ISNUMBER(FIND(BW$1,$D97))=$AO$1,1,0)*VLOOKUP($Z$2,DALYs!$A$2:$MW$40,'Intervention list'!BW$195+1,0)</f>
        <v>0</v>
      </c>
      <c r="BX97" s="0" t="n">
        <f aca="false">IF(ISNUMBER(FIND(BX$1,$D97))=$AO$1,1,0)*VLOOKUP($Z$2,DALYs!$A$2:$MW$40,'Intervention list'!BX$195+1,0)</f>
        <v>0</v>
      </c>
      <c r="BY97" s="0" t="n">
        <f aca="false">IF(ISNUMBER(FIND(BY$1,$D97))=$AO$1,1,0)*VLOOKUP($Z$2,DALYs!$A$2:$MW$40,'Intervention list'!BY$195+1,0)</f>
        <v>0</v>
      </c>
      <c r="BZ97" s="0" t="n">
        <f aca="false">IF(ISNUMBER(FIND(BZ$1,$D97))=$AO$1,1,0)*VLOOKUP($Z$2,DALYs!$A$2:$MW$40,'Intervention list'!BZ$195+1,0)</f>
        <v>0</v>
      </c>
      <c r="CA97" s="0" t="n">
        <f aca="false">IF(ISNUMBER(FIND(CA$1,$D97))=$AO$1,1,0)*VLOOKUP($Z$2,DALYs!$A$2:$MW$40,'Intervention list'!CA$195+1,0)</f>
        <v>0</v>
      </c>
      <c r="CB97" s="0" t="n">
        <f aca="false">IF(ISNUMBER(FIND(CB$1,$D97))=$AO$1,1,0)*VLOOKUP($Z$2,DALYs!$A$2:$MW$40,'Intervention list'!CB$195+1,0)</f>
        <v>0</v>
      </c>
      <c r="CC97" s="0" t="n">
        <f aca="false">IF(ISNUMBER(FIND(CC$1,$D97))=$AO$1,1,0)*VLOOKUP($Z$2,DALYs!$A$2:$MW$40,'Intervention list'!CC$195+1,0)</f>
        <v>0</v>
      </c>
      <c r="CD97" s="0" t="n">
        <f aca="false">IF(ISNUMBER(FIND(CD$1,$D97))=$AO$1,1,0)*VLOOKUP($Z$2,DALYs!$A$2:$MW$40,'Intervention list'!CD$195+1,0)</f>
        <v>0</v>
      </c>
      <c r="CE97" s="0" t="n">
        <f aca="false">IF(ISNUMBER(FIND(CE$1,$D97))=$AO$1,1,0)*VLOOKUP($Z$2,DALYs!$A$2:$MW$40,'Intervention list'!CE$195+1,0)</f>
        <v>0</v>
      </c>
      <c r="CF97" s="0" t="n">
        <f aca="false">IF(ISNUMBER(FIND(CF$1,$D97))=$AO$1,1,0)*VLOOKUP($Z$2,DALYs!$A$2:$MW$40,'Intervention list'!CF$195+1,0)</f>
        <v>0</v>
      </c>
      <c r="CG97" s="0" t="n">
        <f aca="false">IF(ISNUMBER(FIND(CG$1,$D97))=$AO$1,1,0)*VLOOKUP($Z$2,DALYs!$A$2:$MW$40,'Intervention list'!CG$195+1,0)</f>
        <v>0</v>
      </c>
      <c r="CH97" s="0" t="n">
        <f aca="false">IF(ISNUMBER(FIND(CH$1,$D97))=$AO$1,1,0)*VLOOKUP($Z$2,DALYs!$A$2:$MW$40,'Intervention list'!CH$195+1,0)</f>
        <v>0</v>
      </c>
      <c r="CI97" s="0" t="n">
        <f aca="false">IF(ISNUMBER(FIND(CI$1,$D97))=$AO$1,1,0)*VLOOKUP($Z$2,DALYs!$A$2:$MW$40,'Intervention list'!CI$195+1,0)</f>
        <v>0</v>
      </c>
      <c r="CJ97" s="0" t="n">
        <f aca="false">IF(ISNUMBER(FIND(CJ$1,$D97))=$AO$1,1,0)*VLOOKUP($Z$2,DALYs!$A$2:$MW$40,'Intervention list'!CJ$195+1,0)</f>
        <v>0</v>
      </c>
      <c r="CK97" s="0" t="n">
        <f aca="false">IF(ISNUMBER(FIND(CK$1,$D97))=$AO$1,1,0)*VLOOKUP($Z$2,DALYs!$A$2:$MW$40,'Intervention list'!CK$195+1,0)</f>
        <v>0</v>
      </c>
      <c r="CL97" s="0" t="n">
        <f aca="false">IF(ISNUMBER(FIND(CL$1,$D97))=$AO$1,1,0)*VLOOKUP($Z$2,DALYs!$A$2:$MW$40,'Intervention list'!CL$195+1,0)</f>
        <v>0</v>
      </c>
      <c r="CM97" s="0" t="n">
        <f aca="false">IF(ISNUMBER(FIND(CM$1,$D97))=$AO$1,1,0)*VLOOKUP($Z$2,DALYs!$A$2:$MW$40,'Intervention list'!CM$195+1,0)</f>
        <v>0</v>
      </c>
      <c r="CN97" s="0" t="n">
        <f aca="false">IF(ISNUMBER(FIND(CN$1,$D97))=$AO$1,1,0)*VLOOKUP($Z$2,DALYs!$A$2:$MW$40,'Intervention list'!CN$195+1,0)</f>
        <v>0</v>
      </c>
      <c r="CO97" s="0" t="n">
        <f aca="false">IF(ISNUMBER(FIND(CO$1,$D97))=$AO$1,1,0)*VLOOKUP($Z$2,DALYs!$A$2:$MW$40,'Intervention list'!CO$195+1,0)</f>
        <v>0</v>
      </c>
      <c r="CP97" s="0" t="n">
        <f aca="false">IF(ISNUMBER(FIND(CP$1,$D97))=$AO$1,1,0)*VLOOKUP($Z$2,DALYs!$A$2:$MW$40,'Intervention list'!CP$195+1,0)</f>
        <v>0</v>
      </c>
      <c r="CQ97" s="0" t="n">
        <f aca="false">IF(ISNUMBER(FIND(CQ$1,$D97))=$AO$1,1,0)*VLOOKUP($Z$2,DALYs!$A$2:$MW$40,'Intervention list'!CQ$195+1,0)</f>
        <v>0</v>
      </c>
      <c r="CR97" s="0" t="n">
        <f aca="false">IF(ISNUMBER(FIND(CR$1,$D97))=$AO$1,1,0)*VLOOKUP($Z$2,DALYs!$A$2:$MW$40,'Intervention list'!CR$195+1,0)</f>
        <v>0</v>
      </c>
      <c r="CS97" s="0" t="n">
        <f aca="false">IF(ISNUMBER(FIND(CS$1,$D97))=$AO$1,1,0)*VLOOKUP($Z$2,DALYs!$A$2:$MW$40,'Intervention list'!CS$195+1,0)</f>
        <v>0</v>
      </c>
      <c r="CT97" s="0" t="n">
        <f aca="false">IF(ISNUMBER(FIND(CT$1,$D97))=$AO$1,1,0)*VLOOKUP($Z$2,DALYs!$A$2:$MW$40,'Intervention list'!CT$195+1,0)</f>
        <v>0</v>
      </c>
      <c r="CU97" s="0" t="n">
        <f aca="false">IF(ISNUMBER(FIND(CU$1,$D97))=$AO$1,1,0)*VLOOKUP($Z$2,DALYs!$A$2:$MW$40,'Intervention list'!CU$195+1,0)</f>
        <v>0</v>
      </c>
      <c r="CV97" s="0" t="n">
        <f aca="false">IF(ISNUMBER(FIND(CV$1,$D97))=$AO$1,1,0)*VLOOKUP($Z$2,DALYs!$A$2:$MW$40,'Intervention list'!CV$195+1,0)</f>
        <v>0</v>
      </c>
      <c r="CW97" s="0" t="n">
        <f aca="false">IF(ISNUMBER(FIND(CW$1,$D97))=$AO$1,1,0)*VLOOKUP($Z$2,DALYs!$A$2:$MW$40,'Intervention list'!CW$195+1,0)</f>
        <v>0</v>
      </c>
      <c r="CX97" s="0" t="n">
        <f aca="false">IF(ISNUMBER(FIND(CX$1,$D97))=$AO$1,1,0)*VLOOKUP($Z$2,DALYs!$A$2:$MW$40,'Intervention list'!CX$195+1,0)</f>
        <v>0</v>
      </c>
      <c r="CY97" s="0" t="n">
        <f aca="false">IF(ISNUMBER(FIND(CY$1,$D97))=$AO$1,1,0)*VLOOKUP($Z$2,DALYs!$A$2:$MW$40,'Intervention list'!CY$195+1,0)</f>
        <v>0</v>
      </c>
      <c r="CZ97" s="0" t="n">
        <f aca="false">IF(ISNUMBER(FIND(CZ$1,$D97))=$AO$1,1,0)*VLOOKUP($Z$2,DALYs!$A$2:$MW$40,'Intervention list'!CZ$195+1,0)</f>
        <v>0</v>
      </c>
      <c r="DA97" s="0" t="n">
        <f aca="false">IF(ISNUMBER(FIND(DA$1,$D97))=$AO$1,1,0)*VLOOKUP($Z$2,DALYs!$A$2:$MW$40,'Intervention list'!DA$195+1,0)</f>
        <v>0</v>
      </c>
      <c r="DB97" s="0" t="n">
        <f aca="false">IF(ISNUMBER(FIND(DB$1,$D97))=$AO$1,1,0)*VLOOKUP($Z$2,DALYs!$A$2:$MW$40,'Intervention list'!DB$195+1,0)</f>
        <v>0</v>
      </c>
      <c r="DC97" s="0" t="n">
        <f aca="false">IF(ISNUMBER(FIND(DC$1,$D97))=$AO$1,1,0)*VLOOKUP($Z$2,DALYs!$A$2:$MW$40,'Intervention list'!DC$195+1,0)</f>
        <v>0</v>
      </c>
      <c r="DD97" s="0" t="n">
        <f aca="false">IF(ISNUMBER(FIND(DD$1,$D97))=$AO$1,1,0)*VLOOKUP($Z$2,DALYs!$A$2:$MW$40,'Intervention list'!DD$195+1,0)</f>
        <v>0</v>
      </c>
      <c r="DE97" s="0" t="n">
        <f aca="false">IF(ISNUMBER(FIND(DE$1,$D97))=$AO$1,1,0)*VLOOKUP($Z$2,DALYs!$A$2:$MW$40,'Intervention list'!DE$195+1,0)</f>
        <v>0</v>
      </c>
      <c r="DF97" s="0" t="n">
        <f aca="false">IF(ISNUMBER(FIND(DF$1,$D97))=$AO$1,1,0)*VLOOKUP($Z$2,DALYs!$A$2:$MW$40,'Intervention list'!DF$195+1,0)</f>
        <v>0</v>
      </c>
      <c r="DG97" s="0" t="n">
        <f aca="false">IF(ISNUMBER(FIND(DG$1,$D97))=$AO$1,1,0)*VLOOKUP($Z$2,DALYs!$A$2:$MW$40,'Intervention list'!DG$195+1,0)</f>
        <v>0</v>
      </c>
      <c r="DH97" s="0" t="n">
        <f aca="false">IF(ISNUMBER(FIND(DH$1,$D97))=$AO$1,1,0)*VLOOKUP($Z$2,DALYs!$A$2:$MW$40,'Intervention list'!DH$195+1,0)</f>
        <v>0</v>
      </c>
      <c r="DI97" s="0" t="n">
        <f aca="false">IF(ISNUMBER(FIND(DI$1,$D97))=$AO$1,1,0)*VLOOKUP($Z$2,DALYs!$A$2:$MW$40,'Intervention list'!DI$195+1,0)</f>
        <v>0</v>
      </c>
      <c r="DJ97" s="0" t="n">
        <f aca="false">IF(ISNUMBER(FIND(DJ$1,$D97))=$AO$1,1,0)*VLOOKUP($Z$2,DALYs!$A$2:$MW$40,'Intervention list'!DJ$195+1,0)</f>
        <v>0</v>
      </c>
      <c r="DK97" s="0" t="n">
        <f aca="false">IF(ISNUMBER(FIND(DK$1,$D97))=$AO$1,1,0)*VLOOKUP($Z$2,DALYs!$A$2:$MW$40,'Intervention list'!DK$195+1,0)</f>
        <v>0</v>
      </c>
      <c r="DL97" s="0" t="n">
        <f aca="false">IF(ISNUMBER(FIND(DL$1,$D97))=$AO$1,1,0)*VLOOKUP($Z$2,DALYs!$A$2:$MW$40,'Intervention list'!DL$195+1,0)</f>
        <v>0</v>
      </c>
      <c r="DM97" s="0" t="n">
        <f aca="false">IF(ISNUMBER(FIND(DM$1,$D97))=$AO$1,1,0)*VLOOKUP($Z$2,DALYs!$A$2:$MW$40,'Intervention list'!DM$195+1,0)</f>
        <v>0</v>
      </c>
      <c r="DN97" s="0" t="n">
        <f aca="false">IF(ISNUMBER(FIND(DN$1,$D97))=$AO$1,1,0)*VLOOKUP($Z$2,DALYs!$A$2:$MW$40,'Intervention list'!DN$195+1,0)</f>
        <v>0</v>
      </c>
      <c r="DO97" s="0" t="n">
        <f aca="false">IF(ISNUMBER(FIND(DO$1,$D97))=$AO$1,1,0)*VLOOKUP($Z$2,DALYs!$A$2:$MW$40,'Intervention list'!DO$195+1,0)</f>
        <v>0</v>
      </c>
      <c r="DP97" s="0" t="n">
        <f aca="false">IF(ISNUMBER(FIND(DP$1,$D97))=$AO$1,1,0)*VLOOKUP($Z$2,DALYs!$A$2:$MW$40,'Intervention list'!DP$195+1,0)</f>
        <v>0</v>
      </c>
      <c r="DQ97" s="0" t="n">
        <f aca="false">IF(ISNUMBER(FIND(DQ$1,$D97))=$AO$1,1,0)*VLOOKUP($Z$2,DALYs!$A$2:$MW$40,'Intervention list'!DQ$195+1,0)</f>
        <v>0</v>
      </c>
      <c r="DR97" s="0" t="n">
        <f aca="false">IF(ISNUMBER(FIND(DR$1,$D97))=$AO$1,1,0)*VLOOKUP($Z$2,DALYs!$A$2:$MW$40,'Intervention list'!DR$195+1,0)</f>
        <v>0</v>
      </c>
      <c r="DS97" s="0" t="n">
        <f aca="false">IF(ISNUMBER(FIND(DS$1,$D97))=$AO$1,1,0)*VLOOKUP($Z$2,DALYs!$A$2:$MW$40,'Intervention list'!DS$195+1,0)</f>
        <v>0</v>
      </c>
      <c r="DT97" s="0" t="n">
        <f aca="false">IF(ISNUMBER(FIND(DT$1,$D97))=$AO$1,1,0)*VLOOKUP($Z$2,DALYs!$A$2:$MW$40,'Intervention list'!DT$195+1,0)</f>
        <v>0</v>
      </c>
      <c r="DU97" s="0" t="n">
        <f aca="false">IF(ISNUMBER(FIND(DU$1,$D97))=$AO$1,1,0)*VLOOKUP($Z$2,DALYs!$A$2:$MW$40,'Intervention list'!DU$195+1,0)</f>
        <v>0</v>
      </c>
      <c r="DV97" s="0" t="n">
        <f aca="false">IF(ISNUMBER(FIND(DV$1,$D97))=$AO$1,1,0)*VLOOKUP($Z$2,DALYs!$A$2:$MW$40,'Intervention list'!DV$195+1,0)</f>
        <v>0</v>
      </c>
      <c r="DW97" s="0" t="n">
        <f aca="false">IF(ISNUMBER(FIND(DW$1,$D97))=$AO$1,1,0)*VLOOKUP($Z$2,DALYs!$A$2:$MW$40,'Intervention list'!DW$195+1,0)</f>
        <v>0</v>
      </c>
      <c r="DX97" s="0" t="n">
        <f aca="false">IF(ISNUMBER(FIND(DX$1,$D97))=$AO$1,1,0)*VLOOKUP($Z$2,DALYs!$A$2:$MW$40,'Intervention list'!DX$195+1,0)</f>
        <v>0</v>
      </c>
      <c r="DY97" s="0" t="n">
        <f aca="false">IF(ISNUMBER(FIND(DY$1,$D97))=$AO$1,1,0)*VLOOKUP($Z$2,DALYs!$A$2:$MW$40,'Intervention list'!DY$195+1,0)</f>
        <v>0</v>
      </c>
      <c r="DZ97" s="0" t="n">
        <f aca="false">IF(ISNUMBER(FIND(DZ$1,$D97))=$AO$1,1,0)*VLOOKUP($Z$2,DALYs!$A$2:$MW$40,'Intervention list'!DZ$195+1,0)</f>
        <v>0</v>
      </c>
      <c r="EA97" s="0" t="n">
        <f aca="false">IF(ISNUMBER(FIND(EA$1,$D97))=$AO$1,1,0)*VLOOKUP($Z$2,DALYs!$A$2:$MW$40,'Intervention list'!EA$195+1,0)</f>
        <v>0</v>
      </c>
      <c r="EB97" s="0" t="n">
        <f aca="false">IF(ISNUMBER(FIND(EB$1,$D97))=$AO$1,1,0)*VLOOKUP($Z$2,DALYs!$A$2:$MW$40,'Intervention list'!EB$195+1,0)</f>
        <v>0</v>
      </c>
      <c r="EC97" s="0" t="n">
        <f aca="false">IF(ISNUMBER(FIND(EC$1,$D97))=$AO$1,1,0)*VLOOKUP($Z$2,DALYs!$A$2:$MW$40,'Intervention list'!EC$195+1,0)</f>
        <v>0</v>
      </c>
      <c r="ED97" s="0" t="n">
        <f aca="false">IF(ISNUMBER(FIND(ED$1,$D97))=$AO$1,1,0)*VLOOKUP($Z$2,DALYs!$A$2:$MW$40,'Intervention list'!ED$195+1,0)</f>
        <v>0</v>
      </c>
      <c r="EE97" s="0" t="n">
        <f aca="false">IF(ISNUMBER(FIND(EE$1,$D97))=$AO$1,1,0)*VLOOKUP($Z$2,DALYs!$A$2:$MW$40,'Intervention list'!EE$195+1,0)</f>
        <v>0</v>
      </c>
      <c r="EF97" s="0" t="n">
        <f aca="false">IF(ISNUMBER(FIND(EF$1,$D97))=$AO$1,1,0)*VLOOKUP($Z$2,DALYs!$A$2:$MW$40,'Intervention list'!EF$195+1,0)</f>
        <v>0</v>
      </c>
      <c r="EG97" s="0" t="n">
        <f aca="false">IF(ISNUMBER(FIND(EG$1,$D97))=$AO$1,1,0)*VLOOKUP($Z$2,DALYs!$A$2:$MW$40,'Intervention list'!EG$195+1,0)</f>
        <v>0</v>
      </c>
      <c r="EH97" s="0" t="n">
        <f aca="false">IF(ISNUMBER(FIND(EH$1,$D97))=$AO$1,1,0)*VLOOKUP($Z$2,DALYs!$A$2:$MW$40,'Intervention list'!EH$195+1,0)</f>
        <v>0</v>
      </c>
      <c r="EI97" s="0" t="n">
        <f aca="false">IF(ISNUMBER(FIND(EI$1,$D97))=$AO$1,1,0)*VLOOKUP($Z$2,DALYs!$A$2:$MW$40,'Intervention list'!EI$195+1,0)</f>
        <v>0</v>
      </c>
      <c r="EJ97" s="0" t="n">
        <f aca="false">IF(ISNUMBER(FIND(EJ$1,$D97))=$AO$1,1,0)*VLOOKUP($Z$2,DALYs!$A$2:$MW$40,'Intervention list'!EJ$195+1,0)</f>
        <v>0</v>
      </c>
      <c r="EK97" s="0" t="n">
        <f aca="false">IF(ISNUMBER(FIND(EK$1,$D97))=$AO$1,1,0)*VLOOKUP($Z$2,DALYs!$A$2:$MW$40,'Intervention list'!EK$195+1,0)</f>
        <v>0</v>
      </c>
      <c r="EL97" s="0" t="n">
        <f aca="false">IF(ISNUMBER(FIND(EL$1,$D97))=$AO$1,1,0)*VLOOKUP($Z$2,DALYs!$A$2:$MW$40,'Intervention list'!EL$195+1,0)</f>
        <v>0</v>
      </c>
      <c r="EM97" s="0" t="n">
        <f aca="false">IF(ISNUMBER(FIND(EM$1,$D97))=$AO$1,1,0)*VLOOKUP($Z$2,DALYs!$A$2:$MW$40,'Intervention list'!EM$195+1,0)</f>
        <v>0</v>
      </c>
      <c r="EN97" s="0" t="n">
        <f aca="false">IF(ISNUMBER(FIND(EN$1,$D97))=$AO$1,1,0)*VLOOKUP($Z$2,DALYs!$A$2:$MW$40,'Intervention list'!EN$195+1,0)</f>
        <v>0</v>
      </c>
      <c r="EO97" s="0" t="n">
        <f aca="false">IF(ISNUMBER(FIND(EO$1,$D97))=$AO$1,1,0)*VLOOKUP($Z$2,DALYs!$A$2:$MW$40,'Intervention list'!EO$195+1,0)</f>
        <v>0</v>
      </c>
      <c r="EP97" s="0" t="n">
        <f aca="false">IF(ISNUMBER(FIND(EP$1,$D97))=$AO$1,1,0)*VLOOKUP($Z$2,DALYs!$A$2:$MW$40,'Intervention list'!EP$195+1,0)</f>
        <v>0</v>
      </c>
      <c r="EQ97" s="0" t="n">
        <f aca="false">IF(ISNUMBER(FIND(EQ$1,$D97))=$AO$1,1,0)*VLOOKUP($Z$2,DALYs!$A$2:$MW$40,'Intervention list'!EQ$195+1,0)</f>
        <v>0</v>
      </c>
      <c r="ER97" s="0" t="n">
        <f aca="false">IF(ISNUMBER(FIND(ER$1,$D97))=$AO$1,1,0)*VLOOKUP($Z$2,DALYs!$A$2:$MW$40,'Intervention list'!ER$195+1,0)</f>
        <v>0</v>
      </c>
      <c r="ES97" s="0" t="n">
        <f aca="false">IF(ISNUMBER(FIND(ES$1,$D97))=$AO$1,1,0)*VLOOKUP($Z$2,DALYs!$A$2:$MW$40,'Intervention list'!ES$195+1,0)</f>
        <v>0</v>
      </c>
      <c r="ET97" s="0" t="n">
        <f aca="false">IF(ISNUMBER(FIND(ET$1,$D97))=$AO$1,1,0)*VLOOKUP($Z$2,DALYs!$A$2:$MW$40,'Intervention list'!ET$195+1,0)</f>
        <v>0</v>
      </c>
      <c r="EU97" s="0" t="n">
        <f aca="false">IF(ISNUMBER(FIND(EU$1,$D97))=$AO$1,1,0)*VLOOKUP($Z$2,DALYs!$A$2:$MW$40,'Intervention list'!EU$195+1,0)</f>
        <v>0</v>
      </c>
      <c r="EV97" s="0" t="n">
        <f aca="false">IF(ISNUMBER(FIND(EV$1,$D97))=$AO$1,1,0)*VLOOKUP($Z$2,DALYs!$A$2:$MW$40,'Intervention list'!EV$195+1,0)</f>
        <v>0</v>
      </c>
      <c r="EW97" s="0" t="n">
        <f aca="false">IF(ISNUMBER(FIND(EW$1,$D97))=$AO$1,1,0)*VLOOKUP($Z$2,DALYs!$A$2:$MW$40,'Intervention list'!EW$195+1,0)</f>
        <v>0</v>
      </c>
      <c r="EX97" s="0" t="n">
        <f aca="false">IF(ISNUMBER(FIND(EX$1,$D97))=$AO$1,1,0)*VLOOKUP($Z$2,DALYs!$A$2:$MW$40,'Intervention list'!EX$195+1,0)</f>
        <v>0</v>
      </c>
      <c r="EY97" s="0" t="n">
        <f aca="false">IF(ISNUMBER(FIND(EY$1,$D97))=$AO$1,1,0)*VLOOKUP($Z$2,DALYs!$A$2:$MW$40,'Intervention list'!EY$195+1,0)</f>
        <v>0</v>
      </c>
      <c r="EZ97" s="0" t="n">
        <f aca="false">IF(ISNUMBER(FIND(EZ$1,$D97))=$AO$1,1,0)*VLOOKUP($Z$2,DALYs!$A$2:$MW$40,'Intervention list'!EZ$195+1,0)</f>
        <v>0</v>
      </c>
      <c r="FA97" s="0" t="n">
        <f aca="false">IF(ISNUMBER(FIND(FA$1,$D97))=$AO$1,1,0)*VLOOKUP($Z$2,DALYs!$A$2:$MW$40,'Intervention list'!FA$195+1,0)</f>
        <v>0</v>
      </c>
      <c r="FB97" s="0" t="n">
        <f aca="false">IF(ISNUMBER(FIND(FB$1,$D97))=$AO$1,1,0)*VLOOKUP($Z$2,DALYs!$A$2:$MW$40,'Intervention list'!FB$195+1,0)</f>
        <v>0</v>
      </c>
      <c r="FC97" s="0" t="n">
        <f aca="false">IF(ISNUMBER(FIND(FC$1,$D97))=$AO$1,1,0)*VLOOKUP($Z$2,DALYs!$A$2:$MW$40,'Intervention list'!FC$195+1,0)</f>
        <v>0</v>
      </c>
      <c r="FD97" s="0" t="n">
        <f aca="false">IF(ISNUMBER(FIND(FD$1,$D97))=$AO$1,1,0)*VLOOKUP($Z$2,DALYs!$A$2:$MW$40,'Intervention list'!FD$195+1,0)</f>
        <v>0</v>
      </c>
      <c r="FE97" s="0" t="n">
        <f aca="false">IF(ISNUMBER(FIND(FE$1,$D97))=$AO$1,1,0)*VLOOKUP($Z$2,DALYs!$A$2:$MW$40,'Intervention list'!FE$195+1,0)</f>
        <v>0</v>
      </c>
      <c r="FF97" s="0" t="n">
        <f aca="false">IF(ISNUMBER(FIND(FF$1,$D97))=$AO$1,1,0)*VLOOKUP($Z$2,DALYs!$A$2:$MW$40,'Intervention list'!FF$195+1,0)</f>
        <v>0</v>
      </c>
      <c r="FG97" s="0" t="n">
        <f aca="false">IF(ISNUMBER(FIND(FG$1,$D97))=$AO$1,1,0)*VLOOKUP($Z$2,DALYs!$A$2:$MW$40,'Intervention list'!FG$195+1,0)</f>
        <v>0</v>
      </c>
      <c r="FH97" s="0" t="n">
        <f aca="false">IF(ISNUMBER(FIND(FH$1,$D97))=$AO$1,1,0)*VLOOKUP($Z$2,DALYs!$A$2:$MW$40,'Intervention list'!FH$195+1,0)</f>
        <v>0</v>
      </c>
      <c r="FI97" s="0" t="n">
        <f aca="false">IF(ISNUMBER(FIND(FI$1,$D97))=$AO$1,1,0)*VLOOKUP($Z$2,DALYs!$A$2:$MW$40,'Intervention list'!FI$195+1,0)</f>
        <v>0</v>
      </c>
      <c r="FJ97" s="0" t="n">
        <f aca="false">IF(ISNUMBER(FIND(FJ$1,$D97))=$AO$1,1,0)*VLOOKUP($Z$2,DALYs!$A$2:$MW$40,'Intervention list'!FJ$195+1,0)</f>
        <v>0</v>
      </c>
      <c r="FK97" s="0" t="n">
        <f aca="false">IF(ISNUMBER(FIND(FK$1,$D97))=$AO$1,1,0)*VLOOKUP($Z$2,DALYs!$A$2:$MW$40,'Intervention list'!FK$195+1,0)</f>
        <v>0</v>
      </c>
      <c r="FL97" s="0" t="n">
        <f aca="false">IF(ISNUMBER(FIND(FL$1,$D97))=$AO$1,1,0)*VLOOKUP($Z$2,DALYs!$A$2:$MW$40,'Intervention list'!FL$195+1,0)</f>
        <v>0</v>
      </c>
      <c r="FM97" s="0" t="n">
        <f aca="false">IF(ISNUMBER(FIND(FM$1,$D97))=$AO$1,1,0)*VLOOKUP($Z$2,DALYs!$A$2:$MW$40,'Intervention list'!FM$195+1,0)</f>
        <v>0</v>
      </c>
      <c r="FN97" s="0" t="n">
        <f aca="false">IF(ISNUMBER(FIND(FN$1,$D97))=$AO$1,1,0)*VLOOKUP($Z$2,DALYs!$A$2:$MW$40,'Intervention list'!FN$195+1,0)</f>
        <v>0</v>
      </c>
      <c r="FO97" s="0" t="n">
        <f aca="false">IF(ISNUMBER(FIND(FO$1,$D97))=$AO$1,1,0)*VLOOKUP($Z$2,DALYs!$A$2:$MW$40,'Intervention list'!FO$195+1,0)</f>
        <v>0</v>
      </c>
      <c r="FP97" s="0" t="n">
        <f aca="false">IF(ISNUMBER(FIND(FP$1,$D97))=$AO$1,1,0)*VLOOKUP($Z$2,DALYs!$A$2:$MW$40,'Intervention list'!FP$195+1,0)</f>
        <v>0</v>
      </c>
      <c r="FQ97" s="0" t="n">
        <f aca="false">IF(ISNUMBER(FIND(FQ$1,$D97))=$AO$1,1,0)*VLOOKUP($Z$2,DALYs!$A$2:$MW$40,'Intervention list'!FQ$195+1,0)</f>
        <v>0</v>
      </c>
      <c r="FR97" s="0" t="n">
        <f aca="false">IF(ISNUMBER(FIND(FR$1,$D97))=$AO$1,1,0)*VLOOKUP($Z$2,DALYs!$A$2:$MW$40,'Intervention list'!FR$195+1,0)</f>
        <v>0</v>
      </c>
      <c r="FS97" s="0" t="n">
        <f aca="false">IF(ISNUMBER(FIND(FS$1,$D97))=$AO$1,1,0)*VLOOKUP($Z$2,DALYs!$A$2:$MW$40,'Intervention list'!FS$195+1,0)</f>
        <v>0</v>
      </c>
      <c r="FT97" s="0" t="n">
        <f aca="false">IF(ISNUMBER(FIND(FT$1,$D97))=$AO$1,1,0)*VLOOKUP($Z$2,DALYs!$A$2:$MW$40,'Intervention list'!FT$195+1,0)</f>
        <v>0</v>
      </c>
      <c r="FU97" s="0" t="n">
        <f aca="false">IF(ISNUMBER(FIND(FU$1,$D97))=$AO$1,1,0)*VLOOKUP($Z$2,DALYs!$A$2:$MW$40,'Intervention list'!FU$195+1,0)</f>
        <v>0</v>
      </c>
      <c r="FV97" s="0" t="n">
        <f aca="false">IF(ISNUMBER(FIND(FV$1,$D97))=$AO$1,1,0)*VLOOKUP($Z$2,DALYs!$A$2:$MW$40,'Intervention list'!FV$195+1,0)</f>
        <v>0</v>
      </c>
      <c r="FW97" s="0" t="n">
        <f aca="false">IF(ISNUMBER(FIND(FW$1,$D97))=$AO$1,1,0)*VLOOKUP($Z$2,DALYs!$A$2:$MW$40,'Intervention list'!FW$195+1,0)</f>
        <v>0</v>
      </c>
      <c r="FX97" s="0" t="n">
        <f aca="false">IF(ISNUMBER(FIND(FX$1,$D97))=$AO$1,1,0)*VLOOKUP($Z$2,DALYs!$A$2:$MW$40,'Intervention list'!FX$195+1,0)</f>
        <v>0</v>
      </c>
      <c r="FY97" s="0" t="n">
        <f aca="false">IF(ISNUMBER(FIND(FY$1,$D97))=$AO$1,1,0)*VLOOKUP($Z$2,DALYs!$A$2:$MW$40,'Intervention list'!FY$195+1,0)</f>
        <v>0</v>
      </c>
      <c r="FZ97" s="0" t="n">
        <f aca="false">IF(ISNUMBER(FIND(FZ$1,$D97))=$AO$1,1,0)*VLOOKUP($Z$2,DALYs!$A$2:$MW$40,'Intervention list'!FZ$195+1,0)</f>
        <v>0</v>
      </c>
      <c r="GA97" s="0" t="n">
        <f aca="false">IF(ISNUMBER(FIND(GA$1,$D97))=$AO$1,1,0)*VLOOKUP($Z$2,DALYs!$A$2:$MW$40,'Intervention list'!GA$195+1,0)</f>
        <v>0</v>
      </c>
      <c r="GB97" s="0" t="n">
        <f aca="false">IF(ISNUMBER(FIND(GB$1,$D97))=$AO$1,1,0)*VLOOKUP($Z$2,DALYs!$A$2:$MW$40,'Intervention list'!GB$195+1,0)</f>
        <v>0</v>
      </c>
      <c r="GC97" s="0" t="n">
        <f aca="false">IF(ISNUMBER(FIND(GC$1,$D97))=$AO$1,1,0)*VLOOKUP($Z$2,DALYs!$A$2:$MW$40,'Intervention list'!GC$195+1,0)</f>
        <v>0</v>
      </c>
      <c r="GD97" s="0" t="n">
        <f aca="false">IF(ISNUMBER(FIND(GD$1,$D97))=$AO$1,1,0)*VLOOKUP($Z$2,DALYs!$A$2:$MW$40,'Intervention list'!GD$195+1,0)</f>
        <v>0</v>
      </c>
      <c r="GE97" s="0" t="n">
        <f aca="false">IF(ISNUMBER(FIND(GE$1,$D97))=$AO$1,1,0)*VLOOKUP($Z$2,DALYs!$A$2:$MW$40,'Intervention list'!GE$195+1,0)</f>
        <v>0</v>
      </c>
      <c r="GF97" s="0" t="n">
        <f aca="false">IF(ISNUMBER(FIND(GF$1,$D97))=$AO$1,1,0)*VLOOKUP($Z$2,DALYs!$A$2:$MW$40,'Intervention list'!GF$195+1,0)</f>
        <v>0</v>
      </c>
      <c r="GG97" s="0" t="n">
        <f aca="false">IF(ISNUMBER(FIND(GG$1,$D97))=$AO$1,1,0)*VLOOKUP($Z$2,DALYs!$A$2:$MW$40,'Intervention list'!GG$195+1,0)</f>
        <v>0</v>
      </c>
      <c r="GH97" s="0" t="n">
        <f aca="false">IF(ISNUMBER(FIND(GH$1,$D97))=$AO$1,1,0)*VLOOKUP($Z$2,DALYs!$A$2:$MW$40,'Intervention list'!GH$195+1,0)</f>
        <v>0</v>
      </c>
      <c r="GI97" s="0" t="n">
        <f aca="false">IF(ISNUMBER(FIND(GI$1,$D97))=$AO$1,1,0)*VLOOKUP($Z$2,DALYs!$A$2:$MW$40,'Intervention list'!GI$195+1,0)</f>
        <v>0</v>
      </c>
      <c r="GJ97" s="0" t="n">
        <f aca="false">IF(ISNUMBER(FIND(GJ$1,$D97))=$AO$1,1,0)*VLOOKUP($Z$2,DALYs!$A$2:$MW$40,'Intervention list'!GJ$195+1,0)</f>
        <v>0</v>
      </c>
      <c r="GK97" s="0" t="n">
        <f aca="false">IF(ISNUMBER(FIND(GK$1,$D97))=$AO$1,1,0)*VLOOKUP($Z$2,DALYs!$A$2:$MW$40,'Intervention list'!GK$195+1,0)</f>
        <v>0</v>
      </c>
      <c r="GL97" s="0" t="n">
        <f aca="false">IF(ISNUMBER(FIND(GL$1,$D97))=$AO$1,1,0)*VLOOKUP($Z$2,DALYs!$A$2:$MW$40,'Intervention list'!GL$195+1,0)</f>
        <v>0</v>
      </c>
      <c r="GM97" s="0" t="n">
        <f aca="false">IF(ISNUMBER(FIND(GM$1,$D97))=$AO$1,1,0)*VLOOKUP($Z$2,DALYs!$A$2:$MW$40,'Intervention list'!GM$195+1,0)</f>
        <v>0</v>
      </c>
      <c r="GN97" s="0" t="n">
        <f aca="false">IF(ISNUMBER(FIND(GN$1,$D97))=$AO$1,1,0)*VLOOKUP($Z$2,DALYs!$A$2:$MW$40,'Intervention list'!GN$195+1,0)</f>
        <v>0</v>
      </c>
      <c r="GO97" s="0" t="n">
        <f aca="false">IF(ISNUMBER(FIND(GO$1,$D97))=$AO$1,1,0)*VLOOKUP($Z$2,DALYs!$A$2:$MW$40,'Intervention list'!GO$195+1,0)</f>
        <v>0</v>
      </c>
      <c r="GP97" s="0" t="n">
        <f aca="false">IF(ISNUMBER(FIND(GP$1,$D97))=$AO$1,1,0)*VLOOKUP($Z$2,DALYs!$A$2:$MW$40,'Intervention list'!GP$195+1,0)</f>
        <v>0</v>
      </c>
      <c r="GQ97" s="0" t="n">
        <f aca="false">IF(ISNUMBER(FIND(GQ$1,$D97))=$AO$1,1,0)*VLOOKUP($Z$2,DALYs!$A$2:$MW$40,'Intervention list'!GQ$195+1,0)</f>
        <v>0</v>
      </c>
      <c r="GR97" s="0" t="n">
        <f aca="false">IF(ISNUMBER(FIND(GR$1,$D97))=$AO$1,1,0)*VLOOKUP($Z$2,DALYs!$A$2:$MW$40,'Intervention list'!GR$195+1,0)</f>
        <v>0</v>
      </c>
      <c r="GS97" s="0" t="n">
        <f aca="false">IF(ISNUMBER(FIND(GS$1,$D97))=$AO$1,1,0)*VLOOKUP($Z$2,DALYs!$A$2:$MW$40,'Intervention list'!GS$195+1,0)</f>
        <v>0</v>
      </c>
      <c r="GT97" s="0" t="n">
        <f aca="false">IF(ISNUMBER(FIND(GT$1,$D97))=$AO$1,1,0)*VLOOKUP($Z$2,DALYs!$A$2:$MW$40,'Intervention list'!GT$195+1,0)</f>
        <v>0</v>
      </c>
      <c r="GU97" s="0" t="n">
        <f aca="false">IF(ISNUMBER(FIND(GU$1,$D97))=$AO$1,1,0)*VLOOKUP($Z$2,DALYs!$A$2:$MW$40,'Intervention list'!GU$195+1,0)</f>
        <v>0</v>
      </c>
      <c r="GV97" s="0" t="n">
        <f aca="false">IF(ISNUMBER(FIND(GV$1,$D97))=$AO$1,1,0)*VLOOKUP($Z$2,DALYs!$A$2:$MW$40,'Intervention list'!GV$195+1,0)</f>
        <v>0</v>
      </c>
      <c r="GW97" s="0" t="n">
        <f aca="false">IF(ISNUMBER(FIND(GW$1,$D97))=$AO$1,1,0)*VLOOKUP($Z$2,DALYs!$A$2:$MW$40,'Intervention list'!GW$195+1,0)</f>
        <v>0</v>
      </c>
      <c r="GX97" s="0" t="n">
        <f aca="false">IF(ISNUMBER(FIND(GX$1,$D97))=$AO$1,1,0)*VLOOKUP($Z$2,DALYs!$A$2:$MW$40,'Intervention list'!GX$195+1,0)</f>
        <v>0</v>
      </c>
      <c r="GY97" s="0" t="n">
        <f aca="false">IF(ISNUMBER(FIND(GY$1,$D97))=$AO$1,1,0)*VLOOKUP($Z$2,DALYs!$A$2:$MW$40,'Intervention list'!GY$195+1,0)</f>
        <v>0</v>
      </c>
      <c r="GZ97" s="0" t="n">
        <f aca="false">IF(ISNUMBER(FIND(GZ$1,$D97))=$AO$1,1,0)*VLOOKUP($Z$2,DALYs!$A$2:$MW$40,'Intervention list'!GZ$195+1,0)</f>
        <v>0</v>
      </c>
      <c r="HA97" s="0" t="n">
        <f aca="false">IF(ISNUMBER(FIND(HA$1,$D97))=$AO$1,1,0)*VLOOKUP($Z$2,DALYs!$A$2:$MW$40,'Intervention list'!HA$195+1,0)</f>
        <v>0</v>
      </c>
      <c r="HB97" s="0" t="n">
        <f aca="false">IF(ISNUMBER(FIND(HB$1,$D97))=$AO$1,1,0)*VLOOKUP($Z$2,DALYs!$A$2:$MW$40,'Intervention list'!HB$195+1,0)</f>
        <v>0</v>
      </c>
      <c r="HC97" s="0" t="n">
        <f aca="false">IF(ISNUMBER(FIND(HC$1,$D97))=$AO$1,1,0)*VLOOKUP($Z$2,DALYs!$A$2:$MW$40,'Intervention list'!HC$195+1,0)</f>
        <v>0</v>
      </c>
      <c r="HD97" s="0" t="n">
        <f aca="false">IF(ISNUMBER(FIND(HD$1,$D97))=$AO$1,1,0)*VLOOKUP($Z$2,DALYs!$A$2:$MW$40,'Intervention list'!HD$195+1,0)</f>
        <v>0</v>
      </c>
      <c r="HE97" s="0" t="n">
        <f aca="false">IF(ISNUMBER(FIND(HE$1,$D97))=$AO$1,1,0)*VLOOKUP($Z$2,DALYs!$A$2:$MW$40,'Intervention list'!HE$195+1,0)</f>
        <v>0</v>
      </c>
      <c r="HF97" s="0" t="n">
        <f aca="false">IF(ISNUMBER(FIND(HF$1,$D97))=$AO$1,1,0)*VLOOKUP($Z$2,DALYs!$A$2:$MW$40,'Intervention list'!HF$195+1,0)</f>
        <v>0</v>
      </c>
      <c r="HG97" s="0" t="n">
        <f aca="false">IF(ISNUMBER(FIND(HG$1,$D97))=$AO$1,1,0)*VLOOKUP($Z$2,DALYs!$A$2:$MW$40,'Intervention list'!HG$195+1,0)</f>
        <v>0</v>
      </c>
      <c r="HH97" s="0" t="n">
        <f aca="false">IF(ISNUMBER(FIND(HH$1,$D97))=$AO$1,1,0)*VLOOKUP($Z$2,DALYs!$A$2:$MW$40,'Intervention list'!HH$195+1,0)</f>
        <v>0</v>
      </c>
      <c r="HI97" s="0" t="n">
        <f aca="false">IF(ISNUMBER(FIND(HI$1,$D97))=$AO$1,1,0)*VLOOKUP($Z$2,DALYs!$A$2:$MW$40,'Intervention list'!HI$195+1,0)</f>
        <v>0</v>
      </c>
      <c r="HJ97" s="0" t="n">
        <f aca="false">IF(ISNUMBER(FIND(HJ$1,$D97))=$AO$1,1,0)*VLOOKUP($Z$2,DALYs!$A$2:$MW$40,'Intervention list'!HJ$195+1,0)</f>
        <v>0</v>
      </c>
      <c r="HK97" s="0" t="n">
        <f aca="false">IF(ISNUMBER(FIND(HK$1,$D97))=$AO$1,1,0)*VLOOKUP($Z$2,DALYs!$A$2:$MW$40,'Intervention list'!HK$195+1,0)</f>
        <v>0</v>
      </c>
      <c r="HL97" s="0" t="n">
        <f aca="false">IF(ISNUMBER(FIND(HL$1,$D97))=$AO$1,1,0)*VLOOKUP($Z$2,DALYs!$A$2:$MW$40,'Intervention list'!HL$195+1,0)</f>
        <v>0</v>
      </c>
      <c r="HM97" s="0" t="n">
        <f aca="false">IF(ISNUMBER(FIND(HM$1,$D97))=$AO$1,1,0)*VLOOKUP($Z$2,DALYs!$A$2:$MW$40,'Intervention list'!HM$195+1,0)</f>
        <v>0</v>
      </c>
      <c r="HN97" s="0" t="n">
        <f aca="false">IF(ISNUMBER(FIND(HN$1,$D97))=$AO$1,1,0)*VLOOKUP($Z$2,DALYs!$A$2:$MW$40,'Intervention list'!HN$195+1,0)</f>
        <v>0</v>
      </c>
      <c r="HO97" s="0" t="n">
        <f aca="false">IF(ISNUMBER(FIND(HO$1,$D97))=$AO$1,1,0)*VLOOKUP($Z$2,DALYs!$A$2:$MW$40,'Intervention list'!HO$195+1,0)</f>
        <v>0</v>
      </c>
      <c r="HP97" s="0" t="n">
        <f aca="false">IF(ISNUMBER(FIND(HP$1,$D97))=$AO$1,1,0)*VLOOKUP($Z$2,DALYs!$A$2:$MW$40,'Intervention list'!HP$195+1,0)</f>
        <v>0</v>
      </c>
      <c r="HQ97" s="0" t="n">
        <f aca="false">IF(ISNUMBER(FIND(HQ$1,$D97))=$AO$1,1,0)*VLOOKUP($Z$2,DALYs!$A$2:$MW$40,'Intervention list'!HQ$195+1,0)</f>
        <v>0</v>
      </c>
      <c r="HR97" s="0" t="n">
        <f aca="false">IF(ISNUMBER(FIND(HR$1,$D97))=$AO$1,1,0)*VLOOKUP($Z$2,DALYs!$A$2:$MW$40,'Intervention list'!HR$195+1,0)</f>
        <v>0</v>
      </c>
      <c r="HS97" s="0" t="n">
        <f aca="false">IF(ISNUMBER(FIND(HS$1,$D97))=$AO$1,1,0)*VLOOKUP($Z$2,DALYs!$A$2:$MW$40,'Intervention list'!HS$195+1,0)</f>
        <v>0</v>
      </c>
      <c r="HT97" s="0" t="n">
        <f aca="false">IF(ISNUMBER(FIND(HT$1,$D97))=$AO$1,1,0)*VLOOKUP($Z$2,DALYs!$A$2:$MW$40,'Intervention list'!HT$195+1,0)</f>
        <v>0</v>
      </c>
      <c r="HU97" s="0" t="n">
        <f aca="false">IF(ISNUMBER(FIND(HU$1,$D97))=$AO$1,1,0)*VLOOKUP($Z$2,DALYs!$A$2:$MW$40,'Intervention list'!HU$195+1,0)</f>
        <v>0</v>
      </c>
      <c r="HV97" s="0" t="n">
        <f aca="false">IF(ISNUMBER(FIND(HV$1,$D97))=$AO$1,1,0)*VLOOKUP($Z$2,DALYs!$A$2:$MW$40,'Intervention list'!HV$195+1,0)</f>
        <v>0</v>
      </c>
      <c r="HW97" s="0" t="n">
        <f aca="false">IF(ISNUMBER(FIND(HW$1,$D97))=$AO$1,1,0)*VLOOKUP($Z$2,DALYs!$A$2:$MW$40,'Intervention list'!HW$195+1,0)</f>
        <v>0</v>
      </c>
      <c r="HX97" s="0" t="n">
        <f aca="false">IF(ISNUMBER(FIND(HX$1,$D97))=$AO$1,1,0)*VLOOKUP($Z$2,DALYs!$A$2:$MW$40,'Intervention list'!HX$195+1,0)</f>
        <v>0</v>
      </c>
      <c r="HY97" s="0" t="n">
        <f aca="false">IF(ISNUMBER(FIND(HY$1,$D97))=$AO$1,1,0)*VLOOKUP($Z$2,DALYs!$A$2:$MW$40,'Intervention list'!HY$195+1,0)</f>
        <v>0</v>
      </c>
      <c r="HZ97" s="0" t="n">
        <f aca="false">IF(ISNUMBER(FIND(HZ$1,$D97))=$AO$1,1,0)*VLOOKUP($Z$2,DALYs!$A$2:$MW$40,'Intervention list'!HZ$195+1,0)</f>
        <v>0</v>
      </c>
      <c r="IA97" s="0" t="n">
        <f aca="false">IF(ISNUMBER(FIND(IA$1,$D97))=$AO$1,1,0)*VLOOKUP($Z$2,DALYs!$A$2:$MW$40,'Intervention list'!IA$195+1,0)</f>
        <v>0</v>
      </c>
      <c r="IB97" s="0" t="n">
        <f aca="false">IF(ISNUMBER(FIND(IB$1,$D97))=$AO$1,1,0)*VLOOKUP($Z$2,DALYs!$A$2:$MW$40,'Intervention list'!IB$195+1,0)</f>
        <v>340289.402780796</v>
      </c>
      <c r="IC97" s="0" t="n">
        <f aca="false">IF(ISNUMBER(FIND(IC$1,$D97))=$AO$1,1,0)*VLOOKUP($Z$2,DALYs!$A$2:$MW$40,'Intervention list'!IC$195+1,0)</f>
        <v>0</v>
      </c>
      <c r="ID97" s="0" t="n">
        <f aca="false">IF(ISNUMBER(FIND(ID$1,$D97))=$AO$1,1,0)*VLOOKUP($Z$2,DALYs!$A$2:$MW$40,'Intervention list'!ID$195+1,0)</f>
        <v>0</v>
      </c>
      <c r="IE97" s="0" t="n">
        <f aca="false">IF(ISNUMBER(FIND(IE$1,$D97))=$AO$1,1,0)*VLOOKUP($Z$2,DALYs!$A$2:$MW$40,'Intervention list'!IE$195+1,0)</f>
        <v>0</v>
      </c>
      <c r="IF97" s="0" t="n">
        <f aca="false">IF(ISNUMBER(FIND(IF$1,$D97))=$AO$1,1,0)*VLOOKUP($Z$2,DALYs!$A$2:$MW$40,'Intervention list'!IF$195+1,0)</f>
        <v>0</v>
      </c>
      <c r="IG97" s="0" t="n">
        <f aca="false">IF(ISNUMBER(FIND(IG$1,$D97))=$AO$1,1,0)*VLOOKUP($Z$2,DALYs!$A$2:$MW$40,'Intervention list'!IG$195+1,0)</f>
        <v>0</v>
      </c>
      <c r="IH97" s="0" t="n">
        <f aca="false">IF(ISNUMBER(FIND(IH$1,$D97))=$AO$1,1,0)*VLOOKUP($Z$2,DALYs!$A$2:$MW$40,'Intervention list'!IH$195+1,0)</f>
        <v>0</v>
      </c>
      <c r="II97" s="0" t="n">
        <f aca="false">IF(ISNUMBER(FIND(II$1,$D97))=$AO$1,1,0)*VLOOKUP($Z$2,DALYs!$A$2:$MW$40,'Intervention list'!II$195+1,0)</f>
        <v>0</v>
      </c>
      <c r="IJ97" s="0" t="n">
        <f aca="false">IF(ISNUMBER(FIND(IJ$1,$D97))=$AO$1,1,0)*VLOOKUP($Z$2,DALYs!$A$2:$MW$40,'Intervention list'!IJ$195+1,0)</f>
        <v>0</v>
      </c>
      <c r="IK97" s="0" t="n">
        <f aca="false">IF(ISNUMBER(FIND(IK$1,$D97))=$AO$1,1,0)*VLOOKUP($Z$2,DALYs!$A$2:$MW$40,'Intervention list'!IK$195+1,0)</f>
        <v>0</v>
      </c>
      <c r="IL97" s="0" t="n">
        <f aca="false">IF(ISNUMBER(FIND(IL$1,$D97))=$AO$1,1,0)*VLOOKUP($Z$2,DALYs!$A$2:$MW$40,'Intervention list'!IL$195+1,0)</f>
        <v>0</v>
      </c>
      <c r="IM97" s="0" t="n">
        <f aca="false">IF(ISNUMBER(FIND(IM$1,$D97))=$AO$1,1,0)*VLOOKUP($Z$2,DALYs!$A$2:$MW$40,'Intervention list'!IM$195+1,0)</f>
        <v>0</v>
      </c>
      <c r="IN97" s="0" t="n">
        <f aca="false">IF(ISNUMBER(FIND(IN$1,$D97))=$AO$1,1,0)*VLOOKUP($Z$2,DALYs!$A$2:$MW$40,'Intervention list'!IN$195+1,0)</f>
        <v>0</v>
      </c>
      <c r="IO97" s="0" t="n">
        <f aca="false">IF(ISNUMBER(FIND(IO$1,$D97))=$AO$1,1,0)*VLOOKUP($Z$2,DALYs!$A$2:$MW$40,'Intervention list'!IO$195+1,0)</f>
        <v>0</v>
      </c>
      <c r="IP97" s="0" t="n">
        <f aca="false">IF(ISNUMBER(FIND(IP$1,$D97))=$AO$1,1,0)*VLOOKUP($Z$2,DALYs!$A$2:$MW$40,'Intervention list'!IP$195+1,0)</f>
        <v>0</v>
      </c>
      <c r="IQ97" s="0" t="n">
        <f aca="false">IF(ISNUMBER(FIND(IQ$1,$D97))=$AO$1,1,0)*VLOOKUP($Z$2,DALYs!$A$2:$MW$40,'Intervention list'!IQ$195+1,0)</f>
        <v>0</v>
      </c>
      <c r="IR97" s="0" t="n">
        <f aca="false">IF(ISNUMBER(FIND(IR$1,$D97))=$AO$1,1,0)*VLOOKUP($Z$2,DALYs!$A$2:$MW$40,'Intervention list'!IR$195+1,0)</f>
        <v>0</v>
      </c>
      <c r="IS97" s="0" t="n">
        <f aca="false">IF(ISNUMBER(FIND(IS$1,$D97))=$AO$1,1,0)*VLOOKUP($Z$2,DALYs!$A$2:$MW$40,'Intervention list'!IS$195+1,0)</f>
        <v>0</v>
      </c>
      <c r="IT97" s="0" t="n">
        <f aca="false">IF(ISNUMBER(FIND(IT$1,$D97))=$AO$1,1,0)*VLOOKUP($Z$2,DALYs!$A$2:$MW$40,'Intervention list'!IT$195+1,0)</f>
        <v>0</v>
      </c>
      <c r="IU97" s="0" t="n">
        <f aca="false">IF(ISNUMBER(FIND(IU$1,$D97))=$AO$1,1,0)*VLOOKUP($Z$2,DALYs!$A$2:$MW$40,'Intervention list'!IU$195+1,0)</f>
        <v>0</v>
      </c>
      <c r="IV97" s="0" t="n">
        <f aca="false">IF(ISNUMBER(FIND(IV$1,$D97))=$AO$1,1,0)*VLOOKUP($Z$2,DALYs!$A$2:$MW$40,'Intervention list'!IV$195+1,0)</f>
        <v>0</v>
      </c>
      <c r="IW97" s="0" t="n">
        <f aca="false">IF(ISNUMBER(FIND(IW$1,$D97))=$AO$1,1,0)*VLOOKUP($Z$2,DALYs!$A$2:$MW$40,'Intervention list'!IW$195+1,0)</f>
        <v>0</v>
      </c>
      <c r="IX97" s="0" t="n">
        <f aca="false">IF(ISNUMBER(FIND(IX$1,$D97))=$AO$1,1,0)*VLOOKUP($Z$2,DALYs!$A$2:$MW$40,'Intervention list'!IX$195+1,0)</f>
        <v>0</v>
      </c>
      <c r="IY97" s="0" t="n">
        <f aca="false">IF(ISNUMBER(FIND(IY$1,$D97))=$AO$1,1,0)*VLOOKUP($Z$2,DALYs!$A$2:$MW$40,'Intervention list'!IY$195+1,0)</f>
        <v>0</v>
      </c>
      <c r="IZ97" s="0" t="n">
        <f aca="false">IF(ISNUMBER(FIND(IZ$1,$D97))=$AO$1,1,0)*VLOOKUP($Z$2,DALYs!$A$2:$MW$40,'Intervention list'!IZ$195+1,0)</f>
        <v>0</v>
      </c>
      <c r="JA97" s="0" t="n">
        <f aca="false">IF(ISNUMBER(FIND(JA$1,$D97))=$AO$1,1,0)*VLOOKUP($Z$2,DALYs!$A$2:$MW$40,'Intervention list'!JA$195+1,0)</f>
        <v>0</v>
      </c>
      <c r="JB97" s="0" t="n">
        <f aca="false">IF(ISNUMBER(FIND(JB$1,$D97))=$AO$1,1,0)*VLOOKUP($Z$2,DALYs!$A$2:$MW$40,'Intervention list'!JB$195+1,0)</f>
        <v>0</v>
      </c>
      <c r="JC97" s="0" t="n">
        <f aca="false">IF(ISNUMBER(FIND(JC$1,$D97))=$AO$1,1,0)*VLOOKUP($Z$2,DALYs!$A$2:$MW$40,'Intervention list'!JC$195+1,0)</f>
        <v>0</v>
      </c>
      <c r="JD97" s="0" t="n">
        <f aca="false">IF(ISNUMBER(FIND(JD$1,$D97))=$AO$1,1,0)*VLOOKUP($Z$2,DALYs!$A$2:$MW$40,'Intervention list'!JD$195+1,0)</f>
        <v>0</v>
      </c>
      <c r="JE97" s="0" t="n">
        <f aca="false">IF(ISNUMBER(FIND(JE$1,$D97))=$AO$1,1,0)*VLOOKUP($Z$2,DALYs!$A$2:$MW$40,'Intervention list'!JE$195+1,0)</f>
        <v>0</v>
      </c>
      <c r="JF97" s="0" t="n">
        <f aca="false">IF(ISNUMBER(FIND(JF$1,$D97))=$AO$1,1,0)*VLOOKUP($Z$2,DALYs!$A$2:$MW$40,'Intervention list'!JF$195+1,0)</f>
        <v>0</v>
      </c>
      <c r="JG97" s="0" t="n">
        <f aca="false">IF(ISNUMBER(FIND(JG$1,$D97))=$AO$1,1,0)*VLOOKUP($Z$2,DALYs!$A$2:$MW$40,'Intervention list'!JG$195+1,0)</f>
        <v>0</v>
      </c>
      <c r="JH97" s="0" t="n">
        <f aca="false">IF(ISNUMBER(FIND(JH$1,$D97))=$AO$1,1,0)*VLOOKUP($Z$2,DALYs!$A$2:$MW$40,'Intervention list'!JH$195+1,0)</f>
        <v>0</v>
      </c>
      <c r="JI97" s="0" t="n">
        <f aca="false">IF(ISNUMBER(FIND(JI$1,$D97))=$AO$1,1,0)*VLOOKUP($Z$2,DALYs!$A$2:$MW$40,'Intervention list'!JI$195+1,0)</f>
        <v>0</v>
      </c>
      <c r="JJ97" s="0" t="n">
        <f aca="false">IF(ISNUMBER(FIND(JJ$1,$D97))=$AO$1,1,0)*VLOOKUP($Z$2,DALYs!$A$2:$MW$40,'Intervention list'!JJ$195+1,0)</f>
        <v>0</v>
      </c>
      <c r="JK97" s="0" t="n">
        <f aca="false">IF(ISNUMBER(FIND(JK$1,$D97))=$AO$1,1,0)*VLOOKUP($Z$2,DALYs!$A$2:$MW$40,'Intervention list'!JK$195+1,0)</f>
        <v>0</v>
      </c>
      <c r="JL97" s="0" t="n">
        <f aca="false">IF(ISNUMBER(FIND(JL$1,$D97))=$AO$1,1,0)*VLOOKUP($Z$2,DALYs!$A$2:$MW$40,'Intervention list'!JL$195+1,0)</f>
        <v>0</v>
      </c>
      <c r="JM97" s="0" t="n">
        <f aca="false">IF(ISNUMBER(FIND(JM$1,$D97))=$AO$1,1,0)*VLOOKUP($Z$2,DALYs!$A$2:$MW$40,'Intervention list'!JM$195+1,0)</f>
        <v>0</v>
      </c>
      <c r="JN97" s="0" t="n">
        <f aca="false">IF(ISNUMBER(FIND(JN$1,$D97))=$AO$1,1,0)*VLOOKUP($Z$2,DALYs!$A$2:$MW$40,'Intervention list'!JN$195+1,0)</f>
        <v>0</v>
      </c>
      <c r="JO97" s="0" t="n">
        <f aca="false">IF(ISNUMBER(FIND(JO$1,$D97))=$AO$1,1,0)*VLOOKUP($Z$2,DALYs!$A$2:$MW$40,'Intervention list'!JO$195+1,0)</f>
        <v>0</v>
      </c>
      <c r="JP97" s="0" t="n">
        <f aca="false">IF(ISNUMBER(FIND(JP$1,$D97))=$AO$1,1,0)*VLOOKUP($Z$2,DALYs!$A$2:$MW$40,'Intervention list'!JP$195+1,0)</f>
        <v>0</v>
      </c>
      <c r="JQ97" s="0" t="n">
        <f aca="false">IF(ISNUMBER(FIND(JQ$1,$D97))=$AO$1,1,0)*VLOOKUP($Z$2,DALYs!$A$2:$MW$40,'Intervention list'!JQ$195+1,0)</f>
        <v>0</v>
      </c>
      <c r="JR97" s="0" t="n">
        <f aca="false">IF(ISNUMBER(FIND(JR$1,$D97))=$AO$1,1,0)*VLOOKUP($Z$2,DALYs!$A$2:$MW$40,'Intervention list'!JR$195+1,0)</f>
        <v>0</v>
      </c>
      <c r="JS97" s="0" t="n">
        <f aca="false">IF(ISNUMBER(FIND(JS$1,$D97))=$AO$1,1,0)*VLOOKUP($Z$2,DALYs!$A$2:$MW$40,'Intervention list'!JS$195+1,0)</f>
        <v>0</v>
      </c>
      <c r="JT97" s="0" t="n">
        <f aca="false">IF(ISNUMBER(FIND(JT$1,$D97))=$AO$1,1,0)*VLOOKUP($Z$2,DALYs!$A$2:$MW$40,'Intervention list'!JT$195+1,0)</f>
        <v>0</v>
      </c>
      <c r="JU97" s="0" t="n">
        <f aca="false">IF(ISNUMBER(FIND(JU$1,$D97))=$AO$1,1,0)*VLOOKUP($Z$2,DALYs!$A$2:$MW$40,'Intervention list'!JU$195+1,0)</f>
        <v>0</v>
      </c>
      <c r="JV97" s="0" t="n">
        <f aca="false">IF(ISNUMBER(FIND(JV$1,$D97))=$AO$1,1,0)*VLOOKUP($Z$2,DALYs!$A$2:$MW$40,'Intervention list'!JV$195+1,0)</f>
        <v>0</v>
      </c>
      <c r="JW97" s="0" t="n">
        <f aca="false">IF(ISNUMBER(FIND(JW$1,$D97))=$AO$1,1,0)*VLOOKUP($Z$2,DALYs!$A$2:$MW$40,'Intervention list'!JW$195+1,0)</f>
        <v>0</v>
      </c>
      <c r="JX97" s="0" t="n">
        <f aca="false">IF(ISNUMBER(FIND(JX$1,$D97))=$AO$1,1,0)*VLOOKUP($Z$2,DALYs!$A$2:$MW$40,'Intervention list'!JX$195+1,0)</f>
        <v>0</v>
      </c>
      <c r="JY97" s="0" t="n">
        <f aca="false">IF(ISNUMBER(FIND(JY$1,$D97))=$AO$1,1,0)*VLOOKUP($Z$2,DALYs!$A$2:$MW$40,'Intervention list'!JY$195+1,0)</f>
        <v>0</v>
      </c>
      <c r="JZ97" s="0" t="n">
        <f aca="false">IF(ISNUMBER(FIND(JZ$1,$D97))=$AO$1,1,0)*VLOOKUP($Z$2,DALYs!$A$2:$MW$40,'Intervention list'!JZ$195+1,0)</f>
        <v>0</v>
      </c>
      <c r="KA97" s="0" t="n">
        <f aca="false">IF(ISNUMBER(FIND(KA$1,$D97))=$AO$1,1,0)*VLOOKUP($Z$2,DALYs!$A$2:$MW$40,'Intervention list'!KA$195+1,0)</f>
        <v>0</v>
      </c>
      <c r="KB97" s="0" t="n">
        <f aca="false">IF(ISNUMBER(FIND(KB$1,$D97))=$AO$1,1,0)*VLOOKUP($Z$2,DALYs!$A$2:$MW$40,'Intervention list'!KB$195+1,0)</f>
        <v>0</v>
      </c>
      <c r="KC97" s="0" t="n">
        <f aca="false">IF(ISNUMBER(FIND(KC$1,$D97))=$AO$1,1,0)*VLOOKUP($Z$2,DALYs!$A$2:$MW$40,'Intervention list'!KC$195+1,0)</f>
        <v>0</v>
      </c>
      <c r="KD97" s="0" t="n">
        <f aca="false">IF(ISNUMBER(FIND(KD$1,$D97))=$AO$1,1,0)*VLOOKUP($Z$2,DALYs!$A$2:$MW$40,'Intervention list'!KD$195+1,0)</f>
        <v>0</v>
      </c>
      <c r="KE97" s="0" t="n">
        <f aca="false">IF(ISNUMBER(FIND(KE$1,$D97))=$AO$1,1,0)*VLOOKUP($Z$2,DALYs!$A$2:$MW$40,'Intervention list'!KE$195+1,0)</f>
        <v>0</v>
      </c>
      <c r="KF97" s="0" t="n">
        <f aca="false">IF(ISNUMBER(FIND(KF$1,$D97))=$AO$1,1,0)*VLOOKUP($Z$2,DALYs!$A$2:$MW$40,'Intervention list'!KF$195+1,0)</f>
        <v>0</v>
      </c>
      <c r="KG97" s="0" t="n">
        <f aca="false">IF(ISNUMBER(FIND(KG$1,$D97))=$AO$1,1,0)*VLOOKUP($Z$2,DALYs!$A$2:$MW$40,'Intervention list'!KG$195+1,0)</f>
        <v>0</v>
      </c>
      <c r="KH97" s="0" t="n">
        <f aca="false">IF(ISNUMBER(FIND(KH$1,$D97))=$AO$1,1,0)*VLOOKUP($Z$2,DALYs!$A$2:$MW$40,'Intervention list'!KH$195+1,0)</f>
        <v>0</v>
      </c>
      <c r="KI97" s="0" t="n">
        <f aca="false">IF(ISNUMBER(FIND(KI$1,$D97))=$AO$1,1,0)*VLOOKUP($Z$2,DALYs!$A$2:$MW$40,'Intervention list'!KI$195+1,0)</f>
        <v>0</v>
      </c>
      <c r="KJ97" s="0" t="n">
        <f aca="false">IF(ISNUMBER(FIND(KJ$1,$D97))=$AO$1,1,0)*VLOOKUP($Z$2,DALYs!$A$2:$MW$40,'Intervention list'!KJ$195+1,0)</f>
        <v>0</v>
      </c>
      <c r="KK97" s="0" t="n">
        <f aca="false">IF(ISNUMBER(FIND(KK$1,$D97))=$AO$1,1,0)*VLOOKUP($Z$2,DALYs!$A$2:$MW$40,'Intervention list'!KK$195+1,0)</f>
        <v>0</v>
      </c>
      <c r="KL97" s="0" t="n">
        <f aca="false">IF(ISNUMBER(FIND(KL$1,$D97))=$AO$1,1,0)*VLOOKUP($Z$2,DALYs!$A$2:$MW$40,'Intervention list'!KL$195+1,0)</f>
        <v>0</v>
      </c>
      <c r="KM97" s="0" t="n">
        <f aca="false">IF(ISNUMBER(FIND(KM$1,$D97))=$AO$1,1,0)*VLOOKUP($Z$2,DALYs!$A$2:$MW$40,'Intervention list'!KM$195+1,0)</f>
        <v>0</v>
      </c>
      <c r="KN97" s="0" t="n">
        <f aca="false">IF(ISNUMBER(FIND(KN$1,$D97))=$AO$1,1,0)*VLOOKUP($Z$2,DALYs!$A$2:$MW$40,'Intervention list'!KN$195+1,0)</f>
        <v>0</v>
      </c>
      <c r="KO97" s="0" t="n">
        <f aca="false">IF(ISNUMBER(FIND(KO$1,$D97))=$AO$1,1,0)*VLOOKUP($Z$2,DALYs!$A$2:$MW$40,'Intervention list'!KO$195+1,0)</f>
        <v>0</v>
      </c>
      <c r="KP97" s="0" t="n">
        <f aca="false">IF(ISNUMBER(FIND(KP$1,$D97))=$AO$1,1,0)*VLOOKUP($Z$2,DALYs!$A$2:$MW$40,'Intervention list'!KP$195+1,0)</f>
        <v>0</v>
      </c>
      <c r="KQ97" s="0" t="n">
        <f aca="false">IF(ISNUMBER(FIND(KQ$1,$D97))=$AO$1,1,0)*VLOOKUP($Z$2,DALYs!$A$2:$MW$40,'Intervention list'!KQ$195+1,0)</f>
        <v>0</v>
      </c>
      <c r="KR97" s="0" t="n">
        <f aca="false">IF(ISNUMBER(FIND(KR$1,$D97))=$AO$1,1,0)*VLOOKUP($Z$2,DALYs!$A$2:$MW$40,'Intervention list'!KR$195+1,0)</f>
        <v>0</v>
      </c>
      <c r="KS97" s="0" t="n">
        <f aca="false">IF(ISNUMBER(FIND(KS$1,$D97))=$AO$1,1,0)*VLOOKUP($Z$2,DALYs!$A$2:$MW$40,'Intervention list'!KS$195+1,0)</f>
        <v>0</v>
      </c>
      <c r="KT97" s="0" t="n">
        <f aca="false">IF(ISNUMBER(FIND(KT$1,$D97))=$AO$1,1,0)*VLOOKUP($Z$2,DALYs!$A$2:$MW$40,'Intervention list'!KT$195+1,0)</f>
        <v>0</v>
      </c>
      <c r="KU97" s="0" t="n">
        <f aca="false">IF(ISNUMBER(FIND(KU$1,$D97))=$AO$1,1,0)*VLOOKUP($Z$2,DALYs!$A$2:$MW$40,'Intervention list'!KU$195+1,0)</f>
        <v>0</v>
      </c>
      <c r="KV97" s="0" t="n">
        <f aca="false">IF(ISNUMBER(FIND(KV$1,$D97))=$AO$1,1,0)*VLOOKUP($Z$2,DALYs!$A$2:$MW$40,'Intervention list'!KV$195+1,0)</f>
        <v>0</v>
      </c>
      <c r="KW97" s="0" t="n">
        <f aca="false">IF(ISNUMBER(FIND(KW$1,$D97))=$AO$1,1,0)*VLOOKUP($Z$2,DALYs!$A$2:$MW$40,'Intervention list'!KW$195+1,0)</f>
        <v>0</v>
      </c>
      <c r="KX97" s="0" t="n">
        <f aca="false">IF(ISNUMBER(FIND(KX$1,$D97))=$AO$1,1,0)*VLOOKUP($Z$2,DALYs!$A$2:$MW$40,'Intervention list'!KX$195+1,0)</f>
        <v>0</v>
      </c>
      <c r="KY97" s="0" t="n">
        <f aca="false">IF(ISNUMBER(FIND(KY$1,$D97))=$AO$1,1,0)*VLOOKUP($Z$2,DALYs!$A$2:$MW$40,'Intervention list'!KY$195+1,0)</f>
        <v>0</v>
      </c>
      <c r="KZ97" s="0" t="n">
        <f aca="false">IF(ISNUMBER(FIND(KZ$1,$D97))=$AO$1,1,0)*VLOOKUP($Z$2,DALYs!$A$2:$MW$40,'Intervention list'!KZ$195+1,0)</f>
        <v>0</v>
      </c>
      <c r="LA97" s="0" t="n">
        <f aca="false">IF(ISNUMBER(FIND(LA$1,$D97))=$AO$1,1,0)*VLOOKUP($Z$2,DALYs!$A$2:$MW$40,'Intervention list'!LA$195+1,0)</f>
        <v>0</v>
      </c>
      <c r="LB97" s="0" t="n">
        <f aca="false">IF(ISNUMBER(FIND(LB$1,$D97))=$AO$1,1,0)*VLOOKUP($Z$2,DALYs!$A$2:$MW$40,'Intervention list'!LB$195+1,0)</f>
        <v>0</v>
      </c>
      <c r="LC97" s="0" t="n">
        <f aca="false">IF(ISNUMBER(FIND(LC$1,$D97))=$AO$1,1,0)*VLOOKUP($Z$2,DALYs!$A$2:$MW$40,'Intervention list'!LC$195+1,0)</f>
        <v>0</v>
      </c>
      <c r="LD97" s="0" t="n">
        <f aca="false">IF(ISNUMBER(FIND(LD$1,$D97))=$AO$1,1,0)*VLOOKUP($Z$2,DALYs!$A$2:$MW$40,'Intervention list'!LD$195+1,0)</f>
        <v>0</v>
      </c>
      <c r="LE97" s="0" t="n">
        <f aca="false">IF(ISNUMBER(FIND(LE$1,$D97))=$AO$1,1,0)*VLOOKUP($Z$2,DALYs!$A$2:$MW$40,'Intervention list'!LE$195+1,0)</f>
        <v>0</v>
      </c>
      <c r="LF97" s="0" t="n">
        <f aca="false">IF(ISNUMBER(FIND(LF$1,$D97))=$AO$1,1,0)*VLOOKUP($Z$2,DALYs!$A$2:$MW$40,'Intervention list'!LF$195+1,0)</f>
        <v>0</v>
      </c>
      <c r="LG97" s="0" t="n">
        <f aca="false">IF(ISNUMBER(FIND(LG$1,$D97))=$AO$1,1,0)*VLOOKUP($Z$2,DALYs!$A$2:$MW$40,'Intervention list'!LG$195+1,0)</f>
        <v>0</v>
      </c>
      <c r="LH97" s="0" t="n">
        <f aca="false">IF(ISNUMBER(FIND(LH$1,$D97))=$AO$1,1,0)*VLOOKUP($Z$2,DALYs!$A$2:$MW$40,'Intervention list'!LH$195+1,0)</f>
        <v>0</v>
      </c>
      <c r="LI97" s="0" t="n">
        <f aca="false">IF(ISNUMBER(FIND(LI$1,$D97))=$AO$1,1,0)*VLOOKUP($Z$2,DALYs!$A$2:$MW$40,'Intervention list'!LI$195+1,0)</f>
        <v>0</v>
      </c>
      <c r="LJ97" s="0" t="n">
        <f aca="false">IF(ISNUMBER(FIND(LJ$1,$D97))=$AO$1,1,0)*VLOOKUP($Z$2,DALYs!$A$2:$MW$40,'Intervention list'!LJ$195+1,0)</f>
        <v>0</v>
      </c>
      <c r="LK97" s="0" t="n">
        <f aca="false">IF(ISNUMBER(FIND(LK$1,$D97))=$AO$1,1,0)*VLOOKUP($Z$2,DALYs!$A$2:$MW$40,'Intervention list'!LK$195+1,0)</f>
        <v>0</v>
      </c>
      <c r="LL97" s="0" t="n">
        <f aca="false">IF(ISNUMBER(FIND(LL$1,$D97))=$AO$1,1,0)*VLOOKUP($Z$2,DALYs!$A$2:$MW$40,'Intervention list'!LL$195+1,0)</f>
        <v>0</v>
      </c>
      <c r="LM97" s="0" t="n">
        <f aca="false">IF(ISNUMBER(FIND(LM$1,$D97))=$AO$1,1,0)*VLOOKUP($Z$2,DALYs!$A$2:$MW$40,'Intervention list'!LM$195+1,0)</f>
        <v>0</v>
      </c>
      <c r="LN97" s="0" t="n">
        <f aca="false">IF(ISNUMBER(FIND(LN$1,$D97))=$AO$1,1,0)*VLOOKUP($Z$2,DALYs!$A$2:$MW$40,'Intervention list'!LN$195+1,0)</f>
        <v>0</v>
      </c>
      <c r="LO97" s="0" t="n">
        <f aca="false">IF(ISNUMBER(FIND(LO$1,$D97))=$AO$1,1,0)*VLOOKUP($Z$2,DALYs!$A$2:$MW$40,'Intervention list'!LO$195+1,0)</f>
        <v>0</v>
      </c>
      <c r="LP97" s="0" t="n">
        <f aca="false">IF(ISNUMBER(FIND(LP$1,$D97))=$AO$1,1,0)*VLOOKUP($Z$2,DALYs!$A$2:$MW$40,'Intervention list'!LP$195+1,0)</f>
        <v>0</v>
      </c>
      <c r="LQ97" s="0" t="n">
        <f aca="false">IF(ISNUMBER(FIND(LQ$1,$D97))=$AO$1,1,0)*VLOOKUP($Z$2,DALYs!$A$2:$MW$40,'Intervention list'!LQ$195+1,0)</f>
        <v>0</v>
      </c>
      <c r="LR97" s="0" t="n">
        <f aca="false">IF(ISNUMBER(FIND(LR$1,$D97))=$AO$1,1,0)*VLOOKUP($Z$2,DALYs!$A$2:$MW$40,'Intervention list'!LR$195+1,0)</f>
        <v>0</v>
      </c>
      <c r="LS97" s="0" t="n">
        <f aca="false">IF(ISNUMBER(FIND(LS$1,$D97))=$AO$1,1,0)*VLOOKUP($Z$2,DALYs!$A$2:$MW$40,'Intervention list'!LS$195+1,0)</f>
        <v>0</v>
      </c>
      <c r="LT97" s="0" t="n">
        <f aca="false">IF(ISNUMBER(FIND(LT$1,$D97))=$AO$1,1,0)*VLOOKUP($Z$2,DALYs!$A$2:$MW$40,'Intervention list'!LT$195+1,0)</f>
        <v>0</v>
      </c>
      <c r="LU97" s="0" t="n">
        <f aca="false">IF(ISNUMBER(FIND(LU$1,$D97))=$AO$1,1,0)*VLOOKUP($Z$2,DALYs!$A$2:$MW$40,'Intervention list'!LU$195+1,0)</f>
        <v>0</v>
      </c>
      <c r="LV97" s="0" t="n">
        <f aca="false">IF(ISNUMBER(FIND(LV$1,$D97))=$AO$1,1,0)*VLOOKUP($Z$2,DALYs!$A$2:$MW$40,'Intervention list'!LV$195+1,0)</f>
        <v>0</v>
      </c>
      <c r="LW97" s="0" t="n">
        <f aca="false">IF(ISNUMBER(FIND(LW$1,$D97))=$AO$1,1,0)*VLOOKUP($Z$2,DALYs!$A$2:$MW$40,'Intervention list'!LW$195+1,0)</f>
        <v>0</v>
      </c>
      <c r="LX97" s="0" t="n">
        <f aca="false">IF(ISNUMBER(FIND(LX$1,$D97))=$AO$1,1,0)*VLOOKUP($Z$2,DALYs!$A$2:$MW$40,'Intervention list'!LX$195+1,0)</f>
        <v>0</v>
      </c>
      <c r="LY97" s="0" t="n">
        <f aca="false">IF(ISNUMBER(FIND(LY$1,$D97))=$AO$1,1,0)*VLOOKUP($Z$2,DALYs!$A$2:$MW$40,'Intervention list'!LY$195+1,0)</f>
        <v>0</v>
      </c>
      <c r="LZ97" s="0" t="n">
        <f aca="false">IF(ISNUMBER(FIND(LZ$1,$D97))=$AO$1,1,0)*VLOOKUP($Z$2,DALYs!$A$2:$MW$40,'Intervention list'!LZ$195+1,0)</f>
        <v>0</v>
      </c>
      <c r="MA97" s="0" t="n">
        <f aca="false">IF(ISNUMBER(FIND(MA$1,$D97))=$AO$1,1,0)*VLOOKUP($Z$2,DALYs!$A$2:$MW$40,'Intervention list'!MA$195+1,0)</f>
        <v>0</v>
      </c>
      <c r="MB97" s="0" t="n">
        <f aca="false">IF(ISNUMBER(FIND(MB$1,$D97))=$AO$1,1,0)*VLOOKUP($Z$2,DALYs!$A$2:$MW$40,'Intervention list'!MB$195+1,0)</f>
        <v>0</v>
      </c>
      <c r="MC97" s="0" t="n">
        <f aca="false">IF(ISNUMBER(FIND(MC$1,$D97))=$AO$1,1,0)*VLOOKUP($Z$2,DALYs!$A$2:$MW$40,'Intervention list'!MC$195+1,0)</f>
        <v>0</v>
      </c>
      <c r="MD97" s="0" t="n">
        <f aca="false">IF(ISNUMBER(FIND(MD$1,$D97))=$AO$1,1,0)*VLOOKUP($Z$2,DALYs!$A$2:$MW$40,'Intervention list'!MD$195+1,0)</f>
        <v>0</v>
      </c>
      <c r="ME97" s="0" t="n">
        <f aca="false">IF(ISNUMBER(FIND(ME$1,$D97))=$AO$1,1,0)*VLOOKUP($Z$2,DALYs!$A$2:$MW$40,'Intervention list'!ME$195+1,0)</f>
        <v>0</v>
      </c>
      <c r="MF97" s="0" t="n">
        <f aca="false">IF(ISNUMBER(FIND(MF$1,$D97))=$AO$1,1,0)*VLOOKUP($Z$2,DALYs!$A$2:$MW$40,'Intervention list'!MF$195+1,0)</f>
        <v>0</v>
      </c>
      <c r="MG97" s="0" t="n">
        <f aca="false">IF(ISNUMBER(FIND(MG$1,$D97))=$AO$1,1,0)*VLOOKUP($Z$2,DALYs!$A$2:$MW$40,'Intervention list'!MG$195+1,0)</f>
        <v>0</v>
      </c>
      <c r="MH97" s="0" t="n">
        <f aca="false">IF(ISNUMBER(FIND(MH$1,$D97))=$AO$1,1,0)*VLOOKUP($Z$2,DALYs!$A$2:$MW$40,'Intervention list'!MH$195+1,0)</f>
        <v>0</v>
      </c>
      <c r="MI97" s="0" t="n">
        <f aca="false">IF(ISNUMBER(FIND(MI$1,$D97))=$AO$1,1,0)*VLOOKUP($Z$2,DALYs!$A$2:$MW$40,'Intervention list'!MI$195+1,0)</f>
        <v>0</v>
      </c>
      <c r="MJ97" s="0" t="n">
        <f aca="false">IF(ISNUMBER(FIND(MJ$1,$D97))=$AO$1,1,0)*VLOOKUP($Z$2,DALYs!$A$2:$MW$40,'Intervention list'!MJ$195+1,0)</f>
        <v>0</v>
      </c>
      <c r="MK97" s="0" t="n">
        <f aca="false">IF(ISNUMBER(FIND(MK$1,$D97))=$AO$1,1,0)*VLOOKUP($Z$2,DALYs!$A$2:$MW$40,'Intervention list'!MK$195+1,0)</f>
        <v>0</v>
      </c>
      <c r="ML97" s="0" t="n">
        <f aca="false">IF(ISNUMBER(FIND(ML$1,$D97))=$AO$1,1,0)*VLOOKUP($Z$2,DALYs!$A$2:$MW$40,'Intervention list'!ML$195+1,0)</f>
        <v>0</v>
      </c>
      <c r="MM97" s="0" t="n">
        <f aca="false">IF(ISNUMBER(FIND(MM$1,$D97))=$AO$1,1,0)*VLOOKUP($Z$2,DALYs!$A$2:$MW$40,'Intervention list'!MM$195+1,0)</f>
        <v>0</v>
      </c>
      <c r="MN97" s="0" t="n">
        <f aca="false">IF(ISNUMBER(FIND(MN$1,$D97))=$AO$1,1,0)*VLOOKUP($Z$2,DALYs!$A$2:$MW$40,'Intervention list'!MN$195+1,0)</f>
        <v>0</v>
      </c>
      <c r="MO97" s="0" t="n">
        <f aca="false">IF(ISNUMBER(FIND(MO$1,$D97))=$AO$1,1,0)*VLOOKUP($Z$2,DALYs!$A$2:$MW$40,'Intervention list'!MO$195+1,0)</f>
        <v>0</v>
      </c>
      <c r="MP97" s="0" t="n">
        <f aca="false">IF(ISNUMBER(FIND(MP$1,$D97))=$AO$1,1,0)*VLOOKUP($Z$2,DALYs!$A$2:$MW$40,'Intervention list'!MP$195+1,0)</f>
        <v>0</v>
      </c>
      <c r="MQ97" s="0" t="n">
        <f aca="false">IF(ISNUMBER(FIND(MQ$1,$D97))=$AO$1,1,0)*VLOOKUP($Z$2,DALYs!$A$2:$MW$40,'Intervention list'!MQ$195+1,0)</f>
        <v>0</v>
      </c>
      <c r="MR97" s="0" t="n">
        <f aca="false">IF(ISNUMBER(FIND(MR$1,$D97))=$AO$1,1,0)*VLOOKUP($Z$2,DALYs!$A$2:$MW$40,'Intervention list'!MR$195+1,0)</f>
        <v>0</v>
      </c>
      <c r="MS97" s="0" t="n">
        <f aca="false">IF(ISNUMBER(FIND(MS$1,$D97))=$AO$1,1,0)*VLOOKUP($Z$2,DALYs!$A$2:$MW$40,'Intervention list'!MS$195+1,0)</f>
        <v>0</v>
      </c>
      <c r="MT97" s="0" t="n">
        <f aca="false">IF(ISNUMBER(FIND(MT$1,$D97))=$AO$1,1,0)*VLOOKUP($Z$2,DALYs!$A$2:$MW$40,'Intervention list'!MT$195+1,0)</f>
        <v>0</v>
      </c>
      <c r="MU97" s="0" t="n">
        <f aca="false">IF(ISNUMBER(FIND(MU$1,$D97))=$AO$1,1,0)*VLOOKUP($Z$2,DALYs!$A$2:$MW$40,'Intervention list'!MU$195+1,0)</f>
        <v>0</v>
      </c>
      <c r="MV97" s="0" t="n">
        <f aca="false">IF(ISNUMBER(FIND(MV$1,$D97))=$AO$1,1,0)*VLOOKUP($Z$2,DALYs!$A$2:$MW$40,'Intervention list'!MV$195+1,0)</f>
        <v>0</v>
      </c>
      <c r="MW97" s="0" t="n">
        <f aca="false">IF(ISNUMBER(FIND(MW$1,$D97))=$AO$1,1,0)*VLOOKUP($Z$2,DALYs!$A$2:$MW$40,'Intervention list'!MW$195+1,0)</f>
        <v>0</v>
      </c>
      <c r="MX97" s="0" t="n">
        <f aca="false">IF(ISNUMBER(FIND(MX$1,$D97))=$AO$1,1,0)*VLOOKUP($Z$2,DALYs!$A$2:$MW$40,'Intervention list'!MX$195+1,0)</f>
        <v>0</v>
      </c>
      <c r="MY97" s="0" t="n">
        <f aca="false">IF(ISNUMBER(FIND(MY$1,$D97))=$AO$1,1,0)*VLOOKUP($Z$2,DALYs!$A$2:$MW$40,'Intervention list'!MY$195+1,0)</f>
        <v>0</v>
      </c>
      <c r="MZ97" s="0" t="n">
        <f aca="false">IF(ISNUMBER(FIND(MZ$1,$D97))=$AO$1,1,0)*VLOOKUP($Z$2,DALYs!$A$2:$MW$40,'Intervention list'!MZ$195+1,0)</f>
        <v>0</v>
      </c>
      <c r="NA97" s="0" t="n">
        <f aca="false">IF(ISNUMBER(FIND(NA$1,$D97))=$AO$1,1,0)*VLOOKUP($Z$2,DALYs!$A$2:$MW$40,'Intervention list'!NA$195+1,0)</f>
        <v>0</v>
      </c>
      <c r="NB97" s="0" t="n">
        <f aca="false">IF(ISNUMBER(FIND(NB$1,$D97))=$AO$1,1,0)*VLOOKUP($Z$2,DALYs!$A$2:$MW$40,'Intervention list'!NB$195+1,0)</f>
        <v>0</v>
      </c>
      <c r="NC97" s="0" t="n">
        <f aca="false">IF(ISNUMBER(FIND(NC$1,$D97))=$AO$1,1,0)*VLOOKUP($Z$2,DALYs!$A$2:$MW$40,'Intervention list'!NC$195+1,0)</f>
        <v>0</v>
      </c>
      <c r="ND97" s="0" t="n">
        <f aca="false">IF(ISNUMBER(FIND(ND$1,$D97))=$AO$1,1,0)*VLOOKUP($Z$2,DALYs!$A$2:$MW$40,'Intervention list'!ND$195+1,0)</f>
        <v>0</v>
      </c>
      <c r="NE97" s="0" t="n">
        <f aca="false">IF(ISNUMBER(FIND(NE$1,$D97))=$AO$1,1,0)*VLOOKUP($Z$2,DALYs!$A$2:$MW$40,'Intervention list'!NE$195+1,0)</f>
        <v>0</v>
      </c>
      <c r="NF97" s="0" t="n">
        <f aca="false">IF(ISNUMBER(FIND(NF$1,$D97))=$AO$1,1,0)*VLOOKUP($Z$2,DALYs!$A$2:$MW$40,'Intervention list'!NF$195+1,0)</f>
        <v>0</v>
      </c>
      <c r="NG97" s="0" t="n">
        <f aca="false">IF(ISNUMBER(FIND(NG$1,$D97))=$AO$1,1,0)*VLOOKUP($Z$2,DALYs!$A$2:$MW$40,'Intervention list'!NG$195+1,0)</f>
        <v>0</v>
      </c>
      <c r="NH97" s="0" t="n">
        <f aca="false">IF(ISNUMBER(FIND(NH$1,$D97))=$AO$1,1,0)*VLOOKUP($Z$2,DALYs!$A$2:$MW$40,'Intervention list'!NH$195+1,0)</f>
        <v>0</v>
      </c>
      <c r="NI97" s="0" t="n">
        <f aca="false">IF(ISNUMBER(FIND(NI$1,$D97))=$AO$1,1,0)*VLOOKUP($Z$2,DALYs!$A$2:$MW$40,'Intervention list'!NI$195+1,0)</f>
        <v>0</v>
      </c>
      <c r="NJ97" s="0" t="n">
        <f aca="false">IF(ISNUMBER(FIND(NJ$1,$D97))=$AO$1,1,0)*VLOOKUP($Z$2,DALYs!$A$2:$MW$40,'Intervention list'!NJ$195+1,0)</f>
        <v>0</v>
      </c>
      <c r="NK97" s="0" t="n">
        <f aca="false">IF(ISNUMBER(FIND(NK$1,$D97))=$AO$1,1,0)*VLOOKUP($Z$2,DALYs!$A$2:$MW$40,'Intervention list'!NK$195+1,0)</f>
        <v>0</v>
      </c>
      <c r="NL97" s="0" t="n">
        <f aca="false">IF(ISNUMBER(FIND(NL$1,$D97))=$AO$1,1,0)*VLOOKUP($Z$2,DALYs!$A$2:$MW$40,'Intervention list'!NL$195+1,0)</f>
        <v>0</v>
      </c>
      <c r="NM97" s="0" t="n">
        <f aca="false">IF(ISNUMBER(FIND(NM$1,$D97))=$AO$1,1,0)*VLOOKUP($Z$2,DALYs!$A$2:$MW$40,'Intervention list'!NM$195+1,0)</f>
        <v>0</v>
      </c>
      <c r="NN97" s="0" t="n">
        <f aca="false">IF(ISNUMBER(FIND(NN$1,$D97))=$AO$1,1,0)*VLOOKUP($Z$2,DALYs!$A$2:$MW$40,'Intervention list'!NN$195+1,0)</f>
        <v>0</v>
      </c>
      <c r="NO97" s="0" t="n">
        <f aca="false">IF(ISNUMBER(FIND(NO$1,$D97))=$AO$1,1,0)*VLOOKUP($Z$2,DALYs!$A$2:$MW$40,'Intervention list'!NO$195+1,0)</f>
        <v>0</v>
      </c>
      <c r="NP97" s="0" t="n">
        <f aca="false">IF(ISNUMBER(FIND(NP$1,$D97))=$AO$1,1,0)*VLOOKUP($Z$2,DALYs!$A$2:$MW$40,'Intervention list'!NP$195+1,0)</f>
        <v>0</v>
      </c>
      <c r="NQ97" s="0" t="n">
        <f aca="false">IF(ISNUMBER(FIND(NQ$1,$D97))=$AO$1,1,0)*VLOOKUP($Z$2,DALYs!$A$2:$MW$40,'Intervention list'!NQ$195+1,0)</f>
        <v>0</v>
      </c>
      <c r="NR97" s="0" t="n">
        <f aca="false">IF(ISNUMBER(FIND(NR$1,$D97))=$AO$1,1,0)*VLOOKUP($Z$2,DALYs!$A$2:$MW$40,'Intervention list'!NR$195+1,0)</f>
        <v>0</v>
      </c>
      <c r="NS97" s="0" t="n">
        <f aca="false">IF(ISNUMBER(FIND(NS$1,$D97))=$AO$1,1,0)*VLOOKUP($Z$2,DALYs!$A$2:$MW$40,'Intervention list'!NS$195+1,0)</f>
        <v>0</v>
      </c>
      <c r="NT97" s="0" t="n">
        <f aca="false">IF(ISNUMBER(FIND(NT$1,$D97))=$AO$1,1,0)*VLOOKUP($Z$2,DALYs!$A$2:$MW$40,'Intervention list'!NT$195+1,0)</f>
        <v>0</v>
      </c>
      <c r="NU97" s="0" t="n">
        <f aca="false">IF(ISNUMBER(FIND(NU$1,$D97))=$AO$1,1,0)*VLOOKUP($Z$2,DALYs!$A$2:$MW$40,'Intervention list'!NU$195+1,0)</f>
        <v>0</v>
      </c>
      <c r="NV97" s="0" t="n">
        <f aca="false">IF(ISNUMBER(FIND(NV$1,$D97))=$AO$1,1,0)*VLOOKUP($Z$2,DALYs!$A$2:$MW$40,'Intervention list'!NV$195+1,0)</f>
        <v>0</v>
      </c>
      <c r="NW97" s="0" t="n">
        <f aca="false">IF(ISNUMBER(FIND(NW$1,$D97))=$AO$1,1,0)*VLOOKUP($Z$2,DALYs!$A$2:$MW$40,'Intervention list'!NW$195+1,0)</f>
        <v>0</v>
      </c>
      <c r="NX97" s="0" t="n">
        <f aca="false">IF(ISNUMBER(FIND(NX$1,$D97))=$AO$1,1,0)*VLOOKUP($Z$2,DALYs!$A$2:$MW$40,'Intervention list'!NX$195+1,0)</f>
        <v>0</v>
      </c>
      <c r="NY97" s="0" t="n">
        <f aca="false">IF(ISNUMBER(FIND(NY$1,$D97))=$AO$1,1,0)*VLOOKUP($Z$2,DALYs!$A$2:$MW$40,'Intervention list'!NY$195+1,0)</f>
        <v>0</v>
      </c>
      <c r="NZ97" s="0" t="n">
        <f aca="false">IF(ISNUMBER(FIND(NZ$1,$D97))=$AO$1,1,0)*VLOOKUP($Z$2,DALYs!$A$2:$MW$40,'Intervention list'!NZ$195+1,0)</f>
        <v>0</v>
      </c>
      <c r="OA97" s="0" t="n">
        <f aca="false">IF(ISNUMBER(FIND(OA$1,$D97))=$AO$1,1,0)*VLOOKUP($Z$2,DALYs!$A$2:$MW$40,'Intervention list'!OA$195+1,0)</f>
        <v>0</v>
      </c>
      <c r="OB97" s="0" t="n">
        <f aca="false">IF(ISNUMBER(FIND(OB$1,$D97))=$AO$1,1,0)*VLOOKUP($Z$2,DALYs!$A$2:$MW$40,'Intervention list'!OB$195+1,0)</f>
        <v>0</v>
      </c>
      <c r="OC97" s="0" t="n">
        <f aca="false">IF(ISNUMBER(FIND(OC$1,$D97))=$AO$1,1,0)*VLOOKUP($Z$2,DALYs!$A$2:$MW$40,'Intervention list'!OC$195+1,0)</f>
        <v>0</v>
      </c>
      <c r="OD97" s="0" t="n">
        <f aca="false">IF(ISNUMBER(FIND(OD$1,$D97))=$AO$1,1,0)*VLOOKUP($Z$2,DALYs!$A$2:$MW$40,'Intervention list'!OD$195+1,0)</f>
        <v>0</v>
      </c>
      <c r="OE97" s="0" t="n">
        <f aca="false">IF(ISNUMBER(FIND(OE$1,$D97))=$AO$1,1,0)*VLOOKUP($Z$2,DALYs!$A$2:$MW$40,'Intervention list'!OE$195+1,0)</f>
        <v>0</v>
      </c>
      <c r="OF97" s="0" t="n">
        <f aca="false">IF(ISNUMBER(FIND(OF$1,$D97))=$AO$1,1,0)*VLOOKUP($Z$2,DALYs!$A$2:$MW$40,'Intervention list'!OF$195+1,0)</f>
        <v>0</v>
      </c>
      <c r="OG97" s="0" t="n">
        <f aca="false">IF(ISNUMBER(FIND(OG$1,$D97))=$AO$1,1,0)*VLOOKUP($Z$2,DALYs!$A$2:$MW$40,'Intervention list'!OG$195+1,0)</f>
        <v>0</v>
      </c>
      <c r="OH97" s="0" t="n">
        <f aca="false">IF(ISNUMBER(FIND(OH$1,$D97))=$AO$1,1,0)*VLOOKUP($Z$2,DALYs!$A$2:$MW$40,'Intervention list'!OH$195+1,0)</f>
        <v>0</v>
      </c>
      <c r="OI97" s="0" t="n">
        <f aca="false">IF(ISNUMBER(FIND(OI$1,$D97))=$AO$1,1,0)*VLOOKUP($Z$2,DALYs!$A$2:$MW$40,'Intervention list'!OI$195+1,0)</f>
        <v>0</v>
      </c>
      <c r="OJ97" s="0" t="n">
        <f aca="false">IF(ISNUMBER(FIND(OJ$1,$D97))=$AO$1,1,0)*VLOOKUP($Z$2,DALYs!$A$2:$MW$40,'Intervention list'!OJ$195+1,0)</f>
        <v>0</v>
      </c>
      <c r="OK97" s="0" t="n">
        <f aca="false">IF(ISNUMBER(FIND(OK$1,$D97))=$AO$1,1,0)*VLOOKUP($Z$2,DALYs!$A$2:$MW$40,'Intervention list'!OK$195+1,0)</f>
        <v>0</v>
      </c>
      <c r="OL97" s="0" t="n">
        <f aca="false">IF(ISNUMBER(FIND(OL$1,$D97))=$AO$1,1,0)*VLOOKUP($Z$2,DALYs!$A$2:$MW$40,'Intervention list'!OL$195+1,0)</f>
        <v>0</v>
      </c>
      <c r="OM97" s="0" t="n">
        <f aca="false">IF(ISNUMBER(FIND(OM$1,$D97))=$AO$1,1,0)*VLOOKUP($Z$2,DALYs!$A$2:$MW$40,'Intervention list'!OM$195+1,0)</f>
        <v>0</v>
      </c>
      <c r="ON97" s="0" t="n">
        <f aca="false">IF(ISNUMBER(FIND(ON$1,$D97))=$AO$1,1,0)*VLOOKUP($Z$2,DALYs!$A$2:$MW$40,'Intervention list'!ON$195+1,0)</f>
        <v>0</v>
      </c>
      <c r="OO97" s="0" t="n">
        <f aca="false">IF(ISNUMBER(FIND(OO$1,$D97))=$AO$1,1,0)*VLOOKUP($Z$2,DALYs!$A$2:$MW$40,'Intervention list'!OO$195+1,0)</f>
        <v>0</v>
      </c>
      <c r="OP97" s="0" t="n">
        <f aca="false">IF(ISNUMBER(FIND(OP$1,$D97))=$AO$1,1,0)*VLOOKUP($Z$2,DALYs!$A$2:$MW$40,'Intervention list'!OP$195+1,0)</f>
        <v>0</v>
      </c>
      <c r="OQ97" s="0" t="n">
        <f aca="false">IF(ISNUMBER(FIND(OQ$1,$D97))=$AO$1,1,0)*VLOOKUP($Z$2,DALYs!$A$2:$MW$40,'Intervention list'!OQ$195+1,0)</f>
        <v>0</v>
      </c>
      <c r="OR97" s="0" t="n">
        <f aca="false">IF(ISNUMBER(FIND(OR$1,$D97))=$AO$1,1,0)*VLOOKUP($Z$2,DALYs!$A$2:$MW$40,'Intervention list'!OR$195+1,0)</f>
        <v>0</v>
      </c>
      <c r="OS97" s="0" t="n">
        <f aca="false">IF(ISNUMBER(FIND(OS$1,$D97))=$AO$1,1,0)*VLOOKUP($Z$2,DALYs!$A$2:$MW$40,'Intervention list'!OS$195+1,0)</f>
        <v>0</v>
      </c>
      <c r="OT97" s="0" t="n">
        <f aca="false">IF(ISNUMBER(FIND(OT$1,$D97))=$AO$1,1,0)*VLOOKUP($Z$2,DALYs!$A$2:$MW$40,'Intervention list'!OT$195+1,0)</f>
        <v>0</v>
      </c>
      <c r="OU97" s="0" t="n">
        <f aca="false">IF(ISNUMBER(FIND(OU$1,$D97))=$AO$1,1,0)*VLOOKUP($Z$2,DALYs!$A$2:$MW$40,'Intervention list'!OU$195+1,0)</f>
        <v>0</v>
      </c>
      <c r="OV97" s="0" t="n">
        <f aca="false">IF(ISNUMBER(FIND(OV$1,$D97))=$AO$1,1,0)*VLOOKUP($Z$2,DALYs!$A$2:$MW$40,'Intervention list'!OV$195+1,0)</f>
        <v>0</v>
      </c>
      <c r="OW97" s="0" t="n">
        <f aca="false">IF(ISNUMBER(FIND(OW$1,$D97))=$AO$1,1,0)*VLOOKUP($Z$2,DALYs!$A$2:$MW$40,'Intervention list'!OW$195+1,0)</f>
        <v>0</v>
      </c>
      <c r="OX97" s="0" t="n">
        <f aca="false">IF(ISNUMBER(FIND(OX$1,$D97))=$AO$1,1,0)*VLOOKUP($Z$2,DALYs!$A$2:$MW$40,'Intervention list'!OX$195+1,0)</f>
        <v>0</v>
      </c>
    </row>
    <row r="98" customFormat="false" ht="31.5" hidden="false" customHeight="false" outlineLevel="0" collapsed="false">
      <c r="A98" s="6" t="s">
        <v>56</v>
      </c>
      <c r="B98" s="6" t="s">
        <v>12</v>
      </c>
      <c r="C98" s="26" t="s">
        <v>54</v>
      </c>
      <c r="D98" s="7" t="s">
        <v>57</v>
      </c>
      <c r="E98" s="7" t="str">
        <f aca="false">SUBSTITUTE(D98,0.2,X98)</f>
        <v>Lymphatic filariasis: 0.1; Onchocerciasis: 0.1; Schistosomiasis: 0.1; Trachoma: 0.1; Food-borne trematodiases: 0.1</v>
      </c>
      <c r="F98" s="0" t="s">
        <v>25</v>
      </c>
      <c r="G98" s="8" t="n">
        <v>0.454655978546122</v>
      </c>
      <c r="H98" s="9" t="n">
        <v>11</v>
      </c>
      <c r="I98" s="9" t="n">
        <f aca="false">IF(H98="","",(H98*(VLOOKUP($Z$2,Worksheet,11,0)^4)))</f>
        <v>16.0280249194192</v>
      </c>
      <c r="J98" s="9" t="n">
        <f aca="false">IF(I98="","",I98*VLOOKUP($Z$2,Worksheet,12,0))</f>
        <v>17.9643699739885</v>
      </c>
      <c r="K98" s="9" t="n">
        <f aca="false">IF(I98="","",I98*VLOOKUP($Z$2, Worksheet, 13, 0))</f>
        <v>15.7365390959483</v>
      </c>
      <c r="L98" s="9" t="n">
        <f aca="false">IF(J98="",VLOOKUP($Z$2, Worksheet, 14, 0),J98)</f>
        <v>17.9643699739885</v>
      </c>
      <c r="M98" s="9" t="n">
        <f aca="false">IF(L98&lt;VLOOKUP($Z$2,'Country sheet'!$A$3:$P$41,15,0), VLOOKUP($Z$2,'Country sheet'!$A$3:$P$41,15,0), L98)/0.7</f>
        <v>66.2083230214262</v>
      </c>
      <c r="N98" s="27" t="n">
        <f aca="false">IFERROR(IF(AC98=$AO$1,VLOOKUP(F98,AO$42:AX$46,MATCH(AC$1,AP$41:AX$41,0)+1,0)/COUNTIFS($F$2:$F$194,$F98,$AC$2:$AC$194,$AO$1),0),0) + IFERROR(IF(AD98=$AO$1,VLOOKUP(F98,AO$42:AX$46,MATCH(AD$1,AP$41:AX$41,0)+1,0)/COUNTIFS($F$2:$F$194,$F98,$AD$2:$AD$194,$AO$1),0),0) + IFERROR(IF(AE98=$AO$1,VLOOKUP(F98,AO$42:AX$46,MATCH(AE$1,AP$41:AX$41,0)+1,0)/COUNTIFS($F$2:$F$194,$F98,$AE$2:$AE$194,$AO$1),0),0) + IFERROR(IF(AF98=$AO$1,VLOOKUP(F98,AO$42:AX$46,MATCH(AF$1,AP$41:AX$41,0)+1,0)/COUNTIFS($F$2:$F$194,$F98,$AF$2:$AF$194,$AO$1),0),0) + IFERROR(IF(AG98=$AO$1,VLOOKUP(F98,AO$42:AX$46,MATCH(AG$1,AP$41:AX$41,0)+1,0)/COUNTIFS($F$2:$F$194,$F98,$AG$2:$AG$194,$AO$1),0),0) + IFERROR(IF(AH98=$AO$1,VLOOKUP(F98,AO$42:AX$46,MATCH(AH$1,AP$41:AX$41,0)+1,0)/COUNTIFS($F$2:$F$194,$F98,$AH$2:$AH$194,$AO$1),0),0) + IFERROR(IF(AI98=$AO$1,VLOOKUP(F98,AO$42:AX$46,MATCH(AI$1,AP$41:AX$41,0)+1,0)/COUNTIFS($F$2:$F$194,$F98,$AI$2:$AI$194,$AO$1),0),0) + IFERROR(IF(AJ98=$AO$1,VLOOKUP(F98,AO$42:AX$46,MATCH(AJ$1,AP$41:AX$41,0)+1,0)/COUNTIFS($F$2:$F$194,$F98,$AJ$2:$AJ$194,$AO$1),0),0) + IFERROR(IF(AK98=$AO$1,VLOOKUP(F98,AO$42:AX$46,MATCH(AK$1,AP$41:AX$41,0)+1,0)/COUNTIFS($F$2:$F$194,$F98,$AK$2:$AK$194,$AO$1),0),0)</f>
        <v>0</v>
      </c>
      <c r="O98" s="9" t="n">
        <v>1</v>
      </c>
      <c r="P98" s="9" t="n">
        <v>1</v>
      </c>
      <c r="Q98" s="0" t="n">
        <f aca="false">SUM(BC98:OX98)</f>
        <v>23437.3152996935</v>
      </c>
      <c r="R98" s="0" t="n">
        <f aca="false">IF(VLOOKUP($Z$2,CET!$A$4:$L$42,12,0)="Low income",_xlfn.IFS(S98=0.2,0.1,S98=0.1,0.05,S98=0.5,0.4,S98=0.35,0.25),S98)</f>
        <v>0.5</v>
      </c>
      <c r="S98" s="0" t="n">
        <v>0.5</v>
      </c>
      <c r="T98" s="0" t="n">
        <v>0.8</v>
      </c>
      <c r="U98" s="0" t="n">
        <f aca="false">N98/M98</f>
        <v>0</v>
      </c>
      <c r="V98" s="0" t="n">
        <f aca="false">IFERROR(U98/Q98,0)</f>
        <v>0</v>
      </c>
      <c r="W98" s="0" t="n">
        <f aca="false">(T98/R98)*V98</f>
        <v>0</v>
      </c>
      <c r="X98" s="28" t="n">
        <f aca="false">IF(W98=0,0,IF(W98&lt;=0.8,IF(W98&lt;0.05,0.05,W98),0.8))</f>
        <v>0</v>
      </c>
      <c r="Y98" s="28"/>
      <c r="AC98" s="34" t="n">
        <f aca="false">ISNUMBER(FIND(AC$1,$C98))</f>
        <v>0</v>
      </c>
      <c r="AD98" s="33" t="n">
        <f aca="false">ISNUMBER(FIND(AD$1,$C98))</f>
        <v>0</v>
      </c>
      <c r="AE98" s="33" t="n">
        <f aca="false">ISNUMBER(FIND(AE$1,$C98))</f>
        <v>0</v>
      </c>
      <c r="AF98" s="33" t="n">
        <f aca="false">ISNUMBER(FIND(AF$1,$C98))</f>
        <v>0</v>
      </c>
      <c r="AG98" s="33" t="n">
        <f aca="false">ISNUMBER(FIND(AG$1,$C98))</f>
        <v>0</v>
      </c>
      <c r="AH98" s="33" t="n">
        <f aca="false">ISNUMBER(FIND(AH$1,$C98))</f>
        <v>0</v>
      </c>
      <c r="AI98" s="33" t="n">
        <f aca="false">ISNUMBER(FIND(AI$1,$C98))</f>
        <v>0</v>
      </c>
      <c r="AJ98" s="33" t="n">
        <f aca="false">ISNUMBER(FIND(AJ$1,$C98))</f>
        <v>0</v>
      </c>
      <c r="AK98" s="35" t="n">
        <f aca="false">ISNUMBER(FIND(AK$1,$C98))</f>
        <v>0</v>
      </c>
      <c r="AL98" s="6"/>
      <c r="AM98" s="33"/>
      <c r="BC98" s="0" t="n">
        <f aca="false">IF(ISNUMBER(FIND(BC$1,$D98))=$AO$1,1,0)*VLOOKUP($Z$2,DALYs!$A$2:$MW$40,'Intervention list'!BC$195+1,0)</f>
        <v>0</v>
      </c>
      <c r="BD98" s="0" t="n">
        <f aca="false">IF(ISNUMBER(FIND(BD$1,$D98))=$AO$1,1,0)*VLOOKUP($Z$2,DALYs!$A$2:$MW$40,'Intervention list'!BD$195+1,0)</f>
        <v>0</v>
      </c>
      <c r="BE98" s="0" t="n">
        <f aca="false">IF(ISNUMBER(FIND(BE$1,$D98))=$AO$1,1,0)*VLOOKUP($Z$2,DALYs!$A$2:$MW$40,'Intervention list'!BE$195+1,0)</f>
        <v>0</v>
      </c>
      <c r="BF98" s="0" t="n">
        <f aca="false">IF(ISNUMBER(FIND(BF$1,$D98))=$AO$1,1,0)*VLOOKUP($Z$2,DALYs!$A$2:$MW$40,'Intervention list'!BF$195+1,0)</f>
        <v>0</v>
      </c>
      <c r="BG98" s="0" t="n">
        <f aca="false">IF(ISNUMBER(FIND(BG$1,$D98))=$AO$1,1,0)*VLOOKUP($Z$2,DALYs!$A$2:$MW$40,'Intervention list'!BG$195+1,0)</f>
        <v>0</v>
      </c>
      <c r="BH98" s="0" t="n">
        <f aca="false">IF(ISNUMBER(FIND(BH$1,$D98))=$AO$1,1,0)*VLOOKUP($Z$2,DALYs!$A$2:$MW$40,'Intervention list'!BH$195+1,0)</f>
        <v>0</v>
      </c>
      <c r="BI98" s="0" t="n">
        <f aca="false">IF(ISNUMBER(FIND(BI$1,$D98))=$AO$1,1,0)*VLOOKUP($Z$2,DALYs!$A$2:$MW$40,'Intervention list'!BI$195+1,0)</f>
        <v>0</v>
      </c>
      <c r="BJ98" s="0" t="n">
        <f aca="false">IF(ISNUMBER(FIND(BJ$1,$D98))=$AO$1,1,0)*VLOOKUP($Z$2,DALYs!$A$2:$MW$40,'Intervention list'!BJ$195+1,0)</f>
        <v>0</v>
      </c>
      <c r="BK98" s="0" t="n">
        <f aca="false">IF(ISNUMBER(FIND(BK$1,$D98))=$AO$1,1,0)*VLOOKUP($Z$2,DALYs!$A$2:$MW$40,'Intervention list'!BK$195+1,0)</f>
        <v>0</v>
      </c>
      <c r="BL98" s="0" t="n">
        <f aca="false">IF(ISNUMBER(FIND(BL$1,$D98))=$AO$1,1,0)*VLOOKUP($Z$2,DALYs!$A$2:$MW$40,'Intervention list'!BL$195+1,0)</f>
        <v>0</v>
      </c>
      <c r="BM98" s="0" t="n">
        <f aca="false">IF(ISNUMBER(FIND(BM$1,$D98))=$AO$1,1,0)*VLOOKUP($Z$2,DALYs!$A$2:$MW$40,'Intervention list'!BM$195+1,0)</f>
        <v>0</v>
      </c>
      <c r="BN98" s="0" t="n">
        <f aca="false">IF(ISNUMBER(FIND(BN$1,$D98))=$AO$1,1,0)*VLOOKUP($Z$2,DALYs!$A$2:$MW$40,'Intervention list'!BN$195+1,0)</f>
        <v>0</v>
      </c>
      <c r="BO98" s="0" t="n">
        <f aca="false">IF(ISNUMBER(FIND(BO$1,$D98))=$AO$1,1,0)*VLOOKUP($Z$2,DALYs!$A$2:$MW$40,'Intervention list'!BO$195+1,0)</f>
        <v>0</v>
      </c>
      <c r="BP98" s="0" t="n">
        <f aca="false">IF(ISNUMBER(FIND(BP$1,$D98))=$AO$1,1,0)*VLOOKUP($Z$2,DALYs!$A$2:$MW$40,'Intervention list'!BP$195+1,0)</f>
        <v>0</v>
      </c>
      <c r="BQ98" s="0" t="n">
        <f aca="false">IF(ISNUMBER(FIND(BQ$1,$D98))=$AO$1,1,0)*VLOOKUP($Z$2,DALYs!$A$2:$MW$40,'Intervention list'!BQ$195+1,0)</f>
        <v>0</v>
      </c>
      <c r="BR98" s="0" t="n">
        <f aca="false">IF(ISNUMBER(FIND(BR$1,$D98))=$AO$1,1,0)*VLOOKUP($Z$2,DALYs!$A$2:$MW$40,'Intervention list'!BR$195+1,0)</f>
        <v>0</v>
      </c>
      <c r="BS98" s="0" t="n">
        <f aca="false">IF(ISNUMBER(FIND(BS$1,$D98))=$AO$1,1,0)*VLOOKUP($Z$2,DALYs!$A$2:$MW$40,'Intervention list'!BS$195+1,0)</f>
        <v>0</v>
      </c>
      <c r="BT98" s="0" t="n">
        <f aca="false">IF(ISNUMBER(FIND(BT$1,$D98))=$AO$1,1,0)*VLOOKUP($Z$2,DALYs!$A$2:$MW$40,'Intervention list'!BT$195+1,0)</f>
        <v>0</v>
      </c>
      <c r="BU98" s="0" t="n">
        <f aca="false">IF(ISNUMBER(FIND(BU$1,$D98))=$AO$1,1,0)*VLOOKUP($Z$2,DALYs!$A$2:$MW$40,'Intervention list'!BU$195+1,0)</f>
        <v>0</v>
      </c>
      <c r="BV98" s="0" t="n">
        <f aca="false">IF(ISNUMBER(FIND(BV$1,$D98))=$AO$1,1,0)*VLOOKUP($Z$2,DALYs!$A$2:$MW$40,'Intervention list'!BV$195+1,0)</f>
        <v>0</v>
      </c>
      <c r="BW98" s="0" t="n">
        <f aca="false">IF(ISNUMBER(FIND(BW$1,$D98))=$AO$1,1,0)*VLOOKUP($Z$2,DALYs!$A$2:$MW$40,'Intervention list'!BW$195+1,0)</f>
        <v>0</v>
      </c>
      <c r="BX98" s="0" t="n">
        <f aca="false">IF(ISNUMBER(FIND(BX$1,$D98))=$AO$1,1,0)*VLOOKUP($Z$2,DALYs!$A$2:$MW$40,'Intervention list'!BX$195+1,0)</f>
        <v>0</v>
      </c>
      <c r="BY98" s="0" t="n">
        <f aca="false">IF(ISNUMBER(FIND(BY$1,$D98))=$AO$1,1,0)*VLOOKUP($Z$2,DALYs!$A$2:$MW$40,'Intervention list'!BY$195+1,0)</f>
        <v>0</v>
      </c>
      <c r="BZ98" s="0" t="n">
        <f aca="false">IF(ISNUMBER(FIND(BZ$1,$D98))=$AO$1,1,0)*VLOOKUP($Z$2,DALYs!$A$2:$MW$40,'Intervention list'!BZ$195+1,0)</f>
        <v>0</v>
      </c>
      <c r="CA98" s="0" t="n">
        <f aca="false">IF(ISNUMBER(FIND(CA$1,$D98))=$AO$1,1,0)*VLOOKUP($Z$2,DALYs!$A$2:$MW$40,'Intervention list'!CA$195+1,0)</f>
        <v>0</v>
      </c>
      <c r="CB98" s="0" t="n">
        <f aca="false">IF(ISNUMBER(FIND(CB$1,$D98))=$AO$1,1,0)*VLOOKUP($Z$2,DALYs!$A$2:$MW$40,'Intervention list'!CB$195+1,0)</f>
        <v>0</v>
      </c>
      <c r="CC98" s="0" t="n">
        <f aca="false">IF(ISNUMBER(FIND(CC$1,$D98))=$AO$1,1,0)*VLOOKUP($Z$2,DALYs!$A$2:$MW$40,'Intervention list'!CC$195+1,0)</f>
        <v>0</v>
      </c>
      <c r="CD98" s="0" t="n">
        <f aca="false">IF(ISNUMBER(FIND(CD$1,$D98))=$AO$1,1,0)*VLOOKUP($Z$2,DALYs!$A$2:$MW$40,'Intervention list'!CD$195+1,0)</f>
        <v>0</v>
      </c>
      <c r="CE98" s="0" t="n">
        <f aca="false">IF(ISNUMBER(FIND(CE$1,$D98))=$AO$1,1,0)*VLOOKUP($Z$2,DALYs!$A$2:$MW$40,'Intervention list'!CE$195+1,0)</f>
        <v>0</v>
      </c>
      <c r="CF98" s="0" t="n">
        <f aca="false">IF(ISNUMBER(FIND(CF$1,$D98))=$AO$1,1,0)*VLOOKUP($Z$2,DALYs!$A$2:$MW$40,'Intervention list'!CF$195+1,0)</f>
        <v>0</v>
      </c>
      <c r="CG98" s="0" t="n">
        <f aca="false">IF(ISNUMBER(FIND(CG$1,$D98))=$AO$1,1,0)*VLOOKUP($Z$2,DALYs!$A$2:$MW$40,'Intervention list'!CG$195+1,0)</f>
        <v>0</v>
      </c>
      <c r="CH98" s="0" t="n">
        <f aca="false">IF(ISNUMBER(FIND(CH$1,$D98))=$AO$1,1,0)*VLOOKUP($Z$2,DALYs!$A$2:$MW$40,'Intervention list'!CH$195+1,0)</f>
        <v>0</v>
      </c>
      <c r="CI98" s="0" t="n">
        <f aca="false">IF(ISNUMBER(FIND(CI$1,$D98))=$AO$1,1,0)*VLOOKUP($Z$2,DALYs!$A$2:$MW$40,'Intervention list'!CI$195+1,0)</f>
        <v>0</v>
      </c>
      <c r="CJ98" s="0" t="n">
        <f aca="false">IF(ISNUMBER(FIND(CJ$1,$D98))=$AO$1,1,0)*VLOOKUP($Z$2,DALYs!$A$2:$MW$40,'Intervention list'!CJ$195+1,0)</f>
        <v>0</v>
      </c>
      <c r="CK98" s="0" t="n">
        <f aca="false">IF(ISNUMBER(FIND(CK$1,$D98))=$AO$1,1,0)*VLOOKUP($Z$2,DALYs!$A$2:$MW$40,'Intervention list'!CK$195+1,0)</f>
        <v>0</v>
      </c>
      <c r="CL98" s="0" t="n">
        <f aca="false">IF(ISNUMBER(FIND(CL$1,$D98))=$AO$1,1,0)*VLOOKUP($Z$2,DALYs!$A$2:$MW$40,'Intervention list'!CL$195+1,0)</f>
        <v>0</v>
      </c>
      <c r="CM98" s="0" t="n">
        <f aca="false">IF(ISNUMBER(FIND(CM$1,$D98))=$AO$1,1,0)*VLOOKUP($Z$2,DALYs!$A$2:$MW$40,'Intervention list'!CM$195+1,0)</f>
        <v>0</v>
      </c>
      <c r="CN98" s="0" t="n">
        <f aca="false">IF(ISNUMBER(FIND(CN$1,$D98))=$AO$1,1,0)*VLOOKUP($Z$2,DALYs!$A$2:$MW$40,'Intervention list'!CN$195+1,0)</f>
        <v>0</v>
      </c>
      <c r="CO98" s="0" t="n">
        <f aca="false">IF(ISNUMBER(FIND(CO$1,$D98))=$AO$1,1,0)*VLOOKUP($Z$2,DALYs!$A$2:$MW$40,'Intervention list'!CO$195+1,0)</f>
        <v>0</v>
      </c>
      <c r="CP98" s="0" t="n">
        <f aca="false">IF(ISNUMBER(FIND(CP$1,$D98))=$AO$1,1,0)*VLOOKUP($Z$2,DALYs!$A$2:$MW$40,'Intervention list'!CP$195+1,0)</f>
        <v>0</v>
      </c>
      <c r="CQ98" s="0" t="n">
        <f aca="false">IF(ISNUMBER(FIND(CQ$1,$D98))=$AO$1,1,0)*VLOOKUP($Z$2,DALYs!$A$2:$MW$40,'Intervention list'!CQ$195+1,0)</f>
        <v>0</v>
      </c>
      <c r="CR98" s="0" t="n">
        <f aca="false">IF(ISNUMBER(FIND(CR$1,$D98))=$AO$1,1,0)*VLOOKUP($Z$2,DALYs!$A$2:$MW$40,'Intervention list'!CR$195+1,0)</f>
        <v>0</v>
      </c>
      <c r="CS98" s="0" t="n">
        <f aca="false">IF(ISNUMBER(FIND(CS$1,$D98))=$AO$1,1,0)*VLOOKUP($Z$2,DALYs!$A$2:$MW$40,'Intervention list'!CS$195+1,0)</f>
        <v>0</v>
      </c>
      <c r="CT98" s="0" t="n">
        <f aca="false">IF(ISNUMBER(FIND(CT$1,$D98))=$AO$1,1,0)*VLOOKUP($Z$2,DALYs!$A$2:$MW$40,'Intervention list'!CT$195+1,0)</f>
        <v>0</v>
      </c>
      <c r="CU98" s="0" t="n">
        <f aca="false">IF(ISNUMBER(FIND(CU$1,$D98))=$AO$1,1,0)*VLOOKUP($Z$2,DALYs!$A$2:$MW$40,'Intervention list'!CU$195+1,0)</f>
        <v>0</v>
      </c>
      <c r="CV98" s="0" t="n">
        <f aca="false">IF(ISNUMBER(FIND(CV$1,$D98))=$AO$1,1,0)*VLOOKUP($Z$2,DALYs!$A$2:$MW$40,'Intervention list'!CV$195+1,0)</f>
        <v>0</v>
      </c>
      <c r="CW98" s="0" t="n">
        <f aca="false">IF(ISNUMBER(FIND(CW$1,$D98))=$AO$1,1,0)*VLOOKUP($Z$2,DALYs!$A$2:$MW$40,'Intervention list'!CW$195+1,0)</f>
        <v>0</v>
      </c>
      <c r="CX98" s="0" t="n">
        <f aca="false">IF(ISNUMBER(FIND(CX$1,$D98))=$AO$1,1,0)*VLOOKUP($Z$2,DALYs!$A$2:$MW$40,'Intervention list'!CX$195+1,0)</f>
        <v>0</v>
      </c>
      <c r="CY98" s="0" t="n">
        <f aca="false">IF(ISNUMBER(FIND(CY$1,$D98))=$AO$1,1,0)*VLOOKUP($Z$2,DALYs!$A$2:$MW$40,'Intervention list'!CY$195+1,0)</f>
        <v>0</v>
      </c>
      <c r="CZ98" s="0" t="n">
        <f aca="false">IF(ISNUMBER(FIND(CZ$1,$D98))=$AO$1,1,0)*VLOOKUP($Z$2,DALYs!$A$2:$MW$40,'Intervention list'!CZ$195+1,0)</f>
        <v>0</v>
      </c>
      <c r="DA98" s="0" t="n">
        <f aca="false">IF(ISNUMBER(FIND(DA$1,$D98))=$AO$1,1,0)*VLOOKUP($Z$2,DALYs!$A$2:$MW$40,'Intervention list'!DA$195+1,0)</f>
        <v>0</v>
      </c>
      <c r="DB98" s="0" t="n">
        <f aca="false">IF(ISNUMBER(FIND(DB$1,$D98))=$AO$1,1,0)*VLOOKUP($Z$2,DALYs!$A$2:$MW$40,'Intervention list'!DB$195+1,0)</f>
        <v>0</v>
      </c>
      <c r="DC98" s="0" t="n">
        <f aca="false">IF(ISNUMBER(FIND(DC$1,$D98))=$AO$1,1,0)*VLOOKUP($Z$2,DALYs!$A$2:$MW$40,'Intervention list'!DC$195+1,0)</f>
        <v>0</v>
      </c>
      <c r="DD98" s="0" t="n">
        <f aca="false">IF(ISNUMBER(FIND(DD$1,$D98))=$AO$1,1,0)*VLOOKUP($Z$2,DALYs!$A$2:$MW$40,'Intervention list'!DD$195+1,0)</f>
        <v>0</v>
      </c>
      <c r="DE98" s="0" t="n">
        <f aca="false">IF(ISNUMBER(FIND(DE$1,$D98))=$AO$1,1,0)*VLOOKUP($Z$2,DALYs!$A$2:$MW$40,'Intervention list'!DE$195+1,0)</f>
        <v>0</v>
      </c>
      <c r="DF98" s="0" t="n">
        <f aca="false">IF(ISNUMBER(FIND(DF$1,$D98))=$AO$1,1,0)*VLOOKUP($Z$2,DALYs!$A$2:$MW$40,'Intervention list'!DF$195+1,0)</f>
        <v>0</v>
      </c>
      <c r="DG98" s="0" t="n">
        <f aca="false">IF(ISNUMBER(FIND(DG$1,$D98))=$AO$1,1,0)*VLOOKUP($Z$2,DALYs!$A$2:$MW$40,'Intervention list'!DG$195+1,0)</f>
        <v>0</v>
      </c>
      <c r="DH98" s="0" t="n">
        <f aca="false">IF(ISNUMBER(FIND(DH$1,$D98))=$AO$1,1,0)*VLOOKUP($Z$2,DALYs!$A$2:$MW$40,'Intervention list'!DH$195+1,0)</f>
        <v>0</v>
      </c>
      <c r="DI98" s="0" t="n">
        <f aca="false">IF(ISNUMBER(FIND(DI$1,$D98))=$AO$1,1,0)*VLOOKUP($Z$2,DALYs!$A$2:$MW$40,'Intervention list'!DI$195+1,0)</f>
        <v>0</v>
      </c>
      <c r="DJ98" s="0" t="n">
        <f aca="false">IF(ISNUMBER(FIND(DJ$1,$D98))=$AO$1,1,0)*VLOOKUP($Z$2,DALYs!$A$2:$MW$40,'Intervention list'!DJ$195+1,0)</f>
        <v>0</v>
      </c>
      <c r="DK98" s="0" t="n">
        <f aca="false">IF(ISNUMBER(FIND(DK$1,$D98))=$AO$1,1,0)*VLOOKUP($Z$2,DALYs!$A$2:$MW$40,'Intervention list'!DK$195+1,0)</f>
        <v>0</v>
      </c>
      <c r="DL98" s="0" t="n">
        <f aca="false">IF(ISNUMBER(FIND(DL$1,$D98))=$AO$1,1,0)*VLOOKUP($Z$2,DALYs!$A$2:$MW$40,'Intervention list'!DL$195+1,0)</f>
        <v>0</v>
      </c>
      <c r="DM98" s="0" t="n">
        <f aca="false">IF(ISNUMBER(FIND(DM$1,$D98))=$AO$1,1,0)*VLOOKUP($Z$2,DALYs!$A$2:$MW$40,'Intervention list'!DM$195+1,0)</f>
        <v>0</v>
      </c>
      <c r="DN98" s="0" t="n">
        <f aca="false">IF(ISNUMBER(FIND(DN$1,$D98))=$AO$1,1,0)*VLOOKUP($Z$2,DALYs!$A$2:$MW$40,'Intervention list'!DN$195+1,0)</f>
        <v>0</v>
      </c>
      <c r="DO98" s="0" t="n">
        <f aca="false">IF(ISNUMBER(FIND(DO$1,$D98))=$AO$1,1,0)*VLOOKUP($Z$2,DALYs!$A$2:$MW$40,'Intervention list'!DO$195+1,0)</f>
        <v>0</v>
      </c>
      <c r="DP98" s="0" t="n">
        <f aca="false">IF(ISNUMBER(FIND(DP$1,$D98))=$AO$1,1,0)*VLOOKUP($Z$2,DALYs!$A$2:$MW$40,'Intervention list'!DP$195+1,0)</f>
        <v>0</v>
      </c>
      <c r="DQ98" s="0" t="n">
        <f aca="false">IF(ISNUMBER(FIND(DQ$1,$D98))=$AO$1,1,0)*VLOOKUP($Z$2,DALYs!$A$2:$MW$40,'Intervention list'!DQ$195+1,0)</f>
        <v>0</v>
      </c>
      <c r="DR98" s="0" t="n">
        <f aca="false">IF(ISNUMBER(FIND(DR$1,$D98))=$AO$1,1,0)*VLOOKUP($Z$2,DALYs!$A$2:$MW$40,'Intervention list'!DR$195+1,0)</f>
        <v>0</v>
      </c>
      <c r="DS98" s="0" t="n">
        <f aca="false">IF(ISNUMBER(FIND(DS$1,$D98))=$AO$1,1,0)*VLOOKUP($Z$2,DALYs!$A$2:$MW$40,'Intervention list'!DS$195+1,0)</f>
        <v>0</v>
      </c>
      <c r="DT98" s="0" t="n">
        <f aca="false">IF(ISNUMBER(FIND(DT$1,$D98))=$AO$1,1,0)*VLOOKUP($Z$2,DALYs!$A$2:$MW$40,'Intervention list'!DT$195+1,0)</f>
        <v>0</v>
      </c>
      <c r="DU98" s="0" t="n">
        <f aca="false">IF(ISNUMBER(FIND(DU$1,$D98))=$AO$1,1,0)*VLOOKUP($Z$2,DALYs!$A$2:$MW$40,'Intervention list'!DU$195+1,0)</f>
        <v>0</v>
      </c>
      <c r="DV98" s="0" t="n">
        <f aca="false">IF(ISNUMBER(FIND(DV$1,$D98))=$AO$1,1,0)*VLOOKUP($Z$2,DALYs!$A$2:$MW$40,'Intervention list'!DV$195+1,0)</f>
        <v>0</v>
      </c>
      <c r="DW98" s="0" t="n">
        <f aca="false">IF(ISNUMBER(FIND(DW$1,$D98))=$AO$1,1,0)*VLOOKUP($Z$2,DALYs!$A$2:$MW$40,'Intervention list'!DW$195+1,0)</f>
        <v>0</v>
      </c>
      <c r="DX98" s="0" t="n">
        <f aca="false">IF(ISNUMBER(FIND(DX$1,$D98))=$AO$1,1,0)*VLOOKUP($Z$2,DALYs!$A$2:$MW$40,'Intervention list'!DX$195+1,0)</f>
        <v>0</v>
      </c>
      <c r="DY98" s="0" t="n">
        <f aca="false">IF(ISNUMBER(FIND(DY$1,$D98))=$AO$1,1,0)*VLOOKUP($Z$2,DALYs!$A$2:$MW$40,'Intervention list'!DY$195+1,0)</f>
        <v>0</v>
      </c>
      <c r="DZ98" s="0" t="n">
        <f aca="false">IF(ISNUMBER(FIND(DZ$1,$D98))=$AO$1,1,0)*VLOOKUP($Z$2,DALYs!$A$2:$MW$40,'Intervention list'!DZ$195+1,0)</f>
        <v>0</v>
      </c>
      <c r="EA98" s="0" t="n">
        <f aca="false">IF(ISNUMBER(FIND(EA$1,$D98))=$AO$1,1,0)*VLOOKUP($Z$2,DALYs!$A$2:$MW$40,'Intervention list'!EA$195+1,0)</f>
        <v>0</v>
      </c>
      <c r="EB98" s="0" t="n">
        <f aca="false">IF(ISNUMBER(FIND(EB$1,$D98))=$AO$1,1,0)*VLOOKUP($Z$2,DALYs!$A$2:$MW$40,'Intervention list'!EB$195+1,0)</f>
        <v>0</v>
      </c>
      <c r="EC98" s="0" t="n">
        <f aca="false">IF(ISNUMBER(FIND(EC$1,$D98))=$AO$1,1,0)*VLOOKUP($Z$2,DALYs!$A$2:$MW$40,'Intervention list'!EC$195+1,0)</f>
        <v>0</v>
      </c>
      <c r="ED98" s="0" t="n">
        <f aca="false">IF(ISNUMBER(FIND(ED$1,$D98))=$AO$1,1,0)*VLOOKUP($Z$2,DALYs!$A$2:$MW$40,'Intervention list'!ED$195+1,0)</f>
        <v>0</v>
      </c>
      <c r="EE98" s="0" t="n">
        <f aca="false">IF(ISNUMBER(FIND(EE$1,$D98))=$AO$1,1,0)*VLOOKUP($Z$2,DALYs!$A$2:$MW$40,'Intervention list'!EE$195+1,0)</f>
        <v>0</v>
      </c>
      <c r="EF98" s="0" t="n">
        <f aca="false">IF(ISNUMBER(FIND(EF$1,$D98))=$AO$1,1,0)*VLOOKUP($Z$2,DALYs!$A$2:$MW$40,'Intervention list'!EF$195+1,0)</f>
        <v>0</v>
      </c>
      <c r="EG98" s="0" t="n">
        <f aca="false">IF(ISNUMBER(FIND(EG$1,$D98))=$AO$1,1,0)*VLOOKUP($Z$2,DALYs!$A$2:$MW$40,'Intervention list'!EG$195+1,0)</f>
        <v>0</v>
      </c>
      <c r="EH98" s="0" t="n">
        <f aca="false">IF(ISNUMBER(FIND(EH$1,$D98))=$AO$1,1,0)*VLOOKUP($Z$2,DALYs!$A$2:$MW$40,'Intervention list'!EH$195+1,0)</f>
        <v>0</v>
      </c>
      <c r="EI98" s="0" t="n">
        <f aca="false">IF(ISNUMBER(FIND(EI$1,$D98))=$AO$1,1,0)*VLOOKUP($Z$2,DALYs!$A$2:$MW$40,'Intervention list'!EI$195+1,0)</f>
        <v>0</v>
      </c>
      <c r="EJ98" s="0" t="n">
        <f aca="false">IF(ISNUMBER(FIND(EJ$1,$D98))=$AO$1,1,0)*VLOOKUP($Z$2,DALYs!$A$2:$MW$40,'Intervention list'!EJ$195+1,0)</f>
        <v>0</v>
      </c>
      <c r="EK98" s="0" t="n">
        <f aca="false">IF(ISNUMBER(FIND(EK$1,$D98))=$AO$1,1,0)*VLOOKUP($Z$2,DALYs!$A$2:$MW$40,'Intervention list'!EK$195+1,0)</f>
        <v>0</v>
      </c>
      <c r="EL98" s="0" t="n">
        <f aca="false">IF(ISNUMBER(FIND(EL$1,$D98))=$AO$1,1,0)*VLOOKUP($Z$2,DALYs!$A$2:$MW$40,'Intervention list'!EL$195+1,0)</f>
        <v>0</v>
      </c>
      <c r="EM98" s="0" t="n">
        <f aca="false">IF(ISNUMBER(FIND(EM$1,$D98))=$AO$1,1,0)*VLOOKUP($Z$2,DALYs!$A$2:$MW$40,'Intervention list'!EM$195+1,0)</f>
        <v>0</v>
      </c>
      <c r="EN98" s="0" t="n">
        <f aca="false">IF(ISNUMBER(FIND(EN$1,$D98))=$AO$1,1,0)*VLOOKUP($Z$2,DALYs!$A$2:$MW$40,'Intervention list'!EN$195+1,0)</f>
        <v>0</v>
      </c>
      <c r="EO98" s="0" t="n">
        <f aca="false">IF(ISNUMBER(FIND(EO$1,$D98))=$AO$1,1,0)*VLOOKUP($Z$2,DALYs!$A$2:$MW$40,'Intervention list'!EO$195+1,0)</f>
        <v>0</v>
      </c>
      <c r="EP98" s="0" t="n">
        <f aca="false">IF(ISNUMBER(FIND(EP$1,$D98))=$AO$1,1,0)*VLOOKUP($Z$2,DALYs!$A$2:$MW$40,'Intervention list'!EP$195+1,0)</f>
        <v>0</v>
      </c>
      <c r="EQ98" s="0" t="n">
        <f aca="false">IF(ISNUMBER(FIND(EQ$1,$D98))=$AO$1,1,0)*VLOOKUP($Z$2,DALYs!$A$2:$MW$40,'Intervention list'!EQ$195+1,0)</f>
        <v>0</v>
      </c>
      <c r="ER98" s="0" t="n">
        <f aca="false">IF(ISNUMBER(FIND(ER$1,$D98))=$AO$1,1,0)*VLOOKUP($Z$2,DALYs!$A$2:$MW$40,'Intervention list'!ER$195+1,0)</f>
        <v>0</v>
      </c>
      <c r="ES98" s="0" t="n">
        <f aca="false">IF(ISNUMBER(FIND(ES$1,$D98))=$AO$1,1,0)*VLOOKUP($Z$2,DALYs!$A$2:$MW$40,'Intervention list'!ES$195+1,0)</f>
        <v>0</v>
      </c>
      <c r="ET98" s="0" t="n">
        <f aca="false">IF(ISNUMBER(FIND(ET$1,$D98))=$AO$1,1,0)*VLOOKUP($Z$2,DALYs!$A$2:$MW$40,'Intervention list'!ET$195+1,0)</f>
        <v>0</v>
      </c>
      <c r="EU98" s="0" t="n">
        <f aca="false">IF(ISNUMBER(FIND(EU$1,$D98))=$AO$1,1,0)*VLOOKUP($Z$2,DALYs!$A$2:$MW$40,'Intervention list'!EU$195+1,0)</f>
        <v>0</v>
      </c>
      <c r="EV98" s="0" t="n">
        <f aca="false">IF(ISNUMBER(FIND(EV$1,$D98))=$AO$1,1,0)*VLOOKUP($Z$2,DALYs!$A$2:$MW$40,'Intervention list'!EV$195+1,0)</f>
        <v>0</v>
      </c>
      <c r="EW98" s="0" t="n">
        <f aca="false">IF(ISNUMBER(FIND(EW$1,$D98))=$AO$1,1,0)*VLOOKUP($Z$2,DALYs!$A$2:$MW$40,'Intervention list'!EW$195+1,0)</f>
        <v>0</v>
      </c>
      <c r="EX98" s="0" t="n">
        <f aca="false">IF(ISNUMBER(FIND(EX$1,$D98))=$AO$1,1,0)*VLOOKUP($Z$2,DALYs!$A$2:$MW$40,'Intervention list'!EX$195+1,0)</f>
        <v>0</v>
      </c>
      <c r="EY98" s="0" t="n">
        <f aca="false">IF(ISNUMBER(FIND(EY$1,$D98))=$AO$1,1,0)*VLOOKUP($Z$2,DALYs!$A$2:$MW$40,'Intervention list'!EY$195+1,0)</f>
        <v>0</v>
      </c>
      <c r="EZ98" s="0" t="n">
        <f aca="false">IF(ISNUMBER(FIND(EZ$1,$D98))=$AO$1,1,0)*VLOOKUP($Z$2,DALYs!$A$2:$MW$40,'Intervention list'!EZ$195+1,0)</f>
        <v>0</v>
      </c>
      <c r="FA98" s="0" t="n">
        <f aca="false">IF(ISNUMBER(FIND(FA$1,$D98))=$AO$1,1,0)*VLOOKUP($Z$2,DALYs!$A$2:$MW$40,'Intervention list'!FA$195+1,0)</f>
        <v>0</v>
      </c>
      <c r="FB98" s="0" t="n">
        <f aca="false">IF(ISNUMBER(FIND(FB$1,$D98))=$AO$1,1,0)*VLOOKUP($Z$2,DALYs!$A$2:$MW$40,'Intervention list'!FB$195+1,0)</f>
        <v>0</v>
      </c>
      <c r="FC98" s="0" t="n">
        <f aca="false">IF(ISNUMBER(FIND(FC$1,$D98))=$AO$1,1,0)*VLOOKUP($Z$2,DALYs!$A$2:$MW$40,'Intervention list'!FC$195+1,0)</f>
        <v>0</v>
      </c>
      <c r="FD98" s="0" t="n">
        <f aca="false">IF(ISNUMBER(FIND(FD$1,$D98))=$AO$1,1,0)*VLOOKUP($Z$2,DALYs!$A$2:$MW$40,'Intervention list'!FD$195+1,0)</f>
        <v>0</v>
      </c>
      <c r="FE98" s="0" t="n">
        <f aca="false">IF(ISNUMBER(FIND(FE$1,$D98))=$AO$1,1,0)*VLOOKUP($Z$2,DALYs!$A$2:$MW$40,'Intervention list'!FE$195+1,0)</f>
        <v>0</v>
      </c>
      <c r="FF98" s="0" t="n">
        <f aca="false">IF(ISNUMBER(FIND(FF$1,$D98))=$AO$1,1,0)*VLOOKUP($Z$2,DALYs!$A$2:$MW$40,'Intervention list'!FF$195+1,0)</f>
        <v>0</v>
      </c>
      <c r="FG98" s="0" t="n">
        <f aca="false">IF(ISNUMBER(FIND(FG$1,$D98))=$AO$1,1,0)*VLOOKUP($Z$2,DALYs!$A$2:$MW$40,'Intervention list'!FG$195+1,0)</f>
        <v>0</v>
      </c>
      <c r="FH98" s="0" t="n">
        <f aca="false">IF(ISNUMBER(FIND(FH$1,$D98))=$AO$1,1,0)*VLOOKUP($Z$2,DALYs!$A$2:$MW$40,'Intervention list'!FH$195+1,0)</f>
        <v>0</v>
      </c>
      <c r="FI98" s="0" t="n">
        <f aca="false">IF(ISNUMBER(FIND(FI$1,$D98))=$AO$1,1,0)*VLOOKUP($Z$2,DALYs!$A$2:$MW$40,'Intervention list'!FI$195+1,0)</f>
        <v>0</v>
      </c>
      <c r="FJ98" s="0" t="n">
        <f aca="false">IF(ISNUMBER(FIND(FJ$1,$D98))=$AO$1,1,0)*VLOOKUP($Z$2,DALYs!$A$2:$MW$40,'Intervention list'!FJ$195+1,0)</f>
        <v>0</v>
      </c>
      <c r="FK98" s="0" t="n">
        <f aca="false">IF(ISNUMBER(FIND(FK$1,$D98))=$AO$1,1,0)*VLOOKUP($Z$2,DALYs!$A$2:$MW$40,'Intervention list'!FK$195+1,0)</f>
        <v>0</v>
      </c>
      <c r="FL98" s="0" t="n">
        <f aca="false">IF(ISNUMBER(FIND(FL$1,$D98))=$AO$1,1,0)*VLOOKUP($Z$2,DALYs!$A$2:$MW$40,'Intervention list'!FL$195+1,0)</f>
        <v>0</v>
      </c>
      <c r="FM98" s="0" t="n">
        <f aca="false">IF(ISNUMBER(FIND(FM$1,$D98))=$AO$1,1,0)*VLOOKUP($Z$2,DALYs!$A$2:$MW$40,'Intervention list'!FM$195+1,0)</f>
        <v>0</v>
      </c>
      <c r="FN98" s="0" t="n">
        <f aca="false">IF(ISNUMBER(FIND(FN$1,$D98))=$AO$1,1,0)*VLOOKUP($Z$2,DALYs!$A$2:$MW$40,'Intervention list'!FN$195+1,0)</f>
        <v>0</v>
      </c>
      <c r="FO98" s="0" t="n">
        <f aca="false">IF(ISNUMBER(FIND(FO$1,$D98))=$AO$1,1,0)*VLOOKUP($Z$2,DALYs!$A$2:$MW$40,'Intervention list'!FO$195+1,0)</f>
        <v>0</v>
      </c>
      <c r="FP98" s="0" t="n">
        <f aca="false">IF(ISNUMBER(FIND(FP$1,$D98))=$AO$1,1,0)*VLOOKUP($Z$2,DALYs!$A$2:$MW$40,'Intervention list'!FP$195+1,0)</f>
        <v>0</v>
      </c>
      <c r="FQ98" s="0" t="n">
        <f aca="false">IF(ISNUMBER(FIND(FQ$1,$D98))=$AO$1,1,0)*VLOOKUP($Z$2,DALYs!$A$2:$MW$40,'Intervention list'!FQ$195+1,0)</f>
        <v>0</v>
      </c>
      <c r="FR98" s="0" t="n">
        <f aca="false">IF(ISNUMBER(FIND(FR$1,$D98))=$AO$1,1,0)*VLOOKUP($Z$2,DALYs!$A$2:$MW$40,'Intervention list'!FR$195+1,0)</f>
        <v>0</v>
      </c>
      <c r="FS98" s="0" t="n">
        <f aca="false">IF(ISNUMBER(FIND(FS$1,$D98))=$AO$1,1,0)*VLOOKUP($Z$2,DALYs!$A$2:$MW$40,'Intervention list'!FS$195+1,0)</f>
        <v>0</v>
      </c>
      <c r="FT98" s="0" t="n">
        <f aca="false">IF(ISNUMBER(FIND(FT$1,$D98))=$AO$1,1,0)*VLOOKUP($Z$2,DALYs!$A$2:$MW$40,'Intervention list'!FT$195+1,0)</f>
        <v>0</v>
      </c>
      <c r="FU98" s="0" t="n">
        <f aca="false">IF(ISNUMBER(FIND(FU$1,$D98))=$AO$1,1,0)*VLOOKUP($Z$2,DALYs!$A$2:$MW$40,'Intervention list'!FU$195+1,0)</f>
        <v>0</v>
      </c>
      <c r="FV98" s="0" t="n">
        <f aca="false">IF(ISNUMBER(FIND(FV$1,$D98))=$AO$1,1,0)*VLOOKUP($Z$2,DALYs!$A$2:$MW$40,'Intervention list'!FV$195+1,0)</f>
        <v>0</v>
      </c>
      <c r="FW98" s="0" t="n">
        <f aca="false">IF(ISNUMBER(FIND(FW$1,$D98))=$AO$1,1,0)*VLOOKUP($Z$2,DALYs!$A$2:$MW$40,'Intervention list'!FW$195+1,0)</f>
        <v>0</v>
      </c>
      <c r="FX98" s="0" t="n">
        <f aca="false">IF(ISNUMBER(FIND(FX$1,$D98))=$AO$1,1,0)*VLOOKUP($Z$2,DALYs!$A$2:$MW$40,'Intervention list'!FX$195+1,0)</f>
        <v>0</v>
      </c>
      <c r="FY98" s="0" t="n">
        <f aca="false">IF(ISNUMBER(FIND(FY$1,$D98))=$AO$1,1,0)*VLOOKUP($Z$2,DALYs!$A$2:$MW$40,'Intervention list'!FY$195+1,0)</f>
        <v>0</v>
      </c>
      <c r="FZ98" s="0" t="n">
        <f aca="false">IF(ISNUMBER(FIND(FZ$1,$D98))=$AO$1,1,0)*VLOOKUP($Z$2,DALYs!$A$2:$MW$40,'Intervention list'!FZ$195+1,0)</f>
        <v>0</v>
      </c>
      <c r="GA98" s="0" t="n">
        <f aca="false">IF(ISNUMBER(FIND(GA$1,$D98))=$AO$1,1,0)*VLOOKUP($Z$2,DALYs!$A$2:$MW$40,'Intervention list'!GA$195+1,0)</f>
        <v>0</v>
      </c>
      <c r="GB98" s="0" t="n">
        <f aca="false">IF(ISNUMBER(FIND(GB$1,$D98))=$AO$1,1,0)*VLOOKUP($Z$2,DALYs!$A$2:$MW$40,'Intervention list'!GB$195+1,0)</f>
        <v>0</v>
      </c>
      <c r="GC98" s="0" t="n">
        <f aca="false">IF(ISNUMBER(FIND(GC$1,$D98))=$AO$1,1,0)*VLOOKUP($Z$2,DALYs!$A$2:$MW$40,'Intervention list'!GC$195+1,0)</f>
        <v>0</v>
      </c>
      <c r="GD98" s="0" t="n">
        <f aca="false">IF(ISNUMBER(FIND(GD$1,$D98))=$AO$1,1,0)*VLOOKUP($Z$2,DALYs!$A$2:$MW$40,'Intervention list'!GD$195+1,0)</f>
        <v>0</v>
      </c>
      <c r="GE98" s="0" t="n">
        <f aca="false">IF(ISNUMBER(FIND(GE$1,$D98))=$AO$1,1,0)*VLOOKUP($Z$2,DALYs!$A$2:$MW$40,'Intervention list'!GE$195+1,0)</f>
        <v>0</v>
      </c>
      <c r="GF98" s="0" t="n">
        <f aca="false">IF(ISNUMBER(FIND(GF$1,$D98))=$AO$1,1,0)*VLOOKUP($Z$2,DALYs!$A$2:$MW$40,'Intervention list'!GF$195+1,0)</f>
        <v>0</v>
      </c>
      <c r="GG98" s="0" t="n">
        <f aca="false">IF(ISNUMBER(FIND(GG$1,$D98))=$AO$1,1,0)*VLOOKUP($Z$2,DALYs!$A$2:$MW$40,'Intervention list'!GG$195+1,0)</f>
        <v>0</v>
      </c>
      <c r="GH98" s="0" t="n">
        <f aca="false">IF(ISNUMBER(FIND(GH$1,$D98))=$AO$1,1,0)*VLOOKUP($Z$2,DALYs!$A$2:$MW$40,'Intervention list'!GH$195+1,0)</f>
        <v>0</v>
      </c>
      <c r="GI98" s="0" t="n">
        <f aca="false">IF(ISNUMBER(FIND(GI$1,$D98))=$AO$1,1,0)*VLOOKUP($Z$2,DALYs!$A$2:$MW$40,'Intervention list'!GI$195+1,0)</f>
        <v>0</v>
      </c>
      <c r="GJ98" s="0" t="n">
        <f aca="false">IF(ISNUMBER(FIND(GJ$1,$D98))=$AO$1,1,0)*VLOOKUP($Z$2,DALYs!$A$2:$MW$40,'Intervention list'!GJ$195+1,0)</f>
        <v>0</v>
      </c>
      <c r="GK98" s="0" t="n">
        <f aca="false">IF(ISNUMBER(FIND(GK$1,$D98))=$AO$1,1,0)*VLOOKUP($Z$2,DALYs!$A$2:$MW$40,'Intervention list'!GK$195+1,0)</f>
        <v>0</v>
      </c>
      <c r="GL98" s="0" t="n">
        <f aca="false">IF(ISNUMBER(FIND(GL$1,$D98))=$AO$1,1,0)*VLOOKUP($Z$2,DALYs!$A$2:$MW$40,'Intervention list'!GL$195+1,0)</f>
        <v>0</v>
      </c>
      <c r="GM98" s="0" t="n">
        <f aca="false">IF(ISNUMBER(FIND(GM$1,$D98))=$AO$1,1,0)*VLOOKUP($Z$2,DALYs!$A$2:$MW$40,'Intervention list'!GM$195+1,0)</f>
        <v>0</v>
      </c>
      <c r="GN98" s="0" t="n">
        <f aca="false">IF(ISNUMBER(FIND(GN$1,$D98))=$AO$1,1,0)*VLOOKUP($Z$2,DALYs!$A$2:$MW$40,'Intervention list'!GN$195+1,0)</f>
        <v>0</v>
      </c>
      <c r="GO98" s="0" t="n">
        <f aca="false">IF(ISNUMBER(FIND(GO$1,$D98))=$AO$1,1,0)*VLOOKUP($Z$2,DALYs!$A$2:$MW$40,'Intervention list'!GO$195+1,0)</f>
        <v>0</v>
      </c>
      <c r="GP98" s="0" t="n">
        <f aca="false">IF(ISNUMBER(FIND(GP$1,$D98))=$AO$1,1,0)*VLOOKUP($Z$2,DALYs!$A$2:$MW$40,'Intervention list'!GP$195+1,0)</f>
        <v>0</v>
      </c>
      <c r="GQ98" s="0" t="n">
        <f aca="false">IF(ISNUMBER(FIND(GQ$1,$D98))=$AO$1,1,0)*VLOOKUP($Z$2,DALYs!$A$2:$MW$40,'Intervention list'!GQ$195+1,0)</f>
        <v>0</v>
      </c>
      <c r="GR98" s="0" t="n">
        <f aca="false">IF(ISNUMBER(FIND(GR$1,$D98))=$AO$1,1,0)*VLOOKUP($Z$2,DALYs!$A$2:$MW$40,'Intervention list'!GR$195+1,0)</f>
        <v>0</v>
      </c>
      <c r="GS98" s="0" t="n">
        <f aca="false">IF(ISNUMBER(FIND(GS$1,$D98))=$AO$1,1,0)*VLOOKUP($Z$2,DALYs!$A$2:$MW$40,'Intervention list'!GS$195+1,0)</f>
        <v>0</v>
      </c>
      <c r="GT98" s="0" t="n">
        <f aca="false">IF(ISNUMBER(FIND(GT$1,$D98))=$AO$1,1,0)*VLOOKUP($Z$2,DALYs!$A$2:$MW$40,'Intervention list'!GT$195+1,0)</f>
        <v>0</v>
      </c>
      <c r="GU98" s="0" t="n">
        <f aca="false">IF(ISNUMBER(FIND(GU$1,$D98))=$AO$1,1,0)*VLOOKUP($Z$2,DALYs!$A$2:$MW$40,'Intervention list'!GU$195+1,0)</f>
        <v>0</v>
      </c>
      <c r="GV98" s="0" t="n">
        <f aca="false">IF(ISNUMBER(FIND(GV$1,$D98))=$AO$1,1,0)*VLOOKUP($Z$2,DALYs!$A$2:$MW$40,'Intervention list'!GV$195+1,0)</f>
        <v>0</v>
      </c>
      <c r="GW98" s="0" t="n">
        <f aca="false">IF(ISNUMBER(FIND(GW$1,$D98))=$AO$1,1,0)*VLOOKUP($Z$2,DALYs!$A$2:$MW$40,'Intervention list'!GW$195+1,0)</f>
        <v>0</v>
      </c>
      <c r="GX98" s="0" t="n">
        <f aca="false">IF(ISNUMBER(FIND(GX$1,$D98))=$AO$1,1,0)*VLOOKUP($Z$2,DALYs!$A$2:$MW$40,'Intervention list'!GX$195+1,0)</f>
        <v>0</v>
      </c>
      <c r="GY98" s="0" t="n">
        <f aca="false">IF(ISNUMBER(FIND(GY$1,$D98))=$AO$1,1,0)*VLOOKUP($Z$2,DALYs!$A$2:$MW$40,'Intervention list'!GY$195+1,0)</f>
        <v>0</v>
      </c>
      <c r="GZ98" s="0" t="n">
        <f aca="false">IF(ISNUMBER(FIND(GZ$1,$D98))=$AO$1,1,0)*VLOOKUP($Z$2,DALYs!$A$2:$MW$40,'Intervention list'!GZ$195+1,0)</f>
        <v>0</v>
      </c>
      <c r="HA98" s="0" t="n">
        <f aca="false">IF(ISNUMBER(FIND(HA$1,$D98))=$AO$1,1,0)*VLOOKUP($Z$2,DALYs!$A$2:$MW$40,'Intervention list'!HA$195+1,0)</f>
        <v>0</v>
      </c>
      <c r="HB98" s="0" t="n">
        <f aca="false">IF(ISNUMBER(FIND(HB$1,$D98))=$AO$1,1,0)*VLOOKUP($Z$2,DALYs!$A$2:$MW$40,'Intervention list'!HB$195+1,0)</f>
        <v>0</v>
      </c>
      <c r="HC98" s="0" t="n">
        <f aca="false">IF(ISNUMBER(FIND(HC$1,$D98))=$AO$1,1,0)*VLOOKUP($Z$2,DALYs!$A$2:$MW$40,'Intervention list'!HC$195+1,0)</f>
        <v>0</v>
      </c>
      <c r="HD98" s="0" t="n">
        <f aca="false">IF(ISNUMBER(FIND(HD$1,$D98))=$AO$1,1,0)*VLOOKUP($Z$2,DALYs!$A$2:$MW$40,'Intervention list'!HD$195+1,0)</f>
        <v>0</v>
      </c>
      <c r="HE98" s="0" t="n">
        <f aca="false">IF(ISNUMBER(FIND(HE$1,$D98))=$AO$1,1,0)*VLOOKUP($Z$2,DALYs!$A$2:$MW$40,'Intervention list'!HE$195+1,0)</f>
        <v>0</v>
      </c>
      <c r="HF98" s="0" t="n">
        <f aca="false">IF(ISNUMBER(FIND(HF$1,$D98))=$AO$1,1,0)*VLOOKUP($Z$2,DALYs!$A$2:$MW$40,'Intervention list'!HF$195+1,0)</f>
        <v>0</v>
      </c>
      <c r="HG98" s="0" t="n">
        <f aca="false">IF(ISNUMBER(FIND(HG$1,$D98))=$AO$1,1,0)*VLOOKUP($Z$2,DALYs!$A$2:$MW$40,'Intervention list'!HG$195+1,0)</f>
        <v>0</v>
      </c>
      <c r="HH98" s="0" t="n">
        <f aca="false">IF(ISNUMBER(FIND(HH$1,$D98))=$AO$1,1,0)*VLOOKUP($Z$2,DALYs!$A$2:$MW$40,'Intervention list'!HH$195+1,0)</f>
        <v>0</v>
      </c>
      <c r="HI98" s="0" t="n">
        <f aca="false">IF(ISNUMBER(FIND(HI$1,$D98))=$AO$1,1,0)*VLOOKUP($Z$2,DALYs!$A$2:$MW$40,'Intervention list'!HI$195+1,0)</f>
        <v>0</v>
      </c>
      <c r="HJ98" s="0" t="n">
        <f aca="false">IF(ISNUMBER(FIND(HJ$1,$D98))=$AO$1,1,0)*VLOOKUP($Z$2,DALYs!$A$2:$MW$40,'Intervention list'!HJ$195+1,0)</f>
        <v>0</v>
      </c>
      <c r="HK98" s="0" t="n">
        <f aca="false">IF(ISNUMBER(FIND(HK$1,$D98))=$AO$1,1,0)*VLOOKUP($Z$2,DALYs!$A$2:$MW$40,'Intervention list'!HK$195+1,0)</f>
        <v>0</v>
      </c>
      <c r="HL98" s="0" t="n">
        <f aca="false">IF(ISNUMBER(FIND(HL$1,$D98))=$AO$1,1,0)*VLOOKUP($Z$2,DALYs!$A$2:$MW$40,'Intervention list'!HL$195+1,0)</f>
        <v>0</v>
      </c>
      <c r="HM98" s="0" t="n">
        <f aca="false">IF(ISNUMBER(FIND(HM$1,$D98))=$AO$1,1,0)*VLOOKUP($Z$2,DALYs!$A$2:$MW$40,'Intervention list'!HM$195+1,0)</f>
        <v>0</v>
      </c>
      <c r="HN98" s="0" t="n">
        <f aca="false">IF(ISNUMBER(FIND(HN$1,$D98))=$AO$1,1,0)*VLOOKUP($Z$2,DALYs!$A$2:$MW$40,'Intervention list'!HN$195+1,0)</f>
        <v>0</v>
      </c>
      <c r="HO98" s="0" t="n">
        <f aca="false">IF(ISNUMBER(FIND(HO$1,$D98))=$AO$1,1,0)*VLOOKUP($Z$2,DALYs!$A$2:$MW$40,'Intervention list'!HO$195+1,0)</f>
        <v>0</v>
      </c>
      <c r="HP98" s="0" t="n">
        <f aca="false">IF(ISNUMBER(FIND(HP$1,$D98))=$AO$1,1,0)*VLOOKUP($Z$2,DALYs!$A$2:$MW$40,'Intervention list'!HP$195+1,0)</f>
        <v>0</v>
      </c>
      <c r="HQ98" s="0" t="n">
        <f aca="false">IF(ISNUMBER(FIND(HQ$1,$D98))=$AO$1,1,0)*VLOOKUP($Z$2,DALYs!$A$2:$MW$40,'Intervention list'!HQ$195+1,0)</f>
        <v>0</v>
      </c>
      <c r="HR98" s="0" t="n">
        <f aca="false">IF(ISNUMBER(FIND(HR$1,$D98))=$AO$1,1,0)*VLOOKUP($Z$2,DALYs!$A$2:$MW$40,'Intervention list'!HR$195+1,0)</f>
        <v>0</v>
      </c>
      <c r="HS98" s="0" t="n">
        <f aca="false">IF(ISNUMBER(FIND(HS$1,$D98))=$AO$1,1,0)*VLOOKUP($Z$2,DALYs!$A$2:$MW$40,'Intervention list'!HS$195+1,0)</f>
        <v>0</v>
      </c>
      <c r="HT98" s="0" t="n">
        <f aca="false">IF(ISNUMBER(FIND(HT$1,$D98))=$AO$1,1,0)*VLOOKUP($Z$2,DALYs!$A$2:$MW$40,'Intervention list'!HT$195+1,0)</f>
        <v>0</v>
      </c>
      <c r="HU98" s="0" t="n">
        <f aca="false">IF(ISNUMBER(FIND(HU$1,$D98))=$AO$1,1,0)*VLOOKUP($Z$2,DALYs!$A$2:$MW$40,'Intervention list'!HU$195+1,0)</f>
        <v>0</v>
      </c>
      <c r="HV98" s="0" t="n">
        <f aca="false">IF(ISNUMBER(FIND(HV$1,$D98))=$AO$1,1,0)*VLOOKUP($Z$2,DALYs!$A$2:$MW$40,'Intervention list'!HV$195+1,0)</f>
        <v>0</v>
      </c>
      <c r="HW98" s="0" t="n">
        <f aca="false">IF(ISNUMBER(FIND(HW$1,$D98))=$AO$1,1,0)*VLOOKUP($Z$2,DALYs!$A$2:$MW$40,'Intervention list'!HW$195+1,0)</f>
        <v>0</v>
      </c>
      <c r="HX98" s="0" t="n">
        <f aca="false">IF(ISNUMBER(FIND(HX$1,$D98))=$AO$1,1,0)*VLOOKUP($Z$2,DALYs!$A$2:$MW$40,'Intervention list'!HX$195+1,0)</f>
        <v>0</v>
      </c>
      <c r="HY98" s="0" t="n">
        <f aca="false">IF(ISNUMBER(FIND(HY$1,$D98))=$AO$1,1,0)*VLOOKUP($Z$2,DALYs!$A$2:$MW$40,'Intervention list'!HY$195+1,0)</f>
        <v>0</v>
      </c>
      <c r="HZ98" s="0" t="n">
        <f aca="false">IF(ISNUMBER(FIND(HZ$1,$D98))=$AO$1,1,0)*VLOOKUP($Z$2,DALYs!$A$2:$MW$40,'Intervention list'!HZ$195+1,0)</f>
        <v>3337.87572166536</v>
      </c>
      <c r="IA98" s="0" t="n">
        <f aca="false">IF(ISNUMBER(FIND(IA$1,$D98))=$AO$1,1,0)*VLOOKUP($Z$2,DALYs!$A$2:$MW$40,'Intervention list'!IA$195+1,0)</f>
        <v>0</v>
      </c>
      <c r="IB98" s="0" t="n">
        <f aca="false">IF(ISNUMBER(FIND(IB$1,$D98))=$AO$1,1,0)*VLOOKUP($Z$2,DALYs!$A$2:$MW$40,'Intervention list'!IB$195+1,0)</f>
        <v>0</v>
      </c>
      <c r="IC98" s="0" t="n">
        <f aca="false">IF(ISNUMBER(FIND(IC$1,$D98))=$AO$1,1,0)*VLOOKUP($Z$2,DALYs!$A$2:$MW$40,'Intervention list'!IC$195+1,0)</f>
        <v>0</v>
      </c>
      <c r="ID98" s="0" t="n">
        <f aca="false">IF(ISNUMBER(FIND(ID$1,$D98))=$AO$1,1,0)*VLOOKUP($Z$2,DALYs!$A$2:$MW$40,'Intervention list'!ID$195+1,0)</f>
        <v>0</v>
      </c>
      <c r="IE98" s="0" t="n">
        <f aca="false">IF(ISNUMBER(FIND(IE$1,$D98))=$AO$1,1,0)*VLOOKUP($Z$2,DALYs!$A$2:$MW$40,'Intervention list'!IE$195+1,0)</f>
        <v>0</v>
      </c>
      <c r="IF98" s="0" t="n">
        <f aca="false">IF(ISNUMBER(FIND(IF$1,$D98))=$AO$1,1,0)*VLOOKUP($Z$2,DALYs!$A$2:$MW$40,'Intervention list'!IF$195+1,0)</f>
        <v>0</v>
      </c>
      <c r="IG98" s="0" t="n">
        <f aca="false">IF(ISNUMBER(FIND(IG$1,$D98))=$AO$1,1,0)*VLOOKUP($Z$2,DALYs!$A$2:$MW$40,'Intervention list'!IG$195+1,0)</f>
        <v>0</v>
      </c>
      <c r="IH98" s="0" t="n">
        <f aca="false">IF(ISNUMBER(FIND(IH$1,$D98))=$AO$1,1,0)*VLOOKUP($Z$2,DALYs!$A$2:$MW$40,'Intervention list'!IH$195+1,0)</f>
        <v>0</v>
      </c>
      <c r="II98" s="0" t="n">
        <f aca="false">IF(ISNUMBER(FIND(II$1,$D98))=$AO$1,1,0)*VLOOKUP($Z$2,DALYs!$A$2:$MW$40,'Intervention list'!II$195+1,0)</f>
        <v>0</v>
      </c>
      <c r="IJ98" s="0" t="n">
        <f aca="false">IF(ISNUMBER(FIND(IJ$1,$D98))=$AO$1,1,0)*VLOOKUP($Z$2,DALYs!$A$2:$MW$40,'Intervention list'!IJ$195+1,0)</f>
        <v>0</v>
      </c>
      <c r="IK98" s="0" t="n">
        <f aca="false">IF(ISNUMBER(FIND(IK$1,$D98))=$AO$1,1,0)*VLOOKUP($Z$2,DALYs!$A$2:$MW$40,'Intervention list'!IK$195+1,0)</f>
        <v>0</v>
      </c>
      <c r="IL98" s="0" t="n">
        <f aca="false">IF(ISNUMBER(FIND(IL$1,$D98))=$AO$1,1,0)*VLOOKUP($Z$2,DALYs!$A$2:$MW$40,'Intervention list'!IL$195+1,0)</f>
        <v>0</v>
      </c>
      <c r="IM98" s="0" t="n">
        <f aca="false">IF(ISNUMBER(FIND(IM$1,$D98))=$AO$1,1,0)*VLOOKUP($Z$2,DALYs!$A$2:$MW$40,'Intervention list'!IM$195+1,0)</f>
        <v>0</v>
      </c>
      <c r="IN98" s="0" t="n">
        <f aca="false">IF(ISNUMBER(FIND(IN$1,$D98))=$AO$1,1,0)*VLOOKUP($Z$2,DALYs!$A$2:$MW$40,'Intervention list'!IN$195+1,0)</f>
        <v>0</v>
      </c>
      <c r="IO98" s="0" t="n">
        <f aca="false">IF(ISNUMBER(FIND(IO$1,$D98))=$AO$1,1,0)*VLOOKUP($Z$2,DALYs!$A$2:$MW$40,'Intervention list'!IO$195+1,0)</f>
        <v>0</v>
      </c>
      <c r="IP98" s="0" t="n">
        <f aca="false">IF(ISNUMBER(FIND(IP$1,$D98))=$AO$1,1,0)*VLOOKUP($Z$2,DALYs!$A$2:$MW$40,'Intervention list'!IP$195+1,0)</f>
        <v>0</v>
      </c>
      <c r="IQ98" s="0" t="n">
        <f aca="false">IF(ISNUMBER(FIND(IQ$1,$D98))=$AO$1,1,0)*VLOOKUP($Z$2,DALYs!$A$2:$MW$40,'Intervention list'!IQ$195+1,0)</f>
        <v>0</v>
      </c>
      <c r="IR98" s="0" t="n">
        <f aca="false">IF(ISNUMBER(FIND(IR$1,$D98))=$AO$1,1,0)*VLOOKUP($Z$2,DALYs!$A$2:$MW$40,'Intervention list'!IR$195+1,0)</f>
        <v>0</v>
      </c>
      <c r="IS98" s="0" t="n">
        <f aca="false">IF(ISNUMBER(FIND(IS$1,$D98))=$AO$1,1,0)*VLOOKUP($Z$2,DALYs!$A$2:$MW$40,'Intervention list'!IS$195+1,0)</f>
        <v>0</v>
      </c>
      <c r="IT98" s="0" t="n">
        <f aca="false">IF(ISNUMBER(FIND(IT$1,$D98))=$AO$1,1,0)*VLOOKUP($Z$2,DALYs!$A$2:$MW$40,'Intervention list'!IT$195+1,0)</f>
        <v>0</v>
      </c>
      <c r="IU98" s="0" t="n">
        <f aca="false">IF(ISNUMBER(FIND(IU$1,$D98))=$AO$1,1,0)*VLOOKUP($Z$2,DALYs!$A$2:$MW$40,'Intervention list'!IU$195+1,0)</f>
        <v>0</v>
      </c>
      <c r="IV98" s="0" t="n">
        <f aca="false">IF(ISNUMBER(FIND(IV$1,$D98))=$AO$1,1,0)*VLOOKUP($Z$2,DALYs!$A$2:$MW$40,'Intervention list'!IV$195+1,0)</f>
        <v>0</v>
      </c>
      <c r="IW98" s="0" t="n">
        <f aca="false">IF(ISNUMBER(FIND(IW$1,$D98))=$AO$1,1,0)*VLOOKUP($Z$2,DALYs!$A$2:$MW$40,'Intervention list'!IW$195+1,0)</f>
        <v>0</v>
      </c>
      <c r="IX98" s="0" t="n">
        <f aca="false">IF(ISNUMBER(FIND(IX$1,$D98))=$AO$1,1,0)*VLOOKUP($Z$2,DALYs!$A$2:$MW$40,'Intervention list'!IX$195+1,0)</f>
        <v>0</v>
      </c>
      <c r="IY98" s="0" t="n">
        <f aca="false">IF(ISNUMBER(FIND(IY$1,$D98))=$AO$1,1,0)*VLOOKUP($Z$2,DALYs!$A$2:$MW$40,'Intervention list'!IY$195+1,0)</f>
        <v>0</v>
      </c>
      <c r="IZ98" s="0" t="n">
        <f aca="false">IF(ISNUMBER(FIND(IZ$1,$D98))=$AO$1,1,0)*VLOOKUP($Z$2,DALYs!$A$2:$MW$40,'Intervention list'!IZ$195+1,0)</f>
        <v>0</v>
      </c>
      <c r="JA98" s="0" t="n">
        <f aca="false">IF(ISNUMBER(FIND(JA$1,$D98))=$AO$1,1,0)*VLOOKUP($Z$2,DALYs!$A$2:$MW$40,'Intervention list'!JA$195+1,0)</f>
        <v>0</v>
      </c>
      <c r="JB98" s="0" t="n">
        <f aca="false">IF(ISNUMBER(FIND(JB$1,$D98))=$AO$1,1,0)*VLOOKUP($Z$2,DALYs!$A$2:$MW$40,'Intervention list'!JB$195+1,0)</f>
        <v>0</v>
      </c>
      <c r="JC98" s="0" t="n">
        <f aca="false">IF(ISNUMBER(FIND(JC$1,$D98))=$AO$1,1,0)*VLOOKUP($Z$2,DALYs!$A$2:$MW$40,'Intervention list'!JC$195+1,0)</f>
        <v>0</v>
      </c>
      <c r="JD98" s="0" t="n">
        <f aca="false">IF(ISNUMBER(FIND(JD$1,$D98))=$AO$1,1,0)*VLOOKUP($Z$2,DALYs!$A$2:$MW$40,'Intervention list'!JD$195+1,0)</f>
        <v>0</v>
      </c>
      <c r="JE98" s="0" t="n">
        <f aca="false">IF(ISNUMBER(FIND(JE$1,$D98))=$AO$1,1,0)*VLOOKUP($Z$2,DALYs!$A$2:$MW$40,'Intervention list'!JE$195+1,0)</f>
        <v>0</v>
      </c>
      <c r="JF98" s="0" t="n">
        <f aca="false">IF(ISNUMBER(FIND(JF$1,$D98))=$AO$1,1,0)*VLOOKUP($Z$2,DALYs!$A$2:$MW$40,'Intervention list'!JF$195+1,0)</f>
        <v>0</v>
      </c>
      <c r="JG98" s="0" t="n">
        <f aca="false">IF(ISNUMBER(FIND(JG$1,$D98))=$AO$1,1,0)*VLOOKUP($Z$2,DALYs!$A$2:$MW$40,'Intervention list'!JG$195+1,0)</f>
        <v>0</v>
      </c>
      <c r="JH98" s="0" t="n">
        <f aca="false">IF(ISNUMBER(FIND(JH$1,$D98))=$AO$1,1,0)*VLOOKUP($Z$2,DALYs!$A$2:$MW$40,'Intervention list'!JH$195+1,0)</f>
        <v>0</v>
      </c>
      <c r="JI98" s="0" t="n">
        <f aca="false">IF(ISNUMBER(FIND(JI$1,$D98))=$AO$1,1,0)*VLOOKUP($Z$2,DALYs!$A$2:$MW$40,'Intervention list'!JI$195+1,0)</f>
        <v>0</v>
      </c>
      <c r="JJ98" s="0" t="n">
        <f aca="false">IF(ISNUMBER(FIND(JJ$1,$D98))=$AO$1,1,0)*VLOOKUP($Z$2,DALYs!$A$2:$MW$40,'Intervention list'!JJ$195+1,0)</f>
        <v>0</v>
      </c>
      <c r="JK98" s="0" t="n">
        <f aca="false">IF(ISNUMBER(FIND(JK$1,$D98))=$AO$1,1,0)*VLOOKUP($Z$2,DALYs!$A$2:$MW$40,'Intervention list'!JK$195+1,0)</f>
        <v>0</v>
      </c>
      <c r="JL98" s="0" t="n">
        <f aca="false">IF(ISNUMBER(FIND(JL$1,$D98))=$AO$1,1,0)*VLOOKUP($Z$2,DALYs!$A$2:$MW$40,'Intervention list'!JL$195+1,0)</f>
        <v>0</v>
      </c>
      <c r="JM98" s="0" t="n">
        <f aca="false">IF(ISNUMBER(FIND(JM$1,$D98))=$AO$1,1,0)*VLOOKUP($Z$2,DALYs!$A$2:$MW$40,'Intervention list'!JM$195+1,0)</f>
        <v>0</v>
      </c>
      <c r="JN98" s="0" t="n">
        <f aca="false">IF(ISNUMBER(FIND(JN$1,$D98))=$AO$1,1,0)*VLOOKUP($Z$2,DALYs!$A$2:$MW$40,'Intervention list'!JN$195+1,0)</f>
        <v>0</v>
      </c>
      <c r="JO98" s="0" t="n">
        <f aca="false">IF(ISNUMBER(FIND(JO$1,$D98))=$AO$1,1,0)*VLOOKUP($Z$2,DALYs!$A$2:$MW$40,'Intervention list'!JO$195+1,0)</f>
        <v>0</v>
      </c>
      <c r="JP98" s="0" t="n">
        <f aca="false">IF(ISNUMBER(FIND(JP$1,$D98))=$AO$1,1,0)*VLOOKUP($Z$2,DALYs!$A$2:$MW$40,'Intervention list'!JP$195+1,0)</f>
        <v>0</v>
      </c>
      <c r="JQ98" s="0" t="n">
        <f aca="false">IF(ISNUMBER(FIND(JQ$1,$D98))=$AO$1,1,0)*VLOOKUP($Z$2,DALYs!$A$2:$MW$40,'Intervention list'!JQ$195+1,0)</f>
        <v>0</v>
      </c>
      <c r="JR98" s="0" t="n">
        <f aca="false">IF(ISNUMBER(FIND(JR$1,$D98))=$AO$1,1,0)*VLOOKUP($Z$2,DALYs!$A$2:$MW$40,'Intervention list'!JR$195+1,0)</f>
        <v>0</v>
      </c>
      <c r="JS98" s="0" t="n">
        <f aca="false">IF(ISNUMBER(FIND(JS$1,$D98))=$AO$1,1,0)*VLOOKUP($Z$2,DALYs!$A$2:$MW$40,'Intervention list'!JS$195+1,0)</f>
        <v>0</v>
      </c>
      <c r="JT98" s="0" t="n">
        <f aca="false">IF(ISNUMBER(FIND(JT$1,$D98))=$AO$1,1,0)*VLOOKUP($Z$2,DALYs!$A$2:$MW$40,'Intervention list'!JT$195+1,0)</f>
        <v>0</v>
      </c>
      <c r="JU98" s="0" t="n">
        <f aca="false">IF(ISNUMBER(FIND(JU$1,$D98))=$AO$1,1,0)*VLOOKUP($Z$2,DALYs!$A$2:$MW$40,'Intervention list'!JU$195+1,0)</f>
        <v>0</v>
      </c>
      <c r="JV98" s="0" t="n">
        <f aca="false">IF(ISNUMBER(FIND(JV$1,$D98))=$AO$1,1,0)*VLOOKUP($Z$2,DALYs!$A$2:$MW$40,'Intervention list'!JV$195+1,0)</f>
        <v>0</v>
      </c>
      <c r="JW98" s="0" t="n">
        <f aca="false">IF(ISNUMBER(FIND(JW$1,$D98))=$AO$1,1,0)*VLOOKUP($Z$2,DALYs!$A$2:$MW$40,'Intervention list'!JW$195+1,0)</f>
        <v>0</v>
      </c>
      <c r="JX98" s="0" t="n">
        <f aca="false">IF(ISNUMBER(FIND(JX$1,$D98))=$AO$1,1,0)*VLOOKUP($Z$2,DALYs!$A$2:$MW$40,'Intervention list'!JX$195+1,0)</f>
        <v>0</v>
      </c>
      <c r="JY98" s="0" t="n">
        <f aca="false">IF(ISNUMBER(FIND(JY$1,$D98))=$AO$1,1,0)*VLOOKUP($Z$2,DALYs!$A$2:$MW$40,'Intervention list'!JY$195+1,0)</f>
        <v>0</v>
      </c>
      <c r="JZ98" s="0" t="n">
        <f aca="false">IF(ISNUMBER(FIND(JZ$1,$D98))=$AO$1,1,0)*VLOOKUP($Z$2,DALYs!$A$2:$MW$40,'Intervention list'!JZ$195+1,0)</f>
        <v>0</v>
      </c>
      <c r="KA98" s="0" t="n">
        <f aca="false">IF(ISNUMBER(FIND(KA$1,$D98))=$AO$1,1,0)*VLOOKUP($Z$2,DALYs!$A$2:$MW$40,'Intervention list'!KA$195+1,0)</f>
        <v>0</v>
      </c>
      <c r="KB98" s="0" t="n">
        <f aca="false">IF(ISNUMBER(FIND(KB$1,$D98))=$AO$1,1,0)*VLOOKUP($Z$2,DALYs!$A$2:$MW$40,'Intervention list'!KB$195+1,0)</f>
        <v>0</v>
      </c>
      <c r="KC98" s="0" t="n">
        <f aca="false">IF(ISNUMBER(FIND(KC$1,$D98))=$AO$1,1,0)*VLOOKUP($Z$2,DALYs!$A$2:$MW$40,'Intervention list'!KC$195+1,0)</f>
        <v>0</v>
      </c>
      <c r="KD98" s="0" t="n">
        <f aca="false">IF(ISNUMBER(FIND(KD$1,$D98))=$AO$1,1,0)*VLOOKUP($Z$2,DALYs!$A$2:$MW$40,'Intervention list'!KD$195+1,0)</f>
        <v>0</v>
      </c>
      <c r="KE98" s="0" t="n">
        <f aca="false">IF(ISNUMBER(FIND(KE$1,$D98))=$AO$1,1,0)*VLOOKUP($Z$2,DALYs!$A$2:$MW$40,'Intervention list'!KE$195+1,0)</f>
        <v>0</v>
      </c>
      <c r="KF98" s="0" t="n">
        <f aca="false">IF(ISNUMBER(FIND(KF$1,$D98))=$AO$1,1,0)*VLOOKUP($Z$2,DALYs!$A$2:$MW$40,'Intervention list'!KF$195+1,0)</f>
        <v>0</v>
      </c>
      <c r="KG98" s="0" t="n">
        <f aca="false">IF(ISNUMBER(FIND(KG$1,$D98))=$AO$1,1,0)*VLOOKUP($Z$2,DALYs!$A$2:$MW$40,'Intervention list'!KG$195+1,0)</f>
        <v>0</v>
      </c>
      <c r="KH98" s="0" t="n">
        <f aca="false">IF(ISNUMBER(FIND(KH$1,$D98))=$AO$1,1,0)*VLOOKUP($Z$2,DALYs!$A$2:$MW$40,'Intervention list'!KH$195+1,0)</f>
        <v>0</v>
      </c>
      <c r="KI98" s="0" t="n">
        <f aca="false">IF(ISNUMBER(FIND(KI$1,$D98))=$AO$1,1,0)*VLOOKUP($Z$2,DALYs!$A$2:$MW$40,'Intervention list'!KI$195+1,0)</f>
        <v>0</v>
      </c>
      <c r="KJ98" s="0" t="n">
        <f aca="false">IF(ISNUMBER(FIND(KJ$1,$D98))=$AO$1,1,0)*VLOOKUP($Z$2,DALYs!$A$2:$MW$40,'Intervention list'!KJ$195+1,0)</f>
        <v>0</v>
      </c>
      <c r="KK98" s="0" t="n">
        <f aca="false">IF(ISNUMBER(FIND(KK$1,$D98))=$AO$1,1,0)*VLOOKUP($Z$2,DALYs!$A$2:$MW$40,'Intervention list'!KK$195+1,0)</f>
        <v>0</v>
      </c>
      <c r="KL98" s="0" t="n">
        <f aca="false">IF(ISNUMBER(FIND(KL$1,$D98))=$AO$1,1,0)*VLOOKUP($Z$2,DALYs!$A$2:$MW$40,'Intervention list'!KL$195+1,0)</f>
        <v>0</v>
      </c>
      <c r="KM98" s="0" t="n">
        <f aca="false">IF(ISNUMBER(FIND(KM$1,$D98))=$AO$1,1,0)*VLOOKUP($Z$2,DALYs!$A$2:$MW$40,'Intervention list'!KM$195+1,0)</f>
        <v>0</v>
      </c>
      <c r="KN98" s="0" t="n">
        <f aca="false">IF(ISNUMBER(FIND(KN$1,$D98))=$AO$1,1,0)*VLOOKUP($Z$2,DALYs!$A$2:$MW$40,'Intervention list'!KN$195+1,0)</f>
        <v>0</v>
      </c>
      <c r="KO98" s="0" t="n">
        <f aca="false">IF(ISNUMBER(FIND(KO$1,$D98))=$AO$1,1,0)*VLOOKUP($Z$2,DALYs!$A$2:$MW$40,'Intervention list'!KO$195+1,0)</f>
        <v>0</v>
      </c>
      <c r="KP98" s="0" t="n">
        <f aca="false">IF(ISNUMBER(FIND(KP$1,$D98))=$AO$1,1,0)*VLOOKUP($Z$2,DALYs!$A$2:$MW$40,'Intervention list'!KP$195+1,0)</f>
        <v>0</v>
      </c>
      <c r="KQ98" s="0" t="n">
        <f aca="false">IF(ISNUMBER(FIND(KQ$1,$D98))=$AO$1,1,0)*VLOOKUP($Z$2,DALYs!$A$2:$MW$40,'Intervention list'!KQ$195+1,0)</f>
        <v>0</v>
      </c>
      <c r="KR98" s="0" t="n">
        <f aca="false">IF(ISNUMBER(FIND(KR$1,$D98))=$AO$1,1,0)*VLOOKUP($Z$2,DALYs!$A$2:$MW$40,'Intervention list'!KR$195+1,0)</f>
        <v>0</v>
      </c>
      <c r="KS98" s="0" t="n">
        <f aca="false">IF(ISNUMBER(FIND(KS$1,$D98))=$AO$1,1,0)*VLOOKUP($Z$2,DALYs!$A$2:$MW$40,'Intervention list'!KS$195+1,0)</f>
        <v>0</v>
      </c>
      <c r="KT98" s="0" t="n">
        <f aca="false">IF(ISNUMBER(FIND(KT$1,$D98))=$AO$1,1,0)*VLOOKUP($Z$2,DALYs!$A$2:$MW$40,'Intervention list'!KT$195+1,0)</f>
        <v>0</v>
      </c>
      <c r="KU98" s="0" t="n">
        <f aca="false">IF(ISNUMBER(FIND(KU$1,$D98))=$AO$1,1,0)*VLOOKUP($Z$2,DALYs!$A$2:$MW$40,'Intervention list'!KU$195+1,0)</f>
        <v>0</v>
      </c>
      <c r="KV98" s="0" t="n">
        <f aca="false">IF(ISNUMBER(FIND(KV$1,$D98))=$AO$1,1,0)*VLOOKUP($Z$2,DALYs!$A$2:$MW$40,'Intervention list'!KV$195+1,0)</f>
        <v>0</v>
      </c>
      <c r="KW98" s="0" t="n">
        <f aca="false">IF(ISNUMBER(FIND(KW$1,$D98))=$AO$1,1,0)*VLOOKUP($Z$2,DALYs!$A$2:$MW$40,'Intervention list'!KW$195+1,0)</f>
        <v>0</v>
      </c>
      <c r="KX98" s="0" t="n">
        <f aca="false">IF(ISNUMBER(FIND(KX$1,$D98))=$AO$1,1,0)*VLOOKUP($Z$2,DALYs!$A$2:$MW$40,'Intervention list'!KX$195+1,0)</f>
        <v>0</v>
      </c>
      <c r="KY98" s="0" t="n">
        <f aca="false">IF(ISNUMBER(FIND(KY$1,$D98))=$AO$1,1,0)*VLOOKUP($Z$2,DALYs!$A$2:$MW$40,'Intervention list'!KY$195+1,0)</f>
        <v>0</v>
      </c>
      <c r="KZ98" s="0" t="n">
        <f aca="false">IF(ISNUMBER(FIND(KZ$1,$D98))=$AO$1,1,0)*VLOOKUP($Z$2,DALYs!$A$2:$MW$40,'Intervention list'!KZ$195+1,0)</f>
        <v>0</v>
      </c>
      <c r="LA98" s="0" t="n">
        <f aca="false">IF(ISNUMBER(FIND(LA$1,$D98))=$AO$1,1,0)*VLOOKUP($Z$2,DALYs!$A$2:$MW$40,'Intervention list'!LA$195+1,0)</f>
        <v>0</v>
      </c>
      <c r="LB98" s="0" t="n">
        <f aca="false">IF(ISNUMBER(FIND(LB$1,$D98))=$AO$1,1,0)*VLOOKUP($Z$2,DALYs!$A$2:$MW$40,'Intervention list'!LB$195+1,0)</f>
        <v>0</v>
      </c>
      <c r="LC98" s="0" t="n">
        <f aca="false">IF(ISNUMBER(FIND(LC$1,$D98))=$AO$1,1,0)*VLOOKUP($Z$2,DALYs!$A$2:$MW$40,'Intervention list'!LC$195+1,0)</f>
        <v>0</v>
      </c>
      <c r="LD98" s="0" t="n">
        <f aca="false">IF(ISNUMBER(FIND(LD$1,$D98))=$AO$1,1,0)*VLOOKUP($Z$2,DALYs!$A$2:$MW$40,'Intervention list'!LD$195+1,0)</f>
        <v>0</v>
      </c>
      <c r="LE98" s="0" t="n">
        <f aca="false">IF(ISNUMBER(FIND(LE$1,$D98))=$AO$1,1,0)*VLOOKUP($Z$2,DALYs!$A$2:$MW$40,'Intervention list'!LE$195+1,0)</f>
        <v>0</v>
      </c>
      <c r="LF98" s="0" t="n">
        <f aca="false">IF(ISNUMBER(FIND(LF$1,$D98))=$AO$1,1,0)*VLOOKUP($Z$2,DALYs!$A$2:$MW$40,'Intervention list'!LF$195+1,0)</f>
        <v>0</v>
      </c>
      <c r="LG98" s="0" t="n">
        <f aca="false">IF(ISNUMBER(FIND(LG$1,$D98))=$AO$1,1,0)*VLOOKUP($Z$2,DALYs!$A$2:$MW$40,'Intervention list'!LG$195+1,0)</f>
        <v>0</v>
      </c>
      <c r="LH98" s="0" t="n">
        <f aca="false">IF(ISNUMBER(FIND(LH$1,$D98))=$AO$1,1,0)*VLOOKUP($Z$2,DALYs!$A$2:$MW$40,'Intervention list'!LH$195+1,0)</f>
        <v>0</v>
      </c>
      <c r="LI98" s="0" t="n">
        <f aca="false">IF(ISNUMBER(FIND(LI$1,$D98))=$AO$1,1,0)*VLOOKUP($Z$2,DALYs!$A$2:$MW$40,'Intervention list'!LI$195+1,0)</f>
        <v>0</v>
      </c>
      <c r="LJ98" s="0" t="n">
        <f aca="false">IF(ISNUMBER(FIND(LJ$1,$D98))=$AO$1,1,0)*VLOOKUP($Z$2,DALYs!$A$2:$MW$40,'Intervention list'!LJ$195+1,0)</f>
        <v>0</v>
      </c>
      <c r="LK98" s="0" t="n">
        <f aca="false">IF(ISNUMBER(FIND(LK$1,$D98))=$AO$1,1,0)*VLOOKUP($Z$2,DALYs!$A$2:$MW$40,'Intervention list'!LK$195+1,0)</f>
        <v>0</v>
      </c>
      <c r="LL98" s="0" t="n">
        <f aca="false">IF(ISNUMBER(FIND(LL$1,$D98))=$AO$1,1,0)*VLOOKUP($Z$2,DALYs!$A$2:$MW$40,'Intervention list'!LL$195+1,0)</f>
        <v>0</v>
      </c>
      <c r="LM98" s="0" t="n">
        <f aca="false">IF(ISNUMBER(FIND(LM$1,$D98))=$AO$1,1,0)*VLOOKUP($Z$2,DALYs!$A$2:$MW$40,'Intervention list'!LM$195+1,0)</f>
        <v>0</v>
      </c>
      <c r="LN98" s="0" t="n">
        <f aca="false">IF(ISNUMBER(FIND(LN$1,$D98))=$AO$1,1,0)*VLOOKUP($Z$2,DALYs!$A$2:$MW$40,'Intervention list'!LN$195+1,0)</f>
        <v>0</v>
      </c>
      <c r="LO98" s="0" t="n">
        <f aca="false">IF(ISNUMBER(FIND(LO$1,$D98))=$AO$1,1,0)*VLOOKUP($Z$2,DALYs!$A$2:$MW$40,'Intervention list'!LO$195+1,0)</f>
        <v>0</v>
      </c>
      <c r="LP98" s="0" t="n">
        <f aca="false">IF(ISNUMBER(FIND(LP$1,$D98))=$AO$1,1,0)*VLOOKUP($Z$2,DALYs!$A$2:$MW$40,'Intervention list'!LP$195+1,0)</f>
        <v>0</v>
      </c>
      <c r="LQ98" s="0" t="n">
        <f aca="false">IF(ISNUMBER(FIND(LQ$1,$D98))=$AO$1,1,0)*VLOOKUP($Z$2,DALYs!$A$2:$MW$40,'Intervention list'!LQ$195+1,0)</f>
        <v>0</v>
      </c>
      <c r="LR98" s="0" t="n">
        <f aca="false">IF(ISNUMBER(FIND(LR$1,$D98))=$AO$1,1,0)*VLOOKUP($Z$2,DALYs!$A$2:$MW$40,'Intervention list'!LR$195+1,0)</f>
        <v>0</v>
      </c>
      <c r="LS98" s="0" t="n">
        <f aca="false">IF(ISNUMBER(FIND(LS$1,$D98))=$AO$1,1,0)*VLOOKUP($Z$2,DALYs!$A$2:$MW$40,'Intervention list'!LS$195+1,0)</f>
        <v>0</v>
      </c>
      <c r="LT98" s="0" t="n">
        <f aca="false">IF(ISNUMBER(FIND(LT$1,$D98))=$AO$1,1,0)*VLOOKUP($Z$2,DALYs!$A$2:$MW$40,'Intervention list'!LT$195+1,0)</f>
        <v>0</v>
      </c>
      <c r="LU98" s="0" t="n">
        <f aca="false">IF(ISNUMBER(FIND(LU$1,$D98))=$AO$1,1,0)*VLOOKUP($Z$2,DALYs!$A$2:$MW$40,'Intervention list'!LU$195+1,0)</f>
        <v>0</v>
      </c>
      <c r="LV98" s="0" t="n">
        <f aca="false">IF(ISNUMBER(FIND(LV$1,$D98))=$AO$1,1,0)*VLOOKUP($Z$2,DALYs!$A$2:$MW$40,'Intervention list'!LV$195+1,0)</f>
        <v>0</v>
      </c>
      <c r="LW98" s="0" t="n">
        <f aca="false">IF(ISNUMBER(FIND(LW$1,$D98))=$AO$1,1,0)*VLOOKUP($Z$2,DALYs!$A$2:$MW$40,'Intervention list'!LW$195+1,0)</f>
        <v>0</v>
      </c>
      <c r="LX98" s="0" t="n">
        <f aca="false">IF(ISNUMBER(FIND(LX$1,$D98))=$AO$1,1,0)*VLOOKUP($Z$2,DALYs!$A$2:$MW$40,'Intervention list'!LX$195+1,0)</f>
        <v>0</v>
      </c>
      <c r="LY98" s="0" t="n">
        <f aca="false">IF(ISNUMBER(FIND(LY$1,$D98))=$AO$1,1,0)*VLOOKUP($Z$2,DALYs!$A$2:$MW$40,'Intervention list'!LY$195+1,0)</f>
        <v>0</v>
      </c>
      <c r="LZ98" s="0" t="n">
        <f aca="false">IF(ISNUMBER(FIND(LZ$1,$D98))=$AO$1,1,0)*VLOOKUP($Z$2,DALYs!$A$2:$MW$40,'Intervention list'!LZ$195+1,0)</f>
        <v>0</v>
      </c>
      <c r="MA98" s="0" t="n">
        <f aca="false">IF(ISNUMBER(FIND(MA$1,$D98))=$AO$1,1,0)*VLOOKUP($Z$2,DALYs!$A$2:$MW$40,'Intervention list'!MA$195+1,0)</f>
        <v>0</v>
      </c>
      <c r="MB98" s="0" t="n">
        <f aca="false">IF(ISNUMBER(FIND(MB$1,$D98))=$AO$1,1,0)*VLOOKUP($Z$2,DALYs!$A$2:$MW$40,'Intervention list'!MB$195+1,0)</f>
        <v>0</v>
      </c>
      <c r="MC98" s="0" t="n">
        <f aca="false">IF(ISNUMBER(FIND(MC$1,$D98))=$AO$1,1,0)*VLOOKUP($Z$2,DALYs!$A$2:$MW$40,'Intervention list'!MC$195+1,0)</f>
        <v>0</v>
      </c>
      <c r="MD98" s="0" t="n">
        <f aca="false">IF(ISNUMBER(FIND(MD$1,$D98))=$AO$1,1,0)*VLOOKUP($Z$2,DALYs!$A$2:$MW$40,'Intervention list'!MD$195+1,0)</f>
        <v>0</v>
      </c>
      <c r="ME98" s="0" t="n">
        <f aca="false">IF(ISNUMBER(FIND(ME$1,$D98))=$AO$1,1,0)*VLOOKUP($Z$2,DALYs!$A$2:$MW$40,'Intervention list'!ME$195+1,0)</f>
        <v>0</v>
      </c>
      <c r="MF98" s="0" t="n">
        <f aca="false">IF(ISNUMBER(FIND(MF$1,$D98))=$AO$1,1,0)*VLOOKUP($Z$2,DALYs!$A$2:$MW$40,'Intervention list'!MF$195+1,0)</f>
        <v>0</v>
      </c>
      <c r="MG98" s="0" t="n">
        <f aca="false">IF(ISNUMBER(FIND(MG$1,$D98))=$AO$1,1,0)*VLOOKUP($Z$2,DALYs!$A$2:$MW$40,'Intervention list'!MG$195+1,0)</f>
        <v>0</v>
      </c>
      <c r="MH98" s="0" t="n">
        <f aca="false">IF(ISNUMBER(FIND(MH$1,$D98))=$AO$1,1,0)*VLOOKUP($Z$2,DALYs!$A$2:$MW$40,'Intervention list'!MH$195+1,0)</f>
        <v>0</v>
      </c>
      <c r="MI98" s="0" t="n">
        <f aca="false">IF(ISNUMBER(FIND(MI$1,$D98))=$AO$1,1,0)*VLOOKUP($Z$2,DALYs!$A$2:$MW$40,'Intervention list'!MI$195+1,0)</f>
        <v>0</v>
      </c>
      <c r="MJ98" s="0" t="n">
        <f aca="false">IF(ISNUMBER(FIND(MJ$1,$D98))=$AO$1,1,0)*VLOOKUP($Z$2,DALYs!$A$2:$MW$40,'Intervention list'!MJ$195+1,0)</f>
        <v>0</v>
      </c>
      <c r="MK98" s="0" t="n">
        <f aca="false">IF(ISNUMBER(FIND(MK$1,$D98))=$AO$1,1,0)*VLOOKUP($Z$2,DALYs!$A$2:$MW$40,'Intervention list'!MK$195+1,0)</f>
        <v>0</v>
      </c>
      <c r="ML98" s="0" t="n">
        <f aca="false">IF(ISNUMBER(FIND(ML$1,$D98))=$AO$1,1,0)*VLOOKUP($Z$2,DALYs!$A$2:$MW$40,'Intervention list'!ML$195+1,0)</f>
        <v>0</v>
      </c>
      <c r="MM98" s="0" t="n">
        <f aca="false">IF(ISNUMBER(FIND(MM$1,$D98))=$AO$1,1,0)*VLOOKUP($Z$2,DALYs!$A$2:$MW$40,'Intervention list'!MM$195+1,0)</f>
        <v>0</v>
      </c>
      <c r="MN98" s="0" t="n">
        <f aca="false">IF(ISNUMBER(FIND(MN$1,$D98))=$AO$1,1,0)*VLOOKUP($Z$2,DALYs!$A$2:$MW$40,'Intervention list'!MN$195+1,0)</f>
        <v>0</v>
      </c>
      <c r="MO98" s="0" t="n">
        <f aca="false">IF(ISNUMBER(FIND(MO$1,$D98))=$AO$1,1,0)*VLOOKUP($Z$2,DALYs!$A$2:$MW$40,'Intervention list'!MO$195+1,0)</f>
        <v>0</v>
      </c>
      <c r="MP98" s="0" t="n">
        <f aca="false">IF(ISNUMBER(FIND(MP$1,$D98))=$AO$1,1,0)*VLOOKUP($Z$2,DALYs!$A$2:$MW$40,'Intervention list'!MP$195+1,0)</f>
        <v>0</v>
      </c>
      <c r="MQ98" s="0" t="n">
        <f aca="false">IF(ISNUMBER(FIND(MQ$1,$D98))=$AO$1,1,0)*VLOOKUP($Z$2,DALYs!$A$2:$MW$40,'Intervention list'!MQ$195+1,0)</f>
        <v>0</v>
      </c>
      <c r="MR98" s="0" t="n">
        <f aca="false">IF(ISNUMBER(FIND(MR$1,$D98))=$AO$1,1,0)*VLOOKUP($Z$2,DALYs!$A$2:$MW$40,'Intervention list'!MR$195+1,0)</f>
        <v>0</v>
      </c>
      <c r="MS98" s="0" t="n">
        <f aca="false">IF(ISNUMBER(FIND(MS$1,$D98))=$AO$1,1,0)*VLOOKUP($Z$2,DALYs!$A$2:$MW$40,'Intervention list'!MS$195+1,0)</f>
        <v>0</v>
      </c>
      <c r="MT98" s="0" t="n">
        <f aca="false">IF(ISNUMBER(FIND(MT$1,$D98))=$AO$1,1,0)*VLOOKUP($Z$2,DALYs!$A$2:$MW$40,'Intervention list'!MT$195+1,0)</f>
        <v>0</v>
      </c>
      <c r="MU98" s="0" t="n">
        <f aca="false">IF(ISNUMBER(FIND(MU$1,$D98))=$AO$1,1,0)*VLOOKUP($Z$2,DALYs!$A$2:$MW$40,'Intervention list'!MU$195+1,0)</f>
        <v>0</v>
      </c>
      <c r="MV98" s="0" t="n">
        <f aca="false">IF(ISNUMBER(FIND(MV$1,$D98))=$AO$1,1,0)*VLOOKUP($Z$2,DALYs!$A$2:$MW$40,'Intervention list'!MV$195+1,0)</f>
        <v>19628.8898002847</v>
      </c>
      <c r="MW98" s="0" t="n">
        <f aca="false">IF(ISNUMBER(FIND(MW$1,$D98))=$AO$1,1,0)*VLOOKUP($Z$2,DALYs!$A$2:$MW$40,'Intervention list'!MW$195+1,0)</f>
        <v>0</v>
      </c>
      <c r="MX98" s="0" t="n">
        <f aca="false">IF(ISNUMBER(FIND(MX$1,$D98))=$AO$1,1,0)*VLOOKUP($Z$2,DALYs!$A$2:$MW$40,'Intervention list'!MX$195+1,0)</f>
        <v>0</v>
      </c>
      <c r="MY98" s="0" t="n">
        <f aca="false">IF(ISNUMBER(FIND(MY$1,$D98))=$AO$1,1,0)*VLOOKUP($Z$2,DALYs!$A$2:$MW$40,'Intervention list'!MY$195+1,0)</f>
        <v>0</v>
      </c>
      <c r="MZ98" s="0" t="n">
        <f aca="false">IF(ISNUMBER(FIND(MZ$1,$D98))=$AO$1,1,0)*VLOOKUP($Z$2,DALYs!$A$2:$MW$40,'Intervention list'!MZ$195+1,0)</f>
        <v>0</v>
      </c>
      <c r="NA98" s="0" t="n">
        <f aca="false">IF(ISNUMBER(FIND(NA$1,$D98))=$AO$1,1,0)*VLOOKUP($Z$2,DALYs!$A$2:$MW$40,'Intervention list'!NA$195+1,0)</f>
        <v>0</v>
      </c>
      <c r="NB98" s="0" t="n">
        <f aca="false">IF(ISNUMBER(FIND(NB$1,$D98))=$AO$1,1,0)*VLOOKUP($Z$2,DALYs!$A$2:$MW$40,'Intervention list'!NB$195+1,0)</f>
        <v>0</v>
      </c>
      <c r="NC98" s="0" t="n">
        <f aca="false">IF(ISNUMBER(FIND(NC$1,$D98))=$AO$1,1,0)*VLOOKUP($Z$2,DALYs!$A$2:$MW$40,'Intervention list'!NC$195+1,0)</f>
        <v>0</v>
      </c>
      <c r="ND98" s="0" t="n">
        <f aca="false">IF(ISNUMBER(FIND(ND$1,$D98))=$AO$1,1,0)*VLOOKUP($Z$2,DALYs!$A$2:$MW$40,'Intervention list'!ND$195+1,0)</f>
        <v>0</v>
      </c>
      <c r="NE98" s="0" t="n">
        <f aca="false">IF(ISNUMBER(FIND(NE$1,$D98))=$AO$1,1,0)*VLOOKUP($Z$2,DALYs!$A$2:$MW$40,'Intervention list'!NE$195+1,0)</f>
        <v>0</v>
      </c>
      <c r="NF98" s="0" t="n">
        <f aca="false">IF(ISNUMBER(FIND(NF$1,$D98))=$AO$1,1,0)*VLOOKUP($Z$2,DALYs!$A$2:$MW$40,'Intervention list'!NF$195+1,0)</f>
        <v>0</v>
      </c>
      <c r="NG98" s="0" t="n">
        <f aca="false">IF(ISNUMBER(FIND(NG$1,$D98))=$AO$1,1,0)*VLOOKUP($Z$2,DALYs!$A$2:$MW$40,'Intervention list'!NG$195+1,0)</f>
        <v>0</v>
      </c>
      <c r="NH98" s="0" t="n">
        <f aca="false">IF(ISNUMBER(FIND(NH$1,$D98))=$AO$1,1,0)*VLOOKUP($Z$2,DALYs!$A$2:$MW$40,'Intervention list'!NH$195+1,0)</f>
        <v>0</v>
      </c>
      <c r="NI98" s="0" t="n">
        <f aca="false">IF(ISNUMBER(FIND(NI$1,$D98))=$AO$1,1,0)*VLOOKUP($Z$2,DALYs!$A$2:$MW$40,'Intervention list'!NI$195+1,0)</f>
        <v>0</v>
      </c>
      <c r="NJ98" s="0" t="n">
        <f aca="false">IF(ISNUMBER(FIND(NJ$1,$D98))=$AO$1,1,0)*VLOOKUP($Z$2,DALYs!$A$2:$MW$40,'Intervention list'!NJ$195+1,0)</f>
        <v>0</v>
      </c>
      <c r="NK98" s="0" t="n">
        <f aca="false">IF(ISNUMBER(FIND(NK$1,$D98))=$AO$1,1,0)*VLOOKUP($Z$2,DALYs!$A$2:$MW$40,'Intervention list'!NK$195+1,0)</f>
        <v>0</v>
      </c>
      <c r="NL98" s="0" t="n">
        <f aca="false">IF(ISNUMBER(FIND(NL$1,$D98))=$AO$1,1,0)*VLOOKUP($Z$2,DALYs!$A$2:$MW$40,'Intervention list'!NL$195+1,0)</f>
        <v>0</v>
      </c>
      <c r="NM98" s="0" t="n">
        <f aca="false">IF(ISNUMBER(FIND(NM$1,$D98))=$AO$1,1,0)*VLOOKUP($Z$2,DALYs!$A$2:$MW$40,'Intervention list'!NM$195+1,0)</f>
        <v>0</v>
      </c>
      <c r="NN98" s="0" t="n">
        <f aca="false">IF(ISNUMBER(FIND(NN$1,$D98))=$AO$1,1,0)*VLOOKUP($Z$2,DALYs!$A$2:$MW$40,'Intervention list'!NN$195+1,0)</f>
        <v>0</v>
      </c>
      <c r="NO98" s="0" t="n">
        <f aca="false">IF(ISNUMBER(FIND(NO$1,$D98))=$AO$1,1,0)*VLOOKUP($Z$2,DALYs!$A$2:$MW$40,'Intervention list'!NO$195+1,0)</f>
        <v>0</v>
      </c>
      <c r="NP98" s="0" t="n">
        <f aca="false">IF(ISNUMBER(FIND(NP$1,$D98))=$AO$1,1,0)*VLOOKUP($Z$2,DALYs!$A$2:$MW$40,'Intervention list'!NP$195+1,0)</f>
        <v>0</v>
      </c>
      <c r="NQ98" s="0" t="n">
        <f aca="false">IF(ISNUMBER(FIND(NQ$1,$D98))=$AO$1,1,0)*VLOOKUP($Z$2,DALYs!$A$2:$MW$40,'Intervention list'!NQ$195+1,0)</f>
        <v>0</v>
      </c>
      <c r="NR98" s="0" t="n">
        <f aca="false">IF(ISNUMBER(FIND(NR$1,$D98))=$AO$1,1,0)*VLOOKUP($Z$2,DALYs!$A$2:$MW$40,'Intervention list'!NR$195+1,0)</f>
        <v>0</v>
      </c>
      <c r="NS98" s="0" t="n">
        <f aca="false">IF(ISNUMBER(FIND(NS$1,$D98))=$AO$1,1,0)*VLOOKUP($Z$2,DALYs!$A$2:$MW$40,'Intervention list'!NS$195+1,0)</f>
        <v>0</v>
      </c>
      <c r="NT98" s="0" t="n">
        <f aca="false">IF(ISNUMBER(FIND(NT$1,$D98))=$AO$1,1,0)*VLOOKUP($Z$2,DALYs!$A$2:$MW$40,'Intervention list'!NT$195+1,0)</f>
        <v>0</v>
      </c>
      <c r="NU98" s="0" t="n">
        <f aca="false">IF(ISNUMBER(FIND(NU$1,$D98))=$AO$1,1,0)*VLOOKUP($Z$2,DALYs!$A$2:$MW$40,'Intervention list'!NU$195+1,0)</f>
        <v>0</v>
      </c>
      <c r="NV98" s="0" t="n">
        <f aca="false">IF(ISNUMBER(FIND(NV$1,$D98))=$AO$1,1,0)*VLOOKUP($Z$2,DALYs!$A$2:$MW$40,'Intervention list'!NV$195+1,0)</f>
        <v>0</v>
      </c>
      <c r="NW98" s="0" t="n">
        <f aca="false">IF(ISNUMBER(FIND(NW$1,$D98))=$AO$1,1,0)*VLOOKUP($Z$2,DALYs!$A$2:$MW$40,'Intervention list'!NW$195+1,0)</f>
        <v>470.549777743455</v>
      </c>
      <c r="NX98" s="0" t="n">
        <f aca="false">IF(ISNUMBER(FIND(NX$1,$D98))=$AO$1,1,0)*VLOOKUP($Z$2,DALYs!$A$2:$MW$40,'Intervention list'!NX$195+1,0)</f>
        <v>0</v>
      </c>
      <c r="NY98" s="0" t="n">
        <f aca="false">IF(ISNUMBER(FIND(NY$1,$D98))=$AO$1,1,0)*VLOOKUP($Z$2,DALYs!$A$2:$MW$40,'Intervention list'!NY$195+1,0)</f>
        <v>0</v>
      </c>
      <c r="NZ98" s="0" t="n">
        <f aca="false">IF(ISNUMBER(FIND(NZ$1,$D98))=$AO$1,1,0)*VLOOKUP($Z$2,DALYs!$A$2:$MW$40,'Intervention list'!NZ$195+1,0)</f>
        <v>0</v>
      </c>
      <c r="OA98" s="0" t="n">
        <f aca="false">IF(ISNUMBER(FIND(OA$1,$D98))=$AO$1,1,0)*VLOOKUP($Z$2,DALYs!$A$2:$MW$40,'Intervention list'!OA$195+1,0)</f>
        <v>0</v>
      </c>
      <c r="OB98" s="0" t="n">
        <f aca="false">IF(ISNUMBER(FIND(OB$1,$D98))=$AO$1,1,0)*VLOOKUP($Z$2,DALYs!$A$2:$MW$40,'Intervention list'!OB$195+1,0)</f>
        <v>0</v>
      </c>
      <c r="OC98" s="0" t="n">
        <f aca="false">IF(ISNUMBER(FIND(OC$1,$D98))=$AO$1,1,0)*VLOOKUP($Z$2,DALYs!$A$2:$MW$40,'Intervention list'!OC$195+1,0)</f>
        <v>0</v>
      </c>
      <c r="OD98" s="0" t="n">
        <f aca="false">IF(ISNUMBER(FIND(OD$1,$D98))=$AO$1,1,0)*VLOOKUP($Z$2,DALYs!$A$2:$MW$40,'Intervention list'!OD$195+1,0)</f>
        <v>0</v>
      </c>
      <c r="OE98" s="0" t="n">
        <f aca="false">IF(ISNUMBER(FIND(OE$1,$D98))=$AO$1,1,0)*VLOOKUP($Z$2,DALYs!$A$2:$MW$40,'Intervention list'!OE$195+1,0)</f>
        <v>0</v>
      </c>
      <c r="OF98" s="0" t="n">
        <f aca="false">IF(ISNUMBER(FIND(OF$1,$D98))=$AO$1,1,0)*VLOOKUP($Z$2,DALYs!$A$2:$MW$40,'Intervention list'!OF$195+1,0)</f>
        <v>0</v>
      </c>
      <c r="OG98" s="0" t="n">
        <f aca="false">IF(ISNUMBER(FIND(OG$1,$D98))=$AO$1,1,0)*VLOOKUP($Z$2,DALYs!$A$2:$MW$40,'Intervention list'!OG$195+1,0)</f>
        <v>0</v>
      </c>
      <c r="OH98" s="0" t="n">
        <f aca="false">IF(ISNUMBER(FIND(OH$1,$D98))=$AO$1,1,0)*VLOOKUP($Z$2,DALYs!$A$2:$MW$40,'Intervention list'!OH$195+1,0)</f>
        <v>0</v>
      </c>
      <c r="OI98" s="0" t="n">
        <f aca="false">IF(ISNUMBER(FIND(OI$1,$D98))=$AO$1,1,0)*VLOOKUP($Z$2,DALYs!$A$2:$MW$40,'Intervention list'!OI$195+1,0)</f>
        <v>0</v>
      </c>
      <c r="OJ98" s="0" t="n">
        <f aca="false">IF(ISNUMBER(FIND(OJ$1,$D98))=$AO$1,1,0)*VLOOKUP($Z$2,DALYs!$A$2:$MW$40,'Intervention list'!OJ$195+1,0)</f>
        <v>0</v>
      </c>
      <c r="OK98" s="0" t="n">
        <f aca="false">IF(ISNUMBER(FIND(OK$1,$D98))=$AO$1,1,0)*VLOOKUP($Z$2,DALYs!$A$2:$MW$40,'Intervention list'!OK$195+1,0)</f>
        <v>0</v>
      </c>
      <c r="OL98" s="0" t="n">
        <f aca="false">IF(ISNUMBER(FIND(OL$1,$D98))=$AO$1,1,0)*VLOOKUP($Z$2,DALYs!$A$2:$MW$40,'Intervention list'!OL$195+1,0)</f>
        <v>0</v>
      </c>
      <c r="OM98" s="0" t="n">
        <f aca="false">IF(ISNUMBER(FIND(OM$1,$D98))=$AO$1,1,0)*VLOOKUP($Z$2,DALYs!$A$2:$MW$40,'Intervention list'!OM$195+1,0)</f>
        <v>0</v>
      </c>
      <c r="ON98" s="0" t="n">
        <f aca="false">IF(ISNUMBER(FIND(ON$1,$D98))=$AO$1,1,0)*VLOOKUP($Z$2,DALYs!$A$2:$MW$40,'Intervention list'!ON$195+1,0)</f>
        <v>0</v>
      </c>
      <c r="OO98" s="0" t="n">
        <f aca="false">IF(ISNUMBER(FIND(OO$1,$D98))=$AO$1,1,0)*VLOOKUP($Z$2,DALYs!$A$2:$MW$40,'Intervention list'!OO$195+1,0)</f>
        <v>0</v>
      </c>
      <c r="OP98" s="0" t="n">
        <f aca="false">IF(ISNUMBER(FIND(OP$1,$D98))=$AO$1,1,0)*VLOOKUP($Z$2,DALYs!$A$2:$MW$40,'Intervention list'!OP$195+1,0)</f>
        <v>0</v>
      </c>
      <c r="OQ98" s="0" t="n">
        <f aca="false">IF(ISNUMBER(FIND(OQ$1,$D98))=$AO$1,1,0)*VLOOKUP($Z$2,DALYs!$A$2:$MW$40,'Intervention list'!OQ$195+1,0)</f>
        <v>0</v>
      </c>
      <c r="OR98" s="0" t="n">
        <f aca="false">IF(ISNUMBER(FIND(OR$1,$D98))=$AO$1,1,0)*VLOOKUP($Z$2,DALYs!$A$2:$MW$40,'Intervention list'!OR$195+1,0)</f>
        <v>0</v>
      </c>
      <c r="OS98" s="0" t="n">
        <f aca="false">IF(ISNUMBER(FIND(OS$1,$D98))=$AO$1,1,0)*VLOOKUP($Z$2,DALYs!$A$2:$MW$40,'Intervention list'!OS$195+1,0)</f>
        <v>0</v>
      </c>
      <c r="OT98" s="0" t="n">
        <f aca="false">IF(ISNUMBER(FIND(OT$1,$D98))=$AO$1,1,0)*VLOOKUP($Z$2,DALYs!$A$2:$MW$40,'Intervention list'!OT$195+1,0)</f>
        <v>0</v>
      </c>
      <c r="OU98" s="0" t="n">
        <f aca="false">IF(ISNUMBER(FIND(OU$1,$D98))=$AO$1,1,0)*VLOOKUP($Z$2,DALYs!$A$2:$MW$40,'Intervention list'!OU$195+1,0)</f>
        <v>0</v>
      </c>
      <c r="OV98" s="0" t="n">
        <f aca="false">IF(ISNUMBER(FIND(OV$1,$D98))=$AO$1,1,0)*VLOOKUP($Z$2,DALYs!$A$2:$MW$40,'Intervention list'!OV$195+1,0)</f>
        <v>0</v>
      </c>
      <c r="OW98" s="0" t="n">
        <f aca="false">IF(ISNUMBER(FIND(OW$1,$D98))=$AO$1,1,0)*VLOOKUP($Z$2,DALYs!$A$2:$MW$40,'Intervention list'!OW$195+1,0)</f>
        <v>0</v>
      </c>
      <c r="OX98" s="0" t="n">
        <f aca="false">IF(ISNUMBER(FIND(OX$1,$D98))=$AO$1,1,0)*VLOOKUP($Z$2,DALYs!$A$2:$MW$40,'Intervention list'!OX$195+1,0)</f>
        <v>0</v>
      </c>
    </row>
    <row r="99" customFormat="false" ht="15.75" hidden="false" customHeight="false" outlineLevel="0" collapsed="false">
      <c r="A99" s="6" t="s">
        <v>47</v>
      </c>
      <c r="B99" s="6" t="s">
        <v>12</v>
      </c>
      <c r="C99" s="0" t="s">
        <v>31</v>
      </c>
      <c r="D99" s="7" t="s">
        <v>38</v>
      </c>
      <c r="E99" s="7" t="str">
        <f aca="false">SUBSTITUTE(D99,0.2,X99)</f>
        <v>Malaria: 0.1; Dengue: 0.1; Zika virus: 0.1; Encephalitis: 0.1; Yellow fever: 0.1</v>
      </c>
      <c r="F99" s="0" t="s">
        <v>25</v>
      </c>
      <c r="G99" s="8" t="n">
        <v>0.358232100588699</v>
      </c>
      <c r="H99" s="9" t="n">
        <v>76</v>
      </c>
      <c r="I99" s="9" t="n">
        <f aca="false">IF(H99="","",(H99*(VLOOKUP($Z$2,Worksheet,11,0)^4)))</f>
        <v>110.739081261442</v>
      </c>
      <c r="J99" s="9" t="n">
        <f aca="false">IF(I99="","",I99*VLOOKUP($Z$2,Worksheet,12,0))</f>
        <v>124.11746527483</v>
      </c>
      <c r="K99" s="9" t="n">
        <f aca="false">IF(I99="","",I99*VLOOKUP($Z$2, Worksheet, 13, 0))</f>
        <v>108.72517920837</v>
      </c>
      <c r="L99" s="9" t="n">
        <f aca="false">IF(J99="",VLOOKUP($Z$2, Worksheet, 14, 0),J99)</f>
        <v>124.11746527483</v>
      </c>
      <c r="M99" s="9" t="n">
        <f aca="false">IF(L99&lt;VLOOKUP($Z$2,'Country sheet'!$A$3:$P$41,15,0), VLOOKUP($Z$2,'Country sheet'!$A$3:$P$41,15,0), L99)/0.7</f>
        <v>177.310664678328</v>
      </c>
      <c r="N99" s="27" t="n">
        <f aca="false">IFERROR(IF(AC99=$AO$1,VLOOKUP(F99,AO$42:AX$46,MATCH(AC$1,AP$41:AX$41,0)+1,0)/COUNTIFS($F$2:$F$194,$F99,$AC$2:$AC$194,$AO$1),0),0) + IFERROR(IF(AD99=$AO$1,VLOOKUP(F99,AO$42:AX$46,MATCH(AD$1,AP$41:AX$41,0)+1,0)/COUNTIFS($F$2:$F$194,$F99,$AD$2:$AD$194,$AO$1),0),0) + IFERROR(IF(AE99=$AO$1,VLOOKUP(F99,AO$42:AX$46,MATCH(AE$1,AP$41:AX$41,0)+1,0)/COUNTIFS($F$2:$F$194,$F99,$AE$2:$AE$194,$AO$1),0),0) + IFERROR(IF(AF99=$AO$1,VLOOKUP(F99,AO$42:AX$46,MATCH(AF$1,AP$41:AX$41,0)+1,0)/COUNTIFS($F$2:$F$194,$F99,$AF$2:$AF$194,$AO$1),0),0) + IFERROR(IF(AG99=$AO$1,VLOOKUP(F99,AO$42:AX$46,MATCH(AG$1,AP$41:AX$41,0)+1,0)/COUNTIFS($F$2:$F$194,$F99,$AG$2:$AG$194,$AO$1),0),0) + IFERROR(IF(AH99=$AO$1,VLOOKUP(F99,AO$42:AX$46,MATCH(AH$1,AP$41:AX$41,0)+1,0)/COUNTIFS($F$2:$F$194,$F99,$AH$2:$AH$194,$AO$1),0),0) + IFERROR(IF(AI99=$AO$1,VLOOKUP(F99,AO$42:AX$46,MATCH(AI$1,AP$41:AX$41,0)+1,0)/COUNTIFS($F$2:$F$194,$F99,$AI$2:$AI$194,$AO$1),0),0) + IFERROR(IF(AJ99=$AO$1,VLOOKUP(F99,AO$42:AX$46,MATCH(AJ$1,AP$41:AX$41,0)+1,0)/COUNTIFS($F$2:$F$194,$F99,$AJ$2:$AJ$194,$AO$1),0),0) + IFERROR(IF(AK99=$AO$1,VLOOKUP(F99,AO$42:AX$46,MATCH(AK$1,AP$41:AX$41,0)+1,0)/COUNTIFS($F$2:$F$194,$F99,$AK$2:$AK$194,$AO$1),0),0)</f>
        <v>439157.071941493</v>
      </c>
      <c r="O99" s="0" t="n">
        <v>1</v>
      </c>
      <c r="P99" s="0" t="n">
        <v>1</v>
      </c>
      <c r="Q99" s="0" t="n">
        <f aca="false">SUM(BC99:OX99)</f>
        <v>353043.163335957</v>
      </c>
      <c r="R99" s="0" t="n">
        <f aca="false">IF(VLOOKUP($Z$2,CET!$A$4:$L$42,12,0)="Low income",_xlfn.IFS(S99=0.2,0.1,S99=0.1,0.05,S99=0.5,0.4,S99=0.35,0.25),S99)</f>
        <v>0.5</v>
      </c>
      <c r="S99" s="0" t="n">
        <v>0.5</v>
      </c>
      <c r="T99" s="0" t="n">
        <v>0.8</v>
      </c>
      <c r="U99" s="0" t="n">
        <f aca="false">N99/M99</f>
        <v>2476.7662607221</v>
      </c>
      <c r="V99" s="0" t="n">
        <f aca="false">IFERROR(U99/Q99,0)</f>
        <v>0.00701547719354983</v>
      </c>
      <c r="W99" s="0" t="n">
        <f aca="false">(T99/R99)*V99</f>
        <v>0.0112247635096797</v>
      </c>
      <c r="X99" s="28" t="n">
        <f aca="false">IF(W99=0,0,IF(W99&lt;=0.8,IF(W99&lt;0.05,0.05,W99),0.8))</f>
        <v>0.05</v>
      </c>
      <c r="Y99" s="28"/>
      <c r="AC99" s="34" t="n">
        <f aca="false">ISNUMBER(FIND(AC$1,$C99))</f>
        <v>0</v>
      </c>
      <c r="AD99" s="33" t="n">
        <f aca="false">ISNUMBER(FIND(AD$1,$C99))</f>
        <v>0</v>
      </c>
      <c r="AE99" s="33" t="n">
        <f aca="false">ISNUMBER(FIND(AE$1,$C99))</f>
        <v>1</v>
      </c>
      <c r="AF99" s="33" t="n">
        <f aca="false">ISNUMBER(FIND(AF$1,$C99))</f>
        <v>0</v>
      </c>
      <c r="AG99" s="33" t="n">
        <f aca="false">ISNUMBER(FIND(AG$1,$C99))</f>
        <v>0</v>
      </c>
      <c r="AH99" s="33" t="n">
        <f aca="false">ISNUMBER(FIND(AH$1,$C99))</f>
        <v>0</v>
      </c>
      <c r="AI99" s="33" t="n">
        <f aca="false">ISNUMBER(FIND(AI$1,$C99))</f>
        <v>0</v>
      </c>
      <c r="AJ99" s="33" t="n">
        <f aca="false">ISNUMBER(FIND(AJ$1,$C99))</f>
        <v>0</v>
      </c>
      <c r="AK99" s="35" t="n">
        <f aca="false">ISNUMBER(FIND(AK$1,$C99))</f>
        <v>0</v>
      </c>
      <c r="AL99" s="6"/>
      <c r="AM99" s="33"/>
      <c r="BC99" s="0" t="n">
        <f aca="false">IF(ISNUMBER(FIND(BC$1,$D99))=$AO$1,1,0)*VLOOKUP($Z$2,DALYs!$A$2:$MW$40,'Intervention list'!BC$195+1,0)</f>
        <v>0</v>
      </c>
      <c r="BD99" s="0" t="n">
        <f aca="false">IF(ISNUMBER(FIND(BD$1,$D99))=$AO$1,1,0)*VLOOKUP($Z$2,DALYs!$A$2:$MW$40,'Intervention list'!BD$195+1,0)</f>
        <v>0</v>
      </c>
      <c r="BE99" s="0" t="n">
        <f aca="false">IF(ISNUMBER(FIND(BE$1,$D99))=$AO$1,1,0)*VLOOKUP($Z$2,DALYs!$A$2:$MW$40,'Intervention list'!BE$195+1,0)</f>
        <v>0</v>
      </c>
      <c r="BF99" s="0" t="n">
        <f aca="false">IF(ISNUMBER(FIND(BF$1,$D99))=$AO$1,1,0)*VLOOKUP($Z$2,DALYs!$A$2:$MW$40,'Intervention list'!BF$195+1,0)</f>
        <v>0</v>
      </c>
      <c r="BG99" s="0" t="n">
        <f aca="false">IF(ISNUMBER(FIND(BG$1,$D99))=$AO$1,1,0)*VLOOKUP($Z$2,DALYs!$A$2:$MW$40,'Intervention list'!BG$195+1,0)</f>
        <v>0</v>
      </c>
      <c r="BH99" s="0" t="n">
        <f aca="false">IF(ISNUMBER(FIND(BH$1,$D99))=$AO$1,1,0)*VLOOKUP($Z$2,DALYs!$A$2:$MW$40,'Intervention list'!BH$195+1,0)</f>
        <v>0</v>
      </c>
      <c r="BI99" s="0" t="n">
        <f aca="false">IF(ISNUMBER(FIND(BI$1,$D99))=$AO$1,1,0)*VLOOKUP($Z$2,DALYs!$A$2:$MW$40,'Intervention list'!BI$195+1,0)</f>
        <v>0</v>
      </c>
      <c r="BJ99" s="0" t="n">
        <f aca="false">IF(ISNUMBER(FIND(BJ$1,$D99))=$AO$1,1,0)*VLOOKUP($Z$2,DALYs!$A$2:$MW$40,'Intervention list'!BJ$195+1,0)</f>
        <v>0</v>
      </c>
      <c r="BK99" s="0" t="n">
        <f aca="false">IF(ISNUMBER(FIND(BK$1,$D99))=$AO$1,1,0)*VLOOKUP($Z$2,DALYs!$A$2:$MW$40,'Intervention list'!BK$195+1,0)</f>
        <v>0</v>
      </c>
      <c r="BL99" s="0" t="n">
        <f aca="false">IF(ISNUMBER(FIND(BL$1,$D99))=$AO$1,1,0)*VLOOKUP($Z$2,DALYs!$A$2:$MW$40,'Intervention list'!BL$195+1,0)</f>
        <v>0</v>
      </c>
      <c r="BM99" s="0" t="n">
        <f aca="false">IF(ISNUMBER(FIND(BM$1,$D99))=$AO$1,1,0)*VLOOKUP($Z$2,DALYs!$A$2:$MW$40,'Intervention list'!BM$195+1,0)</f>
        <v>0</v>
      </c>
      <c r="BN99" s="0" t="n">
        <f aca="false">IF(ISNUMBER(FIND(BN$1,$D99))=$AO$1,1,0)*VLOOKUP($Z$2,DALYs!$A$2:$MW$40,'Intervention list'!BN$195+1,0)</f>
        <v>0</v>
      </c>
      <c r="BO99" s="0" t="n">
        <f aca="false">IF(ISNUMBER(FIND(BO$1,$D99))=$AO$1,1,0)*VLOOKUP($Z$2,DALYs!$A$2:$MW$40,'Intervention list'!BO$195+1,0)</f>
        <v>0</v>
      </c>
      <c r="BP99" s="0" t="n">
        <f aca="false">IF(ISNUMBER(FIND(BP$1,$D99))=$AO$1,1,0)*VLOOKUP($Z$2,DALYs!$A$2:$MW$40,'Intervention list'!BP$195+1,0)</f>
        <v>0</v>
      </c>
      <c r="BQ99" s="0" t="n">
        <f aca="false">IF(ISNUMBER(FIND(BQ$1,$D99))=$AO$1,1,0)*VLOOKUP($Z$2,DALYs!$A$2:$MW$40,'Intervention list'!BQ$195+1,0)</f>
        <v>0</v>
      </c>
      <c r="BR99" s="0" t="n">
        <f aca="false">IF(ISNUMBER(FIND(BR$1,$D99))=$AO$1,1,0)*VLOOKUP($Z$2,DALYs!$A$2:$MW$40,'Intervention list'!BR$195+1,0)</f>
        <v>0</v>
      </c>
      <c r="BS99" s="0" t="n">
        <f aca="false">IF(ISNUMBER(FIND(BS$1,$D99))=$AO$1,1,0)*VLOOKUP($Z$2,DALYs!$A$2:$MW$40,'Intervention list'!BS$195+1,0)</f>
        <v>0</v>
      </c>
      <c r="BT99" s="0" t="n">
        <f aca="false">IF(ISNUMBER(FIND(BT$1,$D99))=$AO$1,1,0)*VLOOKUP($Z$2,DALYs!$A$2:$MW$40,'Intervention list'!BT$195+1,0)</f>
        <v>0</v>
      </c>
      <c r="BU99" s="0" t="n">
        <f aca="false">IF(ISNUMBER(FIND(BU$1,$D99))=$AO$1,1,0)*VLOOKUP($Z$2,DALYs!$A$2:$MW$40,'Intervention list'!BU$195+1,0)</f>
        <v>0</v>
      </c>
      <c r="BV99" s="0" t="n">
        <f aca="false">IF(ISNUMBER(FIND(BV$1,$D99))=$AO$1,1,0)*VLOOKUP($Z$2,DALYs!$A$2:$MW$40,'Intervention list'!BV$195+1,0)</f>
        <v>0</v>
      </c>
      <c r="BW99" s="0" t="n">
        <f aca="false">IF(ISNUMBER(FIND(BW$1,$D99))=$AO$1,1,0)*VLOOKUP($Z$2,DALYs!$A$2:$MW$40,'Intervention list'!BW$195+1,0)</f>
        <v>0</v>
      </c>
      <c r="BX99" s="0" t="n">
        <f aca="false">IF(ISNUMBER(FIND(BX$1,$D99))=$AO$1,1,0)*VLOOKUP($Z$2,DALYs!$A$2:$MW$40,'Intervention list'!BX$195+1,0)</f>
        <v>0</v>
      </c>
      <c r="BY99" s="0" t="n">
        <f aca="false">IF(ISNUMBER(FIND(BY$1,$D99))=$AO$1,1,0)*VLOOKUP($Z$2,DALYs!$A$2:$MW$40,'Intervention list'!BY$195+1,0)</f>
        <v>0</v>
      </c>
      <c r="BZ99" s="0" t="n">
        <f aca="false">IF(ISNUMBER(FIND(BZ$1,$D99))=$AO$1,1,0)*VLOOKUP($Z$2,DALYs!$A$2:$MW$40,'Intervention list'!BZ$195+1,0)</f>
        <v>0</v>
      </c>
      <c r="CA99" s="0" t="n">
        <f aca="false">IF(ISNUMBER(FIND(CA$1,$D99))=$AO$1,1,0)*VLOOKUP($Z$2,DALYs!$A$2:$MW$40,'Intervention list'!CA$195+1,0)</f>
        <v>0</v>
      </c>
      <c r="CB99" s="0" t="n">
        <f aca="false">IF(ISNUMBER(FIND(CB$1,$D99))=$AO$1,1,0)*VLOOKUP($Z$2,DALYs!$A$2:$MW$40,'Intervention list'!CB$195+1,0)</f>
        <v>0</v>
      </c>
      <c r="CC99" s="0" t="n">
        <f aca="false">IF(ISNUMBER(FIND(CC$1,$D99))=$AO$1,1,0)*VLOOKUP($Z$2,DALYs!$A$2:$MW$40,'Intervention list'!CC$195+1,0)</f>
        <v>0</v>
      </c>
      <c r="CD99" s="0" t="n">
        <f aca="false">IF(ISNUMBER(FIND(CD$1,$D99))=$AO$1,1,0)*VLOOKUP($Z$2,DALYs!$A$2:$MW$40,'Intervention list'!CD$195+1,0)</f>
        <v>0</v>
      </c>
      <c r="CE99" s="0" t="n">
        <f aca="false">IF(ISNUMBER(FIND(CE$1,$D99))=$AO$1,1,0)*VLOOKUP($Z$2,DALYs!$A$2:$MW$40,'Intervention list'!CE$195+1,0)</f>
        <v>0</v>
      </c>
      <c r="CF99" s="0" t="n">
        <f aca="false">IF(ISNUMBER(FIND(CF$1,$D99))=$AO$1,1,0)*VLOOKUP($Z$2,DALYs!$A$2:$MW$40,'Intervention list'!CF$195+1,0)</f>
        <v>0</v>
      </c>
      <c r="CG99" s="0" t="n">
        <f aca="false">IF(ISNUMBER(FIND(CG$1,$D99))=$AO$1,1,0)*VLOOKUP($Z$2,DALYs!$A$2:$MW$40,'Intervention list'!CG$195+1,0)</f>
        <v>0</v>
      </c>
      <c r="CH99" s="0" t="n">
        <f aca="false">IF(ISNUMBER(FIND(CH$1,$D99))=$AO$1,1,0)*VLOOKUP($Z$2,DALYs!$A$2:$MW$40,'Intervention list'!CH$195+1,0)</f>
        <v>0</v>
      </c>
      <c r="CI99" s="0" t="n">
        <f aca="false">IF(ISNUMBER(FIND(CI$1,$D99))=$AO$1,1,0)*VLOOKUP($Z$2,DALYs!$A$2:$MW$40,'Intervention list'!CI$195+1,0)</f>
        <v>0</v>
      </c>
      <c r="CJ99" s="0" t="n">
        <f aca="false">IF(ISNUMBER(FIND(CJ$1,$D99))=$AO$1,1,0)*VLOOKUP($Z$2,DALYs!$A$2:$MW$40,'Intervention list'!CJ$195+1,0)</f>
        <v>0</v>
      </c>
      <c r="CK99" s="0" t="n">
        <f aca="false">IF(ISNUMBER(FIND(CK$1,$D99))=$AO$1,1,0)*VLOOKUP($Z$2,DALYs!$A$2:$MW$40,'Intervention list'!CK$195+1,0)</f>
        <v>0</v>
      </c>
      <c r="CL99" s="0" t="n">
        <f aca="false">IF(ISNUMBER(FIND(CL$1,$D99))=$AO$1,1,0)*VLOOKUP($Z$2,DALYs!$A$2:$MW$40,'Intervention list'!CL$195+1,0)</f>
        <v>0</v>
      </c>
      <c r="CM99" s="0" t="n">
        <f aca="false">IF(ISNUMBER(FIND(CM$1,$D99))=$AO$1,1,0)*VLOOKUP($Z$2,DALYs!$A$2:$MW$40,'Intervention list'!CM$195+1,0)</f>
        <v>0</v>
      </c>
      <c r="CN99" s="0" t="n">
        <f aca="false">IF(ISNUMBER(FIND(CN$1,$D99))=$AO$1,1,0)*VLOOKUP($Z$2,DALYs!$A$2:$MW$40,'Intervention list'!CN$195+1,0)</f>
        <v>0</v>
      </c>
      <c r="CO99" s="0" t="n">
        <f aca="false">IF(ISNUMBER(FIND(CO$1,$D99))=$AO$1,1,0)*VLOOKUP($Z$2,DALYs!$A$2:$MW$40,'Intervention list'!CO$195+1,0)</f>
        <v>0</v>
      </c>
      <c r="CP99" s="0" t="n">
        <f aca="false">IF(ISNUMBER(FIND(CP$1,$D99))=$AO$1,1,0)*VLOOKUP($Z$2,DALYs!$A$2:$MW$40,'Intervention list'!CP$195+1,0)</f>
        <v>0</v>
      </c>
      <c r="CQ99" s="0" t="n">
        <f aca="false">IF(ISNUMBER(FIND(CQ$1,$D99))=$AO$1,1,0)*VLOOKUP($Z$2,DALYs!$A$2:$MW$40,'Intervention list'!CQ$195+1,0)</f>
        <v>0</v>
      </c>
      <c r="CR99" s="0" t="n">
        <f aca="false">IF(ISNUMBER(FIND(CR$1,$D99))=$AO$1,1,0)*VLOOKUP($Z$2,DALYs!$A$2:$MW$40,'Intervention list'!CR$195+1,0)</f>
        <v>0</v>
      </c>
      <c r="CS99" s="0" t="n">
        <f aca="false">IF(ISNUMBER(FIND(CS$1,$D99))=$AO$1,1,0)*VLOOKUP($Z$2,DALYs!$A$2:$MW$40,'Intervention list'!CS$195+1,0)</f>
        <v>0</v>
      </c>
      <c r="CT99" s="0" t="n">
        <f aca="false">IF(ISNUMBER(FIND(CT$1,$D99))=$AO$1,1,0)*VLOOKUP($Z$2,DALYs!$A$2:$MW$40,'Intervention list'!CT$195+1,0)</f>
        <v>0</v>
      </c>
      <c r="CU99" s="0" t="n">
        <f aca="false">IF(ISNUMBER(FIND(CU$1,$D99))=$AO$1,1,0)*VLOOKUP($Z$2,DALYs!$A$2:$MW$40,'Intervention list'!CU$195+1,0)</f>
        <v>0</v>
      </c>
      <c r="CV99" s="0" t="n">
        <f aca="false">IF(ISNUMBER(FIND(CV$1,$D99))=$AO$1,1,0)*VLOOKUP($Z$2,DALYs!$A$2:$MW$40,'Intervention list'!CV$195+1,0)</f>
        <v>0</v>
      </c>
      <c r="CW99" s="0" t="n">
        <f aca="false">IF(ISNUMBER(FIND(CW$1,$D99))=$AO$1,1,0)*VLOOKUP($Z$2,DALYs!$A$2:$MW$40,'Intervention list'!CW$195+1,0)</f>
        <v>0</v>
      </c>
      <c r="CX99" s="0" t="n">
        <f aca="false">IF(ISNUMBER(FIND(CX$1,$D99))=$AO$1,1,0)*VLOOKUP($Z$2,DALYs!$A$2:$MW$40,'Intervention list'!CX$195+1,0)</f>
        <v>0</v>
      </c>
      <c r="CY99" s="0" t="n">
        <f aca="false">IF(ISNUMBER(FIND(CY$1,$D99))=$AO$1,1,0)*VLOOKUP($Z$2,DALYs!$A$2:$MW$40,'Intervention list'!CY$195+1,0)</f>
        <v>0</v>
      </c>
      <c r="CZ99" s="0" t="n">
        <f aca="false">IF(ISNUMBER(FIND(CZ$1,$D99))=$AO$1,1,0)*VLOOKUP($Z$2,DALYs!$A$2:$MW$40,'Intervention list'!CZ$195+1,0)</f>
        <v>0</v>
      </c>
      <c r="DA99" s="0" t="n">
        <f aca="false">IF(ISNUMBER(FIND(DA$1,$D99))=$AO$1,1,0)*VLOOKUP($Z$2,DALYs!$A$2:$MW$40,'Intervention list'!DA$195+1,0)</f>
        <v>0</v>
      </c>
      <c r="DB99" s="0" t="n">
        <f aca="false">IF(ISNUMBER(FIND(DB$1,$D99))=$AO$1,1,0)*VLOOKUP($Z$2,DALYs!$A$2:$MW$40,'Intervention list'!DB$195+1,0)</f>
        <v>0</v>
      </c>
      <c r="DC99" s="0" t="n">
        <f aca="false">IF(ISNUMBER(FIND(DC$1,$D99))=$AO$1,1,0)*VLOOKUP($Z$2,DALYs!$A$2:$MW$40,'Intervention list'!DC$195+1,0)</f>
        <v>0</v>
      </c>
      <c r="DD99" s="0" t="n">
        <f aca="false">IF(ISNUMBER(FIND(DD$1,$D99))=$AO$1,1,0)*VLOOKUP($Z$2,DALYs!$A$2:$MW$40,'Intervention list'!DD$195+1,0)</f>
        <v>0</v>
      </c>
      <c r="DE99" s="0" t="n">
        <f aca="false">IF(ISNUMBER(FIND(DE$1,$D99))=$AO$1,1,0)*VLOOKUP($Z$2,DALYs!$A$2:$MW$40,'Intervention list'!DE$195+1,0)</f>
        <v>0</v>
      </c>
      <c r="DF99" s="0" t="n">
        <f aca="false">IF(ISNUMBER(FIND(DF$1,$D99))=$AO$1,1,0)*VLOOKUP($Z$2,DALYs!$A$2:$MW$40,'Intervention list'!DF$195+1,0)</f>
        <v>0</v>
      </c>
      <c r="DG99" s="0" t="n">
        <f aca="false">IF(ISNUMBER(FIND(DG$1,$D99))=$AO$1,1,0)*VLOOKUP($Z$2,DALYs!$A$2:$MW$40,'Intervention list'!DG$195+1,0)</f>
        <v>0</v>
      </c>
      <c r="DH99" s="0" t="n">
        <f aca="false">IF(ISNUMBER(FIND(DH$1,$D99))=$AO$1,1,0)*VLOOKUP($Z$2,DALYs!$A$2:$MW$40,'Intervention list'!DH$195+1,0)</f>
        <v>0</v>
      </c>
      <c r="DI99" s="0" t="n">
        <f aca="false">IF(ISNUMBER(FIND(DI$1,$D99))=$AO$1,1,0)*VLOOKUP($Z$2,DALYs!$A$2:$MW$40,'Intervention list'!DI$195+1,0)</f>
        <v>0</v>
      </c>
      <c r="DJ99" s="0" t="n">
        <f aca="false">IF(ISNUMBER(FIND(DJ$1,$D99))=$AO$1,1,0)*VLOOKUP($Z$2,DALYs!$A$2:$MW$40,'Intervention list'!DJ$195+1,0)</f>
        <v>0</v>
      </c>
      <c r="DK99" s="0" t="n">
        <f aca="false">IF(ISNUMBER(FIND(DK$1,$D99))=$AO$1,1,0)*VLOOKUP($Z$2,DALYs!$A$2:$MW$40,'Intervention list'!DK$195+1,0)</f>
        <v>0</v>
      </c>
      <c r="DL99" s="0" t="n">
        <f aca="false">IF(ISNUMBER(FIND(DL$1,$D99))=$AO$1,1,0)*VLOOKUP($Z$2,DALYs!$A$2:$MW$40,'Intervention list'!DL$195+1,0)</f>
        <v>0</v>
      </c>
      <c r="DM99" s="0" t="n">
        <f aca="false">IF(ISNUMBER(FIND(DM$1,$D99))=$AO$1,1,0)*VLOOKUP($Z$2,DALYs!$A$2:$MW$40,'Intervention list'!DM$195+1,0)</f>
        <v>0</v>
      </c>
      <c r="DN99" s="0" t="n">
        <f aca="false">IF(ISNUMBER(FIND(DN$1,$D99))=$AO$1,1,0)*VLOOKUP($Z$2,DALYs!$A$2:$MW$40,'Intervention list'!DN$195+1,0)</f>
        <v>0</v>
      </c>
      <c r="DO99" s="0" t="n">
        <f aca="false">IF(ISNUMBER(FIND(DO$1,$D99))=$AO$1,1,0)*VLOOKUP($Z$2,DALYs!$A$2:$MW$40,'Intervention list'!DO$195+1,0)</f>
        <v>0</v>
      </c>
      <c r="DP99" s="0" t="n">
        <f aca="false">IF(ISNUMBER(FIND(DP$1,$D99))=$AO$1,1,0)*VLOOKUP($Z$2,DALYs!$A$2:$MW$40,'Intervention list'!DP$195+1,0)</f>
        <v>0</v>
      </c>
      <c r="DQ99" s="0" t="n">
        <f aca="false">IF(ISNUMBER(FIND(DQ$1,$D99))=$AO$1,1,0)*VLOOKUP($Z$2,DALYs!$A$2:$MW$40,'Intervention list'!DQ$195+1,0)</f>
        <v>0</v>
      </c>
      <c r="DR99" s="0" t="n">
        <f aca="false">IF(ISNUMBER(FIND(DR$1,$D99))=$AO$1,1,0)*VLOOKUP($Z$2,DALYs!$A$2:$MW$40,'Intervention list'!DR$195+1,0)</f>
        <v>0</v>
      </c>
      <c r="DS99" s="0" t="n">
        <f aca="false">IF(ISNUMBER(FIND(DS$1,$D99))=$AO$1,1,0)*VLOOKUP($Z$2,DALYs!$A$2:$MW$40,'Intervention list'!DS$195+1,0)</f>
        <v>0</v>
      </c>
      <c r="DT99" s="0" t="n">
        <f aca="false">IF(ISNUMBER(FIND(DT$1,$D99))=$AO$1,1,0)*VLOOKUP($Z$2,DALYs!$A$2:$MW$40,'Intervention list'!DT$195+1,0)</f>
        <v>0</v>
      </c>
      <c r="DU99" s="0" t="n">
        <f aca="false">IF(ISNUMBER(FIND(DU$1,$D99))=$AO$1,1,0)*VLOOKUP($Z$2,DALYs!$A$2:$MW$40,'Intervention list'!DU$195+1,0)</f>
        <v>0</v>
      </c>
      <c r="DV99" s="0" t="n">
        <f aca="false">IF(ISNUMBER(FIND(DV$1,$D99))=$AO$1,1,0)*VLOOKUP($Z$2,DALYs!$A$2:$MW$40,'Intervention list'!DV$195+1,0)</f>
        <v>0</v>
      </c>
      <c r="DW99" s="0" t="n">
        <f aca="false">IF(ISNUMBER(FIND(DW$1,$D99))=$AO$1,1,0)*VLOOKUP($Z$2,DALYs!$A$2:$MW$40,'Intervention list'!DW$195+1,0)</f>
        <v>0</v>
      </c>
      <c r="DX99" s="0" t="n">
        <f aca="false">IF(ISNUMBER(FIND(DX$1,$D99))=$AO$1,1,0)*VLOOKUP($Z$2,DALYs!$A$2:$MW$40,'Intervention list'!DX$195+1,0)</f>
        <v>0</v>
      </c>
      <c r="DY99" s="0" t="n">
        <f aca="false">IF(ISNUMBER(FIND(DY$1,$D99))=$AO$1,1,0)*VLOOKUP($Z$2,DALYs!$A$2:$MW$40,'Intervention list'!DY$195+1,0)</f>
        <v>0</v>
      </c>
      <c r="DZ99" s="0" t="n">
        <f aca="false">IF(ISNUMBER(FIND(DZ$1,$D99))=$AO$1,1,0)*VLOOKUP($Z$2,DALYs!$A$2:$MW$40,'Intervention list'!DZ$195+1,0)</f>
        <v>0</v>
      </c>
      <c r="EA99" s="0" t="n">
        <f aca="false">IF(ISNUMBER(FIND(EA$1,$D99))=$AO$1,1,0)*VLOOKUP($Z$2,DALYs!$A$2:$MW$40,'Intervention list'!EA$195+1,0)</f>
        <v>0</v>
      </c>
      <c r="EB99" s="0" t="n">
        <f aca="false">IF(ISNUMBER(FIND(EB$1,$D99))=$AO$1,1,0)*VLOOKUP($Z$2,DALYs!$A$2:$MW$40,'Intervention list'!EB$195+1,0)</f>
        <v>0</v>
      </c>
      <c r="EC99" s="0" t="n">
        <f aca="false">IF(ISNUMBER(FIND(EC$1,$D99))=$AO$1,1,0)*VLOOKUP($Z$2,DALYs!$A$2:$MW$40,'Intervention list'!EC$195+1,0)</f>
        <v>0</v>
      </c>
      <c r="ED99" s="0" t="n">
        <f aca="false">IF(ISNUMBER(FIND(ED$1,$D99))=$AO$1,1,0)*VLOOKUP($Z$2,DALYs!$A$2:$MW$40,'Intervention list'!ED$195+1,0)</f>
        <v>0</v>
      </c>
      <c r="EE99" s="0" t="n">
        <f aca="false">IF(ISNUMBER(FIND(EE$1,$D99))=$AO$1,1,0)*VLOOKUP($Z$2,DALYs!$A$2:$MW$40,'Intervention list'!EE$195+1,0)</f>
        <v>0</v>
      </c>
      <c r="EF99" s="0" t="n">
        <f aca="false">IF(ISNUMBER(FIND(EF$1,$D99))=$AO$1,1,0)*VLOOKUP($Z$2,DALYs!$A$2:$MW$40,'Intervention list'!EF$195+1,0)</f>
        <v>0</v>
      </c>
      <c r="EG99" s="0" t="n">
        <f aca="false">IF(ISNUMBER(FIND(EG$1,$D99))=$AO$1,1,0)*VLOOKUP($Z$2,DALYs!$A$2:$MW$40,'Intervention list'!EG$195+1,0)</f>
        <v>814.711913345542</v>
      </c>
      <c r="EH99" s="0" t="n">
        <f aca="false">IF(ISNUMBER(FIND(EH$1,$D99))=$AO$1,1,0)*VLOOKUP($Z$2,DALYs!$A$2:$MW$40,'Intervention list'!EH$195+1,0)</f>
        <v>0</v>
      </c>
      <c r="EI99" s="0" t="n">
        <f aca="false">IF(ISNUMBER(FIND(EI$1,$D99))=$AO$1,1,0)*VLOOKUP($Z$2,DALYs!$A$2:$MW$40,'Intervention list'!EI$195+1,0)</f>
        <v>0</v>
      </c>
      <c r="EJ99" s="0" t="n">
        <f aca="false">IF(ISNUMBER(FIND(EJ$1,$D99))=$AO$1,1,0)*VLOOKUP($Z$2,DALYs!$A$2:$MW$40,'Intervention list'!EJ$195+1,0)</f>
        <v>0</v>
      </c>
      <c r="EK99" s="0" t="n">
        <f aca="false">IF(ISNUMBER(FIND(EK$1,$D99))=$AO$1,1,0)*VLOOKUP($Z$2,DALYs!$A$2:$MW$40,'Intervention list'!EK$195+1,0)</f>
        <v>0</v>
      </c>
      <c r="EL99" s="0" t="n">
        <f aca="false">IF(ISNUMBER(FIND(EL$1,$D99))=$AO$1,1,0)*VLOOKUP($Z$2,DALYs!$A$2:$MW$40,'Intervention list'!EL$195+1,0)</f>
        <v>0</v>
      </c>
      <c r="EM99" s="0" t="n">
        <f aca="false">IF(ISNUMBER(FIND(EM$1,$D99))=$AO$1,1,0)*VLOOKUP($Z$2,DALYs!$A$2:$MW$40,'Intervention list'!EM$195+1,0)</f>
        <v>0</v>
      </c>
      <c r="EN99" s="0" t="n">
        <f aca="false">IF(ISNUMBER(FIND(EN$1,$D99))=$AO$1,1,0)*VLOOKUP($Z$2,DALYs!$A$2:$MW$40,'Intervention list'!EN$195+1,0)</f>
        <v>0</v>
      </c>
      <c r="EO99" s="0" t="n">
        <f aca="false">IF(ISNUMBER(FIND(EO$1,$D99))=$AO$1,1,0)*VLOOKUP($Z$2,DALYs!$A$2:$MW$40,'Intervention list'!EO$195+1,0)</f>
        <v>0</v>
      </c>
      <c r="EP99" s="0" t="n">
        <f aca="false">IF(ISNUMBER(FIND(EP$1,$D99))=$AO$1,1,0)*VLOOKUP($Z$2,DALYs!$A$2:$MW$40,'Intervention list'!EP$195+1,0)</f>
        <v>0</v>
      </c>
      <c r="EQ99" s="0" t="n">
        <f aca="false">IF(ISNUMBER(FIND(EQ$1,$D99))=$AO$1,1,0)*VLOOKUP($Z$2,DALYs!$A$2:$MW$40,'Intervention list'!EQ$195+1,0)</f>
        <v>0</v>
      </c>
      <c r="ER99" s="0" t="n">
        <f aca="false">IF(ISNUMBER(FIND(ER$1,$D99))=$AO$1,1,0)*VLOOKUP($Z$2,DALYs!$A$2:$MW$40,'Intervention list'!ER$195+1,0)</f>
        <v>0</v>
      </c>
      <c r="ES99" s="0" t="n">
        <f aca="false">IF(ISNUMBER(FIND(ES$1,$D99))=$AO$1,1,0)*VLOOKUP($Z$2,DALYs!$A$2:$MW$40,'Intervention list'!ES$195+1,0)</f>
        <v>0</v>
      </c>
      <c r="ET99" s="0" t="n">
        <f aca="false">IF(ISNUMBER(FIND(ET$1,$D99))=$AO$1,1,0)*VLOOKUP($Z$2,DALYs!$A$2:$MW$40,'Intervention list'!ET$195+1,0)</f>
        <v>0</v>
      </c>
      <c r="EU99" s="0" t="n">
        <f aca="false">IF(ISNUMBER(FIND(EU$1,$D99))=$AO$1,1,0)*VLOOKUP($Z$2,DALYs!$A$2:$MW$40,'Intervention list'!EU$195+1,0)</f>
        <v>0</v>
      </c>
      <c r="EV99" s="0" t="n">
        <f aca="false">IF(ISNUMBER(FIND(EV$1,$D99))=$AO$1,1,0)*VLOOKUP($Z$2,DALYs!$A$2:$MW$40,'Intervention list'!EV$195+1,0)</f>
        <v>0</v>
      </c>
      <c r="EW99" s="0" t="n">
        <f aca="false">IF(ISNUMBER(FIND(EW$1,$D99))=$AO$1,1,0)*VLOOKUP($Z$2,DALYs!$A$2:$MW$40,'Intervention list'!EW$195+1,0)</f>
        <v>0</v>
      </c>
      <c r="EX99" s="0" t="n">
        <f aca="false">IF(ISNUMBER(FIND(EX$1,$D99))=$AO$1,1,0)*VLOOKUP($Z$2,DALYs!$A$2:$MW$40,'Intervention list'!EX$195+1,0)</f>
        <v>0</v>
      </c>
      <c r="EY99" s="0" t="n">
        <f aca="false">IF(ISNUMBER(FIND(EY$1,$D99))=$AO$1,1,0)*VLOOKUP($Z$2,DALYs!$A$2:$MW$40,'Intervention list'!EY$195+1,0)</f>
        <v>0</v>
      </c>
      <c r="EZ99" s="0" t="n">
        <f aca="false">IF(ISNUMBER(FIND(EZ$1,$D99))=$AO$1,1,0)*VLOOKUP($Z$2,DALYs!$A$2:$MW$40,'Intervention list'!EZ$195+1,0)</f>
        <v>0</v>
      </c>
      <c r="FA99" s="0" t="n">
        <f aca="false">IF(ISNUMBER(FIND(FA$1,$D99))=$AO$1,1,0)*VLOOKUP($Z$2,DALYs!$A$2:$MW$40,'Intervention list'!FA$195+1,0)</f>
        <v>0</v>
      </c>
      <c r="FB99" s="0" t="n">
        <f aca="false">IF(ISNUMBER(FIND(FB$1,$D99))=$AO$1,1,0)*VLOOKUP($Z$2,DALYs!$A$2:$MW$40,'Intervention list'!FB$195+1,0)</f>
        <v>10916.798904992</v>
      </c>
      <c r="FC99" s="0" t="n">
        <f aca="false">IF(ISNUMBER(FIND(FC$1,$D99))=$AO$1,1,0)*VLOOKUP($Z$2,DALYs!$A$2:$MW$40,'Intervention list'!FC$195+1,0)</f>
        <v>0</v>
      </c>
      <c r="FD99" s="0" t="n">
        <f aca="false">IF(ISNUMBER(FIND(FD$1,$D99))=$AO$1,1,0)*VLOOKUP($Z$2,DALYs!$A$2:$MW$40,'Intervention list'!FD$195+1,0)</f>
        <v>0</v>
      </c>
      <c r="FE99" s="0" t="n">
        <f aca="false">IF(ISNUMBER(FIND(FE$1,$D99))=$AO$1,1,0)*VLOOKUP($Z$2,DALYs!$A$2:$MW$40,'Intervention list'!FE$195+1,0)</f>
        <v>0</v>
      </c>
      <c r="FF99" s="0" t="n">
        <f aca="false">IF(ISNUMBER(FIND(FF$1,$D99))=$AO$1,1,0)*VLOOKUP($Z$2,DALYs!$A$2:$MW$40,'Intervention list'!FF$195+1,0)</f>
        <v>0</v>
      </c>
      <c r="FG99" s="0" t="n">
        <f aca="false">IF(ISNUMBER(FIND(FG$1,$D99))=$AO$1,1,0)*VLOOKUP($Z$2,DALYs!$A$2:$MW$40,'Intervention list'!FG$195+1,0)</f>
        <v>0</v>
      </c>
      <c r="FH99" s="0" t="n">
        <f aca="false">IF(ISNUMBER(FIND(FH$1,$D99))=$AO$1,1,0)*VLOOKUP($Z$2,DALYs!$A$2:$MW$40,'Intervention list'!FH$195+1,0)</f>
        <v>0</v>
      </c>
      <c r="FI99" s="0" t="n">
        <f aca="false">IF(ISNUMBER(FIND(FI$1,$D99))=$AO$1,1,0)*VLOOKUP($Z$2,DALYs!$A$2:$MW$40,'Intervention list'!FI$195+1,0)</f>
        <v>0</v>
      </c>
      <c r="FJ99" s="0" t="n">
        <f aca="false">IF(ISNUMBER(FIND(FJ$1,$D99))=$AO$1,1,0)*VLOOKUP($Z$2,DALYs!$A$2:$MW$40,'Intervention list'!FJ$195+1,0)</f>
        <v>0</v>
      </c>
      <c r="FK99" s="0" t="n">
        <f aca="false">IF(ISNUMBER(FIND(FK$1,$D99))=$AO$1,1,0)*VLOOKUP($Z$2,DALYs!$A$2:$MW$40,'Intervention list'!FK$195+1,0)</f>
        <v>0</v>
      </c>
      <c r="FL99" s="0" t="n">
        <f aca="false">IF(ISNUMBER(FIND(FL$1,$D99))=$AO$1,1,0)*VLOOKUP($Z$2,DALYs!$A$2:$MW$40,'Intervention list'!FL$195+1,0)</f>
        <v>0</v>
      </c>
      <c r="FM99" s="0" t="n">
        <f aca="false">IF(ISNUMBER(FIND(FM$1,$D99))=$AO$1,1,0)*VLOOKUP($Z$2,DALYs!$A$2:$MW$40,'Intervention list'!FM$195+1,0)</f>
        <v>0</v>
      </c>
      <c r="FN99" s="0" t="n">
        <f aca="false">IF(ISNUMBER(FIND(FN$1,$D99))=$AO$1,1,0)*VLOOKUP($Z$2,DALYs!$A$2:$MW$40,'Intervention list'!FN$195+1,0)</f>
        <v>0</v>
      </c>
      <c r="FO99" s="0" t="n">
        <f aca="false">IF(ISNUMBER(FIND(FO$1,$D99))=$AO$1,1,0)*VLOOKUP($Z$2,DALYs!$A$2:$MW$40,'Intervention list'!FO$195+1,0)</f>
        <v>0</v>
      </c>
      <c r="FP99" s="0" t="n">
        <f aca="false">IF(ISNUMBER(FIND(FP$1,$D99))=$AO$1,1,0)*VLOOKUP($Z$2,DALYs!$A$2:$MW$40,'Intervention list'!FP$195+1,0)</f>
        <v>0</v>
      </c>
      <c r="FQ99" s="0" t="n">
        <f aca="false">IF(ISNUMBER(FIND(FQ$1,$D99))=$AO$1,1,0)*VLOOKUP($Z$2,DALYs!$A$2:$MW$40,'Intervention list'!FQ$195+1,0)</f>
        <v>0</v>
      </c>
      <c r="FR99" s="0" t="n">
        <f aca="false">IF(ISNUMBER(FIND(FR$1,$D99))=$AO$1,1,0)*VLOOKUP($Z$2,DALYs!$A$2:$MW$40,'Intervention list'!FR$195+1,0)</f>
        <v>0</v>
      </c>
      <c r="FS99" s="0" t="n">
        <f aca="false">IF(ISNUMBER(FIND(FS$1,$D99))=$AO$1,1,0)*VLOOKUP($Z$2,DALYs!$A$2:$MW$40,'Intervention list'!FS$195+1,0)</f>
        <v>0</v>
      </c>
      <c r="FT99" s="0" t="n">
        <f aca="false">IF(ISNUMBER(FIND(FT$1,$D99))=$AO$1,1,0)*VLOOKUP($Z$2,DALYs!$A$2:$MW$40,'Intervention list'!FT$195+1,0)</f>
        <v>0</v>
      </c>
      <c r="FU99" s="0" t="n">
        <f aca="false">IF(ISNUMBER(FIND(FU$1,$D99))=$AO$1,1,0)*VLOOKUP($Z$2,DALYs!$A$2:$MW$40,'Intervention list'!FU$195+1,0)</f>
        <v>0</v>
      </c>
      <c r="FV99" s="0" t="n">
        <f aca="false">IF(ISNUMBER(FIND(FV$1,$D99))=$AO$1,1,0)*VLOOKUP($Z$2,DALYs!$A$2:$MW$40,'Intervention list'!FV$195+1,0)</f>
        <v>0</v>
      </c>
      <c r="FW99" s="0" t="n">
        <f aca="false">IF(ISNUMBER(FIND(FW$1,$D99))=$AO$1,1,0)*VLOOKUP($Z$2,DALYs!$A$2:$MW$40,'Intervention list'!FW$195+1,0)</f>
        <v>0</v>
      </c>
      <c r="FX99" s="0" t="n">
        <f aca="false">IF(ISNUMBER(FIND(FX$1,$D99))=$AO$1,1,0)*VLOOKUP($Z$2,DALYs!$A$2:$MW$40,'Intervention list'!FX$195+1,0)</f>
        <v>0</v>
      </c>
      <c r="FY99" s="0" t="n">
        <f aca="false">IF(ISNUMBER(FIND(FY$1,$D99))=$AO$1,1,0)*VLOOKUP($Z$2,DALYs!$A$2:$MW$40,'Intervention list'!FY$195+1,0)</f>
        <v>0</v>
      </c>
      <c r="FZ99" s="0" t="n">
        <f aca="false">IF(ISNUMBER(FIND(FZ$1,$D99))=$AO$1,1,0)*VLOOKUP($Z$2,DALYs!$A$2:$MW$40,'Intervention list'!FZ$195+1,0)</f>
        <v>0</v>
      </c>
      <c r="GA99" s="0" t="n">
        <f aca="false">IF(ISNUMBER(FIND(GA$1,$D99))=$AO$1,1,0)*VLOOKUP($Z$2,DALYs!$A$2:$MW$40,'Intervention list'!GA$195+1,0)</f>
        <v>0</v>
      </c>
      <c r="GB99" s="0" t="n">
        <f aca="false">IF(ISNUMBER(FIND(GB$1,$D99))=$AO$1,1,0)*VLOOKUP($Z$2,DALYs!$A$2:$MW$40,'Intervention list'!GB$195+1,0)</f>
        <v>0</v>
      </c>
      <c r="GC99" s="0" t="n">
        <f aca="false">IF(ISNUMBER(FIND(GC$1,$D99))=$AO$1,1,0)*VLOOKUP($Z$2,DALYs!$A$2:$MW$40,'Intervention list'!GC$195+1,0)</f>
        <v>0</v>
      </c>
      <c r="GD99" s="0" t="n">
        <f aca="false">IF(ISNUMBER(FIND(GD$1,$D99))=$AO$1,1,0)*VLOOKUP($Z$2,DALYs!$A$2:$MW$40,'Intervention list'!GD$195+1,0)</f>
        <v>0</v>
      </c>
      <c r="GE99" s="0" t="n">
        <f aca="false">IF(ISNUMBER(FIND(GE$1,$D99))=$AO$1,1,0)*VLOOKUP($Z$2,DALYs!$A$2:$MW$40,'Intervention list'!GE$195+1,0)</f>
        <v>0</v>
      </c>
      <c r="GF99" s="0" t="n">
        <f aca="false">IF(ISNUMBER(FIND(GF$1,$D99))=$AO$1,1,0)*VLOOKUP($Z$2,DALYs!$A$2:$MW$40,'Intervention list'!GF$195+1,0)</f>
        <v>0</v>
      </c>
      <c r="GG99" s="0" t="n">
        <f aca="false">IF(ISNUMBER(FIND(GG$1,$D99))=$AO$1,1,0)*VLOOKUP($Z$2,DALYs!$A$2:$MW$40,'Intervention list'!GG$195+1,0)</f>
        <v>0</v>
      </c>
      <c r="GH99" s="0" t="n">
        <f aca="false">IF(ISNUMBER(FIND(GH$1,$D99))=$AO$1,1,0)*VLOOKUP($Z$2,DALYs!$A$2:$MW$40,'Intervention list'!GH$195+1,0)</f>
        <v>0</v>
      </c>
      <c r="GI99" s="0" t="n">
        <f aca="false">IF(ISNUMBER(FIND(GI$1,$D99))=$AO$1,1,0)*VLOOKUP($Z$2,DALYs!$A$2:$MW$40,'Intervention list'!GI$195+1,0)</f>
        <v>0</v>
      </c>
      <c r="GJ99" s="0" t="n">
        <f aca="false">IF(ISNUMBER(FIND(GJ$1,$D99))=$AO$1,1,0)*VLOOKUP($Z$2,DALYs!$A$2:$MW$40,'Intervention list'!GJ$195+1,0)</f>
        <v>0</v>
      </c>
      <c r="GK99" s="0" t="n">
        <f aca="false">IF(ISNUMBER(FIND(GK$1,$D99))=$AO$1,1,0)*VLOOKUP($Z$2,DALYs!$A$2:$MW$40,'Intervention list'!GK$195+1,0)</f>
        <v>0</v>
      </c>
      <c r="GL99" s="0" t="n">
        <f aca="false">IF(ISNUMBER(FIND(GL$1,$D99))=$AO$1,1,0)*VLOOKUP($Z$2,DALYs!$A$2:$MW$40,'Intervention list'!GL$195+1,0)</f>
        <v>0</v>
      </c>
      <c r="GM99" s="0" t="n">
        <f aca="false">IF(ISNUMBER(FIND(GM$1,$D99))=$AO$1,1,0)*VLOOKUP($Z$2,DALYs!$A$2:$MW$40,'Intervention list'!GM$195+1,0)</f>
        <v>0</v>
      </c>
      <c r="GN99" s="0" t="n">
        <f aca="false">IF(ISNUMBER(FIND(GN$1,$D99))=$AO$1,1,0)*VLOOKUP($Z$2,DALYs!$A$2:$MW$40,'Intervention list'!GN$195+1,0)</f>
        <v>0</v>
      </c>
      <c r="GO99" s="0" t="n">
        <f aca="false">IF(ISNUMBER(FIND(GO$1,$D99))=$AO$1,1,0)*VLOOKUP($Z$2,DALYs!$A$2:$MW$40,'Intervention list'!GO$195+1,0)</f>
        <v>0</v>
      </c>
      <c r="GP99" s="0" t="n">
        <f aca="false">IF(ISNUMBER(FIND(GP$1,$D99))=$AO$1,1,0)*VLOOKUP($Z$2,DALYs!$A$2:$MW$40,'Intervention list'!GP$195+1,0)</f>
        <v>0</v>
      </c>
      <c r="GQ99" s="0" t="n">
        <f aca="false">IF(ISNUMBER(FIND(GQ$1,$D99))=$AO$1,1,0)*VLOOKUP($Z$2,DALYs!$A$2:$MW$40,'Intervention list'!GQ$195+1,0)</f>
        <v>0</v>
      </c>
      <c r="GR99" s="0" t="n">
        <f aca="false">IF(ISNUMBER(FIND(GR$1,$D99))=$AO$1,1,0)*VLOOKUP($Z$2,DALYs!$A$2:$MW$40,'Intervention list'!GR$195+1,0)</f>
        <v>0</v>
      </c>
      <c r="GS99" s="0" t="n">
        <f aca="false">IF(ISNUMBER(FIND(GS$1,$D99))=$AO$1,1,0)*VLOOKUP($Z$2,DALYs!$A$2:$MW$40,'Intervention list'!GS$195+1,0)</f>
        <v>0</v>
      </c>
      <c r="GT99" s="0" t="n">
        <f aca="false">IF(ISNUMBER(FIND(GT$1,$D99))=$AO$1,1,0)*VLOOKUP($Z$2,DALYs!$A$2:$MW$40,'Intervention list'!GT$195+1,0)</f>
        <v>0</v>
      </c>
      <c r="GU99" s="0" t="n">
        <f aca="false">IF(ISNUMBER(FIND(GU$1,$D99))=$AO$1,1,0)*VLOOKUP($Z$2,DALYs!$A$2:$MW$40,'Intervention list'!GU$195+1,0)</f>
        <v>0</v>
      </c>
      <c r="GV99" s="0" t="n">
        <f aca="false">IF(ISNUMBER(FIND(GV$1,$D99))=$AO$1,1,0)*VLOOKUP($Z$2,DALYs!$A$2:$MW$40,'Intervention list'!GV$195+1,0)</f>
        <v>0</v>
      </c>
      <c r="GW99" s="0" t="n">
        <f aca="false">IF(ISNUMBER(FIND(GW$1,$D99))=$AO$1,1,0)*VLOOKUP($Z$2,DALYs!$A$2:$MW$40,'Intervention list'!GW$195+1,0)</f>
        <v>0</v>
      </c>
      <c r="GX99" s="0" t="n">
        <f aca="false">IF(ISNUMBER(FIND(GX$1,$D99))=$AO$1,1,0)*VLOOKUP($Z$2,DALYs!$A$2:$MW$40,'Intervention list'!GX$195+1,0)</f>
        <v>0</v>
      </c>
      <c r="GY99" s="0" t="n">
        <f aca="false">IF(ISNUMBER(FIND(GY$1,$D99))=$AO$1,1,0)*VLOOKUP($Z$2,DALYs!$A$2:$MW$40,'Intervention list'!GY$195+1,0)</f>
        <v>0</v>
      </c>
      <c r="GZ99" s="0" t="n">
        <f aca="false">IF(ISNUMBER(FIND(GZ$1,$D99))=$AO$1,1,0)*VLOOKUP($Z$2,DALYs!$A$2:$MW$40,'Intervention list'!GZ$195+1,0)</f>
        <v>0</v>
      </c>
      <c r="HA99" s="0" t="n">
        <f aca="false">IF(ISNUMBER(FIND(HA$1,$D99))=$AO$1,1,0)*VLOOKUP($Z$2,DALYs!$A$2:$MW$40,'Intervention list'!HA$195+1,0)</f>
        <v>0</v>
      </c>
      <c r="HB99" s="0" t="n">
        <f aca="false">IF(ISNUMBER(FIND(HB$1,$D99))=$AO$1,1,0)*VLOOKUP($Z$2,DALYs!$A$2:$MW$40,'Intervention list'!HB$195+1,0)</f>
        <v>0</v>
      </c>
      <c r="HC99" s="0" t="n">
        <f aca="false">IF(ISNUMBER(FIND(HC$1,$D99))=$AO$1,1,0)*VLOOKUP($Z$2,DALYs!$A$2:$MW$40,'Intervention list'!HC$195+1,0)</f>
        <v>0</v>
      </c>
      <c r="HD99" s="0" t="n">
        <f aca="false">IF(ISNUMBER(FIND(HD$1,$D99))=$AO$1,1,0)*VLOOKUP($Z$2,DALYs!$A$2:$MW$40,'Intervention list'!HD$195+1,0)</f>
        <v>0</v>
      </c>
      <c r="HE99" s="0" t="n">
        <f aca="false">IF(ISNUMBER(FIND(HE$1,$D99))=$AO$1,1,0)*VLOOKUP($Z$2,DALYs!$A$2:$MW$40,'Intervention list'!HE$195+1,0)</f>
        <v>0</v>
      </c>
      <c r="HF99" s="0" t="n">
        <f aca="false">IF(ISNUMBER(FIND(HF$1,$D99))=$AO$1,1,0)*VLOOKUP($Z$2,DALYs!$A$2:$MW$40,'Intervention list'!HF$195+1,0)</f>
        <v>0</v>
      </c>
      <c r="HG99" s="0" t="n">
        <f aca="false">IF(ISNUMBER(FIND(HG$1,$D99))=$AO$1,1,0)*VLOOKUP($Z$2,DALYs!$A$2:$MW$40,'Intervention list'!HG$195+1,0)</f>
        <v>0</v>
      </c>
      <c r="HH99" s="0" t="n">
        <f aca="false">IF(ISNUMBER(FIND(HH$1,$D99))=$AO$1,1,0)*VLOOKUP($Z$2,DALYs!$A$2:$MW$40,'Intervention list'!HH$195+1,0)</f>
        <v>0</v>
      </c>
      <c r="HI99" s="0" t="n">
        <f aca="false">IF(ISNUMBER(FIND(HI$1,$D99))=$AO$1,1,0)*VLOOKUP($Z$2,DALYs!$A$2:$MW$40,'Intervention list'!HI$195+1,0)</f>
        <v>0</v>
      </c>
      <c r="HJ99" s="0" t="n">
        <f aca="false">IF(ISNUMBER(FIND(HJ$1,$D99))=$AO$1,1,0)*VLOOKUP($Z$2,DALYs!$A$2:$MW$40,'Intervention list'!HJ$195+1,0)</f>
        <v>0</v>
      </c>
      <c r="HK99" s="0" t="n">
        <f aca="false">IF(ISNUMBER(FIND(HK$1,$D99))=$AO$1,1,0)*VLOOKUP($Z$2,DALYs!$A$2:$MW$40,'Intervention list'!HK$195+1,0)</f>
        <v>0</v>
      </c>
      <c r="HL99" s="0" t="n">
        <f aca="false">IF(ISNUMBER(FIND(HL$1,$D99))=$AO$1,1,0)*VLOOKUP($Z$2,DALYs!$A$2:$MW$40,'Intervention list'!HL$195+1,0)</f>
        <v>0</v>
      </c>
      <c r="HM99" s="0" t="n">
        <f aca="false">IF(ISNUMBER(FIND(HM$1,$D99))=$AO$1,1,0)*VLOOKUP($Z$2,DALYs!$A$2:$MW$40,'Intervention list'!HM$195+1,0)</f>
        <v>0</v>
      </c>
      <c r="HN99" s="0" t="n">
        <f aca="false">IF(ISNUMBER(FIND(HN$1,$D99))=$AO$1,1,0)*VLOOKUP($Z$2,DALYs!$A$2:$MW$40,'Intervention list'!HN$195+1,0)</f>
        <v>0</v>
      </c>
      <c r="HO99" s="0" t="n">
        <f aca="false">IF(ISNUMBER(FIND(HO$1,$D99))=$AO$1,1,0)*VLOOKUP($Z$2,DALYs!$A$2:$MW$40,'Intervention list'!HO$195+1,0)</f>
        <v>0</v>
      </c>
      <c r="HP99" s="0" t="n">
        <f aca="false">IF(ISNUMBER(FIND(HP$1,$D99))=$AO$1,1,0)*VLOOKUP($Z$2,DALYs!$A$2:$MW$40,'Intervention list'!HP$195+1,0)</f>
        <v>0</v>
      </c>
      <c r="HQ99" s="0" t="n">
        <f aca="false">IF(ISNUMBER(FIND(HQ$1,$D99))=$AO$1,1,0)*VLOOKUP($Z$2,DALYs!$A$2:$MW$40,'Intervention list'!HQ$195+1,0)</f>
        <v>0</v>
      </c>
      <c r="HR99" s="0" t="n">
        <f aca="false">IF(ISNUMBER(FIND(HR$1,$D99))=$AO$1,1,0)*VLOOKUP($Z$2,DALYs!$A$2:$MW$40,'Intervention list'!HR$195+1,0)</f>
        <v>0</v>
      </c>
      <c r="HS99" s="0" t="n">
        <f aca="false">IF(ISNUMBER(FIND(HS$1,$D99))=$AO$1,1,0)*VLOOKUP($Z$2,DALYs!$A$2:$MW$40,'Intervention list'!HS$195+1,0)</f>
        <v>0</v>
      </c>
      <c r="HT99" s="0" t="n">
        <f aca="false">IF(ISNUMBER(FIND(HT$1,$D99))=$AO$1,1,0)*VLOOKUP($Z$2,DALYs!$A$2:$MW$40,'Intervention list'!HT$195+1,0)</f>
        <v>0</v>
      </c>
      <c r="HU99" s="0" t="n">
        <f aca="false">IF(ISNUMBER(FIND(HU$1,$D99))=$AO$1,1,0)*VLOOKUP($Z$2,DALYs!$A$2:$MW$40,'Intervention list'!HU$195+1,0)</f>
        <v>0</v>
      </c>
      <c r="HV99" s="0" t="n">
        <f aca="false">IF(ISNUMBER(FIND(HV$1,$D99))=$AO$1,1,0)*VLOOKUP($Z$2,DALYs!$A$2:$MW$40,'Intervention list'!HV$195+1,0)</f>
        <v>0</v>
      </c>
      <c r="HW99" s="0" t="n">
        <f aca="false">IF(ISNUMBER(FIND(HW$1,$D99))=$AO$1,1,0)*VLOOKUP($Z$2,DALYs!$A$2:$MW$40,'Intervention list'!HW$195+1,0)</f>
        <v>0</v>
      </c>
      <c r="HX99" s="0" t="n">
        <f aca="false">IF(ISNUMBER(FIND(HX$1,$D99))=$AO$1,1,0)*VLOOKUP($Z$2,DALYs!$A$2:$MW$40,'Intervention list'!HX$195+1,0)</f>
        <v>0</v>
      </c>
      <c r="HY99" s="0" t="n">
        <f aca="false">IF(ISNUMBER(FIND(HY$1,$D99))=$AO$1,1,0)*VLOOKUP($Z$2,DALYs!$A$2:$MW$40,'Intervention list'!HY$195+1,0)</f>
        <v>0</v>
      </c>
      <c r="HZ99" s="0" t="n">
        <f aca="false">IF(ISNUMBER(FIND(HZ$1,$D99))=$AO$1,1,0)*VLOOKUP($Z$2,DALYs!$A$2:$MW$40,'Intervention list'!HZ$195+1,0)</f>
        <v>0</v>
      </c>
      <c r="IA99" s="0" t="n">
        <f aca="false">IF(ISNUMBER(FIND(IA$1,$D99))=$AO$1,1,0)*VLOOKUP($Z$2,DALYs!$A$2:$MW$40,'Intervention list'!IA$195+1,0)</f>
        <v>0</v>
      </c>
      <c r="IB99" s="0" t="n">
        <f aca="false">IF(ISNUMBER(FIND(IB$1,$D99))=$AO$1,1,0)*VLOOKUP($Z$2,DALYs!$A$2:$MW$40,'Intervention list'!IB$195+1,0)</f>
        <v>340289.402780796</v>
      </c>
      <c r="IC99" s="0" t="n">
        <f aca="false">IF(ISNUMBER(FIND(IC$1,$D99))=$AO$1,1,0)*VLOOKUP($Z$2,DALYs!$A$2:$MW$40,'Intervention list'!IC$195+1,0)</f>
        <v>0</v>
      </c>
      <c r="ID99" s="0" t="n">
        <f aca="false">IF(ISNUMBER(FIND(ID$1,$D99))=$AO$1,1,0)*VLOOKUP($Z$2,DALYs!$A$2:$MW$40,'Intervention list'!ID$195+1,0)</f>
        <v>0</v>
      </c>
      <c r="IE99" s="0" t="n">
        <f aca="false">IF(ISNUMBER(FIND(IE$1,$D99))=$AO$1,1,0)*VLOOKUP($Z$2,DALYs!$A$2:$MW$40,'Intervention list'!IE$195+1,0)</f>
        <v>0</v>
      </c>
      <c r="IF99" s="0" t="n">
        <f aca="false">IF(ISNUMBER(FIND(IF$1,$D99))=$AO$1,1,0)*VLOOKUP($Z$2,DALYs!$A$2:$MW$40,'Intervention list'!IF$195+1,0)</f>
        <v>0</v>
      </c>
      <c r="IG99" s="0" t="n">
        <f aca="false">IF(ISNUMBER(FIND(IG$1,$D99))=$AO$1,1,0)*VLOOKUP($Z$2,DALYs!$A$2:$MW$40,'Intervention list'!IG$195+1,0)</f>
        <v>0</v>
      </c>
      <c r="IH99" s="0" t="n">
        <f aca="false">IF(ISNUMBER(FIND(IH$1,$D99))=$AO$1,1,0)*VLOOKUP($Z$2,DALYs!$A$2:$MW$40,'Intervention list'!IH$195+1,0)</f>
        <v>0</v>
      </c>
      <c r="II99" s="0" t="n">
        <f aca="false">IF(ISNUMBER(FIND(II$1,$D99))=$AO$1,1,0)*VLOOKUP($Z$2,DALYs!$A$2:$MW$40,'Intervention list'!II$195+1,0)</f>
        <v>0</v>
      </c>
      <c r="IJ99" s="0" t="n">
        <f aca="false">IF(ISNUMBER(FIND(IJ$1,$D99))=$AO$1,1,0)*VLOOKUP($Z$2,DALYs!$A$2:$MW$40,'Intervention list'!IJ$195+1,0)</f>
        <v>0</v>
      </c>
      <c r="IK99" s="0" t="n">
        <f aca="false">IF(ISNUMBER(FIND(IK$1,$D99))=$AO$1,1,0)*VLOOKUP($Z$2,DALYs!$A$2:$MW$40,'Intervention list'!IK$195+1,0)</f>
        <v>0</v>
      </c>
      <c r="IL99" s="0" t="n">
        <f aca="false">IF(ISNUMBER(FIND(IL$1,$D99))=$AO$1,1,0)*VLOOKUP($Z$2,DALYs!$A$2:$MW$40,'Intervention list'!IL$195+1,0)</f>
        <v>0</v>
      </c>
      <c r="IM99" s="0" t="n">
        <f aca="false">IF(ISNUMBER(FIND(IM$1,$D99))=$AO$1,1,0)*VLOOKUP($Z$2,DALYs!$A$2:$MW$40,'Intervention list'!IM$195+1,0)</f>
        <v>0</v>
      </c>
      <c r="IN99" s="0" t="n">
        <f aca="false">IF(ISNUMBER(FIND(IN$1,$D99))=$AO$1,1,0)*VLOOKUP($Z$2,DALYs!$A$2:$MW$40,'Intervention list'!IN$195+1,0)</f>
        <v>0</v>
      </c>
      <c r="IO99" s="0" t="n">
        <f aca="false">IF(ISNUMBER(FIND(IO$1,$D99))=$AO$1,1,0)*VLOOKUP($Z$2,DALYs!$A$2:$MW$40,'Intervention list'!IO$195+1,0)</f>
        <v>0</v>
      </c>
      <c r="IP99" s="0" t="n">
        <f aca="false">IF(ISNUMBER(FIND(IP$1,$D99))=$AO$1,1,0)*VLOOKUP($Z$2,DALYs!$A$2:$MW$40,'Intervention list'!IP$195+1,0)</f>
        <v>0</v>
      </c>
      <c r="IQ99" s="0" t="n">
        <f aca="false">IF(ISNUMBER(FIND(IQ$1,$D99))=$AO$1,1,0)*VLOOKUP($Z$2,DALYs!$A$2:$MW$40,'Intervention list'!IQ$195+1,0)</f>
        <v>0</v>
      </c>
      <c r="IR99" s="0" t="n">
        <f aca="false">IF(ISNUMBER(FIND(IR$1,$D99))=$AO$1,1,0)*VLOOKUP($Z$2,DALYs!$A$2:$MW$40,'Intervention list'!IR$195+1,0)</f>
        <v>0</v>
      </c>
      <c r="IS99" s="0" t="n">
        <f aca="false">IF(ISNUMBER(FIND(IS$1,$D99))=$AO$1,1,0)*VLOOKUP($Z$2,DALYs!$A$2:$MW$40,'Intervention list'!IS$195+1,0)</f>
        <v>0</v>
      </c>
      <c r="IT99" s="0" t="n">
        <f aca="false">IF(ISNUMBER(FIND(IT$1,$D99))=$AO$1,1,0)*VLOOKUP($Z$2,DALYs!$A$2:$MW$40,'Intervention list'!IT$195+1,0)</f>
        <v>0</v>
      </c>
      <c r="IU99" s="0" t="n">
        <f aca="false">IF(ISNUMBER(FIND(IU$1,$D99))=$AO$1,1,0)*VLOOKUP($Z$2,DALYs!$A$2:$MW$40,'Intervention list'!IU$195+1,0)</f>
        <v>0</v>
      </c>
      <c r="IV99" s="0" t="n">
        <f aca="false">IF(ISNUMBER(FIND(IV$1,$D99))=$AO$1,1,0)*VLOOKUP($Z$2,DALYs!$A$2:$MW$40,'Intervention list'!IV$195+1,0)</f>
        <v>0</v>
      </c>
      <c r="IW99" s="0" t="n">
        <f aca="false">IF(ISNUMBER(FIND(IW$1,$D99))=$AO$1,1,0)*VLOOKUP($Z$2,DALYs!$A$2:$MW$40,'Intervention list'!IW$195+1,0)</f>
        <v>0</v>
      </c>
      <c r="IX99" s="0" t="n">
        <f aca="false">IF(ISNUMBER(FIND(IX$1,$D99))=$AO$1,1,0)*VLOOKUP($Z$2,DALYs!$A$2:$MW$40,'Intervention list'!IX$195+1,0)</f>
        <v>0</v>
      </c>
      <c r="IY99" s="0" t="n">
        <f aca="false">IF(ISNUMBER(FIND(IY$1,$D99))=$AO$1,1,0)*VLOOKUP($Z$2,DALYs!$A$2:$MW$40,'Intervention list'!IY$195+1,0)</f>
        <v>0</v>
      </c>
      <c r="IZ99" s="0" t="n">
        <f aca="false">IF(ISNUMBER(FIND(IZ$1,$D99))=$AO$1,1,0)*VLOOKUP($Z$2,DALYs!$A$2:$MW$40,'Intervention list'!IZ$195+1,0)</f>
        <v>0</v>
      </c>
      <c r="JA99" s="0" t="n">
        <f aca="false">IF(ISNUMBER(FIND(JA$1,$D99))=$AO$1,1,0)*VLOOKUP($Z$2,DALYs!$A$2:$MW$40,'Intervention list'!JA$195+1,0)</f>
        <v>0</v>
      </c>
      <c r="JB99" s="0" t="n">
        <f aca="false">IF(ISNUMBER(FIND(JB$1,$D99))=$AO$1,1,0)*VLOOKUP($Z$2,DALYs!$A$2:$MW$40,'Intervention list'!JB$195+1,0)</f>
        <v>0</v>
      </c>
      <c r="JC99" s="0" t="n">
        <f aca="false">IF(ISNUMBER(FIND(JC$1,$D99))=$AO$1,1,0)*VLOOKUP($Z$2,DALYs!$A$2:$MW$40,'Intervention list'!JC$195+1,0)</f>
        <v>0</v>
      </c>
      <c r="JD99" s="0" t="n">
        <f aca="false">IF(ISNUMBER(FIND(JD$1,$D99))=$AO$1,1,0)*VLOOKUP($Z$2,DALYs!$A$2:$MW$40,'Intervention list'!JD$195+1,0)</f>
        <v>0</v>
      </c>
      <c r="JE99" s="0" t="n">
        <f aca="false">IF(ISNUMBER(FIND(JE$1,$D99))=$AO$1,1,0)*VLOOKUP($Z$2,DALYs!$A$2:$MW$40,'Intervention list'!JE$195+1,0)</f>
        <v>0</v>
      </c>
      <c r="JF99" s="0" t="n">
        <f aca="false">IF(ISNUMBER(FIND(JF$1,$D99))=$AO$1,1,0)*VLOOKUP($Z$2,DALYs!$A$2:$MW$40,'Intervention list'!JF$195+1,0)</f>
        <v>0</v>
      </c>
      <c r="JG99" s="0" t="n">
        <f aca="false">IF(ISNUMBER(FIND(JG$1,$D99))=$AO$1,1,0)*VLOOKUP($Z$2,DALYs!$A$2:$MW$40,'Intervention list'!JG$195+1,0)</f>
        <v>0</v>
      </c>
      <c r="JH99" s="0" t="n">
        <f aca="false">IF(ISNUMBER(FIND(JH$1,$D99))=$AO$1,1,0)*VLOOKUP($Z$2,DALYs!$A$2:$MW$40,'Intervention list'!JH$195+1,0)</f>
        <v>0</v>
      </c>
      <c r="JI99" s="0" t="n">
        <f aca="false">IF(ISNUMBER(FIND(JI$1,$D99))=$AO$1,1,0)*VLOOKUP($Z$2,DALYs!$A$2:$MW$40,'Intervention list'!JI$195+1,0)</f>
        <v>0</v>
      </c>
      <c r="JJ99" s="0" t="n">
        <f aca="false">IF(ISNUMBER(FIND(JJ$1,$D99))=$AO$1,1,0)*VLOOKUP($Z$2,DALYs!$A$2:$MW$40,'Intervention list'!JJ$195+1,0)</f>
        <v>0</v>
      </c>
      <c r="JK99" s="0" t="n">
        <f aca="false">IF(ISNUMBER(FIND(JK$1,$D99))=$AO$1,1,0)*VLOOKUP($Z$2,DALYs!$A$2:$MW$40,'Intervention list'!JK$195+1,0)</f>
        <v>0</v>
      </c>
      <c r="JL99" s="0" t="n">
        <f aca="false">IF(ISNUMBER(FIND(JL$1,$D99))=$AO$1,1,0)*VLOOKUP($Z$2,DALYs!$A$2:$MW$40,'Intervention list'!JL$195+1,0)</f>
        <v>0</v>
      </c>
      <c r="JM99" s="0" t="n">
        <f aca="false">IF(ISNUMBER(FIND(JM$1,$D99))=$AO$1,1,0)*VLOOKUP($Z$2,DALYs!$A$2:$MW$40,'Intervention list'!JM$195+1,0)</f>
        <v>0</v>
      </c>
      <c r="JN99" s="0" t="n">
        <f aca="false">IF(ISNUMBER(FIND(JN$1,$D99))=$AO$1,1,0)*VLOOKUP($Z$2,DALYs!$A$2:$MW$40,'Intervention list'!JN$195+1,0)</f>
        <v>0</v>
      </c>
      <c r="JO99" s="0" t="n">
        <f aca="false">IF(ISNUMBER(FIND(JO$1,$D99))=$AO$1,1,0)*VLOOKUP($Z$2,DALYs!$A$2:$MW$40,'Intervention list'!JO$195+1,0)</f>
        <v>0</v>
      </c>
      <c r="JP99" s="0" t="n">
        <f aca="false">IF(ISNUMBER(FIND(JP$1,$D99))=$AO$1,1,0)*VLOOKUP($Z$2,DALYs!$A$2:$MW$40,'Intervention list'!JP$195+1,0)</f>
        <v>0</v>
      </c>
      <c r="JQ99" s="0" t="n">
        <f aca="false">IF(ISNUMBER(FIND(JQ$1,$D99))=$AO$1,1,0)*VLOOKUP($Z$2,DALYs!$A$2:$MW$40,'Intervention list'!JQ$195+1,0)</f>
        <v>0</v>
      </c>
      <c r="JR99" s="0" t="n">
        <f aca="false">IF(ISNUMBER(FIND(JR$1,$D99))=$AO$1,1,0)*VLOOKUP($Z$2,DALYs!$A$2:$MW$40,'Intervention list'!JR$195+1,0)</f>
        <v>0</v>
      </c>
      <c r="JS99" s="0" t="n">
        <f aca="false">IF(ISNUMBER(FIND(JS$1,$D99))=$AO$1,1,0)*VLOOKUP($Z$2,DALYs!$A$2:$MW$40,'Intervention list'!JS$195+1,0)</f>
        <v>0</v>
      </c>
      <c r="JT99" s="0" t="n">
        <f aca="false">IF(ISNUMBER(FIND(JT$1,$D99))=$AO$1,1,0)*VLOOKUP($Z$2,DALYs!$A$2:$MW$40,'Intervention list'!JT$195+1,0)</f>
        <v>0</v>
      </c>
      <c r="JU99" s="0" t="n">
        <f aca="false">IF(ISNUMBER(FIND(JU$1,$D99))=$AO$1,1,0)*VLOOKUP($Z$2,DALYs!$A$2:$MW$40,'Intervention list'!JU$195+1,0)</f>
        <v>0</v>
      </c>
      <c r="JV99" s="0" t="n">
        <f aca="false">IF(ISNUMBER(FIND(JV$1,$D99))=$AO$1,1,0)*VLOOKUP($Z$2,DALYs!$A$2:$MW$40,'Intervention list'!JV$195+1,0)</f>
        <v>0</v>
      </c>
      <c r="JW99" s="0" t="n">
        <f aca="false">IF(ISNUMBER(FIND(JW$1,$D99))=$AO$1,1,0)*VLOOKUP($Z$2,DALYs!$A$2:$MW$40,'Intervention list'!JW$195+1,0)</f>
        <v>0</v>
      </c>
      <c r="JX99" s="0" t="n">
        <f aca="false">IF(ISNUMBER(FIND(JX$1,$D99))=$AO$1,1,0)*VLOOKUP($Z$2,DALYs!$A$2:$MW$40,'Intervention list'!JX$195+1,0)</f>
        <v>0</v>
      </c>
      <c r="JY99" s="0" t="n">
        <f aca="false">IF(ISNUMBER(FIND(JY$1,$D99))=$AO$1,1,0)*VLOOKUP($Z$2,DALYs!$A$2:$MW$40,'Intervention list'!JY$195+1,0)</f>
        <v>0</v>
      </c>
      <c r="JZ99" s="0" t="n">
        <f aca="false">IF(ISNUMBER(FIND(JZ$1,$D99))=$AO$1,1,0)*VLOOKUP($Z$2,DALYs!$A$2:$MW$40,'Intervention list'!JZ$195+1,0)</f>
        <v>0</v>
      </c>
      <c r="KA99" s="0" t="n">
        <f aca="false">IF(ISNUMBER(FIND(KA$1,$D99))=$AO$1,1,0)*VLOOKUP($Z$2,DALYs!$A$2:$MW$40,'Intervention list'!KA$195+1,0)</f>
        <v>0</v>
      </c>
      <c r="KB99" s="0" t="n">
        <f aca="false">IF(ISNUMBER(FIND(KB$1,$D99))=$AO$1,1,0)*VLOOKUP($Z$2,DALYs!$A$2:$MW$40,'Intervention list'!KB$195+1,0)</f>
        <v>0</v>
      </c>
      <c r="KC99" s="0" t="n">
        <f aca="false">IF(ISNUMBER(FIND(KC$1,$D99))=$AO$1,1,0)*VLOOKUP($Z$2,DALYs!$A$2:$MW$40,'Intervention list'!KC$195+1,0)</f>
        <v>0</v>
      </c>
      <c r="KD99" s="0" t="n">
        <f aca="false">IF(ISNUMBER(FIND(KD$1,$D99))=$AO$1,1,0)*VLOOKUP($Z$2,DALYs!$A$2:$MW$40,'Intervention list'!KD$195+1,0)</f>
        <v>0</v>
      </c>
      <c r="KE99" s="0" t="n">
        <f aca="false">IF(ISNUMBER(FIND(KE$1,$D99))=$AO$1,1,0)*VLOOKUP($Z$2,DALYs!$A$2:$MW$40,'Intervention list'!KE$195+1,0)</f>
        <v>0</v>
      </c>
      <c r="KF99" s="0" t="n">
        <f aca="false">IF(ISNUMBER(FIND(KF$1,$D99))=$AO$1,1,0)*VLOOKUP($Z$2,DALYs!$A$2:$MW$40,'Intervention list'!KF$195+1,0)</f>
        <v>0</v>
      </c>
      <c r="KG99" s="0" t="n">
        <f aca="false">IF(ISNUMBER(FIND(KG$1,$D99))=$AO$1,1,0)*VLOOKUP($Z$2,DALYs!$A$2:$MW$40,'Intervention list'!KG$195+1,0)</f>
        <v>0</v>
      </c>
      <c r="KH99" s="0" t="n">
        <f aca="false">IF(ISNUMBER(FIND(KH$1,$D99))=$AO$1,1,0)*VLOOKUP($Z$2,DALYs!$A$2:$MW$40,'Intervention list'!KH$195+1,0)</f>
        <v>0</v>
      </c>
      <c r="KI99" s="0" t="n">
        <f aca="false">IF(ISNUMBER(FIND(KI$1,$D99))=$AO$1,1,0)*VLOOKUP($Z$2,DALYs!$A$2:$MW$40,'Intervention list'!KI$195+1,0)</f>
        <v>0</v>
      </c>
      <c r="KJ99" s="0" t="n">
        <f aca="false">IF(ISNUMBER(FIND(KJ$1,$D99))=$AO$1,1,0)*VLOOKUP($Z$2,DALYs!$A$2:$MW$40,'Intervention list'!KJ$195+1,0)</f>
        <v>0</v>
      </c>
      <c r="KK99" s="0" t="n">
        <f aca="false">IF(ISNUMBER(FIND(KK$1,$D99))=$AO$1,1,0)*VLOOKUP($Z$2,DALYs!$A$2:$MW$40,'Intervention list'!KK$195+1,0)</f>
        <v>0</v>
      </c>
      <c r="KL99" s="0" t="n">
        <f aca="false">IF(ISNUMBER(FIND(KL$1,$D99))=$AO$1,1,0)*VLOOKUP($Z$2,DALYs!$A$2:$MW$40,'Intervention list'!KL$195+1,0)</f>
        <v>0</v>
      </c>
      <c r="KM99" s="0" t="n">
        <f aca="false">IF(ISNUMBER(FIND(KM$1,$D99))=$AO$1,1,0)*VLOOKUP($Z$2,DALYs!$A$2:$MW$40,'Intervention list'!KM$195+1,0)</f>
        <v>0</v>
      </c>
      <c r="KN99" s="0" t="n">
        <f aca="false">IF(ISNUMBER(FIND(KN$1,$D99))=$AO$1,1,0)*VLOOKUP($Z$2,DALYs!$A$2:$MW$40,'Intervention list'!KN$195+1,0)</f>
        <v>0</v>
      </c>
      <c r="KO99" s="0" t="n">
        <f aca="false">IF(ISNUMBER(FIND(KO$1,$D99))=$AO$1,1,0)*VLOOKUP($Z$2,DALYs!$A$2:$MW$40,'Intervention list'!KO$195+1,0)</f>
        <v>0</v>
      </c>
      <c r="KP99" s="0" t="n">
        <f aca="false">IF(ISNUMBER(FIND(KP$1,$D99))=$AO$1,1,0)*VLOOKUP($Z$2,DALYs!$A$2:$MW$40,'Intervention list'!KP$195+1,0)</f>
        <v>0</v>
      </c>
      <c r="KQ99" s="0" t="n">
        <f aca="false">IF(ISNUMBER(FIND(KQ$1,$D99))=$AO$1,1,0)*VLOOKUP($Z$2,DALYs!$A$2:$MW$40,'Intervention list'!KQ$195+1,0)</f>
        <v>0</v>
      </c>
      <c r="KR99" s="0" t="n">
        <f aca="false">IF(ISNUMBER(FIND(KR$1,$D99))=$AO$1,1,0)*VLOOKUP($Z$2,DALYs!$A$2:$MW$40,'Intervention list'!KR$195+1,0)</f>
        <v>0</v>
      </c>
      <c r="KS99" s="0" t="n">
        <f aca="false">IF(ISNUMBER(FIND(KS$1,$D99))=$AO$1,1,0)*VLOOKUP($Z$2,DALYs!$A$2:$MW$40,'Intervention list'!KS$195+1,0)</f>
        <v>0</v>
      </c>
      <c r="KT99" s="0" t="n">
        <f aca="false">IF(ISNUMBER(FIND(KT$1,$D99))=$AO$1,1,0)*VLOOKUP($Z$2,DALYs!$A$2:$MW$40,'Intervention list'!KT$195+1,0)</f>
        <v>0</v>
      </c>
      <c r="KU99" s="0" t="n">
        <f aca="false">IF(ISNUMBER(FIND(KU$1,$D99))=$AO$1,1,0)*VLOOKUP($Z$2,DALYs!$A$2:$MW$40,'Intervention list'!KU$195+1,0)</f>
        <v>0</v>
      </c>
      <c r="KV99" s="0" t="n">
        <f aca="false">IF(ISNUMBER(FIND(KV$1,$D99))=$AO$1,1,0)*VLOOKUP($Z$2,DALYs!$A$2:$MW$40,'Intervention list'!KV$195+1,0)</f>
        <v>0</v>
      </c>
      <c r="KW99" s="0" t="n">
        <f aca="false">IF(ISNUMBER(FIND(KW$1,$D99))=$AO$1,1,0)*VLOOKUP($Z$2,DALYs!$A$2:$MW$40,'Intervention list'!KW$195+1,0)</f>
        <v>0</v>
      </c>
      <c r="KX99" s="0" t="n">
        <f aca="false">IF(ISNUMBER(FIND(KX$1,$D99))=$AO$1,1,0)*VLOOKUP($Z$2,DALYs!$A$2:$MW$40,'Intervention list'!KX$195+1,0)</f>
        <v>0</v>
      </c>
      <c r="KY99" s="0" t="n">
        <f aca="false">IF(ISNUMBER(FIND(KY$1,$D99))=$AO$1,1,0)*VLOOKUP($Z$2,DALYs!$A$2:$MW$40,'Intervention list'!KY$195+1,0)</f>
        <v>0</v>
      </c>
      <c r="KZ99" s="0" t="n">
        <f aca="false">IF(ISNUMBER(FIND(KZ$1,$D99))=$AO$1,1,0)*VLOOKUP($Z$2,DALYs!$A$2:$MW$40,'Intervention list'!KZ$195+1,0)</f>
        <v>0</v>
      </c>
      <c r="LA99" s="0" t="n">
        <f aca="false">IF(ISNUMBER(FIND(LA$1,$D99))=$AO$1,1,0)*VLOOKUP($Z$2,DALYs!$A$2:$MW$40,'Intervention list'!LA$195+1,0)</f>
        <v>0</v>
      </c>
      <c r="LB99" s="0" t="n">
        <f aca="false">IF(ISNUMBER(FIND(LB$1,$D99))=$AO$1,1,0)*VLOOKUP($Z$2,DALYs!$A$2:$MW$40,'Intervention list'!LB$195+1,0)</f>
        <v>0</v>
      </c>
      <c r="LC99" s="0" t="n">
        <f aca="false">IF(ISNUMBER(FIND(LC$1,$D99))=$AO$1,1,0)*VLOOKUP($Z$2,DALYs!$A$2:$MW$40,'Intervention list'!LC$195+1,0)</f>
        <v>0</v>
      </c>
      <c r="LD99" s="0" t="n">
        <f aca="false">IF(ISNUMBER(FIND(LD$1,$D99))=$AO$1,1,0)*VLOOKUP($Z$2,DALYs!$A$2:$MW$40,'Intervention list'!LD$195+1,0)</f>
        <v>0</v>
      </c>
      <c r="LE99" s="0" t="n">
        <f aca="false">IF(ISNUMBER(FIND(LE$1,$D99))=$AO$1,1,0)*VLOOKUP($Z$2,DALYs!$A$2:$MW$40,'Intervention list'!LE$195+1,0)</f>
        <v>0</v>
      </c>
      <c r="LF99" s="0" t="n">
        <f aca="false">IF(ISNUMBER(FIND(LF$1,$D99))=$AO$1,1,0)*VLOOKUP($Z$2,DALYs!$A$2:$MW$40,'Intervention list'!LF$195+1,0)</f>
        <v>0</v>
      </c>
      <c r="LG99" s="0" t="n">
        <f aca="false">IF(ISNUMBER(FIND(LG$1,$D99))=$AO$1,1,0)*VLOOKUP($Z$2,DALYs!$A$2:$MW$40,'Intervention list'!LG$195+1,0)</f>
        <v>0</v>
      </c>
      <c r="LH99" s="0" t="n">
        <f aca="false">IF(ISNUMBER(FIND(LH$1,$D99))=$AO$1,1,0)*VLOOKUP($Z$2,DALYs!$A$2:$MW$40,'Intervention list'!LH$195+1,0)</f>
        <v>0</v>
      </c>
      <c r="LI99" s="0" t="n">
        <f aca="false">IF(ISNUMBER(FIND(LI$1,$D99))=$AO$1,1,0)*VLOOKUP($Z$2,DALYs!$A$2:$MW$40,'Intervention list'!LI$195+1,0)</f>
        <v>0</v>
      </c>
      <c r="LJ99" s="0" t="n">
        <f aca="false">IF(ISNUMBER(FIND(LJ$1,$D99))=$AO$1,1,0)*VLOOKUP($Z$2,DALYs!$A$2:$MW$40,'Intervention list'!LJ$195+1,0)</f>
        <v>0</v>
      </c>
      <c r="LK99" s="0" t="n">
        <f aca="false">IF(ISNUMBER(FIND(LK$1,$D99))=$AO$1,1,0)*VLOOKUP($Z$2,DALYs!$A$2:$MW$40,'Intervention list'!LK$195+1,0)</f>
        <v>0</v>
      </c>
      <c r="LL99" s="0" t="n">
        <f aca="false">IF(ISNUMBER(FIND(LL$1,$D99))=$AO$1,1,0)*VLOOKUP($Z$2,DALYs!$A$2:$MW$40,'Intervention list'!LL$195+1,0)</f>
        <v>0</v>
      </c>
      <c r="LM99" s="0" t="n">
        <f aca="false">IF(ISNUMBER(FIND(LM$1,$D99))=$AO$1,1,0)*VLOOKUP($Z$2,DALYs!$A$2:$MW$40,'Intervention list'!LM$195+1,0)</f>
        <v>0</v>
      </c>
      <c r="LN99" s="0" t="n">
        <f aca="false">IF(ISNUMBER(FIND(LN$1,$D99))=$AO$1,1,0)*VLOOKUP($Z$2,DALYs!$A$2:$MW$40,'Intervention list'!LN$195+1,0)</f>
        <v>0</v>
      </c>
      <c r="LO99" s="0" t="n">
        <f aca="false">IF(ISNUMBER(FIND(LO$1,$D99))=$AO$1,1,0)*VLOOKUP($Z$2,DALYs!$A$2:$MW$40,'Intervention list'!LO$195+1,0)</f>
        <v>0</v>
      </c>
      <c r="LP99" s="0" t="n">
        <f aca="false">IF(ISNUMBER(FIND(LP$1,$D99))=$AO$1,1,0)*VLOOKUP($Z$2,DALYs!$A$2:$MW$40,'Intervention list'!LP$195+1,0)</f>
        <v>0</v>
      </c>
      <c r="LQ99" s="0" t="n">
        <f aca="false">IF(ISNUMBER(FIND(LQ$1,$D99))=$AO$1,1,0)*VLOOKUP($Z$2,DALYs!$A$2:$MW$40,'Intervention list'!LQ$195+1,0)</f>
        <v>0</v>
      </c>
      <c r="LR99" s="0" t="n">
        <f aca="false">IF(ISNUMBER(FIND(LR$1,$D99))=$AO$1,1,0)*VLOOKUP($Z$2,DALYs!$A$2:$MW$40,'Intervention list'!LR$195+1,0)</f>
        <v>0</v>
      </c>
      <c r="LS99" s="0" t="n">
        <f aca="false">IF(ISNUMBER(FIND(LS$1,$D99))=$AO$1,1,0)*VLOOKUP($Z$2,DALYs!$A$2:$MW$40,'Intervention list'!LS$195+1,0)</f>
        <v>0</v>
      </c>
      <c r="LT99" s="0" t="n">
        <f aca="false">IF(ISNUMBER(FIND(LT$1,$D99))=$AO$1,1,0)*VLOOKUP($Z$2,DALYs!$A$2:$MW$40,'Intervention list'!LT$195+1,0)</f>
        <v>0</v>
      </c>
      <c r="LU99" s="0" t="n">
        <f aca="false">IF(ISNUMBER(FIND(LU$1,$D99))=$AO$1,1,0)*VLOOKUP($Z$2,DALYs!$A$2:$MW$40,'Intervention list'!LU$195+1,0)</f>
        <v>0</v>
      </c>
      <c r="LV99" s="0" t="n">
        <f aca="false">IF(ISNUMBER(FIND(LV$1,$D99))=$AO$1,1,0)*VLOOKUP($Z$2,DALYs!$A$2:$MW$40,'Intervention list'!LV$195+1,0)</f>
        <v>0</v>
      </c>
      <c r="LW99" s="0" t="n">
        <f aca="false">IF(ISNUMBER(FIND(LW$1,$D99))=$AO$1,1,0)*VLOOKUP($Z$2,DALYs!$A$2:$MW$40,'Intervention list'!LW$195+1,0)</f>
        <v>0</v>
      </c>
      <c r="LX99" s="0" t="n">
        <f aca="false">IF(ISNUMBER(FIND(LX$1,$D99))=$AO$1,1,0)*VLOOKUP($Z$2,DALYs!$A$2:$MW$40,'Intervention list'!LX$195+1,0)</f>
        <v>0</v>
      </c>
      <c r="LY99" s="0" t="n">
        <f aca="false">IF(ISNUMBER(FIND(LY$1,$D99))=$AO$1,1,0)*VLOOKUP($Z$2,DALYs!$A$2:$MW$40,'Intervention list'!LY$195+1,0)</f>
        <v>0</v>
      </c>
      <c r="LZ99" s="0" t="n">
        <f aca="false">IF(ISNUMBER(FIND(LZ$1,$D99))=$AO$1,1,0)*VLOOKUP($Z$2,DALYs!$A$2:$MW$40,'Intervention list'!LZ$195+1,0)</f>
        <v>0</v>
      </c>
      <c r="MA99" s="0" t="n">
        <f aca="false">IF(ISNUMBER(FIND(MA$1,$D99))=$AO$1,1,0)*VLOOKUP($Z$2,DALYs!$A$2:$MW$40,'Intervention list'!MA$195+1,0)</f>
        <v>0</v>
      </c>
      <c r="MB99" s="0" t="n">
        <f aca="false">IF(ISNUMBER(FIND(MB$1,$D99))=$AO$1,1,0)*VLOOKUP($Z$2,DALYs!$A$2:$MW$40,'Intervention list'!MB$195+1,0)</f>
        <v>0</v>
      </c>
      <c r="MC99" s="0" t="n">
        <f aca="false">IF(ISNUMBER(FIND(MC$1,$D99))=$AO$1,1,0)*VLOOKUP($Z$2,DALYs!$A$2:$MW$40,'Intervention list'!MC$195+1,0)</f>
        <v>0</v>
      </c>
      <c r="MD99" s="0" t="n">
        <f aca="false">IF(ISNUMBER(FIND(MD$1,$D99))=$AO$1,1,0)*VLOOKUP($Z$2,DALYs!$A$2:$MW$40,'Intervention list'!MD$195+1,0)</f>
        <v>0</v>
      </c>
      <c r="ME99" s="0" t="n">
        <f aca="false">IF(ISNUMBER(FIND(ME$1,$D99))=$AO$1,1,0)*VLOOKUP($Z$2,DALYs!$A$2:$MW$40,'Intervention list'!ME$195+1,0)</f>
        <v>0</v>
      </c>
      <c r="MF99" s="0" t="n">
        <f aca="false">IF(ISNUMBER(FIND(MF$1,$D99))=$AO$1,1,0)*VLOOKUP($Z$2,DALYs!$A$2:$MW$40,'Intervention list'!MF$195+1,0)</f>
        <v>0</v>
      </c>
      <c r="MG99" s="0" t="n">
        <f aca="false">IF(ISNUMBER(FIND(MG$1,$D99))=$AO$1,1,0)*VLOOKUP($Z$2,DALYs!$A$2:$MW$40,'Intervention list'!MG$195+1,0)</f>
        <v>0</v>
      </c>
      <c r="MH99" s="0" t="n">
        <f aca="false">IF(ISNUMBER(FIND(MH$1,$D99))=$AO$1,1,0)*VLOOKUP($Z$2,DALYs!$A$2:$MW$40,'Intervention list'!MH$195+1,0)</f>
        <v>0</v>
      </c>
      <c r="MI99" s="0" t="n">
        <f aca="false">IF(ISNUMBER(FIND(MI$1,$D99))=$AO$1,1,0)*VLOOKUP($Z$2,DALYs!$A$2:$MW$40,'Intervention list'!MI$195+1,0)</f>
        <v>0</v>
      </c>
      <c r="MJ99" s="0" t="n">
        <f aca="false">IF(ISNUMBER(FIND(MJ$1,$D99))=$AO$1,1,0)*VLOOKUP($Z$2,DALYs!$A$2:$MW$40,'Intervention list'!MJ$195+1,0)</f>
        <v>0</v>
      </c>
      <c r="MK99" s="0" t="n">
        <f aca="false">IF(ISNUMBER(FIND(MK$1,$D99))=$AO$1,1,0)*VLOOKUP($Z$2,DALYs!$A$2:$MW$40,'Intervention list'!MK$195+1,0)</f>
        <v>0</v>
      </c>
      <c r="ML99" s="0" t="n">
        <f aca="false">IF(ISNUMBER(FIND(ML$1,$D99))=$AO$1,1,0)*VLOOKUP($Z$2,DALYs!$A$2:$MW$40,'Intervention list'!ML$195+1,0)</f>
        <v>0</v>
      </c>
      <c r="MM99" s="0" t="n">
        <f aca="false">IF(ISNUMBER(FIND(MM$1,$D99))=$AO$1,1,0)*VLOOKUP($Z$2,DALYs!$A$2:$MW$40,'Intervention list'!MM$195+1,0)</f>
        <v>0</v>
      </c>
      <c r="MN99" s="0" t="n">
        <f aca="false">IF(ISNUMBER(FIND(MN$1,$D99))=$AO$1,1,0)*VLOOKUP($Z$2,DALYs!$A$2:$MW$40,'Intervention list'!MN$195+1,0)</f>
        <v>0</v>
      </c>
      <c r="MO99" s="0" t="n">
        <f aca="false">IF(ISNUMBER(FIND(MO$1,$D99))=$AO$1,1,0)*VLOOKUP($Z$2,DALYs!$A$2:$MW$40,'Intervention list'!MO$195+1,0)</f>
        <v>0</v>
      </c>
      <c r="MP99" s="0" t="n">
        <f aca="false">IF(ISNUMBER(FIND(MP$1,$D99))=$AO$1,1,0)*VLOOKUP($Z$2,DALYs!$A$2:$MW$40,'Intervention list'!MP$195+1,0)</f>
        <v>0</v>
      </c>
      <c r="MQ99" s="0" t="n">
        <f aca="false">IF(ISNUMBER(FIND(MQ$1,$D99))=$AO$1,1,0)*VLOOKUP($Z$2,DALYs!$A$2:$MW$40,'Intervention list'!MQ$195+1,0)</f>
        <v>0</v>
      </c>
      <c r="MR99" s="0" t="n">
        <f aca="false">IF(ISNUMBER(FIND(MR$1,$D99))=$AO$1,1,0)*VLOOKUP($Z$2,DALYs!$A$2:$MW$40,'Intervention list'!MR$195+1,0)</f>
        <v>0</v>
      </c>
      <c r="MS99" s="0" t="n">
        <f aca="false">IF(ISNUMBER(FIND(MS$1,$D99))=$AO$1,1,0)*VLOOKUP($Z$2,DALYs!$A$2:$MW$40,'Intervention list'!MS$195+1,0)</f>
        <v>0</v>
      </c>
      <c r="MT99" s="0" t="n">
        <f aca="false">IF(ISNUMBER(FIND(MT$1,$D99))=$AO$1,1,0)*VLOOKUP($Z$2,DALYs!$A$2:$MW$40,'Intervention list'!MT$195+1,0)</f>
        <v>0</v>
      </c>
      <c r="MU99" s="0" t="n">
        <f aca="false">IF(ISNUMBER(FIND(MU$1,$D99))=$AO$1,1,0)*VLOOKUP($Z$2,DALYs!$A$2:$MW$40,'Intervention list'!MU$195+1,0)</f>
        <v>0</v>
      </c>
      <c r="MV99" s="0" t="n">
        <f aca="false">IF(ISNUMBER(FIND(MV$1,$D99))=$AO$1,1,0)*VLOOKUP($Z$2,DALYs!$A$2:$MW$40,'Intervention list'!MV$195+1,0)</f>
        <v>0</v>
      </c>
      <c r="MW99" s="0" t="n">
        <f aca="false">IF(ISNUMBER(FIND(MW$1,$D99))=$AO$1,1,0)*VLOOKUP($Z$2,DALYs!$A$2:$MW$40,'Intervention list'!MW$195+1,0)</f>
        <v>0</v>
      </c>
      <c r="MX99" s="0" t="n">
        <f aca="false">IF(ISNUMBER(FIND(MX$1,$D99))=$AO$1,1,0)*VLOOKUP($Z$2,DALYs!$A$2:$MW$40,'Intervention list'!MX$195+1,0)</f>
        <v>0</v>
      </c>
      <c r="MY99" s="0" t="n">
        <f aca="false">IF(ISNUMBER(FIND(MY$1,$D99))=$AO$1,1,0)*VLOOKUP($Z$2,DALYs!$A$2:$MW$40,'Intervention list'!MY$195+1,0)</f>
        <v>0</v>
      </c>
      <c r="MZ99" s="0" t="n">
        <f aca="false">IF(ISNUMBER(FIND(MZ$1,$D99))=$AO$1,1,0)*VLOOKUP($Z$2,DALYs!$A$2:$MW$40,'Intervention list'!MZ$195+1,0)</f>
        <v>0</v>
      </c>
      <c r="NA99" s="0" t="n">
        <f aca="false">IF(ISNUMBER(FIND(NA$1,$D99))=$AO$1,1,0)*VLOOKUP($Z$2,DALYs!$A$2:$MW$40,'Intervention list'!NA$195+1,0)</f>
        <v>0</v>
      </c>
      <c r="NB99" s="0" t="n">
        <f aca="false">IF(ISNUMBER(FIND(NB$1,$D99))=$AO$1,1,0)*VLOOKUP($Z$2,DALYs!$A$2:$MW$40,'Intervention list'!NB$195+1,0)</f>
        <v>0</v>
      </c>
      <c r="NC99" s="0" t="n">
        <f aca="false">IF(ISNUMBER(FIND(NC$1,$D99))=$AO$1,1,0)*VLOOKUP($Z$2,DALYs!$A$2:$MW$40,'Intervention list'!NC$195+1,0)</f>
        <v>0</v>
      </c>
      <c r="ND99" s="0" t="n">
        <f aca="false">IF(ISNUMBER(FIND(ND$1,$D99))=$AO$1,1,0)*VLOOKUP($Z$2,DALYs!$A$2:$MW$40,'Intervention list'!ND$195+1,0)</f>
        <v>0</v>
      </c>
      <c r="NE99" s="0" t="n">
        <f aca="false">IF(ISNUMBER(FIND(NE$1,$D99))=$AO$1,1,0)*VLOOKUP($Z$2,DALYs!$A$2:$MW$40,'Intervention list'!NE$195+1,0)</f>
        <v>0</v>
      </c>
      <c r="NF99" s="0" t="n">
        <f aca="false">IF(ISNUMBER(FIND(NF$1,$D99))=$AO$1,1,0)*VLOOKUP($Z$2,DALYs!$A$2:$MW$40,'Intervention list'!NF$195+1,0)</f>
        <v>0</v>
      </c>
      <c r="NG99" s="0" t="n">
        <f aca="false">IF(ISNUMBER(FIND(NG$1,$D99))=$AO$1,1,0)*VLOOKUP($Z$2,DALYs!$A$2:$MW$40,'Intervention list'!NG$195+1,0)</f>
        <v>0</v>
      </c>
      <c r="NH99" s="0" t="n">
        <f aca="false">IF(ISNUMBER(FIND(NH$1,$D99))=$AO$1,1,0)*VLOOKUP($Z$2,DALYs!$A$2:$MW$40,'Intervention list'!NH$195+1,0)</f>
        <v>0</v>
      </c>
      <c r="NI99" s="0" t="n">
        <f aca="false">IF(ISNUMBER(FIND(NI$1,$D99))=$AO$1,1,0)*VLOOKUP($Z$2,DALYs!$A$2:$MW$40,'Intervention list'!NI$195+1,0)</f>
        <v>0</v>
      </c>
      <c r="NJ99" s="0" t="n">
        <f aca="false">IF(ISNUMBER(FIND(NJ$1,$D99))=$AO$1,1,0)*VLOOKUP($Z$2,DALYs!$A$2:$MW$40,'Intervention list'!NJ$195+1,0)</f>
        <v>0</v>
      </c>
      <c r="NK99" s="0" t="n">
        <f aca="false">IF(ISNUMBER(FIND(NK$1,$D99))=$AO$1,1,0)*VLOOKUP($Z$2,DALYs!$A$2:$MW$40,'Intervention list'!NK$195+1,0)</f>
        <v>0</v>
      </c>
      <c r="NL99" s="0" t="n">
        <f aca="false">IF(ISNUMBER(FIND(NL$1,$D99))=$AO$1,1,0)*VLOOKUP($Z$2,DALYs!$A$2:$MW$40,'Intervention list'!NL$195+1,0)</f>
        <v>0</v>
      </c>
      <c r="NM99" s="0" t="n">
        <f aca="false">IF(ISNUMBER(FIND(NM$1,$D99))=$AO$1,1,0)*VLOOKUP($Z$2,DALYs!$A$2:$MW$40,'Intervention list'!NM$195+1,0)</f>
        <v>0</v>
      </c>
      <c r="NN99" s="0" t="n">
        <f aca="false">IF(ISNUMBER(FIND(NN$1,$D99))=$AO$1,1,0)*VLOOKUP($Z$2,DALYs!$A$2:$MW$40,'Intervention list'!NN$195+1,0)</f>
        <v>0</v>
      </c>
      <c r="NO99" s="0" t="n">
        <f aca="false">IF(ISNUMBER(FIND(NO$1,$D99))=$AO$1,1,0)*VLOOKUP($Z$2,DALYs!$A$2:$MW$40,'Intervention list'!NO$195+1,0)</f>
        <v>0</v>
      </c>
      <c r="NP99" s="0" t="n">
        <f aca="false">IF(ISNUMBER(FIND(NP$1,$D99))=$AO$1,1,0)*VLOOKUP($Z$2,DALYs!$A$2:$MW$40,'Intervention list'!NP$195+1,0)</f>
        <v>0</v>
      </c>
      <c r="NQ99" s="0" t="n">
        <f aca="false">IF(ISNUMBER(FIND(NQ$1,$D99))=$AO$1,1,0)*VLOOKUP($Z$2,DALYs!$A$2:$MW$40,'Intervention list'!NQ$195+1,0)</f>
        <v>0</v>
      </c>
      <c r="NR99" s="0" t="n">
        <f aca="false">IF(ISNUMBER(FIND(NR$1,$D99))=$AO$1,1,0)*VLOOKUP($Z$2,DALYs!$A$2:$MW$40,'Intervention list'!NR$195+1,0)</f>
        <v>0</v>
      </c>
      <c r="NS99" s="0" t="n">
        <f aca="false">IF(ISNUMBER(FIND(NS$1,$D99))=$AO$1,1,0)*VLOOKUP($Z$2,DALYs!$A$2:$MW$40,'Intervention list'!NS$195+1,0)</f>
        <v>0</v>
      </c>
      <c r="NT99" s="0" t="n">
        <f aca="false">IF(ISNUMBER(FIND(NT$1,$D99))=$AO$1,1,0)*VLOOKUP($Z$2,DALYs!$A$2:$MW$40,'Intervention list'!NT$195+1,0)</f>
        <v>0</v>
      </c>
      <c r="NU99" s="0" t="n">
        <f aca="false">IF(ISNUMBER(FIND(NU$1,$D99))=$AO$1,1,0)*VLOOKUP($Z$2,DALYs!$A$2:$MW$40,'Intervention list'!NU$195+1,0)</f>
        <v>0</v>
      </c>
      <c r="NV99" s="0" t="n">
        <f aca="false">IF(ISNUMBER(FIND(NV$1,$D99))=$AO$1,1,0)*VLOOKUP($Z$2,DALYs!$A$2:$MW$40,'Intervention list'!NV$195+1,0)</f>
        <v>0</v>
      </c>
      <c r="NW99" s="0" t="n">
        <f aca="false">IF(ISNUMBER(FIND(NW$1,$D99))=$AO$1,1,0)*VLOOKUP($Z$2,DALYs!$A$2:$MW$40,'Intervention list'!NW$195+1,0)</f>
        <v>0</v>
      </c>
      <c r="NX99" s="0" t="n">
        <f aca="false">IF(ISNUMBER(FIND(NX$1,$D99))=$AO$1,1,0)*VLOOKUP($Z$2,DALYs!$A$2:$MW$40,'Intervention list'!NX$195+1,0)</f>
        <v>0</v>
      </c>
      <c r="NY99" s="0" t="n">
        <f aca="false">IF(ISNUMBER(FIND(NY$1,$D99))=$AO$1,1,0)*VLOOKUP($Z$2,DALYs!$A$2:$MW$40,'Intervention list'!NY$195+1,0)</f>
        <v>0</v>
      </c>
      <c r="NZ99" s="0" t="n">
        <f aca="false">IF(ISNUMBER(FIND(NZ$1,$D99))=$AO$1,1,0)*VLOOKUP($Z$2,DALYs!$A$2:$MW$40,'Intervention list'!NZ$195+1,0)</f>
        <v>0</v>
      </c>
      <c r="OA99" s="0" t="n">
        <f aca="false">IF(ISNUMBER(FIND(OA$1,$D99))=$AO$1,1,0)*VLOOKUP($Z$2,DALYs!$A$2:$MW$40,'Intervention list'!OA$195+1,0)</f>
        <v>0</v>
      </c>
      <c r="OB99" s="0" t="n">
        <f aca="false">IF(ISNUMBER(FIND(OB$1,$D99))=$AO$1,1,0)*VLOOKUP($Z$2,DALYs!$A$2:$MW$40,'Intervention list'!OB$195+1,0)</f>
        <v>0</v>
      </c>
      <c r="OC99" s="0" t="n">
        <f aca="false">IF(ISNUMBER(FIND(OC$1,$D99))=$AO$1,1,0)*VLOOKUP($Z$2,DALYs!$A$2:$MW$40,'Intervention list'!OC$195+1,0)</f>
        <v>0</v>
      </c>
      <c r="OD99" s="0" t="n">
        <f aca="false">IF(ISNUMBER(FIND(OD$1,$D99))=$AO$1,1,0)*VLOOKUP($Z$2,DALYs!$A$2:$MW$40,'Intervention list'!OD$195+1,0)</f>
        <v>0</v>
      </c>
      <c r="OE99" s="0" t="n">
        <f aca="false">IF(ISNUMBER(FIND(OE$1,$D99))=$AO$1,1,0)*VLOOKUP($Z$2,DALYs!$A$2:$MW$40,'Intervention list'!OE$195+1,0)</f>
        <v>0</v>
      </c>
      <c r="OF99" s="0" t="n">
        <f aca="false">IF(ISNUMBER(FIND(OF$1,$D99))=$AO$1,1,0)*VLOOKUP($Z$2,DALYs!$A$2:$MW$40,'Intervention list'!OF$195+1,0)</f>
        <v>0</v>
      </c>
      <c r="OG99" s="0" t="n">
        <f aca="false">IF(ISNUMBER(FIND(OG$1,$D99))=$AO$1,1,0)*VLOOKUP($Z$2,DALYs!$A$2:$MW$40,'Intervention list'!OG$195+1,0)</f>
        <v>0</v>
      </c>
      <c r="OH99" s="0" t="n">
        <f aca="false">IF(ISNUMBER(FIND(OH$1,$D99))=$AO$1,1,0)*VLOOKUP($Z$2,DALYs!$A$2:$MW$40,'Intervention list'!OH$195+1,0)</f>
        <v>0</v>
      </c>
      <c r="OI99" s="0" t="n">
        <f aca="false">IF(ISNUMBER(FIND(OI$1,$D99))=$AO$1,1,0)*VLOOKUP($Z$2,DALYs!$A$2:$MW$40,'Intervention list'!OI$195+1,0)</f>
        <v>0</v>
      </c>
      <c r="OJ99" s="0" t="n">
        <f aca="false">IF(ISNUMBER(FIND(OJ$1,$D99))=$AO$1,1,0)*VLOOKUP($Z$2,DALYs!$A$2:$MW$40,'Intervention list'!OJ$195+1,0)</f>
        <v>0</v>
      </c>
      <c r="OK99" s="0" t="n">
        <f aca="false">IF(ISNUMBER(FIND(OK$1,$D99))=$AO$1,1,0)*VLOOKUP($Z$2,DALYs!$A$2:$MW$40,'Intervention list'!OK$195+1,0)</f>
        <v>0</v>
      </c>
      <c r="OL99" s="0" t="n">
        <f aca="false">IF(ISNUMBER(FIND(OL$1,$D99))=$AO$1,1,0)*VLOOKUP($Z$2,DALYs!$A$2:$MW$40,'Intervention list'!OL$195+1,0)</f>
        <v>0</v>
      </c>
      <c r="OM99" s="0" t="n">
        <f aca="false">IF(ISNUMBER(FIND(OM$1,$D99))=$AO$1,1,0)*VLOOKUP($Z$2,DALYs!$A$2:$MW$40,'Intervention list'!OM$195+1,0)</f>
        <v>0</v>
      </c>
      <c r="ON99" s="0" t="n">
        <f aca="false">IF(ISNUMBER(FIND(ON$1,$D99))=$AO$1,1,0)*VLOOKUP($Z$2,DALYs!$A$2:$MW$40,'Intervention list'!ON$195+1,0)</f>
        <v>0</v>
      </c>
      <c r="OO99" s="0" t="n">
        <f aca="false">IF(ISNUMBER(FIND(OO$1,$D99))=$AO$1,1,0)*VLOOKUP($Z$2,DALYs!$A$2:$MW$40,'Intervention list'!OO$195+1,0)</f>
        <v>0</v>
      </c>
      <c r="OP99" s="0" t="n">
        <f aca="false">IF(ISNUMBER(FIND(OP$1,$D99))=$AO$1,1,0)*VLOOKUP($Z$2,DALYs!$A$2:$MW$40,'Intervention list'!OP$195+1,0)</f>
        <v>0</v>
      </c>
      <c r="OQ99" s="0" t="n">
        <f aca="false">IF(ISNUMBER(FIND(OQ$1,$D99))=$AO$1,1,0)*VLOOKUP($Z$2,DALYs!$A$2:$MW$40,'Intervention list'!OQ$195+1,0)</f>
        <v>0</v>
      </c>
      <c r="OR99" s="0" t="n">
        <f aca="false">IF(ISNUMBER(FIND(OR$1,$D99))=$AO$1,1,0)*VLOOKUP($Z$2,DALYs!$A$2:$MW$40,'Intervention list'!OR$195+1,0)</f>
        <v>0</v>
      </c>
      <c r="OS99" s="0" t="n">
        <f aca="false">IF(ISNUMBER(FIND(OS$1,$D99))=$AO$1,1,0)*VLOOKUP($Z$2,DALYs!$A$2:$MW$40,'Intervention list'!OS$195+1,0)</f>
        <v>0</v>
      </c>
      <c r="OT99" s="0" t="n">
        <f aca="false">IF(ISNUMBER(FIND(OT$1,$D99))=$AO$1,1,0)*VLOOKUP($Z$2,DALYs!$A$2:$MW$40,'Intervention list'!OT$195+1,0)</f>
        <v>0</v>
      </c>
      <c r="OU99" s="0" t="n">
        <f aca="false">IF(ISNUMBER(FIND(OU$1,$D99))=$AO$1,1,0)*VLOOKUP($Z$2,DALYs!$A$2:$MW$40,'Intervention list'!OU$195+1,0)</f>
        <v>0</v>
      </c>
      <c r="OV99" s="0" t="n">
        <f aca="false">IF(ISNUMBER(FIND(OV$1,$D99))=$AO$1,1,0)*VLOOKUP($Z$2,DALYs!$A$2:$MW$40,'Intervention list'!OV$195+1,0)</f>
        <v>0</v>
      </c>
      <c r="OW99" s="0" t="n">
        <f aca="false">IF(ISNUMBER(FIND(OW$1,$D99))=$AO$1,1,0)*VLOOKUP($Z$2,DALYs!$A$2:$MW$40,'Intervention list'!OW$195+1,0)</f>
        <v>1022.24973682377</v>
      </c>
      <c r="OX99" s="0" t="n">
        <f aca="false">IF(ISNUMBER(FIND(OX$1,$D99))=$AO$1,1,0)*VLOOKUP($Z$2,DALYs!$A$2:$MW$40,'Intervention list'!OX$195+1,0)</f>
        <v>0</v>
      </c>
    </row>
    <row r="100" customFormat="false" ht="15.75" hidden="false" customHeight="false" outlineLevel="0" collapsed="false">
      <c r="A100" s="6" t="s">
        <v>335</v>
      </c>
      <c r="B100" s="6" t="s">
        <v>282</v>
      </c>
      <c r="C100" s="26" t="s">
        <v>324</v>
      </c>
      <c r="D100" s="7" t="s">
        <v>336</v>
      </c>
      <c r="E100" s="7" t="str">
        <f aca="false">SUBSTITUTE(D100,0.2,X100)</f>
        <v>Maternal sepsis and other maternal infections: 0.3</v>
      </c>
      <c r="F100" s="0" t="s">
        <v>40</v>
      </c>
      <c r="G100" s="8" t="n">
        <v>67.2010299899567</v>
      </c>
      <c r="H100" s="9" t="n">
        <v>190</v>
      </c>
      <c r="I100" s="9" t="n">
        <f aca="false">IF(H100="","",(H100*(VLOOKUP($Z$2,Worksheet,11,0)^4)))</f>
        <v>276.847703153604</v>
      </c>
      <c r="J100" s="9" t="n">
        <f aca="false">IF(I100="","",I100*VLOOKUP($Z$2,Worksheet,12,0))</f>
        <v>310.293663187075</v>
      </c>
      <c r="K100" s="9" t="n">
        <f aca="false">IF(I100="","",I100*VLOOKUP($Z$2, Worksheet, 13, 0))</f>
        <v>271.812948020925</v>
      </c>
      <c r="L100" s="9" t="n">
        <f aca="false">IF(J100="",VLOOKUP($Z$2, Worksheet, 14, 0),J100)</f>
        <v>310.293663187075</v>
      </c>
      <c r="M100" s="9" t="n">
        <f aca="false">IF(L100&lt;VLOOKUP($Z$2,'Country sheet'!$A$3:$P$41,15,0), VLOOKUP($Z$2,'Country sheet'!$A$3:$P$41,15,0), L100)/0.7</f>
        <v>443.276661695821</v>
      </c>
      <c r="N100" s="27" t="n">
        <f aca="false">IFERROR(IF(AC100=$AO$1,VLOOKUP(F100,AO$42:AX$46,MATCH(AC$1,AP$41:AX$41,0)+1,0)/COUNTIFS($F$2:$F$194,$F100,$AC$2:$AC$194,$AO$1),0),0) + IFERROR(IF(AD100=$AO$1,VLOOKUP(F100,AO$42:AX$46,MATCH(AD$1,AP$41:AX$41,0)+1,0)/COUNTIFS($F$2:$F$194,$F100,$AD$2:$AD$194,$AO$1),0),0) + IFERROR(IF(AE100=$AO$1,VLOOKUP(F100,AO$42:AX$46,MATCH(AE$1,AP$41:AX$41,0)+1,0)/COUNTIFS($F$2:$F$194,$F100,$AE$2:$AE$194,$AO$1),0),0) + IFERROR(IF(AF100=$AO$1,VLOOKUP(F100,AO$42:AX$46,MATCH(AF$1,AP$41:AX$41,0)+1,0)/COUNTIFS($F$2:$F$194,$F100,$AF$2:$AF$194,$AO$1),0),0) + IFERROR(IF(AG100=$AO$1,VLOOKUP(F100,AO$42:AX$46,MATCH(AG$1,AP$41:AX$41,0)+1,0)/COUNTIFS($F$2:$F$194,$F100,$AG$2:$AG$194,$AO$1),0),0) + IFERROR(IF(AH100=$AO$1,VLOOKUP(F100,AO$42:AX$46,MATCH(AH$1,AP$41:AX$41,0)+1,0)/COUNTIFS($F$2:$F$194,$F100,$AH$2:$AH$194,$AO$1),0),0) + IFERROR(IF(AI100=$AO$1,VLOOKUP(F100,AO$42:AX$46,MATCH(AI$1,AP$41:AX$41,0)+1,0)/COUNTIFS($F$2:$F$194,$F100,$AI$2:$AI$194,$AO$1),0),0) + IFERROR(IF(AJ100=$AO$1,VLOOKUP(F100,AO$42:AX$46,MATCH(AJ$1,AP$41:AX$41,0)+1,0)/COUNTIFS($F$2:$F$194,$F100,$AJ$2:$AJ$194,$AO$1),0),0) + IFERROR(IF(AK100=$AO$1,VLOOKUP(F100,AO$42:AX$46,MATCH(AK$1,AP$41:AX$41,0)+1,0)/COUNTIFS($F$2:$F$194,$F100,$AK$2:$AK$194,$AO$1),0),0)</f>
        <v>0</v>
      </c>
      <c r="O100" s="9" t="n">
        <v>1</v>
      </c>
      <c r="P100" s="9" t="n">
        <v>4</v>
      </c>
      <c r="Q100" s="0" t="n">
        <f aca="false">SUM(BC100:OX100)</f>
        <v>4263.40351392455</v>
      </c>
      <c r="R100" s="0" t="n">
        <f aca="false">IF(VLOOKUP($Z$2,CET!$A$4:$L$42,12,0)="Low income",_xlfn.IFS(S100=0.2,0.1,S100=0.1,0.05,S100=0.5,0.4,S100=0.35,0.25),S100)</f>
        <v>0.5</v>
      </c>
      <c r="S100" s="0" t="n">
        <v>0.5</v>
      </c>
      <c r="T100" s="0" t="n">
        <v>0.8</v>
      </c>
      <c r="U100" s="0" t="n">
        <f aca="false">N100/M100</f>
        <v>0</v>
      </c>
      <c r="V100" s="0" t="n">
        <f aca="false">IFERROR(U100/Q100,0)</f>
        <v>0</v>
      </c>
      <c r="W100" s="0" t="n">
        <f aca="false">(T100/R100)*V100</f>
        <v>0</v>
      </c>
      <c r="X100" s="28" t="n">
        <f aca="false">IF(W100=0,0,IF(W100&lt;=0.8,IF(W100&lt;0.05,0.05,W100),0.8))</f>
        <v>0</v>
      </c>
      <c r="Y100" s="28"/>
      <c r="AC100" s="34" t="n">
        <f aca="false">ISNUMBER(FIND(AC$1,$C100))</f>
        <v>0</v>
      </c>
      <c r="AD100" s="33" t="n">
        <f aca="false">ISNUMBER(FIND(AD$1,$C100))</f>
        <v>0</v>
      </c>
      <c r="AE100" s="33" t="n">
        <f aca="false">ISNUMBER(FIND(AE$1,$C100))</f>
        <v>0</v>
      </c>
      <c r="AF100" s="33" t="n">
        <f aca="false">ISNUMBER(FIND(AF$1,$C100))</f>
        <v>0</v>
      </c>
      <c r="AG100" s="33" t="n">
        <f aca="false">ISNUMBER(FIND(AG$1,$C100))</f>
        <v>0</v>
      </c>
      <c r="AH100" s="33" t="n">
        <f aca="false">ISNUMBER(FIND(AH$1,$C100))</f>
        <v>0</v>
      </c>
      <c r="AI100" s="33" t="n">
        <f aca="false">ISNUMBER(FIND(AI$1,$C100))</f>
        <v>0</v>
      </c>
      <c r="AJ100" s="33" t="n">
        <f aca="false">ISNUMBER(FIND(AJ$1,$C100))</f>
        <v>0</v>
      </c>
      <c r="AK100" s="35" t="n">
        <f aca="false">ISNUMBER(FIND(AK$1,$C100))</f>
        <v>0</v>
      </c>
      <c r="AL100" s="6"/>
      <c r="AM100" s="33"/>
      <c r="BC100" s="0" t="n">
        <f aca="false">IF(ISNUMBER(FIND(BC$1,$D100))=$AO$1,1,0)*VLOOKUP($Z$2,DALYs!$A$2:$MW$40,'Intervention list'!BC$195+1,0)</f>
        <v>0</v>
      </c>
      <c r="BD100" s="0" t="n">
        <f aca="false">IF(ISNUMBER(FIND(BD$1,$D100))=$AO$1,1,0)*VLOOKUP($Z$2,DALYs!$A$2:$MW$40,'Intervention list'!BD$195+1,0)</f>
        <v>0</v>
      </c>
      <c r="BE100" s="0" t="n">
        <f aca="false">IF(ISNUMBER(FIND(BE$1,$D100))=$AO$1,1,0)*VLOOKUP($Z$2,DALYs!$A$2:$MW$40,'Intervention list'!BE$195+1,0)</f>
        <v>0</v>
      </c>
      <c r="BF100" s="0" t="n">
        <f aca="false">IF(ISNUMBER(FIND(BF$1,$D100))=$AO$1,1,0)*VLOOKUP($Z$2,DALYs!$A$2:$MW$40,'Intervention list'!BF$195+1,0)</f>
        <v>0</v>
      </c>
      <c r="BG100" s="0" t="n">
        <f aca="false">IF(ISNUMBER(FIND(BG$1,$D100))=$AO$1,1,0)*VLOOKUP($Z$2,DALYs!$A$2:$MW$40,'Intervention list'!BG$195+1,0)</f>
        <v>0</v>
      </c>
      <c r="BH100" s="0" t="n">
        <f aca="false">IF(ISNUMBER(FIND(BH$1,$D100))=$AO$1,1,0)*VLOOKUP($Z$2,DALYs!$A$2:$MW$40,'Intervention list'!BH$195+1,0)</f>
        <v>0</v>
      </c>
      <c r="BI100" s="0" t="n">
        <f aca="false">IF(ISNUMBER(FIND(BI$1,$D100))=$AO$1,1,0)*VLOOKUP($Z$2,DALYs!$A$2:$MW$40,'Intervention list'!BI$195+1,0)</f>
        <v>0</v>
      </c>
      <c r="BJ100" s="0" t="n">
        <f aca="false">IF(ISNUMBER(FIND(BJ$1,$D100))=$AO$1,1,0)*VLOOKUP($Z$2,DALYs!$A$2:$MW$40,'Intervention list'!BJ$195+1,0)</f>
        <v>0</v>
      </c>
      <c r="BK100" s="0" t="n">
        <f aca="false">IF(ISNUMBER(FIND(BK$1,$D100))=$AO$1,1,0)*VLOOKUP($Z$2,DALYs!$A$2:$MW$40,'Intervention list'!BK$195+1,0)</f>
        <v>0</v>
      </c>
      <c r="BL100" s="0" t="n">
        <f aca="false">IF(ISNUMBER(FIND(BL$1,$D100))=$AO$1,1,0)*VLOOKUP($Z$2,DALYs!$A$2:$MW$40,'Intervention list'!BL$195+1,0)</f>
        <v>0</v>
      </c>
      <c r="BM100" s="0" t="n">
        <f aca="false">IF(ISNUMBER(FIND(BM$1,$D100))=$AO$1,1,0)*VLOOKUP($Z$2,DALYs!$A$2:$MW$40,'Intervention list'!BM$195+1,0)</f>
        <v>0</v>
      </c>
      <c r="BN100" s="0" t="n">
        <f aca="false">IF(ISNUMBER(FIND(BN$1,$D100))=$AO$1,1,0)*VLOOKUP($Z$2,DALYs!$A$2:$MW$40,'Intervention list'!BN$195+1,0)</f>
        <v>0</v>
      </c>
      <c r="BO100" s="0" t="n">
        <f aca="false">IF(ISNUMBER(FIND(BO$1,$D100))=$AO$1,1,0)*VLOOKUP($Z$2,DALYs!$A$2:$MW$40,'Intervention list'!BO$195+1,0)</f>
        <v>0</v>
      </c>
      <c r="BP100" s="0" t="n">
        <f aca="false">IF(ISNUMBER(FIND(BP$1,$D100))=$AO$1,1,0)*VLOOKUP($Z$2,DALYs!$A$2:$MW$40,'Intervention list'!BP$195+1,0)</f>
        <v>0</v>
      </c>
      <c r="BQ100" s="0" t="n">
        <f aca="false">IF(ISNUMBER(FIND(BQ$1,$D100))=$AO$1,1,0)*VLOOKUP($Z$2,DALYs!$A$2:$MW$40,'Intervention list'!BQ$195+1,0)</f>
        <v>0</v>
      </c>
      <c r="BR100" s="0" t="n">
        <f aca="false">IF(ISNUMBER(FIND(BR$1,$D100))=$AO$1,1,0)*VLOOKUP($Z$2,DALYs!$A$2:$MW$40,'Intervention list'!BR$195+1,0)</f>
        <v>0</v>
      </c>
      <c r="BS100" s="0" t="n">
        <f aca="false">IF(ISNUMBER(FIND(BS$1,$D100))=$AO$1,1,0)*VLOOKUP($Z$2,DALYs!$A$2:$MW$40,'Intervention list'!BS$195+1,0)</f>
        <v>0</v>
      </c>
      <c r="BT100" s="0" t="n">
        <f aca="false">IF(ISNUMBER(FIND(BT$1,$D100))=$AO$1,1,0)*VLOOKUP($Z$2,DALYs!$A$2:$MW$40,'Intervention list'!BT$195+1,0)</f>
        <v>0</v>
      </c>
      <c r="BU100" s="0" t="n">
        <f aca="false">IF(ISNUMBER(FIND(BU$1,$D100))=$AO$1,1,0)*VLOOKUP($Z$2,DALYs!$A$2:$MW$40,'Intervention list'!BU$195+1,0)</f>
        <v>0</v>
      </c>
      <c r="BV100" s="0" t="n">
        <f aca="false">IF(ISNUMBER(FIND(BV$1,$D100))=$AO$1,1,0)*VLOOKUP($Z$2,DALYs!$A$2:$MW$40,'Intervention list'!BV$195+1,0)</f>
        <v>0</v>
      </c>
      <c r="BW100" s="0" t="n">
        <f aca="false">IF(ISNUMBER(FIND(BW$1,$D100))=$AO$1,1,0)*VLOOKUP($Z$2,DALYs!$A$2:$MW$40,'Intervention list'!BW$195+1,0)</f>
        <v>0</v>
      </c>
      <c r="BX100" s="0" t="n">
        <f aca="false">IF(ISNUMBER(FIND(BX$1,$D100))=$AO$1,1,0)*VLOOKUP($Z$2,DALYs!$A$2:$MW$40,'Intervention list'!BX$195+1,0)</f>
        <v>0</v>
      </c>
      <c r="BY100" s="0" t="n">
        <f aca="false">IF(ISNUMBER(FIND(BY$1,$D100))=$AO$1,1,0)*VLOOKUP($Z$2,DALYs!$A$2:$MW$40,'Intervention list'!BY$195+1,0)</f>
        <v>0</v>
      </c>
      <c r="BZ100" s="0" t="n">
        <f aca="false">IF(ISNUMBER(FIND(BZ$1,$D100))=$AO$1,1,0)*VLOOKUP($Z$2,DALYs!$A$2:$MW$40,'Intervention list'!BZ$195+1,0)</f>
        <v>0</v>
      </c>
      <c r="CA100" s="0" t="n">
        <f aca="false">IF(ISNUMBER(FIND(CA$1,$D100))=$AO$1,1,0)*VLOOKUP($Z$2,DALYs!$A$2:$MW$40,'Intervention list'!CA$195+1,0)</f>
        <v>0</v>
      </c>
      <c r="CB100" s="0" t="n">
        <f aca="false">IF(ISNUMBER(FIND(CB$1,$D100))=$AO$1,1,0)*VLOOKUP($Z$2,DALYs!$A$2:$MW$40,'Intervention list'!CB$195+1,0)</f>
        <v>0</v>
      </c>
      <c r="CC100" s="0" t="n">
        <f aca="false">IF(ISNUMBER(FIND(CC$1,$D100))=$AO$1,1,0)*VLOOKUP($Z$2,DALYs!$A$2:$MW$40,'Intervention list'!CC$195+1,0)</f>
        <v>0</v>
      </c>
      <c r="CD100" s="0" t="n">
        <f aca="false">IF(ISNUMBER(FIND(CD$1,$D100))=$AO$1,1,0)*VLOOKUP($Z$2,DALYs!$A$2:$MW$40,'Intervention list'!CD$195+1,0)</f>
        <v>0</v>
      </c>
      <c r="CE100" s="0" t="n">
        <f aca="false">IF(ISNUMBER(FIND(CE$1,$D100))=$AO$1,1,0)*VLOOKUP($Z$2,DALYs!$A$2:$MW$40,'Intervention list'!CE$195+1,0)</f>
        <v>0</v>
      </c>
      <c r="CF100" s="0" t="n">
        <f aca="false">IF(ISNUMBER(FIND(CF$1,$D100))=$AO$1,1,0)*VLOOKUP($Z$2,DALYs!$A$2:$MW$40,'Intervention list'!CF$195+1,0)</f>
        <v>0</v>
      </c>
      <c r="CG100" s="0" t="n">
        <f aca="false">IF(ISNUMBER(FIND(CG$1,$D100))=$AO$1,1,0)*VLOOKUP($Z$2,DALYs!$A$2:$MW$40,'Intervention list'!CG$195+1,0)</f>
        <v>0</v>
      </c>
      <c r="CH100" s="0" t="n">
        <f aca="false">IF(ISNUMBER(FIND(CH$1,$D100))=$AO$1,1,0)*VLOOKUP($Z$2,DALYs!$A$2:$MW$40,'Intervention list'!CH$195+1,0)</f>
        <v>0</v>
      </c>
      <c r="CI100" s="0" t="n">
        <f aca="false">IF(ISNUMBER(FIND(CI$1,$D100))=$AO$1,1,0)*VLOOKUP($Z$2,DALYs!$A$2:$MW$40,'Intervention list'!CI$195+1,0)</f>
        <v>0</v>
      </c>
      <c r="CJ100" s="0" t="n">
        <f aca="false">IF(ISNUMBER(FIND(CJ$1,$D100))=$AO$1,1,0)*VLOOKUP($Z$2,DALYs!$A$2:$MW$40,'Intervention list'!CJ$195+1,0)</f>
        <v>0</v>
      </c>
      <c r="CK100" s="0" t="n">
        <f aca="false">IF(ISNUMBER(FIND(CK$1,$D100))=$AO$1,1,0)*VLOOKUP($Z$2,DALYs!$A$2:$MW$40,'Intervention list'!CK$195+1,0)</f>
        <v>0</v>
      </c>
      <c r="CL100" s="0" t="n">
        <f aca="false">IF(ISNUMBER(FIND(CL$1,$D100))=$AO$1,1,0)*VLOOKUP($Z$2,DALYs!$A$2:$MW$40,'Intervention list'!CL$195+1,0)</f>
        <v>0</v>
      </c>
      <c r="CM100" s="0" t="n">
        <f aca="false">IF(ISNUMBER(FIND(CM$1,$D100))=$AO$1,1,0)*VLOOKUP($Z$2,DALYs!$A$2:$MW$40,'Intervention list'!CM$195+1,0)</f>
        <v>0</v>
      </c>
      <c r="CN100" s="0" t="n">
        <f aca="false">IF(ISNUMBER(FIND(CN$1,$D100))=$AO$1,1,0)*VLOOKUP($Z$2,DALYs!$A$2:$MW$40,'Intervention list'!CN$195+1,0)</f>
        <v>0</v>
      </c>
      <c r="CO100" s="0" t="n">
        <f aca="false">IF(ISNUMBER(FIND(CO$1,$D100))=$AO$1,1,0)*VLOOKUP($Z$2,DALYs!$A$2:$MW$40,'Intervention list'!CO$195+1,0)</f>
        <v>0</v>
      </c>
      <c r="CP100" s="0" t="n">
        <f aca="false">IF(ISNUMBER(FIND(CP$1,$D100))=$AO$1,1,0)*VLOOKUP($Z$2,DALYs!$A$2:$MW$40,'Intervention list'!CP$195+1,0)</f>
        <v>0</v>
      </c>
      <c r="CQ100" s="0" t="n">
        <f aca="false">IF(ISNUMBER(FIND(CQ$1,$D100))=$AO$1,1,0)*VLOOKUP($Z$2,DALYs!$A$2:$MW$40,'Intervention list'!CQ$195+1,0)</f>
        <v>0</v>
      </c>
      <c r="CR100" s="0" t="n">
        <f aca="false">IF(ISNUMBER(FIND(CR$1,$D100))=$AO$1,1,0)*VLOOKUP($Z$2,DALYs!$A$2:$MW$40,'Intervention list'!CR$195+1,0)</f>
        <v>0</v>
      </c>
      <c r="CS100" s="0" t="n">
        <f aca="false">IF(ISNUMBER(FIND(CS$1,$D100))=$AO$1,1,0)*VLOOKUP($Z$2,DALYs!$A$2:$MW$40,'Intervention list'!CS$195+1,0)</f>
        <v>0</v>
      </c>
      <c r="CT100" s="0" t="n">
        <f aca="false">IF(ISNUMBER(FIND(CT$1,$D100))=$AO$1,1,0)*VLOOKUP($Z$2,DALYs!$A$2:$MW$40,'Intervention list'!CT$195+1,0)</f>
        <v>0</v>
      </c>
      <c r="CU100" s="0" t="n">
        <f aca="false">IF(ISNUMBER(FIND(CU$1,$D100))=$AO$1,1,0)*VLOOKUP($Z$2,DALYs!$A$2:$MW$40,'Intervention list'!CU$195+1,0)</f>
        <v>0</v>
      </c>
      <c r="CV100" s="0" t="n">
        <f aca="false">IF(ISNUMBER(FIND(CV$1,$D100))=$AO$1,1,0)*VLOOKUP($Z$2,DALYs!$A$2:$MW$40,'Intervention list'!CV$195+1,0)</f>
        <v>0</v>
      </c>
      <c r="CW100" s="0" t="n">
        <f aca="false">IF(ISNUMBER(FIND(CW$1,$D100))=$AO$1,1,0)*VLOOKUP($Z$2,DALYs!$A$2:$MW$40,'Intervention list'!CW$195+1,0)</f>
        <v>0</v>
      </c>
      <c r="CX100" s="0" t="n">
        <f aca="false">IF(ISNUMBER(FIND(CX$1,$D100))=$AO$1,1,0)*VLOOKUP($Z$2,DALYs!$A$2:$MW$40,'Intervention list'!CX$195+1,0)</f>
        <v>0</v>
      </c>
      <c r="CY100" s="0" t="n">
        <f aca="false">IF(ISNUMBER(FIND(CY$1,$D100))=$AO$1,1,0)*VLOOKUP($Z$2,DALYs!$A$2:$MW$40,'Intervention list'!CY$195+1,0)</f>
        <v>0</v>
      </c>
      <c r="CZ100" s="0" t="n">
        <f aca="false">IF(ISNUMBER(FIND(CZ$1,$D100))=$AO$1,1,0)*VLOOKUP($Z$2,DALYs!$A$2:$MW$40,'Intervention list'!CZ$195+1,0)</f>
        <v>0</v>
      </c>
      <c r="DA100" s="0" t="n">
        <f aca="false">IF(ISNUMBER(FIND(DA$1,$D100))=$AO$1,1,0)*VLOOKUP($Z$2,DALYs!$A$2:$MW$40,'Intervention list'!DA$195+1,0)</f>
        <v>0</v>
      </c>
      <c r="DB100" s="0" t="n">
        <f aca="false">IF(ISNUMBER(FIND(DB$1,$D100))=$AO$1,1,0)*VLOOKUP($Z$2,DALYs!$A$2:$MW$40,'Intervention list'!DB$195+1,0)</f>
        <v>0</v>
      </c>
      <c r="DC100" s="0" t="n">
        <f aca="false">IF(ISNUMBER(FIND(DC$1,$D100))=$AO$1,1,0)*VLOOKUP($Z$2,DALYs!$A$2:$MW$40,'Intervention list'!DC$195+1,0)</f>
        <v>0</v>
      </c>
      <c r="DD100" s="0" t="n">
        <f aca="false">IF(ISNUMBER(FIND(DD$1,$D100))=$AO$1,1,0)*VLOOKUP($Z$2,DALYs!$A$2:$MW$40,'Intervention list'!DD$195+1,0)</f>
        <v>0</v>
      </c>
      <c r="DE100" s="0" t="n">
        <f aca="false">IF(ISNUMBER(FIND(DE$1,$D100))=$AO$1,1,0)*VLOOKUP($Z$2,DALYs!$A$2:$MW$40,'Intervention list'!DE$195+1,0)</f>
        <v>0</v>
      </c>
      <c r="DF100" s="0" t="n">
        <f aca="false">IF(ISNUMBER(FIND(DF$1,$D100))=$AO$1,1,0)*VLOOKUP($Z$2,DALYs!$A$2:$MW$40,'Intervention list'!DF$195+1,0)</f>
        <v>0</v>
      </c>
      <c r="DG100" s="0" t="n">
        <f aca="false">IF(ISNUMBER(FIND(DG$1,$D100))=$AO$1,1,0)*VLOOKUP($Z$2,DALYs!$A$2:$MW$40,'Intervention list'!DG$195+1,0)</f>
        <v>0</v>
      </c>
      <c r="DH100" s="0" t="n">
        <f aca="false">IF(ISNUMBER(FIND(DH$1,$D100))=$AO$1,1,0)*VLOOKUP($Z$2,DALYs!$A$2:$MW$40,'Intervention list'!DH$195+1,0)</f>
        <v>0</v>
      </c>
      <c r="DI100" s="0" t="n">
        <f aca="false">IF(ISNUMBER(FIND(DI$1,$D100))=$AO$1,1,0)*VLOOKUP($Z$2,DALYs!$A$2:$MW$40,'Intervention list'!DI$195+1,0)</f>
        <v>0</v>
      </c>
      <c r="DJ100" s="0" t="n">
        <f aca="false">IF(ISNUMBER(FIND(DJ$1,$D100))=$AO$1,1,0)*VLOOKUP($Z$2,DALYs!$A$2:$MW$40,'Intervention list'!DJ$195+1,0)</f>
        <v>0</v>
      </c>
      <c r="DK100" s="0" t="n">
        <f aca="false">IF(ISNUMBER(FIND(DK$1,$D100))=$AO$1,1,0)*VLOOKUP($Z$2,DALYs!$A$2:$MW$40,'Intervention list'!DK$195+1,0)</f>
        <v>0</v>
      </c>
      <c r="DL100" s="0" t="n">
        <f aca="false">IF(ISNUMBER(FIND(DL$1,$D100))=$AO$1,1,0)*VLOOKUP($Z$2,DALYs!$A$2:$MW$40,'Intervention list'!DL$195+1,0)</f>
        <v>0</v>
      </c>
      <c r="DM100" s="0" t="n">
        <f aca="false">IF(ISNUMBER(FIND(DM$1,$D100))=$AO$1,1,0)*VLOOKUP($Z$2,DALYs!$A$2:$MW$40,'Intervention list'!DM$195+1,0)</f>
        <v>0</v>
      </c>
      <c r="DN100" s="0" t="n">
        <f aca="false">IF(ISNUMBER(FIND(DN$1,$D100))=$AO$1,1,0)*VLOOKUP($Z$2,DALYs!$A$2:$MW$40,'Intervention list'!DN$195+1,0)</f>
        <v>0</v>
      </c>
      <c r="DO100" s="0" t="n">
        <f aca="false">IF(ISNUMBER(FIND(DO$1,$D100))=$AO$1,1,0)*VLOOKUP($Z$2,DALYs!$A$2:$MW$40,'Intervention list'!DO$195+1,0)</f>
        <v>0</v>
      </c>
      <c r="DP100" s="0" t="n">
        <f aca="false">IF(ISNUMBER(FIND(DP$1,$D100))=$AO$1,1,0)*VLOOKUP($Z$2,DALYs!$A$2:$MW$40,'Intervention list'!DP$195+1,0)</f>
        <v>0</v>
      </c>
      <c r="DQ100" s="0" t="n">
        <f aca="false">IF(ISNUMBER(FIND(DQ$1,$D100))=$AO$1,1,0)*VLOOKUP($Z$2,DALYs!$A$2:$MW$40,'Intervention list'!DQ$195+1,0)</f>
        <v>0</v>
      </c>
      <c r="DR100" s="0" t="n">
        <f aca="false">IF(ISNUMBER(FIND(DR$1,$D100))=$AO$1,1,0)*VLOOKUP($Z$2,DALYs!$A$2:$MW$40,'Intervention list'!DR$195+1,0)</f>
        <v>0</v>
      </c>
      <c r="DS100" s="0" t="n">
        <f aca="false">IF(ISNUMBER(FIND(DS$1,$D100))=$AO$1,1,0)*VLOOKUP($Z$2,DALYs!$A$2:$MW$40,'Intervention list'!DS$195+1,0)</f>
        <v>0</v>
      </c>
      <c r="DT100" s="0" t="n">
        <f aca="false">IF(ISNUMBER(FIND(DT$1,$D100))=$AO$1,1,0)*VLOOKUP($Z$2,DALYs!$A$2:$MW$40,'Intervention list'!DT$195+1,0)</f>
        <v>0</v>
      </c>
      <c r="DU100" s="0" t="n">
        <f aca="false">IF(ISNUMBER(FIND(DU$1,$D100))=$AO$1,1,0)*VLOOKUP($Z$2,DALYs!$A$2:$MW$40,'Intervention list'!DU$195+1,0)</f>
        <v>0</v>
      </c>
      <c r="DV100" s="0" t="n">
        <f aca="false">IF(ISNUMBER(FIND(DV$1,$D100))=$AO$1,1,0)*VLOOKUP($Z$2,DALYs!$A$2:$MW$40,'Intervention list'!DV$195+1,0)</f>
        <v>0</v>
      </c>
      <c r="DW100" s="0" t="n">
        <f aca="false">IF(ISNUMBER(FIND(DW$1,$D100))=$AO$1,1,0)*VLOOKUP($Z$2,DALYs!$A$2:$MW$40,'Intervention list'!DW$195+1,0)</f>
        <v>0</v>
      </c>
      <c r="DX100" s="0" t="n">
        <f aca="false">IF(ISNUMBER(FIND(DX$1,$D100))=$AO$1,1,0)*VLOOKUP($Z$2,DALYs!$A$2:$MW$40,'Intervention list'!DX$195+1,0)</f>
        <v>0</v>
      </c>
      <c r="DY100" s="0" t="n">
        <f aca="false">IF(ISNUMBER(FIND(DY$1,$D100))=$AO$1,1,0)*VLOOKUP($Z$2,DALYs!$A$2:$MW$40,'Intervention list'!DY$195+1,0)</f>
        <v>0</v>
      </c>
      <c r="DZ100" s="0" t="n">
        <f aca="false">IF(ISNUMBER(FIND(DZ$1,$D100))=$AO$1,1,0)*VLOOKUP($Z$2,DALYs!$A$2:$MW$40,'Intervention list'!DZ$195+1,0)</f>
        <v>0</v>
      </c>
      <c r="EA100" s="0" t="n">
        <f aca="false">IF(ISNUMBER(FIND(EA$1,$D100))=$AO$1,1,0)*VLOOKUP($Z$2,DALYs!$A$2:$MW$40,'Intervention list'!EA$195+1,0)</f>
        <v>0</v>
      </c>
      <c r="EB100" s="0" t="n">
        <f aca="false">IF(ISNUMBER(FIND(EB$1,$D100))=$AO$1,1,0)*VLOOKUP($Z$2,DALYs!$A$2:$MW$40,'Intervention list'!EB$195+1,0)</f>
        <v>0</v>
      </c>
      <c r="EC100" s="0" t="n">
        <f aca="false">IF(ISNUMBER(FIND(EC$1,$D100))=$AO$1,1,0)*VLOOKUP($Z$2,DALYs!$A$2:$MW$40,'Intervention list'!EC$195+1,0)</f>
        <v>0</v>
      </c>
      <c r="ED100" s="0" t="n">
        <f aca="false">IF(ISNUMBER(FIND(ED$1,$D100))=$AO$1,1,0)*VLOOKUP($Z$2,DALYs!$A$2:$MW$40,'Intervention list'!ED$195+1,0)</f>
        <v>0</v>
      </c>
      <c r="EE100" s="0" t="n">
        <f aca="false">IF(ISNUMBER(FIND(EE$1,$D100))=$AO$1,1,0)*VLOOKUP($Z$2,DALYs!$A$2:$MW$40,'Intervention list'!EE$195+1,0)</f>
        <v>0</v>
      </c>
      <c r="EF100" s="0" t="n">
        <f aca="false">IF(ISNUMBER(FIND(EF$1,$D100))=$AO$1,1,0)*VLOOKUP($Z$2,DALYs!$A$2:$MW$40,'Intervention list'!EF$195+1,0)</f>
        <v>0</v>
      </c>
      <c r="EG100" s="0" t="n">
        <f aca="false">IF(ISNUMBER(FIND(EG$1,$D100))=$AO$1,1,0)*VLOOKUP($Z$2,DALYs!$A$2:$MW$40,'Intervention list'!EG$195+1,0)</f>
        <v>0</v>
      </c>
      <c r="EH100" s="0" t="n">
        <f aca="false">IF(ISNUMBER(FIND(EH$1,$D100))=$AO$1,1,0)*VLOOKUP($Z$2,DALYs!$A$2:$MW$40,'Intervention list'!EH$195+1,0)</f>
        <v>0</v>
      </c>
      <c r="EI100" s="0" t="n">
        <f aca="false">IF(ISNUMBER(FIND(EI$1,$D100))=$AO$1,1,0)*VLOOKUP($Z$2,DALYs!$A$2:$MW$40,'Intervention list'!EI$195+1,0)</f>
        <v>0</v>
      </c>
      <c r="EJ100" s="0" t="n">
        <f aca="false">IF(ISNUMBER(FIND(EJ$1,$D100))=$AO$1,1,0)*VLOOKUP($Z$2,DALYs!$A$2:$MW$40,'Intervention list'!EJ$195+1,0)</f>
        <v>0</v>
      </c>
      <c r="EK100" s="0" t="n">
        <f aca="false">IF(ISNUMBER(FIND(EK$1,$D100))=$AO$1,1,0)*VLOOKUP($Z$2,DALYs!$A$2:$MW$40,'Intervention list'!EK$195+1,0)</f>
        <v>0</v>
      </c>
      <c r="EL100" s="0" t="n">
        <f aca="false">IF(ISNUMBER(FIND(EL$1,$D100))=$AO$1,1,0)*VLOOKUP($Z$2,DALYs!$A$2:$MW$40,'Intervention list'!EL$195+1,0)</f>
        <v>0</v>
      </c>
      <c r="EM100" s="0" t="n">
        <f aca="false">IF(ISNUMBER(FIND(EM$1,$D100))=$AO$1,1,0)*VLOOKUP($Z$2,DALYs!$A$2:$MW$40,'Intervention list'!EM$195+1,0)</f>
        <v>0</v>
      </c>
      <c r="EN100" s="0" t="n">
        <f aca="false">IF(ISNUMBER(FIND(EN$1,$D100))=$AO$1,1,0)*VLOOKUP($Z$2,DALYs!$A$2:$MW$40,'Intervention list'!EN$195+1,0)</f>
        <v>0</v>
      </c>
      <c r="EO100" s="0" t="n">
        <f aca="false">IF(ISNUMBER(FIND(EO$1,$D100))=$AO$1,1,0)*VLOOKUP($Z$2,DALYs!$A$2:$MW$40,'Intervention list'!EO$195+1,0)</f>
        <v>0</v>
      </c>
      <c r="EP100" s="0" t="n">
        <f aca="false">IF(ISNUMBER(FIND(EP$1,$D100))=$AO$1,1,0)*VLOOKUP($Z$2,DALYs!$A$2:$MW$40,'Intervention list'!EP$195+1,0)</f>
        <v>0</v>
      </c>
      <c r="EQ100" s="0" t="n">
        <f aca="false">IF(ISNUMBER(FIND(EQ$1,$D100))=$AO$1,1,0)*VLOOKUP($Z$2,DALYs!$A$2:$MW$40,'Intervention list'!EQ$195+1,0)</f>
        <v>0</v>
      </c>
      <c r="ER100" s="0" t="n">
        <f aca="false">IF(ISNUMBER(FIND(ER$1,$D100))=$AO$1,1,0)*VLOOKUP($Z$2,DALYs!$A$2:$MW$40,'Intervention list'!ER$195+1,0)</f>
        <v>0</v>
      </c>
      <c r="ES100" s="0" t="n">
        <f aca="false">IF(ISNUMBER(FIND(ES$1,$D100))=$AO$1,1,0)*VLOOKUP($Z$2,DALYs!$A$2:$MW$40,'Intervention list'!ES$195+1,0)</f>
        <v>0</v>
      </c>
      <c r="ET100" s="0" t="n">
        <f aca="false">IF(ISNUMBER(FIND(ET$1,$D100))=$AO$1,1,0)*VLOOKUP($Z$2,DALYs!$A$2:$MW$40,'Intervention list'!ET$195+1,0)</f>
        <v>0</v>
      </c>
      <c r="EU100" s="0" t="n">
        <f aca="false">IF(ISNUMBER(FIND(EU$1,$D100))=$AO$1,1,0)*VLOOKUP($Z$2,DALYs!$A$2:$MW$40,'Intervention list'!EU$195+1,0)</f>
        <v>0</v>
      </c>
      <c r="EV100" s="0" t="n">
        <f aca="false">IF(ISNUMBER(FIND(EV$1,$D100))=$AO$1,1,0)*VLOOKUP($Z$2,DALYs!$A$2:$MW$40,'Intervention list'!EV$195+1,0)</f>
        <v>0</v>
      </c>
      <c r="EW100" s="0" t="n">
        <f aca="false">IF(ISNUMBER(FIND(EW$1,$D100))=$AO$1,1,0)*VLOOKUP($Z$2,DALYs!$A$2:$MW$40,'Intervention list'!EW$195+1,0)</f>
        <v>0</v>
      </c>
      <c r="EX100" s="0" t="n">
        <f aca="false">IF(ISNUMBER(FIND(EX$1,$D100))=$AO$1,1,0)*VLOOKUP($Z$2,DALYs!$A$2:$MW$40,'Intervention list'!EX$195+1,0)</f>
        <v>0</v>
      </c>
      <c r="EY100" s="0" t="n">
        <f aca="false">IF(ISNUMBER(FIND(EY$1,$D100))=$AO$1,1,0)*VLOOKUP($Z$2,DALYs!$A$2:$MW$40,'Intervention list'!EY$195+1,0)</f>
        <v>0</v>
      </c>
      <c r="EZ100" s="0" t="n">
        <f aca="false">IF(ISNUMBER(FIND(EZ$1,$D100))=$AO$1,1,0)*VLOOKUP($Z$2,DALYs!$A$2:$MW$40,'Intervention list'!EZ$195+1,0)</f>
        <v>0</v>
      </c>
      <c r="FA100" s="0" t="n">
        <f aca="false">IF(ISNUMBER(FIND(FA$1,$D100))=$AO$1,1,0)*VLOOKUP($Z$2,DALYs!$A$2:$MW$40,'Intervention list'!FA$195+1,0)</f>
        <v>0</v>
      </c>
      <c r="FB100" s="0" t="n">
        <f aca="false">IF(ISNUMBER(FIND(FB$1,$D100))=$AO$1,1,0)*VLOOKUP($Z$2,DALYs!$A$2:$MW$40,'Intervention list'!FB$195+1,0)</f>
        <v>0</v>
      </c>
      <c r="FC100" s="0" t="n">
        <f aca="false">IF(ISNUMBER(FIND(FC$1,$D100))=$AO$1,1,0)*VLOOKUP($Z$2,DALYs!$A$2:$MW$40,'Intervention list'!FC$195+1,0)</f>
        <v>0</v>
      </c>
      <c r="FD100" s="0" t="n">
        <f aca="false">IF(ISNUMBER(FIND(FD$1,$D100))=$AO$1,1,0)*VLOOKUP($Z$2,DALYs!$A$2:$MW$40,'Intervention list'!FD$195+1,0)</f>
        <v>0</v>
      </c>
      <c r="FE100" s="0" t="n">
        <f aca="false">IF(ISNUMBER(FIND(FE$1,$D100))=$AO$1,1,0)*VLOOKUP($Z$2,DALYs!$A$2:$MW$40,'Intervention list'!FE$195+1,0)</f>
        <v>0</v>
      </c>
      <c r="FF100" s="0" t="n">
        <f aca="false">IF(ISNUMBER(FIND(FF$1,$D100))=$AO$1,1,0)*VLOOKUP($Z$2,DALYs!$A$2:$MW$40,'Intervention list'!FF$195+1,0)</f>
        <v>0</v>
      </c>
      <c r="FG100" s="0" t="n">
        <f aca="false">IF(ISNUMBER(FIND(FG$1,$D100))=$AO$1,1,0)*VLOOKUP($Z$2,DALYs!$A$2:$MW$40,'Intervention list'!FG$195+1,0)</f>
        <v>0</v>
      </c>
      <c r="FH100" s="0" t="n">
        <f aca="false">IF(ISNUMBER(FIND(FH$1,$D100))=$AO$1,1,0)*VLOOKUP($Z$2,DALYs!$A$2:$MW$40,'Intervention list'!FH$195+1,0)</f>
        <v>0</v>
      </c>
      <c r="FI100" s="0" t="n">
        <f aca="false">IF(ISNUMBER(FIND(FI$1,$D100))=$AO$1,1,0)*VLOOKUP($Z$2,DALYs!$A$2:$MW$40,'Intervention list'!FI$195+1,0)</f>
        <v>0</v>
      </c>
      <c r="FJ100" s="0" t="n">
        <f aca="false">IF(ISNUMBER(FIND(FJ$1,$D100))=$AO$1,1,0)*VLOOKUP($Z$2,DALYs!$A$2:$MW$40,'Intervention list'!FJ$195+1,0)</f>
        <v>0</v>
      </c>
      <c r="FK100" s="0" t="n">
        <f aca="false">IF(ISNUMBER(FIND(FK$1,$D100))=$AO$1,1,0)*VLOOKUP($Z$2,DALYs!$A$2:$MW$40,'Intervention list'!FK$195+1,0)</f>
        <v>0</v>
      </c>
      <c r="FL100" s="0" t="n">
        <f aca="false">IF(ISNUMBER(FIND(FL$1,$D100))=$AO$1,1,0)*VLOOKUP($Z$2,DALYs!$A$2:$MW$40,'Intervention list'!FL$195+1,0)</f>
        <v>0</v>
      </c>
      <c r="FM100" s="0" t="n">
        <f aca="false">IF(ISNUMBER(FIND(FM$1,$D100))=$AO$1,1,0)*VLOOKUP($Z$2,DALYs!$A$2:$MW$40,'Intervention list'!FM$195+1,0)</f>
        <v>0</v>
      </c>
      <c r="FN100" s="0" t="n">
        <f aca="false">IF(ISNUMBER(FIND(FN$1,$D100))=$AO$1,1,0)*VLOOKUP($Z$2,DALYs!$A$2:$MW$40,'Intervention list'!FN$195+1,0)</f>
        <v>0</v>
      </c>
      <c r="FO100" s="0" t="n">
        <f aca="false">IF(ISNUMBER(FIND(FO$1,$D100))=$AO$1,1,0)*VLOOKUP($Z$2,DALYs!$A$2:$MW$40,'Intervention list'!FO$195+1,0)</f>
        <v>0</v>
      </c>
      <c r="FP100" s="0" t="n">
        <f aca="false">IF(ISNUMBER(FIND(FP$1,$D100))=$AO$1,1,0)*VLOOKUP($Z$2,DALYs!$A$2:$MW$40,'Intervention list'!FP$195+1,0)</f>
        <v>0</v>
      </c>
      <c r="FQ100" s="0" t="n">
        <f aca="false">IF(ISNUMBER(FIND(FQ$1,$D100))=$AO$1,1,0)*VLOOKUP($Z$2,DALYs!$A$2:$MW$40,'Intervention list'!FQ$195+1,0)</f>
        <v>0</v>
      </c>
      <c r="FR100" s="0" t="n">
        <f aca="false">IF(ISNUMBER(FIND(FR$1,$D100))=$AO$1,1,0)*VLOOKUP($Z$2,DALYs!$A$2:$MW$40,'Intervention list'!FR$195+1,0)</f>
        <v>0</v>
      </c>
      <c r="FS100" s="0" t="n">
        <f aca="false">IF(ISNUMBER(FIND(FS$1,$D100))=$AO$1,1,0)*VLOOKUP($Z$2,DALYs!$A$2:$MW$40,'Intervention list'!FS$195+1,0)</f>
        <v>0</v>
      </c>
      <c r="FT100" s="0" t="n">
        <f aca="false">IF(ISNUMBER(FIND(FT$1,$D100))=$AO$1,1,0)*VLOOKUP($Z$2,DALYs!$A$2:$MW$40,'Intervention list'!FT$195+1,0)</f>
        <v>0</v>
      </c>
      <c r="FU100" s="0" t="n">
        <f aca="false">IF(ISNUMBER(FIND(FU$1,$D100))=$AO$1,1,0)*VLOOKUP($Z$2,DALYs!$A$2:$MW$40,'Intervention list'!FU$195+1,0)</f>
        <v>0</v>
      </c>
      <c r="FV100" s="0" t="n">
        <f aca="false">IF(ISNUMBER(FIND(FV$1,$D100))=$AO$1,1,0)*VLOOKUP($Z$2,DALYs!$A$2:$MW$40,'Intervention list'!FV$195+1,0)</f>
        <v>0</v>
      </c>
      <c r="FW100" s="0" t="n">
        <f aca="false">IF(ISNUMBER(FIND(FW$1,$D100))=$AO$1,1,0)*VLOOKUP($Z$2,DALYs!$A$2:$MW$40,'Intervention list'!FW$195+1,0)</f>
        <v>0</v>
      </c>
      <c r="FX100" s="0" t="n">
        <f aca="false">IF(ISNUMBER(FIND(FX$1,$D100))=$AO$1,1,0)*VLOOKUP($Z$2,DALYs!$A$2:$MW$40,'Intervention list'!FX$195+1,0)</f>
        <v>0</v>
      </c>
      <c r="FY100" s="0" t="n">
        <f aca="false">IF(ISNUMBER(FIND(FY$1,$D100))=$AO$1,1,0)*VLOOKUP($Z$2,DALYs!$A$2:$MW$40,'Intervention list'!FY$195+1,0)</f>
        <v>0</v>
      </c>
      <c r="FZ100" s="0" t="n">
        <f aca="false">IF(ISNUMBER(FIND(FZ$1,$D100))=$AO$1,1,0)*VLOOKUP($Z$2,DALYs!$A$2:$MW$40,'Intervention list'!FZ$195+1,0)</f>
        <v>0</v>
      </c>
      <c r="GA100" s="0" t="n">
        <f aca="false">IF(ISNUMBER(FIND(GA$1,$D100))=$AO$1,1,0)*VLOOKUP($Z$2,DALYs!$A$2:$MW$40,'Intervention list'!GA$195+1,0)</f>
        <v>0</v>
      </c>
      <c r="GB100" s="0" t="n">
        <f aca="false">IF(ISNUMBER(FIND(GB$1,$D100))=$AO$1,1,0)*VLOOKUP($Z$2,DALYs!$A$2:$MW$40,'Intervention list'!GB$195+1,0)</f>
        <v>0</v>
      </c>
      <c r="GC100" s="0" t="n">
        <f aca="false">IF(ISNUMBER(FIND(GC$1,$D100))=$AO$1,1,0)*VLOOKUP($Z$2,DALYs!$A$2:$MW$40,'Intervention list'!GC$195+1,0)</f>
        <v>0</v>
      </c>
      <c r="GD100" s="0" t="n">
        <f aca="false">IF(ISNUMBER(FIND(GD$1,$D100))=$AO$1,1,0)*VLOOKUP($Z$2,DALYs!$A$2:$MW$40,'Intervention list'!GD$195+1,0)</f>
        <v>0</v>
      </c>
      <c r="GE100" s="0" t="n">
        <f aca="false">IF(ISNUMBER(FIND(GE$1,$D100))=$AO$1,1,0)*VLOOKUP($Z$2,DALYs!$A$2:$MW$40,'Intervention list'!GE$195+1,0)</f>
        <v>0</v>
      </c>
      <c r="GF100" s="0" t="n">
        <f aca="false">IF(ISNUMBER(FIND(GF$1,$D100))=$AO$1,1,0)*VLOOKUP($Z$2,DALYs!$A$2:$MW$40,'Intervention list'!GF$195+1,0)</f>
        <v>0</v>
      </c>
      <c r="GG100" s="0" t="n">
        <f aca="false">IF(ISNUMBER(FIND(GG$1,$D100))=$AO$1,1,0)*VLOOKUP($Z$2,DALYs!$A$2:$MW$40,'Intervention list'!GG$195+1,0)</f>
        <v>0</v>
      </c>
      <c r="GH100" s="0" t="n">
        <f aca="false">IF(ISNUMBER(FIND(GH$1,$D100))=$AO$1,1,0)*VLOOKUP($Z$2,DALYs!$A$2:$MW$40,'Intervention list'!GH$195+1,0)</f>
        <v>0</v>
      </c>
      <c r="GI100" s="0" t="n">
        <f aca="false">IF(ISNUMBER(FIND(GI$1,$D100))=$AO$1,1,0)*VLOOKUP($Z$2,DALYs!$A$2:$MW$40,'Intervention list'!GI$195+1,0)</f>
        <v>0</v>
      </c>
      <c r="GJ100" s="0" t="n">
        <f aca="false">IF(ISNUMBER(FIND(GJ$1,$D100))=$AO$1,1,0)*VLOOKUP($Z$2,DALYs!$A$2:$MW$40,'Intervention list'!GJ$195+1,0)</f>
        <v>0</v>
      </c>
      <c r="GK100" s="0" t="n">
        <f aca="false">IF(ISNUMBER(FIND(GK$1,$D100))=$AO$1,1,0)*VLOOKUP($Z$2,DALYs!$A$2:$MW$40,'Intervention list'!GK$195+1,0)</f>
        <v>0</v>
      </c>
      <c r="GL100" s="0" t="n">
        <f aca="false">IF(ISNUMBER(FIND(GL$1,$D100))=$AO$1,1,0)*VLOOKUP($Z$2,DALYs!$A$2:$MW$40,'Intervention list'!GL$195+1,0)</f>
        <v>0</v>
      </c>
      <c r="GM100" s="0" t="n">
        <f aca="false">IF(ISNUMBER(FIND(GM$1,$D100))=$AO$1,1,0)*VLOOKUP($Z$2,DALYs!$A$2:$MW$40,'Intervention list'!GM$195+1,0)</f>
        <v>0</v>
      </c>
      <c r="GN100" s="0" t="n">
        <f aca="false">IF(ISNUMBER(FIND(GN$1,$D100))=$AO$1,1,0)*VLOOKUP($Z$2,DALYs!$A$2:$MW$40,'Intervention list'!GN$195+1,0)</f>
        <v>0</v>
      </c>
      <c r="GO100" s="0" t="n">
        <f aca="false">IF(ISNUMBER(FIND(GO$1,$D100))=$AO$1,1,0)*VLOOKUP($Z$2,DALYs!$A$2:$MW$40,'Intervention list'!GO$195+1,0)</f>
        <v>0</v>
      </c>
      <c r="GP100" s="0" t="n">
        <f aca="false">IF(ISNUMBER(FIND(GP$1,$D100))=$AO$1,1,0)*VLOOKUP($Z$2,DALYs!$A$2:$MW$40,'Intervention list'!GP$195+1,0)</f>
        <v>0</v>
      </c>
      <c r="GQ100" s="0" t="n">
        <f aca="false">IF(ISNUMBER(FIND(GQ$1,$D100))=$AO$1,1,0)*VLOOKUP($Z$2,DALYs!$A$2:$MW$40,'Intervention list'!GQ$195+1,0)</f>
        <v>0</v>
      </c>
      <c r="GR100" s="0" t="n">
        <f aca="false">IF(ISNUMBER(FIND(GR$1,$D100))=$AO$1,1,0)*VLOOKUP($Z$2,DALYs!$A$2:$MW$40,'Intervention list'!GR$195+1,0)</f>
        <v>0</v>
      </c>
      <c r="GS100" s="0" t="n">
        <f aca="false">IF(ISNUMBER(FIND(GS$1,$D100))=$AO$1,1,0)*VLOOKUP($Z$2,DALYs!$A$2:$MW$40,'Intervention list'!GS$195+1,0)</f>
        <v>0</v>
      </c>
      <c r="GT100" s="0" t="n">
        <f aca="false">IF(ISNUMBER(FIND(GT$1,$D100))=$AO$1,1,0)*VLOOKUP($Z$2,DALYs!$A$2:$MW$40,'Intervention list'!GT$195+1,0)</f>
        <v>0</v>
      </c>
      <c r="GU100" s="0" t="n">
        <f aca="false">IF(ISNUMBER(FIND(GU$1,$D100))=$AO$1,1,0)*VLOOKUP($Z$2,DALYs!$A$2:$MW$40,'Intervention list'!GU$195+1,0)</f>
        <v>0</v>
      </c>
      <c r="GV100" s="0" t="n">
        <f aca="false">IF(ISNUMBER(FIND(GV$1,$D100))=$AO$1,1,0)*VLOOKUP($Z$2,DALYs!$A$2:$MW$40,'Intervention list'!GV$195+1,0)</f>
        <v>0</v>
      </c>
      <c r="GW100" s="0" t="n">
        <f aca="false">IF(ISNUMBER(FIND(GW$1,$D100))=$AO$1,1,0)*VLOOKUP($Z$2,DALYs!$A$2:$MW$40,'Intervention list'!GW$195+1,0)</f>
        <v>0</v>
      </c>
      <c r="GX100" s="0" t="n">
        <f aca="false">IF(ISNUMBER(FIND(GX$1,$D100))=$AO$1,1,0)*VLOOKUP($Z$2,DALYs!$A$2:$MW$40,'Intervention list'!GX$195+1,0)</f>
        <v>0</v>
      </c>
      <c r="GY100" s="0" t="n">
        <f aca="false">IF(ISNUMBER(FIND(GY$1,$D100))=$AO$1,1,0)*VLOOKUP($Z$2,DALYs!$A$2:$MW$40,'Intervention list'!GY$195+1,0)</f>
        <v>0</v>
      </c>
      <c r="GZ100" s="0" t="n">
        <f aca="false">IF(ISNUMBER(FIND(GZ$1,$D100))=$AO$1,1,0)*VLOOKUP($Z$2,DALYs!$A$2:$MW$40,'Intervention list'!GZ$195+1,0)</f>
        <v>0</v>
      </c>
      <c r="HA100" s="0" t="n">
        <f aca="false">IF(ISNUMBER(FIND(HA$1,$D100))=$AO$1,1,0)*VLOOKUP($Z$2,DALYs!$A$2:$MW$40,'Intervention list'!HA$195+1,0)</f>
        <v>0</v>
      </c>
      <c r="HB100" s="0" t="n">
        <f aca="false">IF(ISNUMBER(FIND(HB$1,$D100))=$AO$1,1,0)*VLOOKUP($Z$2,DALYs!$A$2:$MW$40,'Intervention list'!HB$195+1,0)</f>
        <v>0</v>
      </c>
      <c r="HC100" s="0" t="n">
        <f aca="false">IF(ISNUMBER(FIND(HC$1,$D100))=$AO$1,1,0)*VLOOKUP($Z$2,DALYs!$A$2:$MW$40,'Intervention list'!HC$195+1,0)</f>
        <v>0</v>
      </c>
      <c r="HD100" s="0" t="n">
        <f aca="false">IF(ISNUMBER(FIND(HD$1,$D100))=$AO$1,1,0)*VLOOKUP($Z$2,DALYs!$A$2:$MW$40,'Intervention list'!HD$195+1,0)</f>
        <v>0</v>
      </c>
      <c r="HE100" s="0" t="n">
        <f aca="false">IF(ISNUMBER(FIND(HE$1,$D100))=$AO$1,1,0)*VLOOKUP($Z$2,DALYs!$A$2:$MW$40,'Intervention list'!HE$195+1,0)</f>
        <v>0</v>
      </c>
      <c r="HF100" s="0" t="n">
        <f aca="false">IF(ISNUMBER(FIND(HF$1,$D100))=$AO$1,1,0)*VLOOKUP($Z$2,DALYs!$A$2:$MW$40,'Intervention list'!HF$195+1,0)</f>
        <v>0</v>
      </c>
      <c r="HG100" s="0" t="n">
        <f aca="false">IF(ISNUMBER(FIND(HG$1,$D100))=$AO$1,1,0)*VLOOKUP($Z$2,DALYs!$A$2:$MW$40,'Intervention list'!HG$195+1,0)</f>
        <v>0</v>
      </c>
      <c r="HH100" s="0" t="n">
        <f aca="false">IF(ISNUMBER(FIND(HH$1,$D100))=$AO$1,1,0)*VLOOKUP($Z$2,DALYs!$A$2:$MW$40,'Intervention list'!HH$195+1,0)</f>
        <v>0</v>
      </c>
      <c r="HI100" s="0" t="n">
        <f aca="false">IF(ISNUMBER(FIND(HI$1,$D100))=$AO$1,1,0)*VLOOKUP($Z$2,DALYs!$A$2:$MW$40,'Intervention list'!HI$195+1,0)</f>
        <v>0</v>
      </c>
      <c r="HJ100" s="0" t="n">
        <f aca="false">IF(ISNUMBER(FIND(HJ$1,$D100))=$AO$1,1,0)*VLOOKUP($Z$2,DALYs!$A$2:$MW$40,'Intervention list'!HJ$195+1,0)</f>
        <v>0</v>
      </c>
      <c r="HK100" s="0" t="n">
        <f aca="false">IF(ISNUMBER(FIND(HK$1,$D100))=$AO$1,1,0)*VLOOKUP($Z$2,DALYs!$A$2:$MW$40,'Intervention list'!HK$195+1,0)</f>
        <v>0</v>
      </c>
      <c r="HL100" s="0" t="n">
        <f aca="false">IF(ISNUMBER(FIND(HL$1,$D100))=$AO$1,1,0)*VLOOKUP($Z$2,DALYs!$A$2:$MW$40,'Intervention list'!HL$195+1,0)</f>
        <v>0</v>
      </c>
      <c r="HM100" s="0" t="n">
        <f aca="false">IF(ISNUMBER(FIND(HM$1,$D100))=$AO$1,1,0)*VLOOKUP($Z$2,DALYs!$A$2:$MW$40,'Intervention list'!HM$195+1,0)</f>
        <v>0</v>
      </c>
      <c r="HN100" s="0" t="n">
        <f aca="false">IF(ISNUMBER(FIND(HN$1,$D100))=$AO$1,1,0)*VLOOKUP($Z$2,DALYs!$A$2:$MW$40,'Intervention list'!HN$195+1,0)</f>
        <v>0</v>
      </c>
      <c r="HO100" s="0" t="n">
        <f aca="false">IF(ISNUMBER(FIND(HO$1,$D100))=$AO$1,1,0)*VLOOKUP($Z$2,DALYs!$A$2:$MW$40,'Intervention list'!HO$195+1,0)</f>
        <v>0</v>
      </c>
      <c r="HP100" s="0" t="n">
        <f aca="false">IF(ISNUMBER(FIND(HP$1,$D100))=$AO$1,1,0)*VLOOKUP($Z$2,DALYs!$A$2:$MW$40,'Intervention list'!HP$195+1,0)</f>
        <v>0</v>
      </c>
      <c r="HQ100" s="0" t="n">
        <f aca="false">IF(ISNUMBER(FIND(HQ$1,$D100))=$AO$1,1,0)*VLOOKUP($Z$2,DALYs!$A$2:$MW$40,'Intervention list'!HQ$195+1,0)</f>
        <v>0</v>
      </c>
      <c r="HR100" s="0" t="n">
        <f aca="false">IF(ISNUMBER(FIND(HR$1,$D100))=$AO$1,1,0)*VLOOKUP($Z$2,DALYs!$A$2:$MW$40,'Intervention list'!HR$195+1,0)</f>
        <v>0</v>
      </c>
      <c r="HS100" s="0" t="n">
        <f aca="false">IF(ISNUMBER(FIND(HS$1,$D100))=$AO$1,1,0)*VLOOKUP($Z$2,DALYs!$A$2:$MW$40,'Intervention list'!HS$195+1,0)</f>
        <v>0</v>
      </c>
      <c r="HT100" s="0" t="n">
        <f aca="false">IF(ISNUMBER(FIND(HT$1,$D100))=$AO$1,1,0)*VLOOKUP($Z$2,DALYs!$A$2:$MW$40,'Intervention list'!HT$195+1,0)</f>
        <v>0</v>
      </c>
      <c r="HU100" s="0" t="n">
        <f aca="false">IF(ISNUMBER(FIND(HU$1,$D100))=$AO$1,1,0)*VLOOKUP($Z$2,DALYs!$A$2:$MW$40,'Intervention list'!HU$195+1,0)</f>
        <v>0</v>
      </c>
      <c r="HV100" s="0" t="n">
        <f aca="false">IF(ISNUMBER(FIND(HV$1,$D100))=$AO$1,1,0)*VLOOKUP($Z$2,DALYs!$A$2:$MW$40,'Intervention list'!HV$195+1,0)</f>
        <v>0</v>
      </c>
      <c r="HW100" s="0" t="n">
        <f aca="false">IF(ISNUMBER(FIND(HW$1,$D100))=$AO$1,1,0)*VLOOKUP($Z$2,DALYs!$A$2:$MW$40,'Intervention list'!HW$195+1,0)</f>
        <v>0</v>
      </c>
      <c r="HX100" s="0" t="n">
        <f aca="false">IF(ISNUMBER(FIND(HX$1,$D100))=$AO$1,1,0)*VLOOKUP($Z$2,DALYs!$A$2:$MW$40,'Intervention list'!HX$195+1,0)</f>
        <v>0</v>
      </c>
      <c r="HY100" s="0" t="n">
        <f aca="false">IF(ISNUMBER(FIND(HY$1,$D100))=$AO$1,1,0)*VLOOKUP($Z$2,DALYs!$A$2:$MW$40,'Intervention list'!HY$195+1,0)</f>
        <v>0</v>
      </c>
      <c r="HZ100" s="0" t="n">
        <f aca="false">IF(ISNUMBER(FIND(HZ$1,$D100))=$AO$1,1,0)*VLOOKUP($Z$2,DALYs!$A$2:$MW$40,'Intervention list'!HZ$195+1,0)</f>
        <v>0</v>
      </c>
      <c r="IA100" s="0" t="n">
        <f aca="false">IF(ISNUMBER(FIND(IA$1,$D100))=$AO$1,1,0)*VLOOKUP($Z$2,DALYs!$A$2:$MW$40,'Intervention list'!IA$195+1,0)</f>
        <v>0</v>
      </c>
      <c r="IB100" s="0" t="n">
        <f aca="false">IF(ISNUMBER(FIND(IB$1,$D100))=$AO$1,1,0)*VLOOKUP($Z$2,DALYs!$A$2:$MW$40,'Intervention list'!IB$195+1,0)</f>
        <v>0</v>
      </c>
      <c r="IC100" s="0" t="n">
        <f aca="false">IF(ISNUMBER(FIND(IC$1,$D100))=$AO$1,1,0)*VLOOKUP($Z$2,DALYs!$A$2:$MW$40,'Intervention list'!IC$195+1,0)</f>
        <v>0</v>
      </c>
      <c r="ID100" s="0" t="n">
        <f aca="false">IF(ISNUMBER(FIND(ID$1,$D100))=$AO$1,1,0)*VLOOKUP($Z$2,DALYs!$A$2:$MW$40,'Intervention list'!ID$195+1,0)</f>
        <v>0</v>
      </c>
      <c r="IE100" s="0" t="n">
        <f aca="false">IF(ISNUMBER(FIND(IE$1,$D100))=$AO$1,1,0)*VLOOKUP($Z$2,DALYs!$A$2:$MW$40,'Intervention list'!IE$195+1,0)</f>
        <v>0</v>
      </c>
      <c r="IF100" s="0" t="n">
        <f aca="false">IF(ISNUMBER(FIND(IF$1,$D100))=$AO$1,1,0)*VLOOKUP($Z$2,DALYs!$A$2:$MW$40,'Intervention list'!IF$195+1,0)</f>
        <v>0</v>
      </c>
      <c r="IG100" s="0" t="n">
        <f aca="false">IF(ISNUMBER(FIND(IG$1,$D100))=$AO$1,1,0)*VLOOKUP($Z$2,DALYs!$A$2:$MW$40,'Intervention list'!IG$195+1,0)</f>
        <v>0</v>
      </c>
      <c r="IH100" s="0" t="n">
        <f aca="false">IF(ISNUMBER(FIND(IH$1,$D100))=$AO$1,1,0)*VLOOKUP($Z$2,DALYs!$A$2:$MW$40,'Intervention list'!IH$195+1,0)</f>
        <v>0</v>
      </c>
      <c r="II100" s="0" t="n">
        <f aca="false">IF(ISNUMBER(FIND(II$1,$D100))=$AO$1,1,0)*VLOOKUP($Z$2,DALYs!$A$2:$MW$40,'Intervention list'!II$195+1,0)</f>
        <v>0</v>
      </c>
      <c r="IJ100" s="0" t="n">
        <f aca="false">IF(ISNUMBER(FIND(IJ$1,$D100))=$AO$1,1,0)*VLOOKUP($Z$2,DALYs!$A$2:$MW$40,'Intervention list'!IJ$195+1,0)</f>
        <v>0</v>
      </c>
      <c r="IK100" s="0" t="n">
        <f aca="false">IF(ISNUMBER(FIND(IK$1,$D100))=$AO$1,1,0)*VLOOKUP($Z$2,DALYs!$A$2:$MW$40,'Intervention list'!IK$195+1,0)</f>
        <v>0</v>
      </c>
      <c r="IL100" s="0" t="n">
        <f aca="false">IF(ISNUMBER(FIND(IL$1,$D100))=$AO$1,1,0)*VLOOKUP($Z$2,DALYs!$A$2:$MW$40,'Intervention list'!IL$195+1,0)</f>
        <v>4263.40351392455</v>
      </c>
      <c r="IM100" s="0" t="n">
        <f aca="false">IF(ISNUMBER(FIND(IM$1,$D100))=$AO$1,1,0)*VLOOKUP($Z$2,DALYs!$A$2:$MW$40,'Intervention list'!IM$195+1,0)</f>
        <v>0</v>
      </c>
      <c r="IN100" s="0" t="n">
        <f aca="false">IF(ISNUMBER(FIND(IN$1,$D100))=$AO$1,1,0)*VLOOKUP($Z$2,DALYs!$A$2:$MW$40,'Intervention list'!IN$195+1,0)</f>
        <v>0</v>
      </c>
      <c r="IO100" s="0" t="n">
        <f aca="false">IF(ISNUMBER(FIND(IO$1,$D100))=$AO$1,1,0)*VLOOKUP($Z$2,DALYs!$A$2:$MW$40,'Intervention list'!IO$195+1,0)</f>
        <v>0</v>
      </c>
      <c r="IP100" s="0" t="n">
        <f aca="false">IF(ISNUMBER(FIND(IP$1,$D100))=$AO$1,1,0)*VLOOKUP($Z$2,DALYs!$A$2:$MW$40,'Intervention list'!IP$195+1,0)</f>
        <v>0</v>
      </c>
      <c r="IQ100" s="0" t="n">
        <f aca="false">IF(ISNUMBER(FIND(IQ$1,$D100))=$AO$1,1,0)*VLOOKUP($Z$2,DALYs!$A$2:$MW$40,'Intervention list'!IQ$195+1,0)</f>
        <v>0</v>
      </c>
      <c r="IR100" s="0" t="n">
        <f aca="false">IF(ISNUMBER(FIND(IR$1,$D100))=$AO$1,1,0)*VLOOKUP($Z$2,DALYs!$A$2:$MW$40,'Intervention list'!IR$195+1,0)</f>
        <v>0</v>
      </c>
      <c r="IS100" s="0" t="n">
        <f aca="false">IF(ISNUMBER(FIND(IS$1,$D100))=$AO$1,1,0)*VLOOKUP($Z$2,DALYs!$A$2:$MW$40,'Intervention list'!IS$195+1,0)</f>
        <v>0</v>
      </c>
      <c r="IT100" s="0" t="n">
        <f aca="false">IF(ISNUMBER(FIND(IT$1,$D100))=$AO$1,1,0)*VLOOKUP($Z$2,DALYs!$A$2:$MW$40,'Intervention list'!IT$195+1,0)</f>
        <v>0</v>
      </c>
      <c r="IU100" s="0" t="n">
        <f aca="false">IF(ISNUMBER(FIND(IU$1,$D100))=$AO$1,1,0)*VLOOKUP($Z$2,DALYs!$A$2:$MW$40,'Intervention list'!IU$195+1,0)</f>
        <v>0</v>
      </c>
      <c r="IV100" s="0" t="n">
        <f aca="false">IF(ISNUMBER(FIND(IV$1,$D100))=$AO$1,1,0)*VLOOKUP($Z$2,DALYs!$A$2:$MW$40,'Intervention list'!IV$195+1,0)</f>
        <v>0</v>
      </c>
      <c r="IW100" s="0" t="n">
        <f aca="false">IF(ISNUMBER(FIND(IW$1,$D100))=$AO$1,1,0)*VLOOKUP($Z$2,DALYs!$A$2:$MW$40,'Intervention list'!IW$195+1,0)</f>
        <v>0</v>
      </c>
      <c r="IX100" s="0" t="n">
        <f aca="false">IF(ISNUMBER(FIND(IX$1,$D100))=$AO$1,1,0)*VLOOKUP($Z$2,DALYs!$A$2:$MW$40,'Intervention list'!IX$195+1,0)</f>
        <v>0</v>
      </c>
      <c r="IY100" s="0" t="n">
        <f aca="false">IF(ISNUMBER(FIND(IY$1,$D100))=$AO$1,1,0)*VLOOKUP($Z$2,DALYs!$A$2:$MW$40,'Intervention list'!IY$195+1,0)</f>
        <v>0</v>
      </c>
      <c r="IZ100" s="0" t="n">
        <f aca="false">IF(ISNUMBER(FIND(IZ$1,$D100))=$AO$1,1,0)*VLOOKUP($Z$2,DALYs!$A$2:$MW$40,'Intervention list'!IZ$195+1,0)</f>
        <v>0</v>
      </c>
      <c r="JA100" s="0" t="n">
        <f aca="false">IF(ISNUMBER(FIND(JA$1,$D100))=$AO$1,1,0)*VLOOKUP($Z$2,DALYs!$A$2:$MW$40,'Intervention list'!JA$195+1,0)</f>
        <v>0</v>
      </c>
      <c r="JB100" s="0" t="n">
        <f aca="false">IF(ISNUMBER(FIND(JB$1,$D100))=$AO$1,1,0)*VLOOKUP($Z$2,DALYs!$A$2:$MW$40,'Intervention list'!JB$195+1,0)</f>
        <v>0</v>
      </c>
      <c r="JC100" s="0" t="n">
        <f aca="false">IF(ISNUMBER(FIND(JC$1,$D100))=$AO$1,1,0)*VLOOKUP($Z$2,DALYs!$A$2:$MW$40,'Intervention list'!JC$195+1,0)</f>
        <v>0</v>
      </c>
      <c r="JD100" s="0" t="n">
        <f aca="false">IF(ISNUMBER(FIND(JD$1,$D100))=$AO$1,1,0)*VLOOKUP($Z$2,DALYs!$A$2:$MW$40,'Intervention list'!JD$195+1,0)</f>
        <v>0</v>
      </c>
      <c r="JE100" s="0" t="n">
        <f aca="false">IF(ISNUMBER(FIND(JE$1,$D100))=$AO$1,1,0)*VLOOKUP($Z$2,DALYs!$A$2:$MW$40,'Intervention list'!JE$195+1,0)</f>
        <v>0</v>
      </c>
      <c r="JF100" s="0" t="n">
        <f aca="false">IF(ISNUMBER(FIND(JF$1,$D100))=$AO$1,1,0)*VLOOKUP($Z$2,DALYs!$A$2:$MW$40,'Intervention list'!JF$195+1,0)</f>
        <v>0</v>
      </c>
      <c r="JG100" s="0" t="n">
        <f aca="false">IF(ISNUMBER(FIND(JG$1,$D100))=$AO$1,1,0)*VLOOKUP($Z$2,DALYs!$A$2:$MW$40,'Intervention list'!JG$195+1,0)</f>
        <v>0</v>
      </c>
      <c r="JH100" s="0" t="n">
        <f aca="false">IF(ISNUMBER(FIND(JH$1,$D100))=$AO$1,1,0)*VLOOKUP($Z$2,DALYs!$A$2:$MW$40,'Intervention list'!JH$195+1,0)</f>
        <v>0</v>
      </c>
      <c r="JI100" s="0" t="n">
        <f aca="false">IF(ISNUMBER(FIND(JI$1,$D100))=$AO$1,1,0)*VLOOKUP($Z$2,DALYs!$A$2:$MW$40,'Intervention list'!JI$195+1,0)</f>
        <v>0</v>
      </c>
      <c r="JJ100" s="0" t="n">
        <f aca="false">IF(ISNUMBER(FIND(JJ$1,$D100))=$AO$1,1,0)*VLOOKUP($Z$2,DALYs!$A$2:$MW$40,'Intervention list'!JJ$195+1,0)</f>
        <v>0</v>
      </c>
      <c r="JK100" s="0" t="n">
        <f aca="false">IF(ISNUMBER(FIND(JK$1,$D100))=$AO$1,1,0)*VLOOKUP($Z$2,DALYs!$A$2:$MW$40,'Intervention list'!JK$195+1,0)</f>
        <v>0</v>
      </c>
      <c r="JL100" s="0" t="n">
        <f aca="false">IF(ISNUMBER(FIND(JL$1,$D100))=$AO$1,1,0)*VLOOKUP($Z$2,DALYs!$A$2:$MW$40,'Intervention list'!JL$195+1,0)</f>
        <v>0</v>
      </c>
      <c r="JM100" s="0" t="n">
        <f aca="false">IF(ISNUMBER(FIND(JM$1,$D100))=$AO$1,1,0)*VLOOKUP($Z$2,DALYs!$A$2:$MW$40,'Intervention list'!JM$195+1,0)</f>
        <v>0</v>
      </c>
      <c r="JN100" s="0" t="n">
        <f aca="false">IF(ISNUMBER(FIND(JN$1,$D100))=$AO$1,1,0)*VLOOKUP($Z$2,DALYs!$A$2:$MW$40,'Intervention list'!JN$195+1,0)</f>
        <v>0</v>
      </c>
      <c r="JO100" s="0" t="n">
        <f aca="false">IF(ISNUMBER(FIND(JO$1,$D100))=$AO$1,1,0)*VLOOKUP($Z$2,DALYs!$A$2:$MW$40,'Intervention list'!JO$195+1,0)</f>
        <v>0</v>
      </c>
      <c r="JP100" s="0" t="n">
        <f aca="false">IF(ISNUMBER(FIND(JP$1,$D100))=$AO$1,1,0)*VLOOKUP($Z$2,DALYs!$A$2:$MW$40,'Intervention list'!JP$195+1,0)</f>
        <v>0</v>
      </c>
      <c r="JQ100" s="0" t="n">
        <f aca="false">IF(ISNUMBER(FIND(JQ$1,$D100))=$AO$1,1,0)*VLOOKUP($Z$2,DALYs!$A$2:$MW$40,'Intervention list'!JQ$195+1,0)</f>
        <v>0</v>
      </c>
      <c r="JR100" s="0" t="n">
        <f aca="false">IF(ISNUMBER(FIND(JR$1,$D100))=$AO$1,1,0)*VLOOKUP($Z$2,DALYs!$A$2:$MW$40,'Intervention list'!JR$195+1,0)</f>
        <v>0</v>
      </c>
      <c r="JS100" s="0" t="n">
        <f aca="false">IF(ISNUMBER(FIND(JS$1,$D100))=$AO$1,1,0)*VLOOKUP($Z$2,DALYs!$A$2:$MW$40,'Intervention list'!JS$195+1,0)</f>
        <v>0</v>
      </c>
      <c r="JT100" s="0" t="n">
        <f aca="false">IF(ISNUMBER(FIND(JT$1,$D100))=$AO$1,1,0)*VLOOKUP($Z$2,DALYs!$A$2:$MW$40,'Intervention list'!JT$195+1,0)</f>
        <v>0</v>
      </c>
      <c r="JU100" s="0" t="n">
        <f aca="false">IF(ISNUMBER(FIND(JU$1,$D100))=$AO$1,1,0)*VLOOKUP($Z$2,DALYs!$A$2:$MW$40,'Intervention list'!JU$195+1,0)</f>
        <v>0</v>
      </c>
      <c r="JV100" s="0" t="n">
        <f aca="false">IF(ISNUMBER(FIND(JV$1,$D100))=$AO$1,1,0)*VLOOKUP($Z$2,DALYs!$A$2:$MW$40,'Intervention list'!JV$195+1,0)</f>
        <v>0</v>
      </c>
      <c r="JW100" s="0" t="n">
        <f aca="false">IF(ISNUMBER(FIND(JW$1,$D100))=$AO$1,1,0)*VLOOKUP($Z$2,DALYs!$A$2:$MW$40,'Intervention list'!JW$195+1,0)</f>
        <v>0</v>
      </c>
      <c r="JX100" s="0" t="n">
        <f aca="false">IF(ISNUMBER(FIND(JX$1,$D100))=$AO$1,1,0)*VLOOKUP($Z$2,DALYs!$A$2:$MW$40,'Intervention list'!JX$195+1,0)</f>
        <v>0</v>
      </c>
      <c r="JY100" s="0" t="n">
        <f aca="false">IF(ISNUMBER(FIND(JY$1,$D100))=$AO$1,1,0)*VLOOKUP($Z$2,DALYs!$A$2:$MW$40,'Intervention list'!JY$195+1,0)</f>
        <v>0</v>
      </c>
      <c r="JZ100" s="0" t="n">
        <f aca="false">IF(ISNUMBER(FIND(JZ$1,$D100))=$AO$1,1,0)*VLOOKUP($Z$2,DALYs!$A$2:$MW$40,'Intervention list'!JZ$195+1,0)</f>
        <v>0</v>
      </c>
      <c r="KA100" s="0" t="n">
        <f aca="false">IF(ISNUMBER(FIND(KA$1,$D100))=$AO$1,1,0)*VLOOKUP($Z$2,DALYs!$A$2:$MW$40,'Intervention list'!KA$195+1,0)</f>
        <v>0</v>
      </c>
      <c r="KB100" s="0" t="n">
        <f aca="false">IF(ISNUMBER(FIND(KB$1,$D100))=$AO$1,1,0)*VLOOKUP($Z$2,DALYs!$A$2:$MW$40,'Intervention list'!KB$195+1,0)</f>
        <v>0</v>
      </c>
      <c r="KC100" s="0" t="n">
        <f aca="false">IF(ISNUMBER(FIND(KC$1,$D100))=$AO$1,1,0)*VLOOKUP($Z$2,DALYs!$A$2:$MW$40,'Intervention list'!KC$195+1,0)</f>
        <v>0</v>
      </c>
      <c r="KD100" s="0" t="n">
        <f aca="false">IF(ISNUMBER(FIND(KD$1,$D100))=$AO$1,1,0)*VLOOKUP($Z$2,DALYs!$A$2:$MW$40,'Intervention list'!KD$195+1,0)</f>
        <v>0</v>
      </c>
      <c r="KE100" s="0" t="n">
        <f aca="false">IF(ISNUMBER(FIND(KE$1,$D100))=$AO$1,1,0)*VLOOKUP($Z$2,DALYs!$A$2:$MW$40,'Intervention list'!KE$195+1,0)</f>
        <v>0</v>
      </c>
      <c r="KF100" s="0" t="n">
        <f aca="false">IF(ISNUMBER(FIND(KF$1,$D100))=$AO$1,1,0)*VLOOKUP($Z$2,DALYs!$A$2:$MW$40,'Intervention list'!KF$195+1,0)</f>
        <v>0</v>
      </c>
      <c r="KG100" s="0" t="n">
        <f aca="false">IF(ISNUMBER(FIND(KG$1,$D100))=$AO$1,1,0)*VLOOKUP($Z$2,DALYs!$A$2:$MW$40,'Intervention list'!KG$195+1,0)</f>
        <v>0</v>
      </c>
      <c r="KH100" s="0" t="n">
        <f aca="false">IF(ISNUMBER(FIND(KH$1,$D100))=$AO$1,1,0)*VLOOKUP($Z$2,DALYs!$A$2:$MW$40,'Intervention list'!KH$195+1,0)</f>
        <v>0</v>
      </c>
      <c r="KI100" s="0" t="n">
        <f aca="false">IF(ISNUMBER(FIND(KI$1,$D100))=$AO$1,1,0)*VLOOKUP($Z$2,DALYs!$A$2:$MW$40,'Intervention list'!KI$195+1,0)</f>
        <v>0</v>
      </c>
      <c r="KJ100" s="0" t="n">
        <f aca="false">IF(ISNUMBER(FIND(KJ$1,$D100))=$AO$1,1,0)*VLOOKUP($Z$2,DALYs!$A$2:$MW$40,'Intervention list'!KJ$195+1,0)</f>
        <v>0</v>
      </c>
      <c r="KK100" s="0" t="n">
        <f aca="false">IF(ISNUMBER(FIND(KK$1,$D100))=$AO$1,1,0)*VLOOKUP($Z$2,DALYs!$A$2:$MW$40,'Intervention list'!KK$195+1,0)</f>
        <v>0</v>
      </c>
      <c r="KL100" s="0" t="n">
        <f aca="false">IF(ISNUMBER(FIND(KL$1,$D100))=$AO$1,1,0)*VLOOKUP($Z$2,DALYs!$A$2:$MW$40,'Intervention list'!KL$195+1,0)</f>
        <v>0</v>
      </c>
      <c r="KM100" s="0" t="n">
        <f aca="false">IF(ISNUMBER(FIND(KM$1,$D100))=$AO$1,1,0)*VLOOKUP($Z$2,DALYs!$A$2:$MW$40,'Intervention list'!KM$195+1,0)</f>
        <v>0</v>
      </c>
      <c r="KN100" s="0" t="n">
        <f aca="false">IF(ISNUMBER(FIND(KN$1,$D100))=$AO$1,1,0)*VLOOKUP($Z$2,DALYs!$A$2:$MW$40,'Intervention list'!KN$195+1,0)</f>
        <v>0</v>
      </c>
      <c r="KO100" s="0" t="n">
        <f aca="false">IF(ISNUMBER(FIND(KO$1,$D100))=$AO$1,1,0)*VLOOKUP($Z$2,DALYs!$A$2:$MW$40,'Intervention list'!KO$195+1,0)</f>
        <v>0</v>
      </c>
      <c r="KP100" s="0" t="n">
        <f aca="false">IF(ISNUMBER(FIND(KP$1,$D100))=$AO$1,1,0)*VLOOKUP($Z$2,DALYs!$A$2:$MW$40,'Intervention list'!KP$195+1,0)</f>
        <v>0</v>
      </c>
      <c r="KQ100" s="0" t="n">
        <f aca="false">IF(ISNUMBER(FIND(KQ$1,$D100))=$AO$1,1,0)*VLOOKUP($Z$2,DALYs!$A$2:$MW$40,'Intervention list'!KQ$195+1,0)</f>
        <v>0</v>
      </c>
      <c r="KR100" s="0" t="n">
        <f aca="false">IF(ISNUMBER(FIND(KR$1,$D100))=$AO$1,1,0)*VLOOKUP($Z$2,DALYs!$A$2:$MW$40,'Intervention list'!KR$195+1,0)</f>
        <v>0</v>
      </c>
      <c r="KS100" s="0" t="n">
        <f aca="false">IF(ISNUMBER(FIND(KS$1,$D100))=$AO$1,1,0)*VLOOKUP($Z$2,DALYs!$A$2:$MW$40,'Intervention list'!KS$195+1,0)</f>
        <v>0</v>
      </c>
      <c r="KT100" s="0" t="n">
        <f aca="false">IF(ISNUMBER(FIND(KT$1,$D100))=$AO$1,1,0)*VLOOKUP($Z$2,DALYs!$A$2:$MW$40,'Intervention list'!KT$195+1,0)</f>
        <v>0</v>
      </c>
      <c r="KU100" s="0" t="n">
        <f aca="false">IF(ISNUMBER(FIND(KU$1,$D100))=$AO$1,1,0)*VLOOKUP($Z$2,DALYs!$A$2:$MW$40,'Intervention list'!KU$195+1,0)</f>
        <v>0</v>
      </c>
      <c r="KV100" s="0" t="n">
        <f aca="false">IF(ISNUMBER(FIND(KV$1,$D100))=$AO$1,1,0)*VLOOKUP($Z$2,DALYs!$A$2:$MW$40,'Intervention list'!KV$195+1,0)</f>
        <v>0</v>
      </c>
      <c r="KW100" s="0" t="n">
        <f aca="false">IF(ISNUMBER(FIND(KW$1,$D100))=$AO$1,1,0)*VLOOKUP($Z$2,DALYs!$A$2:$MW$40,'Intervention list'!KW$195+1,0)</f>
        <v>0</v>
      </c>
      <c r="KX100" s="0" t="n">
        <f aca="false">IF(ISNUMBER(FIND(KX$1,$D100))=$AO$1,1,0)*VLOOKUP($Z$2,DALYs!$A$2:$MW$40,'Intervention list'!KX$195+1,0)</f>
        <v>0</v>
      </c>
      <c r="KY100" s="0" t="n">
        <f aca="false">IF(ISNUMBER(FIND(KY$1,$D100))=$AO$1,1,0)*VLOOKUP($Z$2,DALYs!$A$2:$MW$40,'Intervention list'!KY$195+1,0)</f>
        <v>0</v>
      </c>
      <c r="KZ100" s="0" t="n">
        <f aca="false">IF(ISNUMBER(FIND(KZ$1,$D100))=$AO$1,1,0)*VLOOKUP($Z$2,DALYs!$A$2:$MW$40,'Intervention list'!KZ$195+1,0)</f>
        <v>0</v>
      </c>
      <c r="LA100" s="0" t="n">
        <f aca="false">IF(ISNUMBER(FIND(LA$1,$D100))=$AO$1,1,0)*VLOOKUP($Z$2,DALYs!$A$2:$MW$40,'Intervention list'!LA$195+1,0)</f>
        <v>0</v>
      </c>
      <c r="LB100" s="0" t="n">
        <f aca="false">IF(ISNUMBER(FIND(LB$1,$D100))=$AO$1,1,0)*VLOOKUP($Z$2,DALYs!$A$2:$MW$40,'Intervention list'!LB$195+1,0)</f>
        <v>0</v>
      </c>
      <c r="LC100" s="0" t="n">
        <f aca="false">IF(ISNUMBER(FIND(LC$1,$D100))=$AO$1,1,0)*VLOOKUP($Z$2,DALYs!$A$2:$MW$40,'Intervention list'!LC$195+1,0)</f>
        <v>0</v>
      </c>
      <c r="LD100" s="0" t="n">
        <f aca="false">IF(ISNUMBER(FIND(LD$1,$D100))=$AO$1,1,0)*VLOOKUP($Z$2,DALYs!$A$2:$MW$40,'Intervention list'!LD$195+1,0)</f>
        <v>0</v>
      </c>
      <c r="LE100" s="0" t="n">
        <f aca="false">IF(ISNUMBER(FIND(LE$1,$D100))=$AO$1,1,0)*VLOOKUP($Z$2,DALYs!$A$2:$MW$40,'Intervention list'!LE$195+1,0)</f>
        <v>0</v>
      </c>
      <c r="LF100" s="0" t="n">
        <f aca="false">IF(ISNUMBER(FIND(LF$1,$D100))=$AO$1,1,0)*VLOOKUP($Z$2,DALYs!$A$2:$MW$40,'Intervention list'!LF$195+1,0)</f>
        <v>0</v>
      </c>
      <c r="LG100" s="0" t="n">
        <f aca="false">IF(ISNUMBER(FIND(LG$1,$D100))=$AO$1,1,0)*VLOOKUP($Z$2,DALYs!$A$2:$MW$40,'Intervention list'!LG$195+1,0)</f>
        <v>0</v>
      </c>
      <c r="LH100" s="0" t="n">
        <f aca="false">IF(ISNUMBER(FIND(LH$1,$D100))=$AO$1,1,0)*VLOOKUP($Z$2,DALYs!$A$2:$MW$40,'Intervention list'!LH$195+1,0)</f>
        <v>0</v>
      </c>
      <c r="LI100" s="0" t="n">
        <f aca="false">IF(ISNUMBER(FIND(LI$1,$D100))=$AO$1,1,0)*VLOOKUP($Z$2,DALYs!$A$2:$MW$40,'Intervention list'!LI$195+1,0)</f>
        <v>0</v>
      </c>
      <c r="LJ100" s="0" t="n">
        <f aca="false">IF(ISNUMBER(FIND(LJ$1,$D100))=$AO$1,1,0)*VLOOKUP($Z$2,DALYs!$A$2:$MW$40,'Intervention list'!LJ$195+1,0)</f>
        <v>0</v>
      </c>
      <c r="LK100" s="0" t="n">
        <f aca="false">IF(ISNUMBER(FIND(LK$1,$D100))=$AO$1,1,0)*VLOOKUP($Z$2,DALYs!$A$2:$MW$40,'Intervention list'!LK$195+1,0)</f>
        <v>0</v>
      </c>
      <c r="LL100" s="0" t="n">
        <f aca="false">IF(ISNUMBER(FIND(LL$1,$D100))=$AO$1,1,0)*VLOOKUP($Z$2,DALYs!$A$2:$MW$40,'Intervention list'!LL$195+1,0)</f>
        <v>0</v>
      </c>
      <c r="LM100" s="0" t="n">
        <f aca="false">IF(ISNUMBER(FIND(LM$1,$D100))=$AO$1,1,0)*VLOOKUP($Z$2,DALYs!$A$2:$MW$40,'Intervention list'!LM$195+1,0)</f>
        <v>0</v>
      </c>
      <c r="LN100" s="0" t="n">
        <f aca="false">IF(ISNUMBER(FIND(LN$1,$D100))=$AO$1,1,0)*VLOOKUP($Z$2,DALYs!$A$2:$MW$40,'Intervention list'!LN$195+1,0)</f>
        <v>0</v>
      </c>
      <c r="LO100" s="0" t="n">
        <f aca="false">IF(ISNUMBER(FIND(LO$1,$D100))=$AO$1,1,0)*VLOOKUP($Z$2,DALYs!$A$2:$MW$40,'Intervention list'!LO$195+1,0)</f>
        <v>0</v>
      </c>
      <c r="LP100" s="0" t="n">
        <f aca="false">IF(ISNUMBER(FIND(LP$1,$D100))=$AO$1,1,0)*VLOOKUP($Z$2,DALYs!$A$2:$MW$40,'Intervention list'!LP$195+1,0)</f>
        <v>0</v>
      </c>
      <c r="LQ100" s="0" t="n">
        <f aca="false">IF(ISNUMBER(FIND(LQ$1,$D100))=$AO$1,1,0)*VLOOKUP($Z$2,DALYs!$A$2:$MW$40,'Intervention list'!LQ$195+1,0)</f>
        <v>0</v>
      </c>
      <c r="LR100" s="0" t="n">
        <f aca="false">IF(ISNUMBER(FIND(LR$1,$D100))=$AO$1,1,0)*VLOOKUP($Z$2,DALYs!$A$2:$MW$40,'Intervention list'!LR$195+1,0)</f>
        <v>0</v>
      </c>
      <c r="LS100" s="0" t="n">
        <f aca="false">IF(ISNUMBER(FIND(LS$1,$D100))=$AO$1,1,0)*VLOOKUP($Z$2,DALYs!$A$2:$MW$40,'Intervention list'!LS$195+1,0)</f>
        <v>0</v>
      </c>
      <c r="LT100" s="0" t="n">
        <f aca="false">IF(ISNUMBER(FIND(LT$1,$D100))=$AO$1,1,0)*VLOOKUP($Z$2,DALYs!$A$2:$MW$40,'Intervention list'!LT$195+1,0)</f>
        <v>0</v>
      </c>
      <c r="LU100" s="0" t="n">
        <f aca="false">IF(ISNUMBER(FIND(LU$1,$D100))=$AO$1,1,0)*VLOOKUP($Z$2,DALYs!$A$2:$MW$40,'Intervention list'!LU$195+1,0)</f>
        <v>0</v>
      </c>
      <c r="LV100" s="0" t="n">
        <f aca="false">IF(ISNUMBER(FIND(LV$1,$D100))=$AO$1,1,0)*VLOOKUP($Z$2,DALYs!$A$2:$MW$40,'Intervention list'!LV$195+1,0)</f>
        <v>0</v>
      </c>
      <c r="LW100" s="0" t="n">
        <f aca="false">IF(ISNUMBER(FIND(LW$1,$D100))=$AO$1,1,0)*VLOOKUP($Z$2,DALYs!$A$2:$MW$40,'Intervention list'!LW$195+1,0)</f>
        <v>0</v>
      </c>
      <c r="LX100" s="0" t="n">
        <f aca="false">IF(ISNUMBER(FIND(LX$1,$D100))=$AO$1,1,0)*VLOOKUP($Z$2,DALYs!$A$2:$MW$40,'Intervention list'!LX$195+1,0)</f>
        <v>0</v>
      </c>
      <c r="LY100" s="0" t="n">
        <f aca="false">IF(ISNUMBER(FIND(LY$1,$D100))=$AO$1,1,0)*VLOOKUP($Z$2,DALYs!$A$2:$MW$40,'Intervention list'!LY$195+1,0)</f>
        <v>0</v>
      </c>
      <c r="LZ100" s="0" t="n">
        <f aca="false">IF(ISNUMBER(FIND(LZ$1,$D100))=$AO$1,1,0)*VLOOKUP($Z$2,DALYs!$A$2:$MW$40,'Intervention list'!LZ$195+1,0)</f>
        <v>0</v>
      </c>
      <c r="MA100" s="0" t="n">
        <f aca="false">IF(ISNUMBER(FIND(MA$1,$D100))=$AO$1,1,0)*VLOOKUP($Z$2,DALYs!$A$2:$MW$40,'Intervention list'!MA$195+1,0)</f>
        <v>0</v>
      </c>
      <c r="MB100" s="0" t="n">
        <f aca="false">IF(ISNUMBER(FIND(MB$1,$D100))=$AO$1,1,0)*VLOOKUP($Z$2,DALYs!$A$2:$MW$40,'Intervention list'!MB$195+1,0)</f>
        <v>0</v>
      </c>
      <c r="MC100" s="0" t="n">
        <f aca="false">IF(ISNUMBER(FIND(MC$1,$D100))=$AO$1,1,0)*VLOOKUP($Z$2,DALYs!$A$2:$MW$40,'Intervention list'!MC$195+1,0)</f>
        <v>0</v>
      </c>
      <c r="MD100" s="0" t="n">
        <f aca="false">IF(ISNUMBER(FIND(MD$1,$D100))=$AO$1,1,0)*VLOOKUP($Z$2,DALYs!$A$2:$MW$40,'Intervention list'!MD$195+1,0)</f>
        <v>0</v>
      </c>
      <c r="ME100" s="0" t="n">
        <f aca="false">IF(ISNUMBER(FIND(ME$1,$D100))=$AO$1,1,0)*VLOOKUP($Z$2,DALYs!$A$2:$MW$40,'Intervention list'!ME$195+1,0)</f>
        <v>0</v>
      </c>
      <c r="MF100" s="0" t="n">
        <f aca="false">IF(ISNUMBER(FIND(MF$1,$D100))=$AO$1,1,0)*VLOOKUP($Z$2,DALYs!$A$2:$MW$40,'Intervention list'!MF$195+1,0)</f>
        <v>0</v>
      </c>
      <c r="MG100" s="0" t="n">
        <f aca="false">IF(ISNUMBER(FIND(MG$1,$D100))=$AO$1,1,0)*VLOOKUP($Z$2,DALYs!$A$2:$MW$40,'Intervention list'!MG$195+1,0)</f>
        <v>0</v>
      </c>
      <c r="MH100" s="0" t="n">
        <f aca="false">IF(ISNUMBER(FIND(MH$1,$D100))=$AO$1,1,0)*VLOOKUP($Z$2,DALYs!$A$2:$MW$40,'Intervention list'!MH$195+1,0)</f>
        <v>0</v>
      </c>
      <c r="MI100" s="0" t="n">
        <f aca="false">IF(ISNUMBER(FIND(MI$1,$D100))=$AO$1,1,0)*VLOOKUP($Z$2,DALYs!$A$2:$MW$40,'Intervention list'!MI$195+1,0)</f>
        <v>0</v>
      </c>
      <c r="MJ100" s="0" t="n">
        <f aca="false">IF(ISNUMBER(FIND(MJ$1,$D100))=$AO$1,1,0)*VLOOKUP($Z$2,DALYs!$A$2:$MW$40,'Intervention list'!MJ$195+1,0)</f>
        <v>0</v>
      </c>
      <c r="MK100" s="0" t="n">
        <f aca="false">IF(ISNUMBER(FIND(MK$1,$D100))=$AO$1,1,0)*VLOOKUP($Z$2,DALYs!$A$2:$MW$40,'Intervention list'!MK$195+1,0)</f>
        <v>0</v>
      </c>
      <c r="ML100" s="0" t="n">
        <f aca="false">IF(ISNUMBER(FIND(ML$1,$D100))=$AO$1,1,0)*VLOOKUP($Z$2,DALYs!$A$2:$MW$40,'Intervention list'!ML$195+1,0)</f>
        <v>0</v>
      </c>
      <c r="MM100" s="0" t="n">
        <f aca="false">IF(ISNUMBER(FIND(MM$1,$D100))=$AO$1,1,0)*VLOOKUP($Z$2,DALYs!$A$2:$MW$40,'Intervention list'!MM$195+1,0)</f>
        <v>0</v>
      </c>
      <c r="MN100" s="0" t="n">
        <f aca="false">IF(ISNUMBER(FIND(MN$1,$D100))=$AO$1,1,0)*VLOOKUP($Z$2,DALYs!$A$2:$MW$40,'Intervention list'!MN$195+1,0)</f>
        <v>0</v>
      </c>
      <c r="MO100" s="0" t="n">
        <f aca="false">IF(ISNUMBER(FIND(MO$1,$D100))=$AO$1,1,0)*VLOOKUP($Z$2,DALYs!$A$2:$MW$40,'Intervention list'!MO$195+1,0)</f>
        <v>0</v>
      </c>
      <c r="MP100" s="0" t="n">
        <f aca="false">IF(ISNUMBER(FIND(MP$1,$D100))=$AO$1,1,0)*VLOOKUP($Z$2,DALYs!$A$2:$MW$40,'Intervention list'!MP$195+1,0)</f>
        <v>0</v>
      </c>
      <c r="MQ100" s="0" t="n">
        <f aca="false">IF(ISNUMBER(FIND(MQ$1,$D100))=$AO$1,1,0)*VLOOKUP($Z$2,DALYs!$A$2:$MW$40,'Intervention list'!MQ$195+1,0)</f>
        <v>0</v>
      </c>
      <c r="MR100" s="0" t="n">
        <f aca="false">IF(ISNUMBER(FIND(MR$1,$D100))=$AO$1,1,0)*VLOOKUP($Z$2,DALYs!$A$2:$MW$40,'Intervention list'!MR$195+1,0)</f>
        <v>0</v>
      </c>
      <c r="MS100" s="0" t="n">
        <f aca="false">IF(ISNUMBER(FIND(MS$1,$D100))=$AO$1,1,0)*VLOOKUP($Z$2,DALYs!$A$2:$MW$40,'Intervention list'!MS$195+1,0)</f>
        <v>0</v>
      </c>
      <c r="MT100" s="0" t="n">
        <f aca="false">IF(ISNUMBER(FIND(MT$1,$D100))=$AO$1,1,0)*VLOOKUP($Z$2,DALYs!$A$2:$MW$40,'Intervention list'!MT$195+1,0)</f>
        <v>0</v>
      </c>
      <c r="MU100" s="0" t="n">
        <f aca="false">IF(ISNUMBER(FIND(MU$1,$D100))=$AO$1,1,0)*VLOOKUP($Z$2,DALYs!$A$2:$MW$40,'Intervention list'!MU$195+1,0)</f>
        <v>0</v>
      </c>
      <c r="MV100" s="0" t="n">
        <f aca="false">IF(ISNUMBER(FIND(MV$1,$D100))=$AO$1,1,0)*VLOOKUP($Z$2,DALYs!$A$2:$MW$40,'Intervention list'!MV$195+1,0)</f>
        <v>0</v>
      </c>
      <c r="MW100" s="0" t="n">
        <f aca="false">IF(ISNUMBER(FIND(MW$1,$D100))=$AO$1,1,0)*VLOOKUP($Z$2,DALYs!$A$2:$MW$40,'Intervention list'!MW$195+1,0)</f>
        <v>0</v>
      </c>
      <c r="MX100" s="0" t="n">
        <f aca="false">IF(ISNUMBER(FIND(MX$1,$D100))=$AO$1,1,0)*VLOOKUP($Z$2,DALYs!$A$2:$MW$40,'Intervention list'!MX$195+1,0)</f>
        <v>0</v>
      </c>
      <c r="MY100" s="0" t="n">
        <f aca="false">IF(ISNUMBER(FIND(MY$1,$D100))=$AO$1,1,0)*VLOOKUP($Z$2,DALYs!$A$2:$MW$40,'Intervention list'!MY$195+1,0)</f>
        <v>0</v>
      </c>
      <c r="MZ100" s="0" t="n">
        <f aca="false">IF(ISNUMBER(FIND(MZ$1,$D100))=$AO$1,1,0)*VLOOKUP($Z$2,DALYs!$A$2:$MW$40,'Intervention list'!MZ$195+1,0)</f>
        <v>0</v>
      </c>
      <c r="NA100" s="0" t="n">
        <f aca="false">IF(ISNUMBER(FIND(NA$1,$D100))=$AO$1,1,0)*VLOOKUP($Z$2,DALYs!$A$2:$MW$40,'Intervention list'!NA$195+1,0)</f>
        <v>0</v>
      </c>
      <c r="NB100" s="0" t="n">
        <f aca="false">IF(ISNUMBER(FIND(NB$1,$D100))=$AO$1,1,0)*VLOOKUP($Z$2,DALYs!$A$2:$MW$40,'Intervention list'!NB$195+1,0)</f>
        <v>0</v>
      </c>
      <c r="NC100" s="0" t="n">
        <f aca="false">IF(ISNUMBER(FIND(NC$1,$D100))=$AO$1,1,0)*VLOOKUP($Z$2,DALYs!$A$2:$MW$40,'Intervention list'!NC$195+1,0)</f>
        <v>0</v>
      </c>
      <c r="ND100" s="0" t="n">
        <f aca="false">IF(ISNUMBER(FIND(ND$1,$D100))=$AO$1,1,0)*VLOOKUP($Z$2,DALYs!$A$2:$MW$40,'Intervention list'!ND$195+1,0)</f>
        <v>0</v>
      </c>
      <c r="NE100" s="0" t="n">
        <f aca="false">IF(ISNUMBER(FIND(NE$1,$D100))=$AO$1,1,0)*VLOOKUP($Z$2,DALYs!$A$2:$MW$40,'Intervention list'!NE$195+1,0)</f>
        <v>0</v>
      </c>
      <c r="NF100" s="0" t="n">
        <f aca="false">IF(ISNUMBER(FIND(NF$1,$D100))=$AO$1,1,0)*VLOOKUP($Z$2,DALYs!$A$2:$MW$40,'Intervention list'!NF$195+1,0)</f>
        <v>0</v>
      </c>
      <c r="NG100" s="0" t="n">
        <f aca="false">IF(ISNUMBER(FIND(NG$1,$D100))=$AO$1,1,0)*VLOOKUP($Z$2,DALYs!$A$2:$MW$40,'Intervention list'!NG$195+1,0)</f>
        <v>0</v>
      </c>
      <c r="NH100" s="0" t="n">
        <f aca="false">IF(ISNUMBER(FIND(NH$1,$D100))=$AO$1,1,0)*VLOOKUP($Z$2,DALYs!$A$2:$MW$40,'Intervention list'!NH$195+1,0)</f>
        <v>0</v>
      </c>
      <c r="NI100" s="0" t="n">
        <f aca="false">IF(ISNUMBER(FIND(NI$1,$D100))=$AO$1,1,0)*VLOOKUP($Z$2,DALYs!$A$2:$MW$40,'Intervention list'!NI$195+1,0)</f>
        <v>0</v>
      </c>
      <c r="NJ100" s="0" t="n">
        <f aca="false">IF(ISNUMBER(FIND(NJ$1,$D100))=$AO$1,1,0)*VLOOKUP($Z$2,DALYs!$A$2:$MW$40,'Intervention list'!NJ$195+1,0)</f>
        <v>0</v>
      </c>
      <c r="NK100" s="0" t="n">
        <f aca="false">IF(ISNUMBER(FIND(NK$1,$D100))=$AO$1,1,0)*VLOOKUP($Z$2,DALYs!$A$2:$MW$40,'Intervention list'!NK$195+1,0)</f>
        <v>0</v>
      </c>
      <c r="NL100" s="0" t="n">
        <f aca="false">IF(ISNUMBER(FIND(NL$1,$D100))=$AO$1,1,0)*VLOOKUP($Z$2,DALYs!$A$2:$MW$40,'Intervention list'!NL$195+1,0)</f>
        <v>0</v>
      </c>
      <c r="NM100" s="0" t="n">
        <f aca="false">IF(ISNUMBER(FIND(NM$1,$D100))=$AO$1,1,0)*VLOOKUP($Z$2,DALYs!$A$2:$MW$40,'Intervention list'!NM$195+1,0)</f>
        <v>0</v>
      </c>
      <c r="NN100" s="0" t="n">
        <f aca="false">IF(ISNUMBER(FIND(NN$1,$D100))=$AO$1,1,0)*VLOOKUP($Z$2,DALYs!$A$2:$MW$40,'Intervention list'!NN$195+1,0)</f>
        <v>0</v>
      </c>
      <c r="NO100" s="0" t="n">
        <f aca="false">IF(ISNUMBER(FIND(NO$1,$D100))=$AO$1,1,0)*VLOOKUP($Z$2,DALYs!$A$2:$MW$40,'Intervention list'!NO$195+1,0)</f>
        <v>0</v>
      </c>
      <c r="NP100" s="0" t="n">
        <f aca="false">IF(ISNUMBER(FIND(NP$1,$D100))=$AO$1,1,0)*VLOOKUP($Z$2,DALYs!$A$2:$MW$40,'Intervention list'!NP$195+1,0)</f>
        <v>0</v>
      </c>
      <c r="NQ100" s="0" t="n">
        <f aca="false">IF(ISNUMBER(FIND(NQ$1,$D100))=$AO$1,1,0)*VLOOKUP($Z$2,DALYs!$A$2:$MW$40,'Intervention list'!NQ$195+1,0)</f>
        <v>0</v>
      </c>
      <c r="NR100" s="0" t="n">
        <f aca="false">IF(ISNUMBER(FIND(NR$1,$D100))=$AO$1,1,0)*VLOOKUP($Z$2,DALYs!$A$2:$MW$40,'Intervention list'!NR$195+1,0)</f>
        <v>0</v>
      </c>
      <c r="NS100" s="0" t="n">
        <f aca="false">IF(ISNUMBER(FIND(NS$1,$D100))=$AO$1,1,0)*VLOOKUP($Z$2,DALYs!$A$2:$MW$40,'Intervention list'!NS$195+1,0)</f>
        <v>0</v>
      </c>
      <c r="NT100" s="0" t="n">
        <f aca="false">IF(ISNUMBER(FIND(NT$1,$D100))=$AO$1,1,0)*VLOOKUP($Z$2,DALYs!$A$2:$MW$40,'Intervention list'!NT$195+1,0)</f>
        <v>0</v>
      </c>
      <c r="NU100" s="0" t="n">
        <f aca="false">IF(ISNUMBER(FIND(NU$1,$D100))=$AO$1,1,0)*VLOOKUP($Z$2,DALYs!$A$2:$MW$40,'Intervention list'!NU$195+1,0)</f>
        <v>0</v>
      </c>
      <c r="NV100" s="0" t="n">
        <f aca="false">IF(ISNUMBER(FIND(NV$1,$D100))=$AO$1,1,0)*VLOOKUP($Z$2,DALYs!$A$2:$MW$40,'Intervention list'!NV$195+1,0)</f>
        <v>0</v>
      </c>
      <c r="NW100" s="0" t="n">
        <f aca="false">IF(ISNUMBER(FIND(NW$1,$D100))=$AO$1,1,0)*VLOOKUP($Z$2,DALYs!$A$2:$MW$40,'Intervention list'!NW$195+1,0)</f>
        <v>0</v>
      </c>
      <c r="NX100" s="0" t="n">
        <f aca="false">IF(ISNUMBER(FIND(NX$1,$D100))=$AO$1,1,0)*VLOOKUP($Z$2,DALYs!$A$2:$MW$40,'Intervention list'!NX$195+1,0)</f>
        <v>0</v>
      </c>
      <c r="NY100" s="0" t="n">
        <f aca="false">IF(ISNUMBER(FIND(NY$1,$D100))=$AO$1,1,0)*VLOOKUP($Z$2,DALYs!$A$2:$MW$40,'Intervention list'!NY$195+1,0)</f>
        <v>0</v>
      </c>
      <c r="NZ100" s="0" t="n">
        <f aca="false">IF(ISNUMBER(FIND(NZ$1,$D100))=$AO$1,1,0)*VLOOKUP($Z$2,DALYs!$A$2:$MW$40,'Intervention list'!NZ$195+1,0)</f>
        <v>0</v>
      </c>
      <c r="OA100" s="0" t="n">
        <f aca="false">IF(ISNUMBER(FIND(OA$1,$D100))=$AO$1,1,0)*VLOOKUP($Z$2,DALYs!$A$2:$MW$40,'Intervention list'!OA$195+1,0)</f>
        <v>0</v>
      </c>
      <c r="OB100" s="0" t="n">
        <f aca="false">IF(ISNUMBER(FIND(OB$1,$D100))=$AO$1,1,0)*VLOOKUP($Z$2,DALYs!$A$2:$MW$40,'Intervention list'!OB$195+1,0)</f>
        <v>0</v>
      </c>
      <c r="OC100" s="0" t="n">
        <f aca="false">IF(ISNUMBER(FIND(OC$1,$D100))=$AO$1,1,0)*VLOOKUP($Z$2,DALYs!$A$2:$MW$40,'Intervention list'!OC$195+1,0)</f>
        <v>0</v>
      </c>
      <c r="OD100" s="0" t="n">
        <f aca="false">IF(ISNUMBER(FIND(OD$1,$D100))=$AO$1,1,0)*VLOOKUP($Z$2,DALYs!$A$2:$MW$40,'Intervention list'!OD$195+1,0)</f>
        <v>0</v>
      </c>
      <c r="OE100" s="0" t="n">
        <f aca="false">IF(ISNUMBER(FIND(OE$1,$D100))=$AO$1,1,0)*VLOOKUP($Z$2,DALYs!$A$2:$MW$40,'Intervention list'!OE$195+1,0)</f>
        <v>0</v>
      </c>
      <c r="OF100" s="0" t="n">
        <f aca="false">IF(ISNUMBER(FIND(OF$1,$D100))=$AO$1,1,0)*VLOOKUP($Z$2,DALYs!$A$2:$MW$40,'Intervention list'!OF$195+1,0)</f>
        <v>0</v>
      </c>
      <c r="OG100" s="0" t="n">
        <f aca="false">IF(ISNUMBER(FIND(OG$1,$D100))=$AO$1,1,0)*VLOOKUP($Z$2,DALYs!$A$2:$MW$40,'Intervention list'!OG$195+1,0)</f>
        <v>0</v>
      </c>
      <c r="OH100" s="0" t="n">
        <f aca="false">IF(ISNUMBER(FIND(OH$1,$D100))=$AO$1,1,0)*VLOOKUP($Z$2,DALYs!$A$2:$MW$40,'Intervention list'!OH$195+1,0)</f>
        <v>0</v>
      </c>
      <c r="OI100" s="0" t="n">
        <f aca="false">IF(ISNUMBER(FIND(OI$1,$D100))=$AO$1,1,0)*VLOOKUP($Z$2,DALYs!$A$2:$MW$40,'Intervention list'!OI$195+1,0)</f>
        <v>0</v>
      </c>
      <c r="OJ100" s="0" t="n">
        <f aca="false">IF(ISNUMBER(FIND(OJ$1,$D100))=$AO$1,1,0)*VLOOKUP($Z$2,DALYs!$A$2:$MW$40,'Intervention list'!OJ$195+1,0)</f>
        <v>0</v>
      </c>
      <c r="OK100" s="0" t="n">
        <f aca="false">IF(ISNUMBER(FIND(OK$1,$D100))=$AO$1,1,0)*VLOOKUP($Z$2,DALYs!$A$2:$MW$40,'Intervention list'!OK$195+1,0)</f>
        <v>0</v>
      </c>
      <c r="OL100" s="0" t="n">
        <f aca="false">IF(ISNUMBER(FIND(OL$1,$D100))=$AO$1,1,0)*VLOOKUP($Z$2,DALYs!$A$2:$MW$40,'Intervention list'!OL$195+1,0)</f>
        <v>0</v>
      </c>
      <c r="OM100" s="0" t="n">
        <f aca="false">IF(ISNUMBER(FIND(OM$1,$D100))=$AO$1,1,0)*VLOOKUP($Z$2,DALYs!$A$2:$MW$40,'Intervention list'!OM$195+1,0)</f>
        <v>0</v>
      </c>
      <c r="ON100" s="0" t="n">
        <f aca="false">IF(ISNUMBER(FIND(ON$1,$D100))=$AO$1,1,0)*VLOOKUP($Z$2,DALYs!$A$2:$MW$40,'Intervention list'!ON$195+1,0)</f>
        <v>0</v>
      </c>
      <c r="OO100" s="0" t="n">
        <f aca="false">IF(ISNUMBER(FIND(OO$1,$D100))=$AO$1,1,0)*VLOOKUP($Z$2,DALYs!$A$2:$MW$40,'Intervention list'!OO$195+1,0)</f>
        <v>0</v>
      </c>
      <c r="OP100" s="0" t="n">
        <f aca="false">IF(ISNUMBER(FIND(OP$1,$D100))=$AO$1,1,0)*VLOOKUP($Z$2,DALYs!$A$2:$MW$40,'Intervention list'!OP$195+1,0)</f>
        <v>0</v>
      </c>
      <c r="OQ100" s="0" t="n">
        <f aca="false">IF(ISNUMBER(FIND(OQ$1,$D100))=$AO$1,1,0)*VLOOKUP($Z$2,DALYs!$A$2:$MW$40,'Intervention list'!OQ$195+1,0)</f>
        <v>0</v>
      </c>
      <c r="OR100" s="0" t="n">
        <f aca="false">IF(ISNUMBER(FIND(OR$1,$D100))=$AO$1,1,0)*VLOOKUP($Z$2,DALYs!$A$2:$MW$40,'Intervention list'!OR$195+1,0)</f>
        <v>0</v>
      </c>
      <c r="OS100" s="0" t="n">
        <f aca="false">IF(ISNUMBER(FIND(OS$1,$D100))=$AO$1,1,0)*VLOOKUP($Z$2,DALYs!$A$2:$MW$40,'Intervention list'!OS$195+1,0)</f>
        <v>0</v>
      </c>
      <c r="OT100" s="0" t="n">
        <f aca="false">IF(ISNUMBER(FIND(OT$1,$D100))=$AO$1,1,0)*VLOOKUP($Z$2,DALYs!$A$2:$MW$40,'Intervention list'!OT$195+1,0)</f>
        <v>0</v>
      </c>
      <c r="OU100" s="0" t="n">
        <f aca="false">IF(ISNUMBER(FIND(OU$1,$D100))=$AO$1,1,0)*VLOOKUP($Z$2,DALYs!$A$2:$MW$40,'Intervention list'!OU$195+1,0)</f>
        <v>0</v>
      </c>
      <c r="OV100" s="0" t="n">
        <f aca="false">IF(ISNUMBER(FIND(OV$1,$D100))=$AO$1,1,0)*VLOOKUP($Z$2,DALYs!$A$2:$MW$40,'Intervention list'!OV$195+1,0)</f>
        <v>0</v>
      </c>
      <c r="OW100" s="0" t="n">
        <f aca="false">IF(ISNUMBER(FIND(OW$1,$D100))=$AO$1,1,0)*VLOOKUP($Z$2,DALYs!$A$2:$MW$40,'Intervention list'!OW$195+1,0)</f>
        <v>0</v>
      </c>
      <c r="OX100" s="0" t="n">
        <f aca="false">IF(ISNUMBER(FIND(OX$1,$D100))=$AO$1,1,0)*VLOOKUP($Z$2,DALYs!$A$2:$MW$40,'Intervention list'!OX$195+1,0)</f>
        <v>0</v>
      </c>
    </row>
    <row r="101" customFormat="false" ht="15.75" hidden="false" customHeight="false" outlineLevel="0" collapsed="false">
      <c r="A101" s="6" t="s">
        <v>11</v>
      </c>
      <c r="B101" s="6" t="s">
        <v>12</v>
      </c>
      <c r="C101" s="0" t="s">
        <v>13</v>
      </c>
      <c r="D101" s="7" t="s">
        <v>15</v>
      </c>
      <c r="E101" s="7" t="str">
        <f aca="false">SUBSTITUTE(D101,0.2,X101)</f>
        <v>HIV/AIDS and sexually transmitted infections: 0.05</v>
      </c>
      <c r="F101" s="0" t="s">
        <v>14</v>
      </c>
      <c r="G101" s="8" t="n">
        <v>32.6747542165491</v>
      </c>
      <c r="H101" s="9" t="n">
        <v>3.16</v>
      </c>
      <c r="I101" s="9" t="n">
        <f aca="false">IF(H101="","",(H101*(VLOOKUP($Z$2,Worksheet,11,0)^4)))</f>
        <v>4.60441443139679</v>
      </c>
      <c r="J101" s="9" t="n">
        <f aca="false">IF(I101="","",I101*VLOOKUP($Z$2,Worksheet,12,0))</f>
        <v>5.16067355616398</v>
      </c>
      <c r="K101" s="9" t="n">
        <f aca="false">IF(I101="","",I101*VLOOKUP($Z$2, Worksheet, 13, 0))</f>
        <v>4.52067850392697</v>
      </c>
      <c r="L101" s="9" t="n">
        <f aca="false">IF(J101="",VLOOKUP($Z$2, Worksheet, 14, 0),J101)</f>
        <v>5.16067355616398</v>
      </c>
      <c r="M101" s="9" t="n">
        <f aca="false">IF(L101&lt;VLOOKUP($Z$2,'Country sheet'!$A$3:$P$41,15,0), VLOOKUP($Z$2,'Country sheet'!$A$3:$P$41,15,0), L101)/0.7</f>
        <v>66.2083230214262</v>
      </c>
      <c r="N101" s="27" t="n">
        <f aca="false">IFERROR(IF(AC101=$AO$1,VLOOKUP(F101,AO$42:AX$46,MATCH(AC$1,AP$41:AX$41,0)+1,0)/COUNTIFS($F$2:$F$194,$F101,$AC$2:$AC$194,$AO$1),0),0) + IFERROR(IF(AD101=$AO$1,VLOOKUP(F101,AO$42:AX$46,MATCH(AD$1,AP$41:AX$41,0)+1,0)/COUNTIFS($F$2:$F$194,$F101,$AD$2:$AD$194,$AO$1),0),0) + IFERROR(IF(AE101=$AO$1,VLOOKUP(F101,AO$42:AX$46,MATCH(AE$1,AP$41:AX$41,0)+1,0)/COUNTIFS($F$2:$F$194,$F101,$AE$2:$AE$194,$AO$1),0),0) + IFERROR(IF(AF101=$AO$1,VLOOKUP(F101,AO$42:AX$46,MATCH(AF$1,AP$41:AX$41,0)+1,0)/COUNTIFS($F$2:$F$194,$F101,$AF$2:$AF$194,$AO$1),0),0) + IFERROR(IF(AG101=$AO$1,VLOOKUP(F101,AO$42:AX$46,MATCH(AG$1,AP$41:AX$41,0)+1,0)/COUNTIFS($F$2:$F$194,$F101,$AG$2:$AG$194,$AO$1),0),0) + IFERROR(IF(AH101=$AO$1,VLOOKUP(F101,AO$42:AX$46,MATCH(AH$1,AP$41:AX$41,0)+1,0)/COUNTIFS($F$2:$F$194,$F101,$AH$2:$AH$194,$AO$1),0),0) + IFERROR(IF(AI101=$AO$1,VLOOKUP(F101,AO$42:AX$46,MATCH(AI$1,AP$41:AX$41,0)+1,0)/COUNTIFS($F$2:$F$194,$F101,$AI$2:$AI$194,$AO$1),0),0) + IFERROR(IF(AJ101=$AO$1,VLOOKUP(F101,AO$42:AX$46,MATCH(AJ$1,AP$41:AX$41,0)+1,0)/COUNTIFS($F$2:$F$194,$F101,$AJ$2:$AJ$194,$AO$1),0),0) + IFERROR(IF(AK101=$AO$1,VLOOKUP(F101,AO$42:AX$46,MATCH(AK$1,AP$41:AX$41,0)+1,0)/COUNTIFS($F$2:$F$194,$F101,$AK$2:$AK$194,$AO$1),0),0)</f>
        <v>165875453.050747</v>
      </c>
      <c r="O101" s="0" t="n">
        <v>1</v>
      </c>
      <c r="P101" s="0" t="n">
        <v>4</v>
      </c>
      <c r="Q101" s="0" t="n">
        <f aca="false">SUM(BC101:OX101)</f>
        <v>3003978.66064368</v>
      </c>
      <c r="R101" s="0" t="n">
        <f aca="false">IF(VLOOKUP($Z$2,CET!$A$4:$L$42,12,0)="Low income",_xlfn.IFS(S101=0.2,0.1,S101=0.1,0.05,S101=0.5,0.4,S101=0.35,0.25),S101)</f>
        <v>0.5</v>
      </c>
      <c r="S101" s="0" t="n">
        <v>0.5</v>
      </c>
      <c r="T101" s="0" t="n">
        <v>0.8</v>
      </c>
      <c r="U101" s="0" t="n">
        <f aca="false">N101/M101</f>
        <v>2505356.50928761</v>
      </c>
      <c r="V101" s="0" t="n">
        <f aca="false">IFERROR(U101/Q101,0)</f>
        <v>0.834012751858488</v>
      </c>
      <c r="W101" s="0" t="n">
        <f aca="false">(T101/R101)*V101</f>
        <v>1.33442040297358</v>
      </c>
      <c r="X101" s="28" t="n">
        <f aca="false">IF(W101=0,0,IF(W101&lt;=0.8,IF(W101&lt;0.05,0.05,W101),0.8))</f>
        <v>0.8</v>
      </c>
      <c r="Y101" s="28"/>
      <c r="AC101" s="34" t="n">
        <f aca="false">ISNUMBER(FIND(AC$1,$C101))</f>
        <v>1</v>
      </c>
      <c r="AD101" s="33" t="n">
        <f aca="false">ISNUMBER(FIND(AD$1,$C101))</f>
        <v>0</v>
      </c>
      <c r="AE101" s="33" t="n">
        <f aca="false">ISNUMBER(FIND(AE$1,$C101))</f>
        <v>0</v>
      </c>
      <c r="AF101" s="33" t="n">
        <f aca="false">ISNUMBER(FIND(AF$1,$C101))</f>
        <v>0</v>
      </c>
      <c r="AG101" s="33" t="n">
        <f aca="false">ISNUMBER(FIND(AG$1,$C101))</f>
        <v>0</v>
      </c>
      <c r="AH101" s="33" t="n">
        <f aca="false">ISNUMBER(FIND(AH$1,$C101))</f>
        <v>0</v>
      </c>
      <c r="AI101" s="33" t="n">
        <f aca="false">ISNUMBER(FIND(AI$1,$C101))</f>
        <v>0</v>
      </c>
      <c r="AJ101" s="33" t="n">
        <f aca="false">ISNUMBER(FIND(AJ$1,$C101))</f>
        <v>0</v>
      </c>
      <c r="AK101" s="35" t="n">
        <f aca="false">ISNUMBER(FIND(AK$1,$C101))</f>
        <v>0</v>
      </c>
      <c r="AL101" s="6"/>
      <c r="AM101" s="33"/>
      <c r="BC101" s="0" t="n">
        <f aca="false">IF(ISNUMBER(FIND(BC$1,$D101))=$AO$1,1,0)*VLOOKUP($Z$2,DALYs!$A$2:$MW$40,'Intervention list'!BC$195+1,0)</f>
        <v>0</v>
      </c>
      <c r="BD101" s="0" t="n">
        <f aca="false">IF(ISNUMBER(FIND(BD$1,$D101))=$AO$1,1,0)*VLOOKUP($Z$2,DALYs!$A$2:$MW$40,'Intervention list'!BD$195+1,0)</f>
        <v>0</v>
      </c>
      <c r="BE101" s="0" t="n">
        <f aca="false">IF(ISNUMBER(FIND(BE$1,$D101))=$AO$1,1,0)*VLOOKUP($Z$2,DALYs!$A$2:$MW$40,'Intervention list'!BE$195+1,0)</f>
        <v>0</v>
      </c>
      <c r="BF101" s="0" t="n">
        <f aca="false">IF(ISNUMBER(FIND(BF$1,$D101))=$AO$1,1,0)*VLOOKUP($Z$2,DALYs!$A$2:$MW$40,'Intervention list'!BF$195+1,0)</f>
        <v>0</v>
      </c>
      <c r="BG101" s="0" t="n">
        <f aca="false">IF(ISNUMBER(FIND(BG$1,$D101))=$AO$1,1,0)*VLOOKUP($Z$2,DALYs!$A$2:$MW$40,'Intervention list'!BG$195+1,0)</f>
        <v>0</v>
      </c>
      <c r="BH101" s="0" t="n">
        <f aca="false">IF(ISNUMBER(FIND(BH$1,$D101))=$AO$1,1,0)*VLOOKUP($Z$2,DALYs!$A$2:$MW$40,'Intervention list'!BH$195+1,0)</f>
        <v>0</v>
      </c>
      <c r="BI101" s="0" t="n">
        <f aca="false">IF(ISNUMBER(FIND(BI$1,$D101))=$AO$1,1,0)*VLOOKUP($Z$2,DALYs!$A$2:$MW$40,'Intervention list'!BI$195+1,0)</f>
        <v>0</v>
      </c>
      <c r="BJ101" s="0" t="n">
        <f aca="false">IF(ISNUMBER(FIND(BJ$1,$D101))=$AO$1,1,0)*VLOOKUP($Z$2,DALYs!$A$2:$MW$40,'Intervention list'!BJ$195+1,0)</f>
        <v>0</v>
      </c>
      <c r="BK101" s="0" t="n">
        <f aca="false">IF(ISNUMBER(FIND(BK$1,$D101))=$AO$1,1,0)*VLOOKUP($Z$2,DALYs!$A$2:$MW$40,'Intervention list'!BK$195+1,0)</f>
        <v>0</v>
      </c>
      <c r="BL101" s="0" t="n">
        <f aca="false">IF(ISNUMBER(FIND(BL$1,$D101))=$AO$1,1,0)*VLOOKUP($Z$2,DALYs!$A$2:$MW$40,'Intervention list'!BL$195+1,0)</f>
        <v>0</v>
      </c>
      <c r="BM101" s="0" t="n">
        <f aca="false">IF(ISNUMBER(FIND(BM$1,$D101))=$AO$1,1,0)*VLOOKUP($Z$2,DALYs!$A$2:$MW$40,'Intervention list'!BM$195+1,0)</f>
        <v>0</v>
      </c>
      <c r="BN101" s="0" t="n">
        <f aca="false">IF(ISNUMBER(FIND(BN$1,$D101))=$AO$1,1,0)*VLOOKUP($Z$2,DALYs!$A$2:$MW$40,'Intervention list'!BN$195+1,0)</f>
        <v>0</v>
      </c>
      <c r="BO101" s="0" t="n">
        <f aca="false">IF(ISNUMBER(FIND(BO$1,$D101))=$AO$1,1,0)*VLOOKUP($Z$2,DALYs!$A$2:$MW$40,'Intervention list'!BO$195+1,0)</f>
        <v>0</v>
      </c>
      <c r="BP101" s="0" t="n">
        <f aca="false">IF(ISNUMBER(FIND(BP$1,$D101))=$AO$1,1,0)*VLOOKUP($Z$2,DALYs!$A$2:$MW$40,'Intervention list'!BP$195+1,0)</f>
        <v>0</v>
      </c>
      <c r="BQ101" s="0" t="n">
        <f aca="false">IF(ISNUMBER(FIND(BQ$1,$D101))=$AO$1,1,0)*VLOOKUP($Z$2,DALYs!$A$2:$MW$40,'Intervention list'!BQ$195+1,0)</f>
        <v>0</v>
      </c>
      <c r="BR101" s="0" t="n">
        <f aca="false">IF(ISNUMBER(FIND(BR$1,$D101))=$AO$1,1,0)*VLOOKUP($Z$2,DALYs!$A$2:$MW$40,'Intervention list'!BR$195+1,0)</f>
        <v>0</v>
      </c>
      <c r="BS101" s="0" t="n">
        <f aca="false">IF(ISNUMBER(FIND(BS$1,$D101))=$AO$1,1,0)*VLOOKUP($Z$2,DALYs!$A$2:$MW$40,'Intervention list'!BS$195+1,0)</f>
        <v>0</v>
      </c>
      <c r="BT101" s="0" t="n">
        <f aca="false">IF(ISNUMBER(FIND(BT$1,$D101))=$AO$1,1,0)*VLOOKUP($Z$2,DALYs!$A$2:$MW$40,'Intervention list'!BT$195+1,0)</f>
        <v>0</v>
      </c>
      <c r="BU101" s="0" t="n">
        <f aca="false">IF(ISNUMBER(FIND(BU$1,$D101))=$AO$1,1,0)*VLOOKUP($Z$2,DALYs!$A$2:$MW$40,'Intervention list'!BU$195+1,0)</f>
        <v>0</v>
      </c>
      <c r="BV101" s="0" t="n">
        <f aca="false">IF(ISNUMBER(FIND(BV$1,$D101))=$AO$1,1,0)*VLOOKUP($Z$2,DALYs!$A$2:$MW$40,'Intervention list'!BV$195+1,0)</f>
        <v>0</v>
      </c>
      <c r="BW101" s="0" t="n">
        <f aca="false">IF(ISNUMBER(FIND(BW$1,$D101))=$AO$1,1,0)*VLOOKUP($Z$2,DALYs!$A$2:$MW$40,'Intervention list'!BW$195+1,0)</f>
        <v>0</v>
      </c>
      <c r="BX101" s="0" t="n">
        <f aca="false">IF(ISNUMBER(FIND(BX$1,$D101))=$AO$1,1,0)*VLOOKUP($Z$2,DALYs!$A$2:$MW$40,'Intervention list'!BX$195+1,0)</f>
        <v>0</v>
      </c>
      <c r="BY101" s="0" t="n">
        <f aca="false">IF(ISNUMBER(FIND(BY$1,$D101))=$AO$1,1,0)*VLOOKUP($Z$2,DALYs!$A$2:$MW$40,'Intervention list'!BY$195+1,0)</f>
        <v>0</v>
      </c>
      <c r="BZ101" s="0" t="n">
        <f aca="false">IF(ISNUMBER(FIND(BZ$1,$D101))=$AO$1,1,0)*VLOOKUP($Z$2,DALYs!$A$2:$MW$40,'Intervention list'!BZ$195+1,0)</f>
        <v>0</v>
      </c>
      <c r="CA101" s="0" t="n">
        <f aca="false">IF(ISNUMBER(FIND(CA$1,$D101))=$AO$1,1,0)*VLOOKUP($Z$2,DALYs!$A$2:$MW$40,'Intervention list'!CA$195+1,0)</f>
        <v>0</v>
      </c>
      <c r="CB101" s="0" t="n">
        <f aca="false">IF(ISNUMBER(FIND(CB$1,$D101))=$AO$1,1,0)*VLOOKUP($Z$2,DALYs!$A$2:$MW$40,'Intervention list'!CB$195+1,0)</f>
        <v>0</v>
      </c>
      <c r="CC101" s="0" t="n">
        <f aca="false">IF(ISNUMBER(FIND(CC$1,$D101))=$AO$1,1,0)*VLOOKUP($Z$2,DALYs!$A$2:$MW$40,'Intervention list'!CC$195+1,0)</f>
        <v>0</v>
      </c>
      <c r="CD101" s="0" t="n">
        <f aca="false">IF(ISNUMBER(FIND(CD$1,$D101))=$AO$1,1,0)*VLOOKUP($Z$2,DALYs!$A$2:$MW$40,'Intervention list'!CD$195+1,0)</f>
        <v>0</v>
      </c>
      <c r="CE101" s="0" t="n">
        <f aca="false">IF(ISNUMBER(FIND(CE$1,$D101))=$AO$1,1,0)*VLOOKUP($Z$2,DALYs!$A$2:$MW$40,'Intervention list'!CE$195+1,0)</f>
        <v>0</v>
      </c>
      <c r="CF101" s="0" t="n">
        <f aca="false">IF(ISNUMBER(FIND(CF$1,$D101))=$AO$1,1,0)*VLOOKUP($Z$2,DALYs!$A$2:$MW$40,'Intervention list'!CF$195+1,0)</f>
        <v>0</v>
      </c>
      <c r="CG101" s="0" t="n">
        <f aca="false">IF(ISNUMBER(FIND(CG$1,$D101))=$AO$1,1,0)*VLOOKUP($Z$2,DALYs!$A$2:$MW$40,'Intervention list'!CG$195+1,0)</f>
        <v>0</v>
      </c>
      <c r="CH101" s="0" t="n">
        <f aca="false">IF(ISNUMBER(FIND(CH$1,$D101))=$AO$1,1,0)*VLOOKUP($Z$2,DALYs!$A$2:$MW$40,'Intervention list'!CH$195+1,0)</f>
        <v>0</v>
      </c>
      <c r="CI101" s="0" t="n">
        <f aca="false">IF(ISNUMBER(FIND(CI$1,$D101))=$AO$1,1,0)*VLOOKUP($Z$2,DALYs!$A$2:$MW$40,'Intervention list'!CI$195+1,0)</f>
        <v>0</v>
      </c>
      <c r="CJ101" s="0" t="n">
        <f aca="false">IF(ISNUMBER(FIND(CJ$1,$D101))=$AO$1,1,0)*VLOOKUP($Z$2,DALYs!$A$2:$MW$40,'Intervention list'!CJ$195+1,0)</f>
        <v>0</v>
      </c>
      <c r="CK101" s="0" t="n">
        <f aca="false">IF(ISNUMBER(FIND(CK$1,$D101))=$AO$1,1,0)*VLOOKUP($Z$2,DALYs!$A$2:$MW$40,'Intervention list'!CK$195+1,0)</f>
        <v>0</v>
      </c>
      <c r="CL101" s="0" t="n">
        <f aca="false">IF(ISNUMBER(FIND(CL$1,$D101))=$AO$1,1,0)*VLOOKUP($Z$2,DALYs!$A$2:$MW$40,'Intervention list'!CL$195+1,0)</f>
        <v>0</v>
      </c>
      <c r="CM101" s="0" t="n">
        <f aca="false">IF(ISNUMBER(FIND(CM$1,$D101))=$AO$1,1,0)*VLOOKUP($Z$2,DALYs!$A$2:$MW$40,'Intervention list'!CM$195+1,0)</f>
        <v>0</v>
      </c>
      <c r="CN101" s="0" t="n">
        <f aca="false">IF(ISNUMBER(FIND(CN$1,$D101))=$AO$1,1,0)*VLOOKUP($Z$2,DALYs!$A$2:$MW$40,'Intervention list'!CN$195+1,0)</f>
        <v>0</v>
      </c>
      <c r="CO101" s="0" t="n">
        <f aca="false">IF(ISNUMBER(FIND(CO$1,$D101))=$AO$1,1,0)*VLOOKUP($Z$2,DALYs!$A$2:$MW$40,'Intervention list'!CO$195+1,0)</f>
        <v>0</v>
      </c>
      <c r="CP101" s="0" t="n">
        <f aca="false">IF(ISNUMBER(FIND(CP$1,$D101))=$AO$1,1,0)*VLOOKUP($Z$2,DALYs!$A$2:$MW$40,'Intervention list'!CP$195+1,0)</f>
        <v>0</v>
      </c>
      <c r="CQ101" s="0" t="n">
        <f aca="false">IF(ISNUMBER(FIND(CQ$1,$D101))=$AO$1,1,0)*VLOOKUP($Z$2,DALYs!$A$2:$MW$40,'Intervention list'!CQ$195+1,0)</f>
        <v>0</v>
      </c>
      <c r="CR101" s="0" t="n">
        <f aca="false">IF(ISNUMBER(FIND(CR$1,$D101))=$AO$1,1,0)*VLOOKUP($Z$2,DALYs!$A$2:$MW$40,'Intervention list'!CR$195+1,0)</f>
        <v>0</v>
      </c>
      <c r="CS101" s="0" t="n">
        <f aca="false">IF(ISNUMBER(FIND(CS$1,$D101))=$AO$1,1,0)*VLOOKUP($Z$2,DALYs!$A$2:$MW$40,'Intervention list'!CS$195+1,0)</f>
        <v>0</v>
      </c>
      <c r="CT101" s="0" t="n">
        <f aca="false">IF(ISNUMBER(FIND(CT$1,$D101))=$AO$1,1,0)*VLOOKUP($Z$2,DALYs!$A$2:$MW$40,'Intervention list'!CT$195+1,0)</f>
        <v>0</v>
      </c>
      <c r="CU101" s="0" t="n">
        <f aca="false">IF(ISNUMBER(FIND(CU$1,$D101))=$AO$1,1,0)*VLOOKUP($Z$2,DALYs!$A$2:$MW$40,'Intervention list'!CU$195+1,0)</f>
        <v>0</v>
      </c>
      <c r="CV101" s="0" t="n">
        <f aca="false">IF(ISNUMBER(FIND(CV$1,$D101))=$AO$1,1,0)*VLOOKUP($Z$2,DALYs!$A$2:$MW$40,'Intervention list'!CV$195+1,0)</f>
        <v>0</v>
      </c>
      <c r="CW101" s="0" t="n">
        <f aca="false">IF(ISNUMBER(FIND(CW$1,$D101))=$AO$1,1,0)*VLOOKUP($Z$2,DALYs!$A$2:$MW$40,'Intervention list'!CW$195+1,0)</f>
        <v>0</v>
      </c>
      <c r="CX101" s="0" t="n">
        <f aca="false">IF(ISNUMBER(FIND(CX$1,$D101))=$AO$1,1,0)*VLOOKUP($Z$2,DALYs!$A$2:$MW$40,'Intervention list'!CX$195+1,0)</f>
        <v>0</v>
      </c>
      <c r="CY101" s="0" t="n">
        <f aca="false">IF(ISNUMBER(FIND(CY$1,$D101))=$AO$1,1,0)*VLOOKUP($Z$2,DALYs!$A$2:$MW$40,'Intervention list'!CY$195+1,0)</f>
        <v>0</v>
      </c>
      <c r="CZ101" s="0" t="n">
        <f aca="false">IF(ISNUMBER(FIND(CZ$1,$D101))=$AO$1,1,0)*VLOOKUP($Z$2,DALYs!$A$2:$MW$40,'Intervention list'!CZ$195+1,0)</f>
        <v>0</v>
      </c>
      <c r="DA101" s="0" t="n">
        <f aca="false">IF(ISNUMBER(FIND(DA$1,$D101))=$AO$1,1,0)*VLOOKUP($Z$2,DALYs!$A$2:$MW$40,'Intervention list'!DA$195+1,0)</f>
        <v>0</v>
      </c>
      <c r="DB101" s="0" t="n">
        <f aca="false">IF(ISNUMBER(FIND(DB$1,$D101))=$AO$1,1,0)*VLOOKUP($Z$2,DALYs!$A$2:$MW$40,'Intervention list'!DB$195+1,0)</f>
        <v>0</v>
      </c>
      <c r="DC101" s="0" t="n">
        <f aca="false">IF(ISNUMBER(FIND(DC$1,$D101))=$AO$1,1,0)*VLOOKUP($Z$2,DALYs!$A$2:$MW$40,'Intervention list'!DC$195+1,0)</f>
        <v>0</v>
      </c>
      <c r="DD101" s="0" t="n">
        <f aca="false">IF(ISNUMBER(FIND(DD$1,$D101))=$AO$1,1,0)*VLOOKUP($Z$2,DALYs!$A$2:$MW$40,'Intervention list'!DD$195+1,0)</f>
        <v>0</v>
      </c>
      <c r="DE101" s="0" t="n">
        <f aca="false">IF(ISNUMBER(FIND(DE$1,$D101))=$AO$1,1,0)*VLOOKUP($Z$2,DALYs!$A$2:$MW$40,'Intervention list'!DE$195+1,0)</f>
        <v>0</v>
      </c>
      <c r="DF101" s="0" t="n">
        <f aca="false">IF(ISNUMBER(FIND(DF$1,$D101))=$AO$1,1,0)*VLOOKUP($Z$2,DALYs!$A$2:$MW$40,'Intervention list'!DF$195+1,0)</f>
        <v>0</v>
      </c>
      <c r="DG101" s="0" t="n">
        <f aca="false">IF(ISNUMBER(FIND(DG$1,$D101))=$AO$1,1,0)*VLOOKUP($Z$2,DALYs!$A$2:$MW$40,'Intervention list'!DG$195+1,0)</f>
        <v>0</v>
      </c>
      <c r="DH101" s="0" t="n">
        <f aca="false">IF(ISNUMBER(FIND(DH$1,$D101))=$AO$1,1,0)*VLOOKUP($Z$2,DALYs!$A$2:$MW$40,'Intervention list'!DH$195+1,0)</f>
        <v>0</v>
      </c>
      <c r="DI101" s="0" t="n">
        <f aca="false">IF(ISNUMBER(FIND(DI$1,$D101))=$AO$1,1,0)*VLOOKUP($Z$2,DALYs!$A$2:$MW$40,'Intervention list'!DI$195+1,0)</f>
        <v>0</v>
      </c>
      <c r="DJ101" s="0" t="n">
        <f aca="false">IF(ISNUMBER(FIND(DJ$1,$D101))=$AO$1,1,0)*VLOOKUP($Z$2,DALYs!$A$2:$MW$40,'Intervention list'!DJ$195+1,0)</f>
        <v>0</v>
      </c>
      <c r="DK101" s="0" t="n">
        <f aca="false">IF(ISNUMBER(FIND(DK$1,$D101))=$AO$1,1,0)*VLOOKUP($Z$2,DALYs!$A$2:$MW$40,'Intervention list'!DK$195+1,0)</f>
        <v>0</v>
      </c>
      <c r="DL101" s="0" t="n">
        <f aca="false">IF(ISNUMBER(FIND(DL$1,$D101))=$AO$1,1,0)*VLOOKUP($Z$2,DALYs!$A$2:$MW$40,'Intervention list'!DL$195+1,0)</f>
        <v>0</v>
      </c>
      <c r="DM101" s="0" t="n">
        <f aca="false">IF(ISNUMBER(FIND(DM$1,$D101))=$AO$1,1,0)*VLOOKUP($Z$2,DALYs!$A$2:$MW$40,'Intervention list'!DM$195+1,0)</f>
        <v>0</v>
      </c>
      <c r="DN101" s="0" t="n">
        <f aca="false">IF(ISNUMBER(FIND(DN$1,$D101))=$AO$1,1,0)*VLOOKUP($Z$2,DALYs!$A$2:$MW$40,'Intervention list'!DN$195+1,0)</f>
        <v>0</v>
      </c>
      <c r="DO101" s="0" t="n">
        <f aca="false">IF(ISNUMBER(FIND(DO$1,$D101))=$AO$1,1,0)*VLOOKUP($Z$2,DALYs!$A$2:$MW$40,'Intervention list'!DO$195+1,0)</f>
        <v>0</v>
      </c>
      <c r="DP101" s="0" t="n">
        <f aca="false">IF(ISNUMBER(FIND(DP$1,$D101))=$AO$1,1,0)*VLOOKUP($Z$2,DALYs!$A$2:$MW$40,'Intervention list'!DP$195+1,0)</f>
        <v>0</v>
      </c>
      <c r="DQ101" s="0" t="n">
        <f aca="false">IF(ISNUMBER(FIND(DQ$1,$D101))=$AO$1,1,0)*VLOOKUP($Z$2,DALYs!$A$2:$MW$40,'Intervention list'!DQ$195+1,0)</f>
        <v>0</v>
      </c>
      <c r="DR101" s="0" t="n">
        <f aca="false">IF(ISNUMBER(FIND(DR$1,$D101))=$AO$1,1,0)*VLOOKUP($Z$2,DALYs!$A$2:$MW$40,'Intervention list'!DR$195+1,0)</f>
        <v>0</v>
      </c>
      <c r="DS101" s="0" t="n">
        <f aca="false">IF(ISNUMBER(FIND(DS$1,$D101))=$AO$1,1,0)*VLOOKUP($Z$2,DALYs!$A$2:$MW$40,'Intervention list'!DS$195+1,0)</f>
        <v>0</v>
      </c>
      <c r="DT101" s="0" t="n">
        <f aca="false">IF(ISNUMBER(FIND(DT$1,$D101))=$AO$1,1,0)*VLOOKUP($Z$2,DALYs!$A$2:$MW$40,'Intervention list'!DT$195+1,0)</f>
        <v>0</v>
      </c>
      <c r="DU101" s="0" t="n">
        <f aca="false">IF(ISNUMBER(FIND(DU$1,$D101))=$AO$1,1,0)*VLOOKUP($Z$2,DALYs!$A$2:$MW$40,'Intervention list'!DU$195+1,0)</f>
        <v>0</v>
      </c>
      <c r="DV101" s="0" t="n">
        <f aca="false">IF(ISNUMBER(FIND(DV$1,$D101))=$AO$1,1,0)*VLOOKUP($Z$2,DALYs!$A$2:$MW$40,'Intervention list'!DV$195+1,0)</f>
        <v>0</v>
      </c>
      <c r="DW101" s="0" t="n">
        <f aca="false">IF(ISNUMBER(FIND(DW$1,$D101))=$AO$1,1,0)*VLOOKUP($Z$2,DALYs!$A$2:$MW$40,'Intervention list'!DW$195+1,0)</f>
        <v>0</v>
      </c>
      <c r="DX101" s="0" t="n">
        <f aca="false">IF(ISNUMBER(FIND(DX$1,$D101))=$AO$1,1,0)*VLOOKUP($Z$2,DALYs!$A$2:$MW$40,'Intervention list'!DX$195+1,0)</f>
        <v>0</v>
      </c>
      <c r="DY101" s="0" t="n">
        <f aca="false">IF(ISNUMBER(FIND(DY$1,$D101))=$AO$1,1,0)*VLOOKUP($Z$2,DALYs!$A$2:$MW$40,'Intervention list'!DY$195+1,0)</f>
        <v>0</v>
      </c>
      <c r="DZ101" s="0" t="n">
        <f aca="false">IF(ISNUMBER(FIND(DZ$1,$D101))=$AO$1,1,0)*VLOOKUP($Z$2,DALYs!$A$2:$MW$40,'Intervention list'!DZ$195+1,0)</f>
        <v>0</v>
      </c>
      <c r="EA101" s="0" t="n">
        <f aca="false">IF(ISNUMBER(FIND(EA$1,$D101))=$AO$1,1,0)*VLOOKUP($Z$2,DALYs!$A$2:$MW$40,'Intervention list'!EA$195+1,0)</f>
        <v>0</v>
      </c>
      <c r="EB101" s="0" t="n">
        <f aca="false">IF(ISNUMBER(FIND(EB$1,$D101))=$AO$1,1,0)*VLOOKUP($Z$2,DALYs!$A$2:$MW$40,'Intervention list'!EB$195+1,0)</f>
        <v>0</v>
      </c>
      <c r="EC101" s="0" t="n">
        <f aca="false">IF(ISNUMBER(FIND(EC$1,$D101))=$AO$1,1,0)*VLOOKUP($Z$2,DALYs!$A$2:$MW$40,'Intervention list'!EC$195+1,0)</f>
        <v>0</v>
      </c>
      <c r="ED101" s="0" t="n">
        <f aca="false">IF(ISNUMBER(FIND(ED$1,$D101))=$AO$1,1,0)*VLOOKUP($Z$2,DALYs!$A$2:$MW$40,'Intervention list'!ED$195+1,0)</f>
        <v>0</v>
      </c>
      <c r="EE101" s="0" t="n">
        <f aca="false">IF(ISNUMBER(FIND(EE$1,$D101))=$AO$1,1,0)*VLOOKUP($Z$2,DALYs!$A$2:$MW$40,'Intervention list'!EE$195+1,0)</f>
        <v>0</v>
      </c>
      <c r="EF101" s="0" t="n">
        <f aca="false">IF(ISNUMBER(FIND(EF$1,$D101))=$AO$1,1,0)*VLOOKUP($Z$2,DALYs!$A$2:$MW$40,'Intervention list'!EF$195+1,0)</f>
        <v>0</v>
      </c>
      <c r="EG101" s="0" t="n">
        <f aca="false">IF(ISNUMBER(FIND(EG$1,$D101))=$AO$1,1,0)*VLOOKUP($Z$2,DALYs!$A$2:$MW$40,'Intervention list'!EG$195+1,0)</f>
        <v>0</v>
      </c>
      <c r="EH101" s="0" t="n">
        <f aca="false">IF(ISNUMBER(FIND(EH$1,$D101))=$AO$1,1,0)*VLOOKUP($Z$2,DALYs!$A$2:$MW$40,'Intervention list'!EH$195+1,0)</f>
        <v>0</v>
      </c>
      <c r="EI101" s="0" t="n">
        <f aca="false">IF(ISNUMBER(FIND(EI$1,$D101))=$AO$1,1,0)*VLOOKUP($Z$2,DALYs!$A$2:$MW$40,'Intervention list'!EI$195+1,0)</f>
        <v>0</v>
      </c>
      <c r="EJ101" s="0" t="n">
        <f aca="false">IF(ISNUMBER(FIND(EJ$1,$D101))=$AO$1,1,0)*VLOOKUP($Z$2,DALYs!$A$2:$MW$40,'Intervention list'!EJ$195+1,0)</f>
        <v>0</v>
      </c>
      <c r="EK101" s="0" t="n">
        <f aca="false">IF(ISNUMBER(FIND(EK$1,$D101))=$AO$1,1,0)*VLOOKUP($Z$2,DALYs!$A$2:$MW$40,'Intervention list'!EK$195+1,0)</f>
        <v>0</v>
      </c>
      <c r="EL101" s="0" t="n">
        <f aca="false">IF(ISNUMBER(FIND(EL$1,$D101))=$AO$1,1,0)*VLOOKUP($Z$2,DALYs!$A$2:$MW$40,'Intervention list'!EL$195+1,0)</f>
        <v>0</v>
      </c>
      <c r="EM101" s="0" t="n">
        <f aca="false">IF(ISNUMBER(FIND(EM$1,$D101))=$AO$1,1,0)*VLOOKUP($Z$2,DALYs!$A$2:$MW$40,'Intervention list'!EM$195+1,0)</f>
        <v>0</v>
      </c>
      <c r="EN101" s="0" t="n">
        <f aca="false">IF(ISNUMBER(FIND(EN$1,$D101))=$AO$1,1,0)*VLOOKUP($Z$2,DALYs!$A$2:$MW$40,'Intervention list'!EN$195+1,0)</f>
        <v>0</v>
      </c>
      <c r="EO101" s="0" t="n">
        <f aca="false">IF(ISNUMBER(FIND(EO$1,$D101))=$AO$1,1,0)*VLOOKUP($Z$2,DALYs!$A$2:$MW$40,'Intervention list'!EO$195+1,0)</f>
        <v>0</v>
      </c>
      <c r="EP101" s="0" t="n">
        <f aca="false">IF(ISNUMBER(FIND(EP$1,$D101))=$AO$1,1,0)*VLOOKUP($Z$2,DALYs!$A$2:$MW$40,'Intervention list'!EP$195+1,0)</f>
        <v>0</v>
      </c>
      <c r="EQ101" s="0" t="n">
        <f aca="false">IF(ISNUMBER(FIND(EQ$1,$D101))=$AO$1,1,0)*VLOOKUP($Z$2,DALYs!$A$2:$MW$40,'Intervention list'!EQ$195+1,0)</f>
        <v>0</v>
      </c>
      <c r="ER101" s="0" t="n">
        <f aca="false">IF(ISNUMBER(FIND(ER$1,$D101))=$AO$1,1,0)*VLOOKUP($Z$2,DALYs!$A$2:$MW$40,'Intervention list'!ER$195+1,0)</f>
        <v>0</v>
      </c>
      <c r="ES101" s="0" t="n">
        <f aca="false">IF(ISNUMBER(FIND(ES$1,$D101))=$AO$1,1,0)*VLOOKUP($Z$2,DALYs!$A$2:$MW$40,'Intervention list'!ES$195+1,0)</f>
        <v>0</v>
      </c>
      <c r="ET101" s="0" t="n">
        <f aca="false">IF(ISNUMBER(FIND(ET$1,$D101))=$AO$1,1,0)*VLOOKUP($Z$2,DALYs!$A$2:$MW$40,'Intervention list'!ET$195+1,0)</f>
        <v>0</v>
      </c>
      <c r="EU101" s="0" t="n">
        <f aca="false">IF(ISNUMBER(FIND(EU$1,$D101))=$AO$1,1,0)*VLOOKUP($Z$2,DALYs!$A$2:$MW$40,'Intervention list'!EU$195+1,0)</f>
        <v>0</v>
      </c>
      <c r="EV101" s="0" t="n">
        <f aca="false">IF(ISNUMBER(FIND(EV$1,$D101))=$AO$1,1,0)*VLOOKUP($Z$2,DALYs!$A$2:$MW$40,'Intervention list'!EV$195+1,0)</f>
        <v>0</v>
      </c>
      <c r="EW101" s="0" t="n">
        <f aca="false">IF(ISNUMBER(FIND(EW$1,$D101))=$AO$1,1,0)*VLOOKUP($Z$2,DALYs!$A$2:$MW$40,'Intervention list'!EW$195+1,0)</f>
        <v>0</v>
      </c>
      <c r="EX101" s="0" t="n">
        <f aca="false">IF(ISNUMBER(FIND(EX$1,$D101))=$AO$1,1,0)*VLOOKUP($Z$2,DALYs!$A$2:$MW$40,'Intervention list'!EX$195+1,0)</f>
        <v>0</v>
      </c>
      <c r="EY101" s="0" t="n">
        <f aca="false">IF(ISNUMBER(FIND(EY$1,$D101))=$AO$1,1,0)*VLOOKUP($Z$2,DALYs!$A$2:$MW$40,'Intervention list'!EY$195+1,0)</f>
        <v>0</v>
      </c>
      <c r="EZ101" s="0" t="n">
        <f aca="false">IF(ISNUMBER(FIND(EZ$1,$D101))=$AO$1,1,0)*VLOOKUP($Z$2,DALYs!$A$2:$MW$40,'Intervention list'!EZ$195+1,0)</f>
        <v>0</v>
      </c>
      <c r="FA101" s="0" t="n">
        <f aca="false">IF(ISNUMBER(FIND(FA$1,$D101))=$AO$1,1,0)*VLOOKUP($Z$2,DALYs!$A$2:$MW$40,'Intervention list'!FA$195+1,0)</f>
        <v>0</v>
      </c>
      <c r="FB101" s="0" t="n">
        <f aca="false">IF(ISNUMBER(FIND(FB$1,$D101))=$AO$1,1,0)*VLOOKUP($Z$2,DALYs!$A$2:$MW$40,'Intervention list'!FB$195+1,0)</f>
        <v>0</v>
      </c>
      <c r="FC101" s="0" t="n">
        <f aca="false">IF(ISNUMBER(FIND(FC$1,$D101))=$AO$1,1,0)*VLOOKUP($Z$2,DALYs!$A$2:$MW$40,'Intervention list'!FC$195+1,0)</f>
        <v>0</v>
      </c>
      <c r="FD101" s="0" t="n">
        <f aca="false">IF(ISNUMBER(FIND(FD$1,$D101))=$AO$1,1,0)*VLOOKUP($Z$2,DALYs!$A$2:$MW$40,'Intervention list'!FD$195+1,0)</f>
        <v>0</v>
      </c>
      <c r="FE101" s="0" t="n">
        <f aca="false">IF(ISNUMBER(FIND(FE$1,$D101))=$AO$1,1,0)*VLOOKUP($Z$2,DALYs!$A$2:$MW$40,'Intervention list'!FE$195+1,0)</f>
        <v>0</v>
      </c>
      <c r="FF101" s="0" t="n">
        <f aca="false">IF(ISNUMBER(FIND(FF$1,$D101))=$AO$1,1,0)*VLOOKUP($Z$2,DALYs!$A$2:$MW$40,'Intervention list'!FF$195+1,0)</f>
        <v>0</v>
      </c>
      <c r="FG101" s="0" t="n">
        <f aca="false">IF(ISNUMBER(FIND(FG$1,$D101))=$AO$1,1,0)*VLOOKUP($Z$2,DALYs!$A$2:$MW$40,'Intervention list'!FG$195+1,0)</f>
        <v>0</v>
      </c>
      <c r="FH101" s="0" t="n">
        <f aca="false">IF(ISNUMBER(FIND(FH$1,$D101))=$AO$1,1,0)*VLOOKUP($Z$2,DALYs!$A$2:$MW$40,'Intervention list'!FH$195+1,0)</f>
        <v>0</v>
      </c>
      <c r="FI101" s="0" t="n">
        <f aca="false">IF(ISNUMBER(FIND(FI$1,$D101))=$AO$1,1,0)*VLOOKUP($Z$2,DALYs!$A$2:$MW$40,'Intervention list'!FI$195+1,0)</f>
        <v>0</v>
      </c>
      <c r="FJ101" s="0" t="n">
        <f aca="false">IF(ISNUMBER(FIND(FJ$1,$D101))=$AO$1,1,0)*VLOOKUP($Z$2,DALYs!$A$2:$MW$40,'Intervention list'!FJ$195+1,0)</f>
        <v>0</v>
      </c>
      <c r="FK101" s="0" t="n">
        <f aca="false">IF(ISNUMBER(FIND(FK$1,$D101))=$AO$1,1,0)*VLOOKUP($Z$2,DALYs!$A$2:$MW$40,'Intervention list'!FK$195+1,0)</f>
        <v>0</v>
      </c>
      <c r="FL101" s="0" t="n">
        <f aca="false">IF(ISNUMBER(FIND(FL$1,$D101))=$AO$1,1,0)*VLOOKUP($Z$2,DALYs!$A$2:$MW$40,'Intervention list'!FL$195+1,0)</f>
        <v>0</v>
      </c>
      <c r="FM101" s="0" t="n">
        <f aca="false">IF(ISNUMBER(FIND(FM$1,$D101))=$AO$1,1,0)*VLOOKUP($Z$2,DALYs!$A$2:$MW$40,'Intervention list'!FM$195+1,0)</f>
        <v>0</v>
      </c>
      <c r="FN101" s="0" t="n">
        <f aca="false">IF(ISNUMBER(FIND(FN$1,$D101))=$AO$1,1,0)*VLOOKUP($Z$2,DALYs!$A$2:$MW$40,'Intervention list'!FN$195+1,0)</f>
        <v>0</v>
      </c>
      <c r="FO101" s="0" t="n">
        <f aca="false">IF(ISNUMBER(FIND(FO$1,$D101))=$AO$1,1,0)*VLOOKUP($Z$2,DALYs!$A$2:$MW$40,'Intervention list'!FO$195+1,0)</f>
        <v>0</v>
      </c>
      <c r="FP101" s="0" t="n">
        <f aca="false">IF(ISNUMBER(FIND(FP$1,$D101))=$AO$1,1,0)*VLOOKUP($Z$2,DALYs!$A$2:$MW$40,'Intervention list'!FP$195+1,0)</f>
        <v>0</v>
      </c>
      <c r="FQ101" s="0" t="n">
        <f aca="false">IF(ISNUMBER(FIND(FQ$1,$D101))=$AO$1,1,0)*VLOOKUP($Z$2,DALYs!$A$2:$MW$40,'Intervention list'!FQ$195+1,0)</f>
        <v>0</v>
      </c>
      <c r="FR101" s="0" t="n">
        <f aca="false">IF(ISNUMBER(FIND(FR$1,$D101))=$AO$1,1,0)*VLOOKUP($Z$2,DALYs!$A$2:$MW$40,'Intervention list'!FR$195+1,0)</f>
        <v>0</v>
      </c>
      <c r="FS101" s="0" t="n">
        <f aca="false">IF(ISNUMBER(FIND(FS$1,$D101))=$AO$1,1,0)*VLOOKUP($Z$2,DALYs!$A$2:$MW$40,'Intervention list'!FS$195+1,0)</f>
        <v>0</v>
      </c>
      <c r="FT101" s="0" t="n">
        <f aca="false">IF(ISNUMBER(FIND(FT$1,$D101))=$AO$1,1,0)*VLOOKUP($Z$2,DALYs!$A$2:$MW$40,'Intervention list'!FT$195+1,0)</f>
        <v>0</v>
      </c>
      <c r="FU101" s="0" t="n">
        <f aca="false">IF(ISNUMBER(FIND(FU$1,$D101))=$AO$1,1,0)*VLOOKUP($Z$2,DALYs!$A$2:$MW$40,'Intervention list'!FU$195+1,0)</f>
        <v>0</v>
      </c>
      <c r="FV101" s="0" t="n">
        <f aca="false">IF(ISNUMBER(FIND(FV$1,$D101))=$AO$1,1,0)*VLOOKUP($Z$2,DALYs!$A$2:$MW$40,'Intervention list'!FV$195+1,0)</f>
        <v>0</v>
      </c>
      <c r="FW101" s="0" t="n">
        <f aca="false">IF(ISNUMBER(FIND(FW$1,$D101))=$AO$1,1,0)*VLOOKUP($Z$2,DALYs!$A$2:$MW$40,'Intervention list'!FW$195+1,0)</f>
        <v>0</v>
      </c>
      <c r="FX101" s="0" t="n">
        <f aca="false">IF(ISNUMBER(FIND(FX$1,$D101))=$AO$1,1,0)*VLOOKUP($Z$2,DALYs!$A$2:$MW$40,'Intervention list'!FX$195+1,0)</f>
        <v>0</v>
      </c>
      <c r="FY101" s="0" t="n">
        <f aca="false">IF(ISNUMBER(FIND(FY$1,$D101))=$AO$1,1,0)*VLOOKUP($Z$2,DALYs!$A$2:$MW$40,'Intervention list'!FY$195+1,0)</f>
        <v>0</v>
      </c>
      <c r="FZ101" s="0" t="n">
        <f aca="false">IF(ISNUMBER(FIND(FZ$1,$D101))=$AO$1,1,0)*VLOOKUP($Z$2,DALYs!$A$2:$MW$40,'Intervention list'!FZ$195+1,0)</f>
        <v>0</v>
      </c>
      <c r="GA101" s="0" t="n">
        <f aca="false">IF(ISNUMBER(FIND(GA$1,$D101))=$AO$1,1,0)*VLOOKUP($Z$2,DALYs!$A$2:$MW$40,'Intervention list'!GA$195+1,0)</f>
        <v>0</v>
      </c>
      <c r="GB101" s="0" t="n">
        <f aca="false">IF(ISNUMBER(FIND(GB$1,$D101))=$AO$1,1,0)*VLOOKUP($Z$2,DALYs!$A$2:$MW$40,'Intervention list'!GB$195+1,0)</f>
        <v>0</v>
      </c>
      <c r="GC101" s="0" t="n">
        <f aca="false">IF(ISNUMBER(FIND(GC$1,$D101))=$AO$1,1,0)*VLOOKUP($Z$2,DALYs!$A$2:$MW$40,'Intervention list'!GC$195+1,0)</f>
        <v>0</v>
      </c>
      <c r="GD101" s="0" t="n">
        <f aca="false">IF(ISNUMBER(FIND(GD$1,$D101))=$AO$1,1,0)*VLOOKUP($Z$2,DALYs!$A$2:$MW$40,'Intervention list'!GD$195+1,0)</f>
        <v>0</v>
      </c>
      <c r="GE101" s="0" t="n">
        <f aca="false">IF(ISNUMBER(FIND(GE$1,$D101))=$AO$1,1,0)*VLOOKUP($Z$2,DALYs!$A$2:$MW$40,'Intervention list'!GE$195+1,0)</f>
        <v>0</v>
      </c>
      <c r="GF101" s="0" t="n">
        <f aca="false">IF(ISNUMBER(FIND(GF$1,$D101))=$AO$1,1,0)*VLOOKUP($Z$2,DALYs!$A$2:$MW$40,'Intervention list'!GF$195+1,0)</f>
        <v>0</v>
      </c>
      <c r="GG101" s="0" t="n">
        <f aca="false">IF(ISNUMBER(FIND(GG$1,$D101))=$AO$1,1,0)*VLOOKUP($Z$2,DALYs!$A$2:$MW$40,'Intervention list'!GG$195+1,0)</f>
        <v>0</v>
      </c>
      <c r="GH101" s="0" t="n">
        <f aca="false">IF(ISNUMBER(FIND(GH$1,$D101))=$AO$1,1,0)*VLOOKUP($Z$2,DALYs!$A$2:$MW$40,'Intervention list'!GH$195+1,0)</f>
        <v>0</v>
      </c>
      <c r="GI101" s="0" t="n">
        <f aca="false">IF(ISNUMBER(FIND(GI$1,$D101))=$AO$1,1,0)*VLOOKUP($Z$2,DALYs!$A$2:$MW$40,'Intervention list'!GI$195+1,0)</f>
        <v>0</v>
      </c>
      <c r="GJ101" s="0" t="n">
        <f aca="false">IF(ISNUMBER(FIND(GJ$1,$D101))=$AO$1,1,0)*VLOOKUP($Z$2,DALYs!$A$2:$MW$40,'Intervention list'!GJ$195+1,0)</f>
        <v>1458297.09172245</v>
      </c>
      <c r="GK101" s="0" t="n">
        <f aca="false">IF(ISNUMBER(FIND(GK$1,$D101))=$AO$1,1,0)*VLOOKUP($Z$2,DALYs!$A$2:$MW$40,'Intervention list'!GK$195+1,0)</f>
        <v>0</v>
      </c>
      <c r="GL101" s="0" t="n">
        <f aca="false">IF(ISNUMBER(FIND(GL$1,$D101))=$AO$1,1,0)*VLOOKUP($Z$2,DALYs!$A$2:$MW$40,'Intervention list'!GL$195+1,0)</f>
        <v>0</v>
      </c>
      <c r="GM101" s="0" t="n">
        <f aca="false">IF(ISNUMBER(FIND(GM$1,$D101))=$AO$1,1,0)*VLOOKUP($Z$2,DALYs!$A$2:$MW$40,'Intervention list'!GM$195+1,0)</f>
        <v>0</v>
      </c>
      <c r="GN101" s="0" t="n">
        <f aca="false">IF(ISNUMBER(FIND(GN$1,$D101))=$AO$1,1,0)*VLOOKUP($Z$2,DALYs!$A$2:$MW$40,'Intervention list'!GN$195+1,0)</f>
        <v>1545681.56892123</v>
      </c>
      <c r="GO101" s="0" t="n">
        <f aca="false">IF(ISNUMBER(FIND(GO$1,$D101))=$AO$1,1,0)*VLOOKUP($Z$2,DALYs!$A$2:$MW$40,'Intervention list'!GO$195+1,0)</f>
        <v>0</v>
      </c>
      <c r="GP101" s="0" t="n">
        <f aca="false">IF(ISNUMBER(FIND(GP$1,$D101))=$AO$1,1,0)*VLOOKUP($Z$2,DALYs!$A$2:$MW$40,'Intervention list'!GP$195+1,0)</f>
        <v>0</v>
      </c>
      <c r="GQ101" s="0" t="n">
        <f aca="false">IF(ISNUMBER(FIND(GQ$1,$D101))=$AO$1,1,0)*VLOOKUP($Z$2,DALYs!$A$2:$MW$40,'Intervention list'!GQ$195+1,0)</f>
        <v>0</v>
      </c>
      <c r="GR101" s="0" t="n">
        <f aca="false">IF(ISNUMBER(FIND(GR$1,$D101))=$AO$1,1,0)*VLOOKUP($Z$2,DALYs!$A$2:$MW$40,'Intervention list'!GR$195+1,0)</f>
        <v>0</v>
      </c>
      <c r="GS101" s="0" t="n">
        <f aca="false">IF(ISNUMBER(FIND(GS$1,$D101))=$AO$1,1,0)*VLOOKUP($Z$2,DALYs!$A$2:$MW$40,'Intervention list'!GS$195+1,0)</f>
        <v>0</v>
      </c>
      <c r="GT101" s="0" t="n">
        <f aca="false">IF(ISNUMBER(FIND(GT$1,$D101))=$AO$1,1,0)*VLOOKUP($Z$2,DALYs!$A$2:$MW$40,'Intervention list'!GT$195+1,0)</f>
        <v>0</v>
      </c>
      <c r="GU101" s="0" t="n">
        <f aca="false">IF(ISNUMBER(FIND(GU$1,$D101))=$AO$1,1,0)*VLOOKUP($Z$2,DALYs!$A$2:$MW$40,'Intervention list'!GU$195+1,0)</f>
        <v>0</v>
      </c>
      <c r="GV101" s="0" t="n">
        <f aca="false">IF(ISNUMBER(FIND(GV$1,$D101))=$AO$1,1,0)*VLOOKUP($Z$2,DALYs!$A$2:$MW$40,'Intervention list'!GV$195+1,0)</f>
        <v>0</v>
      </c>
      <c r="GW101" s="0" t="n">
        <f aca="false">IF(ISNUMBER(FIND(GW$1,$D101))=$AO$1,1,0)*VLOOKUP($Z$2,DALYs!$A$2:$MW$40,'Intervention list'!GW$195+1,0)</f>
        <v>0</v>
      </c>
      <c r="GX101" s="0" t="n">
        <f aca="false">IF(ISNUMBER(FIND(GX$1,$D101))=$AO$1,1,0)*VLOOKUP($Z$2,DALYs!$A$2:$MW$40,'Intervention list'!GX$195+1,0)</f>
        <v>0</v>
      </c>
      <c r="GY101" s="0" t="n">
        <f aca="false">IF(ISNUMBER(FIND(GY$1,$D101))=$AO$1,1,0)*VLOOKUP($Z$2,DALYs!$A$2:$MW$40,'Intervention list'!GY$195+1,0)</f>
        <v>0</v>
      </c>
      <c r="GZ101" s="0" t="n">
        <f aca="false">IF(ISNUMBER(FIND(GZ$1,$D101))=$AO$1,1,0)*VLOOKUP($Z$2,DALYs!$A$2:$MW$40,'Intervention list'!GZ$195+1,0)</f>
        <v>0</v>
      </c>
      <c r="HA101" s="0" t="n">
        <f aca="false">IF(ISNUMBER(FIND(HA$1,$D101))=$AO$1,1,0)*VLOOKUP($Z$2,DALYs!$A$2:$MW$40,'Intervention list'!HA$195+1,0)</f>
        <v>0</v>
      </c>
      <c r="HB101" s="0" t="n">
        <f aca="false">IF(ISNUMBER(FIND(HB$1,$D101))=$AO$1,1,0)*VLOOKUP($Z$2,DALYs!$A$2:$MW$40,'Intervention list'!HB$195+1,0)</f>
        <v>0</v>
      </c>
      <c r="HC101" s="0" t="n">
        <f aca="false">IF(ISNUMBER(FIND(HC$1,$D101))=$AO$1,1,0)*VLOOKUP($Z$2,DALYs!$A$2:$MW$40,'Intervention list'!HC$195+1,0)</f>
        <v>0</v>
      </c>
      <c r="HD101" s="0" t="n">
        <f aca="false">IF(ISNUMBER(FIND(HD$1,$D101))=$AO$1,1,0)*VLOOKUP($Z$2,DALYs!$A$2:$MW$40,'Intervention list'!HD$195+1,0)</f>
        <v>0</v>
      </c>
      <c r="HE101" s="0" t="n">
        <f aca="false">IF(ISNUMBER(FIND(HE$1,$D101))=$AO$1,1,0)*VLOOKUP($Z$2,DALYs!$A$2:$MW$40,'Intervention list'!HE$195+1,0)</f>
        <v>0</v>
      </c>
      <c r="HF101" s="0" t="n">
        <f aca="false">IF(ISNUMBER(FIND(HF$1,$D101))=$AO$1,1,0)*VLOOKUP($Z$2,DALYs!$A$2:$MW$40,'Intervention list'!HF$195+1,0)</f>
        <v>0</v>
      </c>
      <c r="HG101" s="0" t="n">
        <f aca="false">IF(ISNUMBER(FIND(HG$1,$D101))=$AO$1,1,0)*VLOOKUP($Z$2,DALYs!$A$2:$MW$40,'Intervention list'!HG$195+1,0)</f>
        <v>0</v>
      </c>
      <c r="HH101" s="0" t="n">
        <f aca="false">IF(ISNUMBER(FIND(HH$1,$D101))=$AO$1,1,0)*VLOOKUP($Z$2,DALYs!$A$2:$MW$40,'Intervention list'!HH$195+1,0)</f>
        <v>0</v>
      </c>
      <c r="HI101" s="0" t="n">
        <f aca="false">IF(ISNUMBER(FIND(HI$1,$D101))=$AO$1,1,0)*VLOOKUP($Z$2,DALYs!$A$2:$MW$40,'Intervention list'!HI$195+1,0)</f>
        <v>0</v>
      </c>
      <c r="HJ101" s="0" t="n">
        <f aca="false">IF(ISNUMBER(FIND(HJ$1,$D101))=$AO$1,1,0)*VLOOKUP($Z$2,DALYs!$A$2:$MW$40,'Intervention list'!HJ$195+1,0)</f>
        <v>0</v>
      </c>
      <c r="HK101" s="0" t="n">
        <f aca="false">IF(ISNUMBER(FIND(HK$1,$D101))=$AO$1,1,0)*VLOOKUP($Z$2,DALYs!$A$2:$MW$40,'Intervention list'!HK$195+1,0)</f>
        <v>0</v>
      </c>
      <c r="HL101" s="0" t="n">
        <f aca="false">IF(ISNUMBER(FIND(HL$1,$D101))=$AO$1,1,0)*VLOOKUP($Z$2,DALYs!$A$2:$MW$40,'Intervention list'!HL$195+1,0)</f>
        <v>0</v>
      </c>
      <c r="HM101" s="0" t="n">
        <f aca="false">IF(ISNUMBER(FIND(HM$1,$D101))=$AO$1,1,0)*VLOOKUP($Z$2,DALYs!$A$2:$MW$40,'Intervention list'!HM$195+1,0)</f>
        <v>0</v>
      </c>
      <c r="HN101" s="0" t="n">
        <f aca="false">IF(ISNUMBER(FIND(HN$1,$D101))=$AO$1,1,0)*VLOOKUP($Z$2,DALYs!$A$2:$MW$40,'Intervention list'!HN$195+1,0)</f>
        <v>0</v>
      </c>
      <c r="HO101" s="0" t="n">
        <f aca="false">IF(ISNUMBER(FIND(HO$1,$D101))=$AO$1,1,0)*VLOOKUP($Z$2,DALYs!$A$2:$MW$40,'Intervention list'!HO$195+1,0)</f>
        <v>0</v>
      </c>
      <c r="HP101" s="0" t="n">
        <f aca="false">IF(ISNUMBER(FIND(HP$1,$D101))=$AO$1,1,0)*VLOOKUP($Z$2,DALYs!$A$2:$MW$40,'Intervention list'!HP$195+1,0)</f>
        <v>0</v>
      </c>
      <c r="HQ101" s="0" t="n">
        <f aca="false">IF(ISNUMBER(FIND(HQ$1,$D101))=$AO$1,1,0)*VLOOKUP($Z$2,DALYs!$A$2:$MW$40,'Intervention list'!HQ$195+1,0)</f>
        <v>0</v>
      </c>
      <c r="HR101" s="0" t="n">
        <f aca="false">IF(ISNUMBER(FIND(HR$1,$D101))=$AO$1,1,0)*VLOOKUP($Z$2,DALYs!$A$2:$MW$40,'Intervention list'!HR$195+1,0)</f>
        <v>0</v>
      </c>
      <c r="HS101" s="0" t="n">
        <f aca="false">IF(ISNUMBER(FIND(HS$1,$D101))=$AO$1,1,0)*VLOOKUP($Z$2,DALYs!$A$2:$MW$40,'Intervention list'!HS$195+1,0)</f>
        <v>0</v>
      </c>
      <c r="HT101" s="0" t="n">
        <f aca="false">IF(ISNUMBER(FIND(HT$1,$D101))=$AO$1,1,0)*VLOOKUP($Z$2,DALYs!$A$2:$MW$40,'Intervention list'!HT$195+1,0)</f>
        <v>0</v>
      </c>
      <c r="HU101" s="0" t="n">
        <f aca="false">IF(ISNUMBER(FIND(HU$1,$D101))=$AO$1,1,0)*VLOOKUP($Z$2,DALYs!$A$2:$MW$40,'Intervention list'!HU$195+1,0)</f>
        <v>0</v>
      </c>
      <c r="HV101" s="0" t="n">
        <f aca="false">IF(ISNUMBER(FIND(HV$1,$D101))=$AO$1,1,0)*VLOOKUP($Z$2,DALYs!$A$2:$MW$40,'Intervention list'!HV$195+1,0)</f>
        <v>0</v>
      </c>
      <c r="HW101" s="0" t="n">
        <f aca="false">IF(ISNUMBER(FIND(HW$1,$D101))=$AO$1,1,0)*VLOOKUP($Z$2,DALYs!$A$2:$MW$40,'Intervention list'!HW$195+1,0)</f>
        <v>0</v>
      </c>
      <c r="HX101" s="0" t="n">
        <f aca="false">IF(ISNUMBER(FIND(HX$1,$D101))=$AO$1,1,0)*VLOOKUP($Z$2,DALYs!$A$2:$MW$40,'Intervention list'!HX$195+1,0)</f>
        <v>0</v>
      </c>
      <c r="HY101" s="0" t="n">
        <f aca="false">IF(ISNUMBER(FIND(HY$1,$D101))=$AO$1,1,0)*VLOOKUP($Z$2,DALYs!$A$2:$MW$40,'Intervention list'!HY$195+1,0)</f>
        <v>0</v>
      </c>
      <c r="HZ101" s="0" t="n">
        <f aca="false">IF(ISNUMBER(FIND(HZ$1,$D101))=$AO$1,1,0)*VLOOKUP($Z$2,DALYs!$A$2:$MW$40,'Intervention list'!HZ$195+1,0)</f>
        <v>0</v>
      </c>
      <c r="IA101" s="0" t="n">
        <f aca="false">IF(ISNUMBER(FIND(IA$1,$D101))=$AO$1,1,0)*VLOOKUP($Z$2,DALYs!$A$2:$MW$40,'Intervention list'!IA$195+1,0)</f>
        <v>0</v>
      </c>
      <c r="IB101" s="0" t="n">
        <f aca="false">IF(ISNUMBER(FIND(IB$1,$D101))=$AO$1,1,0)*VLOOKUP($Z$2,DALYs!$A$2:$MW$40,'Intervention list'!IB$195+1,0)</f>
        <v>0</v>
      </c>
      <c r="IC101" s="0" t="n">
        <f aca="false">IF(ISNUMBER(FIND(IC$1,$D101))=$AO$1,1,0)*VLOOKUP($Z$2,DALYs!$A$2:$MW$40,'Intervention list'!IC$195+1,0)</f>
        <v>0</v>
      </c>
      <c r="ID101" s="0" t="n">
        <f aca="false">IF(ISNUMBER(FIND(ID$1,$D101))=$AO$1,1,0)*VLOOKUP($Z$2,DALYs!$A$2:$MW$40,'Intervention list'!ID$195+1,0)</f>
        <v>0</v>
      </c>
      <c r="IE101" s="0" t="n">
        <f aca="false">IF(ISNUMBER(FIND(IE$1,$D101))=$AO$1,1,0)*VLOOKUP($Z$2,DALYs!$A$2:$MW$40,'Intervention list'!IE$195+1,0)</f>
        <v>0</v>
      </c>
      <c r="IF101" s="0" t="n">
        <f aca="false">IF(ISNUMBER(FIND(IF$1,$D101))=$AO$1,1,0)*VLOOKUP($Z$2,DALYs!$A$2:$MW$40,'Intervention list'!IF$195+1,0)</f>
        <v>0</v>
      </c>
      <c r="IG101" s="0" t="n">
        <f aca="false">IF(ISNUMBER(FIND(IG$1,$D101))=$AO$1,1,0)*VLOOKUP($Z$2,DALYs!$A$2:$MW$40,'Intervention list'!IG$195+1,0)</f>
        <v>0</v>
      </c>
      <c r="IH101" s="0" t="n">
        <f aca="false">IF(ISNUMBER(FIND(IH$1,$D101))=$AO$1,1,0)*VLOOKUP($Z$2,DALYs!$A$2:$MW$40,'Intervention list'!IH$195+1,0)</f>
        <v>0</v>
      </c>
      <c r="II101" s="0" t="n">
        <f aca="false">IF(ISNUMBER(FIND(II$1,$D101))=$AO$1,1,0)*VLOOKUP($Z$2,DALYs!$A$2:$MW$40,'Intervention list'!II$195+1,0)</f>
        <v>0</v>
      </c>
      <c r="IJ101" s="0" t="n">
        <f aca="false">IF(ISNUMBER(FIND(IJ$1,$D101))=$AO$1,1,0)*VLOOKUP($Z$2,DALYs!$A$2:$MW$40,'Intervention list'!IJ$195+1,0)</f>
        <v>0</v>
      </c>
      <c r="IK101" s="0" t="n">
        <f aca="false">IF(ISNUMBER(FIND(IK$1,$D101))=$AO$1,1,0)*VLOOKUP($Z$2,DALYs!$A$2:$MW$40,'Intervention list'!IK$195+1,0)</f>
        <v>0</v>
      </c>
      <c r="IL101" s="0" t="n">
        <f aca="false">IF(ISNUMBER(FIND(IL$1,$D101))=$AO$1,1,0)*VLOOKUP($Z$2,DALYs!$A$2:$MW$40,'Intervention list'!IL$195+1,0)</f>
        <v>0</v>
      </c>
      <c r="IM101" s="0" t="n">
        <f aca="false">IF(ISNUMBER(FIND(IM$1,$D101))=$AO$1,1,0)*VLOOKUP($Z$2,DALYs!$A$2:$MW$40,'Intervention list'!IM$195+1,0)</f>
        <v>0</v>
      </c>
      <c r="IN101" s="0" t="n">
        <f aca="false">IF(ISNUMBER(FIND(IN$1,$D101))=$AO$1,1,0)*VLOOKUP($Z$2,DALYs!$A$2:$MW$40,'Intervention list'!IN$195+1,0)</f>
        <v>0</v>
      </c>
      <c r="IO101" s="0" t="n">
        <f aca="false">IF(ISNUMBER(FIND(IO$1,$D101))=$AO$1,1,0)*VLOOKUP($Z$2,DALYs!$A$2:$MW$40,'Intervention list'!IO$195+1,0)</f>
        <v>0</v>
      </c>
      <c r="IP101" s="0" t="n">
        <f aca="false">IF(ISNUMBER(FIND(IP$1,$D101))=$AO$1,1,0)*VLOOKUP($Z$2,DALYs!$A$2:$MW$40,'Intervention list'!IP$195+1,0)</f>
        <v>0</v>
      </c>
      <c r="IQ101" s="0" t="n">
        <f aca="false">IF(ISNUMBER(FIND(IQ$1,$D101))=$AO$1,1,0)*VLOOKUP($Z$2,DALYs!$A$2:$MW$40,'Intervention list'!IQ$195+1,0)</f>
        <v>0</v>
      </c>
      <c r="IR101" s="0" t="n">
        <f aca="false">IF(ISNUMBER(FIND(IR$1,$D101))=$AO$1,1,0)*VLOOKUP($Z$2,DALYs!$A$2:$MW$40,'Intervention list'!IR$195+1,0)</f>
        <v>0</v>
      </c>
      <c r="IS101" s="0" t="n">
        <f aca="false">IF(ISNUMBER(FIND(IS$1,$D101))=$AO$1,1,0)*VLOOKUP($Z$2,DALYs!$A$2:$MW$40,'Intervention list'!IS$195+1,0)</f>
        <v>0</v>
      </c>
      <c r="IT101" s="0" t="n">
        <f aca="false">IF(ISNUMBER(FIND(IT$1,$D101))=$AO$1,1,0)*VLOOKUP($Z$2,DALYs!$A$2:$MW$40,'Intervention list'!IT$195+1,0)</f>
        <v>0</v>
      </c>
      <c r="IU101" s="0" t="n">
        <f aca="false">IF(ISNUMBER(FIND(IU$1,$D101))=$AO$1,1,0)*VLOOKUP($Z$2,DALYs!$A$2:$MW$40,'Intervention list'!IU$195+1,0)</f>
        <v>0</v>
      </c>
      <c r="IV101" s="0" t="n">
        <f aca="false">IF(ISNUMBER(FIND(IV$1,$D101))=$AO$1,1,0)*VLOOKUP($Z$2,DALYs!$A$2:$MW$40,'Intervention list'!IV$195+1,0)</f>
        <v>0</v>
      </c>
      <c r="IW101" s="0" t="n">
        <f aca="false">IF(ISNUMBER(FIND(IW$1,$D101))=$AO$1,1,0)*VLOOKUP($Z$2,DALYs!$A$2:$MW$40,'Intervention list'!IW$195+1,0)</f>
        <v>0</v>
      </c>
      <c r="IX101" s="0" t="n">
        <f aca="false">IF(ISNUMBER(FIND(IX$1,$D101))=$AO$1,1,0)*VLOOKUP($Z$2,DALYs!$A$2:$MW$40,'Intervention list'!IX$195+1,0)</f>
        <v>0</v>
      </c>
      <c r="IY101" s="0" t="n">
        <f aca="false">IF(ISNUMBER(FIND(IY$1,$D101))=$AO$1,1,0)*VLOOKUP($Z$2,DALYs!$A$2:$MW$40,'Intervention list'!IY$195+1,0)</f>
        <v>0</v>
      </c>
      <c r="IZ101" s="0" t="n">
        <f aca="false">IF(ISNUMBER(FIND(IZ$1,$D101))=$AO$1,1,0)*VLOOKUP($Z$2,DALYs!$A$2:$MW$40,'Intervention list'!IZ$195+1,0)</f>
        <v>0</v>
      </c>
      <c r="JA101" s="0" t="n">
        <f aca="false">IF(ISNUMBER(FIND(JA$1,$D101))=$AO$1,1,0)*VLOOKUP($Z$2,DALYs!$A$2:$MW$40,'Intervention list'!JA$195+1,0)</f>
        <v>0</v>
      </c>
      <c r="JB101" s="0" t="n">
        <f aca="false">IF(ISNUMBER(FIND(JB$1,$D101))=$AO$1,1,0)*VLOOKUP($Z$2,DALYs!$A$2:$MW$40,'Intervention list'!JB$195+1,0)</f>
        <v>0</v>
      </c>
      <c r="JC101" s="0" t="n">
        <f aca="false">IF(ISNUMBER(FIND(JC$1,$D101))=$AO$1,1,0)*VLOOKUP($Z$2,DALYs!$A$2:$MW$40,'Intervention list'!JC$195+1,0)</f>
        <v>0</v>
      </c>
      <c r="JD101" s="0" t="n">
        <f aca="false">IF(ISNUMBER(FIND(JD$1,$D101))=$AO$1,1,0)*VLOOKUP($Z$2,DALYs!$A$2:$MW$40,'Intervention list'!JD$195+1,0)</f>
        <v>0</v>
      </c>
      <c r="JE101" s="0" t="n">
        <f aca="false">IF(ISNUMBER(FIND(JE$1,$D101))=$AO$1,1,0)*VLOOKUP($Z$2,DALYs!$A$2:$MW$40,'Intervention list'!JE$195+1,0)</f>
        <v>0</v>
      </c>
      <c r="JF101" s="0" t="n">
        <f aca="false">IF(ISNUMBER(FIND(JF$1,$D101))=$AO$1,1,0)*VLOOKUP($Z$2,DALYs!$A$2:$MW$40,'Intervention list'!JF$195+1,0)</f>
        <v>0</v>
      </c>
      <c r="JG101" s="0" t="n">
        <f aca="false">IF(ISNUMBER(FIND(JG$1,$D101))=$AO$1,1,0)*VLOOKUP($Z$2,DALYs!$A$2:$MW$40,'Intervention list'!JG$195+1,0)</f>
        <v>0</v>
      </c>
      <c r="JH101" s="0" t="n">
        <f aca="false">IF(ISNUMBER(FIND(JH$1,$D101))=$AO$1,1,0)*VLOOKUP($Z$2,DALYs!$A$2:$MW$40,'Intervention list'!JH$195+1,0)</f>
        <v>0</v>
      </c>
      <c r="JI101" s="0" t="n">
        <f aca="false">IF(ISNUMBER(FIND(JI$1,$D101))=$AO$1,1,0)*VLOOKUP($Z$2,DALYs!$A$2:$MW$40,'Intervention list'!JI$195+1,0)</f>
        <v>0</v>
      </c>
      <c r="JJ101" s="0" t="n">
        <f aca="false">IF(ISNUMBER(FIND(JJ$1,$D101))=$AO$1,1,0)*VLOOKUP($Z$2,DALYs!$A$2:$MW$40,'Intervention list'!JJ$195+1,0)</f>
        <v>0</v>
      </c>
      <c r="JK101" s="0" t="n">
        <f aca="false">IF(ISNUMBER(FIND(JK$1,$D101))=$AO$1,1,0)*VLOOKUP($Z$2,DALYs!$A$2:$MW$40,'Intervention list'!JK$195+1,0)</f>
        <v>0</v>
      </c>
      <c r="JL101" s="0" t="n">
        <f aca="false">IF(ISNUMBER(FIND(JL$1,$D101))=$AO$1,1,0)*VLOOKUP($Z$2,DALYs!$A$2:$MW$40,'Intervention list'!JL$195+1,0)</f>
        <v>0</v>
      </c>
      <c r="JM101" s="0" t="n">
        <f aca="false">IF(ISNUMBER(FIND(JM$1,$D101))=$AO$1,1,0)*VLOOKUP($Z$2,DALYs!$A$2:$MW$40,'Intervention list'!JM$195+1,0)</f>
        <v>0</v>
      </c>
      <c r="JN101" s="0" t="n">
        <f aca="false">IF(ISNUMBER(FIND(JN$1,$D101))=$AO$1,1,0)*VLOOKUP($Z$2,DALYs!$A$2:$MW$40,'Intervention list'!JN$195+1,0)</f>
        <v>0</v>
      </c>
      <c r="JO101" s="0" t="n">
        <f aca="false">IF(ISNUMBER(FIND(JO$1,$D101))=$AO$1,1,0)*VLOOKUP($Z$2,DALYs!$A$2:$MW$40,'Intervention list'!JO$195+1,0)</f>
        <v>0</v>
      </c>
      <c r="JP101" s="0" t="n">
        <f aca="false">IF(ISNUMBER(FIND(JP$1,$D101))=$AO$1,1,0)*VLOOKUP($Z$2,DALYs!$A$2:$MW$40,'Intervention list'!JP$195+1,0)</f>
        <v>0</v>
      </c>
      <c r="JQ101" s="0" t="n">
        <f aca="false">IF(ISNUMBER(FIND(JQ$1,$D101))=$AO$1,1,0)*VLOOKUP($Z$2,DALYs!$A$2:$MW$40,'Intervention list'!JQ$195+1,0)</f>
        <v>0</v>
      </c>
      <c r="JR101" s="0" t="n">
        <f aca="false">IF(ISNUMBER(FIND(JR$1,$D101))=$AO$1,1,0)*VLOOKUP($Z$2,DALYs!$A$2:$MW$40,'Intervention list'!JR$195+1,0)</f>
        <v>0</v>
      </c>
      <c r="JS101" s="0" t="n">
        <f aca="false">IF(ISNUMBER(FIND(JS$1,$D101))=$AO$1,1,0)*VLOOKUP($Z$2,DALYs!$A$2:$MW$40,'Intervention list'!JS$195+1,0)</f>
        <v>0</v>
      </c>
      <c r="JT101" s="0" t="n">
        <f aca="false">IF(ISNUMBER(FIND(JT$1,$D101))=$AO$1,1,0)*VLOOKUP($Z$2,DALYs!$A$2:$MW$40,'Intervention list'!JT$195+1,0)</f>
        <v>0</v>
      </c>
      <c r="JU101" s="0" t="n">
        <f aca="false">IF(ISNUMBER(FIND(JU$1,$D101))=$AO$1,1,0)*VLOOKUP($Z$2,DALYs!$A$2:$MW$40,'Intervention list'!JU$195+1,0)</f>
        <v>0</v>
      </c>
      <c r="JV101" s="0" t="n">
        <f aca="false">IF(ISNUMBER(FIND(JV$1,$D101))=$AO$1,1,0)*VLOOKUP($Z$2,DALYs!$A$2:$MW$40,'Intervention list'!JV$195+1,0)</f>
        <v>0</v>
      </c>
      <c r="JW101" s="0" t="n">
        <f aca="false">IF(ISNUMBER(FIND(JW$1,$D101))=$AO$1,1,0)*VLOOKUP($Z$2,DALYs!$A$2:$MW$40,'Intervention list'!JW$195+1,0)</f>
        <v>0</v>
      </c>
      <c r="JX101" s="0" t="n">
        <f aca="false">IF(ISNUMBER(FIND(JX$1,$D101))=$AO$1,1,0)*VLOOKUP($Z$2,DALYs!$A$2:$MW$40,'Intervention list'!JX$195+1,0)</f>
        <v>0</v>
      </c>
      <c r="JY101" s="0" t="n">
        <f aca="false">IF(ISNUMBER(FIND(JY$1,$D101))=$AO$1,1,0)*VLOOKUP($Z$2,DALYs!$A$2:$MW$40,'Intervention list'!JY$195+1,0)</f>
        <v>0</v>
      </c>
      <c r="JZ101" s="0" t="n">
        <f aca="false">IF(ISNUMBER(FIND(JZ$1,$D101))=$AO$1,1,0)*VLOOKUP($Z$2,DALYs!$A$2:$MW$40,'Intervention list'!JZ$195+1,0)</f>
        <v>0</v>
      </c>
      <c r="KA101" s="0" t="n">
        <f aca="false">IF(ISNUMBER(FIND(KA$1,$D101))=$AO$1,1,0)*VLOOKUP($Z$2,DALYs!$A$2:$MW$40,'Intervention list'!KA$195+1,0)</f>
        <v>0</v>
      </c>
      <c r="KB101" s="0" t="n">
        <f aca="false">IF(ISNUMBER(FIND(KB$1,$D101))=$AO$1,1,0)*VLOOKUP($Z$2,DALYs!$A$2:$MW$40,'Intervention list'!KB$195+1,0)</f>
        <v>0</v>
      </c>
      <c r="KC101" s="0" t="n">
        <f aca="false">IF(ISNUMBER(FIND(KC$1,$D101))=$AO$1,1,0)*VLOOKUP($Z$2,DALYs!$A$2:$MW$40,'Intervention list'!KC$195+1,0)</f>
        <v>0</v>
      </c>
      <c r="KD101" s="0" t="n">
        <f aca="false">IF(ISNUMBER(FIND(KD$1,$D101))=$AO$1,1,0)*VLOOKUP($Z$2,DALYs!$A$2:$MW$40,'Intervention list'!KD$195+1,0)</f>
        <v>0</v>
      </c>
      <c r="KE101" s="0" t="n">
        <f aca="false">IF(ISNUMBER(FIND(KE$1,$D101))=$AO$1,1,0)*VLOOKUP($Z$2,DALYs!$A$2:$MW$40,'Intervention list'!KE$195+1,0)</f>
        <v>0</v>
      </c>
      <c r="KF101" s="0" t="n">
        <f aca="false">IF(ISNUMBER(FIND(KF$1,$D101))=$AO$1,1,0)*VLOOKUP($Z$2,DALYs!$A$2:$MW$40,'Intervention list'!KF$195+1,0)</f>
        <v>0</v>
      </c>
      <c r="KG101" s="0" t="n">
        <f aca="false">IF(ISNUMBER(FIND(KG$1,$D101))=$AO$1,1,0)*VLOOKUP($Z$2,DALYs!$A$2:$MW$40,'Intervention list'!KG$195+1,0)</f>
        <v>0</v>
      </c>
      <c r="KH101" s="0" t="n">
        <f aca="false">IF(ISNUMBER(FIND(KH$1,$D101))=$AO$1,1,0)*VLOOKUP($Z$2,DALYs!$A$2:$MW$40,'Intervention list'!KH$195+1,0)</f>
        <v>0</v>
      </c>
      <c r="KI101" s="0" t="n">
        <f aca="false">IF(ISNUMBER(FIND(KI$1,$D101))=$AO$1,1,0)*VLOOKUP($Z$2,DALYs!$A$2:$MW$40,'Intervention list'!KI$195+1,0)</f>
        <v>0</v>
      </c>
      <c r="KJ101" s="0" t="n">
        <f aca="false">IF(ISNUMBER(FIND(KJ$1,$D101))=$AO$1,1,0)*VLOOKUP($Z$2,DALYs!$A$2:$MW$40,'Intervention list'!KJ$195+1,0)</f>
        <v>0</v>
      </c>
      <c r="KK101" s="0" t="n">
        <f aca="false">IF(ISNUMBER(FIND(KK$1,$D101))=$AO$1,1,0)*VLOOKUP($Z$2,DALYs!$A$2:$MW$40,'Intervention list'!KK$195+1,0)</f>
        <v>0</v>
      </c>
      <c r="KL101" s="0" t="n">
        <f aca="false">IF(ISNUMBER(FIND(KL$1,$D101))=$AO$1,1,0)*VLOOKUP($Z$2,DALYs!$A$2:$MW$40,'Intervention list'!KL$195+1,0)</f>
        <v>0</v>
      </c>
      <c r="KM101" s="0" t="n">
        <f aca="false">IF(ISNUMBER(FIND(KM$1,$D101))=$AO$1,1,0)*VLOOKUP($Z$2,DALYs!$A$2:$MW$40,'Intervention list'!KM$195+1,0)</f>
        <v>0</v>
      </c>
      <c r="KN101" s="0" t="n">
        <f aca="false">IF(ISNUMBER(FIND(KN$1,$D101))=$AO$1,1,0)*VLOOKUP($Z$2,DALYs!$A$2:$MW$40,'Intervention list'!KN$195+1,0)</f>
        <v>0</v>
      </c>
      <c r="KO101" s="0" t="n">
        <f aca="false">IF(ISNUMBER(FIND(KO$1,$D101))=$AO$1,1,0)*VLOOKUP($Z$2,DALYs!$A$2:$MW$40,'Intervention list'!KO$195+1,0)</f>
        <v>0</v>
      </c>
      <c r="KP101" s="0" t="n">
        <f aca="false">IF(ISNUMBER(FIND(KP$1,$D101))=$AO$1,1,0)*VLOOKUP($Z$2,DALYs!$A$2:$MW$40,'Intervention list'!KP$195+1,0)</f>
        <v>0</v>
      </c>
      <c r="KQ101" s="0" t="n">
        <f aca="false">IF(ISNUMBER(FIND(KQ$1,$D101))=$AO$1,1,0)*VLOOKUP($Z$2,DALYs!$A$2:$MW$40,'Intervention list'!KQ$195+1,0)</f>
        <v>0</v>
      </c>
      <c r="KR101" s="0" t="n">
        <f aca="false">IF(ISNUMBER(FIND(KR$1,$D101))=$AO$1,1,0)*VLOOKUP($Z$2,DALYs!$A$2:$MW$40,'Intervention list'!KR$195+1,0)</f>
        <v>0</v>
      </c>
      <c r="KS101" s="0" t="n">
        <f aca="false">IF(ISNUMBER(FIND(KS$1,$D101))=$AO$1,1,0)*VLOOKUP($Z$2,DALYs!$A$2:$MW$40,'Intervention list'!KS$195+1,0)</f>
        <v>0</v>
      </c>
      <c r="KT101" s="0" t="n">
        <f aca="false">IF(ISNUMBER(FIND(KT$1,$D101))=$AO$1,1,0)*VLOOKUP($Z$2,DALYs!$A$2:$MW$40,'Intervention list'!KT$195+1,0)</f>
        <v>0</v>
      </c>
      <c r="KU101" s="0" t="n">
        <f aca="false">IF(ISNUMBER(FIND(KU$1,$D101))=$AO$1,1,0)*VLOOKUP($Z$2,DALYs!$A$2:$MW$40,'Intervention list'!KU$195+1,0)</f>
        <v>0</v>
      </c>
      <c r="KV101" s="0" t="n">
        <f aca="false">IF(ISNUMBER(FIND(KV$1,$D101))=$AO$1,1,0)*VLOOKUP($Z$2,DALYs!$A$2:$MW$40,'Intervention list'!KV$195+1,0)</f>
        <v>0</v>
      </c>
      <c r="KW101" s="0" t="n">
        <f aca="false">IF(ISNUMBER(FIND(KW$1,$D101))=$AO$1,1,0)*VLOOKUP($Z$2,DALYs!$A$2:$MW$40,'Intervention list'!KW$195+1,0)</f>
        <v>0</v>
      </c>
      <c r="KX101" s="0" t="n">
        <f aca="false">IF(ISNUMBER(FIND(KX$1,$D101))=$AO$1,1,0)*VLOOKUP($Z$2,DALYs!$A$2:$MW$40,'Intervention list'!KX$195+1,0)</f>
        <v>0</v>
      </c>
      <c r="KY101" s="0" t="n">
        <f aca="false">IF(ISNUMBER(FIND(KY$1,$D101))=$AO$1,1,0)*VLOOKUP($Z$2,DALYs!$A$2:$MW$40,'Intervention list'!KY$195+1,0)</f>
        <v>0</v>
      </c>
      <c r="KZ101" s="0" t="n">
        <f aca="false">IF(ISNUMBER(FIND(KZ$1,$D101))=$AO$1,1,0)*VLOOKUP($Z$2,DALYs!$A$2:$MW$40,'Intervention list'!KZ$195+1,0)</f>
        <v>0</v>
      </c>
      <c r="LA101" s="0" t="n">
        <f aca="false">IF(ISNUMBER(FIND(LA$1,$D101))=$AO$1,1,0)*VLOOKUP($Z$2,DALYs!$A$2:$MW$40,'Intervention list'!LA$195+1,0)</f>
        <v>0</v>
      </c>
      <c r="LB101" s="0" t="n">
        <f aca="false">IF(ISNUMBER(FIND(LB$1,$D101))=$AO$1,1,0)*VLOOKUP($Z$2,DALYs!$A$2:$MW$40,'Intervention list'!LB$195+1,0)</f>
        <v>0</v>
      </c>
      <c r="LC101" s="0" t="n">
        <f aca="false">IF(ISNUMBER(FIND(LC$1,$D101))=$AO$1,1,0)*VLOOKUP($Z$2,DALYs!$A$2:$MW$40,'Intervention list'!LC$195+1,0)</f>
        <v>0</v>
      </c>
      <c r="LD101" s="0" t="n">
        <f aca="false">IF(ISNUMBER(FIND(LD$1,$D101))=$AO$1,1,0)*VLOOKUP($Z$2,DALYs!$A$2:$MW$40,'Intervention list'!LD$195+1,0)</f>
        <v>0</v>
      </c>
      <c r="LE101" s="0" t="n">
        <f aca="false">IF(ISNUMBER(FIND(LE$1,$D101))=$AO$1,1,0)*VLOOKUP($Z$2,DALYs!$A$2:$MW$40,'Intervention list'!LE$195+1,0)</f>
        <v>0</v>
      </c>
      <c r="LF101" s="0" t="n">
        <f aca="false">IF(ISNUMBER(FIND(LF$1,$D101))=$AO$1,1,0)*VLOOKUP($Z$2,DALYs!$A$2:$MW$40,'Intervention list'!LF$195+1,0)</f>
        <v>0</v>
      </c>
      <c r="LG101" s="0" t="n">
        <f aca="false">IF(ISNUMBER(FIND(LG$1,$D101))=$AO$1,1,0)*VLOOKUP($Z$2,DALYs!$A$2:$MW$40,'Intervention list'!LG$195+1,0)</f>
        <v>0</v>
      </c>
      <c r="LH101" s="0" t="n">
        <f aca="false">IF(ISNUMBER(FIND(LH$1,$D101))=$AO$1,1,0)*VLOOKUP($Z$2,DALYs!$A$2:$MW$40,'Intervention list'!LH$195+1,0)</f>
        <v>0</v>
      </c>
      <c r="LI101" s="0" t="n">
        <f aca="false">IF(ISNUMBER(FIND(LI$1,$D101))=$AO$1,1,0)*VLOOKUP($Z$2,DALYs!$A$2:$MW$40,'Intervention list'!LI$195+1,0)</f>
        <v>0</v>
      </c>
      <c r="LJ101" s="0" t="n">
        <f aca="false">IF(ISNUMBER(FIND(LJ$1,$D101))=$AO$1,1,0)*VLOOKUP($Z$2,DALYs!$A$2:$MW$40,'Intervention list'!LJ$195+1,0)</f>
        <v>0</v>
      </c>
      <c r="LK101" s="0" t="n">
        <f aca="false">IF(ISNUMBER(FIND(LK$1,$D101))=$AO$1,1,0)*VLOOKUP($Z$2,DALYs!$A$2:$MW$40,'Intervention list'!LK$195+1,0)</f>
        <v>0</v>
      </c>
      <c r="LL101" s="0" t="n">
        <f aca="false">IF(ISNUMBER(FIND(LL$1,$D101))=$AO$1,1,0)*VLOOKUP($Z$2,DALYs!$A$2:$MW$40,'Intervention list'!LL$195+1,0)</f>
        <v>0</v>
      </c>
      <c r="LM101" s="0" t="n">
        <f aca="false">IF(ISNUMBER(FIND(LM$1,$D101))=$AO$1,1,0)*VLOOKUP($Z$2,DALYs!$A$2:$MW$40,'Intervention list'!LM$195+1,0)</f>
        <v>0</v>
      </c>
      <c r="LN101" s="0" t="n">
        <f aca="false">IF(ISNUMBER(FIND(LN$1,$D101))=$AO$1,1,0)*VLOOKUP($Z$2,DALYs!$A$2:$MW$40,'Intervention list'!LN$195+1,0)</f>
        <v>0</v>
      </c>
      <c r="LO101" s="0" t="n">
        <f aca="false">IF(ISNUMBER(FIND(LO$1,$D101))=$AO$1,1,0)*VLOOKUP($Z$2,DALYs!$A$2:$MW$40,'Intervention list'!LO$195+1,0)</f>
        <v>0</v>
      </c>
      <c r="LP101" s="0" t="n">
        <f aca="false">IF(ISNUMBER(FIND(LP$1,$D101))=$AO$1,1,0)*VLOOKUP($Z$2,DALYs!$A$2:$MW$40,'Intervention list'!LP$195+1,0)</f>
        <v>0</v>
      </c>
      <c r="LQ101" s="0" t="n">
        <f aca="false">IF(ISNUMBER(FIND(LQ$1,$D101))=$AO$1,1,0)*VLOOKUP($Z$2,DALYs!$A$2:$MW$40,'Intervention list'!LQ$195+1,0)</f>
        <v>0</v>
      </c>
      <c r="LR101" s="0" t="n">
        <f aca="false">IF(ISNUMBER(FIND(LR$1,$D101))=$AO$1,1,0)*VLOOKUP($Z$2,DALYs!$A$2:$MW$40,'Intervention list'!LR$195+1,0)</f>
        <v>0</v>
      </c>
      <c r="LS101" s="0" t="n">
        <f aca="false">IF(ISNUMBER(FIND(LS$1,$D101))=$AO$1,1,0)*VLOOKUP($Z$2,DALYs!$A$2:$MW$40,'Intervention list'!LS$195+1,0)</f>
        <v>0</v>
      </c>
      <c r="LT101" s="0" t="n">
        <f aca="false">IF(ISNUMBER(FIND(LT$1,$D101))=$AO$1,1,0)*VLOOKUP($Z$2,DALYs!$A$2:$MW$40,'Intervention list'!LT$195+1,0)</f>
        <v>0</v>
      </c>
      <c r="LU101" s="0" t="n">
        <f aca="false">IF(ISNUMBER(FIND(LU$1,$D101))=$AO$1,1,0)*VLOOKUP($Z$2,DALYs!$A$2:$MW$40,'Intervention list'!LU$195+1,0)</f>
        <v>0</v>
      </c>
      <c r="LV101" s="0" t="n">
        <f aca="false">IF(ISNUMBER(FIND(LV$1,$D101))=$AO$1,1,0)*VLOOKUP($Z$2,DALYs!$A$2:$MW$40,'Intervention list'!LV$195+1,0)</f>
        <v>0</v>
      </c>
      <c r="LW101" s="0" t="n">
        <f aca="false">IF(ISNUMBER(FIND(LW$1,$D101))=$AO$1,1,0)*VLOOKUP($Z$2,DALYs!$A$2:$MW$40,'Intervention list'!LW$195+1,0)</f>
        <v>0</v>
      </c>
      <c r="LX101" s="0" t="n">
        <f aca="false">IF(ISNUMBER(FIND(LX$1,$D101))=$AO$1,1,0)*VLOOKUP($Z$2,DALYs!$A$2:$MW$40,'Intervention list'!LX$195+1,0)</f>
        <v>0</v>
      </c>
      <c r="LY101" s="0" t="n">
        <f aca="false">IF(ISNUMBER(FIND(LY$1,$D101))=$AO$1,1,0)*VLOOKUP($Z$2,DALYs!$A$2:$MW$40,'Intervention list'!LY$195+1,0)</f>
        <v>0</v>
      </c>
      <c r="LZ101" s="0" t="n">
        <f aca="false">IF(ISNUMBER(FIND(LZ$1,$D101))=$AO$1,1,0)*VLOOKUP($Z$2,DALYs!$A$2:$MW$40,'Intervention list'!LZ$195+1,0)</f>
        <v>0</v>
      </c>
      <c r="MA101" s="0" t="n">
        <f aca="false">IF(ISNUMBER(FIND(MA$1,$D101))=$AO$1,1,0)*VLOOKUP($Z$2,DALYs!$A$2:$MW$40,'Intervention list'!MA$195+1,0)</f>
        <v>0</v>
      </c>
      <c r="MB101" s="0" t="n">
        <f aca="false">IF(ISNUMBER(FIND(MB$1,$D101))=$AO$1,1,0)*VLOOKUP($Z$2,DALYs!$A$2:$MW$40,'Intervention list'!MB$195+1,0)</f>
        <v>0</v>
      </c>
      <c r="MC101" s="0" t="n">
        <f aca="false">IF(ISNUMBER(FIND(MC$1,$D101))=$AO$1,1,0)*VLOOKUP($Z$2,DALYs!$A$2:$MW$40,'Intervention list'!MC$195+1,0)</f>
        <v>0</v>
      </c>
      <c r="MD101" s="0" t="n">
        <f aca="false">IF(ISNUMBER(FIND(MD$1,$D101))=$AO$1,1,0)*VLOOKUP($Z$2,DALYs!$A$2:$MW$40,'Intervention list'!MD$195+1,0)</f>
        <v>0</v>
      </c>
      <c r="ME101" s="0" t="n">
        <f aca="false">IF(ISNUMBER(FIND(ME$1,$D101))=$AO$1,1,0)*VLOOKUP($Z$2,DALYs!$A$2:$MW$40,'Intervention list'!ME$195+1,0)</f>
        <v>0</v>
      </c>
      <c r="MF101" s="0" t="n">
        <f aca="false">IF(ISNUMBER(FIND(MF$1,$D101))=$AO$1,1,0)*VLOOKUP($Z$2,DALYs!$A$2:$MW$40,'Intervention list'!MF$195+1,0)</f>
        <v>0</v>
      </c>
      <c r="MG101" s="0" t="n">
        <f aca="false">IF(ISNUMBER(FIND(MG$1,$D101))=$AO$1,1,0)*VLOOKUP($Z$2,DALYs!$A$2:$MW$40,'Intervention list'!MG$195+1,0)</f>
        <v>0</v>
      </c>
      <c r="MH101" s="0" t="n">
        <f aca="false">IF(ISNUMBER(FIND(MH$1,$D101))=$AO$1,1,0)*VLOOKUP($Z$2,DALYs!$A$2:$MW$40,'Intervention list'!MH$195+1,0)</f>
        <v>0</v>
      </c>
      <c r="MI101" s="0" t="n">
        <f aca="false">IF(ISNUMBER(FIND(MI$1,$D101))=$AO$1,1,0)*VLOOKUP($Z$2,DALYs!$A$2:$MW$40,'Intervention list'!MI$195+1,0)</f>
        <v>0</v>
      </c>
      <c r="MJ101" s="0" t="n">
        <f aca="false">IF(ISNUMBER(FIND(MJ$1,$D101))=$AO$1,1,0)*VLOOKUP($Z$2,DALYs!$A$2:$MW$40,'Intervention list'!MJ$195+1,0)</f>
        <v>0</v>
      </c>
      <c r="MK101" s="0" t="n">
        <f aca="false">IF(ISNUMBER(FIND(MK$1,$D101))=$AO$1,1,0)*VLOOKUP($Z$2,DALYs!$A$2:$MW$40,'Intervention list'!MK$195+1,0)</f>
        <v>0</v>
      </c>
      <c r="ML101" s="0" t="n">
        <f aca="false">IF(ISNUMBER(FIND(ML$1,$D101))=$AO$1,1,0)*VLOOKUP($Z$2,DALYs!$A$2:$MW$40,'Intervention list'!ML$195+1,0)</f>
        <v>0</v>
      </c>
      <c r="MM101" s="0" t="n">
        <f aca="false">IF(ISNUMBER(FIND(MM$1,$D101))=$AO$1,1,0)*VLOOKUP($Z$2,DALYs!$A$2:$MW$40,'Intervention list'!MM$195+1,0)</f>
        <v>0</v>
      </c>
      <c r="MN101" s="0" t="n">
        <f aca="false">IF(ISNUMBER(FIND(MN$1,$D101))=$AO$1,1,0)*VLOOKUP($Z$2,DALYs!$A$2:$MW$40,'Intervention list'!MN$195+1,0)</f>
        <v>0</v>
      </c>
      <c r="MO101" s="0" t="n">
        <f aca="false">IF(ISNUMBER(FIND(MO$1,$D101))=$AO$1,1,0)*VLOOKUP($Z$2,DALYs!$A$2:$MW$40,'Intervention list'!MO$195+1,0)</f>
        <v>0</v>
      </c>
      <c r="MP101" s="0" t="n">
        <f aca="false">IF(ISNUMBER(FIND(MP$1,$D101))=$AO$1,1,0)*VLOOKUP($Z$2,DALYs!$A$2:$MW$40,'Intervention list'!MP$195+1,0)</f>
        <v>0</v>
      </c>
      <c r="MQ101" s="0" t="n">
        <f aca="false">IF(ISNUMBER(FIND(MQ$1,$D101))=$AO$1,1,0)*VLOOKUP($Z$2,DALYs!$A$2:$MW$40,'Intervention list'!MQ$195+1,0)</f>
        <v>0</v>
      </c>
      <c r="MR101" s="0" t="n">
        <f aca="false">IF(ISNUMBER(FIND(MR$1,$D101))=$AO$1,1,0)*VLOOKUP($Z$2,DALYs!$A$2:$MW$40,'Intervention list'!MR$195+1,0)</f>
        <v>0</v>
      </c>
      <c r="MS101" s="0" t="n">
        <f aca="false">IF(ISNUMBER(FIND(MS$1,$D101))=$AO$1,1,0)*VLOOKUP($Z$2,DALYs!$A$2:$MW$40,'Intervention list'!MS$195+1,0)</f>
        <v>0</v>
      </c>
      <c r="MT101" s="0" t="n">
        <f aca="false">IF(ISNUMBER(FIND(MT$1,$D101))=$AO$1,1,0)*VLOOKUP($Z$2,DALYs!$A$2:$MW$40,'Intervention list'!MT$195+1,0)</f>
        <v>0</v>
      </c>
      <c r="MU101" s="0" t="n">
        <f aca="false">IF(ISNUMBER(FIND(MU$1,$D101))=$AO$1,1,0)*VLOOKUP($Z$2,DALYs!$A$2:$MW$40,'Intervention list'!MU$195+1,0)</f>
        <v>0</v>
      </c>
      <c r="MV101" s="0" t="n">
        <f aca="false">IF(ISNUMBER(FIND(MV$1,$D101))=$AO$1,1,0)*VLOOKUP($Z$2,DALYs!$A$2:$MW$40,'Intervention list'!MV$195+1,0)</f>
        <v>0</v>
      </c>
      <c r="MW101" s="0" t="n">
        <f aca="false">IF(ISNUMBER(FIND(MW$1,$D101))=$AO$1,1,0)*VLOOKUP($Z$2,DALYs!$A$2:$MW$40,'Intervention list'!MW$195+1,0)</f>
        <v>0</v>
      </c>
      <c r="MX101" s="0" t="n">
        <f aca="false">IF(ISNUMBER(FIND(MX$1,$D101))=$AO$1,1,0)*VLOOKUP($Z$2,DALYs!$A$2:$MW$40,'Intervention list'!MX$195+1,0)</f>
        <v>0</v>
      </c>
      <c r="MY101" s="0" t="n">
        <f aca="false">IF(ISNUMBER(FIND(MY$1,$D101))=$AO$1,1,0)*VLOOKUP($Z$2,DALYs!$A$2:$MW$40,'Intervention list'!MY$195+1,0)</f>
        <v>0</v>
      </c>
      <c r="MZ101" s="0" t="n">
        <f aca="false">IF(ISNUMBER(FIND(MZ$1,$D101))=$AO$1,1,0)*VLOOKUP($Z$2,DALYs!$A$2:$MW$40,'Intervention list'!MZ$195+1,0)</f>
        <v>0</v>
      </c>
      <c r="NA101" s="0" t="n">
        <f aca="false">IF(ISNUMBER(FIND(NA$1,$D101))=$AO$1,1,0)*VLOOKUP($Z$2,DALYs!$A$2:$MW$40,'Intervention list'!NA$195+1,0)</f>
        <v>0</v>
      </c>
      <c r="NB101" s="0" t="n">
        <f aca="false">IF(ISNUMBER(FIND(NB$1,$D101))=$AO$1,1,0)*VLOOKUP($Z$2,DALYs!$A$2:$MW$40,'Intervention list'!NB$195+1,0)</f>
        <v>0</v>
      </c>
      <c r="NC101" s="0" t="n">
        <f aca="false">IF(ISNUMBER(FIND(NC$1,$D101))=$AO$1,1,0)*VLOOKUP($Z$2,DALYs!$A$2:$MW$40,'Intervention list'!NC$195+1,0)</f>
        <v>0</v>
      </c>
      <c r="ND101" s="0" t="n">
        <f aca="false">IF(ISNUMBER(FIND(ND$1,$D101))=$AO$1,1,0)*VLOOKUP($Z$2,DALYs!$A$2:$MW$40,'Intervention list'!ND$195+1,0)</f>
        <v>0</v>
      </c>
      <c r="NE101" s="0" t="n">
        <f aca="false">IF(ISNUMBER(FIND(NE$1,$D101))=$AO$1,1,0)*VLOOKUP($Z$2,DALYs!$A$2:$MW$40,'Intervention list'!NE$195+1,0)</f>
        <v>0</v>
      </c>
      <c r="NF101" s="0" t="n">
        <f aca="false">IF(ISNUMBER(FIND(NF$1,$D101))=$AO$1,1,0)*VLOOKUP($Z$2,DALYs!$A$2:$MW$40,'Intervention list'!NF$195+1,0)</f>
        <v>0</v>
      </c>
      <c r="NG101" s="0" t="n">
        <f aca="false">IF(ISNUMBER(FIND(NG$1,$D101))=$AO$1,1,0)*VLOOKUP($Z$2,DALYs!$A$2:$MW$40,'Intervention list'!NG$195+1,0)</f>
        <v>0</v>
      </c>
      <c r="NH101" s="0" t="n">
        <f aca="false">IF(ISNUMBER(FIND(NH$1,$D101))=$AO$1,1,0)*VLOOKUP($Z$2,DALYs!$A$2:$MW$40,'Intervention list'!NH$195+1,0)</f>
        <v>0</v>
      </c>
      <c r="NI101" s="0" t="n">
        <f aca="false">IF(ISNUMBER(FIND(NI$1,$D101))=$AO$1,1,0)*VLOOKUP($Z$2,DALYs!$A$2:$MW$40,'Intervention list'!NI$195+1,0)</f>
        <v>0</v>
      </c>
      <c r="NJ101" s="0" t="n">
        <f aca="false">IF(ISNUMBER(FIND(NJ$1,$D101))=$AO$1,1,0)*VLOOKUP($Z$2,DALYs!$A$2:$MW$40,'Intervention list'!NJ$195+1,0)</f>
        <v>0</v>
      </c>
      <c r="NK101" s="0" t="n">
        <f aca="false">IF(ISNUMBER(FIND(NK$1,$D101))=$AO$1,1,0)*VLOOKUP($Z$2,DALYs!$A$2:$MW$40,'Intervention list'!NK$195+1,0)</f>
        <v>0</v>
      </c>
      <c r="NL101" s="0" t="n">
        <f aca="false">IF(ISNUMBER(FIND(NL$1,$D101))=$AO$1,1,0)*VLOOKUP($Z$2,DALYs!$A$2:$MW$40,'Intervention list'!NL$195+1,0)</f>
        <v>0</v>
      </c>
      <c r="NM101" s="0" t="n">
        <f aca="false">IF(ISNUMBER(FIND(NM$1,$D101))=$AO$1,1,0)*VLOOKUP($Z$2,DALYs!$A$2:$MW$40,'Intervention list'!NM$195+1,0)</f>
        <v>0</v>
      </c>
      <c r="NN101" s="0" t="n">
        <f aca="false">IF(ISNUMBER(FIND(NN$1,$D101))=$AO$1,1,0)*VLOOKUP($Z$2,DALYs!$A$2:$MW$40,'Intervention list'!NN$195+1,0)</f>
        <v>0</v>
      </c>
      <c r="NO101" s="0" t="n">
        <f aca="false">IF(ISNUMBER(FIND(NO$1,$D101))=$AO$1,1,0)*VLOOKUP($Z$2,DALYs!$A$2:$MW$40,'Intervention list'!NO$195+1,0)</f>
        <v>0</v>
      </c>
      <c r="NP101" s="0" t="n">
        <f aca="false">IF(ISNUMBER(FIND(NP$1,$D101))=$AO$1,1,0)*VLOOKUP($Z$2,DALYs!$A$2:$MW$40,'Intervention list'!NP$195+1,0)</f>
        <v>0</v>
      </c>
      <c r="NQ101" s="0" t="n">
        <f aca="false">IF(ISNUMBER(FIND(NQ$1,$D101))=$AO$1,1,0)*VLOOKUP($Z$2,DALYs!$A$2:$MW$40,'Intervention list'!NQ$195+1,0)</f>
        <v>0</v>
      </c>
      <c r="NR101" s="0" t="n">
        <f aca="false">IF(ISNUMBER(FIND(NR$1,$D101))=$AO$1,1,0)*VLOOKUP($Z$2,DALYs!$A$2:$MW$40,'Intervention list'!NR$195+1,0)</f>
        <v>0</v>
      </c>
      <c r="NS101" s="0" t="n">
        <f aca="false">IF(ISNUMBER(FIND(NS$1,$D101))=$AO$1,1,0)*VLOOKUP($Z$2,DALYs!$A$2:$MW$40,'Intervention list'!NS$195+1,0)</f>
        <v>0</v>
      </c>
      <c r="NT101" s="0" t="n">
        <f aca="false">IF(ISNUMBER(FIND(NT$1,$D101))=$AO$1,1,0)*VLOOKUP($Z$2,DALYs!$A$2:$MW$40,'Intervention list'!NT$195+1,0)</f>
        <v>0</v>
      </c>
      <c r="NU101" s="0" t="n">
        <f aca="false">IF(ISNUMBER(FIND(NU$1,$D101))=$AO$1,1,0)*VLOOKUP($Z$2,DALYs!$A$2:$MW$40,'Intervention list'!NU$195+1,0)</f>
        <v>0</v>
      </c>
      <c r="NV101" s="0" t="n">
        <f aca="false">IF(ISNUMBER(FIND(NV$1,$D101))=$AO$1,1,0)*VLOOKUP($Z$2,DALYs!$A$2:$MW$40,'Intervention list'!NV$195+1,0)</f>
        <v>0</v>
      </c>
      <c r="NW101" s="0" t="n">
        <f aca="false">IF(ISNUMBER(FIND(NW$1,$D101))=$AO$1,1,0)*VLOOKUP($Z$2,DALYs!$A$2:$MW$40,'Intervention list'!NW$195+1,0)</f>
        <v>0</v>
      </c>
      <c r="NX101" s="0" t="n">
        <f aca="false">IF(ISNUMBER(FIND(NX$1,$D101))=$AO$1,1,0)*VLOOKUP($Z$2,DALYs!$A$2:$MW$40,'Intervention list'!NX$195+1,0)</f>
        <v>0</v>
      </c>
      <c r="NY101" s="0" t="n">
        <f aca="false">IF(ISNUMBER(FIND(NY$1,$D101))=$AO$1,1,0)*VLOOKUP($Z$2,DALYs!$A$2:$MW$40,'Intervention list'!NY$195+1,0)</f>
        <v>0</v>
      </c>
      <c r="NZ101" s="0" t="n">
        <f aca="false">IF(ISNUMBER(FIND(NZ$1,$D101))=$AO$1,1,0)*VLOOKUP($Z$2,DALYs!$A$2:$MW$40,'Intervention list'!NZ$195+1,0)</f>
        <v>0</v>
      </c>
      <c r="OA101" s="0" t="n">
        <f aca="false">IF(ISNUMBER(FIND(OA$1,$D101))=$AO$1,1,0)*VLOOKUP($Z$2,DALYs!$A$2:$MW$40,'Intervention list'!OA$195+1,0)</f>
        <v>0</v>
      </c>
      <c r="OB101" s="0" t="n">
        <f aca="false">IF(ISNUMBER(FIND(OB$1,$D101))=$AO$1,1,0)*VLOOKUP($Z$2,DALYs!$A$2:$MW$40,'Intervention list'!OB$195+1,0)</f>
        <v>0</v>
      </c>
      <c r="OC101" s="0" t="n">
        <f aca="false">IF(ISNUMBER(FIND(OC$1,$D101))=$AO$1,1,0)*VLOOKUP($Z$2,DALYs!$A$2:$MW$40,'Intervention list'!OC$195+1,0)</f>
        <v>0</v>
      </c>
      <c r="OD101" s="0" t="n">
        <f aca="false">IF(ISNUMBER(FIND(OD$1,$D101))=$AO$1,1,0)*VLOOKUP($Z$2,DALYs!$A$2:$MW$40,'Intervention list'!OD$195+1,0)</f>
        <v>0</v>
      </c>
      <c r="OE101" s="0" t="n">
        <f aca="false">IF(ISNUMBER(FIND(OE$1,$D101))=$AO$1,1,0)*VLOOKUP($Z$2,DALYs!$A$2:$MW$40,'Intervention list'!OE$195+1,0)</f>
        <v>0</v>
      </c>
      <c r="OF101" s="0" t="n">
        <f aca="false">IF(ISNUMBER(FIND(OF$1,$D101))=$AO$1,1,0)*VLOOKUP($Z$2,DALYs!$A$2:$MW$40,'Intervention list'!OF$195+1,0)</f>
        <v>0</v>
      </c>
      <c r="OG101" s="0" t="n">
        <f aca="false">IF(ISNUMBER(FIND(OG$1,$D101))=$AO$1,1,0)*VLOOKUP($Z$2,DALYs!$A$2:$MW$40,'Intervention list'!OG$195+1,0)</f>
        <v>0</v>
      </c>
      <c r="OH101" s="0" t="n">
        <f aca="false">IF(ISNUMBER(FIND(OH$1,$D101))=$AO$1,1,0)*VLOOKUP($Z$2,DALYs!$A$2:$MW$40,'Intervention list'!OH$195+1,0)</f>
        <v>0</v>
      </c>
      <c r="OI101" s="0" t="n">
        <f aca="false">IF(ISNUMBER(FIND(OI$1,$D101))=$AO$1,1,0)*VLOOKUP($Z$2,DALYs!$A$2:$MW$40,'Intervention list'!OI$195+1,0)</f>
        <v>0</v>
      </c>
      <c r="OJ101" s="0" t="n">
        <f aca="false">IF(ISNUMBER(FIND(OJ$1,$D101))=$AO$1,1,0)*VLOOKUP($Z$2,DALYs!$A$2:$MW$40,'Intervention list'!OJ$195+1,0)</f>
        <v>0</v>
      </c>
      <c r="OK101" s="0" t="n">
        <f aca="false">IF(ISNUMBER(FIND(OK$1,$D101))=$AO$1,1,0)*VLOOKUP($Z$2,DALYs!$A$2:$MW$40,'Intervention list'!OK$195+1,0)</f>
        <v>0</v>
      </c>
      <c r="OL101" s="0" t="n">
        <f aca="false">IF(ISNUMBER(FIND(OL$1,$D101))=$AO$1,1,0)*VLOOKUP($Z$2,DALYs!$A$2:$MW$40,'Intervention list'!OL$195+1,0)</f>
        <v>0</v>
      </c>
      <c r="OM101" s="0" t="n">
        <f aca="false">IF(ISNUMBER(FIND(OM$1,$D101))=$AO$1,1,0)*VLOOKUP($Z$2,DALYs!$A$2:$MW$40,'Intervention list'!OM$195+1,0)</f>
        <v>0</v>
      </c>
      <c r="ON101" s="0" t="n">
        <f aca="false">IF(ISNUMBER(FIND(ON$1,$D101))=$AO$1,1,0)*VLOOKUP($Z$2,DALYs!$A$2:$MW$40,'Intervention list'!ON$195+1,0)</f>
        <v>0</v>
      </c>
      <c r="OO101" s="0" t="n">
        <f aca="false">IF(ISNUMBER(FIND(OO$1,$D101))=$AO$1,1,0)*VLOOKUP($Z$2,DALYs!$A$2:$MW$40,'Intervention list'!OO$195+1,0)</f>
        <v>0</v>
      </c>
      <c r="OP101" s="0" t="n">
        <f aca="false">IF(ISNUMBER(FIND(OP$1,$D101))=$AO$1,1,0)*VLOOKUP($Z$2,DALYs!$A$2:$MW$40,'Intervention list'!OP$195+1,0)</f>
        <v>0</v>
      </c>
      <c r="OQ101" s="0" t="n">
        <f aca="false">IF(ISNUMBER(FIND(OQ$1,$D101))=$AO$1,1,0)*VLOOKUP($Z$2,DALYs!$A$2:$MW$40,'Intervention list'!OQ$195+1,0)</f>
        <v>0</v>
      </c>
      <c r="OR101" s="0" t="n">
        <f aca="false">IF(ISNUMBER(FIND(OR$1,$D101))=$AO$1,1,0)*VLOOKUP($Z$2,DALYs!$A$2:$MW$40,'Intervention list'!OR$195+1,0)</f>
        <v>0</v>
      </c>
      <c r="OS101" s="0" t="n">
        <f aca="false">IF(ISNUMBER(FIND(OS$1,$D101))=$AO$1,1,0)*VLOOKUP($Z$2,DALYs!$A$2:$MW$40,'Intervention list'!OS$195+1,0)</f>
        <v>0</v>
      </c>
      <c r="OT101" s="0" t="n">
        <f aca="false">IF(ISNUMBER(FIND(OT$1,$D101))=$AO$1,1,0)*VLOOKUP($Z$2,DALYs!$A$2:$MW$40,'Intervention list'!OT$195+1,0)</f>
        <v>0</v>
      </c>
      <c r="OU101" s="0" t="n">
        <f aca="false">IF(ISNUMBER(FIND(OU$1,$D101))=$AO$1,1,0)*VLOOKUP($Z$2,DALYs!$A$2:$MW$40,'Intervention list'!OU$195+1,0)</f>
        <v>0</v>
      </c>
      <c r="OV101" s="0" t="n">
        <f aca="false">IF(ISNUMBER(FIND(OV$1,$D101))=$AO$1,1,0)*VLOOKUP($Z$2,DALYs!$A$2:$MW$40,'Intervention list'!OV$195+1,0)</f>
        <v>0</v>
      </c>
      <c r="OW101" s="0" t="n">
        <f aca="false">IF(ISNUMBER(FIND(OW$1,$D101))=$AO$1,1,0)*VLOOKUP($Z$2,DALYs!$A$2:$MW$40,'Intervention list'!OW$195+1,0)</f>
        <v>0</v>
      </c>
      <c r="OX101" s="0" t="n">
        <f aca="false">IF(ISNUMBER(FIND(OX$1,$D101))=$AO$1,1,0)*VLOOKUP($Z$2,DALYs!$A$2:$MW$40,'Intervention list'!OX$195+1,0)</f>
        <v>0</v>
      </c>
    </row>
    <row r="102" customFormat="false" ht="15.75" hidden="false" customHeight="false" outlineLevel="0" collapsed="false">
      <c r="A102" s="6" t="s">
        <v>113</v>
      </c>
      <c r="B102" s="6" t="s">
        <v>97</v>
      </c>
      <c r="C102" s="26" t="s">
        <v>111</v>
      </c>
      <c r="D102" s="7" t="s">
        <v>114</v>
      </c>
      <c r="E102" s="7" t="str">
        <f aca="false">SUBSTITUTE(D102,0.2,X102)</f>
        <v>Other cardiovascular and circulatory diseases: 0.05</v>
      </c>
      <c r="F102" s="0" t="s">
        <v>40</v>
      </c>
      <c r="G102" s="8" t="n">
        <v>648.160978764663</v>
      </c>
      <c r="H102" s="9" t="n">
        <v>13</v>
      </c>
      <c r="I102" s="9" t="n">
        <f aca="false">IF(H102="","",(H102*(VLOOKUP($Z$2,Worksheet,11,0)^4)))</f>
        <v>18.9422112684045</v>
      </c>
      <c r="J102" s="9" t="n">
        <f aca="false">IF(I102="","",I102*VLOOKUP($Z$2,Worksheet,12,0))</f>
        <v>21.2306190601683</v>
      </c>
      <c r="K102" s="9" t="n">
        <f aca="false">IF(I102="","",I102*VLOOKUP($Z$2, Worksheet, 13, 0))</f>
        <v>18.5977280224844</v>
      </c>
      <c r="L102" s="9" t="n">
        <f aca="false">IF(J102="",VLOOKUP($Z$2, Worksheet, 14, 0),J102)</f>
        <v>21.2306190601683</v>
      </c>
      <c r="M102" s="9" t="n">
        <f aca="false">IF(L102&lt;VLOOKUP($Z$2,'Country sheet'!$A$3:$P$41,15,0), VLOOKUP($Z$2,'Country sheet'!$A$3:$P$41,15,0), L102)/0.7</f>
        <v>66.2083230214262</v>
      </c>
      <c r="N102" s="27" t="n">
        <f aca="false">IFERROR(IF(AC102=$AO$1,VLOOKUP(F102,AO$42:AX$46,MATCH(AC$1,AP$41:AX$41,0)+1,0)/COUNTIFS($F$2:$F$194,$F102,$AC$2:$AC$194,$AO$1),0),0) + IFERROR(IF(AD102=$AO$1,VLOOKUP(F102,AO$42:AX$46,MATCH(AD$1,AP$41:AX$41,0)+1,0)/COUNTIFS($F$2:$F$194,$F102,$AD$2:$AD$194,$AO$1),0),0) + IFERROR(IF(AE102=$AO$1,VLOOKUP(F102,AO$42:AX$46,MATCH(AE$1,AP$41:AX$41,0)+1,0)/COUNTIFS($F$2:$F$194,$F102,$AE$2:$AE$194,$AO$1),0),0) + IFERROR(IF(AF102=$AO$1,VLOOKUP(F102,AO$42:AX$46,MATCH(AF$1,AP$41:AX$41,0)+1,0)/COUNTIFS($F$2:$F$194,$F102,$AF$2:$AF$194,$AO$1),0),0) + IFERROR(IF(AG102=$AO$1,VLOOKUP(F102,AO$42:AX$46,MATCH(AG$1,AP$41:AX$41,0)+1,0)/COUNTIFS($F$2:$F$194,$F102,$AG$2:$AG$194,$AO$1),0),0) + IFERROR(IF(AH102=$AO$1,VLOOKUP(F102,AO$42:AX$46,MATCH(AH$1,AP$41:AX$41,0)+1,0)/COUNTIFS($F$2:$F$194,$F102,$AH$2:$AH$194,$AO$1),0),0) + IFERROR(IF(AI102=$AO$1,VLOOKUP(F102,AO$42:AX$46,MATCH(AI$1,AP$41:AX$41,0)+1,0)/COUNTIFS($F$2:$F$194,$F102,$AI$2:$AI$194,$AO$1),0),0) + IFERROR(IF(AJ102=$AO$1,VLOOKUP(F102,AO$42:AX$46,MATCH(AJ$1,AP$41:AX$41,0)+1,0)/COUNTIFS($F$2:$F$194,$F102,$AJ$2:$AJ$194,$AO$1),0),0) + IFERROR(IF(AK102=$AO$1,VLOOKUP(F102,AO$42:AX$46,MATCH(AK$1,AP$41:AX$41,0)+1,0)/COUNTIFS($F$2:$F$194,$F102,$AK$2:$AK$194,$AO$1),0),0)</f>
        <v>0</v>
      </c>
      <c r="O102" s="9" t="n">
        <v>3</v>
      </c>
      <c r="P102" s="9" t="n">
        <v>5</v>
      </c>
      <c r="Q102" s="0" t="n">
        <f aca="false">SUM(BC102:OX102)</f>
        <v>16078.6905974847</v>
      </c>
      <c r="R102" s="0" t="n">
        <f aca="false">IF(VLOOKUP($Z$2,CET!$A$4:$L$42,12,0)="Low income",_xlfn.IFS(S102=0.2,0.1,S102=0.1,0.05,S102=0.5,0.4,S102=0.35,0.25),S102)</f>
        <v>0.2</v>
      </c>
      <c r="S102" s="0" t="n">
        <v>0.2</v>
      </c>
      <c r="T102" s="0" t="n">
        <v>0.8</v>
      </c>
      <c r="U102" s="0" t="n">
        <f aca="false">N102/M102</f>
        <v>0</v>
      </c>
      <c r="V102" s="0" t="n">
        <f aca="false">IFERROR(U102/Q102,0)</f>
        <v>0</v>
      </c>
      <c r="W102" s="0" t="n">
        <f aca="false">(T102/R102)*V102</f>
        <v>0</v>
      </c>
      <c r="X102" s="28" t="n">
        <f aca="false">IF(W102=0,0,IF(W102&lt;=0.8,IF(W102&lt;0.05,0.05,W102),0.8))</f>
        <v>0</v>
      </c>
      <c r="Y102" s="28"/>
      <c r="AC102" s="34" t="n">
        <f aca="false">ISNUMBER(FIND(AC$1,$C102))</f>
        <v>0</v>
      </c>
      <c r="AD102" s="33" t="n">
        <f aca="false">ISNUMBER(FIND(AD$1,$C102))</f>
        <v>0</v>
      </c>
      <c r="AE102" s="33" t="n">
        <f aca="false">ISNUMBER(FIND(AE$1,$C102))</f>
        <v>0</v>
      </c>
      <c r="AF102" s="33" t="n">
        <f aca="false">ISNUMBER(FIND(AF$1,$C102))</f>
        <v>0</v>
      </c>
      <c r="AG102" s="33" t="n">
        <f aca="false">ISNUMBER(FIND(AG$1,$C102))</f>
        <v>0</v>
      </c>
      <c r="AH102" s="33" t="n">
        <f aca="false">ISNUMBER(FIND(AH$1,$C102))</f>
        <v>0</v>
      </c>
      <c r="AI102" s="33" t="n">
        <f aca="false">ISNUMBER(FIND(AI$1,$C102))</f>
        <v>0</v>
      </c>
      <c r="AJ102" s="33" t="n">
        <f aca="false">ISNUMBER(FIND(AJ$1,$C102))</f>
        <v>0</v>
      </c>
      <c r="AK102" s="35" t="n">
        <f aca="false">ISNUMBER(FIND(AK$1,$C102))</f>
        <v>0</v>
      </c>
      <c r="AL102" s="6"/>
      <c r="AM102" s="33"/>
      <c r="BC102" s="0" t="n">
        <f aca="false">IF(ISNUMBER(FIND(BC$1,$D102))=$AO$1,1,0)*VLOOKUP($Z$2,DALYs!$A$2:$MW$40,'Intervention list'!BC$195+1,0)</f>
        <v>0</v>
      </c>
      <c r="BD102" s="0" t="n">
        <f aca="false">IF(ISNUMBER(FIND(BD$1,$D102))=$AO$1,1,0)*VLOOKUP($Z$2,DALYs!$A$2:$MW$40,'Intervention list'!BD$195+1,0)</f>
        <v>0</v>
      </c>
      <c r="BE102" s="0" t="n">
        <f aca="false">IF(ISNUMBER(FIND(BE$1,$D102))=$AO$1,1,0)*VLOOKUP($Z$2,DALYs!$A$2:$MW$40,'Intervention list'!BE$195+1,0)</f>
        <v>0</v>
      </c>
      <c r="BF102" s="0" t="n">
        <f aca="false">IF(ISNUMBER(FIND(BF$1,$D102))=$AO$1,1,0)*VLOOKUP($Z$2,DALYs!$A$2:$MW$40,'Intervention list'!BF$195+1,0)</f>
        <v>0</v>
      </c>
      <c r="BG102" s="0" t="n">
        <f aca="false">IF(ISNUMBER(FIND(BG$1,$D102))=$AO$1,1,0)*VLOOKUP($Z$2,DALYs!$A$2:$MW$40,'Intervention list'!BG$195+1,0)</f>
        <v>0</v>
      </c>
      <c r="BH102" s="0" t="n">
        <f aca="false">IF(ISNUMBER(FIND(BH$1,$D102))=$AO$1,1,0)*VLOOKUP($Z$2,DALYs!$A$2:$MW$40,'Intervention list'!BH$195+1,0)</f>
        <v>0</v>
      </c>
      <c r="BI102" s="0" t="n">
        <f aca="false">IF(ISNUMBER(FIND(BI$1,$D102))=$AO$1,1,0)*VLOOKUP($Z$2,DALYs!$A$2:$MW$40,'Intervention list'!BI$195+1,0)</f>
        <v>0</v>
      </c>
      <c r="BJ102" s="0" t="n">
        <f aca="false">IF(ISNUMBER(FIND(BJ$1,$D102))=$AO$1,1,0)*VLOOKUP($Z$2,DALYs!$A$2:$MW$40,'Intervention list'!BJ$195+1,0)</f>
        <v>0</v>
      </c>
      <c r="BK102" s="0" t="n">
        <f aca="false">IF(ISNUMBER(FIND(BK$1,$D102))=$AO$1,1,0)*VLOOKUP($Z$2,DALYs!$A$2:$MW$40,'Intervention list'!BK$195+1,0)</f>
        <v>0</v>
      </c>
      <c r="BL102" s="0" t="n">
        <f aca="false">IF(ISNUMBER(FIND(BL$1,$D102))=$AO$1,1,0)*VLOOKUP($Z$2,DALYs!$A$2:$MW$40,'Intervention list'!BL$195+1,0)</f>
        <v>0</v>
      </c>
      <c r="BM102" s="0" t="n">
        <f aca="false">IF(ISNUMBER(FIND(BM$1,$D102))=$AO$1,1,0)*VLOOKUP($Z$2,DALYs!$A$2:$MW$40,'Intervention list'!BM$195+1,0)</f>
        <v>0</v>
      </c>
      <c r="BN102" s="0" t="n">
        <f aca="false">IF(ISNUMBER(FIND(BN$1,$D102))=$AO$1,1,0)*VLOOKUP($Z$2,DALYs!$A$2:$MW$40,'Intervention list'!BN$195+1,0)</f>
        <v>0</v>
      </c>
      <c r="BO102" s="0" t="n">
        <f aca="false">IF(ISNUMBER(FIND(BO$1,$D102))=$AO$1,1,0)*VLOOKUP($Z$2,DALYs!$A$2:$MW$40,'Intervention list'!BO$195+1,0)</f>
        <v>0</v>
      </c>
      <c r="BP102" s="0" t="n">
        <f aca="false">IF(ISNUMBER(FIND(BP$1,$D102))=$AO$1,1,0)*VLOOKUP($Z$2,DALYs!$A$2:$MW$40,'Intervention list'!BP$195+1,0)</f>
        <v>0</v>
      </c>
      <c r="BQ102" s="0" t="n">
        <f aca="false">IF(ISNUMBER(FIND(BQ$1,$D102))=$AO$1,1,0)*VLOOKUP($Z$2,DALYs!$A$2:$MW$40,'Intervention list'!BQ$195+1,0)</f>
        <v>0</v>
      </c>
      <c r="BR102" s="0" t="n">
        <f aca="false">IF(ISNUMBER(FIND(BR$1,$D102))=$AO$1,1,0)*VLOOKUP($Z$2,DALYs!$A$2:$MW$40,'Intervention list'!BR$195+1,0)</f>
        <v>0</v>
      </c>
      <c r="BS102" s="0" t="n">
        <f aca="false">IF(ISNUMBER(FIND(BS$1,$D102))=$AO$1,1,0)*VLOOKUP($Z$2,DALYs!$A$2:$MW$40,'Intervention list'!BS$195+1,0)</f>
        <v>0</v>
      </c>
      <c r="BT102" s="0" t="n">
        <f aca="false">IF(ISNUMBER(FIND(BT$1,$D102))=$AO$1,1,0)*VLOOKUP($Z$2,DALYs!$A$2:$MW$40,'Intervention list'!BT$195+1,0)</f>
        <v>0</v>
      </c>
      <c r="BU102" s="0" t="n">
        <f aca="false">IF(ISNUMBER(FIND(BU$1,$D102))=$AO$1,1,0)*VLOOKUP($Z$2,DALYs!$A$2:$MW$40,'Intervention list'!BU$195+1,0)</f>
        <v>0</v>
      </c>
      <c r="BV102" s="0" t="n">
        <f aca="false">IF(ISNUMBER(FIND(BV$1,$D102))=$AO$1,1,0)*VLOOKUP($Z$2,DALYs!$A$2:$MW$40,'Intervention list'!BV$195+1,0)</f>
        <v>0</v>
      </c>
      <c r="BW102" s="0" t="n">
        <f aca="false">IF(ISNUMBER(FIND(BW$1,$D102))=$AO$1,1,0)*VLOOKUP($Z$2,DALYs!$A$2:$MW$40,'Intervention list'!BW$195+1,0)</f>
        <v>0</v>
      </c>
      <c r="BX102" s="0" t="n">
        <f aca="false">IF(ISNUMBER(FIND(BX$1,$D102))=$AO$1,1,0)*VLOOKUP($Z$2,DALYs!$A$2:$MW$40,'Intervention list'!BX$195+1,0)</f>
        <v>0</v>
      </c>
      <c r="BY102" s="0" t="n">
        <f aca="false">IF(ISNUMBER(FIND(BY$1,$D102))=$AO$1,1,0)*VLOOKUP($Z$2,DALYs!$A$2:$MW$40,'Intervention list'!BY$195+1,0)</f>
        <v>0</v>
      </c>
      <c r="BZ102" s="0" t="n">
        <f aca="false">IF(ISNUMBER(FIND(BZ$1,$D102))=$AO$1,1,0)*VLOOKUP($Z$2,DALYs!$A$2:$MW$40,'Intervention list'!BZ$195+1,0)</f>
        <v>0</v>
      </c>
      <c r="CA102" s="0" t="n">
        <f aca="false">IF(ISNUMBER(FIND(CA$1,$D102))=$AO$1,1,0)*VLOOKUP($Z$2,DALYs!$A$2:$MW$40,'Intervention list'!CA$195+1,0)</f>
        <v>0</v>
      </c>
      <c r="CB102" s="0" t="n">
        <f aca="false">IF(ISNUMBER(FIND(CB$1,$D102))=$AO$1,1,0)*VLOOKUP($Z$2,DALYs!$A$2:$MW$40,'Intervention list'!CB$195+1,0)</f>
        <v>0</v>
      </c>
      <c r="CC102" s="0" t="n">
        <f aca="false">IF(ISNUMBER(FIND(CC$1,$D102))=$AO$1,1,0)*VLOOKUP($Z$2,DALYs!$A$2:$MW$40,'Intervention list'!CC$195+1,0)</f>
        <v>0</v>
      </c>
      <c r="CD102" s="0" t="n">
        <f aca="false">IF(ISNUMBER(FIND(CD$1,$D102))=$AO$1,1,0)*VLOOKUP($Z$2,DALYs!$A$2:$MW$40,'Intervention list'!CD$195+1,0)</f>
        <v>0</v>
      </c>
      <c r="CE102" s="0" t="n">
        <f aca="false">IF(ISNUMBER(FIND(CE$1,$D102))=$AO$1,1,0)*VLOOKUP($Z$2,DALYs!$A$2:$MW$40,'Intervention list'!CE$195+1,0)</f>
        <v>0</v>
      </c>
      <c r="CF102" s="0" t="n">
        <f aca="false">IF(ISNUMBER(FIND(CF$1,$D102))=$AO$1,1,0)*VLOOKUP($Z$2,DALYs!$A$2:$MW$40,'Intervention list'!CF$195+1,0)</f>
        <v>0</v>
      </c>
      <c r="CG102" s="0" t="n">
        <f aca="false">IF(ISNUMBER(FIND(CG$1,$D102))=$AO$1,1,0)*VLOOKUP($Z$2,DALYs!$A$2:$MW$40,'Intervention list'!CG$195+1,0)</f>
        <v>0</v>
      </c>
      <c r="CH102" s="0" t="n">
        <f aca="false">IF(ISNUMBER(FIND(CH$1,$D102))=$AO$1,1,0)*VLOOKUP($Z$2,DALYs!$A$2:$MW$40,'Intervention list'!CH$195+1,0)</f>
        <v>0</v>
      </c>
      <c r="CI102" s="0" t="n">
        <f aca="false">IF(ISNUMBER(FIND(CI$1,$D102))=$AO$1,1,0)*VLOOKUP($Z$2,DALYs!$A$2:$MW$40,'Intervention list'!CI$195+1,0)</f>
        <v>0</v>
      </c>
      <c r="CJ102" s="0" t="n">
        <f aca="false">IF(ISNUMBER(FIND(CJ$1,$D102))=$AO$1,1,0)*VLOOKUP($Z$2,DALYs!$A$2:$MW$40,'Intervention list'!CJ$195+1,0)</f>
        <v>0</v>
      </c>
      <c r="CK102" s="0" t="n">
        <f aca="false">IF(ISNUMBER(FIND(CK$1,$D102))=$AO$1,1,0)*VLOOKUP($Z$2,DALYs!$A$2:$MW$40,'Intervention list'!CK$195+1,0)</f>
        <v>0</v>
      </c>
      <c r="CL102" s="0" t="n">
        <f aca="false">IF(ISNUMBER(FIND(CL$1,$D102))=$AO$1,1,0)*VLOOKUP($Z$2,DALYs!$A$2:$MW$40,'Intervention list'!CL$195+1,0)</f>
        <v>0</v>
      </c>
      <c r="CM102" s="0" t="n">
        <f aca="false">IF(ISNUMBER(FIND(CM$1,$D102))=$AO$1,1,0)*VLOOKUP($Z$2,DALYs!$A$2:$MW$40,'Intervention list'!CM$195+1,0)</f>
        <v>0</v>
      </c>
      <c r="CN102" s="0" t="n">
        <f aca="false">IF(ISNUMBER(FIND(CN$1,$D102))=$AO$1,1,0)*VLOOKUP($Z$2,DALYs!$A$2:$MW$40,'Intervention list'!CN$195+1,0)</f>
        <v>0</v>
      </c>
      <c r="CO102" s="0" t="n">
        <f aca="false">IF(ISNUMBER(FIND(CO$1,$D102))=$AO$1,1,0)*VLOOKUP($Z$2,DALYs!$A$2:$MW$40,'Intervention list'!CO$195+1,0)</f>
        <v>0</v>
      </c>
      <c r="CP102" s="0" t="n">
        <f aca="false">IF(ISNUMBER(FIND(CP$1,$D102))=$AO$1,1,0)*VLOOKUP($Z$2,DALYs!$A$2:$MW$40,'Intervention list'!CP$195+1,0)</f>
        <v>0</v>
      </c>
      <c r="CQ102" s="0" t="n">
        <f aca="false">IF(ISNUMBER(FIND(CQ$1,$D102))=$AO$1,1,0)*VLOOKUP($Z$2,DALYs!$A$2:$MW$40,'Intervention list'!CQ$195+1,0)</f>
        <v>0</v>
      </c>
      <c r="CR102" s="0" t="n">
        <f aca="false">IF(ISNUMBER(FIND(CR$1,$D102))=$AO$1,1,0)*VLOOKUP($Z$2,DALYs!$A$2:$MW$40,'Intervention list'!CR$195+1,0)</f>
        <v>0</v>
      </c>
      <c r="CS102" s="0" t="n">
        <f aca="false">IF(ISNUMBER(FIND(CS$1,$D102))=$AO$1,1,0)*VLOOKUP($Z$2,DALYs!$A$2:$MW$40,'Intervention list'!CS$195+1,0)</f>
        <v>0</v>
      </c>
      <c r="CT102" s="0" t="n">
        <f aca="false">IF(ISNUMBER(FIND(CT$1,$D102))=$AO$1,1,0)*VLOOKUP($Z$2,DALYs!$A$2:$MW$40,'Intervention list'!CT$195+1,0)</f>
        <v>0</v>
      </c>
      <c r="CU102" s="0" t="n">
        <f aca="false">IF(ISNUMBER(FIND(CU$1,$D102))=$AO$1,1,0)*VLOOKUP($Z$2,DALYs!$A$2:$MW$40,'Intervention list'!CU$195+1,0)</f>
        <v>0</v>
      </c>
      <c r="CV102" s="0" t="n">
        <f aca="false">IF(ISNUMBER(FIND(CV$1,$D102))=$AO$1,1,0)*VLOOKUP($Z$2,DALYs!$A$2:$MW$40,'Intervention list'!CV$195+1,0)</f>
        <v>0</v>
      </c>
      <c r="CW102" s="0" t="n">
        <f aca="false">IF(ISNUMBER(FIND(CW$1,$D102))=$AO$1,1,0)*VLOOKUP($Z$2,DALYs!$A$2:$MW$40,'Intervention list'!CW$195+1,0)</f>
        <v>0</v>
      </c>
      <c r="CX102" s="0" t="n">
        <f aca="false">IF(ISNUMBER(FIND(CX$1,$D102))=$AO$1,1,0)*VLOOKUP($Z$2,DALYs!$A$2:$MW$40,'Intervention list'!CX$195+1,0)</f>
        <v>0</v>
      </c>
      <c r="CY102" s="0" t="n">
        <f aca="false">IF(ISNUMBER(FIND(CY$1,$D102))=$AO$1,1,0)*VLOOKUP($Z$2,DALYs!$A$2:$MW$40,'Intervention list'!CY$195+1,0)</f>
        <v>0</v>
      </c>
      <c r="CZ102" s="0" t="n">
        <f aca="false">IF(ISNUMBER(FIND(CZ$1,$D102))=$AO$1,1,0)*VLOOKUP($Z$2,DALYs!$A$2:$MW$40,'Intervention list'!CZ$195+1,0)</f>
        <v>0</v>
      </c>
      <c r="DA102" s="0" t="n">
        <f aca="false">IF(ISNUMBER(FIND(DA$1,$D102))=$AO$1,1,0)*VLOOKUP($Z$2,DALYs!$A$2:$MW$40,'Intervention list'!DA$195+1,0)</f>
        <v>0</v>
      </c>
      <c r="DB102" s="0" t="n">
        <f aca="false">IF(ISNUMBER(FIND(DB$1,$D102))=$AO$1,1,0)*VLOOKUP($Z$2,DALYs!$A$2:$MW$40,'Intervention list'!DB$195+1,0)</f>
        <v>0</v>
      </c>
      <c r="DC102" s="0" t="n">
        <f aca="false">IF(ISNUMBER(FIND(DC$1,$D102))=$AO$1,1,0)*VLOOKUP($Z$2,DALYs!$A$2:$MW$40,'Intervention list'!DC$195+1,0)</f>
        <v>0</v>
      </c>
      <c r="DD102" s="0" t="n">
        <f aca="false">IF(ISNUMBER(FIND(DD$1,$D102))=$AO$1,1,0)*VLOOKUP($Z$2,DALYs!$A$2:$MW$40,'Intervention list'!DD$195+1,0)</f>
        <v>0</v>
      </c>
      <c r="DE102" s="0" t="n">
        <f aca="false">IF(ISNUMBER(FIND(DE$1,$D102))=$AO$1,1,0)*VLOOKUP($Z$2,DALYs!$A$2:$MW$40,'Intervention list'!DE$195+1,0)</f>
        <v>0</v>
      </c>
      <c r="DF102" s="0" t="n">
        <f aca="false">IF(ISNUMBER(FIND(DF$1,$D102))=$AO$1,1,0)*VLOOKUP($Z$2,DALYs!$A$2:$MW$40,'Intervention list'!DF$195+1,0)</f>
        <v>0</v>
      </c>
      <c r="DG102" s="0" t="n">
        <f aca="false">IF(ISNUMBER(FIND(DG$1,$D102))=$AO$1,1,0)*VLOOKUP($Z$2,DALYs!$A$2:$MW$40,'Intervention list'!DG$195+1,0)</f>
        <v>0</v>
      </c>
      <c r="DH102" s="0" t="n">
        <f aca="false">IF(ISNUMBER(FIND(DH$1,$D102))=$AO$1,1,0)*VLOOKUP($Z$2,DALYs!$A$2:$MW$40,'Intervention list'!DH$195+1,0)</f>
        <v>0</v>
      </c>
      <c r="DI102" s="0" t="n">
        <f aca="false">IF(ISNUMBER(FIND(DI$1,$D102))=$AO$1,1,0)*VLOOKUP($Z$2,DALYs!$A$2:$MW$40,'Intervention list'!DI$195+1,0)</f>
        <v>0</v>
      </c>
      <c r="DJ102" s="0" t="n">
        <f aca="false">IF(ISNUMBER(FIND(DJ$1,$D102))=$AO$1,1,0)*VLOOKUP($Z$2,DALYs!$A$2:$MW$40,'Intervention list'!DJ$195+1,0)</f>
        <v>0</v>
      </c>
      <c r="DK102" s="0" t="n">
        <f aca="false">IF(ISNUMBER(FIND(DK$1,$D102))=$AO$1,1,0)*VLOOKUP($Z$2,DALYs!$A$2:$MW$40,'Intervention list'!DK$195+1,0)</f>
        <v>0</v>
      </c>
      <c r="DL102" s="0" t="n">
        <f aca="false">IF(ISNUMBER(FIND(DL$1,$D102))=$AO$1,1,0)*VLOOKUP($Z$2,DALYs!$A$2:$MW$40,'Intervention list'!DL$195+1,0)</f>
        <v>0</v>
      </c>
      <c r="DM102" s="0" t="n">
        <f aca="false">IF(ISNUMBER(FIND(DM$1,$D102))=$AO$1,1,0)*VLOOKUP($Z$2,DALYs!$A$2:$MW$40,'Intervention list'!DM$195+1,0)</f>
        <v>0</v>
      </c>
      <c r="DN102" s="0" t="n">
        <f aca="false">IF(ISNUMBER(FIND(DN$1,$D102))=$AO$1,1,0)*VLOOKUP($Z$2,DALYs!$A$2:$MW$40,'Intervention list'!DN$195+1,0)</f>
        <v>0</v>
      </c>
      <c r="DO102" s="0" t="n">
        <f aca="false">IF(ISNUMBER(FIND(DO$1,$D102))=$AO$1,1,0)*VLOOKUP($Z$2,DALYs!$A$2:$MW$40,'Intervention list'!DO$195+1,0)</f>
        <v>0</v>
      </c>
      <c r="DP102" s="0" t="n">
        <f aca="false">IF(ISNUMBER(FIND(DP$1,$D102))=$AO$1,1,0)*VLOOKUP($Z$2,DALYs!$A$2:$MW$40,'Intervention list'!DP$195+1,0)</f>
        <v>0</v>
      </c>
      <c r="DQ102" s="0" t="n">
        <f aca="false">IF(ISNUMBER(FIND(DQ$1,$D102))=$AO$1,1,0)*VLOOKUP($Z$2,DALYs!$A$2:$MW$40,'Intervention list'!DQ$195+1,0)</f>
        <v>0</v>
      </c>
      <c r="DR102" s="0" t="n">
        <f aca="false">IF(ISNUMBER(FIND(DR$1,$D102))=$AO$1,1,0)*VLOOKUP($Z$2,DALYs!$A$2:$MW$40,'Intervention list'!DR$195+1,0)</f>
        <v>0</v>
      </c>
      <c r="DS102" s="0" t="n">
        <f aca="false">IF(ISNUMBER(FIND(DS$1,$D102))=$AO$1,1,0)*VLOOKUP($Z$2,DALYs!$A$2:$MW$40,'Intervention list'!DS$195+1,0)</f>
        <v>0</v>
      </c>
      <c r="DT102" s="0" t="n">
        <f aca="false">IF(ISNUMBER(FIND(DT$1,$D102))=$AO$1,1,0)*VLOOKUP($Z$2,DALYs!$A$2:$MW$40,'Intervention list'!DT$195+1,0)</f>
        <v>0</v>
      </c>
      <c r="DU102" s="0" t="n">
        <f aca="false">IF(ISNUMBER(FIND(DU$1,$D102))=$AO$1,1,0)*VLOOKUP($Z$2,DALYs!$A$2:$MW$40,'Intervention list'!DU$195+1,0)</f>
        <v>0</v>
      </c>
      <c r="DV102" s="0" t="n">
        <f aca="false">IF(ISNUMBER(FIND(DV$1,$D102))=$AO$1,1,0)*VLOOKUP($Z$2,DALYs!$A$2:$MW$40,'Intervention list'!DV$195+1,0)</f>
        <v>0</v>
      </c>
      <c r="DW102" s="0" t="n">
        <f aca="false">IF(ISNUMBER(FIND(DW$1,$D102))=$AO$1,1,0)*VLOOKUP($Z$2,DALYs!$A$2:$MW$40,'Intervention list'!DW$195+1,0)</f>
        <v>0</v>
      </c>
      <c r="DX102" s="0" t="n">
        <f aca="false">IF(ISNUMBER(FIND(DX$1,$D102))=$AO$1,1,0)*VLOOKUP($Z$2,DALYs!$A$2:$MW$40,'Intervention list'!DX$195+1,0)</f>
        <v>0</v>
      </c>
      <c r="DY102" s="0" t="n">
        <f aca="false">IF(ISNUMBER(FIND(DY$1,$D102))=$AO$1,1,0)*VLOOKUP($Z$2,DALYs!$A$2:$MW$40,'Intervention list'!DY$195+1,0)</f>
        <v>0</v>
      </c>
      <c r="DZ102" s="0" t="n">
        <f aca="false">IF(ISNUMBER(FIND(DZ$1,$D102))=$AO$1,1,0)*VLOOKUP($Z$2,DALYs!$A$2:$MW$40,'Intervention list'!DZ$195+1,0)</f>
        <v>0</v>
      </c>
      <c r="EA102" s="0" t="n">
        <f aca="false">IF(ISNUMBER(FIND(EA$1,$D102))=$AO$1,1,0)*VLOOKUP($Z$2,DALYs!$A$2:$MW$40,'Intervention list'!EA$195+1,0)</f>
        <v>0</v>
      </c>
      <c r="EB102" s="0" t="n">
        <f aca="false">IF(ISNUMBER(FIND(EB$1,$D102))=$AO$1,1,0)*VLOOKUP($Z$2,DALYs!$A$2:$MW$40,'Intervention list'!EB$195+1,0)</f>
        <v>0</v>
      </c>
      <c r="EC102" s="0" t="n">
        <f aca="false">IF(ISNUMBER(FIND(EC$1,$D102))=$AO$1,1,0)*VLOOKUP($Z$2,DALYs!$A$2:$MW$40,'Intervention list'!EC$195+1,0)</f>
        <v>0</v>
      </c>
      <c r="ED102" s="0" t="n">
        <f aca="false">IF(ISNUMBER(FIND(ED$1,$D102))=$AO$1,1,0)*VLOOKUP($Z$2,DALYs!$A$2:$MW$40,'Intervention list'!ED$195+1,0)</f>
        <v>0</v>
      </c>
      <c r="EE102" s="0" t="n">
        <f aca="false">IF(ISNUMBER(FIND(EE$1,$D102))=$AO$1,1,0)*VLOOKUP($Z$2,DALYs!$A$2:$MW$40,'Intervention list'!EE$195+1,0)</f>
        <v>0</v>
      </c>
      <c r="EF102" s="0" t="n">
        <f aca="false">IF(ISNUMBER(FIND(EF$1,$D102))=$AO$1,1,0)*VLOOKUP($Z$2,DALYs!$A$2:$MW$40,'Intervention list'!EF$195+1,0)</f>
        <v>0</v>
      </c>
      <c r="EG102" s="0" t="n">
        <f aca="false">IF(ISNUMBER(FIND(EG$1,$D102))=$AO$1,1,0)*VLOOKUP($Z$2,DALYs!$A$2:$MW$40,'Intervention list'!EG$195+1,0)</f>
        <v>0</v>
      </c>
      <c r="EH102" s="0" t="n">
        <f aca="false">IF(ISNUMBER(FIND(EH$1,$D102))=$AO$1,1,0)*VLOOKUP($Z$2,DALYs!$A$2:$MW$40,'Intervention list'!EH$195+1,0)</f>
        <v>0</v>
      </c>
      <c r="EI102" s="0" t="n">
        <f aca="false">IF(ISNUMBER(FIND(EI$1,$D102))=$AO$1,1,0)*VLOOKUP($Z$2,DALYs!$A$2:$MW$40,'Intervention list'!EI$195+1,0)</f>
        <v>0</v>
      </c>
      <c r="EJ102" s="0" t="n">
        <f aca="false">IF(ISNUMBER(FIND(EJ$1,$D102))=$AO$1,1,0)*VLOOKUP($Z$2,DALYs!$A$2:$MW$40,'Intervention list'!EJ$195+1,0)</f>
        <v>0</v>
      </c>
      <c r="EK102" s="0" t="n">
        <f aca="false">IF(ISNUMBER(FIND(EK$1,$D102))=$AO$1,1,0)*VLOOKUP($Z$2,DALYs!$A$2:$MW$40,'Intervention list'!EK$195+1,0)</f>
        <v>0</v>
      </c>
      <c r="EL102" s="0" t="n">
        <f aca="false">IF(ISNUMBER(FIND(EL$1,$D102))=$AO$1,1,0)*VLOOKUP($Z$2,DALYs!$A$2:$MW$40,'Intervention list'!EL$195+1,0)</f>
        <v>0</v>
      </c>
      <c r="EM102" s="0" t="n">
        <f aca="false">IF(ISNUMBER(FIND(EM$1,$D102))=$AO$1,1,0)*VLOOKUP($Z$2,DALYs!$A$2:$MW$40,'Intervention list'!EM$195+1,0)</f>
        <v>0</v>
      </c>
      <c r="EN102" s="0" t="n">
        <f aca="false">IF(ISNUMBER(FIND(EN$1,$D102))=$AO$1,1,0)*VLOOKUP($Z$2,DALYs!$A$2:$MW$40,'Intervention list'!EN$195+1,0)</f>
        <v>0</v>
      </c>
      <c r="EO102" s="0" t="n">
        <f aca="false">IF(ISNUMBER(FIND(EO$1,$D102))=$AO$1,1,0)*VLOOKUP($Z$2,DALYs!$A$2:$MW$40,'Intervention list'!EO$195+1,0)</f>
        <v>0</v>
      </c>
      <c r="EP102" s="0" t="n">
        <f aca="false">IF(ISNUMBER(FIND(EP$1,$D102))=$AO$1,1,0)*VLOOKUP($Z$2,DALYs!$A$2:$MW$40,'Intervention list'!EP$195+1,0)</f>
        <v>0</v>
      </c>
      <c r="EQ102" s="0" t="n">
        <f aca="false">IF(ISNUMBER(FIND(EQ$1,$D102))=$AO$1,1,0)*VLOOKUP($Z$2,DALYs!$A$2:$MW$40,'Intervention list'!EQ$195+1,0)</f>
        <v>0</v>
      </c>
      <c r="ER102" s="0" t="n">
        <f aca="false">IF(ISNUMBER(FIND(ER$1,$D102))=$AO$1,1,0)*VLOOKUP($Z$2,DALYs!$A$2:$MW$40,'Intervention list'!ER$195+1,0)</f>
        <v>0</v>
      </c>
      <c r="ES102" s="0" t="n">
        <f aca="false">IF(ISNUMBER(FIND(ES$1,$D102))=$AO$1,1,0)*VLOOKUP($Z$2,DALYs!$A$2:$MW$40,'Intervention list'!ES$195+1,0)</f>
        <v>0</v>
      </c>
      <c r="ET102" s="0" t="n">
        <f aca="false">IF(ISNUMBER(FIND(ET$1,$D102))=$AO$1,1,0)*VLOOKUP($Z$2,DALYs!$A$2:$MW$40,'Intervention list'!ET$195+1,0)</f>
        <v>0</v>
      </c>
      <c r="EU102" s="0" t="n">
        <f aca="false">IF(ISNUMBER(FIND(EU$1,$D102))=$AO$1,1,0)*VLOOKUP($Z$2,DALYs!$A$2:$MW$40,'Intervention list'!EU$195+1,0)</f>
        <v>0</v>
      </c>
      <c r="EV102" s="0" t="n">
        <f aca="false">IF(ISNUMBER(FIND(EV$1,$D102))=$AO$1,1,0)*VLOOKUP($Z$2,DALYs!$A$2:$MW$40,'Intervention list'!EV$195+1,0)</f>
        <v>0</v>
      </c>
      <c r="EW102" s="0" t="n">
        <f aca="false">IF(ISNUMBER(FIND(EW$1,$D102))=$AO$1,1,0)*VLOOKUP($Z$2,DALYs!$A$2:$MW$40,'Intervention list'!EW$195+1,0)</f>
        <v>0</v>
      </c>
      <c r="EX102" s="0" t="n">
        <f aca="false">IF(ISNUMBER(FIND(EX$1,$D102))=$AO$1,1,0)*VLOOKUP($Z$2,DALYs!$A$2:$MW$40,'Intervention list'!EX$195+1,0)</f>
        <v>0</v>
      </c>
      <c r="EY102" s="0" t="n">
        <f aca="false">IF(ISNUMBER(FIND(EY$1,$D102))=$AO$1,1,0)*VLOOKUP($Z$2,DALYs!$A$2:$MW$40,'Intervention list'!EY$195+1,0)</f>
        <v>0</v>
      </c>
      <c r="EZ102" s="0" t="n">
        <f aca="false">IF(ISNUMBER(FIND(EZ$1,$D102))=$AO$1,1,0)*VLOOKUP($Z$2,DALYs!$A$2:$MW$40,'Intervention list'!EZ$195+1,0)</f>
        <v>0</v>
      </c>
      <c r="FA102" s="0" t="n">
        <f aca="false">IF(ISNUMBER(FIND(FA$1,$D102))=$AO$1,1,0)*VLOOKUP($Z$2,DALYs!$A$2:$MW$40,'Intervention list'!FA$195+1,0)</f>
        <v>0</v>
      </c>
      <c r="FB102" s="0" t="n">
        <f aca="false">IF(ISNUMBER(FIND(FB$1,$D102))=$AO$1,1,0)*VLOOKUP($Z$2,DALYs!$A$2:$MW$40,'Intervention list'!FB$195+1,0)</f>
        <v>0</v>
      </c>
      <c r="FC102" s="0" t="n">
        <f aca="false">IF(ISNUMBER(FIND(FC$1,$D102))=$AO$1,1,0)*VLOOKUP($Z$2,DALYs!$A$2:$MW$40,'Intervention list'!FC$195+1,0)</f>
        <v>0</v>
      </c>
      <c r="FD102" s="0" t="n">
        <f aca="false">IF(ISNUMBER(FIND(FD$1,$D102))=$AO$1,1,0)*VLOOKUP($Z$2,DALYs!$A$2:$MW$40,'Intervention list'!FD$195+1,0)</f>
        <v>0</v>
      </c>
      <c r="FE102" s="0" t="n">
        <f aca="false">IF(ISNUMBER(FIND(FE$1,$D102))=$AO$1,1,0)*VLOOKUP($Z$2,DALYs!$A$2:$MW$40,'Intervention list'!FE$195+1,0)</f>
        <v>0</v>
      </c>
      <c r="FF102" s="0" t="n">
        <f aca="false">IF(ISNUMBER(FIND(FF$1,$D102))=$AO$1,1,0)*VLOOKUP($Z$2,DALYs!$A$2:$MW$40,'Intervention list'!FF$195+1,0)</f>
        <v>0</v>
      </c>
      <c r="FG102" s="0" t="n">
        <f aca="false">IF(ISNUMBER(FIND(FG$1,$D102))=$AO$1,1,0)*VLOOKUP($Z$2,DALYs!$A$2:$MW$40,'Intervention list'!FG$195+1,0)</f>
        <v>0</v>
      </c>
      <c r="FH102" s="0" t="n">
        <f aca="false">IF(ISNUMBER(FIND(FH$1,$D102))=$AO$1,1,0)*VLOOKUP($Z$2,DALYs!$A$2:$MW$40,'Intervention list'!FH$195+1,0)</f>
        <v>0</v>
      </c>
      <c r="FI102" s="0" t="n">
        <f aca="false">IF(ISNUMBER(FIND(FI$1,$D102))=$AO$1,1,0)*VLOOKUP($Z$2,DALYs!$A$2:$MW$40,'Intervention list'!FI$195+1,0)</f>
        <v>0</v>
      </c>
      <c r="FJ102" s="0" t="n">
        <f aca="false">IF(ISNUMBER(FIND(FJ$1,$D102))=$AO$1,1,0)*VLOOKUP($Z$2,DALYs!$A$2:$MW$40,'Intervention list'!FJ$195+1,0)</f>
        <v>0</v>
      </c>
      <c r="FK102" s="0" t="n">
        <f aca="false">IF(ISNUMBER(FIND(FK$1,$D102))=$AO$1,1,0)*VLOOKUP($Z$2,DALYs!$A$2:$MW$40,'Intervention list'!FK$195+1,0)</f>
        <v>0</v>
      </c>
      <c r="FL102" s="0" t="n">
        <f aca="false">IF(ISNUMBER(FIND(FL$1,$D102))=$AO$1,1,0)*VLOOKUP($Z$2,DALYs!$A$2:$MW$40,'Intervention list'!FL$195+1,0)</f>
        <v>0</v>
      </c>
      <c r="FM102" s="0" t="n">
        <f aca="false">IF(ISNUMBER(FIND(FM$1,$D102))=$AO$1,1,0)*VLOOKUP($Z$2,DALYs!$A$2:$MW$40,'Intervention list'!FM$195+1,0)</f>
        <v>0</v>
      </c>
      <c r="FN102" s="0" t="n">
        <f aca="false">IF(ISNUMBER(FIND(FN$1,$D102))=$AO$1,1,0)*VLOOKUP($Z$2,DALYs!$A$2:$MW$40,'Intervention list'!FN$195+1,0)</f>
        <v>0</v>
      </c>
      <c r="FO102" s="0" t="n">
        <f aca="false">IF(ISNUMBER(FIND(FO$1,$D102))=$AO$1,1,0)*VLOOKUP($Z$2,DALYs!$A$2:$MW$40,'Intervention list'!FO$195+1,0)</f>
        <v>0</v>
      </c>
      <c r="FP102" s="0" t="n">
        <f aca="false">IF(ISNUMBER(FIND(FP$1,$D102))=$AO$1,1,0)*VLOOKUP($Z$2,DALYs!$A$2:$MW$40,'Intervention list'!FP$195+1,0)</f>
        <v>0</v>
      </c>
      <c r="FQ102" s="0" t="n">
        <f aca="false">IF(ISNUMBER(FIND(FQ$1,$D102))=$AO$1,1,0)*VLOOKUP($Z$2,DALYs!$A$2:$MW$40,'Intervention list'!FQ$195+1,0)</f>
        <v>0</v>
      </c>
      <c r="FR102" s="0" t="n">
        <f aca="false">IF(ISNUMBER(FIND(FR$1,$D102))=$AO$1,1,0)*VLOOKUP($Z$2,DALYs!$A$2:$MW$40,'Intervention list'!FR$195+1,0)</f>
        <v>0</v>
      </c>
      <c r="FS102" s="0" t="n">
        <f aca="false">IF(ISNUMBER(FIND(FS$1,$D102))=$AO$1,1,0)*VLOOKUP($Z$2,DALYs!$A$2:$MW$40,'Intervention list'!FS$195+1,0)</f>
        <v>0</v>
      </c>
      <c r="FT102" s="0" t="n">
        <f aca="false">IF(ISNUMBER(FIND(FT$1,$D102))=$AO$1,1,0)*VLOOKUP($Z$2,DALYs!$A$2:$MW$40,'Intervention list'!FT$195+1,0)</f>
        <v>0</v>
      </c>
      <c r="FU102" s="0" t="n">
        <f aca="false">IF(ISNUMBER(FIND(FU$1,$D102))=$AO$1,1,0)*VLOOKUP($Z$2,DALYs!$A$2:$MW$40,'Intervention list'!FU$195+1,0)</f>
        <v>0</v>
      </c>
      <c r="FV102" s="0" t="n">
        <f aca="false">IF(ISNUMBER(FIND(FV$1,$D102))=$AO$1,1,0)*VLOOKUP($Z$2,DALYs!$A$2:$MW$40,'Intervention list'!FV$195+1,0)</f>
        <v>0</v>
      </c>
      <c r="FW102" s="0" t="n">
        <f aca="false">IF(ISNUMBER(FIND(FW$1,$D102))=$AO$1,1,0)*VLOOKUP($Z$2,DALYs!$A$2:$MW$40,'Intervention list'!FW$195+1,0)</f>
        <v>0</v>
      </c>
      <c r="FX102" s="0" t="n">
        <f aca="false">IF(ISNUMBER(FIND(FX$1,$D102))=$AO$1,1,0)*VLOOKUP($Z$2,DALYs!$A$2:$MW$40,'Intervention list'!FX$195+1,0)</f>
        <v>0</v>
      </c>
      <c r="FY102" s="0" t="n">
        <f aca="false">IF(ISNUMBER(FIND(FY$1,$D102))=$AO$1,1,0)*VLOOKUP($Z$2,DALYs!$A$2:$MW$40,'Intervention list'!FY$195+1,0)</f>
        <v>0</v>
      </c>
      <c r="FZ102" s="0" t="n">
        <f aca="false">IF(ISNUMBER(FIND(FZ$1,$D102))=$AO$1,1,0)*VLOOKUP($Z$2,DALYs!$A$2:$MW$40,'Intervention list'!FZ$195+1,0)</f>
        <v>0</v>
      </c>
      <c r="GA102" s="0" t="n">
        <f aca="false">IF(ISNUMBER(FIND(GA$1,$D102))=$AO$1,1,0)*VLOOKUP($Z$2,DALYs!$A$2:$MW$40,'Intervention list'!GA$195+1,0)</f>
        <v>0</v>
      </c>
      <c r="GB102" s="0" t="n">
        <f aca="false">IF(ISNUMBER(FIND(GB$1,$D102))=$AO$1,1,0)*VLOOKUP($Z$2,DALYs!$A$2:$MW$40,'Intervention list'!GB$195+1,0)</f>
        <v>0</v>
      </c>
      <c r="GC102" s="0" t="n">
        <f aca="false">IF(ISNUMBER(FIND(GC$1,$D102))=$AO$1,1,0)*VLOOKUP($Z$2,DALYs!$A$2:$MW$40,'Intervention list'!GC$195+1,0)</f>
        <v>0</v>
      </c>
      <c r="GD102" s="0" t="n">
        <f aca="false">IF(ISNUMBER(FIND(GD$1,$D102))=$AO$1,1,0)*VLOOKUP($Z$2,DALYs!$A$2:$MW$40,'Intervention list'!GD$195+1,0)</f>
        <v>0</v>
      </c>
      <c r="GE102" s="0" t="n">
        <f aca="false">IF(ISNUMBER(FIND(GE$1,$D102))=$AO$1,1,0)*VLOOKUP($Z$2,DALYs!$A$2:$MW$40,'Intervention list'!GE$195+1,0)</f>
        <v>0</v>
      </c>
      <c r="GF102" s="0" t="n">
        <f aca="false">IF(ISNUMBER(FIND(GF$1,$D102))=$AO$1,1,0)*VLOOKUP($Z$2,DALYs!$A$2:$MW$40,'Intervention list'!GF$195+1,0)</f>
        <v>0</v>
      </c>
      <c r="GG102" s="0" t="n">
        <f aca="false">IF(ISNUMBER(FIND(GG$1,$D102))=$AO$1,1,0)*VLOOKUP($Z$2,DALYs!$A$2:$MW$40,'Intervention list'!GG$195+1,0)</f>
        <v>0</v>
      </c>
      <c r="GH102" s="0" t="n">
        <f aca="false">IF(ISNUMBER(FIND(GH$1,$D102))=$AO$1,1,0)*VLOOKUP($Z$2,DALYs!$A$2:$MW$40,'Intervention list'!GH$195+1,0)</f>
        <v>0</v>
      </c>
      <c r="GI102" s="0" t="n">
        <f aca="false">IF(ISNUMBER(FIND(GI$1,$D102))=$AO$1,1,0)*VLOOKUP($Z$2,DALYs!$A$2:$MW$40,'Intervention list'!GI$195+1,0)</f>
        <v>0</v>
      </c>
      <c r="GJ102" s="0" t="n">
        <f aca="false">IF(ISNUMBER(FIND(GJ$1,$D102))=$AO$1,1,0)*VLOOKUP($Z$2,DALYs!$A$2:$MW$40,'Intervention list'!GJ$195+1,0)</f>
        <v>0</v>
      </c>
      <c r="GK102" s="0" t="n">
        <f aca="false">IF(ISNUMBER(FIND(GK$1,$D102))=$AO$1,1,0)*VLOOKUP($Z$2,DALYs!$A$2:$MW$40,'Intervention list'!GK$195+1,0)</f>
        <v>0</v>
      </c>
      <c r="GL102" s="0" t="n">
        <f aca="false">IF(ISNUMBER(FIND(GL$1,$D102))=$AO$1,1,0)*VLOOKUP($Z$2,DALYs!$A$2:$MW$40,'Intervention list'!GL$195+1,0)</f>
        <v>0</v>
      </c>
      <c r="GM102" s="0" t="n">
        <f aca="false">IF(ISNUMBER(FIND(GM$1,$D102))=$AO$1,1,0)*VLOOKUP($Z$2,DALYs!$A$2:$MW$40,'Intervention list'!GM$195+1,0)</f>
        <v>0</v>
      </c>
      <c r="GN102" s="0" t="n">
        <f aca="false">IF(ISNUMBER(FIND(GN$1,$D102))=$AO$1,1,0)*VLOOKUP($Z$2,DALYs!$A$2:$MW$40,'Intervention list'!GN$195+1,0)</f>
        <v>0</v>
      </c>
      <c r="GO102" s="0" t="n">
        <f aca="false">IF(ISNUMBER(FIND(GO$1,$D102))=$AO$1,1,0)*VLOOKUP($Z$2,DALYs!$A$2:$MW$40,'Intervention list'!GO$195+1,0)</f>
        <v>0</v>
      </c>
      <c r="GP102" s="0" t="n">
        <f aca="false">IF(ISNUMBER(FIND(GP$1,$D102))=$AO$1,1,0)*VLOOKUP($Z$2,DALYs!$A$2:$MW$40,'Intervention list'!GP$195+1,0)</f>
        <v>0</v>
      </c>
      <c r="GQ102" s="0" t="n">
        <f aca="false">IF(ISNUMBER(FIND(GQ$1,$D102))=$AO$1,1,0)*VLOOKUP($Z$2,DALYs!$A$2:$MW$40,'Intervention list'!GQ$195+1,0)</f>
        <v>0</v>
      </c>
      <c r="GR102" s="0" t="n">
        <f aca="false">IF(ISNUMBER(FIND(GR$1,$D102))=$AO$1,1,0)*VLOOKUP($Z$2,DALYs!$A$2:$MW$40,'Intervention list'!GR$195+1,0)</f>
        <v>0</v>
      </c>
      <c r="GS102" s="0" t="n">
        <f aca="false">IF(ISNUMBER(FIND(GS$1,$D102))=$AO$1,1,0)*VLOOKUP($Z$2,DALYs!$A$2:$MW$40,'Intervention list'!GS$195+1,0)</f>
        <v>0</v>
      </c>
      <c r="GT102" s="0" t="n">
        <f aca="false">IF(ISNUMBER(FIND(GT$1,$D102))=$AO$1,1,0)*VLOOKUP($Z$2,DALYs!$A$2:$MW$40,'Intervention list'!GT$195+1,0)</f>
        <v>0</v>
      </c>
      <c r="GU102" s="0" t="n">
        <f aca="false">IF(ISNUMBER(FIND(GU$1,$D102))=$AO$1,1,0)*VLOOKUP($Z$2,DALYs!$A$2:$MW$40,'Intervention list'!GU$195+1,0)</f>
        <v>0</v>
      </c>
      <c r="GV102" s="0" t="n">
        <f aca="false">IF(ISNUMBER(FIND(GV$1,$D102))=$AO$1,1,0)*VLOOKUP($Z$2,DALYs!$A$2:$MW$40,'Intervention list'!GV$195+1,0)</f>
        <v>0</v>
      </c>
      <c r="GW102" s="0" t="n">
        <f aca="false">IF(ISNUMBER(FIND(GW$1,$D102))=$AO$1,1,0)*VLOOKUP($Z$2,DALYs!$A$2:$MW$40,'Intervention list'!GW$195+1,0)</f>
        <v>0</v>
      </c>
      <c r="GX102" s="0" t="n">
        <f aca="false">IF(ISNUMBER(FIND(GX$1,$D102))=$AO$1,1,0)*VLOOKUP($Z$2,DALYs!$A$2:$MW$40,'Intervention list'!GX$195+1,0)</f>
        <v>0</v>
      </c>
      <c r="GY102" s="0" t="n">
        <f aca="false">IF(ISNUMBER(FIND(GY$1,$D102))=$AO$1,1,0)*VLOOKUP($Z$2,DALYs!$A$2:$MW$40,'Intervention list'!GY$195+1,0)</f>
        <v>0</v>
      </c>
      <c r="GZ102" s="0" t="n">
        <f aca="false">IF(ISNUMBER(FIND(GZ$1,$D102))=$AO$1,1,0)*VLOOKUP($Z$2,DALYs!$A$2:$MW$40,'Intervention list'!GZ$195+1,0)</f>
        <v>0</v>
      </c>
      <c r="HA102" s="0" t="n">
        <f aca="false">IF(ISNUMBER(FIND(HA$1,$D102))=$AO$1,1,0)*VLOOKUP($Z$2,DALYs!$A$2:$MW$40,'Intervention list'!HA$195+1,0)</f>
        <v>0</v>
      </c>
      <c r="HB102" s="0" t="n">
        <f aca="false">IF(ISNUMBER(FIND(HB$1,$D102))=$AO$1,1,0)*VLOOKUP($Z$2,DALYs!$A$2:$MW$40,'Intervention list'!HB$195+1,0)</f>
        <v>0</v>
      </c>
      <c r="HC102" s="0" t="n">
        <f aca="false">IF(ISNUMBER(FIND(HC$1,$D102))=$AO$1,1,0)*VLOOKUP($Z$2,DALYs!$A$2:$MW$40,'Intervention list'!HC$195+1,0)</f>
        <v>0</v>
      </c>
      <c r="HD102" s="0" t="n">
        <f aca="false">IF(ISNUMBER(FIND(HD$1,$D102))=$AO$1,1,0)*VLOOKUP($Z$2,DALYs!$A$2:$MW$40,'Intervention list'!HD$195+1,0)</f>
        <v>0</v>
      </c>
      <c r="HE102" s="0" t="n">
        <f aca="false">IF(ISNUMBER(FIND(HE$1,$D102))=$AO$1,1,0)*VLOOKUP($Z$2,DALYs!$A$2:$MW$40,'Intervention list'!HE$195+1,0)</f>
        <v>0</v>
      </c>
      <c r="HF102" s="0" t="n">
        <f aca="false">IF(ISNUMBER(FIND(HF$1,$D102))=$AO$1,1,0)*VLOOKUP($Z$2,DALYs!$A$2:$MW$40,'Intervention list'!HF$195+1,0)</f>
        <v>0</v>
      </c>
      <c r="HG102" s="0" t="n">
        <f aca="false">IF(ISNUMBER(FIND(HG$1,$D102))=$AO$1,1,0)*VLOOKUP($Z$2,DALYs!$A$2:$MW$40,'Intervention list'!HG$195+1,0)</f>
        <v>0</v>
      </c>
      <c r="HH102" s="0" t="n">
        <f aca="false">IF(ISNUMBER(FIND(HH$1,$D102))=$AO$1,1,0)*VLOOKUP($Z$2,DALYs!$A$2:$MW$40,'Intervention list'!HH$195+1,0)</f>
        <v>0</v>
      </c>
      <c r="HI102" s="0" t="n">
        <f aca="false">IF(ISNUMBER(FIND(HI$1,$D102))=$AO$1,1,0)*VLOOKUP($Z$2,DALYs!$A$2:$MW$40,'Intervention list'!HI$195+1,0)</f>
        <v>0</v>
      </c>
      <c r="HJ102" s="0" t="n">
        <f aca="false">IF(ISNUMBER(FIND(HJ$1,$D102))=$AO$1,1,0)*VLOOKUP($Z$2,DALYs!$A$2:$MW$40,'Intervention list'!HJ$195+1,0)</f>
        <v>0</v>
      </c>
      <c r="HK102" s="0" t="n">
        <f aca="false">IF(ISNUMBER(FIND(HK$1,$D102))=$AO$1,1,0)*VLOOKUP($Z$2,DALYs!$A$2:$MW$40,'Intervention list'!HK$195+1,0)</f>
        <v>0</v>
      </c>
      <c r="HL102" s="0" t="n">
        <f aca="false">IF(ISNUMBER(FIND(HL$1,$D102))=$AO$1,1,0)*VLOOKUP($Z$2,DALYs!$A$2:$MW$40,'Intervention list'!HL$195+1,0)</f>
        <v>0</v>
      </c>
      <c r="HM102" s="0" t="n">
        <f aca="false">IF(ISNUMBER(FIND(HM$1,$D102))=$AO$1,1,0)*VLOOKUP($Z$2,DALYs!$A$2:$MW$40,'Intervention list'!HM$195+1,0)</f>
        <v>0</v>
      </c>
      <c r="HN102" s="0" t="n">
        <f aca="false">IF(ISNUMBER(FIND(HN$1,$D102))=$AO$1,1,0)*VLOOKUP($Z$2,DALYs!$A$2:$MW$40,'Intervention list'!HN$195+1,0)</f>
        <v>0</v>
      </c>
      <c r="HO102" s="0" t="n">
        <f aca="false">IF(ISNUMBER(FIND(HO$1,$D102))=$AO$1,1,0)*VLOOKUP($Z$2,DALYs!$A$2:$MW$40,'Intervention list'!HO$195+1,0)</f>
        <v>0</v>
      </c>
      <c r="HP102" s="0" t="n">
        <f aca="false">IF(ISNUMBER(FIND(HP$1,$D102))=$AO$1,1,0)*VLOOKUP($Z$2,DALYs!$A$2:$MW$40,'Intervention list'!HP$195+1,0)</f>
        <v>0</v>
      </c>
      <c r="HQ102" s="0" t="n">
        <f aca="false">IF(ISNUMBER(FIND(HQ$1,$D102))=$AO$1,1,0)*VLOOKUP($Z$2,DALYs!$A$2:$MW$40,'Intervention list'!HQ$195+1,0)</f>
        <v>0</v>
      </c>
      <c r="HR102" s="0" t="n">
        <f aca="false">IF(ISNUMBER(FIND(HR$1,$D102))=$AO$1,1,0)*VLOOKUP($Z$2,DALYs!$A$2:$MW$40,'Intervention list'!HR$195+1,0)</f>
        <v>0</v>
      </c>
      <c r="HS102" s="0" t="n">
        <f aca="false">IF(ISNUMBER(FIND(HS$1,$D102))=$AO$1,1,0)*VLOOKUP($Z$2,DALYs!$A$2:$MW$40,'Intervention list'!HS$195+1,0)</f>
        <v>0</v>
      </c>
      <c r="HT102" s="0" t="n">
        <f aca="false">IF(ISNUMBER(FIND(HT$1,$D102))=$AO$1,1,0)*VLOOKUP($Z$2,DALYs!$A$2:$MW$40,'Intervention list'!HT$195+1,0)</f>
        <v>0</v>
      </c>
      <c r="HU102" s="0" t="n">
        <f aca="false">IF(ISNUMBER(FIND(HU$1,$D102))=$AO$1,1,0)*VLOOKUP($Z$2,DALYs!$A$2:$MW$40,'Intervention list'!HU$195+1,0)</f>
        <v>0</v>
      </c>
      <c r="HV102" s="0" t="n">
        <f aca="false">IF(ISNUMBER(FIND(HV$1,$D102))=$AO$1,1,0)*VLOOKUP($Z$2,DALYs!$A$2:$MW$40,'Intervention list'!HV$195+1,0)</f>
        <v>0</v>
      </c>
      <c r="HW102" s="0" t="n">
        <f aca="false">IF(ISNUMBER(FIND(HW$1,$D102))=$AO$1,1,0)*VLOOKUP($Z$2,DALYs!$A$2:$MW$40,'Intervention list'!HW$195+1,0)</f>
        <v>0</v>
      </c>
      <c r="HX102" s="0" t="n">
        <f aca="false">IF(ISNUMBER(FIND(HX$1,$D102))=$AO$1,1,0)*VLOOKUP($Z$2,DALYs!$A$2:$MW$40,'Intervention list'!HX$195+1,0)</f>
        <v>0</v>
      </c>
      <c r="HY102" s="0" t="n">
        <f aca="false">IF(ISNUMBER(FIND(HY$1,$D102))=$AO$1,1,0)*VLOOKUP($Z$2,DALYs!$A$2:$MW$40,'Intervention list'!HY$195+1,0)</f>
        <v>0</v>
      </c>
      <c r="HZ102" s="0" t="n">
        <f aca="false">IF(ISNUMBER(FIND(HZ$1,$D102))=$AO$1,1,0)*VLOOKUP($Z$2,DALYs!$A$2:$MW$40,'Intervention list'!HZ$195+1,0)</f>
        <v>0</v>
      </c>
      <c r="IA102" s="0" t="n">
        <f aca="false">IF(ISNUMBER(FIND(IA$1,$D102))=$AO$1,1,0)*VLOOKUP($Z$2,DALYs!$A$2:$MW$40,'Intervention list'!IA$195+1,0)</f>
        <v>0</v>
      </c>
      <c r="IB102" s="0" t="n">
        <f aca="false">IF(ISNUMBER(FIND(IB$1,$D102))=$AO$1,1,0)*VLOOKUP($Z$2,DALYs!$A$2:$MW$40,'Intervention list'!IB$195+1,0)</f>
        <v>0</v>
      </c>
      <c r="IC102" s="0" t="n">
        <f aca="false">IF(ISNUMBER(FIND(IC$1,$D102))=$AO$1,1,0)*VLOOKUP($Z$2,DALYs!$A$2:$MW$40,'Intervention list'!IC$195+1,0)</f>
        <v>0</v>
      </c>
      <c r="ID102" s="0" t="n">
        <f aca="false">IF(ISNUMBER(FIND(ID$1,$D102))=$AO$1,1,0)*VLOOKUP($Z$2,DALYs!$A$2:$MW$40,'Intervention list'!ID$195+1,0)</f>
        <v>0</v>
      </c>
      <c r="IE102" s="0" t="n">
        <f aca="false">IF(ISNUMBER(FIND(IE$1,$D102))=$AO$1,1,0)*VLOOKUP($Z$2,DALYs!$A$2:$MW$40,'Intervention list'!IE$195+1,0)</f>
        <v>0</v>
      </c>
      <c r="IF102" s="0" t="n">
        <f aca="false">IF(ISNUMBER(FIND(IF$1,$D102))=$AO$1,1,0)*VLOOKUP($Z$2,DALYs!$A$2:$MW$40,'Intervention list'!IF$195+1,0)</f>
        <v>0</v>
      </c>
      <c r="IG102" s="0" t="n">
        <f aca="false">IF(ISNUMBER(FIND(IG$1,$D102))=$AO$1,1,0)*VLOOKUP($Z$2,DALYs!$A$2:$MW$40,'Intervention list'!IG$195+1,0)</f>
        <v>0</v>
      </c>
      <c r="IH102" s="0" t="n">
        <f aca="false">IF(ISNUMBER(FIND(IH$1,$D102))=$AO$1,1,0)*VLOOKUP($Z$2,DALYs!$A$2:$MW$40,'Intervention list'!IH$195+1,0)</f>
        <v>0</v>
      </c>
      <c r="II102" s="0" t="n">
        <f aca="false">IF(ISNUMBER(FIND(II$1,$D102))=$AO$1,1,0)*VLOOKUP($Z$2,DALYs!$A$2:$MW$40,'Intervention list'!II$195+1,0)</f>
        <v>0</v>
      </c>
      <c r="IJ102" s="0" t="n">
        <f aca="false">IF(ISNUMBER(FIND(IJ$1,$D102))=$AO$1,1,0)*VLOOKUP($Z$2,DALYs!$A$2:$MW$40,'Intervention list'!IJ$195+1,0)</f>
        <v>0</v>
      </c>
      <c r="IK102" s="0" t="n">
        <f aca="false">IF(ISNUMBER(FIND(IK$1,$D102))=$AO$1,1,0)*VLOOKUP($Z$2,DALYs!$A$2:$MW$40,'Intervention list'!IK$195+1,0)</f>
        <v>0</v>
      </c>
      <c r="IL102" s="0" t="n">
        <f aca="false">IF(ISNUMBER(FIND(IL$1,$D102))=$AO$1,1,0)*VLOOKUP($Z$2,DALYs!$A$2:$MW$40,'Intervention list'!IL$195+1,0)</f>
        <v>0</v>
      </c>
      <c r="IM102" s="0" t="n">
        <f aca="false">IF(ISNUMBER(FIND(IM$1,$D102))=$AO$1,1,0)*VLOOKUP($Z$2,DALYs!$A$2:$MW$40,'Intervention list'!IM$195+1,0)</f>
        <v>0</v>
      </c>
      <c r="IN102" s="0" t="n">
        <f aca="false">IF(ISNUMBER(FIND(IN$1,$D102))=$AO$1,1,0)*VLOOKUP($Z$2,DALYs!$A$2:$MW$40,'Intervention list'!IN$195+1,0)</f>
        <v>0</v>
      </c>
      <c r="IO102" s="0" t="n">
        <f aca="false">IF(ISNUMBER(FIND(IO$1,$D102))=$AO$1,1,0)*VLOOKUP($Z$2,DALYs!$A$2:$MW$40,'Intervention list'!IO$195+1,0)</f>
        <v>0</v>
      </c>
      <c r="IP102" s="0" t="n">
        <f aca="false">IF(ISNUMBER(FIND(IP$1,$D102))=$AO$1,1,0)*VLOOKUP($Z$2,DALYs!$A$2:$MW$40,'Intervention list'!IP$195+1,0)</f>
        <v>0</v>
      </c>
      <c r="IQ102" s="0" t="n">
        <f aca="false">IF(ISNUMBER(FIND(IQ$1,$D102))=$AO$1,1,0)*VLOOKUP($Z$2,DALYs!$A$2:$MW$40,'Intervention list'!IQ$195+1,0)</f>
        <v>0</v>
      </c>
      <c r="IR102" s="0" t="n">
        <f aca="false">IF(ISNUMBER(FIND(IR$1,$D102))=$AO$1,1,0)*VLOOKUP($Z$2,DALYs!$A$2:$MW$40,'Intervention list'!IR$195+1,0)</f>
        <v>0</v>
      </c>
      <c r="IS102" s="0" t="n">
        <f aca="false">IF(ISNUMBER(FIND(IS$1,$D102))=$AO$1,1,0)*VLOOKUP($Z$2,DALYs!$A$2:$MW$40,'Intervention list'!IS$195+1,0)</f>
        <v>0</v>
      </c>
      <c r="IT102" s="0" t="n">
        <f aca="false">IF(ISNUMBER(FIND(IT$1,$D102))=$AO$1,1,0)*VLOOKUP($Z$2,DALYs!$A$2:$MW$40,'Intervention list'!IT$195+1,0)</f>
        <v>0</v>
      </c>
      <c r="IU102" s="0" t="n">
        <f aca="false">IF(ISNUMBER(FIND(IU$1,$D102))=$AO$1,1,0)*VLOOKUP($Z$2,DALYs!$A$2:$MW$40,'Intervention list'!IU$195+1,0)</f>
        <v>0</v>
      </c>
      <c r="IV102" s="0" t="n">
        <f aca="false">IF(ISNUMBER(FIND(IV$1,$D102))=$AO$1,1,0)*VLOOKUP($Z$2,DALYs!$A$2:$MW$40,'Intervention list'!IV$195+1,0)</f>
        <v>0</v>
      </c>
      <c r="IW102" s="0" t="n">
        <f aca="false">IF(ISNUMBER(FIND(IW$1,$D102))=$AO$1,1,0)*VLOOKUP($Z$2,DALYs!$A$2:$MW$40,'Intervention list'!IW$195+1,0)</f>
        <v>0</v>
      </c>
      <c r="IX102" s="0" t="n">
        <f aca="false">IF(ISNUMBER(FIND(IX$1,$D102))=$AO$1,1,0)*VLOOKUP($Z$2,DALYs!$A$2:$MW$40,'Intervention list'!IX$195+1,0)</f>
        <v>0</v>
      </c>
      <c r="IY102" s="0" t="n">
        <f aca="false">IF(ISNUMBER(FIND(IY$1,$D102))=$AO$1,1,0)*VLOOKUP($Z$2,DALYs!$A$2:$MW$40,'Intervention list'!IY$195+1,0)</f>
        <v>0</v>
      </c>
      <c r="IZ102" s="0" t="n">
        <f aca="false">IF(ISNUMBER(FIND(IZ$1,$D102))=$AO$1,1,0)*VLOOKUP($Z$2,DALYs!$A$2:$MW$40,'Intervention list'!IZ$195+1,0)</f>
        <v>0</v>
      </c>
      <c r="JA102" s="0" t="n">
        <f aca="false">IF(ISNUMBER(FIND(JA$1,$D102))=$AO$1,1,0)*VLOOKUP($Z$2,DALYs!$A$2:$MW$40,'Intervention list'!JA$195+1,0)</f>
        <v>0</v>
      </c>
      <c r="JB102" s="0" t="n">
        <f aca="false">IF(ISNUMBER(FIND(JB$1,$D102))=$AO$1,1,0)*VLOOKUP($Z$2,DALYs!$A$2:$MW$40,'Intervention list'!JB$195+1,0)</f>
        <v>0</v>
      </c>
      <c r="JC102" s="0" t="n">
        <f aca="false">IF(ISNUMBER(FIND(JC$1,$D102))=$AO$1,1,0)*VLOOKUP($Z$2,DALYs!$A$2:$MW$40,'Intervention list'!JC$195+1,0)</f>
        <v>0</v>
      </c>
      <c r="JD102" s="0" t="n">
        <f aca="false">IF(ISNUMBER(FIND(JD$1,$D102))=$AO$1,1,0)*VLOOKUP($Z$2,DALYs!$A$2:$MW$40,'Intervention list'!JD$195+1,0)</f>
        <v>0</v>
      </c>
      <c r="JE102" s="0" t="n">
        <f aca="false">IF(ISNUMBER(FIND(JE$1,$D102))=$AO$1,1,0)*VLOOKUP($Z$2,DALYs!$A$2:$MW$40,'Intervention list'!JE$195+1,0)</f>
        <v>0</v>
      </c>
      <c r="JF102" s="0" t="n">
        <f aca="false">IF(ISNUMBER(FIND(JF$1,$D102))=$AO$1,1,0)*VLOOKUP($Z$2,DALYs!$A$2:$MW$40,'Intervention list'!JF$195+1,0)</f>
        <v>0</v>
      </c>
      <c r="JG102" s="0" t="n">
        <f aca="false">IF(ISNUMBER(FIND(JG$1,$D102))=$AO$1,1,0)*VLOOKUP($Z$2,DALYs!$A$2:$MW$40,'Intervention list'!JG$195+1,0)</f>
        <v>0</v>
      </c>
      <c r="JH102" s="0" t="n">
        <f aca="false">IF(ISNUMBER(FIND(JH$1,$D102))=$AO$1,1,0)*VLOOKUP($Z$2,DALYs!$A$2:$MW$40,'Intervention list'!JH$195+1,0)</f>
        <v>0</v>
      </c>
      <c r="JI102" s="0" t="n">
        <f aca="false">IF(ISNUMBER(FIND(JI$1,$D102))=$AO$1,1,0)*VLOOKUP($Z$2,DALYs!$A$2:$MW$40,'Intervention list'!JI$195+1,0)</f>
        <v>0</v>
      </c>
      <c r="JJ102" s="0" t="n">
        <f aca="false">IF(ISNUMBER(FIND(JJ$1,$D102))=$AO$1,1,0)*VLOOKUP($Z$2,DALYs!$A$2:$MW$40,'Intervention list'!JJ$195+1,0)</f>
        <v>0</v>
      </c>
      <c r="JK102" s="0" t="n">
        <f aca="false">IF(ISNUMBER(FIND(JK$1,$D102))=$AO$1,1,0)*VLOOKUP($Z$2,DALYs!$A$2:$MW$40,'Intervention list'!JK$195+1,0)</f>
        <v>0</v>
      </c>
      <c r="JL102" s="0" t="n">
        <f aca="false">IF(ISNUMBER(FIND(JL$1,$D102))=$AO$1,1,0)*VLOOKUP($Z$2,DALYs!$A$2:$MW$40,'Intervention list'!JL$195+1,0)</f>
        <v>0</v>
      </c>
      <c r="JM102" s="0" t="n">
        <f aca="false">IF(ISNUMBER(FIND(JM$1,$D102))=$AO$1,1,0)*VLOOKUP($Z$2,DALYs!$A$2:$MW$40,'Intervention list'!JM$195+1,0)</f>
        <v>0</v>
      </c>
      <c r="JN102" s="0" t="n">
        <f aca="false">IF(ISNUMBER(FIND(JN$1,$D102))=$AO$1,1,0)*VLOOKUP($Z$2,DALYs!$A$2:$MW$40,'Intervention list'!JN$195+1,0)</f>
        <v>0</v>
      </c>
      <c r="JO102" s="0" t="n">
        <f aca="false">IF(ISNUMBER(FIND(JO$1,$D102))=$AO$1,1,0)*VLOOKUP($Z$2,DALYs!$A$2:$MW$40,'Intervention list'!JO$195+1,0)</f>
        <v>0</v>
      </c>
      <c r="JP102" s="0" t="n">
        <f aca="false">IF(ISNUMBER(FIND(JP$1,$D102))=$AO$1,1,0)*VLOOKUP($Z$2,DALYs!$A$2:$MW$40,'Intervention list'!JP$195+1,0)</f>
        <v>0</v>
      </c>
      <c r="JQ102" s="0" t="n">
        <f aca="false">IF(ISNUMBER(FIND(JQ$1,$D102))=$AO$1,1,0)*VLOOKUP($Z$2,DALYs!$A$2:$MW$40,'Intervention list'!JQ$195+1,0)</f>
        <v>0</v>
      </c>
      <c r="JR102" s="0" t="n">
        <f aca="false">IF(ISNUMBER(FIND(JR$1,$D102))=$AO$1,1,0)*VLOOKUP($Z$2,DALYs!$A$2:$MW$40,'Intervention list'!JR$195+1,0)</f>
        <v>0</v>
      </c>
      <c r="JS102" s="0" t="n">
        <f aca="false">IF(ISNUMBER(FIND(JS$1,$D102))=$AO$1,1,0)*VLOOKUP($Z$2,DALYs!$A$2:$MW$40,'Intervention list'!JS$195+1,0)</f>
        <v>0</v>
      </c>
      <c r="JT102" s="0" t="n">
        <f aca="false">IF(ISNUMBER(FIND(JT$1,$D102))=$AO$1,1,0)*VLOOKUP($Z$2,DALYs!$A$2:$MW$40,'Intervention list'!JT$195+1,0)</f>
        <v>0</v>
      </c>
      <c r="JU102" s="0" t="n">
        <f aca="false">IF(ISNUMBER(FIND(JU$1,$D102))=$AO$1,1,0)*VLOOKUP($Z$2,DALYs!$A$2:$MW$40,'Intervention list'!JU$195+1,0)</f>
        <v>0</v>
      </c>
      <c r="JV102" s="0" t="n">
        <f aca="false">IF(ISNUMBER(FIND(JV$1,$D102))=$AO$1,1,0)*VLOOKUP($Z$2,DALYs!$A$2:$MW$40,'Intervention list'!JV$195+1,0)</f>
        <v>0</v>
      </c>
      <c r="JW102" s="0" t="n">
        <f aca="false">IF(ISNUMBER(FIND(JW$1,$D102))=$AO$1,1,0)*VLOOKUP($Z$2,DALYs!$A$2:$MW$40,'Intervention list'!JW$195+1,0)</f>
        <v>0</v>
      </c>
      <c r="JX102" s="0" t="n">
        <f aca="false">IF(ISNUMBER(FIND(JX$1,$D102))=$AO$1,1,0)*VLOOKUP($Z$2,DALYs!$A$2:$MW$40,'Intervention list'!JX$195+1,0)</f>
        <v>0</v>
      </c>
      <c r="JY102" s="0" t="n">
        <f aca="false">IF(ISNUMBER(FIND(JY$1,$D102))=$AO$1,1,0)*VLOOKUP($Z$2,DALYs!$A$2:$MW$40,'Intervention list'!JY$195+1,0)</f>
        <v>0</v>
      </c>
      <c r="JZ102" s="0" t="n">
        <f aca="false">IF(ISNUMBER(FIND(JZ$1,$D102))=$AO$1,1,0)*VLOOKUP($Z$2,DALYs!$A$2:$MW$40,'Intervention list'!JZ$195+1,0)</f>
        <v>0</v>
      </c>
      <c r="KA102" s="0" t="n">
        <f aca="false">IF(ISNUMBER(FIND(KA$1,$D102))=$AO$1,1,0)*VLOOKUP($Z$2,DALYs!$A$2:$MW$40,'Intervention list'!KA$195+1,0)</f>
        <v>0</v>
      </c>
      <c r="KB102" s="0" t="n">
        <f aca="false">IF(ISNUMBER(FIND(KB$1,$D102))=$AO$1,1,0)*VLOOKUP($Z$2,DALYs!$A$2:$MW$40,'Intervention list'!KB$195+1,0)</f>
        <v>0</v>
      </c>
      <c r="KC102" s="0" t="n">
        <f aca="false">IF(ISNUMBER(FIND(KC$1,$D102))=$AO$1,1,0)*VLOOKUP($Z$2,DALYs!$A$2:$MW$40,'Intervention list'!KC$195+1,0)</f>
        <v>0</v>
      </c>
      <c r="KD102" s="0" t="n">
        <f aca="false">IF(ISNUMBER(FIND(KD$1,$D102))=$AO$1,1,0)*VLOOKUP($Z$2,DALYs!$A$2:$MW$40,'Intervention list'!KD$195+1,0)</f>
        <v>16078.6905974847</v>
      </c>
      <c r="KE102" s="0" t="n">
        <f aca="false">IF(ISNUMBER(FIND(KE$1,$D102))=$AO$1,1,0)*VLOOKUP($Z$2,DALYs!$A$2:$MW$40,'Intervention list'!KE$195+1,0)</f>
        <v>0</v>
      </c>
      <c r="KF102" s="0" t="n">
        <f aca="false">IF(ISNUMBER(FIND(KF$1,$D102))=$AO$1,1,0)*VLOOKUP($Z$2,DALYs!$A$2:$MW$40,'Intervention list'!KF$195+1,0)</f>
        <v>0</v>
      </c>
      <c r="KG102" s="0" t="n">
        <f aca="false">IF(ISNUMBER(FIND(KG$1,$D102))=$AO$1,1,0)*VLOOKUP($Z$2,DALYs!$A$2:$MW$40,'Intervention list'!KG$195+1,0)</f>
        <v>0</v>
      </c>
      <c r="KH102" s="0" t="n">
        <f aca="false">IF(ISNUMBER(FIND(KH$1,$D102))=$AO$1,1,0)*VLOOKUP($Z$2,DALYs!$A$2:$MW$40,'Intervention list'!KH$195+1,0)</f>
        <v>0</v>
      </c>
      <c r="KI102" s="0" t="n">
        <f aca="false">IF(ISNUMBER(FIND(KI$1,$D102))=$AO$1,1,0)*VLOOKUP($Z$2,DALYs!$A$2:$MW$40,'Intervention list'!KI$195+1,0)</f>
        <v>0</v>
      </c>
      <c r="KJ102" s="0" t="n">
        <f aca="false">IF(ISNUMBER(FIND(KJ$1,$D102))=$AO$1,1,0)*VLOOKUP($Z$2,DALYs!$A$2:$MW$40,'Intervention list'!KJ$195+1,0)</f>
        <v>0</v>
      </c>
      <c r="KK102" s="0" t="n">
        <f aca="false">IF(ISNUMBER(FIND(KK$1,$D102))=$AO$1,1,0)*VLOOKUP($Z$2,DALYs!$A$2:$MW$40,'Intervention list'!KK$195+1,0)</f>
        <v>0</v>
      </c>
      <c r="KL102" s="0" t="n">
        <f aca="false">IF(ISNUMBER(FIND(KL$1,$D102))=$AO$1,1,0)*VLOOKUP($Z$2,DALYs!$A$2:$MW$40,'Intervention list'!KL$195+1,0)</f>
        <v>0</v>
      </c>
      <c r="KM102" s="0" t="n">
        <f aca="false">IF(ISNUMBER(FIND(KM$1,$D102))=$AO$1,1,0)*VLOOKUP($Z$2,DALYs!$A$2:$MW$40,'Intervention list'!KM$195+1,0)</f>
        <v>0</v>
      </c>
      <c r="KN102" s="0" t="n">
        <f aca="false">IF(ISNUMBER(FIND(KN$1,$D102))=$AO$1,1,0)*VLOOKUP($Z$2,DALYs!$A$2:$MW$40,'Intervention list'!KN$195+1,0)</f>
        <v>0</v>
      </c>
      <c r="KO102" s="0" t="n">
        <f aca="false">IF(ISNUMBER(FIND(KO$1,$D102))=$AO$1,1,0)*VLOOKUP($Z$2,DALYs!$A$2:$MW$40,'Intervention list'!KO$195+1,0)</f>
        <v>0</v>
      </c>
      <c r="KP102" s="0" t="n">
        <f aca="false">IF(ISNUMBER(FIND(KP$1,$D102))=$AO$1,1,0)*VLOOKUP($Z$2,DALYs!$A$2:$MW$40,'Intervention list'!KP$195+1,0)</f>
        <v>0</v>
      </c>
      <c r="KQ102" s="0" t="n">
        <f aca="false">IF(ISNUMBER(FIND(KQ$1,$D102))=$AO$1,1,0)*VLOOKUP($Z$2,DALYs!$A$2:$MW$40,'Intervention list'!KQ$195+1,0)</f>
        <v>0</v>
      </c>
      <c r="KR102" s="0" t="n">
        <f aca="false">IF(ISNUMBER(FIND(KR$1,$D102))=$AO$1,1,0)*VLOOKUP($Z$2,DALYs!$A$2:$MW$40,'Intervention list'!KR$195+1,0)</f>
        <v>0</v>
      </c>
      <c r="KS102" s="0" t="n">
        <f aca="false">IF(ISNUMBER(FIND(KS$1,$D102))=$AO$1,1,0)*VLOOKUP($Z$2,DALYs!$A$2:$MW$40,'Intervention list'!KS$195+1,0)</f>
        <v>0</v>
      </c>
      <c r="KT102" s="0" t="n">
        <f aca="false">IF(ISNUMBER(FIND(KT$1,$D102))=$AO$1,1,0)*VLOOKUP($Z$2,DALYs!$A$2:$MW$40,'Intervention list'!KT$195+1,0)</f>
        <v>0</v>
      </c>
      <c r="KU102" s="0" t="n">
        <f aca="false">IF(ISNUMBER(FIND(KU$1,$D102))=$AO$1,1,0)*VLOOKUP($Z$2,DALYs!$A$2:$MW$40,'Intervention list'!KU$195+1,0)</f>
        <v>0</v>
      </c>
      <c r="KV102" s="0" t="n">
        <f aca="false">IF(ISNUMBER(FIND(KV$1,$D102))=$AO$1,1,0)*VLOOKUP($Z$2,DALYs!$A$2:$MW$40,'Intervention list'!KV$195+1,0)</f>
        <v>0</v>
      </c>
      <c r="KW102" s="0" t="n">
        <f aca="false">IF(ISNUMBER(FIND(KW$1,$D102))=$AO$1,1,0)*VLOOKUP($Z$2,DALYs!$A$2:$MW$40,'Intervention list'!KW$195+1,0)</f>
        <v>0</v>
      </c>
      <c r="KX102" s="0" t="n">
        <f aca="false">IF(ISNUMBER(FIND(KX$1,$D102))=$AO$1,1,0)*VLOOKUP($Z$2,DALYs!$A$2:$MW$40,'Intervention list'!KX$195+1,0)</f>
        <v>0</v>
      </c>
      <c r="KY102" s="0" t="n">
        <f aca="false">IF(ISNUMBER(FIND(KY$1,$D102))=$AO$1,1,0)*VLOOKUP($Z$2,DALYs!$A$2:$MW$40,'Intervention list'!KY$195+1,0)</f>
        <v>0</v>
      </c>
      <c r="KZ102" s="0" t="n">
        <f aca="false">IF(ISNUMBER(FIND(KZ$1,$D102))=$AO$1,1,0)*VLOOKUP($Z$2,DALYs!$A$2:$MW$40,'Intervention list'!KZ$195+1,0)</f>
        <v>0</v>
      </c>
      <c r="LA102" s="0" t="n">
        <f aca="false">IF(ISNUMBER(FIND(LA$1,$D102))=$AO$1,1,0)*VLOOKUP($Z$2,DALYs!$A$2:$MW$40,'Intervention list'!LA$195+1,0)</f>
        <v>0</v>
      </c>
      <c r="LB102" s="0" t="n">
        <f aca="false">IF(ISNUMBER(FIND(LB$1,$D102))=$AO$1,1,0)*VLOOKUP($Z$2,DALYs!$A$2:$MW$40,'Intervention list'!LB$195+1,0)</f>
        <v>0</v>
      </c>
      <c r="LC102" s="0" t="n">
        <f aca="false">IF(ISNUMBER(FIND(LC$1,$D102))=$AO$1,1,0)*VLOOKUP($Z$2,DALYs!$A$2:$MW$40,'Intervention list'!LC$195+1,0)</f>
        <v>0</v>
      </c>
      <c r="LD102" s="0" t="n">
        <f aca="false">IF(ISNUMBER(FIND(LD$1,$D102))=$AO$1,1,0)*VLOOKUP($Z$2,DALYs!$A$2:$MW$40,'Intervention list'!LD$195+1,0)</f>
        <v>0</v>
      </c>
      <c r="LE102" s="0" t="n">
        <f aca="false">IF(ISNUMBER(FIND(LE$1,$D102))=$AO$1,1,0)*VLOOKUP($Z$2,DALYs!$A$2:$MW$40,'Intervention list'!LE$195+1,0)</f>
        <v>0</v>
      </c>
      <c r="LF102" s="0" t="n">
        <f aca="false">IF(ISNUMBER(FIND(LF$1,$D102))=$AO$1,1,0)*VLOOKUP($Z$2,DALYs!$A$2:$MW$40,'Intervention list'!LF$195+1,0)</f>
        <v>0</v>
      </c>
      <c r="LG102" s="0" t="n">
        <f aca="false">IF(ISNUMBER(FIND(LG$1,$D102))=$AO$1,1,0)*VLOOKUP($Z$2,DALYs!$A$2:$MW$40,'Intervention list'!LG$195+1,0)</f>
        <v>0</v>
      </c>
      <c r="LH102" s="0" t="n">
        <f aca="false">IF(ISNUMBER(FIND(LH$1,$D102))=$AO$1,1,0)*VLOOKUP($Z$2,DALYs!$A$2:$MW$40,'Intervention list'!LH$195+1,0)</f>
        <v>0</v>
      </c>
      <c r="LI102" s="0" t="n">
        <f aca="false">IF(ISNUMBER(FIND(LI$1,$D102))=$AO$1,1,0)*VLOOKUP($Z$2,DALYs!$A$2:$MW$40,'Intervention list'!LI$195+1,0)</f>
        <v>0</v>
      </c>
      <c r="LJ102" s="0" t="n">
        <f aca="false">IF(ISNUMBER(FIND(LJ$1,$D102))=$AO$1,1,0)*VLOOKUP($Z$2,DALYs!$A$2:$MW$40,'Intervention list'!LJ$195+1,0)</f>
        <v>0</v>
      </c>
      <c r="LK102" s="0" t="n">
        <f aca="false">IF(ISNUMBER(FIND(LK$1,$D102))=$AO$1,1,0)*VLOOKUP($Z$2,DALYs!$A$2:$MW$40,'Intervention list'!LK$195+1,0)</f>
        <v>0</v>
      </c>
      <c r="LL102" s="0" t="n">
        <f aca="false">IF(ISNUMBER(FIND(LL$1,$D102))=$AO$1,1,0)*VLOOKUP($Z$2,DALYs!$A$2:$MW$40,'Intervention list'!LL$195+1,0)</f>
        <v>0</v>
      </c>
      <c r="LM102" s="0" t="n">
        <f aca="false">IF(ISNUMBER(FIND(LM$1,$D102))=$AO$1,1,0)*VLOOKUP($Z$2,DALYs!$A$2:$MW$40,'Intervention list'!LM$195+1,0)</f>
        <v>0</v>
      </c>
      <c r="LN102" s="0" t="n">
        <f aca="false">IF(ISNUMBER(FIND(LN$1,$D102))=$AO$1,1,0)*VLOOKUP($Z$2,DALYs!$A$2:$MW$40,'Intervention list'!LN$195+1,0)</f>
        <v>0</v>
      </c>
      <c r="LO102" s="0" t="n">
        <f aca="false">IF(ISNUMBER(FIND(LO$1,$D102))=$AO$1,1,0)*VLOOKUP($Z$2,DALYs!$A$2:$MW$40,'Intervention list'!LO$195+1,0)</f>
        <v>0</v>
      </c>
      <c r="LP102" s="0" t="n">
        <f aca="false">IF(ISNUMBER(FIND(LP$1,$D102))=$AO$1,1,0)*VLOOKUP($Z$2,DALYs!$A$2:$MW$40,'Intervention list'!LP$195+1,0)</f>
        <v>0</v>
      </c>
      <c r="LQ102" s="0" t="n">
        <f aca="false">IF(ISNUMBER(FIND(LQ$1,$D102))=$AO$1,1,0)*VLOOKUP($Z$2,DALYs!$A$2:$MW$40,'Intervention list'!LQ$195+1,0)</f>
        <v>0</v>
      </c>
      <c r="LR102" s="0" t="n">
        <f aca="false">IF(ISNUMBER(FIND(LR$1,$D102))=$AO$1,1,0)*VLOOKUP($Z$2,DALYs!$A$2:$MW$40,'Intervention list'!LR$195+1,0)</f>
        <v>0</v>
      </c>
      <c r="LS102" s="0" t="n">
        <f aca="false">IF(ISNUMBER(FIND(LS$1,$D102))=$AO$1,1,0)*VLOOKUP($Z$2,DALYs!$A$2:$MW$40,'Intervention list'!LS$195+1,0)</f>
        <v>0</v>
      </c>
      <c r="LT102" s="0" t="n">
        <f aca="false">IF(ISNUMBER(FIND(LT$1,$D102))=$AO$1,1,0)*VLOOKUP($Z$2,DALYs!$A$2:$MW$40,'Intervention list'!LT$195+1,0)</f>
        <v>0</v>
      </c>
      <c r="LU102" s="0" t="n">
        <f aca="false">IF(ISNUMBER(FIND(LU$1,$D102))=$AO$1,1,0)*VLOOKUP($Z$2,DALYs!$A$2:$MW$40,'Intervention list'!LU$195+1,0)</f>
        <v>0</v>
      </c>
      <c r="LV102" s="0" t="n">
        <f aca="false">IF(ISNUMBER(FIND(LV$1,$D102))=$AO$1,1,0)*VLOOKUP($Z$2,DALYs!$A$2:$MW$40,'Intervention list'!LV$195+1,0)</f>
        <v>0</v>
      </c>
      <c r="LW102" s="0" t="n">
        <f aca="false">IF(ISNUMBER(FIND(LW$1,$D102))=$AO$1,1,0)*VLOOKUP($Z$2,DALYs!$A$2:$MW$40,'Intervention list'!LW$195+1,0)</f>
        <v>0</v>
      </c>
      <c r="LX102" s="0" t="n">
        <f aca="false">IF(ISNUMBER(FIND(LX$1,$D102))=$AO$1,1,0)*VLOOKUP($Z$2,DALYs!$A$2:$MW$40,'Intervention list'!LX$195+1,0)</f>
        <v>0</v>
      </c>
      <c r="LY102" s="0" t="n">
        <f aca="false">IF(ISNUMBER(FIND(LY$1,$D102))=$AO$1,1,0)*VLOOKUP($Z$2,DALYs!$A$2:$MW$40,'Intervention list'!LY$195+1,0)</f>
        <v>0</v>
      </c>
      <c r="LZ102" s="0" t="n">
        <f aca="false">IF(ISNUMBER(FIND(LZ$1,$D102))=$AO$1,1,0)*VLOOKUP($Z$2,DALYs!$A$2:$MW$40,'Intervention list'!LZ$195+1,0)</f>
        <v>0</v>
      </c>
      <c r="MA102" s="0" t="n">
        <f aca="false">IF(ISNUMBER(FIND(MA$1,$D102))=$AO$1,1,0)*VLOOKUP($Z$2,DALYs!$A$2:$MW$40,'Intervention list'!MA$195+1,0)</f>
        <v>0</v>
      </c>
      <c r="MB102" s="0" t="n">
        <f aca="false">IF(ISNUMBER(FIND(MB$1,$D102))=$AO$1,1,0)*VLOOKUP($Z$2,DALYs!$A$2:$MW$40,'Intervention list'!MB$195+1,0)</f>
        <v>0</v>
      </c>
      <c r="MC102" s="0" t="n">
        <f aca="false">IF(ISNUMBER(FIND(MC$1,$D102))=$AO$1,1,0)*VLOOKUP($Z$2,DALYs!$A$2:$MW$40,'Intervention list'!MC$195+1,0)</f>
        <v>0</v>
      </c>
      <c r="MD102" s="0" t="n">
        <f aca="false">IF(ISNUMBER(FIND(MD$1,$D102))=$AO$1,1,0)*VLOOKUP($Z$2,DALYs!$A$2:$MW$40,'Intervention list'!MD$195+1,0)</f>
        <v>0</v>
      </c>
      <c r="ME102" s="0" t="n">
        <f aca="false">IF(ISNUMBER(FIND(ME$1,$D102))=$AO$1,1,0)*VLOOKUP($Z$2,DALYs!$A$2:$MW$40,'Intervention list'!ME$195+1,0)</f>
        <v>0</v>
      </c>
      <c r="MF102" s="0" t="n">
        <f aca="false">IF(ISNUMBER(FIND(MF$1,$D102))=$AO$1,1,0)*VLOOKUP($Z$2,DALYs!$A$2:$MW$40,'Intervention list'!MF$195+1,0)</f>
        <v>0</v>
      </c>
      <c r="MG102" s="0" t="n">
        <f aca="false">IF(ISNUMBER(FIND(MG$1,$D102))=$AO$1,1,0)*VLOOKUP($Z$2,DALYs!$A$2:$MW$40,'Intervention list'!MG$195+1,0)</f>
        <v>0</v>
      </c>
      <c r="MH102" s="0" t="n">
        <f aca="false">IF(ISNUMBER(FIND(MH$1,$D102))=$AO$1,1,0)*VLOOKUP($Z$2,DALYs!$A$2:$MW$40,'Intervention list'!MH$195+1,0)</f>
        <v>0</v>
      </c>
      <c r="MI102" s="0" t="n">
        <f aca="false">IF(ISNUMBER(FIND(MI$1,$D102))=$AO$1,1,0)*VLOOKUP($Z$2,DALYs!$A$2:$MW$40,'Intervention list'!MI$195+1,0)</f>
        <v>0</v>
      </c>
      <c r="MJ102" s="0" t="n">
        <f aca="false">IF(ISNUMBER(FIND(MJ$1,$D102))=$AO$1,1,0)*VLOOKUP($Z$2,DALYs!$A$2:$MW$40,'Intervention list'!MJ$195+1,0)</f>
        <v>0</v>
      </c>
      <c r="MK102" s="0" t="n">
        <f aca="false">IF(ISNUMBER(FIND(MK$1,$D102))=$AO$1,1,0)*VLOOKUP($Z$2,DALYs!$A$2:$MW$40,'Intervention list'!MK$195+1,0)</f>
        <v>0</v>
      </c>
      <c r="ML102" s="0" t="n">
        <f aca="false">IF(ISNUMBER(FIND(ML$1,$D102))=$AO$1,1,0)*VLOOKUP($Z$2,DALYs!$A$2:$MW$40,'Intervention list'!ML$195+1,0)</f>
        <v>0</v>
      </c>
      <c r="MM102" s="0" t="n">
        <f aca="false">IF(ISNUMBER(FIND(MM$1,$D102))=$AO$1,1,0)*VLOOKUP($Z$2,DALYs!$A$2:$MW$40,'Intervention list'!MM$195+1,0)</f>
        <v>0</v>
      </c>
      <c r="MN102" s="0" t="n">
        <f aca="false">IF(ISNUMBER(FIND(MN$1,$D102))=$AO$1,1,0)*VLOOKUP($Z$2,DALYs!$A$2:$MW$40,'Intervention list'!MN$195+1,0)</f>
        <v>0</v>
      </c>
      <c r="MO102" s="0" t="n">
        <f aca="false">IF(ISNUMBER(FIND(MO$1,$D102))=$AO$1,1,0)*VLOOKUP($Z$2,DALYs!$A$2:$MW$40,'Intervention list'!MO$195+1,0)</f>
        <v>0</v>
      </c>
      <c r="MP102" s="0" t="n">
        <f aca="false">IF(ISNUMBER(FIND(MP$1,$D102))=$AO$1,1,0)*VLOOKUP($Z$2,DALYs!$A$2:$MW$40,'Intervention list'!MP$195+1,0)</f>
        <v>0</v>
      </c>
      <c r="MQ102" s="0" t="n">
        <f aca="false">IF(ISNUMBER(FIND(MQ$1,$D102))=$AO$1,1,0)*VLOOKUP($Z$2,DALYs!$A$2:$MW$40,'Intervention list'!MQ$195+1,0)</f>
        <v>0</v>
      </c>
      <c r="MR102" s="0" t="n">
        <f aca="false">IF(ISNUMBER(FIND(MR$1,$D102))=$AO$1,1,0)*VLOOKUP($Z$2,DALYs!$A$2:$MW$40,'Intervention list'!MR$195+1,0)</f>
        <v>0</v>
      </c>
      <c r="MS102" s="0" t="n">
        <f aca="false">IF(ISNUMBER(FIND(MS$1,$D102))=$AO$1,1,0)*VLOOKUP($Z$2,DALYs!$A$2:$MW$40,'Intervention list'!MS$195+1,0)</f>
        <v>0</v>
      </c>
      <c r="MT102" s="0" t="n">
        <f aca="false">IF(ISNUMBER(FIND(MT$1,$D102))=$AO$1,1,0)*VLOOKUP($Z$2,DALYs!$A$2:$MW$40,'Intervention list'!MT$195+1,0)</f>
        <v>0</v>
      </c>
      <c r="MU102" s="0" t="n">
        <f aca="false">IF(ISNUMBER(FIND(MU$1,$D102))=$AO$1,1,0)*VLOOKUP($Z$2,DALYs!$A$2:$MW$40,'Intervention list'!MU$195+1,0)</f>
        <v>0</v>
      </c>
      <c r="MV102" s="0" t="n">
        <f aca="false">IF(ISNUMBER(FIND(MV$1,$D102))=$AO$1,1,0)*VLOOKUP($Z$2,DALYs!$A$2:$MW$40,'Intervention list'!MV$195+1,0)</f>
        <v>0</v>
      </c>
      <c r="MW102" s="0" t="n">
        <f aca="false">IF(ISNUMBER(FIND(MW$1,$D102))=$AO$1,1,0)*VLOOKUP($Z$2,DALYs!$A$2:$MW$40,'Intervention list'!MW$195+1,0)</f>
        <v>0</v>
      </c>
      <c r="MX102" s="0" t="n">
        <f aca="false">IF(ISNUMBER(FIND(MX$1,$D102))=$AO$1,1,0)*VLOOKUP($Z$2,DALYs!$A$2:$MW$40,'Intervention list'!MX$195+1,0)</f>
        <v>0</v>
      </c>
      <c r="MY102" s="0" t="n">
        <f aca="false">IF(ISNUMBER(FIND(MY$1,$D102))=$AO$1,1,0)*VLOOKUP($Z$2,DALYs!$A$2:$MW$40,'Intervention list'!MY$195+1,0)</f>
        <v>0</v>
      </c>
      <c r="MZ102" s="0" t="n">
        <f aca="false">IF(ISNUMBER(FIND(MZ$1,$D102))=$AO$1,1,0)*VLOOKUP($Z$2,DALYs!$A$2:$MW$40,'Intervention list'!MZ$195+1,0)</f>
        <v>0</v>
      </c>
      <c r="NA102" s="0" t="n">
        <f aca="false">IF(ISNUMBER(FIND(NA$1,$D102))=$AO$1,1,0)*VLOOKUP($Z$2,DALYs!$A$2:$MW$40,'Intervention list'!NA$195+1,0)</f>
        <v>0</v>
      </c>
      <c r="NB102" s="0" t="n">
        <f aca="false">IF(ISNUMBER(FIND(NB$1,$D102))=$AO$1,1,0)*VLOOKUP($Z$2,DALYs!$A$2:$MW$40,'Intervention list'!NB$195+1,0)</f>
        <v>0</v>
      </c>
      <c r="NC102" s="0" t="n">
        <f aca="false">IF(ISNUMBER(FIND(NC$1,$D102))=$AO$1,1,0)*VLOOKUP($Z$2,DALYs!$A$2:$MW$40,'Intervention list'!NC$195+1,0)</f>
        <v>0</v>
      </c>
      <c r="ND102" s="0" t="n">
        <f aca="false">IF(ISNUMBER(FIND(ND$1,$D102))=$AO$1,1,0)*VLOOKUP($Z$2,DALYs!$A$2:$MW$40,'Intervention list'!ND$195+1,0)</f>
        <v>0</v>
      </c>
      <c r="NE102" s="0" t="n">
        <f aca="false">IF(ISNUMBER(FIND(NE$1,$D102))=$AO$1,1,0)*VLOOKUP($Z$2,DALYs!$A$2:$MW$40,'Intervention list'!NE$195+1,0)</f>
        <v>0</v>
      </c>
      <c r="NF102" s="0" t="n">
        <f aca="false">IF(ISNUMBER(FIND(NF$1,$D102))=$AO$1,1,0)*VLOOKUP($Z$2,DALYs!$A$2:$MW$40,'Intervention list'!NF$195+1,0)</f>
        <v>0</v>
      </c>
      <c r="NG102" s="0" t="n">
        <f aca="false">IF(ISNUMBER(FIND(NG$1,$D102))=$AO$1,1,0)*VLOOKUP($Z$2,DALYs!$A$2:$MW$40,'Intervention list'!NG$195+1,0)</f>
        <v>0</v>
      </c>
      <c r="NH102" s="0" t="n">
        <f aca="false">IF(ISNUMBER(FIND(NH$1,$D102))=$AO$1,1,0)*VLOOKUP($Z$2,DALYs!$A$2:$MW$40,'Intervention list'!NH$195+1,0)</f>
        <v>0</v>
      </c>
      <c r="NI102" s="0" t="n">
        <f aca="false">IF(ISNUMBER(FIND(NI$1,$D102))=$AO$1,1,0)*VLOOKUP($Z$2,DALYs!$A$2:$MW$40,'Intervention list'!NI$195+1,0)</f>
        <v>0</v>
      </c>
      <c r="NJ102" s="0" t="n">
        <f aca="false">IF(ISNUMBER(FIND(NJ$1,$D102))=$AO$1,1,0)*VLOOKUP($Z$2,DALYs!$A$2:$MW$40,'Intervention list'!NJ$195+1,0)</f>
        <v>0</v>
      </c>
      <c r="NK102" s="0" t="n">
        <f aca="false">IF(ISNUMBER(FIND(NK$1,$D102))=$AO$1,1,0)*VLOOKUP($Z$2,DALYs!$A$2:$MW$40,'Intervention list'!NK$195+1,0)</f>
        <v>0</v>
      </c>
      <c r="NL102" s="0" t="n">
        <f aca="false">IF(ISNUMBER(FIND(NL$1,$D102))=$AO$1,1,0)*VLOOKUP($Z$2,DALYs!$A$2:$MW$40,'Intervention list'!NL$195+1,0)</f>
        <v>0</v>
      </c>
      <c r="NM102" s="0" t="n">
        <f aca="false">IF(ISNUMBER(FIND(NM$1,$D102))=$AO$1,1,0)*VLOOKUP($Z$2,DALYs!$A$2:$MW$40,'Intervention list'!NM$195+1,0)</f>
        <v>0</v>
      </c>
      <c r="NN102" s="0" t="n">
        <f aca="false">IF(ISNUMBER(FIND(NN$1,$D102))=$AO$1,1,0)*VLOOKUP($Z$2,DALYs!$A$2:$MW$40,'Intervention list'!NN$195+1,0)</f>
        <v>0</v>
      </c>
      <c r="NO102" s="0" t="n">
        <f aca="false">IF(ISNUMBER(FIND(NO$1,$D102))=$AO$1,1,0)*VLOOKUP($Z$2,DALYs!$A$2:$MW$40,'Intervention list'!NO$195+1,0)</f>
        <v>0</v>
      </c>
      <c r="NP102" s="0" t="n">
        <f aca="false">IF(ISNUMBER(FIND(NP$1,$D102))=$AO$1,1,0)*VLOOKUP($Z$2,DALYs!$A$2:$MW$40,'Intervention list'!NP$195+1,0)</f>
        <v>0</v>
      </c>
      <c r="NQ102" s="0" t="n">
        <f aca="false">IF(ISNUMBER(FIND(NQ$1,$D102))=$AO$1,1,0)*VLOOKUP($Z$2,DALYs!$A$2:$MW$40,'Intervention list'!NQ$195+1,0)</f>
        <v>0</v>
      </c>
      <c r="NR102" s="0" t="n">
        <f aca="false">IF(ISNUMBER(FIND(NR$1,$D102))=$AO$1,1,0)*VLOOKUP($Z$2,DALYs!$A$2:$MW$40,'Intervention list'!NR$195+1,0)</f>
        <v>0</v>
      </c>
      <c r="NS102" s="0" t="n">
        <f aca="false">IF(ISNUMBER(FIND(NS$1,$D102))=$AO$1,1,0)*VLOOKUP($Z$2,DALYs!$A$2:$MW$40,'Intervention list'!NS$195+1,0)</f>
        <v>0</v>
      </c>
      <c r="NT102" s="0" t="n">
        <f aca="false">IF(ISNUMBER(FIND(NT$1,$D102))=$AO$1,1,0)*VLOOKUP($Z$2,DALYs!$A$2:$MW$40,'Intervention list'!NT$195+1,0)</f>
        <v>0</v>
      </c>
      <c r="NU102" s="0" t="n">
        <f aca="false">IF(ISNUMBER(FIND(NU$1,$D102))=$AO$1,1,0)*VLOOKUP($Z$2,DALYs!$A$2:$MW$40,'Intervention list'!NU$195+1,0)</f>
        <v>0</v>
      </c>
      <c r="NV102" s="0" t="n">
        <f aca="false">IF(ISNUMBER(FIND(NV$1,$D102))=$AO$1,1,0)*VLOOKUP($Z$2,DALYs!$A$2:$MW$40,'Intervention list'!NV$195+1,0)</f>
        <v>0</v>
      </c>
      <c r="NW102" s="0" t="n">
        <f aca="false">IF(ISNUMBER(FIND(NW$1,$D102))=$AO$1,1,0)*VLOOKUP($Z$2,DALYs!$A$2:$MW$40,'Intervention list'!NW$195+1,0)</f>
        <v>0</v>
      </c>
      <c r="NX102" s="0" t="n">
        <f aca="false">IF(ISNUMBER(FIND(NX$1,$D102))=$AO$1,1,0)*VLOOKUP($Z$2,DALYs!$A$2:$MW$40,'Intervention list'!NX$195+1,0)</f>
        <v>0</v>
      </c>
      <c r="NY102" s="0" t="n">
        <f aca="false">IF(ISNUMBER(FIND(NY$1,$D102))=$AO$1,1,0)*VLOOKUP($Z$2,DALYs!$A$2:$MW$40,'Intervention list'!NY$195+1,0)</f>
        <v>0</v>
      </c>
      <c r="NZ102" s="0" t="n">
        <f aca="false">IF(ISNUMBER(FIND(NZ$1,$D102))=$AO$1,1,0)*VLOOKUP($Z$2,DALYs!$A$2:$MW$40,'Intervention list'!NZ$195+1,0)</f>
        <v>0</v>
      </c>
      <c r="OA102" s="0" t="n">
        <f aca="false">IF(ISNUMBER(FIND(OA$1,$D102))=$AO$1,1,0)*VLOOKUP($Z$2,DALYs!$A$2:$MW$40,'Intervention list'!OA$195+1,0)</f>
        <v>0</v>
      </c>
      <c r="OB102" s="0" t="n">
        <f aca="false">IF(ISNUMBER(FIND(OB$1,$D102))=$AO$1,1,0)*VLOOKUP($Z$2,DALYs!$A$2:$MW$40,'Intervention list'!OB$195+1,0)</f>
        <v>0</v>
      </c>
      <c r="OC102" s="0" t="n">
        <f aca="false">IF(ISNUMBER(FIND(OC$1,$D102))=$AO$1,1,0)*VLOOKUP($Z$2,DALYs!$A$2:$MW$40,'Intervention list'!OC$195+1,0)</f>
        <v>0</v>
      </c>
      <c r="OD102" s="0" t="n">
        <f aca="false">IF(ISNUMBER(FIND(OD$1,$D102))=$AO$1,1,0)*VLOOKUP($Z$2,DALYs!$A$2:$MW$40,'Intervention list'!OD$195+1,0)</f>
        <v>0</v>
      </c>
      <c r="OE102" s="0" t="n">
        <f aca="false">IF(ISNUMBER(FIND(OE$1,$D102))=$AO$1,1,0)*VLOOKUP($Z$2,DALYs!$A$2:$MW$40,'Intervention list'!OE$195+1,0)</f>
        <v>0</v>
      </c>
      <c r="OF102" s="0" t="n">
        <f aca="false">IF(ISNUMBER(FIND(OF$1,$D102))=$AO$1,1,0)*VLOOKUP($Z$2,DALYs!$A$2:$MW$40,'Intervention list'!OF$195+1,0)</f>
        <v>0</v>
      </c>
      <c r="OG102" s="0" t="n">
        <f aca="false">IF(ISNUMBER(FIND(OG$1,$D102))=$AO$1,1,0)*VLOOKUP($Z$2,DALYs!$A$2:$MW$40,'Intervention list'!OG$195+1,0)</f>
        <v>0</v>
      </c>
      <c r="OH102" s="0" t="n">
        <f aca="false">IF(ISNUMBER(FIND(OH$1,$D102))=$AO$1,1,0)*VLOOKUP($Z$2,DALYs!$A$2:$MW$40,'Intervention list'!OH$195+1,0)</f>
        <v>0</v>
      </c>
      <c r="OI102" s="0" t="n">
        <f aca="false">IF(ISNUMBER(FIND(OI$1,$D102))=$AO$1,1,0)*VLOOKUP($Z$2,DALYs!$A$2:$MW$40,'Intervention list'!OI$195+1,0)</f>
        <v>0</v>
      </c>
      <c r="OJ102" s="0" t="n">
        <f aca="false">IF(ISNUMBER(FIND(OJ$1,$D102))=$AO$1,1,0)*VLOOKUP($Z$2,DALYs!$A$2:$MW$40,'Intervention list'!OJ$195+1,0)</f>
        <v>0</v>
      </c>
      <c r="OK102" s="0" t="n">
        <f aca="false">IF(ISNUMBER(FIND(OK$1,$D102))=$AO$1,1,0)*VLOOKUP($Z$2,DALYs!$A$2:$MW$40,'Intervention list'!OK$195+1,0)</f>
        <v>0</v>
      </c>
      <c r="OL102" s="0" t="n">
        <f aca="false">IF(ISNUMBER(FIND(OL$1,$D102))=$AO$1,1,0)*VLOOKUP($Z$2,DALYs!$A$2:$MW$40,'Intervention list'!OL$195+1,0)</f>
        <v>0</v>
      </c>
      <c r="OM102" s="0" t="n">
        <f aca="false">IF(ISNUMBER(FIND(OM$1,$D102))=$AO$1,1,0)*VLOOKUP($Z$2,DALYs!$A$2:$MW$40,'Intervention list'!OM$195+1,0)</f>
        <v>0</v>
      </c>
      <c r="ON102" s="0" t="n">
        <f aca="false">IF(ISNUMBER(FIND(ON$1,$D102))=$AO$1,1,0)*VLOOKUP($Z$2,DALYs!$A$2:$MW$40,'Intervention list'!ON$195+1,0)</f>
        <v>0</v>
      </c>
      <c r="OO102" s="0" t="n">
        <f aca="false">IF(ISNUMBER(FIND(OO$1,$D102))=$AO$1,1,0)*VLOOKUP($Z$2,DALYs!$A$2:$MW$40,'Intervention list'!OO$195+1,0)</f>
        <v>0</v>
      </c>
      <c r="OP102" s="0" t="n">
        <f aca="false">IF(ISNUMBER(FIND(OP$1,$D102))=$AO$1,1,0)*VLOOKUP($Z$2,DALYs!$A$2:$MW$40,'Intervention list'!OP$195+1,0)</f>
        <v>0</v>
      </c>
      <c r="OQ102" s="0" t="n">
        <f aca="false">IF(ISNUMBER(FIND(OQ$1,$D102))=$AO$1,1,0)*VLOOKUP($Z$2,DALYs!$A$2:$MW$40,'Intervention list'!OQ$195+1,0)</f>
        <v>0</v>
      </c>
      <c r="OR102" s="0" t="n">
        <f aca="false">IF(ISNUMBER(FIND(OR$1,$D102))=$AO$1,1,0)*VLOOKUP($Z$2,DALYs!$A$2:$MW$40,'Intervention list'!OR$195+1,0)</f>
        <v>0</v>
      </c>
      <c r="OS102" s="0" t="n">
        <f aca="false">IF(ISNUMBER(FIND(OS$1,$D102))=$AO$1,1,0)*VLOOKUP($Z$2,DALYs!$A$2:$MW$40,'Intervention list'!OS$195+1,0)</f>
        <v>0</v>
      </c>
      <c r="OT102" s="0" t="n">
        <f aca="false">IF(ISNUMBER(FIND(OT$1,$D102))=$AO$1,1,0)*VLOOKUP($Z$2,DALYs!$A$2:$MW$40,'Intervention list'!OT$195+1,0)</f>
        <v>0</v>
      </c>
      <c r="OU102" s="0" t="n">
        <f aca="false">IF(ISNUMBER(FIND(OU$1,$D102))=$AO$1,1,0)*VLOOKUP($Z$2,DALYs!$A$2:$MW$40,'Intervention list'!OU$195+1,0)</f>
        <v>0</v>
      </c>
      <c r="OV102" s="0" t="n">
        <f aca="false">IF(ISNUMBER(FIND(OV$1,$D102))=$AO$1,1,0)*VLOOKUP($Z$2,DALYs!$A$2:$MW$40,'Intervention list'!OV$195+1,0)</f>
        <v>0</v>
      </c>
      <c r="OW102" s="0" t="n">
        <f aca="false">IF(ISNUMBER(FIND(OW$1,$D102))=$AO$1,1,0)*VLOOKUP($Z$2,DALYs!$A$2:$MW$40,'Intervention list'!OW$195+1,0)</f>
        <v>0</v>
      </c>
      <c r="OX102" s="0" t="n">
        <f aca="false">IF(ISNUMBER(FIND(OX$1,$D102))=$AO$1,1,0)*VLOOKUP($Z$2,DALYs!$A$2:$MW$40,'Intervention list'!OX$195+1,0)</f>
        <v>0</v>
      </c>
    </row>
    <row r="103" customFormat="false" ht="15.75" hidden="false" customHeight="false" outlineLevel="0" collapsed="false">
      <c r="A103" s="6" t="s">
        <v>116</v>
      </c>
      <c r="B103" s="6" t="s">
        <v>97</v>
      </c>
      <c r="C103" s="26" t="s">
        <v>111</v>
      </c>
      <c r="D103" s="7" t="s">
        <v>114</v>
      </c>
      <c r="E103" s="7" t="str">
        <f aca="false">SUBSTITUTE(D103,0.2,X103)</f>
        <v>Other cardiovascular and circulatory diseases: 0.05</v>
      </c>
      <c r="F103" s="0" t="s">
        <v>14</v>
      </c>
      <c r="G103" s="8" t="n">
        <v>244.399365837856</v>
      </c>
      <c r="H103" s="9" t="n">
        <v>172</v>
      </c>
      <c r="I103" s="9" t="n">
        <f aca="false">IF(H103="","",(H103*(VLOOKUP($Z$2,Worksheet,11,0)^4)))</f>
        <v>250.620026012737</v>
      </c>
      <c r="J103" s="9" t="n">
        <f aca="false">IF(I103="","",I103*VLOOKUP($Z$2,Worksheet,12,0))</f>
        <v>280.897421411457</v>
      </c>
      <c r="K103" s="9" t="n">
        <f aca="false">IF(I103="","",I103*VLOOKUP($Z$2, Worksheet, 13, 0))</f>
        <v>246.062247682101</v>
      </c>
      <c r="L103" s="9" t="n">
        <f aca="false">IF(J103="",VLOOKUP($Z$2, Worksheet, 14, 0),J103)</f>
        <v>280.897421411457</v>
      </c>
      <c r="M103" s="9" t="n">
        <f aca="false">IF(L103&lt;VLOOKUP($Z$2,'Country sheet'!$A$3:$P$41,15,0), VLOOKUP($Z$2,'Country sheet'!$A$3:$P$41,15,0), L103)/0.7</f>
        <v>401.282030587796</v>
      </c>
      <c r="N103" s="27" t="n">
        <f aca="false">IFERROR(IF(AC103=$AO$1,VLOOKUP(F103,AO$42:AX$46,MATCH(AC$1,AP$41:AX$41,0)+1,0)/COUNTIFS($F$2:$F$194,$F103,$AC$2:$AC$194,$AO$1),0),0) + IFERROR(IF(AD103=$AO$1,VLOOKUP(F103,AO$42:AX$46,MATCH(AD$1,AP$41:AX$41,0)+1,0)/COUNTIFS($F$2:$F$194,$F103,$AD$2:$AD$194,$AO$1),0),0) + IFERROR(IF(AE103=$AO$1,VLOOKUP(F103,AO$42:AX$46,MATCH(AE$1,AP$41:AX$41,0)+1,0)/COUNTIFS($F$2:$F$194,$F103,$AE$2:$AE$194,$AO$1),0),0) + IFERROR(IF(AF103=$AO$1,VLOOKUP(F103,AO$42:AX$46,MATCH(AF$1,AP$41:AX$41,0)+1,0)/COUNTIFS($F$2:$F$194,$F103,$AF$2:$AF$194,$AO$1),0),0) + IFERROR(IF(AG103=$AO$1,VLOOKUP(F103,AO$42:AX$46,MATCH(AG$1,AP$41:AX$41,0)+1,0)/COUNTIFS($F$2:$F$194,$F103,$AG$2:$AG$194,$AO$1),0),0) + IFERROR(IF(AH103=$AO$1,VLOOKUP(F103,AO$42:AX$46,MATCH(AH$1,AP$41:AX$41,0)+1,0)/COUNTIFS($F$2:$F$194,$F103,$AH$2:$AH$194,$AO$1),0),0) + IFERROR(IF(AI103=$AO$1,VLOOKUP(F103,AO$42:AX$46,MATCH(AI$1,AP$41:AX$41,0)+1,0)/COUNTIFS($F$2:$F$194,$F103,$AI$2:$AI$194,$AO$1),0),0) + IFERROR(IF(AJ103=$AO$1,VLOOKUP(F103,AO$42:AX$46,MATCH(AJ$1,AP$41:AX$41,0)+1,0)/COUNTIFS($F$2:$F$194,$F103,$AJ$2:$AJ$194,$AO$1),0),0) + IFERROR(IF(AK103=$AO$1,VLOOKUP(F103,AO$42:AX$46,MATCH(AK$1,AP$41:AX$41,0)+1,0)/COUNTIFS($F$2:$F$194,$F103,$AK$2:$AK$194,$AO$1),0),0)</f>
        <v>0</v>
      </c>
      <c r="O103" s="9" t="n">
        <v>3</v>
      </c>
      <c r="P103" s="9" t="n">
        <v>4</v>
      </c>
      <c r="Q103" s="0" t="n">
        <f aca="false">SUM(BC103:OX103)</f>
        <v>16078.6905974847</v>
      </c>
      <c r="R103" s="0" t="n">
        <f aca="false">IF(VLOOKUP($Z$2,CET!$A$4:$L$42,12,0)="Low income",_xlfn.IFS(S103=0.2,0.1,S103=0.1,0.05,S103=0.5,0.4,S103=0.35,0.25),S103)</f>
        <v>0.2</v>
      </c>
      <c r="S103" s="0" t="n">
        <v>0.2</v>
      </c>
      <c r="T103" s="0" t="n">
        <v>0.8</v>
      </c>
      <c r="U103" s="0" t="n">
        <f aca="false">N103/M103</f>
        <v>0</v>
      </c>
      <c r="V103" s="0" t="n">
        <f aca="false">IFERROR(U103/Q103,0)</f>
        <v>0</v>
      </c>
      <c r="W103" s="0" t="n">
        <f aca="false">(T103/R103)*V103</f>
        <v>0</v>
      </c>
      <c r="X103" s="28" t="n">
        <f aca="false">IF(W103=0,0,IF(W103&lt;=0.8,IF(W103&lt;0.05,0.05,W103),0.8))</f>
        <v>0</v>
      </c>
      <c r="Y103" s="28"/>
      <c r="AC103" s="34" t="n">
        <f aca="false">ISNUMBER(FIND(AC$1,$C103))</f>
        <v>0</v>
      </c>
      <c r="AD103" s="33" t="n">
        <f aca="false">ISNUMBER(FIND(AD$1,$C103))</f>
        <v>0</v>
      </c>
      <c r="AE103" s="33" t="n">
        <f aca="false">ISNUMBER(FIND(AE$1,$C103))</f>
        <v>0</v>
      </c>
      <c r="AF103" s="33" t="n">
        <f aca="false">ISNUMBER(FIND(AF$1,$C103))</f>
        <v>0</v>
      </c>
      <c r="AG103" s="33" t="n">
        <f aca="false">ISNUMBER(FIND(AG$1,$C103))</f>
        <v>0</v>
      </c>
      <c r="AH103" s="33" t="n">
        <f aca="false">ISNUMBER(FIND(AH$1,$C103))</f>
        <v>0</v>
      </c>
      <c r="AI103" s="33" t="n">
        <f aca="false">ISNUMBER(FIND(AI$1,$C103))</f>
        <v>0</v>
      </c>
      <c r="AJ103" s="33" t="n">
        <f aca="false">ISNUMBER(FIND(AJ$1,$C103))</f>
        <v>0</v>
      </c>
      <c r="AK103" s="35" t="n">
        <f aca="false">ISNUMBER(FIND(AK$1,$C103))</f>
        <v>0</v>
      </c>
      <c r="AL103" s="6"/>
      <c r="AM103" s="33"/>
      <c r="BC103" s="0" t="n">
        <f aca="false">IF(ISNUMBER(FIND(BC$1,$D103))=$AO$1,1,0)*VLOOKUP($Z$2,DALYs!$A$2:$MW$40,'Intervention list'!BC$195+1,0)</f>
        <v>0</v>
      </c>
      <c r="BD103" s="0" t="n">
        <f aca="false">IF(ISNUMBER(FIND(BD$1,$D103))=$AO$1,1,0)*VLOOKUP($Z$2,DALYs!$A$2:$MW$40,'Intervention list'!BD$195+1,0)</f>
        <v>0</v>
      </c>
      <c r="BE103" s="0" t="n">
        <f aca="false">IF(ISNUMBER(FIND(BE$1,$D103))=$AO$1,1,0)*VLOOKUP($Z$2,DALYs!$A$2:$MW$40,'Intervention list'!BE$195+1,0)</f>
        <v>0</v>
      </c>
      <c r="BF103" s="0" t="n">
        <f aca="false">IF(ISNUMBER(FIND(BF$1,$D103))=$AO$1,1,0)*VLOOKUP($Z$2,DALYs!$A$2:$MW$40,'Intervention list'!BF$195+1,0)</f>
        <v>0</v>
      </c>
      <c r="BG103" s="0" t="n">
        <f aca="false">IF(ISNUMBER(FIND(BG$1,$D103))=$AO$1,1,0)*VLOOKUP($Z$2,DALYs!$A$2:$MW$40,'Intervention list'!BG$195+1,0)</f>
        <v>0</v>
      </c>
      <c r="BH103" s="0" t="n">
        <f aca="false">IF(ISNUMBER(FIND(BH$1,$D103))=$AO$1,1,0)*VLOOKUP($Z$2,DALYs!$A$2:$MW$40,'Intervention list'!BH$195+1,0)</f>
        <v>0</v>
      </c>
      <c r="BI103" s="0" t="n">
        <f aca="false">IF(ISNUMBER(FIND(BI$1,$D103))=$AO$1,1,0)*VLOOKUP($Z$2,DALYs!$A$2:$MW$40,'Intervention list'!BI$195+1,0)</f>
        <v>0</v>
      </c>
      <c r="BJ103" s="0" t="n">
        <f aca="false">IF(ISNUMBER(FIND(BJ$1,$D103))=$AO$1,1,0)*VLOOKUP($Z$2,DALYs!$A$2:$MW$40,'Intervention list'!BJ$195+1,0)</f>
        <v>0</v>
      </c>
      <c r="BK103" s="0" t="n">
        <f aca="false">IF(ISNUMBER(FIND(BK$1,$D103))=$AO$1,1,0)*VLOOKUP($Z$2,DALYs!$A$2:$MW$40,'Intervention list'!BK$195+1,0)</f>
        <v>0</v>
      </c>
      <c r="BL103" s="0" t="n">
        <f aca="false">IF(ISNUMBER(FIND(BL$1,$D103))=$AO$1,1,0)*VLOOKUP($Z$2,DALYs!$A$2:$MW$40,'Intervention list'!BL$195+1,0)</f>
        <v>0</v>
      </c>
      <c r="BM103" s="0" t="n">
        <f aca="false">IF(ISNUMBER(FIND(BM$1,$D103))=$AO$1,1,0)*VLOOKUP($Z$2,DALYs!$A$2:$MW$40,'Intervention list'!BM$195+1,0)</f>
        <v>0</v>
      </c>
      <c r="BN103" s="0" t="n">
        <f aca="false">IF(ISNUMBER(FIND(BN$1,$D103))=$AO$1,1,0)*VLOOKUP($Z$2,DALYs!$A$2:$MW$40,'Intervention list'!BN$195+1,0)</f>
        <v>0</v>
      </c>
      <c r="BO103" s="0" t="n">
        <f aca="false">IF(ISNUMBER(FIND(BO$1,$D103))=$AO$1,1,0)*VLOOKUP($Z$2,DALYs!$A$2:$MW$40,'Intervention list'!BO$195+1,0)</f>
        <v>0</v>
      </c>
      <c r="BP103" s="0" t="n">
        <f aca="false">IF(ISNUMBER(FIND(BP$1,$D103))=$AO$1,1,0)*VLOOKUP($Z$2,DALYs!$A$2:$MW$40,'Intervention list'!BP$195+1,0)</f>
        <v>0</v>
      </c>
      <c r="BQ103" s="0" t="n">
        <f aca="false">IF(ISNUMBER(FIND(BQ$1,$D103))=$AO$1,1,0)*VLOOKUP($Z$2,DALYs!$A$2:$MW$40,'Intervention list'!BQ$195+1,0)</f>
        <v>0</v>
      </c>
      <c r="BR103" s="0" t="n">
        <f aca="false">IF(ISNUMBER(FIND(BR$1,$D103))=$AO$1,1,0)*VLOOKUP($Z$2,DALYs!$A$2:$MW$40,'Intervention list'!BR$195+1,0)</f>
        <v>0</v>
      </c>
      <c r="BS103" s="0" t="n">
        <f aca="false">IF(ISNUMBER(FIND(BS$1,$D103))=$AO$1,1,0)*VLOOKUP($Z$2,DALYs!$A$2:$MW$40,'Intervention list'!BS$195+1,0)</f>
        <v>0</v>
      </c>
      <c r="BT103" s="0" t="n">
        <f aca="false">IF(ISNUMBER(FIND(BT$1,$D103))=$AO$1,1,0)*VLOOKUP($Z$2,DALYs!$A$2:$MW$40,'Intervention list'!BT$195+1,0)</f>
        <v>0</v>
      </c>
      <c r="BU103" s="0" t="n">
        <f aca="false">IF(ISNUMBER(FIND(BU$1,$D103))=$AO$1,1,0)*VLOOKUP($Z$2,DALYs!$A$2:$MW$40,'Intervention list'!BU$195+1,0)</f>
        <v>0</v>
      </c>
      <c r="BV103" s="0" t="n">
        <f aca="false">IF(ISNUMBER(FIND(BV$1,$D103))=$AO$1,1,0)*VLOOKUP($Z$2,DALYs!$A$2:$MW$40,'Intervention list'!BV$195+1,0)</f>
        <v>0</v>
      </c>
      <c r="BW103" s="0" t="n">
        <f aca="false">IF(ISNUMBER(FIND(BW$1,$D103))=$AO$1,1,0)*VLOOKUP($Z$2,DALYs!$A$2:$MW$40,'Intervention list'!BW$195+1,0)</f>
        <v>0</v>
      </c>
      <c r="BX103" s="0" t="n">
        <f aca="false">IF(ISNUMBER(FIND(BX$1,$D103))=$AO$1,1,0)*VLOOKUP($Z$2,DALYs!$A$2:$MW$40,'Intervention list'!BX$195+1,0)</f>
        <v>0</v>
      </c>
      <c r="BY103" s="0" t="n">
        <f aca="false">IF(ISNUMBER(FIND(BY$1,$D103))=$AO$1,1,0)*VLOOKUP($Z$2,DALYs!$A$2:$MW$40,'Intervention list'!BY$195+1,0)</f>
        <v>0</v>
      </c>
      <c r="BZ103" s="0" t="n">
        <f aca="false">IF(ISNUMBER(FIND(BZ$1,$D103))=$AO$1,1,0)*VLOOKUP($Z$2,DALYs!$A$2:$MW$40,'Intervention list'!BZ$195+1,0)</f>
        <v>0</v>
      </c>
      <c r="CA103" s="0" t="n">
        <f aca="false">IF(ISNUMBER(FIND(CA$1,$D103))=$AO$1,1,0)*VLOOKUP($Z$2,DALYs!$A$2:$MW$40,'Intervention list'!CA$195+1,0)</f>
        <v>0</v>
      </c>
      <c r="CB103" s="0" t="n">
        <f aca="false">IF(ISNUMBER(FIND(CB$1,$D103))=$AO$1,1,0)*VLOOKUP($Z$2,DALYs!$A$2:$MW$40,'Intervention list'!CB$195+1,0)</f>
        <v>0</v>
      </c>
      <c r="CC103" s="0" t="n">
        <f aca="false">IF(ISNUMBER(FIND(CC$1,$D103))=$AO$1,1,0)*VLOOKUP($Z$2,DALYs!$A$2:$MW$40,'Intervention list'!CC$195+1,0)</f>
        <v>0</v>
      </c>
      <c r="CD103" s="0" t="n">
        <f aca="false">IF(ISNUMBER(FIND(CD$1,$D103))=$AO$1,1,0)*VLOOKUP($Z$2,DALYs!$A$2:$MW$40,'Intervention list'!CD$195+1,0)</f>
        <v>0</v>
      </c>
      <c r="CE103" s="0" t="n">
        <f aca="false">IF(ISNUMBER(FIND(CE$1,$D103))=$AO$1,1,0)*VLOOKUP($Z$2,DALYs!$A$2:$MW$40,'Intervention list'!CE$195+1,0)</f>
        <v>0</v>
      </c>
      <c r="CF103" s="0" t="n">
        <f aca="false">IF(ISNUMBER(FIND(CF$1,$D103))=$AO$1,1,0)*VLOOKUP($Z$2,DALYs!$A$2:$MW$40,'Intervention list'!CF$195+1,0)</f>
        <v>0</v>
      </c>
      <c r="CG103" s="0" t="n">
        <f aca="false">IF(ISNUMBER(FIND(CG$1,$D103))=$AO$1,1,0)*VLOOKUP($Z$2,DALYs!$A$2:$MW$40,'Intervention list'!CG$195+1,0)</f>
        <v>0</v>
      </c>
      <c r="CH103" s="0" t="n">
        <f aca="false">IF(ISNUMBER(FIND(CH$1,$D103))=$AO$1,1,0)*VLOOKUP($Z$2,DALYs!$A$2:$MW$40,'Intervention list'!CH$195+1,0)</f>
        <v>0</v>
      </c>
      <c r="CI103" s="0" t="n">
        <f aca="false">IF(ISNUMBER(FIND(CI$1,$D103))=$AO$1,1,0)*VLOOKUP($Z$2,DALYs!$A$2:$MW$40,'Intervention list'!CI$195+1,0)</f>
        <v>0</v>
      </c>
      <c r="CJ103" s="0" t="n">
        <f aca="false">IF(ISNUMBER(FIND(CJ$1,$D103))=$AO$1,1,0)*VLOOKUP($Z$2,DALYs!$A$2:$MW$40,'Intervention list'!CJ$195+1,0)</f>
        <v>0</v>
      </c>
      <c r="CK103" s="0" t="n">
        <f aca="false">IF(ISNUMBER(FIND(CK$1,$D103))=$AO$1,1,0)*VLOOKUP($Z$2,DALYs!$A$2:$MW$40,'Intervention list'!CK$195+1,0)</f>
        <v>0</v>
      </c>
      <c r="CL103" s="0" t="n">
        <f aca="false">IF(ISNUMBER(FIND(CL$1,$D103))=$AO$1,1,0)*VLOOKUP($Z$2,DALYs!$A$2:$MW$40,'Intervention list'!CL$195+1,0)</f>
        <v>0</v>
      </c>
      <c r="CM103" s="0" t="n">
        <f aca="false">IF(ISNUMBER(FIND(CM$1,$D103))=$AO$1,1,0)*VLOOKUP($Z$2,DALYs!$A$2:$MW$40,'Intervention list'!CM$195+1,0)</f>
        <v>0</v>
      </c>
      <c r="CN103" s="0" t="n">
        <f aca="false">IF(ISNUMBER(FIND(CN$1,$D103))=$AO$1,1,0)*VLOOKUP($Z$2,DALYs!$A$2:$MW$40,'Intervention list'!CN$195+1,0)</f>
        <v>0</v>
      </c>
      <c r="CO103" s="0" t="n">
        <f aca="false">IF(ISNUMBER(FIND(CO$1,$D103))=$AO$1,1,0)*VLOOKUP($Z$2,DALYs!$A$2:$MW$40,'Intervention list'!CO$195+1,0)</f>
        <v>0</v>
      </c>
      <c r="CP103" s="0" t="n">
        <f aca="false">IF(ISNUMBER(FIND(CP$1,$D103))=$AO$1,1,0)*VLOOKUP($Z$2,DALYs!$A$2:$MW$40,'Intervention list'!CP$195+1,0)</f>
        <v>0</v>
      </c>
      <c r="CQ103" s="0" t="n">
        <f aca="false">IF(ISNUMBER(FIND(CQ$1,$D103))=$AO$1,1,0)*VLOOKUP($Z$2,DALYs!$A$2:$MW$40,'Intervention list'!CQ$195+1,0)</f>
        <v>0</v>
      </c>
      <c r="CR103" s="0" t="n">
        <f aca="false">IF(ISNUMBER(FIND(CR$1,$D103))=$AO$1,1,0)*VLOOKUP($Z$2,DALYs!$A$2:$MW$40,'Intervention list'!CR$195+1,0)</f>
        <v>0</v>
      </c>
      <c r="CS103" s="0" t="n">
        <f aca="false">IF(ISNUMBER(FIND(CS$1,$D103))=$AO$1,1,0)*VLOOKUP($Z$2,DALYs!$A$2:$MW$40,'Intervention list'!CS$195+1,0)</f>
        <v>0</v>
      </c>
      <c r="CT103" s="0" t="n">
        <f aca="false">IF(ISNUMBER(FIND(CT$1,$D103))=$AO$1,1,0)*VLOOKUP($Z$2,DALYs!$A$2:$MW$40,'Intervention list'!CT$195+1,0)</f>
        <v>0</v>
      </c>
      <c r="CU103" s="0" t="n">
        <f aca="false">IF(ISNUMBER(FIND(CU$1,$D103))=$AO$1,1,0)*VLOOKUP($Z$2,DALYs!$A$2:$MW$40,'Intervention list'!CU$195+1,0)</f>
        <v>0</v>
      </c>
      <c r="CV103" s="0" t="n">
        <f aca="false">IF(ISNUMBER(FIND(CV$1,$D103))=$AO$1,1,0)*VLOOKUP($Z$2,DALYs!$A$2:$MW$40,'Intervention list'!CV$195+1,0)</f>
        <v>0</v>
      </c>
      <c r="CW103" s="0" t="n">
        <f aca="false">IF(ISNUMBER(FIND(CW$1,$D103))=$AO$1,1,0)*VLOOKUP($Z$2,DALYs!$A$2:$MW$40,'Intervention list'!CW$195+1,0)</f>
        <v>0</v>
      </c>
      <c r="CX103" s="0" t="n">
        <f aca="false">IF(ISNUMBER(FIND(CX$1,$D103))=$AO$1,1,0)*VLOOKUP($Z$2,DALYs!$A$2:$MW$40,'Intervention list'!CX$195+1,0)</f>
        <v>0</v>
      </c>
      <c r="CY103" s="0" t="n">
        <f aca="false">IF(ISNUMBER(FIND(CY$1,$D103))=$AO$1,1,0)*VLOOKUP($Z$2,DALYs!$A$2:$MW$40,'Intervention list'!CY$195+1,0)</f>
        <v>0</v>
      </c>
      <c r="CZ103" s="0" t="n">
        <f aca="false">IF(ISNUMBER(FIND(CZ$1,$D103))=$AO$1,1,0)*VLOOKUP($Z$2,DALYs!$A$2:$MW$40,'Intervention list'!CZ$195+1,0)</f>
        <v>0</v>
      </c>
      <c r="DA103" s="0" t="n">
        <f aca="false">IF(ISNUMBER(FIND(DA$1,$D103))=$AO$1,1,0)*VLOOKUP($Z$2,DALYs!$A$2:$MW$40,'Intervention list'!DA$195+1,0)</f>
        <v>0</v>
      </c>
      <c r="DB103" s="0" t="n">
        <f aca="false">IF(ISNUMBER(FIND(DB$1,$D103))=$AO$1,1,0)*VLOOKUP($Z$2,DALYs!$A$2:$MW$40,'Intervention list'!DB$195+1,0)</f>
        <v>0</v>
      </c>
      <c r="DC103" s="0" t="n">
        <f aca="false">IF(ISNUMBER(FIND(DC$1,$D103))=$AO$1,1,0)*VLOOKUP($Z$2,DALYs!$A$2:$MW$40,'Intervention list'!DC$195+1,0)</f>
        <v>0</v>
      </c>
      <c r="DD103" s="0" t="n">
        <f aca="false">IF(ISNUMBER(FIND(DD$1,$D103))=$AO$1,1,0)*VLOOKUP($Z$2,DALYs!$A$2:$MW$40,'Intervention list'!DD$195+1,0)</f>
        <v>0</v>
      </c>
      <c r="DE103" s="0" t="n">
        <f aca="false">IF(ISNUMBER(FIND(DE$1,$D103))=$AO$1,1,0)*VLOOKUP($Z$2,DALYs!$A$2:$MW$40,'Intervention list'!DE$195+1,0)</f>
        <v>0</v>
      </c>
      <c r="DF103" s="0" t="n">
        <f aca="false">IF(ISNUMBER(FIND(DF$1,$D103))=$AO$1,1,0)*VLOOKUP($Z$2,DALYs!$A$2:$MW$40,'Intervention list'!DF$195+1,0)</f>
        <v>0</v>
      </c>
      <c r="DG103" s="0" t="n">
        <f aca="false">IF(ISNUMBER(FIND(DG$1,$D103))=$AO$1,1,0)*VLOOKUP($Z$2,DALYs!$A$2:$MW$40,'Intervention list'!DG$195+1,0)</f>
        <v>0</v>
      </c>
      <c r="DH103" s="0" t="n">
        <f aca="false">IF(ISNUMBER(FIND(DH$1,$D103))=$AO$1,1,0)*VLOOKUP($Z$2,DALYs!$A$2:$MW$40,'Intervention list'!DH$195+1,0)</f>
        <v>0</v>
      </c>
      <c r="DI103" s="0" t="n">
        <f aca="false">IF(ISNUMBER(FIND(DI$1,$D103))=$AO$1,1,0)*VLOOKUP($Z$2,DALYs!$A$2:$MW$40,'Intervention list'!DI$195+1,0)</f>
        <v>0</v>
      </c>
      <c r="DJ103" s="0" t="n">
        <f aca="false">IF(ISNUMBER(FIND(DJ$1,$D103))=$AO$1,1,0)*VLOOKUP($Z$2,DALYs!$A$2:$MW$40,'Intervention list'!DJ$195+1,0)</f>
        <v>0</v>
      </c>
      <c r="DK103" s="0" t="n">
        <f aca="false">IF(ISNUMBER(FIND(DK$1,$D103))=$AO$1,1,0)*VLOOKUP($Z$2,DALYs!$A$2:$MW$40,'Intervention list'!DK$195+1,0)</f>
        <v>0</v>
      </c>
      <c r="DL103" s="0" t="n">
        <f aca="false">IF(ISNUMBER(FIND(DL$1,$D103))=$AO$1,1,0)*VLOOKUP($Z$2,DALYs!$A$2:$MW$40,'Intervention list'!DL$195+1,0)</f>
        <v>0</v>
      </c>
      <c r="DM103" s="0" t="n">
        <f aca="false">IF(ISNUMBER(FIND(DM$1,$D103))=$AO$1,1,0)*VLOOKUP($Z$2,DALYs!$A$2:$MW$40,'Intervention list'!DM$195+1,0)</f>
        <v>0</v>
      </c>
      <c r="DN103" s="0" t="n">
        <f aca="false">IF(ISNUMBER(FIND(DN$1,$D103))=$AO$1,1,0)*VLOOKUP($Z$2,DALYs!$A$2:$MW$40,'Intervention list'!DN$195+1,0)</f>
        <v>0</v>
      </c>
      <c r="DO103" s="0" t="n">
        <f aca="false">IF(ISNUMBER(FIND(DO$1,$D103))=$AO$1,1,0)*VLOOKUP($Z$2,DALYs!$A$2:$MW$40,'Intervention list'!DO$195+1,0)</f>
        <v>0</v>
      </c>
      <c r="DP103" s="0" t="n">
        <f aca="false">IF(ISNUMBER(FIND(DP$1,$D103))=$AO$1,1,0)*VLOOKUP($Z$2,DALYs!$A$2:$MW$40,'Intervention list'!DP$195+1,0)</f>
        <v>0</v>
      </c>
      <c r="DQ103" s="0" t="n">
        <f aca="false">IF(ISNUMBER(FIND(DQ$1,$D103))=$AO$1,1,0)*VLOOKUP($Z$2,DALYs!$A$2:$MW$40,'Intervention list'!DQ$195+1,0)</f>
        <v>0</v>
      </c>
      <c r="DR103" s="0" t="n">
        <f aca="false">IF(ISNUMBER(FIND(DR$1,$D103))=$AO$1,1,0)*VLOOKUP($Z$2,DALYs!$A$2:$MW$40,'Intervention list'!DR$195+1,0)</f>
        <v>0</v>
      </c>
      <c r="DS103" s="0" t="n">
        <f aca="false">IF(ISNUMBER(FIND(DS$1,$D103))=$AO$1,1,0)*VLOOKUP($Z$2,DALYs!$A$2:$MW$40,'Intervention list'!DS$195+1,0)</f>
        <v>0</v>
      </c>
      <c r="DT103" s="0" t="n">
        <f aca="false">IF(ISNUMBER(FIND(DT$1,$D103))=$AO$1,1,0)*VLOOKUP($Z$2,DALYs!$A$2:$MW$40,'Intervention list'!DT$195+1,0)</f>
        <v>0</v>
      </c>
      <c r="DU103" s="0" t="n">
        <f aca="false">IF(ISNUMBER(FIND(DU$1,$D103))=$AO$1,1,0)*VLOOKUP($Z$2,DALYs!$A$2:$MW$40,'Intervention list'!DU$195+1,0)</f>
        <v>0</v>
      </c>
      <c r="DV103" s="0" t="n">
        <f aca="false">IF(ISNUMBER(FIND(DV$1,$D103))=$AO$1,1,0)*VLOOKUP($Z$2,DALYs!$A$2:$MW$40,'Intervention list'!DV$195+1,0)</f>
        <v>0</v>
      </c>
      <c r="DW103" s="0" t="n">
        <f aca="false">IF(ISNUMBER(FIND(DW$1,$D103))=$AO$1,1,0)*VLOOKUP($Z$2,DALYs!$A$2:$MW$40,'Intervention list'!DW$195+1,0)</f>
        <v>0</v>
      </c>
      <c r="DX103" s="0" t="n">
        <f aca="false">IF(ISNUMBER(FIND(DX$1,$D103))=$AO$1,1,0)*VLOOKUP($Z$2,DALYs!$A$2:$MW$40,'Intervention list'!DX$195+1,0)</f>
        <v>0</v>
      </c>
      <c r="DY103" s="0" t="n">
        <f aca="false">IF(ISNUMBER(FIND(DY$1,$D103))=$AO$1,1,0)*VLOOKUP($Z$2,DALYs!$A$2:$MW$40,'Intervention list'!DY$195+1,0)</f>
        <v>0</v>
      </c>
      <c r="DZ103" s="0" t="n">
        <f aca="false">IF(ISNUMBER(FIND(DZ$1,$D103))=$AO$1,1,0)*VLOOKUP($Z$2,DALYs!$A$2:$MW$40,'Intervention list'!DZ$195+1,0)</f>
        <v>0</v>
      </c>
      <c r="EA103" s="0" t="n">
        <f aca="false">IF(ISNUMBER(FIND(EA$1,$D103))=$AO$1,1,0)*VLOOKUP($Z$2,DALYs!$A$2:$MW$40,'Intervention list'!EA$195+1,0)</f>
        <v>0</v>
      </c>
      <c r="EB103" s="0" t="n">
        <f aca="false">IF(ISNUMBER(FIND(EB$1,$D103))=$AO$1,1,0)*VLOOKUP($Z$2,DALYs!$A$2:$MW$40,'Intervention list'!EB$195+1,0)</f>
        <v>0</v>
      </c>
      <c r="EC103" s="0" t="n">
        <f aca="false">IF(ISNUMBER(FIND(EC$1,$D103))=$AO$1,1,0)*VLOOKUP($Z$2,DALYs!$A$2:$MW$40,'Intervention list'!EC$195+1,0)</f>
        <v>0</v>
      </c>
      <c r="ED103" s="0" t="n">
        <f aca="false">IF(ISNUMBER(FIND(ED$1,$D103))=$AO$1,1,0)*VLOOKUP($Z$2,DALYs!$A$2:$MW$40,'Intervention list'!ED$195+1,0)</f>
        <v>0</v>
      </c>
      <c r="EE103" s="0" t="n">
        <f aca="false">IF(ISNUMBER(FIND(EE$1,$D103))=$AO$1,1,0)*VLOOKUP($Z$2,DALYs!$A$2:$MW$40,'Intervention list'!EE$195+1,0)</f>
        <v>0</v>
      </c>
      <c r="EF103" s="0" t="n">
        <f aca="false">IF(ISNUMBER(FIND(EF$1,$D103))=$AO$1,1,0)*VLOOKUP($Z$2,DALYs!$A$2:$MW$40,'Intervention list'!EF$195+1,0)</f>
        <v>0</v>
      </c>
      <c r="EG103" s="0" t="n">
        <f aca="false">IF(ISNUMBER(FIND(EG$1,$D103))=$AO$1,1,0)*VLOOKUP($Z$2,DALYs!$A$2:$MW$40,'Intervention list'!EG$195+1,0)</f>
        <v>0</v>
      </c>
      <c r="EH103" s="0" t="n">
        <f aca="false">IF(ISNUMBER(FIND(EH$1,$D103))=$AO$1,1,0)*VLOOKUP($Z$2,DALYs!$A$2:$MW$40,'Intervention list'!EH$195+1,0)</f>
        <v>0</v>
      </c>
      <c r="EI103" s="0" t="n">
        <f aca="false">IF(ISNUMBER(FIND(EI$1,$D103))=$AO$1,1,0)*VLOOKUP($Z$2,DALYs!$A$2:$MW$40,'Intervention list'!EI$195+1,0)</f>
        <v>0</v>
      </c>
      <c r="EJ103" s="0" t="n">
        <f aca="false">IF(ISNUMBER(FIND(EJ$1,$D103))=$AO$1,1,0)*VLOOKUP($Z$2,DALYs!$A$2:$MW$40,'Intervention list'!EJ$195+1,0)</f>
        <v>0</v>
      </c>
      <c r="EK103" s="0" t="n">
        <f aca="false">IF(ISNUMBER(FIND(EK$1,$D103))=$AO$1,1,0)*VLOOKUP($Z$2,DALYs!$A$2:$MW$40,'Intervention list'!EK$195+1,0)</f>
        <v>0</v>
      </c>
      <c r="EL103" s="0" t="n">
        <f aca="false">IF(ISNUMBER(FIND(EL$1,$D103))=$AO$1,1,0)*VLOOKUP($Z$2,DALYs!$A$2:$MW$40,'Intervention list'!EL$195+1,0)</f>
        <v>0</v>
      </c>
      <c r="EM103" s="0" t="n">
        <f aca="false">IF(ISNUMBER(FIND(EM$1,$D103))=$AO$1,1,0)*VLOOKUP($Z$2,DALYs!$A$2:$MW$40,'Intervention list'!EM$195+1,0)</f>
        <v>0</v>
      </c>
      <c r="EN103" s="0" t="n">
        <f aca="false">IF(ISNUMBER(FIND(EN$1,$D103))=$AO$1,1,0)*VLOOKUP($Z$2,DALYs!$A$2:$MW$40,'Intervention list'!EN$195+1,0)</f>
        <v>0</v>
      </c>
      <c r="EO103" s="0" t="n">
        <f aca="false">IF(ISNUMBER(FIND(EO$1,$D103))=$AO$1,1,0)*VLOOKUP($Z$2,DALYs!$A$2:$MW$40,'Intervention list'!EO$195+1,0)</f>
        <v>0</v>
      </c>
      <c r="EP103" s="0" t="n">
        <f aca="false">IF(ISNUMBER(FIND(EP$1,$D103))=$AO$1,1,0)*VLOOKUP($Z$2,DALYs!$A$2:$MW$40,'Intervention list'!EP$195+1,0)</f>
        <v>0</v>
      </c>
      <c r="EQ103" s="0" t="n">
        <f aca="false">IF(ISNUMBER(FIND(EQ$1,$D103))=$AO$1,1,0)*VLOOKUP($Z$2,DALYs!$A$2:$MW$40,'Intervention list'!EQ$195+1,0)</f>
        <v>0</v>
      </c>
      <c r="ER103" s="0" t="n">
        <f aca="false">IF(ISNUMBER(FIND(ER$1,$D103))=$AO$1,1,0)*VLOOKUP($Z$2,DALYs!$A$2:$MW$40,'Intervention list'!ER$195+1,0)</f>
        <v>0</v>
      </c>
      <c r="ES103" s="0" t="n">
        <f aca="false">IF(ISNUMBER(FIND(ES$1,$D103))=$AO$1,1,0)*VLOOKUP($Z$2,DALYs!$A$2:$MW$40,'Intervention list'!ES$195+1,0)</f>
        <v>0</v>
      </c>
      <c r="ET103" s="0" t="n">
        <f aca="false">IF(ISNUMBER(FIND(ET$1,$D103))=$AO$1,1,0)*VLOOKUP($Z$2,DALYs!$A$2:$MW$40,'Intervention list'!ET$195+1,0)</f>
        <v>0</v>
      </c>
      <c r="EU103" s="0" t="n">
        <f aca="false">IF(ISNUMBER(FIND(EU$1,$D103))=$AO$1,1,0)*VLOOKUP($Z$2,DALYs!$A$2:$MW$40,'Intervention list'!EU$195+1,0)</f>
        <v>0</v>
      </c>
      <c r="EV103" s="0" t="n">
        <f aca="false">IF(ISNUMBER(FIND(EV$1,$D103))=$AO$1,1,0)*VLOOKUP($Z$2,DALYs!$A$2:$MW$40,'Intervention list'!EV$195+1,0)</f>
        <v>0</v>
      </c>
      <c r="EW103" s="0" t="n">
        <f aca="false">IF(ISNUMBER(FIND(EW$1,$D103))=$AO$1,1,0)*VLOOKUP($Z$2,DALYs!$A$2:$MW$40,'Intervention list'!EW$195+1,0)</f>
        <v>0</v>
      </c>
      <c r="EX103" s="0" t="n">
        <f aca="false">IF(ISNUMBER(FIND(EX$1,$D103))=$AO$1,1,0)*VLOOKUP($Z$2,DALYs!$A$2:$MW$40,'Intervention list'!EX$195+1,0)</f>
        <v>0</v>
      </c>
      <c r="EY103" s="0" t="n">
        <f aca="false">IF(ISNUMBER(FIND(EY$1,$D103))=$AO$1,1,0)*VLOOKUP($Z$2,DALYs!$A$2:$MW$40,'Intervention list'!EY$195+1,0)</f>
        <v>0</v>
      </c>
      <c r="EZ103" s="0" t="n">
        <f aca="false">IF(ISNUMBER(FIND(EZ$1,$D103))=$AO$1,1,0)*VLOOKUP($Z$2,DALYs!$A$2:$MW$40,'Intervention list'!EZ$195+1,0)</f>
        <v>0</v>
      </c>
      <c r="FA103" s="0" t="n">
        <f aca="false">IF(ISNUMBER(FIND(FA$1,$D103))=$AO$1,1,0)*VLOOKUP($Z$2,DALYs!$A$2:$MW$40,'Intervention list'!FA$195+1,0)</f>
        <v>0</v>
      </c>
      <c r="FB103" s="0" t="n">
        <f aca="false">IF(ISNUMBER(FIND(FB$1,$D103))=$AO$1,1,0)*VLOOKUP($Z$2,DALYs!$A$2:$MW$40,'Intervention list'!FB$195+1,0)</f>
        <v>0</v>
      </c>
      <c r="FC103" s="0" t="n">
        <f aca="false">IF(ISNUMBER(FIND(FC$1,$D103))=$AO$1,1,0)*VLOOKUP($Z$2,DALYs!$A$2:$MW$40,'Intervention list'!FC$195+1,0)</f>
        <v>0</v>
      </c>
      <c r="FD103" s="0" t="n">
        <f aca="false">IF(ISNUMBER(FIND(FD$1,$D103))=$AO$1,1,0)*VLOOKUP($Z$2,DALYs!$A$2:$MW$40,'Intervention list'!FD$195+1,0)</f>
        <v>0</v>
      </c>
      <c r="FE103" s="0" t="n">
        <f aca="false">IF(ISNUMBER(FIND(FE$1,$D103))=$AO$1,1,0)*VLOOKUP($Z$2,DALYs!$A$2:$MW$40,'Intervention list'!FE$195+1,0)</f>
        <v>0</v>
      </c>
      <c r="FF103" s="0" t="n">
        <f aca="false">IF(ISNUMBER(FIND(FF$1,$D103))=$AO$1,1,0)*VLOOKUP($Z$2,DALYs!$A$2:$MW$40,'Intervention list'!FF$195+1,0)</f>
        <v>0</v>
      </c>
      <c r="FG103" s="0" t="n">
        <f aca="false">IF(ISNUMBER(FIND(FG$1,$D103))=$AO$1,1,0)*VLOOKUP($Z$2,DALYs!$A$2:$MW$40,'Intervention list'!FG$195+1,0)</f>
        <v>0</v>
      </c>
      <c r="FH103" s="0" t="n">
        <f aca="false">IF(ISNUMBER(FIND(FH$1,$D103))=$AO$1,1,0)*VLOOKUP($Z$2,DALYs!$A$2:$MW$40,'Intervention list'!FH$195+1,0)</f>
        <v>0</v>
      </c>
      <c r="FI103" s="0" t="n">
        <f aca="false">IF(ISNUMBER(FIND(FI$1,$D103))=$AO$1,1,0)*VLOOKUP($Z$2,DALYs!$A$2:$MW$40,'Intervention list'!FI$195+1,0)</f>
        <v>0</v>
      </c>
      <c r="FJ103" s="0" t="n">
        <f aca="false">IF(ISNUMBER(FIND(FJ$1,$D103))=$AO$1,1,0)*VLOOKUP($Z$2,DALYs!$A$2:$MW$40,'Intervention list'!FJ$195+1,0)</f>
        <v>0</v>
      </c>
      <c r="FK103" s="0" t="n">
        <f aca="false">IF(ISNUMBER(FIND(FK$1,$D103))=$AO$1,1,0)*VLOOKUP($Z$2,DALYs!$A$2:$MW$40,'Intervention list'!FK$195+1,0)</f>
        <v>0</v>
      </c>
      <c r="FL103" s="0" t="n">
        <f aca="false">IF(ISNUMBER(FIND(FL$1,$D103))=$AO$1,1,0)*VLOOKUP($Z$2,DALYs!$A$2:$MW$40,'Intervention list'!FL$195+1,0)</f>
        <v>0</v>
      </c>
      <c r="FM103" s="0" t="n">
        <f aca="false">IF(ISNUMBER(FIND(FM$1,$D103))=$AO$1,1,0)*VLOOKUP($Z$2,DALYs!$A$2:$MW$40,'Intervention list'!FM$195+1,0)</f>
        <v>0</v>
      </c>
      <c r="FN103" s="0" t="n">
        <f aca="false">IF(ISNUMBER(FIND(FN$1,$D103))=$AO$1,1,0)*VLOOKUP($Z$2,DALYs!$A$2:$MW$40,'Intervention list'!FN$195+1,0)</f>
        <v>0</v>
      </c>
      <c r="FO103" s="0" t="n">
        <f aca="false">IF(ISNUMBER(FIND(FO$1,$D103))=$AO$1,1,0)*VLOOKUP($Z$2,DALYs!$A$2:$MW$40,'Intervention list'!FO$195+1,0)</f>
        <v>0</v>
      </c>
      <c r="FP103" s="0" t="n">
        <f aca="false">IF(ISNUMBER(FIND(FP$1,$D103))=$AO$1,1,0)*VLOOKUP($Z$2,DALYs!$A$2:$MW$40,'Intervention list'!FP$195+1,0)</f>
        <v>0</v>
      </c>
      <c r="FQ103" s="0" t="n">
        <f aca="false">IF(ISNUMBER(FIND(FQ$1,$D103))=$AO$1,1,0)*VLOOKUP($Z$2,DALYs!$A$2:$MW$40,'Intervention list'!FQ$195+1,0)</f>
        <v>0</v>
      </c>
      <c r="FR103" s="0" t="n">
        <f aca="false">IF(ISNUMBER(FIND(FR$1,$D103))=$AO$1,1,0)*VLOOKUP($Z$2,DALYs!$A$2:$MW$40,'Intervention list'!FR$195+1,0)</f>
        <v>0</v>
      </c>
      <c r="FS103" s="0" t="n">
        <f aca="false">IF(ISNUMBER(FIND(FS$1,$D103))=$AO$1,1,0)*VLOOKUP($Z$2,DALYs!$A$2:$MW$40,'Intervention list'!FS$195+1,0)</f>
        <v>0</v>
      </c>
      <c r="FT103" s="0" t="n">
        <f aca="false">IF(ISNUMBER(FIND(FT$1,$D103))=$AO$1,1,0)*VLOOKUP($Z$2,DALYs!$A$2:$MW$40,'Intervention list'!FT$195+1,0)</f>
        <v>0</v>
      </c>
      <c r="FU103" s="0" t="n">
        <f aca="false">IF(ISNUMBER(FIND(FU$1,$D103))=$AO$1,1,0)*VLOOKUP($Z$2,DALYs!$A$2:$MW$40,'Intervention list'!FU$195+1,0)</f>
        <v>0</v>
      </c>
      <c r="FV103" s="0" t="n">
        <f aca="false">IF(ISNUMBER(FIND(FV$1,$D103))=$AO$1,1,0)*VLOOKUP($Z$2,DALYs!$A$2:$MW$40,'Intervention list'!FV$195+1,0)</f>
        <v>0</v>
      </c>
      <c r="FW103" s="0" t="n">
        <f aca="false">IF(ISNUMBER(FIND(FW$1,$D103))=$AO$1,1,0)*VLOOKUP($Z$2,DALYs!$A$2:$MW$40,'Intervention list'!FW$195+1,0)</f>
        <v>0</v>
      </c>
      <c r="FX103" s="0" t="n">
        <f aca="false">IF(ISNUMBER(FIND(FX$1,$D103))=$AO$1,1,0)*VLOOKUP($Z$2,DALYs!$A$2:$MW$40,'Intervention list'!FX$195+1,0)</f>
        <v>0</v>
      </c>
      <c r="FY103" s="0" t="n">
        <f aca="false">IF(ISNUMBER(FIND(FY$1,$D103))=$AO$1,1,0)*VLOOKUP($Z$2,DALYs!$A$2:$MW$40,'Intervention list'!FY$195+1,0)</f>
        <v>0</v>
      </c>
      <c r="FZ103" s="0" t="n">
        <f aca="false">IF(ISNUMBER(FIND(FZ$1,$D103))=$AO$1,1,0)*VLOOKUP($Z$2,DALYs!$A$2:$MW$40,'Intervention list'!FZ$195+1,0)</f>
        <v>0</v>
      </c>
      <c r="GA103" s="0" t="n">
        <f aca="false">IF(ISNUMBER(FIND(GA$1,$D103))=$AO$1,1,0)*VLOOKUP($Z$2,DALYs!$A$2:$MW$40,'Intervention list'!GA$195+1,0)</f>
        <v>0</v>
      </c>
      <c r="GB103" s="0" t="n">
        <f aca="false">IF(ISNUMBER(FIND(GB$1,$D103))=$AO$1,1,0)*VLOOKUP($Z$2,DALYs!$A$2:$MW$40,'Intervention list'!GB$195+1,0)</f>
        <v>0</v>
      </c>
      <c r="GC103" s="0" t="n">
        <f aca="false">IF(ISNUMBER(FIND(GC$1,$D103))=$AO$1,1,0)*VLOOKUP($Z$2,DALYs!$A$2:$MW$40,'Intervention list'!GC$195+1,0)</f>
        <v>0</v>
      </c>
      <c r="GD103" s="0" t="n">
        <f aca="false">IF(ISNUMBER(FIND(GD$1,$D103))=$AO$1,1,0)*VLOOKUP($Z$2,DALYs!$A$2:$MW$40,'Intervention list'!GD$195+1,0)</f>
        <v>0</v>
      </c>
      <c r="GE103" s="0" t="n">
        <f aca="false">IF(ISNUMBER(FIND(GE$1,$D103))=$AO$1,1,0)*VLOOKUP($Z$2,DALYs!$A$2:$MW$40,'Intervention list'!GE$195+1,0)</f>
        <v>0</v>
      </c>
      <c r="GF103" s="0" t="n">
        <f aca="false">IF(ISNUMBER(FIND(GF$1,$D103))=$AO$1,1,0)*VLOOKUP($Z$2,DALYs!$A$2:$MW$40,'Intervention list'!GF$195+1,0)</f>
        <v>0</v>
      </c>
      <c r="GG103" s="0" t="n">
        <f aca="false">IF(ISNUMBER(FIND(GG$1,$D103))=$AO$1,1,0)*VLOOKUP($Z$2,DALYs!$A$2:$MW$40,'Intervention list'!GG$195+1,0)</f>
        <v>0</v>
      </c>
      <c r="GH103" s="0" t="n">
        <f aca="false">IF(ISNUMBER(FIND(GH$1,$D103))=$AO$1,1,0)*VLOOKUP($Z$2,DALYs!$A$2:$MW$40,'Intervention list'!GH$195+1,0)</f>
        <v>0</v>
      </c>
      <c r="GI103" s="0" t="n">
        <f aca="false">IF(ISNUMBER(FIND(GI$1,$D103))=$AO$1,1,0)*VLOOKUP($Z$2,DALYs!$A$2:$MW$40,'Intervention list'!GI$195+1,0)</f>
        <v>0</v>
      </c>
      <c r="GJ103" s="0" t="n">
        <f aca="false">IF(ISNUMBER(FIND(GJ$1,$D103))=$AO$1,1,0)*VLOOKUP($Z$2,DALYs!$A$2:$MW$40,'Intervention list'!GJ$195+1,0)</f>
        <v>0</v>
      </c>
      <c r="GK103" s="0" t="n">
        <f aca="false">IF(ISNUMBER(FIND(GK$1,$D103))=$AO$1,1,0)*VLOOKUP($Z$2,DALYs!$A$2:$MW$40,'Intervention list'!GK$195+1,0)</f>
        <v>0</v>
      </c>
      <c r="GL103" s="0" t="n">
        <f aca="false">IF(ISNUMBER(FIND(GL$1,$D103))=$AO$1,1,0)*VLOOKUP($Z$2,DALYs!$A$2:$MW$40,'Intervention list'!GL$195+1,0)</f>
        <v>0</v>
      </c>
      <c r="GM103" s="0" t="n">
        <f aca="false">IF(ISNUMBER(FIND(GM$1,$D103))=$AO$1,1,0)*VLOOKUP($Z$2,DALYs!$A$2:$MW$40,'Intervention list'!GM$195+1,0)</f>
        <v>0</v>
      </c>
      <c r="GN103" s="0" t="n">
        <f aca="false">IF(ISNUMBER(FIND(GN$1,$D103))=$AO$1,1,0)*VLOOKUP($Z$2,DALYs!$A$2:$MW$40,'Intervention list'!GN$195+1,0)</f>
        <v>0</v>
      </c>
      <c r="GO103" s="0" t="n">
        <f aca="false">IF(ISNUMBER(FIND(GO$1,$D103))=$AO$1,1,0)*VLOOKUP($Z$2,DALYs!$A$2:$MW$40,'Intervention list'!GO$195+1,0)</f>
        <v>0</v>
      </c>
      <c r="GP103" s="0" t="n">
        <f aca="false">IF(ISNUMBER(FIND(GP$1,$D103))=$AO$1,1,0)*VLOOKUP($Z$2,DALYs!$A$2:$MW$40,'Intervention list'!GP$195+1,0)</f>
        <v>0</v>
      </c>
      <c r="GQ103" s="0" t="n">
        <f aca="false">IF(ISNUMBER(FIND(GQ$1,$D103))=$AO$1,1,0)*VLOOKUP($Z$2,DALYs!$A$2:$MW$40,'Intervention list'!GQ$195+1,0)</f>
        <v>0</v>
      </c>
      <c r="GR103" s="0" t="n">
        <f aca="false">IF(ISNUMBER(FIND(GR$1,$D103))=$AO$1,1,0)*VLOOKUP($Z$2,DALYs!$A$2:$MW$40,'Intervention list'!GR$195+1,0)</f>
        <v>0</v>
      </c>
      <c r="GS103" s="0" t="n">
        <f aca="false">IF(ISNUMBER(FIND(GS$1,$D103))=$AO$1,1,0)*VLOOKUP($Z$2,DALYs!$A$2:$MW$40,'Intervention list'!GS$195+1,0)</f>
        <v>0</v>
      </c>
      <c r="GT103" s="0" t="n">
        <f aca="false">IF(ISNUMBER(FIND(GT$1,$D103))=$AO$1,1,0)*VLOOKUP($Z$2,DALYs!$A$2:$MW$40,'Intervention list'!GT$195+1,0)</f>
        <v>0</v>
      </c>
      <c r="GU103" s="0" t="n">
        <f aca="false">IF(ISNUMBER(FIND(GU$1,$D103))=$AO$1,1,0)*VLOOKUP($Z$2,DALYs!$A$2:$MW$40,'Intervention list'!GU$195+1,0)</f>
        <v>0</v>
      </c>
      <c r="GV103" s="0" t="n">
        <f aca="false">IF(ISNUMBER(FIND(GV$1,$D103))=$AO$1,1,0)*VLOOKUP($Z$2,DALYs!$A$2:$MW$40,'Intervention list'!GV$195+1,0)</f>
        <v>0</v>
      </c>
      <c r="GW103" s="0" t="n">
        <f aca="false">IF(ISNUMBER(FIND(GW$1,$D103))=$AO$1,1,0)*VLOOKUP($Z$2,DALYs!$A$2:$MW$40,'Intervention list'!GW$195+1,0)</f>
        <v>0</v>
      </c>
      <c r="GX103" s="0" t="n">
        <f aca="false">IF(ISNUMBER(FIND(GX$1,$D103))=$AO$1,1,0)*VLOOKUP($Z$2,DALYs!$A$2:$MW$40,'Intervention list'!GX$195+1,0)</f>
        <v>0</v>
      </c>
      <c r="GY103" s="0" t="n">
        <f aca="false">IF(ISNUMBER(FIND(GY$1,$D103))=$AO$1,1,0)*VLOOKUP($Z$2,DALYs!$A$2:$MW$40,'Intervention list'!GY$195+1,0)</f>
        <v>0</v>
      </c>
      <c r="GZ103" s="0" t="n">
        <f aca="false">IF(ISNUMBER(FIND(GZ$1,$D103))=$AO$1,1,0)*VLOOKUP($Z$2,DALYs!$A$2:$MW$40,'Intervention list'!GZ$195+1,0)</f>
        <v>0</v>
      </c>
      <c r="HA103" s="0" t="n">
        <f aca="false">IF(ISNUMBER(FIND(HA$1,$D103))=$AO$1,1,0)*VLOOKUP($Z$2,DALYs!$A$2:$MW$40,'Intervention list'!HA$195+1,0)</f>
        <v>0</v>
      </c>
      <c r="HB103" s="0" t="n">
        <f aca="false">IF(ISNUMBER(FIND(HB$1,$D103))=$AO$1,1,0)*VLOOKUP($Z$2,DALYs!$A$2:$MW$40,'Intervention list'!HB$195+1,0)</f>
        <v>0</v>
      </c>
      <c r="HC103" s="0" t="n">
        <f aca="false">IF(ISNUMBER(FIND(HC$1,$D103))=$AO$1,1,0)*VLOOKUP($Z$2,DALYs!$A$2:$MW$40,'Intervention list'!HC$195+1,0)</f>
        <v>0</v>
      </c>
      <c r="HD103" s="0" t="n">
        <f aca="false">IF(ISNUMBER(FIND(HD$1,$D103))=$AO$1,1,0)*VLOOKUP($Z$2,DALYs!$A$2:$MW$40,'Intervention list'!HD$195+1,0)</f>
        <v>0</v>
      </c>
      <c r="HE103" s="0" t="n">
        <f aca="false">IF(ISNUMBER(FIND(HE$1,$D103))=$AO$1,1,0)*VLOOKUP($Z$2,DALYs!$A$2:$MW$40,'Intervention list'!HE$195+1,0)</f>
        <v>0</v>
      </c>
      <c r="HF103" s="0" t="n">
        <f aca="false">IF(ISNUMBER(FIND(HF$1,$D103))=$AO$1,1,0)*VLOOKUP($Z$2,DALYs!$A$2:$MW$40,'Intervention list'!HF$195+1,0)</f>
        <v>0</v>
      </c>
      <c r="HG103" s="0" t="n">
        <f aca="false">IF(ISNUMBER(FIND(HG$1,$D103))=$AO$1,1,0)*VLOOKUP($Z$2,DALYs!$A$2:$MW$40,'Intervention list'!HG$195+1,0)</f>
        <v>0</v>
      </c>
      <c r="HH103" s="0" t="n">
        <f aca="false">IF(ISNUMBER(FIND(HH$1,$D103))=$AO$1,1,0)*VLOOKUP($Z$2,DALYs!$A$2:$MW$40,'Intervention list'!HH$195+1,0)</f>
        <v>0</v>
      </c>
      <c r="HI103" s="0" t="n">
        <f aca="false">IF(ISNUMBER(FIND(HI$1,$D103))=$AO$1,1,0)*VLOOKUP($Z$2,DALYs!$A$2:$MW$40,'Intervention list'!HI$195+1,0)</f>
        <v>0</v>
      </c>
      <c r="HJ103" s="0" t="n">
        <f aca="false">IF(ISNUMBER(FIND(HJ$1,$D103))=$AO$1,1,0)*VLOOKUP($Z$2,DALYs!$A$2:$MW$40,'Intervention list'!HJ$195+1,0)</f>
        <v>0</v>
      </c>
      <c r="HK103" s="0" t="n">
        <f aca="false">IF(ISNUMBER(FIND(HK$1,$D103))=$AO$1,1,0)*VLOOKUP($Z$2,DALYs!$A$2:$MW$40,'Intervention list'!HK$195+1,0)</f>
        <v>0</v>
      </c>
      <c r="HL103" s="0" t="n">
        <f aca="false">IF(ISNUMBER(FIND(HL$1,$D103))=$AO$1,1,0)*VLOOKUP($Z$2,DALYs!$A$2:$MW$40,'Intervention list'!HL$195+1,0)</f>
        <v>0</v>
      </c>
      <c r="HM103" s="0" t="n">
        <f aca="false">IF(ISNUMBER(FIND(HM$1,$D103))=$AO$1,1,0)*VLOOKUP($Z$2,DALYs!$A$2:$MW$40,'Intervention list'!HM$195+1,0)</f>
        <v>0</v>
      </c>
      <c r="HN103" s="0" t="n">
        <f aca="false">IF(ISNUMBER(FIND(HN$1,$D103))=$AO$1,1,0)*VLOOKUP($Z$2,DALYs!$A$2:$MW$40,'Intervention list'!HN$195+1,0)</f>
        <v>0</v>
      </c>
      <c r="HO103" s="0" t="n">
        <f aca="false">IF(ISNUMBER(FIND(HO$1,$D103))=$AO$1,1,0)*VLOOKUP($Z$2,DALYs!$A$2:$MW$40,'Intervention list'!HO$195+1,0)</f>
        <v>0</v>
      </c>
      <c r="HP103" s="0" t="n">
        <f aca="false">IF(ISNUMBER(FIND(HP$1,$D103))=$AO$1,1,0)*VLOOKUP($Z$2,DALYs!$A$2:$MW$40,'Intervention list'!HP$195+1,0)</f>
        <v>0</v>
      </c>
      <c r="HQ103" s="0" t="n">
        <f aca="false">IF(ISNUMBER(FIND(HQ$1,$D103))=$AO$1,1,0)*VLOOKUP($Z$2,DALYs!$A$2:$MW$40,'Intervention list'!HQ$195+1,0)</f>
        <v>0</v>
      </c>
      <c r="HR103" s="0" t="n">
        <f aca="false">IF(ISNUMBER(FIND(HR$1,$D103))=$AO$1,1,0)*VLOOKUP($Z$2,DALYs!$A$2:$MW$40,'Intervention list'!HR$195+1,0)</f>
        <v>0</v>
      </c>
      <c r="HS103" s="0" t="n">
        <f aca="false">IF(ISNUMBER(FIND(HS$1,$D103))=$AO$1,1,0)*VLOOKUP($Z$2,DALYs!$A$2:$MW$40,'Intervention list'!HS$195+1,0)</f>
        <v>0</v>
      </c>
      <c r="HT103" s="0" t="n">
        <f aca="false">IF(ISNUMBER(FIND(HT$1,$D103))=$AO$1,1,0)*VLOOKUP($Z$2,DALYs!$A$2:$MW$40,'Intervention list'!HT$195+1,0)</f>
        <v>0</v>
      </c>
      <c r="HU103" s="0" t="n">
        <f aca="false">IF(ISNUMBER(FIND(HU$1,$D103))=$AO$1,1,0)*VLOOKUP($Z$2,DALYs!$A$2:$MW$40,'Intervention list'!HU$195+1,0)</f>
        <v>0</v>
      </c>
      <c r="HV103" s="0" t="n">
        <f aca="false">IF(ISNUMBER(FIND(HV$1,$D103))=$AO$1,1,0)*VLOOKUP($Z$2,DALYs!$A$2:$MW$40,'Intervention list'!HV$195+1,0)</f>
        <v>0</v>
      </c>
      <c r="HW103" s="0" t="n">
        <f aca="false">IF(ISNUMBER(FIND(HW$1,$D103))=$AO$1,1,0)*VLOOKUP($Z$2,DALYs!$A$2:$MW$40,'Intervention list'!HW$195+1,0)</f>
        <v>0</v>
      </c>
      <c r="HX103" s="0" t="n">
        <f aca="false">IF(ISNUMBER(FIND(HX$1,$D103))=$AO$1,1,0)*VLOOKUP($Z$2,DALYs!$A$2:$MW$40,'Intervention list'!HX$195+1,0)</f>
        <v>0</v>
      </c>
      <c r="HY103" s="0" t="n">
        <f aca="false">IF(ISNUMBER(FIND(HY$1,$D103))=$AO$1,1,0)*VLOOKUP($Z$2,DALYs!$A$2:$MW$40,'Intervention list'!HY$195+1,0)</f>
        <v>0</v>
      </c>
      <c r="HZ103" s="0" t="n">
        <f aca="false">IF(ISNUMBER(FIND(HZ$1,$D103))=$AO$1,1,0)*VLOOKUP($Z$2,DALYs!$A$2:$MW$40,'Intervention list'!HZ$195+1,0)</f>
        <v>0</v>
      </c>
      <c r="IA103" s="0" t="n">
        <f aca="false">IF(ISNUMBER(FIND(IA$1,$D103))=$AO$1,1,0)*VLOOKUP($Z$2,DALYs!$A$2:$MW$40,'Intervention list'!IA$195+1,0)</f>
        <v>0</v>
      </c>
      <c r="IB103" s="0" t="n">
        <f aca="false">IF(ISNUMBER(FIND(IB$1,$D103))=$AO$1,1,0)*VLOOKUP($Z$2,DALYs!$A$2:$MW$40,'Intervention list'!IB$195+1,0)</f>
        <v>0</v>
      </c>
      <c r="IC103" s="0" t="n">
        <f aca="false">IF(ISNUMBER(FIND(IC$1,$D103))=$AO$1,1,0)*VLOOKUP($Z$2,DALYs!$A$2:$MW$40,'Intervention list'!IC$195+1,0)</f>
        <v>0</v>
      </c>
      <c r="ID103" s="0" t="n">
        <f aca="false">IF(ISNUMBER(FIND(ID$1,$D103))=$AO$1,1,0)*VLOOKUP($Z$2,DALYs!$A$2:$MW$40,'Intervention list'!ID$195+1,0)</f>
        <v>0</v>
      </c>
      <c r="IE103" s="0" t="n">
        <f aca="false">IF(ISNUMBER(FIND(IE$1,$D103))=$AO$1,1,0)*VLOOKUP($Z$2,DALYs!$A$2:$MW$40,'Intervention list'!IE$195+1,0)</f>
        <v>0</v>
      </c>
      <c r="IF103" s="0" t="n">
        <f aca="false">IF(ISNUMBER(FIND(IF$1,$D103))=$AO$1,1,0)*VLOOKUP($Z$2,DALYs!$A$2:$MW$40,'Intervention list'!IF$195+1,0)</f>
        <v>0</v>
      </c>
      <c r="IG103" s="0" t="n">
        <f aca="false">IF(ISNUMBER(FIND(IG$1,$D103))=$AO$1,1,0)*VLOOKUP($Z$2,DALYs!$A$2:$MW$40,'Intervention list'!IG$195+1,0)</f>
        <v>0</v>
      </c>
      <c r="IH103" s="0" t="n">
        <f aca="false">IF(ISNUMBER(FIND(IH$1,$D103))=$AO$1,1,0)*VLOOKUP($Z$2,DALYs!$A$2:$MW$40,'Intervention list'!IH$195+1,0)</f>
        <v>0</v>
      </c>
      <c r="II103" s="0" t="n">
        <f aca="false">IF(ISNUMBER(FIND(II$1,$D103))=$AO$1,1,0)*VLOOKUP($Z$2,DALYs!$A$2:$MW$40,'Intervention list'!II$195+1,0)</f>
        <v>0</v>
      </c>
      <c r="IJ103" s="0" t="n">
        <f aca="false">IF(ISNUMBER(FIND(IJ$1,$D103))=$AO$1,1,0)*VLOOKUP($Z$2,DALYs!$A$2:$MW$40,'Intervention list'!IJ$195+1,0)</f>
        <v>0</v>
      </c>
      <c r="IK103" s="0" t="n">
        <f aca="false">IF(ISNUMBER(FIND(IK$1,$D103))=$AO$1,1,0)*VLOOKUP($Z$2,DALYs!$A$2:$MW$40,'Intervention list'!IK$195+1,0)</f>
        <v>0</v>
      </c>
      <c r="IL103" s="0" t="n">
        <f aca="false">IF(ISNUMBER(FIND(IL$1,$D103))=$AO$1,1,0)*VLOOKUP($Z$2,DALYs!$A$2:$MW$40,'Intervention list'!IL$195+1,0)</f>
        <v>0</v>
      </c>
      <c r="IM103" s="0" t="n">
        <f aca="false">IF(ISNUMBER(FIND(IM$1,$D103))=$AO$1,1,0)*VLOOKUP($Z$2,DALYs!$A$2:$MW$40,'Intervention list'!IM$195+1,0)</f>
        <v>0</v>
      </c>
      <c r="IN103" s="0" t="n">
        <f aca="false">IF(ISNUMBER(FIND(IN$1,$D103))=$AO$1,1,0)*VLOOKUP($Z$2,DALYs!$A$2:$MW$40,'Intervention list'!IN$195+1,0)</f>
        <v>0</v>
      </c>
      <c r="IO103" s="0" t="n">
        <f aca="false">IF(ISNUMBER(FIND(IO$1,$D103))=$AO$1,1,0)*VLOOKUP($Z$2,DALYs!$A$2:$MW$40,'Intervention list'!IO$195+1,0)</f>
        <v>0</v>
      </c>
      <c r="IP103" s="0" t="n">
        <f aca="false">IF(ISNUMBER(FIND(IP$1,$D103))=$AO$1,1,0)*VLOOKUP($Z$2,DALYs!$A$2:$MW$40,'Intervention list'!IP$195+1,0)</f>
        <v>0</v>
      </c>
      <c r="IQ103" s="0" t="n">
        <f aca="false">IF(ISNUMBER(FIND(IQ$1,$D103))=$AO$1,1,0)*VLOOKUP($Z$2,DALYs!$A$2:$MW$40,'Intervention list'!IQ$195+1,0)</f>
        <v>0</v>
      </c>
      <c r="IR103" s="0" t="n">
        <f aca="false">IF(ISNUMBER(FIND(IR$1,$D103))=$AO$1,1,0)*VLOOKUP($Z$2,DALYs!$A$2:$MW$40,'Intervention list'!IR$195+1,0)</f>
        <v>0</v>
      </c>
      <c r="IS103" s="0" t="n">
        <f aca="false">IF(ISNUMBER(FIND(IS$1,$D103))=$AO$1,1,0)*VLOOKUP($Z$2,DALYs!$A$2:$MW$40,'Intervention list'!IS$195+1,0)</f>
        <v>0</v>
      </c>
      <c r="IT103" s="0" t="n">
        <f aca="false">IF(ISNUMBER(FIND(IT$1,$D103))=$AO$1,1,0)*VLOOKUP($Z$2,DALYs!$A$2:$MW$40,'Intervention list'!IT$195+1,0)</f>
        <v>0</v>
      </c>
      <c r="IU103" s="0" t="n">
        <f aca="false">IF(ISNUMBER(FIND(IU$1,$D103))=$AO$1,1,0)*VLOOKUP($Z$2,DALYs!$A$2:$MW$40,'Intervention list'!IU$195+1,0)</f>
        <v>0</v>
      </c>
      <c r="IV103" s="0" t="n">
        <f aca="false">IF(ISNUMBER(FIND(IV$1,$D103))=$AO$1,1,0)*VLOOKUP($Z$2,DALYs!$A$2:$MW$40,'Intervention list'!IV$195+1,0)</f>
        <v>0</v>
      </c>
      <c r="IW103" s="0" t="n">
        <f aca="false">IF(ISNUMBER(FIND(IW$1,$D103))=$AO$1,1,0)*VLOOKUP($Z$2,DALYs!$A$2:$MW$40,'Intervention list'!IW$195+1,0)</f>
        <v>0</v>
      </c>
      <c r="IX103" s="0" t="n">
        <f aca="false">IF(ISNUMBER(FIND(IX$1,$D103))=$AO$1,1,0)*VLOOKUP($Z$2,DALYs!$A$2:$MW$40,'Intervention list'!IX$195+1,0)</f>
        <v>0</v>
      </c>
      <c r="IY103" s="0" t="n">
        <f aca="false">IF(ISNUMBER(FIND(IY$1,$D103))=$AO$1,1,0)*VLOOKUP($Z$2,DALYs!$A$2:$MW$40,'Intervention list'!IY$195+1,0)</f>
        <v>0</v>
      </c>
      <c r="IZ103" s="0" t="n">
        <f aca="false">IF(ISNUMBER(FIND(IZ$1,$D103))=$AO$1,1,0)*VLOOKUP($Z$2,DALYs!$A$2:$MW$40,'Intervention list'!IZ$195+1,0)</f>
        <v>0</v>
      </c>
      <c r="JA103" s="0" t="n">
        <f aca="false">IF(ISNUMBER(FIND(JA$1,$D103))=$AO$1,1,0)*VLOOKUP($Z$2,DALYs!$A$2:$MW$40,'Intervention list'!JA$195+1,0)</f>
        <v>0</v>
      </c>
      <c r="JB103" s="0" t="n">
        <f aca="false">IF(ISNUMBER(FIND(JB$1,$D103))=$AO$1,1,0)*VLOOKUP($Z$2,DALYs!$A$2:$MW$40,'Intervention list'!JB$195+1,0)</f>
        <v>0</v>
      </c>
      <c r="JC103" s="0" t="n">
        <f aca="false">IF(ISNUMBER(FIND(JC$1,$D103))=$AO$1,1,0)*VLOOKUP($Z$2,DALYs!$A$2:$MW$40,'Intervention list'!JC$195+1,0)</f>
        <v>0</v>
      </c>
      <c r="JD103" s="0" t="n">
        <f aca="false">IF(ISNUMBER(FIND(JD$1,$D103))=$AO$1,1,0)*VLOOKUP($Z$2,DALYs!$A$2:$MW$40,'Intervention list'!JD$195+1,0)</f>
        <v>0</v>
      </c>
      <c r="JE103" s="0" t="n">
        <f aca="false">IF(ISNUMBER(FIND(JE$1,$D103))=$AO$1,1,0)*VLOOKUP($Z$2,DALYs!$A$2:$MW$40,'Intervention list'!JE$195+1,0)</f>
        <v>0</v>
      </c>
      <c r="JF103" s="0" t="n">
        <f aca="false">IF(ISNUMBER(FIND(JF$1,$D103))=$AO$1,1,0)*VLOOKUP($Z$2,DALYs!$A$2:$MW$40,'Intervention list'!JF$195+1,0)</f>
        <v>0</v>
      </c>
      <c r="JG103" s="0" t="n">
        <f aca="false">IF(ISNUMBER(FIND(JG$1,$D103))=$AO$1,1,0)*VLOOKUP($Z$2,DALYs!$A$2:$MW$40,'Intervention list'!JG$195+1,0)</f>
        <v>0</v>
      </c>
      <c r="JH103" s="0" t="n">
        <f aca="false">IF(ISNUMBER(FIND(JH$1,$D103))=$AO$1,1,0)*VLOOKUP($Z$2,DALYs!$A$2:$MW$40,'Intervention list'!JH$195+1,0)</f>
        <v>0</v>
      </c>
      <c r="JI103" s="0" t="n">
        <f aca="false">IF(ISNUMBER(FIND(JI$1,$D103))=$AO$1,1,0)*VLOOKUP($Z$2,DALYs!$A$2:$MW$40,'Intervention list'!JI$195+1,0)</f>
        <v>0</v>
      </c>
      <c r="JJ103" s="0" t="n">
        <f aca="false">IF(ISNUMBER(FIND(JJ$1,$D103))=$AO$1,1,0)*VLOOKUP($Z$2,DALYs!$A$2:$MW$40,'Intervention list'!JJ$195+1,0)</f>
        <v>0</v>
      </c>
      <c r="JK103" s="0" t="n">
        <f aca="false">IF(ISNUMBER(FIND(JK$1,$D103))=$AO$1,1,0)*VLOOKUP($Z$2,DALYs!$A$2:$MW$40,'Intervention list'!JK$195+1,0)</f>
        <v>0</v>
      </c>
      <c r="JL103" s="0" t="n">
        <f aca="false">IF(ISNUMBER(FIND(JL$1,$D103))=$AO$1,1,0)*VLOOKUP($Z$2,DALYs!$A$2:$MW$40,'Intervention list'!JL$195+1,0)</f>
        <v>0</v>
      </c>
      <c r="JM103" s="0" t="n">
        <f aca="false">IF(ISNUMBER(FIND(JM$1,$D103))=$AO$1,1,0)*VLOOKUP($Z$2,DALYs!$A$2:$MW$40,'Intervention list'!JM$195+1,0)</f>
        <v>0</v>
      </c>
      <c r="JN103" s="0" t="n">
        <f aca="false">IF(ISNUMBER(FIND(JN$1,$D103))=$AO$1,1,0)*VLOOKUP($Z$2,DALYs!$A$2:$MW$40,'Intervention list'!JN$195+1,0)</f>
        <v>0</v>
      </c>
      <c r="JO103" s="0" t="n">
        <f aca="false">IF(ISNUMBER(FIND(JO$1,$D103))=$AO$1,1,0)*VLOOKUP($Z$2,DALYs!$A$2:$MW$40,'Intervention list'!JO$195+1,0)</f>
        <v>0</v>
      </c>
      <c r="JP103" s="0" t="n">
        <f aca="false">IF(ISNUMBER(FIND(JP$1,$D103))=$AO$1,1,0)*VLOOKUP($Z$2,DALYs!$A$2:$MW$40,'Intervention list'!JP$195+1,0)</f>
        <v>0</v>
      </c>
      <c r="JQ103" s="0" t="n">
        <f aca="false">IF(ISNUMBER(FIND(JQ$1,$D103))=$AO$1,1,0)*VLOOKUP($Z$2,DALYs!$A$2:$MW$40,'Intervention list'!JQ$195+1,0)</f>
        <v>0</v>
      </c>
      <c r="JR103" s="0" t="n">
        <f aca="false">IF(ISNUMBER(FIND(JR$1,$D103))=$AO$1,1,0)*VLOOKUP($Z$2,DALYs!$A$2:$MW$40,'Intervention list'!JR$195+1,0)</f>
        <v>0</v>
      </c>
      <c r="JS103" s="0" t="n">
        <f aca="false">IF(ISNUMBER(FIND(JS$1,$D103))=$AO$1,1,0)*VLOOKUP($Z$2,DALYs!$A$2:$MW$40,'Intervention list'!JS$195+1,0)</f>
        <v>0</v>
      </c>
      <c r="JT103" s="0" t="n">
        <f aca="false">IF(ISNUMBER(FIND(JT$1,$D103))=$AO$1,1,0)*VLOOKUP($Z$2,DALYs!$A$2:$MW$40,'Intervention list'!JT$195+1,0)</f>
        <v>0</v>
      </c>
      <c r="JU103" s="0" t="n">
        <f aca="false">IF(ISNUMBER(FIND(JU$1,$D103))=$AO$1,1,0)*VLOOKUP($Z$2,DALYs!$A$2:$MW$40,'Intervention list'!JU$195+1,0)</f>
        <v>0</v>
      </c>
      <c r="JV103" s="0" t="n">
        <f aca="false">IF(ISNUMBER(FIND(JV$1,$D103))=$AO$1,1,0)*VLOOKUP($Z$2,DALYs!$A$2:$MW$40,'Intervention list'!JV$195+1,0)</f>
        <v>0</v>
      </c>
      <c r="JW103" s="0" t="n">
        <f aca="false">IF(ISNUMBER(FIND(JW$1,$D103))=$AO$1,1,0)*VLOOKUP($Z$2,DALYs!$A$2:$MW$40,'Intervention list'!JW$195+1,0)</f>
        <v>0</v>
      </c>
      <c r="JX103" s="0" t="n">
        <f aca="false">IF(ISNUMBER(FIND(JX$1,$D103))=$AO$1,1,0)*VLOOKUP($Z$2,DALYs!$A$2:$MW$40,'Intervention list'!JX$195+1,0)</f>
        <v>0</v>
      </c>
      <c r="JY103" s="0" t="n">
        <f aca="false">IF(ISNUMBER(FIND(JY$1,$D103))=$AO$1,1,0)*VLOOKUP($Z$2,DALYs!$A$2:$MW$40,'Intervention list'!JY$195+1,0)</f>
        <v>0</v>
      </c>
      <c r="JZ103" s="0" t="n">
        <f aca="false">IF(ISNUMBER(FIND(JZ$1,$D103))=$AO$1,1,0)*VLOOKUP($Z$2,DALYs!$A$2:$MW$40,'Intervention list'!JZ$195+1,0)</f>
        <v>0</v>
      </c>
      <c r="KA103" s="0" t="n">
        <f aca="false">IF(ISNUMBER(FIND(KA$1,$D103))=$AO$1,1,0)*VLOOKUP($Z$2,DALYs!$A$2:$MW$40,'Intervention list'!KA$195+1,0)</f>
        <v>0</v>
      </c>
      <c r="KB103" s="0" t="n">
        <f aca="false">IF(ISNUMBER(FIND(KB$1,$D103))=$AO$1,1,0)*VLOOKUP($Z$2,DALYs!$A$2:$MW$40,'Intervention list'!KB$195+1,0)</f>
        <v>0</v>
      </c>
      <c r="KC103" s="0" t="n">
        <f aca="false">IF(ISNUMBER(FIND(KC$1,$D103))=$AO$1,1,0)*VLOOKUP($Z$2,DALYs!$A$2:$MW$40,'Intervention list'!KC$195+1,0)</f>
        <v>0</v>
      </c>
      <c r="KD103" s="0" t="n">
        <f aca="false">IF(ISNUMBER(FIND(KD$1,$D103))=$AO$1,1,0)*VLOOKUP($Z$2,DALYs!$A$2:$MW$40,'Intervention list'!KD$195+1,0)</f>
        <v>16078.6905974847</v>
      </c>
      <c r="KE103" s="0" t="n">
        <f aca="false">IF(ISNUMBER(FIND(KE$1,$D103))=$AO$1,1,0)*VLOOKUP($Z$2,DALYs!$A$2:$MW$40,'Intervention list'!KE$195+1,0)</f>
        <v>0</v>
      </c>
      <c r="KF103" s="0" t="n">
        <f aca="false">IF(ISNUMBER(FIND(KF$1,$D103))=$AO$1,1,0)*VLOOKUP($Z$2,DALYs!$A$2:$MW$40,'Intervention list'!KF$195+1,0)</f>
        <v>0</v>
      </c>
      <c r="KG103" s="0" t="n">
        <f aca="false">IF(ISNUMBER(FIND(KG$1,$D103))=$AO$1,1,0)*VLOOKUP($Z$2,DALYs!$A$2:$MW$40,'Intervention list'!KG$195+1,0)</f>
        <v>0</v>
      </c>
      <c r="KH103" s="0" t="n">
        <f aca="false">IF(ISNUMBER(FIND(KH$1,$D103))=$AO$1,1,0)*VLOOKUP($Z$2,DALYs!$A$2:$MW$40,'Intervention list'!KH$195+1,0)</f>
        <v>0</v>
      </c>
      <c r="KI103" s="0" t="n">
        <f aca="false">IF(ISNUMBER(FIND(KI$1,$D103))=$AO$1,1,0)*VLOOKUP($Z$2,DALYs!$A$2:$MW$40,'Intervention list'!KI$195+1,0)</f>
        <v>0</v>
      </c>
      <c r="KJ103" s="0" t="n">
        <f aca="false">IF(ISNUMBER(FIND(KJ$1,$D103))=$AO$1,1,0)*VLOOKUP($Z$2,DALYs!$A$2:$MW$40,'Intervention list'!KJ$195+1,0)</f>
        <v>0</v>
      </c>
      <c r="KK103" s="0" t="n">
        <f aca="false">IF(ISNUMBER(FIND(KK$1,$D103))=$AO$1,1,0)*VLOOKUP($Z$2,DALYs!$A$2:$MW$40,'Intervention list'!KK$195+1,0)</f>
        <v>0</v>
      </c>
      <c r="KL103" s="0" t="n">
        <f aca="false">IF(ISNUMBER(FIND(KL$1,$D103))=$AO$1,1,0)*VLOOKUP($Z$2,DALYs!$A$2:$MW$40,'Intervention list'!KL$195+1,0)</f>
        <v>0</v>
      </c>
      <c r="KM103" s="0" t="n">
        <f aca="false">IF(ISNUMBER(FIND(KM$1,$D103))=$AO$1,1,0)*VLOOKUP($Z$2,DALYs!$A$2:$MW$40,'Intervention list'!KM$195+1,0)</f>
        <v>0</v>
      </c>
      <c r="KN103" s="0" t="n">
        <f aca="false">IF(ISNUMBER(FIND(KN$1,$D103))=$AO$1,1,0)*VLOOKUP($Z$2,DALYs!$A$2:$MW$40,'Intervention list'!KN$195+1,0)</f>
        <v>0</v>
      </c>
      <c r="KO103" s="0" t="n">
        <f aca="false">IF(ISNUMBER(FIND(KO$1,$D103))=$AO$1,1,0)*VLOOKUP($Z$2,DALYs!$A$2:$MW$40,'Intervention list'!KO$195+1,0)</f>
        <v>0</v>
      </c>
      <c r="KP103" s="0" t="n">
        <f aca="false">IF(ISNUMBER(FIND(KP$1,$D103))=$AO$1,1,0)*VLOOKUP($Z$2,DALYs!$A$2:$MW$40,'Intervention list'!KP$195+1,0)</f>
        <v>0</v>
      </c>
      <c r="KQ103" s="0" t="n">
        <f aca="false">IF(ISNUMBER(FIND(KQ$1,$D103))=$AO$1,1,0)*VLOOKUP($Z$2,DALYs!$A$2:$MW$40,'Intervention list'!KQ$195+1,0)</f>
        <v>0</v>
      </c>
      <c r="KR103" s="0" t="n">
        <f aca="false">IF(ISNUMBER(FIND(KR$1,$D103))=$AO$1,1,0)*VLOOKUP($Z$2,DALYs!$A$2:$MW$40,'Intervention list'!KR$195+1,0)</f>
        <v>0</v>
      </c>
      <c r="KS103" s="0" t="n">
        <f aca="false">IF(ISNUMBER(FIND(KS$1,$D103))=$AO$1,1,0)*VLOOKUP($Z$2,DALYs!$A$2:$MW$40,'Intervention list'!KS$195+1,0)</f>
        <v>0</v>
      </c>
      <c r="KT103" s="0" t="n">
        <f aca="false">IF(ISNUMBER(FIND(KT$1,$D103))=$AO$1,1,0)*VLOOKUP($Z$2,DALYs!$A$2:$MW$40,'Intervention list'!KT$195+1,0)</f>
        <v>0</v>
      </c>
      <c r="KU103" s="0" t="n">
        <f aca="false">IF(ISNUMBER(FIND(KU$1,$D103))=$AO$1,1,0)*VLOOKUP($Z$2,DALYs!$A$2:$MW$40,'Intervention list'!KU$195+1,0)</f>
        <v>0</v>
      </c>
      <c r="KV103" s="0" t="n">
        <f aca="false">IF(ISNUMBER(FIND(KV$1,$D103))=$AO$1,1,0)*VLOOKUP($Z$2,DALYs!$A$2:$MW$40,'Intervention list'!KV$195+1,0)</f>
        <v>0</v>
      </c>
      <c r="KW103" s="0" t="n">
        <f aca="false">IF(ISNUMBER(FIND(KW$1,$D103))=$AO$1,1,0)*VLOOKUP($Z$2,DALYs!$A$2:$MW$40,'Intervention list'!KW$195+1,0)</f>
        <v>0</v>
      </c>
      <c r="KX103" s="0" t="n">
        <f aca="false">IF(ISNUMBER(FIND(KX$1,$D103))=$AO$1,1,0)*VLOOKUP($Z$2,DALYs!$A$2:$MW$40,'Intervention list'!KX$195+1,0)</f>
        <v>0</v>
      </c>
      <c r="KY103" s="0" t="n">
        <f aca="false">IF(ISNUMBER(FIND(KY$1,$D103))=$AO$1,1,0)*VLOOKUP($Z$2,DALYs!$A$2:$MW$40,'Intervention list'!KY$195+1,0)</f>
        <v>0</v>
      </c>
      <c r="KZ103" s="0" t="n">
        <f aca="false">IF(ISNUMBER(FIND(KZ$1,$D103))=$AO$1,1,0)*VLOOKUP($Z$2,DALYs!$A$2:$MW$40,'Intervention list'!KZ$195+1,0)</f>
        <v>0</v>
      </c>
      <c r="LA103" s="0" t="n">
        <f aca="false">IF(ISNUMBER(FIND(LA$1,$D103))=$AO$1,1,0)*VLOOKUP($Z$2,DALYs!$A$2:$MW$40,'Intervention list'!LA$195+1,0)</f>
        <v>0</v>
      </c>
      <c r="LB103" s="0" t="n">
        <f aca="false">IF(ISNUMBER(FIND(LB$1,$D103))=$AO$1,1,0)*VLOOKUP($Z$2,DALYs!$A$2:$MW$40,'Intervention list'!LB$195+1,0)</f>
        <v>0</v>
      </c>
      <c r="LC103" s="0" t="n">
        <f aca="false">IF(ISNUMBER(FIND(LC$1,$D103))=$AO$1,1,0)*VLOOKUP($Z$2,DALYs!$A$2:$MW$40,'Intervention list'!LC$195+1,0)</f>
        <v>0</v>
      </c>
      <c r="LD103" s="0" t="n">
        <f aca="false">IF(ISNUMBER(FIND(LD$1,$D103))=$AO$1,1,0)*VLOOKUP($Z$2,DALYs!$A$2:$MW$40,'Intervention list'!LD$195+1,0)</f>
        <v>0</v>
      </c>
      <c r="LE103" s="0" t="n">
        <f aca="false">IF(ISNUMBER(FIND(LE$1,$D103))=$AO$1,1,0)*VLOOKUP($Z$2,DALYs!$A$2:$MW$40,'Intervention list'!LE$195+1,0)</f>
        <v>0</v>
      </c>
      <c r="LF103" s="0" t="n">
        <f aca="false">IF(ISNUMBER(FIND(LF$1,$D103))=$AO$1,1,0)*VLOOKUP($Z$2,DALYs!$A$2:$MW$40,'Intervention list'!LF$195+1,0)</f>
        <v>0</v>
      </c>
      <c r="LG103" s="0" t="n">
        <f aca="false">IF(ISNUMBER(FIND(LG$1,$D103))=$AO$1,1,0)*VLOOKUP($Z$2,DALYs!$A$2:$MW$40,'Intervention list'!LG$195+1,0)</f>
        <v>0</v>
      </c>
      <c r="LH103" s="0" t="n">
        <f aca="false">IF(ISNUMBER(FIND(LH$1,$D103))=$AO$1,1,0)*VLOOKUP($Z$2,DALYs!$A$2:$MW$40,'Intervention list'!LH$195+1,0)</f>
        <v>0</v>
      </c>
      <c r="LI103" s="0" t="n">
        <f aca="false">IF(ISNUMBER(FIND(LI$1,$D103))=$AO$1,1,0)*VLOOKUP($Z$2,DALYs!$A$2:$MW$40,'Intervention list'!LI$195+1,0)</f>
        <v>0</v>
      </c>
      <c r="LJ103" s="0" t="n">
        <f aca="false">IF(ISNUMBER(FIND(LJ$1,$D103))=$AO$1,1,0)*VLOOKUP($Z$2,DALYs!$A$2:$MW$40,'Intervention list'!LJ$195+1,0)</f>
        <v>0</v>
      </c>
      <c r="LK103" s="0" t="n">
        <f aca="false">IF(ISNUMBER(FIND(LK$1,$D103))=$AO$1,1,0)*VLOOKUP($Z$2,DALYs!$A$2:$MW$40,'Intervention list'!LK$195+1,0)</f>
        <v>0</v>
      </c>
      <c r="LL103" s="0" t="n">
        <f aca="false">IF(ISNUMBER(FIND(LL$1,$D103))=$AO$1,1,0)*VLOOKUP($Z$2,DALYs!$A$2:$MW$40,'Intervention list'!LL$195+1,0)</f>
        <v>0</v>
      </c>
      <c r="LM103" s="0" t="n">
        <f aca="false">IF(ISNUMBER(FIND(LM$1,$D103))=$AO$1,1,0)*VLOOKUP($Z$2,DALYs!$A$2:$MW$40,'Intervention list'!LM$195+1,0)</f>
        <v>0</v>
      </c>
      <c r="LN103" s="0" t="n">
        <f aca="false">IF(ISNUMBER(FIND(LN$1,$D103))=$AO$1,1,0)*VLOOKUP($Z$2,DALYs!$A$2:$MW$40,'Intervention list'!LN$195+1,0)</f>
        <v>0</v>
      </c>
      <c r="LO103" s="0" t="n">
        <f aca="false">IF(ISNUMBER(FIND(LO$1,$D103))=$AO$1,1,0)*VLOOKUP($Z$2,DALYs!$A$2:$MW$40,'Intervention list'!LO$195+1,0)</f>
        <v>0</v>
      </c>
      <c r="LP103" s="0" t="n">
        <f aca="false">IF(ISNUMBER(FIND(LP$1,$D103))=$AO$1,1,0)*VLOOKUP($Z$2,DALYs!$A$2:$MW$40,'Intervention list'!LP$195+1,0)</f>
        <v>0</v>
      </c>
      <c r="LQ103" s="0" t="n">
        <f aca="false">IF(ISNUMBER(FIND(LQ$1,$D103))=$AO$1,1,0)*VLOOKUP($Z$2,DALYs!$A$2:$MW$40,'Intervention list'!LQ$195+1,0)</f>
        <v>0</v>
      </c>
      <c r="LR103" s="0" t="n">
        <f aca="false">IF(ISNUMBER(FIND(LR$1,$D103))=$AO$1,1,0)*VLOOKUP($Z$2,DALYs!$A$2:$MW$40,'Intervention list'!LR$195+1,0)</f>
        <v>0</v>
      </c>
      <c r="LS103" s="0" t="n">
        <f aca="false">IF(ISNUMBER(FIND(LS$1,$D103))=$AO$1,1,0)*VLOOKUP($Z$2,DALYs!$A$2:$MW$40,'Intervention list'!LS$195+1,0)</f>
        <v>0</v>
      </c>
      <c r="LT103" s="0" t="n">
        <f aca="false">IF(ISNUMBER(FIND(LT$1,$D103))=$AO$1,1,0)*VLOOKUP($Z$2,DALYs!$A$2:$MW$40,'Intervention list'!LT$195+1,0)</f>
        <v>0</v>
      </c>
      <c r="LU103" s="0" t="n">
        <f aca="false">IF(ISNUMBER(FIND(LU$1,$D103))=$AO$1,1,0)*VLOOKUP($Z$2,DALYs!$A$2:$MW$40,'Intervention list'!LU$195+1,0)</f>
        <v>0</v>
      </c>
      <c r="LV103" s="0" t="n">
        <f aca="false">IF(ISNUMBER(FIND(LV$1,$D103))=$AO$1,1,0)*VLOOKUP($Z$2,DALYs!$A$2:$MW$40,'Intervention list'!LV$195+1,0)</f>
        <v>0</v>
      </c>
      <c r="LW103" s="0" t="n">
        <f aca="false">IF(ISNUMBER(FIND(LW$1,$D103))=$AO$1,1,0)*VLOOKUP($Z$2,DALYs!$A$2:$MW$40,'Intervention list'!LW$195+1,0)</f>
        <v>0</v>
      </c>
      <c r="LX103" s="0" t="n">
        <f aca="false">IF(ISNUMBER(FIND(LX$1,$D103))=$AO$1,1,0)*VLOOKUP($Z$2,DALYs!$A$2:$MW$40,'Intervention list'!LX$195+1,0)</f>
        <v>0</v>
      </c>
      <c r="LY103" s="0" t="n">
        <f aca="false">IF(ISNUMBER(FIND(LY$1,$D103))=$AO$1,1,0)*VLOOKUP($Z$2,DALYs!$A$2:$MW$40,'Intervention list'!LY$195+1,0)</f>
        <v>0</v>
      </c>
      <c r="LZ103" s="0" t="n">
        <f aca="false">IF(ISNUMBER(FIND(LZ$1,$D103))=$AO$1,1,0)*VLOOKUP($Z$2,DALYs!$A$2:$MW$40,'Intervention list'!LZ$195+1,0)</f>
        <v>0</v>
      </c>
      <c r="MA103" s="0" t="n">
        <f aca="false">IF(ISNUMBER(FIND(MA$1,$D103))=$AO$1,1,0)*VLOOKUP($Z$2,DALYs!$A$2:$MW$40,'Intervention list'!MA$195+1,0)</f>
        <v>0</v>
      </c>
      <c r="MB103" s="0" t="n">
        <f aca="false">IF(ISNUMBER(FIND(MB$1,$D103))=$AO$1,1,0)*VLOOKUP($Z$2,DALYs!$A$2:$MW$40,'Intervention list'!MB$195+1,0)</f>
        <v>0</v>
      </c>
      <c r="MC103" s="0" t="n">
        <f aca="false">IF(ISNUMBER(FIND(MC$1,$D103))=$AO$1,1,0)*VLOOKUP($Z$2,DALYs!$A$2:$MW$40,'Intervention list'!MC$195+1,0)</f>
        <v>0</v>
      </c>
      <c r="MD103" s="0" t="n">
        <f aca="false">IF(ISNUMBER(FIND(MD$1,$D103))=$AO$1,1,0)*VLOOKUP($Z$2,DALYs!$A$2:$MW$40,'Intervention list'!MD$195+1,0)</f>
        <v>0</v>
      </c>
      <c r="ME103" s="0" t="n">
        <f aca="false">IF(ISNUMBER(FIND(ME$1,$D103))=$AO$1,1,0)*VLOOKUP($Z$2,DALYs!$A$2:$MW$40,'Intervention list'!ME$195+1,0)</f>
        <v>0</v>
      </c>
      <c r="MF103" s="0" t="n">
        <f aca="false">IF(ISNUMBER(FIND(MF$1,$D103))=$AO$1,1,0)*VLOOKUP($Z$2,DALYs!$A$2:$MW$40,'Intervention list'!MF$195+1,0)</f>
        <v>0</v>
      </c>
      <c r="MG103" s="0" t="n">
        <f aca="false">IF(ISNUMBER(FIND(MG$1,$D103))=$AO$1,1,0)*VLOOKUP($Z$2,DALYs!$A$2:$MW$40,'Intervention list'!MG$195+1,0)</f>
        <v>0</v>
      </c>
      <c r="MH103" s="0" t="n">
        <f aca="false">IF(ISNUMBER(FIND(MH$1,$D103))=$AO$1,1,0)*VLOOKUP($Z$2,DALYs!$A$2:$MW$40,'Intervention list'!MH$195+1,0)</f>
        <v>0</v>
      </c>
      <c r="MI103" s="0" t="n">
        <f aca="false">IF(ISNUMBER(FIND(MI$1,$D103))=$AO$1,1,0)*VLOOKUP($Z$2,DALYs!$A$2:$MW$40,'Intervention list'!MI$195+1,0)</f>
        <v>0</v>
      </c>
      <c r="MJ103" s="0" t="n">
        <f aca="false">IF(ISNUMBER(FIND(MJ$1,$D103))=$AO$1,1,0)*VLOOKUP($Z$2,DALYs!$A$2:$MW$40,'Intervention list'!MJ$195+1,0)</f>
        <v>0</v>
      </c>
      <c r="MK103" s="0" t="n">
        <f aca="false">IF(ISNUMBER(FIND(MK$1,$D103))=$AO$1,1,0)*VLOOKUP($Z$2,DALYs!$A$2:$MW$40,'Intervention list'!MK$195+1,0)</f>
        <v>0</v>
      </c>
      <c r="ML103" s="0" t="n">
        <f aca="false">IF(ISNUMBER(FIND(ML$1,$D103))=$AO$1,1,0)*VLOOKUP($Z$2,DALYs!$A$2:$MW$40,'Intervention list'!ML$195+1,0)</f>
        <v>0</v>
      </c>
      <c r="MM103" s="0" t="n">
        <f aca="false">IF(ISNUMBER(FIND(MM$1,$D103))=$AO$1,1,0)*VLOOKUP($Z$2,DALYs!$A$2:$MW$40,'Intervention list'!MM$195+1,0)</f>
        <v>0</v>
      </c>
      <c r="MN103" s="0" t="n">
        <f aca="false">IF(ISNUMBER(FIND(MN$1,$D103))=$AO$1,1,0)*VLOOKUP($Z$2,DALYs!$A$2:$MW$40,'Intervention list'!MN$195+1,0)</f>
        <v>0</v>
      </c>
      <c r="MO103" s="0" t="n">
        <f aca="false">IF(ISNUMBER(FIND(MO$1,$D103))=$AO$1,1,0)*VLOOKUP($Z$2,DALYs!$A$2:$MW$40,'Intervention list'!MO$195+1,0)</f>
        <v>0</v>
      </c>
      <c r="MP103" s="0" t="n">
        <f aca="false">IF(ISNUMBER(FIND(MP$1,$D103))=$AO$1,1,0)*VLOOKUP($Z$2,DALYs!$A$2:$MW$40,'Intervention list'!MP$195+1,0)</f>
        <v>0</v>
      </c>
      <c r="MQ103" s="0" t="n">
        <f aca="false">IF(ISNUMBER(FIND(MQ$1,$D103))=$AO$1,1,0)*VLOOKUP($Z$2,DALYs!$A$2:$MW$40,'Intervention list'!MQ$195+1,0)</f>
        <v>0</v>
      </c>
      <c r="MR103" s="0" t="n">
        <f aca="false">IF(ISNUMBER(FIND(MR$1,$D103))=$AO$1,1,0)*VLOOKUP($Z$2,DALYs!$A$2:$MW$40,'Intervention list'!MR$195+1,0)</f>
        <v>0</v>
      </c>
      <c r="MS103" s="0" t="n">
        <f aca="false">IF(ISNUMBER(FIND(MS$1,$D103))=$AO$1,1,0)*VLOOKUP($Z$2,DALYs!$A$2:$MW$40,'Intervention list'!MS$195+1,0)</f>
        <v>0</v>
      </c>
      <c r="MT103" s="0" t="n">
        <f aca="false">IF(ISNUMBER(FIND(MT$1,$D103))=$AO$1,1,0)*VLOOKUP($Z$2,DALYs!$A$2:$MW$40,'Intervention list'!MT$195+1,0)</f>
        <v>0</v>
      </c>
      <c r="MU103" s="0" t="n">
        <f aca="false">IF(ISNUMBER(FIND(MU$1,$D103))=$AO$1,1,0)*VLOOKUP($Z$2,DALYs!$A$2:$MW$40,'Intervention list'!MU$195+1,0)</f>
        <v>0</v>
      </c>
      <c r="MV103" s="0" t="n">
        <f aca="false">IF(ISNUMBER(FIND(MV$1,$D103))=$AO$1,1,0)*VLOOKUP($Z$2,DALYs!$A$2:$MW$40,'Intervention list'!MV$195+1,0)</f>
        <v>0</v>
      </c>
      <c r="MW103" s="0" t="n">
        <f aca="false">IF(ISNUMBER(FIND(MW$1,$D103))=$AO$1,1,0)*VLOOKUP($Z$2,DALYs!$A$2:$MW$40,'Intervention list'!MW$195+1,0)</f>
        <v>0</v>
      </c>
      <c r="MX103" s="0" t="n">
        <f aca="false">IF(ISNUMBER(FIND(MX$1,$D103))=$AO$1,1,0)*VLOOKUP($Z$2,DALYs!$A$2:$MW$40,'Intervention list'!MX$195+1,0)</f>
        <v>0</v>
      </c>
      <c r="MY103" s="0" t="n">
        <f aca="false">IF(ISNUMBER(FIND(MY$1,$D103))=$AO$1,1,0)*VLOOKUP($Z$2,DALYs!$A$2:$MW$40,'Intervention list'!MY$195+1,0)</f>
        <v>0</v>
      </c>
      <c r="MZ103" s="0" t="n">
        <f aca="false">IF(ISNUMBER(FIND(MZ$1,$D103))=$AO$1,1,0)*VLOOKUP($Z$2,DALYs!$A$2:$MW$40,'Intervention list'!MZ$195+1,0)</f>
        <v>0</v>
      </c>
      <c r="NA103" s="0" t="n">
        <f aca="false">IF(ISNUMBER(FIND(NA$1,$D103))=$AO$1,1,0)*VLOOKUP($Z$2,DALYs!$A$2:$MW$40,'Intervention list'!NA$195+1,0)</f>
        <v>0</v>
      </c>
      <c r="NB103" s="0" t="n">
        <f aca="false">IF(ISNUMBER(FIND(NB$1,$D103))=$AO$1,1,0)*VLOOKUP($Z$2,DALYs!$A$2:$MW$40,'Intervention list'!NB$195+1,0)</f>
        <v>0</v>
      </c>
      <c r="NC103" s="0" t="n">
        <f aca="false">IF(ISNUMBER(FIND(NC$1,$D103))=$AO$1,1,0)*VLOOKUP($Z$2,DALYs!$A$2:$MW$40,'Intervention list'!NC$195+1,0)</f>
        <v>0</v>
      </c>
      <c r="ND103" s="0" t="n">
        <f aca="false">IF(ISNUMBER(FIND(ND$1,$D103))=$AO$1,1,0)*VLOOKUP($Z$2,DALYs!$A$2:$MW$40,'Intervention list'!ND$195+1,0)</f>
        <v>0</v>
      </c>
      <c r="NE103" s="0" t="n">
        <f aca="false">IF(ISNUMBER(FIND(NE$1,$D103))=$AO$1,1,0)*VLOOKUP($Z$2,DALYs!$A$2:$MW$40,'Intervention list'!NE$195+1,0)</f>
        <v>0</v>
      </c>
      <c r="NF103" s="0" t="n">
        <f aca="false">IF(ISNUMBER(FIND(NF$1,$D103))=$AO$1,1,0)*VLOOKUP($Z$2,DALYs!$A$2:$MW$40,'Intervention list'!NF$195+1,0)</f>
        <v>0</v>
      </c>
      <c r="NG103" s="0" t="n">
        <f aca="false">IF(ISNUMBER(FIND(NG$1,$D103))=$AO$1,1,0)*VLOOKUP($Z$2,DALYs!$A$2:$MW$40,'Intervention list'!NG$195+1,0)</f>
        <v>0</v>
      </c>
      <c r="NH103" s="0" t="n">
        <f aca="false">IF(ISNUMBER(FIND(NH$1,$D103))=$AO$1,1,0)*VLOOKUP($Z$2,DALYs!$A$2:$MW$40,'Intervention list'!NH$195+1,0)</f>
        <v>0</v>
      </c>
      <c r="NI103" s="0" t="n">
        <f aca="false">IF(ISNUMBER(FIND(NI$1,$D103))=$AO$1,1,0)*VLOOKUP($Z$2,DALYs!$A$2:$MW$40,'Intervention list'!NI$195+1,0)</f>
        <v>0</v>
      </c>
      <c r="NJ103" s="0" t="n">
        <f aca="false">IF(ISNUMBER(FIND(NJ$1,$D103))=$AO$1,1,0)*VLOOKUP($Z$2,DALYs!$A$2:$MW$40,'Intervention list'!NJ$195+1,0)</f>
        <v>0</v>
      </c>
      <c r="NK103" s="0" t="n">
        <f aca="false">IF(ISNUMBER(FIND(NK$1,$D103))=$AO$1,1,0)*VLOOKUP($Z$2,DALYs!$A$2:$MW$40,'Intervention list'!NK$195+1,0)</f>
        <v>0</v>
      </c>
      <c r="NL103" s="0" t="n">
        <f aca="false">IF(ISNUMBER(FIND(NL$1,$D103))=$AO$1,1,0)*VLOOKUP($Z$2,DALYs!$A$2:$MW$40,'Intervention list'!NL$195+1,0)</f>
        <v>0</v>
      </c>
      <c r="NM103" s="0" t="n">
        <f aca="false">IF(ISNUMBER(FIND(NM$1,$D103))=$AO$1,1,0)*VLOOKUP($Z$2,DALYs!$A$2:$MW$40,'Intervention list'!NM$195+1,0)</f>
        <v>0</v>
      </c>
      <c r="NN103" s="0" t="n">
        <f aca="false">IF(ISNUMBER(FIND(NN$1,$D103))=$AO$1,1,0)*VLOOKUP($Z$2,DALYs!$A$2:$MW$40,'Intervention list'!NN$195+1,0)</f>
        <v>0</v>
      </c>
      <c r="NO103" s="0" t="n">
        <f aca="false">IF(ISNUMBER(FIND(NO$1,$D103))=$AO$1,1,0)*VLOOKUP($Z$2,DALYs!$A$2:$MW$40,'Intervention list'!NO$195+1,0)</f>
        <v>0</v>
      </c>
      <c r="NP103" s="0" t="n">
        <f aca="false">IF(ISNUMBER(FIND(NP$1,$D103))=$AO$1,1,0)*VLOOKUP($Z$2,DALYs!$A$2:$MW$40,'Intervention list'!NP$195+1,0)</f>
        <v>0</v>
      </c>
      <c r="NQ103" s="0" t="n">
        <f aca="false">IF(ISNUMBER(FIND(NQ$1,$D103))=$AO$1,1,0)*VLOOKUP($Z$2,DALYs!$A$2:$MW$40,'Intervention list'!NQ$195+1,0)</f>
        <v>0</v>
      </c>
      <c r="NR103" s="0" t="n">
        <f aca="false">IF(ISNUMBER(FIND(NR$1,$D103))=$AO$1,1,0)*VLOOKUP($Z$2,DALYs!$A$2:$MW$40,'Intervention list'!NR$195+1,0)</f>
        <v>0</v>
      </c>
      <c r="NS103" s="0" t="n">
        <f aca="false">IF(ISNUMBER(FIND(NS$1,$D103))=$AO$1,1,0)*VLOOKUP($Z$2,DALYs!$A$2:$MW$40,'Intervention list'!NS$195+1,0)</f>
        <v>0</v>
      </c>
      <c r="NT103" s="0" t="n">
        <f aca="false">IF(ISNUMBER(FIND(NT$1,$D103))=$AO$1,1,0)*VLOOKUP($Z$2,DALYs!$A$2:$MW$40,'Intervention list'!NT$195+1,0)</f>
        <v>0</v>
      </c>
      <c r="NU103" s="0" t="n">
        <f aca="false">IF(ISNUMBER(FIND(NU$1,$D103))=$AO$1,1,0)*VLOOKUP($Z$2,DALYs!$A$2:$MW$40,'Intervention list'!NU$195+1,0)</f>
        <v>0</v>
      </c>
      <c r="NV103" s="0" t="n">
        <f aca="false">IF(ISNUMBER(FIND(NV$1,$D103))=$AO$1,1,0)*VLOOKUP($Z$2,DALYs!$A$2:$MW$40,'Intervention list'!NV$195+1,0)</f>
        <v>0</v>
      </c>
      <c r="NW103" s="0" t="n">
        <f aca="false">IF(ISNUMBER(FIND(NW$1,$D103))=$AO$1,1,0)*VLOOKUP($Z$2,DALYs!$A$2:$MW$40,'Intervention list'!NW$195+1,0)</f>
        <v>0</v>
      </c>
      <c r="NX103" s="0" t="n">
        <f aca="false">IF(ISNUMBER(FIND(NX$1,$D103))=$AO$1,1,0)*VLOOKUP($Z$2,DALYs!$A$2:$MW$40,'Intervention list'!NX$195+1,0)</f>
        <v>0</v>
      </c>
      <c r="NY103" s="0" t="n">
        <f aca="false">IF(ISNUMBER(FIND(NY$1,$D103))=$AO$1,1,0)*VLOOKUP($Z$2,DALYs!$A$2:$MW$40,'Intervention list'!NY$195+1,0)</f>
        <v>0</v>
      </c>
      <c r="NZ103" s="0" t="n">
        <f aca="false">IF(ISNUMBER(FIND(NZ$1,$D103))=$AO$1,1,0)*VLOOKUP($Z$2,DALYs!$A$2:$MW$40,'Intervention list'!NZ$195+1,0)</f>
        <v>0</v>
      </c>
      <c r="OA103" s="0" t="n">
        <f aca="false">IF(ISNUMBER(FIND(OA$1,$D103))=$AO$1,1,0)*VLOOKUP($Z$2,DALYs!$A$2:$MW$40,'Intervention list'!OA$195+1,0)</f>
        <v>0</v>
      </c>
      <c r="OB103" s="0" t="n">
        <f aca="false">IF(ISNUMBER(FIND(OB$1,$D103))=$AO$1,1,0)*VLOOKUP($Z$2,DALYs!$A$2:$MW$40,'Intervention list'!OB$195+1,0)</f>
        <v>0</v>
      </c>
      <c r="OC103" s="0" t="n">
        <f aca="false">IF(ISNUMBER(FIND(OC$1,$D103))=$AO$1,1,0)*VLOOKUP($Z$2,DALYs!$A$2:$MW$40,'Intervention list'!OC$195+1,0)</f>
        <v>0</v>
      </c>
      <c r="OD103" s="0" t="n">
        <f aca="false">IF(ISNUMBER(FIND(OD$1,$D103))=$AO$1,1,0)*VLOOKUP($Z$2,DALYs!$A$2:$MW$40,'Intervention list'!OD$195+1,0)</f>
        <v>0</v>
      </c>
      <c r="OE103" s="0" t="n">
        <f aca="false">IF(ISNUMBER(FIND(OE$1,$D103))=$AO$1,1,0)*VLOOKUP($Z$2,DALYs!$A$2:$MW$40,'Intervention list'!OE$195+1,0)</f>
        <v>0</v>
      </c>
      <c r="OF103" s="0" t="n">
        <f aca="false">IF(ISNUMBER(FIND(OF$1,$D103))=$AO$1,1,0)*VLOOKUP($Z$2,DALYs!$A$2:$MW$40,'Intervention list'!OF$195+1,0)</f>
        <v>0</v>
      </c>
      <c r="OG103" s="0" t="n">
        <f aca="false">IF(ISNUMBER(FIND(OG$1,$D103))=$AO$1,1,0)*VLOOKUP($Z$2,DALYs!$A$2:$MW$40,'Intervention list'!OG$195+1,0)</f>
        <v>0</v>
      </c>
      <c r="OH103" s="0" t="n">
        <f aca="false">IF(ISNUMBER(FIND(OH$1,$D103))=$AO$1,1,0)*VLOOKUP($Z$2,DALYs!$A$2:$MW$40,'Intervention list'!OH$195+1,0)</f>
        <v>0</v>
      </c>
      <c r="OI103" s="0" t="n">
        <f aca="false">IF(ISNUMBER(FIND(OI$1,$D103))=$AO$1,1,0)*VLOOKUP($Z$2,DALYs!$A$2:$MW$40,'Intervention list'!OI$195+1,0)</f>
        <v>0</v>
      </c>
      <c r="OJ103" s="0" t="n">
        <f aca="false">IF(ISNUMBER(FIND(OJ$1,$D103))=$AO$1,1,0)*VLOOKUP($Z$2,DALYs!$A$2:$MW$40,'Intervention list'!OJ$195+1,0)</f>
        <v>0</v>
      </c>
      <c r="OK103" s="0" t="n">
        <f aca="false">IF(ISNUMBER(FIND(OK$1,$D103))=$AO$1,1,0)*VLOOKUP($Z$2,DALYs!$A$2:$MW$40,'Intervention list'!OK$195+1,0)</f>
        <v>0</v>
      </c>
      <c r="OL103" s="0" t="n">
        <f aca="false">IF(ISNUMBER(FIND(OL$1,$D103))=$AO$1,1,0)*VLOOKUP($Z$2,DALYs!$A$2:$MW$40,'Intervention list'!OL$195+1,0)</f>
        <v>0</v>
      </c>
      <c r="OM103" s="0" t="n">
        <f aca="false">IF(ISNUMBER(FIND(OM$1,$D103))=$AO$1,1,0)*VLOOKUP($Z$2,DALYs!$A$2:$MW$40,'Intervention list'!OM$195+1,0)</f>
        <v>0</v>
      </c>
      <c r="ON103" s="0" t="n">
        <f aca="false">IF(ISNUMBER(FIND(ON$1,$D103))=$AO$1,1,0)*VLOOKUP($Z$2,DALYs!$A$2:$MW$40,'Intervention list'!ON$195+1,0)</f>
        <v>0</v>
      </c>
      <c r="OO103" s="0" t="n">
        <f aca="false">IF(ISNUMBER(FIND(OO$1,$D103))=$AO$1,1,0)*VLOOKUP($Z$2,DALYs!$A$2:$MW$40,'Intervention list'!OO$195+1,0)</f>
        <v>0</v>
      </c>
      <c r="OP103" s="0" t="n">
        <f aca="false">IF(ISNUMBER(FIND(OP$1,$D103))=$AO$1,1,0)*VLOOKUP($Z$2,DALYs!$A$2:$MW$40,'Intervention list'!OP$195+1,0)</f>
        <v>0</v>
      </c>
      <c r="OQ103" s="0" t="n">
        <f aca="false">IF(ISNUMBER(FIND(OQ$1,$D103))=$AO$1,1,0)*VLOOKUP($Z$2,DALYs!$A$2:$MW$40,'Intervention list'!OQ$195+1,0)</f>
        <v>0</v>
      </c>
      <c r="OR103" s="0" t="n">
        <f aca="false">IF(ISNUMBER(FIND(OR$1,$D103))=$AO$1,1,0)*VLOOKUP($Z$2,DALYs!$A$2:$MW$40,'Intervention list'!OR$195+1,0)</f>
        <v>0</v>
      </c>
      <c r="OS103" s="0" t="n">
        <f aca="false">IF(ISNUMBER(FIND(OS$1,$D103))=$AO$1,1,0)*VLOOKUP($Z$2,DALYs!$A$2:$MW$40,'Intervention list'!OS$195+1,0)</f>
        <v>0</v>
      </c>
      <c r="OT103" s="0" t="n">
        <f aca="false">IF(ISNUMBER(FIND(OT$1,$D103))=$AO$1,1,0)*VLOOKUP($Z$2,DALYs!$A$2:$MW$40,'Intervention list'!OT$195+1,0)</f>
        <v>0</v>
      </c>
      <c r="OU103" s="0" t="n">
        <f aca="false">IF(ISNUMBER(FIND(OU$1,$D103))=$AO$1,1,0)*VLOOKUP($Z$2,DALYs!$A$2:$MW$40,'Intervention list'!OU$195+1,0)</f>
        <v>0</v>
      </c>
      <c r="OV103" s="0" t="n">
        <f aca="false">IF(ISNUMBER(FIND(OV$1,$D103))=$AO$1,1,0)*VLOOKUP($Z$2,DALYs!$A$2:$MW$40,'Intervention list'!OV$195+1,0)</f>
        <v>0</v>
      </c>
      <c r="OW103" s="0" t="n">
        <f aca="false">IF(ISNUMBER(FIND(OW$1,$D103))=$AO$1,1,0)*VLOOKUP($Z$2,DALYs!$A$2:$MW$40,'Intervention list'!OW$195+1,0)</f>
        <v>0</v>
      </c>
      <c r="OX103" s="0" t="n">
        <f aca="false">IF(ISNUMBER(FIND(OX$1,$D103))=$AO$1,1,0)*VLOOKUP($Z$2,DALYs!$A$2:$MW$40,'Intervention list'!OX$195+1,0)</f>
        <v>0</v>
      </c>
    </row>
    <row r="104" customFormat="false" ht="15.75" hidden="false" customHeight="false" outlineLevel="0" collapsed="false">
      <c r="A104" s="6" t="s">
        <v>333</v>
      </c>
      <c r="B104" s="6" t="s">
        <v>282</v>
      </c>
      <c r="C104" s="26" t="s">
        <v>324</v>
      </c>
      <c r="D104" s="7" t="s">
        <v>334</v>
      </c>
      <c r="E104" s="7" t="str">
        <f aca="false">SUBSTITUTE(D104,0.2,X104)</f>
        <v>Maternal abortion and miscarriage: 0.5</v>
      </c>
      <c r="F104" s="0" t="s">
        <v>14</v>
      </c>
      <c r="G104" s="8" t="n">
        <v>9.61246984744635</v>
      </c>
      <c r="H104" s="9" t="n">
        <v>0</v>
      </c>
      <c r="I104" s="9" t="n">
        <f aca="false">IF(H104="","",(H104*(VLOOKUP($Z$2,Worksheet,11,0)^4)))</f>
        <v>0</v>
      </c>
      <c r="J104" s="9" t="n">
        <f aca="false">IF(I104="","",I104*VLOOKUP($Z$2,Worksheet,12,0))</f>
        <v>0</v>
      </c>
      <c r="K104" s="9" t="n">
        <f aca="false">IF(I104="","",I104*VLOOKUP($Z$2, Worksheet, 13, 0))</f>
        <v>0</v>
      </c>
      <c r="L104" s="9" t="n">
        <f aca="false">IF(J104="",VLOOKUP($Z$2, Worksheet, 14, 0),J104)</f>
        <v>0</v>
      </c>
      <c r="M104" s="9" t="n">
        <f aca="false">IF(L104&lt;VLOOKUP($Z$2,'Country sheet'!$A$3:$P$41,15,0), VLOOKUP($Z$2,'Country sheet'!$A$3:$P$41,15,0), L104)/0.7</f>
        <v>66.2083230214262</v>
      </c>
      <c r="N104" s="27" t="n">
        <f aca="false">IFERROR(IF(AC104=$AO$1,VLOOKUP(F104,AO$42:AX$46,MATCH(AC$1,AP$41:AX$41,0)+1,0)/COUNTIFS($F$2:$F$194,$F104,$AC$2:$AC$194,$AO$1),0),0) + IFERROR(IF(AD104=$AO$1,VLOOKUP(F104,AO$42:AX$46,MATCH(AD$1,AP$41:AX$41,0)+1,0)/COUNTIFS($F$2:$F$194,$F104,$AD$2:$AD$194,$AO$1),0),0) + IFERROR(IF(AE104=$AO$1,VLOOKUP(F104,AO$42:AX$46,MATCH(AE$1,AP$41:AX$41,0)+1,0)/COUNTIFS($F$2:$F$194,$F104,$AE$2:$AE$194,$AO$1),0),0) + IFERROR(IF(AF104=$AO$1,VLOOKUP(F104,AO$42:AX$46,MATCH(AF$1,AP$41:AX$41,0)+1,0)/COUNTIFS($F$2:$F$194,$F104,$AF$2:$AF$194,$AO$1),0),0) + IFERROR(IF(AG104=$AO$1,VLOOKUP(F104,AO$42:AX$46,MATCH(AG$1,AP$41:AX$41,0)+1,0)/COUNTIFS($F$2:$F$194,$F104,$AG$2:$AG$194,$AO$1),0),0) + IFERROR(IF(AH104=$AO$1,VLOOKUP(F104,AO$42:AX$46,MATCH(AH$1,AP$41:AX$41,0)+1,0)/COUNTIFS($F$2:$F$194,$F104,$AH$2:$AH$194,$AO$1),0),0) + IFERROR(IF(AI104=$AO$1,VLOOKUP(F104,AO$42:AX$46,MATCH(AI$1,AP$41:AX$41,0)+1,0)/COUNTIFS($F$2:$F$194,$F104,$AI$2:$AI$194,$AO$1),0),0) + IFERROR(IF(AJ104=$AO$1,VLOOKUP(F104,AO$42:AX$46,MATCH(AJ$1,AP$41:AX$41,0)+1,0)/COUNTIFS($F$2:$F$194,$F104,$AJ$2:$AJ$194,$AO$1),0),0) + IFERROR(IF(AK104=$AO$1,VLOOKUP(F104,AO$42:AX$46,MATCH(AK$1,AP$41:AX$41,0)+1,0)/COUNTIFS($F$2:$F$194,$F104,$AK$2:$AK$194,$AO$1),0),0)</f>
        <v>0</v>
      </c>
      <c r="O104" s="9" t="n">
        <v>1</v>
      </c>
      <c r="P104" s="9" t="n">
        <v>4</v>
      </c>
      <c r="Q104" s="0" t="n">
        <f aca="false">SUM(BC104:OX104)</f>
        <v>6167.59428806776</v>
      </c>
      <c r="R104" s="0" t="n">
        <f aca="false">IF(VLOOKUP($Z$2,CET!$A$4:$L$42,12,0)="Low income",_xlfn.IFS(S104=0.2,0.1,S104=0.1,0.05,S104=0.5,0.4,S104=0.35,0.25),S104)</f>
        <v>0.5</v>
      </c>
      <c r="S104" s="0" t="n">
        <v>0.5</v>
      </c>
      <c r="T104" s="0" t="n">
        <v>0.8</v>
      </c>
      <c r="U104" s="0" t="n">
        <f aca="false">N104/M104</f>
        <v>0</v>
      </c>
      <c r="V104" s="0" t="n">
        <f aca="false">IFERROR(U104/Q104,0)</f>
        <v>0</v>
      </c>
      <c r="W104" s="0" t="n">
        <f aca="false">(T104/R104)*V104</f>
        <v>0</v>
      </c>
      <c r="X104" s="28" t="n">
        <f aca="false">IF(W104=0,0,IF(W104&lt;=0.8,IF(W104&lt;0.05,0.05,W104),0.8))</f>
        <v>0</v>
      </c>
      <c r="Y104" s="28"/>
      <c r="AC104" s="34" t="n">
        <f aca="false">ISNUMBER(FIND(AC$1,$C104))</f>
        <v>0</v>
      </c>
      <c r="AD104" s="33" t="n">
        <f aca="false">ISNUMBER(FIND(AD$1,$C104))</f>
        <v>0</v>
      </c>
      <c r="AE104" s="33" t="n">
        <f aca="false">ISNUMBER(FIND(AE$1,$C104))</f>
        <v>0</v>
      </c>
      <c r="AF104" s="33" t="n">
        <f aca="false">ISNUMBER(FIND(AF$1,$C104))</f>
        <v>0</v>
      </c>
      <c r="AG104" s="33" t="n">
        <f aca="false">ISNUMBER(FIND(AG$1,$C104))</f>
        <v>0</v>
      </c>
      <c r="AH104" s="33" t="n">
        <f aca="false">ISNUMBER(FIND(AH$1,$C104))</f>
        <v>0</v>
      </c>
      <c r="AI104" s="33" t="n">
        <f aca="false">ISNUMBER(FIND(AI$1,$C104))</f>
        <v>0</v>
      </c>
      <c r="AJ104" s="33" t="n">
        <f aca="false">ISNUMBER(FIND(AJ$1,$C104))</f>
        <v>0</v>
      </c>
      <c r="AK104" s="35" t="n">
        <f aca="false">ISNUMBER(FIND(AK$1,$C104))</f>
        <v>0</v>
      </c>
      <c r="AL104" s="6"/>
      <c r="AM104" s="33"/>
      <c r="AZ104" s="50"/>
      <c r="BC104" s="0" t="n">
        <f aca="false">IF(ISNUMBER(FIND(BC$1,$D104))=$AO$1,1,0)*VLOOKUP($Z$2,DALYs!$A$2:$MW$40,'Intervention list'!BC$195+1,0)</f>
        <v>0</v>
      </c>
      <c r="BD104" s="0" t="n">
        <f aca="false">IF(ISNUMBER(FIND(BD$1,$D104))=$AO$1,1,0)*VLOOKUP($Z$2,DALYs!$A$2:$MW$40,'Intervention list'!BD$195+1,0)</f>
        <v>0</v>
      </c>
      <c r="BE104" s="0" t="n">
        <f aca="false">IF(ISNUMBER(FIND(BE$1,$D104))=$AO$1,1,0)*VLOOKUP($Z$2,DALYs!$A$2:$MW$40,'Intervention list'!BE$195+1,0)</f>
        <v>0</v>
      </c>
      <c r="BF104" s="0" t="n">
        <f aca="false">IF(ISNUMBER(FIND(BF$1,$D104))=$AO$1,1,0)*VLOOKUP($Z$2,DALYs!$A$2:$MW$40,'Intervention list'!BF$195+1,0)</f>
        <v>0</v>
      </c>
      <c r="BG104" s="0" t="n">
        <f aca="false">IF(ISNUMBER(FIND(BG$1,$D104))=$AO$1,1,0)*VLOOKUP($Z$2,DALYs!$A$2:$MW$40,'Intervention list'!BG$195+1,0)</f>
        <v>0</v>
      </c>
      <c r="BH104" s="0" t="n">
        <f aca="false">IF(ISNUMBER(FIND(BH$1,$D104))=$AO$1,1,0)*VLOOKUP($Z$2,DALYs!$A$2:$MW$40,'Intervention list'!BH$195+1,0)</f>
        <v>0</v>
      </c>
      <c r="BI104" s="0" t="n">
        <f aca="false">IF(ISNUMBER(FIND(BI$1,$D104))=$AO$1,1,0)*VLOOKUP($Z$2,DALYs!$A$2:$MW$40,'Intervention list'!BI$195+1,0)</f>
        <v>0</v>
      </c>
      <c r="BJ104" s="0" t="n">
        <f aca="false">IF(ISNUMBER(FIND(BJ$1,$D104))=$AO$1,1,0)*VLOOKUP($Z$2,DALYs!$A$2:$MW$40,'Intervention list'!BJ$195+1,0)</f>
        <v>0</v>
      </c>
      <c r="BK104" s="0" t="n">
        <f aca="false">IF(ISNUMBER(FIND(BK$1,$D104))=$AO$1,1,0)*VLOOKUP($Z$2,DALYs!$A$2:$MW$40,'Intervention list'!BK$195+1,0)</f>
        <v>0</v>
      </c>
      <c r="BL104" s="0" t="n">
        <f aca="false">IF(ISNUMBER(FIND(BL$1,$D104))=$AO$1,1,0)*VLOOKUP($Z$2,DALYs!$A$2:$MW$40,'Intervention list'!BL$195+1,0)</f>
        <v>0</v>
      </c>
      <c r="BM104" s="0" t="n">
        <f aca="false">IF(ISNUMBER(FIND(BM$1,$D104))=$AO$1,1,0)*VLOOKUP($Z$2,DALYs!$A$2:$MW$40,'Intervention list'!BM$195+1,0)</f>
        <v>0</v>
      </c>
      <c r="BN104" s="0" t="n">
        <f aca="false">IF(ISNUMBER(FIND(BN$1,$D104))=$AO$1,1,0)*VLOOKUP($Z$2,DALYs!$A$2:$MW$40,'Intervention list'!BN$195+1,0)</f>
        <v>0</v>
      </c>
      <c r="BO104" s="0" t="n">
        <f aca="false">IF(ISNUMBER(FIND(BO$1,$D104))=$AO$1,1,0)*VLOOKUP($Z$2,DALYs!$A$2:$MW$40,'Intervention list'!BO$195+1,0)</f>
        <v>0</v>
      </c>
      <c r="BP104" s="0" t="n">
        <f aca="false">IF(ISNUMBER(FIND(BP$1,$D104))=$AO$1,1,0)*VLOOKUP($Z$2,DALYs!$A$2:$MW$40,'Intervention list'!BP$195+1,0)</f>
        <v>0</v>
      </c>
      <c r="BQ104" s="0" t="n">
        <f aca="false">IF(ISNUMBER(FIND(BQ$1,$D104))=$AO$1,1,0)*VLOOKUP($Z$2,DALYs!$A$2:$MW$40,'Intervention list'!BQ$195+1,0)</f>
        <v>0</v>
      </c>
      <c r="BR104" s="0" t="n">
        <f aca="false">IF(ISNUMBER(FIND(BR$1,$D104))=$AO$1,1,0)*VLOOKUP($Z$2,DALYs!$A$2:$MW$40,'Intervention list'!BR$195+1,0)</f>
        <v>0</v>
      </c>
      <c r="BS104" s="0" t="n">
        <f aca="false">IF(ISNUMBER(FIND(BS$1,$D104))=$AO$1,1,0)*VLOOKUP($Z$2,DALYs!$A$2:$MW$40,'Intervention list'!BS$195+1,0)</f>
        <v>0</v>
      </c>
      <c r="BT104" s="0" t="n">
        <f aca="false">IF(ISNUMBER(FIND(BT$1,$D104))=$AO$1,1,0)*VLOOKUP($Z$2,DALYs!$A$2:$MW$40,'Intervention list'!BT$195+1,0)</f>
        <v>0</v>
      </c>
      <c r="BU104" s="0" t="n">
        <f aca="false">IF(ISNUMBER(FIND(BU$1,$D104))=$AO$1,1,0)*VLOOKUP($Z$2,DALYs!$A$2:$MW$40,'Intervention list'!BU$195+1,0)</f>
        <v>0</v>
      </c>
      <c r="BV104" s="0" t="n">
        <f aca="false">IF(ISNUMBER(FIND(BV$1,$D104))=$AO$1,1,0)*VLOOKUP($Z$2,DALYs!$A$2:$MW$40,'Intervention list'!BV$195+1,0)</f>
        <v>0</v>
      </c>
      <c r="BW104" s="0" t="n">
        <f aca="false">IF(ISNUMBER(FIND(BW$1,$D104))=$AO$1,1,0)*VLOOKUP($Z$2,DALYs!$A$2:$MW$40,'Intervention list'!BW$195+1,0)</f>
        <v>0</v>
      </c>
      <c r="BX104" s="0" t="n">
        <f aca="false">IF(ISNUMBER(FIND(BX$1,$D104))=$AO$1,1,0)*VLOOKUP($Z$2,DALYs!$A$2:$MW$40,'Intervention list'!BX$195+1,0)</f>
        <v>0</v>
      </c>
      <c r="BY104" s="0" t="n">
        <f aca="false">IF(ISNUMBER(FIND(BY$1,$D104))=$AO$1,1,0)*VLOOKUP($Z$2,DALYs!$A$2:$MW$40,'Intervention list'!BY$195+1,0)</f>
        <v>0</v>
      </c>
      <c r="BZ104" s="0" t="n">
        <f aca="false">IF(ISNUMBER(FIND(BZ$1,$D104))=$AO$1,1,0)*VLOOKUP($Z$2,DALYs!$A$2:$MW$40,'Intervention list'!BZ$195+1,0)</f>
        <v>0</v>
      </c>
      <c r="CA104" s="0" t="n">
        <f aca="false">IF(ISNUMBER(FIND(CA$1,$D104))=$AO$1,1,0)*VLOOKUP($Z$2,DALYs!$A$2:$MW$40,'Intervention list'!CA$195+1,0)</f>
        <v>0</v>
      </c>
      <c r="CB104" s="0" t="n">
        <f aca="false">IF(ISNUMBER(FIND(CB$1,$D104))=$AO$1,1,0)*VLOOKUP($Z$2,DALYs!$A$2:$MW$40,'Intervention list'!CB$195+1,0)</f>
        <v>0</v>
      </c>
      <c r="CC104" s="0" t="n">
        <f aca="false">IF(ISNUMBER(FIND(CC$1,$D104))=$AO$1,1,0)*VLOOKUP($Z$2,DALYs!$A$2:$MW$40,'Intervention list'!CC$195+1,0)</f>
        <v>0</v>
      </c>
      <c r="CD104" s="0" t="n">
        <f aca="false">IF(ISNUMBER(FIND(CD$1,$D104))=$AO$1,1,0)*VLOOKUP($Z$2,DALYs!$A$2:$MW$40,'Intervention list'!CD$195+1,0)</f>
        <v>0</v>
      </c>
      <c r="CE104" s="0" t="n">
        <f aca="false">IF(ISNUMBER(FIND(CE$1,$D104))=$AO$1,1,0)*VLOOKUP($Z$2,DALYs!$A$2:$MW$40,'Intervention list'!CE$195+1,0)</f>
        <v>0</v>
      </c>
      <c r="CF104" s="0" t="n">
        <f aca="false">IF(ISNUMBER(FIND(CF$1,$D104))=$AO$1,1,0)*VLOOKUP($Z$2,DALYs!$A$2:$MW$40,'Intervention list'!CF$195+1,0)</f>
        <v>0</v>
      </c>
      <c r="CG104" s="0" t="n">
        <f aca="false">IF(ISNUMBER(FIND(CG$1,$D104))=$AO$1,1,0)*VLOOKUP($Z$2,DALYs!$A$2:$MW$40,'Intervention list'!CG$195+1,0)</f>
        <v>0</v>
      </c>
      <c r="CH104" s="0" t="n">
        <f aca="false">IF(ISNUMBER(FIND(CH$1,$D104))=$AO$1,1,0)*VLOOKUP($Z$2,DALYs!$A$2:$MW$40,'Intervention list'!CH$195+1,0)</f>
        <v>0</v>
      </c>
      <c r="CI104" s="0" t="n">
        <f aca="false">IF(ISNUMBER(FIND(CI$1,$D104))=$AO$1,1,0)*VLOOKUP($Z$2,DALYs!$A$2:$MW$40,'Intervention list'!CI$195+1,0)</f>
        <v>0</v>
      </c>
      <c r="CJ104" s="0" t="n">
        <f aca="false">IF(ISNUMBER(FIND(CJ$1,$D104))=$AO$1,1,0)*VLOOKUP($Z$2,DALYs!$A$2:$MW$40,'Intervention list'!CJ$195+1,0)</f>
        <v>0</v>
      </c>
      <c r="CK104" s="0" t="n">
        <f aca="false">IF(ISNUMBER(FIND(CK$1,$D104))=$AO$1,1,0)*VLOOKUP($Z$2,DALYs!$A$2:$MW$40,'Intervention list'!CK$195+1,0)</f>
        <v>0</v>
      </c>
      <c r="CL104" s="0" t="n">
        <f aca="false">IF(ISNUMBER(FIND(CL$1,$D104))=$AO$1,1,0)*VLOOKUP($Z$2,DALYs!$A$2:$MW$40,'Intervention list'!CL$195+1,0)</f>
        <v>0</v>
      </c>
      <c r="CM104" s="0" t="n">
        <f aca="false">IF(ISNUMBER(FIND(CM$1,$D104))=$AO$1,1,0)*VLOOKUP($Z$2,DALYs!$A$2:$MW$40,'Intervention list'!CM$195+1,0)</f>
        <v>0</v>
      </c>
      <c r="CN104" s="0" t="n">
        <f aca="false">IF(ISNUMBER(FIND(CN$1,$D104))=$AO$1,1,0)*VLOOKUP($Z$2,DALYs!$A$2:$MW$40,'Intervention list'!CN$195+1,0)</f>
        <v>0</v>
      </c>
      <c r="CO104" s="0" t="n">
        <f aca="false">IF(ISNUMBER(FIND(CO$1,$D104))=$AO$1,1,0)*VLOOKUP($Z$2,DALYs!$A$2:$MW$40,'Intervention list'!CO$195+1,0)</f>
        <v>0</v>
      </c>
      <c r="CP104" s="0" t="n">
        <f aca="false">IF(ISNUMBER(FIND(CP$1,$D104))=$AO$1,1,0)*VLOOKUP($Z$2,DALYs!$A$2:$MW$40,'Intervention list'!CP$195+1,0)</f>
        <v>0</v>
      </c>
      <c r="CQ104" s="0" t="n">
        <f aca="false">IF(ISNUMBER(FIND(CQ$1,$D104))=$AO$1,1,0)*VLOOKUP($Z$2,DALYs!$A$2:$MW$40,'Intervention list'!CQ$195+1,0)</f>
        <v>0</v>
      </c>
      <c r="CR104" s="0" t="n">
        <f aca="false">IF(ISNUMBER(FIND(CR$1,$D104))=$AO$1,1,0)*VLOOKUP($Z$2,DALYs!$A$2:$MW$40,'Intervention list'!CR$195+1,0)</f>
        <v>0</v>
      </c>
      <c r="CS104" s="0" t="n">
        <f aca="false">IF(ISNUMBER(FIND(CS$1,$D104))=$AO$1,1,0)*VLOOKUP($Z$2,DALYs!$A$2:$MW$40,'Intervention list'!CS$195+1,0)</f>
        <v>0</v>
      </c>
      <c r="CT104" s="0" t="n">
        <f aca="false">IF(ISNUMBER(FIND(CT$1,$D104))=$AO$1,1,0)*VLOOKUP($Z$2,DALYs!$A$2:$MW$40,'Intervention list'!CT$195+1,0)</f>
        <v>0</v>
      </c>
      <c r="CU104" s="0" t="n">
        <f aca="false">IF(ISNUMBER(FIND(CU$1,$D104))=$AO$1,1,0)*VLOOKUP($Z$2,DALYs!$A$2:$MW$40,'Intervention list'!CU$195+1,0)</f>
        <v>0</v>
      </c>
      <c r="CV104" s="0" t="n">
        <f aca="false">IF(ISNUMBER(FIND(CV$1,$D104))=$AO$1,1,0)*VLOOKUP($Z$2,DALYs!$A$2:$MW$40,'Intervention list'!CV$195+1,0)</f>
        <v>0</v>
      </c>
      <c r="CW104" s="0" t="n">
        <f aca="false">IF(ISNUMBER(FIND(CW$1,$D104))=$AO$1,1,0)*VLOOKUP($Z$2,DALYs!$A$2:$MW$40,'Intervention list'!CW$195+1,0)</f>
        <v>0</v>
      </c>
      <c r="CX104" s="0" t="n">
        <f aca="false">IF(ISNUMBER(FIND(CX$1,$D104))=$AO$1,1,0)*VLOOKUP($Z$2,DALYs!$A$2:$MW$40,'Intervention list'!CX$195+1,0)</f>
        <v>0</v>
      </c>
      <c r="CY104" s="0" t="n">
        <f aca="false">IF(ISNUMBER(FIND(CY$1,$D104))=$AO$1,1,0)*VLOOKUP($Z$2,DALYs!$A$2:$MW$40,'Intervention list'!CY$195+1,0)</f>
        <v>0</v>
      </c>
      <c r="CZ104" s="0" t="n">
        <f aca="false">IF(ISNUMBER(FIND(CZ$1,$D104))=$AO$1,1,0)*VLOOKUP($Z$2,DALYs!$A$2:$MW$40,'Intervention list'!CZ$195+1,0)</f>
        <v>0</v>
      </c>
      <c r="DA104" s="0" t="n">
        <f aca="false">IF(ISNUMBER(FIND(DA$1,$D104))=$AO$1,1,0)*VLOOKUP($Z$2,DALYs!$A$2:$MW$40,'Intervention list'!DA$195+1,0)</f>
        <v>0</v>
      </c>
      <c r="DB104" s="0" t="n">
        <f aca="false">IF(ISNUMBER(FIND(DB$1,$D104))=$AO$1,1,0)*VLOOKUP($Z$2,DALYs!$A$2:$MW$40,'Intervention list'!DB$195+1,0)</f>
        <v>0</v>
      </c>
      <c r="DC104" s="0" t="n">
        <f aca="false">IF(ISNUMBER(FIND(DC$1,$D104))=$AO$1,1,0)*VLOOKUP($Z$2,DALYs!$A$2:$MW$40,'Intervention list'!DC$195+1,0)</f>
        <v>0</v>
      </c>
      <c r="DD104" s="0" t="n">
        <f aca="false">IF(ISNUMBER(FIND(DD$1,$D104))=$AO$1,1,0)*VLOOKUP($Z$2,DALYs!$A$2:$MW$40,'Intervention list'!DD$195+1,0)</f>
        <v>0</v>
      </c>
      <c r="DE104" s="0" t="n">
        <f aca="false">IF(ISNUMBER(FIND(DE$1,$D104))=$AO$1,1,0)*VLOOKUP($Z$2,DALYs!$A$2:$MW$40,'Intervention list'!DE$195+1,0)</f>
        <v>0</v>
      </c>
      <c r="DF104" s="0" t="n">
        <f aca="false">IF(ISNUMBER(FIND(DF$1,$D104))=$AO$1,1,0)*VLOOKUP($Z$2,DALYs!$A$2:$MW$40,'Intervention list'!DF$195+1,0)</f>
        <v>0</v>
      </c>
      <c r="DG104" s="0" t="n">
        <f aca="false">IF(ISNUMBER(FIND(DG$1,$D104))=$AO$1,1,0)*VLOOKUP($Z$2,DALYs!$A$2:$MW$40,'Intervention list'!DG$195+1,0)</f>
        <v>0</v>
      </c>
      <c r="DH104" s="0" t="n">
        <f aca="false">IF(ISNUMBER(FIND(DH$1,$D104))=$AO$1,1,0)*VLOOKUP($Z$2,DALYs!$A$2:$MW$40,'Intervention list'!DH$195+1,0)</f>
        <v>0</v>
      </c>
      <c r="DI104" s="0" t="n">
        <f aca="false">IF(ISNUMBER(FIND(DI$1,$D104))=$AO$1,1,0)*VLOOKUP($Z$2,DALYs!$A$2:$MW$40,'Intervention list'!DI$195+1,0)</f>
        <v>0</v>
      </c>
      <c r="DJ104" s="0" t="n">
        <f aca="false">IF(ISNUMBER(FIND(DJ$1,$D104))=$AO$1,1,0)*VLOOKUP($Z$2,DALYs!$A$2:$MW$40,'Intervention list'!DJ$195+1,0)</f>
        <v>0</v>
      </c>
      <c r="DK104" s="0" t="n">
        <f aca="false">IF(ISNUMBER(FIND(DK$1,$D104))=$AO$1,1,0)*VLOOKUP($Z$2,DALYs!$A$2:$MW$40,'Intervention list'!DK$195+1,0)</f>
        <v>0</v>
      </c>
      <c r="DL104" s="0" t="n">
        <f aca="false">IF(ISNUMBER(FIND(DL$1,$D104))=$AO$1,1,0)*VLOOKUP($Z$2,DALYs!$A$2:$MW$40,'Intervention list'!DL$195+1,0)</f>
        <v>0</v>
      </c>
      <c r="DM104" s="0" t="n">
        <f aca="false">IF(ISNUMBER(FIND(DM$1,$D104))=$AO$1,1,0)*VLOOKUP($Z$2,DALYs!$A$2:$MW$40,'Intervention list'!DM$195+1,0)</f>
        <v>0</v>
      </c>
      <c r="DN104" s="0" t="n">
        <f aca="false">IF(ISNUMBER(FIND(DN$1,$D104))=$AO$1,1,0)*VLOOKUP($Z$2,DALYs!$A$2:$MW$40,'Intervention list'!DN$195+1,0)</f>
        <v>0</v>
      </c>
      <c r="DO104" s="0" t="n">
        <f aca="false">IF(ISNUMBER(FIND(DO$1,$D104))=$AO$1,1,0)*VLOOKUP($Z$2,DALYs!$A$2:$MW$40,'Intervention list'!DO$195+1,0)</f>
        <v>0</v>
      </c>
      <c r="DP104" s="0" t="n">
        <f aca="false">IF(ISNUMBER(FIND(DP$1,$D104))=$AO$1,1,0)*VLOOKUP($Z$2,DALYs!$A$2:$MW$40,'Intervention list'!DP$195+1,0)</f>
        <v>0</v>
      </c>
      <c r="DQ104" s="0" t="n">
        <f aca="false">IF(ISNUMBER(FIND(DQ$1,$D104))=$AO$1,1,0)*VLOOKUP($Z$2,DALYs!$A$2:$MW$40,'Intervention list'!DQ$195+1,0)</f>
        <v>0</v>
      </c>
      <c r="DR104" s="0" t="n">
        <f aca="false">IF(ISNUMBER(FIND(DR$1,$D104))=$AO$1,1,0)*VLOOKUP($Z$2,DALYs!$A$2:$MW$40,'Intervention list'!DR$195+1,0)</f>
        <v>0</v>
      </c>
      <c r="DS104" s="0" t="n">
        <f aca="false">IF(ISNUMBER(FIND(DS$1,$D104))=$AO$1,1,0)*VLOOKUP($Z$2,DALYs!$A$2:$MW$40,'Intervention list'!DS$195+1,0)</f>
        <v>0</v>
      </c>
      <c r="DT104" s="0" t="n">
        <f aca="false">IF(ISNUMBER(FIND(DT$1,$D104))=$AO$1,1,0)*VLOOKUP($Z$2,DALYs!$A$2:$MW$40,'Intervention list'!DT$195+1,0)</f>
        <v>0</v>
      </c>
      <c r="DU104" s="0" t="n">
        <f aca="false">IF(ISNUMBER(FIND(DU$1,$D104))=$AO$1,1,0)*VLOOKUP($Z$2,DALYs!$A$2:$MW$40,'Intervention list'!DU$195+1,0)</f>
        <v>0</v>
      </c>
      <c r="DV104" s="0" t="n">
        <f aca="false">IF(ISNUMBER(FIND(DV$1,$D104))=$AO$1,1,0)*VLOOKUP($Z$2,DALYs!$A$2:$MW$40,'Intervention list'!DV$195+1,0)</f>
        <v>0</v>
      </c>
      <c r="DW104" s="0" t="n">
        <f aca="false">IF(ISNUMBER(FIND(DW$1,$D104))=$AO$1,1,0)*VLOOKUP($Z$2,DALYs!$A$2:$MW$40,'Intervention list'!DW$195+1,0)</f>
        <v>0</v>
      </c>
      <c r="DX104" s="0" t="n">
        <f aca="false">IF(ISNUMBER(FIND(DX$1,$D104))=$AO$1,1,0)*VLOOKUP($Z$2,DALYs!$A$2:$MW$40,'Intervention list'!DX$195+1,0)</f>
        <v>0</v>
      </c>
      <c r="DY104" s="0" t="n">
        <f aca="false">IF(ISNUMBER(FIND(DY$1,$D104))=$AO$1,1,0)*VLOOKUP($Z$2,DALYs!$A$2:$MW$40,'Intervention list'!DY$195+1,0)</f>
        <v>0</v>
      </c>
      <c r="DZ104" s="0" t="n">
        <f aca="false">IF(ISNUMBER(FIND(DZ$1,$D104))=$AO$1,1,0)*VLOOKUP($Z$2,DALYs!$A$2:$MW$40,'Intervention list'!DZ$195+1,0)</f>
        <v>0</v>
      </c>
      <c r="EA104" s="0" t="n">
        <f aca="false">IF(ISNUMBER(FIND(EA$1,$D104))=$AO$1,1,0)*VLOOKUP($Z$2,DALYs!$A$2:$MW$40,'Intervention list'!EA$195+1,0)</f>
        <v>0</v>
      </c>
      <c r="EB104" s="0" t="n">
        <f aca="false">IF(ISNUMBER(FIND(EB$1,$D104))=$AO$1,1,0)*VLOOKUP($Z$2,DALYs!$A$2:$MW$40,'Intervention list'!EB$195+1,0)</f>
        <v>0</v>
      </c>
      <c r="EC104" s="0" t="n">
        <f aca="false">IF(ISNUMBER(FIND(EC$1,$D104))=$AO$1,1,0)*VLOOKUP($Z$2,DALYs!$A$2:$MW$40,'Intervention list'!EC$195+1,0)</f>
        <v>0</v>
      </c>
      <c r="ED104" s="0" t="n">
        <f aca="false">IF(ISNUMBER(FIND(ED$1,$D104))=$AO$1,1,0)*VLOOKUP($Z$2,DALYs!$A$2:$MW$40,'Intervention list'!ED$195+1,0)</f>
        <v>0</v>
      </c>
      <c r="EE104" s="0" t="n">
        <f aca="false">IF(ISNUMBER(FIND(EE$1,$D104))=$AO$1,1,0)*VLOOKUP($Z$2,DALYs!$A$2:$MW$40,'Intervention list'!EE$195+1,0)</f>
        <v>0</v>
      </c>
      <c r="EF104" s="0" t="n">
        <f aca="false">IF(ISNUMBER(FIND(EF$1,$D104))=$AO$1,1,0)*VLOOKUP($Z$2,DALYs!$A$2:$MW$40,'Intervention list'!EF$195+1,0)</f>
        <v>0</v>
      </c>
      <c r="EG104" s="0" t="n">
        <f aca="false">IF(ISNUMBER(FIND(EG$1,$D104))=$AO$1,1,0)*VLOOKUP($Z$2,DALYs!$A$2:$MW$40,'Intervention list'!EG$195+1,0)</f>
        <v>0</v>
      </c>
      <c r="EH104" s="0" t="n">
        <f aca="false">IF(ISNUMBER(FIND(EH$1,$D104))=$AO$1,1,0)*VLOOKUP($Z$2,DALYs!$A$2:$MW$40,'Intervention list'!EH$195+1,0)</f>
        <v>0</v>
      </c>
      <c r="EI104" s="0" t="n">
        <f aca="false">IF(ISNUMBER(FIND(EI$1,$D104))=$AO$1,1,0)*VLOOKUP($Z$2,DALYs!$A$2:$MW$40,'Intervention list'!EI$195+1,0)</f>
        <v>0</v>
      </c>
      <c r="EJ104" s="0" t="n">
        <f aca="false">IF(ISNUMBER(FIND(EJ$1,$D104))=$AO$1,1,0)*VLOOKUP($Z$2,DALYs!$A$2:$MW$40,'Intervention list'!EJ$195+1,0)</f>
        <v>0</v>
      </c>
      <c r="EK104" s="0" t="n">
        <f aca="false">IF(ISNUMBER(FIND(EK$1,$D104))=$AO$1,1,0)*VLOOKUP($Z$2,DALYs!$A$2:$MW$40,'Intervention list'!EK$195+1,0)</f>
        <v>0</v>
      </c>
      <c r="EL104" s="0" t="n">
        <f aca="false">IF(ISNUMBER(FIND(EL$1,$D104))=$AO$1,1,0)*VLOOKUP($Z$2,DALYs!$A$2:$MW$40,'Intervention list'!EL$195+1,0)</f>
        <v>0</v>
      </c>
      <c r="EM104" s="0" t="n">
        <f aca="false">IF(ISNUMBER(FIND(EM$1,$D104))=$AO$1,1,0)*VLOOKUP($Z$2,DALYs!$A$2:$MW$40,'Intervention list'!EM$195+1,0)</f>
        <v>0</v>
      </c>
      <c r="EN104" s="0" t="n">
        <f aca="false">IF(ISNUMBER(FIND(EN$1,$D104))=$AO$1,1,0)*VLOOKUP($Z$2,DALYs!$A$2:$MW$40,'Intervention list'!EN$195+1,0)</f>
        <v>0</v>
      </c>
      <c r="EO104" s="0" t="n">
        <f aca="false">IF(ISNUMBER(FIND(EO$1,$D104))=$AO$1,1,0)*VLOOKUP($Z$2,DALYs!$A$2:$MW$40,'Intervention list'!EO$195+1,0)</f>
        <v>0</v>
      </c>
      <c r="EP104" s="0" t="n">
        <f aca="false">IF(ISNUMBER(FIND(EP$1,$D104))=$AO$1,1,0)*VLOOKUP($Z$2,DALYs!$A$2:$MW$40,'Intervention list'!EP$195+1,0)</f>
        <v>0</v>
      </c>
      <c r="EQ104" s="0" t="n">
        <f aca="false">IF(ISNUMBER(FIND(EQ$1,$D104))=$AO$1,1,0)*VLOOKUP($Z$2,DALYs!$A$2:$MW$40,'Intervention list'!EQ$195+1,0)</f>
        <v>0</v>
      </c>
      <c r="ER104" s="0" t="n">
        <f aca="false">IF(ISNUMBER(FIND(ER$1,$D104))=$AO$1,1,0)*VLOOKUP($Z$2,DALYs!$A$2:$MW$40,'Intervention list'!ER$195+1,0)</f>
        <v>0</v>
      </c>
      <c r="ES104" s="0" t="n">
        <f aca="false">IF(ISNUMBER(FIND(ES$1,$D104))=$AO$1,1,0)*VLOOKUP($Z$2,DALYs!$A$2:$MW$40,'Intervention list'!ES$195+1,0)</f>
        <v>0</v>
      </c>
      <c r="ET104" s="0" t="n">
        <f aca="false">IF(ISNUMBER(FIND(ET$1,$D104))=$AO$1,1,0)*VLOOKUP($Z$2,DALYs!$A$2:$MW$40,'Intervention list'!ET$195+1,0)</f>
        <v>0</v>
      </c>
      <c r="EU104" s="0" t="n">
        <f aca="false">IF(ISNUMBER(FIND(EU$1,$D104))=$AO$1,1,0)*VLOOKUP($Z$2,DALYs!$A$2:$MW$40,'Intervention list'!EU$195+1,0)</f>
        <v>0</v>
      </c>
      <c r="EV104" s="0" t="n">
        <f aca="false">IF(ISNUMBER(FIND(EV$1,$D104))=$AO$1,1,0)*VLOOKUP($Z$2,DALYs!$A$2:$MW$40,'Intervention list'!EV$195+1,0)</f>
        <v>0</v>
      </c>
      <c r="EW104" s="0" t="n">
        <f aca="false">IF(ISNUMBER(FIND(EW$1,$D104))=$AO$1,1,0)*VLOOKUP($Z$2,DALYs!$A$2:$MW$40,'Intervention list'!EW$195+1,0)</f>
        <v>0</v>
      </c>
      <c r="EX104" s="0" t="n">
        <f aca="false">IF(ISNUMBER(FIND(EX$1,$D104))=$AO$1,1,0)*VLOOKUP($Z$2,DALYs!$A$2:$MW$40,'Intervention list'!EX$195+1,0)</f>
        <v>0</v>
      </c>
      <c r="EY104" s="0" t="n">
        <f aca="false">IF(ISNUMBER(FIND(EY$1,$D104))=$AO$1,1,0)*VLOOKUP($Z$2,DALYs!$A$2:$MW$40,'Intervention list'!EY$195+1,0)</f>
        <v>0</v>
      </c>
      <c r="EZ104" s="0" t="n">
        <f aca="false">IF(ISNUMBER(FIND(EZ$1,$D104))=$AO$1,1,0)*VLOOKUP($Z$2,DALYs!$A$2:$MW$40,'Intervention list'!EZ$195+1,0)</f>
        <v>0</v>
      </c>
      <c r="FA104" s="0" t="n">
        <f aca="false">IF(ISNUMBER(FIND(FA$1,$D104))=$AO$1,1,0)*VLOOKUP($Z$2,DALYs!$A$2:$MW$40,'Intervention list'!FA$195+1,0)</f>
        <v>0</v>
      </c>
      <c r="FB104" s="0" t="n">
        <f aca="false">IF(ISNUMBER(FIND(FB$1,$D104))=$AO$1,1,0)*VLOOKUP($Z$2,DALYs!$A$2:$MW$40,'Intervention list'!FB$195+1,0)</f>
        <v>0</v>
      </c>
      <c r="FC104" s="0" t="n">
        <f aca="false">IF(ISNUMBER(FIND(FC$1,$D104))=$AO$1,1,0)*VLOOKUP($Z$2,DALYs!$A$2:$MW$40,'Intervention list'!FC$195+1,0)</f>
        <v>0</v>
      </c>
      <c r="FD104" s="0" t="n">
        <f aca="false">IF(ISNUMBER(FIND(FD$1,$D104))=$AO$1,1,0)*VLOOKUP($Z$2,DALYs!$A$2:$MW$40,'Intervention list'!FD$195+1,0)</f>
        <v>0</v>
      </c>
      <c r="FE104" s="0" t="n">
        <f aca="false">IF(ISNUMBER(FIND(FE$1,$D104))=$AO$1,1,0)*VLOOKUP($Z$2,DALYs!$A$2:$MW$40,'Intervention list'!FE$195+1,0)</f>
        <v>0</v>
      </c>
      <c r="FF104" s="0" t="n">
        <f aca="false">IF(ISNUMBER(FIND(FF$1,$D104))=$AO$1,1,0)*VLOOKUP($Z$2,DALYs!$A$2:$MW$40,'Intervention list'!FF$195+1,0)</f>
        <v>0</v>
      </c>
      <c r="FG104" s="0" t="n">
        <f aca="false">IF(ISNUMBER(FIND(FG$1,$D104))=$AO$1,1,0)*VLOOKUP($Z$2,DALYs!$A$2:$MW$40,'Intervention list'!FG$195+1,0)</f>
        <v>0</v>
      </c>
      <c r="FH104" s="0" t="n">
        <f aca="false">IF(ISNUMBER(FIND(FH$1,$D104))=$AO$1,1,0)*VLOOKUP($Z$2,DALYs!$A$2:$MW$40,'Intervention list'!FH$195+1,0)</f>
        <v>0</v>
      </c>
      <c r="FI104" s="0" t="n">
        <f aca="false">IF(ISNUMBER(FIND(FI$1,$D104))=$AO$1,1,0)*VLOOKUP($Z$2,DALYs!$A$2:$MW$40,'Intervention list'!FI$195+1,0)</f>
        <v>0</v>
      </c>
      <c r="FJ104" s="0" t="n">
        <f aca="false">IF(ISNUMBER(FIND(FJ$1,$D104))=$AO$1,1,0)*VLOOKUP($Z$2,DALYs!$A$2:$MW$40,'Intervention list'!FJ$195+1,0)</f>
        <v>0</v>
      </c>
      <c r="FK104" s="0" t="n">
        <f aca="false">IF(ISNUMBER(FIND(FK$1,$D104))=$AO$1,1,0)*VLOOKUP($Z$2,DALYs!$A$2:$MW$40,'Intervention list'!FK$195+1,0)</f>
        <v>0</v>
      </c>
      <c r="FL104" s="0" t="n">
        <f aca="false">IF(ISNUMBER(FIND(FL$1,$D104))=$AO$1,1,0)*VLOOKUP($Z$2,DALYs!$A$2:$MW$40,'Intervention list'!FL$195+1,0)</f>
        <v>0</v>
      </c>
      <c r="FM104" s="0" t="n">
        <f aca="false">IF(ISNUMBER(FIND(FM$1,$D104))=$AO$1,1,0)*VLOOKUP($Z$2,DALYs!$A$2:$MW$40,'Intervention list'!FM$195+1,0)</f>
        <v>0</v>
      </c>
      <c r="FN104" s="0" t="n">
        <f aca="false">IF(ISNUMBER(FIND(FN$1,$D104))=$AO$1,1,0)*VLOOKUP($Z$2,DALYs!$A$2:$MW$40,'Intervention list'!FN$195+1,0)</f>
        <v>0</v>
      </c>
      <c r="FO104" s="0" t="n">
        <f aca="false">IF(ISNUMBER(FIND(FO$1,$D104))=$AO$1,1,0)*VLOOKUP($Z$2,DALYs!$A$2:$MW$40,'Intervention list'!FO$195+1,0)</f>
        <v>0</v>
      </c>
      <c r="FP104" s="0" t="n">
        <f aca="false">IF(ISNUMBER(FIND(FP$1,$D104))=$AO$1,1,0)*VLOOKUP($Z$2,DALYs!$A$2:$MW$40,'Intervention list'!FP$195+1,0)</f>
        <v>0</v>
      </c>
      <c r="FQ104" s="0" t="n">
        <f aca="false">IF(ISNUMBER(FIND(FQ$1,$D104))=$AO$1,1,0)*VLOOKUP($Z$2,DALYs!$A$2:$MW$40,'Intervention list'!FQ$195+1,0)</f>
        <v>0</v>
      </c>
      <c r="FR104" s="0" t="n">
        <f aca="false">IF(ISNUMBER(FIND(FR$1,$D104))=$AO$1,1,0)*VLOOKUP($Z$2,DALYs!$A$2:$MW$40,'Intervention list'!FR$195+1,0)</f>
        <v>0</v>
      </c>
      <c r="FS104" s="0" t="n">
        <f aca="false">IF(ISNUMBER(FIND(FS$1,$D104))=$AO$1,1,0)*VLOOKUP($Z$2,DALYs!$A$2:$MW$40,'Intervention list'!FS$195+1,0)</f>
        <v>0</v>
      </c>
      <c r="FT104" s="0" t="n">
        <f aca="false">IF(ISNUMBER(FIND(FT$1,$D104))=$AO$1,1,0)*VLOOKUP($Z$2,DALYs!$A$2:$MW$40,'Intervention list'!FT$195+1,0)</f>
        <v>0</v>
      </c>
      <c r="FU104" s="0" t="n">
        <f aca="false">IF(ISNUMBER(FIND(FU$1,$D104))=$AO$1,1,0)*VLOOKUP($Z$2,DALYs!$A$2:$MW$40,'Intervention list'!FU$195+1,0)</f>
        <v>0</v>
      </c>
      <c r="FV104" s="0" t="n">
        <f aca="false">IF(ISNUMBER(FIND(FV$1,$D104))=$AO$1,1,0)*VLOOKUP($Z$2,DALYs!$A$2:$MW$40,'Intervention list'!FV$195+1,0)</f>
        <v>0</v>
      </c>
      <c r="FW104" s="0" t="n">
        <f aca="false">IF(ISNUMBER(FIND(FW$1,$D104))=$AO$1,1,0)*VLOOKUP($Z$2,DALYs!$A$2:$MW$40,'Intervention list'!FW$195+1,0)</f>
        <v>0</v>
      </c>
      <c r="FX104" s="0" t="n">
        <f aca="false">IF(ISNUMBER(FIND(FX$1,$D104))=$AO$1,1,0)*VLOOKUP($Z$2,DALYs!$A$2:$MW$40,'Intervention list'!FX$195+1,0)</f>
        <v>0</v>
      </c>
      <c r="FY104" s="0" t="n">
        <f aca="false">IF(ISNUMBER(FIND(FY$1,$D104))=$AO$1,1,0)*VLOOKUP($Z$2,DALYs!$A$2:$MW$40,'Intervention list'!FY$195+1,0)</f>
        <v>0</v>
      </c>
      <c r="FZ104" s="0" t="n">
        <f aca="false">IF(ISNUMBER(FIND(FZ$1,$D104))=$AO$1,1,0)*VLOOKUP($Z$2,DALYs!$A$2:$MW$40,'Intervention list'!FZ$195+1,0)</f>
        <v>0</v>
      </c>
      <c r="GA104" s="0" t="n">
        <f aca="false">IF(ISNUMBER(FIND(GA$1,$D104))=$AO$1,1,0)*VLOOKUP($Z$2,DALYs!$A$2:$MW$40,'Intervention list'!GA$195+1,0)</f>
        <v>0</v>
      </c>
      <c r="GB104" s="0" t="n">
        <f aca="false">IF(ISNUMBER(FIND(GB$1,$D104))=$AO$1,1,0)*VLOOKUP($Z$2,DALYs!$A$2:$MW$40,'Intervention list'!GB$195+1,0)</f>
        <v>0</v>
      </c>
      <c r="GC104" s="0" t="n">
        <f aca="false">IF(ISNUMBER(FIND(GC$1,$D104))=$AO$1,1,0)*VLOOKUP($Z$2,DALYs!$A$2:$MW$40,'Intervention list'!GC$195+1,0)</f>
        <v>0</v>
      </c>
      <c r="GD104" s="0" t="n">
        <f aca="false">IF(ISNUMBER(FIND(GD$1,$D104))=$AO$1,1,0)*VLOOKUP($Z$2,DALYs!$A$2:$MW$40,'Intervention list'!GD$195+1,0)</f>
        <v>0</v>
      </c>
      <c r="GE104" s="0" t="n">
        <f aca="false">IF(ISNUMBER(FIND(GE$1,$D104))=$AO$1,1,0)*VLOOKUP($Z$2,DALYs!$A$2:$MW$40,'Intervention list'!GE$195+1,0)</f>
        <v>0</v>
      </c>
      <c r="GF104" s="0" t="n">
        <f aca="false">IF(ISNUMBER(FIND(GF$1,$D104))=$AO$1,1,0)*VLOOKUP($Z$2,DALYs!$A$2:$MW$40,'Intervention list'!GF$195+1,0)</f>
        <v>0</v>
      </c>
      <c r="GG104" s="0" t="n">
        <f aca="false">IF(ISNUMBER(FIND(GG$1,$D104))=$AO$1,1,0)*VLOOKUP($Z$2,DALYs!$A$2:$MW$40,'Intervention list'!GG$195+1,0)</f>
        <v>0</v>
      </c>
      <c r="GH104" s="0" t="n">
        <f aca="false">IF(ISNUMBER(FIND(GH$1,$D104))=$AO$1,1,0)*VLOOKUP($Z$2,DALYs!$A$2:$MW$40,'Intervention list'!GH$195+1,0)</f>
        <v>0</v>
      </c>
      <c r="GI104" s="0" t="n">
        <f aca="false">IF(ISNUMBER(FIND(GI$1,$D104))=$AO$1,1,0)*VLOOKUP($Z$2,DALYs!$A$2:$MW$40,'Intervention list'!GI$195+1,0)</f>
        <v>0</v>
      </c>
      <c r="GJ104" s="0" t="n">
        <f aca="false">IF(ISNUMBER(FIND(GJ$1,$D104))=$AO$1,1,0)*VLOOKUP($Z$2,DALYs!$A$2:$MW$40,'Intervention list'!GJ$195+1,0)</f>
        <v>0</v>
      </c>
      <c r="GK104" s="0" t="n">
        <f aca="false">IF(ISNUMBER(FIND(GK$1,$D104))=$AO$1,1,0)*VLOOKUP($Z$2,DALYs!$A$2:$MW$40,'Intervention list'!GK$195+1,0)</f>
        <v>0</v>
      </c>
      <c r="GL104" s="0" t="n">
        <f aca="false">IF(ISNUMBER(FIND(GL$1,$D104))=$AO$1,1,0)*VLOOKUP($Z$2,DALYs!$A$2:$MW$40,'Intervention list'!GL$195+1,0)</f>
        <v>0</v>
      </c>
      <c r="GM104" s="0" t="n">
        <f aca="false">IF(ISNUMBER(FIND(GM$1,$D104))=$AO$1,1,0)*VLOOKUP($Z$2,DALYs!$A$2:$MW$40,'Intervention list'!GM$195+1,0)</f>
        <v>0</v>
      </c>
      <c r="GN104" s="0" t="n">
        <f aca="false">IF(ISNUMBER(FIND(GN$1,$D104))=$AO$1,1,0)*VLOOKUP($Z$2,DALYs!$A$2:$MW$40,'Intervention list'!GN$195+1,0)</f>
        <v>0</v>
      </c>
      <c r="GO104" s="0" t="n">
        <f aca="false">IF(ISNUMBER(FIND(GO$1,$D104))=$AO$1,1,0)*VLOOKUP($Z$2,DALYs!$A$2:$MW$40,'Intervention list'!GO$195+1,0)</f>
        <v>0</v>
      </c>
      <c r="GP104" s="0" t="n">
        <f aca="false">IF(ISNUMBER(FIND(GP$1,$D104))=$AO$1,1,0)*VLOOKUP($Z$2,DALYs!$A$2:$MW$40,'Intervention list'!GP$195+1,0)</f>
        <v>0</v>
      </c>
      <c r="GQ104" s="0" t="n">
        <f aca="false">IF(ISNUMBER(FIND(GQ$1,$D104))=$AO$1,1,0)*VLOOKUP($Z$2,DALYs!$A$2:$MW$40,'Intervention list'!GQ$195+1,0)</f>
        <v>0</v>
      </c>
      <c r="GR104" s="0" t="n">
        <f aca="false">IF(ISNUMBER(FIND(GR$1,$D104))=$AO$1,1,0)*VLOOKUP($Z$2,DALYs!$A$2:$MW$40,'Intervention list'!GR$195+1,0)</f>
        <v>0</v>
      </c>
      <c r="GS104" s="0" t="n">
        <f aca="false">IF(ISNUMBER(FIND(GS$1,$D104))=$AO$1,1,0)*VLOOKUP($Z$2,DALYs!$A$2:$MW$40,'Intervention list'!GS$195+1,0)</f>
        <v>0</v>
      </c>
      <c r="GT104" s="0" t="n">
        <f aca="false">IF(ISNUMBER(FIND(GT$1,$D104))=$AO$1,1,0)*VLOOKUP($Z$2,DALYs!$A$2:$MW$40,'Intervention list'!GT$195+1,0)</f>
        <v>0</v>
      </c>
      <c r="GU104" s="0" t="n">
        <f aca="false">IF(ISNUMBER(FIND(GU$1,$D104))=$AO$1,1,0)*VLOOKUP($Z$2,DALYs!$A$2:$MW$40,'Intervention list'!GU$195+1,0)</f>
        <v>0</v>
      </c>
      <c r="GV104" s="0" t="n">
        <f aca="false">IF(ISNUMBER(FIND(GV$1,$D104))=$AO$1,1,0)*VLOOKUP($Z$2,DALYs!$A$2:$MW$40,'Intervention list'!GV$195+1,0)</f>
        <v>0</v>
      </c>
      <c r="GW104" s="0" t="n">
        <f aca="false">IF(ISNUMBER(FIND(GW$1,$D104))=$AO$1,1,0)*VLOOKUP($Z$2,DALYs!$A$2:$MW$40,'Intervention list'!GW$195+1,0)</f>
        <v>0</v>
      </c>
      <c r="GX104" s="0" t="n">
        <f aca="false">IF(ISNUMBER(FIND(GX$1,$D104))=$AO$1,1,0)*VLOOKUP($Z$2,DALYs!$A$2:$MW$40,'Intervention list'!GX$195+1,0)</f>
        <v>0</v>
      </c>
      <c r="GY104" s="0" t="n">
        <f aca="false">IF(ISNUMBER(FIND(GY$1,$D104))=$AO$1,1,0)*VLOOKUP($Z$2,DALYs!$A$2:$MW$40,'Intervention list'!GY$195+1,0)</f>
        <v>0</v>
      </c>
      <c r="GZ104" s="0" t="n">
        <f aca="false">IF(ISNUMBER(FIND(GZ$1,$D104))=$AO$1,1,0)*VLOOKUP($Z$2,DALYs!$A$2:$MW$40,'Intervention list'!GZ$195+1,0)</f>
        <v>0</v>
      </c>
      <c r="HA104" s="0" t="n">
        <f aca="false">IF(ISNUMBER(FIND(HA$1,$D104))=$AO$1,1,0)*VLOOKUP($Z$2,DALYs!$A$2:$MW$40,'Intervention list'!HA$195+1,0)</f>
        <v>0</v>
      </c>
      <c r="HB104" s="0" t="n">
        <f aca="false">IF(ISNUMBER(FIND(HB$1,$D104))=$AO$1,1,0)*VLOOKUP($Z$2,DALYs!$A$2:$MW$40,'Intervention list'!HB$195+1,0)</f>
        <v>0</v>
      </c>
      <c r="HC104" s="0" t="n">
        <f aca="false">IF(ISNUMBER(FIND(HC$1,$D104))=$AO$1,1,0)*VLOOKUP($Z$2,DALYs!$A$2:$MW$40,'Intervention list'!HC$195+1,0)</f>
        <v>0</v>
      </c>
      <c r="HD104" s="0" t="n">
        <f aca="false">IF(ISNUMBER(FIND(HD$1,$D104))=$AO$1,1,0)*VLOOKUP($Z$2,DALYs!$A$2:$MW$40,'Intervention list'!HD$195+1,0)</f>
        <v>0</v>
      </c>
      <c r="HE104" s="0" t="n">
        <f aca="false">IF(ISNUMBER(FIND(HE$1,$D104))=$AO$1,1,0)*VLOOKUP($Z$2,DALYs!$A$2:$MW$40,'Intervention list'!HE$195+1,0)</f>
        <v>0</v>
      </c>
      <c r="HF104" s="0" t="n">
        <f aca="false">IF(ISNUMBER(FIND(HF$1,$D104))=$AO$1,1,0)*VLOOKUP($Z$2,DALYs!$A$2:$MW$40,'Intervention list'!HF$195+1,0)</f>
        <v>0</v>
      </c>
      <c r="HG104" s="0" t="n">
        <f aca="false">IF(ISNUMBER(FIND(HG$1,$D104))=$AO$1,1,0)*VLOOKUP($Z$2,DALYs!$A$2:$MW$40,'Intervention list'!HG$195+1,0)</f>
        <v>0</v>
      </c>
      <c r="HH104" s="0" t="n">
        <f aca="false">IF(ISNUMBER(FIND(HH$1,$D104))=$AO$1,1,0)*VLOOKUP($Z$2,DALYs!$A$2:$MW$40,'Intervention list'!HH$195+1,0)</f>
        <v>0</v>
      </c>
      <c r="HI104" s="0" t="n">
        <f aca="false">IF(ISNUMBER(FIND(HI$1,$D104))=$AO$1,1,0)*VLOOKUP($Z$2,DALYs!$A$2:$MW$40,'Intervention list'!HI$195+1,0)</f>
        <v>0</v>
      </c>
      <c r="HJ104" s="0" t="n">
        <f aca="false">IF(ISNUMBER(FIND(HJ$1,$D104))=$AO$1,1,0)*VLOOKUP($Z$2,DALYs!$A$2:$MW$40,'Intervention list'!HJ$195+1,0)</f>
        <v>0</v>
      </c>
      <c r="HK104" s="0" t="n">
        <f aca="false">IF(ISNUMBER(FIND(HK$1,$D104))=$AO$1,1,0)*VLOOKUP($Z$2,DALYs!$A$2:$MW$40,'Intervention list'!HK$195+1,0)</f>
        <v>0</v>
      </c>
      <c r="HL104" s="0" t="n">
        <f aca="false">IF(ISNUMBER(FIND(HL$1,$D104))=$AO$1,1,0)*VLOOKUP($Z$2,DALYs!$A$2:$MW$40,'Intervention list'!HL$195+1,0)</f>
        <v>0</v>
      </c>
      <c r="HM104" s="0" t="n">
        <f aca="false">IF(ISNUMBER(FIND(HM$1,$D104))=$AO$1,1,0)*VLOOKUP($Z$2,DALYs!$A$2:$MW$40,'Intervention list'!HM$195+1,0)</f>
        <v>0</v>
      </c>
      <c r="HN104" s="0" t="n">
        <f aca="false">IF(ISNUMBER(FIND(HN$1,$D104))=$AO$1,1,0)*VLOOKUP($Z$2,DALYs!$A$2:$MW$40,'Intervention list'!HN$195+1,0)</f>
        <v>0</v>
      </c>
      <c r="HO104" s="0" t="n">
        <f aca="false">IF(ISNUMBER(FIND(HO$1,$D104))=$AO$1,1,0)*VLOOKUP($Z$2,DALYs!$A$2:$MW$40,'Intervention list'!HO$195+1,0)</f>
        <v>0</v>
      </c>
      <c r="HP104" s="0" t="n">
        <f aca="false">IF(ISNUMBER(FIND(HP$1,$D104))=$AO$1,1,0)*VLOOKUP($Z$2,DALYs!$A$2:$MW$40,'Intervention list'!HP$195+1,0)</f>
        <v>0</v>
      </c>
      <c r="HQ104" s="0" t="n">
        <f aca="false">IF(ISNUMBER(FIND(HQ$1,$D104))=$AO$1,1,0)*VLOOKUP($Z$2,DALYs!$A$2:$MW$40,'Intervention list'!HQ$195+1,0)</f>
        <v>0</v>
      </c>
      <c r="HR104" s="0" t="n">
        <f aca="false">IF(ISNUMBER(FIND(HR$1,$D104))=$AO$1,1,0)*VLOOKUP($Z$2,DALYs!$A$2:$MW$40,'Intervention list'!HR$195+1,0)</f>
        <v>0</v>
      </c>
      <c r="HS104" s="0" t="n">
        <f aca="false">IF(ISNUMBER(FIND(HS$1,$D104))=$AO$1,1,0)*VLOOKUP($Z$2,DALYs!$A$2:$MW$40,'Intervention list'!HS$195+1,0)</f>
        <v>0</v>
      </c>
      <c r="HT104" s="0" t="n">
        <f aca="false">IF(ISNUMBER(FIND(HT$1,$D104))=$AO$1,1,0)*VLOOKUP($Z$2,DALYs!$A$2:$MW$40,'Intervention list'!HT$195+1,0)</f>
        <v>0</v>
      </c>
      <c r="HU104" s="0" t="n">
        <f aca="false">IF(ISNUMBER(FIND(HU$1,$D104))=$AO$1,1,0)*VLOOKUP($Z$2,DALYs!$A$2:$MW$40,'Intervention list'!HU$195+1,0)</f>
        <v>0</v>
      </c>
      <c r="HV104" s="0" t="n">
        <f aca="false">IF(ISNUMBER(FIND(HV$1,$D104))=$AO$1,1,0)*VLOOKUP($Z$2,DALYs!$A$2:$MW$40,'Intervention list'!HV$195+1,0)</f>
        <v>0</v>
      </c>
      <c r="HW104" s="0" t="n">
        <f aca="false">IF(ISNUMBER(FIND(HW$1,$D104))=$AO$1,1,0)*VLOOKUP($Z$2,DALYs!$A$2:$MW$40,'Intervention list'!HW$195+1,0)</f>
        <v>0</v>
      </c>
      <c r="HX104" s="0" t="n">
        <f aca="false">IF(ISNUMBER(FIND(HX$1,$D104))=$AO$1,1,0)*VLOOKUP($Z$2,DALYs!$A$2:$MW$40,'Intervention list'!HX$195+1,0)</f>
        <v>0</v>
      </c>
      <c r="HY104" s="0" t="n">
        <f aca="false">IF(ISNUMBER(FIND(HY$1,$D104))=$AO$1,1,0)*VLOOKUP($Z$2,DALYs!$A$2:$MW$40,'Intervention list'!HY$195+1,0)</f>
        <v>0</v>
      </c>
      <c r="HZ104" s="0" t="n">
        <f aca="false">IF(ISNUMBER(FIND(HZ$1,$D104))=$AO$1,1,0)*VLOOKUP($Z$2,DALYs!$A$2:$MW$40,'Intervention list'!HZ$195+1,0)</f>
        <v>0</v>
      </c>
      <c r="IA104" s="0" t="n">
        <f aca="false">IF(ISNUMBER(FIND(IA$1,$D104))=$AO$1,1,0)*VLOOKUP($Z$2,DALYs!$A$2:$MW$40,'Intervention list'!IA$195+1,0)</f>
        <v>0</v>
      </c>
      <c r="IB104" s="0" t="n">
        <f aca="false">IF(ISNUMBER(FIND(IB$1,$D104))=$AO$1,1,0)*VLOOKUP($Z$2,DALYs!$A$2:$MW$40,'Intervention list'!IB$195+1,0)</f>
        <v>0</v>
      </c>
      <c r="IC104" s="0" t="n">
        <f aca="false">IF(ISNUMBER(FIND(IC$1,$D104))=$AO$1,1,0)*VLOOKUP($Z$2,DALYs!$A$2:$MW$40,'Intervention list'!IC$195+1,0)</f>
        <v>0</v>
      </c>
      <c r="ID104" s="0" t="n">
        <f aca="false">IF(ISNUMBER(FIND(ID$1,$D104))=$AO$1,1,0)*VLOOKUP($Z$2,DALYs!$A$2:$MW$40,'Intervention list'!ID$195+1,0)</f>
        <v>0</v>
      </c>
      <c r="IE104" s="0" t="n">
        <f aca="false">IF(ISNUMBER(FIND(IE$1,$D104))=$AO$1,1,0)*VLOOKUP($Z$2,DALYs!$A$2:$MW$40,'Intervention list'!IE$195+1,0)</f>
        <v>6167.59428806776</v>
      </c>
      <c r="IF104" s="0" t="n">
        <f aca="false">IF(ISNUMBER(FIND(IF$1,$D104))=$AO$1,1,0)*VLOOKUP($Z$2,DALYs!$A$2:$MW$40,'Intervention list'!IF$195+1,0)</f>
        <v>0</v>
      </c>
      <c r="IG104" s="0" t="n">
        <f aca="false">IF(ISNUMBER(FIND(IG$1,$D104))=$AO$1,1,0)*VLOOKUP($Z$2,DALYs!$A$2:$MW$40,'Intervention list'!IG$195+1,0)</f>
        <v>0</v>
      </c>
      <c r="IH104" s="0" t="n">
        <f aca="false">IF(ISNUMBER(FIND(IH$1,$D104))=$AO$1,1,0)*VLOOKUP($Z$2,DALYs!$A$2:$MW$40,'Intervention list'!IH$195+1,0)</f>
        <v>0</v>
      </c>
      <c r="II104" s="0" t="n">
        <f aca="false">IF(ISNUMBER(FIND(II$1,$D104))=$AO$1,1,0)*VLOOKUP($Z$2,DALYs!$A$2:$MW$40,'Intervention list'!II$195+1,0)</f>
        <v>0</v>
      </c>
      <c r="IJ104" s="0" t="n">
        <f aca="false">IF(ISNUMBER(FIND(IJ$1,$D104))=$AO$1,1,0)*VLOOKUP($Z$2,DALYs!$A$2:$MW$40,'Intervention list'!IJ$195+1,0)</f>
        <v>0</v>
      </c>
      <c r="IK104" s="0" t="n">
        <f aca="false">IF(ISNUMBER(FIND(IK$1,$D104))=$AO$1,1,0)*VLOOKUP($Z$2,DALYs!$A$2:$MW$40,'Intervention list'!IK$195+1,0)</f>
        <v>0</v>
      </c>
      <c r="IL104" s="0" t="n">
        <f aca="false">IF(ISNUMBER(FIND(IL$1,$D104))=$AO$1,1,0)*VLOOKUP($Z$2,DALYs!$A$2:$MW$40,'Intervention list'!IL$195+1,0)</f>
        <v>0</v>
      </c>
      <c r="IM104" s="0" t="n">
        <f aca="false">IF(ISNUMBER(FIND(IM$1,$D104))=$AO$1,1,0)*VLOOKUP($Z$2,DALYs!$A$2:$MW$40,'Intervention list'!IM$195+1,0)</f>
        <v>0</v>
      </c>
      <c r="IN104" s="0" t="n">
        <f aca="false">IF(ISNUMBER(FIND(IN$1,$D104))=$AO$1,1,0)*VLOOKUP($Z$2,DALYs!$A$2:$MW$40,'Intervention list'!IN$195+1,0)</f>
        <v>0</v>
      </c>
      <c r="IO104" s="0" t="n">
        <f aca="false">IF(ISNUMBER(FIND(IO$1,$D104))=$AO$1,1,0)*VLOOKUP($Z$2,DALYs!$A$2:$MW$40,'Intervention list'!IO$195+1,0)</f>
        <v>0</v>
      </c>
      <c r="IP104" s="0" t="n">
        <f aca="false">IF(ISNUMBER(FIND(IP$1,$D104))=$AO$1,1,0)*VLOOKUP($Z$2,DALYs!$A$2:$MW$40,'Intervention list'!IP$195+1,0)</f>
        <v>0</v>
      </c>
      <c r="IQ104" s="0" t="n">
        <f aca="false">IF(ISNUMBER(FIND(IQ$1,$D104))=$AO$1,1,0)*VLOOKUP($Z$2,DALYs!$A$2:$MW$40,'Intervention list'!IQ$195+1,0)</f>
        <v>0</v>
      </c>
      <c r="IR104" s="0" t="n">
        <f aca="false">IF(ISNUMBER(FIND(IR$1,$D104))=$AO$1,1,0)*VLOOKUP($Z$2,DALYs!$A$2:$MW$40,'Intervention list'!IR$195+1,0)</f>
        <v>0</v>
      </c>
      <c r="IS104" s="0" t="n">
        <f aca="false">IF(ISNUMBER(FIND(IS$1,$D104))=$AO$1,1,0)*VLOOKUP($Z$2,DALYs!$A$2:$MW$40,'Intervention list'!IS$195+1,0)</f>
        <v>0</v>
      </c>
      <c r="IT104" s="0" t="n">
        <f aca="false">IF(ISNUMBER(FIND(IT$1,$D104))=$AO$1,1,0)*VLOOKUP($Z$2,DALYs!$A$2:$MW$40,'Intervention list'!IT$195+1,0)</f>
        <v>0</v>
      </c>
      <c r="IU104" s="0" t="n">
        <f aca="false">IF(ISNUMBER(FIND(IU$1,$D104))=$AO$1,1,0)*VLOOKUP($Z$2,DALYs!$A$2:$MW$40,'Intervention list'!IU$195+1,0)</f>
        <v>0</v>
      </c>
      <c r="IV104" s="0" t="n">
        <f aca="false">IF(ISNUMBER(FIND(IV$1,$D104))=$AO$1,1,0)*VLOOKUP($Z$2,DALYs!$A$2:$MW$40,'Intervention list'!IV$195+1,0)</f>
        <v>0</v>
      </c>
      <c r="IW104" s="0" t="n">
        <f aca="false">IF(ISNUMBER(FIND(IW$1,$D104))=$AO$1,1,0)*VLOOKUP($Z$2,DALYs!$A$2:$MW$40,'Intervention list'!IW$195+1,0)</f>
        <v>0</v>
      </c>
      <c r="IX104" s="0" t="n">
        <f aca="false">IF(ISNUMBER(FIND(IX$1,$D104))=$AO$1,1,0)*VLOOKUP($Z$2,DALYs!$A$2:$MW$40,'Intervention list'!IX$195+1,0)</f>
        <v>0</v>
      </c>
      <c r="IY104" s="0" t="n">
        <f aca="false">IF(ISNUMBER(FIND(IY$1,$D104))=$AO$1,1,0)*VLOOKUP($Z$2,DALYs!$A$2:$MW$40,'Intervention list'!IY$195+1,0)</f>
        <v>0</v>
      </c>
      <c r="IZ104" s="0" t="n">
        <f aca="false">IF(ISNUMBER(FIND(IZ$1,$D104))=$AO$1,1,0)*VLOOKUP($Z$2,DALYs!$A$2:$MW$40,'Intervention list'!IZ$195+1,0)</f>
        <v>0</v>
      </c>
      <c r="JA104" s="0" t="n">
        <f aca="false">IF(ISNUMBER(FIND(JA$1,$D104))=$AO$1,1,0)*VLOOKUP($Z$2,DALYs!$A$2:$MW$40,'Intervention list'!JA$195+1,0)</f>
        <v>0</v>
      </c>
      <c r="JB104" s="0" t="n">
        <f aca="false">IF(ISNUMBER(FIND(JB$1,$D104))=$AO$1,1,0)*VLOOKUP($Z$2,DALYs!$A$2:$MW$40,'Intervention list'!JB$195+1,0)</f>
        <v>0</v>
      </c>
      <c r="JC104" s="0" t="n">
        <f aca="false">IF(ISNUMBER(FIND(JC$1,$D104))=$AO$1,1,0)*VLOOKUP($Z$2,DALYs!$A$2:$MW$40,'Intervention list'!JC$195+1,0)</f>
        <v>0</v>
      </c>
      <c r="JD104" s="0" t="n">
        <f aca="false">IF(ISNUMBER(FIND(JD$1,$D104))=$AO$1,1,0)*VLOOKUP($Z$2,DALYs!$A$2:$MW$40,'Intervention list'!JD$195+1,0)</f>
        <v>0</v>
      </c>
      <c r="JE104" s="0" t="n">
        <f aca="false">IF(ISNUMBER(FIND(JE$1,$D104))=$AO$1,1,0)*VLOOKUP($Z$2,DALYs!$A$2:$MW$40,'Intervention list'!JE$195+1,0)</f>
        <v>0</v>
      </c>
      <c r="JF104" s="0" t="n">
        <f aca="false">IF(ISNUMBER(FIND(JF$1,$D104))=$AO$1,1,0)*VLOOKUP($Z$2,DALYs!$A$2:$MW$40,'Intervention list'!JF$195+1,0)</f>
        <v>0</v>
      </c>
      <c r="JG104" s="0" t="n">
        <f aca="false">IF(ISNUMBER(FIND(JG$1,$D104))=$AO$1,1,0)*VLOOKUP($Z$2,DALYs!$A$2:$MW$40,'Intervention list'!JG$195+1,0)</f>
        <v>0</v>
      </c>
      <c r="JH104" s="0" t="n">
        <f aca="false">IF(ISNUMBER(FIND(JH$1,$D104))=$AO$1,1,0)*VLOOKUP($Z$2,DALYs!$A$2:$MW$40,'Intervention list'!JH$195+1,0)</f>
        <v>0</v>
      </c>
      <c r="JI104" s="0" t="n">
        <f aca="false">IF(ISNUMBER(FIND(JI$1,$D104))=$AO$1,1,0)*VLOOKUP($Z$2,DALYs!$A$2:$MW$40,'Intervention list'!JI$195+1,0)</f>
        <v>0</v>
      </c>
      <c r="JJ104" s="0" t="n">
        <f aca="false">IF(ISNUMBER(FIND(JJ$1,$D104))=$AO$1,1,0)*VLOOKUP($Z$2,DALYs!$A$2:$MW$40,'Intervention list'!JJ$195+1,0)</f>
        <v>0</v>
      </c>
      <c r="JK104" s="0" t="n">
        <f aca="false">IF(ISNUMBER(FIND(JK$1,$D104))=$AO$1,1,0)*VLOOKUP($Z$2,DALYs!$A$2:$MW$40,'Intervention list'!JK$195+1,0)</f>
        <v>0</v>
      </c>
      <c r="JL104" s="0" t="n">
        <f aca="false">IF(ISNUMBER(FIND(JL$1,$D104))=$AO$1,1,0)*VLOOKUP($Z$2,DALYs!$A$2:$MW$40,'Intervention list'!JL$195+1,0)</f>
        <v>0</v>
      </c>
      <c r="JM104" s="0" t="n">
        <f aca="false">IF(ISNUMBER(FIND(JM$1,$D104))=$AO$1,1,0)*VLOOKUP($Z$2,DALYs!$A$2:$MW$40,'Intervention list'!JM$195+1,0)</f>
        <v>0</v>
      </c>
      <c r="JN104" s="0" t="n">
        <f aca="false">IF(ISNUMBER(FIND(JN$1,$D104))=$AO$1,1,0)*VLOOKUP($Z$2,DALYs!$A$2:$MW$40,'Intervention list'!JN$195+1,0)</f>
        <v>0</v>
      </c>
      <c r="JO104" s="0" t="n">
        <f aca="false">IF(ISNUMBER(FIND(JO$1,$D104))=$AO$1,1,0)*VLOOKUP($Z$2,DALYs!$A$2:$MW$40,'Intervention list'!JO$195+1,0)</f>
        <v>0</v>
      </c>
      <c r="JP104" s="0" t="n">
        <f aca="false">IF(ISNUMBER(FIND(JP$1,$D104))=$AO$1,1,0)*VLOOKUP($Z$2,DALYs!$A$2:$MW$40,'Intervention list'!JP$195+1,0)</f>
        <v>0</v>
      </c>
      <c r="JQ104" s="0" t="n">
        <f aca="false">IF(ISNUMBER(FIND(JQ$1,$D104))=$AO$1,1,0)*VLOOKUP($Z$2,DALYs!$A$2:$MW$40,'Intervention list'!JQ$195+1,0)</f>
        <v>0</v>
      </c>
      <c r="JR104" s="0" t="n">
        <f aca="false">IF(ISNUMBER(FIND(JR$1,$D104))=$AO$1,1,0)*VLOOKUP($Z$2,DALYs!$A$2:$MW$40,'Intervention list'!JR$195+1,0)</f>
        <v>0</v>
      </c>
      <c r="JS104" s="0" t="n">
        <f aca="false">IF(ISNUMBER(FIND(JS$1,$D104))=$AO$1,1,0)*VLOOKUP($Z$2,DALYs!$A$2:$MW$40,'Intervention list'!JS$195+1,0)</f>
        <v>0</v>
      </c>
      <c r="JT104" s="0" t="n">
        <f aca="false">IF(ISNUMBER(FIND(JT$1,$D104))=$AO$1,1,0)*VLOOKUP($Z$2,DALYs!$A$2:$MW$40,'Intervention list'!JT$195+1,0)</f>
        <v>0</v>
      </c>
      <c r="JU104" s="0" t="n">
        <f aca="false">IF(ISNUMBER(FIND(JU$1,$D104))=$AO$1,1,0)*VLOOKUP($Z$2,DALYs!$A$2:$MW$40,'Intervention list'!JU$195+1,0)</f>
        <v>0</v>
      </c>
      <c r="JV104" s="0" t="n">
        <f aca="false">IF(ISNUMBER(FIND(JV$1,$D104))=$AO$1,1,0)*VLOOKUP($Z$2,DALYs!$A$2:$MW$40,'Intervention list'!JV$195+1,0)</f>
        <v>0</v>
      </c>
      <c r="JW104" s="0" t="n">
        <f aca="false">IF(ISNUMBER(FIND(JW$1,$D104))=$AO$1,1,0)*VLOOKUP($Z$2,DALYs!$A$2:$MW$40,'Intervention list'!JW$195+1,0)</f>
        <v>0</v>
      </c>
      <c r="JX104" s="0" t="n">
        <f aca="false">IF(ISNUMBER(FIND(JX$1,$D104))=$AO$1,1,0)*VLOOKUP($Z$2,DALYs!$A$2:$MW$40,'Intervention list'!JX$195+1,0)</f>
        <v>0</v>
      </c>
      <c r="JY104" s="0" t="n">
        <f aca="false">IF(ISNUMBER(FIND(JY$1,$D104))=$AO$1,1,0)*VLOOKUP($Z$2,DALYs!$A$2:$MW$40,'Intervention list'!JY$195+1,0)</f>
        <v>0</v>
      </c>
      <c r="JZ104" s="0" t="n">
        <f aca="false">IF(ISNUMBER(FIND(JZ$1,$D104))=$AO$1,1,0)*VLOOKUP($Z$2,DALYs!$A$2:$MW$40,'Intervention list'!JZ$195+1,0)</f>
        <v>0</v>
      </c>
      <c r="KA104" s="0" t="n">
        <f aca="false">IF(ISNUMBER(FIND(KA$1,$D104))=$AO$1,1,0)*VLOOKUP($Z$2,DALYs!$A$2:$MW$40,'Intervention list'!KA$195+1,0)</f>
        <v>0</v>
      </c>
      <c r="KB104" s="0" t="n">
        <f aca="false">IF(ISNUMBER(FIND(KB$1,$D104))=$AO$1,1,0)*VLOOKUP($Z$2,DALYs!$A$2:$MW$40,'Intervention list'!KB$195+1,0)</f>
        <v>0</v>
      </c>
      <c r="KC104" s="0" t="n">
        <f aca="false">IF(ISNUMBER(FIND(KC$1,$D104))=$AO$1,1,0)*VLOOKUP($Z$2,DALYs!$A$2:$MW$40,'Intervention list'!KC$195+1,0)</f>
        <v>0</v>
      </c>
      <c r="KD104" s="0" t="n">
        <f aca="false">IF(ISNUMBER(FIND(KD$1,$D104))=$AO$1,1,0)*VLOOKUP($Z$2,DALYs!$A$2:$MW$40,'Intervention list'!KD$195+1,0)</f>
        <v>0</v>
      </c>
      <c r="KE104" s="0" t="n">
        <f aca="false">IF(ISNUMBER(FIND(KE$1,$D104))=$AO$1,1,0)*VLOOKUP($Z$2,DALYs!$A$2:$MW$40,'Intervention list'!KE$195+1,0)</f>
        <v>0</v>
      </c>
      <c r="KF104" s="0" t="n">
        <f aca="false">IF(ISNUMBER(FIND(KF$1,$D104))=$AO$1,1,0)*VLOOKUP($Z$2,DALYs!$A$2:$MW$40,'Intervention list'!KF$195+1,0)</f>
        <v>0</v>
      </c>
      <c r="KG104" s="0" t="n">
        <f aca="false">IF(ISNUMBER(FIND(KG$1,$D104))=$AO$1,1,0)*VLOOKUP($Z$2,DALYs!$A$2:$MW$40,'Intervention list'!KG$195+1,0)</f>
        <v>0</v>
      </c>
      <c r="KH104" s="0" t="n">
        <f aca="false">IF(ISNUMBER(FIND(KH$1,$D104))=$AO$1,1,0)*VLOOKUP($Z$2,DALYs!$A$2:$MW$40,'Intervention list'!KH$195+1,0)</f>
        <v>0</v>
      </c>
      <c r="KI104" s="0" t="n">
        <f aca="false">IF(ISNUMBER(FIND(KI$1,$D104))=$AO$1,1,0)*VLOOKUP($Z$2,DALYs!$A$2:$MW$40,'Intervention list'!KI$195+1,0)</f>
        <v>0</v>
      </c>
      <c r="KJ104" s="0" t="n">
        <f aca="false">IF(ISNUMBER(FIND(KJ$1,$D104))=$AO$1,1,0)*VLOOKUP($Z$2,DALYs!$A$2:$MW$40,'Intervention list'!KJ$195+1,0)</f>
        <v>0</v>
      </c>
      <c r="KK104" s="0" t="n">
        <f aca="false">IF(ISNUMBER(FIND(KK$1,$D104))=$AO$1,1,0)*VLOOKUP($Z$2,DALYs!$A$2:$MW$40,'Intervention list'!KK$195+1,0)</f>
        <v>0</v>
      </c>
      <c r="KL104" s="0" t="n">
        <f aca="false">IF(ISNUMBER(FIND(KL$1,$D104))=$AO$1,1,0)*VLOOKUP($Z$2,DALYs!$A$2:$MW$40,'Intervention list'!KL$195+1,0)</f>
        <v>0</v>
      </c>
      <c r="KM104" s="0" t="n">
        <f aca="false">IF(ISNUMBER(FIND(KM$1,$D104))=$AO$1,1,0)*VLOOKUP($Z$2,DALYs!$A$2:$MW$40,'Intervention list'!KM$195+1,0)</f>
        <v>0</v>
      </c>
      <c r="KN104" s="0" t="n">
        <f aca="false">IF(ISNUMBER(FIND(KN$1,$D104))=$AO$1,1,0)*VLOOKUP($Z$2,DALYs!$A$2:$MW$40,'Intervention list'!KN$195+1,0)</f>
        <v>0</v>
      </c>
      <c r="KO104" s="0" t="n">
        <f aca="false">IF(ISNUMBER(FIND(KO$1,$D104))=$AO$1,1,0)*VLOOKUP($Z$2,DALYs!$A$2:$MW$40,'Intervention list'!KO$195+1,0)</f>
        <v>0</v>
      </c>
      <c r="KP104" s="0" t="n">
        <f aca="false">IF(ISNUMBER(FIND(KP$1,$D104))=$AO$1,1,0)*VLOOKUP($Z$2,DALYs!$A$2:$MW$40,'Intervention list'!KP$195+1,0)</f>
        <v>0</v>
      </c>
      <c r="KQ104" s="0" t="n">
        <f aca="false">IF(ISNUMBER(FIND(KQ$1,$D104))=$AO$1,1,0)*VLOOKUP($Z$2,DALYs!$A$2:$MW$40,'Intervention list'!KQ$195+1,0)</f>
        <v>0</v>
      </c>
      <c r="KR104" s="0" t="n">
        <f aca="false">IF(ISNUMBER(FIND(KR$1,$D104))=$AO$1,1,0)*VLOOKUP($Z$2,DALYs!$A$2:$MW$40,'Intervention list'!KR$195+1,0)</f>
        <v>0</v>
      </c>
      <c r="KS104" s="0" t="n">
        <f aca="false">IF(ISNUMBER(FIND(KS$1,$D104))=$AO$1,1,0)*VLOOKUP($Z$2,DALYs!$A$2:$MW$40,'Intervention list'!KS$195+1,0)</f>
        <v>0</v>
      </c>
      <c r="KT104" s="0" t="n">
        <f aca="false">IF(ISNUMBER(FIND(KT$1,$D104))=$AO$1,1,0)*VLOOKUP($Z$2,DALYs!$A$2:$MW$40,'Intervention list'!KT$195+1,0)</f>
        <v>0</v>
      </c>
      <c r="KU104" s="0" t="n">
        <f aca="false">IF(ISNUMBER(FIND(KU$1,$D104))=$AO$1,1,0)*VLOOKUP($Z$2,DALYs!$A$2:$MW$40,'Intervention list'!KU$195+1,0)</f>
        <v>0</v>
      </c>
      <c r="KV104" s="0" t="n">
        <f aca="false">IF(ISNUMBER(FIND(KV$1,$D104))=$AO$1,1,0)*VLOOKUP($Z$2,DALYs!$A$2:$MW$40,'Intervention list'!KV$195+1,0)</f>
        <v>0</v>
      </c>
      <c r="KW104" s="0" t="n">
        <f aca="false">IF(ISNUMBER(FIND(KW$1,$D104))=$AO$1,1,0)*VLOOKUP($Z$2,DALYs!$A$2:$MW$40,'Intervention list'!KW$195+1,0)</f>
        <v>0</v>
      </c>
      <c r="KX104" s="0" t="n">
        <f aca="false">IF(ISNUMBER(FIND(KX$1,$D104))=$AO$1,1,0)*VLOOKUP($Z$2,DALYs!$A$2:$MW$40,'Intervention list'!KX$195+1,0)</f>
        <v>0</v>
      </c>
      <c r="KY104" s="0" t="n">
        <f aca="false">IF(ISNUMBER(FIND(KY$1,$D104))=$AO$1,1,0)*VLOOKUP($Z$2,DALYs!$A$2:$MW$40,'Intervention list'!KY$195+1,0)</f>
        <v>0</v>
      </c>
      <c r="KZ104" s="0" t="n">
        <f aca="false">IF(ISNUMBER(FIND(KZ$1,$D104))=$AO$1,1,0)*VLOOKUP($Z$2,DALYs!$A$2:$MW$40,'Intervention list'!KZ$195+1,0)</f>
        <v>0</v>
      </c>
      <c r="LA104" s="0" t="n">
        <f aca="false">IF(ISNUMBER(FIND(LA$1,$D104))=$AO$1,1,0)*VLOOKUP($Z$2,DALYs!$A$2:$MW$40,'Intervention list'!LA$195+1,0)</f>
        <v>0</v>
      </c>
      <c r="LB104" s="0" t="n">
        <f aca="false">IF(ISNUMBER(FIND(LB$1,$D104))=$AO$1,1,0)*VLOOKUP($Z$2,DALYs!$A$2:$MW$40,'Intervention list'!LB$195+1,0)</f>
        <v>0</v>
      </c>
      <c r="LC104" s="0" t="n">
        <f aca="false">IF(ISNUMBER(FIND(LC$1,$D104))=$AO$1,1,0)*VLOOKUP($Z$2,DALYs!$A$2:$MW$40,'Intervention list'!LC$195+1,0)</f>
        <v>0</v>
      </c>
      <c r="LD104" s="0" t="n">
        <f aca="false">IF(ISNUMBER(FIND(LD$1,$D104))=$AO$1,1,0)*VLOOKUP($Z$2,DALYs!$A$2:$MW$40,'Intervention list'!LD$195+1,0)</f>
        <v>0</v>
      </c>
      <c r="LE104" s="0" t="n">
        <f aca="false">IF(ISNUMBER(FIND(LE$1,$D104))=$AO$1,1,0)*VLOOKUP($Z$2,DALYs!$A$2:$MW$40,'Intervention list'!LE$195+1,0)</f>
        <v>0</v>
      </c>
      <c r="LF104" s="0" t="n">
        <f aca="false">IF(ISNUMBER(FIND(LF$1,$D104))=$AO$1,1,0)*VLOOKUP($Z$2,DALYs!$A$2:$MW$40,'Intervention list'!LF$195+1,0)</f>
        <v>0</v>
      </c>
      <c r="LG104" s="0" t="n">
        <f aca="false">IF(ISNUMBER(FIND(LG$1,$D104))=$AO$1,1,0)*VLOOKUP($Z$2,DALYs!$A$2:$MW$40,'Intervention list'!LG$195+1,0)</f>
        <v>0</v>
      </c>
      <c r="LH104" s="0" t="n">
        <f aca="false">IF(ISNUMBER(FIND(LH$1,$D104))=$AO$1,1,0)*VLOOKUP($Z$2,DALYs!$A$2:$MW$40,'Intervention list'!LH$195+1,0)</f>
        <v>0</v>
      </c>
      <c r="LI104" s="0" t="n">
        <f aca="false">IF(ISNUMBER(FIND(LI$1,$D104))=$AO$1,1,0)*VLOOKUP($Z$2,DALYs!$A$2:$MW$40,'Intervention list'!LI$195+1,0)</f>
        <v>0</v>
      </c>
      <c r="LJ104" s="0" t="n">
        <f aca="false">IF(ISNUMBER(FIND(LJ$1,$D104))=$AO$1,1,0)*VLOOKUP($Z$2,DALYs!$A$2:$MW$40,'Intervention list'!LJ$195+1,0)</f>
        <v>0</v>
      </c>
      <c r="LK104" s="0" t="n">
        <f aca="false">IF(ISNUMBER(FIND(LK$1,$D104))=$AO$1,1,0)*VLOOKUP($Z$2,DALYs!$A$2:$MW$40,'Intervention list'!LK$195+1,0)</f>
        <v>0</v>
      </c>
      <c r="LL104" s="0" t="n">
        <f aca="false">IF(ISNUMBER(FIND(LL$1,$D104))=$AO$1,1,0)*VLOOKUP($Z$2,DALYs!$A$2:$MW$40,'Intervention list'!LL$195+1,0)</f>
        <v>0</v>
      </c>
      <c r="LM104" s="0" t="n">
        <f aca="false">IF(ISNUMBER(FIND(LM$1,$D104))=$AO$1,1,0)*VLOOKUP($Z$2,DALYs!$A$2:$MW$40,'Intervention list'!LM$195+1,0)</f>
        <v>0</v>
      </c>
      <c r="LN104" s="0" t="n">
        <f aca="false">IF(ISNUMBER(FIND(LN$1,$D104))=$AO$1,1,0)*VLOOKUP($Z$2,DALYs!$A$2:$MW$40,'Intervention list'!LN$195+1,0)</f>
        <v>0</v>
      </c>
      <c r="LO104" s="0" t="n">
        <f aca="false">IF(ISNUMBER(FIND(LO$1,$D104))=$AO$1,1,0)*VLOOKUP($Z$2,DALYs!$A$2:$MW$40,'Intervention list'!LO$195+1,0)</f>
        <v>0</v>
      </c>
      <c r="LP104" s="0" t="n">
        <f aca="false">IF(ISNUMBER(FIND(LP$1,$D104))=$AO$1,1,0)*VLOOKUP($Z$2,DALYs!$A$2:$MW$40,'Intervention list'!LP$195+1,0)</f>
        <v>0</v>
      </c>
      <c r="LQ104" s="0" t="n">
        <f aca="false">IF(ISNUMBER(FIND(LQ$1,$D104))=$AO$1,1,0)*VLOOKUP($Z$2,DALYs!$A$2:$MW$40,'Intervention list'!LQ$195+1,0)</f>
        <v>0</v>
      </c>
      <c r="LR104" s="0" t="n">
        <f aca="false">IF(ISNUMBER(FIND(LR$1,$D104))=$AO$1,1,0)*VLOOKUP($Z$2,DALYs!$A$2:$MW$40,'Intervention list'!LR$195+1,0)</f>
        <v>0</v>
      </c>
      <c r="LS104" s="0" t="n">
        <f aca="false">IF(ISNUMBER(FIND(LS$1,$D104))=$AO$1,1,0)*VLOOKUP($Z$2,DALYs!$A$2:$MW$40,'Intervention list'!LS$195+1,0)</f>
        <v>0</v>
      </c>
      <c r="LT104" s="0" t="n">
        <f aca="false">IF(ISNUMBER(FIND(LT$1,$D104))=$AO$1,1,0)*VLOOKUP($Z$2,DALYs!$A$2:$MW$40,'Intervention list'!LT$195+1,0)</f>
        <v>0</v>
      </c>
      <c r="LU104" s="0" t="n">
        <f aca="false">IF(ISNUMBER(FIND(LU$1,$D104))=$AO$1,1,0)*VLOOKUP($Z$2,DALYs!$A$2:$MW$40,'Intervention list'!LU$195+1,0)</f>
        <v>0</v>
      </c>
      <c r="LV104" s="0" t="n">
        <f aca="false">IF(ISNUMBER(FIND(LV$1,$D104))=$AO$1,1,0)*VLOOKUP($Z$2,DALYs!$A$2:$MW$40,'Intervention list'!LV$195+1,0)</f>
        <v>0</v>
      </c>
      <c r="LW104" s="0" t="n">
        <f aca="false">IF(ISNUMBER(FIND(LW$1,$D104))=$AO$1,1,0)*VLOOKUP($Z$2,DALYs!$A$2:$MW$40,'Intervention list'!LW$195+1,0)</f>
        <v>0</v>
      </c>
      <c r="LX104" s="0" t="n">
        <f aca="false">IF(ISNUMBER(FIND(LX$1,$D104))=$AO$1,1,0)*VLOOKUP($Z$2,DALYs!$A$2:$MW$40,'Intervention list'!LX$195+1,0)</f>
        <v>0</v>
      </c>
      <c r="LY104" s="0" t="n">
        <f aca="false">IF(ISNUMBER(FIND(LY$1,$D104))=$AO$1,1,0)*VLOOKUP($Z$2,DALYs!$A$2:$MW$40,'Intervention list'!LY$195+1,0)</f>
        <v>0</v>
      </c>
      <c r="LZ104" s="0" t="n">
        <f aca="false">IF(ISNUMBER(FIND(LZ$1,$D104))=$AO$1,1,0)*VLOOKUP($Z$2,DALYs!$A$2:$MW$40,'Intervention list'!LZ$195+1,0)</f>
        <v>0</v>
      </c>
      <c r="MA104" s="0" t="n">
        <f aca="false">IF(ISNUMBER(FIND(MA$1,$D104))=$AO$1,1,0)*VLOOKUP($Z$2,DALYs!$A$2:$MW$40,'Intervention list'!MA$195+1,0)</f>
        <v>0</v>
      </c>
      <c r="MB104" s="0" t="n">
        <f aca="false">IF(ISNUMBER(FIND(MB$1,$D104))=$AO$1,1,0)*VLOOKUP($Z$2,DALYs!$A$2:$MW$40,'Intervention list'!MB$195+1,0)</f>
        <v>0</v>
      </c>
      <c r="MC104" s="0" t="n">
        <f aca="false">IF(ISNUMBER(FIND(MC$1,$D104))=$AO$1,1,0)*VLOOKUP($Z$2,DALYs!$A$2:$MW$40,'Intervention list'!MC$195+1,0)</f>
        <v>0</v>
      </c>
      <c r="MD104" s="0" t="n">
        <f aca="false">IF(ISNUMBER(FIND(MD$1,$D104))=$AO$1,1,0)*VLOOKUP($Z$2,DALYs!$A$2:$MW$40,'Intervention list'!MD$195+1,0)</f>
        <v>0</v>
      </c>
      <c r="ME104" s="0" t="n">
        <f aca="false">IF(ISNUMBER(FIND(ME$1,$D104))=$AO$1,1,0)*VLOOKUP($Z$2,DALYs!$A$2:$MW$40,'Intervention list'!ME$195+1,0)</f>
        <v>0</v>
      </c>
      <c r="MF104" s="0" t="n">
        <f aca="false">IF(ISNUMBER(FIND(MF$1,$D104))=$AO$1,1,0)*VLOOKUP($Z$2,DALYs!$A$2:$MW$40,'Intervention list'!MF$195+1,0)</f>
        <v>0</v>
      </c>
      <c r="MG104" s="0" t="n">
        <f aca="false">IF(ISNUMBER(FIND(MG$1,$D104))=$AO$1,1,0)*VLOOKUP($Z$2,DALYs!$A$2:$MW$40,'Intervention list'!MG$195+1,0)</f>
        <v>0</v>
      </c>
      <c r="MH104" s="0" t="n">
        <f aca="false">IF(ISNUMBER(FIND(MH$1,$D104))=$AO$1,1,0)*VLOOKUP($Z$2,DALYs!$A$2:$MW$40,'Intervention list'!MH$195+1,0)</f>
        <v>0</v>
      </c>
      <c r="MI104" s="0" t="n">
        <f aca="false">IF(ISNUMBER(FIND(MI$1,$D104))=$AO$1,1,0)*VLOOKUP($Z$2,DALYs!$A$2:$MW$40,'Intervention list'!MI$195+1,0)</f>
        <v>0</v>
      </c>
      <c r="MJ104" s="0" t="n">
        <f aca="false">IF(ISNUMBER(FIND(MJ$1,$D104))=$AO$1,1,0)*VLOOKUP($Z$2,DALYs!$A$2:$MW$40,'Intervention list'!MJ$195+1,0)</f>
        <v>0</v>
      </c>
      <c r="MK104" s="0" t="n">
        <f aca="false">IF(ISNUMBER(FIND(MK$1,$D104))=$AO$1,1,0)*VLOOKUP($Z$2,DALYs!$A$2:$MW$40,'Intervention list'!MK$195+1,0)</f>
        <v>0</v>
      </c>
      <c r="ML104" s="0" t="n">
        <f aca="false">IF(ISNUMBER(FIND(ML$1,$D104))=$AO$1,1,0)*VLOOKUP($Z$2,DALYs!$A$2:$MW$40,'Intervention list'!ML$195+1,0)</f>
        <v>0</v>
      </c>
      <c r="MM104" s="0" t="n">
        <f aca="false">IF(ISNUMBER(FIND(MM$1,$D104))=$AO$1,1,0)*VLOOKUP($Z$2,DALYs!$A$2:$MW$40,'Intervention list'!MM$195+1,0)</f>
        <v>0</v>
      </c>
      <c r="MN104" s="0" t="n">
        <f aca="false">IF(ISNUMBER(FIND(MN$1,$D104))=$AO$1,1,0)*VLOOKUP($Z$2,DALYs!$A$2:$MW$40,'Intervention list'!MN$195+1,0)</f>
        <v>0</v>
      </c>
      <c r="MO104" s="0" t="n">
        <f aca="false">IF(ISNUMBER(FIND(MO$1,$D104))=$AO$1,1,0)*VLOOKUP($Z$2,DALYs!$A$2:$MW$40,'Intervention list'!MO$195+1,0)</f>
        <v>0</v>
      </c>
      <c r="MP104" s="0" t="n">
        <f aca="false">IF(ISNUMBER(FIND(MP$1,$D104))=$AO$1,1,0)*VLOOKUP($Z$2,DALYs!$A$2:$MW$40,'Intervention list'!MP$195+1,0)</f>
        <v>0</v>
      </c>
      <c r="MQ104" s="0" t="n">
        <f aca="false">IF(ISNUMBER(FIND(MQ$1,$D104))=$AO$1,1,0)*VLOOKUP($Z$2,DALYs!$A$2:$MW$40,'Intervention list'!MQ$195+1,0)</f>
        <v>0</v>
      </c>
      <c r="MR104" s="0" t="n">
        <f aca="false">IF(ISNUMBER(FIND(MR$1,$D104))=$AO$1,1,0)*VLOOKUP($Z$2,DALYs!$A$2:$MW$40,'Intervention list'!MR$195+1,0)</f>
        <v>0</v>
      </c>
      <c r="MS104" s="0" t="n">
        <f aca="false">IF(ISNUMBER(FIND(MS$1,$D104))=$AO$1,1,0)*VLOOKUP($Z$2,DALYs!$A$2:$MW$40,'Intervention list'!MS$195+1,0)</f>
        <v>0</v>
      </c>
      <c r="MT104" s="0" t="n">
        <f aca="false">IF(ISNUMBER(FIND(MT$1,$D104))=$AO$1,1,0)*VLOOKUP($Z$2,DALYs!$A$2:$MW$40,'Intervention list'!MT$195+1,0)</f>
        <v>0</v>
      </c>
      <c r="MU104" s="0" t="n">
        <f aca="false">IF(ISNUMBER(FIND(MU$1,$D104))=$AO$1,1,0)*VLOOKUP($Z$2,DALYs!$A$2:$MW$40,'Intervention list'!MU$195+1,0)</f>
        <v>0</v>
      </c>
      <c r="MV104" s="0" t="n">
        <f aca="false">IF(ISNUMBER(FIND(MV$1,$D104))=$AO$1,1,0)*VLOOKUP($Z$2,DALYs!$A$2:$MW$40,'Intervention list'!MV$195+1,0)</f>
        <v>0</v>
      </c>
      <c r="MW104" s="0" t="n">
        <f aca="false">IF(ISNUMBER(FIND(MW$1,$D104))=$AO$1,1,0)*VLOOKUP($Z$2,DALYs!$A$2:$MW$40,'Intervention list'!MW$195+1,0)</f>
        <v>0</v>
      </c>
      <c r="MX104" s="0" t="n">
        <f aca="false">IF(ISNUMBER(FIND(MX$1,$D104))=$AO$1,1,0)*VLOOKUP($Z$2,DALYs!$A$2:$MW$40,'Intervention list'!MX$195+1,0)</f>
        <v>0</v>
      </c>
      <c r="MY104" s="0" t="n">
        <f aca="false">IF(ISNUMBER(FIND(MY$1,$D104))=$AO$1,1,0)*VLOOKUP($Z$2,DALYs!$A$2:$MW$40,'Intervention list'!MY$195+1,0)</f>
        <v>0</v>
      </c>
      <c r="MZ104" s="0" t="n">
        <f aca="false">IF(ISNUMBER(FIND(MZ$1,$D104))=$AO$1,1,0)*VLOOKUP($Z$2,DALYs!$A$2:$MW$40,'Intervention list'!MZ$195+1,0)</f>
        <v>0</v>
      </c>
      <c r="NA104" s="0" t="n">
        <f aca="false">IF(ISNUMBER(FIND(NA$1,$D104))=$AO$1,1,0)*VLOOKUP($Z$2,DALYs!$A$2:$MW$40,'Intervention list'!NA$195+1,0)</f>
        <v>0</v>
      </c>
      <c r="NB104" s="0" t="n">
        <f aca="false">IF(ISNUMBER(FIND(NB$1,$D104))=$AO$1,1,0)*VLOOKUP($Z$2,DALYs!$A$2:$MW$40,'Intervention list'!NB$195+1,0)</f>
        <v>0</v>
      </c>
      <c r="NC104" s="0" t="n">
        <f aca="false">IF(ISNUMBER(FIND(NC$1,$D104))=$AO$1,1,0)*VLOOKUP($Z$2,DALYs!$A$2:$MW$40,'Intervention list'!NC$195+1,0)</f>
        <v>0</v>
      </c>
      <c r="ND104" s="0" t="n">
        <f aca="false">IF(ISNUMBER(FIND(ND$1,$D104))=$AO$1,1,0)*VLOOKUP($Z$2,DALYs!$A$2:$MW$40,'Intervention list'!ND$195+1,0)</f>
        <v>0</v>
      </c>
      <c r="NE104" s="0" t="n">
        <f aca="false">IF(ISNUMBER(FIND(NE$1,$D104))=$AO$1,1,0)*VLOOKUP($Z$2,DALYs!$A$2:$MW$40,'Intervention list'!NE$195+1,0)</f>
        <v>0</v>
      </c>
      <c r="NF104" s="0" t="n">
        <f aca="false">IF(ISNUMBER(FIND(NF$1,$D104))=$AO$1,1,0)*VLOOKUP($Z$2,DALYs!$A$2:$MW$40,'Intervention list'!NF$195+1,0)</f>
        <v>0</v>
      </c>
      <c r="NG104" s="0" t="n">
        <f aca="false">IF(ISNUMBER(FIND(NG$1,$D104))=$AO$1,1,0)*VLOOKUP($Z$2,DALYs!$A$2:$MW$40,'Intervention list'!NG$195+1,0)</f>
        <v>0</v>
      </c>
      <c r="NH104" s="0" t="n">
        <f aca="false">IF(ISNUMBER(FIND(NH$1,$D104))=$AO$1,1,0)*VLOOKUP($Z$2,DALYs!$A$2:$MW$40,'Intervention list'!NH$195+1,0)</f>
        <v>0</v>
      </c>
      <c r="NI104" s="0" t="n">
        <f aca="false">IF(ISNUMBER(FIND(NI$1,$D104))=$AO$1,1,0)*VLOOKUP($Z$2,DALYs!$A$2:$MW$40,'Intervention list'!NI$195+1,0)</f>
        <v>0</v>
      </c>
      <c r="NJ104" s="0" t="n">
        <f aca="false">IF(ISNUMBER(FIND(NJ$1,$D104))=$AO$1,1,0)*VLOOKUP($Z$2,DALYs!$A$2:$MW$40,'Intervention list'!NJ$195+1,0)</f>
        <v>0</v>
      </c>
      <c r="NK104" s="0" t="n">
        <f aca="false">IF(ISNUMBER(FIND(NK$1,$D104))=$AO$1,1,0)*VLOOKUP($Z$2,DALYs!$A$2:$MW$40,'Intervention list'!NK$195+1,0)</f>
        <v>0</v>
      </c>
      <c r="NL104" s="0" t="n">
        <f aca="false">IF(ISNUMBER(FIND(NL$1,$D104))=$AO$1,1,0)*VLOOKUP($Z$2,DALYs!$A$2:$MW$40,'Intervention list'!NL$195+1,0)</f>
        <v>0</v>
      </c>
      <c r="NM104" s="0" t="n">
        <f aca="false">IF(ISNUMBER(FIND(NM$1,$D104))=$AO$1,1,0)*VLOOKUP($Z$2,DALYs!$A$2:$MW$40,'Intervention list'!NM$195+1,0)</f>
        <v>0</v>
      </c>
      <c r="NN104" s="0" t="n">
        <f aca="false">IF(ISNUMBER(FIND(NN$1,$D104))=$AO$1,1,0)*VLOOKUP($Z$2,DALYs!$A$2:$MW$40,'Intervention list'!NN$195+1,0)</f>
        <v>0</v>
      </c>
      <c r="NO104" s="0" t="n">
        <f aca="false">IF(ISNUMBER(FIND(NO$1,$D104))=$AO$1,1,0)*VLOOKUP($Z$2,DALYs!$A$2:$MW$40,'Intervention list'!NO$195+1,0)</f>
        <v>0</v>
      </c>
      <c r="NP104" s="0" t="n">
        <f aca="false">IF(ISNUMBER(FIND(NP$1,$D104))=$AO$1,1,0)*VLOOKUP($Z$2,DALYs!$A$2:$MW$40,'Intervention list'!NP$195+1,0)</f>
        <v>0</v>
      </c>
      <c r="NQ104" s="0" t="n">
        <f aca="false">IF(ISNUMBER(FIND(NQ$1,$D104))=$AO$1,1,0)*VLOOKUP($Z$2,DALYs!$A$2:$MW$40,'Intervention list'!NQ$195+1,0)</f>
        <v>0</v>
      </c>
      <c r="NR104" s="0" t="n">
        <f aca="false">IF(ISNUMBER(FIND(NR$1,$D104))=$AO$1,1,0)*VLOOKUP($Z$2,DALYs!$A$2:$MW$40,'Intervention list'!NR$195+1,0)</f>
        <v>0</v>
      </c>
      <c r="NS104" s="0" t="n">
        <f aca="false">IF(ISNUMBER(FIND(NS$1,$D104))=$AO$1,1,0)*VLOOKUP($Z$2,DALYs!$A$2:$MW$40,'Intervention list'!NS$195+1,0)</f>
        <v>0</v>
      </c>
      <c r="NT104" s="0" t="n">
        <f aca="false">IF(ISNUMBER(FIND(NT$1,$D104))=$AO$1,1,0)*VLOOKUP($Z$2,DALYs!$A$2:$MW$40,'Intervention list'!NT$195+1,0)</f>
        <v>0</v>
      </c>
      <c r="NU104" s="0" t="n">
        <f aca="false">IF(ISNUMBER(FIND(NU$1,$D104))=$AO$1,1,0)*VLOOKUP($Z$2,DALYs!$A$2:$MW$40,'Intervention list'!NU$195+1,0)</f>
        <v>0</v>
      </c>
      <c r="NV104" s="0" t="n">
        <f aca="false">IF(ISNUMBER(FIND(NV$1,$D104))=$AO$1,1,0)*VLOOKUP($Z$2,DALYs!$A$2:$MW$40,'Intervention list'!NV$195+1,0)</f>
        <v>0</v>
      </c>
      <c r="NW104" s="0" t="n">
        <f aca="false">IF(ISNUMBER(FIND(NW$1,$D104))=$AO$1,1,0)*VLOOKUP($Z$2,DALYs!$A$2:$MW$40,'Intervention list'!NW$195+1,0)</f>
        <v>0</v>
      </c>
      <c r="NX104" s="0" t="n">
        <f aca="false">IF(ISNUMBER(FIND(NX$1,$D104))=$AO$1,1,0)*VLOOKUP($Z$2,DALYs!$A$2:$MW$40,'Intervention list'!NX$195+1,0)</f>
        <v>0</v>
      </c>
      <c r="NY104" s="0" t="n">
        <f aca="false">IF(ISNUMBER(FIND(NY$1,$D104))=$AO$1,1,0)*VLOOKUP($Z$2,DALYs!$A$2:$MW$40,'Intervention list'!NY$195+1,0)</f>
        <v>0</v>
      </c>
      <c r="NZ104" s="0" t="n">
        <f aca="false">IF(ISNUMBER(FIND(NZ$1,$D104))=$AO$1,1,0)*VLOOKUP($Z$2,DALYs!$A$2:$MW$40,'Intervention list'!NZ$195+1,0)</f>
        <v>0</v>
      </c>
      <c r="OA104" s="0" t="n">
        <f aca="false">IF(ISNUMBER(FIND(OA$1,$D104))=$AO$1,1,0)*VLOOKUP($Z$2,DALYs!$A$2:$MW$40,'Intervention list'!OA$195+1,0)</f>
        <v>0</v>
      </c>
      <c r="OB104" s="0" t="n">
        <f aca="false">IF(ISNUMBER(FIND(OB$1,$D104))=$AO$1,1,0)*VLOOKUP($Z$2,DALYs!$A$2:$MW$40,'Intervention list'!OB$195+1,0)</f>
        <v>0</v>
      </c>
      <c r="OC104" s="0" t="n">
        <f aca="false">IF(ISNUMBER(FIND(OC$1,$D104))=$AO$1,1,0)*VLOOKUP($Z$2,DALYs!$A$2:$MW$40,'Intervention list'!OC$195+1,0)</f>
        <v>0</v>
      </c>
      <c r="OD104" s="0" t="n">
        <f aca="false">IF(ISNUMBER(FIND(OD$1,$D104))=$AO$1,1,0)*VLOOKUP($Z$2,DALYs!$A$2:$MW$40,'Intervention list'!OD$195+1,0)</f>
        <v>0</v>
      </c>
      <c r="OE104" s="0" t="n">
        <f aca="false">IF(ISNUMBER(FIND(OE$1,$D104))=$AO$1,1,0)*VLOOKUP($Z$2,DALYs!$A$2:$MW$40,'Intervention list'!OE$195+1,0)</f>
        <v>0</v>
      </c>
      <c r="OF104" s="0" t="n">
        <f aca="false">IF(ISNUMBER(FIND(OF$1,$D104))=$AO$1,1,0)*VLOOKUP($Z$2,DALYs!$A$2:$MW$40,'Intervention list'!OF$195+1,0)</f>
        <v>0</v>
      </c>
      <c r="OG104" s="0" t="n">
        <f aca="false">IF(ISNUMBER(FIND(OG$1,$D104))=$AO$1,1,0)*VLOOKUP($Z$2,DALYs!$A$2:$MW$40,'Intervention list'!OG$195+1,0)</f>
        <v>0</v>
      </c>
      <c r="OH104" s="0" t="n">
        <f aca="false">IF(ISNUMBER(FIND(OH$1,$D104))=$AO$1,1,0)*VLOOKUP($Z$2,DALYs!$A$2:$MW$40,'Intervention list'!OH$195+1,0)</f>
        <v>0</v>
      </c>
      <c r="OI104" s="0" t="n">
        <f aca="false">IF(ISNUMBER(FIND(OI$1,$D104))=$AO$1,1,0)*VLOOKUP($Z$2,DALYs!$A$2:$MW$40,'Intervention list'!OI$195+1,0)</f>
        <v>0</v>
      </c>
      <c r="OJ104" s="0" t="n">
        <f aca="false">IF(ISNUMBER(FIND(OJ$1,$D104))=$AO$1,1,0)*VLOOKUP($Z$2,DALYs!$A$2:$MW$40,'Intervention list'!OJ$195+1,0)</f>
        <v>0</v>
      </c>
      <c r="OK104" s="0" t="n">
        <f aca="false">IF(ISNUMBER(FIND(OK$1,$D104))=$AO$1,1,0)*VLOOKUP($Z$2,DALYs!$A$2:$MW$40,'Intervention list'!OK$195+1,0)</f>
        <v>0</v>
      </c>
      <c r="OL104" s="0" t="n">
        <f aca="false">IF(ISNUMBER(FIND(OL$1,$D104))=$AO$1,1,0)*VLOOKUP($Z$2,DALYs!$A$2:$MW$40,'Intervention list'!OL$195+1,0)</f>
        <v>0</v>
      </c>
      <c r="OM104" s="0" t="n">
        <f aca="false">IF(ISNUMBER(FIND(OM$1,$D104))=$AO$1,1,0)*VLOOKUP($Z$2,DALYs!$A$2:$MW$40,'Intervention list'!OM$195+1,0)</f>
        <v>0</v>
      </c>
      <c r="ON104" s="0" t="n">
        <f aca="false">IF(ISNUMBER(FIND(ON$1,$D104))=$AO$1,1,0)*VLOOKUP($Z$2,DALYs!$A$2:$MW$40,'Intervention list'!ON$195+1,0)</f>
        <v>0</v>
      </c>
      <c r="OO104" s="0" t="n">
        <f aca="false">IF(ISNUMBER(FIND(OO$1,$D104))=$AO$1,1,0)*VLOOKUP($Z$2,DALYs!$A$2:$MW$40,'Intervention list'!OO$195+1,0)</f>
        <v>0</v>
      </c>
      <c r="OP104" s="0" t="n">
        <f aca="false">IF(ISNUMBER(FIND(OP$1,$D104))=$AO$1,1,0)*VLOOKUP($Z$2,DALYs!$A$2:$MW$40,'Intervention list'!OP$195+1,0)</f>
        <v>0</v>
      </c>
      <c r="OQ104" s="0" t="n">
        <f aca="false">IF(ISNUMBER(FIND(OQ$1,$D104))=$AO$1,1,0)*VLOOKUP($Z$2,DALYs!$A$2:$MW$40,'Intervention list'!OQ$195+1,0)</f>
        <v>0</v>
      </c>
      <c r="OR104" s="0" t="n">
        <f aca="false">IF(ISNUMBER(FIND(OR$1,$D104))=$AO$1,1,0)*VLOOKUP($Z$2,DALYs!$A$2:$MW$40,'Intervention list'!OR$195+1,0)</f>
        <v>0</v>
      </c>
      <c r="OS104" s="0" t="n">
        <f aca="false">IF(ISNUMBER(FIND(OS$1,$D104))=$AO$1,1,0)*VLOOKUP($Z$2,DALYs!$A$2:$MW$40,'Intervention list'!OS$195+1,0)</f>
        <v>0</v>
      </c>
      <c r="OT104" s="0" t="n">
        <f aca="false">IF(ISNUMBER(FIND(OT$1,$D104))=$AO$1,1,0)*VLOOKUP($Z$2,DALYs!$A$2:$MW$40,'Intervention list'!OT$195+1,0)</f>
        <v>0</v>
      </c>
      <c r="OU104" s="0" t="n">
        <f aca="false">IF(ISNUMBER(FIND(OU$1,$D104))=$AO$1,1,0)*VLOOKUP($Z$2,DALYs!$A$2:$MW$40,'Intervention list'!OU$195+1,0)</f>
        <v>0</v>
      </c>
      <c r="OV104" s="0" t="n">
        <f aca="false">IF(ISNUMBER(FIND(OV$1,$D104))=$AO$1,1,0)*VLOOKUP($Z$2,DALYs!$A$2:$MW$40,'Intervention list'!OV$195+1,0)</f>
        <v>0</v>
      </c>
      <c r="OW104" s="0" t="n">
        <f aca="false">IF(ISNUMBER(FIND(OW$1,$D104))=$AO$1,1,0)*VLOOKUP($Z$2,DALYs!$A$2:$MW$40,'Intervention list'!OW$195+1,0)</f>
        <v>0</v>
      </c>
      <c r="OX104" s="0" t="n">
        <f aca="false">IF(ISNUMBER(FIND(OX$1,$D104))=$AO$1,1,0)*VLOOKUP($Z$2,DALYs!$A$2:$MW$40,'Intervention list'!OX$195+1,0)</f>
        <v>0</v>
      </c>
    </row>
    <row r="105" customFormat="false" ht="15.75" hidden="false" customHeight="false" outlineLevel="0" collapsed="false">
      <c r="A105" s="6" t="s">
        <v>136</v>
      </c>
      <c r="B105" s="6" t="s">
        <v>97</v>
      </c>
      <c r="C105" s="26" t="s">
        <v>134</v>
      </c>
      <c r="D105" s="7" t="s">
        <v>137</v>
      </c>
      <c r="E105" s="7" t="str">
        <f aca="false">SUBSTITUTE(D105,0.2,X105)</f>
        <v>Stroke: 0.05; Injuries: 0.05</v>
      </c>
      <c r="F105" s="0" t="s">
        <v>40</v>
      </c>
      <c r="G105" s="8" t="n">
        <v>5.2529935346168</v>
      </c>
      <c r="H105" s="9" t="n">
        <v>0</v>
      </c>
      <c r="I105" s="9" t="n">
        <f aca="false">IF(H105="","",(H105*(VLOOKUP($Z$2,Worksheet,11,0)^4)))</f>
        <v>0</v>
      </c>
      <c r="J105" s="9" t="n">
        <f aca="false">IF(I105="","",I105*VLOOKUP($Z$2,Worksheet,12,0))</f>
        <v>0</v>
      </c>
      <c r="K105" s="9" t="n">
        <f aca="false">IF(I105="","",I105*VLOOKUP($Z$2, Worksheet, 13, 0))</f>
        <v>0</v>
      </c>
      <c r="L105" s="9" t="n">
        <f aca="false">IF(J105="",VLOOKUP($Z$2, Worksheet, 14, 0),J105)</f>
        <v>0</v>
      </c>
      <c r="M105" s="9" t="n">
        <f aca="false">IF(L105&lt;VLOOKUP($Z$2,'Country sheet'!$A$3:$P$41,15,0), VLOOKUP($Z$2,'Country sheet'!$A$3:$P$41,15,0), L105)/0.7</f>
        <v>66.2083230214262</v>
      </c>
      <c r="N105" s="27" t="n">
        <f aca="false">IFERROR(IF(AC105=$AO$1,VLOOKUP(F105,AO$42:AX$46,MATCH(AC$1,AP$41:AX$41,0)+1,0)/COUNTIFS($F$2:$F$194,$F105,$AC$2:$AC$194,$AO$1),0),0) + IFERROR(IF(AD105=$AO$1,VLOOKUP(F105,AO$42:AX$46,MATCH(AD$1,AP$41:AX$41,0)+1,0)/COUNTIFS($F$2:$F$194,$F105,$AD$2:$AD$194,$AO$1),0),0) + IFERROR(IF(AE105=$AO$1,VLOOKUP(F105,AO$42:AX$46,MATCH(AE$1,AP$41:AX$41,0)+1,0)/COUNTIFS($F$2:$F$194,$F105,$AE$2:$AE$194,$AO$1),0),0) + IFERROR(IF(AF105=$AO$1,VLOOKUP(F105,AO$42:AX$46,MATCH(AF$1,AP$41:AX$41,0)+1,0)/COUNTIFS($F$2:$F$194,$F105,$AF$2:$AF$194,$AO$1),0),0) + IFERROR(IF(AG105=$AO$1,VLOOKUP(F105,AO$42:AX$46,MATCH(AG$1,AP$41:AX$41,0)+1,0)/COUNTIFS($F$2:$F$194,$F105,$AG$2:$AG$194,$AO$1),0),0) + IFERROR(IF(AH105=$AO$1,VLOOKUP(F105,AO$42:AX$46,MATCH(AH$1,AP$41:AX$41,0)+1,0)/COUNTIFS($F$2:$F$194,$F105,$AH$2:$AH$194,$AO$1),0),0) + IFERROR(IF(AI105=$AO$1,VLOOKUP(F105,AO$42:AX$46,MATCH(AI$1,AP$41:AX$41,0)+1,0)/COUNTIFS($F$2:$F$194,$F105,$AI$2:$AI$194,$AO$1),0),0) + IFERROR(IF(AJ105=$AO$1,VLOOKUP(F105,AO$42:AX$46,MATCH(AJ$1,AP$41:AX$41,0)+1,0)/COUNTIFS($F$2:$F$194,$F105,$AJ$2:$AJ$194,$AO$1),0),0) + IFERROR(IF(AK105=$AO$1,VLOOKUP(F105,AO$42:AX$46,MATCH(AK$1,AP$41:AX$41,0)+1,0)/COUNTIFS($F$2:$F$194,$F105,$AK$2:$AK$194,$AO$1),0),0)</f>
        <v>4112151.53203551</v>
      </c>
      <c r="O105" s="9" t="n">
        <v>1</v>
      </c>
      <c r="P105" s="9" t="n">
        <v>2</v>
      </c>
      <c r="Q105" s="0" t="n">
        <f aca="false">SUM(BC105:OX105)</f>
        <v>603197.88846413</v>
      </c>
      <c r="R105" s="0" t="n">
        <f aca="false">IF(VLOOKUP($Z$2,CET!$A$4:$L$42,12,0)="Low income",_xlfn.IFS(S105=0.2,0.1,S105=0.1,0.05,S105=0.5,0.4,S105=0.35,0.25),S105)</f>
        <v>0.2</v>
      </c>
      <c r="S105" s="0" t="n">
        <v>0.2</v>
      </c>
      <c r="T105" s="0" t="n">
        <v>0.8</v>
      </c>
      <c r="U105" s="0" t="n">
        <f aca="false">N105/M105</f>
        <v>62109.2839144218</v>
      </c>
      <c r="V105" s="0" t="n">
        <f aca="false">IFERROR(U105/Q105,0)</f>
        <v>0.102966679927487</v>
      </c>
      <c r="W105" s="0" t="n">
        <f aca="false">(T105/R105)*V105</f>
        <v>0.411866719709946</v>
      </c>
      <c r="X105" s="28" t="n">
        <f aca="false">IF(W105=0,0,IF(W105&lt;=0.8,IF(W105&lt;0.05,0.05,W105),0.8))</f>
        <v>0.411866719709946</v>
      </c>
      <c r="Y105" s="28"/>
      <c r="AC105" s="34" t="n">
        <f aca="false">ISNUMBER(FIND(AC$1,$C105))</f>
        <v>0</v>
      </c>
      <c r="AD105" s="33" t="n">
        <f aca="false">ISNUMBER(FIND(AD$1,$C105))</f>
        <v>0</v>
      </c>
      <c r="AE105" s="33" t="n">
        <f aca="false">ISNUMBER(FIND(AE$1,$C105))</f>
        <v>0</v>
      </c>
      <c r="AF105" s="33" t="n">
        <f aca="false">ISNUMBER(FIND(AF$1,$C105))</f>
        <v>0</v>
      </c>
      <c r="AG105" s="33" t="n">
        <f aca="false">ISNUMBER(FIND(AG$1,$C105))</f>
        <v>0</v>
      </c>
      <c r="AH105" s="33" t="n">
        <f aca="false">ISNUMBER(FIND(AH$1,$C105))</f>
        <v>0</v>
      </c>
      <c r="AI105" s="33" t="n">
        <f aca="false">ISNUMBER(FIND(AI$1,$C105))</f>
        <v>1</v>
      </c>
      <c r="AJ105" s="33" t="n">
        <f aca="false">ISNUMBER(FIND(AJ$1,$C105))</f>
        <v>0</v>
      </c>
      <c r="AK105" s="35" t="n">
        <f aca="false">ISNUMBER(FIND(AK$1,$C105))</f>
        <v>0</v>
      </c>
      <c r="AL105" s="6"/>
      <c r="AM105" s="33"/>
      <c r="BC105" s="0" t="n">
        <f aca="false">IF(ISNUMBER(FIND(BC$1,$D105))=$AO$1,1,0)*VLOOKUP($Z$2,DALYs!$A$2:$MW$40,'Intervention list'!BC$195+1,0)</f>
        <v>0</v>
      </c>
      <c r="BD105" s="0" t="n">
        <f aca="false">IF(ISNUMBER(FIND(BD$1,$D105))=$AO$1,1,0)*VLOOKUP($Z$2,DALYs!$A$2:$MW$40,'Intervention list'!BD$195+1,0)</f>
        <v>0</v>
      </c>
      <c r="BE105" s="0" t="n">
        <f aca="false">IF(ISNUMBER(FIND(BE$1,$D105))=$AO$1,1,0)*VLOOKUP($Z$2,DALYs!$A$2:$MW$40,'Intervention list'!BE$195+1,0)</f>
        <v>0</v>
      </c>
      <c r="BF105" s="0" t="n">
        <f aca="false">IF(ISNUMBER(FIND(BF$1,$D105))=$AO$1,1,0)*VLOOKUP($Z$2,DALYs!$A$2:$MW$40,'Intervention list'!BF$195+1,0)</f>
        <v>0</v>
      </c>
      <c r="BG105" s="0" t="n">
        <f aca="false">IF(ISNUMBER(FIND(BG$1,$D105))=$AO$1,1,0)*VLOOKUP($Z$2,DALYs!$A$2:$MW$40,'Intervention list'!BG$195+1,0)</f>
        <v>0</v>
      </c>
      <c r="BH105" s="0" t="n">
        <f aca="false">IF(ISNUMBER(FIND(BH$1,$D105))=$AO$1,1,0)*VLOOKUP($Z$2,DALYs!$A$2:$MW$40,'Intervention list'!BH$195+1,0)</f>
        <v>0</v>
      </c>
      <c r="BI105" s="0" t="n">
        <f aca="false">IF(ISNUMBER(FIND(BI$1,$D105))=$AO$1,1,0)*VLOOKUP($Z$2,DALYs!$A$2:$MW$40,'Intervention list'!BI$195+1,0)</f>
        <v>0</v>
      </c>
      <c r="BJ105" s="0" t="n">
        <f aca="false">IF(ISNUMBER(FIND(BJ$1,$D105))=$AO$1,1,0)*VLOOKUP($Z$2,DALYs!$A$2:$MW$40,'Intervention list'!BJ$195+1,0)</f>
        <v>0</v>
      </c>
      <c r="BK105" s="0" t="n">
        <f aca="false">IF(ISNUMBER(FIND(BK$1,$D105))=$AO$1,1,0)*VLOOKUP($Z$2,DALYs!$A$2:$MW$40,'Intervention list'!BK$195+1,0)</f>
        <v>0</v>
      </c>
      <c r="BL105" s="0" t="n">
        <f aca="false">IF(ISNUMBER(FIND(BL$1,$D105))=$AO$1,1,0)*VLOOKUP($Z$2,DALYs!$A$2:$MW$40,'Intervention list'!BL$195+1,0)</f>
        <v>0</v>
      </c>
      <c r="BM105" s="0" t="n">
        <f aca="false">IF(ISNUMBER(FIND(BM$1,$D105))=$AO$1,1,0)*VLOOKUP($Z$2,DALYs!$A$2:$MW$40,'Intervention list'!BM$195+1,0)</f>
        <v>0</v>
      </c>
      <c r="BN105" s="0" t="n">
        <f aca="false">IF(ISNUMBER(FIND(BN$1,$D105))=$AO$1,1,0)*VLOOKUP($Z$2,DALYs!$A$2:$MW$40,'Intervention list'!BN$195+1,0)</f>
        <v>0</v>
      </c>
      <c r="BO105" s="0" t="n">
        <f aca="false">IF(ISNUMBER(FIND(BO$1,$D105))=$AO$1,1,0)*VLOOKUP($Z$2,DALYs!$A$2:$MW$40,'Intervention list'!BO$195+1,0)</f>
        <v>0</v>
      </c>
      <c r="BP105" s="0" t="n">
        <f aca="false">IF(ISNUMBER(FIND(BP$1,$D105))=$AO$1,1,0)*VLOOKUP($Z$2,DALYs!$A$2:$MW$40,'Intervention list'!BP$195+1,0)</f>
        <v>0</v>
      </c>
      <c r="BQ105" s="0" t="n">
        <f aca="false">IF(ISNUMBER(FIND(BQ$1,$D105))=$AO$1,1,0)*VLOOKUP($Z$2,DALYs!$A$2:$MW$40,'Intervention list'!BQ$195+1,0)</f>
        <v>0</v>
      </c>
      <c r="BR105" s="0" t="n">
        <f aca="false">IF(ISNUMBER(FIND(BR$1,$D105))=$AO$1,1,0)*VLOOKUP($Z$2,DALYs!$A$2:$MW$40,'Intervention list'!BR$195+1,0)</f>
        <v>0</v>
      </c>
      <c r="BS105" s="0" t="n">
        <f aca="false">IF(ISNUMBER(FIND(BS$1,$D105))=$AO$1,1,0)*VLOOKUP($Z$2,DALYs!$A$2:$MW$40,'Intervention list'!BS$195+1,0)</f>
        <v>0</v>
      </c>
      <c r="BT105" s="0" t="n">
        <f aca="false">IF(ISNUMBER(FIND(BT$1,$D105))=$AO$1,1,0)*VLOOKUP($Z$2,DALYs!$A$2:$MW$40,'Intervention list'!BT$195+1,0)</f>
        <v>0</v>
      </c>
      <c r="BU105" s="0" t="n">
        <f aca="false">IF(ISNUMBER(FIND(BU$1,$D105))=$AO$1,1,0)*VLOOKUP($Z$2,DALYs!$A$2:$MW$40,'Intervention list'!BU$195+1,0)</f>
        <v>0</v>
      </c>
      <c r="BV105" s="0" t="n">
        <f aca="false">IF(ISNUMBER(FIND(BV$1,$D105))=$AO$1,1,0)*VLOOKUP($Z$2,DALYs!$A$2:$MW$40,'Intervention list'!BV$195+1,0)</f>
        <v>0</v>
      </c>
      <c r="BW105" s="0" t="n">
        <f aca="false">IF(ISNUMBER(FIND(BW$1,$D105))=$AO$1,1,0)*VLOOKUP($Z$2,DALYs!$A$2:$MW$40,'Intervention list'!BW$195+1,0)</f>
        <v>0</v>
      </c>
      <c r="BX105" s="0" t="n">
        <f aca="false">IF(ISNUMBER(FIND(BX$1,$D105))=$AO$1,1,0)*VLOOKUP($Z$2,DALYs!$A$2:$MW$40,'Intervention list'!BX$195+1,0)</f>
        <v>0</v>
      </c>
      <c r="BY105" s="0" t="n">
        <f aca="false">IF(ISNUMBER(FIND(BY$1,$D105))=$AO$1,1,0)*VLOOKUP($Z$2,DALYs!$A$2:$MW$40,'Intervention list'!BY$195+1,0)</f>
        <v>0</v>
      </c>
      <c r="BZ105" s="0" t="n">
        <f aca="false">IF(ISNUMBER(FIND(BZ$1,$D105))=$AO$1,1,0)*VLOOKUP($Z$2,DALYs!$A$2:$MW$40,'Intervention list'!BZ$195+1,0)</f>
        <v>0</v>
      </c>
      <c r="CA105" s="0" t="n">
        <f aca="false">IF(ISNUMBER(FIND(CA$1,$D105))=$AO$1,1,0)*VLOOKUP($Z$2,DALYs!$A$2:$MW$40,'Intervention list'!CA$195+1,0)</f>
        <v>0</v>
      </c>
      <c r="CB105" s="0" t="n">
        <f aca="false">IF(ISNUMBER(FIND(CB$1,$D105))=$AO$1,1,0)*VLOOKUP($Z$2,DALYs!$A$2:$MW$40,'Intervention list'!CB$195+1,0)</f>
        <v>0</v>
      </c>
      <c r="CC105" s="0" t="n">
        <f aca="false">IF(ISNUMBER(FIND(CC$1,$D105))=$AO$1,1,0)*VLOOKUP($Z$2,DALYs!$A$2:$MW$40,'Intervention list'!CC$195+1,0)</f>
        <v>0</v>
      </c>
      <c r="CD105" s="0" t="n">
        <f aca="false">IF(ISNUMBER(FIND(CD$1,$D105))=$AO$1,1,0)*VLOOKUP($Z$2,DALYs!$A$2:$MW$40,'Intervention list'!CD$195+1,0)</f>
        <v>0</v>
      </c>
      <c r="CE105" s="0" t="n">
        <f aca="false">IF(ISNUMBER(FIND(CE$1,$D105))=$AO$1,1,0)*VLOOKUP($Z$2,DALYs!$A$2:$MW$40,'Intervention list'!CE$195+1,0)</f>
        <v>0</v>
      </c>
      <c r="CF105" s="0" t="n">
        <f aca="false">IF(ISNUMBER(FIND(CF$1,$D105))=$AO$1,1,0)*VLOOKUP($Z$2,DALYs!$A$2:$MW$40,'Intervention list'!CF$195+1,0)</f>
        <v>0</v>
      </c>
      <c r="CG105" s="0" t="n">
        <f aca="false">IF(ISNUMBER(FIND(CG$1,$D105))=$AO$1,1,0)*VLOOKUP($Z$2,DALYs!$A$2:$MW$40,'Intervention list'!CG$195+1,0)</f>
        <v>0</v>
      </c>
      <c r="CH105" s="0" t="n">
        <f aca="false">IF(ISNUMBER(FIND(CH$1,$D105))=$AO$1,1,0)*VLOOKUP($Z$2,DALYs!$A$2:$MW$40,'Intervention list'!CH$195+1,0)</f>
        <v>0</v>
      </c>
      <c r="CI105" s="0" t="n">
        <f aca="false">IF(ISNUMBER(FIND(CI$1,$D105))=$AO$1,1,0)*VLOOKUP($Z$2,DALYs!$A$2:$MW$40,'Intervention list'!CI$195+1,0)</f>
        <v>0</v>
      </c>
      <c r="CJ105" s="0" t="n">
        <f aca="false">IF(ISNUMBER(FIND(CJ$1,$D105))=$AO$1,1,0)*VLOOKUP($Z$2,DALYs!$A$2:$MW$40,'Intervention list'!CJ$195+1,0)</f>
        <v>0</v>
      </c>
      <c r="CK105" s="0" t="n">
        <f aca="false">IF(ISNUMBER(FIND(CK$1,$D105))=$AO$1,1,0)*VLOOKUP($Z$2,DALYs!$A$2:$MW$40,'Intervention list'!CK$195+1,0)</f>
        <v>0</v>
      </c>
      <c r="CL105" s="0" t="n">
        <f aca="false">IF(ISNUMBER(FIND(CL$1,$D105))=$AO$1,1,0)*VLOOKUP($Z$2,DALYs!$A$2:$MW$40,'Intervention list'!CL$195+1,0)</f>
        <v>0</v>
      </c>
      <c r="CM105" s="0" t="n">
        <f aca="false">IF(ISNUMBER(FIND(CM$1,$D105))=$AO$1,1,0)*VLOOKUP($Z$2,DALYs!$A$2:$MW$40,'Intervention list'!CM$195+1,0)</f>
        <v>0</v>
      </c>
      <c r="CN105" s="0" t="n">
        <f aca="false">IF(ISNUMBER(FIND(CN$1,$D105))=$AO$1,1,0)*VLOOKUP($Z$2,DALYs!$A$2:$MW$40,'Intervention list'!CN$195+1,0)</f>
        <v>0</v>
      </c>
      <c r="CO105" s="0" t="n">
        <f aca="false">IF(ISNUMBER(FIND(CO$1,$D105))=$AO$1,1,0)*VLOOKUP($Z$2,DALYs!$A$2:$MW$40,'Intervention list'!CO$195+1,0)</f>
        <v>0</v>
      </c>
      <c r="CP105" s="0" t="n">
        <f aca="false">IF(ISNUMBER(FIND(CP$1,$D105))=$AO$1,1,0)*VLOOKUP($Z$2,DALYs!$A$2:$MW$40,'Intervention list'!CP$195+1,0)</f>
        <v>0</v>
      </c>
      <c r="CQ105" s="0" t="n">
        <f aca="false">IF(ISNUMBER(FIND(CQ$1,$D105))=$AO$1,1,0)*VLOOKUP($Z$2,DALYs!$A$2:$MW$40,'Intervention list'!CQ$195+1,0)</f>
        <v>0</v>
      </c>
      <c r="CR105" s="0" t="n">
        <f aca="false">IF(ISNUMBER(FIND(CR$1,$D105))=$AO$1,1,0)*VLOOKUP($Z$2,DALYs!$A$2:$MW$40,'Intervention list'!CR$195+1,0)</f>
        <v>0</v>
      </c>
      <c r="CS105" s="0" t="n">
        <f aca="false">IF(ISNUMBER(FIND(CS$1,$D105))=$AO$1,1,0)*VLOOKUP($Z$2,DALYs!$A$2:$MW$40,'Intervention list'!CS$195+1,0)</f>
        <v>0</v>
      </c>
      <c r="CT105" s="0" t="n">
        <f aca="false">IF(ISNUMBER(FIND(CT$1,$D105))=$AO$1,1,0)*VLOOKUP($Z$2,DALYs!$A$2:$MW$40,'Intervention list'!CT$195+1,0)</f>
        <v>0</v>
      </c>
      <c r="CU105" s="0" t="n">
        <f aca="false">IF(ISNUMBER(FIND(CU$1,$D105))=$AO$1,1,0)*VLOOKUP($Z$2,DALYs!$A$2:$MW$40,'Intervention list'!CU$195+1,0)</f>
        <v>0</v>
      </c>
      <c r="CV105" s="0" t="n">
        <f aca="false">IF(ISNUMBER(FIND(CV$1,$D105))=$AO$1,1,0)*VLOOKUP($Z$2,DALYs!$A$2:$MW$40,'Intervention list'!CV$195+1,0)</f>
        <v>0</v>
      </c>
      <c r="CW105" s="0" t="n">
        <f aca="false">IF(ISNUMBER(FIND(CW$1,$D105))=$AO$1,1,0)*VLOOKUP($Z$2,DALYs!$A$2:$MW$40,'Intervention list'!CW$195+1,0)</f>
        <v>0</v>
      </c>
      <c r="CX105" s="0" t="n">
        <f aca="false">IF(ISNUMBER(FIND(CX$1,$D105))=$AO$1,1,0)*VLOOKUP($Z$2,DALYs!$A$2:$MW$40,'Intervention list'!CX$195+1,0)</f>
        <v>0</v>
      </c>
      <c r="CY105" s="0" t="n">
        <f aca="false">IF(ISNUMBER(FIND(CY$1,$D105))=$AO$1,1,0)*VLOOKUP($Z$2,DALYs!$A$2:$MW$40,'Intervention list'!CY$195+1,0)</f>
        <v>0</v>
      </c>
      <c r="CZ105" s="0" t="n">
        <f aca="false">IF(ISNUMBER(FIND(CZ$1,$D105))=$AO$1,1,0)*VLOOKUP($Z$2,DALYs!$A$2:$MW$40,'Intervention list'!CZ$195+1,0)</f>
        <v>0</v>
      </c>
      <c r="DA105" s="0" t="n">
        <f aca="false">IF(ISNUMBER(FIND(DA$1,$D105))=$AO$1,1,0)*VLOOKUP($Z$2,DALYs!$A$2:$MW$40,'Intervention list'!DA$195+1,0)</f>
        <v>0</v>
      </c>
      <c r="DB105" s="0" t="n">
        <f aca="false">IF(ISNUMBER(FIND(DB$1,$D105))=$AO$1,1,0)*VLOOKUP($Z$2,DALYs!$A$2:$MW$40,'Intervention list'!DB$195+1,0)</f>
        <v>0</v>
      </c>
      <c r="DC105" s="0" t="n">
        <f aca="false">IF(ISNUMBER(FIND(DC$1,$D105))=$AO$1,1,0)*VLOOKUP($Z$2,DALYs!$A$2:$MW$40,'Intervention list'!DC$195+1,0)</f>
        <v>0</v>
      </c>
      <c r="DD105" s="0" t="n">
        <f aca="false">IF(ISNUMBER(FIND(DD$1,$D105))=$AO$1,1,0)*VLOOKUP($Z$2,DALYs!$A$2:$MW$40,'Intervention list'!DD$195+1,0)</f>
        <v>0</v>
      </c>
      <c r="DE105" s="0" t="n">
        <f aca="false">IF(ISNUMBER(FIND(DE$1,$D105))=$AO$1,1,0)*VLOOKUP($Z$2,DALYs!$A$2:$MW$40,'Intervention list'!DE$195+1,0)</f>
        <v>0</v>
      </c>
      <c r="DF105" s="0" t="n">
        <f aca="false">IF(ISNUMBER(FIND(DF$1,$D105))=$AO$1,1,0)*VLOOKUP($Z$2,DALYs!$A$2:$MW$40,'Intervention list'!DF$195+1,0)</f>
        <v>0</v>
      </c>
      <c r="DG105" s="0" t="n">
        <f aca="false">IF(ISNUMBER(FIND(DG$1,$D105))=$AO$1,1,0)*VLOOKUP($Z$2,DALYs!$A$2:$MW$40,'Intervention list'!DG$195+1,0)</f>
        <v>0</v>
      </c>
      <c r="DH105" s="0" t="n">
        <f aca="false">IF(ISNUMBER(FIND(DH$1,$D105))=$AO$1,1,0)*VLOOKUP($Z$2,DALYs!$A$2:$MW$40,'Intervention list'!DH$195+1,0)</f>
        <v>0</v>
      </c>
      <c r="DI105" s="0" t="n">
        <f aca="false">IF(ISNUMBER(FIND(DI$1,$D105))=$AO$1,1,0)*VLOOKUP($Z$2,DALYs!$A$2:$MW$40,'Intervention list'!DI$195+1,0)</f>
        <v>0</v>
      </c>
      <c r="DJ105" s="0" t="n">
        <f aca="false">IF(ISNUMBER(FIND(DJ$1,$D105))=$AO$1,1,0)*VLOOKUP($Z$2,DALYs!$A$2:$MW$40,'Intervention list'!DJ$195+1,0)</f>
        <v>0</v>
      </c>
      <c r="DK105" s="0" t="n">
        <f aca="false">IF(ISNUMBER(FIND(DK$1,$D105))=$AO$1,1,0)*VLOOKUP($Z$2,DALYs!$A$2:$MW$40,'Intervention list'!DK$195+1,0)</f>
        <v>0</v>
      </c>
      <c r="DL105" s="0" t="n">
        <f aca="false">IF(ISNUMBER(FIND(DL$1,$D105))=$AO$1,1,0)*VLOOKUP($Z$2,DALYs!$A$2:$MW$40,'Intervention list'!DL$195+1,0)</f>
        <v>0</v>
      </c>
      <c r="DM105" s="0" t="n">
        <f aca="false">IF(ISNUMBER(FIND(DM$1,$D105))=$AO$1,1,0)*VLOOKUP($Z$2,DALYs!$A$2:$MW$40,'Intervention list'!DM$195+1,0)</f>
        <v>0</v>
      </c>
      <c r="DN105" s="0" t="n">
        <f aca="false">IF(ISNUMBER(FIND(DN$1,$D105))=$AO$1,1,0)*VLOOKUP($Z$2,DALYs!$A$2:$MW$40,'Intervention list'!DN$195+1,0)</f>
        <v>0</v>
      </c>
      <c r="DO105" s="0" t="n">
        <f aca="false">IF(ISNUMBER(FIND(DO$1,$D105))=$AO$1,1,0)*VLOOKUP($Z$2,DALYs!$A$2:$MW$40,'Intervention list'!DO$195+1,0)</f>
        <v>0</v>
      </c>
      <c r="DP105" s="0" t="n">
        <f aca="false">IF(ISNUMBER(FIND(DP$1,$D105))=$AO$1,1,0)*VLOOKUP($Z$2,DALYs!$A$2:$MW$40,'Intervention list'!DP$195+1,0)</f>
        <v>0</v>
      </c>
      <c r="DQ105" s="0" t="n">
        <f aca="false">IF(ISNUMBER(FIND(DQ$1,$D105))=$AO$1,1,0)*VLOOKUP($Z$2,DALYs!$A$2:$MW$40,'Intervention list'!DQ$195+1,0)</f>
        <v>0</v>
      </c>
      <c r="DR105" s="0" t="n">
        <f aca="false">IF(ISNUMBER(FIND(DR$1,$D105))=$AO$1,1,0)*VLOOKUP($Z$2,DALYs!$A$2:$MW$40,'Intervention list'!DR$195+1,0)</f>
        <v>0</v>
      </c>
      <c r="DS105" s="0" t="n">
        <f aca="false">IF(ISNUMBER(FIND(DS$1,$D105))=$AO$1,1,0)*VLOOKUP($Z$2,DALYs!$A$2:$MW$40,'Intervention list'!DS$195+1,0)</f>
        <v>0</v>
      </c>
      <c r="DT105" s="0" t="n">
        <f aca="false">IF(ISNUMBER(FIND(DT$1,$D105))=$AO$1,1,0)*VLOOKUP($Z$2,DALYs!$A$2:$MW$40,'Intervention list'!DT$195+1,0)</f>
        <v>0</v>
      </c>
      <c r="DU105" s="0" t="n">
        <f aca="false">IF(ISNUMBER(FIND(DU$1,$D105))=$AO$1,1,0)*VLOOKUP($Z$2,DALYs!$A$2:$MW$40,'Intervention list'!DU$195+1,0)</f>
        <v>0</v>
      </c>
      <c r="DV105" s="0" t="n">
        <f aca="false">IF(ISNUMBER(FIND(DV$1,$D105))=$AO$1,1,0)*VLOOKUP($Z$2,DALYs!$A$2:$MW$40,'Intervention list'!DV$195+1,0)</f>
        <v>0</v>
      </c>
      <c r="DW105" s="0" t="n">
        <f aca="false">IF(ISNUMBER(FIND(DW$1,$D105))=$AO$1,1,0)*VLOOKUP($Z$2,DALYs!$A$2:$MW$40,'Intervention list'!DW$195+1,0)</f>
        <v>0</v>
      </c>
      <c r="DX105" s="0" t="n">
        <f aca="false">IF(ISNUMBER(FIND(DX$1,$D105))=$AO$1,1,0)*VLOOKUP($Z$2,DALYs!$A$2:$MW$40,'Intervention list'!DX$195+1,0)</f>
        <v>0</v>
      </c>
      <c r="DY105" s="0" t="n">
        <f aca="false">IF(ISNUMBER(FIND(DY$1,$D105))=$AO$1,1,0)*VLOOKUP($Z$2,DALYs!$A$2:$MW$40,'Intervention list'!DY$195+1,0)</f>
        <v>0</v>
      </c>
      <c r="DZ105" s="0" t="n">
        <f aca="false">IF(ISNUMBER(FIND(DZ$1,$D105))=$AO$1,1,0)*VLOOKUP($Z$2,DALYs!$A$2:$MW$40,'Intervention list'!DZ$195+1,0)</f>
        <v>0</v>
      </c>
      <c r="EA105" s="0" t="n">
        <f aca="false">IF(ISNUMBER(FIND(EA$1,$D105))=$AO$1,1,0)*VLOOKUP($Z$2,DALYs!$A$2:$MW$40,'Intervention list'!EA$195+1,0)</f>
        <v>0</v>
      </c>
      <c r="EB105" s="0" t="n">
        <f aca="false">IF(ISNUMBER(FIND(EB$1,$D105))=$AO$1,1,0)*VLOOKUP($Z$2,DALYs!$A$2:$MW$40,'Intervention list'!EB$195+1,0)</f>
        <v>0</v>
      </c>
      <c r="EC105" s="0" t="n">
        <f aca="false">IF(ISNUMBER(FIND(EC$1,$D105))=$AO$1,1,0)*VLOOKUP($Z$2,DALYs!$A$2:$MW$40,'Intervention list'!EC$195+1,0)</f>
        <v>0</v>
      </c>
      <c r="ED105" s="0" t="n">
        <f aca="false">IF(ISNUMBER(FIND(ED$1,$D105))=$AO$1,1,0)*VLOOKUP($Z$2,DALYs!$A$2:$MW$40,'Intervention list'!ED$195+1,0)</f>
        <v>0</v>
      </c>
      <c r="EE105" s="0" t="n">
        <f aca="false">IF(ISNUMBER(FIND(EE$1,$D105))=$AO$1,1,0)*VLOOKUP($Z$2,DALYs!$A$2:$MW$40,'Intervention list'!EE$195+1,0)</f>
        <v>0</v>
      </c>
      <c r="EF105" s="0" t="n">
        <f aca="false">IF(ISNUMBER(FIND(EF$1,$D105))=$AO$1,1,0)*VLOOKUP($Z$2,DALYs!$A$2:$MW$40,'Intervention list'!EF$195+1,0)</f>
        <v>0</v>
      </c>
      <c r="EG105" s="0" t="n">
        <f aca="false">IF(ISNUMBER(FIND(EG$1,$D105))=$AO$1,1,0)*VLOOKUP($Z$2,DALYs!$A$2:$MW$40,'Intervention list'!EG$195+1,0)</f>
        <v>0</v>
      </c>
      <c r="EH105" s="0" t="n">
        <f aca="false">IF(ISNUMBER(FIND(EH$1,$D105))=$AO$1,1,0)*VLOOKUP($Z$2,DALYs!$A$2:$MW$40,'Intervention list'!EH$195+1,0)</f>
        <v>0</v>
      </c>
      <c r="EI105" s="0" t="n">
        <f aca="false">IF(ISNUMBER(FIND(EI$1,$D105))=$AO$1,1,0)*VLOOKUP($Z$2,DALYs!$A$2:$MW$40,'Intervention list'!EI$195+1,0)</f>
        <v>0</v>
      </c>
      <c r="EJ105" s="0" t="n">
        <f aca="false">IF(ISNUMBER(FIND(EJ$1,$D105))=$AO$1,1,0)*VLOOKUP($Z$2,DALYs!$A$2:$MW$40,'Intervention list'!EJ$195+1,0)</f>
        <v>0</v>
      </c>
      <c r="EK105" s="0" t="n">
        <f aca="false">IF(ISNUMBER(FIND(EK$1,$D105))=$AO$1,1,0)*VLOOKUP($Z$2,DALYs!$A$2:$MW$40,'Intervention list'!EK$195+1,0)</f>
        <v>0</v>
      </c>
      <c r="EL105" s="0" t="n">
        <f aca="false">IF(ISNUMBER(FIND(EL$1,$D105))=$AO$1,1,0)*VLOOKUP($Z$2,DALYs!$A$2:$MW$40,'Intervention list'!EL$195+1,0)</f>
        <v>0</v>
      </c>
      <c r="EM105" s="0" t="n">
        <f aca="false">IF(ISNUMBER(FIND(EM$1,$D105))=$AO$1,1,0)*VLOOKUP($Z$2,DALYs!$A$2:$MW$40,'Intervention list'!EM$195+1,0)</f>
        <v>0</v>
      </c>
      <c r="EN105" s="0" t="n">
        <f aca="false">IF(ISNUMBER(FIND(EN$1,$D105))=$AO$1,1,0)*VLOOKUP($Z$2,DALYs!$A$2:$MW$40,'Intervention list'!EN$195+1,0)</f>
        <v>0</v>
      </c>
      <c r="EO105" s="0" t="n">
        <f aca="false">IF(ISNUMBER(FIND(EO$1,$D105))=$AO$1,1,0)*VLOOKUP($Z$2,DALYs!$A$2:$MW$40,'Intervention list'!EO$195+1,0)</f>
        <v>0</v>
      </c>
      <c r="EP105" s="0" t="n">
        <f aca="false">IF(ISNUMBER(FIND(EP$1,$D105))=$AO$1,1,0)*VLOOKUP($Z$2,DALYs!$A$2:$MW$40,'Intervention list'!EP$195+1,0)</f>
        <v>0</v>
      </c>
      <c r="EQ105" s="0" t="n">
        <f aca="false">IF(ISNUMBER(FIND(EQ$1,$D105))=$AO$1,1,0)*VLOOKUP($Z$2,DALYs!$A$2:$MW$40,'Intervention list'!EQ$195+1,0)</f>
        <v>0</v>
      </c>
      <c r="ER105" s="0" t="n">
        <f aca="false">IF(ISNUMBER(FIND(ER$1,$D105))=$AO$1,1,0)*VLOOKUP($Z$2,DALYs!$A$2:$MW$40,'Intervention list'!ER$195+1,0)</f>
        <v>0</v>
      </c>
      <c r="ES105" s="0" t="n">
        <f aca="false">IF(ISNUMBER(FIND(ES$1,$D105))=$AO$1,1,0)*VLOOKUP($Z$2,DALYs!$A$2:$MW$40,'Intervention list'!ES$195+1,0)</f>
        <v>0</v>
      </c>
      <c r="ET105" s="0" t="n">
        <f aca="false">IF(ISNUMBER(FIND(ET$1,$D105))=$AO$1,1,0)*VLOOKUP($Z$2,DALYs!$A$2:$MW$40,'Intervention list'!ET$195+1,0)</f>
        <v>0</v>
      </c>
      <c r="EU105" s="0" t="n">
        <f aca="false">IF(ISNUMBER(FIND(EU$1,$D105))=$AO$1,1,0)*VLOOKUP($Z$2,DALYs!$A$2:$MW$40,'Intervention list'!EU$195+1,0)</f>
        <v>0</v>
      </c>
      <c r="EV105" s="0" t="n">
        <f aca="false">IF(ISNUMBER(FIND(EV$1,$D105))=$AO$1,1,0)*VLOOKUP($Z$2,DALYs!$A$2:$MW$40,'Intervention list'!EV$195+1,0)</f>
        <v>0</v>
      </c>
      <c r="EW105" s="0" t="n">
        <f aca="false">IF(ISNUMBER(FIND(EW$1,$D105))=$AO$1,1,0)*VLOOKUP($Z$2,DALYs!$A$2:$MW$40,'Intervention list'!EW$195+1,0)</f>
        <v>0</v>
      </c>
      <c r="EX105" s="0" t="n">
        <f aca="false">IF(ISNUMBER(FIND(EX$1,$D105))=$AO$1,1,0)*VLOOKUP($Z$2,DALYs!$A$2:$MW$40,'Intervention list'!EX$195+1,0)</f>
        <v>0</v>
      </c>
      <c r="EY105" s="0" t="n">
        <f aca="false">IF(ISNUMBER(FIND(EY$1,$D105))=$AO$1,1,0)*VLOOKUP($Z$2,DALYs!$A$2:$MW$40,'Intervention list'!EY$195+1,0)</f>
        <v>0</v>
      </c>
      <c r="EZ105" s="0" t="n">
        <f aca="false">IF(ISNUMBER(FIND(EZ$1,$D105))=$AO$1,1,0)*VLOOKUP($Z$2,DALYs!$A$2:$MW$40,'Intervention list'!EZ$195+1,0)</f>
        <v>0</v>
      </c>
      <c r="FA105" s="0" t="n">
        <f aca="false">IF(ISNUMBER(FIND(FA$1,$D105))=$AO$1,1,0)*VLOOKUP($Z$2,DALYs!$A$2:$MW$40,'Intervention list'!FA$195+1,0)</f>
        <v>0</v>
      </c>
      <c r="FB105" s="0" t="n">
        <f aca="false">IF(ISNUMBER(FIND(FB$1,$D105))=$AO$1,1,0)*VLOOKUP($Z$2,DALYs!$A$2:$MW$40,'Intervention list'!FB$195+1,0)</f>
        <v>0</v>
      </c>
      <c r="FC105" s="0" t="n">
        <f aca="false">IF(ISNUMBER(FIND(FC$1,$D105))=$AO$1,1,0)*VLOOKUP($Z$2,DALYs!$A$2:$MW$40,'Intervention list'!FC$195+1,0)</f>
        <v>0</v>
      </c>
      <c r="FD105" s="0" t="n">
        <f aca="false">IF(ISNUMBER(FIND(FD$1,$D105))=$AO$1,1,0)*VLOOKUP($Z$2,DALYs!$A$2:$MW$40,'Intervention list'!FD$195+1,0)</f>
        <v>0</v>
      </c>
      <c r="FE105" s="0" t="n">
        <f aca="false">IF(ISNUMBER(FIND(FE$1,$D105))=$AO$1,1,0)*VLOOKUP($Z$2,DALYs!$A$2:$MW$40,'Intervention list'!FE$195+1,0)</f>
        <v>0</v>
      </c>
      <c r="FF105" s="0" t="n">
        <f aca="false">IF(ISNUMBER(FIND(FF$1,$D105))=$AO$1,1,0)*VLOOKUP($Z$2,DALYs!$A$2:$MW$40,'Intervention list'!FF$195+1,0)</f>
        <v>0</v>
      </c>
      <c r="FG105" s="0" t="n">
        <f aca="false">IF(ISNUMBER(FIND(FG$1,$D105))=$AO$1,1,0)*VLOOKUP($Z$2,DALYs!$A$2:$MW$40,'Intervention list'!FG$195+1,0)</f>
        <v>0</v>
      </c>
      <c r="FH105" s="0" t="n">
        <f aca="false">IF(ISNUMBER(FIND(FH$1,$D105))=$AO$1,1,0)*VLOOKUP($Z$2,DALYs!$A$2:$MW$40,'Intervention list'!FH$195+1,0)</f>
        <v>0</v>
      </c>
      <c r="FI105" s="0" t="n">
        <f aca="false">IF(ISNUMBER(FIND(FI$1,$D105))=$AO$1,1,0)*VLOOKUP($Z$2,DALYs!$A$2:$MW$40,'Intervention list'!FI$195+1,0)</f>
        <v>0</v>
      </c>
      <c r="FJ105" s="0" t="n">
        <f aca="false">IF(ISNUMBER(FIND(FJ$1,$D105))=$AO$1,1,0)*VLOOKUP($Z$2,DALYs!$A$2:$MW$40,'Intervention list'!FJ$195+1,0)</f>
        <v>0</v>
      </c>
      <c r="FK105" s="0" t="n">
        <f aca="false">IF(ISNUMBER(FIND(FK$1,$D105))=$AO$1,1,0)*VLOOKUP($Z$2,DALYs!$A$2:$MW$40,'Intervention list'!FK$195+1,0)</f>
        <v>0</v>
      </c>
      <c r="FL105" s="0" t="n">
        <f aca="false">IF(ISNUMBER(FIND(FL$1,$D105))=$AO$1,1,0)*VLOOKUP($Z$2,DALYs!$A$2:$MW$40,'Intervention list'!FL$195+1,0)</f>
        <v>0</v>
      </c>
      <c r="FM105" s="0" t="n">
        <f aca="false">IF(ISNUMBER(FIND(FM$1,$D105))=$AO$1,1,0)*VLOOKUP($Z$2,DALYs!$A$2:$MW$40,'Intervention list'!FM$195+1,0)</f>
        <v>0</v>
      </c>
      <c r="FN105" s="0" t="n">
        <f aca="false">IF(ISNUMBER(FIND(FN$1,$D105))=$AO$1,1,0)*VLOOKUP($Z$2,DALYs!$A$2:$MW$40,'Intervention list'!FN$195+1,0)</f>
        <v>0</v>
      </c>
      <c r="FO105" s="0" t="n">
        <f aca="false">IF(ISNUMBER(FIND(FO$1,$D105))=$AO$1,1,0)*VLOOKUP($Z$2,DALYs!$A$2:$MW$40,'Intervention list'!FO$195+1,0)</f>
        <v>0</v>
      </c>
      <c r="FP105" s="0" t="n">
        <f aca="false">IF(ISNUMBER(FIND(FP$1,$D105))=$AO$1,1,0)*VLOOKUP($Z$2,DALYs!$A$2:$MW$40,'Intervention list'!FP$195+1,0)</f>
        <v>0</v>
      </c>
      <c r="FQ105" s="0" t="n">
        <f aca="false">IF(ISNUMBER(FIND(FQ$1,$D105))=$AO$1,1,0)*VLOOKUP($Z$2,DALYs!$A$2:$MW$40,'Intervention list'!FQ$195+1,0)</f>
        <v>0</v>
      </c>
      <c r="FR105" s="0" t="n">
        <f aca="false">IF(ISNUMBER(FIND(FR$1,$D105))=$AO$1,1,0)*VLOOKUP($Z$2,DALYs!$A$2:$MW$40,'Intervention list'!FR$195+1,0)</f>
        <v>0</v>
      </c>
      <c r="FS105" s="0" t="n">
        <f aca="false">IF(ISNUMBER(FIND(FS$1,$D105))=$AO$1,1,0)*VLOOKUP($Z$2,DALYs!$A$2:$MW$40,'Intervention list'!FS$195+1,0)</f>
        <v>0</v>
      </c>
      <c r="FT105" s="0" t="n">
        <f aca="false">IF(ISNUMBER(FIND(FT$1,$D105))=$AO$1,1,0)*VLOOKUP($Z$2,DALYs!$A$2:$MW$40,'Intervention list'!FT$195+1,0)</f>
        <v>0</v>
      </c>
      <c r="FU105" s="0" t="n">
        <f aca="false">IF(ISNUMBER(FIND(FU$1,$D105))=$AO$1,1,0)*VLOOKUP($Z$2,DALYs!$A$2:$MW$40,'Intervention list'!FU$195+1,0)</f>
        <v>0</v>
      </c>
      <c r="FV105" s="0" t="n">
        <f aca="false">IF(ISNUMBER(FIND(FV$1,$D105))=$AO$1,1,0)*VLOOKUP($Z$2,DALYs!$A$2:$MW$40,'Intervention list'!FV$195+1,0)</f>
        <v>0</v>
      </c>
      <c r="FW105" s="0" t="n">
        <f aca="false">IF(ISNUMBER(FIND(FW$1,$D105))=$AO$1,1,0)*VLOOKUP($Z$2,DALYs!$A$2:$MW$40,'Intervention list'!FW$195+1,0)</f>
        <v>0</v>
      </c>
      <c r="FX105" s="0" t="n">
        <f aca="false">IF(ISNUMBER(FIND(FX$1,$D105))=$AO$1,1,0)*VLOOKUP($Z$2,DALYs!$A$2:$MW$40,'Intervention list'!FX$195+1,0)</f>
        <v>0</v>
      </c>
      <c r="FY105" s="0" t="n">
        <f aca="false">IF(ISNUMBER(FIND(FY$1,$D105))=$AO$1,1,0)*VLOOKUP($Z$2,DALYs!$A$2:$MW$40,'Intervention list'!FY$195+1,0)</f>
        <v>0</v>
      </c>
      <c r="FZ105" s="0" t="n">
        <f aca="false">IF(ISNUMBER(FIND(FZ$1,$D105))=$AO$1,1,0)*VLOOKUP($Z$2,DALYs!$A$2:$MW$40,'Intervention list'!FZ$195+1,0)</f>
        <v>0</v>
      </c>
      <c r="GA105" s="0" t="n">
        <f aca="false">IF(ISNUMBER(FIND(GA$1,$D105))=$AO$1,1,0)*VLOOKUP($Z$2,DALYs!$A$2:$MW$40,'Intervention list'!GA$195+1,0)</f>
        <v>0</v>
      </c>
      <c r="GB105" s="0" t="n">
        <f aca="false">IF(ISNUMBER(FIND(GB$1,$D105))=$AO$1,1,0)*VLOOKUP($Z$2,DALYs!$A$2:$MW$40,'Intervention list'!GB$195+1,0)</f>
        <v>0</v>
      </c>
      <c r="GC105" s="0" t="n">
        <f aca="false">IF(ISNUMBER(FIND(GC$1,$D105))=$AO$1,1,0)*VLOOKUP($Z$2,DALYs!$A$2:$MW$40,'Intervention list'!GC$195+1,0)</f>
        <v>0</v>
      </c>
      <c r="GD105" s="0" t="n">
        <f aca="false">IF(ISNUMBER(FIND(GD$1,$D105))=$AO$1,1,0)*VLOOKUP($Z$2,DALYs!$A$2:$MW$40,'Intervention list'!GD$195+1,0)</f>
        <v>0</v>
      </c>
      <c r="GE105" s="0" t="n">
        <f aca="false">IF(ISNUMBER(FIND(GE$1,$D105))=$AO$1,1,0)*VLOOKUP($Z$2,DALYs!$A$2:$MW$40,'Intervention list'!GE$195+1,0)</f>
        <v>0</v>
      </c>
      <c r="GF105" s="0" t="n">
        <f aca="false">IF(ISNUMBER(FIND(GF$1,$D105))=$AO$1,1,0)*VLOOKUP($Z$2,DALYs!$A$2:$MW$40,'Intervention list'!GF$195+1,0)</f>
        <v>0</v>
      </c>
      <c r="GG105" s="0" t="n">
        <f aca="false">IF(ISNUMBER(FIND(GG$1,$D105))=$AO$1,1,0)*VLOOKUP($Z$2,DALYs!$A$2:$MW$40,'Intervention list'!GG$195+1,0)</f>
        <v>0</v>
      </c>
      <c r="GH105" s="0" t="n">
        <f aca="false">IF(ISNUMBER(FIND(GH$1,$D105))=$AO$1,1,0)*VLOOKUP($Z$2,DALYs!$A$2:$MW$40,'Intervention list'!GH$195+1,0)</f>
        <v>0</v>
      </c>
      <c r="GI105" s="0" t="n">
        <f aca="false">IF(ISNUMBER(FIND(GI$1,$D105))=$AO$1,1,0)*VLOOKUP($Z$2,DALYs!$A$2:$MW$40,'Intervention list'!GI$195+1,0)</f>
        <v>0</v>
      </c>
      <c r="GJ105" s="0" t="n">
        <f aca="false">IF(ISNUMBER(FIND(GJ$1,$D105))=$AO$1,1,0)*VLOOKUP($Z$2,DALYs!$A$2:$MW$40,'Intervention list'!GJ$195+1,0)</f>
        <v>0</v>
      </c>
      <c r="GK105" s="0" t="n">
        <f aca="false">IF(ISNUMBER(FIND(GK$1,$D105))=$AO$1,1,0)*VLOOKUP($Z$2,DALYs!$A$2:$MW$40,'Intervention list'!GK$195+1,0)</f>
        <v>0</v>
      </c>
      <c r="GL105" s="0" t="n">
        <f aca="false">IF(ISNUMBER(FIND(GL$1,$D105))=$AO$1,1,0)*VLOOKUP($Z$2,DALYs!$A$2:$MW$40,'Intervention list'!GL$195+1,0)</f>
        <v>0</v>
      </c>
      <c r="GM105" s="0" t="n">
        <f aca="false">IF(ISNUMBER(FIND(GM$1,$D105))=$AO$1,1,0)*VLOOKUP($Z$2,DALYs!$A$2:$MW$40,'Intervention list'!GM$195+1,0)</f>
        <v>0</v>
      </c>
      <c r="GN105" s="0" t="n">
        <f aca="false">IF(ISNUMBER(FIND(GN$1,$D105))=$AO$1,1,0)*VLOOKUP($Z$2,DALYs!$A$2:$MW$40,'Intervention list'!GN$195+1,0)</f>
        <v>0</v>
      </c>
      <c r="GO105" s="0" t="n">
        <f aca="false">IF(ISNUMBER(FIND(GO$1,$D105))=$AO$1,1,0)*VLOOKUP($Z$2,DALYs!$A$2:$MW$40,'Intervention list'!GO$195+1,0)</f>
        <v>0</v>
      </c>
      <c r="GP105" s="0" t="n">
        <f aca="false">IF(ISNUMBER(FIND(GP$1,$D105))=$AO$1,1,0)*VLOOKUP($Z$2,DALYs!$A$2:$MW$40,'Intervention list'!GP$195+1,0)</f>
        <v>0</v>
      </c>
      <c r="GQ105" s="0" t="n">
        <f aca="false">IF(ISNUMBER(FIND(GQ$1,$D105))=$AO$1,1,0)*VLOOKUP($Z$2,DALYs!$A$2:$MW$40,'Intervention list'!GQ$195+1,0)</f>
        <v>0</v>
      </c>
      <c r="GR105" s="0" t="n">
        <f aca="false">IF(ISNUMBER(FIND(GR$1,$D105))=$AO$1,1,0)*VLOOKUP($Z$2,DALYs!$A$2:$MW$40,'Intervention list'!GR$195+1,0)</f>
        <v>0</v>
      </c>
      <c r="GS105" s="0" t="n">
        <f aca="false">IF(ISNUMBER(FIND(GS$1,$D105))=$AO$1,1,0)*VLOOKUP($Z$2,DALYs!$A$2:$MW$40,'Intervention list'!GS$195+1,0)</f>
        <v>0</v>
      </c>
      <c r="GT105" s="0" t="n">
        <f aca="false">IF(ISNUMBER(FIND(GT$1,$D105))=$AO$1,1,0)*VLOOKUP($Z$2,DALYs!$A$2:$MW$40,'Intervention list'!GT$195+1,0)</f>
        <v>0</v>
      </c>
      <c r="GU105" s="0" t="n">
        <f aca="false">IF(ISNUMBER(FIND(GU$1,$D105))=$AO$1,1,0)*VLOOKUP($Z$2,DALYs!$A$2:$MW$40,'Intervention list'!GU$195+1,0)</f>
        <v>0</v>
      </c>
      <c r="GV105" s="0" t="n">
        <f aca="false">IF(ISNUMBER(FIND(GV$1,$D105))=$AO$1,1,0)*VLOOKUP($Z$2,DALYs!$A$2:$MW$40,'Intervention list'!GV$195+1,0)</f>
        <v>0</v>
      </c>
      <c r="GW105" s="0" t="n">
        <f aca="false">IF(ISNUMBER(FIND(GW$1,$D105))=$AO$1,1,0)*VLOOKUP($Z$2,DALYs!$A$2:$MW$40,'Intervention list'!GW$195+1,0)</f>
        <v>0</v>
      </c>
      <c r="GX105" s="0" t="n">
        <f aca="false">IF(ISNUMBER(FIND(GX$1,$D105))=$AO$1,1,0)*VLOOKUP($Z$2,DALYs!$A$2:$MW$40,'Intervention list'!GX$195+1,0)</f>
        <v>0</v>
      </c>
      <c r="GY105" s="0" t="n">
        <f aca="false">IF(ISNUMBER(FIND(GY$1,$D105))=$AO$1,1,0)*VLOOKUP($Z$2,DALYs!$A$2:$MW$40,'Intervention list'!GY$195+1,0)</f>
        <v>0</v>
      </c>
      <c r="GZ105" s="0" t="n">
        <f aca="false">IF(ISNUMBER(FIND(GZ$1,$D105))=$AO$1,1,0)*VLOOKUP($Z$2,DALYs!$A$2:$MW$40,'Intervention list'!GZ$195+1,0)</f>
        <v>495648.160512808</v>
      </c>
      <c r="HA105" s="0" t="n">
        <f aca="false">IF(ISNUMBER(FIND(HA$1,$D105))=$AO$1,1,0)*VLOOKUP($Z$2,DALYs!$A$2:$MW$40,'Intervention list'!HA$195+1,0)</f>
        <v>0</v>
      </c>
      <c r="HB105" s="0" t="n">
        <f aca="false">IF(ISNUMBER(FIND(HB$1,$D105))=$AO$1,1,0)*VLOOKUP($Z$2,DALYs!$A$2:$MW$40,'Intervention list'!HB$195+1,0)</f>
        <v>0</v>
      </c>
      <c r="HC105" s="0" t="n">
        <f aca="false">IF(ISNUMBER(FIND(HC$1,$D105))=$AO$1,1,0)*VLOOKUP($Z$2,DALYs!$A$2:$MW$40,'Intervention list'!HC$195+1,0)</f>
        <v>0</v>
      </c>
      <c r="HD105" s="0" t="n">
        <f aca="false">IF(ISNUMBER(FIND(HD$1,$D105))=$AO$1,1,0)*VLOOKUP($Z$2,DALYs!$A$2:$MW$40,'Intervention list'!HD$195+1,0)</f>
        <v>0</v>
      </c>
      <c r="HE105" s="0" t="n">
        <f aca="false">IF(ISNUMBER(FIND(HE$1,$D105))=$AO$1,1,0)*VLOOKUP($Z$2,DALYs!$A$2:$MW$40,'Intervention list'!HE$195+1,0)</f>
        <v>0</v>
      </c>
      <c r="HF105" s="0" t="n">
        <f aca="false">IF(ISNUMBER(FIND(HF$1,$D105))=$AO$1,1,0)*VLOOKUP($Z$2,DALYs!$A$2:$MW$40,'Intervention list'!HF$195+1,0)</f>
        <v>0</v>
      </c>
      <c r="HG105" s="0" t="n">
        <f aca="false">IF(ISNUMBER(FIND(HG$1,$D105))=$AO$1,1,0)*VLOOKUP($Z$2,DALYs!$A$2:$MW$40,'Intervention list'!HG$195+1,0)</f>
        <v>0</v>
      </c>
      <c r="HH105" s="0" t="n">
        <f aca="false">IF(ISNUMBER(FIND(HH$1,$D105))=$AO$1,1,0)*VLOOKUP($Z$2,DALYs!$A$2:$MW$40,'Intervention list'!HH$195+1,0)</f>
        <v>0</v>
      </c>
      <c r="HI105" s="0" t="n">
        <f aca="false">IF(ISNUMBER(FIND(HI$1,$D105))=$AO$1,1,0)*VLOOKUP($Z$2,DALYs!$A$2:$MW$40,'Intervention list'!HI$195+1,0)</f>
        <v>0</v>
      </c>
      <c r="HJ105" s="0" t="n">
        <f aca="false">IF(ISNUMBER(FIND(HJ$1,$D105))=$AO$1,1,0)*VLOOKUP($Z$2,DALYs!$A$2:$MW$40,'Intervention list'!HJ$195+1,0)</f>
        <v>0</v>
      </c>
      <c r="HK105" s="0" t="n">
        <f aca="false">IF(ISNUMBER(FIND(HK$1,$D105))=$AO$1,1,0)*VLOOKUP($Z$2,DALYs!$A$2:$MW$40,'Intervention list'!HK$195+1,0)</f>
        <v>0</v>
      </c>
      <c r="HL105" s="0" t="n">
        <f aca="false">IF(ISNUMBER(FIND(HL$1,$D105))=$AO$1,1,0)*VLOOKUP($Z$2,DALYs!$A$2:$MW$40,'Intervention list'!HL$195+1,0)</f>
        <v>0</v>
      </c>
      <c r="HM105" s="0" t="n">
        <f aca="false">IF(ISNUMBER(FIND(HM$1,$D105))=$AO$1,1,0)*VLOOKUP($Z$2,DALYs!$A$2:$MW$40,'Intervention list'!HM$195+1,0)</f>
        <v>0</v>
      </c>
      <c r="HN105" s="0" t="n">
        <f aca="false">IF(ISNUMBER(FIND(HN$1,$D105))=$AO$1,1,0)*VLOOKUP($Z$2,DALYs!$A$2:$MW$40,'Intervention list'!HN$195+1,0)</f>
        <v>0</v>
      </c>
      <c r="HO105" s="0" t="n">
        <f aca="false">IF(ISNUMBER(FIND(HO$1,$D105))=$AO$1,1,0)*VLOOKUP($Z$2,DALYs!$A$2:$MW$40,'Intervention list'!HO$195+1,0)</f>
        <v>0</v>
      </c>
      <c r="HP105" s="0" t="n">
        <f aca="false">IF(ISNUMBER(FIND(HP$1,$D105))=$AO$1,1,0)*VLOOKUP($Z$2,DALYs!$A$2:$MW$40,'Intervention list'!HP$195+1,0)</f>
        <v>0</v>
      </c>
      <c r="HQ105" s="0" t="n">
        <f aca="false">IF(ISNUMBER(FIND(HQ$1,$D105))=$AO$1,1,0)*VLOOKUP($Z$2,DALYs!$A$2:$MW$40,'Intervention list'!HQ$195+1,0)</f>
        <v>0</v>
      </c>
      <c r="HR105" s="0" t="n">
        <f aca="false">IF(ISNUMBER(FIND(HR$1,$D105))=$AO$1,1,0)*VLOOKUP($Z$2,DALYs!$A$2:$MW$40,'Intervention list'!HR$195+1,0)</f>
        <v>0</v>
      </c>
      <c r="HS105" s="0" t="n">
        <f aca="false">IF(ISNUMBER(FIND(HS$1,$D105))=$AO$1,1,0)*VLOOKUP($Z$2,DALYs!$A$2:$MW$40,'Intervention list'!HS$195+1,0)</f>
        <v>0</v>
      </c>
      <c r="HT105" s="0" t="n">
        <f aca="false">IF(ISNUMBER(FIND(HT$1,$D105))=$AO$1,1,0)*VLOOKUP($Z$2,DALYs!$A$2:$MW$40,'Intervention list'!HT$195+1,0)</f>
        <v>0</v>
      </c>
      <c r="HU105" s="0" t="n">
        <f aca="false">IF(ISNUMBER(FIND(HU$1,$D105))=$AO$1,1,0)*VLOOKUP($Z$2,DALYs!$A$2:$MW$40,'Intervention list'!HU$195+1,0)</f>
        <v>0</v>
      </c>
      <c r="HV105" s="0" t="n">
        <f aca="false">IF(ISNUMBER(FIND(HV$1,$D105))=$AO$1,1,0)*VLOOKUP($Z$2,DALYs!$A$2:$MW$40,'Intervention list'!HV$195+1,0)</f>
        <v>0</v>
      </c>
      <c r="HW105" s="0" t="n">
        <f aca="false">IF(ISNUMBER(FIND(HW$1,$D105))=$AO$1,1,0)*VLOOKUP($Z$2,DALYs!$A$2:$MW$40,'Intervention list'!HW$195+1,0)</f>
        <v>0</v>
      </c>
      <c r="HX105" s="0" t="n">
        <f aca="false">IF(ISNUMBER(FIND(HX$1,$D105))=$AO$1,1,0)*VLOOKUP($Z$2,DALYs!$A$2:$MW$40,'Intervention list'!HX$195+1,0)</f>
        <v>0</v>
      </c>
      <c r="HY105" s="0" t="n">
        <f aca="false">IF(ISNUMBER(FIND(HY$1,$D105))=$AO$1,1,0)*VLOOKUP($Z$2,DALYs!$A$2:$MW$40,'Intervention list'!HY$195+1,0)</f>
        <v>0</v>
      </c>
      <c r="HZ105" s="0" t="n">
        <f aca="false">IF(ISNUMBER(FIND(HZ$1,$D105))=$AO$1,1,0)*VLOOKUP($Z$2,DALYs!$A$2:$MW$40,'Intervention list'!HZ$195+1,0)</f>
        <v>0</v>
      </c>
      <c r="IA105" s="0" t="n">
        <f aca="false">IF(ISNUMBER(FIND(IA$1,$D105))=$AO$1,1,0)*VLOOKUP($Z$2,DALYs!$A$2:$MW$40,'Intervention list'!IA$195+1,0)</f>
        <v>0</v>
      </c>
      <c r="IB105" s="0" t="n">
        <f aca="false">IF(ISNUMBER(FIND(IB$1,$D105))=$AO$1,1,0)*VLOOKUP($Z$2,DALYs!$A$2:$MW$40,'Intervention list'!IB$195+1,0)</f>
        <v>0</v>
      </c>
      <c r="IC105" s="0" t="n">
        <f aca="false">IF(ISNUMBER(FIND(IC$1,$D105))=$AO$1,1,0)*VLOOKUP($Z$2,DALYs!$A$2:$MW$40,'Intervention list'!IC$195+1,0)</f>
        <v>0</v>
      </c>
      <c r="ID105" s="0" t="n">
        <f aca="false">IF(ISNUMBER(FIND(ID$1,$D105))=$AO$1,1,0)*VLOOKUP($Z$2,DALYs!$A$2:$MW$40,'Intervention list'!ID$195+1,0)</f>
        <v>0</v>
      </c>
      <c r="IE105" s="0" t="n">
        <f aca="false">IF(ISNUMBER(FIND(IE$1,$D105))=$AO$1,1,0)*VLOOKUP($Z$2,DALYs!$A$2:$MW$40,'Intervention list'!IE$195+1,0)</f>
        <v>0</v>
      </c>
      <c r="IF105" s="0" t="n">
        <f aca="false">IF(ISNUMBER(FIND(IF$1,$D105))=$AO$1,1,0)*VLOOKUP($Z$2,DALYs!$A$2:$MW$40,'Intervention list'!IF$195+1,0)</f>
        <v>0</v>
      </c>
      <c r="IG105" s="0" t="n">
        <f aca="false">IF(ISNUMBER(FIND(IG$1,$D105))=$AO$1,1,0)*VLOOKUP($Z$2,DALYs!$A$2:$MW$40,'Intervention list'!IG$195+1,0)</f>
        <v>0</v>
      </c>
      <c r="IH105" s="0" t="n">
        <f aca="false">IF(ISNUMBER(FIND(IH$1,$D105))=$AO$1,1,0)*VLOOKUP($Z$2,DALYs!$A$2:$MW$40,'Intervention list'!IH$195+1,0)</f>
        <v>0</v>
      </c>
      <c r="II105" s="0" t="n">
        <f aca="false">IF(ISNUMBER(FIND(II$1,$D105))=$AO$1,1,0)*VLOOKUP($Z$2,DALYs!$A$2:$MW$40,'Intervention list'!II$195+1,0)</f>
        <v>0</v>
      </c>
      <c r="IJ105" s="0" t="n">
        <f aca="false">IF(ISNUMBER(FIND(IJ$1,$D105))=$AO$1,1,0)*VLOOKUP($Z$2,DALYs!$A$2:$MW$40,'Intervention list'!IJ$195+1,0)</f>
        <v>0</v>
      </c>
      <c r="IK105" s="0" t="n">
        <f aca="false">IF(ISNUMBER(FIND(IK$1,$D105))=$AO$1,1,0)*VLOOKUP($Z$2,DALYs!$A$2:$MW$40,'Intervention list'!IK$195+1,0)</f>
        <v>0</v>
      </c>
      <c r="IL105" s="0" t="n">
        <f aca="false">IF(ISNUMBER(FIND(IL$1,$D105))=$AO$1,1,0)*VLOOKUP($Z$2,DALYs!$A$2:$MW$40,'Intervention list'!IL$195+1,0)</f>
        <v>0</v>
      </c>
      <c r="IM105" s="0" t="n">
        <f aca="false">IF(ISNUMBER(FIND(IM$1,$D105))=$AO$1,1,0)*VLOOKUP($Z$2,DALYs!$A$2:$MW$40,'Intervention list'!IM$195+1,0)</f>
        <v>0</v>
      </c>
      <c r="IN105" s="0" t="n">
        <f aca="false">IF(ISNUMBER(FIND(IN$1,$D105))=$AO$1,1,0)*VLOOKUP($Z$2,DALYs!$A$2:$MW$40,'Intervention list'!IN$195+1,0)</f>
        <v>0</v>
      </c>
      <c r="IO105" s="0" t="n">
        <f aca="false">IF(ISNUMBER(FIND(IO$1,$D105))=$AO$1,1,0)*VLOOKUP($Z$2,DALYs!$A$2:$MW$40,'Intervention list'!IO$195+1,0)</f>
        <v>0</v>
      </c>
      <c r="IP105" s="0" t="n">
        <f aca="false">IF(ISNUMBER(FIND(IP$1,$D105))=$AO$1,1,0)*VLOOKUP($Z$2,DALYs!$A$2:$MW$40,'Intervention list'!IP$195+1,0)</f>
        <v>0</v>
      </c>
      <c r="IQ105" s="0" t="n">
        <f aca="false">IF(ISNUMBER(FIND(IQ$1,$D105))=$AO$1,1,0)*VLOOKUP($Z$2,DALYs!$A$2:$MW$40,'Intervention list'!IQ$195+1,0)</f>
        <v>0</v>
      </c>
      <c r="IR105" s="0" t="n">
        <f aca="false">IF(ISNUMBER(FIND(IR$1,$D105))=$AO$1,1,0)*VLOOKUP($Z$2,DALYs!$A$2:$MW$40,'Intervention list'!IR$195+1,0)</f>
        <v>0</v>
      </c>
      <c r="IS105" s="0" t="n">
        <f aca="false">IF(ISNUMBER(FIND(IS$1,$D105))=$AO$1,1,0)*VLOOKUP($Z$2,DALYs!$A$2:$MW$40,'Intervention list'!IS$195+1,0)</f>
        <v>0</v>
      </c>
      <c r="IT105" s="0" t="n">
        <f aca="false">IF(ISNUMBER(FIND(IT$1,$D105))=$AO$1,1,0)*VLOOKUP($Z$2,DALYs!$A$2:$MW$40,'Intervention list'!IT$195+1,0)</f>
        <v>0</v>
      </c>
      <c r="IU105" s="0" t="n">
        <f aca="false">IF(ISNUMBER(FIND(IU$1,$D105))=$AO$1,1,0)*VLOOKUP($Z$2,DALYs!$A$2:$MW$40,'Intervention list'!IU$195+1,0)</f>
        <v>0</v>
      </c>
      <c r="IV105" s="0" t="n">
        <f aca="false">IF(ISNUMBER(FIND(IV$1,$D105))=$AO$1,1,0)*VLOOKUP($Z$2,DALYs!$A$2:$MW$40,'Intervention list'!IV$195+1,0)</f>
        <v>0</v>
      </c>
      <c r="IW105" s="0" t="n">
        <f aca="false">IF(ISNUMBER(FIND(IW$1,$D105))=$AO$1,1,0)*VLOOKUP($Z$2,DALYs!$A$2:$MW$40,'Intervention list'!IW$195+1,0)</f>
        <v>0</v>
      </c>
      <c r="IX105" s="0" t="n">
        <f aca="false">IF(ISNUMBER(FIND(IX$1,$D105))=$AO$1,1,0)*VLOOKUP($Z$2,DALYs!$A$2:$MW$40,'Intervention list'!IX$195+1,0)</f>
        <v>0</v>
      </c>
      <c r="IY105" s="0" t="n">
        <f aca="false">IF(ISNUMBER(FIND(IY$1,$D105))=$AO$1,1,0)*VLOOKUP($Z$2,DALYs!$A$2:$MW$40,'Intervention list'!IY$195+1,0)</f>
        <v>0</v>
      </c>
      <c r="IZ105" s="0" t="n">
        <f aca="false">IF(ISNUMBER(FIND(IZ$1,$D105))=$AO$1,1,0)*VLOOKUP($Z$2,DALYs!$A$2:$MW$40,'Intervention list'!IZ$195+1,0)</f>
        <v>0</v>
      </c>
      <c r="JA105" s="0" t="n">
        <f aca="false">IF(ISNUMBER(FIND(JA$1,$D105))=$AO$1,1,0)*VLOOKUP($Z$2,DALYs!$A$2:$MW$40,'Intervention list'!JA$195+1,0)</f>
        <v>0</v>
      </c>
      <c r="JB105" s="0" t="n">
        <f aca="false">IF(ISNUMBER(FIND(JB$1,$D105))=$AO$1,1,0)*VLOOKUP($Z$2,DALYs!$A$2:$MW$40,'Intervention list'!JB$195+1,0)</f>
        <v>0</v>
      </c>
      <c r="JC105" s="0" t="n">
        <f aca="false">IF(ISNUMBER(FIND(JC$1,$D105))=$AO$1,1,0)*VLOOKUP($Z$2,DALYs!$A$2:$MW$40,'Intervention list'!JC$195+1,0)</f>
        <v>0</v>
      </c>
      <c r="JD105" s="0" t="n">
        <f aca="false">IF(ISNUMBER(FIND(JD$1,$D105))=$AO$1,1,0)*VLOOKUP($Z$2,DALYs!$A$2:$MW$40,'Intervention list'!JD$195+1,0)</f>
        <v>0</v>
      </c>
      <c r="JE105" s="0" t="n">
        <f aca="false">IF(ISNUMBER(FIND(JE$1,$D105))=$AO$1,1,0)*VLOOKUP($Z$2,DALYs!$A$2:$MW$40,'Intervention list'!JE$195+1,0)</f>
        <v>0</v>
      </c>
      <c r="JF105" s="0" t="n">
        <f aca="false">IF(ISNUMBER(FIND(JF$1,$D105))=$AO$1,1,0)*VLOOKUP($Z$2,DALYs!$A$2:$MW$40,'Intervention list'!JF$195+1,0)</f>
        <v>0</v>
      </c>
      <c r="JG105" s="0" t="n">
        <f aca="false">IF(ISNUMBER(FIND(JG$1,$D105))=$AO$1,1,0)*VLOOKUP($Z$2,DALYs!$A$2:$MW$40,'Intervention list'!JG$195+1,0)</f>
        <v>0</v>
      </c>
      <c r="JH105" s="0" t="n">
        <f aca="false">IF(ISNUMBER(FIND(JH$1,$D105))=$AO$1,1,0)*VLOOKUP($Z$2,DALYs!$A$2:$MW$40,'Intervention list'!JH$195+1,0)</f>
        <v>0</v>
      </c>
      <c r="JI105" s="0" t="n">
        <f aca="false">IF(ISNUMBER(FIND(JI$1,$D105))=$AO$1,1,0)*VLOOKUP($Z$2,DALYs!$A$2:$MW$40,'Intervention list'!JI$195+1,0)</f>
        <v>0</v>
      </c>
      <c r="JJ105" s="0" t="n">
        <f aca="false">IF(ISNUMBER(FIND(JJ$1,$D105))=$AO$1,1,0)*VLOOKUP($Z$2,DALYs!$A$2:$MW$40,'Intervention list'!JJ$195+1,0)</f>
        <v>0</v>
      </c>
      <c r="JK105" s="0" t="n">
        <f aca="false">IF(ISNUMBER(FIND(JK$1,$D105))=$AO$1,1,0)*VLOOKUP($Z$2,DALYs!$A$2:$MW$40,'Intervention list'!JK$195+1,0)</f>
        <v>0</v>
      </c>
      <c r="JL105" s="0" t="n">
        <f aca="false">IF(ISNUMBER(FIND(JL$1,$D105))=$AO$1,1,0)*VLOOKUP($Z$2,DALYs!$A$2:$MW$40,'Intervention list'!JL$195+1,0)</f>
        <v>0</v>
      </c>
      <c r="JM105" s="0" t="n">
        <f aca="false">IF(ISNUMBER(FIND(JM$1,$D105))=$AO$1,1,0)*VLOOKUP($Z$2,DALYs!$A$2:$MW$40,'Intervention list'!JM$195+1,0)</f>
        <v>0</v>
      </c>
      <c r="JN105" s="0" t="n">
        <f aca="false">IF(ISNUMBER(FIND(JN$1,$D105))=$AO$1,1,0)*VLOOKUP($Z$2,DALYs!$A$2:$MW$40,'Intervention list'!JN$195+1,0)</f>
        <v>0</v>
      </c>
      <c r="JO105" s="0" t="n">
        <f aca="false">IF(ISNUMBER(FIND(JO$1,$D105))=$AO$1,1,0)*VLOOKUP($Z$2,DALYs!$A$2:$MW$40,'Intervention list'!JO$195+1,0)</f>
        <v>0</v>
      </c>
      <c r="JP105" s="0" t="n">
        <f aca="false">IF(ISNUMBER(FIND(JP$1,$D105))=$AO$1,1,0)*VLOOKUP($Z$2,DALYs!$A$2:$MW$40,'Intervention list'!JP$195+1,0)</f>
        <v>0</v>
      </c>
      <c r="JQ105" s="0" t="n">
        <f aca="false">IF(ISNUMBER(FIND(JQ$1,$D105))=$AO$1,1,0)*VLOOKUP($Z$2,DALYs!$A$2:$MW$40,'Intervention list'!JQ$195+1,0)</f>
        <v>0</v>
      </c>
      <c r="JR105" s="0" t="n">
        <f aca="false">IF(ISNUMBER(FIND(JR$1,$D105))=$AO$1,1,0)*VLOOKUP($Z$2,DALYs!$A$2:$MW$40,'Intervention list'!JR$195+1,0)</f>
        <v>0</v>
      </c>
      <c r="JS105" s="0" t="n">
        <f aca="false">IF(ISNUMBER(FIND(JS$1,$D105))=$AO$1,1,0)*VLOOKUP($Z$2,DALYs!$A$2:$MW$40,'Intervention list'!JS$195+1,0)</f>
        <v>0</v>
      </c>
      <c r="JT105" s="0" t="n">
        <f aca="false">IF(ISNUMBER(FIND(JT$1,$D105))=$AO$1,1,0)*VLOOKUP($Z$2,DALYs!$A$2:$MW$40,'Intervention list'!JT$195+1,0)</f>
        <v>0</v>
      </c>
      <c r="JU105" s="0" t="n">
        <f aca="false">IF(ISNUMBER(FIND(JU$1,$D105))=$AO$1,1,0)*VLOOKUP($Z$2,DALYs!$A$2:$MW$40,'Intervention list'!JU$195+1,0)</f>
        <v>0</v>
      </c>
      <c r="JV105" s="0" t="n">
        <f aca="false">IF(ISNUMBER(FIND(JV$1,$D105))=$AO$1,1,0)*VLOOKUP($Z$2,DALYs!$A$2:$MW$40,'Intervention list'!JV$195+1,0)</f>
        <v>0</v>
      </c>
      <c r="JW105" s="0" t="n">
        <f aca="false">IF(ISNUMBER(FIND(JW$1,$D105))=$AO$1,1,0)*VLOOKUP($Z$2,DALYs!$A$2:$MW$40,'Intervention list'!JW$195+1,0)</f>
        <v>0</v>
      </c>
      <c r="JX105" s="0" t="n">
        <f aca="false">IF(ISNUMBER(FIND(JX$1,$D105))=$AO$1,1,0)*VLOOKUP($Z$2,DALYs!$A$2:$MW$40,'Intervention list'!JX$195+1,0)</f>
        <v>0</v>
      </c>
      <c r="JY105" s="0" t="n">
        <f aca="false">IF(ISNUMBER(FIND(JY$1,$D105))=$AO$1,1,0)*VLOOKUP($Z$2,DALYs!$A$2:$MW$40,'Intervention list'!JY$195+1,0)</f>
        <v>0</v>
      </c>
      <c r="JZ105" s="0" t="n">
        <f aca="false">IF(ISNUMBER(FIND(JZ$1,$D105))=$AO$1,1,0)*VLOOKUP($Z$2,DALYs!$A$2:$MW$40,'Intervention list'!JZ$195+1,0)</f>
        <v>0</v>
      </c>
      <c r="KA105" s="0" t="n">
        <f aca="false">IF(ISNUMBER(FIND(KA$1,$D105))=$AO$1,1,0)*VLOOKUP($Z$2,DALYs!$A$2:$MW$40,'Intervention list'!KA$195+1,0)</f>
        <v>0</v>
      </c>
      <c r="KB105" s="0" t="n">
        <f aca="false">IF(ISNUMBER(FIND(KB$1,$D105))=$AO$1,1,0)*VLOOKUP($Z$2,DALYs!$A$2:$MW$40,'Intervention list'!KB$195+1,0)</f>
        <v>0</v>
      </c>
      <c r="KC105" s="0" t="n">
        <f aca="false">IF(ISNUMBER(FIND(KC$1,$D105))=$AO$1,1,0)*VLOOKUP($Z$2,DALYs!$A$2:$MW$40,'Intervention list'!KC$195+1,0)</f>
        <v>0</v>
      </c>
      <c r="KD105" s="0" t="n">
        <f aca="false">IF(ISNUMBER(FIND(KD$1,$D105))=$AO$1,1,0)*VLOOKUP($Z$2,DALYs!$A$2:$MW$40,'Intervention list'!KD$195+1,0)</f>
        <v>0</v>
      </c>
      <c r="KE105" s="0" t="n">
        <f aca="false">IF(ISNUMBER(FIND(KE$1,$D105))=$AO$1,1,0)*VLOOKUP($Z$2,DALYs!$A$2:$MW$40,'Intervention list'!KE$195+1,0)</f>
        <v>0</v>
      </c>
      <c r="KF105" s="0" t="n">
        <f aca="false">IF(ISNUMBER(FIND(KF$1,$D105))=$AO$1,1,0)*VLOOKUP($Z$2,DALYs!$A$2:$MW$40,'Intervention list'!KF$195+1,0)</f>
        <v>0</v>
      </c>
      <c r="KG105" s="0" t="n">
        <f aca="false">IF(ISNUMBER(FIND(KG$1,$D105))=$AO$1,1,0)*VLOOKUP($Z$2,DALYs!$A$2:$MW$40,'Intervention list'!KG$195+1,0)</f>
        <v>0</v>
      </c>
      <c r="KH105" s="0" t="n">
        <f aca="false">IF(ISNUMBER(FIND(KH$1,$D105))=$AO$1,1,0)*VLOOKUP($Z$2,DALYs!$A$2:$MW$40,'Intervention list'!KH$195+1,0)</f>
        <v>0</v>
      </c>
      <c r="KI105" s="0" t="n">
        <f aca="false">IF(ISNUMBER(FIND(KI$1,$D105))=$AO$1,1,0)*VLOOKUP($Z$2,DALYs!$A$2:$MW$40,'Intervention list'!KI$195+1,0)</f>
        <v>0</v>
      </c>
      <c r="KJ105" s="0" t="n">
        <f aca="false">IF(ISNUMBER(FIND(KJ$1,$D105))=$AO$1,1,0)*VLOOKUP($Z$2,DALYs!$A$2:$MW$40,'Intervention list'!KJ$195+1,0)</f>
        <v>0</v>
      </c>
      <c r="KK105" s="0" t="n">
        <f aca="false">IF(ISNUMBER(FIND(KK$1,$D105))=$AO$1,1,0)*VLOOKUP($Z$2,DALYs!$A$2:$MW$40,'Intervention list'!KK$195+1,0)</f>
        <v>0</v>
      </c>
      <c r="KL105" s="0" t="n">
        <f aca="false">IF(ISNUMBER(FIND(KL$1,$D105))=$AO$1,1,0)*VLOOKUP($Z$2,DALYs!$A$2:$MW$40,'Intervention list'!KL$195+1,0)</f>
        <v>0</v>
      </c>
      <c r="KM105" s="0" t="n">
        <f aca="false">IF(ISNUMBER(FIND(KM$1,$D105))=$AO$1,1,0)*VLOOKUP($Z$2,DALYs!$A$2:$MW$40,'Intervention list'!KM$195+1,0)</f>
        <v>0</v>
      </c>
      <c r="KN105" s="0" t="n">
        <f aca="false">IF(ISNUMBER(FIND(KN$1,$D105))=$AO$1,1,0)*VLOOKUP($Z$2,DALYs!$A$2:$MW$40,'Intervention list'!KN$195+1,0)</f>
        <v>0</v>
      </c>
      <c r="KO105" s="0" t="n">
        <f aca="false">IF(ISNUMBER(FIND(KO$1,$D105))=$AO$1,1,0)*VLOOKUP($Z$2,DALYs!$A$2:$MW$40,'Intervention list'!KO$195+1,0)</f>
        <v>0</v>
      </c>
      <c r="KP105" s="0" t="n">
        <f aca="false">IF(ISNUMBER(FIND(KP$1,$D105))=$AO$1,1,0)*VLOOKUP($Z$2,DALYs!$A$2:$MW$40,'Intervention list'!KP$195+1,0)</f>
        <v>0</v>
      </c>
      <c r="KQ105" s="0" t="n">
        <f aca="false">IF(ISNUMBER(FIND(KQ$1,$D105))=$AO$1,1,0)*VLOOKUP($Z$2,DALYs!$A$2:$MW$40,'Intervention list'!KQ$195+1,0)</f>
        <v>0</v>
      </c>
      <c r="KR105" s="0" t="n">
        <f aca="false">IF(ISNUMBER(FIND(KR$1,$D105))=$AO$1,1,0)*VLOOKUP($Z$2,DALYs!$A$2:$MW$40,'Intervention list'!KR$195+1,0)</f>
        <v>0</v>
      </c>
      <c r="KS105" s="0" t="n">
        <f aca="false">IF(ISNUMBER(FIND(KS$1,$D105))=$AO$1,1,0)*VLOOKUP($Z$2,DALYs!$A$2:$MW$40,'Intervention list'!KS$195+1,0)</f>
        <v>0</v>
      </c>
      <c r="KT105" s="0" t="n">
        <f aca="false">IF(ISNUMBER(FIND(KT$1,$D105))=$AO$1,1,0)*VLOOKUP($Z$2,DALYs!$A$2:$MW$40,'Intervention list'!KT$195+1,0)</f>
        <v>0</v>
      </c>
      <c r="KU105" s="0" t="n">
        <f aca="false">IF(ISNUMBER(FIND(KU$1,$D105))=$AO$1,1,0)*VLOOKUP($Z$2,DALYs!$A$2:$MW$40,'Intervention list'!KU$195+1,0)</f>
        <v>0</v>
      </c>
      <c r="KV105" s="0" t="n">
        <f aca="false">IF(ISNUMBER(FIND(KV$1,$D105))=$AO$1,1,0)*VLOOKUP($Z$2,DALYs!$A$2:$MW$40,'Intervention list'!KV$195+1,0)</f>
        <v>0</v>
      </c>
      <c r="KW105" s="0" t="n">
        <f aca="false">IF(ISNUMBER(FIND(KW$1,$D105))=$AO$1,1,0)*VLOOKUP($Z$2,DALYs!$A$2:$MW$40,'Intervention list'!KW$195+1,0)</f>
        <v>0</v>
      </c>
      <c r="KX105" s="0" t="n">
        <f aca="false">IF(ISNUMBER(FIND(KX$1,$D105))=$AO$1,1,0)*VLOOKUP($Z$2,DALYs!$A$2:$MW$40,'Intervention list'!KX$195+1,0)</f>
        <v>0</v>
      </c>
      <c r="KY105" s="0" t="n">
        <f aca="false">IF(ISNUMBER(FIND(KY$1,$D105))=$AO$1,1,0)*VLOOKUP($Z$2,DALYs!$A$2:$MW$40,'Intervention list'!KY$195+1,0)</f>
        <v>0</v>
      </c>
      <c r="KZ105" s="0" t="n">
        <f aca="false">IF(ISNUMBER(FIND(KZ$1,$D105))=$AO$1,1,0)*VLOOKUP($Z$2,DALYs!$A$2:$MW$40,'Intervention list'!KZ$195+1,0)</f>
        <v>0</v>
      </c>
      <c r="LA105" s="0" t="n">
        <f aca="false">IF(ISNUMBER(FIND(LA$1,$D105))=$AO$1,1,0)*VLOOKUP($Z$2,DALYs!$A$2:$MW$40,'Intervention list'!LA$195+1,0)</f>
        <v>0</v>
      </c>
      <c r="LB105" s="0" t="n">
        <f aca="false">IF(ISNUMBER(FIND(LB$1,$D105))=$AO$1,1,0)*VLOOKUP($Z$2,DALYs!$A$2:$MW$40,'Intervention list'!LB$195+1,0)</f>
        <v>0</v>
      </c>
      <c r="LC105" s="0" t="n">
        <f aca="false">IF(ISNUMBER(FIND(LC$1,$D105))=$AO$1,1,0)*VLOOKUP($Z$2,DALYs!$A$2:$MW$40,'Intervention list'!LC$195+1,0)</f>
        <v>0</v>
      </c>
      <c r="LD105" s="0" t="n">
        <f aca="false">IF(ISNUMBER(FIND(LD$1,$D105))=$AO$1,1,0)*VLOOKUP($Z$2,DALYs!$A$2:$MW$40,'Intervention list'!LD$195+1,0)</f>
        <v>0</v>
      </c>
      <c r="LE105" s="0" t="n">
        <f aca="false">IF(ISNUMBER(FIND(LE$1,$D105))=$AO$1,1,0)*VLOOKUP($Z$2,DALYs!$A$2:$MW$40,'Intervention list'!LE$195+1,0)</f>
        <v>0</v>
      </c>
      <c r="LF105" s="0" t="n">
        <f aca="false">IF(ISNUMBER(FIND(LF$1,$D105))=$AO$1,1,0)*VLOOKUP($Z$2,DALYs!$A$2:$MW$40,'Intervention list'!LF$195+1,0)</f>
        <v>0</v>
      </c>
      <c r="LG105" s="0" t="n">
        <f aca="false">IF(ISNUMBER(FIND(LG$1,$D105))=$AO$1,1,0)*VLOOKUP($Z$2,DALYs!$A$2:$MW$40,'Intervention list'!LG$195+1,0)</f>
        <v>0</v>
      </c>
      <c r="LH105" s="0" t="n">
        <f aca="false">IF(ISNUMBER(FIND(LH$1,$D105))=$AO$1,1,0)*VLOOKUP($Z$2,DALYs!$A$2:$MW$40,'Intervention list'!LH$195+1,0)</f>
        <v>0</v>
      </c>
      <c r="LI105" s="0" t="n">
        <f aca="false">IF(ISNUMBER(FIND(LI$1,$D105))=$AO$1,1,0)*VLOOKUP($Z$2,DALYs!$A$2:$MW$40,'Intervention list'!LI$195+1,0)</f>
        <v>0</v>
      </c>
      <c r="LJ105" s="0" t="n">
        <f aca="false">IF(ISNUMBER(FIND(LJ$1,$D105))=$AO$1,1,0)*VLOOKUP($Z$2,DALYs!$A$2:$MW$40,'Intervention list'!LJ$195+1,0)</f>
        <v>0</v>
      </c>
      <c r="LK105" s="0" t="n">
        <f aca="false">IF(ISNUMBER(FIND(LK$1,$D105))=$AO$1,1,0)*VLOOKUP($Z$2,DALYs!$A$2:$MW$40,'Intervention list'!LK$195+1,0)</f>
        <v>0</v>
      </c>
      <c r="LL105" s="0" t="n">
        <f aca="false">IF(ISNUMBER(FIND(LL$1,$D105))=$AO$1,1,0)*VLOOKUP($Z$2,DALYs!$A$2:$MW$40,'Intervention list'!LL$195+1,0)</f>
        <v>0</v>
      </c>
      <c r="LM105" s="0" t="n">
        <f aca="false">IF(ISNUMBER(FIND(LM$1,$D105))=$AO$1,1,0)*VLOOKUP($Z$2,DALYs!$A$2:$MW$40,'Intervention list'!LM$195+1,0)</f>
        <v>0</v>
      </c>
      <c r="LN105" s="0" t="n">
        <f aca="false">IF(ISNUMBER(FIND(LN$1,$D105))=$AO$1,1,0)*VLOOKUP($Z$2,DALYs!$A$2:$MW$40,'Intervention list'!LN$195+1,0)</f>
        <v>0</v>
      </c>
      <c r="LO105" s="0" t="n">
        <f aca="false">IF(ISNUMBER(FIND(LO$1,$D105))=$AO$1,1,0)*VLOOKUP($Z$2,DALYs!$A$2:$MW$40,'Intervention list'!LO$195+1,0)</f>
        <v>0</v>
      </c>
      <c r="LP105" s="0" t="n">
        <f aca="false">IF(ISNUMBER(FIND(LP$1,$D105))=$AO$1,1,0)*VLOOKUP($Z$2,DALYs!$A$2:$MW$40,'Intervention list'!LP$195+1,0)</f>
        <v>0</v>
      </c>
      <c r="LQ105" s="0" t="n">
        <f aca="false">IF(ISNUMBER(FIND(LQ$1,$D105))=$AO$1,1,0)*VLOOKUP($Z$2,DALYs!$A$2:$MW$40,'Intervention list'!LQ$195+1,0)</f>
        <v>0</v>
      </c>
      <c r="LR105" s="0" t="n">
        <f aca="false">IF(ISNUMBER(FIND(LR$1,$D105))=$AO$1,1,0)*VLOOKUP($Z$2,DALYs!$A$2:$MW$40,'Intervention list'!LR$195+1,0)</f>
        <v>0</v>
      </c>
      <c r="LS105" s="0" t="n">
        <f aca="false">IF(ISNUMBER(FIND(LS$1,$D105))=$AO$1,1,0)*VLOOKUP($Z$2,DALYs!$A$2:$MW$40,'Intervention list'!LS$195+1,0)</f>
        <v>0</v>
      </c>
      <c r="LT105" s="0" t="n">
        <f aca="false">IF(ISNUMBER(FIND(LT$1,$D105))=$AO$1,1,0)*VLOOKUP($Z$2,DALYs!$A$2:$MW$40,'Intervention list'!LT$195+1,0)</f>
        <v>0</v>
      </c>
      <c r="LU105" s="0" t="n">
        <f aca="false">IF(ISNUMBER(FIND(LU$1,$D105))=$AO$1,1,0)*VLOOKUP($Z$2,DALYs!$A$2:$MW$40,'Intervention list'!LU$195+1,0)</f>
        <v>0</v>
      </c>
      <c r="LV105" s="0" t="n">
        <f aca="false">IF(ISNUMBER(FIND(LV$1,$D105))=$AO$1,1,0)*VLOOKUP($Z$2,DALYs!$A$2:$MW$40,'Intervention list'!LV$195+1,0)</f>
        <v>0</v>
      </c>
      <c r="LW105" s="0" t="n">
        <f aca="false">IF(ISNUMBER(FIND(LW$1,$D105))=$AO$1,1,0)*VLOOKUP($Z$2,DALYs!$A$2:$MW$40,'Intervention list'!LW$195+1,0)</f>
        <v>0</v>
      </c>
      <c r="LX105" s="0" t="n">
        <f aca="false">IF(ISNUMBER(FIND(LX$1,$D105))=$AO$1,1,0)*VLOOKUP($Z$2,DALYs!$A$2:$MW$40,'Intervention list'!LX$195+1,0)</f>
        <v>0</v>
      </c>
      <c r="LY105" s="0" t="n">
        <f aca="false">IF(ISNUMBER(FIND(LY$1,$D105))=$AO$1,1,0)*VLOOKUP($Z$2,DALYs!$A$2:$MW$40,'Intervention list'!LY$195+1,0)</f>
        <v>0</v>
      </c>
      <c r="LZ105" s="0" t="n">
        <f aca="false">IF(ISNUMBER(FIND(LZ$1,$D105))=$AO$1,1,0)*VLOOKUP($Z$2,DALYs!$A$2:$MW$40,'Intervention list'!LZ$195+1,0)</f>
        <v>0</v>
      </c>
      <c r="MA105" s="0" t="n">
        <f aca="false">IF(ISNUMBER(FIND(MA$1,$D105))=$AO$1,1,0)*VLOOKUP($Z$2,DALYs!$A$2:$MW$40,'Intervention list'!MA$195+1,0)</f>
        <v>0</v>
      </c>
      <c r="MB105" s="0" t="n">
        <f aca="false">IF(ISNUMBER(FIND(MB$1,$D105))=$AO$1,1,0)*VLOOKUP($Z$2,DALYs!$A$2:$MW$40,'Intervention list'!MB$195+1,0)</f>
        <v>0</v>
      </c>
      <c r="MC105" s="0" t="n">
        <f aca="false">IF(ISNUMBER(FIND(MC$1,$D105))=$AO$1,1,0)*VLOOKUP($Z$2,DALYs!$A$2:$MW$40,'Intervention list'!MC$195+1,0)</f>
        <v>0</v>
      </c>
      <c r="MD105" s="0" t="n">
        <f aca="false">IF(ISNUMBER(FIND(MD$1,$D105))=$AO$1,1,0)*VLOOKUP($Z$2,DALYs!$A$2:$MW$40,'Intervention list'!MD$195+1,0)</f>
        <v>0</v>
      </c>
      <c r="ME105" s="0" t="n">
        <f aca="false">IF(ISNUMBER(FIND(ME$1,$D105))=$AO$1,1,0)*VLOOKUP($Z$2,DALYs!$A$2:$MW$40,'Intervention list'!ME$195+1,0)</f>
        <v>0</v>
      </c>
      <c r="MF105" s="0" t="n">
        <f aca="false">IF(ISNUMBER(FIND(MF$1,$D105))=$AO$1,1,0)*VLOOKUP($Z$2,DALYs!$A$2:$MW$40,'Intervention list'!MF$195+1,0)</f>
        <v>0</v>
      </c>
      <c r="MG105" s="0" t="n">
        <f aca="false">IF(ISNUMBER(FIND(MG$1,$D105))=$AO$1,1,0)*VLOOKUP($Z$2,DALYs!$A$2:$MW$40,'Intervention list'!MG$195+1,0)</f>
        <v>0</v>
      </c>
      <c r="MH105" s="0" t="n">
        <f aca="false">IF(ISNUMBER(FIND(MH$1,$D105))=$AO$1,1,0)*VLOOKUP($Z$2,DALYs!$A$2:$MW$40,'Intervention list'!MH$195+1,0)</f>
        <v>0</v>
      </c>
      <c r="MI105" s="0" t="n">
        <f aca="false">IF(ISNUMBER(FIND(MI$1,$D105))=$AO$1,1,0)*VLOOKUP($Z$2,DALYs!$A$2:$MW$40,'Intervention list'!MI$195+1,0)</f>
        <v>0</v>
      </c>
      <c r="MJ105" s="0" t="n">
        <f aca="false">IF(ISNUMBER(FIND(MJ$1,$D105))=$AO$1,1,0)*VLOOKUP($Z$2,DALYs!$A$2:$MW$40,'Intervention list'!MJ$195+1,0)</f>
        <v>0</v>
      </c>
      <c r="MK105" s="0" t="n">
        <f aca="false">IF(ISNUMBER(FIND(MK$1,$D105))=$AO$1,1,0)*VLOOKUP($Z$2,DALYs!$A$2:$MW$40,'Intervention list'!MK$195+1,0)</f>
        <v>0</v>
      </c>
      <c r="ML105" s="0" t="n">
        <f aca="false">IF(ISNUMBER(FIND(ML$1,$D105))=$AO$1,1,0)*VLOOKUP($Z$2,DALYs!$A$2:$MW$40,'Intervention list'!ML$195+1,0)</f>
        <v>0</v>
      </c>
      <c r="MM105" s="0" t="n">
        <f aca="false">IF(ISNUMBER(FIND(MM$1,$D105))=$AO$1,1,0)*VLOOKUP($Z$2,DALYs!$A$2:$MW$40,'Intervention list'!MM$195+1,0)</f>
        <v>0</v>
      </c>
      <c r="MN105" s="0" t="n">
        <f aca="false">IF(ISNUMBER(FIND(MN$1,$D105))=$AO$1,1,0)*VLOOKUP($Z$2,DALYs!$A$2:$MW$40,'Intervention list'!MN$195+1,0)</f>
        <v>0</v>
      </c>
      <c r="MO105" s="0" t="n">
        <f aca="false">IF(ISNUMBER(FIND(MO$1,$D105))=$AO$1,1,0)*VLOOKUP($Z$2,DALYs!$A$2:$MW$40,'Intervention list'!MO$195+1,0)</f>
        <v>0</v>
      </c>
      <c r="MP105" s="0" t="n">
        <f aca="false">IF(ISNUMBER(FIND(MP$1,$D105))=$AO$1,1,0)*VLOOKUP($Z$2,DALYs!$A$2:$MW$40,'Intervention list'!MP$195+1,0)</f>
        <v>0</v>
      </c>
      <c r="MQ105" s="0" t="n">
        <f aca="false">IF(ISNUMBER(FIND(MQ$1,$D105))=$AO$1,1,0)*VLOOKUP($Z$2,DALYs!$A$2:$MW$40,'Intervention list'!MQ$195+1,0)</f>
        <v>0</v>
      </c>
      <c r="MR105" s="0" t="n">
        <f aca="false">IF(ISNUMBER(FIND(MR$1,$D105))=$AO$1,1,0)*VLOOKUP($Z$2,DALYs!$A$2:$MW$40,'Intervention list'!MR$195+1,0)</f>
        <v>0</v>
      </c>
      <c r="MS105" s="0" t="n">
        <f aca="false">IF(ISNUMBER(FIND(MS$1,$D105))=$AO$1,1,0)*VLOOKUP($Z$2,DALYs!$A$2:$MW$40,'Intervention list'!MS$195+1,0)</f>
        <v>0</v>
      </c>
      <c r="MT105" s="0" t="n">
        <f aca="false">IF(ISNUMBER(FIND(MT$1,$D105))=$AO$1,1,0)*VLOOKUP($Z$2,DALYs!$A$2:$MW$40,'Intervention list'!MT$195+1,0)</f>
        <v>0</v>
      </c>
      <c r="MU105" s="0" t="n">
        <f aca="false">IF(ISNUMBER(FIND(MU$1,$D105))=$AO$1,1,0)*VLOOKUP($Z$2,DALYs!$A$2:$MW$40,'Intervention list'!MU$195+1,0)</f>
        <v>0</v>
      </c>
      <c r="MV105" s="0" t="n">
        <f aca="false">IF(ISNUMBER(FIND(MV$1,$D105))=$AO$1,1,0)*VLOOKUP($Z$2,DALYs!$A$2:$MW$40,'Intervention list'!MV$195+1,0)</f>
        <v>0</v>
      </c>
      <c r="MW105" s="0" t="n">
        <f aca="false">IF(ISNUMBER(FIND(MW$1,$D105))=$AO$1,1,0)*VLOOKUP($Z$2,DALYs!$A$2:$MW$40,'Intervention list'!MW$195+1,0)</f>
        <v>0</v>
      </c>
      <c r="MX105" s="0" t="n">
        <f aca="false">IF(ISNUMBER(FIND(MX$1,$D105))=$AO$1,1,0)*VLOOKUP($Z$2,DALYs!$A$2:$MW$40,'Intervention list'!MX$195+1,0)</f>
        <v>0</v>
      </c>
      <c r="MY105" s="0" t="n">
        <f aca="false">IF(ISNUMBER(FIND(MY$1,$D105))=$AO$1,1,0)*VLOOKUP($Z$2,DALYs!$A$2:$MW$40,'Intervention list'!MY$195+1,0)</f>
        <v>0</v>
      </c>
      <c r="MZ105" s="0" t="n">
        <f aca="false">IF(ISNUMBER(FIND(MZ$1,$D105))=$AO$1,1,0)*VLOOKUP($Z$2,DALYs!$A$2:$MW$40,'Intervention list'!MZ$195+1,0)</f>
        <v>0</v>
      </c>
      <c r="NA105" s="0" t="n">
        <f aca="false">IF(ISNUMBER(FIND(NA$1,$D105))=$AO$1,1,0)*VLOOKUP($Z$2,DALYs!$A$2:$MW$40,'Intervention list'!NA$195+1,0)</f>
        <v>0</v>
      </c>
      <c r="NB105" s="0" t="n">
        <f aca="false">IF(ISNUMBER(FIND(NB$1,$D105))=$AO$1,1,0)*VLOOKUP($Z$2,DALYs!$A$2:$MW$40,'Intervention list'!NB$195+1,0)</f>
        <v>0</v>
      </c>
      <c r="NC105" s="0" t="n">
        <f aca="false">IF(ISNUMBER(FIND(NC$1,$D105))=$AO$1,1,0)*VLOOKUP($Z$2,DALYs!$A$2:$MW$40,'Intervention list'!NC$195+1,0)</f>
        <v>0</v>
      </c>
      <c r="ND105" s="0" t="n">
        <f aca="false">IF(ISNUMBER(FIND(ND$1,$D105))=$AO$1,1,0)*VLOOKUP($Z$2,DALYs!$A$2:$MW$40,'Intervention list'!ND$195+1,0)</f>
        <v>0</v>
      </c>
      <c r="NE105" s="0" t="n">
        <f aca="false">IF(ISNUMBER(FIND(NE$1,$D105))=$AO$1,1,0)*VLOOKUP($Z$2,DALYs!$A$2:$MW$40,'Intervention list'!NE$195+1,0)</f>
        <v>0</v>
      </c>
      <c r="NF105" s="0" t="n">
        <f aca="false">IF(ISNUMBER(FIND(NF$1,$D105))=$AO$1,1,0)*VLOOKUP($Z$2,DALYs!$A$2:$MW$40,'Intervention list'!NF$195+1,0)</f>
        <v>0</v>
      </c>
      <c r="NG105" s="0" t="n">
        <f aca="false">IF(ISNUMBER(FIND(NG$1,$D105))=$AO$1,1,0)*VLOOKUP($Z$2,DALYs!$A$2:$MW$40,'Intervention list'!NG$195+1,0)</f>
        <v>0</v>
      </c>
      <c r="NH105" s="0" t="n">
        <f aca="false">IF(ISNUMBER(FIND(NH$1,$D105))=$AO$1,1,0)*VLOOKUP($Z$2,DALYs!$A$2:$MW$40,'Intervention list'!NH$195+1,0)</f>
        <v>0</v>
      </c>
      <c r="NI105" s="0" t="n">
        <f aca="false">IF(ISNUMBER(FIND(NI$1,$D105))=$AO$1,1,0)*VLOOKUP($Z$2,DALYs!$A$2:$MW$40,'Intervention list'!NI$195+1,0)</f>
        <v>0</v>
      </c>
      <c r="NJ105" s="0" t="n">
        <f aca="false">IF(ISNUMBER(FIND(NJ$1,$D105))=$AO$1,1,0)*VLOOKUP($Z$2,DALYs!$A$2:$MW$40,'Intervention list'!NJ$195+1,0)</f>
        <v>0</v>
      </c>
      <c r="NK105" s="0" t="n">
        <f aca="false">IF(ISNUMBER(FIND(NK$1,$D105))=$AO$1,1,0)*VLOOKUP($Z$2,DALYs!$A$2:$MW$40,'Intervention list'!NK$195+1,0)</f>
        <v>107549.727951321</v>
      </c>
      <c r="NL105" s="0" t="n">
        <f aca="false">IF(ISNUMBER(FIND(NL$1,$D105))=$AO$1,1,0)*VLOOKUP($Z$2,DALYs!$A$2:$MW$40,'Intervention list'!NL$195+1,0)</f>
        <v>0</v>
      </c>
      <c r="NM105" s="0" t="n">
        <f aca="false">IF(ISNUMBER(FIND(NM$1,$D105))=$AO$1,1,0)*VLOOKUP($Z$2,DALYs!$A$2:$MW$40,'Intervention list'!NM$195+1,0)</f>
        <v>0</v>
      </c>
      <c r="NN105" s="0" t="n">
        <f aca="false">IF(ISNUMBER(FIND(NN$1,$D105))=$AO$1,1,0)*VLOOKUP($Z$2,DALYs!$A$2:$MW$40,'Intervention list'!NN$195+1,0)</f>
        <v>0</v>
      </c>
      <c r="NO105" s="0" t="n">
        <f aca="false">IF(ISNUMBER(FIND(NO$1,$D105))=$AO$1,1,0)*VLOOKUP($Z$2,DALYs!$A$2:$MW$40,'Intervention list'!NO$195+1,0)</f>
        <v>0</v>
      </c>
      <c r="NP105" s="0" t="n">
        <f aca="false">IF(ISNUMBER(FIND(NP$1,$D105))=$AO$1,1,0)*VLOOKUP($Z$2,DALYs!$A$2:$MW$40,'Intervention list'!NP$195+1,0)</f>
        <v>0</v>
      </c>
      <c r="NQ105" s="0" t="n">
        <f aca="false">IF(ISNUMBER(FIND(NQ$1,$D105))=$AO$1,1,0)*VLOOKUP($Z$2,DALYs!$A$2:$MW$40,'Intervention list'!NQ$195+1,0)</f>
        <v>0</v>
      </c>
      <c r="NR105" s="0" t="n">
        <f aca="false">IF(ISNUMBER(FIND(NR$1,$D105))=$AO$1,1,0)*VLOOKUP($Z$2,DALYs!$A$2:$MW$40,'Intervention list'!NR$195+1,0)</f>
        <v>0</v>
      </c>
      <c r="NS105" s="0" t="n">
        <f aca="false">IF(ISNUMBER(FIND(NS$1,$D105))=$AO$1,1,0)*VLOOKUP($Z$2,DALYs!$A$2:$MW$40,'Intervention list'!NS$195+1,0)</f>
        <v>0</v>
      </c>
      <c r="NT105" s="0" t="n">
        <f aca="false">IF(ISNUMBER(FIND(NT$1,$D105))=$AO$1,1,0)*VLOOKUP($Z$2,DALYs!$A$2:$MW$40,'Intervention list'!NT$195+1,0)</f>
        <v>0</v>
      </c>
      <c r="NU105" s="0" t="n">
        <f aca="false">IF(ISNUMBER(FIND(NU$1,$D105))=$AO$1,1,0)*VLOOKUP($Z$2,DALYs!$A$2:$MW$40,'Intervention list'!NU$195+1,0)</f>
        <v>0</v>
      </c>
      <c r="NV105" s="0" t="n">
        <f aca="false">IF(ISNUMBER(FIND(NV$1,$D105))=$AO$1,1,0)*VLOOKUP($Z$2,DALYs!$A$2:$MW$40,'Intervention list'!NV$195+1,0)</f>
        <v>0</v>
      </c>
      <c r="NW105" s="0" t="n">
        <f aca="false">IF(ISNUMBER(FIND(NW$1,$D105))=$AO$1,1,0)*VLOOKUP($Z$2,DALYs!$A$2:$MW$40,'Intervention list'!NW$195+1,0)</f>
        <v>0</v>
      </c>
      <c r="NX105" s="0" t="n">
        <f aca="false">IF(ISNUMBER(FIND(NX$1,$D105))=$AO$1,1,0)*VLOOKUP($Z$2,DALYs!$A$2:$MW$40,'Intervention list'!NX$195+1,0)</f>
        <v>0</v>
      </c>
      <c r="NY105" s="0" t="n">
        <f aca="false">IF(ISNUMBER(FIND(NY$1,$D105))=$AO$1,1,0)*VLOOKUP($Z$2,DALYs!$A$2:$MW$40,'Intervention list'!NY$195+1,0)</f>
        <v>0</v>
      </c>
      <c r="NZ105" s="0" t="n">
        <f aca="false">IF(ISNUMBER(FIND(NZ$1,$D105))=$AO$1,1,0)*VLOOKUP($Z$2,DALYs!$A$2:$MW$40,'Intervention list'!NZ$195+1,0)</f>
        <v>0</v>
      </c>
      <c r="OA105" s="0" t="n">
        <f aca="false">IF(ISNUMBER(FIND(OA$1,$D105))=$AO$1,1,0)*VLOOKUP($Z$2,DALYs!$A$2:$MW$40,'Intervention list'!OA$195+1,0)</f>
        <v>0</v>
      </c>
      <c r="OB105" s="0" t="n">
        <f aca="false">IF(ISNUMBER(FIND(OB$1,$D105))=$AO$1,1,0)*VLOOKUP($Z$2,DALYs!$A$2:$MW$40,'Intervention list'!OB$195+1,0)</f>
        <v>0</v>
      </c>
      <c r="OC105" s="0" t="n">
        <f aca="false">IF(ISNUMBER(FIND(OC$1,$D105))=$AO$1,1,0)*VLOOKUP($Z$2,DALYs!$A$2:$MW$40,'Intervention list'!OC$195+1,0)</f>
        <v>0</v>
      </c>
      <c r="OD105" s="0" t="n">
        <f aca="false">IF(ISNUMBER(FIND(OD$1,$D105))=$AO$1,1,0)*VLOOKUP($Z$2,DALYs!$A$2:$MW$40,'Intervention list'!OD$195+1,0)</f>
        <v>0</v>
      </c>
      <c r="OE105" s="0" t="n">
        <f aca="false">IF(ISNUMBER(FIND(OE$1,$D105))=$AO$1,1,0)*VLOOKUP($Z$2,DALYs!$A$2:$MW$40,'Intervention list'!OE$195+1,0)</f>
        <v>0</v>
      </c>
      <c r="OF105" s="0" t="n">
        <f aca="false">IF(ISNUMBER(FIND(OF$1,$D105))=$AO$1,1,0)*VLOOKUP($Z$2,DALYs!$A$2:$MW$40,'Intervention list'!OF$195+1,0)</f>
        <v>0</v>
      </c>
      <c r="OG105" s="0" t="n">
        <f aca="false">IF(ISNUMBER(FIND(OG$1,$D105))=$AO$1,1,0)*VLOOKUP($Z$2,DALYs!$A$2:$MW$40,'Intervention list'!OG$195+1,0)</f>
        <v>0</v>
      </c>
      <c r="OH105" s="0" t="n">
        <f aca="false">IF(ISNUMBER(FIND(OH$1,$D105))=$AO$1,1,0)*VLOOKUP($Z$2,DALYs!$A$2:$MW$40,'Intervention list'!OH$195+1,0)</f>
        <v>0</v>
      </c>
      <c r="OI105" s="0" t="n">
        <f aca="false">IF(ISNUMBER(FIND(OI$1,$D105))=$AO$1,1,0)*VLOOKUP($Z$2,DALYs!$A$2:$MW$40,'Intervention list'!OI$195+1,0)</f>
        <v>0</v>
      </c>
      <c r="OJ105" s="0" t="n">
        <f aca="false">IF(ISNUMBER(FIND(OJ$1,$D105))=$AO$1,1,0)*VLOOKUP($Z$2,DALYs!$A$2:$MW$40,'Intervention list'!OJ$195+1,0)</f>
        <v>0</v>
      </c>
      <c r="OK105" s="0" t="n">
        <f aca="false">IF(ISNUMBER(FIND(OK$1,$D105))=$AO$1,1,0)*VLOOKUP($Z$2,DALYs!$A$2:$MW$40,'Intervention list'!OK$195+1,0)</f>
        <v>0</v>
      </c>
      <c r="OL105" s="0" t="n">
        <f aca="false">IF(ISNUMBER(FIND(OL$1,$D105))=$AO$1,1,0)*VLOOKUP($Z$2,DALYs!$A$2:$MW$40,'Intervention list'!OL$195+1,0)</f>
        <v>0</v>
      </c>
      <c r="OM105" s="0" t="n">
        <f aca="false">IF(ISNUMBER(FIND(OM$1,$D105))=$AO$1,1,0)*VLOOKUP($Z$2,DALYs!$A$2:$MW$40,'Intervention list'!OM$195+1,0)</f>
        <v>0</v>
      </c>
      <c r="ON105" s="0" t="n">
        <f aca="false">IF(ISNUMBER(FIND(ON$1,$D105))=$AO$1,1,0)*VLOOKUP($Z$2,DALYs!$A$2:$MW$40,'Intervention list'!ON$195+1,0)</f>
        <v>0</v>
      </c>
      <c r="OO105" s="0" t="n">
        <f aca="false">IF(ISNUMBER(FIND(OO$1,$D105))=$AO$1,1,0)*VLOOKUP($Z$2,DALYs!$A$2:$MW$40,'Intervention list'!OO$195+1,0)</f>
        <v>0</v>
      </c>
      <c r="OP105" s="0" t="n">
        <f aca="false">IF(ISNUMBER(FIND(OP$1,$D105))=$AO$1,1,0)*VLOOKUP($Z$2,DALYs!$A$2:$MW$40,'Intervention list'!OP$195+1,0)</f>
        <v>0</v>
      </c>
      <c r="OQ105" s="0" t="n">
        <f aca="false">IF(ISNUMBER(FIND(OQ$1,$D105))=$AO$1,1,0)*VLOOKUP($Z$2,DALYs!$A$2:$MW$40,'Intervention list'!OQ$195+1,0)</f>
        <v>0</v>
      </c>
      <c r="OR105" s="0" t="n">
        <f aca="false">IF(ISNUMBER(FIND(OR$1,$D105))=$AO$1,1,0)*VLOOKUP($Z$2,DALYs!$A$2:$MW$40,'Intervention list'!OR$195+1,0)</f>
        <v>0</v>
      </c>
      <c r="OS105" s="0" t="n">
        <f aca="false">IF(ISNUMBER(FIND(OS$1,$D105))=$AO$1,1,0)*VLOOKUP($Z$2,DALYs!$A$2:$MW$40,'Intervention list'!OS$195+1,0)</f>
        <v>0</v>
      </c>
      <c r="OT105" s="0" t="n">
        <f aca="false">IF(ISNUMBER(FIND(OT$1,$D105))=$AO$1,1,0)*VLOOKUP($Z$2,DALYs!$A$2:$MW$40,'Intervention list'!OT$195+1,0)</f>
        <v>0</v>
      </c>
      <c r="OU105" s="0" t="n">
        <f aca="false">IF(ISNUMBER(FIND(OU$1,$D105))=$AO$1,1,0)*VLOOKUP($Z$2,DALYs!$A$2:$MW$40,'Intervention list'!OU$195+1,0)</f>
        <v>0</v>
      </c>
      <c r="OV105" s="0" t="n">
        <f aca="false">IF(ISNUMBER(FIND(OV$1,$D105))=$AO$1,1,0)*VLOOKUP($Z$2,DALYs!$A$2:$MW$40,'Intervention list'!OV$195+1,0)</f>
        <v>0</v>
      </c>
      <c r="OW105" s="0" t="n">
        <f aca="false">IF(ISNUMBER(FIND(OW$1,$D105))=$AO$1,1,0)*VLOOKUP($Z$2,DALYs!$A$2:$MW$40,'Intervention list'!OW$195+1,0)</f>
        <v>0</v>
      </c>
      <c r="OX105" s="0" t="n">
        <f aca="false">IF(ISNUMBER(FIND(OX$1,$D105))=$AO$1,1,0)*VLOOKUP($Z$2,DALYs!$A$2:$MW$40,'Intervention list'!OX$195+1,0)</f>
        <v>0</v>
      </c>
    </row>
    <row r="106" customFormat="false" ht="15.75" hidden="false" customHeight="false" outlineLevel="0" collapsed="false">
      <c r="A106" s="6" t="s">
        <v>138</v>
      </c>
      <c r="B106" s="6" t="s">
        <v>97</v>
      </c>
      <c r="C106" s="26" t="s">
        <v>134</v>
      </c>
      <c r="D106" s="7" t="s">
        <v>139</v>
      </c>
      <c r="E106" s="7" t="str">
        <f aca="false">SUBSTITUTE(D106,0.2,X106)</f>
        <v>Injuries: 0.05</v>
      </c>
      <c r="F106" s="0" t="s">
        <v>14</v>
      </c>
      <c r="G106" s="8" t="n">
        <v>16.1221248957112</v>
      </c>
      <c r="H106" s="9" t="n">
        <v>0</v>
      </c>
      <c r="I106" s="9" t="n">
        <f aca="false">IF(H106="","",(H106*(VLOOKUP($Z$2,Worksheet,11,0)^4)))</f>
        <v>0</v>
      </c>
      <c r="J106" s="9" t="n">
        <f aca="false">IF(I106="","",I106*VLOOKUP($Z$2,Worksheet,12,0))</f>
        <v>0</v>
      </c>
      <c r="K106" s="9" t="n">
        <f aca="false">IF(I106="","",I106*VLOOKUP($Z$2, Worksheet, 13, 0))</f>
        <v>0</v>
      </c>
      <c r="L106" s="9" t="n">
        <f aca="false">IF(J106="",VLOOKUP($Z$2, Worksheet, 14, 0),J106)</f>
        <v>0</v>
      </c>
      <c r="M106" s="9" t="n">
        <f aca="false">IF(L106&lt;VLOOKUP($Z$2,'Country sheet'!$A$3:$P$41,15,0), VLOOKUP($Z$2,'Country sheet'!$A$3:$P$41,15,0), L106)/0.7</f>
        <v>66.2083230214262</v>
      </c>
      <c r="N106" s="27" t="n">
        <f aca="false">IFERROR(IF(AC106=$AO$1,VLOOKUP(F106,AO$42:AX$46,MATCH(AC$1,AP$41:AX$41,0)+1,0)/COUNTIFS($F$2:$F$194,$F106,$AC$2:$AC$194,$AO$1),0),0) + IFERROR(IF(AD106=$AO$1,VLOOKUP(F106,AO$42:AX$46,MATCH(AD$1,AP$41:AX$41,0)+1,0)/COUNTIFS($F$2:$F$194,$F106,$AD$2:$AD$194,$AO$1),0),0) + IFERROR(IF(AE106=$AO$1,VLOOKUP(F106,AO$42:AX$46,MATCH(AE$1,AP$41:AX$41,0)+1,0)/COUNTIFS($F$2:$F$194,$F106,$AE$2:$AE$194,$AO$1),0),0) + IFERROR(IF(AF106=$AO$1,VLOOKUP(F106,AO$42:AX$46,MATCH(AF$1,AP$41:AX$41,0)+1,0)/COUNTIFS($F$2:$F$194,$F106,$AF$2:$AF$194,$AO$1),0),0) + IFERROR(IF(AG106=$AO$1,VLOOKUP(F106,AO$42:AX$46,MATCH(AG$1,AP$41:AX$41,0)+1,0)/COUNTIFS($F$2:$F$194,$F106,$AG$2:$AG$194,$AO$1),0),0) + IFERROR(IF(AH106=$AO$1,VLOOKUP(F106,AO$42:AX$46,MATCH(AH$1,AP$41:AX$41,0)+1,0)/COUNTIFS($F$2:$F$194,$F106,$AH$2:$AH$194,$AO$1),0),0) + IFERROR(IF(AI106=$AO$1,VLOOKUP(F106,AO$42:AX$46,MATCH(AI$1,AP$41:AX$41,0)+1,0)/COUNTIFS($F$2:$F$194,$F106,$AI$2:$AI$194,$AO$1),0),0) + IFERROR(IF(AJ106=$AO$1,VLOOKUP(F106,AO$42:AX$46,MATCH(AJ$1,AP$41:AX$41,0)+1,0)/COUNTIFS($F$2:$F$194,$F106,$AJ$2:$AJ$194,$AO$1),0),0) + IFERROR(IF(AK106=$AO$1,VLOOKUP(F106,AO$42:AX$46,MATCH(AK$1,AP$41:AX$41,0)+1,0)/COUNTIFS($F$2:$F$194,$F106,$AK$2:$AK$194,$AO$1),0),0)</f>
        <v>7164494.40146612</v>
      </c>
      <c r="O106" s="9" t="n">
        <v>1</v>
      </c>
      <c r="P106" s="9" t="n">
        <v>4</v>
      </c>
      <c r="Q106" s="0" t="n">
        <f aca="false">SUM(BC106:OX106)</f>
        <v>495648.160512808</v>
      </c>
      <c r="R106" s="0" t="n">
        <f aca="false">IF(VLOOKUP($Z$2,CET!$A$4:$L$42,12,0)="Low income",_xlfn.IFS(S106=0.2,0.1,S106=0.1,0.05,S106=0.5,0.4,S106=0.35,0.25),S106)</f>
        <v>0.2</v>
      </c>
      <c r="S106" s="0" t="n">
        <v>0.2</v>
      </c>
      <c r="T106" s="0" t="n">
        <v>0.8</v>
      </c>
      <c r="U106" s="0" t="n">
        <f aca="false">N106/M106</f>
        <v>108211.386038996</v>
      </c>
      <c r="V106" s="0" t="n">
        <f aca="false">IFERROR(U106/Q106,0)</f>
        <v>0.218322985254376</v>
      </c>
      <c r="W106" s="0" t="n">
        <f aca="false">(T106/R106)*V106</f>
        <v>0.873291941017502</v>
      </c>
      <c r="X106" s="28" t="n">
        <f aca="false">IF(W106=0,0,IF(W106&lt;=0.8,IF(W106&lt;0.05,0.05,W106),0.8))</f>
        <v>0.8</v>
      </c>
      <c r="Y106" s="28"/>
      <c r="AC106" s="34" t="n">
        <f aca="false">ISNUMBER(FIND(AC$1,$C106))</f>
        <v>0</v>
      </c>
      <c r="AD106" s="33" t="n">
        <f aca="false">ISNUMBER(FIND(AD$1,$C106))</f>
        <v>0</v>
      </c>
      <c r="AE106" s="33" t="n">
        <f aca="false">ISNUMBER(FIND(AE$1,$C106))</f>
        <v>0</v>
      </c>
      <c r="AF106" s="33" t="n">
        <f aca="false">ISNUMBER(FIND(AF$1,$C106))</f>
        <v>0</v>
      </c>
      <c r="AG106" s="33" t="n">
        <f aca="false">ISNUMBER(FIND(AG$1,$C106))</f>
        <v>0</v>
      </c>
      <c r="AH106" s="33" t="n">
        <f aca="false">ISNUMBER(FIND(AH$1,$C106))</f>
        <v>0</v>
      </c>
      <c r="AI106" s="33" t="n">
        <f aca="false">ISNUMBER(FIND(AI$1,$C106))</f>
        <v>1</v>
      </c>
      <c r="AJ106" s="33" t="n">
        <f aca="false">ISNUMBER(FIND(AJ$1,$C106))</f>
        <v>0</v>
      </c>
      <c r="AK106" s="35" t="n">
        <f aca="false">ISNUMBER(FIND(AK$1,$C106))</f>
        <v>0</v>
      </c>
      <c r="AL106" s="6"/>
      <c r="AM106" s="33"/>
      <c r="BC106" s="0" t="n">
        <f aca="false">IF(ISNUMBER(FIND(BC$1,$D106))=$AO$1,1,0)*VLOOKUP($Z$2,DALYs!$A$2:$MW$40,'Intervention list'!BC$195+1,0)</f>
        <v>0</v>
      </c>
      <c r="BD106" s="0" t="n">
        <f aca="false">IF(ISNUMBER(FIND(BD$1,$D106))=$AO$1,1,0)*VLOOKUP($Z$2,DALYs!$A$2:$MW$40,'Intervention list'!BD$195+1,0)</f>
        <v>0</v>
      </c>
      <c r="BE106" s="0" t="n">
        <f aca="false">IF(ISNUMBER(FIND(BE$1,$D106))=$AO$1,1,0)*VLOOKUP($Z$2,DALYs!$A$2:$MW$40,'Intervention list'!BE$195+1,0)</f>
        <v>0</v>
      </c>
      <c r="BF106" s="0" t="n">
        <f aca="false">IF(ISNUMBER(FIND(BF$1,$D106))=$AO$1,1,0)*VLOOKUP($Z$2,DALYs!$A$2:$MW$40,'Intervention list'!BF$195+1,0)</f>
        <v>0</v>
      </c>
      <c r="BG106" s="0" t="n">
        <f aca="false">IF(ISNUMBER(FIND(BG$1,$D106))=$AO$1,1,0)*VLOOKUP($Z$2,DALYs!$A$2:$MW$40,'Intervention list'!BG$195+1,0)</f>
        <v>0</v>
      </c>
      <c r="BH106" s="0" t="n">
        <f aca="false">IF(ISNUMBER(FIND(BH$1,$D106))=$AO$1,1,0)*VLOOKUP($Z$2,DALYs!$A$2:$MW$40,'Intervention list'!BH$195+1,0)</f>
        <v>0</v>
      </c>
      <c r="BI106" s="0" t="n">
        <f aca="false">IF(ISNUMBER(FIND(BI$1,$D106))=$AO$1,1,0)*VLOOKUP($Z$2,DALYs!$A$2:$MW$40,'Intervention list'!BI$195+1,0)</f>
        <v>0</v>
      </c>
      <c r="BJ106" s="0" t="n">
        <f aca="false">IF(ISNUMBER(FIND(BJ$1,$D106))=$AO$1,1,0)*VLOOKUP($Z$2,DALYs!$A$2:$MW$40,'Intervention list'!BJ$195+1,0)</f>
        <v>0</v>
      </c>
      <c r="BK106" s="0" t="n">
        <f aca="false">IF(ISNUMBER(FIND(BK$1,$D106))=$AO$1,1,0)*VLOOKUP($Z$2,DALYs!$A$2:$MW$40,'Intervention list'!BK$195+1,0)</f>
        <v>0</v>
      </c>
      <c r="BL106" s="0" t="n">
        <f aca="false">IF(ISNUMBER(FIND(BL$1,$D106))=$AO$1,1,0)*VLOOKUP($Z$2,DALYs!$A$2:$MW$40,'Intervention list'!BL$195+1,0)</f>
        <v>0</v>
      </c>
      <c r="BM106" s="0" t="n">
        <f aca="false">IF(ISNUMBER(FIND(BM$1,$D106))=$AO$1,1,0)*VLOOKUP($Z$2,DALYs!$A$2:$MW$40,'Intervention list'!BM$195+1,0)</f>
        <v>0</v>
      </c>
      <c r="BN106" s="0" t="n">
        <f aca="false">IF(ISNUMBER(FIND(BN$1,$D106))=$AO$1,1,0)*VLOOKUP($Z$2,DALYs!$A$2:$MW$40,'Intervention list'!BN$195+1,0)</f>
        <v>0</v>
      </c>
      <c r="BO106" s="0" t="n">
        <f aca="false">IF(ISNUMBER(FIND(BO$1,$D106))=$AO$1,1,0)*VLOOKUP($Z$2,DALYs!$A$2:$MW$40,'Intervention list'!BO$195+1,0)</f>
        <v>0</v>
      </c>
      <c r="BP106" s="0" t="n">
        <f aca="false">IF(ISNUMBER(FIND(BP$1,$D106))=$AO$1,1,0)*VLOOKUP($Z$2,DALYs!$A$2:$MW$40,'Intervention list'!BP$195+1,0)</f>
        <v>0</v>
      </c>
      <c r="BQ106" s="0" t="n">
        <f aca="false">IF(ISNUMBER(FIND(BQ$1,$D106))=$AO$1,1,0)*VLOOKUP($Z$2,DALYs!$A$2:$MW$40,'Intervention list'!BQ$195+1,0)</f>
        <v>0</v>
      </c>
      <c r="BR106" s="0" t="n">
        <f aca="false">IF(ISNUMBER(FIND(BR$1,$D106))=$AO$1,1,0)*VLOOKUP($Z$2,DALYs!$A$2:$MW$40,'Intervention list'!BR$195+1,0)</f>
        <v>0</v>
      </c>
      <c r="BS106" s="0" t="n">
        <f aca="false">IF(ISNUMBER(FIND(BS$1,$D106))=$AO$1,1,0)*VLOOKUP($Z$2,DALYs!$A$2:$MW$40,'Intervention list'!BS$195+1,0)</f>
        <v>0</v>
      </c>
      <c r="BT106" s="0" t="n">
        <f aca="false">IF(ISNUMBER(FIND(BT$1,$D106))=$AO$1,1,0)*VLOOKUP($Z$2,DALYs!$A$2:$MW$40,'Intervention list'!BT$195+1,0)</f>
        <v>0</v>
      </c>
      <c r="BU106" s="0" t="n">
        <f aca="false">IF(ISNUMBER(FIND(BU$1,$D106))=$AO$1,1,0)*VLOOKUP($Z$2,DALYs!$A$2:$MW$40,'Intervention list'!BU$195+1,0)</f>
        <v>0</v>
      </c>
      <c r="BV106" s="0" t="n">
        <f aca="false">IF(ISNUMBER(FIND(BV$1,$D106))=$AO$1,1,0)*VLOOKUP($Z$2,DALYs!$A$2:$MW$40,'Intervention list'!BV$195+1,0)</f>
        <v>0</v>
      </c>
      <c r="BW106" s="0" t="n">
        <f aca="false">IF(ISNUMBER(FIND(BW$1,$D106))=$AO$1,1,0)*VLOOKUP($Z$2,DALYs!$A$2:$MW$40,'Intervention list'!BW$195+1,0)</f>
        <v>0</v>
      </c>
      <c r="BX106" s="0" t="n">
        <f aca="false">IF(ISNUMBER(FIND(BX$1,$D106))=$AO$1,1,0)*VLOOKUP($Z$2,DALYs!$A$2:$MW$40,'Intervention list'!BX$195+1,0)</f>
        <v>0</v>
      </c>
      <c r="BY106" s="0" t="n">
        <f aca="false">IF(ISNUMBER(FIND(BY$1,$D106))=$AO$1,1,0)*VLOOKUP($Z$2,DALYs!$A$2:$MW$40,'Intervention list'!BY$195+1,0)</f>
        <v>0</v>
      </c>
      <c r="BZ106" s="0" t="n">
        <f aca="false">IF(ISNUMBER(FIND(BZ$1,$D106))=$AO$1,1,0)*VLOOKUP($Z$2,DALYs!$A$2:$MW$40,'Intervention list'!BZ$195+1,0)</f>
        <v>0</v>
      </c>
      <c r="CA106" s="0" t="n">
        <f aca="false">IF(ISNUMBER(FIND(CA$1,$D106))=$AO$1,1,0)*VLOOKUP($Z$2,DALYs!$A$2:$MW$40,'Intervention list'!CA$195+1,0)</f>
        <v>0</v>
      </c>
      <c r="CB106" s="0" t="n">
        <f aca="false">IF(ISNUMBER(FIND(CB$1,$D106))=$AO$1,1,0)*VLOOKUP($Z$2,DALYs!$A$2:$MW$40,'Intervention list'!CB$195+1,0)</f>
        <v>0</v>
      </c>
      <c r="CC106" s="0" t="n">
        <f aca="false">IF(ISNUMBER(FIND(CC$1,$D106))=$AO$1,1,0)*VLOOKUP($Z$2,DALYs!$A$2:$MW$40,'Intervention list'!CC$195+1,0)</f>
        <v>0</v>
      </c>
      <c r="CD106" s="0" t="n">
        <f aca="false">IF(ISNUMBER(FIND(CD$1,$D106))=$AO$1,1,0)*VLOOKUP($Z$2,DALYs!$A$2:$MW$40,'Intervention list'!CD$195+1,0)</f>
        <v>0</v>
      </c>
      <c r="CE106" s="0" t="n">
        <f aca="false">IF(ISNUMBER(FIND(CE$1,$D106))=$AO$1,1,0)*VLOOKUP($Z$2,DALYs!$A$2:$MW$40,'Intervention list'!CE$195+1,0)</f>
        <v>0</v>
      </c>
      <c r="CF106" s="0" t="n">
        <f aca="false">IF(ISNUMBER(FIND(CF$1,$D106))=$AO$1,1,0)*VLOOKUP($Z$2,DALYs!$A$2:$MW$40,'Intervention list'!CF$195+1,0)</f>
        <v>0</v>
      </c>
      <c r="CG106" s="0" t="n">
        <f aca="false">IF(ISNUMBER(FIND(CG$1,$D106))=$AO$1,1,0)*VLOOKUP($Z$2,DALYs!$A$2:$MW$40,'Intervention list'!CG$195+1,0)</f>
        <v>0</v>
      </c>
      <c r="CH106" s="0" t="n">
        <f aca="false">IF(ISNUMBER(FIND(CH$1,$D106))=$AO$1,1,0)*VLOOKUP($Z$2,DALYs!$A$2:$MW$40,'Intervention list'!CH$195+1,0)</f>
        <v>0</v>
      </c>
      <c r="CI106" s="0" t="n">
        <f aca="false">IF(ISNUMBER(FIND(CI$1,$D106))=$AO$1,1,0)*VLOOKUP($Z$2,DALYs!$A$2:$MW$40,'Intervention list'!CI$195+1,0)</f>
        <v>0</v>
      </c>
      <c r="CJ106" s="0" t="n">
        <f aca="false">IF(ISNUMBER(FIND(CJ$1,$D106))=$AO$1,1,0)*VLOOKUP($Z$2,DALYs!$A$2:$MW$40,'Intervention list'!CJ$195+1,0)</f>
        <v>0</v>
      </c>
      <c r="CK106" s="0" t="n">
        <f aca="false">IF(ISNUMBER(FIND(CK$1,$D106))=$AO$1,1,0)*VLOOKUP($Z$2,DALYs!$A$2:$MW$40,'Intervention list'!CK$195+1,0)</f>
        <v>0</v>
      </c>
      <c r="CL106" s="0" t="n">
        <f aca="false">IF(ISNUMBER(FIND(CL$1,$D106))=$AO$1,1,0)*VLOOKUP($Z$2,DALYs!$A$2:$MW$40,'Intervention list'!CL$195+1,0)</f>
        <v>0</v>
      </c>
      <c r="CM106" s="0" t="n">
        <f aca="false">IF(ISNUMBER(FIND(CM$1,$D106))=$AO$1,1,0)*VLOOKUP($Z$2,DALYs!$A$2:$MW$40,'Intervention list'!CM$195+1,0)</f>
        <v>0</v>
      </c>
      <c r="CN106" s="0" t="n">
        <f aca="false">IF(ISNUMBER(FIND(CN$1,$D106))=$AO$1,1,0)*VLOOKUP($Z$2,DALYs!$A$2:$MW$40,'Intervention list'!CN$195+1,0)</f>
        <v>0</v>
      </c>
      <c r="CO106" s="0" t="n">
        <f aca="false">IF(ISNUMBER(FIND(CO$1,$D106))=$AO$1,1,0)*VLOOKUP($Z$2,DALYs!$A$2:$MW$40,'Intervention list'!CO$195+1,0)</f>
        <v>0</v>
      </c>
      <c r="CP106" s="0" t="n">
        <f aca="false">IF(ISNUMBER(FIND(CP$1,$D106))=$AO$1,1,0)*VLOOKUP($Z$2,DALYs!$A$2:$MW$40,'Intervention list'!CP$195+1,0)</f>
        <v>0</v>
      </c>
      <c r="CQ106" s="0" t="n">
        <f aca="false">IF(ISNUMBER(FIND(CQ$1,$D106))=$AO$1,1,0)*VLOOKUP($Z$2,DALYs!$A$2:$MW$40,'Intervention list'!CQ$195+1,0)</f>
        <v>0</v>
      </c>
      <c r="CR106" s="0" t="n">
        <f aca="false">IF(ISNUMBER(FIND(CR$1,$D106))=$AO$1,1,0)*VLOOKUP($Z$2,DALYs!$A$2:$MW$40,'Intervention list'!CR$195+1,0)</f>
        <v>0</v>
      </c>
      <c r="CS106" s="0" t="n">
        <f aca="false">IF(ISNUMBER(FIND(CS$1,$D106))=$AO$1,1,0)*VLOOKUP($Z$2,DALYs!$A$2:$MW$40,'Intervention list'!CS$195+1,0)</f>
        <v>0</v>
      </c>
      <c r="CT106" s="0" t="n">
        <f aca="false">IF(ISNUMBER(FIND(CT$1,$D106))=$AO$1,1,0)*VLOOKUP($Z$2,DALYs!$A$2:$MW$40,'Intervention list'!CT$195+1,0)</f>
        <v>0</v>
      </c>
      <c r="CU106" s="0" t="n">
        <f aca="false">IF(ISNUMBER(FIND(CU$1,$D106))=$AO$1,1,0)*VLOOKUP($Z$2,DALYs!$A$2:$MW$40,'Intervention list'!CU$195+1,0)</f>
        <v>0</v>
      </c>
      <c r="CV106" s="0" t="n">
        <f aca="false">IF(ISNUMBER(FIND(CV$1,$D106))=$AO$1,1,0)*VLOOKUP($Z$2,DALYs!$A$2:$MW$40,'Intervention list'!CV$195+1,0)</f>
        <v>0</v>
      </c>
      <c r="CW106" s="0" t="n">
        <f aca="false">IF(ISNUMBER(FIND(CW$1,$D106))=$AO$1,1,0)*VLOOKUP($Z$2,DALYs!$A$2:$MW$40,'Intervention list'!CW$195+1,0)</f>
        <v>0</v>
      </c>
      <c r="CX106" s="0" t="n">
        <f aca="false">IF(ISNUMBER(FIND(CX$1,$D106))=$AO$1,1,0)*VLOOKUP($Z$2,DALYs!$A$2:$MW$40,'Intervention list'!CX$195+1,0)</f>
        <v>0</v>
      </c>
      <c r="CY106" s="0" t="n">
        <f aca="false">IF(ISNUMBER(FIND(CY$1,$D106))=$AO$1,1,0)*VLOOKUP($Z$2,DALYs!$A$2:$MW$40,'Intervention list'!CY$195+1,0)</f>
        <v>0</v>
      </c>
      <c r="CZ106" s="0" t="n">
        <f aca="false">IF(ISNUMBER(FIND(CZ$1,$D106))=$AO$1,1,0)*VLOOKUP($Z$2,DALYs!$A$2:$MW$40,'Intervention list'!CZ$195+1,0)</f>
        <v>0</v>
      </c>
      <c r="DA106" s="0" t="n">
        <f aca="false">IF(ISNUMBER(FIND(DA$1,$D106))=$AO$1,1,0)*VLOOKUP($Z$2,DALYs!$A$2:$MW$40,'Intervention list'!DA$195+1,0)</f>
        <v>0</v>
      </c>
      <c r="DB106" s="0" t="n">
        <f aca="false">IF(ISNUMBER(FIND(DB$1,$D106))=$AO$1,1,0)*VLOOKUP($Z$2,DALYs!$A$2:$MW$40,'Intervention list'!DB$195+1,0)</f>
        <v>0</v>
      </c>
      <c r="DC106" s="0" t="n">
        <f aca="false">IF(ISNUMBER(FIND(DC$1,$D106))=$AO$1,1,0)*VLOOKUP($Z$2,DALYs!$A$2:$MW$40,'Intervention list'!DC$195+1,0)</f>
        <v>0</v>
      </c>
      <c r="DD106" s="0" t="n">
        <f aca="false">IF(ISNUMBER(FIND(DD$1,$D106))=$AO$1,1,0)*VLOOKUP($Z$2,DALYs!$A$2:$MW$40,'Intervention list'!DD$195+1,0)</f>
        <v>0</v>
      </c>
      <c r="DE106" s="0" t="n">
        <f aca="false">IF(ISNUMBER(FIND(DE$1,$D106))=$AO$1,1,0)*VLOOKUP($Z$2,DALYs!$A$2:$MW$40,'Intervention list'!DE$195+1,0)</f>
        <v>0</v>
      </c>
      <c r="DF106" s="0" t="n">
        <f aca="false">IF(ISNUMBER(FIND(DF$1,$D106))=$AO$1,1,0)*VLOOKUP($Z$2,DALYs!$A$2:$MW$40,'Intervention list'!DF$195+1,0)</f>
        <v>0</v>
      </c>
      <c r="DG106" s="0" t="n">
        <f aca="false">IF(ISNUMBER(FIND(DG$1,$D106))=$AO$1,1,0)*VLOOKUP($Z$2,DALYs!$A$2:$MW$40,'Intervention list'!DG$195+1,0)</f>
        <v>0</v>
      </c>
      <c r="DH106" s="0" t="n">
        <f aca="false">IF(ISNUMBER(FIND(DH$1,$D106))=$AO$1,1,0)*VLOOKUP($Z$2,DALYs!$A$2:$MW$40,'Intervention list'!DH$195+1,0)</f>
        <v>0</v>
      </c>
      <c r="DI106" s="0" t="n">
        <f aca="false">IF(ISNUMBER(FIND(DI$1,$D106))=$AO$1,1,0)*VLOOKUP($Z$2,DALYs!$A$2:$MW$40,'Intervention list'!DI$195+1,0)</f>
        <v>0</v>
      </c>
      <c r="DJ106" s="0" t="n">
        <f aca="false">IF(ISNUMBER(FIND(DJ$1,$D106))=$AO$1,1,0)*VLOOKUP($Z$2,DALYs!$A$2:$MW$40,'Intervention list'!DJ$195+1,0)</f>
        <v>0</v>
      </c>
      <c r="DK106" s="0" t="n">
        <f aca="false">IF(ISNUMBER(FIND(DK$1,$D106))=$AO$1,1,0)*VLOOKUP($Z$2,DALYs!$A$2:$MW$40,'Intervention list'!DK$195+1,0)</f>
        <v>0</v>
      </c>
      <c r="DL106" s="0" t="n">
        <f aca="false">IF(ISNUMBER(FIND(DL$1,$D106))=$AO$1,1,0)*VLOOKUP($Z$2,DALYs!$A$2:$MW$40,'Intervention list'!DL$195+1,0)</f>
        <v>0</v>
      </c>
      <c r="DM106" s="0" t="n">
        <f aca="false">IF(ISNUMBER(FIND(DM$1,$D106))=$AO$1,1,0)*VLOOKUP($Z$2,DALYs!$A$2:$MW$40,'Intervention list'!DM$195+1,0)</f>
        <v>0</v>
      </c>
      <c r="DN106" s="0" t="n">
        <f aca="false">IF(ISNUMBER(FIND(DN$1,$D106))=$AO$1,1,0)*VLOOKUP($Z$2,DALYs!$A$2:$MW$40,'Intervention list'!DN$195+1,0)</f>
        <v>0</v>
      </c>
      <c r="DO106" s="0" t="n">
        <f aca="false">IF(ISNUMBER(FIND(DO$1,$D106))=$AO$1,1,0)*VLOOKUP($Z$2,DALYs!$A$2:$MW$40,'Intervention list'!DO$195+1,0)</f>
        <v>0</v>
      </c>
      <c r="DP106" s="0" t="n">
        <f aca="false">IF(ISNUMBER(FIND(DP$1,$D106))=$AO$1,1,0)*VLOOKUP($Z$2,DALYs!$A$2:$MW$40,'Intervention list'!DP$195+1,0)</f>
        <v>0</v>
      </c>
      <c r="DQ106" s="0" t="n">
        <f aca="false">IF(ISNUMBER(FIND(DQ$1,$D106))=$AO$1,1,0)*VLOOKUP($Z$2,DALYs!$A$2:$MW$40,'Intervention list'!DQ$195+1,0)</f>
        <v>0</v>
      </c>
      <c r="DR106" s="0" t="n">
        <f aca="false">IF(ISNUMBER(FIND(DR$1,$D106))=$AO$1,1,0)*VLOOKUP($Z$2,DALYs!$A$2:$MW$40,'Intervention list'!DR$195+1,0)</f>
        <v>0</v>
      </c>
      <c r="DS106" s="0" t="n">
        <f aca="false">IF(ISNUMBER(FIND(DS$1,$D106))=$AO$1,1,0)*VLOOKUP($Z$2,DALYs!$A$2:$MW$40,'Intervention list'!DS$195+1,0)</f>
        <v>0</v>
      </c>
      <c r="DT106" s="0" t="n">
        <f aca="false">IF(ISNUMBER(FIND(DT$1,$D106))=$AO$1,1,0)*VLOOKUP($Z$2,DALYs!$A$2:$MW$40,'Intervention list'!DT$195+1,0)</f>
        <v>0</v>
      </c>
      <c r="DU106" s="0" t="n">
        <f aca="false">IF(ISNUMBER(FIND(DU$1,$D106))=$AO$1,1,0)*VLOOKUP($Z$2,DALYs!$A$2:$MW$40,'Intervention list'!DU$195+1,0)</f>
        <v>0</v>
      </c>
      <c r="DV106" s="0" t="n">
        <f aca="false">IF(ISNUMBER(FIND(DV$1,$D106))=$AO$1,1,0)*VLOOKUP($Z$2,DALYs!$A$2:$MW$40,'Intervention list'!DV$195+1,0)</f>
        <v>0</v>
      </c>
      <c r="DW106" s="0" t="n">
        <f aca="false">IF(ISNUMBER(FIND(DW$1,$D106))=$AO$1,1,0)*VLOOKUP($Z$2,DALYs!$A$2:$MW$40,'Intervention list'!DW$195+1,0)</f>
        <v>0</v>
      </c>
      <c r="DX106" s="0" t="n">
        <f aca="false">IF(ISNUMBER(FIND(DX$1,$D106))=$AO$1,1,0)*VLOOKUP($Z$2,DALYs!$A$2:$MW$40,'Intervention list'!DX$195+1,0)</f>
        <v>0</v>
      </c>
      <c r="DY106" s="0" t="n">
        <f aca="false">IF(ISNUMBER(FIND(DY$1,$D106))=$AO$1,1,0)*VLOOKUP($Z$2,DALYs!$A$2:$MW$40,'Intervention list'!DY$195+1,0)</f>
        <v>0</v>
      </c>
      <c r="DZ106" s="0" t="n">
        <f aca="false">IF(ISNUMBER(FIND(DZ$1,$D106))=$AO$1,1,0)*VLOOKUP($Z$2,DALYs!$A$2:$MW$40,'Intervention list'!DZ$195+1,0)</f>
        <v>0</v>
      </c>
      <c r="EA106" s="0" t="n">
        <f aca="false">IF(ISNUMBER(FIND(EA$1,$D106))=$AO$1,1,0)*VLOOKUP($Z$2,DALYs!$A$2:$MW$40,'Intervention list'!EA$195+1,0)</f>
        <v>0</v>
      </c>
      <c r="EB106" s="0" t="n">
        <f aca="false">IF(ISNUMBER(FIND(EB$1,$D106))=$AO$1,1,0)*VLOOKUP($Z$2,DALYs!$A$2:$MW$40,'Intervention list'!EB$195+1,0)</f>
        <v>0</v>
      </c>
      <c r="EC106" s="0" t="n">
        <f aca="false">IF(ISNUMBER(FIND(EC$1,$D106))=$AO$1,1,0)*VLOOKUP($Z$2,DALYs!$A$2:$MW$40,'Intervention list'!EC$195+1,0)</f>
        <v>0</v>
      </c>
      <c r="ED106" s="0" t="n">
        <f aca="false">IF(ISNUMBER(FIND(ED$1,$D106))=$AO$1,1,0)*VLOOKUP($Z$2,DALYs!$A$2:$MW$40,'Intervention list'!ED$195+1,0)</f>
        <v>0</v>
      </c>
      <c r="EE106" s="0" t="n">
        <f aca="false">IF(ISNUMBER(FIND(EE$1,$D106))=$AO$1,1,0)*VLOOKUP($Z$2,DALYs!$A$2:$MW$40,'Intervention list'!EE$195+1,0)</f>
        <v>0</v>
      </c>
      <c r="EF106" s="0" t="n">
        <f aca="false">IF(ISNUMBER(FIND(EF$1,$D106))=$AO$1,1,0)*VLOOKUP($Z$2,DALYs!$A$2:$MW$40,'Intervention list'!EF$195+1,0)</f>
        <v>0</v>
      </c>
      <c r="EG106" s="0" t="n">
        <f aca="false">IF(ISNUMBER(FIND(EG$1,$D106))=$AO$1,1,0)*VLOOKUP($Z$2,DALYs!$A$2:$MW$40,'Intervention list'!EG$195+1,0)</f>
        <v>0</v>
      </c>
      <c r="EH106" s="0" t="n">
        <f aca="false">IF(ISNUMBER(FIND(EH$1,$D106))=$AO$1,1,0)*VLOOKUP($Z$2,DALYs!$A$2:$MW$40,'Intervention list'!EH$195+1,0)</f>
        <v>0</v>
      </c>
      <c r="EI106" s="0" t="n">
        <f aca="false">IF(ISNUMBER(FIND(EI$1,$D106))=$AO$1,1,0)*VLOOKUP($Z$2,DALYs!$A$2:$MW$40,'Intervention list'!EI$195+1,0)</f>
        <v>0</v>
      </c>
      <c r="EJ106" s="0" t="n">
        <f aca="false">IF(ISNUMBER(FIND(EJ$1,$D106))=$AO$1,1,0)*VLOOKUP($Z$2,DALYs!$A$2:$MW$40,'Intervention list'!EJ$195+1,0)</f>
        <v>0</v>
      </c>
      <c r="EK106" s="0" t="n">
        <f aca="false">IF(ISNUMBER(FIND(EK$1,$D106))=$AO$1,1,0)*VLOOKUP($Z$2,DALYs!$A$2:$MW$40,'Intervention list'!EK$195+1,0)</f>
        <v>0</v>
      </c>
      <c r="EL106" s="0" t="n">
        <f aca="false">IF(ISNUMBER(FIND(EL$1,$D106))=$AO$1,1,0)*VLOOKUP($Z$2,DALYs!$A$2:$MW$40,'Intervention list'!EL$195+1,0)</f>
        <v>0</v>
      </c>
      <c r="EM106" s="0" t="n">
        <f aca="false">IF(ISNUMBER(FIND(EM$1,$D106))=$AO$1,1,0)*VLOOKUP($Z$2,DALYs!$A$2:$MW$40,'Intervention list'!EM$195+1,0)</f>
        <v>0</v>
      </c>
      <c r="EN106" s="0" t="n">
        <f aca="false">IF(ISNUMBER(FIND(EN$1,$D106))=$AO$1,1,0)*VLOOKUP($Z$2,DALYs!$A$2:$MW$40,'Intervention list'!EN$195+1,0)</f>
        <v>0</v>
      </c>
      <c r="EO106" s="0" t="n">
        <f aca="false">IF(ISNUMBER(FIND(EO$1,$D106))=$AO$1,1,0)*VLOOKUP($Z$2,DALYs!$A$2:$MW$40,'Intervention list'!EO$195+1,0)</f>
        <v>0</v>
      </c>
      <c r="EP106" s="0" t="n">
        <f aca="false">IF(ISNUMBER(FIND(EP$1,$D106))=$AO$1,1,0)*VLOOKUP($Z$2,DALYs!$A$2:$MW$40,'Intervention list'!EP$195+1,0)</f>
        <v>0</v>
      </c>
      <c r="EQ106" s="0" t="n">
        <f aca="false">IF(ISNUMBER(FIND(EQ$1,$D106))=$AO$1,1,0)*VLOOKUP($Z$2,DALYs!$A$2:$MW$40,'Intervention list'!EQ$195+1,0)</f>
        <v>0</v>
      </c>
      <c r="ER106" s="0" t="n">
        <f aca="false">IF(ISNUMBER(FIND(ER$1,$D106))=$AO$1,1,0)*VLOOKUP($Z$2,DALYs!$A$2:$MW$40,'Intervention list'!ER$195+1,0)</f>
        <v>0</v>
      </c>
      <c r="ES106" s="0" t="n">
        <f aca="false">IF(ISNUMBER(FIND(ES$1,$D106))=$AO$1,1,0)*VLOOKUP($Z$2,DALYs!$A$2:$MW$40,'Intervention list'!ES$195+1,0)</f>
        <v>0</v>
      </c>
      <c r="ET106" s="0" t="n">
        <f aca="false">IF(ISNUMBER(FIND(ET$1,$D106))=$AO$1,1,0)*VLOOKUP($Z$2,DALYs!$A$2:$MW$40,'Intervention list'!ET$195+1,0)</f>
        <v>0</v>
      </c>
      <c r="EU106" s="0" t="n">
        <f aca="false">IF(ISNUMBER(FIND(EU$1,$D106))=$AO$1,1,0)*VLOOKUP($Z$2,DALYs!$A$2:$MW$40,'Intervention list'!EU$195+1,0)</f>
        <v>0</v>
      </c>
      <c r="EV106" s="0" t="n">
        <f aca="false">IF(ISNUMBER(FIND(EV$1,$D106))=$AO$1,1,0)*VLOOKUP($Z$2,DALYs!$A$2:$MW$40,'Intervention list'!EV$195+1,0)</f>
        <v>0</v>
      </c>
      <c r="EW106" s="0" t="n">
        <f aca="false">IF(ISNUMBER(FIND(EW$1,$D106))=$AO$1,1,0)*VLOOKUP($Z$2,DALYs!$A$2:$MW$40,'Intervention list'!EW$195+1,0)</f>
        <v>0</v>
      </c>
      <c r="EX106" s="0" t="n">
        <f aca="false">IF(ISNUMBER(FIND(EX$1,$D106))=$AO$1,1,0)*VLOOKUP($Z$2,DALYs!$A$2:$MW$40,'Intervention list'!EX$195+1,0)</f>
        <v>0</v>
      </c>
      <c r="EY106" s="0" t="n">
        <f aca="false">IF(ISNUMBER(FIND(EY$1,$D106))=$AO$1,1,0)*VLOOKUP($Z$2,DALYs!$A$2:$MW$40,'Intervention list'!EY$195+1,0)</f>
        <v>0</v>
      </c>
      <c r="EZ106" s="0" t="n">
        <f aca="false">IF(ISNUMBER(FIND(EZ$1,$D106))=$AO$1,1,0)*VLOOKUP($Z$2,DALYs!$A$2:$MW$40,'Intervention list'!EZ$195+1,0)</f>
        <v>0</v>
      </c>
      <c r="FA106" s="0" t="n">
        <f aca="false">IF(ISNUMBER(FIND(FA$1,$D106))=$AO$1,1,0)*VLOOKUP($Z$2,DALYs!$A$2:$MW$40,'Intervention list'!FA$195+1,0)</f>
        <v>0</v>
      </c>
      <c r="FB106" s="0" t="n">
        <f aca="false">IF(ISNUMBER(FIND(FB$1,$D106))=$AO$1,1,0)*VLOOKUP($Z$2,DALYs!$A$2:$MW$40,'Intervention list'!FB$195+1,0)</f>
        <v>0</v>
      </c>
      <c r="FC106" s="0" t="n">
        <f aca="false">IF(ISNUMBER(FIND(FC$1,$D106))=$AO$1,1,0)*VLOOKUP($Z$2,DALYs!$A$2:$MW$40,'Intervention list'!FC$195+1,0)</f>
        <v>0</v>
      </c>
      <c r="FD106" s="0" t="n">
        <f aca="false">IF(ISNUMBER(FIND(FD$1,$D106))=$AO$1,1,0)*VLOOKUP($Z$2,DALYs!$A$2:$MW$40,'Intervention list'!FD$195+1,0)</f>
        <v>0</v>
      </c>
      <c r="FE106" s="0" t="n">
        <f aca="false">IF(ISNUMBER(FIND(FE$1,$D106))=$AO$1,1,0)*VLOOKUP($Z$2,DALYs!$A$2:$MW$40,'Intervention list'!FE$195+1,0)</f>
        <v>0</v>
      </c>
      <c r="FF106" s="0" t="n">
        <f aca="false">IF(ISNUMBER(FIND(FF$1,$D106))=$AO$1,1,0)*VLOOKUP($Z$2,DALYs!$A$2:$MW$40,'Intervention list'!FF$195+1,0)</f>
        <v>0</v>
      </c>
      <c r="FG106" s="0" t="n">
        <f aca="false">IF(ISNUMBER(FIND(FG$1,$D106))=$AO$1,1,0)*VLOOKUP($Z$2,DALYs!$A$2:$MW$40,'Intervention list'!FG$195+1,0)</f>
        <v>0</v>
      </c>
      <c r="FH106" s="0" t="n">
        <f aca="false">IF(ISNUMBER(FIND(FH$1,$D106))=$AO$1,1,0)*VLOOKUP($Z$2,DALYs!$A$2:$MW$40,'Intervention list'!FH$195+1,0)</f>
        <v>0</v>
      </c>
      <c r="FI106" s="0" t="n">
        <f aca="false">IF(ISNUMBER(FIND(FI$1,$D106))=$AO$1,1,0)*VLOOKUP($Z$2,DALYs!$A$2:$MW$40,'Intervention list'!FI$195+1,0)</f>
        <v>0</v>
      </c>
      <c r="FJ106" s="0" t="n">
        <f aca="false">IF(ISNUMBER(FIND(FJ$1,$D106))=$AO$1,1,0)*VLOOKUP($Z$2,DALYs!$A$2:$MW$40,'Intervention list'!FJ$195+1,0)</f>
        <v>0</v>
      </c>
      <c r="FK106" s="0" t="n">
        <f aca="false">IF(ISNUMBER(FIND(FK$1,$D106))=$AO$1,1,0)*VLOOKUP($Z$2,DALYs!$A$2:$MW$40,'Intervention list'!FK$195+1,0)</f>
        <v>0</v>
      </c>
      <c r="FL106" s="0" t="n">
        <f aca="false">IF(ISNUMBER(FIND(FL$1,$D106))=$AO$1,1,0)*VLOOKUP($Z$2,DALYs!$A$2:$MW$40,'Intervention list'!FL$195+1,0)</f>
        <v>0</v>
      </c>
      <c r="FM106" s="0" t="n">
        <f aca="false">IF(ISNUMBER(FIND(FM$1,$D106))=$AO$1,1,0)*VLOOKUP($Z$2,DALYs!$A$2:$MW$40,'Intervention list'!FM$195+1,0)</f>
        <v>0</v>
      </c>
      <c r="FN106" s="0" t="n">
        <f aca="false">IF(ISNUMBER(FIND(FN$1,$D106))=$AO$1,1,0)*VLOOKUP($Z$2,DALYs!$A$2:$MW$40,'Intervention list'!FN$195+1,0)</f>
        <v>0</v>
      </c>
      <c r="FO106" s="0" t="n">
        <f aca="false">IF(ISNUMBER(FIND(FO$1,$D106))=$AO$1,1,0)*VLOOKUP($Z$2,DALYs!$A$2:$MW$40,'Intervention list'!FO$195+1,0)</f>
        <v>0</v>
      </c>
      <c r="FP106" s="0" t="n">
        <f aca="false">IF(ISNUMBER(FIND(FP$1,$D106))=$AO$1,1,0)*VLOOKUP($Z$2,DALYs!$A$2:$MW$40,'Intervention list'!FP$195+1,0)</f>
        <v>0</v>
      </c>
      <c r="FQ106" s="0" t="n">
        <f aca="false">IF(ISNUMBER(FIND(FQ$1,$D106))=$AO$1,1,0)*VLOOKUP($Z$2,DALYs!$A$2:$MW$40,'Intervention list'!FQ$195+1,0)</f>
        <v>0</v>
      </c>
      <c r="FR106" s="0" t="n">
        <f aca="false">IF(ISNUMBER(FIND(FR$1,$D106))=$AO$1,1,0)*VLOOKUP($Z$2,DALYs!$A$2:$MW$40,'Intervention list'!FR$195+1,0)</f>
        <v>0</v>
      </c>
      <c r="FS106" s="0" t="n">
        <f aca="false">IF(ISNUMBER(FIND(FS$1,$D106))=$AO$1,1,0)*VLOOKUP($Z$2,DALYs!$A$2:$MW$40,'Intervention list'!FS$195+1,0)</f>
        <v>0</v>
      </c>
      <c r="FT106" s="0" t="n">
        <f aca="false">IF(ISNUMBER(FIND(FT$1,$D106))=$AO$1,1,0)*VLOOKUP($Z$2,DALYs!$A$2:$MW$40,'Intervention list'!FT$195+1,0)</f>
        <v>0</v>
      </c>
      <c r="FU106" s="0" t="n">
        <f aca="false">IF(ISNUMBER(FIND(FU$1,$D106))=$AO$1,1,0)*VLOOKUP($Z$2,DALYs!$A$2:$MW$40,'Intervention list'!FU$195+1,0)</f>
        <v>0</v>
      </c>
      <c r="FV106" s="0" t="n">
        <f aca="false">IF(ISNUMBER(FIND(FV$1,$D106))=$AO$1,1,0)*VLOOKUP($Z$2,DALYs!$A$2:$MW$40,'Intervention list'!FV$195+1,0)</f>
        <v>0</v>
      </c>
      <c r="FW106" s="0" t="n">
        <f aca="false">IF(ISNUMBER(FIND(FW$1,$D106))=$AO$1,1,0)*VLOOKUP($Z$2,DALYs!$A$2:$MW$40,'Intervention list'!FW$195+1,0)</f>
        <v>0</v>
      </c>
      <c r="FX106" s="0" t="n">
        <f aca="false">IF(ISNUMBER(FIND(FX$1,$D106))=$AO$1,1,0)*VLOOKUP($Z$2,DALYs!$A$2:$MW$40,'Intervention list'!FX$195+1,0)</f>
        <v>0</v>
      </c>
      <c r="FY106" s="0" t="n">
        <f aca="false">IF(ISNUMBER(FIND(FY$1,$D106))=$AO$1,1,0)*VLOOKUP($Z$2,DALYs!$A$2:$MW$40,'Intervention list'!FY$195+1,0)</f>
        <v>0</v>
      </c>
      <c r="FZ106" s="0" t="n">
        <f aca="false">IF(ISNUMBER(FIND(FZ$1,$D106))=$AO$1,1,0)*VLOOKUP($Z$2,DALYs!$A$2:$MW$40,'Intervention list'!FZ$195+1,0)</f>
        <v>0</v>
      </c>
      <c r="GA106" s="0" t="n">
        <f aca="false">IF(ISNUMBER(FIND(GA$1,$D106))=$AO$1,1,0)*VLOOKUP($Z$2,DALYs!$A$2:$MW$40,'Intervention list'!GA$195+1,0)</f>
        <v>0</v>
      </c>
      <c r="GB106" s="0" t="n">
        <f aca="false">IF(ISNUMBER(FIND(GB$1,$D106))=$AO$1,1,0)*VLOOKUP($Z$2,DALYs!$A$2:$MW$40,'Intervention list'!GB$195+1,0)</f>
        <v>0</v>
      </c>
      <c r="GC106" s="0" t="n">
        <f aca="false">IF(ISNUMBER(FIND(GC$1,$D106))=$AO$1,1,0)*VLOOKUP($Z$2,DALYs!$A$2:$MW$40,'Intervention list'!GC$195+1,0)</f>
        <v>0</v>
      </c>
      <c r="GD106" s="0" t="n">
        <f aca="false">IF(ISNUMBER(FIND(GD$1,$D106))=$AO$1,1,0)*VLOOKUP($Z$2,DALYs!$A$2:$MW$40,'Intervention list'!GD$195+1,0)</f>
        <v>0</v>
      </c>
      <c r="GE106" s="0" t="n">
        <f aca="false">IF(ISNUMBER(FIND(GE$1,$D106))=$AO$1,1,0)*VLOOKUP($Z$2,DALYs!$A$2:$MW$40,'Intervention list'!GE$195+1,0)</f>
        <v>0</v>
      </c>
      <c r="GF106" s="0" t="n">
        <f aca="false">IF(ISNUMBER(FIND(GF$1,$D106))=$AO$1,1,0)*VLOOKUP($Z$2,DALYs!$A$2:$MW$40,'Intervention list'!GF$195+1,0)</f>
        <v>0</v>
      </c>
      <c r="GG106" s="0" t="n">
        <f aca="false">IF(ISNUMBER(FIND(GG$1,$D106))=$AO$1,1,0)*VLOOKUP($Z$2,DALYs!$A$2:$MW$40,'Intervention list'!GG$195+1,0)</f>
        <v>0</v>
      </c>
      <c r="GH106" s="0" t="n">
        <f aca="false">IF(ISNUMBER(FIND(GH$1,$D106))=$AO$1,1,0)*VLOOKUP($Z$2,DALYs!$A$2:$MW$40,'Intervention list'!GH$195+1,0)</f>
        <v>0</v>
      </c>
      <c r="GI106" s="0" t="n">
        <f aca="false">IF(ISNUMBER(FIND(GI$1,$D106))=$AO$1,1,0)*VLOOKUP($Z$2,DALYs!$A$2:$MW$40,'Intervention list'!GI$195+1,0)</f>
        <v>0</v>
      </c>
      <c r="GJ106" s="0" t="n">
        <f aca="false">IF(ISNUMBER(FIND(GJ$1,$D106))=$AO$1,1,0)*VLOOKUP($Z$2,DALYs!$A$2:$MW$40,'Intervention list'!GJ$195+1,0)</f>
        <v>0</v>
      </c>
      <c r="GK106" s="0" t="n">
        <f aca="false">IF(ISNUMBER(FIND(GK$1,$D106))=$AO$1,1,0)*VLOOKUP($Z$2,DALYs!$A$2:$MW$40,'Intervention list'!GK$195+1,0)</f>
        <v>0</v>
      </c>
      <c r="GL106" s="0" t="n">
        <f aca="false">IF(ISNUMBER(FIND(GL$1,$D106))=$AO$1,1,0)*VLOOKUP($Z$2,DALYs!$A$2:$MW$40,'Intervention list'!GL$195+1,0)</f>
        <v>0</v>
      </c>
      <c r="GM106" s="0" t="n">
        <f aca="false">IF(ISNUMBER(FIND(GM$1,$D106))=$AO$1,1,0)*VLOOKUP($Z$2,DALYs!$A$2:$MW$40,'Intervention list'!GM$195+1,0)</f>
        <v>0</v>
      </c>
      <c r="GN106" s="0" t="n">
        <f aca="false">IF(ISNUMBER(FIND(GN$1,$D106))=$AO$1,1,0)*VLOOKUP($Z$2,DALYs!$A$2:$MW$40,'Intervention list'!GN$195+1,0)</f>
        <v>0</v>
      </c>
      <c r="GO106" s="0" t="n">
        <f aca="false">IF(ISNUMBER(FIND(GO$1,$D106))=$AO$1,1,0)*VLOOKUP($Z$2,DALYs!$A$2:$MW$40,'Intervention list'!GO$195+1,0)</f>
        <v>0</v>
      </c>
      <c r="GP106" s="0" t="n">
        <f aca="false">IF(ISNUMBER(FIND(GP$1,$D106))=$AO$1,1,0)*VLOOKUP($Z$2,DALYs!$A$2:$MW$40,'Intervention list'!GP$195+1,0)</f>
        <v>0</v>
      </c>
      <c r="GQ106" s="0" t="n">
        <f aca="false">IF(ISNUMBER(FIND(GQ$1,$D106))=$AO$1,1,0)*VLOOKUP($Z$2,DALYs!$A$2:$MW$40,'Intervention list'!GQ$195+1,0)</f>
        <v>0</v>
      </c>
      <c r="GR106" s="0" t="n">
        <f aca="false">IF(ISNUMBER(FIND(GR$1,$D106))=$AO$1,1,0)*VLOOKUP($Z$2,DALYs!$A$2:$MW$40,'Intervention list'!GR$195+1,0)</f>
        <v>0</v>
      </c>
      <c r="GS106" s="0" t="n">
        <f aca="false">IF(ISNUMBER(FIND(GS$1,$D106))=$AO$1,1,0)*VLOOKUP($Z$2,DALYs!$A$2:$MW$40,'Intervention list'!GS$195+1,0)</f>
        <v>0</v>
      </c>
      <c r="GT106" s="0" t="n">
        <f aca="false">IF(ISNUMBER(FIND(GT$1,$D106))=$AO$1,1,0)*VLOOKUP($Z$2,DALYs!$A$2:$MW$40,'Intervention list'!GT$195+1,0)</f>
        <v>0</v>
      </c>
      <c r="GU106" s="0" t="n">
        <f aca="false">IF(ISNUMBER(FIND(GU$1,$D106))=$AO$1,1,0)*VLOOKUP($Z$2,DALYs!$A$2:$MW$40,'Intervention list'!GU$195+1,0)</f>
        <v>0</v>
      </c>
      <c r="GV106" s="0" t="n">
        <f aca="false">IF(ISNUMBER(FIND(GV$1,$D106))=$AO$1,1,0)*VLOOKUP($Z$2,DALYs!$A$2:$MW$40,'Intervention list'!GV$195+1,0)</f>
        <v>0</v>
      </c>
      <c r="GW106" s="0" t="n">
        <f aca="false">IF(ISNUMBER(FIND(GW$1,$D106))=$AO$1,1,0)*VLOOKUP($Z$2,DALYs!$A$2:$MW$40,'Intervention list'!GW$195+1,0)</f>
        <v>0</v>
      </c>
      <c r="GX106" s="0" t="n">
        <f aca="false">IF(ISNUMBER(FIND(GX$1,$D106))=$AO$1,1,0)*VLOOKUP($Z$2,DALYs!$A$2:$MW$40,'Intervention list'!GX$195+1,0)</f>
        <v>0</v>
      </c>
      <c r="GY106" s="0" t="n">
        <f aca="false">IF(ISNUMBER(FIND(GY$1,$D106))=$AO$1,1,0)*VLOOKUP($Z$2,DALYs!$A$2:$MW$40,'Intervention list'!GY$195+1,0)</f>
        <v>0</v>
      </c>
      <c r="GZ106" s="0" t="n">
        <f aca="false">IF(ISNUMBER(FIND(GZ$1,$D106))=$AO$1,1,0)*VLOOKUP($Z$2,DALYs!$A$2:$MW$40,'Intervention list'!GZ$195+1,0)</f>
        <v>495648.160512808</v>
      </c>
      <c r="HA106" s="0" t="n">
        <f aca="false">IF(ISNUMBER(FIND(HA$1,$D106))=$AO$1,1,0)*VLOOKUP($Z$2,DALYs!$A$2:$MW$40,'Intervention list'!HA$195+1,0)</f>
        <v>0</v>
      </c>
      <c r="HB106" s="0" t="n">
        <f aca="false">IF(ISNUMBER(FIND(HB$1,$D106))=$AO$1,1,0)*VLOOKUP($Z$2,DALYs!$A$2:$MW$40,'Intervention list'!HB$195+1,0)</f>
        <v>0</v>
      </c>
      <c r="HC106" s="0" t="n">
        <f aca="false">IF(ISNUMBER(FIND(HC$1,$D106))=$AO$1,1,0)*VLOOKUP($Z$2,DALYs!$A$2:$MW$40,'Intervention list'!HC$195+1,0)</f>
        <v>0</v>
      </c>
      <c r="HD106" s="0" t="n">
        <f aca="false">IF(ISNUMBER(FIND(HD$1,$D106))=$AO$1,1,0)*VLOOKUP($Z$2,DALYs!$A$2:$MW$40,'Intervention list'!HD$195+1,0)</f>
        <v>0</v>
      </c>
      <c r="HE106" s="0" t="n">
        <f aca="false">IF(ISNUMBER(FIND(HE$1,$D106))=$AO$1,1,0)*VLOOKUP($Z$2,DALYs!$A$2:$MW$40,'Intervention list'!HE$195+1,0)</f>
        <v>0</v>
      </c>
      <c r="HF106" s="0" t="n">
        <f aca="false">IF(ISNUMBER(FIND(HF$1,$D106))=$AO$1,1,0)*VLOOKUP($Z$2,DALYs!$A$2:$MW$40,'Intervention list'!HF$195+1,0)</f>
        <v>0</v>
      </c>
      <c r="HG106" s="0" t="n">
        <f aca="false">IF(ISNUMBER(FIND(HG$1,$D106))=$AO$1,1,0)*VLOOKUP($Z$2,DALYs!$A$2:$MW$40,'Intervention list'!HG$195+1,0)</f>
        <v>0</v>
      </c>
      <c r="HH106" s="0" t="n">
        <f aca="false">IF(ISNUMBER(FIND(HH$1,$D106))=$AO$1,1,0)*VLOOKUP($Z$2,DALYs!$A$2:$MW$40,'Intervention list'!HH$195+1,0)</f>
        <v>0</v>
      </c>
      <c r="HI106" s="0" t="n">
        <f aca="false">IF(ISNUMBER(FIND(HI$1,$D106))=$AO$1,1,0)*VLOOKUP($Z$2,DALYs!$A$2:$MW$40,'Intervention list'!HI$195+1,0)</f>
        <v>0</v>
      </c>
      <c r="HJ106" s="0" t="n">
        <f aca="false">IF(ISNUMBER(FIND(HJ$1,$D106))=$AO$1,1,0)*VLOOKUP($Z$2,DALYs!$A$2:$MW$40,'Intervention list'!HJ$195+1,0)</f>
        <v>0</v>
      </c>
      <c r="HK106" s="0" t="n">
        <f aca="false">IF(ISNUMBER(FIND(HK$1,$D106))=$AO$1,1,0)*VLOOKUP($Z$2,DALYs!$A$2:$MW$40,'Intervention list'!HK$195+1,0)</f>
        <v>0</v>
      </c>
      <c r="HL106" s="0" t="n">
        <f aca="false">IF(ISNUMBER(FIND(HL$1,$D106))=$AO$1,1,0)*VLOOKUP($Z$2,DALYs!$A$2:$MW$40,'Intervention list'!HL$195+1,0)</f>
        <v>0</v>
      </c>
      <c r="HM106" s="0" t="n">
        <f aca="false">IF(ISNUMBER(FIND(HM$1,$D106))=$AO$1,1,0)*VLOOKUP($Z$2,DALYs!$A$2:$MW$40,'Intervention list'!HM$195+1,0)</f>
        <v>0</v>
      </c>
      <c r="HN106" s="0" t="n">
        <f aca="false">IF(ISNUMBER(FIND(HN$1,$D106))=$AO$1,1,0)*VLOOKUP($Z$2,DALYs!$A$2:$MW$40,'Intervention list'!HN$195+1,0)</f>
        <v>0</v>
      </c>
      <c r="HO106" s="0" t="n">
        <f aca="false">IF(ISNUMBER(FIND(HO$1,$D106))=$AO$1,1,0)*VLOOKUP($Z$2,DALYs!$A$2:$MW$40,'Intervention list'!HO$195+1,0)</f>
        <v>0</v>
      </c>
      <c r="HP106" s="0" t="n">
        <f aca="false">IF(ISNUMBER(FIND(HP$1,$D106))=$AO$1,1,0)*VLOOKUP($Z$2,DALYs!$A$2:$MW$40,'Intervention list'!HP$195+1,0)</f>
        <v>0</v>
      </c>
      <c r="HQ106" s="0" t="n">
        <f aca="false">IF(ISNUMBER(FIND(HQ$1,$D106))=$AO$1,1,0)*VLOOKUP($Z$2,DALYs!$A$2:$MW$40,'Intervention list'!HQ$195+1,0)</f>
        <v>0</v>
      </c>
      <c r="HR106" s="0" t="n">
        <f aca="false">IF(ISNUMBER(FIND(HR$1,$D106))=$AO$1,1,0)*VLOOKUP($Z$2,DALYs!$A$2:$MW$40,'Intervention list'!HR$195+1,0)</f>
        <v>0</v>
      </c>
      <c r="HS106" s="0" t="n">
        <f aca="false">IF(ISNUMBER(FIND(HS$1,$D106))=$AO$1,1,0)*VLOOKUP($Z$2,DALYs!$A$2:$MW$40,'Intervention list'!HS$195+1,0)</f>
        <v>0</v>
      </c>
      <c r="HT106" s="0" t="n">
        <f aca="false">IF(ISNUMBER(FIND(HT$1,$D106))=$AO$1,1,0)*VLOOKUP($Z$2,DALYs!$A$2:$MW$40,'Intervention list'!HT$195+1,0)</f>
        <v>0</v>
      </c>
      <c r="HU106" s="0" t="n">
        <f aca="false">IF(ISNUMBER(FIND(HU$1,$D106))=$AO$1,1,0)*VLOOKUP($Z$2,DALYs!$A$2:$MW$40,'Intervention list'!HU$195+1,0)</f>
        <v>0</v>
      </c>
      <c r="HV106" s="0" t="n">
        <f aca="false">IF(ISNUMBER(FIND(HV$1,$D106))=$AO$1,1,0)*VLOOKUP($Z$2,DALYs!$A$2:$MW$40,'Intervention list'!HV$195+1,0)</f>
        <v>0</v>
      </c>
      <c r="HW106" s="0" t="n">
        <f aca="false">IF(ISNUMBER(FIND(HW$1,$D106))=$AO$1,1,0)*VLOOKUP($Z$2,DALYs!$A$2:$MW$40,'Intervention list'!HW$195+1,0)</f>
        <v>0</v>
      </c>
      <c r="HX106" s="0" t="n">
        <f aca="false">IF(ISNUMBER(FIND(HX$1,$D106))=$AO$1,1,0)*VLOOKUP($Z$2,DALYs!$A$2:$MW$40,'Intervention list'!HX$195+1,0)</f>
        <v>0</v>
      </c>
      <c r="HY106" s="0" t="n">
        <f aca="false">IF(ISNUMBER(FIND(HY$1,$D106))=$AO$1,1,0)*VLOOKUP($Z$2,DALYs!$A$2:$MW$40,'Intervention list'!HY$195+1,0)</f>
        <v>0</v>
      </c>
      <c r="HZ106" s="0" t="n">
        <f aca="false">IF(ISNUMBER(FIND(HZ$1,$D106))=$AO$1,1,0)*VLOOKUP($Z$2,DALYs!$A$2:$MW$40,'Intervention list'!HZ$195+1,0)</f>
        <v>0</v>
      </c>
      <c r="IA106" s="0" t="n">
        <f aca="false">IF(ISNUMBER(FIND(IA$1,$D106))=$AO$1,1,0)*VLOOKUP($Z$2,DALYs!$A$2:$MW$40,'Intervention list'!IA$195+1,0)</f>
        <v>0</v>
      </c>
      <c r="IB106" s="0" t="n">
        <f aca="false">IF(ISNUMBER(FIND(IB$1,$D106))=$AO$1,1,0)*VLOOKUP($Z$2,DALYs!$A$2:$MW$40,'Intervention list'!IB$195+1,0)</f>
        <v>0</v>
      </c>
      <c r="IC106" s="0" t="n">
        <f aca="false">IF(ISNUMBER(FIND(IC$1,$D106))=$AO$1,1,0)*VLOOKUP($Z$2,DALYs!$A$2:$MW$40,'Intervention list'!IC$195+1,0)</f>
        <v>0</v>
      </c>
      <c r="ID106" s="0" t="n">
        <f aca="false">IF(ISNUMBER(FIND(ID$1,$D106))=$AO$1,1,0)*VLOOKUP($Z$2,DALYs!$A$2:$MW$40,'Intervention list'!ID$195+1,0)</f>
        <v>0</v>
      </c>
      <c r="IE106" s="0" t="n">
        <f aca="false">IF(ISNUMBER(FIND(IE$1,$D106))=$AO$1,1,0)*VLOOKUP($Z$2,DALYs!$A$2:$MW$40,'Intervention list'!IE$195+1,0)</f>
        <v>0</v>
      </c>
      <c r="IF106" s="0" t="n">
        <f aca="false">IF(ISNUMBER(FIND(IF$1,$D106))=$AO$1,1,0)*VLOOKUP($Z$2,DALYs!$A$2:$MW$40,'Intervention list'!IF$195+1,0)</f>
        <v>0</v>
      </c>
      <c r="IG106" s="0" t="n">
        <f aca="false">IF(ISNUMBER(FIND(IG$1,$D106))=$AO$1,1,0)*VLOOKUP($Z$2,DALYs!$A$2:$MW$40,'Intervention list'!IG$195+1,0)</f>
        <v>0</v>
      </c>
      <c r="IH106" s="0" t="n">
        <f aca="false">IF(ISNUMBER(FIND(IH$1,$D106))=$AO$1,1,0)*VLOOKUP($Z$2,DALYs!$A$2:$MW$40,'Intervention list'!IH$195+1,0)</f>
        <v>0</v>
      </c>
      <c r="II106" s="0" t="n">
        <f aca="false">IF(ISNUMBER(FIND(II$1,$D106))=$AO$1,1,0)*VLOOKUP($Z$2,DALYs!$A$2:$MW$40,'Intervention list'!II$195+1,0)</f>
        <v>0</v>
      </c>
      <c r="IJ106" s="0" t="n">
        <f aca="false">IF(ISNUMBER(FIND(IJ$1,$D106))=$AO$1,1,0)*VLOOKUP($Z$2,DALYs!$A$2:$MW$40,'Intervention list'!IJ$195+1,0)</f>
        <v>0</v>
      </c>
      <c r="IK106" s="0" t="n">
        <f aca="false">IF(ISNUMBER(FIND(IK$1,$D106))=$AO$1,1,0)*VLOOKUP($Z$2,DALYs!$A$2:$MW$40,'Intervention list'!IK$195+1,0)</f>
        <v>0</v>
      </c>
      <c r="IL106" s="0" t="n">
        <f aca="false">IF(ISNUMBER(FIND(IL$1,$D106))=$AO$1,1,0)*VLOOKUP($Z$2,DALYs!$A$2:$MW$40,'Intervention list'!IL$195+1,0)</f>
        <v>0</v>
      </c>
      <c r="IM106" s="0" t="n">
        <f aca="false">IF(ISNUMBER(FIND(IM$1,$D106))=$AO$1,1,0)*VLOOKUP($Z$2,DALYs!$A$2:$MW$40,'Intervention list'!IM$195+1,0)</f>
        <v>0</v>
      </c>
      <c r="IN106" s="0" t="n">
        <f aca="false">IF(ISNUMBER(FIND(IN$1,$D106))=$AO$1,1,0)*VLOOKUP($Z$2,DALYs!$A$2:$MW$40,'Intervention list'!IN$195+1,0)</f>
        <v>0</v>
      </c>
      <c r="IO106" s="0" t="n">
        <f aca="false">IF(ISNUMBER(FIND(IO$1,$D106))=$AO$1,1,0)*VLOOKUP($Z$2,DALYs!$A$2:$MW$40,'Intervention list'!IO$195+1,0)</f>
        <v>0</v>
      </c>
      <c r="IP106" s="0" t="n">
        <f aca="false">IF(ISNUMBER(FIND(IP$1,$D106))=$AO$1,1,0)*VLOOKUP($Z$2,DALYs!$A$2:$MW$40,'Intervention list'!IP$195+1,0)</f>
        <v>0</v>
      </c>
      <c r="IQ106" s="0" t="n">
        <f aca="false">IF(ISNUMBER(FIND(IQ$1,$D106))=$AO$1,1,0)*VLOOKUP($Z$2,DALYs!$A$2:$MW$40,'Intervention list'!IQ$195+1,0)</f>
        <v>0</v>
      </c>
      <c r="IR106" s="0" t="n">
        <f aca="false">IF(ISNUMBER(FIND(IR$1,$D106))=$AO$1,1,0)*VLOOKUP($Z$2,DALYs!$A$2:$MW$40,'Intervention list'!IR$195+1,0)</f>
        <v>0</v>
      </c>
      <c r="IS106" s="0" t="n">
        <f aca="false">IF(ISNUMBER(FIND(IS$1,$D106))=$AO$1,1,0)*VLOOKUP($Z$2,DALYs!$A$2:$MW$40,'Intervention list'!IS$195+1,0)</f>
        <v>0</v>
      </c>
      <c r="IT106" s="0" t="n">
        <f aca="false">IF(ISNUMBER(FIND(IT$1,$D106))=$AO$1,1,0)*VLOOKUP($Z$2,DALYs!$A$2:$MW$40,'Intervention list'!IT$195+1,0)</f>
        <v>0</v>
      </c>
      <c r="IU106" s="0" t="n">
        <f aca="false">IF(ISNUMBER(FIND(IU$1,$D106))=$AO$1,1,0)*VLOOKUP($Z$2,DALYs!$A$2:$MW$40,'Intervention list'!IU$195+1,0)</f>
        <v>0</v>
      </c>
      <c r="IV106" s="0" t="n">
        <f aca="false">IF(ISNUMBER(FIND(IV$1,$D106))=$AO$1,1,0)*VLOOKUP($Z$2,DALYs!$A$2:$MW$40,'Intervention list'!IV$195+1,0)</f>
        <v>0</v>
      </c>
      <c r="IW106" s="0" t="n">
        <f aca="false">IF(ISNUMBER(FIND(IW$1,$D106))=$AO$1,1,0)*VLOOKUP($Z$2,DALYs!$A$2:$MW$40,'Intervention list'!IW$195+1,0)</f>
        <v>0</v>
      </c>
      <c r="IX106" s="0" t="n">
        <f aca="false">IF(ISNUMBER(FIND(IX$1,$D106))=$AO$1,1,0)*VLOOKUP($Z$2,DALYs!$A$2:$MW$40,'Intervention list'!IX$195+1,0)</f>
        <v>0</v>
      </c>
      <c r="IY106" s="0" t="n">
        <f aca="false">IF(ISNUMBER(FIND(IY$1,$D106))=$AO$1,1,0)*VLOOKUP($Z$2,DALYs!$A$2:$MW$40,'Intervention list'!IY$195+1,0)</f>
        <v>0</v>
      </c>
      <c r="IZ106" s="0" t="n">
        <f aca="false">IF(ISNUMBER(FIND(IZ$1,$D106))=$AO$1,1,0)*VLOOKUP($Z$2,DALYs!$A$2:$MW$40,'Intervention list'!IZ$195+1,0)</f>
        <v>0</v>
      </c>
      <c r="JA106" s="0" t="n">
        <f aca="false">IF(ISNUMBER(FIND(JA$1,$D106))=$AO$1,1,0)*VLOOKUP($Z$2,DALYs!$A$2:$MW$40,'Intervention list'!JA$195+1,0)</f>
        <v>0</v>
      </c>
      <c r="JB106" s="0" t="n">
        <f aca="false">IF(ISNUMBER(FIND(JB$1,$D106))=$AO$1,1,0)*VLOOKUP($Z$2,DALYs!$A$2:$MW$40,'Intervention list'!JB$195+1,0)</f>
        <v>0</v>
      </c>
      <c r="JC106" s="0" t="n">
        <f aca="false">IF(ISNUMBER(FIND(JC$1,$D106))=$AO$1,1,0)*VLOOKUP($Z$2,DALYs!$A$2:$MW$40,'Intervention list'!JC$195+1,0)</f>
        <v>0</v>
      </c>
      <c r="JD106" s="0" t="n">
        <f aca="false">IF(ISNUMBER(FIND(JD$1,$D106))=$AO$1,1,0)*VLOOKUP($Z$2,DALYs!$A$2:$MW$40,'Intervention list'!JD$195+1,0)</f>
        <v>0</v>
      </c>
      <c r="JE106" s="0" t="n">
        <f aca="false">IF(ISNUMBER(FIND(JE$1,$D106))=$AO$1,1,0)*VLOOKUP($Z$2,DALYs!$A$2:$MW$40,'Intervention list'!JE$195+1,0)</f>
        <v>0</v>
      </c>
      <c r="JF106" s="0" t="n">
        <f aca="false">IF(ISNUMBER(FIND(JF$1,$D106))=$AO$1,1,0)*VLOOKUP($Z$2,DALYs!$A$2:$MW$40,'Intervention list'!JF$195+1,0)</f>
        <v>0</v>
      </c>
      <c r="JG106" s="0" t="n">
        <f aca="false">IF(ISNUMBER(FIND(JG$1,$D106))=$AO$1,1,0)*VLOOKUP($Z$2,DALYs!$A$2:$MW$40,'Intervention list'!JG$195+1,0)</f>
        <v>0</v>
      </c>
      <c r="JH106" s="0" t="n">
        <f aca="false">IF(ISNUMBER(FIND(JH$1,$D106))=$AO$1,1,0)*VLOOKUP($Z$2,DALYs!$A$2:$MW$40,'Intervention list'!JH$195+1,0)</f>
        <v>0</v>
      </c>
      <c r="JI106" s="0" t="n">
        <f aca="false">IF(ISNUMBER(FIND(JI$1,$D106))=$AO$1,1,0)*VLOOKUP($Z$2,DALYs!$A$2:$MW$40,'Intervention list'!JI$195+1,0)</f>
        <v>0</v>
      </c>
      <c r="JJ106" s="0" t="n">
        <f aca="false">IF(ISNUMBER(FIND(JJ$1,$D106))=$AO$1,1,0)*VLOOKUP($Z$2,DALYs!$A$2:$MW$40,'Intervention list'!JJ$195+1,0)</f>
        <v>0</v>
      </c>
      <c r="JK106" s="0" t="n">
        <f aca="false">IF(ISNUMBER(FIND(JK$1,$D106))=$AO$1,1,0)*VLOOKUP($Z$2,DALYs!$A$2:$MW$40,'Intervention list'!JK$195+1,0)</f>
        <v>0</v>
      </c>
      <c r="JL106" s="0" t="n">
        <f aca="false">IF(ISNUMBER(FIND(JL$1,$D106))=$AO$1,1,0)*VLOOKUP($Z$2,DALYs!$A$2:$MW$40,'Intervention list'!JL$195+1,0)</f>
        <v>0</v>
      </c>
      <c r="JM106" s="0" t="n">
        <f aca="false">IF(ISNUMBER(FIND(JM$1,$D106))=$AO$1,1,0)*VLOOKUP($Z$2,DALYs!$A$2:$MW$40,'Intervention list'!JM$195+1,0)</f>
        <v>0</v>
      </c>
      <c r="JN106" s="0" t="n">
        <f aca="false">IF(ISNUMBER(FIND(JN$1,$D106))=$AO$1,1,0)*VLOOKUP($Z$2,DALYs!$A$2:$MW$40,'Intervention list'!JN$195+1,0)</f>
        <v>0</v>
      </c>
      <c r="JO106" s="0" t="n">
        <f aca="false">IF(ISNUMBER(FIND(JO$1,$D106))=$AO$1,1,0)*VLOOKUP($Z$2,DALYs!$A$2:$MW$40,'Intervention list'!JO$195+1,0)</f>
        <v>0</v>
      </c>
      <c r="JP106" s="0" t="n">
        <f aca="false">IF(ISNUMBER(FIND(JP$1,$D106))=$AO$1,1,0)*VLOOKUP($Z$2,DALYs!$A$2:$MW$40,'Intervention list'!JP$195+1,0)</f>
        <v>0</v>
      </c>
      <c r="JQ106" s="0" t="n">
        <f aca="false">IF(ISNUMBER(FIND(JQ$1,$D106))=$AO$1,1,0)*VLOOKUP($Z$2,DALYs!$A$2:$MW$40,'Intervention list'!JQ$195+1,0)</f>
        <v>0</v>
      </c>
      <c r="JR106" s="0" t="n">
        <f aca="false">IF(ISNUMBER(FIND(JR$1,$D106))=$AO$1,1,0)*VLOOKUP($Z$2,DALYs!$A$2:$MW$40,'Intervention list'!JR$195+1,0)</f>
        <v>0</v>
      </c>
      <c r="JS106" s="0" t="n">
        <f aca="false">IF(ISNUMBER(FIND(JS$1,$D106))=$AO$1,1,0)*VLOOKUP($Z$2,DALYs!$A$2:$MW$40,'Intervention list'!JS$195+1,0)</f>
        <v>0</v>
      </c>
      <c r="JT106" s="0" t="n">
        <f aca="false">IF(ISNUMBER(FIND(JT$1,$D106))=$AO$1,1,0)*VLOOKUP($Z$2,DALYs!$A$2:$MW$40,'Intervention list'!JT$195+1,0)</f>
        <v>0</v>
      </c>
      <c r="JU106" s="0" t="n">
        <f aca="false">IF(ISNUMBER(FIND(JU$1,$D106))=$AO$1,1,0)*VLOOKUP($Z$2,DALYs!$A$2:$MW$40,'Intervention list'!JU$195+1,0)</f>
        <v>0</v>
      </c>
      <c r="JV106" s="0" t="n">
        <f aca="false">IF(ISNUMBER(FIND(JV$1,$D106))=$AO$1,1,0)*VLOOKUP($Z$2,DALYs!$A$2:$MW$40,'Intervention list'!JV$195+1,0)</f>
        <v>0</v>
      </c>
      <c r="JW106" s="0" t="n">
        <f aca="false">IF(ISNUMBER(FIND(JW$1,$D106))=$AO$1,1,0)*VLOOKUP($Z$2,DALYs!$A$2:$MW$40,'Intervention list'!JW$195+1,0)</f>
        <v>0</v>
      </c>
      <c r="JX106" s="0" t="n">
        <f aca="false">IF(ISNUMBER(FIND(JX$1,$D106))=$AO$1,1,0)*VLOOKUP($Z$2,DALYs!$A$2:$MW$40,'Intervention list'!JX$195+1,0)</f>
        <v>0</v>
      </c>
      <c r="JY106" s="0" t="n">
        <f aca="false">IF(ISNUMBER(FIND(JY$1,$D106))=$AO$1,1,0)*VLOOKUP($Z$2,DALYs!$A$2:$MW$40,'Intervention list'!JY$195+1,0)</f>
        <v>0</v>
      </c>
      <c r="JZ106" s="0" t="n">
        <f aca="false">IF(ISNUMBER(FIND(JZ$1,$D106))=$AO$1,1,0)*VLOOKUP($Z$2,DALYs!$A$2:$MW$40,'Intervention list'!JZ$195+1,0)</f>
        <v>0</v>
      </c>
      <c r="KA106" s="0" t="n">
        <f aca="false">IF(ISNUMBER(FIND(KA$1,$D106))=$AO$1,1,0)*VLOOKUP($Z$2,DALYs!$A$2:$MW$40,'Intervention list'!KA$195+1,0)</f>
        <v>0</v>
      </c>
      <c r="KB106" s="0" t="n">
        <f aca="false">IF(ISNUMBER(FIND(KB$1,$D106))=$AO$1,1,0)*VLOOKUP($Z$2,DALYs!$A$2:$MW$40,'Intervention list'!KB$195+1,0)</f>
        <v>0</v>
      </c>
      <c r="KC106" s="0" t="n">
        <f aca="false">IF(ISNUMBER(FIND(KC$1,$D106))=$AO$1,1,0)*VLOOKUP($Z$2,DALYs!$A$2:$MW$40,'Intervention list'!KC$195+1,0)</f>
        <v>0</v>
      </c>
      <c r="KD106" s="0" t="n">
        <f aca="false">IF(ISNUMBER(FIND(KD$1,$D106))=$AO$1,1,0)*VLOOKUP($Z$2,DALYs!$A$2:$MW$40,'Intervention list'!KD$195+1,0)</f>
        <v>0</v>
      </c>
      <c r="KE106" s="0" t="n">
        <f aca="false">IF(ISNUMBER(FIND(KE$1,$D106))=$AO$1,1,0)*VLOOKUP($Z$2,DALYs!$A$2:$MW$40,'Intervention list'!KE$195+1,0)</f>
        <v>0</v>
      </c>
      <c r="KF106" s="0" t="n">
        <f aca="false">IF(ISNUMBER(FIND(KF$1,$D106))=$AO$1,1,0)*VLOOKUP($Z$2,DALYs!$A$2:$MW$40,'Intervention list'!KF$195+1,0)</f>
        <v>0</v>
      </c>
      <c r="KG106" s="0" t="n">
        <f aca="false">IF(ISNUMBER(FIND(KG$1,$D106))=$AO$1,1,0)*VLOOKUP($Z$2,DALYs!$A$2:$MW$40,'Intervention list'!KG$195+1,0)</f>
        <v>0</v>
      </c>
      <c r="KH106" s="0" t="n">
        <f aca="false">IF(ISNUMBER(FIND(KH$1,$D106))=$AO$1,1,0)*VLOOKUP($Z$2,DALYs!$A$2:$MW$40,'Intervention list'!KH$195+1,0)</f>
        <v>0</v>
      </c>
      <c r="KI106" s="0" t="n">
        <f aca="false">IF(ISNUMBER(FIND(KI$1,$D106))=$AO$1,1,0)*VLOOKUP($Z$2,DALYs!$A$2:$MW$40,'Intervention list'!KI$195+1,0)</f>
        <v>0</v>
      </c>
      <c r="KJ106" s="0" t="n">
        <f aca="false">IF(ISNUMBER(FIND(KJ$1,$D106))=$AO$1,1,0)*VLOOKUP($Z$2,DALYs!$A$2:$MW$40,'Intervention list'!KJ$195+1,0)</f>
        <v>0</v>
      </c>
      <c r="KK106" s="0" t="n">
        <f aca="false">IF(ISNUMBER(FIND(KK$1,$D106))=$AO$1,1,0)*VLOOKUP($Z$2,DALYs!$A$2:$MW$40,'Intervention list'!KK$195+1,0)</f>
        <v>0</v>
      </c>
      <c r="KL106" s="0" t="n">
        <f aca="false">IF(ISNUMBER(FIND(KL$1,$D106))=$AO$1,1,0)*VLOOKUP($Z$2,DALYs!$A$2:$MW$40,'Intervention list'!KL$195+1,0)</f>
        <v>0</v>
      </c>
      <c r="KM106" s="0" t="n">
        <f aca="false">IF(ISNUMBER(FIND(KM$1,$D106))=$AO$1,1,0)*VLOOKUP($Z$2,DALYs!$A$2:$MW$40,'Intervention list'!KM$195+1,0)</f>
        <v>0</v>
      </c>
      <c r="KN106" s="0" t="n">
        <f aca="false">IF(ISNUMBER(FIND(KN$1,$D106))=$AO$1,1,0)*VLOOKUP($Z$2,DALYs!$A$2:$MW$40,'Intervention list'!KN$195+1,0)</f>
        <v>0</v>
      </c>
      <c r="KO106" s="0" t="n">
        <f aca="false">IF(ISNUMBER(FIND(KO$1,$D106))=$AO$1,1,0)*VLOOKUP($Z$2,DALYs!$A$2:$MW$40,'Intervention list'!KO$195+1,0)</f>
        <v>0</v>
      </c>
      <c r="KP106" s="0" t="n">
        <f aca="false">IF(ISNUMBER(FIND(KP$1,$D106))=$AO$1,1,0)*VLOOKUP($Z$2,DALYs!$A$2:$MW$40,'Intervention list'!KP$195+1,0)</f>
        <v>0</v>
      </c>
      <c r="KQ106" s="0" t="n">
        <f aca="false">IF(ISNUMBER(FIND(KQ$1,$D106))=$AO$1,1,0)*VLOOKUP($Z$2,DALYs!$A$2:$MW$40,'Intervention list'!KQ$195+1,0)</f>
        <v>0</v>
      </c>
      <c r="KR106" s="0" t="n">
        <f aca="false">IF(ISNUMBER(FIND(KR$1,$D106))=$AO$1,1,0)*VLOOKUP($Z$2,DALYs!$A$2:$MW$40,'Intervention list'!KR$195+1,0)</f>
        <v>0</v>
      </c>
      <c r="KS106" s="0" t="n">
        <f aca="false">IF(ISNUMBER(FIND(KS$1,$D106))=$AO$1,1,0)*VLOOKUP($Z$2,DALYs!$A$2:$MW$40,'Intervention list'!KS$195+1,0)</f>
        <v>0</v>
      </c>
      <c r="KT106" s="0" t="n">
        <f aca="false">IF(ISNUMBER(FIND(KT$1,$D106))=$AO$1,1,0)*VLOOKUP($Z$2,DALYs!$A$2:$MW$40,'Intervention list'!KT$195+1,0)</f>
        <v>0</v>
      </c>
      <c r="KU106" s="0" t="n">
        <f aca="false">IF(ISNUMBER(FIND(KU$1,$D106))=$AO$1,1,0)*VLOOKUP($Z$2,DALYs!$A$2:$MW$40,'Intervention list'!KU$195+1,0)</f>
        <v>0</v>
      </c>
      <c r="KV106" s="0" t="n">
        <f aca="false">IF(ISNUMBER(FIND(KV$1,$D106))=$AO$1,1,0)*VLOOKUP($Z$2,DALYs!$A$2:$MW$40,'Intervention list'!KV$195+1,0)</f>
        <v>0</v>
      </c>
      <c r="KW106" s="0" t="n">
        <f aca="false">IF(ISNUMBER(FIND(KW$1,$D106))=$AO$1,1,0)*VLOOKUP($Z$2,DALYs!$A$2:$MW$40,'Intervention list'!KW$195+1,0)</f>
        <v>0</v>
      </c>
      <c r="KX106" s="0" t="n">
        <f aca="false">IF(ISNUMBER(FIND(KX$1,$D106))=$AO$1,1,0)*VLOOKUP($Z$2,DALYs!$A$2:$MW$40,'Intervention list'!KX$195+1,0)</f>
        <v>0</v>
      </c>
      <c r="KY106" s="0" t="n">
        <f aca="false">IF(ISNUMBER(FIND(KY$1,$D106))=$AO$1,1,0)*VLOOKUP($Z$2,DALYs!$A$2:$MW$40,'Intervention list'!KY$195+1,0)</f>
        <v>0</v>
      </c>
      <c r="KZ106" s="0" t="n">
        <f aca="false">IF(ISNUMBER(FIND(KZ$1,$D106))=$AO$1,1,0)*VLOOKUP($Z$2,DALYs!$A$2:$MW$40,'Intervention list'!KZ$195+1,0)</f>
        <v>0</v>
      </c>
      <c r="LA106" s="0" t="n">
        <f aca="false">IF(ISNUMBER(FIND(LA$1,$D106))=$AO$1,1,0)*VLOOKUP($Z$2,DALYs!$A$2:$MW$40,'Intervention list'!LA$195+1,0)</f>
        <v>0</v>
      </c>
      <c r="LB106" s="0" t="n">
        <f aca="false">IF(ISNUMBER(FIND(LB$1,$D106))=$AO$1,1,0)*VLOOKUP($Z$2,DALYs!$A$2:$MW$40,'Intervention list'!LB$195+1,0)</f>
        <v>0</v>
      </c>
      <c r="LC106" s="0" t="n">
        <f aca="false">IF(ISNUMBER(FIND(LC$1,$D106))=$AO$1,1,0)*VLOOKUP($Z$2,DALYs!$A$2:$MW$40,'Intervention list'!LC$195+1,0)</f>
        <v>0</v>
      </c>
      <c r="LD106" s="0" t="n">
        <f aca="false">IF(ISNUMBER(FIND(LD$1,$D106))=$AO$1,1,0)*VLOOKUP($Z$2,DALYs!$A$2:$MW$40,'Intervention list'!LD$195+1,0)</f>
        <v>0</v>
      </c>
      <c r="LE106" s="0" t="n">
        <f aca="false">IF(ISNUMBER(FIND(LE$1,$D106))=$AO$1,1,0)*VLOOKUP($Z$2,DALYs!$A$2:$MW$40,'Intervention list'!LE$195+1,0)</f>
        <v>0</v>
      </c>
      <c r="LF106" s="0" t="n">
        <f aca="false">IF(ISNUMBER(FIND(LF$1,$D106))=$AO$1,1,0)*VLOOKUP($Z$2,DALYs!$A$2:$MW$40,'Intervention list'!LF$195+1,0)</f>
        <v>0</v>
      </c>
      <c r="LG106" s="0" t="n">
        <f aca="false">IF(ISNUMBER(FIND(LG$1,$D106))=$AO$1,1,0)*VLOOKUP($Z$2,DALYs!$A$2:$MW$40,'Intervention list'!LG$195+1,0)</f>
        <v>0</v>
      </c>
      <c r="LH106" s="0" t="n">
        <f aca="false">IF(ISNUMBER(FIND(LH$1,$D106))=$AO$1,1,0)*VLOOKUP($Z$2,DALYs!$A$2:$MW$40,'Intervention list'!LH$195+1,0)</f>
        <v>0</v>
      </c>
      <c r="LI106" s="0" t="n">
        <f aca="false">IF(ISNUMBER(FIND(LI$1,$D106))=$AO$1,1,0)*VLOOKUP($Z$2,DALYs!$A$2:$MW$40,'Intervention list'!LI$195+1,0)</f>
        <v>0</v>
      </c>
      <c r="LJ106" s="0" t="n">
        <f aca="false">IF(ISNUMBER(FIND(LJ$1,$D106))=$AO$1,1,0)*VLOOKUP($Z$2,DALYs!$A$2:$MW$40,'Intervention list'!LJ$195+1,0)</f>
        <v>0</v>
      </c>
      <c r="LK106" s="0" t="n">
        <f aca="false">IF(ISNUMBER(FIND(LK$1,$D106))=$AO$1,1,0)*VLOOKUP($Z$2,DALYs!$A$2:$MW$40,'Intervention list'!LK$195+1,0)</f>
        <v>0</v>
      </c>
      <c r="LL106" s="0" t="n">
        <f aca="false">IF(ISNUMBER(FIND(LL$1,$D106))=$AO$1,1,0)*VLOOKUP($Z$2,DALYs!$A$2:$MW$40,'Intervention list'!LL$195+1,0)</f>
        <v>0</v>
      </c>
      <c r="LM106" s="0" t="n">
        <f aca="false">IF(ISNUMBER(FIND(LM$1,$D106))=$AO$1,1,0)*VLOOKUP($Z$2,DALYs!$A$2:$MW$40,'Intervention list'!LM$195+1,0)</f>
        <v>0</v>
      </c>
      <c r="LN106" s="0" t="n">
        <f aca="false">IF(ISNUMBER(FIND(LN$1,$D106))=$AO$1,1,0)*VLOOKUP($Z$2,DALYs!$A$2:$MW$40,'Intervention list'!LN$195+1,0)</f>
        <v>0</v>
      </c>
      <c r="LO106" s="0" t="n">
        <f aca="false">IF(ISNUMBER(FIND(LO$1,$D106))=$AO$1,1,0)*VLOOKUP($Z$2,DALYs!$A$2:$MW$40,'Intervention list'!LO$195+1,0)</f>
        <v>0</v>
      </c>
      <c r="LP106" s="0" t="n">
        <f aca="false">IF(ISNUMBER(FIND(LP$1,$D106))=$AO$1,1,0)*VLOOKUP($Z$2,DALYs!$A$2:$MW$40,'Intervention list'!LP$195+1,0)</f>
        <v>0</v>
      </c>
      <c r="LQ106" s="0" t="n">
        <f aca="false">IF(ISNUMBER(FIND(LQ$1,$D106))=$AO$1,1,0)*VLOOKUP($Z$2,DALYs!$A$2:$MW$40,'Intervention list'!LQ$195+1,0)</f>
        <v>0</v>
      </c>
      <c r="LR106" s="0" t="n">
        <f aca="false">IF(ISNUMBER(FIND(LR$1,$D106))=$AO$1,1,0)*VLOOKUP($Z$2,DALYs!$A$2:$MW$40,'Intervention list'!LR$195+1,0)</f>
        <v>0</v>
      </c>
      <c r="LS106" s="0" t="n">
        <f aca="false">IF(ISNUMBER(FIND(LS$1,$D106))=$AO$1,1,0)*VLOOKUP($Z$2,DALYs!$A$2:$MW$40,'Intervention list'!LS$195+1,0)</f>
        <v>0</v>
      </c>
      <c r="LT106" s="0" t="n">
        <f aca="false">IF(ISNUMBER(FIND(LT$1,$D106))=$AO$1,1,0)*VLOOKUP($Z$2,DALYs!$A$2:$MW$40,'Intervention list'!LT$195+1,0)</f>
        <v>0</v>
      </c>
      <c r="LU106" s="0" t="n">
        <f aca="false">IF(ISNUMBER(FIND(LU$1,$D106))=$AO$1,1,0)*VLOOKUP($Z$2,DALYs!$A$2:$MW$40,'Intervention list'!LU$195+1,0)</f>
        <v>0</v>
      </c>
      <c r="LV106" s="0" t="n">
        <f aca="false">IF(ISNUMBER(FIND(LV$1,$D106))=$AO$1,1,0)*VLOOKUP($Z$2,DALYs!$A$2:$MW$40,'Intervention list'!LV$195+1,0)</f>
        <v>0</v>
      </c>
      <c r="LW106" s="0" t="n">
        <f aca="false">IF(ISNUMBER(FIND(LW$1,$D106))=$AO$1,1,0)*VLOOKUP($Z$2,DALYs!$A$2:$MW$40,'Intervention list'!LW$195+1,0)</f>
        <v>0</v>
      </c>
      <c r="LX106" s="0" t="n">
        <f aca="false">IF(ISNUMBER(FIND(LX$1,$D106))=$AO$1,1,0)*VLOOKUP($Z$2,DALYs!$A$2:$MW$40,'Intervention list'!LX$195+1,0)</f>
        <v>0</v>
      </c>
      <c r="LY106" s="0" t="n">
        <f aca="false">IF(ISNUMBER(FIND(LY$1,$D106))=$AO$1,1,0)*VLOOKUP($Z$2,DALYs!$A$2:$MW$40,'Intervention list'!LY$195+1,0)</f>
        <v>0</v>
      </c>
      <c r="LZ106" s="0" t="n">
        <f aca="false">IF(ISNUMBER(FIND(LZ$1,$D106))=$AO$1,1,0)*VLOOKUP($Z$2,DALYs!$A$2:$MW$40,'Intervention list'!LZ$195+1,0)</f>
        <v>0</v>
      </c>
      <c r="MA106" s="0" t="n">
        <f aca="false">IF(ISNUMBER(FIND(MA$1,$D106))=$AO$1,1,0)*VLOOKUP($Z$2,DALYs!$A$2:$MW$40,'Intervention list'!MA$195+1,0)</f>
        <v>0</v>
      </c>
      <c r="MB106" s="0" t="n">
        <f aca="false">IF(ISNUMBER(FIND(MB$1,$D106))=$AO$1,1,0)*VLOOKUP($Z$2,DALYs!$A$2:$MW$40,'Intervention list'!MB$195+1,0)</f>
        <v>0</v>
      </c>
      <c r="MC106" s="0" t="n">
        <f aca="false">IF(ISNUMBER(FIND(MC$1,$D106))=$AO$1,1,0)*VLOOKUP($Z$2,DALYs!$A$2:$MW$40,'Intervention list'!MC$195+1,0)</f>
        <v>0</v>
      </c>
      <c r="MD106" s="0" t="n">
        <f aca="false">IF(ISNUMBER(FIND(MD$1,$D106))=$AO$1,1,0)*VLOOKUP($Z$2,DALYs!$A$2:$MW$40,'Intervention list'!MD$195+1,0)</f>
        <v>0</v>
      </c>
      <c r="ME106" s="0" t="n">
        <f aca="false">IF(ISNUMBER(FIND(ME$1,$D106))=$AO$1,1,0)*VLOOKUP($Z$2,DALYs!$A$2:$MW$40,'Intervention list'!ME$195+1,0)</f>
        <v>0</v>
      </c>
      <c r="MF106" s="0" t="n">
        <f aca="false">IF(ISNUMBER(FIND(MF$1,$D106))=$AO$1,1,0)*VLOOKUP($Z$2,DALYs!$A$2:$MW$40,'Intervention list'!MF$195+1,0)</f>
        <v>0</v>
      </c>
      <c r="MG106" s="0" t="n">
        <f aca="false">IF(ISNUMBER(FIND(MG$1,$D106))=$AO$1,1,0)*VLOOKUP($Z$2,DALYs!$A$2:$MW$40,'Intervention list'!MG$195+1,0)</f>
        <v>0</v>
      </c>
      <c r="MH106" s="0" t="n">
        <f aca="false">IF(ISNUMBER(FIND(MH$1,$D106))=$AO$1,1,0)*VLOOKUP($Z$2,DALYs!$A$2:$MW$40,'Intervention list'!MH$195+1,0)</f>
        <v>0</v>
      </c>
      <c r="MI106" s="0" t="n">
        <f aca="false">IF(ISNUMBER(FIND(MI$1,$D106))=$AO$1,1,0)*VLOOKUP($Z$2,DALYs!$A$2:$MW$40,'Intervention list'!MI$195+1,0)</f>
        <v>0</v>
      </c>
      <c r="MJ106" s="0" t="n">
        <f aca="false">IF(ISNUMBER(FIND(MJ$1,$D106))=$AO$1,1,0)*VLOOKUP($Z$2,DALYs!$A$2:$MW$40,'Intervention list'!MJ$195+1,0)</f>
        <v>0</v>
      </c>
      <c r="MK106" s="0" t="n">
        <f aca="false">IF(ISNUMBER(FIND(MK$1,$D106))=$AO$1,1,0)*VLOOKUP($Z$2,DALYs!$A$2:$MW$40,'Intervention list'!MK$195+1,0)</f>
        <v>0</v>
      </c>
      <c r="ML106" s="0" t="n">
        <f aca="false">IF(ISNUMBER(FIND(ML$1,$D106))=$AO$1,1,0)*VLOOKUP($Z$2,DALYs!$A$2:$MW$40,'Intervention list'!ML$195+1,0)</f>
        <v>0</v>
      </c>
      <c r="MM106" s="0" t="n">
        <f aca="false">IF(ISNUMBER(FIND(MM$1,$D106))=$AO$1,1,0)*VLOOKUP($Z$2,DALYs!$A$2:$MW$40,'Intervention list'!MM$195+1,0)</f>
        <v>0</v>
      </c>
      <c r="MN106" s="0" t="n">
        <f aca="false">IF(ISNUMBER(FIND(MN$1,$D106))=$AO$1,1,0)*VLOOKUP($Z$2,DALYs!$A$2:$MW$40,'Intervention list'!MN$195+1,0)</f>
        <v>0</v>
      </c>
      <c r="MO106" s="0" t="n">
        <f aca="false">IF(ISNUMBER(FIND(MO$1,$D106))=$AO$1,1,0)*VLOOKUP($Z$2,DALYs!$A$2:$MW$40,'Intervention list'!MO$195+1,0)</f>
        <v>0</v>
      </c>
      <c r="MP106" s="0" t="n">
        <f aca="false">IF(ISNUMBER(FIND(MP$1,$D106))=$AO$1,1,0)*VLOOKUP($Z$2,DALYs!$A$2:$MW$40,'Intervention list'!MP$195+1,0)</f>
        <v>0</v>
      </c>
      <c r="MQ106" s="0" t="n">
        <f aca="false">IF(ISNUMBER(FIND(MQ$1,$D106))=$AO$1,1,0)*VLOOKUP($Z$2,DALYs!$A$2:$MW$40,'Intervention list'!MQ$195+1,0)</f>
        <v>0</v>
      </c>
      <c r="MR106" s="0" t="n">
        <f aca="false">IF(ISNUMBER(FIND(MR$1,$D106))=$AO$1,1,0)*VLOOKUP($Z$2,DALYs!$A$2:$MW$40,'Intervention list'!MR$195+1,0)</f>
        <v>0</v>
      </c>
      <c r="MS106" s="0" t="n">
        <f aca="false">IF(ISNUMBER(FIND(MS$1,$D106))=$AO$1,1,0)*VLOOKUP($Z$2,DALYs!$A$2:$MW$40,'Intervention list'!MS$195+1,0)</f>
        <v>0</v>
      </c>
      <c r="MT106" s="0" t="n">
        <f aca="false">IF(ISNUMBER(FIND(MT$1,$D106))=$AO$1,1,0)*VLOOKUP($Z$2,DALYs!$A$2:$MW$40,'Intervention list'!MT$195+1,0)</f>
        <v>0</v>
      </c>
      <c r="MU106" s="0" t="n">
        <f aca="false">IF(ISNUMBER(FIND(MU$1,$D106))=$AO$1,1,0)*VLOOKUP($Z$2,DALYs!$A$2:$MW$40,'Intervention list'!MU$195+1,0)</f>
        <v>0</v>
      </c>
      <c r="MV106" s="0" t="n">
        <f aca="false">IF(ISNUMBER(FIND(MV$1,$D106))=$AO$1,1,0)*VLOOKUP($Z$2,DALYs!$A$2:$MW$40,'Intervention list'!MV$195+1,0)</f>
        <v>0</v>
      </c>
      <c r="MW106" s="0" t="n">
        <f aca="false">IF(ISNUMBER(FIND(MW$1,$D106))=$AO$1,1,0)*VLOOKUP($Z$2,DALYs!$A$2:$MW$40,'Intervention list'!MW$195+1,0)</f>
        <v>0</v>
      </c>
      <c r="MX106" s="0" t="n">
        <f aca="false">IF(ISNUMBER(FIND(MX$1,$D106))=$AO$1,1,0)*VLOOKUP($Z$2,DALYs!$A$2:$MW$40,'Intervention list'!MX$195+1,0)</f>
        <v>0</v>
      </c>
      <c r="MY106" s="0" t="n">
        <f aca="false">IF(ISNUMBER(FIND(MY$1,$D106))=$AO$1,1,0)*VLOOKUP($Z$2,DALYs!$A$2:$MW$40,'Intervention list'!MY$195+1,0)</f>
        <v>0</v>
      </c>
      <c r="MZ106" s="0" t="n">
        <f aca="false">IF(ISNUMBER(FIND(MZ$1,$D106))=$AO$1,1,0)*VLOOKUP($Z$2,DALYs!$A$2:$MW$40,'Intervention list'!MZ$195+1,0)</f>
        <v>0</v>
      </c>
      <c r="NA106" s="0" t="n">
        <f aca="false">IF(ISNUMBER(FIND(NA$1,$D106))=$AO$1,1,0)*VLOOKUP($Z$2,DALYs!$A$2:$MW$40,'Intervention list'!NA$195+1,0)</f>
        <v>0</v>
      </c>
      <c r="NB106" s="0" t="n">
        <f aca="false">IF(ISNUMBER(FIND(NB$1,$D106))=$AO$1,1,0)*VLOOKUP($Z$2,DALYs!$A$2:$MW$40,'Intervention list'!NB$195+1,0)</f>
        <v>0</v>
      </c>
      <c r="NC106" s="0" t="n">
        <f aca="false">IF(ISNUMBER(FIND(NC$1,$D106))=$AO$1,1,0)*VLOOKUP($Z$2,DALYs!$A$2:$MW$40,'Intervention list'!NC$195+1,0)</f>
        <v>0</v>
      </c>
      <c r="ND106" s="0" t="n">
        <f aca="false">IF(ISNUMBER(FIND(ND$1,$D106))=$AO$1,1,0)*VLOOKUP($Z$2,DALYs!$A$2:$MW$40,'Intervention list'!ND$195+1,0)</f>
        <v>0</v>
      </c>
      <c r="NE106" s="0" t="n">
        <f aca="false">IF(ISNUMBER(FIND(NE$1,$D106))=$AO$1,1,0)*VLOOKUP($Z$2,DALYs!$A$2:$MW$40,'Intervention list'!NE$195+1,0)</f>
        <v>0</v>
      </c>
      <c r="NF106" s="0" t="n">
        <f aca="false">IF(ISNUMBER(FIND(NF$1,$D106))=$AO$1,1,0)*VLOOKUP($Z$2,DALYs!$A$2:$MW$40,'Intervention list'!NF$195+1,0)</f>
        <v>0</v>
      </c>
      <c r="NG106" s="0" t="n">
        <f aca="false">IF(ISNUMBER(FIND(NG$1,$D106))=$AO$1,1,0)*VLOOKUP($Z$2,DALYs!$A$2:$MW$40,'Intervention list'!NG$195+1,0)</f>
        <v>0</v>
      </c>
      <c r="NH106" s="0" t="n">
        <f aca="false">IF(ISNUMBER(FIND(NH$1,$D106))=$AO$1,1,0)*VLOOKUP($Z$2,DALYs!$A$2:$MW$40,'Intervention list'!NH$195+1,0)</f>
        <v>0</v>
      </c>
      <c r="NI106" s="0" t="n">
        <f aca="false">IF(ISNUMBER(FIND(NI$1,$D106))=$AO$1,1,0)*VLOOKUP($Z$2,DALYs!$A$2:$MW$40,'Intervention list'!NI$195+1,0)</f>
        <v>0</v>
      </c>
      <c r="NJ106" s="0" t="n">
        <f aca="false">IF(ISNUMBER(FIND(NJ$1,$D106))=$AO$1,1,0)*VLOOKUP($Z$2,DALYs!$A$2:$MW$40,'Intervention list'!NJ$195+1,0)</f>
        <v>0</v>
      </c>
      <c r="NK106" s="0" t="n">
        <f aca="false">IF(ISNUMBER(FIND(NK$1,$D106))=$AO$1,1,0)*VLOOKUP($Z$2,DALYs!$A$2:$MW$40,'Intervention list'!NK$195+1,0)</f>
        <v>0</v>
      </c>
      <c r="NL106" s="0" t="n">
        <f aca="false">IF(ISNUMBER(FIND(NL$1,$D106))=$AO$1,1,0)*VLOOKUP($Z$2,DALYs!$A$2:$MW$40,'Intervention list'!NL$195+1,0)</f>
        <v>0</v>
      </c>
      <c r="NM106" s="0" t="n">
        <f aca="false">IF(ISNUMBER(FIND(NM$1,$D106))=$AO$1,1,0)*VLOOKUP($Z$2,DALYs!$A$2:$MW$40,'Intervention list'!NM$195+1,0)</f>
        <v>0</v>
      </c>
      <c r="NN106" s="0" t="n">
        <f aca="false">IF(ISNUMBER(FIND(NN$1,$D106))=$AO$1,1,0)*VLOOKUP($Z$2,DALYs!$A$2:$MW$40,'Intervention list'!NN$195+1,0)</f>
        <v>0</v>
      </c>
      <c r="NO106" s="0" t="n">
        <f aca="false">IF(ISNUMBER(FIND(NO$1,$D106))=$AO$1,1,0)*VLOOKUP($Z$2,DALYs!$A$2:$MW$40,'Intervention list'!NO$195+1,0)</f>
        <v>0</v>
      </c>
      <c r="NP106" s="0" t="n">
        <f aca="false">IF(ISNUMBER(FIND(NP$1,$D106))=$AO$1,1,0)*VLOOKUP($Z$2,DALYs!$A$2:$MW$40,'Intervention list'!NP$195+1,0)</f>
        <v>0</v>
      </c>
      <c r="NQ106" s="0" t="n">
        <f aca="false">IF(ISNUMBER(FIND(NQ$1,$D106))=$AO$1,1,0)*VLOOKUP($Z$2,DALYs!$A$2:$MW$40,'Intervention list'!NQ$195+1,0)</f>
        <v>0</v>
      </c>
      <c r="NR106" s="0" t="n">
        <f aca="false">IF(ISNUMBER(FIND(NR$1,$D106))=$AO$1,1,0)*VLOOKUP($Z$2,DALYs!$A$2:$MW$40,'Intervention list'!NR$195+1,0)</f>
        <v>0</v>
      </c>
      <c r="NS106" s="0" t="n">
        <f aca="false">IF(ISNUMBER(FIND(NS$1,$D106))=$AO$1,1,0)*VLOOKUP($Z$2,DALYs!$A$2:$MW$40,'Intervention list'!NS$195+1,0)</f>
        <v>0</v>
      </c>
      <c r="NT106" s="0" t="n">
        <f aca="false">IF(ISNUMBER(FIND(NT$1,$D106))=$AO$1,1,0)*VLOOKUP($Z$2,DALYs!$A$2:$MW$40,'Intervention list'!NT$195+1,0)</f>
        <v>0</v>
      </c>
      <c r="NU106" s="0" t="n">
        <f aca="false">IF(ISNUMBER(FIND(NU$1,$D106))=$AO$1,1,0)*VLOOKUP($Z$2,DALYs!$A$2:$MW$40,'Intervention list'!NU$195+1,0)</f>
        <v>0</v>
      </c>
      <c r="NV106" s="0" t="n">
        <f aca="false">IF(ISNUMBER(FIND(NV$1,$D106))=$AO$1,1,0)*VLOOKUP($Z$2,DALYs!$A$2:$MW$40,'Intervention list'!NV$195+1,0)</f>
        <v>0</v>
      </c>
      <c r="NW106" s="0" t="n">
        <f aca="false">IF(ISNUMBER(FIND(NW$1,$D106))=$AO$1,1,0)*VLOOKUP($Z$2,DALYs!$A$2:$MW$40,'Intervention list'!NW$195+1,0)</f>
        <v>0</v>
      </c>
      <c r="NX106" s="0" t="n">
        <f aca="false">IF(ISNUMBER(FIND(NX$1,$D106))=$AO$1,1,0)*VLOOKUP($Z$2,DALYs!$A$2:$MW$40,'Intervention list'!NX$195+1,0)</f>
        <v>0</v>
      </c>
      <c r="NY106" s="0" t="n">
        <f aca="false">IF(ISNUMBER(FIND(NY$1,$D106))=$AO$1,1,0)*VLOOKUP($Z$2,DALYs!$A$2:$MW$40,'Intervention list'!NY$195+1,0)</f>
        <v>0</v>
      </c>
      <c r="NZ106" s="0" t="n">
        <f aca="false">IF(ISNUMBER(FIND(NZ$1,$D106))=$AO$1,1,0)*VLOOKUP($Z$2,DALYs!$A$2:$MW$40,'Intervention list'!NZ$195+1,0)</f>
        <v>0</v>
      </c>
      <c r="OA106" s="0" t="n">
        <f aca="false">IF(ISNUMBER(FIND(OA$1,$D106))=$AO$1,1,0)*VLOOKUP($Z$2,DALYs!$A$2:$MW$40,'Intervention list'!OA$195+1,0)</f>
        <v>0</v>
      </c>
      <c r="OB106" s="0" t="n">
        <f aca="false">IF(ISNUMBER(FIND(OB$1,$D106))=$AO$1,1,0)*VLOOKUP($Z$2,DALYs!$A$2:$MW$40,'Intervention list'!OB$195+1,0)</f>
        <v>0</v>
      </c>
      <c r="OC106" s="0" t="n">
        <f aca="false">IF(ISNUMBER(FIND(OC$1,$D106))=$AO$1,1,0)*VLOOKUP($Z$2,DALYs!$A$2:$MW$40,'Intervention list'!OC$195+1,0)</f>
        <v>0</v>
      </c>
      <c r="OD106" s="0" t="n">
        <f aca="false">IF(ISNUMBER(FIND(OD$1,$D106))=$AO$1,1,0)*VLOOKUP($Z$2,DALYs!$A$2:$MW$40,'Intervention list'!OD$195+1,0)</f>
        <v>0</v>
      </c>
      <c r="OE106" s="0" t="n">
        <f aca="false">IF(ISNUMBER(FIND(OE$1,$D106))=$AO$1,1,0)*VLOOKUP($Z$2,DALYs!$A$2:$MW$40,'Intervention list'!OE$195+1,0)</f>
        <v>0</v>
      </c>
      <c r="OF106" s="0" t="n">
        <f aca="false">IF(ISNUMBER(FIND(OF$1,$D106))=$AO$1,1,0)*VLOOKUP($Z$2,DALYs!$A$2:$MW$40,'Intervention list'!OF$195+1,0)</f>
        <v>0</v>
      </c>
      <c r="OG106" s="0" t="n">
        <f aca="false">IF(ISNUMBER(FIND(OG$1,$D106))=$AO$1,1,0)*VLOOKUP($Z$2,DALYs!$A$2:$MW$40,'Intervention list'!OG$195+1,0)</f>
        <v>0</v>
      </c>
      <c r="OH106" s="0" t="n">
        <f aca="false">IF(ISNUMBER(FIND(OH$1,$D106))=$AO$1,1,0)*VLOOKUP($Z$2,DALYs!$A$2:$MW$40,'Intervention list'!OH$195+1,0)</f>
        <v>0</v>
      </c>
      <c r="OI106" s="0" t="n">
        <f aca="false">IF(ISNUMBER(FIND(OI$1,$D106))=$AO$1,1,0)*VLOOKUP($Z$2,DALYs!$A$2:$MW$40,'Intervention list'!OI$195+1,0)</f>
        <v>0</v>
      </c>
      <c r="OJ106" s="0" t="n">
        <f aca="false">IF(ISNUMBER(FIND(OJ$1,$D106))=$AO$1,1,0)*VLOOKUP($Z$2,DALYs!$A$2:$MW$40,'Intervention list'!OJ$195+1,0)</f>
        <v>0</v>
      </c>
      <c r="OK106" s="0" t="n">
        <f aca="false">IF(ISNUMBER(FIND(OK$1,$D106))=$AO$1,1,0)*VLOOKUP($Z$2,DALYs!$A$2:$MW$40,'Intervention list'!OK$195+1,0)</f>
        <v>0</v>
      </c>
      <c r="OL106" s="0" t="n">
        <f aca="false">IF(ISNUMBER(FIND(OL$1,$D106))=$AO$1,1,0)*VLOOKUP($Z$2,DALYs!$A$2:$MW$40,'Intervention list'!OL$195+1,0)</f>
        <v>0</v>
      </c>
      <c r="OM106" s="0" t="n">
        <f aca="false">IF(ISNUMBER(FIND(OM$1,$D106))=$AO$1,1,0)*VLOOKUP($Z$2,DALYs!$A$2:$MW$40,'Intervention list'!OM$195+1,0)</f>
        <v>0</v>
      </c>
      <c r="ON106" s="0" t="n">
        <f aca="false">IF(ISNUMBER(FIND(ON$1,$D106))=$AO$1,1,0)*VLOOKUP($Z$2,DALYs!$A$2:$MW$40,'Intervention list'!ON$195+1,0)</f>
        <v>0</v>
      </c>
      <c r="OO106" s="0" t="n">
        <f aca="false">IF(ISNUMBER(FIND(OO$1,$D106))=$AO$1,1,0)*VLOOKUP($Z$2,DALYs!$A$2:$MW$40,'Intervention list'!OO$195+1,0)</f>
        <v>0</v>
      </c>
      <c r="OP106" s="0" t="n">
        <f aca="false">IF(ISNUMBER(FIND(OP$1,$D106))=$AO$1,1,0)*VLOOKUP($Z$2,DALYs!$A$2:$MW$40,'Intervention list'!OP$195+1,0)</f>
        <v>0</v>
      </c>
      <c r="OQ106" s="0" t="n">
        <f aca="false">IF(ISNUMBER(FIND(OQ$1,$D106))=$AO$1,1,0)*VLOOKUP($Z$2,DALYs!$A$2:$MW$40,'Intervention list'!OQ$195+1,0)</f>
        <v>0</v>
      </c>
      <c r="OR106" s="0" t="n">
        <f aca="false">IF(ISNUMBER(FIND(OR$1,$D106))=$AO$1,1,0)*VLOOKUP($Z$2,DALYs!$A$2:$MW$40,'Intervention list'!OR$195+1,0)</f>
        <v>0</v>
      </c>
      <c r="OS106" s="0" t="n">
        <f aca="false">IF(ISNUMBER(FIND(OS$1,$D106))=$AO$1,1,0)*VLOOKUP($Z$2,DALYs!$A$2:$MW$40,'Intervention list'!OS$195+1,0)</f>
        <v>0</v>
      </c>
      <c r="OT106" s="0" t="n">
        <f aca="false">IF(ISNUMBER(FIND(OT$1,$D106))=$AO$1,1,0)*VLOOKUP($Z$2,DALYs!$A$2:$MW$40,'Intervention list'!OT$195+1,0)</f>
        <v>0</v>
      </c>
      <c r="OU106" s="0" t="n">
        <f aca="false">IF(ISNUMBER(FIND(OU$1,$D106))=$AO$1,1,0)*VLOOKUP($Z$2,DALYs!$A$2:$MW$40,'Intervention list'!OU$195+1,0)</f>
        <v>0</v>
      </c>
      <c r="OV106" s="0" t="n">
        <f aca="false">IF(ISNUMBER(FIND(OV$1,$D106))=$AO$1,1,0)*VLOOKUP($Z$2,DALYs!$A$2:$MW$40,'Intervention list'!OV$195+1,0)</f>
        <v>0</v>
      </c>
      <c r="OW106" s="0" t="n">
        <f aca="false">IF(ISNUMBER(FIND(OW$1,$D106))=$AO$1,1,0)*VLOOKUP($Z$2,DALYs!$A$2:$MW$40,'Intervention list'!OW$195+1,0)</f>
        <v>0</v>
      </c>
      <c r="OX106" s="0" t="n">
        <f aca="false">IF(ISNUMBER(FIND(OX$1,$D106))=$AO$1,1,0)*VLOOKUP($Z$2,DALYs!$A$2:$MW$40,'Intervention list'!OX$195+1,0)</f>
        <v>0</v>
      </c>
    </row>
    <row r="107" customFormat="false" ht="31.5" hidden="false" customHeight="false" outlineLevel="0" collapsed="false">
      <c r="A107" s="6" t="s">
        <v>58</v>
      </c>
      <c r="B107" s="6" t="s">
        <v>12</v>
      </c>
      <c r="C107" s="0" t="s">
        <v>54</v>
      </c>
      <c r="D107" s="7" t="s">
        <v>60</v>
      </c>
      <c r="E107" s="7" t="str">
        <f aca="false">SUBSTITUTE(D107,0.2,X107)</f>
        <v>Chagas disease: 0.1; Dengue: 0.1; Visceral leishmaniasis: 0.1; Typhoid and paratyphoid: 0.1; Yellow fever: 0.1; Encephalitis: 0.1</v>
      </c>
      <c r="F107" s="0" t="s">
        <v>59</v>
      </c>
      <c r="G107" s="8" t="n">
        <v>1.13736824697864</v>
      </c>
      <c r="H107" s="9" t="n">
        <v>18</v>
      </c>
      <c r="I107" s="9" t="n">
        <f aca="false">IF(H107="","",(H107*(VLOOKUP($Z$2,Worksheet,11,0)^4)))</f>
        <v>26.2276771408678</v>
      </c>
      <c r="J107" s="9" t="n">
        <f aca="false">IF(I107="","",I107*VLOOKUP($Z$2,Worksheet,12,0))</f>
        <v>29.3962417756176</v>
      </c>
      <c r="K107" s="9" t="n">
        <f aca="false">IF(I107="","",I107*VLOOKUP($Z$2, Worksheet, 13, 0))</f>
        <v>25.7507003388245</v>
      </c>
      <c r="L107" s="9" t="n">
        <f aca="false">IF(J107="",VLOOKUP($Z$2, Worksheet, 14, 0),J107)</f>
        <v>29.3962417756176</v>
      </c>
      <c r="M107" s="9" t="n">
        <f aca="false">IF(L107&lt;VLOOKUP($Z$2,'Country sheet'!$A$3:$P$41,15,0), VLOOKUP($Z$2,'Country sheet'!$A$3:$P$41,15,0), L107)/0.7</f>
        <v>66.2083230214262</v>
      </c>
      <c r="N107" s="27" t="n">
        <f aca="false">IFERROR(IF(AC107=$AO$1,VLOOKUP(F107,AO$42:AX$46,MATCH(AC$1,AP$41:AX$41,0)+1,0)/COUNTIFS($F$2:$F$194,$F107,$AC$2:$AC$194,$AO$1),0),0) + IFERROR(IF(AD107=$AO$1,VLOOKUP(F107,AO$42:AX$46,MATCH(AD$1,AP$41:AX$41,0)+1,0)/COUNTIFS($F$2:$F$194,$F107,$AD$2:$AD$194,$AO$1),0),0) + IFERROR(IF(AE107=$AO$1,VLOOKUP(F107,AO$42:AX$46,MATCH(AE$1,AP$41:AX$41,0)+1,0)/COUNTIFS($F$2:$F$194,$F107,$AE$2:$AE$194,$AO$1),0),0) + IFERROR(IF(AF107=$AO$1,VLOOKUP(F107,AO$42:AX$46,MATCH(AF$1,AP$41:AX$41,0)+1,0)/COUNTIFS($F$2:$F$194,$F107,$AF$2:$AF$194,$AO$1),0),0) + IFERROR(IF(AG107=$AO$1,VLOOKUP(F107,AO$42:AX$46,MATCH(AG$1,AP$41:AX$41,0)+1,0)/COUNTIFS($F$2:$F$194,$F107,$AG$2:$AG$194,$AO$1),0),0) + IFERROR(IF(AH107=$AO$1,VLOOKUP(F107,AO$42:AX$46,MATCH(AH$1,AP$41:AX$41,0)+1,0)/COUNTIFS($F$2:$F$194,$F107,$AH$2:$AH$194,$AO$1),0),0) + IFERROR(IF(AI107=$AO$1,VLOOKUP(F107,AO$42:AX$46,MATCH(AI$1,AP$41:AX$41,0)+1,0)/COUNTIFS($F$2:$F$194,$F107,$AI$2:$AI$194,$AO$1),0),0) + IFERROR(IF(AJ107=$AO$1,VLOOKUP(F107,AO$42:AX$46,MATCH(AJ$1,AP$41:AX$41,0)+1,0)/COUNTIFS($F$2:$F$194,$F107,$AJ$2:$AJ$194,$AO$1),0),0) + IFERROR(IF(AK107=$AO$1,VLOOKUP(F107,AO$42:AX$46,MATCH(AK$1,AP$41:AX$41,0)+1,0)/COUNTIFS($F$2:$F$194,$F107,$AK$2:$AK$194,$AO$1),0),0)</f>
        <v>0</v>
      </c>
      <c r="O107" s="0" t="n">
        <v>1</v>
      </c>
      <c r="P107" s="0" t="n">
        <v>1</v>
      </c>
      <c r="Q107" s="0" t="n">
        <f aca="false">SUM(BC107:OX107)</f>
        <v>48401.525786428</v>
      </c>
      <c r="R107" s="0" t="n">
        <f aca="false">IF(VLOOKUP($Z$2,CET!$A$4:$L$42,12,0)="Low income",_xlfn.IFS(S107=0.2,0.1,S107=0.1,0.05,S107=0.5,0.4,S107=0.35,0.25),S107)</f>
        <v>0.5</v>
      </c>
      <c r="S107" s="0" t="n">
        <v>0.5</v>
      </c>
      <c r="T107" s="0" t="n">
        <v>0.8</v>
      </c>
      <c r="U107" s="0" t="n">
        <f aca="false">N107/M107</f>
        <v>0</v>
      </c>
      <c r="V107" s="0" t="n">
        <f aca="false">IFERROR(U107/Q107,0)</f>
        <v>0</v>
      </c>
      <c r="W107" s="0" t="n">
        <f aca="false">(T107/R107)*V107</f>
        <v>0</v>
      </c>
      <c r="X107" s="28" t="n">
        <f aca="false">IF(W107=0,0,IF(W107&lt;=0.8,IF(W107&lt;0.05,0.05,W107),0.8))</f>
        <v>0</v>
      </c>
      <c r="Y107" s="28"/>
      <c r="AC107" s="34" t="n">
        <f aca="false">ISNUMBER(FIND(AC$1,$C107))</f>
        <v>0</v>
      </c>
      <c r="AD107" s="33" t="n">
        <f aca="false">ISNUMBER(FIND(AD$1,$C107))</f>
        <v>0</v>
      </c>
      <c r="AE107" s="33" t="n">
        <f aca="false">ISNUMBER(FIND(AE$1,$C107))</f>
        <v>0</v>
      </c>
      <c r="AF107" s="33" t="n">
        <f aca="false">ISNUMBER(FIND(AF$1,$C107))</f>
        <v>0</v>
      </c>
      <c r="AG107" s="33" t="n">
        <f aca="false">ISNUMBER(FIND(AG$1,$C107))</f>
        <v>0</v>
      </c>
      <c r="AH107" s="33" t="n">
        <f aca="false">ISNUMBER(FIND(AH$1,$C107))</f>
        <v>0</v>
      </c>
      <c r="AI107" s="33" t="n">
        <f aca="false">ISNUMBER(FIND(AI$1,$C107))</f>
        <v>0</v>
      </c>
      <c r="AJ107" s="33" t="n">
        <f aca="false">ISNUMBER(FIND(AJ$1,$C107))</f>
        <v>0</v>
      </c>
      <c r="AK107" s="35" t="n">
        <f aca="false">ISNUMBER(FIND(AK$1,$C107))</f>
        <v>0</v>
      </c>
      <c r="AL107" s="6"/>
      <c r="AM107" s="33"/>
      <c r="BC107" s="0" t="n">
        <f aca="false">IF(ISNUMBER(FIND(BC$1,$D107))=$AO$1,1,0)*VLOOKUP($Z$2,DALYs!$A$2:$MW$40,'Intervention list'!BC$195+1,0)</f>
        <v>0</v>
      </c>
      <c r="BD107" s="0" t="n">
        <f aca="false">IF(ISNUMBER(FIND(BD$1,$D107))=$AO$1,1,0)*VLOOKUP($Z$2,DALYs!$A$2:$MW$40,'Intervention list'!BD$195+1,0)</f>
        <v>0</v>
      </c>
      <c r="BE107" s="0" t="n">
        <f aca="false">IF(ISNUMBER(FIND(BE$1,$D107))=$AO$1,1,0)*VLOOKUP($Z$2,DALYs!$A$2:$MW$40,'Intervention list'!BE$195+1,0)</f>
        <v>0</v>
      </c>
      <c r="BF107" s="0" t="n">
        <f aca="false">IF(ISNUMBER(FIND(BF$1,$D107))=$AO$1,1,0)*VLOOKUP($Z$2,DALYs!$A$2:$MW$40,'Intervention list'!BF$195+1,0)</f>
        <v>0</v>
      </c>
      <c r="BG107" s="0" t="n">
        <f aca="false">IF(ISNUMBER(FIND(BG$1,$D107))=$AO$1,1,0)*VLOOKUP($Z$2,DALYs!$A$2:$MW$40,'Intervention list'!BG$195+1,0)</f>
        <v>0</v>
      </c>
      <c r="BH107" s="0" t="n">
        <f aca="false">IF(ISNUMBER(FIND(BH$1,$D107))=$AO$1,1,0)*VLOOKUP($Z$2,DALYs!$A$2:$MW$40,'Intervention list'!BH$195+1,0)</f>
        <v>0</v>
      </c>
      <c r="BI107" s="0" t="n">
        <f aca="false">IF(ISNUMBER(FIND(BI$1,$D107))=$AO$1,1,0)*VLOOKUP($Z$2,DALYs!$A$2:$MW$40,'Intervention list'!BI$195+1,0)</f>
        <v>0</v>
      </c>
      <c r="BJ107" s="0" t="n">
        <f aca="false">IF(ISNUMBER(FIND(BJ$1,$D107))=$AO$1,1,0)*VLOOKUP($Z$2,DALYs!$A$2:$MW$40,'Intervention list'!BJ$195+1,0)</f>
        <v>0</v>
      </c>
      <c r="BK107" s="0" t="n">
        <f aca="false">IF(ISNUMBER(FIND(BK$1,$D107))=$AO$1,1,0)*VLOOKUP($Z$2,DALYs!$A$2:$MW$40,'Intervention list'!BK$195+1,0)</f>
        <v>0</v>
      </c>
      <c r="BL107" s="0" t="n">
        <f aca="false">IF(ISNUMBER(FIND(BL$1,$D107))=$AO$1,1,0)*VLOOKUP($Z$2,DALYs!$A$2:$MW$40,'Intervention list'!BL$195+1,0)</f>
        <v>0</v>
      </c>
      <c r="BM107" s="0" t="n">
        <f aca="false">IF(ISNUMBER(FIND(BM$1,$D107))=$AO$1,1,0)*VLOOKUP($Z$2,DALYs!$A$2:$MW$40,'Intervention list'!BM$195+1,0)</f>
        <v>0</v>
      </c>
      <c r="BN107" s="0" t="n">
        <f aca="false">IF(ISNUMBER(FIND(BN$1,$D107))=$AO$1,1,0)*VLOOKUP($Z$2,DALYs!$A$2:$MW$40,'Intervention list'!BN$195+1,0)</f>
        <v>0</v>
      </c>
      <c r="BO107" s="0" t="n">
        <f aca="false">IF(ISNUMBER(FIND(BO$1,$D107))=$AO$1,1,0)*VLOOKUP($Z$2,DALYs!$A$2:$MW$40,'Intervention list'!BO$195+1,0)</f>
        <v>0</v>
      </c>
      <c r="BP107" s="0" t="n">
        <f aca="false">IF(ISNUMBER(FIND(BP$1,$D107))=$AO$1,1,0)*VLOOKUP($Z$2,DALYs!$A$2:$MW$40,'Intervention list'!BP$195+1,0)</f>
        <v>0</v>
      </c>
      <c r="BQ107" s="0" t="n">
        <f aca="false">IF(ISNUMBER(FIND(BQ$1,$D107))=$AO$1,1,0)*VLOOKUP($Z$2,DALYs!$A$2:$MW$40,'Intervention list'!BQ$195+1,0)</f>
        <v>0</v>
      </c>
      <c r="BR107" s="0" t="n">
        <f aca="false">IF(ISNUMBER(FIND(BR$1,$D107))=$AO$1,1,0)*VLOOKUP($Z$2,DALYs!$A$2:$MW$40,'Intervention list'!BR$195+1,0)</f>
        <v>0</v>
      </c>
      <c r="BS107" s="0" t="n">
        <f aca="false">IF(ISNUMBER(FIND(BS$1,$D107))=$AO$1,1,0)*VLOOKUP($Z$2,DALYs!$A$2:$MW$40,'Intervention list'!BS$195+1,0)</f>
        <v>0</v>
      </c>
      <c r="BT107" s="0" t="n">
        <f aca="false">IF(ISNUMBER(FIND(BT$1,$D107))=$AO$1,1,0)*VLOOKUP($Z$2,DALYs!$A$2:$MW$40,'Intervention list'!BT$195+1,0)</f>
        <v>0</v>
      </c>
      <c r="BU107" s="0" t="n">
        <f aca="false">IF(ISNUMBER(FIND(BU$1,$D107))=$AO$1,1,0)*VLOOKUP($Z$2,DALYs!$A$2:$MW$40,'Intervention list'!BU$195+1,0)</f>
        <v>0</v>
      </c>
      <c r="BV107" s="0" t="n">
        <f aca="false">IF(ISNUMBER(FIND(BV$1,$D107))=$AO$1,1,0)*VLOOKUP($Z$2,DALYs!$A$2:$MW$40,'Intervention list'!BV$195+1,0)</f>
        <v>0</v>
      </c>
      <c r="BW107" s="0" t="n">
        <f aca="false">IF(ISNUMBER(FIND(BW$1,$D107))=$AO$1,1,0)*VLOOKUP($Z$2,DALYs!$A$2:$MW$40,'Intervention list'!BW$195+1,0)</f>
        <v>0</v>
      </c>
      <c r="BX107" s="0" t="n">
        <f aca="false">IF(ISNUMBER(FIND(BX$1,$D107))=$AO$1,1,0)*VLOOKUP($Z$2,DALYs!$A$2:$MW$40,'Intervention list'!BX$195+1,0)</f>
        <v>0</v>
      </c>
      <c r="BY107" s="0" t="n">
        <f aca="false">IF(ISNUMBER(FIND(BY$1,$D107))=$AO$1,1,0)*VLOOKUP($Z$2,DALYs!$A$2:$MW$40,'Intervention list'!BY$195+1,0)</f>
        <v>0</v>
      </c>
      <c r="BZ107" s="0" t="n">
        <f aca="false">IF(ISNUMBER(FIND(BZ$1,$D107))=$AO$1,1,0)*VLOOKUP($Z$2,DALYs!$A$2:$MW$40,'Intervention list'!BZ$195+1,0)</f>
        <v>0</v>
      </c>
      <c r="CA107" s="0" t="n">
        <f aca="false">IF(ISNUMBER(FIND(CA$1,$D107))=$AO$1,1,0)*VLOOKUP($Z$2,DALYs!$A$2:$MW$40,'Intervention list'!CA$195+1,0)</f>
        <v>0</v>
      </c>
      <c r="CB107" s="0" t="n">
        <f aca="false">IF(ISNUMBER(FIND(CB$1,$D107))=$AO$1,1,0)*VLOOKUP($Z$2,DALYs!$A$2:$MW$40,'Intervention list'!CB$195+1,0)</f>
        <v>0</v>
      </c>
      <c r="CC107" s="0" t="n">
        <f aca="false">IF(ISNUMBER(FIND(CC$1,$D107))=$AO$1,1,0)*VLOOKUP($Z$2,DALYs!$A$2:$MW$40,'Intervention list'!CC$195+1,0)</f>
        <v>0</v>
      </c>
      <c r="CD107" s="0" t="n">
        <f aca="false">IF(ISNUMBER(FIND(CD$1,$D107))=$AO$1,1,0)*VLOOKUP($Z$2,DALYs!$A$2:$MW$40,'Intervention list'!CD$195+1,0)</f>
        <v>0</v>
      </c>
      <c r="CE107" s="0" t="n">
        <f aca="false">IF(ISNUMBER(FIND(CE$1,$D107))=$AO$1,1,0)*VLOOKUP($Z$2,DALYs!$A$2:$MW$40,'Intervention list'!CE$195+1,0)</f>
        <v>0</v>
      </c>
      <c r="CF107" s="0" t="n">
        <f aca="false">IF(ISNUMBER(FIND(CF$1,$D107))=$AO$1,1,0)*VLOOKUP($Z$2,DALYs!$A$2:$MW$40,'Intervention list'!CF$195+1,0)</f>
        <v>0</v>
      </c>
      <c r="CG107" s="0" t="n">
        <f aca="false">IF(ISNUMBER(FIND(CG$1,$D107))=$AO$1,1,0)*VLOOKUP($Z$2,DALYs!$A$2:$MW$40,'Intervention list'!CG$195+1,0)</f>
        <v>0</v>
      </c>
      <c r="CH107" s="0" t="n">
        <f aca="false">IF(ISNUMBER(FIND(CH$1,$D107))=$AO$1,1,0)*VLOOKUP($Z$2,DALYs!$A$2:$MW$40,'Intervention list'!CH$195+1,0)</f>
        <v>0</v>
      </c>
      <c r="CI107" s="0" t="n">
        <f aca="false">IF(ISNUMBER(FIND(CI$1,$D107))=$AO$1,1,0)*VLOOKUP($Z$2,DALYs!$A$2:$MW$40,'Intervention list'!CI$195+1,0)</f>
        <v>0</v>
      </c>
      <c r="CJ107" s="0" t="n">
        <f aca="false">IF(ISNUMBER(FIND(CJ$1,$D107))=$AO$1,1,0)*VLOOKUP($Z$2,DALYs!$A$2:$MW$40,'Intervention list'!CJ$195+1,0)</f>
        <v>0</v>
      </c>
      <c r="CK107" s="0" t="n">
        <f aca="false">IF(ISNUMBER(FIND(CK$1,$D107))=$AO$1,1,0)*VLOOKUP($Z$2,DALYs!$A$2:$MW$40,'Intervention list'!CK$195+1,0)</f>
        <v>0</v>
      </c>
      <c r="CL107" s="0" t="n">
        <f aca="false">IF(ISNUMBER(FIND(CL$1,$D107))=$AO$1,1,0)*VLOOKUP($Z$2,DALYs!$A$2:$MW$40,'Intervention list'!CL$195+1,0)</f>
        <v>0</v>
      </c>
      <c r="CM107" s="0" t="n">
        <f aca="false">IF(ISNUMBER(FIND(CM$1,$D107))=$AO$1,1,0)*VLOOKUP($Z$2,DALYs!$A$2:$MW$40,'Intervention list'!CM$195+1,0)</f>
        <v>0</v>
      </c>
      <c r="CN107" s="0" t="n">
        <f aca="false">IF(ISNUMBER(FIND(CN$1,$D107))=$AO$1,1,0)*VLOOKUP($Z$2,DALYs!$A$2:$MW$40,'Intervention list'!CN$195+1,0)</f>
        <v>0</v>
      </c>
      <c r="CO107" s="0" t="n">
        <f aca="false">IF(ISNUMBER(FIND(CO$1,$D107))=$AO$1,1,0)*VLOOKUP($Z$2,DALYs!$A$2:$MW$40,'Intervention list'!CO$195+1,0)</f>
        <v>0</v>
      </c>
      <c r="CP107" s="0" t="n">
        <f aca="false">IF(ISNUMBER(FIND(CP$1,$D107))=$AO$1,1,0)*VLOOKUP($Z$2,DALYs!$A$2:$MW$40,'Intervention list'!CP$195+1,0)</f>
        <v>0</v>
      </c>
      <c r="CQ107" s="0" t="n">
        <f aca="false">IF(ISNUMBER(FIND(CQ$1,$D107))=$AO$1,1,0)*VLOOKUP($Z$2,DALYs!$A$2:$MW$40,'Intervention list'!CQ$195+1,0)</f>
        <v>0</v>
      </c>
      <c r="CR107" s="0" t="n">
        <f aca="false">IF(ISNUMBER(FIND(CR$1,$D107))=$AO$1,1,0)*VLOOKUP($Z$2,DALYs!$A$2:$MW$40,'Intervention list'!CR$195+1,0)</f>
        <v>0</v>
      </c>
      <c r="CS107" s="0" t="n">
        <f aca="false">IF(ISNUMBER(FIND(CS$1,$D107))=$AO$1,1,0)*VLOOKUP($Z$2,DALYs!$A$2:$MW$40,'Intervention list'!CS$195+1,0)</f>
        <v>0</v>
      </c>
      <c r="CT107" s="0" t="n">
        <f aca="false">IF(ISNUMBER(FIND(CT$1,$D107))=$AO$1,1,0)*VLOOKUP($Z$2,DALYs!$A$2:$MW$40,'Intervention list'!CT$195+1,0)</f>
        <v>0</v>
      </c>
      <c r="CU107" s="0" t="n">
        <f aca="false">IF(ISNUMBER(FIND(CU$1,$D107))=$AO$1,1,0)*VLOOKUP($Z$2,DALYs!$A$2:$MW$40,'Intervention list'!CU$195+1,0)</f>
        <v>0</v>
      </c>
      <c r="CV107" s="0" t="n">
        <f aca="false">IF(ISNUMBER(FIND(CV$1,$D107))=$AO$1,1,0)*VLOOKUP($Z$2,DALYs!$A$2:$MW$40,'Intervention list'!CV$195+1,0)</f>
        <v>0</v>
      </c>
      <c r="CW107" s="0" t="n">
        <f aca="false">IF(ISNUMBER(FIND(CW$1,$D107))=$AO$1,1,0)*VLOOKUP($Z$2,DALYs!$A$2:$MW$40,'Intervention list'!CW$195+1,0)</f>
        <v>0</v>
      </c>
      <c r="CX107" s="0" t="n">
        <f aca="false">IF(ISNUMBER(FIND(CX$1,$D107))=$AO$1,1,0)*VLOOKUP($Z$2,DALYs!$A$2:$MW$40,'Intervention list'!CX$195+1,0)</f>
        <v>0</v>
      </c>
      <c r="CY107" s="0" t="n">
        <f aca="false">IF(ISNUMBER(FIND(CY$1,$D107))=$AO$1,1,0)*VLOOKUP($Z$2,DALYs!$A$2:$MW$40,'Intervention list'!CY$195+1,0)</f>
        <v>0</v>
      </c>
      <c r="CZ107" s="0" t="n">
        <f aca="false">IF(ISNUMBER(FIND(CZ$1,$D107))=$AO$1,1,0)*VLOOKUP($Z$2,DALYs!$A$2:$MW$40,'Intervention list'!CZ$195+1,0)</f>
        <v>0</v>
      </c>
      <c r="DA107" s="0" t="n">
        <f aca="false">IF(ISNUMBER(FIND(DA$1,$D107))=$AO$1,1,0)*VLOOKUP($Z$2,DALYs!$A$2:$MW$40,'Intervention list'!DA$195+1,0)</f>
        <v>0</v>
      </c>
      <c r="DB107" s="0" t="n">
        <f aca="false">IF(ISNUMBER(FIND(DB$1,$D107))=$AO$1,1,0)*VLOOKUP($Z$2,DALYs!$A$2:$MW$40,'Intervention list'!DB$195+1,0)</f>
        <v>0</v>
      </c>
      <c r="DC107" s="0" t="n">
        <f aca="false">IF(ISNUMBER(FIND(DC$1,$D107))=$AO$1,1,0)*VLOOKUP($Z$2,DALYs!$A$2:$MW$40,'Intervention list'!DC$195+1,0)</f>
        <v>0</v>
      </c>
      <c r="DD107" s="0" t="n">
        <f aca="false">IF(ISNUMBER(FIND(DD$1,$D107))=$AO$1,1,0)*VLOOKUP($Z$2,DALYs!$A$2:$MW$40,'Intervention list'!DD$195+1,0)</f>
        <v>0</v>
      </c>
      <c r="DE107" s="0" t="n">
        <f aca="false">IF(ISNUMBER(FIND(DE$1,$D107))=$AO$1,1,0)*VLOOKUP($Z$2,DALYs!$A$2:$MW$40,'Intervention list'!DE$195+1,0)</f>
        <v>0</v>
      </c>
      <c r="DF107" s="0" t="n">
        <f aca="false">IF(ISNUMBER(FIND(DF$1,$D107))=$AO$1,1,0)*VLOOKUP($Z$2,DALYs!$A$2:$MW$40,'Intervention list'!DF$195+1,0)</f>
        <v>0</v>
      </c>
      <c r="DG107" s="0" t="n">
        <f aca="false">IF(ISNUMBER(FIND(DG$1,$D107))=$AO$1,1,0)*VLOOKUP($Z$2,DALYs!$A$2:$MW$40,'Intervention list'!DG$195+1,0)</f>
        <v>0</v>
      </c>
      <c r="DH107" s="0" t="n">
        <f aca="false">IF(ISNUMBER(FIND(DH$1,$D107))=$AO$1,1,0)*VLOOKUP($Z$2,DALYs!$A$2:$MW$40,'Intervention list'!DH$195+1,0)</f>
        <v>0</v>
      </c>
      <c r="DI107" s="0" t="n">
        <f aca="false">IF(ISNUMBER(FIND(DI$1,$D107))=$AO$1,1,0)*VLOOKUP($Z$2,DALYs!$A$2:$MW$40,'Intervention list'!DI$195+1,0)</f>
        <v>0</v>
      </c>
      <c r="DJ107" s="0" t="n">
        <f aca="false">IF(ISNUMBER(FIND(DJ$1,$D107))=$AO$1,1,0)*VLOOKUP($Z$2,DALYs!$A$2:$MW$40,'Intervention list'!DJ$195+1,0)</f>
        <v>0</v>
      </c>
      <c r="DK107" s="0" t="n">
        <f aca="false">IF(ISNUMBER(FIND(DK$1,$D107))=$AO$1,1,0)*VLOOKUP($Z$2,DALYs!$A$2:$MW$40,'Intervention list'!DK$195+1,0)</f>
        <v>0</v>
      </c>
      <c r="DL107" s="0" t="n">
        <f aca="false">IF(ISNUMBER(FIND(DL$1,$D107))=$AO$1,1,0)*VLOOKUP($Z$2,DALYs!$A$2:$MW$40,'Intervention list'!DL$195+1,0)</f>
        <v>0</v>
      </c>
      <c r="DM107" s="0" t="n">
        <f aca="false">IF(ISNUMBER(FIND(DM$1,$D107))=$AO$1,1,0)*VLOOKUP($Z$2,DALYs!$A$2:$MW$40,'Intervention list'!DM$195+1,0)</f>
        <v>0</v>
      </c>
      <c r="DN107" s="0" t="n">
        <f aca="false">IF(ISNUMBER(FIND(DN$1,$D107))=$AO$1,1,0)*VLOOKUP($Z$2,DALYs!$A$2:$MW$40,'Intervention list'!DN$195+1,0)</f>
        <v>0</v>
      </c>
      <c r="DO107" s="0" t="n">
        <f aca="false">IF(ISNUMBER(FIND(DO$1,$D107))=$AO$1,1,0)*VLOOKUP($Z$2,DALYs!$A$2:$MW$40,'Intervention list'!DO$195+1,0)</f>
        <v>0</v>
      </c>
      <c r="DP107" s="0" t="n">
        <f aca="false">IF(ISNUMBER(FIND(DP$1,$D107))=$AO$1,1,0)*VLOOKUP($Z$2,DALYs!$A$2:$MW$40,'Intervention list'!DP$195+1,0)</f>
        <v>0</v>
      </c>
      <c r="DQ107" s="0" t="n">
        <f aca="false">IF(ISNUMBER(FIND(DQ$1,$D107))=$AO$1,1,0)*VLOOKUP($Z$2,DALYs!$A$2:$MW$40,'Intervention list'!DQ$195+1,0)</f>
        <v>0</v>
      </c>
      <c r="DR107" s="0" t="n">
        <f aca="false">IF(ISNUMBER(FIND(DR$1,$D107))=$AO$1,1,0)*VLOOKUP($Z$2,DALYs!$A$2:$MW$40,'Intervention list'!DR$195+1,0)</f>
        <v>0</v>
      </c>
      <c r="DS107" s="0" t="n">
        <f aca="false">IF(ISNUMBER(FIND(DS$1,$D107))=$AO$1,1,0)*VLOOKUP($Z$2,DALYs!$A$2:$MW$40,'Intervention list'!DS$195+1,0)</f>
        <v>0</v>
      </c>
      <c r="DT107" s="0" t="n">
        <f aca="false">IF(ISNUMBER(FIND(DT$1,$D107))=$AO$1,1,0)*VLOOKUP($Z$2,DALYs!$A$2:$MW$40,'Intervention list'!DT$195+1,0)</f>
        <v>0</v>
      </c>
      <c r="DU107" s="0" t="n">
        <f aca="false">IF(ISNUMBER(FIND(DU$1,$D107))=$AO$1,1,0)*VLOOKUP($Z$2,DALYs!$A$2:$MW$40,'Intervention list'!DU$195+1,0)</f>
        <v>0</v>
      </c>
      <c r="DV107" s="0" t="n">
        <f aca="false">IF(ISNUMBER(FIND(DV$1,$D107))=$AO$1,1,0)*VLOOKUP($Z$2,DALYs!$A$2:$MW$40,'Intervention list'!DV$195+1,0)</f>
        <v>0</v>
      </c>
      <c r="DW107" s="0" t="n">
        <f aca="false">IF(ISNUMBER(FIND(DW$1,$D107))=$AO$1,1,0)*VLOOKUP($Z$2,DALYs!$A$2:$MW$40,'Intervention list'!DW$195+1,0)</f>
        <v>0</v>
      </c>
      <c r="DX107" s="0" t="n">
        <f aca="false">IF(ISNUMBER(FIND(DX$1,$D107))=$AO$1,1,0)*VLOOKUP($Z$2,DALYs!$A$2:$MW$40,'Intervention list'!DX$195+1,0)</f>
        <v>0</v>
      </c>
      <c r="DY107" s="0" t="n">
        <f aca="false">IF(ISNUMBER(FIND(DY$1,$D107))=$AO$1,1,0)*VLOOKUP($Z$2,DALYs!$A$2:$MW$40,'Intervention list'!DY$195+1,0)</f>
        <v>0</v>
      </c>
      <c r="DZ107" s="0" t="n">
        <f aca="false">IF(ISNUMBER(FIND(DZ$1,$D107))=$AO$1,1,0)*VLOOKUP($Z$2,DALYs!$A$2:$MW$40,'Intervention list'!DZ$195+1,0)</f>
        <v>0</v>
      </c>
      <c r="EA107" s="0" t="n">
        <f aca="false">IF(ISNUMBER(FIND(EA$1,$D107))=$AO$1,1,0)*VLOOKUP($Z$2,DALYs!$A$2:$MW$40,'Intervention list'!EA$195+1,0)</f>
        <v>0</v>
      </c>
      <c r="EB107" s="0" t="n">
        <f aca="false">IF(ISNUMBER(FIND(EB$1,$D107))=$AO$1,1,0)*VLOOKUP($Z$2,DALYs!$A$2:$MW$40,'Intervention list'!EB$195+1,0)</f>
        <v>0</v>
      </c>
      <c r="EC107" s="0" t="n">
        <f aca="false">IF(ISNUMBER(FIND(EC$1,$D107))=$AO$1,1,0)*VLOOKUP($Z$2,DALYs!$A$2:$MW$40,'Intervention list'!EC$195+1,0)</f>
        <v>0</v>
      </c>
      <c r="ED107" s="0" t="n">
        <f aca="false">IF(ISNUMBER(FIND(ED$1,$D107))=$AO$1,1,0)*VLOOKUP($Z$2,DALYs!$A$2:$MW$40,'Intervention list'!ED$195+1,0)</f>
        <v>0</v>
      </c>
      <c r="EE107" s="0" t="n">
        <f aca="false">IF(ISNUMBER(FIND(EE$1,$D107))=$AO$1,1,0)*VLOOKUP($Z$2,DALYs!$A$2:$MW$40,'Intervention list'!EE$195+1,0)</f>
        <v>0</v>
      </c>
      <c r="EF107" s="0" t="n">
        <f aca="false">IF(ISNUMBER(FIND(EF$1,$D107))=$AO$1,1,0)*VLOOKUP($Z$2,DALYs!$A$2:$MW$40,'Intervention list'!EF$195+1,0)</f>
        <v>0</v>
      </c>
      <c r="EG107" s="0" t="n">
        <f aca="false">IF(ISNUMBER(FIND(EG$1,$D107))=$AO$1,1,0)*VLOOKUP($Z$2,DALYs!$A$2:$MW$40,'Intervention list'!EG$195+1,0)</f>
        <v>814.711913345542</v>
      </c>
      <c r="EH107" s="0" t="n">
        <f aca="false">IF(ISNUMBER(FIND(EH$1,$D107))=$AO$1,1,0)*VLOOKUP($Z$2,DALYs!$A$2:$MW$40,'Intervention list'!EH$195+1,0)</f>
        <v>0</v>
      </c>
      <c r="EI107" s="0" t="n">
        <f aca="false">IF(ISNUMBER(FIND(EI$1,$D107))=$AO$1,1,0)*VLOOKUP($Z$2,DALYs!$A$2:$MW$40,'Intervention list'!EI$195+1,0)</f>
        <v>0</v>
      </c>
      <c r="EJ107" s="0" t="n">
        <f aca="false">IF(ISNUMBER(FIND(EJ$1,$D107))=$AO$1,1,0)*VLOOKUP($Z$2,DALYs!$A$2:$MW$40,'Intervention list'!EJ$195+1,0)</f>
        <v>0</v>
      </c>
      <c r="EK107" s="0" t="n">
        <f aca="false">IF(ISNUMBER(FIND(EK$1,$D107))=$AO$1,1,0)*VLOOKUP($Z$2,DALYs!$A$2:$MW$40,'Intervention list'!EK$195+1,0)</f>
        <v>0</v>
      </c>
      <c r="EL107" s="0" t="n">
        <f aca="false">IF(ISNUMBER(FIND(EL$1,$D107))=$AO$1,1,0)*VLOOKUP($Z$2,DALYs!$A$2:$MW$40,'Intervention list'!EL$195+1,0)</f>
        <v>0</v>
      </c>
      <c r="EM107" s="0" t="n">
        <f aca="false">IF(ISNUMBER(FIND(EM$1,$D107))=$AO$1,1,0)*VLOOKUP($Z$2,DALYs!$A$2:$MW$40,'Intervention list'!EM$195+1,0)</f>
        <v>0</v>
      </c>
      <c r="EN107" s="0" t="n">
        <f aca="false">IF(ISNUMBER(FIND(EN$1,$D107))=$AO$1,1,0)*VLOOKUP($Z$2,DALYs!$A$2:$MW$40,'Intervention list'!EN$195+1,0)</f>
        <v>0</v>
      </c>
      <c r="EO107" s="0" t="n">
        <f aca="false">IF(ISNUMBER(FIND(EO$1,$D107))=$AO$1,1,0)*VLOOKUP($Z$2,DALYs!$A$2:$MW$40,'Intervention list'!EO$195+1,0)</f>
        <v>0</v>
      </c>
      <c r="EP107" s="0" t="n">
        <f aca="false">IF(ISNUMBER(FIND(EP$1,$D107))=$AO$1,1,0)*VLOOKUP($Z$2,DALYs!$A$2:$MW$40,'Intervention list'!EP$195+1,0)</f>
        <v>0</v>
      </c>
      <c r="EQ107" s="0" t="n">
        <f aca="false">IF(ISNUMBER(FIND(EQ$1,$D107))=$AO$1,1,0)*VLOOKUP($Z$2,DALYs!$A$2:$MW$40,'Intervention list'!EQ$195+1,0)</f>
        <v>0</v>
      </c>
      <c r="ER107" s="0" t="n">
        <f aca="false">IF(ISNUMBER(FIND(ER$1,$D107))=$AO$1,1,0)*VLOOKUP($Z$2,DALYs!$A$2:$MW$40,'Intervention list'!ER$195+1,0)</f>
        <v>0</v>
      </c>
      <c r="ES107" s="0" t="n">
        <f aca="false">IF(ISNUMBER(FIND(ES$1,$D107))=$AO$1,1,0)*VLOOKUP($Z$2,DALYs!$A$2:$MW$40,'Intervention list'!ES$195+1,0)</f>
        <v>0</v>
      </c>
      <c r="ET107" s="0" t="n">
        <f aca="false">IF(ISNUMBER(FIND(ET$1,$D107))=$AO$1,1,0)*VLOOKUP($Z$2,DALYs!$A$2:$MW$40,'Intervention list'!ET$195+1,0)</f>
        <v>0</v>
      </c>
      <c r="EU107" s="0" t="n">
        <f aca="false">IF(ISNUMBER(FIND(EU$1,$D107))=$AO$1,1,0)*VLOOKUP($Z$2,DALYs!$A$2:$MW$40,'Intervention list'!EU$195+1,0)</f>
        <v>0</v>
      </c>
      <c r="EV107" s="0" t="n">
        <f aca="false">IF(ISNUMBER(FIND(EV$1,$D107))=$AO$1,1,0)*VLOOKUP($Z$2,DALYs!$A$2:$MW$40,'Intervention list'!EV$195+1,0)</f>
        <v>0</v>
      </c>
      <c r="EW107" s="0" t="n">
        <f aca="false">IF(ISNUMBER(FIND(EW$1,$D107))=$AO$1,1,0)*VLOOKUP($Z$2,DALYs!$A$2:$MW$40,'Intervention list'!EW$195+1,0)</f>
        <v>0</v>
      </c>
      <c r="EX107" s="0" t="n">
        <f aca="false">IF(ISNUMBER(FIND(EX$1,$D107))=$AO$1,1,0)*VLOOKUP($Z$2,DALYs!$A$2:$MW$40,'Intervention list'!EX$195+1,0)</f>
        <v>0</v>
      </c>
      <c r="EY107" s="0" t="n">
        <f aca="false">IF(ISNUMBER(FIND(EY$1,$D107))=$AO$1,1,0)*VLOOKUP($Z$2,DALYs!$A$2:$MW$40,'Intervention list'!EY$195+1,0)</f>
        <v>0</v>
      </c>
      <c r="EZ107" s="0" t="n">
        <f aca="false">IF(ISNUMBER(FIND(EZ$1,$D107))=$AO$1,1,0)*VLOOKUP($Z$2,DALYs!$A$2:$MW$40,'Intervention list'!EZ$195+1,0)</f>
        <v>0</v>
      </c>
      <c r="FA107" s="0" t="n">
        <f aca="false">IF(ISNUMBER(FIND(FA$1,$D107))=$AO$1,1,0)*VLOOKUP($Z$2,DALYs!$A$2:$MW$40,'Intervention list'!FA$195+1,0)</f>
        <v>0</v>
      </c>
      <c r="FB107" s="0" t="n">
        <f aca="false">IF(ISNUMBER(FIND(FB$1,$D107))=$AO$1,1,0)*VLOOKUP($Z$2,DALYs!$A$2:$MW$40,'Intervention list'!FB$195+1,0)</f>
        <v>10916.798904992</v>
      </c>
      <c r="FC107" s="0" t="n">
        <f aca="false">IF(ISNUMBER(FIND(FC$1,$D107))=$AO$1,1,0)*VLOOKUP($Z$2,DALYs!$A$2:$MW$40,'Intervention list'!FC$195+1,0)</f>
        <v>0</v>
      </c>
      <c r="FD107" s="0" t="n">
        <f aca="false">IF(ISNUMBER(FIND(FD$1,$D107))=$AO$1,1,0)*VLOOKUP($Z$2,DALYs!$A$2:$MW$40,'Intervention list'!FD$195+1,0)</f>
        <v>0</v>
      </c>
      <c r="FE107" s="0" t="n">
        <f aca="false">IF(ISNUMBER(FIND(FE$1,$D107))=$AO$1,1,0)*VLOOKUP($Z$2,DALYs!$A$2:$MW$40,'Intervention list'!FE$195+1,0)</f>
        <v>0</v>
      </c>
      <c r="FF107" s="0" t="n">
        <f aca="false">IF(ISNUMBER(FIND(FF$1,$D107))=$AO$1,1,0)*VLOOKUP($Z$2,DALYs!$A$2:$MW$40,'Intervention list'!FF$195+1,0)</f>
        <v>0</v>
      </c>
      <c r="FG107" s="0" t="n">
        <f aca="false">IF(ISNUMBER(FIND(FG$1,$D107))=$AO$1,1,0)*VLOOKUP($Z$2,DALYs!$A$2:$MW$40,'Intervention list'!FG$195+1,0)</f>
        <v>0</v>
      </c>
      <c r="FH107" s="0" t="n">
        <f aca="false">IF(ISNUMBER(FIND(FH$1,$D107))=$AO$1,1,0)*VLOOKUP($Z$2,DALYs!$A$2:$MW$40,'Intervention list'!FH$195+1,0)</f>
        <v>0</v>
      </c>
      <c r="FI107" s="0" t="n">
        <f aca="false">IF(ISNUMBER(FIND(FI$1,$D107))=$AO$1,1,0)*VLOOKUP($Z$2,DALYs!$A$2:$MW$40,'Intervention list'!FI$195+1,0)</f>
        <v>0</v>
      </c>
      <c r="FJ107" s="0" t="n">
        <f aca="false">IF(ISNUMBER(FIND(FJ$1,$D107))=$AO$1,1,0)*VLOOKUP($Z$2,DALYs!$A$2:$MW$40,'Intervention list'!FJ$195+1,0)</f>
        <v>0</v>
      </c>
      <c r="FK107" s="0" t="n">
        <f aca="false">IF(ISNUMBER(FIND(FK$1,$D107))=$AO$1,1,0)*VLOOKUP($Z$2,DALYs!$A$2:$MW$40,'Intervention list'!FK$195+1,0)</f>
        <v>0</v>
      </c>
      <c r="FL107" s="0" t="n">
        <f aca="false">IF(ISNUMBER(FIND(FL$1,$D107))=$AO$1,1,0)*VLOOKUP($Z$2,DALYs!$A$2:$MW$40,'Intervention list'!FL$195+1,0)</f>
        <v>0</v>
      </c>
      <c r="FM107" s="0" t="n">
        <f aca="false">IF(ISNUMBER(FIND(FM$1,$D107))=$AO$1,1,0)*VLOOKUP($Z$2,DALYs!$A$2:$MW$40,'Intervention list'!FM$195+1,0)</f>
        <v>0</v>
      </c>
      <c r="FN107" s="0" t="n">
        <f aca="false">IF(ISNUMBER(FIND(FN$1,$D107))=$AO$1,1,0)*VLOOKUP($Z$2,DALYs!$A$2:$MW$40,'Intervention list'!FN$195+1,0)</f>
        <v>0</v>
      </c>
      <c r="FO107" s="0" t="n">
        <f aca="false">IF(ISNUMBER(FIND(FO$1,$D107))=$AO$1,1,0)*VLOOKUP($Z$2,DALYs!$A$2:$MW$40,'Intervention list'!FO$195+1,0)</f>
        <v>0</v>
      </c>
      <c r="FP107" s="0" t="n">
        <f aca="false">IF(ISNUMBER(FIND(FP$1,$D107))=$AO$1,1,0)*VLOOKUP($Z$2,DALYs!$A$2:$MW$40,'Intervention list'!FP$195+1,0)</f>
        <v>0</v>
      </c>
      <c r="FQ107" s="0" t="n">
        <f aca="false">IF(ISNUMBER(FIND(FQ$1,$D107))=$AO$1,1,0)*VLOOKUP($Z$2,DALYs!$A$2:$MW$40,'Intervention list'!FQ$195+1,0)</f>
        <v>0</v>
      </c>
      <c r="FR107" s="0" t="n">
        <f aca="false">IF(ISNUMBER(FIND(FR$1,$D107))=$AO$1,1,0)*VLOOKUP($Z$2,DALYs!$A$2:$MW$40,'Intervention list'!FR$195+1,0)</f>
        <v>0</v>
      </c>
      <c r="FS107" s="0" t="n">
        <f aca="false">IF(ISNUMBER(FIND(FS$1,$D107))=$AO$1,1,0)*VLOOKUP($Z$2,DALYs!$A$2:$MW$40,'Intervention list'!FS$195+1,0)</f>
        <v>0</v>
      </c>
      <c r="FT107" s="0" t="n">
        <f aca="false">IF(ISNUMBER(FIND(FT$1,$D107))=$AO$1,1,0)*VLOOKUP($Z$2,DALYs!$A$2:$MW$40,'Intervention list'!FT$195+1,0)</f>
        <v>0</v>
      </c>
      <c r="FU107" s="0" t="n">
        <f aca="false">IF(ISNUMBER(FIND(FU$1,$D107))=$AO$1,1,0)*VLOOKUP($Z$2,DALYs!$A$2:$MW$40,'Intervention list'!FU$195+1,0)</f>
        <v>0</v>
      </c>
      <c r="FV107" s="0" t="n">
        <f aca="false">IF(ISNUMBER(FIND(FV$1,$D107))=$AO$1,1,0)*VLOOKUP($Z$2,DALYs!$A$2:$MW$40,'Intervention list'!FV$195+1,0)</f>
        <v>0</v>
      </c>
      <c r="FW107" s="0" t="n">
        <f aca="false">IF(ISNUMBER(FIND(FW$1,$D107))=$AO$1,1,0)*VLOOKUP($Z$2,DALYs!$A$2:$MW$40,'Intervention list'!FW$195+1,0)</f>
        <v>0</v>
      </c>
      <c r="FX107" s="0" t="n">
        <f aca="false">IF(ISNUMBER(FIND(FX$1,$D107))=$AO$1,1,0)*VLOOKUP($Z$2,DALYs!$A$2:$MW$40,'Intervention list'!FX$195+1,0)</f>
        <v>0</v>
      </c>
      <c r="FY107" s="0" t="n">
        <f aca="false">IF(ISNUMBER(FIND(FY$1,$D107))=$AO$1,1,0)*VLOOKUP($Z$2,DALYs!$A$2:$MW$40,'Intervention list'!FY$195+1,0)</f>
        <v>0</v>
      </c>
      <c r="FZ107" s="0" t="n">
        <f aca="false">IF(ISNUMBER(FIND(FZ$1,$D107))=$AO$1,1,0)*VLOOKUP($Z$2,DALYs!$A$2:$MW$40,'Intervention list'!FZ$195+1,0)</f>
        <v>0</v>
      </c>
      <c r="GA107" s="0" t="n">
        <f aca="false">IF(ISNUMBER(FIND(GA$1,$D107))=$AO$1,1,0)*VLOOKUP($Z$2,DALYs!$A$2:$MW$40,'Intervention list'!GA$195+1,0)</f>
        <v>0</v>
      </c>
      <c r="GB107" s="0" t="n">
        <f aca="false">IF(ISNUMBER(FIND(GB$1,$D107))=$AO$1,1,0)*VLOOKUP($Z$2,DALYs!$A$2:$MW$40,'Intervention list'!GB$195+1,0)</f>
        <v>0</v>
      </c>
      <c r="GC107" s="0" t="n">
        <f aca="false">IF(ISNUMBER(FIND(GC$1,$D107))=$AO$1,1,0)*VLOOKUP($Z$2,DALYs!$A$2:$MW$40,'Intervention list'!GC$195+1,0)</f>
        <v>0</v>
      </c>
      <c r="GD107" s="0" t="n">
        <f aca="false">IF(ISNUMBER(FIND(GD$1,$D107))=$AO$1,1,0)*VLOOKUP($Z$2,DALYs!$A$2:$MW$40,'Intervention list'!GD$195+1,0)</f>
        <v>0</v>
      </c>
      <c r="GE107" s="0" t="n">
        <f aca="false">IF(ISNUMBER(FIND(GE$1,$D107))=$AO$1,1,0)*VLOOKUP($Z$2,DALYs!$A$2:$MW$40,'Intervention list'!GE$195+1,0)</f>
        <v>0</v>
      </c>
      <c r="GF107" s="0" t="n">
        <f aca="false">IF(ISNUMBER(FIND(GF$1,$D107))=$AO$1,1,0)*VLOOKUP($Z$2,DALYs!$A$2:$MW$40,'Intervention list'!GF$195+1,0)</f>
        <v>0</v>
      </c>
      <c r="GG107" s="0" t="n">
        <f aca="false">IF(ISNUMBER(FIND(GG$1,$D107))=$AO$1,1,0)*VLOOKUP($Z$2,DALYs!$A$2:$MW$40,'Intervention list'!GG$195+1,0)</f>
        <v>0</v>
      </c>
      <c r="GH107" s="0" t="n">
        <f aca="false">IF(ISNUMBER(FIND(GH$1,$D107))=$AO$1,1,0)*VLOOKUP($Z$2,DALYs!$A$2:$MW$40,'Intervention list'!GH$195+1,0)</f>
        <v>0</v>
      </c>
      <c r="GI107" s="0" t="n">
        <f aca="false">IF(ISNUMBER(FIND(GI$1,$D107))=$AO$1,1,0)*VLOOKUP($Z$2,DALYs!$A$2:$MW$40,'Intervention list'!GI$195+1,0)</f>
        <v>0</v>
      </c>
      <c r="GJ107" s="0" t="n">
        <f aca="false">IF(ISNUMBER(FIND(GJ$1,$D107))=$AO$1,1,0)*VLOOKUP($Z$2,DALYs!$A$2:$MW$40,'Intervention list'!GJ$195+1,0)</f>
        <v>0</v>
      </c>
      <c r="GK107" s="0" t="n">
        <f aca="false">IF(ISNUMBER(FIND(GK$1,$D107))=$AO$1,1,0)*VLOOKUP($Z$2,DALYs!$A$2:$MW$40,'Intervention list'!GK$195+1,0)</f>
        <v>0</v>
      </c>
      <c r="GL107" s="0" t="n">
        <f aca="false">IF(ISNUMBER(FIND(GL$1,$D107))=$AO$1,1,0)*VLOOKUP($Z$2,DALYs!$A$2:$MW$40,'Intervention list'!GL$195+1,0)</f>
        <v>0</v>
      </c>
      <c r="GM107" s="0" t="n">
        <f aca="false">IF(ISNUMBER(FIND(GM$1,$D107))=$AO$1,1,0)*VLOOKUP($Z$2,DALYs!$A$2:$MW$40,'Intervention list'!GM$195+1,0)</f>
        <v>0</v>
      </c>
      <c r="GN107" s="0" t="n">
        <f aca="false">IF(ISNUMBER(FIND(GN$1,$D107))=$AO$1,1,0)*VLOOKUP($Z$2,DALYs!$A$2:$MW$40,'Intervention list'!GN$195+1,0)</f>
        <v>0</v>
      </c>
      <c r="GO107" s="0" t="n">
        <f aca="false">IF(ISNUMBER(FIND(GO$1,$D107))=$AO$1,1,0)*VLOOKUP($Z$2,DALYs!$A$2:$MW$40,'Intervention list'!GO$195+1,0)</f>
        <v>0</v>
      </c>
      <c r="GP107" s="0" t="n">
        <f aca="false">IF(ISNUMBER(FIND(GP$1,$D107))=$AO$1,1,0)*VLOOKUP($Z$2,DALYs!$A$2:$MW$40,'Intervention list'!GP$195+1,0)</f>
        <v>0</v>
      </c>
      <c r="GQ107" s="0" t="n">
        <f aca="false">IF(ISNUMBER(FIND(GQ$1,$D107))=$AO$1,1,0)*VLOOKUP($Z$2,DALYs!$A$2:$MW$40,'Intervention list'!GQ$195+1,0)</f>
        <v>0</v>
      </c>
      <c r="GR107" s="0" t="n">
        <f aca="false">IF(ISNUMBER(FIND(GR$1,$D107))=$AO$1,1,0)*VLOOKUP($Z$2,DALYs!$A$2:$MW$40,'Intervention list'!GR$195+1,0)</f>
        <v>0</v>
      </c>
      <c r="GS107" s="0" t="n">
        <f aca="false">IF(ISNUMBER(FIND(GS$1,$D107))=$AO$1,1,0)*VLOOKUP($Z$2,DALYs!$A$2:$MW$40,'Intervention list'!GS$195+1,0)</f>
        <v>0</v>
      </c>
      <c r="GT107" s="0" t="n">
        <f aca="false">IF(ISNUMBER(FIND(GT$1,$D107))=$AO$1,1,0)*VLOOKUP($Z$2,DALYs!$A$2:$MW$40,'Intervention list'!GT$195+1,0)</f>
        <v>0</v>
      </c>
      <c r="GU107" s="0" t="n">
        <f aca="false">IF(ISNUMBER(FIND(GU$1,$D107))=$AO$1,1,0)*VLOOKUP($Z$2,DALYs!$A$2:$MW$40,'Intervention list'!GU$195+1,0)</f>
        <v>0</v>
      </c>
      <c r="GV107" s="0" t="n">
        <f aca="false">IF(ISNUMBER(FIND(GV$1,$D107))=$AO$1,1,0)*VLOOKUP($Z$2,DALYs!$A$2:$MW$40,'Intervention list'!GV$195+1,0)</f>
        <v>0</v>
      </c>
      <c r="GW107" s="0" t="n">
        <f aca="false">IF(ISNUMBER(FIND(GW$1,$D107))=$AO$1,1,0)*VLOOKUP($Z$2,DALYs!$A$2:$MW$40,'Intervention list'!GW$195+1,0)</f>
        <v>0</v>
      </c>
      <c r="GX107" s="0" t="n">
        <f aca="false">IF(ISNUMBER(FIND(GX$1,$D107))=$AO$1,1,0)*VLOOKUP($Z$2,DALYs!$A$2:$MW$40,'Intervention list'!GX$195+1,0)</f>
        <v>0</v>
      </c>
      <c r="GY107" s="0" t="n">
        <f aca="false">IF(ISNUMBER(FIND(GY$1,$D107))=$AO$1,1,0)*VLOOKUP($Z$2,DALYs!$A$2:$MW$40,'Intervention list'!GY$195+1,0)</f>
        <v>0</v>
      </c>
      <c r="GZ107" s="0" t="n">
        <f aca="false">IF(ISNUMBER(FIND(GZ$1,$D107))=$AO$1,1,0)*VLOOKUP($Z$2,DALYs!$A$2:$MW$40,'Intervention list'!GZ$195+1,0)</f>
        <v>0</v>
      </c>
      <c r="HA107" s="0" t="n">
        <f aca="false">IF(ISNUMBER(FIND(HA$1,$D107))=$AO$1,1,0)*VLOOKUP($Z$2,DALYs!$A$2:$MW$40,'Intervention list'!HA$195+1,0)</f>
        <v>0</v>
      </c>
      <c r="HB107" s="0" t="n">
        <f aca="false">IF(ISNUMBER(FIND(HB$1,$D107))=$AO$1,1,0)*VLOOKUP($Z$2,DALYs!$A$2:$MW$40,'Intervention list'!HB$195+1,0)</f>
        <v>0</v>
      </c>
      <c r="HC107" s="0" t="n">
        <f aca="false">IF(ISNUMBER(FIND(HC$1,$D107))=$AO$1,1,0)*VLOOKUP($Z$2,DALYs!$A$2:$MW$40,'Intervention list'!HC$195+1,0)</f>
        <v>0</v>
      </c>
      <c r="HD107" s="0" t="n">
        <f aca="false">IF(ISNUMBER(FIND(HD$1,$D107))=$AO$1,1,0)*VLOOKUP($Z$2,DALYs!$A$2:$MW$40,'Intervention list'!HD$195+1,0)</f>
        <v>0</v>
      </c>
      <c r="HE107" s="0" t="n">
        <f aca="false">IF(ISNUMBER(FIND(HE$1,$D107))=$AO$1,1,0)*VLOOKUP($Z$2,DALYs!$A$2:$MW$40,'Intervention list'!HE$195+1,0)</f>
        <v>0</v>
      </c>
      <c r="HF107" s="0" t="n">
        <f aca="false">IF(ISNUMBER(FIND(HF$1,$D107))=$AO$1,1,0)*VLOOKUP($Z$2,DALYs!$A$2:$MW$40,'Intervention list'!HF$195+1,0)</f>
        <v>0</v>
      </c>
      <c r="HG107" s="0" t="n">
        <f aca="false">IF(ISNUMBER(FIND(HG$1,$D107))=$AO$1,1,0)*VLOOKUP($Z$2,DALYs!$A$2:$MW$40,'Intervention list'!HG$195+1,0)</f>
        <v>0</v>
      </c>
      <c r="HH107" s="0" t="n">
        <f aca="false">IF(ISNUMBER(FIND(HH$1,$D107))=$AO$1,1,0)*VLOOKUP($Z$2,DALYs!$A$2:$MW$40,'Intervention list'!HH$195+1,0)</f>
        <v>0</v>
      </c>
      <c r="HI107" s="0" t="n">
        <f aca="false">IF(ISNUMBER(FIND(HI$1,$D107))=$AO$1,1,0)*VLOOKUP($Z$2,DALYs!$A$2:$MW$40,'Intervention list'!HI$195+1,0)</f>
        <v>0</v>
      </c>
      <c r="HJ107" s="0" t="n">
        <f aca="false">IF(ISNUMBER(FIND(HJ$1,$D107))=$AO$1,1,0)*VLOOKUP($Z$2,DALYs!$A$2:$MW$40,'Intervention list'!HJ$195+1,0)</f>
        <v>0</v>
      </c>
      <c r="HK107" s="0" t="n">
        <f aca="false">IF(ISNUMBER(FIND(HK$1,$D107))=$AO$1,1,0)*VLOOKUP($Z$2,DALYs!$A$2:$MW$40,'Intervention list'!HK$195+1,0)</f>
        <v>0</v>
      </c>
      <c r="HL107" s="0" t="n">
        <f aca="false">IF(ISNUMBER(FIND(HL$1,$D107))=$AO$1,1,0)*VLOOKUP($Z$2,DALYs!$A$2:$MW$40,'Intervention list'!HL$195+1,0)</f>
        <v>0</v>
      </c>
      <c r="HM107" s="0" t="n">
        <f aca="false">IF(ISNUMBER(FIND(HM$1,$D107))=$AO$1,1,0)*VLOOKUP($Z$2,DALYs!$A$2:$MW$40,'Intervention list'!HM$195+1,0)</f>
        <v>0</v>
      </c>
      <c r="HN107" s="0" t="n">
        <f aca="false">IF(ISNUMBER(FIND(HN$1,$D107))=$AO$1,1,0)*VLOOKUP($Z$2,DALYs!$A$2:$MW$40,'Intervention list'!HN$195+1,0)</f>
        <v>0</v>
      </c>
      <c r="HO107" s="0" t="n">
        <f aca="false">IF(ISNUMBER(FIND(HO$1,$D107))=$AO$1,1,0)*VLOOKUP($Z$2,DALYs!$A$2:$MW$40,'Intervention list'!HO$195+1,0)</f>
        <v>0</v>
      </c>
      <c r="HP107" s="0" t="n">
        <f aca="false">IF(ISNUMBER(FIND(HP$1,$D107))=$AO$1,1,0)*VLOOKUP($Z$2,DALYs!$A$2:$MW$40,'Intervention list'!HP$195+1,0)</f>
        <v>0</v>
      </c>
      <c r="HQ107" s="0" t="n">
        <f aca="false">IF(ISNUMBER(FIND(HQ$1,$D107))=$AO$1,1,0)*VLOOKUP($Z$2,DALYs!$A$2:$MW$40,'Intervention list'!HQ$195+1,0)</f>
        <v>0</v>
      </c>
      <c r="HR107" s="0" t="n">
        <f aca="false">IF(ISNUMBER(FIND(HR$1,$D107))=$AO$1,1,0)*VLOOKUP($Z$2,DALYs!$A$2:$MW$40,'Intervention list'!HR$195+1,0)</f>
        <v>0</v>
      </c>
      <c r="HS107" s="0" t="n">
        <f aca="false">IF(ISNUMBER(FIND(HS$1,$D107))=$AO$1,1,0)*VLOOKUP($Z$2,DALYs!$A$2:$MW$40,'Intervention list'!HS$195+1,0)</f>
        <v>0</v>
      </c>
      <c r="HT107" s="0" t="n">
        <f aca="false">IF(ISNUMBER(FIND(HT$1,$D107))=$AO$1,1,0)*VLOOKUP($Z$2,DALYs!$A$2:$MW$40,'Intervention list'!HT$195+1,0)</f>
        <v>0</v>
      </c>
      <c r="HU107" s="0" t="n">
        <f aca="false">IF(ISNUMBER(FIND(HU$1,$D107))=$AO$1,1,0)*VLOOKUP($Z$2,DALYs!$A$2:$MW$40,'Intervention list'!HU$195+1,0)</f>
        <v>0</v>
      </c>
      <c r="HV107" s="0" t="n">
        <f aca="false">IF(ISNUMBER(FIND(HV$1,$D107))=$AO$1,1,0)*VLOOKUP($Z$2,DALYs!$A$2:$MW$40,'Intervention list'!HV$195+1,0)</f>
        <v>0</v>
      </c>
      <c r="HW107" s="0" t="n">
        <f aca="false">IF(ISNUMBER(FIND(HW$1,$D107))=$AO$1,1,0)*VLOOKUP($Z$2,DALYs!$A$2:$MW$40,'Intervention list'!HW$195+1,0)</f>
        <v>0</v>
      </c>
      <c r="HX107" s="0" t="n">
        <f aca="false">IF(ISNUMBER(FIND(HX$1,$D107))=$AO$1,1,0)*VLOOKUP($Z$2,DALYs!$A$2:$MW$40,'Intervention list'!HX$195+1,0)</f>
        <v>0</v>
      </c>
      <c r="HY107" s="0" t="n">
        <f aca="false">IF(ISNUMBER(FIND(HY$1,$D107))=$AO$1,1,0)*VLOOKUP($Z$2,DALYs!$A$2:$MW$40,'Intervention list'!HY$195+1,0)</f>
        <v>0</v>
      </c>
      <c r="HZ107" s="0" t="n">
        <f aca="false">IF(ISNUMBER(FIND(HZ$1,$D107))=$AO$1,1,0)*VLOOKUP($Z$2,DALYs!$A$2:$MW$40,'Intervention list'!HZ$195+1,0)</f>
        <v>0</v>
      </c>
      <c r="IA107" s="0" t="n">
        <f aca="false">IF(ISNUMBER(FIND(IA$1,$D107))=$AO$1,1,0)*VLOOKUP($Z$2,DALYs!$A$2:$MW$40,'Intervention list'!IA$195+1,0)</f>
        <v>0</v>
      </c>
      <c r="IB107" s="0" t="n">
        <f aca="false">IF(ISNUMBER(FIND(IB$1,$D107))=$AO$1,1,0)*VLOOKUP($Z$2,DALYs!$A$2:$MW$40,'Intervention list'!IB$195+1,0)</f>
        <v>0</v>
      </c>
      <c r="IC107" s="0" t="n">
        <f aca="false">IF(ISNUMBER(FIND(IC$1,$D107))=$AO$1,1,0)*VLOOKUP($Z$2,DALYs!$A$2:$MW$40,'Intervention list'!IC$195+1,0)</f>
        <v>0</v>
      </c>
      <c r="ID107" s="0" t="n">
        <f aca="false">IF(ISNUMBER(FIND(ID$1,$D107))=$AO$1,1,0)*VLOOKUP($Z$2,DALYs!$A$2:$MW$40,'Intervention list'!ID$195+1,0)</f>
        <v>0</v>
      </c>
      <c r="IE107" s="0" t="n">
        <f aca="false">IF(ISNUMBER(FIND(IE$1,$D107))=$AO$1,1,0)*VLOOKUP($Z$2,DALYs!$A$2:$MW$40,'Intervention list'!IE$195+1,0)</f>
        <v>0</v>
      </c>
      <c r="IF107" s="0" t="n">
        <f aca="false">IF(ISNUMBER(FIND(IF$1,$D107))=$AO$1,1,0)*VLOOKUP($Z$2,DALYs!$A$2:$MW$40,'Intervention list'!IF$195+1,0)</f>
        <v>0</v>
      </c>
      <c r="IG107" s="0" t="n">
        <f aca="false">IF(ISNUMBER(FIND(IG$1,$D107))=$AO$1,1,0)*VLOOKUP($Z$2,DALYs!$A$2:$MW$40,'Intervention list'!IG$195+1,0)</f>
        <v>0</v>
      </c>
      <c r="IH107" s="0" t="n">
        <f aca="false">IF(ISNUMBER(FIND(IH$1,$D107))=$AO$1,1,0)*VLOOKUP($Z$2,DALYs!$A$2:$MW$40,'Intervention list'!IH$195+1,0)</f>
        <v>0</v>
      </c>
      <c r="II107" s="0" t="n">
        <f aca="false">IF(ISNUMBER(FIND(II$1,$D107))=$AO$1,1,0)*VLOOKUP($Z$2,DALYs!$A$2:$MW$40,'Intervention list'!II$195+1,0)</f>
        <v>0</v>
      </c>
      <c r="IJ107" s="0" t="n">
        <f aca="false">IF(ISNUMBER(FIND(IJ$1,$D107))=$AO$1,1,0)*VLOOKUP($Z$2,DALYs!$A$2:$MW$40,'Intervention list'!IJ$195+1,0)</f>
        <v>0</v>
      </c>
      <c r="IK107" s="0" t="n">
        <f aca="false">IF(ISNUMBER(FIND(IK$1,$D107))=$AO$1,1,0)*VLOOKUP($Z$2,DALYs!$A$2:$MW$40,'Intervention list'!IK$195+1,0)</f>
        <v>0</v>
      </c>
      <c r="IL107" s="0" t="n">
        <f aca="false">IF(ISNUMBER(FIND(IL$1,$D107))=$AO$1,1,0)*VLOOKUP($Z$2,DALYs!$A$2:$MW$40,'Intervention list'!IL$195+1,0)</f>
        <v>0</v>
      </c>
      <c r="IM107" s="0" t="n">
        <f aca="false">IF(ISNUMBER(FIND(IM$1,$D107))=$AO$1,1,0)*VLOOKUP($Z$2,DALYs!$A$2:$MW$40,'Intervention list'!IM$195+1,0)</f>
        <v>0</v>
      </c>
      <c r="IN107" s="0" t="n">
        <f aca="false">IF(ISNUMBER(FIND(IN$1,$D107))=$AO$1,1,0)*VLOOKUP($Z$2,DALYs!$A$2:$MW$40,'Intervention list'!IN$195+1,0)</f>
        <v>0</v>
      </c>
      <c r="IO107" s="0" t="n">
        <f aca="false">IF(ISNUMBER(FIND(IO$1,$D107))=$AO$1,1,0)*VLOOKUP($Z$2,DALYs!$A$2:$MW$40,'Intervention list'!IO$195+1,0)</f>
        <v>0</v>
      </c>
      <c r="IP107" s="0" t="n">
        <f aca="false">IF(ISNUMBER(FIND(IP$1,$D107))=$AO$1,1,0)*VLOOKUP($Z$2,DALYs!$A$2:$MW$40,'Intervention list'!IP$195+1,0)</f>
        <v>0</v>
      </c>
      <c r="IQ107" s="0" t="n">
        <f aca="false">IF(ISNUMBER(FIND(IQ$1,$D107))=$AO$1,1,0)*VLOOKUP($Z$2,DALYs!$A$2:$MW$40,'Intervention list'!IQ$195+1,0)</f>
        <v>0</v>
      </c>
      <c r="IR107" s="0" t="n">
        <f aca="false">IF(ISNUMBER(FIND(IR$1,$D107))=$AO$1,1,0)*VLOOKUP($Z$2,DALYs!$A$2:$MW$40,'Intervention list'!IR$195+1,0)</f>
        <v>0</v>
      </c>
      <c r="IS107" s="0" t="n">
        <f aca="false">IF(ISNUMBER(FIND(IS$1,$D107))=$AO$1,1,0)*VLOOKUP($Z$2,DALYs!$A$2:$MW$40,'Intervention list'!IS$195+1,0)</f>
        <v>0</v>
      </c>
      <c r="IT107" s="0" t="n">
        <f aca="false">IF(ISNUMBER(FIND(IT$1,$D107))=$AO$1,1,0)*VLOOKUP($Z$2,DALYs!$A$2:$MW$40,'Intervention list'!IT$195+1,0)</f>
        <v>0</v>
      </c>
      <c r="IU107" s="0" t="n">
        <f aca="false">IF(ISNUMBER(FIND(IU$1,$D107))=$AO$1,1,0)*VLOOKUP($Z$2,DALYs!$A$2:$MW$40,'Intervention list'!IU$195+1,0)</f>
        <v>0</v>
      </c>
      <c r="IV107" s="0" t="n">
        <f aca="false">IF(ISNUMBER(FIND(IV$1,$D107))=$AO$1,1,0)*VLOOKUP($Z$2,DALYs!$A$2:$MW$40,'Intervention list'!IV$195+1,0)</f>
        <v>0</v>
      </c>
      <c r="IW107" s="0" t="n">
        <f aca="false">IF(ISNUMBER(FIND(IW$1,$D107))=$AO$1,1,0)*VLOOKUP($Z$2,DALYs!$A$2:$MW$40,'Intervention list'!IW$195+1,0)</f>
        <v>0</v>
      </c>
      <c r="IX107" s="0" t="n">
        <f aca="false">IF(ISNUMBER(FIND(IX$1,$D107))=$AO$1,1,0)*VLOOKUP($Z$2,DALYs!$A$2:$MW$40,'Intervention list'!IX$195+1,0)</f>
        <v>0</v>
      </c>
      <c r="IY107" s="0" t="n">
        <f aca="false">IF(ISNUMBER(FIND(IY$1,$D107))=$AO$1,1,0)*VLOOKUP($Z$2,DALYs!$A$2:$MW$40,'Intervention list'!IY$195+1,0)</f>
        <v>0</v>
      </c>
      <c r="IZ107" s="0" t="n">
        <f aca="false">IF(ISNUMBER(FIND(IZ$1,$D107))=$AO$1,1,0)*VLOOKUP($Z$2,DALYs!$A$2:$MW$40,'Intervention list'!IZ$195+1,0)</f>
        <v>0</v>
      </c>
      <c r="JA107" s="0" t="n">
        <f aca="false">IF(ISNUMBER(FIND(JA$1,$D107))=$AO$1,1,0)*VLOOKUP($Z$2,DALYs!$A$2:$MW$40,'Intervention list'!JA$195+1,0)</f>
        <v>0</v>
      </c>
      <c r="JB107" s="0" t="n">
        <f aca="false">IF(ISNUMBER(FIND(JB$1,$D107))=$AO$1,1,0)*VLOOKUP($Z$2,DALYs!$A$2:$MW$40,'Intervention list'!JB$195+1,0)</f>
        <v>0</v>
      </c>
      <c r="JC107" s="0" t="n">
        <f aca="false">IF(ISNUMBER(FIND(JC$1,$D107))=$AO$1,1,0)*VLOOKUP($Z$2,DALYs!$A$2:$MW$40,'Intervention list'!JC$195+1,0)</f>
        <v>0</v>
      </c>
      <c r="JD107" s="0" t="n">
        <f aca="false">IF(ISNUMBER(FIND(JD$1,$D107))=$AO$1,1,0)*VLOOKUP($Z$2,DALYs!$A$2:$MW$40,'Intervention list'!JD$195+1,0)</f>
        <v>0</v>
      </c>
      <c r="JE107" s="0" t="n">
        <f aca="false">IF(ISNUMBER(FIND(JE$1,$D107))=$AO$1,1,0)*VLOOKUP($Z$2,DALYs!$A$2:$MW$40,'Intervention list'!JE$195+1,0)</f>
        <v>0</v>
      </c>
      <c r="JF107" s="0" t="n">
        <f aca="false">IF(ISNUMBER(FIND(JF$1,$D107))=$AO$1,1,0)*VLOOKUP($Z$2,DALYs!$A$2:$MW$40,'Intervention list'!JF$195+1,0)</f>
        <v>0</v>
      </c>
      <c r="JG107" s="0" t="n">
        <f aca="false">IF(ISNUMBER(FIND(JG$1,$D107))=$AO$1,1,0)*VLOOKUP($Z$2,DALYs!$A$2:$MW$40,'Intervention list'!JG$195+1,0)</f>
        <v>0</v>
      </c>
      <c r="JH107" s="0" t="n">
        <f aca="false">IF(ISNUMBER(FIND(JH$1,$D107))=$AO$1,1,0)*VLOOKUP($Z$2,DALYs!$A$2:$MW$40,'Intervention list'!JH$195+1,0)</f>
        <v>0</v>
      </c>
      <c r="JI107" s="0" t="n">
        <f aca="false">IF(ISNUMBER(FIND(JI$1,$D107))=$AO$1,1,0)*VLOOKUP($Z$2,DALYs!$A$2:$MW$40,'Intervention list'!JI$195+1,0)</f>
        <v>0</v>
      </c>
      <c r="JJ107" s="0" t="n">
        <f aca="false">IF(ISNUMBER(FIND(JJ$1,$D107))=$AO$1,1,0)*VLOOKUP($Z$2,DALYs!$A$2:$MW$40,'Intervention list'!JJ$195+1,0)</f>
        <v>0</v>
      </c>
      <c r="JK107" s="0" t="n">
        <f aca="false">IF(ISNUMBER(FIND(JK$1,$D107))=$AO$1,1,0)*VLOOKUP($Z$2,DALYs!$A$2:$MW$40,'Intervention list'!JK$195+1,0)</f>
        <v>0</v>
      </c>
      <c r="JL107" s="0" t="n">
        <f aca="false">IF(ISNUMBER(FIND(JL$1,$D107))=$AO$1,1,0)*VLOOKUP($Z$2,DALYs!$A$2:$MW$40,'Intervention list'!JL$195+1,0)</f>
        <v>0</v>
      </c>
      <c r="JM107" s="0" t="n">
        <f aca="false">IF(ISNUMBER(FIND(JM$1,$D107))=$AO$1,1,0)*VLOOKUP($Z$2,DALYs!$A$2:$MW$40,'Intervention list'!JM$195+1,0)</f>
        <v>0</v>
      </c>
      <c r="JN107" s="0" t="n">
        <f aca="false">IF(ISNUMBER(FIND(JN$1,$D107))=$AO$1,1,0)*VLOOKUP($Z$2,DALYs!$A$2:$MW$40,'Intervention list'!JN$195+1,0)</f>
        <v>0</v>
      </c>
      <c r="JO107" s="0" t="n">
        <f aca="false">IF(ISNUMBER(FIND(JO$1,$D107))=$AO$1,1,0)*VLOOKUP($Z$2,DALYs!$A$2:$MW$40,'Intervention list'!JO$195+1,0)</f>
        <v>0</v>
      </c>
      <c r="JP107" s="0" t="n">
        <f aca="false">IF(ISNUMBER(FIND(JP$1,$D107))=$AO$1,1,0)*VLOOKUP($Z$2,DALYs!$A$2:$MW$40,'Intervention list'!JP$195+1,0)</f>
        <v>0</v>
      </c>
      <c r="JQ107" s="0" t="n">
        <f aca="false">IF(ISNUMBER(FIND(JQ$1,$D107))=$AO$1,1,0)*VLOOKUP($Z$2,DALYs!$A$2:$MW$40,'Intervention list'!JQ$195+1,0)</f>
        <v>0</v>
      </c>
      <c r="JR107" s="0" t="n">
        <f aca="false">IF(ISNUMBER(FIND(JR$1,$D107))=$AO$1,1,0)*VLOOKUP($Z$2,DALYs!$A$2:$MW$40,'Intervention list'!JR$195+1,0)</f>
        <v>0</v>
      </c>
      <c r="JS107" s="0" t="n">
        <f aca="false">IF(ISNUMBER(FIND(JS$1,$D107))=$AO$1,1,0)*VLOOKUP($Z$2,DALYs!$A$2:$MW$40,'Intervention list'!JS$195+1,0)</f>
        <v>0</v>
      </c>
      <c r="JT107" s="0" t="n">
        <f aca="false">IF(ISNUMBER(FIND(JT$1,$D107))=$AO$1,1,0)*VLOOKUP($Z$2,DALYs!$A$2:$MW$40,'Intervention list'!JT$195+1,0)</f>
        <v>0</v>
      </c>
      <c r="JU107" s="0" t="n">
        <f aca="false">IF(ISNUMBER(FIND(JU$1,$D107))=$AO$1,1,0)*VLOOKUP($Z$2,DALYs!$A$2:$MW$40,'Intervention list'!JU$195+1,0)</f>
        <v>0</v>
      </c>
      <c r="JV107" s="0" t="n">
        <f aca="false">IF(ISNUMBER(FIND(JV$1,$D107))=$AO$1,1,0)*VLOOKUP($Z$2,DALYs!$A$2:$MW$40,'Intervention list'!JV$195+1,0)</f>
        <v>0</v>
      </c>
      <c r="JW107" s="0" t="n">
        <f aca="false">IF(ISNUMBER(FIND(JW$1,$D107))=$AO$1,1,0)*VLOOKUP($Z$2,DALYs!$A$2:$MW$40,'Intervention list'!JW$195+1,0)</f>
        <v>0</v>
      </c>
      <c r="JX107" s="0" t="n">
        <f aca="false">IF(ISNUMBER(FIND(JX$1,$D107))=$AO$1,1,0)*VLOOKUP($Z$2,DALYs!$A$2:$MW$40,'Intervention list'!JX$195+1,0)</f>
        <v>0</v>
      </c>
      <c r="JY107" s="0" t="n">
        <f aca="false">IF(ISNUMBER(FIND(JY$1,$D107))=$AO$1,1,0)*VLOOKUP($Z$2,DALYs!$A$2:$MW$40,'Intervention list'!JY$195+1,0)</f>
        <v>0</v>
      </c>
      <c r="JZ107" s="0" t="n">
        <f aca="false">IF(ISNUMBER(FIND(JZ$1,$D107))=$AO$1,1,0)*VLOOKUP($Z$2,DALYs!$A$2:$MW$40,'Intervention list'!JZ$195+1,0)</f>
        <v>0</v>
      </c>
      <c r="KA107" s="0" t="n">
        <f aca="false">IF(ISNUMBER(FIND(KA$1,$D107))=$AO$1,1,0)*VLOOKUP($Z$2,DALYs!$A$2:$MW$40,'Intervention list'!KA$195+1,0)</f>
        <v>0</v>
      </c>
      <c r="KB107" s="0" t="n">
        <f aca="false">IF(ISNUMBER(FIND(KB$1,$D107))=$AO$1,1,0)*VLOOKUP($Z$2,DALYs!$A$2:$MW$40,'Intervention list'!KB$195+1,0)</f>
        <v>0</v>
      </c>
      <c r="KC107" s="0" t="n">
        <f aca="false">IF(ISNUMBER(FIND(KC$1,$D107))=$AO$1,1,0)*VLOOKUP($Z$2,DALYs!$A$2:$MW$40,'Intervention list'!KC$195+1,0)</f>
        <v>0</v>
      </c>
      <c r="KD107" s="0" t="n">
        <f aca="false">IF(ISNUMBER(FIND(KD$1,$D107))=$AO$1,1,0)*VLOOKUP($Z$2,DALYs!$A$2:$MW$40,'Intervention list'!KD$195+1,0)</f>
        <v>0</v>
      </c>
      <c r="KE107" s="0" t="n">
        <f aca="false">IF(ISNUMBER(FIND(KE$1,$D107))=$AO$1,1,0)*VLOOKUP($Z$2,DALYs!$A$2:$MW$40,'Intervention list'!KE$195+1,0)</f>
        <v>0</v>
      </c>
      <c r="KF107" s="0" t="n">
        <f aca="false">IF(ISNUMBER(FIND(KF$1,$D107))=$AO$1,1,0)*VLOOKUP($Z$2,DALYs!$A$2:$MW$40,'Intervention list'!KF$195+1,0)</f>
        <v>0</v>
      </c>
      <c r="KG107" s="0" t="n">
        <f aca="false">IF(ISNUMBER(FIND(KG$1,$D107))=$AO$1,1,0)*VLOOKUP($Z$2,DALYs!$A$2:$MW$40,'Intervention list'!KG$195+1,0)</f>
        <v>0</v>
      </c>
      <c r="KH107" s="0" t="n">
        <f aca="false">IF(ISNUMBER(FIND(KH$1,$D107))=$AO$1,1,0)*VLOOKUP($Z$2,DALYs!$A$2:$MW$40,'Intervention list'!KH$195+1,0)</f>
        <v>0</v>
      </c>
      <c r="KI107" s="0" t="n">
        <f aca="false">IF(ISNUMBER(FIND(KI$1,$D107))=$AO$1,1,0)*VLOOKUP($Z$2,DALYs!$A$2:$MW$40,'Intervention list'!KI$195+1,0)</f>
        <v>0</v>
      </c>
      <c r="KJ107" s="0" t="n">
        <f aca="false">IF(ISNUMBER(FIND(KJ$1,$D107))=$AO$1,1,0)*VLOOKUP($Z$2,DALYs!$A$2:$MW$40,'Intervention list'!KJ$195+1,0)</f>
        <v>0</v>
      </c>
      <c r="KK107" s="0" t="n">
        <f aca="false">IF(ISNUMBER(FIND(KK$1,$D107))=$AO$1,1,0)*VLOOKUP($Z$2,DALYs!$A$2:$MW$40,'Intervention list'!KK$195+1,0)</f>
        <v>0</v>
      </c>
      <c r="KL107" s="0" t="n">
        <f aca="false">IF(ISNUMBER(FIND(KL$1,$D107))=$AO$1,1,0)*VLOOKUP($Z$2,DALYs!$A$2:$MW$40,'Intervention list'!KL$195+1,0)</f>
        <v>0</v>
      </c>
      <c r="KM107" s="0" t="n">
        <f aca="false">IF(ISNUMBER(FIND(KM$1,$D107))=$AO$1,1,0)*VLOOKUP($Z$2,DALYs!$A$2:$MW$40,'Intervention list'!KM$195+1,0)</f>
        <v>0</v>
      </c>
      <c r="KN107" s="0" t="n">
        <f aca="false">IF(ISNUMBER(FIND(KN$1,$D107))=$AO$1,1,0)*VLOOKUP($Z$2,DALYs!$A$2:$MW$40,'Intervention list'!KN$195+1,0)</f>
        <v>0</v>
      </c>
      <c r="KO107" s="0" t="n">
        <f aca="false">IF(ISNUMBER(FIND(KO$1,$D107))=$AO$1,1,0)*VLOOKUP($Z$2,DALYs!$A$2:$MW$40,'Intervention list'!KO$195+1,0)</f>
        <v>0</v>
      </c>
      <c r="KP107" s="0" t="n">
        <f aca="false">IF(ISNUMBER(FIND(KP$1,$D107))=$AO$1,1,0)*VLOOKUP($Z$2,DALYs!$A$2:$MW$40,'Intervention list'!KP$195+1,0)</f>
        <v>0</v>
      </c>
      <c r="KQ107" s="0" t="n">
        <f aca="false">IF(ISNUMBER(FIND(KQ$1,$D107))=$AO$1,1,0)*VLOOKUP($Z$2,DALYs!$A$2:$MW$40,'Intervention list'!KQ$195+1,0)</f>
        <v>0</v>
      </c>
      <c r="KR107" s="0" t="n">
        <f aca="false">IF(ISNUMBER(FIND(KR$1,$D107))=$AO$1,1,0)*VLOOKUP($Z$2,DALYs!$A$2:$MW$40,'Intervention list'!KR$195+1,0)</f>
        <v>0</v>
      </c>
      <c r="KS107" s="0" t="n">
        <f aca="false">IF(ISNUMBER(FIND(KS$1,$D107))=$AO$1,1,0)*VLOOKUP($Z$2,DALYs!$A$2:$MW$40,'Intervention list'!KS$195+1,0)</f>
        <v>0</v>
      </c>
      <c r="KT107" s="0" t="n">
        <f aca="false">IF(ISNUMBER(FIND(KT$1,$D107))=$AO$1,1,0)*VLOOKUP($Z$2,DALYs!$A$2:$MW$40,'Intervention list'!KT$195+1,0)</f>
        <v>0</v>
      </c>
      <c r="KU107" s="0" t="n">
        <f aca="false">IF(ISNUMBER(FIND(KU$1,$D107))=$AO$1,1,0)*VLOOKUP($Z$2,DALYs!$A$2:$MW$40,'Intervention list'!KU$195+1,0)</f>
        <v>0</v>
      </c>
      <c r="KV107" s="0" t="n">
        <f aca="false">IF(ISNUMBER(FIND(KV$1,$D107))=$AO$1,1,0)*VLOOKUP($Z$2,DALYs!$A$2:$MW$40,'Intervention list'!KV$195+1,0)</f>
        <v>0</v>
      </c>
      <c r="KW107" s="0" t="n">
        <f aca="false">IF(ISNUMBER(FIND(KW$1,$D107))=$AO$1,1,0)*VLOOKUP($Z$2,DALYs!$A$2:$MW$40,'Intervention list'!KW$195+1,0)</f>
        <v>0</v>
      </c>
      <c r="KX107" s="0" t="n">
        <f aca="false">IF(ISNUMBER(FIND(KX$1,$D107))=$AO$1,1,0)*VLOOKUP($Z$2,DALYs!$A$2:$MW$40,'Intervention list'!KX$195+1,0)</f>
        <v>0</v>
      </c>
      <c r="KY107" s="0" t="n">
        <f aca="false">IF(ISNUMBER(FIND(KY$1,$D107))=$AO$1,1,0)*VLOOKUP($Z$2,DALYs!$A$2:$MW$40,'Intervention list'!KY$195+1,0)</f>
        <v>0</v>
      </c>
      <c r="KZ107" s="0" t="n">
        <f aca="false">IF(ISNUMBER(FIND(KZ$1,$D107))=$AO$1,1,0)*VLOOKUP($Z$2,DALYs!$A$2:$MW$40,'Intervention list'!KZ$195+1,0)</f>
        <v>0</v>
      </c>
      <c r="LA107" s="0" t="n">
        <f aca="false">IF(ISNUMBER(FIND(LA$1,$D107))=$AO$1,1,0)*VLOOKUP($Z$2,DALYs!$A$2:$MW$40,'Intervention list'!LA$195+1,0)</f>
        <v>0</v>
      </c>
      <c r="LB107" s="0" t="n">
        <f aca="false">IF(ISNUMBER(FIND(LB$1,$D107))=$AO$1,1,0)*VLOOKUP($Z$2,DALYs!$A$2:$MW$40,'Intervention list'!LB$195+1,0)</f>
        <v>0</v>
      </c>
      <c r="LC107" s="0" t="n">
        <f aca="false">IF(ISNUMBER(FIND(LC$1,$D107))=$AO$1,1,0)*VLOOKUP($Z$2,DALYs!$A$2:$MW$40,'Intervention list'!LC$195+1,0)</f>
        <v>0</v>
      </c>
      <c r="LD107" s="0" t="n">
        <f aca="false">IF(ISNUMBER(FIND(LD$1,$D107))=$AO$1,1,0)*VLOOKUP($Z$2,DALYs!$A$2:$MW$40,'Intervention list'!LD$195+1,0)</f>
        <v>0</v>
      </c>
      <c r="LE107" s="0" t="n">
        <f aca="false">IF(ISNUMBER(FIND(LE$1,$D107))=$AO$1,1,0)*VLOOKUP($Z$2,DALYs!$A$2:$MW$40,'Intervention list'!LE$195+1,0)</f>
        <v>0</v>
      </c>
      <c r="LF107" s="0" t="n">
        <f aca="false">IF(ISNUMBER(FIND(LF$1,$D107))=$AO$1,1,0)*VLOOKUP($Z$2,DALYs!$A$2:$MW$40,'Intervention list'!LF$195+1,0)</f>
        <v>0</v>
      </c>
      <c r="LG107" s="0" t="n">
        <f aca="false">IF(ISNUMBER(FIND(LG$1,$D107))=$AO$1,1,0)*VLOOKUP($Z$2,DALYs!$A$2:$MW$40,'Intervention list'!LG$195+1,0)</f>
        <v>0</v>
      </c>
      <c r="LH107" s="0" t="n">
        <f aca="false">IF(ISNUMBER(FIND(LH$1,$D107))=$AO$1,1,0)*VLOOKUP($Z$2,DALYs!$A$2:$MW$40,'Intervention list'!LH$195+1,0)</f>
        <v>0</v>
      </c>
      <c r="LI107" s="0" t="n">
        <f aca="false">IF(ISNUMBER(FIND(LI$1,$D107))=$AO$1,1,0)*VLOOKUP($Z$2,DALYs!$A$2:$MW$40,'Intervention list'!LI$195+1,0)</f>
        <v>0</v>
      </c>
      <c r="LJ107" s="0" t="n">
        <f aca="false">IF(ISNUMBER(FIND(LJ$1,$D107))=$AO$1,1,0)*VLOOKUP($Z$2,DALYs!$A$2:$MW$40,'Intervention list'!LJ$195+1,0)</f>
        <v>0</v>
      </c>
      <c r="LK107" s="0" t="n">
        <f aca="false">IF(ISNUMBER(FIND(LK$1,$D107))=$AO$1,1,0)*VLOOKUP($Z$2,DALYs!$A$2:$MW$40,'Intervention list'!LK$195+1,0)</f>
        <v>0</v>
      </c>
      <c r="LL107" s="0" t="n">
        <f aca="false">IF(ISNUMBER(FIND(LL$1,$D107))=$AO$1,1,0)*VLOOKUP($Z$2,DALYs!$A$2:$MW$40,'Intervention list'!LL$195+1,0)</f>
        <v>0</v>
      </c>
      <c r="LM107" s="0" t="n">
        <f aca="false">IF(ISNUMBER(FIND(LM$1,$D107))=$AO$1,1,0)*VLOOKUP($Z$2,DALYs!$A$2:$MW$40,'Intervention list'!LM$195+1,0)</f>
        <v>0</v>
      </c>
      <c r="LN107" s="0" t="n">
        <f aca="false">IF(ISNUMBER(FIND(LN$1,$D107))=$AO$1,1,0)*VLOOKUP($Z$2,DALYs!$A$2:$MW$40,'Intervention list'!LN$195+1,0)</f>
        <v>0</v>
      </c>
      <c r="LO107" s="0" t="n">
        <f aca="false">IF(ISNUMBER(FIND(LO$1,$D107))=$AO$1,1,0)*VLOOKUP($Z$2,DALYs!$A$2:$MW$40,'Intervention list'!LO$195+1,0)</f>
        <v>0</v>
      </c>
      <c r="LP107" s="0" t="n">
        <f aca="false">IF(ISNUMBER(FIND(LP$1,$D107))=$AO$1,1,0)*VLOOKUP($Z$2,DALYs!$A$2:$MW$40,'Intervention list'!LP$195+1,0)</f>
        <v>0</v>
      </c>
      <c r="LQ107" s="0" t="n">
        <f aca="false">IF(ISNUMBER(FIND(LQ$1,$D107))=$AO$1,1,0)*VLOOKUP($Z$2,DALYs!$A$2:$MW$40,'Intervention list'!LQ$195+1,0)</f>
        <v>0</v>
      </c>
      <c r="LR107" s="0" t="n">
        <f aca="false">IF(ISNUMBER(FIND(LR$1,$D107))=$AO$1,1,0)*VLOOKUP($Z$2,DALYs!$A$2:$MW$40,'Intervention list'!LR$195+1,0)</f>
        <v>0</v>
      </c>
      <c r="LS107" s="0" t="n">
        <f aca="false">IF(ISNUMBER(FIND(LS$1,$D107))=$AO$1,1,0)*VLOOKUP($Z$2,DALYs!$A$2:$MW$40,'Intervention list'!LS$195+1,0)</f>
        <v>0</v>
      </c>
      <c r="LT107" s="0" t="n">
        <f aca="false">IF(ISNUMBER(FIND(LT$1,$D107))=$AO$1,1,0)*VLOOKUP($Z$2,DALYs!$A$2:$MW$40,'Intervention list'!LT$195+1,0)</f>
        <v>0</v>
      </c>
      <c r="LU107" s="0" t="n">
        <f aca="false">IF(ISNUMBER(FIND(LU$1,$D107))=$AO$1,1,0)*VLOOKUP($Z$2,DALYs!$A$2:$MW$40,'Intervention list'!LU$195+1,0)</f>
        <v>0</v>
      </c>
      <c r="LV107" s="0" t="n">
        <f aca="false">IF(ISNUMBER(FIND(LV$1,$D107))=$AO$1,1,0)*VLOOKUP($Z$2,DALYs!$A$2:$MW$40,'Intervention list'!LV$195+1,0)</f>
        <v>0</v>
      </c>
      <c r="LW107" s="0" t="n">
        <f aca="false">IF(ISNUMBER(FIND(LW$1,$D107))=$AO$1,1,0)*VLOOKUP($Z$2,DALYs!$A$2:$MW$40,'Intervention list'!LW$195+1,0)</f>
        <v>0</v>
      </c>
      <c r="LX107" s="0" t="n">
        <f aca="false">IF(ISNUMBER(FIND(LX$1,$D107))=$AO$1,1,0)*VLOOKUP($Z$2,DALYs!$A$2:$MW$40,'Intervention list'!LX$195+1,0)</f>
        <v>0</v>
      </c>
      <c r="LY107" s="0" t="n">
        <f aca="false">IF(ISNUMBER(FIND(LY$1,$D107))=$AO$1,1,0)*VLOOKUP($Z$2,DALYs!$A$2:$MW$40,'Intervention list'!LY$195+1,0)</f>
        <v>0</v>
      </c>
      <c r="LZ107" s="0" t="n">
        <f aca="false">IF(ISNUMBER(FIND(LZ$1,$D107))=$AO$1,1,0)*VLOOKUP($Z$2,DALYs!$A$2:$MW$40,'Intervention list'!LZ$195+1,0)</f>
        <v>0</v>
      </c>
      <c r="MA107" s="0" t="n">
        <f aca="false">IF(ISNUMBER(FIND(MA$1,$D107))=$AO$1,1,0)*VLOOKUP($Z$2,DALYs!$A$2:$MW$40,'Intervention list'!MA$195+1,0)</f>
        <v>0</v>
      </c>
      <c r="MB107" s="0" t="n">
        <f aca="false">IF(ISNUMBER(FIND(MB$1,$D107))=$AO$1,1,0)*VLOOKUP($Z$2,DALYs!$A$2:$MW$40,'Intervention list'!MB$195+1,0)</f>
        <v>0</v>
      </c>
      <c r="MC107" s="0" t="n">
        <f aca="false">IF(ISNUMBER(FIND(MC$1,$D107))=$AO$1,1,0)*VLOOKUP($Z$2,DALYs!$A$2:$MW$40,'Intervention list'!MC$195+1,0)</f>
        <v>0</v>
      </c>
      <c r="MD107" s="0" t="n">
        <f aca="false">IF(ISNUMBER(FIND(MD$1,$D107))=$AO$1,1,0)*VLOOKUP($Z$2,DALYs!$A$2:$MW$40,'Intervention list'!MD$195+1,0)</f>
        <v>0</v>
      </c>
      <c r="ME107" s="0" t="n">
        <f aca="false">IF(ISNUMBER(FIND(ME$1,$D107))=$AO$1,1,0)*VLOOKUP($Z$2,DALYs!$A$2:$MW$40,'Intervention list'!ME$195+1,0)</f>
        <v>0</v>
      </c>
      <c r="MF107" s="0" t="n">
        <f aca="false">IF(ISNUMBER(FIND(MF$1,$D107))=$AO$1,1,0)*VLOOKUP($Z$2,DALYs!$A$2:$MW$40,'Intervention list'!MF$195+1,0)</f>
        <v>0</v>
      </c>
      <c r="MG107" s="0" t="n">
        <f aca="false">IF(ISNUMBER(FIND(MG$1,$D107))=$AO$1,1,0)*VLOOKUP($Z$2,DALYs!$A$2:$MW$40,'Intervention list'!MG$195+1,0)</f>
        <v>0</v>
      </c>
      <c r="MH107" s="0" t="n">
        <f aca="false">IF(ISNUMBER(FIND(MH$1,$D107))=$AO$1,1,0)*VLOOKUP($Z$2,DALYs!$A$2:$MW$40,'Intervention list'!MH$195+1,0)</f>
        <v>0</v>
      </c>
      <c r="MI107" s="0" t="n">
        <f aca="false">IF(ISNUMBER(FIND(MI$1,$D107))=$AO$1,1,0)*VLOOKUP($Z$2,DALYs!$A$2:$MW$40,'Intervention list'!MI$195+1,0)</f>
        <v>0</v>
      </c>
      <c r="MJ107" s="0" t="n">
        <f aca="false">IF(ISNUMBER(FIND(MJ$1,$D107))=$AO$1,1,0)*VLOOKUP($Z$2,DALYs!$A$2:$MW$40,'Intervention list'!MJ$195+1,0)</f>
        <v>0</v>
      </c>
      <c r="MK107" s="0" t="n">
        <f aca="false">IF(ISNUMBER(FIND(MK$1,$D107))=$AO$1,1,0)*VLOOKUP($Z$2,DALYs!$A$2:$MW$40,'Intervention list'!MK$195+1,0)</f>
        <v>0</v>
      </c>
      <c r="ML107" s="0" t="n">
        <f aca="false">IF(ISNUMBER(FIND(ML$1,$D107))=$AO$1,1,0)*VLOOKUP($Z$2,DALYs!$A$2:$MW$40,'Intervention list'!ML$195+1,0)</f>
        <v>0</v>
      </c>
      <c r="MM107" s="0" t="n">
        <f aca="false">IF(ISNUMBER(FIND(MM$1,$D107))=$AO$1,1,0)*VLOOKUP($Z$2,DALYs!$A$2:$MW$40,'Intervention list'!MM$195+1,0)</f>
        <v>0</v>
      </c>
      <c r="MN107" s="0" t="n">
        <f aca="false">IF(ISNUMBER(FIND(MN$1,$D107))=$AO$1,1,0)*VLOOKUP($Z$2,DALYs!$A$2:$MW$40,'Intervention list'!MN$195+1,0)</f>
        <v>0</v>
      </c>
      <c r="MO107" s="0" t="n">
        <f aca="false">IF(ISNUMBER(FIND(MO$1,$D107))=$AO$1,1,0)*VLOOKUP($Z$2,DALYs!$A$2:$MW$40,'Intervention list'!MO$195+1,0)</f>
        <v>0</v>
      </c>
      <c r="MP107" s="0" t="n">
        <f aca="false">IF(ISNUMBER(FIND(MP$1,$D107))=$AO$1,1,0)*VLOOKUP($Z$2,DALYs!$A$2:$MW$40,'Intervention list'!MP$195+1,0)</f>
        <v>0</v>
      </c>
      <c r="MQ107" s="0" t="n">
        <f aca="false">IF(ISNUMBER(FIND(MQ$1,$D107))=$AO$1,1,0)*VLOOKUP($Z$2,DALYs!$A$2:$MW$40,'Intervention list'!MQ$195+1,0)</f>
        <v>0</v>
      </c>
      <c r="MR107" s="0" t="n">
        <f aca="false">IF(ISNUMBER(FIND(MR$1,$D107))=$AO$1,1,0)*VLOOKUP($Z$2,DALYs!$A$2:$MW$40,'Intervention list'!MR$195+1,0)</f>
        <v>0</v>
      </c>
      <c r="MS107" s="0" t="n">
        <f aca="false">IF(ISNUMBER(FIND(MS$1,$D107))=$AO$1,1,0)*VLOOKUP($Z$2,DALYs!$A$2:$MW$40,'Intervention list'!MS$195+1,0)</f>
        <v>0</v>
      </c>
      <c r="MT107" s="0" t="n">
        <f aca="false">IF(ISNUMBER(FIND(MT$1,$D107))=$AO$1,1,0)*VLOOKUP($Z$2,DALYs!$A$2:$MW$40,'Intervention list'!MT$195+1,0)</f>
        <v>0</v>
      </c>
      <c r="MU107" s="0" t="n">
        <f aca="false">IF(ISNUMBER(FIND(MU$1,$D107))=$AO$1,1,0)*VLOOKUP($Z$2,DALYs!$A$2:$MW$40,'Intervention list'!MU$195+1,0)</f>
        <v>0</v>
      </c>
      <c r="MV107" s="0" t="n">
        <f aca="false">IF(ISNUMBER(FIND(MV$1,$D107))=$AO$1,1,0)*VLOOKUP($Z$2,DALYs!$A$2:$MW$40,'Intervention list'!MV$195+1,0)</f>
        <v>0</v>
      </c>
      <c r="MW107" s="0" t="n">
        <f aca="false">IF(ISNUMBER(FIND(MW$1,$D107))=$AO$1,1,0)*VLOOKUP($Z$2,DALYs!$A$2:$MW$40,'Intervention list'!MW$195+1,0)</f>
        <v>0</v>
      </c>
      <c r="MX107" s="0" t="n">
        <f aca="false">IF(ISNUMBER(FIND(MX$1,$D107))=$AO$1,1,0)*VLOOKUP($Z$2,DALYs!$A$2:$MW$40,'Intervention list'!MX$195+1,0)</f>
        <v>0</v>
      </c>
      <c r="MY107" s="0" t="n">
        <f aca="false">IF(ISNUMBER(FIND(MY$1,$D107))=$AO$1,1,0)*VLOOKUP($Z$2,DALYs!$A$2:$MW$40,'Intervention list'!MY$195+1,0)</f>
        <v>0</v>
      </c>
      <c r="MZ107" s="0" t="n">
        <f aca="false">IF(ISNUMBER(FIND(MZ$1,$D107))=$AO$1,1,0)*VLOOKUP($Z$2,DALYs!$A$2:$MW$40,'Intervention list'!MZ$195+1,0)</f>
        <v>0</v>
      </c>
      <c r="NA107" s="0" t="n">
        <f aca="false">IF(ISNUMBER(FIND(NA$1,$D107))=$AO$1,1,0)*VLOOKUP($Z$2,DALYs!$A$2:$MW$40,'Intervention list'!NA$195+1,0)</f>
        <v>0</v>
      </c>
      <c r="NB107" s="0" t="n">
        <f aca="false">IF(ISNUMBER(FIND(NB$1,$D107))=$AO$1,1,0)*VLOOKUP($Z$2,DALYs!$A$2:$MW$40,'Intervention list'!NB$195+1,0)</f>
        <v>0</v>
      </c>
      <c r="NC107" s="0" t="n">
        <f aca="false">IF(ISNUMBER(FIND(NC$1,$D107))=$AO$1,1,0)*VLOOKUP($Z$2,DALYs!$A$2:$MW$40,'Intervention list'!NC$195+1,0)</f>
        <v>0</v>
      </c>
      <c r="ND107" s="0" t="n">
        <f aca="false">IF(ISNUMBER(FIND(ND$1,$D107))=$AO$1,1,0)*VLOOKUP($Z$2,DALYs!$A$2:$MW$40,'Intervention list'!ND$195+1,0)</f>
        <v>0</v>
      </c>
      <c r="NE107" s="0" t="n">
        <f aca="false">IF(ISNUMBER(FIND(NE$1,$D107))=$AO$1,1,0)*VLOOKUP($Z$2,DALYs!$A$2:$MW$40,'Intervention list'!NE$195+1,0)</f>
        <v>0</v>
      </c>
      <c r="NF107" s="0" t="n">
        <f aca="false">IF(ISNUMBER(FIND(NF$1,$D107))=$AO$1,1,0)*VLOOKUP($Z$2,DALYs!$A$2:$MW$40,'Intervention list'!NF$195+1,0)</f>
        <v>0</v>
      </c>
      <c r="NG107" s="0" t="n">
        <f aca="false">IF(ISNUMBER(FIND(NG$1,$D107))=$AO$1,1,0)*VLOOKUP($Z$2,DALYs!$A$2:$MW$40,'Intervention list'!NG$195+1,0)</f>
        <v>0</v>
      </c>
      <c r="NH107" s="0" t="n">
        <f aca="false">IF(ISNUMBER(FIND(NH$1,$D107))=$AO$1,1,0)*VLOOKUP($Z$2,DALYs!$A$2:$MW$40,'Intervention list'!NH$195+1,0)</f>
        <v>0</v>
      </c>
      <c r="NI107" s="0" t="n">
        <f aca="false">IF(ISNUMBER(FIND(NI$1,$D107))=$AO$1,1,0)*VLOOKUP($Z$2,DALYs!$A$2:$MW$40,'Intervention list'!NI$195+1,0)</f>
        <v>0</v>
      </c>
      <c r="NJ107" s="0" t="n">
        <f aca="false">IF(ISNUMBER(FIND(NJ$1,$D107))=$AO$1,1,0)*VLOOKUP($Z$2,DALYs!$A$2:$MW$40,'Intervention list'!NJ$195+1,0)</f>
        <v>0</v>
      </c>
      <c r="NK107" s="0" t="n">
        <f aca="false">IF(ISNUMBER(FIND(NK$1,$D107))=$AO$1,1,0)*VLOOKUP($Z$2,DALYs!$A$2:$MW$40,'Intervention list'!NK$195+1,0)</f>
        <v>0</v>
      </c>
      <c r="NL107" s="0" t="n">
        <f aca="false">IF(ISNUMBER(FIND(NL$1,$D107))=$AO$1,1,0)*VLOOKUP($Z$2,DALYs!$A$2:$MW$40,'Intervention list'!NL$195+1,0)</f>
        <v>0</v>
      </c>
      <c r="NM107" s="0" t="n">
        <f aca="false">IF(ISNUMBER(FIND(NM$1,$D107))=$AO$1,1,0)*VLOOKUP($Z$2,DALYs!$A$2:$MW$40,'Intervention list'!NM$195+1,0)</f>
        <v>0</v>
      </c>
      <c r="NN107" s="0" t="n">
        <f aca="false">IF(ISNUMBER(FIND(NN$1,$D107))=$AO$1,1,0)*VLOOKUP($Z$2,DALYs!$A$2:$MW$40,'Intervention list'!NN$195+1,0)</f>
        <v>0</v>
      </c>
      <c r="NO107" s="0" t="n">
        <f aca="false">IF(ISNUMBER(FIND(NO$1,$D107))=$AO$1,1,0)*VLOOKUP($Z$2,DALYs!$A$2:$MW$40,'Intervention list'!NO$195+1,0)</f>
        <v>0</v>
      </c>
      <c r="NP107" s="0" t="n">
        <f aca="false">IF(ISNUMBER(FIND(NP$1,$D107))=$AO$1,1,0)*VLOOKUP($Z$2,DALYs!$A$2:$MW$40,'Intervention list'!NP$195+1,0)</f>
        <v>0</v>
      </c>
      <c r="NQ107" s="0" t="n">
        <f aca="false">IF(ISNUMBER(FIND(NQ$1,$D107))=$AO$1,1,0)*VLOOKUP($Z$2,DALYs!$A$2:$MW$40,'Intervention list'!NQ$195+1,0)</f>
        <v>0</v>
      </c>
      <c r="NR107" s="0" t="n">
        <f aca="false">IF(ISNUMBER(FIND(NR$1,$D107))=$AO$1,1,0)*VLOOKUP($Z$2,DALYs!$A$2:$MW$40,'Intervention list'!NR$195+1,0)</f>
        <v>0</v>
      </c>
      <c r="NS107" s="0" t="n">
        <f aca="false">IF(ISNUMBER(FIND(NS$1,$D107))=$AO$1,1,0)*VLOOKUP($Z$2,DALYs!$A$2:$MW$40,'Intervention list'!NS$195+1,0)</f>
        <v>0</v>
      </c>
      <c r="NT107" s="0" t="n">
        <f aca="false">IF(ISNUMBER(FIND(NT$1,$D107))=$AO$1,1,0)*VLOOKUP($Z$2,DALYs!$A$2:$MW$40,'Intervention list'!NT$195+1,0)</f>
        <v>0</v>
      </c>
      <c r="NU107" s="0" t="n">
        <f aca="false">IF(ISNUMBER(FIND(NU$1,$D107))=$AO$1,1,0)*VLOOKUP($Z$2,DALYs!$A$2:$MW$40,'Intervention list'!NU$195+1,0)</f>
        <v>0</v>
      </c>
      <c r="NV107" s="0" t="n">
        <f aca="false">IF(ISNUMBER(FIND(NV$1,$D107))=$AO$1,1,0)*VLOOKUP($Z$2,DALYs!$A$2:$MW$40,'Intervention list'!NV$195+1,0)</f>
        <v>0</v>
      </c>
      <c r="NW107" s="0" t="n">
        <f aca="false">IF(ISNUMBER(FIND(NW$1,$D107))=$AO$1,1,0)*VLOOKUP($Z$2,DALYs!$A$2:$MW$40,'Intervention list'!NW$195+1,0)</f>
        <v>0</v>
      </c>
      <c r="NX107" s="0" t="n">
        <f aca="false">IF(ISNUMBER(FIND(NX$1,$D107))=$AO$1,1,0)*VLOOKUP($Z$2,DALYs!$A$2:$MW$40,'Intervention list'!NX$195+1,0)</f>
        <v>0</v>
      </c>
      <c r="NY107" s="0" t="n">
        <f aca="false">IF(ISNUMBER(FIND(NY$1,$D107))=$AO$1,1,0)*VLOOKUP($Z$2,DALYs!$A$2:$MW$40,'Intervention list'!NY$195+1,0)</f>
        <v>0</v>
      </c>
      <c r="NZ107" s="0" t="n">
        <f aca="false">IF(ISNUMBER(FIND(NZ$1,$D107))=$AO$1,1,0)*VLOOKUP($Z$2,DALYs!$A$2:$MW$40,'Intervention list'!NZ$195+1,0)</f>
        <v>0</v>
      </c>
      <c r="OA107" s="0" t="n">
        <f aca="false">IF(ISNUMBER(FIND(OA$1,$D107))=$AO$1,1,0)*VLOOKUP($Z$2,DALYs!$A$2:$MW$40,'Intervention list'!OA$195+1,0)</f>
        <v>0</v>
      </c>
      <c r="OB107" s="0" t="n">
        <f aca="false">IF(ISNUMBER(FIND(OB$1,$D107))=$AO$1,1,0)*VLOOKUP($Z$2,DALYs!$A$2:$MW$40,'Intervention list'!OB$195+1,0)</f>
        <v>0</v>
      </c>
      <c r="OC107" s="0" t="n">
        <f aca="false">IF(ISNUMBER(FIND(OC$1,$D107))=$AO$1,1,0)*VLOOKUP($Z$2,DALYs!$A$2:$MW$40,'Intervention list'!OC$195+1,0)</f>
        <v>32129.0688180338</v>
      </c>
      <c r="OD107" s="0" t="n">
        <f aca="false">IF(ISNUMBER(FIND(OD$1,$D107))=$AO$1,1,0)*VLOOKUP($Z$2,DALYs!$A$2:$MW$40,'Intervention list'!OD$195+1,0)</f>
        <v>0</v>
      </c>
      <c r="OE107" s="0" t="n">
        <f aca="false">IF(ISNUMBER(FIND(OE$1,$D107))=$AO$1,1,0)*VLOOKUP($Z$2,DALYs!$A$2:$MW$40,'Intervention list'!OE$195+1,0)</f>
        <v>0</v>
      </c>
      <c r="OF107" s="0" t="n">
        <f aca="false">IF(ISNUMBER(FIND(OF$1,$D107))=$AO$1,1,0)*VLOOKUP($Z$2,DALYs!$A$2:$MW$40,'Intervention list'!OF$195+1,0)</f>
        <v>0</v>
      </c>
      <c r="OG107" s="0" t="n">
        <f aca="false">IF(ISNUMBER(FIND(OG$1,$D107))=$AO$1,1,0)*VLOOKUP($Z$2,DALYs!$A$2:$MW$40,'Intervention list'!OG$195+1,0)</f>
        <v>0</v>
      </c>
      <c r="OH107" s="0" t="n">
        <f aca="false">IF(ISNUMBER(FIND(OH$1,$D107))=$AO$1,1,0)*VLOOKUP($Z$2,DALYs!$A$2:$MW$40,'Intervention list'!OH$195+1,0)</f>
        <v>0</v>
      </c>
      <c r="OI107" s="0" t="n">
        <f aca="false">IF(ISNUMBER(FIND(OI$1,$D107))=$AO$1,1,0)*VLOOKUP($Z$2,DALYs!$A$2:$MW$40,'Intervention list'!OI$195+1,0)</f>
        <v>0</v>
      </c>
      <c r="OJ107" s="0" t="n">
        <f aca="false">IF(ISNUMBER(FIND(OJ$1,$D107))=$AO$1,1,0)*VLOOKUP($Z$2,DALYs!$A$2:$MW$40,'Intervention list'!OJ$195+1,0)</f>
        <v>0</v>
      </c>
      <c r="OK107" s="0" t="n">
        <f aca="false">IF(ISNUMBER(FIND(OK$1,$D107))=$AO$1,1,0)*VLOOKUP($Z$2,DALYs!$A$2:$MW$40,'Intervention list'!OK$195+1,0)</f>
        <v>0</v>
      </c>
      <c r="OL107" s="0" t="n">
        <f aca="false">IF(ISNUMBER(FIND(OL$1,$D107))=$AO$1,1,0)*VLOOKUP($Z$2,DALYs!$A$2:$MW$40,'Intervention list'!OL$195+1,0)</f>
        <v>0</v>
      </c>
      <c r="OM107" s="0" t="n">
        <f aca="false">IF(ISNUMBER(FIND(OM$1,$D107))=$AO$1,1,0)*VLOOKUP($Z$2,DALYs!$A$2:$MW$40,'Intervention list'!OM$195+1,0)</f>
        <v>0</v>
      </c>
      <c r="ON107" s="0" t="n">
        <f aca="false">IF(ISNUMBER(FIND(ON$1,$D107))=$AO$1,1,0)*VLOOKUP($Z$2,DALYs!$A$2:$MW$40,'Intervention list'!ON$195+1,0)</f>
        <v>0</v>
      </c>
      <c r="OO107" s="0" t="n">
        <f aca="false">IF(ISNUMBER(FIND(OO$1,$D107))=$AO$1,1,0)*VLOOKUP($Z$2,DALYs!$A$2:$MW$40,'Intervention list'!OO$195+1,0)</f>
        <v>0</v>
      </c>
      <c r="OP107" s="0" t="n">
        <f aca="false">IF(ISNUMBER(FIND(OP$1,$D107))=$AO$1,1,0)*VLOOKUP($Z$2,DALYs!$A$2:$MW$40,'Intervention list'!OP$195+1,0)</f>
        <v>0</v>
      </c>
      <c r="OQ107" s="0" t="n">
        <f aca="false">IF(ISNUMBER(FIND(OQ$1,$D107))=$AO$1,1,0)*VLOOKUP($Z$2,DALYs!$A$2:$MW$40,'Intervention list'!OQ$195+1,0)</f>
        <v>0</v>
      </c>
      <c r="OR107" s="0" t="n">
        <f aca="false">IF(ISNUMBER(FIND(OR$1,$D107))=$AO$1,1,0)*VLOOKUP($Z$2,DALYs!$A$2:$MW$40,'Intervention list'!OR$195+1,0)</f>
        <v>0</v>
      </c>
      <c r="OS107" s="0" t="n">
        <f aca="false">IF(ISNUMBER(FIND(OS$1,$D107))=$AO$1,1,0)*VLOOKUP($Z$2,DALYs!$A$2:$MW$40,'Intervention list'!OS$195+1,0)</f>
        <v>0</v>
      </c>
      <c r="OT107" s="0" t="n">
        <f aca="false">IF(ISNUMBER(FIND(OT$1,$D107))=$AO$1,1,0)*VLOOKUP($Z$2,DALYs!$A$2:$MW$40,'Intervention list'!OT$195+1,0)</f>
        <v>3518.69641323284</v>
      </c>
      <c r="OU107" s="0" t="n">
        <f aca="false">IF(ISNUMBER(FIND(OU$1,$D107))=$AO$1,1,0)*VLOOKUP($Z$2,DALYs!$A$2:$MW$40,'Intervention list'!OU$195+1,0)</f>
        <v>0</v>
      </c>
      <c r="OV107" s="0" t="n">
        <f aca="false">IF(ISNUMBER(FIND(OV$1,$D107))=$AO$1,1,0)*VLOOKUP($Z$2,DALYs!$A$2:$MW$40,'Intervention list'!OV$195+1,0)</f>
        <v>0</v>
      </c>
      <c r="OW107" s="0" t="n">
        <f aca="false">IF(ISNUMBER(FIND(OW$1,$D107))=$AO$1,1,0)*VLOOKUP($Z$2,DALYs!$A$2:$MW$40,'Intervention list'!OW$195+1,0)</f>
        <v>1022.24973682377</v>
      </c>
      <c r="OX107" s="0" t="n">
        <f aca="false">IF(ISNUMBER(FIND(OX$1,$D107))=$AO$1,1,0)*VLOOKUP($Z$2,DALYs!$A$2:$MW$40,'Intervention list'!OX$195+1,0)</f>
        <v>0</v>
      </c>
    </row>
    <row r="108" customFormat="false" ht="15.75" hidden="false" customHeight="false" outlineLevel="0" collapsed="false">
      <c r="A108" s="6" t="s">
        <v>106</v>
      </c>
      <c r="B108" s="6" t="s">
        <v>97</v>
      </c>
      <c r="C108" s="0" t="s">
        <v>98</v>
      </c>
      <c r="D108" s="7" t="s">
        <v>107</v>
      </c>
      <c r="E108" s="7" t="str">
        <f aca="false">SUBSTITUTE(D108,0.2,X108)</f>
        <v>Cervical cancer: 0</v>
      </c>
      <c r="F108" s="0" t="s">
        <v>14</v>
      </c>
      <c r="G108" s="8" t="n">
        <v>3.68379138108023</v>
      </c>
      <c r="H108" s="9" t="n">
        <v>681</v>
      </c>
      <c r="I108" s="9" t="n">
        <f aca="false">IF(H108="","",(H108*(VLOOKUP($Z$2,Worksheet,11,0)^4)))</f>
        <v>992.280451829498</v>
      </c>
      <c r="J108" s="9" t="n">
        <f aca="false">IF(I108="","",I108*VLOOKUP($Z$2,Worksheet,12,0))</f>
        <v>1112.1578138442</v>
      </c>
      <c r="K108" s="9" t="n">
        <f aca="false">IF(I108="","",I108*VLOOKUP($Z$2, Worksheet, 13, 0))</f>
        <v>974.234829485527</v>
      </c>
      <c r="L108" s="9" t="n">
        <f aca="false">IF(J108="",VLOOKUP($Z$2, Worksheet, 14, 0),J108)</f>
        <v>1112.1578138442</v>
      </c>
      <c r="M108" s="9" t="n">
        <f aca="false">IF(L108&lt;VLOOKUP($Z$2,'Country sheet'!$A$3:$P$41,15,0), VLOOKUP($Z$2,'Country sheet'!$A$3:$P$41,15,0), L108)/0.7</f>
        <v>1588.79687692028</v>
      </c>
      <c r="N108" s="27" t="n">
        <f aca="false">IFERROR(IF(AC108=$AO$1,VLOOKUP(F108,AO$42:AX$46,MATCH(AC$1,AP$41:AX$41,0)+1,0)/COUNTIFS($F$2:$F$194,$F108,$AC$2:$AC$194,$AO$1),0),0) + IFERROR(IF(AD108=$AO$1,VLOOKUP(F108,AO$42:AX$46,MATCH(AD$1,AP$41:AX$41,0)+1,0)/COUNTIFS($F$2:$F$194,$F108,$AD$2:$AD$194,$AO$1),0),0) + IFERROR(IF(AE108=$AO$1,VLOOKUP(F108,AO$42:AX$46,MATCH(AE$1,AP$41:AX$41,0)+1,0)/COUNTIFS($F$2:$F$194,$F108,$AE$2:$AE$194,$AO$1),0),0) + IFERROR(IF(AF108=$AO$1,VLOOKUP(F108,AO$42:AX$46,MATCH(AF$1,AP$41:AX$41,0)+1,0)/COUNTIFS($F$2:$F$194,$F108,$AF$2:$AF$194,$AO$1),0),0) + IFERROR(IF(AG108=$AO$1,VLOOKUP(F108,AO$42:AX$46,MATCH(AG$1,AP$41:AX$41,0)+1,0)/COUNTIFS($F$2:$F$194,$F108,$AG$2:$AG$194,$AO$1),0),0) + IFERROR(IF(AH108=$AO$1,VLOOKUP(F108,AO$42:AX$46,MATCH(AH$1,AP$41:AX$41,0)+1,0)/COUNTIFS($F$2:$F$194,$F108,$AH$2:$AH$194,$AO$1),0),0) + IFERROR(IF(AI108=$AO$1,VLOOKUP(F108,AO$42:AX$46,MATCH(AI$1,AP$41:AX$41,0)+1,0)/COUNTIFS($F$2:$F$194,$F108,$AI$2:$AI$194,$AO$1),0),0) + IFERROR(IF(AJ108=$AO$1,VLOOKUP(F108,AO$42:AX$46,MATCH(AJ$1,AP$41:AX$41,0)+1,0)/COUNTIFS($F$2:$F$194,$F108,$AJ$2:$AJ$194,$AO$1),0),0) + IFERROR(IF(AK108=$AO$1,VLOOKUP(F108,AO$42:AX$46,MATCH(AK$1,AP$41:AX$41,0)+1,0)/COUNTIFS($F$2:$F$194,$F108,$AK$2:$AK$194,$AO$1),0),0)</f>
        <v>0</v>
      </c>
      <c r="O108" s="0" t="n">
        <v>1</v>
      </c>
      <c r="P108" s="0" t="n">
        <v>2</v>
      </c>
      <c r="Q108" s="0" t="n">
        <f aca="false">SUM(BC108:OX108)</f>
        <v>32818.4513706178</v>
      </c>
      <c r="R108" s="0" t="n">
        <f aca="false">IF(VLOOKUP($Z$2,CET!$A$4:$L$42,12,0)="Low income",_xlfn.IFS(S108=0.2,0.1,S108=0.1,0.05,S108=0.5,0.4,S108=0.35,0.25),S108)</f>
        <v>0.2</v>
      </c>
      <c r="S108" s="0" t="n">
        <v>0.2</v>
      </c>
      <c r="T108" s="0" t="n">
        <v>0.8</v>
      </c>
      <c r="U108" s="0" t="n">
        <f aca="false">N108/M108</f>
        <v>0</v>
      </c>
      <c r="V108" s="0" t="n">
        <f aca="false">IFERROR(U108/Q108,0)</f>
        <v>0</v>
      </c>
      <c r="W108" s="0" t="n">
        <f aca="false">(T108/R108)*V108</f>
        <v>0</v>
      </c>
      <c r="X108" s="28" t="n">
        <f aca="false">IF(W108=0,0,IF(W108&lt;=0.8,IF(W108&lt;0.05,0.05,W108),0.8))</f>
        <v>0</v>
      </c>
      <c r="Y108" s="28"/>
      <c r="AC108" s="34" t="n">
        <f aca="false">ISNUMBER(FIND(AC$1,$C108))</f>
        <v>0</v>
      </c>
      <c r="AD108" s="33" t="n">
        <f aca="false">ISNUMBER(FIND(AD$1,$C108))</f>
        <v>0</v>
      </c>
      <c r="AE108" s="33" t="n">
        <f aca="false">ISNUMBER(FIND(AE$1,$C108))</f>
        <v>0</v>
      </c>
      <c r="AF108" s="33" t="n">
        <f aca="false">ISNUMBER(FIND(AF$1,$C108))</f>
        <v>0</v>
      </c>
      <c r="AG108" s="33" t="n">
        <f aca="false">ISNUMBER(FIND(AG$1,$C108))</f>
        <v>0</v>
      </c>
      <c r="AH108" s="33" t="n">
        <f aca="false">ISNUMBER(FIND(AH$1,$C108))</f>
        <v>0</v>
      </c>
      <c r="AI108" s="33" t="n">
        <f aca="false">ISNUMBER(FIND(AI$1,$C108))</f>
        <v>0</v>
      </c>
      <c r="AJ108" s="33" t="n">
        <f aca="false">ISNUMBER(FIND(AJ$1,$C108))</f>
        <v>0</v>
      </c>
      <c r="AK108" s="35" t="n">
        <f aca="false">ISNUMBER(FIND(AK$1,$C108))</f>
        <v>0</v>
      </c>
      <c r="AL108" s="6"/>
      <c r="AM108" s="33"/>
      <c r="BC108" s="0" t="n">
        <f aca="false">IF(ISNUMBER(FIND(BC$1,$D108))=$AO$1,1,0)*VLOOKUP($Z$2,DALYs!$A$2:$MW$40,'Intervention list'!BC$195+1,0)</f>
        <v>0</v>
      </c>
      <c r="BD108" s="0" t="n">
        <f aca="false">IF(ISNUMBER(FIND(BD$1,$D108))=$AO$1,1,0)*VLOOKUP($Z$2,DALYs!$A$2:$MW$40,'Intervention list'!BD$195+1,0)</f>
        <v>0</v>
      </c>
      <c r="BE108" s="0" t="n">
        <f aca="false">IF(ISNUMBER(FIND(BE$1,$D108))=$AO$1,1,0)*VLOOKUP($Z$2,DALYs!$A$2:$MW$40,'Intervention list'!BE$195+1,0)</f>
        <v>0</v>
      </c>
      <c r="BF108" s="0" t="n">
        <f aca="false">IF(ISNUMBER(FIND(BF$1,$D108))=$AO$1,1,0)*VLOOKUP($Z$2,DALYs!$A$2:$MW$40,'Intervention list'!BF$195+1,0)</f>
        <v>0</v>
      </c>
      <c r="BG108" s="0" t="n">
        <f aca="false">IF(ISNUMBER(FIND(BG$1,$D108))=$AO$1,1,0)*VLOOKUP($Z$2,DALYs!$A$2:$MW$40,'Intervention list'!BG$195+1,0)</f>
        <v>0</v>
      </c>
      <c r="BH108" s="0" t="n">
        <f aca="false">IF(ISNUMBER(FIND(BH$1,$D108))=$AO$1,1,0)*VLOOKUP($Z$2,DALYs!$A$2:$MW$40,'Intervention list'!BH$195+1,0)</f>
        <v>0</v>
      </c>
      <c r="BI108" s="0" t="n">
        <f aca="false">IF(ISNUMBER(FIND(BI$1,$D108))=$AO$1,1,0)*VLOOKUP($Z$2,DALYs!$A$2:$MW$40,'Intervention list'!BI$195+1,0)</f>
        <v>0</v>
      </c>
      <c r="BJ108" s="0" t="n">
        <f aca="false">IF(ISNUMBER(FIND(BJ$1,$D108))=$AO$1,1,0)*VLOOKUP($Z$2,DALYs!$A$2:$MW$40,'Intervention list'!BJ$195+1,0)</f>
        <v>0</v>
      </c>
      <c r="BK108" s="0" t="n">
        <f aca="false">IF(ISNUMBER(FIND(BK$1,$D108))=$AO$1,1,0)*VLOOKUP($Z$2,DALYs!$A$2:$MW$40,'Intervention list'!BK$195+1,0)</f>
        <v>0</v>
      </c>
      <c r="BL108" s="0" t="n">
        <f aca="false">IF(ISNUMBER(FIND(BL$1,$D108))=$AO$1,1,0)*VLOOKUP($Z$2,DALYs!$A$2:$MW$40,'Intervention list'!BL$195+1,0)</f>
        <v>0</v>
      </c>
      <c r="BM108" s="0" t="n">
        <f aca="false">IF(ISNUMBER(FIND(BM$1,$D108))=$AO$1,1,0)*VLOOKUP($Z$2,DALYs!$A$2:$MW$40,'Intervention list'!BM$195+1,0)</f>
        <v>0</v>
      </c>
      <c r="BN108" s="0" t="n">
        <f aca="false">IF(ISNUMBER(FIND(BN$1,$D108))=$AO$1,1,0)*VLOOKUP($Z$2,DALYs!$A$2:$MW$40,'Intervention list'!BN$195+1,0)</f>
        <v>0</v>
      </c>
      <c r="BO108" s="0" t="n">
        <f aca="false">IF(ISNUMBER(FIND(BO$1,$D108))=$AO$1,1,0)*VLOOKUP($Z$2,DALYs!$A$2:$MW$40,'Intervention list'!BO$195+1,0)</f>
        <v>0</v>
      </c>
      <c r="BP108" s="0" t="n">
        <f aca="false">IF(ISNUMBER(FIND(BP$1,$D108))=$AO$1,1,0)*VLOOKUP($Z$2,DALYs!$A$2:$MW$40,'Intervention list'!BP$195+1,0)</f>
        <v>0</v>
      </c>
      <c r="BQ108" s="0" t="n">
        <f aca="false">IF(ISNUMBER(FIND(BQ$1,$D108))=$AO$1,1,0)*VLOOKUP($Z$2,DALYs!$A$2:$MW$40,'Intervention list'!BQ$195+1,0)</f>
        <v>0</v>
      </c>
      <c r="BR108" s="0" t="n">
        <f aca="false">IF(ISNUMBER(FIND(BR$1,$D108))=$AO$1,1,0)*VLOOKUP($Z$2,DALYs!$A$2:$MW$40,'Intervention list'!BR$195+1,0)</f>
        <v>0</v>
      </c>
      <c r="BS108" s="0" t="n">
        <f aca="false">IF(ISNUMBER(FIND(BS$1,$D108))=$AO$1,1,0)*VLOOKUP($Z$2,DALYs!$A$2:$MW$40,'Intervention list'!BS$195+1,0)</f>
        <v>0</v>
      </c>
      <c r="BT108" s="0" t="n">
        <f aca="false">IF(ISNUMBER(FIND(BT$1,$D108))=$AO$1,1,0)*VLOOKUP($Z$2,DALYs!$A$2:$MW$40,'Intervention list'!BT$195+1,0)</f>
        <v>0</v>
      </c>
      <c r="BU108" s="0" t="n">
        <f aca="false">IF(ISNUMBER(FIND(BU$1,$D108))=$AO$1,1,0)*VLOOKUP($Z$2,DALYs!$A$2:$MW$40,'Intervention list'!BU$195+1,0)</f>
        <v>0</v>
      </c>
      <c r="BV108" s="0" t="n">
        <f aca="false">IF(ISNUMBER(FIND(BV$1,$D108))=$AO$1,1,0)*VLOOKUP($Z$2,DALYs!$A$2:$MW$40,'Intervention list'!BV$195+1,0)</f>
        <v>0</v>
      </c>
      <c r="BW108" s="0" t="n">
        <f aca="false">IF(ISNUMBER(FIND(BW$1,$D108))=$AO$1,1,0)*VLOOKUP($Z$2,DALYs!$A$2:$MW$40,'Intervention list'!BW$195+1,0)</f>
        <v>0</v>
      </c>
      <c r="BX108" s="0" t="n">
        <f aca="false">IF(ISNUMBER(FIND(BX$1,$D108))=$AO$1,1,0)*VLOOKUP($Z$2,DALYs!$A$2:$MW$40,'Intervention list'!BX$195+1,0)</f>
        <v>0</v>
      </c>
      <c r="BY108" s="0" t="n">
        <f aca="false">IF(ISNUMBER(FIND(BY$1,$D108))=$AO$1,1,0)*VLOOKUP($Z$2,DALYs!$A$2:$MW$40,'Intervention list'!BY$195+1,0)</f>
        <v>0</v>
      </c>
      <c r="BZ108" s="0" t="n">
        <f aca="false">IF(ISNUMBER(FIND(BZ$1,$D108))=$AO$1,1,0)*VLOOKUP($Z$2,DALYs!$A$2:$MW$40,'Intervention list'!BZ$195+1,0)</f>
        <v>0</v>
      </c>
      <c r="CA108" s="0" t="n">
        <f aca="false">IF(ISNUMBER(FIND(CA$1,$D108))=$AO$1,1,0)*VLOOKUP($Z$2,DALYs!$A$2:$MW$40,'Intervention list'!CA$195+1,0)</f>
        <v>0</v>
      </c>
      <c r="CB108" s="0" t="n">
        <f aca="false">IF(ISNUMBER(FIND(CB$1,$D108))=$AO$1,1,0)*VLOOKUP($Z$2,DALYs!$A$2:$MW$40,'Intervention list'!CB$195+1,0)</f>
        <v>0</v>
      </c>
      <c r="CC108" s="0" t="n">
        <f aca="false">IF(ISNUMBER(FIND(CC$1,$D108))=$AO$1,1,0)*VLOOKUP($Z$2,DALYs!$A$2:$MW$40,'Intervention list'!CC$195+1,0)</f>
        <v>0</v>
      </c>
      <c r="CD108" s="0" t="n">
        <f aca="false">IF(ISNUMBER(FIND(CD$1,$D108))=$AO$1,1,0)*VLOOKUP($Z$2,DALYs!$A$2:$MW$40,'Intervention list'!CD$195+1,0)</f>
        <v>0</v>
      </c>
      <c r="CE108" s="0" t="n">
        <f aca="false">IF(ISNUMBER(FIND(CE$1,$D108))=$AO$1,1,0)*VLOOKUP($Z$2,DALYs!$A$2:$MW$40,'Intervention list'!CE$195+1,0)</f>
        <v>0</v>
      </c>
      <c r="CF108" s="0" t="n">
        <f aca="false">IF(ISNUMBER(FIND(CF$1,$D108))=$AO$1,1,0)*VLOOKUP($Z$2,DALYs!$A$2:$MW$40,'Intervention list'!CF$195+1,0)</f>
        <v>0</v>
      </c>
      <c r="CG108" s="0" t="n">
        <f aca="false">IF(ISNUMBER(FIND(CG$1,$D108))=$AO$1,1,0)*VLOOKUP($Z$2,DALYs!$A$2:$MW$40,'Intervention list'!CG$195+1,0)</f>
        <v>0</v>
      </c>
      <c r="CH108" s="0" t="n">
        <f aca="false">IF(ISNUMBER(FIND(CH$1,$D108))=$AO$1,1,0)*VLOOKUP($Z$2,DALYs!$A$2:$MW$40,'Intervention list'!CH$195+1,0)</f>
        <v>0</v>
      </c>
      <c r="CI108" s="0" t="n">
        <f aca="false">IF(ISNUMBER(FIND(CI$1,$D108))=$AO$1,1,0)*VLOOKUP($Z$2,DALYs!$A$2:$MW$40,'Intervention list'!CI$195+1,0)</f>
        <v>0</v>
      </c>
      <c r="CJ108" s="0" t="n">
        <f aca="false">IF(ISNUMBER(FIND(CJ$1,$D108))=$AO$1,1,0)*VLOOKUP($Z$2,DALYs!$A$2:$MW$40,'Intervention list'!CJ$195+1,0)</f>
        <v>0</v>
      </c>
      <c r="CK108" s="0" t="n">
        <f aca="false">IF(ISNUMBER(FIND(CK$1,$D108))=$AO$1,1,0)*VLOOKUP($Z$2,DALYs!$A$2:$MW$40,'Intervention list'!CK$195+1,0)</f>
        <v>0</v>
      </c>
      <c r="CL108" s="0" t="n">
        <f aca="false">IF(ISNUMBER(FIND(CL$1,$D108))=$AO$1,1,0)*VLOOKUP($Z$2,DALYs!$A$2:$MW$40,'Intervention list'!CL$195+1,0)</f>
        <v>0</v>
      </c>
      <c r="CM108" s="0" t="n">
        <f aca="false">IF(ISNUMBER(FIND(CM$1,$D108))=$AO$1,1,0)*VLOOKUP($Z$2,DALYs!$A$2:$MW$40,'Intervention list'!CM$195+1,0)</f>
        <v>0</v>
      </c>
      <c r="CN108" s="0" t="n">
        <f aca="false">IF(ISNUMBER(FIND(CN$1,$D108))=$AO$1,1,0)*VLOOKUP($Z$2,DALYs!$A$2:$MW$40,'Intervention list'!CN$195+1,0)</f>
        <v>0</v>
      </c>
      <c r="CO108" s="0" t="n">
        <f aca="false">IF(ISNUMBER(FIND(CO$1,$D108))=$AO$1,1,0)*VLOOKUP($Z$2,DALYs!$A$2:$MW$40,'Intervention list'!CO$195+1,0)</f>
        <v>0</v>
      </c>
      <c r="CP108" s="0" t="n">
        <f aca="false">IF(ISNUMBER(FIND(CP$1,$D108))=$AO$1,1,0)*VLOOKUP($Z$2,DALYs!$A$2:$MW$40,'Intervention list'!CP$195+1,0)</f>
        <v>0</v>
      </c>
      <c r="CQ108" s="0" t="n">
        <f aca="false">IF(ISNUMBER(FIND(CQ$1,$D108))=$AO$1,1,0)*VLOOKUP($Z$2,DALYs!$A$2:$MW$40,'Intervention list'!CQ$195+1,0)</f>
        <v>0</v>
      </c>
      <c r="CR108" s="0" t="n">
        <f aca="false">IF(ISNUMBER(FIND(CR$1,$D108))=$AO$1,1,0)*VLOOKUP($Z$2,DALYs!$A$2:$MW$40,'Intervention list'!CR$195+1,0)</f>
        <v>0</v>
      </c>
      <c r="CS108" s="0" t="n">
        <f aca="false">IF(ISNUMBER(FIND(CS$1,$D108))=$AO$1,1,0)*VLOOKUP($Z$2,DALYs!$A$2:$MW$40,'Intervention list'!CS$195+1,0)</f>
        <v>0</v>
      </c>
      <c r="CT108" s="0" t="n">
        <f aca="false">IF(ISNUMBER(FIND(CT$1,$D108))=$AO$1,1,0)*VLOOKUP($Z$2,DALYs!$A$2:$MW$40,'Intervention list'!CT$195+1,0)</f>
        <v>0</v>
      </c>
      <c r="CU108" s="0" t="n">
        <f aca="false">IF(ISNUMBER(FIND(CU$1,$D108))=$AO$1,1,0)*VLOOKUP($Z$2,DALYs!$A$2:$MW$40,'Intervention list'!CU$195+1,0)</f>
        <v>0</v>
      </c>
      <c r="CV108" s="0" t="n">
        <f aca="false">IF(ISNUMBER(FIND(CV$1,$D108))=$AO$1,1,0)*VLOOKUP($Z$2,DALYs!$A$2:$MW$40,'Intervention list'!CV$195+1,0)</f>
        <v>0</v>
      </c>
      <c r="CW108" s="0" t="n">
        <f aca="false">IF(ISNUMBER(FIND(CW$1,$D108))=$AO$1,1,0)*VLOOKUP($Z$2,DALYs!$A$2:$MW$40,'Intervention list'!CW$195+1,0)</f>
        <v>0</v>
      </c>
      <c r="CX108" s="0" t="n">
        <f aca="false">IF(ISNUMBER(FIND(CX$1,$D108))=$AO$1,1,0)*VLOOKUP($Z$2,DALYs!$A$2:$MW$40,'Intervention list'!CX$195+1,0)</f>
        <v>0</v>
      </c>
      <c r="CY108" s="0" t="n">
        <f aca="false">IF(ISNUMBER(FIND(CY$1,$D108))=$AO$1,1,0)*VLOOKUP($Z$2,DALYs!$A$2:$MW$40,'Intervention list'!CY$195+1,0)</f>
        <v>32818.4513706178</v>
      </c>
      <c r="CZ108" s="0" t="n">
        <f aca="false">IF(ISNUMBER(FIND(CZ$1,$D108))=$AO$1,1,0)*VLOOKUP($Z$2,DALYs!$A$2:$MW$40,'Intervention list'!CZ$195+1,0)</f>
        <v>0</v>
      </c>
      <c r="DA108" s="0" t="n">
        <f aca="false">IF(ISNUMBER(FIND(DA$1,$D108))=$AO$1,1,0)*VLOOKUP($Z$2,DALYs!$A$2:$MW$40,'Intervention list'!DA$195+1,0)</f>
        <v>0</v>
      </c>
      <c r="DB108" s="0" t="n">
        <f aca="false">IF(ISNUMBER(FIND(DB$1,$D108))=$AO$1,1,0)*VLOOKUP($Z$2,DALYs!$A$2:$MW$40,'Intervention list'!DB$195+1,0)</f>
        <v>0</v>
      </c>
      <c r="DC108" s="0" t="n">
        <f aca="false">IF(ISNUMBER(FIND(DC$1,$D108))=$AO$1,1,0)*VLOOKUP($Z$2,DALYs!$A$2:$MW$40,'Intervention list'!DC$195+1,0)</f>
        <v>0</v>
      </c>
      <c r="DD108" s="0" t="n">
        <f aca="false">IF(ISNUMBER(FIND(DD$1,$D108))=$AO$1,1,0)*VLOOKUP($Z$2,DALYs!$A$2:$MW$40,'Intervention list'!DD$195+1,0)</f>
        <v>0</v>
      </c>
      <c r="DE108" s="0" t="n">
        <f aca="false">IF(ISNUMBER(FIND(DE$1,$D108))=$AO$1,1,0)*VLOOKUP($Z$2,DALYs!$A$2:$MW$40,'Intervention list'!DE$195+1,0)</f>
        <v>0</v>
      </c>
      <c r="DF108" s="0" t="n">
        <f aca="false">IF(ISNUMBER(FIND(DF$1,$D108))=$AO$1,1,0)*VLOOKUP($Z$2,DALYs!$A$2:$MW$40,'Intervention list'!DF$195+1,0)</f>
        <v>0</v>
      </c>
      <c r="DG108" s="0" t="n">
        <f aca="false">IF(ISNUMBER(FIND(DG$1,$D108))=$AO$1,1,0)*VLOOKUP($Z$2,DALYs!$A$2:$MW$40,'Intervention list'!DG$195+1,0)</f>
        <v>0</v>
      </c>
      <c r="DH108" s="0" t="n">
        <f aca="false">IF(ISNUMBER(FIND(DH$1,$D108))=$AO$1,1,0)*VLOOKUP($Z$2,DALYs!$A$2:$MW$40,'Intervention list'!DH$195+1,0)</f>
        <v>0</v>
      </c>
      <c r="DI108" s="0" t="n">
        <f aca="false">IF(ISNUMBER(FIND(DI$1,$D108))=$AO$1,1,0)*VLOOKUP($Z$2,DALYs!$A$2:$MW$40,'Intervention list'!DI$195+1,0)</f>
        <v>0</v>
      </c>
      <c r="DJ108" s="0" t="n">
        <f aca="false">IF(ISNUMBER(FIND(DJ$1,$D108))=$AO$1,1,0)*VLOOKUP($Z$2,DALYs!$A$2:$MW$40,'Intervention list'!DJ$195+1,0)</f>
        <v>0</v>
      </c>
      <c r="DK108" s="0" t="n">
        <f aca="false">IF(ISNUMBER(FIND(DK$1,$D108))=$AO$1,1,0)*VLOOKUP($Z$2,DALYs!$A$2:$MW$40,'Intervention list'!DK$195+1,0)</f>
        <v>0</v>
      </c>
      <c r="DL108" s="0" t="n">
        <f aca="false">IF(ISNUMBER(FIND(DL$1,$D108))=$AO$1,1,0)*VLOOKUP($Z$2,DALYs!$A$2:$MW$40,'Intervention list'!DL$195+1,0)</f>
        <v>0</v>
      </c>
      <c r="DM108" s="0" t="n">
        <f aca="false">IF(ISNUMBER(FIND(DM$1,$D108))=$AO$1,1,0)*VLOOKUP($Z$2,DALYs!$A$2:$MW$40,'Intervention list'!DM$195+1,0)</f>
        <v>0</v>
      </c>
      <c r="DN108" s="0" t="n">
        <f aca="false">IF(ISNUMBER(FIND(DN$1,$D108))=$AO$1,1,0)*VLOOKUP($Z$2,DALYs!$A$2:$MW$40,'Intervention list'!DN$195+1,0)</f>
        <v>0</v>
      </c>
      <c r="DO108" s="0" t="n">
        <f aca="false">IF(ISNUMBER(FIND(DO$1,$D108))=$AO$1,1,0)*VLOOKUP($Z$2,DALYs!$A$2:$MW$40,'Intervention list'!DO$195+1,0)</f>
        <v>0</v>
      </c>
      <c r="DP108" s="0" t="n">
        <f aca="false">IF(ISNUMBER(FIND(DP$1,$D108))=$AO$1,1,0)*VLOOKUP($Z$2,DALYs!$A$2:$MW$40,'Intervention list'!DP$195+1,0)</f>
        <v>0</v>
      </c>
      <c r="DQ108" s="0" t="n">
        <f aca="false">IF(ISNUMBER(FIND(DQ$1,$D108))=$AO$1,1,0)*VLOOKUP($Z$2,DALYs!$A$2:$MW$40,'Intervention list'!DQ$195+1,0)</f>
        <v>0</v>
      </c>
      <c r="DR108" s="0" t="n">
        <f aca="false">IF(ISNUMBER(FIND(DR$1,$D108))=$AO$1,1,0)*VLOOKUP($Z$2,DALYs!$A$2:$MW$40,'Intervention list'!DR$195+1,0)</f>
        <v>0</v>
      </c>
      <c r="DS108" s="0" t="n">
        <f aca="false">IF(ISNUMBER(FIND(DS$1,$D108))=$AO$1,1,0)*VLOOKUP($Z$2,DALYs!$A$2:$MW$40,'Intervention list'!DS$195+1,0)</f>
        <v>0</v>
      </c>
      <c r="DT108" s="0" t="n">
        <f aca="false">IF(ISNUMBER(FIND(DT$1,$D108))=$AO$1,1,0)*VLOOKUP($Z$2,DALYs!$A$2:$MW$40,'Intervention list'!DT$195+1,0)</f>
        <v>0</v>
      </c>
      <c r="DU108" s="0" t="n">
        <f aca="false">IF(ISNUMBER(FIND(DU$1,$D108))=$AO$1,1,0)*VLOOKUP($Z$2,DALYs!$A$2:$MW$40,'Intervention list'!DU$195+1,0)</f>
        <v>0</v>
      </c>
      <c r="DV108" s="0" t="n">
        <f aca="false">IF(ISNUMBER(FIND(DV$1,$D108))=$AO$1,1,0)*VLOOKUP($Z$2,DALYs!$A$2:$MW$40,'Intervention list'!DV$195+1,0)</f>
        <v>0</v>
      </c>
      <c r="DW108" s="0" t="n">
        <f aca="false">IF(ISNUMBER(FIND(DW$1,$D108))=$AO$1,1,0)*VLOOKUP($Z$2,DALYs!$A$2:$MW$40,'Intervention list'!DW$195+1,0)</f>
        <v>0</v>
      </c>
      <c r="DX108" s="0" t="n">
        <f aca="false">IF(ISNUMBER(FIND(DX$1,$D108))=$AO$1,1,0)*VLOOKUP($Z$2,DALYs!$A$2:$MW$40,'Intervention list'!DX$195+1,0)</f>
        <v>0</v>
      </c>
      <c r="DY108" s="0" t="n">
        <f aca="false">IF(ISNUMBER(FIND(DY$1,$D108))=$AO$1,1,0)*VLOOKUP($Z$2,DALYs!$A$2:$MW$40,'Intervention list'!DY$195+1,0)</f>
        <v>0</v>
      </c>
      <c r="DZ108" s="0" t="n">
        <f aca="false">IF(ISNUMBER(FIND(DZ$1,$D108))=$AO$1,1,0)*VLOOKUP($Z$2,DALYs!$A$2:$MW$40,'Intervention list'!DZ$195+1,0)</f>
        <v>0</v>
      </c>
      <c r="EA108" s="0" t="n">
        <f aca="false">IF(ISNUMBER(FIND(EA$1,$D108))=$AO$1,1,0)*VLOOKUP($Z$2,DALYs!$A$2:$MW$40,'Intervention list'!EA$195+1,0)</f>
        <v>0</v>
      </c>
      <c r="EB108" s="0" t="n">
        <f aca="false">IF(ISNUMBER(FIND(EB$1,$D108))=$AO$1,1,0)*VLOOKUP($Z$2,DALYs!$A$2:$MW$40,'Intervention list'!EB$195+1,0)</f>
        <v>0</v>
      </c>
      <c r="EC108" s="0" t="n">
        <f aca="false">IF(ISNUMBER(FIND(EC$1,$D108))=$AO$1,1,0)*VLOOKUP($Z$2,DALYs!$A$2:$MW$40,'Intervention list'!EC$195+1,0)</f>
        <v>0</v>
      </c>
      <c r="ED108" s="0" t="n">
        <f aca="false">IF(ISNUMBER(FIND(ED$1,$D108))=$AO$1,1,0)*VLOOKUP($Z$2,DALYs!$A$2:$MW$40,'Intervention list'!ED$195+1,0)</f>
        <v>0</v>
      </c>
      <c r="EE108" s="0" t="n">
        <f aca="false">IF(ISNUMBER(FIND(EE$1,$D108))=$AO$1,1,0)*VLOOKUP($Z$2,DALYs!$A$2:$MW$40,'Intervention list'!EE$195+1,0)</f>
        <v>0</v>
      </c>
      <c r="EF108" s="0" t="n">
        <f aca="false">IF(ISNUMBER(FIND(EF$1,$D108))=$AO$1,1,0)*VLOOKUP($Z$2,DALYs!$A$2:$MW$40,'Intervention list'!EF$195+1,0)</f>
        <v>0</v>
      </c>
      <c r="EG108" s="0" t="n">
        <f aca="false">IF(ISNUMBER(FIND(EG$1,$D108))=$AO$1,1,0)*VLOOKUP($Z$2,DALYs!$A$2:$MW$40,'Intervention list'!EG$195+1,0)</f>
        <v>0</v>
      </c>
      <c r="EH108" s="0" t="n">
        <f aca="false">IF(ISNUMBER(FIND(EH$1,$D108))=$AO$1,1,0)*VLOOKUP($Z$2,DALYs!$A$2:$MW$40,'Intervention list'!EH$195+1,0)</f>
        <v>0</v>
      </c>
      <c r="EI108" s="0" t="n">
        <f aca="false">IF(ISNUMBER(FIND(EI$1,$D108))=$AO$1,1,0)*VLOOKUP($Z$2,DALYs!$A$2:$MW$40,'Intervention list'!EI$195+1,0)</f>
        <v>0</v>
      </c>
      <c r="EJ108" s="0" t="n">
        <f aca="false">IF(ISNUMBER(FIND(EJ$1,$D108))=$AO$1,1,0)*VLOOKUP($Z$2,DALYs!$A$2:$MW$40,'Intervention list'!EJ$195+1,0)</f>
        <v>0</v>
      </c>
      <c r="EK108" s="0" t="n">
        <f aca="false">IF(ISNUMBER(FIND(EK$1,$D108))=$AO$1,1,0)*VLOOKUP($Z$2,DALYs!$A$2:$MW$40,'Intervention list'!EK$195+1,0)</f>
        <v>0</v>
      </c>
      <c r="EL108" s="0" t="n">
        <f aca="false">IF(ISNUMBER(FIND(EL$1,$D108))=$AO$1,1,0)*VLOOKUP($Z$2,DALYs!$A$2:$MW$40,'Intervention list'!EL$195+1,0)</f>
        <v>0</v>
      </c>
      <c r="EM108" s="0" t="n">
        <f aca="false">IF(ISNUMBER(FIND(EM$1,$D108))=$AO$1,1,0)*VLOOKUP($Z$2,DALYs!$A$2:$MW$40,'Intervention list'!EM$195+1,0)</f>
        <v>0</v>
      </c>
      <c r="EN108" s="0" t="n">
        <f aca="false">IF(ISNUMBER(FIND(EN$1,$D108))=$AO$1,1,0)*VLOOKUP($Z$2,DALYs!$A$2:$MW$40,'Intervention list'!EN$195+1,0)</f>
        <v>0</v>
      </c>
      <c r="EO108" s="0" t="n">
        <f aca="false">IF(ISNUMBER(FIND(EO$1,$D108))=$AO$1,1,0)*VLOOKUP($Z$2,DALYs!$A$2:$MW$40,'Intervention list'!EO$195+1,0)</f>
        <v>0</v>
      </c>
      <c r="EP108" s="0" t="n">
        <f aca="false">IF(ISNUMBER(FIND(EP$1,$D108))=$AO$1,1,0)*VLOOKUP($Z$2,DALYs!$A$2:$MW$40,'Intervention list'!EP$195+1,0)</f>
        <v>0</v>
      </c>
      <c r="EQ108" s="0" t="n">
        <f aca="false">IF(ISNUMBER(FIND(EQ$1,$D108))=$AO$1,1,0)*VLOOKUP($Z$2,DALYs!$A$2:$MW$40,'Intervention list'!EQ$195+1,0)</f>
        <v>0</v>
      </c>
      <c r="ER108" s="0" t="n">
        <f aca="false">IF(ISNUMBER(FIND(ER$1,$D108))=$AO$1,1,0)*VLOOKUP($Z$2,DALYs!$A$2:$MW$40,'Intervention list'!ER$195+1,0)</f>
        <v>0</v>
      </c>
      <c r="ES108" s="0" t="n">
        <f aca="false">IF(ISNUMBER(FIND(ES$1,$D108))=$AO$1,1,0)*VLOOKUP($Z$2,DALYs!$A$2:$MW$40,'Intervention list'!ES$195+1,0)</f>
        <v>0</v>
      </c>
      <c r="ET108" s="0" t="n">
        <f aca="false">IF(ISNUMBER(FIND(ET$1,$D108))=$AO$1,1,0)*VLOOKUP($Z$2,DALYs!$A$2:$MW$40,'Intervention list'!ET$195+1,0)</f>
        <v>0</v>
      </c>
      <c r="EU108" s="0" t="n">
        <f aca="false">IF(ISNUMBER(FIND(EU$1,$D108))=$AO$1,1,0)*VLOOKUP($Z$2,DALYs!$A$2:$MW$40,'Intervention list'!EU$195+1,0)</f>
        <v>0</v>
      </c>
      <c r="EV108" s="0" t="n">
        <f aca="false">IF(ISNUMBER(FIND(EV$1,$D108))=$AO$1,1,0)*VLOOKUP($Z$2,DALYs!$A$2:$MW$40,'Intervention list'!EV$195+1,0)</f>
        <v>0</v>
      </c>
      <c r="EW108" s="0" t="n">
        <f aca="false">IF(ISNUMBER(FIND(EW$1,$D108))=$AO$1,1,0)*VLOOKUP($Z$2,DALYs!$A$2:$MW$40,'Intervention list'!EW$195+1,0)</f>
        <v>0</v>
      </c>
      <c r="EX108" s="0" t="n">
        <f aca="false">IF(ISNUMBER(FIND(EX$1,$D108))=$AO$1,1,0)*VLOOKUP($Z$2,DALYs!$A$2:$MW$40,'Intervention list'!EX$195+1,0)</f>
        <v>0</v>
      </c>
      <c r="EY108" s="0" t="n">
        <f aca="false">IF(ISNUMBER(FIND(EY$1,$D108))=$AO$1,1,0)*VLOOKUP($Z$2,DALYs!$A$2:$MW$40,'Intervention list'!EY$195+1,0)</f>
        <v>0</v>
      </c>
      <c r="EZ108" s="0" t="n">
        <f aca="false">IF(ISNUMBER(FIND(EZ$1,$D108))=$AO$1,1,0)*VLOOKUP($Z$2,DALYs!$A$2:$MW$40,'Intervention list'!EZ$195+1,0)</f>
        <v>0</v>
      </c>
      <c r="FA108" s="0" t="n">
        <f aca="false">IF(ISNUMBER(FIND(FA$1,$D108))=$AO$1,1,0)*VLOOKUP($Z$2,DALYs!$A$2:$MW$40,'Intervention list'!FA$195+1,0)</f>
        <v>0</v>
      </c>
      <c r="FB108" s="0" t="n">
        <f aca="false">IF(ISNUMBER(FIND(FB$1,$D108))=$AO$1,1,0)*VLOOKUP($Z$2,DALYs!$A$2:$MW$40,'Intervention list'!FB$195+1,0)</f>
        <v>0</v>
      </c>
      <c r="FC108" s="0" t="n">
        <f aca="false">IF(ISNUMBER(FIND(FC$1,$D108))=$AO$1,1,0)*VLOOKUP($Z$2,DALYs!$A$2:$MW$40,'Intervention list'!FC$195+1,0)</f>
        <v>0</v>
      </c>
      <c r="FD108" s="0" t="n">
        <f aca="false">IF(ISNUMBER(FIND(FD$1,$D108))=$AO$1,1,0)*VLOOKUP($Z$2,DALYs!$A$2:$MW$40,'Intervention list'!FD$195+1,0)</f>
        <v>0</v>
      </c>
      <c r="FE108" s="0" t="n">
        <f aca="false">IF(ISNUMBER(FIND(FE$1,$D108))=$AO$1,1,0)*VLOOKUP($Z$2,DALYs!$A$2:$MW$40,'Intervention list'!FE$195+1,0)</f>
        <v>0</v>
      </c>
      <c r="FF108" s="0" t="n">
        <f aca="false">IF(ISNUMBER(FIND(FF$1,$D108))=$AO$1,1,0)*VLOOKUP($Z$2,DALYs!$A$2:$MW$40,'Intervention list'!FF$195+1,0)</f>
        <v>0</v>
      </c>
      <c r="FG108" s="0" t="n">
        <f aca="false">IF(ISNUMBER(FIND(FG$1,$D108))=$AO$1,1,0)*VLOOKUP($Z$2,DALYs!$A$2:$MW$40,'Intervention list'!FG$195+1,0)</f>
        <v>0</v>
      </c>
      <c r="FH108" s="0" t="n">
        <f aca="false">IF(ISNUMBER(FIND(FH$1,$D108))=$AO$1,1,0)*VLOOKUP($Z$2,DALYs!$A$2:$MW$40,'Intervention list'!FH$195+1,0)</f>
        <v>0</v>
      </c>
      <c r="FI108" s="0" t="n">
        <f aca="false">IF(ISNUMBER(FIND(FI$1,$D108))=$AO$1,1,0)*VLOOKUP($Z$2,DALYs!$A$2:$MW$40,'Intervention list'!FI$195+1,0)</f>
        <v>0</v>
      </c>
      <c r="FJ108" s="0" t="n">
        <f aca="false">IF(ISNUMBER(FIND(FJ$1,$D108))=$AO$1,1,0)*VLOOKUP($Z$2,DALYs!$A$2:$MW$40,'Intervention list'!FJ$195+1,0)</f>
        <v>0</v>
      </c>
      <c r="FK108" s="0" t="n">
        <f aca="false">IF(ISNUMBER(FIND(FK$1,$D108))=$AO$1,1,0)*VLOOKUP($Z$2,DALYs!$A$2:$MW$40,'Intervention list'!FK$195+1,0)</f>
        <v>0</v>
      </c>
      <c r="FL108" s="0" t="n">
        <f aca="false">IF(ISNUMBER(FIND(FL$1,$D108))=$AO$1,1,0)*VLOOKUP($Z$2,DALYs!$A$2:$MW$40,'Intervention list'!FL$195+1,0)</f>
        <v>0</v>
      </c>
      <c r="FM108" s="0" t="n">
        <f aca="false">IF(ISNUMBER(FIND(FM$1,$D108))=$AO$1,1,0)*VLOOKUP($Z$2,DALYs!$A$2:$MW$40,'Intervention list'!FM$195+1,0)</f>
        <v>0</v>
      </c>
      <c r="FN108" s="0" t="n">
        <f aca="false">IF(ISNUMBER(FIND(FN$1,$D108))=$AO$1,1,0)*VLOOKUP($Z$2,DALYs!$A$2:$MW$40,'Intervention list'!FN$195+1,0)</f>
        <v>0</v>
      </c>
      <c r="FO108" s="0" t="n">
        <f aca="false">IF(ISNUMBER(FIND(FO$1,$D108))=$AO$1,1,0)*VLOOKUP($Z$2,DALYs!$A$2:$MW$40,'Intervention list'!FO$195+1,0)</f>
        <v>0</v>
      </c>
      <c r="FP108" s="0" t="n">
        <f aca="false">IF(ISNUMBER(FIND(FP$1,$D108))=$AO$1,1,0)*VLOOKUP($Z$2,DALYs!$A$2:$MW$40,'Intervention list'!FP$195+1,0)</f>
        <v>0</v>
      </c>
      <c r="FQ108" s="0" t="n">
        <f aca="false">IF(ISNUMBER(FIND(FQ$1,$D108))=$AO$1,1,0)*VLOOKUP($Z$2,DALYs!$A$2:$MW$40,'Intervention list'!FQ$195+1,0)</f>
        <v>0</v>
      </c>
      <c r="FR108" s="0" t="n">
        <f aca="false">IF(ISNUMBER(FIND(FR$1,$D108))=$AO$1,1,0)*VLOOKUP($Z$2,DALYs!$A$2:$MW$40,'Intervention list'!FR$195+1,0)</f>
        <v>0</v>
      </c>
      <c r="FS108" s="0" t="n">
        <f aca="false">IF(ISNUMBER(FIND(FS$1,$D108))=$AO$1,1,0)*VLOOKUP($Z$2,DALYs!$A$2:$MW$40,'Intervention list'!FS$195+1,0)</f>
        <v>0</v>
      </c>
      <c r="FT108" s="0" t="n">
        <f aca="false">IF(ISNUMBER(FIND(FT$1,$D108))=$AO$1,1,0)*VLOOKUP($Z$2,DALYs!$A$2:$MW$40,'Intervention list'!FT$195+1,0)</f>
        <v>0</v>
      </c>
      <c r="FU108" s="0" t="n">
        <f aca="false">IF(ISNUMBER(FIND(FU$1,$D108))=$AO$1,1,0)*VLOOKUP($Z$2,DALYs!$A$2:$MW$40,'Intervention list'!FU$195+1,0)</f>
        <v>0</v>
      </c>
      <c r="FV108" s="0" t="n">
        <f aca="false">IF(ISNUMBER(FIND(FV$1,$D108))=$AO$1,1,0)*VLOOKUP($Z$2,DALYs!$A$2:$MW$40,'Intervention list'!FV$195+1,0)</f>
        <v>0</v>
      </c>
      <c r="FW108" s="0" t="n">
        <f aca="false">IF(ISNUMBER(FIND(FW$1,$D108))=$AO$1,1,0)*VLOOKUP($Z$2,DALYs!$A$2:$MW$40,'Intervention list'!FW$195+1,0)</f>
        <v>0</v>
      </c>
      <c r="FX108" s="0" t="n">
        <f aca="false">IF(ISNUMBER(FIND(FX$1,$D108))=$AO$1,1,0)*VLOOKUP($Z$2,DALYs!$A$2:$MW$40,'Intervention list'!FX$195+1,0)</f>
        <v>0</v>
      </c>
      <c r="FY108" s="0" t="n">
        <f aca="false">IF(ISNUMBER(FIND(FY$1,$D108))=$AO$1,1,0)*VLOOKUP($Z$2,DALYs!$A$2:$MW$40,'Intervention list'!FY$195+1,0)</f>
        <v>0</v>
      </c>
      <c r="FZ108" s="0" t="n">
        <f aca="false">IF(ISNUMBER(FIND(FZ$1,$D108))=$AO$1,1,0)*VLOOKUP($Z$2,DALYs!$A$2:$MW$40,'Intervention list'!FZ$195+1,0)</f>
        <v>0</v>
      </c>
      <c r="GA108" s="0" t="n">
        <f aca="false">IF(ISNUMBER(FIND(GA$1,$D108))=$AO$1,1,0)*VLOOKUP($Z$2,DALYs!$A$2:$MW$40,'Intervention list'!GA$195+1,0)</f>
        <v>0</v>
      </c>
      <c r="GB108" s="0" t="n">
        <f aca="false">IF(ISNUMBER(FIND(GB$1,$D108))=$AO$1,1,0)*VLOOKUP($Z$2,DALYs!$A$2:$MW$40,'Intervention list'!GB$195+1,0)</f>
        <v>0</v>
      </c>
      <c r="GC108" s="0" t="n">
        <f aca="false">IF(ISNUMBER(FIND(GC$1,$D108))=$AO$1,1,0)*VLOOKUP($Z$2,DALYs!$A$2:$MW$40,'Intervention list'!GC$195+1,0)</f>
        <v>0</v>
      </c>
      <c r="GD108" s="0" t="n">
        <f aca="false">IF(ISNUMBER(FIND(GD$1,$D108))=$AO$1,1,0)*VLOOKUP($Z$2,DALYs!$A$2:$MW$40,'Intervention list'!GD$195+1,0)</f>
        <v>0</v>
      </c>
      <c r="GE108" s="0" t="n">
        <f aca="false">IF(ISNUMBER(FIND(GE$1,$D108))=$AO$1,1,0)*VLOOKUP($Z$2,DALYs!$A$2:$MW$40,'Intervention list'!GE$195+1,0)</f>
        <v>0</v>
      </c>
      <c r="GF108" s="0" t="n">
        <f aca="false">IF(ISNUMBER(FIND(GF$1,$D108))=$AO$1,1,0)*VLOOKUP($Z$2,DALYs!$A$2:$MW$40,'Intervention list'!GF$195+1,0)</f>
        <v>0</v>
      </c>
      <c r="GG108" s="0" t="n">
        <f aca="false">IF(ISNUMBER(FIND(GG$1,$D108))=$AO$1,1,0)*VLOOKUP($Z$2,DALYs!$A$2:$MW$40,'Intervention list'!GG$195+1,0)</f>
        <v>0</v>
      </c>
      <c r="GH108" s="0" t="n">
        <f aca="false">IF(ISNUMBER(FIND(GH$1,$D108))=$AO$1,1,0)*VLOOKUP($Z$2,DALYs!$A$2:$MW$40,'Intervention list'!GH$195+1,0)</f>
        <v>0</v>
      </c>
      <c r="GI108" s="0" t="n">
        <f aca="false">IF(ISNUMBER(FIND(GI$1,$D108))=$AO$1,1,0)*VLOOKUP($Z$2,DALYs!$A$2:$MW$40,'Intervention list'!GI$195+1,0)</f>
        <v>0</v>
      </c>
      <c r="GJ108" s="0" t="n">
        <f aca="false">IF(ISNUMBER(FIND(GJ$1,$D108))=$AO$1,1,0)*VLOOKUP($Z$2,DALYs!$A$2:$MW$40,'Intervention list'!GJ$195+1,0)</f>
        <v>0</v>
      </c>
      <c r="GK108" s="0" t="n">
        <f aca="false">IF(ISNUMBER(FIND(GK$1,$D108))=$AO$1,1,0)*VLOOKUP($Z$2,DALYs!$A$2:$MW$40,'Intervention list'!GK$195+1,0)</f>
        <v>0</v>
      </c>
      <c r="GL108" s="0" t="n">
        <f aca="false">IF(ISNUMBER(FIND(GL$1,$D108))=$AO$1,1,0)*VLOOKUP($Z$2,DALYs!$A$2:$MW$40,'Intervention list'!GL$195+1,0)</f>
        <v>0</v>
      </c>
      <c r="GM108" s="0" t="n">
        <f aca="false">IF(ISNUMBER(FIND(GM$1,$D108))=$AO$1,1,0)*VLOOKUP($Z$2,DALYs!$A$2:$MW$40,'Intervention list'!GM$195+1,0)</f>
        <v>0</v>
      </c>
      <c r="GN108" s="0" t="n">
        <f aca="false">IF(ISNUMBER(FIND(GN$1,$D108))=$AO$1,1,0)*VLOOKUP($Z$2,DALYs!$A$2:$MW$40,'Intervention list'!GN$195+1,0)</f>
        <v>0</v>
      </c>
      <c r="GO108" s="0" t="n">
        <f aca="false">IF(ISNUMBER(FIND(GO$1,$D108))=$AO$1,1,0)*VLOOKUP($Z$2,DALYs!$A$2:$MW$40,'Intervention list'!GO$195+1,0)</f>
        <v>0</v>
      </c>
      <c r="GP108" s="0" t="n">
        <f aca="false">IF(ISNUMBER(FIND(GP$1,$D108))=$AO$1,1,0)*VLOOKUP($Z$2,DALYs!$A$2:$MW$40,'Intervention list'!GP$195+1,0)</f>
        <v>0</v>
      </c>
      <c r="GQ108" s="0" t="n">
        <f aca="false">IF(ISNUMBER(FIND(GQ$1,$D108))=$AO$1,1,0)*VLOOKUP($Z$2,DALYs!$A$2:$MW$40,'Intervention list'!GQ$195+1,0)</f>
        <v>0</v>
      </c>
      <c r="GR108" s="0" t="n">
        <f aca="false">IF(ISNUMBER(FIND(GR$1,$D108))=$AO$1,1,0)*VLOOKUP($Z$2,DALYs!$A$2:$MW$40,'Intervention list'!GR$195+1,0)</f>
        <v>0</v>
      </c>
      <c r="GS108" s="0" t="n">
        <f aca="false">IF(ISNUMBER(FIND(GS$1,$D108))=$AO$1,1,0)*VLOOKUP($Z$2,DALYs!$A$2:$MW$40,'Intervention list'!GS$195+1,0)</f>
        <v>0</v>
      </c>
      <c r="GT108" s="0" t="n">
        <f aca="false">IF(ISNUMBER(FIND(GT$1,$D108))=$AO$1,1,0)*VLOOKUP($Z$2,DALYs!$A$2:$MW$40,'Intervention list'!GT$195+1,0)</f>
        <v>0</v>
      </c>
      <c r="GU108" s="0" t="n">
        <f aca="false">IF(ISNUMBER(FIND(GU$1,$D108))=$AO$1,1,0)*VLOOKUP($Z$2,DALYs!$A$2:$MW$40,'Intervention list'!GU$195+1,0)</f>
        <v>0</v>
      </c>
      <c r="GV108" s="0" t="n">
        <f aca="false">IF(ISNUMBER(FIND(GV$1,$D108))=$AO$1,1,0)*VLOOKUP($Z$2,DALYs!$A$2:$MW$40,'Intervention list'!GV$195+1,0)</f>
        <v>0</v>
      </c>
      <c r="GW108" s="0" t="n">
        <f aca="false">IF(ISNUMBER(FIND(GW$1,$D108))=$AO$1,1,0)*VLOOKUP($Z$2,DALYs!$A$2:$MW$40,'Intervention list'!GW$195+1,0)</f>
        <v>0</v>
      </c>
      <c r="GX108" s="0" t="n">
        <f aca="false">IF(ISNUMBER(FIND(GX$1,$D108))=$AO$1,1,0)*VLOOKUP($Z$2,DALYs!$A$2:$MW$40,'Intervention list'!GX$195+1,0)</f>
        <v>0</v>
      </c>
      <c r="GY108" s="0" t="n">
        <f aca="false">IF(ISNUMBER(FIND(GY$1,$D108))=$AO$1,1,0)*VLOOKUP($Z$2,DALYs!$A$2:$MW$40,'Intervention list'!GY$195+1,0)</f>
        <v>0</v>
      </c>
      <c r="GZ108" s="0" t="n">
        <f aca="false">IF(ISNUMBER(FIND(GZ$1,$D108))=$AO$1,1,0)*VLOOKUP($Z$2,DALYs!$A$2:$MW$40,'Intervention list'!GZ$195+1,0)</f>
        <v>0</v>
      </c>
      <c r="HA108" s="0" t="n">
        <f aca="false">IF(ISNUMBER(FIND(HA$1,$D108))=$AO$1,1,0)*VLOOKUP($Z$2,DALYs!$A$2:$MW$40,'Intervention list'!HA$195+1,0)</f>
        <v>0</v>
      </c>
      <c r="HB108" s="0" t="n">
        <f aca="false">IF(ISNUMBER(FIND(HB$1,$D108))=$AO$1,1,0)*VLOOKUP($Z$2,DALYs!$A$2:$MW$40,'Intervention list'!HB$195+1,0)</f>
        <v>0</v>
      </c>
      <c r="HC108" s="0" t="n">
        <f aca="false">IF(ISNUMBER(FIND(HC$1,$D108))=$AO$1,1,0)*VLOOKUP($Z$2,DALYs!$A$2:$MW$40,'Intervention list'!HC$195+1,0)</f>
        <v>0</v>
      </c>
      <c r="HD108" s="0" t="n">
        <f aca="false">IF(ISNUMBER(FIND(HD$1,$D108))=$AO$1,1,0)*VLOOKUP($Z$2,DALYs!$A$2:$MW$40,'Intervention list'!HD$195+1,0)</f>
        <v>0</v>
      </c>
      <c r="HE108" s="0" t="n">
        <f aca="false">IF(ISNUMBER(FIND(HE$1,$D108))=$AO$1,1,0)*VLOOKUP($Z$2,DALYs!$A$2:$MW$40,'Intervention list'!HE$195+1,0)</f>
        <v>0</v>
      </c>
      <c r="HF108" s="0" t="n">
        <f aca="false">IF(ISNUMBER(FIND(HF$1,$D108))=$AO$1,1,0)*VLOOKUP($Z$2,DALYs!$A$2:$MW$40,'Intervention list'!HF$195+1,0)</f>
        <v>0</v>
      </c>
      <c r="HG108" s="0" t="n">
        <f aca="false">IF(ISNUMBER(FIND(HG$1,$D108))=$AO$1,1,0)*VLOOKUP($Z$2,DALYs!$A$2:$MW$40,'Intervention list'!HG$195+1,0)</f>
        <v>0</v>
      </c>
      <c r="HH108" s="0" t="n">
        <f aca="false">IF(ISNUMBER(FIND(HH$1,$D108))=$AO$1,1,0)*VLOOKUP($Z$2,DALYs!$A$2:$MW$40,'Intervention list'!HH$195+1,0)</f>
        <v>0</v>
      </c>
      <c r="HI108" s="0" t="n">
        <f aca="false">IF(ISNUMBER(FIND(HI$1,$D108))=$AO$1,1,0)*VLOOKUP($Z$2,DALYs!$A$2:$MW$40,'Intervention list'!HI$195+1,0)</f>
        <v>0</v>
      </c>
      <c r="HJ108" s="0" t="n">
        <f aca="false">IF(ISNUMBER(FIND(HJ$1,$D108))=$AO$1,1,0)*VLOOKUP($Z$2,DALYs!$A$2:$MW$40,'Intervention list'!HJ$195+1,0)</f>
        <v>0</v>
      </c>
      <c r="HK108" s="0" t="n">
        <f aca="false">IF(ISNUMBER(FIND(HK$1,$D108))=$AO$1,1,0)*VLOOKUP($Z$2,DALYs!$A$2:$MW$40,'Intervention list'!HK$195+1,0)</f>
        <v>0</v>
      </c>
      <c r="HL108" s="0" t="n">
        <f aca="false">IF(ISNUMBER(FIND(HL$1,$D108))=$AO$1,1,0)*VLOOKUP($Z$2,DALYs!$A$2:$MW$40,'Intervention list'!HL$195+1,0)</f>
        <v>0</v>
      </c>
      <c r="HM108" s="0" t="n">
        <f aca="false">IF(ISNUMBER(FIND(HM$1,$D108))=$AO$1,1,0)*VLOOKUP($Z$2,DALYs!$A$2:$MW$40,'Intervention list'!HM$195+1,0)</f>
        <v>0</v>
      </c>
      <c r="HN108" s="0" t="n">
        <f aca="false">IF(ISNUMBER(FIND(HN$1,$D108))=$AO$1,1,0)*VLOOKUP($Z$2,DALYs!$A$2:$MW$40,'Intervention list'!HN$195+1,0)</f>
        <v>0</v>
      </c>
      <c r="HO108" s="0" t="n">
        <f aca="false">IF(ISNUMBER(FIND(HO$1,$D108))=$AO$1,1,0)*VLOOKUP($Z$2,DALYs!$A$2:$MW$40,'Intervention list'!HO$195+1,0)</f>
        <v>0</v>
      </c>
      <c r="HP108" s="0" t="n">
        <f aca="false">IF(ISNUMBER(FIND(HP$1,$D108))=$AO$1,1,0)*VLOOKUP($Z$2,DALYs!$A$2:$MW$40,'Intervention list'!HP$195+1,0)</f>
        <v>0</v>
      </c>
      <c r="HQ108" s="0" t="n">
        <f aca="false">IF(ISNUMBER(FIND(HQ$1,$D108))=$AO$1,1,0)*VLOOKUP($Z$2,DALYs!$A$2:$MW$40,'Intervention list'!HQ$195+1,0)</f>
        <v>0</v>
      </c>
      <c r="HR108" s="0" t="n">
        <f aca="false">IF(ISNUMBER(FIND(HR$1,$D108))=$AO$1,1,0)*VLOOKUP($Z$2,DALYs!$A$2:$MW$40,'Intervention list'!HR$195+1,0)</f>
        <v>0</v>
      </c>
      <c r="HS108" s="0" t="n">
        <f aca="false">IF(ISNUMBER(FIND(HS$1,$D108))=$AO$1,1,0)*VLOOKUP($Z$2,DALYs!$A$2:$MW$40,'Intervention list'!HS$195+1,0)</f>
        <v>0</v>
      </c>
      <c r="HT108" s="0" t="n">
        <f aca="false">IF(ISNUMBER(FIND(HT$1,$D108))=$AO$1,1,0)*VLOOKUP($Z$2,DALYs!$A$2:$MW$40,'Intervention list'!HT$195+1,0)</f>
        <v>0</v>
      </c>
      <c r="HU108" s="0" t="n">
        <f aca="false">IF(ISNUMBER(FIND(HU$1,$D108))=$AO$1,1,0)*VLOOKUP($Z$2,DALYs!$A$2:$MW$40,'Intervention list'!HU$195+1,0)</f>
        <v>0</v>
      </c>
      <c r="HV108" s="0" t="n">
        <f aca="false">IF(ISNUMBER(FIND(HV$1,$D108))=$AO$1,1,0)*VLOOKUP($Z$2,DALYs!$A$2:$MW$40,'Intervention list'!HV$195+1,0)</f>
        <v>0</v>
      </c>
      <c r="HW108" s="0" t="n">
        <f aca="false">IF(ISNUMBER(FIND(HW$1,$D108))=$AO$1,1,0)*VLOOKUP($Z$2,DALYs!$A$2:$MW$40,'Intervention list'!HW$195+1,0)</f>
        <v>0</v>
      </c>
      <c r="HX108" s="0" t="n">
        <f aca="false">IF(ISNUMBER(FIND(HX$1,$D108))=$AO$1,1,0)*VLOOKUP($Z$2,DALYs!$A$2:$MW$40,'Intervention list'!HX$195+1,0)</f>
        <v>0</v>
      </c>
      <c r="HY108" s="0" t="n">
        <f aca="false">IF(ISNUMBER(FIND(HY$1,$D108))=$AO$1,1,0)*VLOOKUP($Z$2,DALYs!$A$2:$MW$40,'Intervention list'!HY$195+1,0)</f>
        <v>0</v>
      </c>
      <c r="HZ108" s="0" t="n">
        <f aca="false">IF(ISNUMBER(FIND(HZ$1,$D108))=$AO$1,1,0)*VLOOKUP($Z$2,DALYs!$A$2:$MW$40,'Intervention list'!HZ$195+1,0)</f>
        <v>0</v>
      </c>
      <c r="IA108" s="0" t="n">
        <f aca="false">IF(ISNUMBER(FIND(IA$1,$D108))=$AO$1,1,0)*VLOOKUP($Z$2,DALYs!$A$2:$MW$40,'Intervention list'!IA$195+1,0)</f>
        <v>0</v>
      </c>
      <c r="IB108" s="0" t="n">
        <f aca="false">IF(ISNUMBER(FIND(IB$1,$D108))=$AO$1,1,0)*VLOOKUP($Z$2,DALYs!$A$2:$MW$40,'Intervention list'!IB$195+1,0)</f>
        <v>0</v>
      </c>
      <c r="IC108" s="0" t="n">
        <f aca="false">IF(ISNUMBER(FIND(IC$1,$D108))=$AO$1,1,0)*VLOOKUP($Z$2,DALYs!$A$2:$MW$40,'Intervention list'!IC$195+1,0)</f>
        <v>0</v>
      </c>
      <c r="ID108" s="0" t="n">
        <f aca="false">IF(ISNUMBER(FIND(ID$1,$D108))=$AO$1,1,0)*VLOOKUP($Z$2,DALYs!$A$2:$MW$40,'Intervention list'!ID$195+1,0)</f>
        <v>0</v>
      </c>
      <c r="IE108" s="0" t="n">
        <f aca="false">IF(ISNUMBER(FIND(IE$1,$D108))=$AO$1,1,0)*VLOOKUP($Z$2,DALYs!$A$2:$MW$40,'Intervention list'!IE$195+1,0)</f>
        <v>0</v>
      </c>
      <c r="IF108" s="0" t="n">
        <f aca="false">IF(ISNUMBER(FIND(IF$1,$D108))=$AO$1,1,0)*VLOOKUP($Z$2,DALYs!$A$2:$MW$40,'Intervention list'!IF$195+1,0)</f>
        <v>0</v>
      </c>
      <c r="IG108" s="0" t="n">
        <f aca="false">IF(ISNUMBER(FIND(IG$1,$D108))=$AO$1,1,0)*VLOOKUP($Z$2,DALYs!$A$2:$MW$40,'Intervention list'!IG$195+1,0)</f>
        <v>0</v>
      </c>
      <c r="IH108" s="0" t="n">
        <f aca="false">IF(ISNUMBER(FIND(IH$1,$D108))=$AO$1,1,0)*VLOOKUP($Z$2,DALYs!$A$2:$MW$40,'Intervention list'!IH$195+1,0)</f>
        <v>0</v>
      </c>
      <c r="II108" s="0" t="n">
        <f aca="false">IF(ISNUMBER(FIND(II$1,$D108))=$AO$1,1,0)*VLOOKUP($Z$2,DALYs!$A$2:$MW$40,'Intervention list'!II$195+1,0)</f>
        <v>0</v>
      </c>
      <c r="IJ108" s="0" t="n">
        <f aca="false">IF(ISNUMBER(FIND(IJ$1,$D108))=$AO$1,1,0)*VLOOKUP($Z$2,DALYs!$A$2:$MW$40,'Intervention list'!IJ$195+1,0)</f>
        <v>0</v>
      </c>
      <c r="IK108" s="0" t="n">
        <f aca="false">IF(ISNUMBER(FIND(IK$1,$D108))=$AO$1,1,0)*VLOOKUP($Z$2,DALYs!$A$2:$MW$40,'Intervention list'!IK$195+1,0)</f>
        <v>0</v>
      </c>
      <c r="IL108" s="0" t="n">
        <f aca="false">IF(ISNUMBER(FIND(IL$1,$D108))=$AO$1,1,0)*VLOOKUP($Z$2,DALYs!$A$2:$MW$40,'Intervention list'!IL$195+1,0)</f>
        <v>0</v>
      </c>
      <c r="IM108" s="0" t="n">
        <f aca="false">IF(ISNUMBER(FIND(IM$1,$D108))=$AO$1,1,0)*VLOOKUP($Z$2,DALYs!$A$2:$MW$40,'Intervention list'!IM$195+1,0)</f>
        <v>0</v>
      </c>
      <c r="IN108" s="0" t="n">
        <f aca="false">IF(ISNUMBER(FIND(IN$1,$D108))=$AO$1,1,0)*VLOOKUP($Z$2,DALYs!$A$2:$MW$40,'Intervention list'!IN$195+1,0)</f>
        <v>0</v>
      </c>
      <c r="IO108" s="0" t="n">
        <f aca="false">IF(ISNUMBER(FIND(IO$1,$D108))=$AO$1,1,0)*VLOOKUP($Z$2,DALYs!$A$2:$MW$40,'Intervention list'!IO$195+1,0)</f>
        <v>0</v>
      </c>
      <c r="IP108" s="0" t="n">
        <f aca="false">IF(ISNUMBER(FIND(IP$1,$D108))=$AO$1,1,0)*VLOOKUP($Z$2,DALYs!$A$2:$MW$40,'Intervention list'!IP$195+1,0)</f>
        <v>0</v>
      </c>
      <c r="IQ108" s="0" t="n">
        <f aca="false">IF(ISNUMBER(FIND(IQ$1,$D108))=$AO$1,1,0)*VLOOKUP($Z$2,DALYs!$A$2:$MW$40,'Intervention list'!IQ$195+1,0)</f>
        <v>0</v>
      </c>
      <c r="IR108" s="0" t="n">
        <f aca="false">IF(ISNUMBER(FIND(IR$1,$D108))=$AO$1,1,0)*VLOOKUP($Z$2,DALYs!$A$2:$MW$40,'Intervention list'!IR$195+1,0)</f>
        <v>0</v>
      </c>
      <c r="IS108" s="0" t="n">
        <f aca="false">IF(ISNUMBER(FIND(IS$1,$D108))=$AO$1,1,0)*VLOOKUP($Z$2,DALYs!$A$2:$MW$40,'Intervention list'!IS$195+1,0)</f>
        <v>0</v>
      </c>
      <c r="IT108" s="0" t="n">
        <f aca="false">IF(ISNUMBER(FIND(IT$1,$D108))=$AO$1,1,0)*VLOOKUP($Z$2,DALYs!$A$2:$MW$40,'Intervention list'!IT$195+1,0)</f>
        <v>0</v>
      </c>
      <c r="IU108" s="0" t="n">
        <f aca="false">IF(ISNUMBER(FIND(IU$1,$D108))=$AO$1,1,0)*VLOOKUP($Z$2,DALYs!$A$2:$MW$40,'Intervention list'!IU$195+1,0)</f>
        <v>0</v>
      </c>
      <c r="IV108" s="0" t="n">
        <f aca="false">IF(ISNUMBER(FIND(IV$1,$D108))=$AO$1,1,0)*VLOOKUP($Z$2,DALYs!$A$2:$MW$40,'Intervention list'!IV$195+1,0)</f>
        <v>0</v>
      </c>
      <c r="IW108" s="0" t="n">
        <f aca="false">IF(ISNUMBER(FIND(IW$1,$D108))=$AO$1,1,0)*VLOOKUP($Z$2,DALYs!$A$2:$MW$40,'Intervention list'!IW$195+1,0)</f>
        <v>0</v>
      </c>
      <c r="IX108" s="0" t="n">
        <f aca="false">IF(ISNUMBER(FIND(IX$1,$D108))=$AO$1,1,0)*VLOOKUP($Z$2,DALYs!$A$2:$MW$40,'Intervention list'!IX$195+1,0)</f>
        <v>0</v>
      </c>
      <c r="IY108" s="0" t="n">
        <f aca="false">IF(ISNUMBER(FIND(IY$1,$D108))=$AO$1,1,0)*VLOOKUP($Z$2,DALYs!$A$2:$MW$40,'Intervention list'!IY$195+1,0)</f>
        <v>0</v>
      </c>
      <c r="IZ108" s="0" t="n">
        <f aca="false">IF(ISNUMBER(FIND(IZ$1,$D108))=$AO$1,1,0)*VLOOKUP($Z$2,DALYs!$A$2:$MW$40,'Intervention list'!IZ$195+1,0)</f>
        <v>0</v>
      </c>
      <c r="JA108" s="0" t="n">
        <f aca="false">IF(ISNUMBER(FIND(JA$1,$D108))=$AO$1,1,0)*VLOOKUP($Z$2,DALYs!$A$2:$MW$40,'Intervention list'!JA$195+1,0)</f>
        <v>0</v>
      </c>
      <c r="JB108" s="0" t="n">
        <f aca="false">IF(ISNUMBER(FIND(JB$1,$D108))=$AO$1,1,0)*VLOOKUP($Z$2,DALYs!$A$2:$MW$40,'Intervention list'!JB$195+1,0)</f>
        <v>0</v>
      </c>
      <c r="JC108" s="0" t="n">
        <f aca="false">IF(ISNUMBER(FIND(JC$1,$D108))=$AO$1,1,0)*VLOOKUP($Z$2,DALYs!$A$2:$MW$40,'Intervention list'!JC$195+1,0)</f>
        <v>0</v>
      </c>
      <c r="JD108" s="0" t="n">
        <f aca="false">IF(ISNUMBER(FIND(JD$1,$D108))=$AO$1,1,0)*VLOOKUP($Z$2,DALYs!$A$2:$MW$40,'Intervention list'!JD$195+1,0)</f>
        <v>0</v>
      </c>
      <c r="JE108" s="0" t="n">
        <f aca="false">IF(ISNUMBER(FIND(JE$1,$D108))=$AO$1,1,0)*VLOOKUP($Z$2,DALYs!$A$2:$MW$40,'Intervention list'!JE$195+1,0)</f>
        <v>0</v>
      </c>
      <c r="JF108" s="0" t="n">
        <f aca="false">IF(ISNUMBER(FIND(JF$1,$D108))=$AO$1,1,0)*VLOOKUP($Z$2,DALYs!$A$2:$MW$40,'Intervention list'!JF$195+1,0)</f>
        <v>0</v>
      </c>
      <c r="JG108" s="0" t="n">
        <f aca="false">IF(ISNUMBER(FIND(JG$1,$D108))=$AO$1,1,0)*VLOOKUP($Z$2,DALYs!$A$2:$MW$40,'Intervention list'!JG$195+1,0)</f>
        <v>0</v>
      </c>
      <c r="JH108" s="0" t="n">
        <f aca="false">IF(ISNUMBER(FIND(JH$1,$D108))=$AO$1,1,0)*VLOOKUP($Z$2,DALYs!$A$2:$MW$40,'Intervention list'!JH$195+1,0)</f>
        <v>0</v>
      </c>
      <c r="JI108" s="0" t="n">
        <f aca="false">IF(ISNUMBER(FIND(JI$1,$D108))=$AO$1,1,0)*VLOOKUP($Z$2,DALYs!$A$2:$MW$40,'Intervention list'!JI$195+1,0)</f>
        <v>0</v>
      </c>
      <c r="JJ108" s="0" t="n">
        <f aca="false">IF(ISNUMBER(FIND(JJ$1,$D108))=$AO$1,1,0)*VLOOKUP($Z$2,DALYs!$A$2:$MW$40,'Intervention list'!JJ$195+1,0)</f>
        <v>0</v>
      </c>
      <c r="JK108" s="0" t="n">
        <f aca="false">IF(ISNUMBER(FIND(JK$1,$D108))=$AO$1,1,0)*VLOOKUP($Z$2,DALYs!$A$2:$MW$40,'Intervention list'!JK$195+1,0)</f>
        <v>0</v>
      </c>
      <c r="JL108" s="0" t="n">
        <f aca="false">IF(ISNUMBER(FIND(JL$1,$D108))=$AO$1,1,0)*VLOOKUP($Z$2,DALYs!$A$2:$MW$40,'Intervention list'!JL$195+1,0)</f>
        <v>0</v>
      </c>
      <c r="JM108" s="0" t="n">
        <f aca="false">IF(ISNUMBER(FIND(JM$1,$D108))=$AO$1,1,0)*VLOOKUP($Z$2,DALYs!$A$2:$MW$40,'Intervention list'!JM$195+1,0)</f>
        <v>0</v>
      </c>
      <c r="JN108" s="0" t="n">
        <f aca="false">IF(ISNUMBER(FIND(JN$1,$D108))=$AO$1,1,0)*VLOOKUP($Z$2,DALYs!$A$2:$MW$40,'Intervention list'!JN$195+1,0)</f>
        <v>0</v>
      </c>
      <c r="JO108" s="0" t="n">
        <f aca="false">IF(ISNUMBER(FIND(JO$1,$D108))=$AO$1,1,0)*VLOOKUP($Z$2,DALYs!$A$2:$MW$40,'Intervention list'!JO$195+1,0)</f>
        <v>0</v>
      </c>
      <c r="JP108" s="0" t="n">
        <f aca="false">IF(ISNUMBER(FIND(JP$1,$D108))=$AO$1,1,0)*VLOOKUP($Z$2,DALYs!$A$2:$MW$40,'Intervention list'!JP$195+1,0)</f>
        <v>0</v>
      </c>
      <c r="JQ108" s="0" t="n">
        <f aca="false">IF(ISNUMBER(FIND(JQ$1,$D108))=$AO$1,1,0)*VLOOKUP($Z$2,DALYs!$A$2:$MW$40,'Intervention list'!JQ$195+1,0)</f>
        <v>0</v>
      </c>
      <c r="JR108" s="0" t="n">
        <f aca="false">IF(ISNUMBER(FIND(JR$1,$D108))=$AO$1,1,0)*VLOOKUP($Z$2,DALYs!$A$2:$MW$40,'Intervention list'!JR$195+1,0)</f>
        <v>0</v>
      </c>
      <c r="JS108" s="0" t="n">
        <f aca="false">IF(ISNUMBER(FIND(JS$1,$D108))=$AO$1,1,0)*VLOOKUP($Z$2,DALYs!$A$2:$MW$40,'Intervention list'!JS$195+1,0)</f>
        <v>0</v>
      </c>
      <c r="JT108" s="0" t="n">
        <f aca="false">IF(ISNUMBER(FIND(JT$1,$D108))=$AO$1,1,0)*VLOOKUP($Z$2,DALYs!$A$2:$MW$40,'Intervention list'!JT$195+1,0)</f>
        <v>0</v>
      </c>
      <c r="JU108" s="0" t="n">
        <f aca="false">IF(ISNUMBER(FIND(JU$1,$D108))=$AO$1,1,0)*VLOOKUP($Z$2,DALYs!$A$2:$MW$40,'Intervention list'!JU$195+1,0)</f>
        <v>0</v>
      </c>
      <c r="JV108" s="0" t="n">
        <f aca="false">IF(ISNUMBER(FIND(JV$1,$D108))=$AO$1,1,0)*VLOOKUP($Z$2,DALYs!$A$2:$MW$40,'Intervention list'!JV$195+1,0)</f>
        <v>0</v>
      </c>
      <c r="JW108" s="0" t="n">
        <f aca="false">IF(ISNUMBER(FIND(JW$1,$D108))=$AO$1,1,0)*VLOOKUP($Z$2,DALYs!$A$2:$MW$40,'Intervention list'!JW$195+1,0)</f>
        <v>0</v>
      </c>
      <c r="JX108" s="0" t="n">
        <f aca="false">IF(ISNUMBER(FIND(JX$1,$D108))=$AO$1,1,0)*VLOOKUP($Z$2,DALYs!$A$2:$MW$40,'Intervention list'!JX$195+1,0)</f>
        <v>0</v>
      </c>
      <c r="JY108" s="0" t="n">
        <f aca="false">IF(ISNUMBER(FIND(JY$1,$D108))=$AO$1,1,0)*VLOOKUP($Z$2,DALYs!$A$2:$MW$40,'Intervention list'!JY$195+1,0)</f>
        <v>0</v>
      </c>
      <c r="JZ108" s="0" t="n">
        <f aca="false">IF(ISNUMBER(FIND(JZ$1,$D108))=$AO$1,1,0)*VLOOKUP($Z$2,DALYs!$A$2:$MW$40,'Intervention list'!JZ$195+1,0)</f>
        <v>0</v>
      </c>
      <c r="KA108" s="0" t="n">
        <f aca="false">IF(ISNUMBER(FIND(KA$1,$D108))=$AO$1,1,0)*VLOOKUP($Z$2,DALYs!$A$2:$MW$40,'Intervention list'!KA$195+1,0)</f>
        <v>0</v>
      </c>
      <c r="KB108" s="0" t="n">
        <f aca="false">IF(ISNUMBER(FIND(KB$1,$D108))=$AO$1,1,0)*VLOOKUP($Z$2,DALYs!$A$2:$MW$40,'Intervention list'!KB$195+1,0)</f>
        <v>0</v>
      </c>
      <c r="KC108" s="0" t="n">
        <f aca="false">IF(ISNUMBER(FIND(KC$1,$D108))=$AO$1,1,0)*VLOOKUP($Z$2,DALYs!$A$2:$MW$40,'Intervention list'!KC$195+1,0)</f>
        <v>0</v>
      </c>
      <c r="KD108" s="0" t="n">
        <f aca="false">IF(ISNUMBER(FIND(KD$1,$D108))=$AO$1,1,0)*VLOOKUP($Z$2,DALYs!$A$2:$MW$40,'Intervention list'!KD$195+1,0)</f>
        <v>0</v>
      </c>
      <c r="KE108" s="0" t="n">
        <f aca="false">IF(ISNUMBER(FIND(KE$1,$D108))=$AO$1,1,0)*VLOOKUP($Z$2,DALYs!$A$2:$MW$40,'Intervention list'!KE$195+1,0)</f>
        <v>0</v>
      </c>
      <c r="KF108" s="0" t="n">
        <f aca="false">IF(ISNUMBER(FIND(KF$1,$D108))=$AO$1,1,0)*VLOOKUP($Z$2,DALYs!$A$2:$MW$40,'Intervention list'!KF$195+1,0)</f>
        <v>0</v>
      </c>
      <c r="KG108" s="0" t="n">
        <f aca="false">IF(ISNUMBER(FIND(KG$1,$D108))=$AO$1,1,0)*VLOOKUP($Z$2,DALYs!$A$2:$MW$40,'Intervention list'!KG$195+1,0)</f>
        <v>0</v>
      </c>
      <c r="KH108" s="0" t="n">
        <f aca="false">IF(ISNUMBER(FIND(KH$1,$D108))=$AO$1,1,0)*VLOOKUP($Z$2,DALYs!$A$2:$MW$40,'Intervention list'!KH$195+1,0)</f>
        <v>0</v>
      </c>
      <c r="KI108" s="0" t="n">
        <f aca="false">IF(ISNUMBER(FIND(KI$1,$D108))=$AO$1,1,0)*VLOOKUP($Z$2,DALYs!$A$2:$MW$40,'Intervention list'!KI$195+1,0)</f>
        <v>0</v>
      </c>
      <c r="KJ108" s="0" t="n">
        <f aca="false">IF(ISNUMBER(FIND(KJ$1,$D108))=$AO$1,1,0)*VLOOKUP($Z$2,DALYs!$A$2:$MW$40,'Intervention list'!KJ$195+1,0)</f>
        <v>0</v>
      </c>
      <c r="KK108" s="0" t="n">
        <f aca="false">IF(ISNUMBER(FIND(KK$1,$D108))=$AO$1,1,0)*VLOOKUP($Z$2,DALYs!$A$2:$MW$40,'Intervention list'!KK$195+1,0)</f>
        <v>0</v>
      </c>
      <c r="KL108" s="0" t="n">
        <f aca="false">IF(ISNUMBER(FIND(KL$1,$D108))=$AO$1,1,0)*VLOOKUP($Z$2,DALYs!$A$2:$MW$40,'Intervention list'!KL$195+1,0)</f>
        <v>0</v>
      </c>
      <c r="KM108" s="0" t="n">
        <f aca="false">IF(ISNUMBER(FIND(KM$1,$D108))=$AO$1,1,0)*VLOOKUP($Z$2,DALYs!$A$2:$MW$40,'Intervention list'!KM$195+1,0)</f>
        <v>0</v>
      </c>
      <c r="KN108" s="0" t="n">
        <f aca="false">IF(ISNUMBER(FIND(KN$1,$D108))=$AO$1,1,0)*VLOOKUP($Z$2,DALYs!$A$2:$MW$40,'Intervention list'!KN$195+1,0)</f>
        <v>0</v>
      </c>
      <c r="KO108" s="0" t="n">
        <f aca="false">IF(ISNUMBER(FIND(KO$1,$D108))=$AO$1,1,0)*VLOOKUP($Z$2,DALYs!$A$2:$MW$40,'Intervention list'!KO$195+1,0)</f>
        <v>0</v>
      </c>
      <c r="KP108" s="0" t="n">
        <f aca="false">IF(ISNUMBER(FIND(KP$1,$D108))=$AO$1,1,0)*VLOOKUP($Z$2,DALYs!$A$2:$MW$40,'Intervention list'!KP$195+1,0)</f>
        <v>0</v>
      </c>
      <c r="KQ108" s="0" t="n">
        <f aca="false">IF(ISNUMBER(FIND(KQ$1,$D108))=$AO$1,1,0)*VLOOKUP($Z$2,DALYs!$A$2:$MW$40,'Intervention list'!KQ$195+1,0)</f>
        <v>0</v>
      </c>
      <c r="KR108" s="0" t="n">
        <f aca="false">IF(ISNUMBER(FIND(KR$1,$D108))=$AO$1,1,0)*VLOOKUP($Z$2,DALYs!$A$2:$MW$40,'Intervention list'!KR$195+1,0)</f>
        <v>0</v>
      </c>
      <c r="KS108" s="0" t="n">
        <f aca="false">IF(ISNUMBER(FIND(KS$1,$D108))=$AO$1,1,0)*VLOOKUP($Z$2,DALYs!$A$2:$MW$40,'Intervention list'!KS$195+1,0)</f>
        <v>0</v>
      </c>
      <c r="KT108" s="0" t="n">
        <f aca="false">IF(ISNUMBER(FIND(KT$1,$D108))=$AO$1,1,0)*VLOOKUP($Z$2,DALYs!$A$2:$MW$40,'Intervention list'!KT$195+1,0)</f>
        <v>0</v>
      </c>
      <c r="KU108" s="0" t="n">
        <f aca="false">IF(ISNUMBER(FIND(KU$1,$D108))=$AO$1,1,0)*VLOOKUP($Z$2,DALYs!$A$2:$MW$40,'Intervention list'!KU$195+1,0)</f>
        <v>0</v>
      </c>
      <c r="KV108" s="0" t="n">
        <f aca="false">IF(ISNUMBER(FIND(KV$1,$D108))=$AO$1,1,0)*VLOOKUP($Z$2,DALYs!$A$2:$MW$40,'Intervention list'!KV$195+1,0)</f>
        <v>0</v>
      </c>
      <c r="KW108" s="0" t="n">
        <f aca="false">IF(ISNUMBER(FIND(KW$1,$D108))=$AO$1,1,0)*VLOOKUP($Z$2,DALYs!$A$2:$MW$40,'Intervention list'!KW$195+1,0)</f>
        <v>0</v>
      </c>
      <c r="KX108" s="0" t="n">
        <f aca="false">IF(ISNUMBER(FIND(KX$1,$D108))=$AO$1,1,0)*VLOOKUP($Z$2,DALYs!$A$2:$MW$40,'Intervention list'!KX$195+1,0)</f>
        <v>0</v>
      </c>
      <c r="KY108" s="0" t="n">
        <f aca="false">IF(ISNUMBER(FIND(KY$1,$D108))=$AO$1,1,0)*VLOOKUP($Z$2,DALYs!$A$2:$MW$40,'Intervention list'!KY$195+1,0)</f>
        <v>0</v>
      </c>
      <c r="KZ108" s="0" t="n">
        <f aca="false">IF(ISNUMBER(FIND(KZ$1,$D108))=$AO$1,1,0)*VLOOKUP($Z$2,DALYs!$A$2:$MW$40,'Intervention list'!KZ$195+1,0)</f>
        <v>0</v>
      </c>
      <c r="LA108" s="0" t="n">
        <f aca="false">IF(ISNUMBER(FIND(LA$1,$D108))=$AO$1,1,0)*VLOOKUP($Z$2,DALYs!$A$2:$MW$40,'Intervention list'!LA$195+1,0)</f>
        <v>0</v>
      </c>
      <c r="LB108" s="0" t="n">
        <f aca="false">IF(ISNUMBER(FIND(LB$1,$D108))=$AO$1,1,0)*VLOOKUP($Z$2,DALYs!$A$2:$MW$40,'Intervention list'!LB$195+1,0)</f>
        <v>0</v>
      </c>
      <c r="LC108" s="0" t="n">
        <f aca="false">IF(ISNUMBER(FIND(LC$1,$D108))=$AO$1,1,0)*VLOOKUP($Z$2,DALYs!$A$2:$MW$40,'Intervention list'!LC$195+1,0)</f>
        <v>0</v>
      </c>
      <c r="LD108" s="0" t="n">
        <f aca="false">IF(ISNUMBER(FIND(LD$1,$D108))=$AO$1,1,0)*VLOOKUP($Z$2,DALYs!$A$2:$MW$40,'Intervention list'!LD$195+1,0)</f>
        <v>0</v>
      </c>
      <c r="LE108" s="0" t="n">
        <f aca="false">IF(ISNUMBER(FIND(LE$1,$D108))=$AO$1,1,0)*VLOOKUP($Z$2,DALYs!$A$2:$MW$40,'Intervention list'!LE$195+1,0)</f>
        <v>0</v>
      </c>
      <c r="LF108" s="0" t="n">
        <f aca="false">IF(ISNUMBER(FIND(LF$1,$D108))=$AO$1,1,0)*VLOOKUP($Z$2,DALYs!$A$2:$MW$40,'Intervention list'!LF$195+1,0)</f>
        <v>0</v>
      </c>
      <c r="LG108" s="0" t="n">
        <f aca="false">IF(ISNUMBER(FIND(LG$1,$D108))=$AO$1,1,0)*VLOOKUP($Z$2,DALYs!$A$2:$MW$40,'Intervention list'!LG$195+1,0)</f>
        <v>0</v>
      </c>
      <c r="LH108" s="0" t="n">
        <f aca="false">IF(ISNUMBER(FIND(LH$1,$D108))=$AO$1,1,0)*VLOOKUP($Z$2,DALYs!$A$2:$MW$40,'Intervention list'!LH$195+1,0)</f>
        <v>0</v>
      </c>
      <c r="LI108" s="0" t="n">
        <f aca="false">IF(ISNUMBER(FIND(LI$1,$D108))=$AO$1,1,0)*VLOOKUP($Z$2,DALYs!$A$2:$MW$40,'Intervention list'!LI$195+1,0)</f>
        <v>0</v>
      </c>
      <c r="LJ108" s="0" t="n">
        <f aca="false">IF(ISNUMBER(FIND(LJ$1,$D108))=$AO$1,1,0)*VLOOKUP($Z$2,DALYs!$A$2:$MW$40,'Intervention list'!LJ$195+1,0)</f>
        <v>0</v>
      </c>
      <c r="LK108" s="0" t="n">
        <f aca="false">IF(ISNUMBER(FIND(LK$1,$D108))=$AO$1,1,0)*VLOOKUP($Z$2,DALYs!$A$2:$MW$40,'Intervention list'!LK$195+1,0)</f>
        <v>0</v>
      </c>
      <c r="LL108" s="0" t="n">
        <f aca="false">IF(ISNUMBER(FIND(LL$1,$D108))=$AO$1,1,0)*VLOOKUP($Z$2,DALYs!$A$2:$MW$40,'Intervention list'!LL$195+1,0)</f>
        <v>0</v>
      </c>
      <c r="LM108" s="0" t="n">
        <f aca="false">IF(ISNUMBER(FIND(LM$1,$D108))=$AO$1,1,0)*VLOOKUP($Z$2,DALYs!$A$2:$MW$40,'Intervention list'!LM$195+1,0)</f>
        <v>0</v>
      </c>
      <c r="LN108" s="0" t="n">
        <f aca="false">IF(ISNUMBER(FIND(LN$1,$D108))=$AO$1,1,0)*VLOOKUP($Z$2,DALYs!$A$2:$MW$40,'Intervention list'!LN$195+1,0)</f>
        <v>0</v>
      </c>
      <c r="LO108" s="0" t="n">
        <f aca="false">IF(ISNUMBER(FIND(LO$1,$D108))=$AO$1,1,0)*VLOOKUP($Z$2,DALYs!$A$2:$MW$40,'Intervention list'!LO$195+1,0)</f>
        <v>0</v>
      </c>
      <c r="LP108" s="0" t="n">
        <f aca="false">IF(ISNUMBER(FIND(LP$1,$D108))=$AO$1,1,0)*VLOOKUP($Z$2,DALYs!$A$2:$MW$40,'Intervention list'!LP$195+1,0)</f>
        <v>0</v>
      </c>
      <c r="LQ108" s="0" t="n">
        <f aca="false">IF(ISNUMBER(FIND(LQ$1,$D108))=$AO$1,1,0)*VLOOKUP($Z$2,DALYs!$A$2:$MW$40,'Intervention list'!LQ$195+1,0)</f>
        <v>0</v>
      </c>
      <c r="LR108" s="0" t="n">
        <f aca="false">IF(ISNUMBER(FIND(LR$1,$D108))=$AO$1,1,0)*VLOOKUP($Z$2,DALYs!$A$2:$MW$40,'Intervention list'!LR$195+1,0)</f>
        <v>0</v>
      </c>
      <c r="LS108" s="0" t="n">
        <f aca="false">IF(ISNUMBER(FIND(LS$1,$D108))=$AO$1,1,0)*VLOOKUP($Z$2,DALYs!$A$2:$MW$40,'Intervention list'!LS$195+1,0)</f>
        <v>0</v>
      </c>
      <c r="LT108" s="0" t="n">
        <f aca="false">IF(ISNUMBER(FIND(LT$1,$D108))=$AO$1,1,0)*VLOOKUP($Z$2,DALYs!$A$2:$MW$40,'Intervention list'!LT$195+1,0)</f>
        <v>0</v>
      </c>
      <c r="LU108" s="0" t="n">
        <f aca="false">IF(ISNUMBER(FIND(LU$1,$D108))=$AO$1,1,0)*VLOOKUP($Z$2,DALYs!$A$2:$MW$40,'Intervention list'!LU$195+1,0)</f>
        <v>0</v>
      </c>
      <c r="LV108" s="0" t="n">
        <f aca="false">IF(ISNUMBER(FIND(LV$1,$D108))=$AO$1,1,0)*VLOOKUP($Z$2,DALYs!$A$2:$MW$40,'Intervention list'!LV$195+1,0)</f>
        <v>0</v>
      </c>
      <c r="LW108" s="0" t="n">
        <f aca="false">IF(ISNUMBER(FIND(LW$1,$D108))=$AO$1,1,0)*VLOOKUP($Z$2,DALYs!$A$2:$MW$40,'Intervention list'!LW$195+1,0)</f>
        <v>0</v>
      </c>
      <c r="LX108" s="0" t="n">
        <f aca="false">IF(ISNUMBER(FIND(LX$1,$D108))=$AO$1,1,0)*VLOOKUP($Z$2,DALYs!$A$2:$MW$40,'Intervention list'!LX$195+1,0)</f>
        <v>0</v>
      </c>
      <c r="LY108" s="0" t="n">
        <f aca="false">IF(ISNUMBER(FIND(LY$1,$D108))=$AO$1,1,0)*VLOOKUP($Z$2,DALYs!$A$2:$MW$40,'Intervention list'!LY$195+1,0)</f>
        <v>0</v>
      </c>
      <c r="LZ108" s="0" t="n">
        <f aca="false">IF(ISNUMBER(FIND(LZ$1,$D108))=$AO$1,1,0)*VLOOKUP($Z$2,DALYs!$A$2:$MW$40,'Intervention list'!LZ$195+1,0)</f>
        <v>0</v>
      </c>
      <c r="MA108" s="0" t="n">
        <f aca="false">IF(ISNUMBER(FIND(MA$1,$D108))=$AO$1,1,0)*VLOOKUP($Z$2,DALYs!$A$2:$MW$40,'Intervention list'!MA$195+1,0)</f>
        <v>0</v>
      </c>
      <c r="MB108" s="0" t="n">
        <f aca="false">IF(ISNUMBER(FIND(MB$1,$D108))=$AO$1,1,0)*VLOOKUP($Z$2,DALYs!$A$2:$MW$40,'Intervention list'!MB$195+1,0)</f>
        <v>0</v>
      </c>
      <c r="MC108" s="0" t="n">
        <f aca="false">IF(ISNUMBER(FIND(MC$1,$D108))=$AO$1,1,0)*VLOOKUP($Z$2,DALYs!$A$2:$MW$40,'Intervention list'!MC$195+1,0)</f>
        <v>0</v>
      </c>
      <c r="MD108" s="0" t="n">
        <f aca="false">IF(ISNUMBER(FIND(MD$1,$D108))=$AO$1,1,0)*VLOOKUP($Z$2,DALYs!$A$2:$MW$40,'Intervention list'!MD$195+1,0)</f>
        <v>0</v>
      </c>
      <c r="ME108" s="0" t="n">
        <f aca="false">IF(ISNUMBER(FIND(ME$1,$D108))=$AO$1,1,0)*VLOOKUP($Z$2,DALYs!$A$2:$MW$40,'Intervention list'!ME$195+1,0)</f>
        <v>0</v>
      </c>
      <c r="MF108" s="0" t="n">
        <f aca="false">IF(ISNUMBER(FIND(MF$1,$D108))=$AO$1,1,0)*VLOOKUP($Z$2,DALYs!$A$2:$MW$40,'Intervention list'!MF$195+1,0)</f>
        <v>0</v>
      </c>
      <c r="MG108" s="0" t="n">
        <f aca="false">IF(ISNUMBER(FIND(MG$1,$D108))=$AO$1,1,0)*VLOOKUP($Z$2,DALYs!$A$2:$MW$40,'Intervention list'!MG$195+1,0)</f>
        <v>0</v>
      </c>
      <c r="MH108" s="0" t="n">
        <f aca="false">IF(ISNUMBER(FIND(MH$1,$D108))=$AO$1,1,0)*VLOOKUP($Z$2,DALYs!$A$2:$MW$40,'Intervention list'!MH$195+1,0)</f>
        <v>0</v>
      </c>
      <c r="MI108" s="0" t="n">
        <f aca="false">IF(ISNUMBER(FIND(MI$1,$D108))=$AO$1,1,0)*VLOOKUP($Z$2,DALYs!$A$2:$MW$40,'Intervention list'!MI$195+1,0)</f>
        <v>0</v>
      </c>
      <c r="MJ108" s="0" t="n">
        <f aca="false">IF(ISNUMBER(FIND(MJ$1,$D108))=$AO$1,1,0)*VLOOKUP($Z$2,DALYs!$A$2:$MW$40,'Intervention list'!MJ$195+1,0)</f>
        <v>0</v>
      </c>
      <c r="MK108" s="0" t="n">
        <f aca="false">IF(ISNUMBER(FIND(MK$1,$D108))=$AO$1,1,0)*VLOOKUP($Z$2,DALYs!$A$2:$MW$40,'Intervention list'!MK$195+1,0)</f>
        <v>0</v>
      </c>
      <c r="ML108" s="0" t="n">
        <f aca="false">IF(ISNUMBER(FIND(ML$1,$D108))=$AO$1,1,0)*VLOOKUP($Z$2,DALYs!$A$2:$MW$40,'Intervention list'!ML$195+1,0)</f>
        <v>0</v>
      </c>
      <c r="MM108" s="0" t="n">
        <f aca="false">IF(ISNUMBER(FIND(MM$1,$D108))=$AO$1,1,0)*VLOOKUP($Z$2,DALYs!$A$2:$MW$40,'Intervention list'!MM$195+1,0)</f>
        <v>0</v>
      </c>
      <c r="MN108" s="0" t="n">
        <f aca="false">IF(ISNUMBER(FIND(MN$1,$D108))=$AO$1,1,0)*VLOOKUP($Z$2,DALYs!$A$2:$MW$40,'Intervention list'!MN$195+1,0)</f>
        <v>0</v>
      </c>
      <c r="MO108" s="0" t="n">
        <f aca="false">IF(ISNUMBER(FIND(MO$1,$D108))=$AO$1,1,0)*VLOOKUP($Z$2,DALYs!$A$2:$MW$40,'Intervention list'!MO$195+1,0)</f>
        <v>0</v>
      </c>
      <c r="MP108" s="0" t="n">
        <f aca="false">IF(ISNUMBER(FIND(MP$1,$D108))=$AO$1,1,0)*VLOOKUP($Z$2,DALYs!$A$2:$MW$40,'Intervention list'!MP$195+1,0)</f>
        <v>0</v>
      </c>
      <c r="MQ108" s="0" t="n">
        <f aca="false">IF(ISNUMBER(FIND(MQ$1,$D108))=$AO$1,1,0)*VLOOKUP($Z$2,DALYs!$A$2:$MW$40,'Intervention list'!MQ$195+1,0)</f>
        <v>0</v>
      </c>
      <c r="MR108" s="0" t="n">
        <f aca="false">IF(ISNUMBER(FIND(MR$1,$D108))=$AO$1,1,0)*VLOOKUP($Z$2,DALYs!$A$2:$MW$40,'Intervention list'!MR$195+1,0)</f>
        <v>0</v>
      </c>
      <c r="MS108" s="0" t="n">
        <f aca="false">IF(ISNUMBER(FIND(MS$1,$D108))=$AO$1,1,0)*VLOOKUP($Z$2,DALYs!$A$2:$MW$40,'Intervention list'!MS$195+1,0)</f>
        <v>0</v>
      </c>
      <c r="MT108" s="0" t="n">
        <f aca="false">IF(ISNUMBER(FIND(MT$1,$D108))=$AO$1,1,0)*VLOOKUP($Z$2,DALYs!$A$2:$MW$40,'Intervention list'!MT$195+1,0)</f>
        <v>0</v>
      </c>
      <c r="MU108" s="0" t="n">
        <f aca="false">IF(ISNUMBER(FIND(MU$1,$D108))=$AO$1,1,0)*VLOOKUP($Z$2,DALYs!$A$2:$MW$40,'Intervention list'!MU$195+1,0)</f>
        <v>0</v>
      </c>
      <c r="MV108" s="0" t="n">
        <f aca="false">IF(ISNUMBER(FIND(MV$1,$D108))=$AO$1,1,0)*VLOOKUP($Z$2,DALYs!$A$2:$MW$40,'Intervention list'!MV$195+1,0)</f>
        <v>0</v>
      </c>
      <c r="MW108" s="0" t="n">
        <f aca="false">IF(ISNUMBER(FIND(MW$1,$D108))=$AO$1,1,0)*VLOOKUP($Z$2,DALYs!$A$2:$MW$40,'Intervention list'!MW$195+1,0)</f>
        <v>0</v>
      </c>
      <c r="MX108" s="0" t="n">
        <f aca="false">IF(ISNUMBER(FIND(MX$1,$D108))=$AO$1,1,0)*VLOOKUP($Z$2,DALYs!$A$2:$MW$40,'Intervention list'!MX$195+1,0)</f>
        <v>0</v>
      </c>
      <c r="MY108" s="0" t="n">
        <f aca="false">IF(ISNUMBER(FIND(MY$1,$D108))=$AO$1,1,0)*VLOOKUP($Z$2,DALYs!$A$2:$MW$40,'Intervention list'!MY$195+1,0)</f>
        <v>0</v>
      </c>
      <c r="MZ108" s="0" t="n">
        <f aca="false">IF(ISNUMBER(FIND(MZ$1,$D108))=$AO$1,1,0)*VLOOKUP($Z$2,DALYs!$A$2:$MW$40,'Intervention list'!MZ$195+1,0)</f>
        <v>0</v>
      </c>
      <c r="NA108" s="0" t="n">
        <f aca="false">IF(ISNUMBER(FIND(NA$1,$D108))=$AO$1,1,0)*VLOOKUP($Z$2,DALYs!$A$2:$MW$40,'Intervention list'!NA$195+1,0)</f>
        <v>0</v>
      </c>
      <c r="NB108" s="0" t="n">
        <f aca="false">IF(ISNUMBER(FIND(NB$1,$D108))=$AO$1,1,0)*VLOOKUP($Z$2,DALYs!$A$2:$MW$40,'Intervention list'!NB$195+1,0)</f>
        <v>0</v>
      </c>
      <c r="NC108" s="0" t="n">
        <f aca="false">IF(ISNUMBER(FIND(NC$1,$D108))=$AO$1,1,0)*VLOOKUP($Z$2,DALYs!$A$2:$MW$40,'Intervention list'!NC$195+1,0)</f>
        <v>0</v>
      </c>
      <c r="ND108" s="0" t="n">
        <f aca="false">IF(ISNUMBER(FIND(ND$1,$D108))=$AO$1,1,0)*VLOOKUP($Z$2,DALYs!$A$2:$MW$40,'Intervention list'!ND$195+1,0)</f>
        <v>0</v>
      </c>
      <c r="NE108" s="0" t="n">
        <f aca="false">IF(ISNUMBER(FIND(NE$1,$D108))=$AO$1,1,0)*VLOOKUP($Z$2,DALYs!$A$2:$MW$40,'Intervention list'!NE$195+1,0)</f>
        <v>0</v>
      </c>
      <c r="NF108" s="0" t="n">
        <f aca="false">IF(ISNUMBER(FIND(NF$1,$D108))=$AO$1,1,0)*VLOOKUP($Z$2,DALYs!$A$2:$MW$40,'Intervention list'!NF$195+1,0)</f>
        <v>0</v>
      </c>
      <c r="NG108" s="0" t="n">
        <f aca="false">IF(ISNUMBER(FIND(NG$1,$D108))=$AO$1,1,0)*VLOOKUP($Z$2,DALYs!$A$2:$MW$40,'Intervention list'!NG$195+1,0)</f>
        <v>0</v>
      </c>
      <c r="NH108" s="0" t="n">
        <f aca="false">IF(ISNUMBER(FIND(NH$1,$D108))=$AO$1,1,0)*VLOOKUP($Z$2,DALYs!$A$2:$MW$40,'Intervention list'!NH$195+1,0)</f>
        <v>0</v>
      </c>
      <c r="NI108" s="0" t="n">
        <f aca="false">IF(ISNUMBER(FIND(NI$1,$D108))=$AO$1,1,0)*VLOOKUP($Z$2,DALYs!$A$2:$MW$40,'Intervention list'!NI$195+1,0)</f>
        <v>0</v>
      </c>
      <c r="NJ108" s="0" t="n">
        <f aca="false">IF(ISNUMBER(FIND(NJ$1,$D108))=$AO$1,1,0)*VLOOKUP($Z$2,DALYs!$A$2:$MW$40,'Intervention list'!NJ$195+1,0)</f>
        <v>0</v>
      </c>
      <c r="NK108" s="0" t="n">
        <f aca="false">IF(ISNUMBER(FIND(NK$1,$D108))=$AO$1,1,0)*VLOOKUP($Z$2,DALYs!$A$2:$MW$40,'Intervention list'!NK$195+1,0)</f>
        <v>0</v>
      </c>
      <c r="NL108" s="0" t="n">
        <f aca="false">IF(ISNUMBER(FIND(NL$1,$D108))=$AO$1,1,0)*VLOOKUP($Z$2,DALYs!$A$2:$MW$40,'Intervention list'!NL$195+1,0)</f>
        <v>0</v>
      </c>
      <c r="NM108" s="0" t="n">
        <f aca="false">IF(ISNUMBER(FIND(NM$1,$D108))=$AO$1,1,0)*VLOOKUP($Z$2,DALYs!$A$2:$MW$40,'Intervention list'!NM$195+1,0)</f>
        <v>0</v>
      </c>
      <c r="NN108" s="0" t="n">
        <f aca="false">IF(ISNUMBER(FIND(NN$1,$D108))=$AO$1,1,0)*VLOOKUP($Z$2,DALYs!$A$2:$MW$40,'Intervention list'!NN$195+1,0)</f>
        <v>0</v>
      </c>
      <c r="NO108" s="0" t="n">
        <f aca="false">IF(ISNUMBER(FIND(NO$1,$D108))=$AO$1,1,0)*VLOOKUP($Z$2,DALYs!$A$2:$MW$40,'Intervention list'!NO$195+1,0)</f>
        <v>0</v>
      </c>
      <c r="NP108" s="0" t="n">
        <f aca="false">IF(ISNUMBER(FIND(NP$1,$D108))=$AO$1,1,0)*VLOOKUP($Z$2,DALYs!$A$2:$MW$40,'Intervention list'!NP$195+1,0)</f>
        <v>0</v>
      </c>
      <c r="NQ108" s="0" t="n">
        <f aca="false">IF(ISNUMBER(FIND(NQ$1,$D108))=$AO$1,1,0)*VLOOKUP($Z$2,DALYs!$A$2:$MW$40,'Intervention list'!NQ$195+1,0)</f>
        <v>0</v>
      </c>
      <c r="NR108" s="0" t="n">
        <f aca="false">IF(ISNUMBER(FIND(NR$1,$D108))=$AO$1,1,0)*VLOOKUP($Z$2,DALYs!$A$2:$MW$40,'Intervention list'!NR$195+1,0)</f>
        <v>0</v>
      </c>
      <c r="NS108" s="0" t="n">
        <f aca="false">IF(ISNUMBER(FIND(NS$1,$D108))=$AO$1,1,0)*VLOOKUP($Z$2,DALYs!$A$2:$MW$40,'Intervention list'!NS$195+1,0)</f>
        <v>0</v>
      </c>
      <c r="NT108" s="0" t="n">
        <f aca="false">IF(ISNUMBER(FIND(NT$1,$D108))=$AO$1,1,0)*VLOOKUP($Z$2,DALYs!$A$2:$MW$40,'Intervention list'!NT$195+1,0)</f>
        <v>0</v>
      </c>
      <c r="NU108" s="0" t="n">
        <f aca="false">IF(ISNUMBER(FIND(NU$1,$D108))=$AO$1,1,0)*VLOOKUP($Z$2,DALYs!$A$2:$MW$40,'Intervention list'!NU$195+1,0)</f>
        <v>0</v>
      </c>
      <c r="NV108" s="0" t="n">
        <f aca="false">IF(ISNUMBER(FIND(NV$1,$D108))=$AO$1,1,0)*VLOOKUP($Z$2,DALYs!$A$2:$MW$40,'Intervention list'!NV$195+1,0)</f>
        <v>0</v>
      </c>
      <c r="NW108" s="0" t="n">
        <f aca="false">IF(ISNUMBER(FIND(NW$1,$D108))=$AO$1,1,0)*VLOOKUP($Z$2,DALYs!$A$2:$MW$40,'Intervention list'!NW$195+1,0)</f>
        <v>0</v>
      </c>
      <c r="NX108" s="0" t="n">
        <f aca="false">IF(ISNUMBER(FIND(NX$1,$D108))=$AO$1,1,0)*VLOOKUP($Z$2,DALYs!$A$2:$MW$40,'Intervention list'!NX$195+1,0)</f>
        <v>0</v>
      </c>
      <c r="NY108" s="0" t="n">
        <f aca="false">IF(ISNUMBER(FIND(NY$1,$D108))=$AO$1,1,0)*VLOOKUP($Z$2,DALYs!$A$2:$MW$40,'Intervention list'!NY$195+1,0)</f>
        <v>0</v>
      </c>
      <c r="NZ108" s="0" t="n">
        <f aca="false">IF(ISNUMBER(FIND(NZ$1,$D108))=$AO$1,1,0)*VLOOKUP($Z$2,DALYs!$A$2:$MW$40,'Intervention list'!NZ$195+1,0)</f>
        <v>0</v>
      </c>
      <c r="OA108" s="0" t="n">
        <f aca="false">IF(ISNUMBER(FIND(OA$1,$D108))=$AO$1,1,0)*VLOOKUP($Z$2,DALYs!$A$2:$MW$40,'Intervention list'!OA$195+1,0)</f>
        <v>0</v>
      </c>
      <c r="OB108" s="0" t="n">
        <f aca="false">IF(ISNUMBER(FIND(OB$1,$D108))=$AO$1,1,0)*VLOOKUP($Z$2,DALYs!$A$2:$MW$40,'Intervention list'!OB$195+1,0)</f>
        <v>0</v>
      </c>
      <c r="OC108" s="0" t="n">
        <f aca="false">IF(ISNUMBER(FIND(OC$1,$D108))=$AO$1,1,0)*VLOOKUP($Z$2,DALYs!$A$2:$MW$40,'Intervention list'!OC$195+1,0)</f>
        <v>0</v>
      </c>
      <c r="OD108" s="0" t="n">
        <f aca="false">IF(ISNUMBER(FIND(OD$1,$D108))=$AO$1,1,0)*VLOOKUP($Z$2,DALYs!$A$2:$MW$40,'Intervention list'!OD$195+1,0)</f>
        <v>0</v>
      </c>
      <c r="OE108" s="0" t="n">
        <f aca="false">IF(ISNUMBER(FIND(OE$1,$D108))=$AO$1,1,0)*VLOOKUP($Z$2,DALYs!$A$2:$MW$40,'Intervention list'!OE$195+1,0)</f>
        <v>0</v>
      </c>
      <c r="OF108" s="0" t="n">
        <f aca="false">IF(ISNUMBER(FIND(OF$1,$D108))=$AO$1,1,0)*VLOOKUP($Z$2,DALYs!$A$2:$MW$40,'Intervention list'!OF$195+1,0)</f>
        <v>0</v>
      </c>
      <c r="OG108" s="0" t="n">
        <f aca="false">IF(ISNUMBER(FIND(OG$1,$D108))=$AO$1,1,0)*VLOOKUP($Z$2,DALYs!$A$2:$MW$40,'Intervention list'!OG$195+1,0)</f>
        <v>0</v>
      </c>
      <c r="OH108" s="0" t="n">
        <f aca="false">IF(ISNUMBER(FIND(OH$1,$D108))=$AO$1,1,0)*VLOOKUP($Z$2,DALYs!$A$2:$MW$40,'Intervention list'!OH$195+1,0)</f>
        <v>0</v>
      </c>
      <c r="OI108" s="0" t="n">
        <f aca="false">IF(ISNUMBER(FIND(OI$1,$D108))=$AO$1,1,0)*VLOOKUP($Z$2,DALYs!$A$2:$MW$40,'Intervention list'!OI$195+1,0)</f>
        <v>0</v>
      </c>
      <c r="OJ108" s="0" t="n">
        <f aca="false">IF(ISNUMBER(FIND(OJ$1,$D108))=$AO$1,1,0)*VLOOKUP($Z$2,DALYs!$A$2:$MW$40,'Intervention list'!OJ$195+1,0)</f>
        <v>0</v>
      </c>
      <c r="OK108" s="0" t="n">
        <f aca="false">IF(ISNUMBER(FIND(OK$1,$D108))=$AO$1,1,0)*VLOOKUP($Z$2,DALYs!$A$2:$MW$40,'Intervention list'!OK$195+1,0)</f>
        <v>0</v>
      </c>
      <c r="OL108" s="0" t="n">
        <f aca="false">IF(ISNUMBER(FIND(OL$1,$D108))=$AO$1,1,0)*VLOOKUP($Z$2,DALYs!$A$2:$MW$40,'Intervention list'!OL$195+1,0)</f>
        <v>0</v>
      </c>
      <c r="OM108" s="0" t="n">
        <f aca="false">IF(ISNUMBER(FIND(OM$1,$D108))=$AO$1,1,0)*VLOOKUP($Z$2,DALYs!$A$2:$MW$40,'Intervention list'!OM$195+1,0)</f>
        <v>0</v>
      </c>
      <c r="ON108" s="0" t="n">
        <f aca="false">IF(ISNUMBER(FIND(ON$1,$D108))=$AO$1,1,0)*VLOOKUP($Z$2,DALYs!$A$2:$MW$40,'Intervention list'!ON$195+1,0)</f>
        <v>0</v>
      </c>
      <c r="OO108" s="0" t="n">
        <f aca="false">IF(ISNUMBER(FIND(OO$1,$D108))=$AO$1,1,0)*VLOOKUP($Z$2,DALYs!$A$2:$MW$40,'Intervention list'!OO$195+1,0)</f>
        <v>0</v>
      </c>
      <c r="OP108" s="0" t="n">
        <f aca="false">IF(ISNUMBER(FIND(OP$1,$D108))=$AO$1,1,0)*VLOOKUP($Z$2,DALYs!$A$2:$MW$40,'Intervention list'!OP$195+1,0)</f>
        <v>0</v>
      </c>
      <c r="OQ108" s="0" t="n">
        <f aca="false">IF(ISNUMBER(FIND(OQ$1,$D108))=$AO$1,1,0)*VLOOKUP($Z$2,DALYs!$A$2:$MW$40,'Intervention list'!OQ$195+1,0)</f>
        <v>0</v>
      </c>
      <c r="OR108" s="0" t="n">
        <f aca="false">IF(ISNUMBER(FIND(OR$1,$D108))=$AO$1,1,0)*VLOOKUP($Z$2,DALYs!$A$2:$MW$40,'Intervention list'!OR$195+1,0)</f>
        <v>0</v>
      </c>
      <c r="OS108" s="0" t="n">
        <f aca="false">IF(ISNUMBER(FIND(OS$1,$D108))=$AO$1,1,0)*VLOOKUP($Z$2,DALYs!$A$2:$MW$40,'Intervention list'!OS$195+1,0)</f>
        <v>0</v>
      </c>
      <c r="OT108" s="0" t="n">
        <f aca="false">IF(ISNUMBER(FIND(OT$1,$D108))=$AO$1,1,0)*VLOOKUP($Z$2,DALYs!$A$2:$MW$40,'Intervention list'!OT$195+1,0)</f>
        <v>0</v>
      </c>
      <c r="OU108" s="0" t="n">
        <f aca="false">IF(ISNUMBER(FIND(OU$1,$D108))=$AO$1,1,0)*VLOOKUP($Z$2,DALYs!$A$2:$MW$40,'Intervention list'!OU$195+1,0)</f>
        <v>0</v>
      </c>
      <c r="OV108" s="0" t="n">
        <f aca="false">IF(ISNUMBER(FIND(OV$1,$D108))=$AO$1,1,0)*VLOOKUP($Z$2,DALYs!$A$2:$MW$40,'Intervention list'!OV$195+1,0)</f>
        <v>0</v>
      </c>
      <c r="OW108" s="0" t="n">
        <f aca="false">IF(ISNUMBER(FIND(OW$1,$D108))=$AO$1,1,0)*VLOOKUP($Z$2,DALYs!$A$2:$MW$40,'Intervention list'!OW$195+1,0)</f>
        <v>0</v>
      </c>
      <c r="OX108" s="0" t="n">
        <f aca="false">IF(ISNUMBER(FIND(OX$1,$D108))=$AO$1,1,0)*VLOOKUP($Z$2,DALYs!$A$2:$MW$40,'Intervention list'!OX$195+1,0)</f>
        <v>0</v>
      </c>
    </row>
    <row r="109" customFormat="false" ht="15.75" hidden="false" customHeight="false" outlineLevel="0" collapsed="false">
      <c r="A109" s="6" t="s">
        <v>129</v>
      </c>
      <c r="B109" s="6" t="s">
        <v>97</v>
      </c>
      <c r="C109" s="26" t="s">
        <v>111</v>
      </c>
      <c r="D109" s="7" t="s">
        <v>130</v>
      </c>
      <c r="E109" s="7" t="str">
        <f aca="false">SUBSTITUTE(D109,0.2,X109)</f>
        <v>Cardiovascular diseases: 0.05</v>
      </c>
      <c r="F109" s="0" t="s">
        <v>14</v>
      </c>
      <c r="G109" s="8" t="n">
        <v>1.47978126798612</v>
      </c>
      <c r="H109" s="9" t="n">
        <v>4393</v>
      </c>
      <c r="I109" s="9" t="n">
        <f aca="false">IF(H109="","",(H109*(VLOOKUP($Z$2,Worksheet,11,0)^4)))</f>
        <v>6401.01031554623</v>
      </c>
      <c r="J109" s="9" t="n">
        <f aca="false">IF(I109="","",I109*VLOOKUP($Z$2,Worksheet,12,0))</f>
        <v>7174.31611779378</v>
      </c>
      <c r="K109" s="9" t="n">
        <f aca="false">IF(I109="","",I109*VLOOKUP($Z$2, Worksheet, 13, 0))</f>
        <v>6284.60147713645</v>
      </c>
      <c r="L109" s="9" t="n">
        <f aca="false">IF(J109="",VLOOKUP($Z$2, Worksheet, 14, 0),J109)</f>
        <v>7174.31611779378</v>
      </c>
      <c r="M109" s="9" t="n">
        <f aca="false">IF(L109&lt;VLOOKUP($Z$2,'Country sheet'!$A$3:$P$41,15,0), VLOOKUP($Z$2,'Country sheet'!$A$3:$P$41,15,0), L109)/0.7</f>
        <v>10249.0230254197</v>
      </c>
      <c r="N109" s="27" t="n">
        <f aca="false">IFERROR(IF(AC109=$AO$1,VLOOKUP(F109,AO$42:AX$46,MATCH(AC$1,AP$41:AX$41,0)+1,0)/COUNTIFS($F$2:$F$194,$F109,$AC$2:$AC$194,$AO$1),0),0) + IFERROR(IF(AD109=$AO$1,VLOOKUP(F109,AO$42:AX$46,MATCH(AD$1,AP$41:AX$41,0)+1,0)/COUNTIFS($F$2:$F$194,$F109,$AD$2:$AD$194,$AO$1),0),0) + IFERROR(IF(AE109=$AO$1,VLOOKUP(F109,AO$42:AX$46,MATCH(AE$1,AP$41:AX$41,0)+1,0)/COUNTIFS($F$2:$F$194,$F109,$AE$2:$AE$194,$AO$1),0),0) + IFERROR(IF(AF109=$AO$1,VLOOKUP(F109,AO$42:AX$46,MATCH(AF$1,AP$41:AX$41,0)+1,0)/COUNTIFS($F$2:$F$194,$F109,$AF$2:$AF$194,$AO$1),0),0) + IFERROR(IF(AG109=$AO$1,VLOOKUP(F109,AO$42:AX$46,MATCH(AG$1,AP$41:AX$41,0)+1,0)/COUNTIFS($F$2:$F$194,$F109,$AG$2:$AG$194,$AO$1),0),0) + IFERROR(IF(AH109=$AO$1,VLOOKUP(F109,AO$42:AX$46,MATCH(AH$1,AP$41:AX$41,0)+1,0)/COUNTIFS($F$2:$F$194,$F109,$AH$2:$AH$194,$AO$1),0),0) + IFERROR(IF(AI109=$AO$1,VLOOKUP(F109,AO$42:AX$46,MATCH(AI$1,AP$41:AX$41,0)+1,0)/COUNTIFS($F$2:$F$194,$F109,$AI$2:$AI$194,$AO$1),0),0) + IFERROR(IF(AJ109=$AO$1,VLOOKUP(F109,AO$42:AX$46,MATCH(AJ$1,AP$41:AX$41,0)+1,0)/COUNTIFS($F$2:$F$194,$F109,$AJ$2:$AJ$194,$AO$1),0),0) + IFERROR(IF(AK109=$AO$1,VLOOKUP(F109,AO$42:AX$46,MATCH(AK$1,AP$41:AX$41,0)+1,0)/COUNTIFS($F$2:$F$194,$F109,$AK$2:$AK$194,$AO$1),0),0)</f>
        <v>0</v>
      </c>
      <c r="O109" s="9" t="n">
        <v>1</v>
      </c>
      <c r="P109" s="9" t="n">
        <v>1</v>
      </c>
      <c r="Q109" s="0" t="n">
        <f aca="false">SUM(BC109:OX109)</f>
        <v>329740.848879858</v>
      </c>
      <c r="R109" s="0" t="n">
        <f aca="false">IF(VLOOKUP($Z$2,CET!$A$4:$L$42,12,0)="Low income",_xlfn.IFS(S109=0.2,0.1,S109=0.1,0.05,S109=0.5,0.4,S109=0.35,0.25),S109)</f>
        <v>0.2</v>
      </c>
      <c r="S109" s="0" t="n">
        <v>0.2</v>
      </c>
      <c r="T109" s="0" t="n">
        <v>0.8</v>
      </c>
      <c r="U109" s="0" t="n">
        <f aca="false">N109/M109</f>
        <v>0</v>
      </c>
      <c r="V109" s="0" t="n">
        <f aca="false">IFERROR(U109/Q109,0)</f>
        <v>0</v>
      </c>
      <c r="W109" s="0" t="n">
        <f aca="false">(T109/R109)*V109</f>
        <v>0</v>
      </c>
      <c r="X109" s="28" t="n">
        <f aca="false">IF(W109=0,0,IF(W109&lt;=0.8,IF(W109&lt;0.05,0.05,W109),0.8))</f>
        <v>0</v>
      </c>
      <c r="Y109" s="28"/>
      <c r="AC109" s="34" t="n">
        <f aca="false">ISNUMBER(FIND(AC$1,$C109))</f>
        <v>0</v>
      </c>
      <c r="AD109" s="33" t="n">
        <f aca="false">ISNUMBER(FIND(AD$1,$C109))</f>
        <v>0</v>
      </c>
      <c r="AE109" s="33" t="n">
        <f aca="false">ISNUMBER(FIND(AE$1,$C109))</f>
        <v>0</v>
      </c>
      <c r="AF109" s="33" t="n">
        <f aca="false">ISNUMBER(FIND(AF$1,$C109))</f>
        <v>0</v>
      </c>
      <c r="AG109" s="33" t="n">
        <f aca="false">ISNUMBER(FIND(AG$1,$C109))</f>
        <v>0</v>
      </c>
      <c r="AH109" s="33" t="n">
        <f aca="false">ISNUMBER(FIND(AH$1,$C109))</f>
        <v>0</v>
      </c>
      <c r="AI109" s="33" t="n">
        <f aca="false">ISNUMBER(FIND(AI$1,$C109))</f>
        <v>0</v>
      </c>
      <c r="AJ109" s="33" t="n">
        <f aca="false">ISNUMBER(FIND(AJ$1,$C109))</f>
        <v>0</v>
      </c>
      <c r="AK109" s="35" t="n">
        <f aca="false">ISNUMBER(FIND(AK$1,$C109))</f>
        <v>0</v>
      </c>
      <c r="AL109" s="6"/>
      <c r="AM109" s="33"/>
      <c r="BC109" s="0" t="n">
        <f aca="false">IF(ISNUMBER(FIND(BC$1,$D109))=$AO$1,1,0)*VLOOKUP($Z$2,DALYs!$A$2:$MW$40,'Intervention list'!BC$195+1,0)</f>
        <v>0</v>
      </c>
      <c r="BD109" s="0" t="n">
        <f aca="false">IF(ISNUMBER(FIND(BD$1,$D109))=$AO$1,1,0)*VLOOKUP($Z$2,DALYs!$A$2:$MW$40,'Intervention list'!BD$195+1,0)</f>
        <v>0</v>
      </c>
      <c r="BE109" s="0" t="n">
        <f aca="false">IF(ISNUMBER(FIND(BE$1,$D109))=$AO$1,1,0)*VLOOKUP($Z$2,DALYs!$A$2:$MW$40,'Intervention list'!BE$195+1,0)</f>
        <v>0</v>
      </c>
      <c r="BF109" s="0" t="n">
        <f aca="false">IF(ISNUMBER(FIND(BF$1,$D109))=$AO$1,1,0)*VLOOKUP($Z$2,DALYs!$A$2:$MW$40,'Intervention list'!BF$195+1,0)</f>
        <v>0</v>
      </c>
      <c r="BG109" s="0" t="n">
        <f aca="false">IF(ISNUMBER(FIND(BG$1,$D109))=$AO$1,1,0)*VLOOKUP($Z$2,DALYs!$A$2:$MW$40,'Intervention list'!BG$195+1,0)</f>
        <v>0</v>
      </c>
      <c r="BH109" s="0" t="n">
        <f aca="false">IF(ISNUMBER(FIND(BH$1,$D109))=$AO$1,1,0)*VLOOKUP($Z$2,DALYs!$A$2:$MW$40,'Intervention list'!BH$195+1,0)</f>
        <v>0</v>
      </c>
      <c r="BI109" s="0" t="n">
        <f aca="false">IF(ISNUMBER(FIND(BI$1,$D109))=$AO$1,1,0)*VLOOKUP($Z$2,DALYs!$A$2:$MW$40,'Intervention list'!BI$195+1,0)</f>
        <v>0</v>
      </c>
      <c r="BJ109" s="0" t="n">
        <f aca="false">IF(ISNUMBER(FIND(BJ$1,$D109))=$AO$1,1,0)*VLOOKUP($Z$2,DALYs!$A$2:$MW$40,'Intervention list'!BJ$195+1,0)</f>
        <v>0</v>
      </c>
      <c r="BK109" s="0" t="n">
        <f aca="false">IF(ISNUMBER(FIND(BK$1,$D109))=$AO$1,1,0)*VLOOKUP($Z$2,DALYs!$A$2:$MW$40,'Intervention list'!BK$195+1,0)</f>
        <v>0</v>
      </c>
      <c r="BL109" s="0" t="n">
        <f aca="false">IF(ISNUMBER(FIND(BL$1,$D109))=$AO$1,1,0)*VLOOKUP($Z$2,DALYs!$A$2:$MW$40,'Intervention list'!BL$195+1,0)</f>
        <v>0</v>
      </c>
      <c r="BM109" s="0" t="n">
        <f aca="false">IF(ISNUMBER(FIND(BM$1,$D109))=$AO$1,1,0)*VLOOKUP($Z$2,DALYs!$A$2:$MW$40,'Intervention list'!BM$195+1,0)</f>
        <v>0</v>
      </c>
      <c r="BN109" s="0" t="n">
        <f aca="false">IF(ISNUMBER(FIND(BN$1,$D109))=$AO$1,1,0)*VLOOKUP($Z$2,DALYs!$A$2:$MW$40,'Intervention list'!BN$195+1,0)</f>
        <v>0</v>
      </c>
      <c r="BO109" s="0" t="n">
        <f aca="false">IF(ISNUMBER(FIND(BO$1,$D109))=$AO$1,1,0)*VLOOKUP($Z$2,DALYs!$A$2:$MW$40,'Intervention list'!BO$195+1,0)</f>
        <v>0</v>
      </c>
      <c r="BP109" s="0" t="n">
        <f aca="false">IF(ISNUMBER(FIND(BP$1,$D109))=$AO$1,1,0)*VLOOKUP($Z$2,DALYs!$A$2:$MW$40,'Intervention list'!BP$195+1,0)</f>
        <v>0</v>
      </c>
      <c r="BQ109" s="0" t="n">
        <f aca="false">IF(ISNUMBER(FIND(BQ$1,$D109))=$AO$1,1,0)*VLOOKUP($Z$2,DALYs!$A$2:$MW$40,'Intervention list'!BQ$195+1,0)</f>
        <v>0</v>
      </c>
      <c r="BR109" s="0" t="n">
        <f aca="false">IF(ISNUMBER(FIND(BR$1,$D109))=$AO$1,1,0)*VLOOKUP($Z$2,DALYs!$A$2:$MW$40,'Intervention list'!BR$195+1,0)</f>
        <v>0</v>
      </c>
      <c r="BS109" s="0" t="n">
        <f aca="false">IF(ISNUMBER(FIND(BS$1,$D109))=$AO$1,1,0)*VLOOKUP($Z$2,DALYs!$A$2:$MW$40,'Intervention list'!BS$195+1,0)</f>
        <v>0</v>
      </c>
      <c r="BT109" s="0" t="n">
        <f aca="false">IF(ISNUMBER(FIND(BT$1,$D109))=$AO$1,1,0)*VLOOKUP($Z$2,DALYs!$A$2:$MW$40,'Intervention list'!BT$195+1,0)</f>
        <v>0</v>
      </c>
      <c r="BU109" s="0" t="n">
        <f aca="false">IF(ISNUMBER(FIND(BU$1,$D109))=$AO$1,1,0)*VLOOKUP($Z$2,DALYs!$A$2:$MW$40,'Intervention list'!BU$195+1,0)</f>
        <v>0</v>
      </c>
      <c r="BV109" s="0" t="n">
        <f aca="false">IF(ISNUMBER(FIND(BV$1,$D109))=$AO$1,1,0)*VLOOKUP($Z$2,DALYs!$A$2:$MW$40,'Intervention list'!BV$195+1,0)</f>
        <v>0</v>
      </c>
      <c r="BW109" s="0" t="n">
        <f aca="false">IF(ISNUMBER(FIND(BW$1,$D109))=$AO$1,1,0)*VLOOKUP($Z$2,DALYs!$A$2:$MW$40,'Intervention list'!BW$195+1,0)</f>
        <v>0</v>
      </c>
      <c r="BX109" s="0" t="n">
        <f aca="false">IF(ISNUMBER(FIND(BX$1,$D109))=$AO$1,1,0)*VLOOKUP($Z$2,DALYs!$A$2:$MW$40,'Intervention list'!BX$195+1,0)</f>
        <v>0</v>
      </c>
      <c r="BY109" s="0" t="n">
        <f aca="false">IF(ISNUMBER(FIND(BY$1,$D109))=$AO$1,1,0)*VLOOKUP($Z$2,DALYs!$A$2:$MW$40,'Intervention list'!BY$195+1,0)</f>
        <v>0</v>
      </c>
      <c r="BZ109" s="0" t="n">
        <f aca="false">IF(ISNUMBER(FIND(BZ$1,$D109))=$AO$1,1,0)*VLOOKUP($Z$2,DALYs!$A$2:$MW$40,'Intervention list'!BZ$195+1,0)</f>
        <v>0</v>
      </c>
      <c r="CA109" s="0" t="n">
        <f aca="false">IF(ISNUMBER(FIND(CA$1,$D109))=$AO$1,1,0)*VLOOKUP($Z$2,DALYs!$A$2:$MW$40,'Intervention list'!CA$195+1,0)</f>
        <v>0</v>
      </c>
      <c r="CB109" s="0" t="n">
        <f aca="false">IF(ISNUMBER(FIND(CB$1,$D109))=$AO$1,1,0)*VLOOKUP($Z$2,DALYs!$A$2:$MW$40,'Intervention list'!CB$195+1,0)</f>
        <v>0</v>
      </c>
      <c r="CC109" s="0" t="n">
        <f aca="false">IF(ISNUMBER(FIND(CC$1,$D109))=$AO$1,1,0)*VLOOKUP($Z$2,DALYs!$A$2:$MW$40,'Intervention list'!CC$195+1,0)</f>
        <v>0</v>
      </c>
      <c r="CD109" s="0" t="n">
        <f aca="false">IF(ISNUMBER(FIND(CD$1,$D109))=$AO$1,1,0)*VLOOKUP($Z$2,DALYs!$A$2:$MW$40,'Intervention list'!CD$195+1,0)</f>
        <v>0</v>
      </c>
      <c r="CE109" s="0" t="n">
        <f aca="false">IF(ISNUMBER(FIND(CE$1,$D109))=$AO$1,1,0)*VLOOKUP($Z$2,DALYs!$A$2:$MW$40,'Intervention list'!CE$195+1,0)</f>
        <v>0</v>
      </c>
      <c r="CF109" s="0" t="n">
        <f aca="false">IF(ISNUMBER(FIND(CF$1,$D109))=$AO$1,1,0)*VLOOKUP($Z$2,DALYs!$A$2:$MW$40,'Intervention list'!CF$195+1,0)</f>
        <v>0</v>
      </c>
      <c r="CG109" s="0" t="n">
        <f aca="false">IF(ISNUMBER(FIND(CG$1,$D109))=$AO$1,1,0)*VLOOKUP($Z$2,DALYs!$A$2:$MW$40,'Intervention list'!CG$195+1,0)</f>
        <v>0</v>
      </c>
      <c r="CH109" s="0" t="n">
        <f aca="false">IF(ISNUMBER(FIND(CH$1,$D109))=$AO$1,1,0)*VLOOKUP($Z$2,DALYs!$A$2:$MW$40,'Intervention list'!CH$195+1,0)</f>
        <v>0</v>
      </c>
      <c r="CI109" s="0" t="n">
        <f aca="false">IF(ISNUMBER(FIND(CI$1,$D109))=$AO$1,1,0)*VLOOKUP($Z$2,DALYs!$A$2:$MW$40,'Intervention list'!CI$195+1,0)</f>
        <v>0</v>
      </c>
      <c r="CJ109" s="0" t="n">
        <f aca="false">IF(ISNUMBER(FIND(CJ$1,$D109))=$AO$1,1,0)*VLOOKUP($Z$2,DALYs!$A$2:$MW$40,'Intervention list'!CJ$195+1,0)</f>
        <v>0</v>
      </c>
      <c r="CK109" s="0" t="n">
        <f aca="false">IF(ISNUMBER(FIND(CK$1,$D109))=$AO$1,1,0)*VLOOKUP($Z$2,DALYs!$A$2:$MW$40,'Intervention list'!CK$195+1,0)</f>
        <v>0</v>
      </c>
      <c r="CL109" s="0" t="n">
        <f aca="false">IF(ISNUMBER(FIND(CL$1,$D109))=$AO$1,1,0)*VLOOKUP($Z$2,DALYs!$A$2:$MW$40,'Intervention list'!CL$195+1,0)</f>
        <v>0</v>
      </c>
      <c r="CM109" s="0" t="n">
        <f aca="false">IF(ISNUMBER(FIND(CM$1,$D109))=$AO$1,1,0)*VLOOKUP($Z$2,DALYs!$A$2:$MW$40,'Intervention list'!CM$195+1,0)</f>
        <v>0</v>
      </c>
      <c r="CN109" s="0" t="n">
        <f aca="false">IF(ISNUMBER(FIND(CN$1,$D109))=$AO$1,1,0)*VLOOKUP($Z$2,DALYs!$A$2:$MW$40,'Intervention list'!CN$195+1,0)</f>
        <v>0</v>
      </c>
      <c r="CO109" s="0" t="n">
        <f aca="false">IF(ISNUMBER(FIND(CO$1,$D109))=$AO$1,1,0)*VLOOKUP($Z$2,DALYs!$A$2:$MW$40,'Intervention list'!CO$195+1,0)</f>
        <v>0</v>
      </c>
      <c r="CP109" s="0" t="n">
        <f aca="false">IF(ISNUMBER(FIND(CP$1,$D109))=$AO$1,1,0)*VLOOKUP($Z$2,DALYs!$A$2:$MW$40,'Intervention list'!CP$195+1,0)</f>
        <v>0</v>
      </c>
      <c r="CQ109" s="0" t="n">
        <f aca="false">IF(ISNUMBER(FIND(CQ$1,$D109))=$AO$1,1,0)*VLOOKUP($Z$2,DALYs!$A$2:$MW$40,'Intervention list'!CQ$195+1,0)</f>
        <v>0</v>
      </c>
      <c r="CR109" s="0" t="n">
        <f aca="false">IF(ISNUMBER(FIND(CR$1,$D109))=$AO$1,1,0)*VLOOKUP($Z$2,DALYs!$A$2:$MW$40,'Intervention list'!CR$195+1,0)</f>
        <v>0</v>
      </c>
      <c r="CS109" s="0" t="n">
        <f aca="false">IF(ISNUMBER(FIND(CS$1,$D109))=$AO$1,1,0)*VLOOKUP($Z$2,DALYs!$A$2:$MW$40,'Intervention list'!CS$195+1,0)</f>
        <v>0</v>
      </c>
      <c r="CT109" s="0" t="n">
        <f aca="false">IF(ISNUMBER(FIND(CT$1,$D109))=$AO$1,1,0)*VLOOKUP($Z$2,DALYs!$A$2:$MW$40,'Intervention list'!CT$195+1,0)</f>
        <v>329740.848879858</v>
      </c>
      <c r="CU109" s="0" t="n">
        <f aca="false">IF(ISNUMBER(FIND(CU$1,$D109))=$AO$1,1,0)*VLOOKUP($Z$2,DALYs!$A$2:$MW$40,'Intervention list'!CU$195+1,0)</f>
        <v>0</v>
      </c>
      <c r="CV109" s="0" t="n">
        <f aca="false">IF(ISNUMBER(FIND(CV$1,$D109))=$AO$1,1,0)*VLOOKUP($Z$2,DALYs!$A$2:$MW$40,'Intervention list'!CV$195+1,0)</f>
        <v>0</v>
      </c>
      <c r="CW109" s="0" t="n">
        <f aca="false">IF(ISNUMBER(FIND(CW$1,$D109))=$AO$1,1,0)*VLOOKUP($Z$2,DALYs!$A$2:$MW$40,'Intervention list'!CW$195+1,0)</f>
        <v>0</v>
      </c>
      <c r="CX109" s="0" t="n">
        <f aca="false">IF(ISNUMBER(FIND(CX$1,$D109))=$AO$1,1,0)*VLOOKUP($Z$2,DALYs!$A$2:$MW$40,'Intervention list'!CX$195+1,0)</f>
        <v>0</v>
      </c>
      <c r="CY109" s="0" t="n">
        <f aca="false">IF(ISNUMBER(FIND(CY$1,$D109))=$AO$1,1,0)*VLOOKUP($Z$2,DALYs!$A$2:$MW$40,'Intervention list'!CY$195+1,0)</f>
        <v>0</v>
      </c>
      <c r="CZ109" s="0" t="n">
        <f aca="false">IF(ISNUMBER(FIND(CZ$1,$D109))=$AO$1,1,0)*VLOOKUP($Z$2,DALYs!$A$2:$MW$40,'Intervention list'!CZ$195+1,0)</f>
        <v>0</v>
      </c>
      <c r="DA109" s="0" t="n">
        <f aca="false">IF(ISNUMBER(FIND(DA$1,$D109))=$AO$1,1,0)*VLOOKUP($Z$2,DALYs!$A$2:$MW$40,'Intervention list'!DA$195+1,0)</f>
        <v>0</v>
      </c>
      <c r="DB109" s="0" t="n">
        <f aca="false">IF(ISNUMBER(FIND(DB$1,$D109))=$AO$1,1,0)*VLOOKUP($Z$2,DALYs!$A$2:$MW$40,'Intervention list'!DB$195+1,0)</f>
        <v>0</v>
      </c>
      <c r="DC109" s="0" t="n">
        <f aca="false">IF(ISNUMBER(FIND(DC$1,$D109))=$AO$1,1,0)*VLOOKUP($Z$2,DALYs!$A$2:$MW$40,'Intervention list'!DC$195+1,0)</f>
        <v>0</v>
      </c>
      <c r="DD109" s="0" t="n">
        <f aca="false">IF(ISNUMBER(FIND(DD$1,$D109))=$AO$1,1,0)*VLOOKUP($Z$2,DALYs!$A$2:$MW$40,'Intervention list'!DD$195+1,0)</f>
        <v>0</v>
      </c>
      <c r="DE109" s="0" t="n">
        <f aca="false">IF(ISNUMBER(FIND(DE$1,$D109))=$AO$1,1,0)*VLOOKUP($Z$2,DALYs!$A$2:$MW$40,'Intervention list'!DE$195+1,0)</f>
        <v>0</v>
      </c>
      <c r="DF109" s="0" t="n">
        <f aca="false">IF(ISNUMBER(FIND(DF$1,$D109))=$AO$1,1,0)*VLOOKUP($Z$2,DALYs!$A$2:$MW$40,'Intervention list'!DF$195+1,0)</f>
        <v>0</v>
      </c>
      <c r="DG109" s="0" t="n">
        <f aca="false">IF(ISNUMBER(FIND(DG$1,$D109))=$AO$1,1,0)*VLOOKUP($Z$2,DALYs!$A$2:$MW$40,'Intervention list'!DG$195+1,0)</f>
        <v>0</v>
      </c>
      <c r="DH109" s="0" t="n">
        <f aca="false">IF(ISNUMBER(FIND(DH$1,$D109))=$AO$1,1,0)*VLOOKUP($Z$2,DALYs!$A$2:$MW$40,'Intervention list'!DH$195+1,0)</f>
        <v>0</v>
      </c>
      <c r="DI109" s="0" t="n">
        <f aca="false">IF(ISNUMBER(FIND(DI$1,$D109))=$AO$1,1,0)*VLOOKUP($Z$2,DALYs!$A$2:$MW$40,'Intervention list'!DI$195+1,0)</f>
        <v>0</v>
      </c>
      <c r="DJ109" s="0" t="n">
        <f aca="false">IF(ISNUMBER(FIND(DJ$1,$D109))=$AO$1,1,0)*VLOOKUP($Z$2,DALYs!$A$2:$MW$40,'Intervention list'!DJ$195+1,0)</f>
        <v>0</v>
      </c>
      <c r="DK109" s="0" t="n">
        <f aca="false">IF(ISNUMBER(FIND(DK$1,$D109))=$AO$1,1,0)*VLOOKUP($Z$2,DALYs!$A$2:$MW$40,'Intervention list'!DK$195+1,0)</f>
        <v>0</v>
      </c>
      <c r="DL109" s="0" t="n">
        <f aca="false">IF(ISNUMBER(FIND(DL$1,$D109))=$AO$1,1,0)*VLOOKUP($Z$2,DALYs!$A$2:$MW$40,'Intervention list'!DL$195+1,0)</f>
        <v>0</v>
      </c>
      <c r="DM109" s="0" t="n">
        <f aca="false">IF(ISNUMBER(FIND(DM$1,$D109))=$AO$1,1,0)*VLOOKUP($Z$2,DALYs!$A$2:$MW$40,'Intervention list'!DM$195+1,0)</f>
        <v>0</v>
      </c>
      <c r="DN109" s="0" t="n">
        <f aca="false">IF(ISNUMBER(FIND(DN$1,$D109))=$AO$1,1,0)*VLOOKUP($Z$2,DALYs!$A$2:$MW$40,'Intervention list'!DN$195+1,0)</f>
        <v>0</v>
      </c>
      <c r="DO109" s="0" t="n">
        <f aca="false">IF(ISNUMBER(FIND(DO$1,$D109))=$AO$1,1,0)*VLOOKUP($Z$2,DALYs!$A$2:$MW$40,'Intervention list'!DO$195+1,0)</f>
        <v>0</v>
      </c>
      <c r="DP109" s="0" t="n">
        <f aca="false">IF(ISNUMBER(FIND(DP$1,$D109))=$AO$1,1,0)*VLOOKUP($Z$2,DALYs!$A$2:$MW$40,'Intervention list'!DP$195+1,0)</f>
        <v>0</v>
      </c>
      <c r="DQ109" s="0" t="n">
        <f aca="false">IF(ISNUMBER(FIND(DQ$1,$D109))=$AO$1,1,0)*VLOOKUP($Z$2,DALYs!$A$2:$MW$40,'Intervention list'!DQ$195+1,0)</f>
        <v>0</v>
      </c>
      <c r="DR109" s="0" t="n">
        <f aca="false">IF(ISNUMBER(FIND(DR$1,$D109))=$AO$1,1,0)*VLOOKUP($Z$2,DALYs!$A$2:$MW$40,'Intervention list'!DR$195+1,0)</f>
        <v>0</v>
      </c>
      <c r="DS109" s="0" t="n">
        <f aca="false">IF(ISNUMBER(FIND(DS$1,$D109))=$AO$1,1,0)*VLOOKUP($Z$2,DALYs!$A$2:$MW$40,'Intervention list'!DS$195+1,0)</f>
        <v>0</v>
      </c>
      <c r="DT109" s="0" t="n">
        <f aca="false">IF(ISNUMBER(FIND(DT$1,$D109))=$AO$1,1,0)*VLOOKUP($Z$2,DALYs!$A$2:$MW$40,'Intervention list'!DT$195+1,0)</f>
        <v>0</v>
      </c>
      <c r="DU109" s="0" t="n">
        <f aca="false">IF(ISNUMBER(FIND(DU$1,$D109))=$AO$1,1,0)*VLOOKUP($Z$2,DALYs!$A$2:$MW$40,'Intervention list'!DU$195+1,0)</f>
        <v>0</v>
      </c>
      <c r="DV109" s="0" t="n">
        <f aca="false">IF(ISNUMBER(FIND(DV$1,$D109))=$AO$1,1,0)*VLOOKUP($Z$2,DALYs!$A$2:$MW$40,'Intervention list'!DV$195+1,0)</f>
        <v>0</v>
      </c>
      <c r="DW109" s="0" t="n">
        <f aca="false">IF(ISNUMBER(FIND(DW$1,$D109))=$AO$1,1,0)*VLOOKUP($Z$2,DALYs!$A$2:$MW$40,'Intervention list'!DW$195+1,0)</f>
        <v>0</v>
      </c>
      <c r="DX109" s="0" t="n">
        <f aca="false">IF(ISNUMBER(FIND(DX$1,$D109))=$AO$1,1,0)*VLOOKUP($Z$2,DALYs!$A$2:$MW$40,'Intervention list'!DX$195+1,0)</f>
        <v>0</v>
      </c>
      <c r="DY109" s="0" t="n">
        <f aca="false">IF(ISNUMBER(FIND(DY$1,$D109))=$AO$1,1,0)*VLOOKUP($Z$2,DALYs!$A$2:$MW$40,'Intervention list'!DY$195+1,0)</f>
        <v>0</v>
      </c>
      <c r="DZ109" s="0" t="n">
        <f aca="false">IF(ISNUMBER(FIND(DZ$1,$D109))=$AO$1,1,0)*VLOOKUP($Z$2,DALYs!$A$2:$MW$40,'Intervention list'!DZ$195+1,0)</f>
        <v>0</v>
      </c>
      <c r="EA109" s="0" t="n">
        <f aca="false">IF(ISNUMBER(FIND(EA$1,$D109))=$AO$1,1,0)*VLOOKUP($Z$2,DALYs!$A$2:$MW$40,'Intervention list'!EA$195+1,0)</f>
        <v>0</v>
      </c>
      <c r="EB109" s="0" t="n">
        <f aca="false">IF(ISNUMBER(FIND(EB$1,$D109))=$AO$1,1,0)*VLOOKUP($Z$2,DALYs!$A$2:$MW$40,'Intervention list'!EB$195+1,0)</f>
        <v>0</v>
      </c>
      <c r="EC109" s="0" t="n">
        <f aca="false">IF(ISNUMBER(FIND(EC$1,$D109))=$AO$1,1,0)*VLOOKUP($Z$2,DALYs!$A$2:$MW$40,'Intervention list'!EC$195+1,0)</f>
        <v>0</v>
      </c>
      <c r="ED109" s="0" t="n">
        <f aca="false">IF(ISNUMBER(FIND(ED$1,$D109))=$AO$1,1,0)*VLOOKUP($Z$2,DALYs!$A$2:$MW$40,'Intervention list'!ED$195+1,0)</f>
        <v>0</v>
      </c>
      <c r="EE109" s="0" t="n">
        <f aca="false">IF(ISNUMBER(FIND(EE$1,$D109))=$AO$1,1,0)*VLOOKUP($Z$2,DALYs!$A$2:$MW$40,'Intervention list'!EE$195+1,0)</f>
        <v>0</v>
      </c>
      <c r="EF109" s="0" t="n">
        <f aca="false">IF(ISNUMBER(FIND(EF$1,$D109))=$AO$1,1,0)*VLOOKUP($Z$2,DALYs!$A$2:$MW$40,'Intervention list'!EF$195+1,0)</f>
        <v>0</v>
      </c>
      <c r="EG109" s="0" t="n">
        <f aca="false">IF(ISNUMBER(FIND(EG$1,$D109))=$AO$1,1,0)*VLOOKUP($Z$2,DALYs!$A$2:$MW$40,'Intervention list'!EG$195+1,0)</f>
        <v>0</v>
      </c>
      <c r="EH109" s="0" t="n">
        <f aca="false">IF(ISNUMBER(FIND(EH$1,$D109))=$AO$1,1,0)*VLOOKUP($Z$2,DALYs!$A$2:$MW$40,'Intervention list'!EH$195+1,0)</f>
        <v>0</v>
      </c>
      <c r="EI109" s="0" t="n">
        <f aca="false">IF(ISNUMBER(FIND(EI$1,$D109))=$AO$1,1,0)*VLOOKUP($Z$2,DALYs!$A$2:$MW$40,'Intervention list'!EI$195+1,0)</f>
        <v>0</v>
      </c>
      <c r="EJ109" s="0" t="n">
        <f aca="false">IF(ISNUMBER(FIND(EJ$1,$D109))=$AO$1,1,0)*VLOOKUP($Z$2,DALYs!$A$2:$MW$40,'Intervention list'!EJ$195+1,0)</f>
        <v>0</v>
      </c>
      <c r="EK109" s="0" t="n">
        <f aca="false">IF(ISNUMBER(FIND(EK$1,$D109))=$AO$1,1,0)*VLOOKUP($Z$2,DALYs!$A$2:$MW$40,'Intervention list'!EK$195+1,0)</f>
        <v>0</v>
      </c>
      <c r="EL109" s="0" t="n">
        <f aca="false">IF(ISNUMBER(FIND(EL$1,$D109))=$AO$1,1,0)*VLOOKUP($Z$2,DALYs!$A$2:$MW$40,'Intervention list'!EL$195+1,0)</f>
        <v>0</v>
      </c>
      <c r="EM109" s="0" t="n">
        <f aca="false">IF(ISNUMBER(FIND(EM$1,$D109))=$AO$1,1,0)*VLOOKUP($Z$2,DALYs!$A$2:$MW$40,'Intervention list'!EM$195+1,0)</f>
        <v>0</v>
      </c>
      <c r="EN109" s="0" t="n">
        <f aca="false">IF(ISNUMBER(FIND(EN$1,$D109))=$AO$1,1,0)*VLOOKUP($Z$2,DALYs!$A$2:$MW$40,'Intervention list'!EN$195+1,0)</f>
        <v>0</v>
      </c>
      <c r="EO109" s="0" t="n">
        <f aca="false">IF(ISNUMBER(FIND(EO$1,$D109))=$AO$1,1,0)*VLOOKUP($Z$2,DALYs!$A$2:$MW$40,'Intervention list'!EO$195+1,0)</f>
        <v>0</v>
      </c>
      <c r="EP109" s="0" t="n">
        <f aca="false">IF(ISNUMBER(FIND(EP$1,$D109))=$AO$1,1,0)*VLOOKUP($Z$2,DALYs!$A$2:$MW$40,'Intervention list'!EP$195+1,0)</f>
        <v>0</v>
      </c>
      <c r="EQ109" s="0" t="n">
        <f aca="false">IF(ISNUMBER(FIND(EQ$1,$D109))=$AO$1,1,0)*VLOOKUP($Z$2,DALYs!$A$2:$MW$40,'Intervention list'!EQ$195+1,0)</f>
        <v>0</v>
      </c>
      <c r="ER109" s="0" t="n">
        <f aca="false">IF(ISNUMBER(FIND(ER$1,$D109))=$AO$1,1,0)*VLOOKUP($Z$2,DALYs!$A$2:$MW$40,'Intervention list'!ER$195+1,0)</f>
        <v>0</v>
      </c>
      <c r="ES109" s="0" t="n">
        <f aca="false">IF(ISNUMBER(FIND(ES$1,$D109))=$AO$1,1,0)*VLOOKUP($Z$2,DALYs!$A$2:$MW$40,'Intervention list'!ES$195+1,0)</f>
        <v>0</v>
      </c>
      <c r="ET109" s="0" t="n">
        <f aca="false">IF(ISNUMBER(FIND(ET$1,$D109))=$AO$1,1,0)*VLOOKUP($Z$2,DALYs!$A$2:$MW$40,'Intervention list'!ET$195+1,0)</f>
        <v>0</v>
      </c>
      <c r="EU109" s="0" t="n">
        <f aca="false">IF(ISNUMBER(FIND(EU$1,$D109))=$AO$1,1,0)*VLOOKUP($Z$2,DALYs!$A$2:$MW$40,'Intervention list'!EU$195+1,0)</f>
        <v>0</v>
      </c>
      <c r="EV109" s="0" t="n">
        <f aca="false">IF(ISNUMBER(FIND(EV$1,$D109))=$AO$1,1,0)*VLOOKUP($Z$2,DALYs!$A$2:$MW$40,'Intervention list'!EV$195+1,0)</f>
        <v>0</v>
      </c>
      <c r="EW109" s="0" t="n">
        <f aca="false">IF(ISNUMBER(FIND(EW$1,$D109))=$AO$1,1,0)*VLOOKUP($Z$2,DALYs!$A$2:$MW$40,'Intervention list'!EW$195+1,0)</f>
        <v>0</v>
      </c>
      <c r="EX109" s="0" t="n">
        <f aca="false">IF(ISNUMBER(FIND(EX$1,$D109))=$AO$1,1,0)*VLOOKUP($Z$2,DALYs!$A$2:$MW$40,'Intervention list'!EX$195+1,0)</f>
        <v>0</v>
      </c>
      <c r="EY109" s="0" t="n">
        <f aca="false">IF(ISNUMBER(FIND(EY$1,$D109))=$AO$1,1,0)*VLOOKUP($Z$2,DALYs!$A$2:$MW$40,'Intervention list'!EY$195+1,0)</f>
        <v>0</v>
      </c>
      <c r="EZ109" s="0" t="n">
        <f aca="false">IF(ISNUMBER(FIND(EZ$1,$D109))=$AO$1,1,0)*VLOOKUP($Z$2,DALYs!$A$2:$MW$40,'Intervention list'!EZ$195+1,0)</f>
        <v>0</v>
      </c>
      <c r="FA109" s="0" t="n">
        <f aca="false">IF(ISNUMBER(FIND(FA$1,$D109))=$AO$1,1,0)*VLOOKUP($Z$2,DALYs!$A$2:$MW$40,'Intervention list'!FA$195+1,0)</f>
        <v>0</v>
      </c>
      <c r="FB109" s="0" t="n">
        <f aca="false">IF(ISNUMBER(FIND(FB$1,$D109))=$AO$1,1,0)*VLOOKUP($Z$2,DALYs!$A$2:$MW$40,'Intervention list'!FB$195+1,0)</f>
        <v>0</v>
      </c>
      <c r="FC109" s="0" t="n">
        <f aca="false">IF(ISNUMBER(FIND(FC$1,$D109))=$AO$1,1,0)*VLOOKUP($Z$2,DALYs!$A$2:$MW$40,'Intervention list'!FC$195+1,0)</f>
        <v>0</v>
      </c>
      <c r="FD109" s="0" t="n">
        <f aca="false">IF(ISNUMBER(FIND(FD$1,$D109))=$AO$1,1,0)*VLOOKUP($Z$2,DALYs!$A$2:$MW$40,'Intervention list'!FD$195+1,0)</f>
        <v>0</v>
      </c>
      <c r="FE109" s="0" t="n">
        <f aca="false">IF(ISNUMBER(FIND(FE$1,$D109))=$AO$1,1,0)*VLOOKUP($Z$2,DALYs!$A$2:$MW$40,'Intervention list'!FE$195+1,0)</f>
        <v>0</v>
      </c>
      <c r="FF109" s="0" t="n">
        <f aca="false">IF(ISNUMBER(FIND(FF$1,$D109))=$AO$1,1,0)*VLOOKUP($Z$2,DALYs!$A$2:$MW$40,'Intervention list'!FF$195+1,0)</f>
        <v>0</v>
      </c>
      <c r="FG109" s="0" t="n">
        <f aca="false">IF(ISNUMBER(FIND(FG$1,$D109))=$AO$1,1,0)*VLOOKUP($Z$2,DALYs!$A$2:$MW$40,'Intervention list'!FG$195+1,0)</f>
        <v>0</v>
      </c>
      <c r="FH109" s="0" t="n">
        <f aca="false">IF(ISNUMBER(FIND(FH$1,$D109))=$AO$1,1,0)*VLOOKUP($Z$2,DALYs!$A$2:$MW$40,'Intervention list'!FH$195+1,0)</f>
        <v>0</v>
      </c>
      <c r="FI109" s="0" t="n">
        <f aca="false">IF(ISNUMBER(FIND(FI$1,$D109))=$AO$1,1,0)*VLOOKUP($Z$2,DALYs!$A$2:$MW$40,'Intervention list'!FI$195+1,0)</f>
        <v>0</v>
      </c>
      <c r="FJ109" s="0" t="n">
        <f aca="false">IF(ISNUMBER(FIND(FJ$1,$D109))=$AO$1,1,0)*VLOOKUP($Z$2,DALYs!$A$2:$MW$40,'Intervention list'!FJ$195+1,0)</f>
        <v>0</v>
      </c>
      <c r="FK109" s="0" t="n">
        <f aca="false">IF(ISNUMBER(FIND(FK$1,$D109))=$AO$1,1,0)*VLOOKUP($Z$2,DALYs!$A$2:$MW$40,'Intervention list'!FK$195+1,0)</f>
        <v>0</v>
      </c>
      <c r="FL109" s="0" t="n">
        <f aca="false">IF(ISNUMBER(FIND(FL$1,$D109))=$AO$1,1,0)*VLOOKUP($Z$2,DALYs!$A$2:$MW$40,'Intervention list'!FL$195+1,0)</f>
        <v>0</v>
      </c>
      <c r="FM109" s="0" t="n">
        <f aca="false">IF(ISNUMBER(FIND(FM$1,$D109))=$AO$1,1,0)*VLOOKUP($Z$2,DALYs!$A$2:$MW$40,'Intervention list'!FM$195+1,0)</f>
        <v>0</v>
      </c>
      <c r="FN109" s="0" t="n">
        <f aca="false">IF(ISNUMBER(FIND(FN$1,$D109))=$AO$1,1,0)*VLOOKUP($Z$2,DALYs!$A$2:$MW$40,'Intervention list'!FN$195+1,0)</f>
        <v>0</v>
      </c>
      <c r="FO109" s="0" t="n">
        <f aca="false">IF(ISNUMBER(FIND(FO$1,$D109))=$AO$1,1,0)*VLOOKUP($Z$2,DALYs!$A$2:$MW$40,'Intervention list'!FO$195+1,0)</f>
        <v>0</v>
      </c>
      <c r="FP109" s="0" t="n">
        <f aca="false">IF(ISNUMBER(FIND(FP$1,$D109))=$AO$1,1,0)*VLOOKUP($Z$2,DALYs!$A$2:$MW$40,'Intervention list'!FP$195+1,0)</f>
        <v>0</v>
      </c>
      <c r="FQ109" s="0" t="n">
        <f aca="false">IF(ISNUMBER(FIND(FQ$1,$D109))=$AO$1,1,0)*VLOOKUP($Z$2,DALYs!$A$2:$MW$40,'Intervention list'!FQ$195+1,0)</f>
        <v>0</v>
      </c>
      <c r="FR109" s="0" t="n">
        <f aca="false">IF(ISNUMBER(FIND(FR$1,$D109))=$AO$1,1,0)*VLOOKUP($Z$2,DALYs!$A$2:$MW$40,'Intervention list'!FR$195+1,0)</f>
        <v>0</v>
      </c>
      <c r="FS109" s="0" t="n">
        <f aca="false">IF(ISNUMBER(FIND(FS$1,$D109))=$AO$1,1,0)*VLOOKUP($Z$2,DALYs!$A$2:$MW$40,'Intervention list'!FS$195+1,0)</f>
        <v>0</v>
      </c>
      <c r="FT109" s="0" t="n">
        <f aca="false">IF(ISNUMBER(FIND(FT$1,$D109))=$AO$1,1,0)*VLOOKUP($Z$2,DALYs!$A$2:$MW$40,'Intervention list'!FT$195+1,0)</f>
        <v>0</v>
      </c>
      <c r="FU109" s="0" t="n">
        <f aca="false">IF(ISNUMBER(FIND(FU$1,$D109))=$AO$1,1,0)*VLOOKUP($Z$2,DALYs!$A$2:$MW$40,'Intervention list'!FU$195+1,0)</f>
        <v>0</v>
      </c>
      <c r="FV109" s="0" t="n">
        <f aca="false">IF(ISNUMBER(FIND(FV$1,$D109))=$AO$1,1,0)*VLOOKUP($Z$2,DALYs!$A$2:$MW$40,'Intervention list'!FV$195+1,0)</f>
        <v>0</v>
      </c>
      <c r="FW109" s="0" t="n">
        <f aca="false">IF(ISNUMBER(FIND(FW$1,$D109))=$AO$1,1,0)*VLOOKUP($Z$2,DALYs!$A$2:$MW$40,'Intervention list'!FW$195+1,0)</f>
        <v>0</v>
      </c>
      <c r="FX109" s="0" t="n">
        <f aca="false">IF(ISNUMBER(FIND(FX$1,$D109))=$AO$1,1,0)*VLOOKUP($Z$2,DALYs!$A$2:$MW$40,'Intervention list'!FX$195+1,0)</f>
        <v>0</v>
      </c>
      <c r="FY109" s="0" t="n">
        <f aca="false">IF(ISNUMBER(FIND(FY$1,$D109))=$AO$1,1,0)*VLOOKUP($Z$2,DALYs!$A$2:$MW$40,'Intervention list'!FY$195+1,0)</f>
        <v>0</v>
      </c>
      <c r="FZ109" s="0" t="n">
        <f aca="false">IF(ISNUMBER(FIND(FZ$1,$D109))=$AO$1,1,0)*VLOOKUP($Z$2,DALYs!$A$2:$MW$40,'Intervention list'!FZ$195+1,0)</f>
        <v>0</v>
      </c>
      <c r="GA109" s="0" t="n">
        <f aca="false">IF(ISNUMBER(FIND(GA$1,$D109))=$AO$1,1,0)*VLOOKUP($Z$2,DALYs!$A$2:$MW$40,'Intervention list'!GA$195+1,0)</f>
        <v>0</v>
      </c>
      <c r="GB109" s="0" t="n">
        <f aca="false">IF(ISNUMBER(FIND(GB$1,$D109))=$AO$1,1,0)*VLOOKUP($Z$2,DALYs!$A$2:$MW$40,'Intervention list'!GB$195+1,0)</f>
        <v>0</v>
      </c>
      <c r="GC109" s="0" t="n">
        <f aca="false">IF(ISNUMBER(FIND(GC$1,$D109))=$AO$1,1,0)*VLOOKUP($Z$2,DALYs!$A$2:$MW$40,'Intervention list'!GC$195+1,0)</f>
        <v>0</v>
      </c>
      <c r="GD109" s="0" t="n">
        <f aca="false">IF(ISNUMBER(FIND(GD$1,$D109))=$AO$1,1,0)*VLOOKUP($Z$2,DALYs!$A$2:$MW$40,'Intervention list'!GD$195+1,0)</f>
        <v>0</v>
      </c>
      <c r="GE109" s="0" t="n">
        <f aca="false">IF(ISNUMBER(FIND(GE$1,$D109))=$AO$1,1,0)*VLOOKUP($Z$2,DALYs!$A$2:$MW$40,'Intervention list'!GE$195+1,0)</f>
        <v>0</v>
      </c>
      <c r="GF109" s="0" t="n">
        <f aca="false">IF(ISNUMBER(FIND(GF$1,$D109))=$AO$1,1,0)*VLOOKUP($Z$2,DALYs!$A$2:$MW$40,'Intervention list'!GF$195+1,0)</f>
        <v>0</v>
      </c>
      <c r="GG109" s="0" t="n">
        <f aca="false">IF(ISNUMBER(FIND(GG$1,$D109))=$AO$1,1,0)*VLOOKUP($Z$2,DALYs!$A$2:$MW$40,'Intervention list'!GG$195+1,0)</f>
        <v>0</v>
      </c>
      <c r="GH109" s="0" t="n">
        <f aca="false">IF(ISNUMBER(FIND(GH$1,$D109))=$AO$1,1,0)*VLOOKUP($Z$2,DALYs!$A$2:$MW$40,'Intervention list'!GH$195+1,0)</f>
        <v>0</v>
      </c>
      <c r="GI109" s="0" t="n">
        <f aca="false">IF(ISNUMBER(FIND(GI$1,$D109))=$AO$1,1,0)*VLOOKUP($Z$2,DALYs!$A$2:$MW$40,'Intervention list'!GI$195+1,0)</f>
        <v>0</v>
      </c>
      <c r="GJ109" s="0" t="n">
        <f aca="false">IF(ISNUMBER(FIND(GJ$1,$D109))=$AO$1,1,0)*VLOOKUP($Z$2,DALYs!$A$2:$MW$40,'Intervention list'!GJ$195+1,0)</f>
        <v>0</v>
      </c>
      <c r="GK109" s="0" t="n">
        <f aca="false">IF(ISNUMBER(FIND(GK$1,$D109))=$AO$1,1,0)*VLOOKUP($Z$2,DALYs!$A$2:$MW$40,'Intervention list'!GK$195+1,0)</f>
        <v>0</v>
      </c>
      <c r="GL109" s="0" t="n">
        <f aca="false">IF(ISNUMBER(FIND(GL$1,$D109))=$AO$1,1,0)*VLOOKUP($Z$2,DALYs!$A$2:$MW$40,'Intervention list'!GL$195+1,0)</f>
        <v>0</v>
      </c>
      <c r="GM109" s="0" t="n">
        <f aca="false">IF(ISNUMBER(FIND(GM$1,$D109))=$AO$1,1,0)*VLOOKUP($Z$2,DALYs!$A$2:$MW$40,'Intervention list'!GM$195+1,0)</f>
        <v>0</v>
      </c>
      <c r="GN109" s="0" t="n">
        <f aca="false">IF(ISNUMBER(FIND(GN$1,$D109))=$AO$1,1,0)*VLOOKUP($Z$2,DALYs!$A$2:$MW$40,'Intervention list'!GN$195+1,0)</f>
        <v>0</v>
      </c>
      <c r="GO109" s="0" t="n">
        <f aca="false">IF(ISNUMBER(FIND(GO$1,$D109))=$AO$1,1,0)*VLOOKUP($Z$2,DALYs!$A$2:$MW$40,'Intervention list'!GO$195+1,0)</f>
        <v>0</v>
      </c>
      <c r="GP109" s="0" t="n">
        <f aca="false">IF(ISNUMBER(FIND(GP$1,$D109))=$AO$1,1,0)*VLOOKUP($Z$2,DALYs!$A$2:$MW$40,'Intervention list'!GP$195+1,0)</f>
        <v>0</v>
      </c>
      <c r="GQ109" s="0" t="n">
        <f aca="false">IF(ISNUMBER(FIND(GQ$1,$D109))=$AO$1,1,0)*VLOOKUP($Z$2,DALYs!$A$2:$MW$40,'Intervention list'!GQ$195+1,0)</f>
        <v>0</v>
      </c>
      <c r="GR109" s="0" t="n">
        <f aca="false">IF(ISNUMBER(FIND(GR$1,$D109))=$AO$1,1,0)*VLOOKUP($Z$2,DALYs!$A$2:$MW$40,'Intervention list'!GR$195+1,0)</f>
        <v>0</v>
      </c>
      <c r="GS109" s="0" t="n">
        <f aca="false">IF(ISNUMBER(FIND(GS$1,$D109))=$AO$1,1,0)*VLOOKUP($Z$2,DALYs!$A$2:$MW$40,'Intervention list'!GS$195+1,0)</f>
        <v>0</v>
      </c>
      <c r="GT109" s="0" t="n">
        <f aca="false">IF(ISNUMBER(FIND(GT$1,$D109))=$AO$1,1,0)*VLOOKUP($Z$2,DALYs!$A$2:$MW$40,'Intervention list'!GT$195+1,0)</f>
        <v>0</v>
      </c>
      <c r="GU109" s="0" t="n">
        <f aca="false">IF(ISNUMBER(FIND(GU$1,$D109))=$AO$1,1,0)*VLOOKUP($Z$2,DALYs!$A$2:$MW$40,'Intervention list'!GU$195+1,0)</f>
        <v>0</v>
      </c>
      <c r="GV109" s="0" t="n">
        <f aca="false">IF(ISNUMBER(FIND(GV$1,$D109))=$AO$1,1,0)*VLOOKUP($Z$2,DALYs!$A$2:$MW$40,'Intervention list'!GV$195+1,0)</f>
        <v>0</v>
      </c>
      <c r="GW109" s="0" t="n">
        <f aca="false">IF(ISNUMBER(FIND(GW$1,$D109))=$AO$1,1,0)*VLOOKUP($Z$2,DALYs!$A$2:$MW$40,'Intervention list'!GW$195+1,0)</f>
        <v>0</v>
      </c>
      <c r="GX109" s="0" t="n">
        <f aca="false">IF(ISNUMBER(FIND(GX$1,$D109))=$AO$1,1,0)*VLOOKUP($Z$2,DALYs!$A$2:$MW$40,'Intervention list'!GX$195+1,0)</f>
        <v>0</v>
      </c>
      <c r="GY109" s="0" t="n">
        <f aca="false">IF(ISNUMBER(FIND(GY$1,$D109))=$AO$1,1,0)*VLOOKUP($Z$2,DALYs!$A$2:$MW$40,'Intervention list'!GY$195+1,0)</f>
        <v>0</v>
      </c>
      <c r="GZ109" s="0" t="n">
        <f aca="false">IF(ISNUMBER(FIND(GZ$1,$D109))=$AO$1,1,0)*VLOOKUP($Z$2,DALYs!$A$2:$MW$40,'Intervention list'!GZ$195+1,0)</f>
        <v>0</v>
      </c>
      <c r="HA109" s="0" t="n">
        <f aca="false">IF(ISNUMBER(FIND(HA$1,$D109))=$AO$1,1,0)*VLOOKUP($Z$2,DALYs!$A$2:$MW$40,'Intervention list'!HA$195+1,0)</f>
        <v>0</v>
      </c>
      <c r="HB109" s="0" t="n">
        <f aca="false">IF(ISNUMBER(FIND(HB$1,$D109))=$AO$1,1,0)*VLOOKUP($Z$2,DALYs!$A$2:$MW$40,'Intervention list'!HB$195+1,0)</f>
        <v>0</v>
      </c>
      <c r="HC109" s="0" t="n">
        <f aca="false">IF(ISNUMBER(FIND(HC$1,$D109))=$AO$1,1,0)*VLOOKUP($Z$2,DALYs!$A$2:$MW$40,'Intervention list'!HC$195+1,0)</f>
        <v>0</v>
      </c>
      <c r="HD109" s="0" t="n">
        <f aca="false">IF(ISNUMBER(FIND(HD$1,$D109))=$AO$1,1,0)*VLOOKUP($Z$2,DALYs!$A$2:$MW$40,'Intervention list'!HD$195+1,0)</f>
        <v>0</v>
      </c>
      <c r="HE109" s="0" t="n">
        <f aca="false">IF(ISNUMBER(FIND(HE$1,$D109))=$AO$1,1,0)*VLOOKUP($Z$2,DALYs!$A$2:$MW$40,'Intervention list'!HE$195+1,0)</f>
        <v>0</v>
      </c>
      <c r="HF109" s="0" t="n">
        <f aca="false">IF(ISNUMBER(FIND(HF$1,$D109))=$AO$1,1,0)*VLOOKUP($Z$2,DALYs!$A$2:$MW$40,'Intervention list'!HF$195+1,0)</f>
        <v>0</v>
      </c>
      <c r="HG109" s="0" t="n">
        <f aca="false">IF(ISNUMBER(FIND(HG$1,$D109))=$AO$1,1,0)*VLOOKUP($Z$2,DALYs!$A$2:$MW$40,'Intervention list'!HG$195+1,0)</f>
        <v>0</v>
      </c>
      <c r="HH109" s="0" t="n">
        <f aca="false">IF(ISNUMBER(FIND(HH$1,$D109))=$AO$1,1,0)*VLOOKUP($Z$2,DALYs!$A$2:$MW$40,'Intervention list'!HH$195+1,0)</f>
        <v>0</v>
      </c>
      <c r="HI109" s="0" t="n">
        <f aca="false">IF(ISNUMBER(FIND(HI$1,$D109))=$AO$1,1,0)*VLOOKUP($Z$2,DALYs!$A$2:$MW$40,'Intervention list'!HI$195+1,0)</f>
        <v>0</v>
      </c>
      <c r="HJ109" s="0" t="n">
        <f aca="false">IF(ISNUMBER(FIND(HJ$1,$D109))=$AO$1,1,0)*VLOOKUP($Z$2,DALYs!$A$2:$MW$40,'Intervention list'!HJ$195+1,0)</f>
        <v>0</v>
      </c>
      <c r="HK109" s="0" t="n">
        <f aca="false">IF(ISNUMBER(FIND(HK$1,$D109))=$AO$1,1,0)*VLOOKUP($Z$2,DALYs!$A$2:$MW$40,'Intervention list'!HK$195+1,0)</f>
        <v>0</v>
      </c>
      <c r="HL109" s="0" t="n">
        <f aca="false">IF(ISNUMBER(FIND(HL$1,$D109))=$AO$1,1,0)*VLOOKUP($Z$2,DALYs!$A$2:$MW$40,'Intervention list'!HL$195+1,0)</f>
        <v>0</v>
      </c>
      <c r="HM109" s="0" t="n">
        <f aca="false">IF(ISNUMBER(FIND(HM$1,$D109))=$AO$1,1,0)*VLOOKUP($Z$2,DALYs!$A$2:$MW$40,'Intervention list'!HM$195+1,0)</f>
        <v>0</v>
      </c>
      <c r="HN109" s="0" t="n">
        <f aca="false">IF(ISNUMBER(FIND(HN$1,$D109))=$AO$1,1,0)*VLOOKUP($Z$2,DALYs!$A$2:$MW$40,'Intervention list'!HN$195+1,0)</f>
        <v>0</v>
      </c>
      <c r="HO109" s="0" t="n">
        <f aca="false">IF(ISNUMBER(FIND(HO$1,$D109))=$AO$1,1,0)*VLOOKUP($Z$2,DALYs!$A$2:$MW$40,'Intervention list'!HO$195+1,0)</f>
        <v>0</v>
      </c>
      <c r="HP109" s="0" t="n">
        <f aca="false">IF(ISNUMBER(FIND(HP$1,$D109))=$AO$1,1,0)*VLOOKUP($Z$2,DALYs!$A$2:$MW$40,'Intervention list'!HP$195+1,0)</f>
        <v>0</v>
      </c>
      <c r="HQ109" s="0" t="n">
        <f aca="false">IF(ISNUMBER(FIND(HQ$1,$D109))=$AO$1,1,0)*VLOOKUP($Z$2,DALYs!$A$2:$MW$40,'Intervention list'!HQ$195+1,0)</f>
        <v>0</v>
      </c>
      <c r="HR109" s="0" t="n">
        <f aca="false">IF(ISNUMBER(FIND(HR$1,$D109))=$AO$1,1,0)*VLOOKUP($Z$2,DALYs!$A$2:$MW$40,'Intervention list'!HR$195+1,0)</f>
        <v>0</v>
      </c>
      <c r="HS109" s="0" t="n">
        <f aca="false">IF(ISNUMBER(FIND(HS$1,$D109))=$AO$1,1,0)*VLOOKUP($Z$2,DALYs!$A$2:$MW$40,'Intervention list'!HS$195+1,0)</f>
        <v>0</v>
      </c>
      <c r="HT109" s="0" t="n">
        <f aca="false">IF(ISNUMBER(FIND(HT$1,$D109))=$AO$1,1,0)*VLOOKUP($Z$2,DALYs!$A$2:$MW$40,'Intervention list'!HT$195+1,0)</f>
        <v>0</v>
      </c>
      <c r="HU109" s="0" t="n">
        <f aca="false">IF(ISNUMBER(FIND(HU$1,$D109))=$AO$1,1,0)*VLOOKUP($Z$2,DALYs!$A$2:$MW$40,'Intervention list'!HU$195+1,0)</f>
        <v>0</v>
      </c>
      <c r="HV109" s="0" t="n">
        <f aca="false">IF(ISNUMBER(FIND(HV$1,$D109))=$AO$1,1,0)*VLOOKUP($Z$2,DALYs!$A$2:$MW$40,'Intervention list'!HV$195+1,0)</f>
        <v>0</v>
      </c>
      <c r="HW109" s="0" t="n">
        <f aca="false">IF(ISNUMBER(FIND(HW$1,$D109))=$AO$1,1,0)*VLOOKUP($Z$2,DALYs!$A$2:$MW$40,'Intervention list'!HW$195+1,0)</f>
        <v>0</v>
      </c>
      <c r="HX109" s="0" t="n">
        <f aca="false">IF(ISNUMBER(FIND(HX$1,$D109))=$AO$1,1,0)*VLOOKUP($Z$2,DALYs!$A$2:$MW$40,'Intervention list'!HX$195+1,0)</f>
        <v>0</v>
      </c>
      <c r="HY109" s="0" t="n">
        <f aca="false">IF(ISNUMBER(FIND(HY$1,$D109))=$AO$1,1,0)*VLOOKUP($Z$2,DALYs!$A$2:$MW$40,'Intervention list'!HY$195+1,0)</f>
        <v>0</v>
      </c>
      <c r="HZ109" s="0" t="n">
        <f aca="false">IF(ISNUMBER(FIND(HZ$1,$D109))=$AO$1,1,0)*VLOOKUP($Z$2,DALYs!$A$2:$MW$40,'Intervention list'!HZ$195+1,0)</f>
        <v>0</v>
      </c>
      <c r="IA109" s="0" t="n">
        <f aca="false">IF(ISNUMBER(FIND(IA$1,$D109))=$AO$1,1,0)*VLOOKUP($Z$2,DALYs!$A$2:$MW$40,'Intervention list'!IA$195+1,0)</f>
        <v>0</v>
      </c>
      <c r="IB109" s="0" t="n">
        <f aca="false">IF(ISNUMBER(FIND(IB$1,$D109))=$AO$1,1,0)*VLOOKUP($Z$2,DALYs!$A$2:$MW$40,'Intervention list'!IB$195+1,0)</f>
        <v>0</v>
      </c>
      <c r="IC109" s="0" t="n">
        <f aca="false">IF(ISNUMBER(FIND(IC$1,$D109))=$AO$1,1,0)*VLOOKUP($Z$2,DALYs!$A$2:$MW$40,'Intervention list'!IC$195+1,0)</f>
        <v>0</v>
      </c>
      <c r="ID109" s="0" t="n">
        <f aca="false">IF(ISNUMBER(FIND(ID$1,$D109))=$AO$1,1,0)*VLOOKUP($Z$2,DALYs!$A$2:$MW$40,'Intervention list'!ID$195+1,0)</f>
        <v>0</v>
      </c>
      <c r="IE109" s="0" t="n">
        <f aca="false">IF(ISNUMBER(FIND(IE$1,$D109))=$AO$1,1,0)*VLOOKUP($Z$2,DALYs!$A$2:$MW$40,'Intervention list'!IE$195+1,0)</f>
        <v>0</v>
      </c>
      <c r="IF109" s="0" t="n">
        <f aca="false">IF(ISNUMBER(FIND(IF$1,$D109))=$AO$1,1,0)*VLOOKUP($Z$2,DALYs!$A$2:$MW$40,'Intervention list'!IF$195+1,0)</f>
        <v>0</v>
      </c>
      <c r="IG109" s="0" t="n">
        <f aca="false">IF(ISNUMBER(FIND(IG$1,$D109))=$AO$1,1,0)*VLOOKUP($Z$2,DALYs!$A$2:$MW$40,'Intervention list'!IG$195+1,0)</f>
        <v>0</v>
      </c>
      <c r="IH109" s="0" t="n">
        <f aca="false">IF(ISNUMBER(FIND(IH$1,$D109))=$AO$1,1,0)*VLOOKUP($Z$2,DALYs!$A$2:$MW$40,'Intervention list'!IH$195+1,0)</f>
        <v>0</v>
      </c>
      <c r="II109" s="0" t="n">
        <f aca="false">IF(ISNUMBER(FIND(II$1,$D109))=$AO$1,1,0)*VLOOKUP($Z$2,DALYs!$A$2:$MW$40,'Intervention list'!II$195+1,0)</f>
        <v>0</v>
      </c>
      <c r="IJ109" s="0" t="n">
        <f aca="false">IF(ISNUMBER(FIND(IJ$1,$D109))=$AO$1,1,0)*VLOOKUP($Z$2,DALYs!$A$2:$MW$40,'Intervention list'!IJ$195+1,0)</f>
        <v>0</v>
      </c>
      <c r="IK109" s="0" t="n">
        <f aca="false">IF(ISNUMBER(FIND(IK$1,$D109))=$AO$1,1,0)*VLOOKUP($Z$2,DALYs!$A$2:$MW$40,'Intervention list'!IK$195+1,0)</f>
        <v>0</v>
      </c>
      <c r="IL109" s="0" t="n">
        <f aca="false">IF(ISNUMBER(FIND(IL$1,$D109))=$AO$1,1,0)*VLOOKUP($Z$2,DALYs!$A$2:$MW$40,'Intervention list'!IL$195+1,0)</f>
        <v>0</v>
      </c>
      <c r="IM109" s="0" t="n">
        <f aca="false">IF(ISNUMBER(FIND(IM$1,$D109))=$AO$1,1,0)*VLOOKUP($Z$2,DALYs!$A$2:$MW$40,'Intervention list'!IM$195+1,0)</f>
        <v>0</v>
      </c>
      <c r="IN109" s="0" t="n">
        <f aca="false">IF(ISNUMBER(FIND(IN$1,$D109))=$AO$1,1,0)*VLOOKUP($Z$2,DALYs!$A$2:$MW$40,'Intervention list'!IN$195+1,0)</f>
        <v>0</v>
      </c>
      <c r="IO109" s="0" t="n">
        <f aca="false">IF(ISNUMBER(FIND(IO$1,$D109))=$AO$1,1,0)*VLOOKUP($Z$2,DALYs!$A$2:$MW$40,'Intervention list'!IO$195+1,0)</f>
        <v>0</v>
      </c>
      <c r="IP109" s="0" t="n">
        <f aca="false">IF(ISNUMBER(FIND(IP$1,$D109))=$AO$1,1,0)*VLOOKUP($Z$2,DALYs!$A$2:$MW$40,'Intervention list'!IP$195+1,0)</f>
        <v>0</v>
      </c>
      <c r="IQ109" s="0" t="n">
        <f aca="false">IF(ISNUMBER(FIND(IQ$1,$D109))=$AO$1,1,0)*VLOOKUP($Z$2,DALYs!$A$2:$MW$40,'Intervention list'!IQ$195+1,0)</f>
        <v>0</v>
      </c>
      <c r="IR109" s="0" t="n">
        <f aca="false">IF(ISNUMBER(FIND(IR$1,$D109))=$AO$1,1,0)*VLOOKUP($Z$2,DALYs!$A$2:$MW$40,'Intervention list'!IR$195+1,0)</f>
        <v>0</v>
      </c>
      <c r="IS109" s="0" t="n">
        <f aca="false">IF(ISNUMBER(FIND(IS$1,$D109))=$AO$1,1,0)*VLOOKUP($Z$2,DALYs!$A$2:$MW$40,'Intervention list'!IS$195+1,0)</f>
        <v>0</v>
      </c>
      <c r="IT109" s="0" t="n">
        <f aca="false">IF(ISNUMBER(FIND(IT$1,$D109))=$AO$1,1,0)*VLOOKUP($Z$2,DALYs!$A$2:$MW$40,'Intervention list'!IT$195+1,0)</f>
        <v>0</v>
      </c>
      <c r="IU109" s="0" t="n">
        <f aca="false">IF(ISNUMBER(FIND(IU$1,$D109))=$AO$1,1,0)*VLOOKUP($Z$2,DALYs!$A$2:$MW$40,'Intervention list'!IU$195+1,0)</f>
        <v>0</v>
      </c>
      <c r="IV109" s="0" t="n">
        <f aca="false">IF(ISNUMBER(FIND(IV$1,$D109))=$AO$1,1,0)*VLOOKUP($Z$2,DALYs!$A$2:$MW$40,'Intervention list'!IV$195+1,0)</f>
        <v>0</v>
      </c>
      <c r="IW109" s="0" t="n">
        <f aca="false">IF(ISNUMBER(FIND(IW$1,$D109))=$AO$1,1,0)*VLOOKUP($Z$2,DALYs!$A$2:$MW$40,'Intervention list'!IW$195+1,0)</f>
        <v>0</v>
      </c>
      <c r="IX109" s="0" t="n">
        <f aca="false">IF(ISNUMBER(FIND(IX$1,$D109))=$AO$1,1,0)*VLOOKUP($Z$2,DALYs!$A$2:$MW$40,'Intervention list'!IX$195+1,0)</f>
        <v>0</v>
      </c>
      <c r="IY109" s="0" t="n">
        <f aca="false">IF(ISNUMBER(FIND(IY$1,$D109))=$AO$1,1,0)*VLOOKUP($Z$2,DALYs!$A$2:$MW$40,'Intervention list'!IY$195+1,0)</f>
        <v>0</v>
      </c>
      <c r="IZ109" s="0" t="n">
        <f aca="false">IF(ISNUMBER(FIND(IZ$1,$D109))=$AO$1,1,0)*VLOOKUP($Z$2,DALYs!$A$2:$MW$40,'Intervention list'!IZ$195+1,0)</f>
        <v>0</v>
      </c>
      <c r="JA109" s="0" t="n">
        <f aca="false">IF(ISNUMBER(FIND(JA$1,$D109))=$AO$1,1,0)*VLOOKUP($Z$2,DALYs!$A$2:$MW$40,'Intervention list'!JA$195+1,0)</f>
        <v>0</v>
      </c>
      <c r="JB109" s="0" t="n">
        <f aca="false">IF(ISNUMBER(FIND(JB$1,$D109))=$AO$1,1,0)*VLOOKUP($Z$2,DALYs!$A$2:$MW$40,'Intervention list'!JB$195+1,0)</f>
        <v>0</v>
      </c>
      <c r="JC109" s="0" t="n">
        <f aca="false">IF(ISNUMBER(FIND(JC$1,$D109))=$AO$1,1,0)*VLOOKUP($Z$2,DALYs!$A$2:$MW$40,'Intervention list'!JC$195+1,0)</f>
        <v>0</v>
      </c>
      <c r="JD109" s="0" t="n">
        <f aca="false">IF(ISNUMBER(FIND(JD$1,$D109))=$AO$1,1,0)*VLOOKUP($Z$2,DALYs!$A$2:$MW$40,'Intervention list'!JD$195+1,0)</f>
        <v>0</v>
      </c>
      <c r="JE109" s="0" t="n">
        <f aca="false">IF(ISNUMBER(FIND(JE$1,$D109))=$AO$1,1,0)*VLOOKUP($Z$2,DALYs!$A$2:$MW$40,'Intervention list'!JE$195+1,0)</f>
        <v>0</v>
      </c>
      <c r="JF109" s="0" t="n">
        <f aca="false">IF(ISNUMBER(FIND(JF$1,$D109))=$AO$1,1,0)*VLOOKUP($Z$2,DALYs!$A$2:$MW$40,'Intervention list'!JF$195+1,0)</f>
        <v>0</v>
      </c>
      <c r="JG109" s="0" t="n">
        <f aca="false">IF(ISNUMBER(FIND(JG$1,$D109))=$AO$1,1,0)*VLOOKUP($Z$2,DALYs!$A$2:$MW$40,'Intervention list'!JG$195+1,0)</f>
        <v>0</v>
      </c>
      <c r="JH109" s="0" t="n">
        <f aca="false">IF(ISNUMBER(FIND(JH$1,$D109))=$AO$1,1,0)*VLOOKUP($Z$2,DALYs!$A$2:$MW$40,'Intervention list'!JH$195+1,0)</f>
        <v>0</v>
      </c>
      <c r="JI109" s="0" t="n">
        <f aca="false">IF(ISNUMBER(FIND(JI$1,$D109))=$AO$1,1,0)*VLOOKUP($Z$2,DALYs!$A$2:$MW$40,'Intervention list'!JI$195+1,0)</f>
        <v>0</v>
      </c>
      <c r="JJ109" s="0" t="n">
        <f aca="false">IF(ISNUMBER(FIND(JJ$1,$D109))=$AO$1,1,0)*VLOOKUP($Z$2,DALYs!$A$2:$MW$40,'Intervention list'!JJ$195+1,0)</f>
        <v>0</v>
      </c>
      <c r="JK109" s="0" t="n">
        <f aca="false">IF(ISNUMBER(FIND(JK$1,$D109))=$AO$1,1,0)*VLOOKUP($Z$2,DALYs!$A$2:$MW$40,'Intervention list'!JK$195+1,0)</f>
        <v>0</v>
      </c>
      <c r="JL109" s="0" t="n">
        <f aca="false">IF(ISNUMBER(FIND(JL$1,$D109))=$AO$1,1,0)*VLOOKUP($Z$2,DALYs!$A$2:$MW$40,'Intervention list'!JL$195+1,0)</f>
        <v>0</v>
      </c>
      <c r="JM109" s="0" t="n">
        <f aca="false">IF(ISNUMBER(FIND(JM$1,$D109))=$AO$1,1,0)*VLOOKUP($Z$2,DALYs!$A$2:$MW$40,'Intervention list'!JM$195+1,0)</f>
        <v>0</v>
      </c>
      <c r="JN109" s="0" t="n">
        <f aca="false">IF(ISNUMBER(FIND(JN$1,$D109))=$AO$1,1,0)*VLOOKUP($Z$2,DALYs!$A$2:$MW$40,'Intervention list'!JN$195+1,0)</f>
        <v>0</v>
      </c>
      <c r="JO109" s="0" t="n">
        <f aca="false">IF(ISNUMBER(FIND(JO$1,$D109))=$AO$1,1,0)*VLOOKUP($Z$2,DALYs!$A$2:$MW$40,'Intervention list'!JO$195+1,0)</f>
        <v>0</v>
      </c>
      <c r="JP109" s="0" t="n">
        <f aca="false">IF(ISNUMBER(FIND(JP$1,$D109))=$AO$1,1,0)*VLOOKUP($Z$2,DALYs!$A$2:$MW$40,'Intervention list'!JP$195+1,0)</f>
        <v>0</v>
      </c>
      <c r="JQ109" s="0" t="n">
        <f aca="false">IF(ISNUMBER(FIND(JQ$1,$D109))=$AO$1,1,0)*VLOOKUP($Z$2,DALYs!$A$2:$MW$40,'Intervention list'!JQ$195+1,0)</f>
        <v>0</v>
      </c>
      <c r="JR109" s="0" t="n">
        <f aca="false">IF(ISNUMBER(FIND(JR$1,$D109))=$AO$1,1,0)*VLOOKUP($Z$2,DALYs!$A$2:$MW$40,'Intervention list'!JR$195+1,0)</f>
        <v>0</v>
      </c>
      <c r="JS109" s="0" t="n">
        <f aca="false">IF(ISNUMBER(FIND(JS$1,$D109))=$AO$1,1,0)*VLOOKUP($Z$2,DALYs!$A$2:$MW$40,'Intervention list'!JS$195+1,0)</f>
        <v>0</v>
      </c>
      <c r="JT109" s="0" t="n">
        <f aca="false">IF(ISNUMBER(FIND(JT$1,$D109))=$AO$1,1,0)*VLOOKUP($Z$2,DALYs!$A$2:$MW$40,'Intervention list'!JT$195+1,0)</f>
        <v>0</v>
      </c>
      <c r="JU109" s="0" t="n">
        <f aca="false">IF(ISNUMBER(FIND(JU$1,$D109))=$AO$1,1,0)*VLOOKUP($Z$2,DALYs!$A$2:$MW$40,'Intervention list'!JU$195+1,0)</f>
        <v>0</v>
      </c>
      <c r="JV109" s="0" t="n">
        <f aca="false">IF(ISNUMBER(FIND(JV$1,$D109))=$AO$1,1,0)*VLOOKUP($Z$2,DALYs!$A$2:$MW$40,'Intervention list'!JV$195+1,0)</f>
        <v>0</v>
      </c>
      <c r="JW109" s="0" t="n">
        <f aca="false">IF(ISNUMBER(FIND(JW$1,$D109))=$AO$1,1,0)*VLOOKUP($Z$2,DALYs!$A$2:$MW$40,'Intervention list'!JW$195+1,0)</f>
        <v>0</v>
      </c>
      <c r="JX109" s="0" t="n">
        <f aca="false">IF(ISNUMBER(FIND(JX$1,$D109))=$AO$1,1,0)*VLOOKUP($Z$2,DALYs!$A$2:$MW$40,'Intervention list'!JX$195+1,0)</f>
        <v>0</v>
      </c>
      <c r="JY109" s="0" t="n">
        <f aca="false">IF(ISNUMBER(FIND(JY$1,$D109))=$AO$1,1,0)*VLOOKUP($Z$2,DALYs!$A$2:$MW$40,'Intervention list'!JY$195+1,0)</f>
        <v>0</v>
      </c>
      <c r="JZ109" s="0" t="n">
        <f aca="false">IF(ISNUMBER(FIND(JZ$1,$D109))=$AO$1,1,0)*VLOOKUP($Z$2,DALYs!$A$2:$MW$40,'Intervention list'!JZ$195+1,0)</f>
        <v>0</v>
      </c>
      <c r="KA109" s="0" t="n">
        <f aca="false">IF(ISNUMBER(FIND(KA$1,$D109))=$AO$1,1,0)*VLOOKUP($Z$2,DALYs!$A$2:$MW$40,'Intervention list'!KA$195+1,0)</f>
        <v>0</v>
      </c>
      <c r="KB109" s="0" t="n">
        <f aca="false">IF(ISNUMBER(FIND(KB$1,$D109))=$AO$1,1,0)*VLOOKUP($Z$2,DALYs!$A$2:$MW$40,'Intervention list'!KB$195+1,0)</f>
        <v>0</v>
      </c>
      <c r="KC109" s="0" t="n">
        <f aca="false">IF(ISNUMBER(FIND(KC$1,$D109))=$AO$1,1,0)*VLOOKUP($Z$2,DALYs!$A$2:$MW$40,'Intervention list'!KC$195+1,0)</f>
        <v>0</v>
      </c>
      <c r="KD109" s="0" t="n">
        <f aca="false">IF(ISNUMBER(FIND(KD$1,$D109))=$AO$1,1,0)*VLOOKUP($Z$2,DALYs!$A$2:$MW$40,'Intervention list'!KD$195+1,0)</f>
        <v>0</v>
      </c>
      <c r="KE109" s="0" t="n">
        <f aca="false">IF(ISNUMBER(FIND(KE$1,$D109))=$AO$1,1,0)*VLOOKUP($Z$2,DALYs!$A$2:$MW$40,'Intervention list'!KE$195+1,0)</f>
        <v>0</v>
      </c>
      <c r="KF109" s="0" t="n">
        <f aca="false">IF(ISNUMBER(FIND(KF$1,$D109))=$AO$1,1,0)*VLOOKUP($Z$2,DALYs!$A$2:$MW$40,'Intervention list'!KF$195+1,0)</f>
        <v>0</v>
      </c>
      <c r="KG109" s="0" t="n">
        <f aca="false">IF(ISNUMBER(FIND(KG$1,$D109))=$AO$1,1,0)*VLOOKUP($Z$2,DALYs!$A$2:$MW$40,'Intervention list'!KG$195+1,0)</f>
        <v>0</v>
      </c>
      <c r="KH109" s="0" t="n">
        <f aca="false">IF(ISNUMBER(FIND(KH$1,$D109))=$AO$1,1,0)*VLOOKUP($Z$2,DALYs!$A$2:$MW$40,'Intervention list'!KH$195+1,0)</f>
        <v>0</v>
      </c>
      <c r="KI109" s="0" t="n">
        <f aca="false">IF(ISNUMBER(FIND(KI$1,$D109))=$AO$1,1,0)*VLOOKUP($Z$2,DALYs!$A$2:$MW$40,'Intervention list'!KI$195+1,0)</f>
        <v>0</v>
      </c>
      <c r="KJ109" s="0" t="n">
        <f aca="false">IF(ISNUMBER(FIND(KJ$1,$D109))=$AO$1,1,0)*VLOOKUP($Z$2,DALYs!$A$2:$MW$40,'Intervention list'!KJ$195+1,0)</f>
        <v>0</v>
      </c>
      <c r="KK109" s="0" t="n">
        <f aca="false">IF(ISNUMBER(FIND(KK$1,$D109))=$AO$1,1,0)*VLOOKUP($Z$2,DALYs!$A$2:$MW$40,'Intervention list'!KK$195+1,0)</f>
        <v>0</v>
      </c>
      <c r="KL109" s="0" t="n">
        <f aca="false">IF(ISNUMBER(FIND(KL$1,$D109))=$AO$1,1,0)*VLOOKUP($Z$2,DALYs!$A$2:$MW$40,'Intervention list'!KL$195+1,0)</f>
        <v>0</v>
      </c>
      <c r="KM109" s="0" t="n">
        <f aca="false">IF(ISNUMBER(FIND(KM$1,$D109))=$AO$1,1,0)*VLOOKUP($Z$2,DALYs!$A$2:$MW$40,'Intervention list'!KM$195+1,0)</f>
        <v>0</v>
      </c>
      <c r="KN109" s="0" t="n">
        <f aca="false">IF(ISNUMBER(FIND(KN$1,$D109))=$AO$1,1,0)*VLOOKUP($Z$2,DALYs!$A$2:$MW$40,'Intervention list'!KN$195+1,0)</f>
        <v>0</v>
      </c>
      <c r="KO109" s="0" t="n">
        <f aca="false">IF(ISNUMBER(FIND(KO$1,$D109))=$AO$1,1,0)*VLOOKUP($Z$2,DALYs!$A$2:$MW$40,'Intervention list'!KO$195+1,0)</f>
        <v>0</v>
      </c>
      <c r="KP109" s="0" t="n">
        <f aca="false">IF(ISNUMBER(FIND(KP$1,$D109))=$AO$1,1,0)*VLOOKUP($Z$2,DALYs!$A$2:$MW$40,'Intervention list'!KP$195+1,0)</f>
        <v>0</v>
      </c>
      <c r="KQ109" s="0" t="n">
        <f aca="false">IF(ISNUMBER(FIND(KQ$1,$D109))=$AO$1,1,0)*VLOOKUP($Z$2,DALYs!$A$2:$MW$40,'Intervention list'!KQ$195+1,0)</f>
        <v>0</v>
      </c>
      <c r="KR109" s="0" t="n">
        <f aca="false">IF(ISNUMBER(FIND(KR$1,$D109))=$AO$1,1,0)*VLOOKUP($Z$2,DALYs!$A$2:$MW$40,'Intervention list'!KR$195+1,0)</f>
        <v>0</v>
      </c>
      <c r="KS109" s="0" t="n">
        <f aca="false">IF(ISNUMBER(FIND(KS$1,$D109))=$AO$1,1,0)*VLOOKUP($Z$2,DALYs!$A$2:$MW$40,'Intervention list'!KS$195+1,0)</f>
        <v>0</v>
      </c>
      <c r="KT109" s="0" t="n">
        <f aca="false">IF(ISNUMBER(FIND(KT$1,$D109))=$AO$1,1,0)*VLOOKUP($Z$2,DALYs!$A$2:$MW$40,'Intervention list'!KT$195+1,0)</f>
        <v>0</v>
      </c>
      <c r="KU109" s="0" t="n">
        <f aca="false">IF(ISNUMBER(FIND(KU$1,$D109))=$AO$1,1,0)*VLOOKUP($Z$2,DALYs!$A$2:$MW$40,'Intervention list'!KU$195+1,0)</f>
        <v>0</v>
      </c>
      <c r="KV109" s="0" t="n">
        <f aca="false">IF(ISNUMBER(FIND(KV$1,$D109))=$AO$1,1,0)*VLOOKUP($Z$2,DALYs!$A$2:$MW$40,'Intervention list'!KV$195+1,0)</f>
        <v>0</v>
      </c>
      <c r="KW109" s="0" t="n">
        <f aca="false">IF(ISNUMBER(FIND(KW$1,$D109))=$AO$1,1,0)*VLOOKUP($Z$2,DALYs!$A$2:$MW$40,'Intervention list'!KW$195+1,0)</f>
        <v>0</v>
      </c>
      <c r="KX109" s="0" t="n">
        <f aca="false">IF(ISNUMBER(FIND(KX$1,$D109))=$AO$1,1,0)*VLOOKUP($Z$2,DALYs!$A$2:$MW$40,'Intervention list'!KX$195+1,0)</f>
        <v>0</v>
      </c>
      <c r="KY109" s="0" t="n">
        <f aca="false">IF(ISNUMBER(FIND(KY$1,$D109))=$AO$1,1,0)*VLOOKUP($Z$2,DALYs!$A$2:$MW$40,'Intervention list'!KY$195+1,0)</f>
        <v>0</v>
      </c>
      <c r="KZ109" s="0" t="n">
        <f aca="false">IF(ISNUMBER(FIND(KZ$1,$D109))=$AO$1,1,0)*VLOOKUP($Z$2,DALYs!$A$2:$MW$40,'Intervention list'!KZ$195+1,0)</f>
        <v>0</v>
      </c>
      <c r="LA109" s="0" t="n">
        <f aca="false">IF(ISNUMBER(FIND(LA$1,$D109))=$AO$1,1,0)*VLOOKUP($Z$2,DALYs!$A$2:$MW$40,'Intervention list'!LA$195+1,0)</f>
        <v>0</v>
      </c>
      <c r="LB109" s="0" t="n">
        <f aca="false">IF(ISNUMBER(FIND(LB$1,$D109))=$AO$1,1,0)*VLOOKUP($Z$2,DALYs!$A$2:$MW$40,'Intervention list'!LB$195+1,0)</f>
        <v>0</v>
      </c>
      <c r="LC109" s="0" t="n">
        <f aca="false">IF(ISNUMBER(FIND(LC$1,$D109))=$AO$1,1,0)*VLOOKUP($Z$2,DALYs!$A$2:$MW$40,'Intervention list'!LC$195+1,0)</f>
        <v>0</v>
      </c>
      <c r="LD109" s="0" t="n">
        <f aca="false">IF(ISNUMBER(FIND(LD$1,$D109))=$AO$1,1,0)*VLOOKUP($Z$2,DALYs!$A$2:$MW$40,'Intervention list'!LD$195+1,0)</f>
        <v>0</v>
      </c>
      <c r="LE109" s="0" t="n">
        <f aca="false">IF(ISNUMBER(FIND(LE$1,$D109))=$AO$1,1,0)*VLOOKUP($Z$2,DALYs!$A$2:$MW$40,'Intervention list'!LE$195+1,0)</f>
        <v>0</v>
      </c>
      <c r="LF109" s="0" t="n">
        <f aca="false">IF(ISNUMBER(FIND(LF$1,$D109))=$AO$1,1,0)*VLOOKUP($Z$2,DALYs!$A$2:$MW$40,'Intervention list'!LF$195+1,0)</f>
        <v>0</v>
      </c>
      <c r="LG109" s="0" t="n">
        <f aca="false">IF(ISNUMBER(FIND(LG$1,$D109))=$AO$1,1,0)*VLOOKUP($Z$2,DALYs!$A$2:$MW$40,'Intervention list'!LG$195+1,0)</f>
        <v>0</v>
      </c>
      <c r="LH109" s="0" t="n">
        <f aca="false">IF(ISNUMBER(FIND(LH$1,$D109))=$AO$1,1,0)*VLOOKUP($Z$2,DALYs!$A$2:$MW$40,'Intervention list'!LH$195+1,0)</f>
        <v>0</v>
      </c>
      <c r="LI109" s="0" t="n">
        <f aca="false">IF(ISNUMBER(FIND(LI$1,$D109))=$AO$1,1,0)*VLOOKUP($Z$2,DALYs!$A$2:$MW$40,'Intervention list'!LI$195+1,0)</f>
        <v>0</v>
      </c>
      <c r="LJ109" s="0" t="n">
        <f aca="false">IF(ISNUMBER(FIND(LJ$1,$D109))=$AO$1,1,0)*VLOOKUP($Z$2,DALYs!$A$2:$MW$40,'Intervention list'!LJ$195+1,0)</f>
        <v>0</v>
      </c>
      <c r="LK109" s="0" t="n">
        <f aca="false">IF(ISNUMBER(FIND(LK$1,$D109))=$AO$1,1,0)*VLOOKUP($Z$2,DALYs!$A$2:$MW$40,'Intervention list'!LK$195+1,0)</f>
        <v>0</v>
      </c>
      <c r="LL109" s="0" t="n">
        <f aca="false">IF(ISNUMBER(FIND(LL$1,$D109))=$AO$1,1,0)*VLOOKUP($Z$2,DALYs!$A$2:$MW$40,'Intervention list'!LL$195+1,0)</f>
        <v>0</v>
      </c>
      <c r="LM109" s="0" t="n">
        <f aca="false">IF(ISNUMBER(FIND(LM$1,$D109))=$AO$1,1,0)*VLOOKUP($Z$2,DALYs!$A$2:$MW$40,'Intervention list'!LM$195+1,0)</f>
        <v>0</v>
      </c>
      <c r="LN109" s="0" t="n">
        <f aca="false">IF(ISNUMBER(FIND(LN$1,$D109))=$AO$1,1,0)*VLOOKUP($Z$2,DALYs!$A$2:$MW$40,'Intervention list'!LN$195+1,0)</f>
        <v>0</v>
      </c>
      <c r="LO109" s="0" t="n">
        <f aca="false">IF(ISNUMBER(FIND(LO$1,$D109))=$AO$1,1,0)*VLOOKUP($Z$2,DALYs!$A$2:$MW$40,'Intervention list'!LO$195+1,0)</f>
        <v>0</v>
      </c>
      <c r="LP109" s="0" t="n">
        <f aca="false">IF(ISNUMBER(FIND(LP$1,$D109))=$AO$1,1,0)*VLOOKUP($Z$2,DALYs!$A$2:$MW$40,'Intervention list'!LP$195+1,0)</f>
        <v>0</v>
      </c>
      <c r="LQ109" s="0" t="n">
        <f aca="false">IF(ISNUMBER(FIND(LQ$1,$D109))=$AO$1,1,0)*VLOOKUP($Z$2,DALYs!$A$2:$MW$40,'Intervention list'!LQ$195+1,0)</f>
        <v>0</v>
      </c>
      <c r="LR109" s="0" t="n">
        <f aca="false">IF(ISNUMBER(FIND(LR$1,$D109))=$AO$1,1,0)*VLOOKUP($Z$2,DALYs!$A$2:$MW$40,'Intervention list'!LR$195+1,0)</f>
        <v>0</v>
      </c>
      <c r="LS109" s="0" t="n">
        <f aca="false">IF(ISNUMBER(FIND(LS$1,$D109))=$AO$1,1,0)*VLOOKUP($Z$2,DALYs!$A$2:$MW$40,'Intervention list'!LS$195+1,0)</f>
        <v>0</v>
      </c>
      <c r="LT109" s="0" t="n">
        <f aca="false">IF(ISNUMBER(FIND(LT$1,$D109))=$AO$1,1,0)*VLOOKUP($Z$2,DALYs!$A$2:$MW$40,'Intervention list'!LT$195+1,0)</f>
        <v>0</v>
      </c>
      <c r="LU109" s="0" t="n">
        <f aca="false">IF(ISNUMBER(FIND(LU$1,$D109))=$AO$1,1,0)*VLOOKUP($Z$2,DALYs!$A$2:$MW$40,'Intervention list'!LU$195+1,0)</f>
        <v>0</v>
      </c>
      <c r="LV109" s="0" t="n">
        <f aca="false">IF(ISNUMBER(FIND(LV$1,$D109))=$AO$1,1,0)*VLOOKUP($Z$2,DALYs!$A$2:$MW$40,'Intervention list'!LV$195+1,0)</f>
        <v>0</v>
      </c>
      <c r="LW109" s="0" t="n">
        <f aca="false">IF(ISNUMBER(FIND(LW$1,$D109))=$AO$1,1,0)*VLOOKUP($Z$2,DALYs!$A$2:$MW$40,'Intervention list'!LW$195+1,0)</f>
        <v>0</v>
      </c>
      <c r="LX109" s="0" t="n">
        <f aca="false">IF(ISNUMBER(FIND(LX$1,$D109))=$AO$1,1,0)*VLOOKUP($Z$2,DALYs!$A$2:$MW$40,'Intervention list'!LX$195+1,0)</f>
        <v>0</v>
      </c>
      <c r="LY109" s="0" t="n">
        <f aca="false">IF(ISNUMBER(FIND(LY$1,$D109))=$AO$1,1,0)*VLOOKUP($Z$2,DALYs!$A$2:$MW$40,'Intervention list'!LY$195+1,0)</f>
        <v>0</v>
      </c>
      <c r="LZ109" s="0" t="n">
        <f aca="false">IF(ISNUMBER(FIND(LZ$1,$D109))=$AO$1,1,0)*VLOOKUP($Z$2,DALYs!$A$2:$MW$40,'Intervention list'!LZ$195+1,0)</f>
        <v>0</v>
      </c>
      <c r="MA109" s="0" t="n">
        <f aca="false">IF(ISNUMBER(FIND(MA$1,$D109))=$AO$1,1,0)*VLOOKUP($Z$2,DALYs!$A$2:$MW$40,'Intervention list'!MA$195+1,0)</f>
        <v>0</v>
      </c>
      <c r="MB109" s="0" t="n">
        <f aca="false">IF(ISNUMBER(FIND(MB$1,$D109))=$AO$1,1,0)*VLOOKUP($Z$2,DALYs!$A$2:$MW$40,'Intervention list'!MB$195+1,0)</f>
        <v>0</v>
      </c>
      <c r="MC109" s="0" t="n">
        <f aca="false">IF(ISNUMBER(FIND(MC$1,$D109))=$AO$1,1,0)*VLOOKUP($Z$2,DALYs!$A$2:$MW$40,'Intervention list'!MC$195+1,0)</f>
        <v>0</v>
      </c>
      <c r="MD109" s="0" t="n">
        <f aca="false">IF(ISNUMBER(FIND(MD$1,$D109))=$AO$1,1,0)*VLOOKUP($Z$2,DALYs!$A$2:$MW$40,'Intervention list'!MD$195+1,0)</f>
        <v>0</v>
      </c>
      <c r="ME109" s="0" t="n">
        <f aca="false">IF(ISNUMBER(FIND(ME$1,$D109))=$AO$1,1,0)*VLOOKUP($Z$2,DALYs!$A$2:$MW$40,'Intervention list'!ME$195+1,0)</f>
        <v>0</v>
      </c>
      <c r="MF109" s="0" t="n">
        <f aca="false">IF(ISNUMBER(FIND(MF$1,$D109))=$AO$1,1,0)*VLOOKUP($Z$2,DALYs!$A$2:$MW$40,'Intervention list'!MF$195+1,0)</f>
        <v>0</v>
      </c>
      <c r="MG109" s="0" t="n">
        <f aca="false">IF(ISNUMBER(FIND(MG$1,$D109))=$AO$1,1,0)*VLOOKUP($Z$2,DALYs!$A$2:$MW$40,'Intervention list'!MG$195+1,0)</f>
        <v>0</v>
      </c>
      <c r="MH109" s="0" t="n">
        <f aca="false">IF(ISNUMBER(FIND(MH$1,$D109))=$AO$1,1,0)*VLOOKUP($Z$2,DALYs!$A$2:$MW$40,'Intervention list'!MH$195+1,0)</f>
        <v>0</v>
      </c>
      <c r="MI109" s="0" t="n">
        <f aca="false">IF(ISNUMBER(FIND(MI$1,$D109))=$AO$1,1,0)*VLOOKUP($Z$2,DALYs!$A$2:$MW$40,'Intervention list'!MI$195+1,0)</f>
        <v>0</v>
      </c>
      <c r="MJ109" s="0" t="n">
        <f aca="false">IF(ISNUMBER(FIND(MJ$1,$D109))=$AO$1,1,0)*VLOOKUP($Z$2,DALYs!$A$2:$MW$40,'Intervention list'!MJ$195+1,0)</f>
        <v>0</v>
      </c>
      <c r="MK109" s="0" t="n">
        <f aca="false">IF(ISNUMBER(FIND(MK$1,$D109))=$AO$1,1,0)*VLOOKUP($Z$2,DALYs!$A$2:$MW$40,'Intervention list'!MK$195+1,0)</f>
        <v>0</v>
      </c>
      <c r="ML109" s="0" t="n">
        <f aca="false">IF(ISNUMBER(FIND(ML$1,$D109))=$AO$1,1,0)*VLOOKUP($Z$2,DALYs!$A$2:$MW$40,'Intervention list'!ML$195+1,0)</f>
        <v>0</v>
      </c>
      <c r="MM109" s="0" t="n">
        <f aca="false">IF(ISNUMBER(FIND(MM$1,$D109))=$AO$1,1,0)*VLOOKUP($Z$2,DALYs!$A$2:$MW$40,'Intervention list'!MM$195+1,0)</f>
        <v>0</v>
      </c>
      <c r="MN109" s="0" t="n">
        <f aca="false">IF(ISNUMBER(FIND(MN$1,$D109))=$AO$1,1,0)*VLOOKUP($Z$2,DALYs!$A$2:$MW$40,'Intervention list'!MN$195+1,0)</f>
        <v>0</v>
      </c>
      <c r="MO109" s="0" t="n">
        <f aca="false">IF(ISNUMBER(FIND(MO$1,$D109))=$AO$1,1,0)*VLOOKUP($Z$2,DALYs!$A$2:$MW$40,'Intervention list'!MO$195+1,0)</f>
        <v>0</v>
      </c>
      <c r="MP109" s="0" t="n">
        <f aca="false">IF(ISNUMBER(FIND(MP$1,$D109))=$AO$1,1,0)*VLOOKUP($Z$2,DALYs!$A$2:$MW$40,'Intervention list'!MP$195+1,0)</f>
        <v>0</v>
      </c>
      <c r="MQ109" s="0" t="n">
        <f aca="false">IF(ISNUMBER(FIND(MQ$1,$D109))=$AO$1,1,0)*VLOOKUP($Z$2,DALYs!$A$2:$MW$40,'Intervention list'!MQ$195+1,0)</f>
        <v>0</v>
      </c>
      <c r="MR109" s="0" t="n">
        <f aca="false">IF(ISNUMBER(FIND(MR$1,$D109))=$AO$1,1,0)*VLOOKUP($Z$2,DALYs!$A$2:$MW$40,'Intervention list'!MR$195+1,0)</f>
        <v>0</v>
      </c>
      <c r="MS109" s="0" t="n">
        <f aca="false">IF(ISNUMBER(FIND(MS$1,$D109))=$AO$1,1,0)*VLOOKUP($Z$2,DALYs!$A$2:$MW$40,'Intervention list'!MS$195+1,0)</f>
        <v>0</v>
      </c>
      <c r="MT109" s="0" t="n">
        <f aca="false">IF(ISNUMBER(FIND(MT$1,$D109))=$AO$1,1,0)*VLOOKUP($Z$2,DALYs!$A$2:$MW$40,'Intervention list'!MT$195+1,0)</f>
        <v>0</v>
      </c>
      <c r="MU109" s="0" t="n">
        <f aca="false">IF(ISNUMBER(FIND(MU$1,$D109))=$AO$1,1,0)*VLOOKUP($Z$2,DALYs!$A$2:$MW$40,'Intervention list'!MU$195+1,0)</f>
        <v>0</v>
      </c>
      <c r="MV109" s="0" t="n">
        <f aca="false">IF(ISNUMBER(FIND(MV$1,$D109))=$AO$1,1,0)*VLOOKUP($Z$2,DALYs!$A$2:$MW$40,'Intervention list'!MV$195+1,0)</f>
        <v>0</v>
      </c>
      <c r="MW109" s="0" t="n">
        <f aca="false">IF(ISNUMBER(FIND(MW$1,$D109))=$AO$1,1,0)*VLOOKUP($Z$2,DALYs!$A$2:$MW$40,'Intervention list'!MW$195+1,0)</f>
        <v>0</v>
      </c>
      <c r="MX109" s="0" t="n">
        <f aca="false">IF(ISNUMBER(FIND(MX$1,$D109))=$AO$1,1,0)*VLOOKUP($Z$2,DALYs!$A$2:$MW$40,'Intervention list'!MX$195+1,0)</f>
        <v>0</v>
      </c>
      <c r="MY109" s="0" t="n">
        <f aca="false">IF(ISNUMBER(FIND(MY$1,$D109))=$AO$1,1,0)*VLOOKUP($Z$2,DALYs!$A$2:$MW$40,'Intervention list'!MY$195+1,0)</f>
        <v>0</v>
      </c>
      <c r="MZ109" s="0" t="n">
        <f aca="false">IF(ISNUMBER(FIND(MZ$1,$D109))=$AO$1,1,0)*VLOOKUP($Z$2,DALYs!$A$2:$MW$40,'Intervention list'!MZ$195+1,0)</f>
        <v>0</v>
      </c>
      <c r="NA109" s="0" t="n">
        <f aca="false">IF(ISNUMBER(FIND(NA$1,$D109))=$AO$1,1,0)*VLOOKUP($Z$2,DALYs!$A$2:$MW$40,'Intervention list'!NA$195+1,0)</f>
        <v>0</v>
      </c>
      <c r="NB109" s="0" t="n">
        <f aca="false">IF(ISNUMBER(FIND(NB$1,$D109))=$AO$1,1,0)*VLOOKUP($Z$2,DALYs!$A$2:$MW$40,'Intervention list'!NB$195+1,0)</f>
        <v>0</v>
      </c>
      <c r="NC109" s="0" t="n">
        <f aca="false">IF(ISNUMBER(FIND(NC$1,$D109))=$AO$1,1,0)*VLOOKUP($Z$2,DALYs!$A$2:$MW$40,'Intervention list'!NC$195+1,0)</f>
        <v>0</v>
      </c>
      <c r="ND109" s="0" t="n">
        <f aca="false">IF(ISNUMBER(FIND(ND$1,$D109))=$AO$1,1,0)*VLOOKUP($Z$2,DALYs!$A$2:$MW$40,'Intervention list'!ND$195+1,0)</f>
        <v>0</v>
      </c>
      <c r="NE109" s="0" t="n">
        <f aca="false">IF(ISNUMBER(FIND(NE$1,$D109))=$AO$1,1,0)*VLOOKUP($Z$2,DALYs!$A$2:$MW$40,'Intervention list'!NE$195+1,0)</f>
        <v>0</v>
      </c>
      <c r="NF109" s="0" t="n">
        <f aca="false">IF(ISNUMBER(FIND(NF$1,$D109))=$AO$1,1,0)*VLOOKUP($Z$2,DALYs!$A$2:$MW$40,'Intervention list'!NF$195+1,0)</f>
        <v>0</v>
      </c>
      <c r="NG109" s="0" t="n">
        <f aca="false">IF(ISNUMBER(FIND(NG$1,$D109))=$AO$1,1,0)*VLOOKUP($Z$2,DALYs!$A$2:$MW$40,'Intervention list'!NG$195+1,0)</f>
        <v>0</v>
      </c>
      <c r="NH109" s="0" t="n">
        <f aca="false">IF(ISNUMBER(FIND(NH$1,$D109))=$AO$1,1,0)*VLOOKUP($Z$2,DALYs!$A$2:$MW$40,'Intervention list'!NH$195+1,0)</f>
        <v>0</v>
      </c>
      <c r="NI109" s="0" t="n">
        <f aca="false">IF(ISNUMBER(FIND(NI$1,$D109))=$AO$1,1,0)*VLOOKUP($Z$2,DALYs!$A$2:$MW$40,'Intervention list'!NI$195+1,0)</f>
        <v>0</v>
      </c>
      <c r="NJ109" s="0" t="n">
        <f aca="false">IF(ISNUMBER(FIND(NJ$1,$D109))=$AO$1,1,0)*VLOOKUP($Z$2,DALYs!$A$2:$MW$40,'Intervention list'!NJ$195+1,0)</f>
        <v>0</v>
      </c>
      <c r="NK109" s="0" t="n">
        <f aca="false">IF(ISNUMBER(FIND(NK$1,$D109))=$AO$1,1,0)*VLOOKUP($Z$2,DALYs!$A$2:$MW$40,'Intervention list'!NK$195+1,0)</f>
        <v>0</v>
      </c>
      <c r="NL109" s="0" t="n">
        <f aca="false">IF(ISNUMBER(FIND(NL$1,$D109))=$AO$1,1,0)*VLOOKUP($Z$2,DALYs!$A$2:$MW$40,'Intervention list'!NL$195+1,0)</f>
        <v>0</v>
      </c>
      <c r="NM109" s="0" t="n">
        <f aca="false">IF(ISNUMBER(FIND(NM$1,$D109))=$AO$1,1,0)*VLOOKUP($Z$2,DALYs!$A$2:$MW$40,'Intervention list'!NM$195+1,0)</f>
        <v>0</v>
      </c>
      <c r="NN109" s="0" t="n">
        <f aca="false">IF(ISNUMBER(FIND(NN$1,$D109))=$AO$1,1,0)*VLOOKUP($Z$2,DALYs!$A$2:$MW$40,'Intervention list'!NN$195+1,0)</f>
        <v>0</v>
      </c>
      <c r="NO109" s="0" t="n">
        <f aca="false">IF(ISNUMBER(FIND(NO$1,$D109))=$AO$1,1,0)*VLOOKUP($Z$2,DALYs!$A$2:$MW$40,'Intervention list'!NO$195+1,0)</f>
        <v>0</v>
      </c>
      <c r="NP109" s="0" t="n">
        <f aca="false">IF(ISNUMBER(FIND(NP$1,$D109))=$AO$1,1,0)*VLOOKUP($Z$2,DALYs!$A$2:$MW$40,'Intervention list'!NP$195+1,0)</f>
        <v>0</v>
      </c>
      <c r="NQ109" s="0" t="n">
        <f aca="false">IF(ISNUMBER(FIND(NQ$1,$D109))=$AO$1,1,0)*VLOOKUP($Z$2,DALYs!$A$2:$MW$40,'Intervention list'!NQ$195+1,0)</f>
        <v>0</v>
      </c>
      <c r="NR109" s="0" t="n">
        <f aca="false">IF(ISNUMBER(FIND(NR$1,$D109))=$AO$1,1,0)*VLOOKUP($Z$2,DALYs!$A$2:$MW$40,'Intervention list'!NR$195+1,0)</f>
        <v>0</v>
      </c>
      <c r="NS109" s="0" t="n">
        <f aca="false">IF(ISNUMBER(FIND(NS$1,$D109))=$AO$1,1,0)*VLOOKUP($Z$2,DALYs!$A$2:$MW$40,'Intervention list'!NS$195+1,0)</f>
        <v>0</v>
      </c>
      <c r="NT109" s="0" t="n">
        <f aca="false">IF(ISNUMBER(FIND(NT$1,$D109))=$AO$1,1,0)*VLOOKUP($Z$2,DALYs!$A$2:$MW$40,'Intervention list'!NT$195+1,0)</f>
        <v>0</v>
      </c>
      <c r="NU109" s="0" t="n">
        <f aca="false">IF(ISNUMBER(FIND(NU$1,$D109))=$AO$1,1,0)*VLOOKUP($Z$2,DALYs!$A$2:$MW$40,'Intervention list'!NU$195+1,0)</f>
        <v>0</v>
      </c>
      <c r="NV109" s="0" t="n">
        <f aca="false">IF(ISNUMBER(FIND(NV$1,$D109))=$AO$1,1,0)*VLOOKUP($Z$2,DALYs!$A$2:$MW$40,'Intervention list'!NV$195+1,0)</f>
        <v>0</v>
      </c>
      <c r="NW109" s="0" t="n">
        <f aca="false">IF(ISNUMBER(FIND(NW$1,$D109))=$AO$1,1,0)*VLOOKUP($Z$2,DALYs!$A$2:$MW$40,'Intervention list'!NW$195+1,0)</f>
        <v>0</v>
      </c>
      <c r="NX109" s="0" t="n">
        <f aca="false">IF(ISNUMBER(FIND(NX$1,$D109))=$AO$1,1,0)*VLOOKUP($Z$2,DALYs!$A$2:$MW$40,'Intervention list'!NX$195+1,0)</f>
        <v>0</v>
      </c>
      <c r="NY109" s="0" t="n">
        <f aca="false">IF(ISNUMBER(FIND(NY$1,$D109))=$AO$1,1,0)*VLOOKUP($Z$2,DALYs!$A$2:$MW$40,'Intervention list'!NY$195+1,0)</f>
        <v>0</v>
      </c>
      <c r="NZ109" s="0" t="n">
        <f aca="false">IF(ISNUMBER(FIND(NZ$1,$D109))=$AO$1,1,0)*VLOOKUP($Z$2,DALYs!$A$2:$MW$40,'Intervention list'!NZ$195+1,0)</f>
        <v>0</v>
      </c>
      <c r="OA109" s="0" t="n">
        <f aca="false">IF(ISNUMBER(FIND(OA$1,$D109))=$AO$1,1,0)*VLOOKUP($Z$2,DALYs!$A$2:$MW$40,'Intervention list'!OA$195+1,0)</f>
        <v>0</v>
      </c>
      <c r="OB109" s="0" t="n">
        <f aca="false">IF(ISNUMBER(FIND(OB$1,$D109))=$AO$1,1,0)*VLOOKUP($Z$2,DALYs!$A$2:$MW$40,'Intervention list'!OB$195+1,0)</f>
        <v>0</v>
      </c>
      <c r="OC109" s="0" t="n">
        <f aca="false">IF(ISNUMBER(FIND(OC$1,$D109))=$AO$1,1,0)*VLOOKUP($Z$2,DALYs!$A$2:$MW$40,'Intervention list'!OC$195+1,0)</f>
        <v>0</v>
      </c>
      <c r="OD109" s="0" t="n">
        <f aca="false">IF(ISNUMBER(FIND(OD$1,$D109))=$AO$1,1,0)*VLOOKUP($Z$2,DALYs!$A$2:$MW$40,'Intervention list'!OD$195+1,0)</f>
        <v>0</v>
      </c>
      <c r="OE109" s="0" t="n">
        <f aca="false">IF(ISNUMBER(FIND(OE$1,$D109))=$AO$1,1,0)*VLOOKUP($Z$2,DALYs!$A$2:$MW$40,'Intervention list'!OE$195+1,0)</f>
        <v>0</v>
      </c>
      <c r="OF109" s="0" t="n">
        <f aca="false">IF(ISNUMBER(FIND(OF$1,$D109))=$AO$1,1,0)*VLOOKUP($Z$2,DALYs!$A$2:$MW$40,'Intervention list'!OF$195+1,0)</f>
        <v>0</v>
      </c>
      <c r="OG109" s="0" t="n">
        <f aca="false">IF(ISNUMBER(FIND(OG$1,$D109))=$AO$1,1,0)*VLOOKUP($Z$2,DALYs!$A$2:$MW$40,'Intervention list'!OG$195+1,0)</f>
        <v>0</v>
      </c>
      <c r="OH109" s="0" t="n">
        <f aca="false">IF(ISNUMBER(FIND(OH$1,$D109))=$AO$1,1,0)*VLOOKUP($Z$2,DALYs!$A$2:$MW$40,'Intervention list'!OH$195+1,0)</f>
        <v>0</v>
      </c>
      <c r="OI109" s="0" t="n">
        <f aca="false">IF(ISNUMBER(FIND(OI$1,$D109))=$AO$1,1,0)*VLOOKUP($Z$2,DALYs!$A$2:$MW$40,'Intervention list'!OI$195+1,0)</f>
        <v>0</v>
      </c>
      <c r="OJ109" s="0" t="n">
        <f aca="false">IF(ISNUMBER(FIND(OJ$1,$D109))=$AO$1,1,0)*VLOOKUP($Z$2,DALYs!$A$2:$MW$40,'Intervention list'!OJ$195+1,0)</f>
        <v>0</v>
      </c>
      <c r="OK109" s="0" t="n">
        <f aca="false">IF(ISNUMBER(FIND(OK$1,$D109))=$AO$1,1,0)*VLOOKUP($Z$2,DALYs!$A$2:$MW$40,'Intervention list'!OK$195+1,0)</f>
        <v>0</v>
      </c>
      <c r="OL109" s="0" t="n">
        <f aca="false">IF(ISNUMBER(FIND(OL$1,$D109))=$AO$1,1,0)*VLOOKUP($Z$2,DALYs!$A$2:$MW$40,'Intervention list'!OL$195+1,0)</f>
        <v>0</v>
      </c>
      <c r="OM109" s="0" t="n">
        <f aca="false">IF(ISNUMBER(FIND(OM$1,$D109))=$AO$1,1,0)*VLOOKUP($Z$2,DALYs!$A$2:$MW$40,'Intervention list'!OM$195+1,0)</f>
        <v>0</v>
      </c>
      <c r="ON109" s="0" t="n">
        <f aca="false">IF(ISNUMBER(FIND(ON$1,$D109))=$AO$1,1,0)*VLOOKUP($Z$2,DALYs!$A$2:$MW$40,'Intervention list'!ON$195+1,0)</f>
        <v>0</v>
      </c>
      <c r="OO109" s="0" t="n">
        <f aca="false">IF(ISNUMBER(FIND(OO$1,$D109))=$AO$1,1,0)*VLOOKUP($Z$2,DALYs!$A$2:$MW$40,'Intervention list'!OO$195+1,0)</f>
        <v>0</v>
      </c>
      <c r="OP109" s="0" t="n">
        <f aca="false">IF(ISNUMBER(FIND(OP$1,$D109))=$AO$1,1,0)*VLOOKUP($Z$2,DALYs!$A$2:$MW$40,'Intervention list'!OP$195+1,0)</f>
        <v>0</v>
      </c>
      <c r="OQ109" s="0" t="n">
        <f aca="false">IF(ISNUMBER(FIND(OQ$1,$D109))=$AO$1,1,0)*VLOOKUP($Z$2,DALYs!$A$2:$MW$40,'Intervention list'!OQ$195+1,0)</f>
        <v>0</v>
      </c>
      <c r="OR109" s="0" t="n">
        <f aca="false">IF(ISNUMBER(FIND(OR$1,$D109))=$AO$1,1,0)*VLOOKUP($Z$2,DALYs!$A$2:$MW$40,'Intervention list'!OR$195+1,0)</f>
        <v>0</v>
      </c>
      <c r="OS109" s="0" t="n">
        <f aca="false">IF(ISNUMBER(FIND(OS$1,$D109))=$AO$1,1,0)*VLOOKUP($Z$2,DALYs!$A$2:$MW$40,'Intervention list'!OS$195+1,0)</f>
        <v>0</v>
      </c>
      <c r="OT109" s="0" t="n">
        <f aca="false">IF(ISNUMBER(FIND(OT$1,$D109))=$AO$1,1,0)*VLOOKUP($Z$2,DALYs!$A$2:$MW$40,'Intervention list'!OT$195+1,0)</f>
        <v>0</v>
      </c>
      <c r="OU109" s="0" t="n">
        <f aca="false">IF(ISNUMBER(FIND(OU$1,$D109))=$AO$1,1,0)*VLOOKUP($Z$2,DALYs!$A$2:$MW$40,'Intervention list'!OU$195+1,0)</f>
        <v>0</v>
      </c>
      <c r="OV109" s="0" t="n">
        <f aca="false">IF(ISNUMBER(FIND(OV$1,$D109))=$AO$1,1,0)*VLOOKUP($Z$2,DALYs!$A$2:$MW$40,'Intervention list'!OV$195+1,0)</f>
        <v>0</v>
      </c>
      <c r="OW109" s="0" t="n">
        <f aca="false">IF(ISNUMBER(FIND(OW$1,$D109))=$AO$1,1,0)*VLOOKUP($Z$2,DALYs!$A$2:$MW$40,'Intervention list'!OW$195+1,0)</f>
        <v>0</v>
      </c>
      <c r="OX109" s="0" t="n">
        <f aca="false">IF(ISNUMBER(FIND(OX$1,$D109))=$AO$1,1,0)*VLOOKUP($Z$2,DALYs!$A$2:$MW$40,'Intervention list'!OX$195+1,0)</f>
        <v>0</v>
      </c>
    </row>
    <row r="110" customFormat="false" ht="15.75" hidden="false" customHeight="false" outlineLevel="0" collapsed="false">
      <c r="A110" s="6" t="s">
        <v>246</v>
      </c>
      <c r="B110" s="6" t="s">
        <v>97</v>
      </c>
      <c r="C110" s="26" t="s">
        <v>71</v>
      </c>
      <c r="D110" s="7" t="s">
        <v>237</v>
      </c>
      <c r="E110" s="7" t="str">
        <f aca="false">SUBSTITUTE(D110,0.2,X110)</f>
        <v>Other musculoskeletal disorders: 0.1</v>
      </c>
      <c r="F110" s="0" t="s">
        <v>40</v>
      </c>
      <c r="G110" s="8" t="n">
        <v>161.221248957112</v>
      </c>
      <c r="H110" s="9" t="n">
        <v>440.3</v>
      </c>
      <c r="I110" s="9" t="n">
        <f aca="false">IF(H110="","",(H110*(VLOOKUP($Z$2,Worksheet,11,0)^4)))</f>
        <v>641.558124729116</v>
      </c>
      <c r="J110" s="9" t="n">
        <f aca="false">IF(I110="","",I110*VLOOKUP($Z$2,Worksheet,12,0))</f>
        <v>719.064736322468</v>
      </c>
      <c r="K110" s="9" t="n">
        <f aca="false">IF(I110="","",I110*VLOOKUP($Z$2, Worksheet, 13, 0))</f>
        <v>629.890742176913</v>
      </c>
      <c r="L110" s="9" t="n">
        <f aca="false">IF(J110="",VLOOKUP($Z$2, Worksheet, 14, 0),J110)</f>
        <v>719.064736322468</v>
      </c>
      <c r="M110" s="9" t="n">
        <f aca="false">IF(L110&lt;VLOOKUP($Z$2,'Country sheet'!$A$3:$P$41,15,0), VLOOKUP($Z$2,'Country sheet'!$A$3:$P$41,15,0), L110)/0.7</f>
        <v>1027.23533760353</v>
      </c>
      <c r="N110" s="27" t="n">
        <f aca="false">IFERROR(IF(AC110=$AO$1,VLOOKUP(F110,AO$42:AX$46,MATCH(AC$1,AP$41:AX$41,0)+1,0)/COUNTIFS($F$2:$F$194,$F110,$AC$2:$AC$194,$AO$1),0),0) + IFERROR(IF(AD110=$AO$1,VLOOKUP(F110,AO$42:AX$46,MATCH(AD$1,AP$41:AX$41,0)+1,0)/COUNTIFS($F$2:$F$194,$F110,$AD$2:$AD$194,$AO$1),0),0) + IFERROR(IF(AE110=$AO$1,VLOOKUP(F110,AO$42:AX$46,MATCH(AE$1,AP$41:AX$41,0)+1,0)/COUNTIFS($F$2:$F$194,$F110,$AE$2:$AE$194,$AO$1),0),0) + IFERROR(IF(AF110=$AO$1,VLOOKUP(F110,AO$42:AX$46,MATCH(AF$1,AP$41:AX$41,0)+1,0)/COUNTIFS($F$2:$F$194,$F110,$AF$2:$AF$194,$AO$1),0),0) + IFERROR(IF(AG110=$AO$1,VLOOKUP(F110,AO$42:AX$46,MATCH(AG$1,AP$41:AX$41,0)+1,0)/COUNTIFS($F$2:$F$194,$F110,$AG$2:$AG$194,$AO$1),0),0) + IFERROR(IF(AH110=$AO$1,VLOOKUP(F110,AO$42:AX$46,MATCH(AH$1,AP$41:AX$41,0)+1,0)/COUNTIFS($F$2:$F$194,$F110,$AH$2:$AH$194,$AO$1),0),0) + IFERROR(IF(AI110=$AO$1,VLOOKUP(F110,AO$42:AX$46,MATCH(AI$1,AP$41:AX$41,0)+1,0)/COUNTIFS($F$2:$F$194,$F110,$AI$2:$AI$194,$AO$1),0),0) + IFERROR(IF(AJ110=$AO$1,VLOOKUP(F110,AO$42:AX$46,MATCH(AJ$1,AP$41:AX$41,0)+1,0)/COUNTIFS($F$2:$F$194,$F110,$AJ$2:$AJ$194,$AO$1),0),0) + IFERROR(IF(AK110=$AO$1,VLOOKUP(F110,AO$42:AX$46,MATCH(AK$1,AP$41:AX$41,0)+1,0)/COUNTIFS($F$2:$F$194,$F110,$AK$2:$AK$194,$AO$1),0),0)</f>
        <v>0</v>
      </c>
      <c r="O110" s="9" t="n">
        <v>2</v>
      </c>
      <c r="P110" s="9" t="n">
        <v>5</v>
      </c>
      <c r="Q110" s="0" t="n">
        <f aca="false">SUM(BC110:OX110)</f>
        <v>19234.7936641255</v>
      </c>
      <c r="R110" s="0" t="n">
        <f aca="false">IF(VLOOKUP($Z$2,CET!$A$4:$L$42,12,0)="Low income",_xlfn.IFS(S110=0.2,0.1,S110=0.1,0.05,S110=0.5,0.4,S110=0.35,0.25),S110)</f>
        <v>0.2</v>
      </c>
      <c r="S110" s="0" t="n">
        <v>0.2</v>
      </c>
      <c r="T110" s="0" t="n">
        <v>0.8</v>
      </c>
      <c r="U110" s="0" t="n">
        <f aca="false">N110/M110</f>
        <v>0</v>
      </c>
      <c r="V110" s="0" t="n">
        <f aca="false">IFERROR(U110/Q110,0)</f>
        <v>0</v>
      </c>
      <c r="W110" s="0" t="n">
        <f aca="false">(T110/R110)*V110</f>
        <v>0</v>
      </c>
      <c r="X110" s="28" t="n">
        <f aca="false">IF(W110=0,0,IF(W110&lt;=0.8,IF(W110&lt;0.05,0.05,W110),0.8))</f>
        <v>0</v>
      </c>
      <c r="Y110" s="28"/>
      <c r="AC110" s="34" t="n">
        <f aca="false">ISNUMBER(FIND(AC$1,$C110))</f>
        <v>0</v>
      </c>
      <c r="AD110" s="33" t="n">
        <f aca="false">ISNUMBER(FIND(AD$1,$C110))</f>
        <v>0</v>
      </c>
      <c r="AE110" s="33" t="n">
        <f aca="false">ISNUMBER(FIND(AE$1,$C110))</f>
        <v>0</v>
      </c>
      <c r="AF110" s="33" t="n">
        <f aca="false">ISNUMBER(FIND(AF$1,$C110))</f>
        <v>0</v>
      </c>
      <c r="AG110" s="33" t="n">
        <f aca="false">ISNUMBER(FIND(AG$1,$C110))</f>
        <v>0</v>
      </c>
      <c r="AH110" s="33" t="n">
        <f aca="false">ISNUMBER(FIND(AH$1,$C110))</f>
        <v>0</v>
      </c>
      <c r="AI110" s="33" t="n">
        <f aca="false">ISNUMBER(FIND(AI$1,$C110))</f>
        <v>0</v>
      </c>
      <c r="AJ110" s="33" t="n">
        <f aca="false">ISNUMBER(FIND(AJ$1,$C110))</f>
        <v>0</v>
      </c>
      <c r="AK110" s="35" t="n">
        <f aca="false">ISNUMBER(FIND(AK$1,$C110))</f>
        <v>0</v>
      </c>
      <c r="AL110" s="6"/>
      <c r="AM110" s="33"/>
      <c r="BC110" s="0" t="n">
        <f aca="false">IF(ISNUMBER(FIND(BC$1,$D110))=$AO$1,1,0)*VLOOKUP($Z$2,DALYs!$A$2:$MW$40,'Intervention list'!BC$195+1,0)</f>
        <v>0</v>
      </c>
      <c r="BD110" s="0" t="n">
        <f aca="false">IF(ISNUMBER(FIND(BD$1,$D110))=$AO$1,1,0)*VLOOKUP($Z$2,DALYs!$A$2:$MW$40,'Intervention list'!BD$195+1,0)</f>
        <v>0</v>
      </c>
      <c r="BE110" s="0" t="n">
        <f aca="false">IF(ISNUMBER(FIND(BE$1,$D110))=$AO$1,1,0)*VLOOKUP($Z$2,DALYs!$A$2:$MW$40,'Intervention list'!BE$195+1,0)</f>
        <v>0</v>
      </c>
      <c r="BF110" s="0" t="n">
        <f aca="false">IF(ISNUMBER(FIND(BF$1,$D110))=$AO$1,1,0)*VLOOKUP($Z$2,DALYs!$A$2:$MW$40,'Intervention list'!BF$195+1,0)</f>
        <v>0</v>
      </c>
      <c r="BG110" s="0" t="n">
        <f aca="false">IF(ISNUMBER(FIND(BG$1,$D110))=$AO$1,1,0)*VLOOKUP($Z$2,DALYs!$A$2:$MW$40,'Intervention list'!BG$195+1,0)</f>
        <v>0</v>
      </c>
      <c r="BH110" s="0" t="n">
        <f aca="false">IF(ISNUMBER(FIND(BH$1,$D110))=$AO$1,1,0)*VLOOKUP($Z$2,DALYs!$A$2:$MW$40,'Intervention list'!BH$195+1,0)</f>
        <v>0</v>
      </c>
      <c r="BI110" s="0" t="n">
        <f aca="false">IF(ISNUMBER(FIND(BI$1,$D110))=$AO$1,1,0)*VLOOKUP($Z$2,DALYs!$A$2:$MW$40,'Intervention list'!BI$195+1,0)</f>
        <v>0</v>
      </c>
      <c r="BJ110" s="0" t="n">
        <f aca="false">IF(ISNUMBER(FIND(BJ$1,$D110))=$AO$1,1,0)*VLOOKUP($Z$2,DALYs!$A$2:$MW$40,'Intervention list'!BJ$195+1,0)</f>
        <v>0</v>
      </c>
      <c r="BK110" s="0" t="n">
        <f aca="false">IF(ISNUMBER(FIND(BK$1,$D110))=$AO$1,1,0)*VLOOKUP($Z$2,DALYs!$A$2:$MW$40,'Intervention list'!BK$195+1,0)</f>
        <v>0</v>
      </c>
      <c r="BL110" s="0" t="n">
        <f aca="false">IF(ISNUMBER(FIND(BL$1,$D110))=$AO$1,1,0)*VLOOKUP($Z$2,DALYs!$A$2:$MW$40,'Intervention list'!BL$195+1,0)</f>
        <v>0</v>
      </c>
      <c r="BM110" s="0" t="n">
        <f aca="false">IF(ISNUMBER(FIND(BM$1,$D110))=$AO$1,1,0)*VLOOKUP($Z$2,DALYs!$A$2:$MW$40,'Intervention list'!BM$195+1,0)</f>
        <v>0</v>
      </c>
      <c r="BN110" s="0" t="n">
        <f aca="false">IF(ISNUMBER(FIND(BN$1,$D110))=$AO$1,1,0)*VLOOKUP($Z$2,DALYs!$A$2:$MW$40,'Intervention list'!BN$195+1,0)</f>
        <v>0</v>
      </c>
      <c r="BO110" s="0" t="n">
        <f aca="false">IF(ISNUMBER(FIND(BO$1,$D110))=$AO$1,1,0)*VLOOKUP($Z$2,DALYs!$A$2:$MW$40,'Intervention list'!BO$195+1,0)</f>
        <v>0</v>
      </c>
      <c r="BP110" s="0" t="n">
        <f aca="false">IF(ISNUMBER(FIND(BP$1,$D110))=$AO$1,1,0)*VLOOKUP($Z$2,DALYs!$A$2:$MW$40,'Intervention list'!BP$195+1,0)</f>
        <v>0</v>
      </c>
      <c r="BQ110" s="0" t="n">
        <f aca="false">IF(ISNUMBER(FIND(BQ$1,$D110))=$AO$1,1,0)*VLOOKUP($Z$2,DALYs!$A$2:$MW$40,'Intervention list'!BQ$195+1,0)</f>
        <v>0</v>
      </c>
      <c r="BR110" s="0" t="n">
        <f aca="false">IF(ISNUMBER(FIND(BR$1,$D110))=$AO$1,1,0)*VLOOKUP($Z$2,DALYs!$A$2:$MW$40,'Intervention list'!BR$195+1,0)</f>
        <v>0</v>
      </c>
      <c r="BS110" s="0" t="n">
        <f aca="false">IF(ISNUMBER(FIND(BS$1,$D110))=$AO$1,1,0)*VLOOKUP($Z$2,DALYs!$A$2:$MW$40,'Intervention list'!BS$195+1,0)</f>
        <v>0</v>
      </c>
      <c r="BT110" s="0" t="n">
        <f aca="false">IF(ISNUMBER(FIND(BT$1,$D110))=$AO$1,1,0)*VLOOKUP($Z$2,DALYs!$A$2:$MW$40,'Intervention list'!BT$195+1,0)</f>
        <v>0</v>
      </c>
      <c r="BU110" s="0" t="n">
        <f aca="false">IF(ISNUMBER(FIND(BU$1,$D110))=$AO$1,1,0)*VLOOKUP($Z$2,DALYs!$A$2:$MW$40,'Intervention list'!BU$195+1,0)</f>
        <v>0</v>
      </c>
      <c r="BV110" s="0" t="n">
        <f aca="false">IF(ISNUMBER(FIND(BV$1,$D110))=$AO$1,1,0)*VLOOKUP($Z$2,DALYs!$A$2:$MW$40,'Intervention list'!BV$195+1,0)</f>
        <v>0</v>
      </c>
      <c r="BW110" s="0" t="n">
        <f aca="false">IF(ISNUMBER(FIND(BW$1,$D110))=$AO$1,1,0)*VLOOKUP($Z$2,DALYs!$A$2:$MW$40,'Intervention list'!BW$195+1,0)</f>
        <v>0</v>
      </c>
      <c r="BX110" s="0" t="n">
        <f aca="false">IF(ISNUMBER(FIND(BX$1,$D110))=$AO$1,1,0)*VLOOKUP($Z$2,DALYs!$A$2:$MW$40,'Intervention list'!BX$195+1,0)</f>
        <v>0</v>
      </c>
      <c r="BY110" s="0" t="n">
        <f aca="false">IF(ISNUMBER(FIND(BY$1,$D110))=$AO$1,1,0)*VLOOKUP($Z$2,DALYs!$A$2:$MW$40,'Intervention list'!BY$195+1,0)</f>
        <v>0</v>
      </c>
      <c r="BZ110" s="0" t="n">
        <f aca="false">IF(ISNUMBER(FIND(BZ$1,$D110))=$AO$1,1,0)*VLOOKUP($Z$2,DALYs!$A$2:$MW$40,'Intervention list'!BZ$195+1,0)</f>
        <v>0</v>
      </c>
      <c r="CA110" s="0" t="n">
        <f aca="false">IF(ISNUMBER(FIND(CA$1,$D110))=$AO$1,1,0)*VLOOKUP($Z$2,DALYs!$A$2:$MW$40,'Intervention list'!CA$195+1,0)</f>
        <v>0</v>
      </c>
      <c r="CB110" s="0" t="n">
        <f aca="false">IF(ISNUMBER(FIND(CB$1,$D110))=$AO$1,1,0)*VLOOKUP($Z$2,DALYs!$A$2:$MW$40,'Intervention list'!CB$195+1,0)</f>
        <v>0</v>
      </c>
      <c r="CC110" s="0" t="n">
        <f aca="false">IF(ISNUMBER(FIND(CC$1,$D110))=$AO$1,1,0)*VLOOKUP($Z$2,DALYs!$A$2:$MW$40,'Intervention list'!CC$195+1,0)</f>
        <v>0</v>
      </c>
      <c r="CD110" s="0" t="n">
        <f aca="false">IF(ISNUMBER(FIND(CD$1,$D110))=$AO$1,1,0)*VLOOKUP($Z$2,DALYs!$A$2:$MW$40,'Intervention list'!CD$195+1,0)</f>
        <v>0</v>
      </c>
      <c r="CE110" s="0" t="n">
        <f aca="false">IF(ISNUMBER(FIND(CE$1,$D110))=$AO$1,1,0)*VLOOKUP($Z$2,DALYs!$A$2:$MW$40,'Intervention list'!CE$195+1,0)</f>
        <v>0</v>
      </c>
      <c r="CF110" s="0" t="n">
        <f aca="false">IF(ISNUMBER(FIND(CF$1,$D110))=$AO$1,1,0)*VLOOKUP($Z$2,DALYs!$A$2:$MW$40,'Intervention list'!CF$195+1,0)</f>
        <v>0</v>
      </c>
      <c r="CG110" s="0" t="n">
        <f aca="false">IF(ISNUMBER(FIND(CG$1,$D110))=$AO$1,1,0)*VLOOKUP($Z$2,DALYs!$A$2:$MW$40,'Intervention list'!CG$195+1,0)</f>
        <v>0</v>
      </c>
      <c r="CH110" s="0" t="n">
        <f aca="false">IF(ISNUMBER(FIND(CH$1,$D110))=$AO$1,1,0)*VLOOKUP($Z$2,DALYs!$A$2:$MW$40,'Intervention list'!CH$195+1,0)</f>
        <v>0</v>
      </c>
      <c r="CI110" s="0" t="n">
        <f aca="false">IF(ISNUMBER(FIND(CI$1,$D110))=$AO$1,1,0)*VLOOKUP($Z$2,DALYs!$A$2:$MW$40,'Intervention list'!CI$195+1,0)</f>
        <v>0</v>
      </c>
      <c r="CJ110" s="0" t="n">
        <f aca="false">IF(ISNUMBER(FIND(CJ$1,$D110))=$AO$1,1,0)*VLOOKUP($Z$2,DALYs!$A$2:$MW$40,'Intervention list'!CJ$195+1,0)</f>
        <v>0</v>
      </c>
      <c r="CK110" s="0" t="n">
        <f aca="false">IF(ISNUMBER(FIND(CK$1,$D110))=$AO$1,1,0)*VLOOKUP($Z$2,DALYs!$A$2:$MW$40,'Intervention list'!CK$195+1,0)</f>
        <v>0</v>
      </c>
      <c r="CL110" s="0" t="n">
        <f aca="false">IF(ISNUMBER(FIND(CL$1,$D110))=$AO$1,1,0)*VLOOKUP($Z$2,DALYs!$A$2:$MW$40,'Intervention list'!CL$195+1,0)</f>
        <v>0</v>
      </c>
      <c r="CM110" s="0" t="n">
        <f aca="false">IF(ISNUMBER(FIND(CM$1,$D110))=$AO$1,1,0)*VLOOKUP($Z$2,DALYs!$A$2:$MW$40,'Intervention list'!CM$195+1,0)</f>
        <v>0</v>
      </c>
      <c r="CN110" s="0" t="n">
        <f aca="false">IF(ISNUMBER(FIND(CN$1,$D110))=$AO$1,1,0)*VLOOKUP($Z$2,DALYs!$A$2:$MW$40,'Intervention list'!CN$195+1,0)</f>
        <v>0</v>
      </c>
      <c r="CO110" s="0" t="n">
        <f aca="false">IF(ISNUMBER(FIND(CO$1,$D110))=$AO$1,1,0)*VLOOKUP($Z$2,DALYs!$A$2:$MW$40,'Intervention list'!CO$195+1,0)</f>
        <v>0</v>
      </c>
      <c r="CP110" s="0" t="n">
        <f aca="false">IF(ISNUMBER(FIND(CP$1,$D110))=$AO$1,1,0)*VLOOKUP($Z$2,DALYs!$A$2:$MW$40,'Intervention list'!CP$195+1,0)</f>
        <v>0</v>
      </c>
      <c r="CQ110" s="0" t="n">
        <f aca="false">IF(ISNUMBER(FIND(CQ$1,$D110))=$AO$1,1,0)*VLOOKUP($Z$2,DALYs!$A$2:$MW$40,'Intervention list'!CQ$195+1,0)</f>
        <v>0</v>
      </c>
      <c r="CR110" s="0" t="n">
        <f aca="false">IF(ISNUMBER(FIND(CR$1,$D110))=$AO$1,1,0)*VLOOKUP($Z$2,DALYs!$A$2:$MW$40,'Intervention list'!CR$195+1,0)</f>
        <v>0</v>
      </c>
      <c r="CS110" s="0" t="n">
        <f aca="false">IF(ISNUMBER(FIND(CS$1,$D110))=$AO$1,1,0)*VLOOKUP($Z$2,DALYs!$A$2:$MW$40,'Intervention list'!CS$195+1,0)</f>
        <v>0</v>
      </c>
      <c r="CT110" s="0" t="n">
        <f aca="false">IF(ISNUMBER(FIND(CT$1,$D110))=$AO$1,1,0)*VLOOKUP($Z$2,DALYs!$A$2:$MW$40,'Intervention list'!CT$195+1,0)</f>
        <v>0</v>
      </c>
      <c r="CU110" s="0" t="n">
        <f aca="false">IF(ISNUMBER(FIND(CU$1,$D110))=$AO$1,1,0)*VLOOKUP($Z$2,DALYs!$A$2:$MW$40,'Intervention list'!CU$195+1,0)</f>
        <v>0</v>
      </c>
      <c r="CV110" s="0" t="n">
        <f aca="false">IF(ISNUMBER(FIND(CV$1,$D110))=$AO$1,1,0)*VLOOKUP($Z$2,DALYs!$A$2:$MW$40,'Intervention list'!CV$195+1,0)</f>
        <v>0</v>
      </c>
      <c r="CW110" s="0" t="n">
        <f aca="false">IF(ISNUMBER(FIND(CW$1,$D110))=$AO$1,1,0)*VLOOKUP($Z$2,DALYs!$A$2:$MW$40,'Intervention list'!CW$195+1,0)</f>
        <v>0</v>
      </c>
      <c r="CX110" s="0" t="n">
        <f aca="false">IF(ISNUMBER(FIND(CX$1,$D110))=$AO$1,1,0)*VLOOKUP($Z$2,DALYs!$A$2:$MW$40,'Intervention list'!CX$195+1,0)</f>
        <v>0</v>
      </c>
      <c r="CY110" s="0" t="n">
        <f aca="false">IF(ISNUMBER(FIND(CY$1,$D110))=$AO$1,1,0)*VLOOKUP($Z$2,DALYs!$A$2:$MW$40,'Intervention list'!CY$195+1,0)</f>
        <v>0</v>
      </c>
      <c r="CZ110" s="0" t="n">
        <f aca="false">IF(ISNUMBER(FIND(CZ$1,$D110))=$AO$1,1,0)*VLOOKUP($Z$2,DALYs!$A$2:$MW$40,'Intervention list'!CZ$195+1,0)</f>
        <v>0</v>
      </c>
      <c r="DA110" s="0" t="n">
        <f aca="false">IF(ISNUMBER(FIND(DA$1,$D110))=$AO$1,1,0)*VLOOKUP($Z$2,DALYs!$A$2:$MW$40,'Intervention list'!DA$195+1,0)</f>
        <v>0</v>
      </c>
      <c r="DB110" s="0" t="n">
        <f aca="false">IF(ISNUMBER(FIND(DB$1,$D110))=$AO$1,1,0)*VLOOKUP($Z$2,DALYs!$A$2:$MW$40,'Intervention list'!DB$195+1,0)</f>
        <v>0</v>
      </c>
      <c r="DC110" s="0" t="n">
        <f aca="false">IF(ISNUMBER(FIND(DC$1,$D110))=$AO$1,1,0)*VLOOKUP($Z$2,DALYs!$A$2:$MW$40,'Intervention list'!DC$195+1,0)</f>
        <v>0</v>
      </c>
      <c r="DD110" s="0" t="n">
        <f aca="false">IF(ISNUMBER(FIND(DD$1,$D110))=$AO$1,1,0)*VLOOKUP($Z$2,DALYs!$A$2:$MW$40,'Intervention list'!DD$195+1,0)</f>
        <v>0</v>
      </c>
      <c r="DE110" s="0" t="n">
        <f aca="false">IF(ISNUMBER(FIND(DE$1,$D110))=$AO$1,1,0)*VLOOKUP($Z$2,DALYs!$A$2:$MW$40,'Intervention list'!DE$195+1,0)</f>
        <v>0</v>
      </c>
      <c r="DF110" s="0" t="n">
        <f aca="false">IF(ISNUMBER(FIND(DF$1,$D110))=$AO$1,1,0)*VLOOKUP($Z$2,DALYs!$A$2:$MW$40,'Intervention list'!DF$195+1,0)</f>
        <v>0</v>
      </c>
      <c r="DG110" s="0" t="n">
        <f aca="false">IF(ISNUMBER(FIND(DG$1,$D110))=$AO$1,1,0)*VLOOKUP($Z$2,DALYs!$A$2:$MW$40,'Intervention list'!DG$195+1,0)</f>
        <v>0</v>
      </c>
      <c r="DH110" s="0" t="n">
        <f aca="false">IF(ISNUMBER(FIND(DH$1,$D110))=$AO$1,1,0)*VLOOKUP($Z$2,DALYs!$A$2:$MW$40,'Intervention list'!DH$195+1,0)</f>
        <v>0</v>
      </c>
      <c r="DI110" s="0" t="n">
        <f aca="false">IF(ISNUMBER(FIND(DI$1,$D110))=$AO$1,1,0)*VLOOKUP($Z$2,DALYs!$A$2:$MW$40,'Intervention list'!DI$195+1,0)</f>
        <v>0</v>
      </c>
      <c r="DJ110" s="0" t="n">
        <f aca="false">IF(ISNUMBER(FIND(DJ$1,$D110))=$AO$1,1,0)*VLOOKUP($Z$2,DALYs!$A$2:$MW$40,'Intervention list'!DJ$195+1,0)</f>
        <v>0</v>
      </c>
      <c r="DK110" s="0" t="n">
        <f aca="false">IF(ISNUMBER(FIND(DK$1,$D110))=$AO$1,1,0)*VLOOKUP($Z$2,DALYs!$A$2:$MW$40,'Intervention list'!DK$195+1,0)</f>
        <v>0</v>
      </c>
      <c r="DL110" s="0" t="n">
        <f aca="false">IF(ISNUMBER(FIND(DL$1,$D110))=$AO$1,1,0)*VLOOKUP($Z$2,DALYs!$A$2:$MW$40,'Intervention list'!DL$195+1,0)</f>
        <v>0</v>
      </c>
      <c r="DM110" s="0" t="n">
        <f aca="false">IF(ISNUMBER(FIND(DM$1,$D110))=$AO$1,1,0)*VLOOKUP($Z$2,DALYs!$A$2:$MW$40,'Intervention list'!DM$195+1,0)</f>
        <v>0</v>
      </c>
      <c r="DN110" s="0" t="n">
        <f aca="false">IF(ISNUMBER(FIND(DN$1,$D110))=$AO$1,1,0)*VLOOKUP($Z$2,DALYs!$A$2:$MW$40,'Intervention list'!DN$195+1,0)</f>
        <v>0</v>
      </c>
      <c r="DO110" s="0" t="n">
        <f aca="false">IF(ISNUMBER(FIND(DO$1,$D110))=$AO$1,1,0)*VLOOKUP($Z$2,DALYs!$A$2:$MW$40,'Intervention list'!DO$195+1,0)</f>
        <v>0</v>
      </c>
      <c r="DP110" s="0" t="n">
        <f aca="false">IF(ISNUMBER(FIND(DP$1,$D110))=$AO$1,1,0)*VLOOKUP($Z$2,DALYs!$A$2:$MW$40,'Intervention list'!DP$195+1,0)</f>
        <v>0</v>
      </c>
      <c r="DQ110" s="0" t="n">
        <f aca="false">IF(ISNUMBER(FIND(DQ$1,$D110))=$AO$1,1,0)*VLOOKUP($Z$2,DALYs!$A$2:$MW$40,'Intervention list'!DQ$195+1,0)</f>
        <v>0</v>
      </c>
      <c r="DR110" s="0" t="n">
        <f aca="false">IF(ISNUMBER(FIND(DR$1,$D110))=$AO$1,1,0)*VLOOKUP($Z$2,DALYs!$A$2:$MW$40,'Intervention list'!DR$195+1,0)</f>
        <v>0</v>
      </c>
      <c r="DS110" s="0" t="n">
        <f aca="false">IF(ISNUMBER(FIND(DS$1,$D110))=$AO$1,1,0)*VLOOKUP($Z$2,DALYs!$A$2:$MW$40,'Intervention list'!DS$195+1,0)</f>
        <v>0</v>
      </c>
      <c r="DT110" s="0" t="n">
        <f aca="false">IF(ISNUMBER(FIND(DT$1,$D110))=$AO$1,1,0)*VLOOKUP($Z$2,DALYs!$A$2:$MW$40,'Intervention list'!DT$195+1,0)</f>
        <v>0</v>
      </c>
      <c r="DU110" s="0" t="n">
        <f aca="false">IF(ISNUMBER(FIND(DU$1,$D110))=$AO$1,1,0)*VLOOKUP($Z$2,DALYs!$A$2:$MW$40,'Intervention list'!DU$195+1,0)</f>
        <v>0</v>
      </c>
      <c r="DV110" s="0" t="n">
        <f aca="false">IF(ISNUMBER(FIND(DV$1,$D110))=$AO$1,1,0)*VLOOKUP($Z$2,DALYs!$A$2:$MW$40,'Intervention list'!DV$195+1,0)</f>
        <v>0</v>
      </c>
      <c r="DW110" s="0" t="n">
        <f aca="false">IF(ISNUMBER(FIND(DW$1,$D110))=$AO$1,1,0)*VLOOKUP($Z$2,DALYs!$A$2:$MW$40,'Intervention list'!DW$195+1,0)</f>
        <v>0</v>
      </c>
      <c r="DX110" s="0" t="n">
        <f aca="false">IF(ISNUMBER(FIND(DX$1,$D110))=$AO$1,1,0)*VLOOKUP($Z$2,DALYs!$A$2:$MW$40,'Intervention list'!DX$195+1,0)</f>
        <v>0</v>
      </c>
      <c r="DY110" s="0" t="n">
        <f aca="false">IF(ISNUMBER(FIND(DY$1,$D110))=$AO$1,1,0)*VLOOKUP($Z$2,DALYs!$A$2:$MW$40,'Intervention list'!DY$195+1,0)</f>
        <v>0</v>
      </c>
      <c r="DZ110" s="0" t="n">
        <f aca="false">IF(ISNUMBER(FIND(DZ$1,$D110))=$AO$1,1,0)*VLOOKUP($Z$2,DALYs!$A$2:$MW$40,'Intervention list'!DZ$195+1,0)</f>
        <v>0</v>
      </c>
      <c r="EA110" s="0" t="n">
        <f aca="false">IF(ISNUMBER(FIND(EA$1,$D110))=$AO$1,1,0)*VLOOKUP($Z$2,DALYs!$A$2:$MW$40,'Intervention list'!EA$195+1,0)</f>
        <v>0</v>
      </c>
      <c r="EB110" s="0" t="n">
        <f aca="false">IF(ISNUMBER(FIND(EB$1,$D110))=$AO$1,1,0)*VLOOKUP($Z$2,DALYs!$A$2:$MW$40,'Intervention list'!EB$195+1,0)</f>
        <v>0</v>
      </c>
      <c r="EC110" s="0" t="n">
        <f aca="false">IF(ISNUMBER(FIND(EC$1,$D110))=$AO$1,1,0)*VLOOKUP($Z$2,DALYs!$A$2:$MW$40,'Intervention list'!EC$195+1,0)</f>
        <v>0</v>
      </c>
      <c r="ED110" s="0" t="n">
        <f aca="false">IF(ISNUMBER(FIND(ED$1,$D110))=$AO$1,1,0)*VLOOKUP($Z$2,DALYs!$A$2:$MW$40,'Intervention list'!ED$195+1,0)</f>
        <v>0</v>
      </c>
      <c r="EE110" s="0" t="n">
        <f aca="false">IF(ISNUMBER(FIND(EE$1,$D110))=$AO$1,1,0)*VLOOKUP($Z$2,DALYs!$A$2:$MW$40,'Intervention list'!EE$195+1,0)</f>
        <v>0</v>
      </c>
      <c r="EF110" s="0" t="n">
        <f aca="false">IF(ISNUMBER(FIND(EF$1,$D110))=$AO$1,1,0)*VLOOKUP($Z$2,DALYs!$A$2:$MW$40,'Intervention list'!EF$195+1,0)</f>
        <v>0</v>
      </c>
      <c r="EG110" s="0" t="n">
        <f aca="false">IF(ISNUMBER(FIND(EG$1,$D110))=$AO$1,1,0)*VLOOKUP($Z$2,DALYs!$A$2:$MW$40,'Intervention list'!EG$195+1,0)</f>
        <v>0</v>
      </c>
      <c r="EH110" s="0" t="n">
        <f aca="false">IF(ISNUMBER(FIND(EH$1,$D110))=$AO$1,1,0)*VLOOKUP($Z$2,DALYs!$A$2:$MW$40,'Intervention list'!EH$195+1,0)</f>
        <v>0</v>
      </c>
      <c r="EI110" s="0" t="n">
        <f aca="false">IF(ISNUMBER(FIND(EI$1,$D110))=$AO$1,1,0)*VLOOKUP($Z$2,DALYs!$A$2:$MW$40,'Intervention list'!EI$195+1,0)</f>
        <v>0</v>
      </c>
      <c r="EJ110" s="0" t="n">
        <f aca="false">IF(ISNUMBER(FIND(EJ$1,$D110))=$AO$1,1,0)*VLOOKUP($Z$2,DALYs!$A$2:$MW$40,'Intervention list'!EJ$195+1,0)</f>
        <v>0</v>
      </c>
      <c r="EK110" s="0" t="n">
        <f aca="false">IF(ISNUMBER(FIND(EK$1,$D110))=$AO$1,1,0)*VLOOKUP($Z$2,DALYs!$A$2:$MW$40,'Intervention list'!EK$195+1,0)</f>
        <v>0</v>
      </c>
      <c r="EL110" s="0" t="n">
        <f aca="false">IF(ISNUMBER(FIND(EL$1,$D110))=$AO$1,1,0)*VLOOKUP($Z$2,DALYs!$A$2:$MW$40,'Intervention list'!EL$195+1,0)</f>
        <v>0</v>
      </c>
      <c r="EM110" s="0" t="n">
        <f aca="false">IF(ISNUMBER(FIND(EM$1,$D110))=$AO$1,1,0)*VLOOKUP($Z$2,DALYs!$A$2:$MW$40,'Intervention list'!EM$195+1,0)</f>
        <v>0</v>
      </c>
      <c r="EN110" s="0" t="n">
        <f aca="false">IF(ISNUMBER(FIND(EN$1,$D110))=$AO$1,1,0)*VLOOKUP($Z$2,DALYs!$A$2:$MW$40,'Intervention list'!EN$195+1,0)</f>
        <v>0</v>
      </c>
      <c r="EO110" s="0" t="n">
        <f aca="false">IF(ISNUMBER(FIND(EO$1,$D110))=$AO$1,1,0)*VLOOKUP($Z$2,DALYs!$A$2:$MW$40,'Intervention list'!EO$195+1,0)</f>
        <v>0</v>
      </c>
      <c r="EP110" s="0" t="n">
        <f aca="false">IF(ISNUMBER(FIND(EP$1,$D110))=$AO$1,1,0)*VLOOKUP($Z$2,DALYs!$A$2:$MW$40,'Intervention list'!EP$195+1,0)</f>
        <v>0</v>
      </c>
      <c r="EQ110" s="0" t="n">
        <f aca="false">IF(ISNUMBER(FIND(EQ$1,$D110))=$AO$1,1,0)*VLOOKUP($Z$2,DALYs!$A$2:$MW$40,'Intervention list'!EQ$195+1,0)</f>
        <v>0</v>
      </c>
      <c r="ER110" s="0" t="n">
        <f aca="false">IF(ISNUMBER(FIND(ER$1,$D110))=$AO$1,1,0)*VLOOKUP($Z$2,DALYs!$A$2:$MW$40,'Intervention list'!ER$195+1,0)</f>
        <v>0</v>
      </c>
      <c r="ES110" s="0" t="n">
        <f aca="false">IF(ISNUMBER(FIND(ES$1,$D110))=$AO$1,1,0)*VLOOKUP($Z$2,DALYs!$A$2:$MW$40,'Intervention list'!ES$195+1,0)</f>
        <v>0</v>
      </c>
      <c r="ET110" s="0" t="n">
        <f aca="false">IF(ISNUMBER(FIND(ET$1,$D110))=$AO$1,1,0)*VLOOKUP($Z$2,DALYs!$A$2:$MW$40,'Intervention list'!ET$195+1,0)</f>
        <v>0</v>
      </c>
      <c r="EU110" s="0" t="n">
        <f aca="false">IF(ISNUMBER(FIND(EU$1,$D110))=$AO$1,1,0)*VLOOKUP($Z$2,DALYs!$A$2:$MW$40,'Intervention list'!EU$195+1,0)</f>
        <v>0</v>
      </c>
      <c r="EV110" s="0" t="n">
        <f aca="false">IF(ISNUMBER(FIND(EV$1,$D110))=$AO$1,1,0)*VLOOKUP($Z$2,DALYs!$A$2:$MW$40,'Intervention list'!EV$195+1,0)</f>
        <v>0</v>
      </c>
      <c r="EW110" s="0" t="n">
        <f aca="false">IF(ISNUMBER(FIND(EW$1,$D110))=$AO$1,1,0)*VLOOKUP($Z$2,DALYs!$A$2:$MW$40,'Intervention list'!EW$195+1,0)</f>
        <v>0</v>
      </c>
      <c r="EX110" s="0" t="n">
        <f aca="false">IF(ISNUMBER(FIND(EX$1,$D110))=$AO$1,1,0)*VLOOKUP($Z$2,DALYs!$A$2:$MW$40,'Intervention list'!EX$195+1,0)</f>
        <v>0</v>
      </c>
      <c r="EY110" s="0" t="n">
        <f aca="false">IF(ISNUMBER(FIND(EY$1,$D110))=$AO$1,1,0)*VLOOKUP($Z$2,DALYs!$A$2:$MW$40,'Intervention list'!EY$195+1,0)</f>
        <v>0</v>
      </c>
      <c r="EZ110" s="0" t="n">
        <f aca="false">IF(ISNUMBER(FIND(EZ$1,$D110))=$AO$1,1,0)*VLOOKUP($Z$2,DALYs!$A$2:$MW$40,'Intervention list'!EZ$195+1,0)</f>
        <v>0</v>
      </c>
      <c r="FA110" s="0" t="n">
        <f aca="false">IF(ISNUMBER(FIND(FA$1,$D110))=$AO$1,1,0)*VLOOKUP($Z$2,DALYs!$A$2:$MW$40,'Intervention list'!FA$195+1,0)</f>
        <v>0</v>
      </c>
      <c r="FB110" s="0" t="n">
        <f aca="false">IF(ISNUMBER(FIND(FB$1,$D110))=$AO$1,1,0)*VLOOKUP($Z$2,DALYs!$A$2:$MW$40,'Intervention list'!FB$195+1,0)</f>
        <v>0</v>
      </c>
      <c r="FC110" s="0" t="n">
        <f aca="false">IF(ISNUMBER(FIND(FC$1,$D110))=$AO$1,1,0)*VLOOKUP($Z$2,DALYs!$A$2:$MW$40,'Intervention list'!FC$195+1,0)</f>
        <v>0</v>
      </c>
      <c r="FD110" s="0" t="n">
        <f aca="false">IF(ISNUMBER(FIND(FD$1,$D110))=$AO$1,1,0)*VLOOKUP($Z$2,DALYs!$A$2:$MW$40,'Intervention list'!FD$195+1,0)</f>
        <v>0</v>
      </c>
      <c r="FE110" s="0" t="n">
        <f aca="false">IF(ISNUMBER(FIND(FE$1,$D110))=$AO$1,1,0)*VLOOKUP($Z$2,DALYs!$A$2:$MW$40,'Intervention list'!FE$195+1,0)</f>
        <v>0</v>
      </c>
      <c r="FF110" s="0" t="n">
        <f aca="false">IF(ISNUMBER(FIND(FF$1,$D110))=$AO$1,1,0)*VLOOKUP($Z$2,DALYs!$A$2:$MW$40,'Intervention list'!FF$195+1,0)</f>
        <v>0</v>
      </c>
      <c r="FG110" s="0" t="n">
        <f aca="false">IF(ISNUMBER(FIND(FG$1,$D110))=$AO$1,1,0)*VLOOKUP($Z$2,DALYs!$A$2:$MW$40,'Intervention list'!FG$195+1,0)</f>
        <v>0</v>
      </c>
      <c r="FH110" s="0" t="n">
        <f aca="false">IF(ISNUMBER(FIND(FH$1,$D110))=$AO$1,1,0)*VLOOKUP($Z$2,DALYs!$A$2:$MW$40,'Intervention list'!FH$195+1,0)</f>
        <v>0</v>
      </c>
      <c r="FI110" s="0" t="n">
        <f aca="false">IF(ISNUMBER(FIND(FI$1,$D110))=$AO$1,1,0)*VLOOKUP($Z$2,DALYs!$A$2:$MW$40,'Intervention list'!FI$195+1,0)</f>
        <v>0</v>
      </c>
      <c r="FJ110" s="0" t="n">
        <f aca="false">IF(ISNUMBER(FIND(FJ$1,$D110))=$AO$1,1,0)*VLOOKUP($Z$2,DALYs!$A$2:$MW$40,'Intervention list'!FJ$195+1,0)</f>
        <v>0</v>
      </c>
      <c r="FK110" s="0" t="n">
        <f aca="false">IF(ISNUMBER(FIND(FK$1,$D110))=$AO$1,1,0)*VLOOKUP($Z$2,DALYs!$A$2:$MW$40,'Intervention list'!FK$195+1,0)</f>
        <v>0</v>
      </c>
      <c r="FL110" s="0" t="n">
        <f aca="false">IF(ISNUMBER(FIND(FL$1,$D110))=$AO$1,1,0)*VLOOKUP($Z$2,DALYs!$A$2:$MW$40,'Intervention list'!FL$195+1,0)</f>
        <v>0</v>
      </c>
      <c r="FM110" s="0" t="n">
        <f aca="false">IF(ISNUMBER(FIND(FM$1,$D110))=$AO$1,1,0)*VLOOKUP($Z$2,DALYs!$A$2:$MW$40,'Intervention list'!FM$195+1,0)</f>
        <v>0</v>
      </c>
      <c r="FN110" s="0" t="n">
        <f aca="false">IF(ISNUMBER(FIND(FN$1,$D110))=$AO$1,1,0)*VLOOKUP($Z$2,DALYs!$A$2:$MW$40,'Intervention list'!FN$195+1,0)</f>
        <v>0</v>
      </c>
      <c r="FO110" s="0" t="n">
        <f aca="false">IF(ISNUMBER(FIND(FO$1,$D110))=$AO$1,1,0)*VLOOKUP($Z$2,DALYs!$A$2:$MW$40,'Intervention list'!FO$195+1,0)</f>
        <v>0</v>
      </c>
      <c r="FP110" s="0" t="n">
        <f aca="false">IF(ISNUMBER(FIND(FP$1,$D110))=$AO$1,1,0)*VLOOKUP($Z$2,DALYs!$A$2:$MW$40,'Intervention list'!FP$195+1,0)</f>
        <v>0</v>
      </c>
      <c r="FQ110" s="0" t="n">
        <f aca="false">IF(ISNUMBER(FIND(FQ$1,$D110))=$AO$1,1,0)*VLOOKUP($Z$2,DALYs!$A$2:$MW$40,'Intervention list'!FQ$195+1,0)</f>
        <v>0</v>
      </c>
      <c r="FR110" s="0" t="n">
        <f aca="false">IF(ISNUMBER(FIND(FR$1,$D110))=$AO$1,1,0)*VLOOKUP($Z$2,DALYs!$A$2:$MW$40,'Intervention list'!FR$195+1,0)</f>
        <v>0</v>
      </c>
      <c r="FS110" s="0" t="n">
        <f aca="false">IF(ISNUMBER(FIND(FS$1,$D110))=$AO$1,1,0)*VLOOKUP($Z$2,DALYs!$A$2:$MW$40,'Intervention list'!FS$195+1,0)</f>
        <v>0</v>
      </c>
      <c r="FT110" s="0" t="n">
        <f aca="false">IF(ISNUMBER(FIND(FT$1,$D110))=$AO$1,1,0)*VLOOKUP($Z$2,DALYs!$A$2:$MW$40,'Intervention list'!FT$195+1,0)</f>
        <v>0</v>
      </c>
      <c r="FU110" s="0" t="n">
        <f aca="false">IF(ISNUMBER(FIND(FU$1,$D110))=$AO$1,1,0)*VLOOKUP($Z$2,DALYs!$A$2:$MW$40,'Intervention list'!FU$195+1,0)</f>
        <v>0</v>
      </c>
      <c r="FV110" s="0" t="n">
        <f aca="false">IF(ISNUMBER(FIND(FV$1,$D110))=$AO$1,1,0)*VLOOKUP($Z$2,DALYs!$A$2:$MW$40,'Intervention list'!FV$195+1,0)</f>
        <v>0</v>
      </c>
      <c r="FW110" s="0" t="n">
        <f aca="false">IF(ISNUMBER(FIND(FW$1,$D110))=$AO$1,1,0)*VLOOKUP($Z$2,DALYs!$A$2:$MW$40,'Intervention list'!FW$195+1,0)</f>
        <v>0</v>
      </c>
      <c r="FX110" s="0" t="n">
        <f aca="false">IF(ISNUMBER(FIND(FX$1,$D110))=$AO$1,1,0)*VLOOKUP($Z$2,DALYs!$A$2:$MW$40,'Intervention list'!FX$195+1,0)</f>
        <v>0</v>
      </c>
      <c r="FY110" s="0" t="n">
        <f aca="false">IF(ISNUMBER(FIND(FY$1,$D110))=$AO$1,1,0)*VLOOKUP($Z$2,DALYs!$A$2:$MW$40,'Intervention list'!FY$195+1,0)</f>
        <v>0</v>
      </c>
      <c r="FZ110" s="0" t="n">
        <f aca="false">IF(ISNUMBER(FIND(FZ$1,$D110))=$AO$1,1,0)*VLOOKUP($Z$2,DALYs!$A$2:$MW$40,'Intervention list'!FZ$195+1,0)</f>
        <v>0</v>
      </c>
      <c r="GA110" s="0" t="n">
        <f aca="false">IF(ISNUMBER(FIND(GA$1,$D110))=$AO$1,1,0)*VLOOKUP($Z$2,DALYs!$A$2:$MW$40,'Intervention list'!GA$195+1,0)</f>
        <v>0</v>
      </c>
      <c r="GB110" s="0" t="n">
        <f aca="false">IF(ISNUMBER(FIND(GB$1,$D110))=$AO$1,1,0)*VLOOKUP($Z$2,DALYs!$A$2:$MW$40,'Intervention list'!GB$195+1,0)</f>
        <v>0</v>
      </c>
      <c r="GC110" s="0" t="n">
        <f aca="false">IF(ISNUMBER(FIND(GC$1,$D110))=$AO$1,1,0)*VLOOKUP($Z$2,DALYs!$A$2:$MW$40,'Intervention list'!GC$195+1,0)</f>
        <v>0</v>
      </c>
      <c r="GD110" s="0" t="n">
        <f aca="false">IF(ISNUMBER(FIND(GD$1,$D110))=$AO$1,1,0)*VLOOKUP($Z$2,DALYs!$A$2:$MW$40,'Intervention list'!GD$195+1,0)</f>
        <v>0</v>
      </c>
      <c r="GE110" s="0" t="n">
        <f aca="false">IF(ISNUMBER(FIND(GE$1,$D110))=$AO$1,1,0)*VLOOKUP($Z$2,DALYs!$A$2:$MW$40,'Intervention list'!GE$195+1,0)</f>
        <v>0</v>
      </c>
      <c r="GF110" s="0" t="n">
        <f aca="false">IF(ISNUMBER(FIND(GF$1,$D110))=$AO$1,1,0)*VLOOKUP($Z$2,DALYs!$A$2:$MW$40,'Intervention list'!GF$195+1,0)</f>
        <v>0</v>
      </c>
      <c r="GG110" s="0" t="n">
        <f aca="false">IF(ISNUMBER(FIND(GG$1,$D110))=$AO$1,1,0)*VLOOKUP($Z$2,DALYs!$A$2:$MW$40,'Intervention list'!GG$195+1,0)</f>
        <v>0</v>
      </c>
      <c r="GH110" s="0" t="n">
        <f aca="false">IF(ISNUMBER(FIND(GH$1,$D110))=$AO$1,1,0)*VLOOKUP($Z$2,DALYs!$A$2:$MW$40,'Intervention list'!GH$195+1,0)</f>
        <v>0</v>
      </c>
      <c r="GI110" s="0" t="n">
        <f aca="false">IF(ISNUMBER(FIND(GI$1,$D110))=$AO$1,1,0)*VLOOKUP($Z$2,DALYs!$A$2:$MW$40,'Intervention list'!GI$195+1,0)</f>
        <v>0</v>
      </c>
      <c r="GJ110" s="0" t="n">
        <f aca="false">IF(ISNUMBER(FIND(GJ$1,$D110))=$AO$1,1,0)*VLOOKUP($Z$2,DALYs!$A$2:$MW$40,'Intervention list'!GJ$195+1,0)</f>
        <v>0</v>
      </c>
      <c r="GK110" s="0" t="n">
        <f aca="false">IF(ISNUMBER(FIND(GK$1,$D110))=$AO$1,1,0)*VLOOKUP($Z$2,DALYs!$A$2:$MW$40,'Intervention list'!GK$195+1,0)</f>
        <v>0</v>
      </c>
      <c r="GL110" s="0" t="n">
        <f aca="false">IF(ISNUMBER(FIND(GL$1,$D110))=$AO$1,1,0)*VLOOKUP($Z$2,DALYs!$A$2:$MW$40,'Intervention list'!GL$195+1,0)</f>
        <v>0</v>
      </c>
      <c r="GM110" s="0" t="n">
        <f aca="false">IF(ISNUMBER(FIND(GM$1,$D110))=$AO$1,1,0)*VLOOKUP($Z$2,DALYs!$A$2:$MW$40,'Intervention list'!GM$195+1,0)</f>
        <v>0</v>
      </c>
      <c r="GN110" s="0" t="n">
        <f aca="false">IF(ISNUMBER(FIND(GN$1,$D110))=$AO$1,1,0)*VLOOKUP($Z$2,DALYs!$A$2:$MW$40,'Intervention list'!GN$195+1,0)</f>
        <v>0</v>
      </c>
      <c r="GO110" s="0" t="n">
        <f aca="false">IF(ISNUMBER(FIND(GO$1,$D110))=$AO$1,1,0)*VLOOKUP($Z$2,DALYs!$A$2:$MW$40,'Intervention list'!GO$195+1,0)</f>
        <v>0</v>
      </c>
      <c r="GP110" s="0" t="n">
        <f aca="false">IF(ISNUMBER(FIND(GP$1,$D110))=$AO$1,1,0)*VLOOKUP($Z$2,DALYs!$A$2:$MW$40,'Intervention list'!GP$195+1,0)</f>
        <v>0</v>
      </c>
      <c r="GQ110" s="0" t="n">
        <f aca="false">IF(ISNUMBER(FIND(GQ$1,$D110))=$AO$1,1,0)*VLOOKUP($Z$2,DALYs!$A$2:$MW$40,'Intervention list'!GQ$195+1,0)</f>
        <v>0</v>
      </c>
      <c r="GR110" s="0" t="n">
        <f aca="false">IF(ISNUMBER(FIND(GR$1,$D110))=$AO$1,1,0)*VLOOKUP($Z$2,DALYs!$A$2:$MW$40,'Intervention list'!GR$195+1,0)</f>
        <v>0</v>
      </c>
      <c r="GS110" s="0" t="n">
        <f aca="false">IF(ISNUMBER(FIND(GS$1,$D110))=$AO$1,1,0)*VLOOKUP($Z$2,DALYs!$A$2:$MW$40,'Intervention list'!GS$195+1,0)</f>
        <v>0</v>
      </c>
      <c r="GT110" s="0" t="n">
        <f aca="false">IF(ISNUMBER(FIND(GT$1,$D110))=$AO$1,1,0)*VLOOKUP($Z$2,DALYs!$A$2:$MW$40,'Intervention list'!GT$195+1,0)</f>
        <v>0</v>
      </c>
      <c r="GU110" s="0" t="n">
        <f aca="false">IF(ISNUMBER(FIND(GU$1,$D110))=$AO$1,1,0)*VLOOKUP($Z$2,DALYs!$A$2:$MW$40,'Intervention list'!GU$195+1,0)</f>
        <v>0</v>
      </c>
      <c r="GV110" s="0" t="n">
        <f aca="false">IF(ISNUMBER(FIND(GV$1,$D110))=$AO$1,1,0)*VLOOKUP($Z$2,DALYs!$A$2:$MW$40,'Intervention list'!GV$195+1,0)</f>
        <v>0</v>
      </c>
      <c r="GW110" s="0" t="n">
        <f aca="false">IF(ISNUMBER(FIND(GW$1,$D110))=$AO$1,1,0)*VLOOKUP($Z$2,DALYs!$A$2:$MW$40,'Intervention list'!GW$195+1,0)</f>
        <v>0</v>
      </c>
      <c r="GX110" s="0" t="n">
        <f aca="false">IF(ISNUMBER(FIND(GX$1,$D110))=$AO$1,1,0)*VLOOKUP($Z$2,DALYs!$A$2:$MW$40,'Intervention list'!GX$195+1,0)</f>
        <v>0</v>
      </c>
      <c r="GY110" s="0" t="n">
        <f aca="false">IF(ISNUMBER(FIND(GY$1,$D110))=$AO$1,1,0)*VLOOKUP($Z$2,DALYs!$A$2:$MW$40,'Intervention list'!GY$195+1,0)</f>
        <v>0</v>
      </c>
      <c r="GZ110" s="0" t="n">
        <f aca="false">IF(ISNUMBER(FIND(GZ$1,$D110))=$AO$1,1,0)*VLOOKUP($Z$2,DALYs!$A$2:$MW$40,'Intervention list'!GZ$195+1,0)</f>
        <v>0</v>
      </c>
      <c r="HA110" s="0" t="n">
        <f aca="false">IF(ISNUMBER(FIND(HA$1,$D110))=$AO$1,1,0)*VLOOKUP($Z$2,DALYs!$A$2:$MW$40,'Intervention list'!HA$195+1,0)</f>
        <v>0</v>
      </c>
      <c r="HB110" s="0" t="n">
        <f aca="false">IF(ISNUMBER(FIND(HB$1,$D110))=$AO$1,1,0)*VLOOKUP($Z$2,DALYs!$A$2:$MW$40,'Intervention list'!HB$195+1,0)</f>
        <v>0</v>
      </c>
      <c r="HC110" s="0" t="n">
        <f aca="false">IF(ISNUMBER(FIND(HC$1,$D110))=$AO$1,1,0)*VLOOKUP($Z$2,DALYs!$A$2:$MW$40,'Intervention list'!HC$195+1,0)</f>
        <v>0</v>
      </c>
      <c r="HD110" s="0" t="n">
        <f aca="false">IF(ISNUMBER(FIND(HD$1,$D110))=$AO$1,1,0)*VLOOKUP($Z$2,DALYs!$A$2:$MW$40,'Intervention list'!HD$195+1,0)</f>
        <v>0</v>
      </c>
      <c r="HE110" s="0" t="n">
        <f aca="false">IF(ISNUMBER(FIND(HE$1,$D110))=$AO$1,1,0)*VLOOKUP($Z$2,DALYs!$A$2:$MW$40,'Intervention list'!HE$195+1,0)</f>
        <v>0</v>
      </c>
      <c r="HF110" s="0" t="n">
        <f aca="false">IF(ISNUMBER(FIND(HF$1,$D110))=$AO$1,1,0)*VLOOKUP($Z$2,DALYs!$A$2:$MW$40,'Intervention list'!HF$195+1,0)</f>
        <v>0</v>
      </c>
      <c r="HG110" s="0" t="n">
        <f aca="false">IF(ISNUMBER(FIND(HG$1,$D110))=$AO$1,1,0)*VLOOKUP($Z$2,DALYs!$A$2:$MW$40,'Intervention list'!HG$195+1,0)</f>
        <v>0</v>
      </c>
      <c r="HH110" s="0" t="n">
        <f aca="false">IF(ISNUMBER(FIND(HH$1,$D110))=$AO$1,1,0)*VLOOKUP($Z$2,DALYs!$A$2:$MW$40,'Intervention list'!HH$195+1,0)</f>
        <v>0</v>
      </c>
      <c r="HI110" s="0" t="n">
        <f aca="false">IF(ISNUMBER(FIND(HI$1,$D110))=$AO$1,1,0)*VLOOKUP($Z$2,DALYs!$A$2:$MW$40,'Intervention list'!HI$195+1,0)</f>
        <v>0</v>
      </c>
      <c r="HJ110" s="0" t="n">
        <f aca="false">IF(ISNUMBER(FIND(HJ$1,$D110))=$AO$1,1,0)*VLOOKUP($Z$2,DALYs!$A$2:$MW$40,'Intervention list'!HJ$195+1,0)</f>
        <v>0</v>
      </c>
      <c r="HK110" s="0" t="n">
        <f aca="false">IF(ISNUMBER(FIND(HK$1,$D110))=$AO$1,1,0)*VLOOKUP($Z$2,DALYs!$A$2:$MW$40,'Intervention list'!HK$195+1,0)</f>
        <v>0</v>
      </c>
      <c r="HL110" s="0" t="n">
        <f aca="false">IF(ISNUMBER(FIND(HL$1,$D110))=$AO$1,1,0)*VLOOKUP($Z$2,DALYs!$A$2:$MW$40,'Intervention list'!HL$195+1,0)</f>
        <v>0</v>
      </c>
      <c r="HM110" s="0" t="n">
        <f aca="false">IF(ISNUMBER(FIND(HM$1,$D110))=$AO$1,1,0)*VLOOKUP($Z$2,DALYs!$A$2:$MW$40,'Intervention list'!HM$195+1,0)</f>
        <v>0</v>
      </c>
      <c r="HN110" s="0" t="n">
        <f aca="false">IF(ISNUMBER(FIND(HN$1,$D110))=$AO$1,1,0)*VLOOKUP($Z$2,DALYs!$A$2:$MW$40,'Intervention list'!HN$195+1,0)</f>
        <v>0</v>
      </c>
      <c r="HO110" s="0" t="n">
        <f aca="false">IF(ISNUMBER(FIND(HO$1,$D110))=$AO$1,1,0)*VLOOKUP($Z$2,DALYs!$A$2:$MW$40,'Intervention list'!HO$195+1,0)</f>
        <v>0</v>
      </c>
      <c r="HP110" s="0" t="n">
        <f aca="false">IF(ISNUMBER(FIND(HP$1,$D110))=$AO$1,1,0)*VLOOKUP($Z$2,DALYs!$A$2:$MW$40,'Intervention list'!HP$195+1,0)</f>
        <v>0</v>
      </c>
      <c r="HQ110" s="0" t="n">
        <f aca="false">IF(ISNUMBER(FIND(HQ$1,$D110))=$AO$1,1,0)*VLOOKUP($Z$2,DALYs!$A$2:$MW$40,'Intervention list'!HQ$195+1,0)</f>
        <v>0</v>
      </c>
      <c r="HR110" s="0" t="n">
        <f aca="false">IF(ISNUMBER(FIND(HR$1,$D110))=$AO$1,1,0)*VLOOKUP($Z$2,DALYs!$A$2:$MW$40,'Intervention list'!HR$195+1,0)</f>
        <v>0</v>
      </c>
      <c r="HS110" s="0" t="n">
        <f aca="false">IF(ISNUMBER(FIND(HS$1,$D110))=$AO$1,1,0)*VLOOKUP($Z$2,DALYs!$A$2:$MW$40,'Intervention list'!HS$195+1,0)</f>
        <v>0</v>
      </c>
      <c r="HT110" s="0" t="n">
        <f aca="false">IF(ISNUMBER(FIND(HT$1,$D110))=$AO$1,1,0)*VLOOKUP($Z$2,DALYs!$A$2:$MW$40,'Intervention list'!HT$195+1,0)</f>
        <v>0</v>
      </c>
      <c r="HU110" s="0" t="n">
        <f aca="false">IF(ISNUMBER(FIND(HU$1,$D110))=$AO$1,1,0)*VLOOKUP($Z$2,DALYs!$A$2:$MW$40,'Intervention list'!HU$195+1,0)</f>
        <v>0</v>
      </c>
      <c r="HV110" s="0" t="n">
        <f aca="false">IF(ISNUMBER(FIND(HV$1,$D110))=$AO$1,1,0)*VLOOKUP($Z$2,DALYs!$A$2:$MW$40,'Intervention list'!HV$195+1,0)</f>
        <v>0</v>
      </c>
      <c r="HW110" s="0" t="n">
        <f aca="false">IF(ISNUMBER(FIND(HW$1,$D110))=$AO$1,1,0)*VLOOKUP($Z$2,DALYs!$A$2:$MW$40,'Intervention list'!HW$195+1,0)</f>
        <v>0</v>
      </c>
      <c r="HX110" s="0" t="n">
        <f aca="false">IF(ISNUMBER(FIND(HX$1,$D110))=$AO$1,1,0)*VLOOKUP($Z$2,DALYs!$A$2:$MW$40,'Intervention list'!HX$195+1,0)</f>
        <v>0</v>
      </c>
      <c r="HY110" s="0" t="n">
        <f aca="false">IF(ISNUMBER(FIND(HY$1,$D110))=$AO$1,1,0)*VLOOKUP($Z$2,DALYs!$A$2:$MW$40,'Intervention list'!HY$195+1,0)</f>
        <v>0</v>
      </c>
      <c r="HZ110" s="0" t="n">
        <f aca="false">IF(ISNUMBER(FIND(HZ$1,$D110))=$AO$1,1,0)*VLOOKUP($Z$2,DALYs!$A$2:$MW$40,'Intervention list'!HZ$195+1,0)</f>
        <v>0</v>
      </c>
      <c r="IA110" s="0" t="n">
        <f aca="false">IF(ISNUMBER(FIND(IA$1,$D110))=$AO$1,1,0)*VLOOKUP($Z$2,DALYs!$A$2:$MW$40,'Intervention list'!IA$195+1,0)</f>
        <v>0</v>
      </c>
      <c r="IB110" s="0" t="n">
        <f aca="false">IF(ISNUMBER(FIND(IB$1,$D110))=$AO$1,1,0)*VLOOKUP($Z$2,DALYs!$A$2:$MW$40,'Intervention list'!IB$195+1,0)</f>
        <v>0</v>
      </c>
      <c r="IC110" s="0" t="n">
        <f aca="false">IF(ISNUMBER(FIND(IC$1,$D110))=$AO$1,1,0)*VLOOKUP($Z$2,DALYs!$A$2:$MW$40,'Intervention list'!IC$195+1,0)</f>
        <v>0</v>
      </c>
      <c r="ID110" s="0" t="n">
        <f aca="false">IF(ISNUMBER(FIND(ID$1,$D110))=$AO$1,1,0)*VLOOKUP($Z$2,DALYs!$A$2:$MW$40,'Intervention list'!ID$195+1,0)</f>
        <v>0</v>
      </c>
      <c r="IE110" s="0" t="n">
        <f aca="false">IF(ISNUMBER(FIND(IE$1,$D110))=$AO$1,1,0)*VLOOKUP($Z$2,DALYs!$A$2:$MW$40,'Intervention list'!IE$195+1,0)</f>
        <v>0</v>
      </c>
      <c r="IF110" s="0" t="n">
        <f aca="false">IF(ISNUMBER(FIND(IF$1,$D110))=$AO$1,1,0)*VLOOKUP($Z$2,DALYs!$A$2:$MW$40,'Intervention list'!IF$195+1,0)</f>
        <v>0</v>
      </c>
      <c r="IG110" s="0" t="n">
        <f aca="false">IF(ISNUMBER(FIND(IG$1,$D110))=$AO$1,1,0)*VLOOKUP($Z$2,DALYs!$A$2:$MW$40,'Intervention list'!IG$195+1,0)</f>
        <v>0</v>
      </c>
      <c r="IH110" s="0" t="n">
        <f aca="false">IF(ISNUMBER(FIND(IH$1,$D110))=$AO$1,1,0)*VLOOKUP($Z$2,DALYs!$A$2:$MW$40,'Intervention list'!IH$195+1,0)</f>
        <v>0</v>
      </c>
      <c r="II110" s="0" t="n">
        <f aca="false">IF(ISNUMBER(FIND(II$1,$D110))=$AO$1,1,0)*VLOOKUP($Z$2,DALYs!$A$2:$MW$40,'Intervention list'!II$195+1,0)</f>
        <v>0</v>
      </c>
      <c r="IJ110" s="0" t="n">
        <f aca="false">IF(ISNUMBER(FIND(IJ$1,$D110))=$AO$1,1,0)*VLOOKUP($Z$2,DALYs!$A$2:$MW$40,'Intervention list'!IJ$195+1,0)</f>
        <v>0</v>
      </c>
      <c r="IK110" s="0" t="n">
        <f aca="false">IF(ISNUMBER(FIND(IK$1,$D110))=$AO$1,1,0)*VLOOKUP($Z$2,DALYs!$A$2:$MW$40,'Intervention list'!IK$195+1,0)</f>
        <v>0</v>
      </c>
      <c r="IL110" s="0" t="n">
        <f aca="false">IF(ISNUMBER(FIND(IL$1,$D110))=$AO$1,1,0)*VLOOKUP($Z$2,DALYs!$A$2:$MW$40,'Intervention list'!IL$195+1,0)</f>
        <v>0</v>
      </c>
      <c r="IM110" s="0" t="n">
        <f aca="false">IF(ISNUMBER(FIND(IM$1,$D110))=$AO$1,1,0)*VLOOKUP($Z$2,DALYs!$A$2:$MW$40,'Intervention list'!IM$195+1,0)</f>
        <v>0</v>
      </c>
      <c r="IN110" s="0" t="n">
        <f aca="false">IF(ISNUMBER(FIND(IN$1,$D110))=$AO$1,1,0)*VLOOKUP($Z$2,DALYs!$A$2:$MW$40,'Intervention list'!IN$195+1,0)</f>
        <v>0</v>
      </c>
      <c r="IO110" s="0" t="n">
        <f aca="false">IF(ISNUMBER(FIND(IO$1,$D110))=$AO$1,1,0)*VLOOKUP($Z$2,DALYs!$A$2:$MW$40,'Intervention list'!IO$195+1,0)</f>
        <v>0</v>
      </c>
      <c r="IP110" s="0" t="n">
        <f aca="false">IF(ISNUMBER(FIND(IP$1,$D110))=$AO$1,1,0)*VLOOKUP($Z$2,DALYs!$A$2:$MW$40,'Intervention list'!IP$195+1,0)</f>
        <v>0</v>
      </c>
      <c r="IQ110" s="0" t="n">
        <f aca="false">IF(ISNUMBER(FIND(IQ$1,$D110))=$AO$1,1,0)*VLOOKUP($Z$2,DALYs!$A$2:$MW$40,'Intervention list'!IQ$195+1,0)</f>
        <v>0</v>
      </c>
      <c r="IR110" s="0" t="n">
        <f aca="false">IF(ISNUMBER(FIND(IR$1,$D110))=$AO$1,1,0)*VLOOKUP($Z$2,DALYs!$A$2:$MW$40,'Intervention list'!IR$195+1,0)</f>
        <v>0</v>
      </c>
      <c r="IS110" s="0" t="n">
        <f aca="false">IF(ISNUMBER(FIND(IS$1,$D110))=$AO$1,1,0)*VLOOKUP($Z$2,DALYs!$A$2:$MW$40,'Intervention list'!IS$195+1,0)</f>
        <v>0</v>
      </c>
      <c r="IT110" s="0" t="n">
        <f aca="false">IF(ISNUMBER(FIND(IT$1,$D110))=$AO$1,1,0)*VLOOKUP($Z$2,DALYs!$A$2:$MW$40,'Intervention list'!IT$195+1,0)</f>
        <v>0</v>
      </c>
      <c r="IU110" s="0" t="n">
        <f aca="false">IF(ISNUMBER(FIND(IU$1,$D110))=$AO$1,1,0)*VLOOKUP($Z$2,DALYs!$A$2:$MW$40,'Intervention list'!IU$195+1,0)</f>
        <v>0</v>
      </c>
      <c r="IV110" s="0" t="n">
        <f aca="false">IF(ISNUMBER(FIND(IV$1,$D110))=$AO$1,1,0)*VLOOKUP($Z$2,DALYs!$A$2:$MW$40,'Intervention list'!IV$195+1,0)</f>
        <v>0</v>
      </c>
      <c r="IW110" s="0" t="n">
        <f aca="false">IF(ISNUMBER(FIND(IW$1,$D110))=$AO$1,1,0)*VLOOKUP($Z$2,DALYs!$A$2:$MW$40,'Intervention list'!IW$195+1,0)</f>
        <v>0</v>
      </c>
      <c r="IX110" s="0" t="n">
        <f aca="false">IF(ISNUMBER(FIND(IX$1,$D110))=$AO$1,1,0)*VLOOKUP($Z$2,DALYs!$A$2:$MW$40,'Intervention list'!IX$195+1,0)</f>
        <v>0</v>
      </c>
      <c r="IY110" s="0" t="n">
        <f aca="false">IF(ISNUMBER(FIND(IY$1,$D110))=$AO$1,1,0)*VLOOKUP($Z$2,DALYs!$A$2:$MW$40,'Intervention list'!IY$195+1,0)</f>
        <v>0</v>
      </c>
      <c r="IZ110" s="0" t="n">
        <f aca="false">IF(ISNUMBER(FIND(IZ$1,$D110))=$AO$1,1,0)*VLOOKUP($Z$2,DALYs!$A$2:$MW$40,'Intervention list'!IZ$195+1,0)</f>
        <v>0</v>
      </c>
      <c r="JA110" s="0" t="n">
        <f aca="false">IF(ISNUMBER(FIND(JA$1,$D110))=$AO$1,1,0)*VLOOKUP($Z$2,DALYs!$A$2:$MW$40,'Intervention list'!JA$195+1,0)</f>
        <v>0</v>
      </c>
      <c r="JB110" s="0" t="n">
        <f aca="false">IF(ISNUMBER(FIND(JB$1,$D110))=$AO$1,1,0)*VLOOKUP($Z$2,DALYs!$A$2:$MW$40,'Intervention list'!JB$195+1,0)</f>
        <v>0</v>
      </c>
      <c r="JC110" s="0" t="n">
        <f aca="false">IF(ISNUMBER(FIND(JC$1,$D110))=$AO$1,1,0)*VLOOKUP($Z$2,DALYs!$A$2:$MW$40,'Intervention list'!JC$195+1,0)</f>
        <v>0</v>
      </c>
      <c r="JD110" s="0" t="n">
        <f aca="false">IF(ISNUMBER(FIND(JD$1,$D110))=$AO$1,1,0)*VLOOKUP($Z$2,DALYs!$A$2:$MW$40,'Intervention list'!JD$195+1,0)</f>
        <v>0</v>
      </c>
      <c r="JE110" s="0" t="n">
        <f aca="false">IF(ISNUMBER(FIND(JE$1,$D110))=$AO$1,1,0)*VLOOKUP($Z$2,DALYs!$A$2:$MW$40,'Intervention list'!JE$195+1,0)</f>
        <v>0</v>
      </c>
      <c r="JF110" s="0" t="n">
        <f aca="false">IF(ISNUMBER(FIND(JF$1,$D110))=$AO$1,1,0)*VLOOKUP($Z$2,DALYs!$A$2:$MW$40,'Intervention list'!JF$195+1,0)</f>
        <v>0</v>
      </c>
      <c r="JG110" s="0" t="n">
        <f aca="false">IF(ISNUMBER(FIND(JG$1,$D110))=$AO$1,1,0)*VLOOKUP($Z$2,DALYs!$A$2:$MW$40,'Intervention list'!JG$195+1,0)</f>
        <v>0</v>
      </c>
      <c r="JH110" s="0" t="n">
        <f aca="false">IF(ISNUMBER(FIND(JH$1,$D110))=$AO$1,1,0)*VLOOKUP($Z$2,DALYs!$A$2:$MW$40,'Intervention list'!JH$195+1,0)</f>
        <v>0</v>
      </c>
      <c r="JI110" s="0" t="n">
        <f aca="false">IF(ISNUMBER(FIND(JI$1,$D110))=$AO$1,1,0)*VLOOKUP($Z$2,DALYs!$A$2:$MW$40,'Intervention list'!JI$195+1,0)</f>
        <v>0</v>
      </c>
      <c r="JJ110" s="0" t="n">
        <f aca="false">IF(ISNUMBER(FIND(JJ$1,$D110))=$AO$1,1,0)*VLOOKUP($Z$2,DALYs!$A$2:$MW$40,'Intervention list'!JJ$195+1,0)</f>
        <v>0</v>
      </c>
      <c r="JK110" s="0" t="n">
        <f aca="false">IF(ISNUMBER(FIND(JK$1,$D110))=$AO$1,1,0)*VLOOKUP($Z$2,DALYs!$A$2:$MW$40,'Intervention list'!JK$195+1,0)</f>
        <v>0</v>
      </c>
      <c r="JL110" s="0" t="n">
        <f aca="false">IF(ISNUMBER(FIND(JL$1,$D110))=$AO$1,1,0)*VLOOKUP($Z$2,DALYs!$A$2:$MW$40,'Intervention list'!JL$195+1,0)</f>
        <v>0</v>
      </c>
      <c r="JM110" s="0" t="n">
        <f aca="false">IF(ISNUMBER(FIND(JM$1,$D110))=$AO$1,1,0)*VLOOKUP($Z$2,DALYs!$A$2:$MW$40,'Intervention list'!JM$195+1,0)</f>
        <v>0</v>
      </c>
      <c r="JN110" s="0" t="n">
        <f aca="false">IF(ISNUMBER(FIND(JN$1,$D110))=$AO$1,1,0)*VLOOKUP($Z$2,DALYs!$A$2:$MW$40,'Intervention list'!JN$195+1,0)</f>
        <v>0</v>
      </c>
      <c r="JO110" s="0" t="n">
        <f aca="false">IF(ISNUMBER(FIND(JO$1,$D110))=$AO$1,1,0)*VLOOKUP($Z$2,DALYs!$A$2:$MW$40,'Intervention list'!JO$195+1,0)</f>
        <v>0</v>
      </c>
      <c r="JP110" s="0" t="n">
        <f aca="false">IF(ISNUMBER(FIND(JP$1,$D110))=$AO$1,1,0)*VLOOKUP($Z$2,DALYs!$A$2:$MW$40,'Intervention list'!JP$195+1,0)</f>
        <v>0</v>
      </c>
      <c r="JQ110" s="0" t="n">
        <f aca="false">IF(ISNUMBER(FIND(JQ$1,$D110))=$AO$1,1,0)*VLOOKUP($Z$2,DALYs!$A$2:$MW$40,'Intervention list'!JQ$195+1,0)</f>
        <v>0</v>
      </c>
      <c r="JR110" s="0" t="n">
        <f aca="false">IF(ISNUMBER(FIND(JR$1,$D110))=$AO$1,1,0)*VLOOKUP($Z$2,DALYs!$A$2:$MW$40,'Intervention list'!JR$195+1,0)</f>
        <v>0</v>
      </c>
      <c r="JS110" s="0" t="n">
        <f aca="false">IF(ISNUMBER(FIND(JS$1,$D110))=$AO$1,1,0)*VLOOKUP($Z$2,DALYs!$A$2:$MW$40,'Intervention list'!JS$195+1,0)</f>
        <v>0</v>
      </c>
      <c r="JT110" s="0" t="n">
        <f aca="false">IF(ISNUMBER(FIND(JT$1,$D110))=$AO$1,1,0)*VLOOKUP($Z$2,DALYs!$A$2:$MW$40,'Intervention list'!JT$195+1,0)</f>
        <v>0</v>
      </c>
      <c r="JU110" s="0" t="n">
        <f aca="false">IF(ISNUMBER(FIND(JU$1,$D110))=$AO$1,1,0)*VLOOKUP($Z$2,DALYs!$A$2:$MW$40,'Intervention list'!JU$195+1,0)</f>
        <v>0</v>
      </c>
      <c r="JV110" s="0" t="n">
        <f aca="false">IF(ISNUMBER(FIND(JV$1,$D110))=$AO$1,1,0)*VLOOKUP($Z$2,DALYs!$A$2:$MW$40,'Intervention list'!JV$195+1,0)</f>
        <v>0</v>
      </c>
      <c r="JW110" s="0" t="n">
        <f aca="false">IF(ISNUMBER(FIND(JW$1,$D110))=$AO$1,1,0)*VLOOKUP($Z$2,DALYs!$A$2:$MW$40,'Intervention list'!JW$195+1,0)</f>
        <v>0</v>
      </c>
      <c r="JX110" s="0" t="n">
        <f aca="false">IF(ISNUMBER(FIND(JX$1,$D110))=$AO$1,1,0)*VLOOKUP($Z$2,DALYs!$A$2:$MW$40,'Intervention list'!JX$195+1,0)</f>
        <v>0</v>
      </c>
      <c r="JY110" s="0" t="n">
        <f aca="false">IF(ISNUMBER(FIND(JY$1,$D110))=$AO$1,1,0)*VLOOKUP($Z$2,DALYs!$A$2:$MW$40,'Intervention list'!JY$195+1,0)</f>
        <v>0</v>
      </c>
      <c r="JZ110" s="0" t="n">
        <f aca="false">IF(ISNUMBER(FIND(JZ$1,$D110))=$AO$1,1,0)*VLOOKUP($Z$2,DALYs!$A$2:$MW$40,'Intervention list'!JZ$195+1,0)</f>
        <v>0</v>
      </c>
      <c r="KA110" s="0" t="n">
        <f aca="false">IF(ISNUMBER(FIND(KA$1,$D110))=$AO$1,1,0)*VLOOKUP($Z$2,DALYs!$A$2:$MW$40,'Intervention list'!KA$195+1,0)</f>
        <v>0</v>
      </c>
      <c r="KB110" s="0" t="n">
        <f aca="false">IF(ISNUMBER(FIND(KB$1,$D110))=$AO$1,1,0)*VLOOKUP($Z$2,DALYs!$A$2:$MW$40,'Intervention list'!KB$195+1,0)</f>
        <v>0</v>
      </c>
      <c r="KC110" s="0" t="n">
        <f aca="false">IF(ISNUMBER(FIND(KC$1,$D110))=$AO$1,1,0)*VLOOKUP($Z$2,DALYs!$A$2:$MW$40,'Intervention list'!KC$195+1,0)</f>
        <v>0</v>
      </c>
      <c r="KD110" s="0" t="n">
        <f aca="false">IF(ISNUMBER(FIND(KD$1,$D110))=$AO$1,1,0)*VLOOKUP($Z$2,DALYs!$A$2:$MW$40,'Intervention list'!KD$195+1,0)</f>
        <v>0</v>
      </c>
      <c r="KE110" s="0" t="n">
        <f aca="false">IF(ISNUMBER(FIND(KE$1,$D110))=$AO$1,1,0)*VLOOKUP($Z$2,DALYs!$A$2:$MW$40,'Intervention list'!KE$195+1,0)</f>
        <v>0</v>
      </c>
      <c r="KF110" s="0" t="n">
        <f aca="false">IF(ISNUMBER(FIND(KF$1,$D110))=$AO$1,1,0)*VLOOKUP($Z$2,DALYs!$A$2:$MW$40,'Intervention list'!KF$195+1,0)</f>
        <v>0</v>
      </c>
      <c r="KG110" s="0" t="n">
        <f aca="false">IF(ISNUMBER(FIND(KG$1,$D110))=$AO$1,1,0)*VLOOKUP($Z$2,DALYs!$A$2:$MW$40,'Intervention list'!KG$195+1,0)</f>
        <v>0</v>
      </c>
      <c r="KH110" s="0" t="n">
        <f aca="false">IF(ISNUMBER(FIND(KH$1,$D110))=$AO$1,1,0)*VLOOKUP($Z$2,DALYs!$A$2:$MW$40,'Intervention list'!KH$195+1,0)</f>
        <v>0</v>
      </c>
      <c r="KI110" s="0" t="n">
        <f aca="false">IF(ISNUMBER(FIND(KI$1,$D110))=$AO$1,1,0)*VLOOKUP($Z$2,DALYs!$A$2:$MW$40,'Intervention list'!KI$195+1,0)</f>
        <v>0</v>
      </c>
      <c r="KJ110" s="0" t="n">
        <f aca="false">IF(ISNUMBER(FIND(KJ$1,$D110))=$AO$1,1,0)*VLOOKUP($Z$2,DALYs!$A$2:$MW$40,'Intervention list'!KJ$195+1,0)</f>
        <v>0</v>
      </c>
      <c r="KK110" s="0" t="n">
        <f aca="false">IF(ISNUMBER(FIND(KK$1,$D110))=$AO$1,1,0)*VLOOKUP($Z$2,DALYs!$A$2:$MW$40,'Intervention list'!KK$195+1,0)</f>
        <v>0</v>
      </c>
      <c r="KL110" s="0" t="n">
        <f aca="false">IF(ISNUMBER(FIND(KL$1,$D110))=$AO$1,1,0)*VLOOKUP($Z$2,DALYs!$A$2:$MW$40,'Intervention list'!KL$195+1,0)</f>
        <v>0</v>
      </c>
      <c r="KM110" s="0" t="n">
        <f aca="false">IF(ISNUMBER(FIND(KM$1,$D110))=$AO$1,1,0)*VLOOKUP($Z$2,DALYs!$A$2:$MW$40,'Intervention list'!KM$195+1,0)</f>
        <v>0</v>
      </c>
      <c r="KN110" s="0" t="n">
        <f aca="false">IF(ISNUMBER(FIND(KN$1,$D110))=$AO$1,1,0)*VLOOKUP($Z$2,DALYs!$A$2:$MW$40,'Intervention list'!KN$195+1,0)</f>
        <v>0</v>
      </c>
      <c r="KO110" s="0" t="n">
        <f aca="false">IF(ISNUMBER(FIND(KO$1,$D110))=$AO$1,1,0)*VLOOKUP($Z$2,DALYs!$A$2:$MW$40,'Intervention list'!KO$195+1,0)</f>
        <v>0</v>
      </c>
      <c r="KP110" s="0" t="n">
        <f aca="false">IF(ISNUMBER(FIND(KP$1,$D110))=$AO$1,1,0)*VLOOKUP($Z$2,DALYs!$A$2:$MW$40,'Intervention list'!KP$195+1,0)</f>
        <v>0</v>
      </c>
      <c r="KQ110" s="0" t="n">
        <f aca="false">IF(ISNUMBER(FIND(KQ$1,$D110))=$AO$1,1,0)*VLOOKUP($Z$2,DALYs!$A$2:$MW$40,'Intervention list'!KQ$195+1,0)</f>
        <v>0</v>
      </c>
      <c r="KR110" s="0" t="n">
        <f aca="false">IF(ISNUMBER(FIND(KR$1,$D110))=$AO$1,1,0)*VLOOKUP($Z$2,DALYs!$A$2:$MW$40,'Intervention list'!KR$195+1,0)</f>
        <v>0</v>
      </c>
      <c r="KS110" s="0" t="n">
        <f aca="false">IF(ISNUMBER(FIND(KS$1,$D110))=$AO$1,1,0)*VLOOKUP($Z$2,DALYs!$A$2:$MW$40,'Intervention list'!KS$195+1,0)</f>
        <v>0</v>
      </c>
      <c r="KT110" s="0" t="n">
        <f aca="false">IF(ISNUMBER(FIND(KT$1,$D110))=$AO$1,1,0)*VLOOKUP($Z$2,DALYs!$A$2:$MW$40,'Intervention list'!KT$195+1,0)</f>
        <v>19234.7936641255</v>
      </c>
      <c r="KU110" s="0" t="n">
        <f aca="false">IF(ISNUMBER(FIND(KU$1,$D110))=$AO$1,1,0)*VLOOKUP($Z$2,DALYs!$A$2:$MW$40,'Intervention list'!KU$195+1,0)</f>
        <v>0</v>
      </c>
      <c r="KV110" s="0" t="n">
        <f aca="false">IF(ISNUMBER(FIND(KV$1,$D110))=$AO$1,1,0)*VLOOKUP($Z$2,DALYs!$A$2:$MW$40,'Intervention list'!KV$195+1,0)</f>
        <v>0</v>
      </c>
      <c r="KW110" s="0" t="n">
        <f aca="false">IF(ISNUMBER(FIND(KW$1,$D110))=$AO$1,1,0)*VLOOKUP($Z$2,DALYs!$A$2:$MW$40,'Intervention list'!KW$195+1,0)</f>
        <v>0</v>
      </c>
      <c r="KX110" s="0" t="n">
        <f aca="false">IF(ISNUMBER(FIND(KX$1,$D110))=$AO$1,1,0)*VLOOKUP($Z$2,DALYs!$A$2:$MW$40,'Intervention list'!KX$195+1,0)</f>
        <v>0</v>
      </c>
      <c r="KY110" s="0" t="n">
        <f aca="false">IF(ISNUMBER(FIND(KY$1,$D110))=$AO$1,1,0)*VLOOKUP($Z$2,DALYs!$A$2:$MW$40,'Intervention list'!KY$195+1,0)</f>
        <v>0</v>
      </c>
      <c r="KZ110" s="0" t="n">
        <f aca="false">IF(ISNUMBER(FIND(KZ$1,$D110))=$AO$1,1,0)*VLOOKUP($Z$2,DALYs!$A$2:$MW$40,'Intervention list'!KZ$195+1,0)</f>
        <v>0</v>
      </c>
      <c r="LA110" s="0" t="n">
        <f aca="false">IF(ISNUMBER(FIND(LA$1,$D110))=$AO$1,1,0)*VLOOKUP($Z$2,DALYs!$A$2:$MW$40,'Intervention list'!LA$195+1,0)</f>
        <v>0</v>
      </c>
      <c r="LB110" s="0" t="n">
        <f aca="false">IF(ISNUMBER(FIND(LB$1,$D110))=$AO$1,1,0)*VLOOKUP($Z$2,DALYs!$A$2:$MW$40,'Intervention list'!LB$195+1,0)</f>
        <v>0</v>
      </c>
      <c r="LC110" s="0" t="n">
        <f aca="false">IF(ISNUMBER(FIND(LC$1,$D110))=$AO$1,1,0)*VLOOKUP($Z$2,DALYs!$A$2:$MW$40,'Intervention list'!LC$195+1,0)</f>
        <v>0</v>
      </c>
      <c r="LD110" s="0" t="n">
        <f aca="false">IF(ISNUMBER(FIND(LD$1,$D110))=$AO$1,1,0)*VLOOKUP($Z$2,DALYs!$A$2:$MW$40,'Intervention list'!LD$195+1,0)</f>
        <v>0</v>
      </c>
      <c r="LE110" s="0" t="n">
        <f aca="false">IF(ISNUMBER(FIND(LE$1,$D110))=$AO$1,1,0)*VLOOKUP($Z$2,DALYs!$A$2:$MW$40,'Intervention list'!LE$195+1,0)</f>
        <v>0</v>
      </c>
      <c r="LF110" s="0" t="n">
        <f aca="false">IF(ISNUMBER(FIND(LF$1,$D110))=$AO$1,1,0)*VLOOKUP($Z$2,DALYs!$A$2:$MW$40,'Intervention list'!LF$195+1,0)</f>
        <v>0</v>
      </c>
      <c r="LG110" s="0" t="n">
        <f aca="false">IF(ISNUMBER(FIND(LG$1,$D110))=$AO$1,1,0)*VLOOKUP($Z$2,DALYs!$A$2:$MW$40,'Intervention list'!LG$195+1,0)</f>
        <v>0</v>
      </c>
      <c r="LH110" s="0" t="n">
        <f aca="false">IF(ISNUMBER(FIND(LH$1,$D110))=$AO$1,1,0)*VLOOKUP($Z$2,DALYs!$A$2:$MW$40,'Intervention list'!LH$195+1,0)</f>
        <v>0</v>
      </c>
      <c r="LI110" s="0" t="n">
        <f aca="false">IF(ISNUMBER(FIND(LI$1,$D110))=$AO$1,1,0)*VLOOKUP($Z$2,DALYs!$A$2:$MW$40,'Intervention list'!LI$195+1,0)</f>
        <v>0</v>
      </c>
      <c r="LJ110" s="0" t="n">
        <f aca="false">IF(ISNUMBER(FIND(LJ$1,$D110))=$AO$1,1,0)*VLOOKUP($Z$2,DALYs!$A$2:$MW$40,'Intervention list'!LJ$195+1,0)</f>
        <v>0</v>
      </c>
      <c r="LK110" s="0" t="n">
        <f aca="false">IF(ISNUMBER(FIND(LK$1,$D110))=$AO$1,1,0)*VLOOKUP($Z$2,DALYs!$A$2:$MW$40,'Intervention list'!LK$195+1,0)</f>
        <v>0</v>
      </c>
      <c r="LL110" s="0" t="n">
        <f aca="false">IF(ISNUMBER(FIND(LL$1,$D110))=$AO$1,1,0)*VLOOKUP($Z$2,DALYs!$A$2:$MW$40,'Intervention list'!LL$195+1,0)</f>
        <v>0</v>
      </c>
      <c r="LM110" s="0" t="n">
        <f aca="false">IF(ISNUMBER(FIND(LM$1,$D110))=$AO$1,1,0)*VLOOKUP($Z$2,DALYs!$A$2:$MW$40,'Intervention list'!LM$195+1,0)</f>
        <v>0</v>
      </c>
      <c r="LN110" s="0" t="n">
        <f aca="false">IF(ISNUMBER(FIND(LN$1,$D110))=$AO$1,1,0)*VLOOKUP($Z$2,DALYs!$A$2:$MW$40,'Intervention list'!LN$195+1,0)</f>
        <v>0</v>
      </c>
      <c r="LO110" s="0" t="n">
        <f aca="false">IF(ISNUMBER(FIND(LO$1,$D110))=$AO$1,1,0)*VLOOKUP($Z$2,DALYs!$A$2:$MW$40,'Intervention list'!LO$195+1,0)</f>
        <v>0</v>
      </c>
      <c r="LP110" s="0" t="n">
        <f aca="false">IF(ISNUMBER(FIND(LP$1,$D110))=$AO$1,1,0)*VLOOKUP($Z$2,DALYs!$A$2:$MW$40,'Intervention list'!LP$195+1,0)</f>
        <v>0</v>
      </c>
      <c r="LQ110" s="0" t="n">
        <f aca="false">IF(ISNUMBER(FIND(LQ$1,$D110))=$AO$1,1,0)*VLOOKUP($Z$2,DALYs!$A$2:$MW$40,'Intervention list'!LQ$195+1,0)</f>
        <v>0</v>
      </c>
      <c r="LR110" s="0" t="n">
        <f aca="false">IF(ISNUMBER(FIND(LR$1,$D110))=$AO$1,1,0)*VLOOKUP($Z$2,DALYs!$A$2:$MW$40,'Intervention list'!LR$195+1,0)</f>
        <v>0</v>
      </c>
      <c r="LS110" s="0" t="n">
        <f aca="false">IF(ISNUMBER(FIND(LS$1,$D110))=$AO$1,1,0)*VLOOKUP($Z$2,DALYs!$A$2:$MW$40,'Intervention list'!LS$195+1,0)</f>
        <v>0</v>
      </c>
      <c r="LT110" s="0" t="n">
        <f aca="false">IF(ISNUMBER(FIND(LT$1,$D110))=$AO$1,1,0)*VLOOKUP($Z$2,DALYs!$A$2:$MW$40,'Intervention list'!LT$195+1,0)</f>
        <v>0</v>
      </c>
      <c r="LU110" s="0" t="n">
        <f aca="false">IF(ISNUMBER(FIND(LU$1,$D110))=$AO$1,1,0)*VLOOKUP($Z$2,DALYs!$A$2:$MW$40,'Intervention list'!LU$195+1,0)</f>
        <v>0</v>
      </c>
      <c r="LV110" s="0" t="n">
        <f aca="false">IF(ISNUMBER(FIND(LV$1,$D110))=$AO$1,1,0)*VLOOKUP($Z$2,DALYs!$A$2:$MW$40,'Intervention list'!LV$195+1,0)</f>
        <v>0</v>
      </c>
      <c r="LW110" s="0" t="n">
        <f aca="false">IF(ISNUMBER(FIND(LW$1,$D110))=$AO$1,1,0)*VLOOKUP($Z$2,DALYs!$A$2:$MW$40,'Intervention list'!LW$195+1,0)</f>
        <v>0</v>
      </c>
      <c r="LX110" s="0" t="n">
        <f aca="false">IF(ISNUMBER(FIND(LX$1,$D110))=$AO$1,1,0)*VLOOKUP($Z$2,DALYs!$A$2:$MW$40,'Intervention list'!LX$195+1,0)</f>
        <v>0</v>
      </c>
      <c r="LY110" s="0" t="n">
        <f aca="false">IF(ISNUMBER(FIND(LY$1,$D110))=$AO$1,1,0)*VLOOKUP($Z$2,DALYs!$A$2:$MW$40,'Intervention list'!LY$195+1,0)</f>
        <v>0</v>
      </c>
      <c r="LZ110" s="0" t="n">
        <f aca="false">IF(ISNUMBER(FIND(LZ$1,$D110))=$AO$1,1,0)*VLOOKUP($Z$2,DALYs!$A$2:$MW$40,'Intervention list'!LZ$195+1,0)</f>
        <v>0</v>
      </c>
      <c r="MA110" s="0" t="n">
        <f aca="false">IF(ISNUMBER(FIND(MA$1,$D110))=$AO$1,1,0)*VLOOKUP($Z$2,DALYs!$A$2:$MW$40,'Intervention list'!MA$195+1,0)</f>
        <v>0</v>
      </c>
      <c r="MB110" s="0" t="n">
        <f aca="false">IF(ISNUMBER(FIND(MB$1,$D110))=$AO$1,1,0)*VLOOKUP($Z$2,DALYs!$A$2:$MW$40,'Intervention list'!MB$195+1,0)</f>
        <v>0</v>
      </c>
      <c r="MC110" s="0" t="n">
        <f aca="false">IF(ISNUMBER(FIND(MC$1,$D110))=$AO$1,1,0)*VLOOKUP($Z$2,DALYs!$A$2:$MW$40,'Intervention list'!MC$195+1,0)</f>
        <v>0</v>
      </c>
      <c r="MD110" s="0" t="n">
        <f aca="false">IF(ISNUMBER(FIND(MD$1,$D110))=$AO$1,1,0)*VLOOKUP($Z$2,DALYs!$A$2:$MW$40,'Intervention list'!MD$195+1,0)</f>
        <v>0</v>
      </c>
      <c r="ME110" s="0" t="n">
        <f aca="false">IF(ISNUMBER(FIND(ME$1,$D110))=$AO$1,1,0)*VLOOKUP($Z$2,DALYs!$A$2:$MW$40,'Intervention list'!ME$195+1,0)</f>
        <v>0</v>
      </c>
      <c r="MF110" s="0" t="n">
        <f aca="false">IF(ISNUMBER(FIND(MF$1,$D110))=$AO$1,1,0)*VLOOKUP($Z$2,DALYs!$A$2:$MW$40,'Intervention list'!MF$195+1,0)</f>
        <v>0</v>
      </c>
      <c r="MG110" s="0" t="n">
        <f aca="false">IF(ISNUMBER(FIND(MG$1,$D110))=$AO$1,1,0)*VLOOKUP($Z$2,DALYs!$A$2:$MW$40,'Intervention list'!MG$195+1,0)</f>
        <v>0</v>
      </c>
      <c r="MH110" s="0" t="n">
        <f aca="false">IF(ISNUMBER(FIND(MH$1,$D110))=$AO$1,1,0)*VLOOKUP($Z$2,DALYs!$A$2:$MW$40,'Intervention list'!MH$195+1,0)</f>
        <v>0</v>
      </c>
      <c r="MI110" s="0" t="n">
        <f aca="false">IF(ISNUMBER(FIND(MI$1,$D110))=$AO$1,1,0)*VLOOKUP($Z$2,DALYs!$A$2:$MW$40,'Intervention list'!MI$195+1,0)</f>
        <v>0</v>
      </c>
      <c r="MJ110" s="0" t="n">
        <f aca="false">IF(ISNUMBER(FIND(MJ$1,$D110))=$AO$1,1,0)*VLOOKUP($Z$2,DALYs!$A$2:$MW$40,'Intervention list'!MJ$195+1,0)</f>
        <v>0</v>
      </c>
      <c r="MK110" s="0" t="n">
        <f aca="false">IF(ISNUMBER(FIND(MK$1,$D110))=$AO$1,1,0)*VLOOKUP($Z$2,DALYs!$A$2:$MW$40,'Intervention list'!MK$195+1,0)</f>
        <v>0</v>
      </c>
      <c r="ML110" s="0" t="n">
        <f aca="false">IF(ISNUMBER(FIND(ML$1,$D110))=$AO$1,1,0)*VLOOKUP($Z$2,DALYs!$A$2:$MW$40,'Intervention list'!ML$195+1,0)</f>
        <v>0</v>
      </c>
      <c r="MM110" s="0" t="n">
        <f aca="false">IF(ISNUMBER(FIND(MM$1,$D110))=$AO$1,1,0)*VLOOKUP($Z$2,DALYs!$A$2:$MW$40,'Intervention list'!MM$195+1,0)</f>
        <v>0</v>
      </c>
      <c r="MN110" s="0" t="n">
        <f aca="false">IF(ISNUMBER(FIND(MN$1,$D110))=$AO$1,1,0)*VLOOKUP($Z$2,DALYs!$A$2:$MW$40,'Intervention list'!MN$195+1,0)</f>
        <v>0</v>
      </c>
      <c r="MO110" s="0" t="n">
        <f aca="false">IF(ISNUMBER(FIND(MO$1,$D110))=$AO$1,1,0)*VLOOKUP($Z$2,DALYs!$A$2:$MW$40,'Intervention list'!MO$195+1,0)</f>
        <v>0</v>
      </c>
      <c r="MP110" s="0" t="n">
        <f aca="false">IF(ISNUMBER(FIND(MP$1,$D110))=$AO$1,1,0)*VLOOKUP($Z$2,DALYs!$A$2:$MW$40,'Intervention list'!MP$195+1,0)</f>
        <v>0</v>
      </c>
      <c r="MQ110" s="0" t="n">
        <f aca="false">IF(ISNUMBER(FIND(MQ$1,$D110))=$AO$1,1,0)*VLOOKUP($Z$2,DALYs!$A$2:$MW$40,'Intervention list'!MQ$195+1,0)</f>
        <v>0</v>
      </c>
      <c r="MR110" s="0" t="n">
        <f aca="false">IF(ISNUMBER(FIND(MR$1,$D110))=$AO$1,1,0)*VLOOKUP($Z$2,DALYs!$A$2:$MW$40,'Intervention list'!MR$195+1,0)</f>
        <v>0</v>
      </c>
      <c r="MS110" s="0" t="n">
        <f aca="false">IF(ISNUMBER(FIND(MS$1,$D110))=$AO$1,1,0)*VLOOKUP($Z$2,DALYs!$A$2:$MW$40,'Intervention list'!MS$195+1,0)</f>
        <v>0</v>
      </c>
      <c r="MT110" s="0" t="n">
        <f aca="false">IF(ISNUMBER(FIND(MT$1,$D110))=$AO$1,1,0)*VLOOKUP($Z$2,DALYs!$A$2:$MW$40,'Intervention list'!MT$195+1,0)</f>
        <v>0</v>
      </c>
      <c r="MU110" s="0" t="n">
        <f aca="false">IF(ISNUMBER(FIND(MU$1,$D110))=$AO$1,1,0)*VLOOKUP($Z$2,DALYs!$A$2:$MW$40,'Intervention list'!MU$195+1,0)</f>
        <v>0</v>
      </c>
      <c r="MV110" s="0" t="n">
        <f aca="false">IF(ISNUMBER(FIND(MV$1,$D110))=$AO$1,1,0)*VLOOKUP($Z$2,DALYs!$A$2:$MW$40,'Intervention list'!MV$195+1,0)</f>
        <v>0</v>
      </c>
      <c r="MW110" s="0" t="n">
        <f aca="false">IF(ISNUMBER(FIND(MW$1,$D110))=$AO$1,1,0)*VLOOKUP($Z$2,DALYs!$A$2:$MW$40,'Intervention list'!MW$195+1,0)</f>
        <v>0</v>
      </c>
      <c r="MX110" s="0" t="n">
        <f aca="false">IF(ISNUMBER(FIND(MX$1,$D110))=$AO$1,1,0)*VLOOKUP($Z$2,DALYs!$A$2:$MW$40,'Intervention list'!MX$195+1,0)</f>
        <v>0</v>
      </c>
      <c r="MY110" s="0" t="n">
        <f aca="false">IF(ISNUMBER(FIND(MY$1,$D110))=$AO$1,1,0)*VLOOKUP($Z$2,DALYs!$A$2:$MW$40,'Intervention list'!MY$195+1,0)</f>
        <v>0</v>
      </c>
      <c r="MZ110" s="0" t="n">
        <f aca="false">IF(ISNUMBER(FIND(MZ$1,$D110))=$AO$1,1,0)*VLOOKUP($Z$2,DALYs!$A$2:$MW$40,'Intervention list'!MZ$195+1,0)</f>
        <v>0</v>
      </c>
      <c r="NA110" s="0" t="n">
        <f aca="false">IF(ISNUMBER(FIND(NA$1,$D110))=$AO$1,1,0)*VLOOKUP($Z$2,DALYs!$A$2:$MW$40,'Intervention list'!NA$195+1,0)</f>
        <v>0</v>
      </c>
      <c r="NB110" s="0" t="n">
        <f aca="false">IF(ISNUMBER(FIND(NB$1,$D110))=$AO$1,1,0)*VLOOKUP($Z$2,DALYs!$A$2:$MW$40,'Intervention list'!NB$195+1,0)</f>
        <v>0</v>
      </c>
      <c r="NC110" s="0" t="n">
        <f aca="false">IF(ISNUMBER(FIND(NC$1,$D110))=$AO$1,1,0)*VLOOKUP($Z$2,DALYs!$A$2:$MW$40,'Intervention list'!NC$195+1,0)</f>
        <v>0</v>
      </c>
      <c r="ND110" s="0" t="n">
        <f aca="false">IF(ISNUMBER(FIND(ND$1,$D110))=$AO$1,1,0)*VLOOKUP($Z$2,DALYs!$A$2:$MW$40,'Intervention list'!ND$195+1,0)</f>
        <v>0</v>
      </c>
      <c r="NE110" s="0" t="n">
        <f aca="false">IF(ISNUMBER(FIND(NE$1,$D110))=$AO$1,1,0)*VLOOKUP($Z$2,DALYs!$A$2:$MW$40,'Intervention list'!NE$195+1,0)</f>
        <v>0</v>
      </c>
      <c r="NF110" s="0" t="n">
        <f aca="false">IF(ISNUMBER(FIND(NF$1,$D110))=$AO$1,1,0)*VLOOKUP($Z$2,DALYs!$A$2:$MW$40,'Intervention list'!NF$195+1,0)</f>
        <v>0</v>
      </c>
      <c r="NG110" s="0" t="n">
        <f aca="false">IF(ISNUMBER(FIND(NG$1,$D110))=$AO$1,1,0)*VLOOKUP($Z$2,DALYs!$A$2:$MW$40,'Intervention list'!NG$195+1,0)</f>
        <v>0</v>
      </c>
      <c r="NH110" s="0" t="n">
        <f aca="false">IF(ISNUMBER(FIND(NH$1,$D110))=$AO$1,1,0)*VLOOKUP($Z$2,DALYs!$A$2:$MW$40,'Intervention list'!NH$195+1,0)</f>
        <v>0</v>
      </c>
      <c r="NI110" s="0" t="n">
        <f aca="false">IF(ISNUMBER(FIND(NI$1,$D110))=$AO$1,1,0)*VLOOKUP($Z$2,DALYs!$A$2:$MW$40,'Intervention list'!NI$195+1,0)</f>
        <v>0</v>
      </c>
      <c r="NJ110" s="0" t="n">
        <f aca="false">IF(ISNUMBER(FIND(NJ$1,$D110))=$AO$1,1,0)*VLOOKUP($Z$2,DALYs!$A$2:$MW$40,'Intervention list'!NJ$195+1,0)</f>
        <v>0</v>
      </c>
      <c r="NK110" s="0" t="n">
        <f aca="false">IF(ISNUMBER(FIND(NK$1,$D110))=$AO$1,1,0)*VLOOKUP($Z$2,DALYs!$A$2:$MW$40,'Intervention list'!NK$195+1,0)</f>
        <v>0</v>
      </c>
      <c r="NL110" s="0" t="n">
        <f aca="false">IF(ISNUMBER(FIND(NL$1,$D110))=$AO$1,1,0)*VLOOKUP($Z$2,DALYs!$A$2:$MW$40,'Intervention list'!NL$195+1,0)</f>
        <v>0</v>
      </c>
      <c r="NM110" s="0" t="n">
        <f aca="false">IF(ISNUMBER(FIND(NM$1,$D110))=$AO$1,1,0)*VLOOKUP($Z$2,DALYs!$A$2:$MW$40,'Intervention list'!NM$195+1,0)</f>
        <v>0</v>
      </c>
      <c r="NN110" s="0" t="n">
        <f aca="false">IF(ISNUMBER(FIND(NN$1,$D110))=$AO$1,1,0)*VLOOKUP($Z$2,DALYs!$A$2:$MW$40,'Intervention list'!NN$195+1,0)</f>
        <v>0</v>
      </c>
      <c r="NO110" s="0" t="n">
        <f aca="false">IF(ISNUMBER(FIND(NO$1,$D110))=$AO$1,1,0)*VLOOKUP($Z$2,DALYs!$A$2:$MW$40,'Intervention list'!NO$195+1,0)</f>
        <v>0</v>
      </c>
      <c r="NP110" s="0" t="n">
        <f aca="false">IF(ISNUMBER(FIND(NP$1,$D110))=$AO$1,1,0)*VLOOKUP($Z$2,DALYs!$A$2:$MW$40,'Intervention list'!NP$195+1,0)</f>
        <v>0</v>
      </c>
      <c r="NQ110" s="0" t="n">
        <f aca="false">IF(ISNUMBER(FIND(NQ$1,$D110))=$AO$1,1,0)*VLOOKUP($Z$2,DALYs!$A$2:$MW$40,'Intervention list'!NQ$195+1,0)</f>
        <v>0</v>
      </c>
      <c r="NR110" s="0" t="n">
        <f aca="false">IF(ISNUMBER(FIND(NR$1,$D110))=$AO$1,1,0)*VLOOKUP($Z$2,DALYs!$A$2:$MW$40,'Intervention list'!NR$195+1,0)</f>
        <v>0</v>
      </c>
      <c r="NS110" s="0" t="n">
        <f aca="false">IF(ISNUMBER(FIND(NS$1,$D110))=$AO$1,1,0)*VLOOKUP($Z$2,DALYs!$A$2:$MW$40,'Intervention list'!NS$195+1,0)</f>
        <v>0</v>
      </c>
      <c r="NT110" s="0" t="n">
        <f aca="false">IF(ISNUMBER(FIND(NT$1,$D110))=$AO$1,1,0)*VLOOKUP($Z$2,DALYs!$A$2:$MW$40,'Intervention list'!NT$195+1,0)</f>
        <v>0</v>
      </c>
      <c r="NU110" s="0" t="n">
        <f aca="false">IF(ISNUMBER(FIND(NU$1,$D110))=$AO$1,1,0)*VLOOKUP($Z$2,DALYs!$A$2:$MW$40,'Intervention list'!NU$195+1,0)</f>
        <v>0</v>
      </c>
      <c r="NV110" s="0" t="n">
        <f aca="false">IF(ISNUMBER(FIND(NV$1,$D110))=$AO$1,1,0)*VLOOKUP($Z$2,DALYs!$A$2:$MW$40,'Intervention list'!NV$195+1,0)</f>
        <v>0</v>
      </c>
      <c r="NW110" s="0" t="n">
        <f aca="false">IF(ISNUMBER(FIND(NW$1,$D110))=$AO$1,1,0)*VLOOKUP($Z$2,DALYs!$A$2:$MW$40,'Intervention list'!NW$195+1,0)</f>
        <v>0</v>
      </c>
      <c r="NX110" s="0" t="n">
        <f aca="false">IF(ISNUMBER(FIND(NX$1,$D110))=$AO$1,1,0)*VLOOKUP($Z$2,DALYs!$A$2:$MW$40,'Intervention list'!NX$195+1,0)</f>
        <v>0</v>
      </c>
      <c r="NY110" s="0" t="n">
        <f aca="false">IF(ISNUMBER(FIND(NY$1,$D110))=$AO$1,1,0)*VLOOKUP($Z$2,DALYs!$A$2:$MW$40,'Intervention list'!NY$195+1,0)</f>
        <v>0</v>
      </c>
      <c r="NZ110" s="0" t="n">
        <f aca="false">IF(ISNUMBER(FIND(NZ$1,$D110))=$AO$1,1,0)*VLOOKUP($Z$2,DALYs!$A$2:$MW$40,'Intervention list'!NZ$195+1,0)</f>
        <v>0</v>
      </c>
      <c r="OA110" s="0" t="n">
        <f aca="false">IF(ISNUMBER(FIND(OA$1,$D110))=$AO$1,1,0)*VLOOKUP($Z$2,DALYs!$A$2:$MW$40,'Intervention list'!OA$195+1,0)</f>
        <v>0</v>
      </c>
      <c r="OB110" s="0" t="n">
        <f aca="false">IF(ISNUMBER(FIND(OB$1,$D110))=$AO$1,1,0)*VLOOKUP($Z$2,DALYs!$A$2:$MW$40,'Intervention list'!OB$195+1,0)</f>
        <v>0</v>
      </c>
      <c r="OC110" s="0" t="n">
        <f aca="false">IF(ISNUMBER(FIND(OC$1,$D110))=$AO$1,1,0)*VLOOKUP($Z$2,DALYs!$A$2:$MW$40,'Intervention list'!OC$195+1,0)</f>
        <v>0</v>
      </c>
      <c r="OD110" s="0" t="n">
        <f aca="false">IF(ISNUMBER(FIND(OD$1,$D110))=$AO$1,1,0)*VLOOKUP($Z$2,DALYs!$A$2:$MW$40,'Intervention list'!OD$195+1,0)</f>
        <v>0</v>
      </c>
      <c r="OE110" s="0" t="n">
        <f aca="false">IF(ISNUMBER(FIND(OE$1,$D110))=$AO$1,1,0)*VLOOKUP($Z$2,DALYs!$A$2:$MW$40,'Intervention list'!OE$195+1,0)</f>
        <v>0</v>
      </c>
      <c r="OF110" s="0" t="n">
        <f aca="false">IF(ISNUMBER(FIND(OF$1,$D110))=$AO$1,1,0)*VLOOKUP($Z$2,DALYs!$A$2:$MW$40,'Intervention list'!OF$195+1,0)</f>
        <v>0</v>
      </c>
      <c r="OG110" s="0" t="n">
        <f aca="false">IF(ISNUMBER(FIND(OG$1,$D110))=$AO$1,1,0)*VLOOKUP($Z$2,DALYs!$A$2:$MW$40,'Intervention list'!OG$195+1,0)</f>
        <v>0</v>
      </c>
      <c r="OH110" s="0" t="n">
        <f aca="false">IF(ISNUMBER(FIND(OH$1,$D110))=$AO$1,1,0)*VLOOKUP($Z$2,DALYs!$A$2:$MW$40,'Intervention list'!OH$195+1,0)</f>
        <v>0</v>
      </c>
      <c r="OI110" s="0" t="n">
        <f aca="false">IF(ISNUMBER(FIND(OI$1,$D110))=$AO$1,1,0)*VLOOKUP($Z$2,DALYs!$A$2:$MW$40,'Intervention list'!OI$195+1,0)</f>
        <v>0</v>
      </c>
      <c r="OJ110" s="0" t="n">
        <f aca="false">IF(ISNUMBER(FIND(OJ$1,$D110))=$AO$1,1,0)*VLOOKUP($Z$2,DALYs!$A$2:$MW$40,'Intervention list'!OJ$195+1,0)</f>
        <v>0</v>
      </c>
      <c r="OK110" s="0" t="n">
        <f aca="false">IF(ISNUMBER(FIND(OK$1,$D110))=$AO$1,1,0)*VLOOKUP($Z$2,DALYs!$A$2:$MW$40,'Intervention list'!OK$195+1,0)</f>
        <v>0</v>
      </c>
      <c r="OL110" s="0" t="n">
        <f aca="false">IF(ISNUMBER(FIND(OL$1,$D110))=$AO$1,1,0)*VLOOKUP($Z$2,DALYs!$A$2:$MW$40,'Intervention list'!OL$195+1,0)</f>
        <v>0</v>
      </c>
      <c r="OM110" s="0" t="n">
        <f aca="false">IF(ISNUMBER(FIND(OM$1,$D110))=$AO$1,1,0)*VLOOKUP($Z$2,DALYs!$A$2:$MW$40,'Intervention list'!OM$195+1,0)</f>
        <v>0</v>
      </c>
      <c r="ON110" s="0" t="n">
        <f aca="false">IF(ISNUMBER(FIND(ON$1,$D110))=$AO$1,1,0)*VLOOKUP($Z$2,DALYs!$A$2:$MW$40,'Intervention list'!ON$195+1,0)</f>
        <v>0</v>
      </c>
      <c r="OO110" s="0" t="n">
        <f aca="false">IF(ISNUMBER(FIND(OO$1,$D110))=$AO$1,1,0)*VLOOKUP($Z$2,DALYs!$A$2:$MW$40,'Intervention list'!OO$195+1,0)</f>
        <v>0</v>
      </c>
      <c r="OP110" s="0" t="n">
        <f aca="false">IF(ISNUMBER(FIND(OP$1,$D110))=$AO$1,1,0)*VLOOKUP($Z$2,DALYs!$A$2:$MW$40,'Intervention list'!OP$195+1,0)</f>
        <v>0</v>
      </c>
      <c r="OQ110" s="0" t="n">
        <f aca="false">IF(ISNUMBER(FIND(OQ$1,$D110))=$AO$1,1,0)*VLOOKUP($Z$2,DALYs!$A$2:$MW$40,'Intervention list'!OQ$195+1,0)</f>
        <v>0</v>
      </c>
      <c r="OR110" s="0" t="n">
        <f aca="false">IF(ISNUMBER(FIND(OR$1,$D110))=$AO$1,1,0)*VLOOKUP($Z$2,DALYs!$A$2:$MW$40,'Intervention list'!OR$195+1,0)</f>
        <v>0</v>
      </c>
      <c r="OS110" s="0" t="n">
        <f aca="false">IF(ISNUMBER(FIND(OS$1,$D110))=$AO$1,1,0)*VLOOKUP($Z$2,DALYs!$A$2:$MW$40,'Intervention list'!OS$195+1,0)</f>
        <v>0</v>
      </c>
      <c r="OT110" s="0" t="n">
        <f aca="false">IF(ISNUMBER(FIND(OT$1,$D110))=$AO$1,1,0)*VLOOKUP($Z$2,DALYs!$A$2:$MW$40,'Intervention list'!OT$195+1,0)</f>
        <v>0</v>
      </c>
      <c r="OU110" s="0" t="n">
        <f aca="false">IF(ISNUMBER(FIND(OU$1,$D110))=$AO$1,1,0)*VLOOKUP($Z$2,DALYs!$A$2:$MW$40,'Intervention list'!OU$195+1,0)</f>
        <v>0</v>
      </c>
      <c r="OV110" s="0" t="n">
        <f aca="false">IF(ISNUMBER(FIND(OV$1,$D110))=$AO$1,1,0)*VLOOKUP($Z$2,DALYs!$A$2:$MW$40,'Intervention list'!OV$195+1,0)</f>
        <v>0</v>
      </c>
      <c r="OW110" s="0" t="n">
        <f aca="false">IF(ISNUMBER(FIND(OW$1,$D110))=$AO$1,1,0)*VLOOKUP($Z$2,DALYs!$A$2:$MW$40,'Intervention list'!OW$195+1,0)</f>
        <v>0</v>
      </c>
      <c r="OX110" s="0" t="n">
        <f aca="false">IF(ISNUMBER(FIND(OX$1,$D110))=$AO$1,1,0)*VLOOKUP($Z$2,DALYs!$A$2:$MW$40,'Intervention list'!OX$195+1,0)</f>
        <v>0</v>
      </c>
    </row>
    <row r="111" customFormat="false" ht="15.75" hidden="false" customHeight="false" outlineLevel="0" collapsed="false">
      <c r="A111" s="6" t="s">
        <v>285</v>
      </c>
      <c r="B111" s="6" t="s">
        <v>282</v>
      </c>
      <c r="C111" s="0" t="s">
        <v>283</v>
      </c>
      <c r="D111" s="7" t="s">
        <v>168</v>
      </c>
      <c r="E111" s="7" t="str">
        <f aca="false">SUBSTITUTE(D111,0.2,X111)</f>
        <v>Interpersonal violence: 0.1</v>
      </c>
      <c r="F111" s="0" t="s">
        <v>25</v>
      </c>
      <c r="G111" s="8" t="n">
        <v>3.02190822863816</v>
      </c>
      <c r="H111" s="9" t="n">
        <v>0</v>
      </c>
      <c r="I111" s="9" t="n">
        <f aca="false">IF(H111="","",(H111*(VLOOKUP($Z$2,Worksheet,11,0)^4)))</f>
        <v>0</v>
      </c>
      <c r="J111" s="9" t="n">
        <f aca="false">IF(I111="","",I111*VLOOKUP($Z$2,Worksheet,12,0))</f>
        <v>0</v>
      </c>
      <c r="K111" s="9" t="n">
        <f aca="false">IF(I111="","",I111*VLOOKUP($Z$2, Worksheet, 13, 0))</f>
        <v>0</v>
      </c>
      <c r="L111" s="9" t="n">
        <f aca="false">IF(J111="",VLOOKUP($Z$2, Worksheet, 14, 0),J111)</f>
        <v>0</v>
      </c>
      <c r="M111" s="9" t="n">
        <f aca="false">IF(L111&lt;VLOOKUP($Z$2,'Country sheet'!$A$3:$P$41,15,0), VLOOKUP($Z$2,'Country sheet'!$A$3:$P$41,15,0), L111)/0.7</f>
        <v>66.2083230214262</v>
      </c>
      <c r="N111" s="27" t="n">
        <f aca="false">IFERROR(IF(AC111=$AO$1,VLOOKUP(F111,AO$42:AX$46,MATCH(AC$1,AP$41:AX$41,0)+1,0)/COUNTIFS($F$2:$F$194,$F111,$AC$2:$AC$194,$AO$1),0),0) + IFERROR(IF(AD111=$AO$1,VLOOKUP(F111,AO$42:AX$46,MATCH(AD$1,AP$41:AX$41,0)+1,0)/COUNTIFS($F$2:$F$194,$F111,$AD$2:$AD$194,$AO$1),0),0) + IFERROR(IF(AE111=$AO$1,VLOOKUP(F111,AO$42:AX$46,MATCH(AE$1,AP$41:AX$41,0)+1,0)/COUNTIFS($F$2:$F$194,$F111,$AE$2:$AE$194,$AO$1),0),0) + IFERROR(IF(AF111=$AO$1,VLOOKUP(F111,AO$42:AX$46,MATCH(AF$1,AP$41:AX$41,0)+1,0)/COUNTIFS($F$2:$F$194,$F111,$AF$2:$AF$194,$AO$1),0),0) + IFERROR(IF(AG111=$AO$1,VLOOKUP(F111,AO$42:AX$46,MATCH(AG$1,AP$41:AX$41,0)+1,0)/COUNTIFS($F$2:$F$194,$F111,$AG$2:$AG$194,$AO$1),0),0) + IFERROR(IF(AH111=$AO$1,VLOOKUP(F111,AO$42:AX$46,MATCH(AH$1,AP$41:AX$41,0)+1,0)/COUNTIFS($F$2:$F$194,$F111,$AH$2:$AH$194,$AO$1),0),0) + IFERROR(IF(AI111=$AO$1,VLOOKUP(F111,AO$42:AX$46,MATCH(AI$1,AP$41:AX$41,0)+1,0)/COUNTIFS($F$2:$F$194,$F111,$AI$2:$AI$194,$AO$1),0),0) + IFERROR(IF(AJ111=$AO$1,VLOOKUP(F111,AO$42:AX$46,MATCH(AJ$1,AP$41:AX$41,0)+1,0)/COUNTIFS($F$2:$F$194,$F111,$AJ$2:$AJ$194,$AO$1),0),0) + IFERROR(IF(AK111=$AO$1,VLOOKUP(F111,AO$42:AX$46,MATCH(AK$1,AP$41:AX$41,0)+1,0)/COUNTIFS($F$2:$F$194,$F111,$AK$2:$AK$194,$AO$1),0),0)</f>
        <v>0</v>
      </c>
      <c r="O111" s="0" t="n">
        <v>1</v>
      </c>
      <c r="P111" s="0" t="n">
        <v>2</v>
      </c>
      <c r="Q111" s="0" t="n">
        <f aca="false">SUM(BC111:OX111)</f>
        <v>70501.6697666383</v>
      </c>
      <c r="R111" s="0" t="n">
        <f aca="false">IF(VLOOKUP($Z$2,CET!$A$4:$L$42,12,0)="Low income",_xlfn.IFS(S111=0.2,0.1,S111=0.1,0.05,S111=0.5,0.4,S111=0.35,0.25),S111)</f>
        <v>0.2</v>
      </c>
      <c r="S111" s="0" t="n">
        <v>0.2</v>
      </c>
      <c r="T111" s="0" t="n">
        <v>0.8</v>
      </c>
      <c r="U111" s="0" t="n">
        <f aca="false">N111/M111</f>
        <v>0</v>
      </c>
      <c r="V111" s="0" t="n">
        <f aca="false">IFERROR(U111/Q111,0)</f>
        <v>0</v>
      </c>
      <c r="W111" s="0" t="n">
        <f aca="false">(T111/R111)*V111</f>
        <v>0</v>
      </c>
      <c r="X111" s="28" t="n">
        <f aca="false">IF(W111=0,0,IF(W111&lt;=0.8,IF(W111&lt;0.05,0.05,W111),0.8))</f>
        <v>0</v>
      </c>
      <c r="Y111" s="28"/>
      <c r="AC111" s="34" t="n">
        <f aca="false">ISNUMBER(FIND(AC$1,$C111))</f>
        <v>0</v>
      </c>
      <c r="AD111" s="33" t="n">
        <f aca="false">ISNUMBER(FIND(AD$1,$C111))</f>
        <v>0</v>
      </c>
      <c r="AE111" s="33" t="n">
        <f aca="false">ISNUMBER(FIND(AE$1,$C111))</f>
        <v>0</v>
      </c>
      <c r="AF111" s="33" t="n">
        <f aca="false">ISNUMBER(FIND(AF$1,$C111))</f>
        <v>0</v>
      </c>
      <c r="AG111" s="33" t="n">
        <f aca="false">ISNUMBER(FIND(AG$1,$C111))</f>
        <v>0</v>
      </c>
      <c r="AH111" s="33" t="n">
        <f aca="false">ISNUMBER(FIND(AH$1,$C111))</f>
        <v>0</v>
      </c>
      <c r="AI111" s="33" t="n">
        <f aca="false">ISNUMBER(FIND(AI$1,$C111))</f>
        <v>0</v>
      </c>
      <c r="AJ111" s="33" t="n">
        <f aca="false">ISNUMBER(FIND(AJ$1,$C111))</f>
        <v>0</v>
      </c>
      <c r="AK111" s="35" t="n">
        <f aca="false">ISNUMBER(FIND(AK$1,$C111))</f>
        <v>0</v>
      </c>
      <c r="AL111" s="6"/>
      <c r="AM111" s="33"/>
      <c r="BC111" s="0" t="n">
        <f aca="false">IF(ISNUMBER(FIND(BC$1,$D111))=$AO$1,1,0)*VLOOKUP($Z$2,DALYs!$A$2:$MW$40,'Intervention list'!BC$195+1,0)</f>
        <v>0</v>
      </c>
      <c r="BD111" s="0" t="n">
        <f aca="false">IF(ISNUMBER(FIND(BD$1,$D111))=$AO$1,1,0)*VLOOKUP($Z$2,DALYs!$A$2:$MW$40,'Intervention list'!BD$195+1,0)</f>
        <v>0</v>
      </c>
      <c r="BE111" s="0" t="n">
        <f aca="false">IF(ISNUMBER(FIND(BE$1,$D111))=$AO$1,1,0)*VLOOKUP($Z$2,DALYs!$A$2:$MW$40,'Intervention list'!BE$195+1,0)</f>
        <v>0</v>
      </c>
      <c r="BF111" s="0" t="n">
        <f aca="false">IF(ISNUMBER(FIND(BF$1,$D111))=$AO$1,1,0)*VLOOKUP($Z$2,DALYs!$A$2:$MW$40,'Intervention list'!BF$195+1,0)</f>
        <v>0</v>
      </c>
      <c r="BG111" s="0" t="n">
        <f aca="false">IF(ISNUMBER(FIND(BG$1,$D111))=$AO$1,1,0)*VLOOKUP($Z$2,DALYs!$A$2:$MW$40,'Intervention list'!BG$195+1,0)</f>
        <v>0</v>
      </c>
      <c r="BH111" s="0" t="n">
        <f aca="false">IF(ISNUMBER(FIND(BH$1,$D111))=$AO$1,1,0)*VLOOKUP($Z$2,DALYs!$A$2:$MW$40,'Intervention list'!BH$195+1,0)</f>
        <v>0</v>
      </c>
      <c r="BI111" s="0" t="n">
        <f aca="false">IF(ISNUMBER(FIND(BI$1,$D111))=$AO$1,1,0)*VLOOKUP($Z$2,DALYs!$A$2:$MW$40,'Intervention list'!BI$195+1,0)</f>
        <v>0</v>
      </c>
      <c r="BJ111" s="0" t="n">
        <f aca="false">IF(ISNUMBER(FIND(BJ$1,$D111))=$AO$1,1,0)*VLOOKUP($Z$2,DALYs!$A$2:$MW$40,'Intervention list'!BJ$195+1,0)</f>
        <v>0</v>
      </c>
      <c r="BK111" s="0" t="n">
        <f aca="false">IF(ISNUMBER(FIND(BK$1,$D111))=$AO$1,1,0)*VLOOKUP($Z$2,DALYs!$A$2:$MW$40,'Intervention list'!BK$195+1,0)</f>
        <v>0</v>
      </c>
      <c r="BL111" s="0" t="n">
        <f aca="false">IF(ISNUMBER(FIND(BL$1,$D111))=$AO$1,1,0)*VLOOKUP($Z$2,DALYs!$A$2:$MW$40,'Intervention list'!BL$195+1,0)</f>
        <v>0</v>
      </c>
      <c r="BM111" s="0" t="n">
        <f aca="false">IF(ISNUMBER(FIND(BM$1,$D111))=$AO$1,1,0)*VLOOKUP($Z$2,DALYs!$A$2:$MW$40,'Intervention list'!BM$195+1,0)</f>
        <v>0</v>
      </c>
      <c r="BN111" s="0" t="n">
        <f aca="false">IF(ISNUMBER(FIND(BN$1,$D111))=$AO$1,1,0)*VLOOKUP($Z$2,DALYs!$A$2:$MW$40,'Intervention list'!BN$195+1,0)</f>
        <v>0</v>
      </c>
      <c r="BO111" s="0" t="n">
        <f aca="false">IF(ISNUMBER(FIND(BO$1,$D111))=$AO$1,1,0)*VLOOKUP($Z$2,DALYs!$A$2:$MW$40,'Intervention list'!BO$195+1,0)</f>
        <v>0</v>
      </c>
      <c r="BP111" s="0" t="n">
        <f aca="false">IF(ISNUMBER(FIND(BP$1,$D111))=$AO$1,1,0)*VLOOKUP($Z$2,DALYs!$A$2:$MW$40,'Intervention list'!BP$195+1,0)</f>
        <v>0</v>
      </c>
      <c r="BQ111" s="0" t="n">
        <f aca="false">IF(ISNUMBER(FIND(BQ$1,$D111))=$AO$1,1,0)*VLOOKUP($Z$2,DALYs!$A$2:$MW$40,'Intervention list'!BQ$195+1,0)</f>
        <v>0</v>
      </c>
      <c r="BR111" s="0" t="n">
        <f aca="false">IF(ISNUMBER(FIND(BR$1,$D111))=$AO$1,1,0)*VLOOKUP($Z$2,DALYs!$A$2:$MW$40,'Intervention list'!BR$195+1,0)</f>
        <v>0</v>
      </c>
      <c r="BS111" s="0" t="n">
        <f aca="false">IF(ISNUMBER(FIND(BS$1,$D111))=$AO$1,1,0)*VLOOKUP($Z$2,DALYs!$A$2:$MW$40,'Intervention list'!BS$195+1,0)</f>
        <v>0</v>
      </c>
      <c r="BT111" s="0" t="n">
        <f aca="false">IF(ISNUMBER(FIND(BT$1,$D111))=$AO$1,1,0)*VLOOKUP($Z$2,DALYs!$A$2:$MW$40,'Intervention list'!BT$195+1,0)</f>
        <v>0</v>
      </c>
      <c r="BU111" s="0" t="n">
        <f aca="false">IF(ISNUMBER(FIND(BU$1,$D111))=$AO$1,1,0)*VLOOKUP($Z$2,DALYs!$A$2:$MW$40,'Intervention list'!BU$195+1,0)</f>
        <v>0</v>
      </c>
      <c r="BV111" s="0" t="n">
        <f aca="false">IF(ISNUMBER(FIND(BV$1,$D111))=$AO$1,1,0)*VLOOKUP($Z$2,DALYs!$A$2:$MW$40,'Intervention list'!BV$195+1,0)</f>
        <v>0</v>
      </c>
      <c r="BW111" s="0" t="n">
        <f aca="false">IF(ISNUMBER(FIND(BW$1,$D111))=$AO$1,1,0)*VLOOKUP($Z$2,DALYs!$A$2:$MW$40,'Intervention list'!BW$195+1,0)</f>
        <v>0</v>
      </c>
      <c r="BX111" s="0" t="n">
        <f aca="false">IF(ISNUMBER(FIND(BX$1,$D111))=$AO$1,1,0)*VLOOKUP($Z$2,DALYs!$A$2:$MW$40,'Intervention list'!BX$195+1,0)</f>
        <v>0</v>
      </c>
      <c r="BY111" s="0" t="n">
        <f aca="false">IF(ISNUMBER(FIND(BY$1,$D111))=$AO$1,1,0)*VLOOKUP($Z$2,DALYs!$A$2:$MW$40,'Intervention list'!BY$195+1,0)</f>
        <v>0</v>
      </c>
      <c r="BZ111" s="0" t="n">
        <f aca="false">IF(ISNUMBER(FIND(BZ$1,$D111))=$AO$1,1,0)*VLOOKUP($Z$2,DALYs!$A$2:$MW$40,'Intervention list'!BZ$195+1,0)</f>
        <v>0</v>
      </c>
      <c r="CA111" s="0" t="n">
        <f aca="false">IF(ISNUMBER(FIND(CA$1,$D111))=$AO$1,1,0)*VLOOKUP($Z$2,DALYs!$A$2:$MW$40,'Intervention list'!CA$195+1,0)</f>
        <v>0</v>
      </c>
      <c r="CB111" s="0" t="n">
        <f aca="false">IF(ISNUMBER(FIND(CB$1,$D111))=$AO$1,1,0)*VLOOKUP($Z$2,DALYs!$A$2:$MW$40,'Intervention list'!CB$195+1,0)</f>
        <v>0</v>
      </c>
      <c r="CC111" s="0" t="n">
        <f aca="false">IF(ISNUMBER(FIND(CC$1,$D111))=$AO$1,1,0)*VLOOKUP($Z$2,DALYs!$A$2:$MW$40,'Intervention list'!CC$195+1,0)</f>
        <v>0</v>
      </c>
      <c r="CD111" s="0" t="n">
        <f aca="false">IF(ISNUMBER(FIND(CD$1,$D111))=$AO$1,1,0)*VLOOKUP($Z$2,DALYs!$A$2:$MW$40,'Intervention list'!CD$195+1,0)</f>
        <v>0</v>
      </c>
      <c r="CE111" s="0" t="n">
        <f aca="false">IF(ISNUMBER(FIND(CE$1,$D111))=$AO$1,1,0)*VLOOKUP($Z$2,DALYs!$A$2:$MW$40,'Intervention list'!CE$195+1,0)</f>
        <v>0</v>
      </c>
      <c r="CF111" s="0" t="n">
        <f aca="false">IF(ISNUMBER(FIND(CF$1,$D111))=$AO$1,1,0)*VLOOKUP($Z$2,DALYs!$A$2:$MW$40,'Intervention list'!CF$195+1,0)</f>
        <v>0</v>
      </c>
      <c r="CG111" s="0" t="n">
        <f aca="false">IF(ISNUMBER(FIND(CG$1,$D111))=$AO$1,1,0)*VLOOKUP($Z$2,DALYs!$A$2:$MW$40,'Intervention list'!CG$195+1,0)</f>
        <v>0</v>
      </c>
      <c r="CH111" s="0" t="n">
        <f aca="false">IF(ISNUMBER(FIND(CH$1,$D111))=$AO$1,1,0)*VLOOKUP($Z$2,DALYs!$A$2:$MW$40,'Intervention list'!CH$195+1,0)</f>
        <v>0</v>
      </c>
      <c r="CI111" s="0" t="n">
        <f aca="false">IF(ISNUMBER(FIND(CI$1,$D111))=$AO$1,1,0)*VLOOKUP($Z$2,DALYs!$A$2:$MW$40,'Intervention list'!CI$195+1,0)</f>
        <v>0</v>
      </c>
      <c r="CJ111" s="0" t="n">
        <f aca="false">IF(ISNUMBER(FIND(CJ$1,$D111))=$AO$1,1,0)*VLOOKUP($Z$2,DALYs!$A$2:$MW$40,'Intervention list'!CJ$195+1,0)</f>
        <v>0</v>
      </c>
      <c r="CK111" s="0" t="n">
        <f aca="false">IF(ISNUMBER(FIND(CK$1,$D111))=$AO$1,1,0)*VLOOKUP($Z$2,DALYs!$A$2:$MW$40,'Intervention list'!CK$195+1,0)</f>
        <v>0</v>
      </c>
      <c r="CL111" s="0" t="n">
        <f aca="false">IF(ISNUMBER(FIND(CL$1,$D111))=$AO$1,1,0)*VLOOKUP($Z$2,DALYs!$A$2:$MW$40,'Intervention list'!CL$195+1,0)</f>
        <v>0</v>
      </c>
      <c r="CM111" s="0" t="n">
        <f aca="false">IF(ISNUMBER(FIND(CM$1,$D111))=$AO$1,1,0)*VLOOKUP($Z$2,DALYs!$A$2:$MW$40,'Intervention list'!CM$195+1,0)</f>
        <v>0</v>
      </c>
      <c r="CN111" s="0" t="n">
        <f aca="false">IF(ISNUMBER(FIND(CN$1,$D111))=$AO$1,1,0)*VLOOKUP($Z$2,DALYs!$A$2:$MW$40,'Intervention list'!CN$195+1,0)</f>
        <v>0</v>
      </c>
      <c r="CO111" s="0" t="n">
        <f aca="false">IF(ISNUMBER(FIND(CO$1,$D111))=$AO$1,1,0)*VLOOKUP($Z$2,DALYs!$A$2:$MW$40,'Intervention list'!CO$195+1,0)</f>
        <v>0</v>
      </c>
      <c r="CP111" s="0" t="n">
        <f aca="false">IF(ISNUMBER(FIND(CP$1,$D111))=$AO$1,1,0)*VLOOKUP($Z$2,DALYs!$A$2:$MW$40,'Intervention list'!CP$195+1,0)</f>
        <v>0</v>
      </c>
      <c r="CQ111" s="0" t="n">
        <f aca="false">IF(ISNUMBER(FIND(CQ$1,$D111))=$AO$1,1,0)*VLOOKUP($Z$2,DALYs!$A$2:$MW$40,'Intervention list'!CQ$195+1,0)</f>
        <v>0</v>
      </c>
      <c r="CR111" s="0" t="n">
        <f aca="false">IF(ISNUMBER(FIND(CR$1,$D111))=$AO$1,1,0)*VLOOKUP($Z$2,DALYs!$A$2:$MW$40,'Intervention list'!CR$195+1,0)</f>
        <v>0</v>
      </c>
      <c r="CS111" s="0" t="n">
        <f aca="false">IF(ISNUMBER(FIND(CS$1,$D111))=$AO$1,1,0)*VLOOKUP($Z$2,DALYs!$A$2:$MW$40,'Intervention list'!CS$195+1,0)</f>
        <v>0</v>
      </c>
      <c r="CT111" s="0" t="n">
        <f aca="false">IF(ISNUMBER(FIND(CT$1,$D111))=$AO$1,1,0)*VLOOKUP($Z$2,DALYs!$A$2:$MW$40,'Intervention list'!CT$195+1,0)</f>
        <v>0</v>
      </c>
      <c r="CU111" s="0" t="n">
        <f aca="false">IF(ISNUMBER(FIND(CU$1,$D111))=$AO$1,1,0)*VLOOKUP($Z$2,DALYs!$A$2:$MW$40,'Intervention list'!CU$195+1,0)</f>
        <v>0</v>
      </c>
      <c r="CV111" s="0" t="n">
        <f aca="false">IF(ISNUMBER(FIND(CV$1,$D111))=$AO$1,1,0)*VLOOKUP($Z$2,DALYs!$A$2:$MW$40,'Intervention list'!CV$195+1,0)</f>
        <v>0</v>
      </c>
      <c r="CW111" s="0" t="n">
        <f aca="false">IF(ISNUMBER(FIND(CW$1,$D111))=$AO$1,1,0)*VLOOKUP($Z$2,DALYs!$A$2:$MW$40,'Intervention list'!CW$195+1,0)</f>
        <v>0</v>
      </c>
      <c r="CX111" s="0" t="n">
        <f aca="false">IF(ISNUMBER(FIND(CX$1,$D111))=$AO$1,1,0)*VLOOKUP($Z$2,DALYs!$A$2:$MW$40,'Intervention list'!CX$195+1,0)</f>
        <v>0</v>
      </c>
      <c r="CY111" s="0" t="n">
        <f aca="false">IF(ISNUMBER(FIND(CY$1,$D111))=$AO$1,1,0)*VLOOKUP($Z$2,DALYs!$A$2:$MW$40,'Intervention list'!CY$195+1,0)</f>
        <v>0</v>
      </c>
      <c r="CZ111" s="0" t="n">
        <f aca="false">IF(ISNUMBER(FIND(CZ$1,$D111))=$AO$1,1,0)*VLOOKUP($Z$2,DALYs!$A$2:$MW$40,'Intervention list'!CZ$195+1,0)</f>
        <v>0</v>
      </c>
      <c r="DA111" s="0" t="n">
        <f aca="false">IF(ISNUMBER(FIND(DA$1,$D111))=$AO$1,1,0)*VLOOKUP($Z$2,DALYs!$A$2:$MW$40,'Intervention list'!DA$195+1,0)</f>
        <v>0</v>
      </c>
      <c r="DB111" s="0" t="n">
        <f aca="false">IF(ISNUMBER(FIND(DB$1,$D111))=$AO$1,1,0)*VLOOKUP($Z$2,DALYs!$A$2:$MW$40,'Intervention list'!DB$195+1,0)</f>
        <v>0</v>
      </c>
      <c r="DC111" s="0" t="n">
        <f aca="false">IF(ISNUMBER(FIND(DC$1,$D111))=$AO$1,1,0)*VLOOKUP($Z$2,DALYs!$A$2:$MW$40,'Intervention list'!DC$195+1,0)</f>
        <v>0</v>
      </c>
      <c r="DD111" s="0" t="n">
        <f aca="false">IF(ISNUMBER(FIND(DD$1,$D111))=$AO$1,1,0)*VLOOKUP($Z$2,DALYs!$A$2:$MW$40,'Intervention list'!DD$195+1,0)</f>
        <v>0</v>
      </c>
      <c r="DE111" s="0" t="n">
        <f aca="false">IF(ISNUMBER(FIND(DE$1,$D111))=$AO$1,1,0)*VLOOKUP($Z$2,DALYs!$A$2:$MW$40,'Intervention list'!DE$195+1,0)</f>
        <v>0</v>
      </c>
      <c r="DF111" s="0" t="n">
        <f aca="false">IF(ISNUMBER(FIND(DF$1,$D111))=$AO$1,1,0)*VLOOKUP($Z$2,DALYs!$A$2:$MW$40,'Intervention list'!DF$195+1,0)</f>
        <v>0</v>
      </c>
      <c r="DG111" s="0" t="n">
        <f aca="false">IF(ISNUMBER(FIND(DG$1,$D111))=$AO$1,1,0)*VLOOKUP($Z$2,DALYs!$A$2:$MW$40,'Intervention list'!DG$195+1,0)</f>
        <v>0</v>
      </c>
      <c r="DH111" s="0" t="n">
        <f aca="false">IF(ISNUMBER(FIND(DH$1,$D111))=$AO$1,1,0)*VLOOKUP($Z$2,DALYs!$A$2:$MW$40,'Intervention list'!DH$195+1,0)</f>
        <v>0</v>
      </c>
      <c r="DI111" s="0" t="n">
        <f aca="false">IF(ISNUMBER(FIND(DI$1,$D111))=$AO$1,1,0)*VLOOKUP($Z$2,DALYs!$A$2:$MW$40,'Intervention list'!DI$195+1,0)</f>
        <v>0</v>
      </c>
      <c r="DJ111" s="0" t="n">
        <f aca="false">IF(ISNUMBER(FIND(DJ$1,$D111))=$AO$1,1,0)*VLOOKUP($Z$2,DALYs!$A$2:$MW$40,'Intervention list'!DJ$195+1,0)</f>
        <v>0</v>
      </c>
      <c r="DK111" s="0" t="n">
        <f aca="false">IF(ISNUMBER(FIND(DK$1,$D111))=$AO$1,1,0)*VLOOKUP($Z$2,DALYs!$A$2:$MW$40,'Intervention list'!DK$195+1,0)</f>
        <v>0</v>
      </c>
      <c r="DL111" s="0" t="n">
        <f aca="false">IF(ISNUMBER(FIND(DL$1,$D111))=$AO$1,1,0)*VLOOKUP($Z$2,DALYs!$A$2:$MW$40,'Intervention list'!DL$195+1,0)</f>
        <v>0</v>
      </c>
      <c r="DM111" s="0" t="n">
        <f aca="false">IF(ISNUMBER(FIND(DM$1,$D111))=$AO$1,1,0)*VLOOKUP($Z$2,DALYs!$A$2:$MW$40,'Intervention list'!DM$195+1,0)</f>
        <v>0</v>
      </c>
      <c r="DN111" s="0" t="n">
        <f aca="false">IF(ISNUMBER(FIND(DN$1,$D111))=$AO$1,1,0)*VLOOKUP($Z$2,DALYs!$A$2:$MW$40,'Intervention list'!DN$195+1,0)</f>
        <v>0</v>
      </c>
      <c r="DO111" s="0" t="n">
        <f aca="false">IF(ISNUMBER(FIND(DO$1,$D111))=$AO$1,1,0)*VLOOKUP($Z$2,DALYs!$A$2:$MW$40,'Intervention list'!DO$195+1,0)</f>
        <v>0</v>
      </c>
      <c r="DP111" s="0" t="n">
        <f aca="false">IF(ISNUMBER(FIND(DP$1,$D111))=$AO$1,1,0)*VLOOKUP($Z$2,DALYs!$A$2:$MW$40,'Intervention list'!DP$195+1,0)</f>
        <v>0</v>
      </c>
      <c r="DQ111" s="0" t="n">
        <f aca="false">IF(ISNUMBER(FIND(DQ$1,$D111))=$AO$1,1,0)*VLOOKUP($Z$2,DALYs!$A$2:$MW$40,'Intervention list'!DQ$195+1,0)</f>
        <v>0</v>
      </c>
      <c r="DR111" s="0" t="n">
        <f aca="false">IF(ISNUMBER(FIND(DR$1,$D111))=$AO$1,1,0)*VLOOKUP($Z$2,DALYs!$A$2:$MW$40,'Intervention list'!DR$195+1,0)</f>
        <v>0</v>
      </c>
      <c r="DS111" s="0" t="n">
        <f aca="false">IF(ISNUMBER(FIND(DS$1,$D111))=$AO$1,1,0)*VLOOKUP($Z$2,DALYs!$A$2:$MW$40,'Intervention list'!DS$195+1,0)</f>
        <v>0</v>
      </c>
      <c r="DT111" s="0" t="n">
        <f aca="false">IF(ISNUMBER(FIND(DT$1,$D111))=$AO$1,1,0)*VLOOKUP($Z$2,DALYs!$A$2:$MW$40,'Intervention list'!DT$195+1,0)</f>
        <v>0</v>
      </c>
      <c r="DU111" s="0" t="n">
        <f aca="false">IF(ISNUMBER(FIND(DU$1,$D111))=$AO$1,1,0)*VLOOKUP($Z$2,DALYs!$A$2:$MW$40,'Intervention list'!DU$195+1,0)</f>
        <v>0</v>
      </c>
      <c r="DV111" s="0" t="n">
        <f aca="false">IF(ISNUMBER(FIND(DV$1,$D111))=$AO$1,1,0)*VLOOKUP($Z$2,DALYs!$A$2:$MW$40,'Intervention list'!DV$195+1,0)</f>
        <v>0</v>
      </c>
      <c r="DW111" s="0" t="n">
        <f aca="false">IF(ISNUMBER(FIND(DW$1,$D111))=$AO$1,1,0)*VLOOKUP($Z$2,DALYs!$A$2:$MW$40,'Intervention list'!DW$195+1,0)</f>
        <v>0</v>
      </c>
      <c r="DX111" s="0" t="n">
        <f aca="false">IF(ISNUMBER(FIND(DX$1,$D111))=$AO$1,1,0)*VLOOKUP($Z$2,DALYs!$A$2:$MW$40,'Intervention list'!DX$195+1,0)</f>
        <v>0</v>
      </c>
      <c r="DY111" s="0" t="n">
        <f aca="false">IF(ISNUMBER(FIND(DY$1,$D111))=$AO$1,1,0)*VLOOKUP($Z$2,DALYs!$A$2:$MW$40,'Intervention list'!DY$195+1,0)</f>
        <v>0</v>
      </c>
      <c r="DZ111" s="0" t="n">
        <f aca="false">IF(ISNUMBER(FIND(DZ$1,$D111))=$AO$1,1,0)*VLOOKUP($Z$2,DALYs!$A$2:$MW$40,'Intervention list'!DZ$195+1,0)</f>
        <v>0</v>
      </c>
      <c r="EA111" s="0" t="n">
        <f aca="false">IF(ISNUMBER(FIND(EA$1,$D111))=$AO$1,1,0)*VLOOKUP($Z$2,DALYs!$A$2:$MW$40,'Intervention list'!EA$195+1,0)</f>
        <v>0</v>
      </c>
      <c r="EB111" s="0" t="n">
        <f aca="false">IF(ISNUMBER(FIND(EB$1,$D111))=$AO$1,1,0)*VLOOKUP($Z$2,DALYs!$A$2:$MW$40,'Intervention list'!EB$195+1,0)</f>
        <v>0</v>
      </c>
      <c r="EC111" s="0" t="n">
        <f aca="false">IF(ISNUMBER(FIND(EC$1,$D111))=$AO$1,1,0)*VLOOKUP($Z$2,DALYs!$A$2:$MW$40,'Intervention list'!EC$195+1,0)</f>
        <v>0</v>
      </c>
      <c r="ED111" s="0" t="n">
        <f aca="false">IF(ISNUMBER(FIND(ED$1,$D111))=$AO$1,1,0)*VLOOKUP($Z$2,DALYs!$A$2:$MW$40,'Intervention list'!ED$195+1,0)</f>
        <v>0</v>
      </c>
      <c r="EE111" s="0" t="n">
        <f aca="false">IF(ISNUMBER(FIND(EE$1,$D111))=$AO$1,1,0)*VLOOKUP($Z$2,DALYs!$A$2:$MW$40,'Intervention list'!EE$195+1,0)</f>
        <v>0</v>
      </c>
      <c r="EF111" s="0" t="n">
        <f aca="false">IF(ISNUMBER(FIND(EF$1,$D111))=$AO$1,1,0)*VLOOKUP($Z$2,DALYs!$A$2:$MW$40,'Intervention list'!EF$195+1,0)</f>
        <v>0</v>
      </c>
      <c r="EG111" s="0" t="n">
        <f aca="false">IF(ISNUMBER(FIND(EG$1,$D111))=$AO$1,1,0)*VLOOKUP($Z$2,DALYs!$A$2:$MW$40,'Intervention list'!EG$195+1,0)</f>
        <v>0</v>
      </c>
      <c r="EH111" s="0" t="n">
        <f aca="false">IF(ISNUMBER(FIND(EH$1,$D111))=$AO$1,1,0)*VLOOKUP($Z$2,DALYs!$A$2:$MW$40,'Intervention list'!EH$195+1,0)</f>
        <v>0</v>
      </c>
      <c r="EI111" s="0" t="n">
        <f aca="false">IF(ISNUMBER(FIND(EI$1,$D111))=$AO$1,1,0)*VLOOKUP($Z$2,DALYs!$A$2:$MW$40,'Intervention list'!EI$195+1,0)</f>
        <v>0</v>
      </c>
      <c r="EJ111" s="0" t="n">
        <f aca="false">IF(ISNUMBER(FIND(EJ$1,$D111))=$AO$1,1,0)*VLOOKUP($Z$2,DALYs!$A$2:$MW$40,'Intervention list'!EJ$195+1,0)</f>
        <v>0</v>
      </c>
      <c r="EK111" s="0" t="n">
        <f aca="false">IF(ISNUMBER(FIND(EK$1,$D111))=$AO$1,1,0)*VLOOKUP($Z$2,DALYs!$A$2:$MW$40,'Intervention list'!EK$195+1,0)</f>
        <v>0</v>
      </c>
      <c r="EL111" s="0" t="n">
        <f aca="false">IF(ISNUMBER(FIND(EL$1,$D111))=$AO$1,1,0)*VLOOKUP($Z$2,DALYs!$A$2:$MW$40,'Intervention list'!EL$195+1,0)</f>
        <v>0</v>
      </c>
      <c r="EM111" s="0" t="n">
        <f aca="false">IF(ISNUMBER(FIND(EM$1,$D111))=$AO$1,1,0)*VLOOKUP($Z$2,DALYs!$A$2:$MW$40,'Intervention list'!EM$195+1,0)</f>
        <v>0</v>
      </c>
      <c r="EN111" s="0" t="n">
        <f aca="false">IF(ISNUMBER(FIND(EN$1,$D111))=$AO$1,1,0)*VLOOKUP($Z$2,DALYs!$A$2:$MW$40,'Intervention list'!EN$195+1,0)</f>
        <v>0</v>
      </c>
      <c r="EO111" s="0" t="n">
        <f aca="false">IF(ISNUMBER(FIND(EO$1,$D111))=$AO$1,1,0)*VLOOKUP($Z$2,DALYs!$A$2:$MW$40,'Intervention list'!EO$195+1,0)</f>
        <v>0</v>
      </c>
      <c r="EP111" s="0" t="n">
        <f aca="false">IF(ISNUMBER(FIND(EP$1,$D111))=$AO$1,1,0)*VLOOKUP($Z$2,DALYs!$A$2:$MW$40,'Intervention list'!EP$195+1,0)</f>
        <v>0</v>
      </c>
      <c r="EQ111" s="0" t="n">
        <f aca="false">IF(ISNUMBER(FIND(EQ$1,$D111))=$AO$1,1,0)*VLOOKUP($Z$2,DALYs!$A$2:$MW$40,'Intervention list'!EQ$195+1,0)</f>
        <v>0</v>
      </c>
      <c r="ER111" s="0" t="n">
        <f aca="false">IF(ISNUMBER(FIND(ER$1,$D111))=$AO$1,1,0)*VLOOKUP($Z$2,DALYs!$A$2:$MW$40,'Intervention list'!ER$195+1,0)</f>
        <v>0</v>
      </c>
      <c r="ES111" s="0" t="n">
        <f aca="false">IF(ISNUMBER(FIND(ES$1,$D111))=$AO$1,1,0)*VLOOKUP($Z$2,DALYs!$A$2:$MW$40,'Intervention list'!ES$195+1,0)</f>
        <v>0</v>
      </c>
      <c r="ET111" s="0" t="n">
        <f aca="false">IF(ISNUMBER(FIND(ET$1,$D111))=$AO$1,1,0)*VLOOKUP($Z$2,DALYs!$A$2:$MW$40,'Intervention list'!ET$195+1,0)</f>
        <v>0</v>
      </c>
      <c r="EU111" s="0" t="n">
        <f aca="false">IF(ISNUMBER(FIND(EU$1,$D111))=$AO$1,1,0)*VLOOKUP($Z$2,DALYs!$A$2:$MW$40,'Intervention list'!EU$195+1,0)</f>
        <v>0</v>
      </c>
      <c r="EV111" s="0" t="n">
        <f aca="false">IF(ISNUMBER(FIND(EV$1,$D111))=$AO$1,1,0)*VLOOKUP($Z$2,DALYs!$A$2:$MW$40,'Intervention list'!EV$195+1,0)</f>
        <v>0</v>
      </c>
      <c r="EW111" s="0" t="n">
        <f aca="false">IF(ISNUMBER(FIND(EW$1,$D111))=$AO$1,1,0)*VLOOKUP($Z$2,DALYs!$A$2:$MW$40,'Intervention list'!EW$195+1,0)</f>
        <v>0</v>
      </c>
      <c r="EX111" s="0" t="n">
        <f aca="false">IF(ISNUMBER(FIND(EX$1,$D111))=$AO$1,1,0)*VLOOKUP($Z$2,DALYs!$A$2:$MW$40,'Intervention list'!EX$195+1,0)</f>
        <v>0</v>
      </c>
      <c r="EY111" s="0" t="n">
        <f aca="false">IF(ISNUMBER(FIND(EY$1,$D111))=$AO$1,1,0)*VLOOKUP($Z$2,DALYs!$A$2:$MW$40,'Intervention list'!EY$195+1,0)</f>
        <v>0</v>
      </c>
      <c r="EZ111" s="0" t="n">
        <f aca="false">IF(ISNUMBER(FIND(EZ$1,$D111))=$AO$1,1,0)*VLOOKUP($Z$2,DALYs!$A$2:$MW$40,'Intervention list'!EZ$195+1,0)</f>
        <v>0</v>
      </c>
      <c r="FA111" s="0" t="n">
        <f aca="false">IF(ISNUMBER(FIND(FA$1,$D111))=$AO$1,1,0)*VLOOKUP($Z$2,DALYs!$A$2:$MW$40,'Intervention list'!FA$195+1,0)</f>
        <v>0</v>
      </c>
      <c r="FB111" s="0" t="n">
        <f aca="false">IF(ISNUMBER(FIND(FB$1,$D111))=$AO$1,1,0)*VLOOKUP($Z$2,DALYs!$A$2:$MW$40,'Intervention list'!FB$195+1,0)</f>
        <v>0</v>
      </c>
      <c r="FC111" s="0" t="n">
        <f aca="false">IF(ISNUMBER(FIND(FC$1,$D111))=$AO$1,1,0)*VLOOKUP($Z$2,DALYs!$A$2:$MW$40,'Intervention list'!FC$195+1,0)</f>
        <v>0</v>
      </c>
      <c r="FD111" s="0" t="n">
        <f aca="false">IF(ISNUMBER(FIND(FD$1,$D111))=$AO$1,1,0)*VLOOKUP($Z$2,DALYs!$A$2:$MW$40,'Intervention list'!FD$195+1,0)</f>
        <v>0</v>
      </c>
      <c r="FE111" s="0" t="n">
        <f aca="false">IF(ISNUMBER(FIND(FE$1,$D111))=$AO$1,1,0)*VLOOKUP($Z$2,DALYs!$A$2:$MW$40,'Intervention list'!FE$195+1,0)</f>
        <v>0</v>
      </c>
      <c r="FF111" s="0" t="n">
        <f aca="false">IF(ISNUMBER(FIND(FF$1,$D111))=$AO$1,1,0)*VLOOKUP($Z$2,DALYs!$A$2:$MW$40,'Intervention list'!FF$195+1,0)</f>
        <v>0</v>
      </c>
      <c r="FG111" s="0" t="n">
        <f aca="false">IF(ISNUMBER(FIND(FG$1,$D111))=$AO$1,1,0)*VLOOKUP($Z$2,DALYs!$A$2:$MW$40,'Intervention list'!FG$195+1,0)</f>
        <v>0</v>
      </c>
      <c r="FH111" s="0" t="n">
        <f aca="false">IF(ISNUMBER(FIND(FH$1,$D111))=$AO$1,1,0)*VLOOKUP($Z$2,DALYs!$A$2:$MW$40,'Intervention list'!FH$195+1,0)</f>
        <v>0</v>
      </c>
      <c r="FI111" s="0" t="n">
        <f aca="false">IF(ISNUMBER(FIND(FI$1,$D111))=$AO$1,1,0)*VLOOKUP($Z$2,DALYs!$A$2:$MW$40,'Intervention list'!FI$195+1,0)</f>
        <v>0</v>
      </c>
      <c r="FJ111" s="0" t="n">
        <f aca="false">IF(ISNUMBER(FIND(FJ$1,$D111))=$AO$1,1,0)*VLOOKUP($Z$2,DALYs!$A$2:$MW$40,'Intervention list'!FJ$195+1,0)</f>
        <v>0</v>
      </c>
      <c r="FK111" s="0" t="n">
        <f aca="false">IF(ISNUMBER(FIND(FK$1,$D111))=$AO$1,1,0)*VLOOKUP($Z$2,DALYs!$A$2:$MW$40,'Intervention list'!FK$195+1,0)</f>
        <v>0</v>
      </c>
      <c r="FL111" s="0" t="n">
        <f aca="false">IF(ISNUMBER(FIND(FL$1,$D111))=$AO$1,1,0)*VLOOKUP($Z$2,DALYs!$A$2:$MW$40,'Intervention list'!FL$195+1,0)</f>
        <v>0</v>
      </c>
      <c r="FM111" s="0" t="n">
        <f aca="false">IF(ISNUMBER(FIND(FM$1,$D111))=$AO$1,1,0)*VLOOKUP($Z$2,DALYs!$A$2:$MW$40,'Intervention list'!FM$195+1,0)</f>
        <v>0</v>
      </c>
      <c r="FN111" s="0" t="n">
        <f aca="false">IF(ISNUMBER(FIND(FN$1,$D111))=$AO$1,1,0)*VLOOKUP($Z$2,DALYs!$A$2:$MW$40,'Intervention list'!FN$195+1,0)</f>
        <v>0</v>
      </c>
      <c r="FO111" s="0" t="n">
        <f aca="false">IF(ISNUMBER(FIND(FO$1,$D111))=$AO$1,1,0)*VLOOKUP($Z$2,DALYs!$A$2:$MW$40,'Intervention list'!FO$195+1,0)</f>
        <v>0</v>
      </c>
      <c r="FP111" s="0" t="n">
        <f aca="false">IF(ISNUMBER(FIND(FP$1,$D111))=$AO$1,1,0)*VLOOKUP($Z$2,DALYs!$A$2:$MW$40,'Intervention list'!FP$195+1,0)</f>
        <v>0</v>
      </c>
      <c r="FQ111" s="0" t="n">
        <f aca="false">IF(ISNUMBER(FIND(FQ$1,$D111))=$AO$1,1,0)*VLOOKUP($Z$2,DALYs!$A$2:$MW$40,'Intervention list'!FQ$195+1,0)</f>
        <v>0</v>
      </c>
      <c r="FR111" s="0" t="n">
        <f aca="false">IF(ISNUMBER(FIND(FR$1,$D111))=$AO$1,1,0)*VLOOKUP($Z$2,DALYs!$A$2:$MW$40,'Intervention list'!FR$195+1,0)</f>
        <v>0</v>
      </c>
      <c r="FS111" s="0" t="n">
        <f aca="false">IF(ISNUMBER(FIND(FS$1,$D111))=$AO$1,1,0)*VLOOKUP($Z$2,DALYs!$A$2:$MW$40,'Intervention list'!FS$195+1,0)</f>
        <v>0</v>
      </c>
      <c r="FT111" s="0" t="n">
        <f aca="false">IF(ISNUMBER(FIND(FT$1,$D111))=$AO$1,1,0)*VLOOKUP($Z$2,DALYs!$A$2:$MW$40,'Intervention list'!FT$195+1,0)</f>
        <v>0</v>
      </c>
      <c r="FU111" s="0" t="n">
        <f aca="false">IF(ISNUMBER(FIND(FU$1,$D111))=$AO$1,1,0)*VLOOKUP($Z$2,DALYs!$A$2:$MW$40,'Intervention list'!FU$195+1,0)</f>
        <v>0</v>
      </c>
      <c r="FV111" s="0" t="n">
        <f aca="false">IF(ISNUMBER(FIND(FV$1,$D111))=$AO$1,1,0)*VLOOKUP($Z$2,DALYs!$A$2:$MW$40,'Intervention list'!FV$195+1,0)</f>
        <v>0</v>
      </c>
      <c r="FW111" s="0" t="n">
        <f aca="false">IF(ISNUMBER(FIND(FW$1,$D111))=$AO$1,1,0)*VLOOKUP($Z$2,DALYs!$A$2:$MW$40,'Intervention list'!FW$195+1,0)</f>
        <v>0</v>
      </c>
      <c r="FX111" s="0" t="n">
        <f aca="false">IF(ISNUMBER(FIND(FX$1,$D111))=$AO$1,1,0)*VLOOKUP($Z$2,DALYs!$A$2:$MW$40,'Intervention list'!FX$195+1,0)</f>
        <v>0</v>
      </c>
      <c r="FY111" s="0" t="n">
        <f aca="false">IF(ISNUMBER(FIND(FY$1,$D111))=$AO$1,1,0)*VLOOKUP($Z$2,DALYs!$A$2:$MW$40,'Intervention list'!FY$195+1,0)</f>
        <v>0</v>
      </c>
      <c r="FZ111" s="0" t="n">
        <f aca="false">IF(ISNUMBER(FIND(FZ$1,$D111))=$AO$1,1,0)*VLOOKUP($Z$2,DALYs!$A$2:$MW$40,'Intervention list'!FZ$195+1,0)</f>
        <v>0</v>
      </c>
      <c r="GA111" s="0" t="n">
        <f aca="false">IF(ISNUMBER(FIND(GA$1,$D111))=$AO$1,1,0)*VLOOKUP($Z$2,DALYs!$A$2:$MW$40,'Intervention list'!GA$195+1,0)</f>
        <v>0</v>
      </c>
      <c r="GB111" s="0" t="n">
        <f aca="false">IF(ISNUMBER(FIND(GB$1,$D111))=$AO$1,1,0)*VLOOKUP($Z$2,DALYs!$A$2:$MW$40,'Intervention list'!GB$195+1,0)</f>
        <v>0</v>
      </c>
      <c r="GC111" s="0" t="n">
        <f aca="false">IF(ISNUMBER(FIND(GC$1,$D111))=$AO$1,1,0)*VLOOKUP($Z$2,DALYs!$A$2:$MW$40,'Intervention list'!GC$195+1,0)</f>
        <v>0</v>
      </c>
      <c r="GD111" s="0" t="n">
        <f aca="false">IF(ISNUMBER(FIND(GD$1,$D111))=$AO$1,1,0)*VLOOKUP($Z$2,DALYs!$A$2:$MW$40,'Intervention list'!GD$195+1,0)</f>
        <v>0</v>
      </c>
      <c r="GE111" s="0" t="n">
        <f aca="false">IF(ISNUMBER(FIND(GE$1,$D111))=$AO$1,1,0)*VLOOKUP($Z$2,DALYs!$A$2:$MW$40,'Intervention list'!GE$195+1,0)</f>
        <v>0</v>
      </c>
      <c r="GF111" s="0" t="n">
        <f aca="false">IF(ISNUMBER(FIND(GF$1,$D111))=$AO$1,1,0)*VLOOKUP($Z$2,DALYs!$A$2:$MW$40,'Intervention list'!GF$195+1,0)</f>
        <v>0</v>
      </c>
      <c r="GG111" s="0" t="n">
        <f aca="false">IF(ISNUMBER(FIND(GG$1,$D111))=$AO$1,1,0)*VLOOKUP($Z$2,DALYs!$A$2:$MW$40,'Intervention list'!GG$195+1,0)</f>
        <v>0</v>
      </c>
      <c r="GH111" s="0" t="n">
        <f aca="false">IF(ISNUMBER(FIND(GH$1,$D111))=$AO$1,1,0)*VLOOKUP($Z$2,DALYs!$A$2:$MW$40,'Intervention list'!GH$195+1,0)</f>
        <v>0</v>
      </c>
      <c r="GI111" s="0" t="n">
        <f aca="false">IF(ISNUMBER(FIND(GI$1,$D111))=$AO$1,1,0)*VLOOKUP($Z$2,DALYs!$A$2:$MW$40,'Intervention list'!GI$195+1,0)</f>
        <v>0</v>
      </c>
      <c r="GJ111" s="0" t="n">
        <f aca="false">IF(ISNUMBER(FIND(GJ$1,$D111))=$AO$1,1,0)*VLOOKUP($Z$2,DALYs!$A$2:$MW$40,'Intervention list'!GJ$195+1,0)</f>
        <v>0</v>
      </c>
      <c r="GK111" s="0" t="n">
        <f aca="false">IF(ISNUMBER(FIND(GK$1,$D111))=$AO$1,1,0)*VLOOKUP($Z$2,DALYs!$A$2:$MW$40,'Intervention list'!GK$195+1,0)</f>
        <v>0</v>
      </c>
      <c r="GL111" s="0" t="n">
        <f aca="false">IF(ISNUMBER(FIND(GL$1,$D111))=$AO$1,1,0)*VLOOKUP($Z$2,DALYs!$A$2:$MW$40,'Intervention list'!GL$195+1,0)</f>
        <v>0</v>
      </c>
      <c r="GM111" s="0" t="n">
        <f aca="false">IF(ISNUMBER(FIND(GM$1,$D111))=$AO$1,1,0)*VLOOKUP($Z$2,DALYs!$A$2:$MW$40,'Intervention list'!GM$195+1,0)</f>
        <v>0</v>
      </c>
      <c r="GN111" s="0" t="n">
        <f aca="false">IF(ISNUMBER(FIND(GN$1,$D111))=$AO$1,1,0)*VLOOKUP($Z$2,DALYs!$A$2:$MW$40,'Intervention list'!GN$195+1,0)</f>
        <v>0</v>
      </c>
      <c r="GO111" s="0" t="n">
        <f aca="false">IF(ISNUMBER(FIND(GO$1,$D111))=$AO$1,1,0)*VLOOKUP($Z$2,DALYs!$A$2:$MW$40,'Intervention list'!GO$195+1,0)</f>
        <v>0</v>
      </c>
      <c r="GP111" s="0" t="n">
        <f aca="false">IF(ISNUMBER(FIND(GP$1,$D111))=$AO$1,1,0)*VLOOKUP($Z$2,DALYs!$A$2:$MW$40,'Intervention list'!GP$195+1,0)</f>
        <v>0</v>
      </c>
      <c r="GQ111" s="0" t="n">
        <f aca="false">IF(ISNUMBER(FIND(GQ$1,$D111))=$AO$1,1,0)*VLOOKUP($Z$2,DALYs!$A$2:$MW$40,'Intervention list'!GQ$195+1,0)</f>
        <v>0</v>
      </c>
      <c r="GR111" s="0" t="n">
        <f aca="false">IF(ISNUMBER(FIND(GR$1,$D111))=$AO$1,1,0)*VLOOKUP($Z$2,DALYs!$A$2:$MW$40,'Intervention list'!GR$195+1,0)</f>
        <v>0</v>
      </c>
      <c r="GS111" s="0" t="n">
        <f aca="false">IF(ISNUMBER(FIND(GS$1,$D111))=$AO$1,1,0)*VLOOKUP($Z$2,DALYs!$A$2:$MW$40,'Intervention list'!GS$195+1,0)</f>
        <v>0</v>
      </c>
      <c r="GT111" s="0" t="n">
        <f aca="false">IF(ISNUMBER(FIND(GT$1,$D111))=$AO$1,1,0)*VLOOKUP($Z$2,DALYs!$A$2:$MW$40,'Intervention list'!GT$195+1,0)</f>
        <v>0</v>
      </c>
      <c r="GU111" s="0" t="n">
        <f aca="false">IF(ISNUMBER(FIND(GU$1,$D111))=$AO$1,1,0)*VLOOKUP($Z$2,DALYs!$A$2:$MW$40,'Intervention list'!GU$195+1,0)</f>
        <v>0</v>
      </c>
      <c r="GV111" s="0" t="n">
        <f aca="false">IF(ISNUMBER(FIND(GV$1,$D111))=$AO$1,1,0)*VLOOKUP($Z$2,DALYs!$A$2:$MW$40,'Intervention list'!GV$195+1,0)</f>
        <v>0</v>
      </c>
      <c r="GW111" s="0" t="n">
        <f aca="false">IF(ISNUMBER(FIND(GW$1,$D111))=$AO$1,1,0)*VLOOKUP($Z$2,DALYs!$A$2:$MW$40,'Intervention list'!GW$195+1,0)</f>
        <v>0</v>
      </c>
      <c r="GX111" s="0" t="n">
        <f aca="false">IF(ISNUMBER(FIND(GX$1,$D111))=$AO$1,1,0)*VLOOKUP($Z$2,DALYs!$A$2:$MW$40,'Intervention list'!GX$195+1,0)</f>
        <v>0</v>
      </c>
      <c r="GY111" s="0" t="n">
        <f aca="false">IF(ISNUMBER(FIND(GY$1,$D111))=$AO$1,1,0)*VLOOKUP($Z$2,DALYs!$A$2:$MW$40,'Intervention list'!GY$195+1,0)</f>
        <v>0</v>
      </c>
      <c r="GZ111" s="0" t="n">
        <f aca="false">IF(ISNUMBER(FIND(GZ$1,$D111))=$AO$1,1,0)*VLOOKUP($Z$2,DALYs!$A$2:$MW$40,'Intervention list'!GZ$195+1,0)</f>
        <v>0</v>
      </c>
      <c r="HA111" s="0" t="n">
        <f aca="false">IF(ISNUMBER(FIND(HA$1,$D111))=$AO$1,1,0)*VLOOKUP($Z$2,DALYs!$A$2:$MW$40,'Intervention list'!HA$195+1,0)</f>
        <v>70501.6697666383</v>
      </c>
      <c r="HB111" s="0" t="n">
        <f aca="false">IF(ISNUMBER(FIND(HB$1,$D111))=$AO$1,1,0)*VLOOKUP($Z$2,DALYs!$A$2:$MW$40,'Intervention list'!HB$195+1,0)</f>
        <v>0</v>
      </c>
      <c r="HC111" s="0" t="n">
        <f aca="false">IF(ISNUMBER(FIND(HC$1,$D111))=$AO$1,1,0)*VLOOKUP($Z$2,DALYs!$A$2:$MW$40,'Intervention list'!HC$195+1,0)</f>
        <v>0</v>
      </c>
      <c r="HD111" s="0" t="n">
        <f aca="false">IF(ISNUMBER(FIND(HD$1,$D111))=$AO$1,1,0)*VLOOKUP($Z$2,DALYs!$A$2:$MW$40,'Intervention list'!HD$195+1,0)</f>
        <v>0</v>
      </c>
      <c r="HE111" s="0" t="n">
        <f aca="false">IF(ISNUMBER(FIND(HE$1,$D111))=$AO$1,1,0)*VLOOKUP($Z$2,DALYs!$A$2:$MW$40,'Intervention list'!HE$195+1,0)</f>
        <v>0</v>
      </c>
      <c r="HF111" s="0" t="n">
        <f aca="false">IF(ISNUMBER(FIND(HF$1,$D111))=$AO$1,1,0)*VLOOKUP($Z$2,DALYs!$A$2:$MW$40,'Intervention list'!HF$195+1,0)</f>
        <v>0</v>
      </c>
      <c r="HG111" s="0" t="n">
        <f aca="false">IF(ISNUMBER(FIND(HG$1,$D111))=$AO$1,1,0)*VLOOKUP($Z$2,DALYs!$A$2:$MW$40,'Intervention list'!HG$195+1,0)</f>
        <v>0</v>
      </c>
      <c r="HH111" s="0" t="n">
        <f aca="false">IF(ISNUMBER(FIND(HH$1,$D111))=$AO$1,1,0)*VLOOKUP($Z$2,DALYs!$A$2:$MW$40,'Intervention list'!HH$195+1,0)</f>
        <v>0</v>
      </c>
      <c r="HI111" s="0" t="n">
        <f aca="false">IF(ISNUMBER(FIND(HI$1,$D111))=$AO$1,1,0)*VLOOKUP($Z$2,DALYs!$A$2:$MW$40,'Intervention list'!HI$195+1,0)</f>
        <v>0</v>
      </c>
      <c r="HJ111" s="0" t="n">
        <f aca="false">IF(ISNUMBER(FIND(HJ$1,$D111))=$AO$1,1,0)*VLOOKUP($Z$2,DALYs!$A$2:$MW$40,'Intervention list'!HJ$195+1,0)</f>
        <v>0</v>
      </c>
      <c r="HK111" s="0" t="n">
        <f aca="false">IF(ISNUMBER(FIND(HK$1,$D111))=$AO$1,1,0)*VLOOKUP($Z$2,DALYs!$A$2:$MW$40,'Intervention list'!HK$195+1,0)</f>
        <v>0</v>
      </c>
      <c r="HL111" s="0" t="n">
        <f aca="false">IF(ISNUMBER(FIND(HL$1,$D111))=$AO$1,1,0)*VLOOKUP($Z$2,DALYs!$A$2:$MW$40,'Intervention list'!HL$195+1,0)</f>
        <v>0</v>
      </c>
      <c r="HM111" s="0" t="n">
        <f aca="false">IF(ISNUMBER(FIND(HM$1,$D111))=$AO$1,1,0)*VLOOKUP($Z$2,DALYs!$A$2:$MW$40,'Intervention list'!HM$195+1,0)</f>
        <v>0</v>
      </c>
      <c r="HN111" s="0" t="n">
        <f aca="false">IF(ISNUMBER(FIND(HN$1,$D111))=$AO$1,1,0)*VLOOKUP($Z$2,DALYs!$A$2:$MW$40,'Intervention list'!HN$195+1,0)</f>
        <v>0</v>
      </c>
      <c r="HO111" s="0" t="n">
        <f aca="false">IF(ISNUMBER(FIND(HO$1,$D111))=$AO$1,1,0)*VLOOKUP($Z$2,DALYs!$A$2:$MW$40,'Intervention list'!HO$195+1,0)</f>
        <v>0</v>
      </c>
      <c r="HP111" s="0" t="n">
        <f aca="false">IF(ISNUMBER(FIND(HP$1,$D111))=$AO$1,1,0)*VLOOKUP($Z$2,DALYs!$A$2:$MW$40,'Intervention list'!HP$195+1,0)</f>
        <v>0</v>
      </c>
      <c r="HQ111" s="0" t="n">
        <f aca="false">IF(ISNUMBER(FIND(HQ$1,$D111))=$AO$1,1,0)*VLOOKUP($Z$2,DALYs!$A$2:$MW$40,'Intervention list'!HQ$195+1,0)</f>
        <v>0</v>
      </c>
      <c r="HR111" s="0" t="n">
        <f aca="false">IF(ISNUMBER(FIND(HR$1,$D111))=$AO$1,1,0)*VLOOKUP($Z$2,DALYs!$A$2:$MW$40,'Intervention list'!HR$195+1,0)</f>
        <v>0</v>
      </c>
      <c r="HS111" s="0" t="n">
        <f aca="false">IF(ISNUMBER(FIND(HS$1,$D111))=$AO$1,1,0)*VLOOKUP($Z$2,DALYs!$A$2:$MW$40,'Intervention list'!HS$195+1,0)</f>
        <v>0</v>
      </c>
      <c r="HT111" s="0" t="n">
        <f aca="false">IF(ISNUMBER(FIND(HT$1,$D111))=$AO$1,1,0)*VLOOKUP($Z$2,DALYs!$A$2:$MW$40,'Intervention list'!HT$195+1,0)</f>
        <v>0</v>
      </c>
      <c r="HU111" s="0" t="n">
        <f aca="false">IF(ISNUMBER(FIND(HU$1,$D111))=$AO$1,1,0)*VLOOKUP($Z$2,DALYs!$A$2:$MW$40,'Intervention list'!HU$195+1,0)</f>
        <v>0</v>
      </c>
      <c r="HV111" s="0" t="n">
        <f aca="false">IF(ISNUMBER(FIND(HV$1,$D111))=$AO$1,1,0)*VLOOKUP($Z$2,DALYs!$A$2:$MW$40,'Intervention list'!HV$195+1,0)</f>
        <v>0</v>
      </c>
      <c r="HW111" s="0" t="n">
        <f aca="false">IF(ISNUMBER(FIND(HW$1,$D111))=$AO$1,1,0)*VLOOKUP($Z$2,DALYs!$A$2:$MW$40,'Intervention list'!HW$195+1,0)</f>
        <v>0</v>
      </c>
      <c r="HX111" s="0" t="n">
        <f aca="false">IF(ISNUMBER(FIND(HX$1,$D111))=$AO$1,1,0)*VLOOKUP($Z$2,DALYs!$A$2:$MW$40,'Intervention list'!HX$195+1,0)</f>
        <v>0</v>
      </c>
      <c r="HY111" s="0" t="n">
        <f aca="false">IF(ISNUMBER(FIND(HY$1,$D111))=$AO$1,1,0)*VLOOKUP($Z$2,DALYs!$A$2:$MW$40,'Intervention list'!HY$195+1,0)</f>
        <v>0</v>
      </c>
      <c r="HZ111" s="0" t="n">
        <f aca="false">IF(ISNUMBER(FIND(HZ$1,$D111))=$AO$1,1,0)*VLOOKUP($Z$2,DALYs!$A$2:$MW$40,'Intervention list'!HZ$195+1,0)</f>
        <v>0</v>
      </c>
      <c r="IA111" s="0" t="n">
        <f aca="false">IF(ISNUMBER(FIND(IA$1,$D111))=$AO$1,1,0)*VLOOKUP($Z$2,DALYs!$A$2:$MW$40,'Intervention list'!IA$195+1,0)</f>
        <v>0</v>
      </c>
      <c r="IB111" s="0" t="n">
        <f aca="false">IF(ISNUMBER(FIND(IB$1,$D111))=$AO$1,1,0)*VLOOKUP($Z$2,DALYs!$A$2:$MW$40,'Intervention list'!IB$195+1,0)</f>
        <v>0</v>
      </c>
      <c r="IC111" s="0" t="n">
        <f aca="false">IF(ISNUMBER(FIND(IC$1,$D111))=$AO$1,1,0)*VLOOKUP($Z$2,DALYs!$A$2:$MW$40,'Intervention list'!IC$195+1,0)</f>
        <v>0</v>
      </c>
      <c r="ID111" s="0" t="n">
        <f aca="false">IF(ISNUMBER(FIND(ID$1,$D111))=$AO$1,1,0)*VLOOKUP($Z$2,DALYs!$A$2:$MW$40,'Intervention list'!ID$195+1,0)</f>
        <v>0</v>
      </c>
      <c r="IE111" s="0" t="n">
        <f aca="false">IF(ISNUMBER(FIND(IE$1,$D111))=$AO$1,1,0)*VLOOKUP($Z$2,DALYs!$A$2:$MW$40,'Intervention list'!IE$195+1,0)</f>
        <v>0</v>
      </c>
      <c r="IF111" s="0" t="n">
        <f aca="false">IF(ISNUMBER(FIND(IF$1,$D111))=$AO$1,1,0)*VLOOKUP($Z$2,DALYs!$A$2:$MW$40,'Intervention list'!IF$195+1,0)</f>
        <v>0</v>
      </c>
      <c r="IG111" s="0" t="n">
        <f aca="false">IF(ISNUMBER(FIND(IG$1,$D111))=$AO$1,1,0)*VLOOKUP($Z$2,DALYs!$A$2:$MW$40,'Intervention list'!IG$195+1,0)</f>
        <v>0</v>
      </c>
      <c r="IH111" s="0" t="n">
        <f aca="false">IF(ISNUMBER(FIND(IH$1,$D111))=$AO$1,1,0)*VLOOKUP($Z$2,DALYs!$A$2:$MW$40,'Intervention list'!IH$195+1,0)</f>
        <v>0</v>
      </c>
      <c r="II111" s="0" t="n">
        <f aca="false">IF(ISNUMBER(FIND(II$1,$D111))=$AO$1,1,0)*VLOOKUP($Z$2,DALYs!$A$2:$MW$40,'Intervention list'!II$195+1,0)</f>
        <v>0</v>
      </c>
      <c r="IJ111" s="0" t="n">
        <f aca="false">IF(ISNUMBER(FIND(IJ$1,$D111))=$AO$1,1,0)*VLOOKUP($Z$2,DALYs!$A$2:$MW$40,'Intervention list'!IJ$195+1,0)</f>
        <v>0</v>
      </c>
      <c r="IK111" s="0" t="n">
        <f aca="false">IF(ISNUMBER(FIND(IK$1,$D111))=$AO$1,1,0)*VLOOKUP($Z$2,DALYs!$A$2:$MW$40,'Intervention list'!IK$195+1,0)</f>
        <v>0</v>
      </c>
      <c r="IL111" s="0" t="n">
        <f aca="false">IF(ISNUMBER(FIND(IL$1,$D111))=$AO$1,1,0)*VLOOKUP($Z$2,DALYs!$A$2:$MW$40,'Intervention list'!IL$195+1,0)</f>
        <v>0</v>
      </c>
      <c r="IM111" s="0" t="n">
        <f aca="false">IF(ISNUMBER(FIND(IM$1,$D111))=$AO$1,1,0)*VLOOKUP($Z$2,DALYs!$A$2:$MW$40,'Intervention list'!IM$195+1,0)</f>
        <v>0</v>
      </c>
      <c r="IN111" s="0" t="n">
        <f aca="false">IF(ISNUMBER(FIND(IN$1,$D111))=$AO$1,1,0)*VLOOKUP($Z$2,DALYs!$A$2:$MW$40,'Intervention list'!IN$195+1,0)</f>
        <v>0</v>
      </c>
      <c r="IO111" s="0" t="n">
        <f aca="false">IF(ISNUMBER(FIND(IO$1,$D111))=$AO$1,1,0)*VLOOKUP($Z$2,DALYs!$A$2:$MW$40,'Intervention list'!IO$195+1,0)</f>
        <v>0</v>
      </c>
      <c r="IP111" s="0" t="n">
        <f aca="false">IF(ISNUMBER(FIND(IP$1,$D111))=$AO$1,1,0)*VLOOKUP($Z$2,DALYs!$A$2:$MW$40,'Intervention list'!IP$195+1,0)</f>
        <v>0</v>
      </c>
      <c r="IQ111" s="0" t="n">
        <f aca="false">IF(ISNUMBER(FIND(IQ$1,$D111))=$AO$1,1,0)*VLOOKUP($Z$2,DALYs!$A$2:$MW$40,'Intervention list'!IQ$195+1,0)</f>
        <v>0</v>
      </c>
      <c r="IR111" s="0" t="n">
        <f aca="false">IF(ISNUMBER(FIND(IR$1,$D111))=$AO$1,1,0)*VLOOKUP($Z$2,DALYs!$A$2:$MW$40,'Intervention list'!IR$195+1,0)</f>
        <v>0</v>
      </c>
      <c r="IS111" s="0" t="n">
        <f aca="false">IF(ISNUMBER(FIND(IS$1,$D111))=$AO$1,1,0)*VLOOKUP($Z$2,DALYs!$A$2:$MW$40,'Intervention list'!IS$195+1,0)</f>
        <v>0</v>
      </c>
      <c r="IT111" s="0" t="n">
        <f aca="false">IF(ISNUMBER(FIND(IT$1,$D111))=$AO$1,1,0)*VLOOKUP($Z$2,DALYs!$A$2:$MW$40,'Intervention list'!IT$195+1,0)</f>
        <v>0</v>
      </c>
      <c r="IU111" s="0" t="n">
        <f aca="false">IF(ISNUMBER(FIND(IU$1,$D111))=$AO$1,1,0)*VLOOKUP($Z$2,DALYs!$A$2:$MW$40,'Intervention list'!IU$195+1,0)</f>
        <v>0</v>
      </c>
      <c r="IV111" s="0" t="n">
        <f aca="false">IF(ISNUMBER(FIND(IV$1,$D111))=$AO$1,1,0)*VLOOKUP($Z$2,DALYs!$A$2:$MW$40,'Intervention list'!IV$195+1,0)</f>
        <v>0</v>
      </c>
      <c r="IW111" s="0" t="n">
        <f aca="false">IF(ISNUMBER(FIND(IW$1,$D111))=$AO$1,1,0)*VLOOKUP($Z$2,DALYs!$A$2:$MW$40,'Intervention list'!IW$195+1,0)</f>
        <v>0</v>
      </c>
      <c r="IX111" s="0" t="n">
        <f aca="false">IF(ISNUMBER(FIND(IX$1,$D111))=$AO$1,1,0)*VLOOKUP($Z$2,DALYs!$A$2:$MW$40,'Intervention list'!IX$195+1,0)</f>
        <v>0</v>
      </c>
      <c r="IY111" s="0" t="n">
        <f aca="false">IF(ISNUMBER(FIND(IY$1,$D111))=$AO$1,1,0)*VLOOKUP($Z$2,DALYs!$A$2:$MW$40,'Intervention list'!IY$195+1,0)</f>
        <v>0</v>
      </c>
      <c r="IZ111" s="0" t="n">
        <f aca="false">IF(ISNUMBER(FIND(IZ$1,$D111))=$AO$1,1,0)*VLOOKUP($Z$2,DALYs!$A$2:$MW$40,'Intervention list'!IZ$195+1,0)</f>
        <v>0</v>
      </c>
      <c r="JA111" s="0" t="n">
        <f aca="false">IF(ISNUMBER(FIND(JA$1,$D111))=$AO$1,1,0)*VLOOKUP($Z$2,DALYs!$A$2:$MW$40,'Intervention list'!JA$195+1,0)</f>
        <v>0</v>
      </c>
      <c r="JB111" s="0" t="n">
        <f aca="false">IF(ISNUMBER(FIND(JB$1,$D111))=$AO$1,1,0)*VLOOKUP($Z$2,DALYs!$A$2:$MW$40,'Intervention list'!JB$195+1,0)</f>
        <v>0</v>
      </c>
      <c r="JC111" s="0" t="n">
        <f aca="false">IF(ISNUMBER(FIND(JC$1,$D111))=$AO$1,1,0)*VLOOKUP($Z$2,DALYs!$A$2:$MW$40,'Intervention list'!JC$195+1,0)</f>
        <v>0</v>
      </c>
      <c r="JD111" s="0" t="n">
        <f aca="false">IF(ISNUMBER(FIND(JD$1,$D111))=$AO$1,1,0)*VLOOKUP($Z$2,DALYs!$A$2:$MW$40,'Intervention list'!JD$195+1,0)</f>
        <v>0</v>
      </c>
      <c r="JE111" s="0" t="n">
        <f aca="false">IF(ISNUMBER(FIND(JE$1,$D111))=$AO$1,1,0)*VLOOKUP($Z$2,DALYs!$A$2:$MW$40,'Intervention list'!JE$195+1,0)</f>
        <v>0</v>
      </c>
      <c r="JF111" s="0" t="n">
        <f aca="false">IF(ISNUMBER(FIND(JF$1,$D111))=$AO$1,1,0)*VLOOKUP($Z$2,DALYs!$A$2:$MW$40,'Intervention list'!JF$195+1,0)</f>
        <v>0</v>
      </c>
      <c r="JG111" s="0" t="n">
        <f aca="false">IF(ISNUMBER(FIND(JG$1,$D111))=$AO$1,1,0)*VLOOKUP($Z$2,DALYs!$A$2:$MW$40,'Intervention list'!JG$195+1,0)</f>
        <v>0</v>
      </c>
      <c r="JH111" s="0" t="n">
        <f aca="false">IF(ISNUMBER(FIND(JH$1,$D111))=$AO$1,1,0)*VLOOKUP($Z$2,DALYs!$A$2:$MW$40,'Intervention list'!JH$195+1,0)</f>
        <v>0</v>
      </c>
      <c r="JI111" s="0" t="n">
        <f aca="false">IF(ISNUMBER(FIND(JI$1,$D111))=$AO$1,1,0)*VLOOKUP($Z$2,DALYs!$A$2:$MW$40,'Intervention list'!JI$195+1,0)</f>
        <v>0</v>
      </c>
      <c r="JJ111" s="0" t="n">
        <f aca="false">IF(ISNUMBER(FIND(JJ$1,$D111))=$AO$1,1,0)*VLOOKUP($Z$2,DALYs!$A$2:$MW$40,'Intervention list'!JJ$195+1,0)</f>
        <v>0</v>
      </c>
      <c r="JK111" s="0" t="n">
        <f aca="false">IF(ISNUMBER(FIND(JK$1,$D111))=$AO$1,1,0)*VLOOKUP($Z$2,DALYs!$A$2:$MW$40,'Intervention list'!JK$195+1,0)</f>
        <v>0</v>
      </c>
      <c r="JL111" s="0" t="n">
        <f aca="false">IF(ISNUMBER(FIND(JL$1,$D111))=$AO$1,1,0)*VLOOKUP($Z$2,DALYs!$A$2:$MW$40,'Intervention list'!JL$195+1,0)</f>
        <v>0</v>
      </c>
      <c r="JM111" s="0" t="n">
        <f aca="false">IF(ISNUMBER(FIND(JM$1,$D111))=$AO$1,1,0)*VLOOKUP($Z$2,DALYs!$A$2:$MW$40,'Intervention list'!JM$195+1,0)</f>
        <v>0</v>
      </c>
      <c r="JN111" s="0" t="n">
        <f aca="false">IF(ISNUMBER(FIND(JN$1,$D111))=$AO$1,1,0)*VLOOKUP($Z$2,DALYs!$A$2:$MW$40,'Intervention list'!JN$195+1,0)</f>
        <v>0</v>
      </c>
      <c r="JO111" s="0" t="n">
        <f aca="false">IF(ISNUMBER(FIND(JO$1,$D111))=$AO$1,1,0)*VLOOKUP($Z$2,DALYs!$A$2:$MW$40,'Intervention list'!JO$195+1,0)</f>
        <v>0</v>
      </c>
      <c r="JP111" s="0" t="n">
        <f aca="false">IF(ISNUMBER(FIND(JP$1,$D111))=$AO$1,1,0)*VLOOKUP($Z$2,DALYs!$A$2:$MW$40,'Intervention list'!JP$195+1,0)</f>
        <v>0</v>
      </c>
      <c r="JQ111" s="0" t="n">
        <f aca="false">IF(ISNUMBER(FIND(JQ$1,$D111))=$AO$1,1,0)*VLOOKUP($Z$2,DALYs!$A$2:$MW$40,'Intervention list'!JQ$195+1,0)</f>
        <v>0</v>
      </c>
      <c r="JR111" s="0" t="n">
        <f aca="false">IF(ISNUMBER(FIND(JR$1,$D111))=$AO$1,1,0)*VLOOKUP($Z$2,DALYs!$A$2:$MW$40,'Intervention list'!JR$195+1,0)</f>
        <v>0</v>
      </c>
      <c r="JS111" s="0" t="n">
        <f aca="false">IF(ISNUMBER(FIND(JS$1,$D111))=$AO$1,1,0)*VLOOKUP($Z$2,DALYs!$A$2:$MW$40,'Intervention list'!JS$195+1,0)</f>
        <v>0</v>
      </c>
      <c r="JT111" s="0" t="n">
        <f aca="false">IF(ISNUMBER(FIND(JT$1,$D111))=$AO$1,1,0)*VLOOKUP($Z$2,DALYs!$A$2:$MW$40,'Intervention list'!JT$195+1,0)</f>
        <v>0</v>
      </c>
      <c r="JU111" s="0" t="n">
        <f aca="false">IF(ISNUMBER(FIND(JU$1,$D111))=$AO$1,1,0)*VLOOKUP($Z$2,DALYs!$A$2:$MW$40,'Intervention list'!JU$195+1,0)</f>
        <v>0</v>
      </c>
      <c r="JV111" s="0" t="n">
        <f aca="false">IF(ISNUMBER(FIND(JV$1,$D111))=$AO$1,1,0)*VLOOKUP($Z$2,DALYs!$A$2:$MW$40,'Intervention list'!JV$195+1,0)</f>
        <v>0</v>
      </c>
      <c r="JW111" s="0" t="n">
        <f aca="false">IF(ISNUMBER(FIND(JW$1,$D111))=$AO$1,1,0)*VLOOKUP($Z$2,DALYs!$A$2:$MW$40,'Intervention list'!JW$195+1,0)</f>
        <v>0</v>
      </c>
      <c r="JX111" s="0" t="n">
        <f aca="false">IF(ISNUMBER(FIND(JX$1,$D111))=$AO$1,1,0)*VLOOKUP($Z$2,DALYs!$A$2:$MW$40,'Intervention list'!JX$195+1,0)</f>
        <v>0</v>
      </c>
      <c r="JY111" s="0" t="n">
        <f aca="false">IF(ISNUMBER(FIND(JY$1,$D111))=$AO$1,1,0)*VLOOKUP($Z$2,DALYs!$A$2:$MW$40,'Intervention list'!JY$195+1,0)</f>
        <v>0</v>
      </c>
      <c r="JZ111" s="0" t="n">
        <f aca="false">IF(ISNUMBER(FIND(JZ$1,$D111))=$AO$1,1,0)*VLOOKUP($Z$2,DALYs!$A$2:$MW$40,'Intervention list'!JZ$195+1,0)</f>
        <v>0</v>
      </c>
      <c r="KA111" s="0" t="n">
        <f aca="false">IF(ISNUMBER(FIND(KA$1,$D111))=$AO$1,1,0)*VLOOKUP($Z$2,DALYs!$A$2:$MW$40,'Intervention list'!KA$195+1,0)</f>
        <v>0</v>
      </c>
      <c r="KB111" s="0" t="n">
        <f aca="false">IF(ISNUMBER(FIND(KB$1,$D111))=$AO$1,1,0)*VLOOKUP($Z$2,DALYs!$A$2:$MW$40,'Intervention list'!KB$195+1,0)</f>
        <v>0</v>
      </c>
      <c r="KC111" s="0" t="n">
        <f aca="false">IF(ISNUMBER(FIND(KC$1,$D111))=$AO$1,1,0)*VLOOKUP($Z$2,DALYs!$A$2:$MW$40,'Intervention list'!KC$195+1,0)</f>
        <v>0</v>
      </c>
      <c r="KD111" s="0" t="n">
        <f aca="false">IF(ISNUMBER(FIND(KD$1,$D111))=$AO$1,1,0)*VLOOKUP($Z$2,DALYs!$A$2:$MW$40,'Intervention list'!KD$195+1,0)</f>
        <v>0</v>
      </c>
      <c r="KE111" s="0" t="n">
        <f aca="false">IF(ISNUMBER(FIND(KE$1,$D111))=$AO$1,1,0)*VLOOKUP($Z$2,DALYs!$A$2:$MW$40,'Intervention list'!KE$195+1,0)</f>
        <v>0</v>
      </c>
      <c r="KF111" s="0" t="n">
        <f aca="false">IF(ISNUMBER(FIND(KF$1,$D111))=$AO$1,1,0)*VLOOKUP($Z$2,DALYs!$A$2:$MW$40,'Intervention list'!KF$195+1,0)</f>
        <v>0</v>
      </c>
      <c r="KG111" s="0" t="n">
        <f aca="false">IF(ISNUMBER(FIND(KG$1,$D111))=$AO$1,1,0)*VLOOKUP($Z$2,DALYs!$A$2:$MW$40,'Intervention list'!KG$195+1,0)</f>
        <v>0</v>
      </c>
      <c r="KH111" s="0" t="n">
        <f aca="false">IF(ISNUMBER(FIND(KH$1,$D111))=$AO$1,1,0)*VLOOKUP($Z$2,DALYs!$A$2:$MW$40,'Intervention list'!KH$195+1,0)</f>
        <v>0</v>
      </c>
      <c r="KI111" s="0" t="n">
        <f aca="false">IF(ISNUMBER(FIND(KI$1,$D111))=$AO$1,1,0)*VLOOKUP($Z$2,DALYs!$A$2:$MW$40,'Intervention list'!KI$195+1,0)</f>
        <v>0</v>
      </c>
      <c r="KJ111" s="0" t="n">
        <f aca="false">IF(ISNUMBER(FIND(KJ$1,$D111))=$AO$1,1,0)*VLOOKUP($Z$2,DALYs!$A$2:$MW$40,'Intervention list'!KJ$195+1,0)</f>
        <v>0</v>
      </c>
      <c r="KK111" s="0" t="n">
        <f aca="false">IF(ISNUMBER(FIND(KK$1,$D111))=$AO$1,1,0)*VLOOKUP($Z$2,DALYs!$A$2:$MW$40,'Intervention list'!KK$195+1,0)</f>
        <v>0</v>
      </c>
      <c r="KL111" s="0" t="n">
        <f aca="false">IF(ISNUMBER(FIND(KL$1,$D111))=$AO$1,1,0)*VLOOKUP($Z$2,DALYs!$A$2:$MW$40,'Intervention list'!KL$195+1,0)</f>
        <v>0</v>
      </c>
      <c r="KM111" s="0" t="n">
        <f aca="false">IF(ISNUMBER(FIND(KM$1,$D111))=$AO$1,1,0)*VLOOKUP($Z$2,DALYs!$A$2:$MW$40,'Intervention list'!KM$195+1,0)</f>
        <v>0</v>
      </c>
      <c r="KN111" s="0" t="n">
        <f aca="false">IF(ISNUMBER(FIND(KN$1,$D111))=$AO$1,1,0)*VLOOKUP($Z$2,DALYs!$A$2:$MW$40,'Intervention list'!KN$195+1,0)</f>
        <v>0</v>
      </c>
      <c r="KO111" s="0" t="n">
        <f aca="false">IF(ISNUMBER(FIND(KO$1,$D111))=$AO$1,1,0)*VLOOKUP($Z$2,DALYs!$A$2:$MW$40,'Intervention list'!KO$195+1,0)</f>
        <v>0</v>
      </c>
      <c r="KP111" s="0" t="n">
        <f aca="false">IF(ISNUMBER(FIND(KP$1,$D111))=$AO$1,1,0)*VLOOKUP($Z$2,DALYs!$A$2:$MW$40,'Intervention list'!KP$195+1,0)</f>
        <v>0</v>
      </c>
      <c r="KQ111" s="0" t="n">
        <f aca="false">IF(ISNUMBER(FIND(KQ$1,$D111))=$AO$1,1,0)*VLOOKUP($Z$2,DALYs!$A$2:$MW$40,'Intervention list'!KQ$195+1,0)</f>
        <v>0</v>
      </c>
      <c r="KR111" s="0" t="n">
        <f aca="false">IF(ISNUMBER(FIND(KR$1,$D111))=$AO$1,1,0)*VLOOKUP($Z$2,DALYs!$A$2:$MW$40,'Intervention list'!KR$195+1,0)</f>
        <v>0</v>
      </c>
      <c r="KS111" s="0" t="n">
        <f aca="false">IF(ISNUMBER(FIND(KS$1,$D111))=$AO$1,1,0)*VLOOKUP($Z$2,DALYs!$A$2:$MW$40,'Intervention list'!KS$195+1,0)</f>
        <v>0</v>
      </c>
      <c r="KT111" s="0" t="n">
        <f aca="false">IF(ISNUMBER(FIND(KT$1,$D111))=$AO$1,1,0)*VLOOKUP($Z$2,DALYs!$A$2:$MW$40,'Intervention list'!KT$195+1,0)</f>
        <v>0</v>
      </c>
      <c r="KU111" s="0" t="n">
        <f aca="false">IF(ISNUMBER(FIND(KU$1,$D111))=$AO$1,1,0)*VLOOKUP($Z$2,DALYs!$A$2:$MW$40,'Intervention list'!KU$195+1,0)</f>
        <v>0</v>
      </c>
      <c r="KV111" s="0" t="n">
        <f aca="false">IF(ISNUMBER(FIND(KV$1,$D111))=$AO$1,1,0)*VLOOKUP($Z$2,DALYs!$A$2:$MW$40,'Intervention list'!KV$195+1,0)</f>
        <v>0</v>
      </c>
      <c r="KW111" s="0" t="n">
        <f aca="false">IF(ISNUMBER(FIND(KW$1,$D111))=$AO$1,1,0)*VLOOKUP($Z$2,DALYs!$A$2:$MW$40,'Intervention list'!KW$195+1,0)</f>
        <v>0</v>
      </c>
      <c r="KX111" s="0" t="n">
        <f aca="false">IF(ISNUMBER(FIND(KX$1,$D111))=$AO$1,1,0)*VLOOKUP($Z$2,DALYs!$A$2:$MW$40,'Intervention list'!KX$195+1,0)</f>
        <v>0</v>
      </c>
      <c r="KY111" s="0" t="n">
        <f aca="false">IF(ISNUMBER(FIND(KY$1,$D111))=$AO$1,1,0)*VLOOKUP($Z$2,DALYs!$A$2:$MW$40,'Intervention list'!KY$195+1,0)</f>
        <v>0</v>
      </c>
      <c r="KZ111" s="0" t="n">
        <f aca="false">IF(ISNUMBER(FIND(KZ$1,$D111))=$AO$1,1,0)*VLOOKUP($Z$2,DALYs!$A$2:$MW$40,'Intervention list'!KZ$195+1,0)</f>
        <v>0</v>
      </c>
      <c r="LA111" s="0" t="n">
        <f aca="false">IF(ISNUMBER(FIND(LA$1,$D111))=$AO$1,1,0)*VLOOKUP($Z$2,DALYs!$A$2:$MW$40,'Intervention list'!LA$195+1,0)</f>
        <v>0</v>
      </c>
      <c r="LB111" s="0" t="n">
        <f aca="false">IF(ISNUMBER(FIND(LB$1,$D111))=$AO$1,1,0)*VLOOKUP($Z$2,DALYs!$A$2:$MW$40,'Intervention list'!LB$195+1,0)</f>
        <v>0</v>
      </c>
      <c r="LC111" s="0" t="n">
        <f aca="false">IF(ISNUMBER(FIND(LC$1,$D111))=$AO$1,1,0)*VLOOKUP($Z$2,DALYs!$A$2:$MW$40,'Intervention list'!LC$195+1,0)</f>
        <v>0</v>
      </c>
      <c r="LD111" s="0" t="n">
        <f aca="false">IF(ISNUMBER(FIND(LD$1,$D111))=$AO$1,1,0)*VLOOKUP($Z$2,DALYs!$A$2:$MW$40,'Intervention list'!LD$195+1,0)</f>
        <v>0</v>
      </c>
      <c r="LE111" s="0" t="n">
        <f aca="false">IF(ISNUMBER(FIND(LE$1,$D111))=$AO$1,1,0)*VLOOKUP($Z$2,DALYs!$A$2:$MW$40,'Intervention list'!LE$195+1,0)</f>
        <v>0</v>
      </c>
      <c r="LF111" s="0" t="n">
        <f aca="false">IF(ISNUMBER(FIND(LF$1,$D111))=$AO$1,1,0)*VLOOKUP($Z$2,DALYs!$A$2:$MW$40,'Intervention list'!LF$195+1,0)</f>
        <v>0</v>
      </c>
      <c r="LG111" s="0" t="n">
        <f aca="false">IF(ISNUMBER(FIND(LG$1,$D111))=$AO$1,1,0)*VLOOKUP($Z$2,DALYs!$A$2:$MW$40,'Intervention list'!LG$195+1,0)</f>
        <v>0</v>
      </c>
      <c r="LH111" s="0" t="n">
        <f aca="false">IF(ISNUMBER(FIND(LH$1,$D111))=$AO$1,1,0)*VLOOKUP($Z$2,DALYs!$A$2:$MW$40,'Intervention list'!LH$195+1,0)</f>
        <v>0</v>
      </c>
      <c r="LI111" s="0" t="n">
        <f aca="false">IF(ISNUMBER(FIND(LI$1,$D111))=$AO$1,1,0)*VLOOKUP($Z$2,DALYs!$A$2:$MW$40,'Intervention list'!LI$195+1,0)</f>
        <v>0</v>
      </c>
      <c r="LJ111" s="0" t="n">
        <f aca="false">IF(ISNUMBER(FIND(LJ$1,$D111))=$AO$1,1,0)*VLOOKUP($Z$2,DALYs!$A$2:$MW$40,'Intervention list'!LJ$195+1,0)</f>
        <v>0</v>
      </c>
      <c r="LK111" s="0" t="n">
        <f aca="false">IF(ISNUMBER(FIND(LK$1,$D111))=$AO$1,1,0)*VLOOKUP($Z$2,DALYs!$A$2:$MW$40,'Intervention list'!LK$195+1,0)</f>
        <v>0</v>
      </c>
      <c r="LL111" s="0" t="n">
        <f aca="false">IF(ISNUMBER(FIND(LL$1,$D111))=$AO$1,1,0)*VLOOKUP($Z$2,DALYs!$A$2:$MW$40,'Intervention list'!LL$195+1,0)</f>
        <v>0</v>
      </c>
      <c r="LM111" s="0" t="n">
        <f aca="false">IF(ISNUMBER(FIND(LM$1,$D111))=$AO$1,1,0)*VLOOKUP($Z$2,DALYs!$A$2:$MW$40,'Intervention list'!LM$195+1,0)</f>
        <v>0</v>
      </c>
      <c r="LN111" s="0" t="n">
        <f aca="false">IF(ISNUMBER(FIND(LN$1,$D111))=$AO$1,1,0)*VLOOKUP($Z$2,DALYs!$A$2:$MW$40,'Intervention list'!LN$195+1,0)</f>
        <v>0</v>
      </c>
      <c r="LO111" s="0" t="n">
        <f aca="false">IF(ISNUMBER(FIND(LO$1,$D111))=$AO$1,1,0)*VLOOKUP($Z$2,DALYs!$A$2:$MW$40,'Intervention list'!LO$195+1,0)</f>
        <v>0</v>
      </c>
      <c r="LP111" s="0" t="n">
        <f aca="false">IF(ISNUMBER(FIND(LP$1,$D111))=$AO$1,1,0)*VLOOKUP($Z$2,DALYs!$A$2:$MW$40,'Intervention list'!LP$195+1,0)</f>
        <v>0</v>
      </c>
      <c r="LQ111" s="0" t="n">
        <f aca="false">IF(ISNUMBER(FIND(LQ$1,$D111))=$AO$1,1,0)*VLOOKUP($Z$2,DALYs!$A$2:$MW$40,'Intervention list'!LQ$195+1,0)</f>
        <v>0</v>
      </c>
      <c r="LR111" s="0" t="n">
        <f aca="false">IF(ISNUMBER(FIND(LR$1,$D111))=$AO$1,1,0)*VLOOKUP($Z$2,DALYs!$A$2:$MW$40,'Intervention list'!LR$195+1,0)</f>
        <v>0</v>
      </c>
      <c r="LS111" s="0" t="n">
        <f aca="false">IF(ISNUMBER(FIND(LS$1,$D111))=$AO$1,1,0)*VLOOKUP($Z$2,DALYs!$A$2:$MW$40,'Intervention list'!LS$195+1,0)</f>
        <v>0</v>
      </c>
      <c r="LT111" s="0" t="n">
        <f aca="false">IF(ISNUMBER(FIND(LT$1,$D111))=$AO$1,1,0)*VLOOKUP($Z$2,DALYs!$A$2:$MW$40,'Intervention list'!LT$195+1,0)</f>
        <v>0</v>
      </c>
      <c r="LU111" s="0" t="n">
        <f aca="false">IF(ISNUMBER(FIND(LU$1,$D111))=$AO$1,1,0)*VLOOKUP($Z$2,DALYs!$A$2:$MW$40,'Intervention list'!LU$195+1,0)</f>
        <v>0</v>
      </c>
      <c r="LV111" s="0" t="n">
        <f aca="false">IF(ISNUMBER(FIND(LV$1,$D111))=$AO$1,1,0)*VLOOKUP($Z$2,DALYs!$A$2:$MW$40,'Intervention list'!LV$195+1,0)</f>
        <v>0</v>
      </c>
      <c r="LW111" s="0" t="n">
        <f aca="false">IF(ISNUMBER(FIND(LW$1,$D111))=$AO$1,1,0)*VLOOKUP($Z$2,DALYs!$A$2:$MW$40,'Intervention list'!LW$195+1,0)</f>
        <v>0</v>
      </c>
      <c r="LX111" s="0" t="n">
        <f aca="false">IF(ISNUMBER(FIND(LX$1,$D111))=$AO$1,1,0)*VLOOKUP($Z$2,DALYs!$A$2:$MW$40,'Intervention list'!LX$195+1,0)</f>
        <v>0</v>
      </c>
      <c r="LY111" s="0" t="n">
        <f aca="false">IF(ISNUMBER(FIND(LY$1,$D111))=$AO$1,1,0)*VLOOKUP($Z$2,DALYs!$A$2:$MW$40,'Intervention list'!LY$195+1,0)</f>
        <v>0</v>
      </c>
      <c r="LZ111" s="0" t="n">
        <f aca="false">IF(ISNUMBER(FIND(LZ$1,$D111))=$AO$1,1,0)*VLOOKUP($Z$2,DALYs!$A$2:$MW$40,'Intervention list'!LZ$195+1,0)</f>
        <v>0</v>
      </c>
      <c r="MA111" s="0" t="n">
        <f aca="false">IF(ISNUMBER(FIND(MA$1,$D111))=$AO$1,1,0)*VLOOKUP($Z$2,DALYs!$A$2:$MW$40,'Intervention list'!MA$195+1,0)</f>
        <v>0</v>
      </c>
      <c r="MB111" s="0" t="n">
        <f aca="false">IF(ISNUMBER(FIND(MB$1,$D111))=$AO$1,1,0)*VLOOKUP($Z$2,DALYs!$A$2:$MW$40,'Intervention list'!MB$195+1,0)</f>
        <v>0</v>
      </c>
      <c r="MC111" s="0" t="n">
        <f aca="false">IF(ISNUMBER(FIND(MC$1,$D111))=$AO$1,1,0)*VLOOKUP($Z$2,DALYs!$A$2:$MW$40,'Intervention list'!MC$195+1,0)</f>
        <v>0</v>
      </c>
      <c r="MD111" s="0" t="n">
        <f aca="false">IF(ISNUMBER(FIND(MD$1,$D111))=$AO$1,1,0)*VLOOKUP($Z$2,DALYs!$A$2:$MW$40,'Intervention list'!MD$195+1,0)</f>
        <v>0</v>
      </c>
      <c r="ME111" s="0" t="n">
        <f aca="false">IF(ISNUMBER(FIND(ME$1,$D111))=$AO$1,1,0)*VLOOKUP($Z$2,DALYs!$A$2:$MW$40,'Intervention list'!ME$195+1,0)</f>
        <v>0</v>
      </c>
      <c r="MF111" s="0" t="n">
        <f aca="false">IF(ISNUMBER(FIND(MF$1,$D111))=$AO$1,1,0)*VLOOKUP($Z$2,DALYs!$A$2:$MW$40,'Intervention list'!MF$195+1,0)</f>
        <v>0</v>
      </c>
      <c r="MG111" s="0" t="n">
        <f aca="false">IF(ISNUMBER(FIND(MG$1,$D111))=$AO$1,1,0)*VLOOKUP($Z$2,DALYs!$A$2:$MW$40,'Intervention list'!MG$195+1,0)</f>
        <v>0</v>
      </c>
      <c r="MH111" s="0" t="n">
        <f aca="false">IF(ISNUMBER(FIND(MH$1,$D111))=$AO$1,1,0)*VLOOKUP($Z$2,DALYs!$A$2:$MW$40,'Intervention list'!MH$195+1,0)</f>
        <v>0</v>
      </c>
      <c r="MI111" s="0" t="n">
        <f aca="false">IF(ISNUMBER(FIND(MI$1,$D111))=$AO$1,1,0)*VLOOKUP($Z$2,DALYs!$A$2:$MW$40,'Intervention list'!MI$195+1,0)</f>
        <v>0</v>
      </c>
      <c r="MJ111" s="0" t="n">
        <f aca="false">IF(ISNUMBER(FIND(MJ$1,$D111))=$AO$1,1,0)*VLOOKUP($Z$2,DALYs!$A$2:$MW$40,'Intervention list'!MJ$195+1,0)</f>
        <v>0</v>
      </c>
      <c r="MK111" s="0" t="n">
        <f aca="false">IF(ISNUMBER(FIND(MK$1,$D111))=$AO$1,1,0)*VLOOKUP($Z$2,DALYs!$A$2:$MW$40,'Intervention list'!MK$195+1,0)</f>
        <v>0</v>
      </c>
      <c r="ML111" s="0" t="n">
        <f aca="false">IF(ISNUMBER(FIND(ML$1,$D111))=$AO$1,1,0)*VLOOKUP($Z$2,DALYs!$A$2:$MW$40,'Intervention list'!ML$195+1,0)</f>
        <v>0</v>
      </c>
      <c r="MM111" s="0" t="n">
        <f aca="false">IF(ISNUMBER(FIND(MM$1,$D111))=$AO$1,1,0)*VLOOKUP($Z$2,DALYs!$A$2:$MW$40,'Intervention list'!MM$195+1,0)</f>
        <v>0</v>
      </c>
      <c r="MN111" s="0" t="n">
        <f aca="false">IF(ISNUMBER(FIND(MN$1,$D111))=$AO$1,1,0)*VLOOKUP($Z$2,DALYs!$A$2:$MW$40,'Intervention list'!MN$195+1,0)</f>
        <v>0</v>
      </c>
      <c r="MO111" s="0" t="n">
        <f aca="false">IF(ISNUMBER(FIND(MO$1,$D111))=$AO$1,1,0)*VLOOKUP($Z$2,DALYs!$A$2:$MW$40,'Intervention list'!MO$195+1,0)</f>
        <v>0</v>
      </c>
      <c r="MP111" s="0" t="n">
        <f aca="false">IF(ISNUMBER(FIND(MP$1,$D111))=$AO$1,1,0)*VLOOKUP($Z$2,DALYs!$A$2:$MW$40,'Intervention list'!MP$195+1,0)</f>
        <v>0</v>
      </c>
      <c r="MQ111" s="0" t="n">
        <f aca="false">IF(ISNUMBER(FIND(MQ$1,$D111))=$AO$1,1,0)*VLOOKUP($Z$2,DALYs!$A$2:$MW$40,'Intervention list'!MQ$195+1,0)</f>
        <v>0</v>
      </c>
      <c r="MR111" s="0" t="n">
        <f aca="false">IF(ISNUMBER(FIND(MR$1,$D111))=$AO$1,1,0)*VLOOKUP($Z$2,DALYs!$A$2:$MW$40,'Intervention list'!MR$195+1,0)</f>
        <v>0</v>
      </c>
      <c r="MS111" s="0" t="n">
        <f aca="false">IF(ISNUMBER(FIND(MS$1,$D111))=$AO$1,1,0)*VLOOKUP($Z$2,DALYs!$A$2:$MW$40,'Intervention list'!MS$195+1,0)</f>
        <v>0</v>
      </c>
      <c r="MT111" s="0" t="n">
        <f aca="false">IF(ISNUMBER(FIND(MT$1,$D111))=$AO$1,1,0)*VLOOKUP($Z$2,DALYs!$A$2:$MW$40,'Intervention list'!MT$195+1,0)</f>
        <v>0</v>
      </c>
      <c r="MU111" s="0" t="n">
        <f aca="false">IF(ISNUMBER(FIND(MU$1,$D111))=$AO$1,1,0)*VLOOKUP($Z$2,DALYs!$A$2:$MW$40,'Intervention list'!MU$195+1,0)</f>
        <v>0</v>
      </c>
      <c r="MV111" s="0" t="n">
        <f aca="false">IF(ISNUMBER(FIND(MV$1,$D111))=$AO$1,1,0)*VLOOKUP($Z$2,DALYs!$A$2:$MW$40,'Intervention list'!MV$195+1,0)</f>
        <v>0</v>
      </c>
      <c r="MW111" s="0" t="n">
        <f aca="false">IF(ISNUMBER(FIND(MW$1,$D111))=$AO$1,1,0)*VLOOKUP($Z$2,DALYs!$A$2:$MW$40,'Intervention list'!MW$195+1,0)</f>
        <v>0</v>
      </c>
      <c r="MX111" s="0" t="n">
        <f aca="false">IF(ISNUMBER(FIND(MX$1,$D111))=$AO$1,1,0)*VLOOKUP($Z$2,DALYs!$A$2:$MW$40,'Intervention list'!MX$195+1,0)</f>
        <v>0</v>
      </c>
      <c r="MY111" s="0" t="n">
        <f aca="false">IF(ISNUMBER(FIND(MY$1,$D111))=$AO$1,1,0)*VLOOKUP($Z$2,DALYs!$A$2:$MW$40,'Intervention list'!MY$195+1,0)</f>
        <v>0</v>
      </c>
      <c r="MZ111" s="0" t="n">
        <f aca="false">IF(ISNUMBER(FIND(MZ$1,$D111))=$AO$1,1,0)*VLOOKUP($Z$2,DALYs!$A$2:$MW$40,'Intervention list'!MZ$195+1,0)</f>
        <v>0</v>
      </c>
      <c r="NA111" s="0" t="n">
        <f aca="false">IF(ISNUMBER(FIND(NA$1,$D111))=$AO$1,1,0)*VLOOKUP($Z$2,DALYs!$A$2:$MW$40,'Intervention list'!NA$195+1,0)</f>
        <v>0</v>
      </c>
      <c r="NB111" s="0" t="n">
        <f aca="false">IF(ISNUMBER(FIND(NB$1,$D111))=$AO$1,1,0)*VLOOKUP($Z$2,DALYs!$A$2:$MW$40,'Intervention list'!NB$195+1,0)</f>
        <v>0</v>
      </c>
      <c r="NC111" s="0" t="n">
        <f aca="false">IF(ISNUMBER(FIND(NC$1,$D111))=$AO$1,1,0)*VLOOKUP($Z$2,DALYs!$A$2:$MW$40,'Intervention list'!NC$195+1,0)</f>
        <v>0</v>
      </c>
      <c r="ND111" s="0" t="n">
        <f aca="false">IF(ISNUMBER(FIND(ND$1,$D111))=$AO$1,1,0)*VLOOKUP($Z$2,DALYs!$A$2:$MW$40,'Intervention list'!ND$195+1,0)</f>
        <v>0</v>
      </c>
      <c r="NE111" s="0" t="n">
        <f aca="false">IF(ISNUMBER(FIND(NE$1,$D111))=$AO$1,1,0)*VLOOKUP($Z$2,DALYs!$A$2:$MW$40,'Intervention list'!NE$195+1,0)</f>
        <v>0</v>
      </c>
      <c r="NF111" s="0" t="n">
        <f aca="false">IF(ISNUMBER(FIND(NF$1,$D111))=$AO$1,1,0)*VLOOKUP($Z$2,DALYs!$A$2:$MW$40,'Intervention list'!NF$195+1,0)</f>
        <v>0</v>
      </c>
      <c r="NG111" s="0" t="n">
        <f aca="false">IF(ISNUMBER(FIND(NG$1,$D111))=$AO$1,1,0)*VLOOKUP($Z$2,DALYs!$A$2:$MW$40,'Intervention list'!NG$195+1,0)</f>
        <v>0</v>
      </c>
      <c r="NH111" s="0" t="n">
        <f aca="false">IF(ISNUMBER(FIND(NH$1,$D111))=$AO$1,1,0)*VLOOKUP($Z$2,DALYs!$A$2:$MW$40,'Intervention list'!NH$195+1,0)</f>
        <v>0</v>
      </c>
      <c r="NI111" s="0" t="n">
        <f aca="false">IF(ISNUMBER(FIND(NI$1,$D111))=$AO$1,1,0)*VLOOKUP($Z$2,DALYs!$A$2:$MW$40,'Intervention list'!NI$195+1,0)</f>
        <v>0</v>
      </c>
      <c r="NJ111" s="0" t="n">
        <f aca="false">IF(ISNUMBER(FIND(NJ$1,$D111))=$AO$1,1,0)*VLOOKUP($Z$2,DALYs!$A$2:$MW$40,'Intervention list'!NJ$195+1,0)</f>
        <v>0</v>
      </c>
      <c r="NK111" s="0" t="n">
        <f aca="false">IF(ISNUMBER(FIND(NK$1,$D111))=$AO$1,1,0)*VLOOKUP($Z$2,DALYs!$A$2:$MW$40,'Intervention list'!NK$195+1,0)</f>
        <v>0</v>
      </c>
      <c r="NL111" s="0" t="n">
        <f aca="false">IF(ISNUMBER(FIND(NL$1,$D111))=$AO$1,1,0)*VLOOKUP($Z$2,DALYs!$A$2:$MW$40,'Intervention list'!NL$195+1,0)</f>
        <v>0</v>
      </c>
      <c r="NM111" s="0" t="n">
        <f aca="false">IF(ISNUMBER(FIND(NM$1,$D111))=$AO$1,1,0)*VLOOKUP($Z$2,DALYs!$A$2:$MW$40,'Intervention list'!NM$195+1,0)</f>
        <v>0</v>
      </c>
      <c r="NN111" s="0" t="n">
        <f aca="false">IF(ISNUMBER(FIND(NN$1,$D111))=$AO$1,1,0)*VLOOKUP($Z$2,DALYs!$A$2:$MW$40,'Intervention list'!NN$195+1,0)</f>
        <v>0</v>
      </c>
      <c r="NO111" s="0" t="n">
        <f aca="false">IF(ISNUMBER(FIND(NO$1,$D111))=$AO$1,1,0)*VLOOKUP($Z$2,DALYs!$A$2:$MW$40,'Intervention list'!NO$195+1,0)</f>
        <v>0</v>
      </c>
      <c r="NP111" s="0" t="n">
        <f aca="false">IF(ISNUMBER(FIND(NP$1,$D111))=$AO$1,1,0)*VLOOKUP($Z$2,DALYs!$A$2:$MW$40,'Intervention list'!NP$195+1,0)</f>
        <v>0</v>
      </c>
      <c r="NQ111" s="0" t="n">
        <f aca="false">IF(ISNUMBER(FIND(NQ$1,$D111))=$AO$1,1,0)*VLOOKUP($Z$2,DALYs!$A$2:$MW$40,'Intervention list'!NQ$195+1,0)</f>
        <v>0</v>
      </c>
      <c r="NR111" s="0" t="n">
        <f aca="false">IF(ISNUMBER(FIND(NR$1,$D111))=$AO$1,1,0)*VLOOKUP($Z$2,DALYs!$A$2:$MW$40,'Intervention list'!NR$195+1,0)</f>
        <v>0</v>
      </c>
      <c r="NS111" s="0" t="n">
        <f aca="false">IF(ISNUMBER(FIND(NS$1,$D111))=$AO$1,1,0)*VLOOKUP($Z$2,DALYs!$A$2:$MW$40,'Intervention list'!NS$195+1,0)</f>
        <v>0</v>
      </c>
      <c r="NT111" s="0" t="n">
        <f aca="false">IF(ISNUMBER(FIND(NT$1,$D111))=$AO$1,1,0)*VLOOKUP($Z$2,DALYs!$A$2:$MW$40,'Intervention list'!NT$195+1,0)</f>
        <v>0</v>
      </c>
      <c r="NU111" s="0" t="n">
        <f aca="false">IF(ISNUMBER(FIND(NU$1,$D111))=$AO$1,1,0)*VLOOKUP($Z$2,DALYs!$A$2:$MW$40,'Intervention list'!NU$195+1,0)</f>
        <v>0</v>
      </c>
      <c r="NV111" s="0" t="n">
        <f aca="false">IF(ISNUMBER(FIND(NV$1,$D111))=$AO$1,1,0)*VLOOKUP($Z$2,DALYs!$A$2:$MW$40,'Intervention list'!NV$195+1,0)</f>
        <v>0</v>
      </c>
      <c r="NW111" s="0" t="n">
        <f aca="false">IF(ISNUMBER(FIND(NW$1,$D111))=$AO$1,1,0)*VLOOKUP($Z$2,DALYs!$A$2:$MW$40,'Intervention list'!NW$195+1,0)</f>
        <v>0</v>
      </c>
      <c r="NX111" s="0" t="n">
        <f aca="false">IF(ISNUMBER(FIND(NX$1,$D111))=$AO$1,1,0)*VLOOKUP($Z$2,DALYs!$A$2:$MW$40,'Intervention list'!NX$195+1,0)</f>
        <v>0</v>
      </c>
      <c r="NY111" s="0" t="n">
        <f aca="false">IF(ISNUMBER(FIND(NY$1,$D111))=$AO$1,1,0)*VLOOKUP($Z$2,DALYs!$A$2:$MW$40,'Intervention list'!NY$195+1,0)</f>
        <v>0</v>
      </c>
      <c r="NZ111" s="0" t="n">
        <f aca="false">IF(ISNUMBER(FIND(NZ$1,$D111))=$AO$1,1,0)*VLOOKUP($Z$2,DALYs!$A$2:$MW$40,'Intervention list'!NZ$195+1,0)</f>
        <v>0</v>
      </c>
      <c r="OA111" s="0" t="n">
        <f aca="false">IF(ISNUMBER(FIND(OA$1,$D111))=$AO$1,1,0)*VLOOKUP($Z$2,DALYs!$A$2:$MW$40,'Intervention list'!OA$195+1,0)</f>
        <v>0</v>
      </c>
      <c r="OB111" s="0" t="n">
        <f aca="false">IF(ISNUMBER(FIND(OB$1,$D111))=$AO$1,1,0)*VLOOKUP($Z$2,DALYs!$A$2:$MW$40,'Intervention list'!OB$195+1,0)</f>
        <v>0</v>
      </c>
      <c r="OC111" s="0" t="n">
        <f aca="false">IF(ISNUMBER(FIND(OC$1,$D111))=$AO$1,1,0)*VLOOKUP($Z$2,DALYs!$A$2:$MW$40,'Intervention list'!OC$195+1,0)</f>
        <v>0</v>
      </c>
      <c r="OD111" s="0" t="n">
        <f aca="false">IF(ISNUMBER(FIND(OD$1,$D111))=$AO$1,1,0)*VLOOKUP($Z$2,DALYs!$A$2:$MW$40,'Intervention list'!OD$195+1,0)</f>
        <v>0</v>
      </c>
      <c r="OE111" s="0" t="n">
        <f aca="false">IF(ISNUMBER(FIND(OE$1,$D111))=$AO$1,1,0)*VLOOKUP($Z$2,DALYs!$A$2:$MW$40,'Intervention list'!OE$195+1,0)</f>
        <v>0</v>
      </c>
      <c r="OF111" s="0" t="n">
        <f aca="false">IF(ISNUMBER(FIND(OF$1,$D111))=$AO$1,1,0)*VLOOKUP($Z$2,DALYs!$A$2:$MW$40,'Intervention list'!OF$195+1,0)</f>
        <v>0</v>
      </c>
      <c r="OG111" s="0" t="n">
        <f aca="false">IF(ISNUMBER(FIND(OG$1,$D111))=$AO$1,1,0)*VLOOKUP($Z$2,DALYs!$A$2:$MW$40,'Intervention list'!OG$195+1,0)</f>
        <v>0</v>
      </c>
      <c r="OH111" s="0" t="n">
        <f aca="false">IF(ISNUMBER(FIND(OH$1,$D111))=$AO$1,1,0)*VLOOKUP($Z$2,DALYs!$A$2:$MW$40,'Intervention list'!OH$195+1,0)</f>
        <v>0</v>
      </c>
      <c r="OI111" s="0" t="n">
        <f aca="false">IF(ISNUMBER(FIND(OI$1,$D111))=$AO$1,1,0)*VLOOKUP($Z$2,DALYs!$A$2:$MW$40,'Intervention list'!OI$195+1,0)</f>
        <v>0</v>
      </c>
      <c r="OJ111" s="0" t="n">
        <f aca="false">IF(ISNUMBER(FIND(OJ$1,$D111))=$AO$1,1,0)*VLOOKUP($Z$2,DALYs!$A$2:$MW$40,'Intervention list'!OJ$195+1,0)</f>
        <v>0</v>
      </c>
      <c r="OK111" s="0" t="n">
        <f aca="false">IF(ISNUMBER(FIND(OK$1,$D111))=$AO$1,1,0)*VLOOKUP($Z$2,DALYs!$A$2:$MW$40,'Intervention list'!OK$195+1,0)</f>
        <v>0</v>
      </c>
      <c r="OL111" s="0" t="n">
        <f aca="false">IF(ISNUMBER(FIND(OL$1,$D111))=$AO$1,1,0)*VLOOKUP($Z$2,DALYs!$A$2:$MW$40,'Intervention list'!OL$195+1,0)</f>
        <v>0</v>
      </c>
      <c r="OM111" s="0" t="n">
        <f aca="false">IF(ISNUMBER(FIND(OM$1,$D111))=$AO$1,1,0)*VLOOKUP($Z$2,DALYs!$A$2:$MW$40,'Intervention list'!OM$195+1,0)</f>
        <v>0</v>
      </c>
      <c r="ON111" s="0" t="n">
        <f aca="false">IF(ISNUMBER(FIND(ON$1,$D111))=$AO$1,1,0)*VLOOKUP($Z$2,DALYs!$A$2:$MW$40,'Intervention list'!ON$195+1,0)</f>
        <v>0</v>
      </c>
      <c r="OO111" s="0" t="n">
        <f aca="false">IF(ISNUMBER(FIND(OO$1,$D111))=$AO$1,1,0)*VLOOKUP($Z$2,DALYs!$A$2:$MW$40,'Intervention list'!OO$195+1,0)</f>
        <v>0</v>
      </c>
      <c r="OP111" s="0" t="n">
        <f aca="false">IF(ISNUMBER(FIND(OP$1,$D111))=$AO$1,1,0)*VLOOKUP($Z$2,DALYs!$A$2:$MW$40,'Intervention list'!OP$195+1,0)</f>
        <v>0</v>
      </c>
      <c r="OQ111" s="0" t="n">
        <f aca="false">IF(ISNUMBER(FIND(OQ$1,$D111))=$AO$1,1,0)*VLOOKUP($Z$2,DALYs!$A$2:$MW$40,'Intervention list'!OQ$195+1,0)</f>
        <v>0</v>
      </c>
      <c r="OR111" s="0" t="n">
        <f aca="false">IF(ISNUMBER(FIND(OR$1,$D111))=$AO$1,1,0)*VLOOKUP($Z$2,DALYs!$A$2:$MW$40,'Intervention list'!OR$195+1,0)</f>
        <v>0</v>
      </c>
      <c r="OS111" s="0" t="n">
        <f aca="false">IF(ISNUMBER(FIND(OS$1,$D111))=$AO$1,1,0)*VLOOKUP($Z$2,DALYs!$A$2:$MW$40,'Intervention list'!OS$195+1,0)</f>
        <v>0</v>
      </c>
      <c r="OT111" s="0" t="n">
        <f aca="false">IF(ISNUMBER(FIND(OT$1,$D111))=$AO$1,1,0)*VLOOKUP($Z$2,DALYs!$A$2:$MW$40,'Intervention list'!OT$195+1,0)</f>
        <v>0</v>
      </c>
      <c r="OU111" s="0" t="n">
        <f aca="false">IF(ISNUMBER(FIND(OU$1,$D111))=$AO$1,1,0)*VLOOKUP($Z$2,DALYs!$A$2:$MW$40,'Intervention list'!OU$195+1,0)</f>
        <v>0</v>
      </c>
      <c r="OV111" s="0" t="n">
        <f aca="false">IF(ISNUMBER(FIND(OV$1,$D111))=$AO$1,1,0)*VLOOKUP($Z$2,DALYs!$A$2:$MW$40,'Intervention list'!OV$195+1,0)</f>
        <v>0</v>
      </c>
      <c r="OW111" s="0" t="n">
        <f aca="false">IF(ISNUMBER(FIND(OW$1,$D111))=$AO$1,1,0)*VLOOKUP($Z$2,DALYs!$A$2:$MW$40,'Intervention list'!OW$195+1,0)</f>
        <v>0</v>
      </c>
      <c r="OX111" s="0" t="n">
        <f aca="false">IF(ISNUMBER(FIND(OX$1,$D111))=$AO$1,1,0)*VLOOKUP($Z$2,DALYs!$A$2:$MW$40,'Intervention list'!OX$195+1,0)</f>
        <v>0</v>
      </c>
    </row>
    <row r="112" customFormat="false" ht="15.75" hidden="false" customHeight="false" outlineLevel="0" collapsed="false">
      <c r="A112" s="6" t="s">
        <v>124</v>
      </c>
      <c r="B112" s="6" t="s">
        <v>97</v>
      </c>
      <c r="C112" s="26" t="s">
        <v>111</v>
      </c>
      <c r="D112" s="7" t="s">
        <v>125</v>
      </c>
      <c r="E112" s="7" t="str">
        <f aca="false">SUBSTITUTE(D112,0.2,X112)</f>
        <v>Ischemic heart disease: 0.05</v>
      </c>
      <c r="F112" s="0" t="s">
        <v>62</v>
      </c>
      <c r="G112" s="8" t="n">
        <v>0</v>
      </c>
      <c r="H112" s="9" t="n">
        <v>530</v>
      </c>
      <c r="I112" s="9" t="n">
        <f aca="false">IF(H112="","",(H112*(VLOOKUP($Z$2,Worksheet,11,0)^4)))</f>
        <v>772.259382481107</v>
      </c>
      <c r="J112" s="9" t="n">
        <f aca="false">IF(I112="","",I112*VLOOKUP($Z$2,Worksheet,12,0))</f>
        <v>865.556007837629</v>
      </c>
      <c r="K112" s="9" t="n">
        <f aca="false">IF(I112="","",I112*VLOOKUP($Z$2, Worksheet, 13, 0))</f>
        <v>758.215065532055</v>
      </c>
      <c r="L112" s="9" t="n">
        <f aca="false">IF(J112="",VLOOKUP($Z$2, Worksheet, 14, 0),J112)</f>
        <v>865.556007837629</v>
      </c>
      <c r="M112" s="9" t="n">
        <f aca="false">IF(L112&lt;VLOOKUP($Z$2,'Country sheet'!$A$3:$P$41,15,0), VLOOKUP($Z$2,'Country sheet'!$A$3:$P$41,15,0), L112)/0.7</f>
        <v>1236.50858262518</v>
      </c>
      <c r="N112" s="27" t="n">
        <f aca="false">IFERROR(IF(AC112=$AO$1,VLOOKUP(F112,AO$42:AX$46,MATCH(AC$1,AP$41:AX$41,0)+1,0)/COUNTIFS($F$2:$F$194,$F112,$AC$2:$AC$194,$AO$1),0),0) + IFERROR(IF(AD112=$AO$1,VLOOKUP(F112,AO$42:AX$46,MATCH(AD$1,AP$41:AX$41,0)+1,0)/COUNTIFS($F$2:$F$194,$F112,$AD$2:$AD$194,$AO$1),0),0) + IFERROR(IF(AE112=$AO$1,VLOOKUP(F112,AO$42:AX$46,MATCH(AE$1,AP$41:AX$41,0)+1,0)/COUNTIFS($F$2:$F$194,$F112,$AE$2:$AE$194,$AO$1),0),0) + IFERROR(IF(AF112=$AO$1,VLOOKUP(F112,AO$42:AX$46,MATCH(AF$1,AP$41:AX$41,0)+1,0)/COUNTIFS($F$2:$F$194,$F112,$AF$2:$AF$194,$AO$1),0),0) + IFERROR(IF(AG112=$AO$1,VLOOKUP(F112,AO$42:AX$46,MATCH(AG$1,AP$41:AX$41,0)+1,0)/COUNTIFS($F$2:$F$194,$F112,$AG$2:$AG$194,$AO$1),0),0) + IFERROR(IF(AH112=$AO$1,VLOOKUP(F112,AO$42:AX$46,MATCH(AH$1,AP$41:AX$41,0)+1,0)/COUNTIFS($F$2:$F$194,$F112,$AH$2:$AH$194,$AO$1),0),0) + IFERROR(IF(AI112=$AO$1,VLOOKUP(F112,AO$42:AX$46,MATCH(AI$1,AP$41:AX$41,0)+1,0)/COUNTIFS($F$2:$F$194,$F112,$AI$2:$AI$194,$AO$1),0),0) + IFERROR(IF(AJ112=$AO$1,VLOOKUP(F112,AO$42:AX$46,MATCH(AJ$1,AP$41:AX$41,0)+1,0)/COUNTIFS($F$2:$F$194,$F112,$AJ$2:$AJ$194,$AO$1),0),0) + IFERROR(IF(AK112=$AO$1,VLOOKUP(F112,AO$42:AX$46,MATCH(AK$1,AP$41:AX$41,0)+1,0)/COUNTIFS($F$2:$F$194,$F112,$AK$2:$AK$194,$AO$1),0),0)</f>
        <v>0</v>
      </c>
      <c r="O112" s="9" t="n">
        <v>1</v>
      </c>
      <c r="P112" s="9" t="n">
        <v>1</v>
      </c>
      <c r="Q112" s="0" t="n">
        <f aca="false">SUM(BC112:OX112)</f>
        <v>136737.127776081</v>
      </c>
      <c r="R112" s="0" t="n">
        <f aca="false">IF(VLOOKUP($Z$2,CET!$A$4:$L$42,12,0)="Low income",_xlfn.IFS(S112=0.2,0.1,S112=0.1,0.05,S112=0.5,0.4,S112=0.35,0.25),S112)</f>
        <v>0.2</v>
      </c>
      <c r="S112" s="0" t="n">
        <v>0.2</v>
      </c>
      <c r="T112" s="0" t="n">
        <v>0.8</v>
      </c>
      <c r="U112" s="0" t="n">
        <f aca="false">N112/M112</f>
        <v>0</v>
      </c>
      <c r="V112" s="0" t="n">
        <f aca="false">IFERROR(U112/Q112,0)</f>
        <v>0</v>
      </c>
      <c r="W112" s="0" t="n">
        <f aca="false">(T112/R112)*V112</f>
        <v>0</v>
      </c>
      <c r="X112" s="28" t="n">
        <f aca="false">IF(W112=0,0,IF(W112&lt;=0.8,IF(W112&lt;0.05,0.05,W112),0.8))</f>
        <v>0</v>
      </c>
      <c r="Y112" s="28"/>
      <c r="AC112" s="34" t="n">
        <f aca="false">ISNUMBER(FIND(AC$1,$C112))</f>
        <v>0</v>
      </c>
      <c r="AD112" s="33" t="n">
        <f aca="false">ISNUMBER(FIND(AD$1,$C112))</f>
        <v>0</v>
      </c>
      <c r="AE112" s="33" t="n">
        <f aca="false">ISNUMBER(FIND(AE$1,$C112))</f>
        <v>0</v>
      </c>
      <c r="AF112" s="33" t="n">
        <f aca="false">ISNUMBER(FIND(AF$1,$C112))</f>
        <v>0</v>
      </c>
      <c r="AG112" s="33" t="n">
        <f aca="false">ISNUMBER(FIND(AG$1,$C112))</f>
        <v>0</v>
      </c>
      <c r="AH112" s="33" t="n">
        <f aca="false">ISNUMBER(FIND(AH$1,$C112))</f>
        <v>0</v>
      </c>
      <c r="AI112" s="33" t="n">
        <f aca="false">ISNUMBER(FIND(AI$1,$C112))</f>
        <v>0</v>
      </c>
      <c r="AJ112" s="33" t="n">
        <f aca="false">ISNUMBER(FIND(AJ$1,$C112))</f>
        <v>0</v>
      </c>
      <c r="AK112" s="35" t="n">
        <f aca="false">ISNUMBER(FIND(AK$1,$C112))</f>
        <v>0</v>
      </c>
      <c r="AL112" s="6"/>
      <c r="AM112" s="33"/>
      <c r="BC112" s="0" t="n">
        <f aca="false">IF(ISNUMBER(FIND(BC$1,$D112))=$AO$1,1,0)*VLOOKUP($Z$2,DALYs!$A$2:$MW$40,'Intervention list'!BC$195+1,0)</f>
        <v>0</v>
      </c>
      <c r="BD112" s="0" t="n">
        <f aca="false">IF(ISNUMBER(FIND(BD$1,$D112))=$AO$1,1,0)*VLOOKUP($Z$2,DALYs!$A$2:$MW$40,'Intervention list'!BD$195+1,0)</f>
        <v>0</v>
      </c>
      <c r="BE112" s="0" t="n">
        <f aca="false">IF(ISNUMBER(FIND(BE$1,$D112))=$AO$1,1,0)*VLOOKUP($Z$2,DALYs!$A$2:$MW$40,'Intervention list'!BE$195+1,0)</f>
        <v>0</v>
      </c>
      <c r="BF112" s="0" t="n">
        <f aca="false">IF(ISNUMBER(FIND(BF$1,$D112))=$AO$1,1,0)*VLOOKUP($Z$2,DALYs!$A$2:$MW$40,'Intervention list'!BF$195+1,0)</f>
        <v>0</v>
      </c>
      <c r="BG112" s="0" t="n">
        <f aca="false">IF(ISNUMBER(FIND(BG$1,$D112))=$AO$1,1,0)*VLOOKUP($Z$2,DALYs!$A$2:$MW$40,'Intervention list'!BG$195+1,0)</f>
        <v>0</v>
      </c>
      <c r="BH112" s="0" t="n">
        <f aca="false">IF(ISNUMBER(FIND(BH$1,$D112))=$AO$1,1,0)*VLOOKUP($Z$2,DALYs!$A$2:$MW$40,'Intervention list'!BH$195+1,0)</f>
        <v>0</v>
      </c>
      <c r="BI112" s="0" t="n">
        <f aca="false">IF(ISNUMBER(FIND(BI$1,$D112))=$AO$1,1,0)*VLOOKUP($Z$2,DALYs!$A$2:$MW$40,'Intervention list'!BI$195+1,0)</f>
        <v>0</v>
      </c>
      <c r="BJ112" s="0" t="n">
        <f aca="false">IF(ISNUMBER(FIND(BJ$1,$D112))=$AO$1,1,0)*VLOOKUP($Z$2,DALYs!$A$2:$MW$40,'Intervention list'!BJ$195+1,0)</f>
        <v>0</v>
      </c>
      <c r="BK112" s="0" t="n">
        <f aca="false">IF(ISNUMBER(FIND(BK$1,$D112))=$AO$1,1,0)*VLOOKUP($Z$2,DALYs!$A$2:$MW$40,'Intervention list'!BK$195+1,0)</f>
        <v>0</v>
      </c>
      <c r="BL112" s="0" t="n">
        <f aca="false">IF(ISNUMBER(FIND(BL$1,$D112))=$AO$1,1,0)*VLOOKUP($Z$2,DALYs!$A$2:$MW$40,'Intervention list'!BL$195+1,0)</f>
        <v>0</v>
      </c>
      <c r="BM112" s="0" t="n">
        <f aca="false">IF(ISNUMBER(FIND(BM$1,$D112))=$AO$1,1,0)*VLOOKUP($Z$2,DALYs!$A$2:$MW$40,'Intervention list'!BM$195+1,0)</f>
        <v>0</v>
      </c>
      <c r="BN112" s="0" t="n">
        <f aca="false">IF(ISNUMBER(FIND(BN$1,$D112))=$AO$1,1,0)*VLOOKUP($Z$2,DALYs!$A$2:$MW$40,'Intervention list'!BN$195+1,0)</f>
        <v>0</v>
      </c>
      <c r="BO112" s="0" t="n">
        <f aca="false">IF(ISNUMBER(FIND(BO$1,$D112))=$AO$1,1,0)*VLOOKUP($Z$2,DALYs!$A$2:$MW$40,'Intervention list'!BO$195+1,0)</f>
        <v>0</v>
      </c>
      <c r="BP112" s="0" t="n">
        <f aca="false">IF(ISNUMBER(FIND(BP$1,$D112))=$AO$1,1,0)*VLOOKUP($Z$2,DALYs!$A$2:$MW$40,'Intervention list'!BP$195+1,0)</f>
        <v>0</v>
      </c>
      <c r="BQ112" s="0" t="n">
        <f aca="false">IF(ISNUMBER(FIND(BQ$1,$D112))=$AO$1,1,0)*VLOOKUP($Z$2,DALYs!$A$2:$MW$40,'Intervention list'!BQ$195+1,0)</f>
        <v>0</v>
      </c>
      <c r="BR112" s="0" t="n">
        <f aca="false">IF(ISNUMBER(FIND(BR$1,$D112))=$AO$1,1,0)*VLOOKUP($Z$2,DALYs!$A$2:$MW$40,'Intervention list'!BR$195+1,0)</f>
        <v>0</v>
      </c>
      <c r="BS112" s="0" t="n">
        <f aca="false">IF(ISNUMBER(FIND(BS$1,$D112))=$AO$1,1,0)*VLOOKUP($Z$2,DALYs!$A$2:$MW$40,'Intervention list'!BS$195+1,0)</f>
        <v>0</v>
      </c>
      <c r="BT112" s="0" t="n">
        <f aca="false">IF(ISNUMBER(FIND(BT$1,$D112))=$AO$1,1,0)*VLOOKUP($Z$2,DALYs!$A$2:$MW$40,'Intervention list'!BT$195+1,0)</f>
        <v>0</v>
      </c>
      <c r="BU112" s="0" t="n">
        <f aca="false">IF(ISNUMBER(FIND(BU$1,$D112))=$AO$1,1,0)*VLOOKUP($Z$2,DALYs!$A$2:$MW$40,'Intervention list'!BU$195+1,0)</f>
        <v>0</v>
      </c>
      <c r="BV112" s="0" t="n">
        <f aca="false">IF(ISNUMBER(FIND(BV$1,$D112))=$AO$1,1,0)*VLOOKUP($Z$2,DALYs!$A$2:$MW$40,'Intervention list'!BV$195+1,0)</f>
        <v>0</v>
      </c>
      <c r="BW112" s="0" t="n">
        <f aca="false">IF(ISNUMBER(FIND(BW$1,$D112))=$AO$1,1,0)*VLOOKUP($Z$2,DALYs!$A$2:$MW$40,'Intervention list'!BW$195+1,0)</f>
        <v>0</v>
      </c>
      <c r="BX112" s="0" t="n">
        <f aca="false">IF(ISNUMBER(FIND(BX$1,$D112))=$AO$1,1,0)*VLOOKUP($Z$2,DALYs!$A$2:$MW$40,'Intervention list'!BX$195+1,0)</f>
        <v>0</v>
      </c>
      <c r="BY112" s="0" t="n">
        <f aca="false">IF(ISNUMBER(FIND(BY$1,$D112))=$AO$1,1,0)*VLOOKUP($Z$2,DALYs!$A$2:$MW$40,'Intervention list'!BY$195+1,0)</f>
        <v>0</v>
      </c>
      <c r="BZ112" s="0" t="n">
        <f aca="false">IF(ISNUMBER(FIND(BZ$1,$D112))=$AO$1,1,0)*VLOOKUP($Z$2,DALYs!$A$2:$MW$40,'Intervention list'!BZ$195+1,0)</f>
        <v>0</v>
      </c>
      <c r="CA112" s="0" t="n">
        <f aca="false">IF(ISNUMBER(FIND(CA$1,$D112))=$AO$1,1,0)*VLOOKUP($Z$2,DALYs!$A$2:$MW$40,'Intervention list'!CA$195+1,0)</f>
        <v>0</v>
      </c>
      <c r="CB112" s="0" t="n">
        <f aca="false">IF(ISNUMBER(FIND(CB$1,$D112))=$AO$1,1,0)*VLOOKUP($Z$2,DALYs!$A$2:$MW$40,'Intervention list'!CB$195+1,0)</f>
        <v>0</v>
      </c>
      <c r="CC112" s="0" t="n">
        <f aca="false">IF(ISNUMBER(FIND(CC$1,$D112))=$AO$1,1,0)*VLOOKUP($Z$2,DALYs!$A$2:$MW$40,'Intervention list'!CC$195+1,0)</f>
        <v>0</v>
      </c>
      <c r="CD112" s="0" t="n">
        <f aca="false">IF(ISNUMBER(FIND(CD$1,$D112))=$AO$1,1,0)*VLOOKUP($Z$2,DALYs!$A$2:$MW$40,'Intervention list'!CD$195+1,0)</f>
        <v>0</v>
      </c>
      <c r="CE112" s="0" t="n">
        <f aca="false">IF(ISNUMBER(FIND(CE$1,$D112))=$AO$1,1,0)*VLOOKUP($Z$2,DALYs!$A$2:$MW$40,'Intervention list'!CE$195+1,0)</f>
        <v>0</v>
      </c>
      <c r="CF112" s="0" t="n">
        <f aca="false">IF(ISNUMBER(FIND(CF$1,$D112))=$AO$1,1,0)*VLOOKUP($Z$2,DALYs!$A$2:$MW$40,'Intervention list'!CF$195+1,0)</f>
        <v>0</v>
      </c>
      <c r="CG112" s="0" t="n">
        <f aca="false">IF(ISNUMBER(FIND(CG$1,$D112))=$AO$1,1,0)*VLOOKUP($Z$2,DALYs!$A$2:$MW$40,'Intervention list'!CG$195+1,0)</f>
        <v>0</v>
      </c>
      <c r="CH112" s="0" t="n">
        <f aca="false">IF(ISNUMBER(FIND(CH$1,$D112))=$AO$1,1,0)*VLOOKUP($Z$2,DALYs!$A$2:$MW$40,'Intervention list'!CH$195+1,0)</f>
        <v>0</v>
      </c>
      <c r="CI112" s="0" t="n">
        <f aca="false">IF(ISNUMBER(FIND(CI$1,$D112))=$AO$1,1,0)*VLOOKUP($Z$2,DALYs!$A$2:$MW$40,'Intervention list'!CI$195+1,0)</f>
        <v>0</v>
      </c>
      <c r="CJ112" s="0" t="n">
        <f aca="false">IF(ISNUMBER(FIND(CJ$1,$D112))=$AO$1,1,0)*VLOOKUP($Z$2,DALYs!$A$2:$MW$40,'Intervention list'!CJ$195+1,0)</f>
        <v>0</v>
      </c>
      <c r="CK112" s="0" t="n">
        <f aca="false">IF(ISNUMBER(FIND(CK$1,$D112))=$AO$1,1,0)*VLOOKUP($Z$2,DALYs!$A$2:$MW$40,'Intervention list'!CK$195+1,0)</f>
        <v>0</v>
      </c>
      <c r="CL112" s="0" t="n">
        <f aca="false">IF(ISNUMBER(FIND(CL$1,$D112))=$AO$1,1,0)*VLOOKUP($Z$2,DALYs!$A$2:$MW$40,'Intervention list'!CL$195+1,0)</f>
        <v>0</v>
      </c>
      <c r="CM112" s="0" t="n">
        <f aca="false">IF(ISNUMBER(FIND(CM$1,$D112))=$AO$1,1,0)*VLOOKUP($Z$2,DALYs!$A$2:$MW$40,'Intervention list'!CM$195+1,0)</f>
        <v>0</v>
      </c>
      <c r="CN112" s="0" t="n">
        <f aca="false">IF(ISNUMBER(FIND(CN$1,$D112))=$AO$1,1,0)*VLOOKUP($Z$2,DALYs!$A$2:$MW$40,'Intervention list'!CN$195+1,0)</f>
        <v>0</v>
      </c>
      <c r="CO112" s="0" t="n">
        <f aca="false">IF(ISNUMBER(FIND(CO$1,$D112))=$AO$1,1,0)*VLOOKUP($Z$2,DALYs!$A$2:$MW$40,'Intervention list'!CO$195+1,0)</f>
        <v>0</v>
      </c>
      <c r="CP112" s="0" t="n">
        <f aca="false">IF(ISNUMBER(FIND(CP$1,$D112))=$AO$1,1,0)*VLOOKUP($Z$2,DALYs!$A$2:$MW$40,'Intervention list'!CP$195+1,0)</f>
        <v>0</v>
      </c>
      <c r="CQ112" s="0" t="n">
        <f aca="false">IF(ISNUMBER(FIND(CQ$1,$D112))=$AO$1,1,0)*VLOOKUP($Z$2,DALYs!$A$2:$MW$40,'Intervention list'!CQ$195+1,0)</f>
        <v>0</v>
      </c>
      <c r="CR112" s="0" t="n">
        <f aca="false">IF(ISNUMBER(FIND(CR$1,$D112))=$AO$1,1,0)*VLOOKUP($Z$2,DALYs!$A$2:$MW$40,'Intervention list'!CR$195+1,0)</f>
        <v>0</v>
      </c>
      <c r="CS112" s="0" t="n">
        <f aca="false">IF(ISNUMBER(FIND(CS$1,$D112))=$AO$1,1,0)*VLOOKUP($Z$2,DALYs!$A$2:$MW$40,'Intervention list'!CS$195+1,0)</f>
        <v>0</v>
      </c>
      <c r="CT112" s="0" t="n">
        <f aca="false">IF(ISNUMBER(FIND(CT$1,$D112))=$AO$1,1,0)*VLOOKUP($Z$2,DALYs!$A$2:$MW$40,'Intervention list'!CT$195+1,0)</f>
        <v>0</v>
      </c>
      <c r="CU112" s="0" t="n">
        <f aca="false">IF(ISNUMBER(FIND(CU$1,$D112))=$AO$1,1,0)*VLOOKUP($Z$2,DALYs!$A$2:$MW$40,'Intervention list'!CU$195+1,0)</f>
        <v>0</v>
      </c>
      <c r="CV112" s="0" t="n">
        <f aca="false">IF(ISNUMBER(FIND(CV$1,$D112))=$AO$1,1,0)*VLOOKUP($Z$2,DALYs!$A$2:$MW$40,'Intervention list'!CV$195+1,0)</f>
        <v>0</v>
      </c>
      <c r="CW112" s="0" t="n">
        <f aca="false">IF(ISNUMBER(FIND(CW$1,$D112))=$AO$1,1,0)*VLOOKUP($Z$2,DALYs!$A$2:$MW$40,'Intervention list'!CW$195+1,0)</f>
        <v>0</v>
      </c>
      <c r="CX112" s="0" t="n">
        <f aca="false">IF(ISNUMBER(FIND(CX$1,$D112))=$AO$1,1,0)*VLOOKUP($Z$2,DALYs!$A$2:$MW$40,'Intervention list'!CX$195+1,0)</f>
        <v>0</v>
      </c>
      <c r="CY112" s="0" t="n">
        <f aca="false">IF(ISNUMBER(FIND(CY$1,$D112))=$AO$1,1,0)*VLOOKUP($Z$2,DALYs!$A$2:$MW$40,'Intervention list'!CY$195+1,0)</f>
        <v>0</v>
      </c>
      <c r="CZ112" s="0" t="n">
        <f aca="false">IF(ISNUMBER(FIND(CZ$1,$D112))=$AO$1,1,0)*VLOOKUP($Z$2,DALYs!$A$2:$MW$40,'Intervention list'!CZ$195+1,0)</f>
        <v>0</v>
      </c>
      <c r="DA112" s="0" t="n">
        <f aca="false">IF(ISNUMBER(FIND(DA$1,$D112))=$AO$1,1,0)*VLOOKUP($Z$2,DALYs!$A$2:$MW$40,'Intervention list'!DA$195+1,0)</f>
        <v>0</v>
      </c>
      <c r="DB112" s="0" t="n">
        <f aca="false">IF(ISNUMBER(FIND(DB$1,$D112))=$AO$1,1,0)*VLOOKUP($Z$2,DALYs!$A$2:$MW$40,'Intervention list'!DB$195+1,0)</f>
        <v>0</v>
      </c>
      <c r="DC112" s="0" t="n">
        <f aca="false">IF(ISNUMBER(FIND(DC$1,$D112))=$AO$1,1,0)*VLOOKUP($Z$2,DALYs!$A$2:$MW$40,'Intervention list'!DC$195+1,0)</f>
        <v>0</v>
      </c>
      <c r="DD112" s="0" t="n">
        <f aca="false">IF(ISNUMBER(FIND(DD$1,$D112))=$AO$1,1,0)*VLOOKUP($Z$2,DALYs!$A$2:$MW$40,'Intervention list'!DD$195+1,0)</f>
        <v>0</v>
      </c>
      <c r="DE112" s="0" t="n">
        <f aca="false">IF(ISNUMBER(FIND(DE$1,$D112))=$AO$1,1,0)*VLOOKUP($Z$2,DALYs!$A$2:$MW$40,'Intervention list'!DE$195+1,0)</f>
        <v>0</v>
      </c>
      <c r="DF112" s="0" t="n">
        <f aca="false">IF(ISNUMBER(FIND(DF$1,$D112))=$AO$1,1,0)*VLOOKUP($Z$2,DALYs!$A$2:$MW$40,'Intervention list'!DF$195+1,0)</f>
        <v>0</v>
      </c>
      <c r="DG112" s="0" t="n">
        <f aca="false">IF(ISNUMBER(FIND(DG$1,$D112))=$AO$1,1,0)*VLOOKUP($Z$2,DALYs!$A$2:$MW$40,'Intervention list'!DG$195+1,0)</f>
        <v>0</v>
      </c>
      <c r="DH112" s="0" t="n">
        <f aca="false">IF(ISNUMBER(FIND(DH$1,$D112))=$AO$1,1,0)*VLOOKUP($Z$2,DALYs!$A$2:$MW$40,'Intervention list'!DH$195+1,0)</f>
        <v>0</v>
      </c>
      <c r="DI112" s="0" t="n">
        <f aca="false">IF(ISNUMBER(FIND(DI$1,$D112))=$AO$1,1,0)*VLOOKUP($Z$2,DALYs!$A$2:$MW$40,'Intervention list'!DI$195+1,0)</f>
        <v>0</v>
      </c>
      <c r="DJ112" s="0" t="n">
        <f aca="false">IF(ISNUMBER(FIND(DJ$1,$D112))=$AO$1,1,0)*VLOOKUP($Z$2,DALYs!$A$2:$MW$40,'Intervention list'!DJ$195+1,0)</f>
        <v>0</v>
      </c>
      <c r="DK112" s="0" t="n">
        <f aca="false">IF(ISNUMBER(FIND(DK$1,$D112))=$AO$1,1,0)*VLOOKUP($Z$2,DALYs!$A$2:$MW$40,'Intervention list'!DK$195+1,0)</f>
        <v>0</v>
      </c>
      <c r="DL112" s="0" t="n">
        <f aca="false">IF(ISNUMBER(FIND(DL$1,$D112))=$AO$1,1,0)*VLOOKUP($Z$2,DALYs!$A$2:$MW$40,'Intervention list'!DL$195+1,0)</f>
        <v>0</v>
      </c>
      <c r="DM112" s="0" t="n">
        <f aca="false">IF(ISNUMBER(FIND(DM$1,$D112))=$AO$1,1,0)*VLOOKUP($Z$2,DALYs!$A$2:$MW$40,'Intervention list'!DM$195+1,0)</f>
        <v>0</v>
      </c>
      <c r="DN112" s="0" t="n">
        <f aca="false">IF(ISNUMBER(FIND(DN$1,$D112))=$AO$1,1,0)*VLOOKUP($Z$2,DALYs!$A$2:$MW$40,'Intervention list'!DN$195+1,0)</f>
        <v>0</v>
      </c>
      <c r="DO112" s="0" t="n">
        <f aca="false">IF(ISNUMBER(FIND(DO$1,$D112))=$AO$1,1,0)*VLOOKUP($Z$2,DALYs!$A$2:$MW$40,'Intervention list'!DO$195+1,0)</f>
        <v>0</v>
      </c>
      <c r="DP112" s="0" t="n">
        <f aca="false">IF(ISNUMBER(FIND(DP$1,$D112))=$AO$1,1,0)*VLOOKUP($Z$2,DALYs!$A$2:$MW$40,'Intervention list'!DP$195+1,0)</f>
        <v>0</v>
      </c>
      <c r="DQ112" s="0" t="n">
        <f aca="false">IF(ISNUMBER(FIND(DQ$1,$D112))=$AO$1,1,0)*VLOOKUP($Z$2,DALYs!$A$2:$MW$40,'Intervention list'!DQ$195+1,0)</f>
        <v>0</v>
      </c>
      <c r="DR112" s="0" t="n">
        <f aca="false">IF(ISNUMBER(FIND(DR$1,$D112))=$AO$1,1,0)*VLOOKUP($Z$2,DALYs!$A$2:$MW$40,'Intervention list'!DR$195+1,0)</f>
        <v>0</v>
      </c>
      <c r="DS112" s="0" t="n">
        <f aca="false">IF(ISNUMBER(FIND(DS$1,$D112))=$AO$1,1,0)*VLOOKUP($Z$2,DALYs!$A$2:$MW$40,'Intervention list'!DS$195+1,0)</f>
        <v>0</v>
      </c>
      <c r="DT112" s="0" t="n">
        <f aca="false">IF(ISNUMBER(FIND(DT$1,$D112))=$AO$1,1,0)*VLOOKUP($Z$2,DALYs!$A$2:$MW$40,'Intervention list'!DT$195+1,0)</f>
        <v>0</v>
      </c>
      <c r="DU112" s="0" t="n">
        <f aca="false">IF(ISNUMBER(FIND(DU$1,$D112))=$AO$1,1,0)*VLOOKUP($Z$2,DALYs!$A$2:$MW$40,'Intervention list'!DU$195+1,0)</f>
        <v>0</v>
      </c>
      <c r="DV112" s="0" t="n">
        <f aca="false">IF(ISNUMBER(FIND(DV$1,$D112))=$AO$1,1,0)*VLOOKUP($Z$2,DALYs!$A$2:$MW$40,'Intervention list'!DV$195+1,0)</f>
        <v>0</v>
      </c>
      <c r="DW112" s="0" t="n">
        <f aca="false">IF(ISNUMBER(FIND(DW$1,$D112))=$AO$1,1,0)*VLOOKUP($Z$2,DALYs!$A$2:$MW$40,'Intervention list'!DW$195+1,0)</f>
        <v>0</v>
      </c>
      <c r="DX112" s="0" t="n">
        <f aca="false">IF(ISNUMBER(FIND(DX$1,$D112))=$AO$1,1,0)*VLOOKUP($Z$2,DALYs!$A$2:$MW$40,'Intervention list'!DX$195+1,0)</f>
        <v>0</v>
      </c>
      <c r="DY112" s="0" t="n">
        <f aca="false">IF(ISNUMBER(FIND(DY$1,$D112))=$AO$1,1,0)*VLOOKUP($Z$2,DALYs!$A$2:$MW$40,'Intervention list'!DY$195+1,0)</f>
        <v>0</v>
      </c>
      <c r="DZ112" s="0" t="n">
        <f aca="false">IF(ISNUMBER(FIND(DZ$1,$D112))=$AO$1,1,0)*VLOOKUP($Z$2,DALYs!$A$2:$MW$40,'Intervention list'!DZ$195+1,0)</f>
        <v>0</v>
      </c>
      <c r="EA112" s="0" t="n">
        <f aca="false">IF(ISNUMBER(FIND(EA$1,$D112))=$AO$1,1,0)*VLOOKUP($Z$2,DALYs!$A$2:$MW$40,'Intervention list'!EA$195+1,0)</f>
        <v>0</v>
      </c>
      <c r="EB112" s="0" t="n">
        <f aca="false">IF(ISNUMBER(FIND(EB$1,$D112))=$AO$1,1,0)*VLOOKUP($Z$2,DALYs!$A$2:$MW$40,'Intervention list'!EB$195+1,0)</f>
        <v>0</v>
      </c>
      <c r="EC112" s="0" t="n">
        <f aca="false">IF(ISNUMBER(FIND(EC$1,$D112))=$AO$1,1,0)*VLOOKUP($Z$2,DALYs!$A$2:$MW$40,'Intervention list'!EC$195+1,0)</f>
        <v>0</v>
      </c>
      <c r="ED112" s="0" t="n">
        <f aca="false">IF(ISNUMBER(FIND(ED$1,$D112))=$AO$1,1,0)*VLOOKUP($Z$2,DALYs!$A$2:$MW$40,'Intervention list'!ED$195+1,0)</f>
        <v>0</v>
      </c>
      <c r="EE112" s="0" t="n">
        <f aca="false">IF(ISNUMBER(FIND(EE$1,$D112))=$AO$1,1,0)*VLOOKUP($Z$2,DALYs!$A$2:$MW$40,'Intervention list'!EE$195+1,0)</f>
        <v>0</v>
      </c>
      <c r="EF112" s="0" t="n">
        <f aca="false">IF(ISNUMBER(FIND(EF$1,$D112))=$AO$1,1,0)*VLOOKUP($Z$2,DALYs!$A$2:$MW$40,'Intervention list'!EF$195+1,0)</f>
        <v>0</v>
      </c>
      <c r="EG112" s="0" t="n">
        <f aca="false">IF(ISNUMBER(FIND(EG$1,$D112))=$AO$1,1,0)*VLOOKUP($Z$2,DALYs!$A$2:$MW$40,'Intervention list'!EG$195+1,0)</f>
        <v>0</v>
      </c>
      <c r="EH112" s="0" t="n">
        <f aca="false">IF(ISNUMBER(FIND(EH$1,$D112))=$AO$1,1,0)*VLOOKUP($Z$2,DALYs!$A$2:$MW$40,'Intervention list'!EH$195+1,0)</f>
        <v>0</v>
      </c>
      <c r="EI112" s="0" t="n">
        <f aca="false">IF(ISNUMBER(FIND(EI$1,$D112))=$AO$1,1,0)*VLOOKUP($Z$2,DALYs!$A$2:$MW$40,'Intervention list'!EI$195+1,0)</f>
        <v>0</v>
      </c>
      <c r="EJ112" s="0" t="n">
        <f aca="false">IF(ISNUMBER(FIND(EJ$1,$D112))=$AO$1,1,0)*VLOOKUP($Z$2,DALYs!$A$2:$MW$40,'Intervention list'!EJ$195+1,0)</f>
        <v>0</v>
      </c>
      <c r="EK112" s="0" t="n">
        <f aca="false">IF(ISNUMBER(FIND(EK$1,$D112))=$AO$1,1,0)*VLOOKUP($Z$2,DALYs!$A$2:$MW$40,'Intervention list'!EK$195+1,0)</f>
        <v>0</v>
      </c>
      <c r="EL112" s="0" t="n">
        <f aca="false">IF(ISNUMBER(FIND(EL$1,$D112))=$AO$1,1,0)*VLOOKUP($Z$2,DALYs!$A$2:$MW$40,'Intervention list'!EL$195+1,0)</f>
        <v>0</v>
      </c>
      <c r="EM112" s="0" t="n">
        <f aca="false">IF(ISNUMBER(FIND(EM$1,$D112))=$AO$1,1,0)*VLOOKUP($Z$2,DALYs!$A$2:$MW$40,'Intervention list'!EM$195+1,0)</f>
        <v>0</v>
      </c>
      <c r="EN112" s="0" t="n">
        <f aca="false">IF(ISNUMBER(FIND(EN$1,$D112))=$AO$1,1,0)*VLOOKUP($Z$2,DALYs!$A$2:$MW$40,'Intervention list'!EN$195+1,0)</f>
        <v>0</v>
      </c>
      <c r="EO112" s="0" t="n">
        <f aca="false">IF(ISNUMBER(FIND(EO$1,$D112))=$AO$1,1,0)*VLOOKUP($Z$2,DALYs!$A$2:$MW$40,'Intervention list'!EO$195+1,0)</f>
        <v>0</v>
      </c>
      <c r="EP112" s="0" t="n">
        <f aca="false">IF(ISNUMBER(FIND(EP$1,$D112))=$AO$1,1,0)*VLOOKUP($Z$2,DALYs!$A$2:$MW$40,'Intervention list'!EP$195+1,0)</f>
        <v>0</v>
      </c>
      <c r="EQ112" s="0" t="n">
        <f aca="false">IF(ISNUMBER(FIND(EQ$1,$D112))=$AO$1,1,0)*VLOOKUP($Z$2,DALYs!$A$2:$MW$40,'Intervention list'!EQ$195+1,0)</f>
        <v>0</v>
      </c>
      <c r="ER112" s="0" t="n">
        <f aca="false">IF(ISNUMBER(FIND(ER$1,$D112))=$AO$1,1,0)*VLOOKUP($Z$2,DALYs!$A$2:$MW$40,'Intervention list'!ER$195+1,0)</f>
        <v>0</v>
      </c>
      <c r="ES112" s="0" t="n">
        <f aca="false">IF(ISNUMBER(FIND(ES$1,$D112))=$AO$1,1,0)*VLOOKUP($Z$2,DALYs!$A$2:$MW$40,'Intervention list'!ES$195+1,0)</f>
        <v>0</v>
      </c>
      <c r="ET112" s="0" t="n">
        <f aca="false">IF(ISNUMBER(FIND(ET$1,$D112))=$AO$1,1,0)*VLOOKUP($Z$2,DALYs!$A$2:$MW$40,'Intervention list'!ET$195+1,0)</f>
        <v>0</v>
      </c>
      <c r="EU112" s="0" t="n">
        <f aca="false">IF(ISNUMBER(FIND(EU$1,$D112))=$AO$1,1,0)*VLOOKUP($Z$2,DALYs!$A$2:$MW$40,'Intervention list'!EU$195+1,0)</f>
        <v>0</v>
      </c>
      <c r="EV112" s="0" t="n">
        <f aca="false">IF(ISNUMBER(FIND(EV$1,$D112))=$AO$1,1,0)*VLOOKUP($Z$2,DALYs!$A$2:$MW$40,'Intervention list'!EV$195+1,0)</f>
        <v>0</v>
      </c>
      <c r="EW112" s="0" t="n">
        <f aca="false">IF(ISNUMBER(FIND(EW$1,$D112))=$AO$1,1,0)*VLOOKUP($Z$2,DALYs!$A$2:$MW$40,'Intervention list'!EW$195+1,0)</f>
        <v>0</v>
      </c>
      <c r="EX112" s="0" t="n">
        <f aca="false">IF(ISNUMBER(FIND(EX$1,$D112))=$AO$1,1,0)*VLOOKUP($Z$2,DALYs!$A$2:$MW$40,'Intervention list'!EX$195+1,0)</f>
        <v>0</v>
      </c>
      <c r="EY112" s="0" t="n">
        <f aca="false">IF(ISNUMBER(FIND(EY$1,$D112))=$AO$1,1,0)*VLOOKUP($Z$2,DALYs!$A$2:$MW$40,'Intervention list'!EY$195+1,0)</f>
        <v>0</v>
      </c>
      <c r="EZ112" s="0" t="n">
        <f aca="false">IF(ISNUMBER(FIND(EZ$1,$D112))=$AO$1,1,0)*VLOOKUP($Z$2,DALYs!$A$2:$MW$40,'Intervention list'!EZ$195+1,0)</f>
        <v>0</v>
      </c>
      <c r="FA112" s="0" t="n">
        <f aca="false">IF(ISNUMBER(FIND(FA$1,$D112))=$AO$1,1,0)*VLOOKUP($Z$2,DALYs!$A$2:$MW$40,'Intervention list'!FA$195+1,0)</f>
        <v>0</v>
      </c>
      <c r="FB112" s="0" t="n">
        <f aca="false">IF(ISNUMBER(FIND(FB$1,$D112))=$AO$1,1,0)*VLOOKUP($Z$2,DALYs!$A$2:$MW$40,'Intervention list'!FB$195+1,0)</f>
        <v>0</v>
      </c>
      <c r="FC112" s="0" t="n">
        <f aca="false">IF(ISNUMBER(FIND(FC$1,$D112))=$AO$1,1,0)*VLOOKUP($Z$2,DALYs!$A$2:$MW$40,'Intervention list'!FC$195+1,0)</f>
        <v>0</v>
      </c>
      <c r="FD112" s="0" t="n">
        <f aca="false">IF(ISNUMBER(FIND(FD$1,$D112))=$AO$1,1,0)*VLOOKUP($Z$2,DALYs!$A$2:$MW$40,'Intervention list'!FD$195+1,0)</f>
        <v>0</v>
      </c>
      <c r="FE112" s="0" t="n">
        <f aca="false">IF(ISNUMBER(FIND(FE$1,$D112))=$AO$1,1,0)*VLOOKUP($Z$2,DALYs!$A$2:$MW$40,'Intervention list'!FE$195+1,0)</f>
        <v>0</v>
      </c>
      <c r="FF112" s="0" t="n">
        <f aca="false">IF(ISNUMBER(FIND(FF$1,$D112))=$AO$1,1,0)*VLOOKUP($Z$2,DALYs!$A$2:$MW$40,'Intervention list'!FF$195+1,0)</f>
        <v>0</v>
      </c>
      <c r="FG112" s="0" t="n">
        <f aca="false">IF(ISNUMBER(FIND(FG$1,$D112))=$AO$1,1,0)*VLOOKUP($Z$2,DALYs!$A$2:$MW$40,'Intervention list'!FG$195+1,0)</f>
        <v>0</v>
      </c>
      <c r="FH112" s="0" t="n">
        <f aca="false">IF(ISNUMBER(FIND(FH$1,$D112))=$AO$1,1,0)*VLOOKUP($Z$2,DALYs!$A$2:$MW$40,'Intervention list'!FH$195+1,0)</f>
        <v>0</v>
      </c>
      <c r="FI112" s="0" t="n">
        <f aca="false">IF(ISNUMBER(FIND(FI$1,$D112))=$AO$1,1,0)*VLOOKUP($Z$2,DALYs!$A$2:$MW$40,'Intervention list'!FI$195+1,0)</f>
        <v>0</v>
      </c>
      <c r="FJ112" s="0" t="n">
        <f aca="false">IF(ISNUMBER(FIND(FJ$1,$D112))=$AO$1,1,0)*VLOOKUP($Z$2,DALYs!$A$2:$MW$40,'Intervention list'!FJ$195+1,0)</f>
        <v>0</v>
      </c>
      <c r="FK112" s="0" t="n">
        <f aca="false">IF(ISNUMBER(FIND(FK$1,$D112))=$AO$1,1,0)*VLOOKUP($Z$2,DALYs!$A$2:$MW$40,'Intervention list'!FK$195+1,0)</f>
        <v>0</v>
      </c>
      <c r="FL112" s="0" t="n">
        <f aca="false">IF(ISNUMBER(FIND(FL$1,$D112))=$AO$1,1,0)*VLOOKUP($Z$2,DALYs!$A$2:$MW$40,'Intervention list'!FL$195+1,0)</f>
        <v>0</v>
      </c>
      <c r="FM112" s="0" t="n">
        <f aca="false">IF(ISNUMBER(FIND(FM$1,$D112))=$AO$1,1,0)*VLOOKUP($Z$2,DALYs!$A$2:$MW$40,'Intervention list'!FM$195+1,0)</f>
        <v>0</v>
      </c>
      <c r="FN112" s="0" t="n">
        <f aca="false">IF(ISNUMBER(FIND(FN$1,$D112))=$AO$1,1,0)*VLOOKUP($Z$2,DALYs!$A$2:$MW$40,'Intervention list'!FN$195+1,0)</f>
        <v>0</v>
      </c>
      <c r="FO112" s="0" t="n">
        <f aca="false">IF(ISNUMBER(FIND(FO$1,$D112))=$AO$1,1,0)*VLOOKUP($Z$2,DALYs!$A$2:$MW$40,'Intervention list'!FO$195+1,0)</f>
        <v>0</v>
      </c>
      <c r="FP112" s="0" t="n">
        <f aca="false">IF(ISNUMBER(FIND(FP$1,$D112))=$AO$1,1,0)*VLOOKUP($Z$2,DALYs!$A$2:$MW$40,'Intervention list'!FP$195+1,0)</f>
        <v>0</v>
      </c>
      <c r="FQ112" s="0" t="n">
        <f aca="false">IF(ISNUMBER(FIND(FQ$1,$D112))=$AO$1,1,0)*VLOOKUP($Z$2,DALYs!$A$2:$MW$40,'Intervention list'!FQ$195+1,0)</f>
        <v>0</v>
      </c>
      <c r="FR112" s="0" t="n">
        <f aca="false">IF(ISNUMBER(FIND(FR$1,$D112))=$AO$1,1,0)*VLOOKUP($Z$2,DALYs!$A$2:$MW$40,'Intervention list'!FR$195+1,0)</f>
        <v>0</v>
      </c>
      <c r="FS112" s="0" t="n">
        <f aca="false">IF(ISNUMBER(FIND(FS$1,$D112))=$AO$1,1,0)*VLOOKUP($Z$2,DALYs!$A$2:$MW$40,'Intervention list'!FS$195+1,0)</f>
        <v>0</v>
      </c>
      <c r="FT112" s="0" t="n">
        <f aca="false">IF(ISNUMBER(FIND(FT$1,$D112))=$AO$1,1,0)*VLOOKUP($Z$2,DALYs!$A$2:$MW$40,'Intervention list'!FT$195+1,0)</f>
        <v>0</v>
      </c>
      <c r="FU112" s="0" t="n">
        <f aca="false">IF(ISNUMBER(FIND(FU$1,$D112))=$AO$1,1,0)*VLOOKUP($Z$2,DALYs!$A$2:$MW$40,'Intervention list'!FU$195+1,0)</f>
        <v>0</v>
      </c>
      <c r="FV112" s="0" t="n">
        <f aca="false">IF(ISNUMBER(FIND(FV$1,$D112))=$AO$1,1,0)*VLOOKUP($Z$2,DALYs!$A$2:$MW$40,'Intervention list'!FV$195+1,0)</f>
        <v>0</v>
      </c>
      <c r="FW112" s="0" t="n">
        <f aca="false">IF(ISNUMBER(FIND(FW$1,$D112))=$AO$1,1,0)*VLOOKUP($Z$2,DALYs!$A$2:$MW$40,'Intervention list'!FW$195+1,0)</f>
        <v>0</v>
      </c>
      <c r="FX112" s="0" t="n">
        <f aca="false">IF(ISNUMBER(FIND(FX$1,$D112))=$AO$1,1,0)*VLOOKUP($Z$2,DALYs!$A$2:$MW$40,'Intervention list'!FX$195+1,0)</f>
        <v>0</v>
      </c>
      <c r="FY112" s="0" t="n">
        <f aca="false">IF(ISNUMBER(FIND(FY$1,$D112))=$AO$1,1,0)*VLOOKUP($Z$2,DALYs!$A$2:$MW$40,'Intervention list'!FY$195+1,0)</f>
        <v>0</v>
      </c>
      <c r="FZ112" s="0" t="n">
        <f aca="false">IF(ISNUMBER(FIND(FZ$1,$D112))=$AO$1,1,0)*VLOOKUP($Z$2,DALYs!$A$2:$MW$40,'Intervention list'!FZ$195+1,0)</f>
        <v>0</v>
      </c>
      <c r="GA112" s="0" t="n">
        <f aca="false">IF(ISNUMBER(FIND(GA$1,$D112))=$AO$1,1,0)*VLOOKUP($Z$2,DALYs!$A$2:$MW$40,'Intervention list'!GA$195+1,0)</f>
        <v>0</v>
      </c>
      <c r="GB112" s="0" t="n">
        <f aca="false">IF(ISNUMBER(FIND(GB$1,$D112))=$AO$1,1,0)*VLOOKUP($Z$2,DALYs!$A$2:$MW$40,'Intervention list'!GB$195+1,0)</f>
        <v>0</v>
      </c>
      <c r="GC112" s="0" t="n">
        <f aca="false">IF(ISNUMBER(FIND(GC$1,$D112))=$AO$1,1,0)*VLOOKUP($Z$2,DALYs!$A$2:$MW$40,'Intervention list'!GC$195+1,0)</f>
        <v>0</v>
      </c>
      <c r="GD112" s="0" t="n">
        <f aca="false">IF(ISNUMBER(FIND(GD$1,$D112))=$AO$1,1,0)*VLOOKUP($Z$2,DALYs!$A$2:$MW$40,'Intervention list'!GD$195+1,0)</f>
        <v>0</v>
      </c>
      <c r="GE112" s="0" t="n">
        <f aca="false">IF(ISNUMBER(FIND(GE$1,$D112))=$AO$1,1,0)*VLOOKUP($Z$2,DALYs!$A$2:$MW$40,'Intervention list'!GE$195+1,0)</f>
        <v>0</v>
      </c>
      <c r="GF112" s="0" t="n">
        <f aca="false">IF(ISNUMBER(FIND(GF$1,$D112))=$AO$1,1,0)*VLOOKUP($Z$2,DALYs!$A$2:$MW$40,'Intervention list'!GF$195+1,0)</f>
        <v>0</v>
      </c>
      <c r="GG112" s="0" t="n">
        <f aca="false">IF(ISNUMBER(FIND(GG$1,$D112))=$AO$1,1,0)*VLOOKUP($Z$2,DALYs!$A$2:$MW$40,'Intervention list'!GG$195+1,0)</f>
        <v>0</v>
      </c>
      <c r="GH112" s="0" t="n">
        <f aca="false">IF(ISNUMBER(FIND(GH$1,$D112))=$AO$1,1,0)*VLOOKUP($Z$2,DALYs!$A$2:$MW$40,'Intervention list'!GH$195+1,0)</f>
        <v>0</v>
      </c>
      <c r="GI112" s="0" t="n">
        <f aca="false">IF(ISNUMBER(FIND(GI$1,$D112))=$AO$1,1,0)*VLOOKUP($Z$2,DALYs!$A$2:$MW$40,'Intervention list'!GI$195+1,0)</f>
        <v>0</v>
      </c>
      <c r="GJ112" s="0" t="n">
        <f aca="false">IF(ISNUMBER(FIND(GJ$1,$D112))=$AO$1,1,0)*VLOOKUP($Z$2,DALYs!$A$2:$MW$40,'Intervention list'!GJ$195+1,0)</f>
        <v>0</v>
      </c>
      <c r="GK112" s="0" t="n">
        <f aca="false">IF(ISNUMBER(FIND(GK$1,$D112))=$AO$1,1,0)*VLOOKUP($Z$2,DALYs!$A$2:$MW$40,'Intervention list'!GK$195+1,0)</f>
        <v>0</v>
      </c>
      <c r="GL112" s="0" t="n">
        <f aca="false">IF(ISNUMBER(FIND(GL$1,$D112))=$AO$1,1,0)*VLOOKUP($Z$2,DALYs!$A$2:$MW$40,'Intervention list'!GL$195+1,0)</f>
        <v>0</v>
      </c>
      <c r="GM112" s="0" t="n">
        <f aca="false">IF(ISNUMBER(FIND(GM$1,$D112))=$AO$1,1,0)*VLOOKUP($Z$2,DALYs!$A$2:$MW$40,'Intervention list'!GM$195+1,0)</f>
        <v>0</v>
      </c>
      <c r="GN112" s="0" t="n">
        <f aca="false">IF(ISNUMBER(FIND(GN$1,$D112))=$AO$1,1,0)*VLOOKUP($Z$2,DALYs!$A$2:$MW$40,'Intervention list'!GN$195+1,0)</f>
        <v>0</v>
      </c>
      <c r="GO112" s="0" t="n">
        <f aca="false">IF(ISNUMBER(FIND(GO$1,$D112))=$AO$1,1,0)*VLOOKUP($Z$2,DALYs!$A$2:$MW$40,'Intervention list'!GO$195+1,0)</f>
        <v>0</v>
      </c>
      <c r="GP112" s="0" t="n">
        <f aca="false">IF(ISNUMBER(FIND(GP$1,$D112))=$AO$1,1,0)*VLOOKUP($Z$2,DALYs!$A$2:$MW$40,'Intervention list'!GP$195+1,0)</f>
        <v>0</v>
      </c>
      <c r="GQ112" s="0" t="n">
        <f aca="false">IF(ISNUMBER(FIND(GQ$1,$D112))=$AO$1,1,0)*VLOOKUP($Z$2,DALYs!$A$2:$MW$40,'Intervention list'!GQ$195+1,0)</f>
        <v>0</v>
      </c>
      <c r="GR112" s="0" t="n">
        <f aca="false">IF(ISNUMBER(FIND(GR$1,$D112))=$AO$1,1,0)*VLOOKUP($Z$2,DALYs!$A$2:$MW$40,'Intervention list'!GR$195+1,0)</f>
        <v>0</v>
      </c>
      <c r="GS112" s="0" t="n">
        <f aca="false">IF(ISNUMBER(FIND(GS$1,$D112))=$AO$1,1,0)*VLOOKUP($Z$2,DALYs!$A$2:$MW$40,'Intervention list'!GS$195+1,0)</f>
        <v>0</v>
      </c>
      <c r="GT112" s="0" t="n">
        <f aca="false">IF(ISNUMBER(FIND(GT$1,$D112))=$AO$1,1,0)*VLOOKUP($Z$2,DALYs!$A$2:$MW$40,'Intervention list'!GT$195+1,0)</f>
        <v>0</v>
      </c>
      <c r="GU112" s="0" t="n">
        <f aca="false">IF(ISNUMBER(FIND(GU$1,$D112))=$AO$1,1,0)*VLOOKUP($Z$2,DALYs!$A$2:$MW$40,'Intervention list'!GU$195+1,0)</f>
        <v>0</v>
      </c>
      <c r="GV112" s="0" t="n">
        <f aca="false">IF(ISNUMBER(FIND(GV$1,$D112))=$AO$1,1,0)*VLOOKUP($Z$2,DALYs!$A$2:$MW$40,'Intervention list'!GV$195+1,0)</f>
        <v>0</v>
      </c>
      <c r="GW112" s="0" t="n">
        <f aca="false">IF(ISNUMBER(FIND(GW$1,$D112))=$AO$1,1,0)*VLOOKUP($Z$2,DALYs!$A$2:$MW$40,'Intervention list'!GW$195+1,0)</f>
        <v>0</v>
      </c>
      <c r="GX112" s="0" t="n">
        <f aca="false">IF(ISNUMBER(FIND(GX$1,$D112))=$AO$1,1,0)*VLOOKUP($Z$2,DALYs!$A$2:$MW$40,'Intervention list'!GX$195+1,0)</f>
        <v>0</v>
      </c>
      <c r="GY112" s="0" t="n">
        <f aca="false">IF(ISNUMBER(FIND(GY$1,$D112))=$AO$1,1,0)*VLOOKUP($Z$2,DALYs!$A$2:$MW$40,'Intervention list'!GY$195+1,0)</f>
        <v>0</v>
      </c>
      <c r="GZ112" s="0" t="n">
        <f aca="false">IF(ISNUMBER(FIND(GZ$1,$D112))=$AO$1,1,0)*VLOOKUP($Z$2,DALYs!$A$2:$MW$40,'Intervention list'!GZ$195+1,0)</f>
        <v>0</v>
      </c>
      <c r="HA112" s="0" t="n">
        <f aca="false">IF(ISNUMBER(FIND(HA$1,$D112))=$AO$1,1,0)*VLOOKUP($Z$2,DALYs!$A$2:$MW$40,'Intervention list'!HA$195+1,0)</f>
        <v>0</v>
      </c>
      <c r="HB112" s="0" t="n">
        <f aca="false">IF(ISNUMBER(FIND(HB$1,$D112))=$AO$1,1,0)*VLOOKUP($Z$2,DALYs!$A$2:$MW$40,'Intervention list'!HB$195+1,0)</f>
        <v>0</v>
      </c>
      <c r="HC112" s="0" t="n">
        <f aca="false">IF(ISNUMBER(FIND(HC$1,$D112))=$AO$1,1,0)*VLOOKUP($Z$2,DALYs!$A$2:$MW$40,'Intervention list'!HC$195+1,0)</f>
        <v>0</v>
      </c>
      <c r="HD112" s="0" t="n">
        <f aca="false">IF(ISNUMBER(FIND(HD$1,$D112))=$AO$1,1,0)*VLOOKUP($Z$2,DALYs!$A$2:$MW$40,'Intervention list'!HD$195+1,0)</f>
        <v>0</v>
      </c>
      <c r="HE112" s="0" t="n">
        <f aca="false">IF(ISNUMBER(FIND(HE$1,$D112))=$AO$1,1,0)*VLOOKUP($Z$2,DALYs!$A$2:$MW$40,'Intervention list'!HE$195+1,0)</f>
        <v>0</v>
      </c>
      <c r="HF112" s="0" t="n">
        <f aca="false">IF(ISNUMBER(FIND(HF$1,$D112))=$AO$1,1,0)*VLOOKUP($Z$2,DALYs!$A$2:$MW$40,'Intervention list'!HF$195+1,0)</f>
        <v>0</v>
      </c>
      <c r="HG112" s="0" t="n">
        <f aca="false">IF(ISNUMBER(FIND(HG$1,$D112))=$AO$1,1,0)*VLOOKUP($Z$2,DALYs!$A$2:$MW$40,'Intervention list'!HG$195+1,0)</f>
        <v>136737.127776081</v>
      </c>
      <c r="HH112" s="0" t="n">
        <f aca="false">IF(ISNUMBER(FIND(HH$1,$D112))=$AO$1,1,0)*VLOOKUP($Z$2,DALYs!$A$2:$MW$40,'Intervention list'!HH$195+1,0)</f>
        <v>0</v>
      </c>
      <c r="HI112" s="0" t="n">
        <f aca="false">IF(ISNUMBER(FIND(HI$1,$D112))=$AO$1,1,0)*VLOOKUP($Z$2,DALYs!$A$2:$MW$40,'Intervention list'!HI$195+1,0)</f>
        <v>0</v>
      </c>
      <c r="HJ112" s="0" t="n">
        <f aca="false">IF(ISNUMBER(FIND(HJ$1,$D112))=$AO$1,1,0)*VLOOKUP($Z$2,DALYs!$A$2:$MW$40,'Intervention list'!HJ$195+1,0)</f>
        <v>0</v>
      </c>
      <c r="HK112" s="0" t="n">
        <f aca="false">IF(ISNUMBER(FIND(HK$1,$D112))=$AO$1,1,0)*VLOOKUP($Z$2,DALYs!$A$2:$MW$40,'Intervention list'!HK$195+1,0)</f>
        <v>0</v>
      </c>
      <c r="HL112" s="0" t="n">
        <f aca="false">IF(ISNUMBER(FIND(HL$1,$D112))=$AO$1,1,0)*VLOOKUP($Z$2,DALYs!$A$2:$MW$40,'Intervention list'!HL$195+1,0)</f>
        <v>0</v>
      </c>
      <c r="HM112" s="0" t="n">
        <f aca="false">IF(ISNUMBER(FIND(HM$1,$D112))=$AO$1,1,0)*VLOOKUP($Z$2,DALYs!$A$2:$MW$40,'Intervention list'!HM$195+1,0)</f>
        <v>0</v>
      </c>
      <c r="HN112" s="0" t="n">
        <f aca="false">IF(ISNUMBER(FIND(HN$1,$D112))=$AO$1,1,0)*VLOOKUP($Z$2,DALYs!$A$2:$MW$40,'Intervention list'!HN$195+1,0)</f>
        <v>0</v>
      </c>
      <c r="HO112" s="0" t="n">
        <f aca="false">IF(ISNUMBER(FIND(HO$1,$D112))=$AO$1,1,0)*VLOOKUP($Z$2,DALYs!$A$2:$MW$40,'Intervention list'!HO$195+1,0)</f>
        <v>0</v>
      </c>
      <c r="HP112" s="0" t="n">
        <f aca="false">IF(ISNUMBER(FIND(HP$1,$D112))=$AO$1,1,0)*VLOOKUP($Z$2,DALYs!$A$2:$MW$40,'Intervention list'!HP$195+1,0)</f>
        <v>0</v>
      </c>
      <c r="HQ112" s="0" t="n">
        <f aca="false">IF(ISNUMBER(FIND(HQ$1,$D112))=$AO$1,1,0)*VLOOKUP($Z$2,DALYs!$A$2:$MW$40,'Intervention list'!HQ$195+1,0)</f>
        <v>0</v>
      </c>
      <c r="HR112" s="0" t="n">
        <f aca="false">IF(ISNUMBER(FIND(HR$1,$D112))=$AO$1,1,0)*VLOOKUP($Z$2,DALYs!$A$2:$MW$40,'Intervention list'!HR$195+1,0)</f>
        <v>0</v>
      </c>
      <c r="HS112" s="0" t="n">
        <f aca="false">IF(ISNUMBER(FIND(HS$1,$D112))=$AO$1,1,0)*VLOOKUP($Z$2,DALYs!$A$2:$MW$40,'Intervention list'!HS$195+1,0)</f>
        <v>0</v>
      </c>
      <c r="HT112" s="0" t="n">
        <f aca="false">IF(ISNUMBER(FIND(HT$1,$D112))=$AO$1,1,0)*VLOOKUP($Z$2,DALYs!$A$2:$MW$40,'Intervention list'!HT$195+1,0)</f>
        <v>0</v>
      </c>
      <c r="HU112" s="0" t="n">
        <f aca="false">IF(ISNUMBER(FIND(HU$1,$D112))=$AO$1,1,0)*VLOOKUP($Z$2,DALYs!$A$2:$MW$40,'Intervention list'!HU$195+1,0)</f>
        <v>0</v>
      </c>
      <c r="HV112" s="0" t="n">
        <f aca="false">IF(ISNUMBER(FIND(HV$1,$D112))=$AO$1,1,0)*VLOOKUP($Z$2,DALYs!$A$2:$MW$40,'Intervention list'!HV$195+1,0)</f>
        <v>0</v>
      </c>
      <c r="HW112" s="0" t="n">
        <f aca="false">IF(ISNUMBER(FIND(HW$1,$D112))=$AO$1,1,0)*VLOOKUP($Z$2,DALYs!$A$2:$MW$40,'Intervention list'!HW$195+1,0)</f>
        <v>0</v>
      </c>
      <c r="HX112" s="0" t="n">
        <f aca="false">IF(ISNUMBER(FIND(HX$1,$D112))=$AO$1,1,0)*VLOOKUP($Z$2,DALYs!$A$2:$MW$40,'Intervention list'!HX$195+1,0)</f>
        <v>0</v>
      </c>
      <c r="HY112" s="0" t="n">
        <f aca="false">IF(ISNUMBER(FIND(HY$1,$D112))=$AO$1,1,0)*VLOOKUP($Z$2,DALYs!$A$2:$MW$40,'Intervention list'!HY$195+1,0)</f>
        <v>0</v>
      </c>
      <c r="HZ112" s="0" t="n">
        <f aca="false">IF(ISNUMBER(FIND(HZ$1,$D112))=$AO$1,1,0)*VLOOKUP($Z$2,DALYs!$A$2:$MW$40,'Intervention list'!HZ$195+1,0)</f>
        <v>0</v>
      </c>
      <c r="IA112" s="0" t="n">
        <f aca="false">IF(ISNUMBER(FIND(IA$1,$D112))=$AO$1,1,0)*VLOOKUP($Z$2,DALYs!$A$2:$MW$40,'Intervention list'!IA$195+1,0)</f>
        <v>0</v>
      </c>
      <c r="IB112" s="0" t="n">
        <f aca="false">IF(ISNUMBER(FIND(IB$1,$D112))=$AO$1,1,0)*VLOOKUP($Z$2,DALYs!$A$2:$MW$40,'Intervention list'!IB$195+1,0)</f>
        <v>0</v>
      </c>
      <c r="IC112" s="0" t="n">
        <f aca="false">IF(ISNUMBER(FIND(IC$1,$D112))=$AO$1,1,0)*VLOOKUP($Z$2,DALYs!$A$2:$MW$40,'Intervention list'!IC$195+1,0)</f>
        <v>0</v>
      </c>
      <c r="ID112" s="0" t="n">
        <f aca="false">IF(ISNUMBER(FIND(ID$1,$D112))=$AO$1,1,0)*VLOOKUP($Z$2,DALYs!$A$2:$MW$40,'Intervention list'!ID$195+1,0)</f>
        <v>0</v>
      </c>
      <c r="IE112" s="0" t="n">
        <f aca="false">IF(ISNUMBER(FIND(IE$1,$D112))=$AO$1,1,0)*VLOOKUP($Z$2,DALYs!$A$2:$MW$40,'Intervention list'!IE$195+1,0)</f>
        <v>0</v>
      </c>
      <c r="IF112" s="0" t="n">
        <f aca="false">IF(ISNUMBER(FIND(IF$1,$D112))=$AO$1,1,0)*VLOOKUP($Z$2,DALYs!$A$2:$MW$40,'Intervention list'!IF$195+1,0)</f>
        <v>0</v>
      </c>
      <c r="IG112" s="0" t="n">
        <f aca="false">IF(ISNUMBER(FIND(IG$1,$D112))=$AO$1,1,0)*VLOOKUP($Z$2,DALYs!$A$2:$MW$40,'Intervention list'!IG$195+1,0)</f>
        <v>0</v>
      </c>
      <c r="IH112" s="0" t="n">
        <f aca="false">IF(ISNUMBER(FIND(IH$1,$D112))=$AO$1,1,0)*VLOOKUP($Z$2,DALYs!$A$2:$MW$40,'Intervention list'!IH$195+1,0)</f>
        <v>0</v>
      </c>
      <c r="II112" s="0" t="n">
        <f aca="false">IF(ISNUMBER(FIND(II$1,$D112))=$AO$1,1,0)*VLOOKUP($Z$2,DALYs!$A$2:$MW$40,'Intervention list'!II$195+1,0)</f>
        <v>0</v>
      </c>
      <c r="IJ112" s="0" t="n">
        <f aca="false">IF(ISNUMBER(FIND(IJ$1,$D112))=$AO$1,1,0)*VLOOKUP($Z$2,DALYs!$A$2:$MW$40,'Intervention list'!IJ$195+1,0)</f>
        <v>0</v>
      </c>
      <c r="IK112" s="0" t="n">
        <f aca="false">IF(ISNUMBER(FIND(IK$1,$D112))=$AO$1,1,0)*VLOOKUP($Z$2,DALYs!$A$2:$MW$40,'Intervention list'!IK$195+1,0)</f>
        <v>0</v>
      </c>
      <c r="IL112" s="0" t="n">
        <f aca="false">IF(ISNUMBER(FIND(IL$1,$D112))=$AO$1,1,0)*VLOOKUP($Z$2,DALYs!$A$2:$MW$40,'Intervention list'!IL$195+1,0)</f>
        <v>0</v>
      </c>
      <c r="IM112" s="0" t="n">
        <f aca="false">IF(ISNUMBER(FIND(IM$1,$D112))=$AO$1,1,0)*VLOOKUP($Z$2,DALYs!$A$2:$MW$40,'Intervention list'!IM$195+1,0)</f>
        <v>0</v>
      </c>
      <c r="IN112" s="0" t="n">
        <f aca="false">IF(ISNUMBER(FIND(IN$1,$D112))=$AO$1,1,0)*VLOOKUP($Z$2,DALYs!$A$2:$MW$40,'Intervention list'!IN$195+1,0)</f>
        <v>0</v>
      </c>
      <c r="IO112" s="0" t="n">
        <f aca="false">IF(ISNUMBER(FIND(IO$1,$D112))=$AO$1,1,0)*VLOOKUP($Z$2,DALYs!$A$2:$MW$40,'Intervention list'!IO$195+1,0)</f>
        <v>0</v>
      </c>
      <c r="IP112" s="0" t="n">
        <f aca="false">IF(ISNUMBER(FIND(IP$1,$D112))=$AO$1,1,0)*VLOOKUP($Z$2,DALYs!$A$2:$MW$40,'Intervention list'!IP$195+1,0)</f>
        <v>0</v>
      </c>
      <c r="IQ112" s="0" t="n">
        <f aca="false">IF(ISNUMBER(FIND(IQ$1,$D112))=$AO$1,1,0)*VLOOKUP($Z$2,DALYs!$A$2:$MW$40,'Intervention list'!IQ$195+1,0)</f>
        <v>0</v>
      </c>
      <c r="IR112" s="0" t="n">
        <f aca="false">IF(ISNUMBER(FIND(IR$1,$D112))=$AO$1,1,0)*VLOOKUP($Z$2,DALYs!$A$2:$MW$40,'Intervention list'!IR$195+1,0)</f>
        <v>0</v>
      </c>
      <c r="IS112" s="0" t="n">
        <f aca="false">IF(ISNUMBER(FIND(IS$1,$D112))=$AO$1,1,0)*VLOOKUP($Z$2,DALYs!$A$2:$MW$40,'Intervention list'!IS$195+1,0)</f>
        <v>0</v>
      </c>
      <c r="IT112" s="0" t="n">
        <f aca="false">IF(ISNUMBER(FIND(IT$1,$D112))=$AO$1,1,0)*VLOOKUP($Z$2,DALYs!$A$2:$MW$40,'Intervention list'!IT$195+1,0)</f>
        <v>0</v>
      </c>
      <c r="IU112" s="0" t="n">
        <f aca="false">IF(ISNUMBER(FIND(IU$1,$D112))=$AO$1,1,0)*VLOOKUP($Z$2,DALYs!$A$2:$MW$40,'Intervention list'!IU$195+1,0)</f>
        <v>0</v>
      </c>
      <c r="IV112" s="0" t="n">
        <f aca="false">IF(ISNUMBER(FIND(IV$1,$D112))=$AO$1,1,0)*VLOOKUP($Z$2,DALYs!$A$2:$MW$40,'Intervention list'!IV$195+1,0)</f>
        <v>0</v>
      </c>
      <c r="IW112" s="0" t="n">
        <f aca="false">IF(ISNUMBER(FIND(IW$1,$D112))=$AO$1,1,0)*VLOOKUP($Z$2,DALYs!$A$2:$MW$40,'Intervention list'!IW$195+1,0)</f>
        <v>0</v>
      </c>
      <c r="IX112" s="0" t="n">
        <f aca="false">IF(ISNUMBER(FIND(IX$1,$D112))=$AO$1,1,0)*VLOOKUP($Z$2,DALYs!$A$2:$MW$40,'Intervention list'!IX$195+1,0)</f>
        <v>0</v>
      </c>
      <c r="IY112" s="0" t="n">
        <f aca="false">IF(ISNUMBER(FIND(IY$1,$D112))=$AO$1,1,0)*VLOOKUP($Z$2,DALYs!$A$2:$MW$40,'Intervention list'!IY$195+1,0)</f>
        <v>0</v>
      </c>
      <c r="IZ112" s="0" t="n">
        <f aca="false">IF(ISNUMBER(FIND(IZ$1,$D112))=$AO$1,1,0)*VLOOKUP($Z$2,DALYs!$A$2:$MW$40,'Intervention list'!IZ$195+1,0)</f>
        <v>0</v>
      </c>
      <c r="JA112" s="0" t="n">
        <f aca="false">IF(ISNUMBER(FIND(JA$1,$D112))=$AO$1,1,0)*VLOOKUP($Z$2,DALYs!$A$2:$MW$40,'Intervention list'!JA$195+1,0)</f>
        <v>0</v>
      </c>
      <c r="JB112" s="0" t="n">
        <f aca="false">IF(ISNUMBER(FIND(JB$1,$D112))=$AO$1,1,0)*VLOOKUP($Z$2,DALYs!$A$2:$MW$40,'Intervention list'!JB$195+1,0)</f>
        <v>0</v>
      </c>
      <c r="JC112" s="0" t="n">
        <f aca="false">IF(ISNUMBER(FIND(JC$1,$D112))=$AO$1,1,0)*VLOOKUP($Z$2,DALYs!$A$2:$MW$40,'Intervention list'!JC$195+1,0)</f>
        <v>0</v>
      </c>
      <c r="JD112" s="0" t="n">
        <f aca="false">IF(ISNUMBER(FIND(JD$1,$D112))=$AO$1,1,0)*VLOOKUP($Z$2,DALYs!$A$2:$MW$40,'Intervention list'!JD$195+1,0)</f>
        <v>0</v>
      </c>
      <c r="JE112" s="0" t="n">
        <f aca="false">IF(ISNUMBER(FIND(JE$1,$D112))=$AO$1,1,0)*VLOOKUP($Z$2,DALYs!$A$2:$MW$40,'Intervention list'!JE$195+1,0)</f>
        <v>0</v>
      </c>
      <c r="JF112" s="0" t="n">
        <f aca="false">IF(ISNUMBER(FIND(JF$1,$D112))=$AO$1,1,0)*VLOOKUP($Z$2,DALYs!$A$2:$MW$40,'Intervention list'!JF$195+1,0)</f>
        <v>0</v>
      </c>
      <c r="JG112" s="0" t="n">
        <f aca="false">IF(ISNUMBER(FIND(JG$1,$D112))=$AO$1,1,0)*VLOOKUP($Z$2,DALYs!$A$2:$MW$40,'Intervention list'!JG$195+1,0)</f>
        <v>0</v>
      </c>
      <c r="JH112" s="0" t="n">
        <f aca="false">IF(ISNUMBER(FIND(JH$1,$D112))=$AO$1,1,0)*VLOOKUP($Z$2,DALYs!$A$2:$MW$40,'Intervention list'!JH$195+1,0)</f>
        <v>0</v>
      </c>
      <c r="JI112" s="0" t="n">
        <f aca="false">IF(ISNUMBER(FIND(JI$1,$D112))=$AO$1,1,0)*VLOOKUP($Z$2,DALYs!$A$2:$MW$40,'Intervention list'!JI$195+1,0)</f>
        <v>0</v>
      </c>
      <c r="JJ112" s="0" t="n">
        <f aca="false">IF(ISNUMBER(FIND(JJ$1,$D112))=$AO$1,1,0)*VLOOKUP($Z$2,DALYs!$A$2:$MW$40,'Intervention list'!JJ$195+1,0)</f>
        <v>0</v>
      </c>
      <c r="JK112" s="0" t="n">
        <f aca="false">IF(ISNUMBER(FIND(JK$1,$D112))=$AO$1,1,0)*VLOOKUP($Z$2,DALYs!$A$2:$MW$40,'Intervention list'!JK$195+1,0)</f>
        <v>0</v>
      </c>
      <c r="JL112" s="0" t="n">
        <f aca="false">IF(ISNUMBER(FIND(JL$1,$D112))=$AO$1,1,0)*VLOOKUP($Z$2,DALYs!$A$2:$MW$40,'Intervention list'!JL$195+1,0)</f>
        <v>0</v>
      </c>
      <c r="JM112" s="0" t="n">
        <f aca="false">IF(ISNUMBER(FIND(JM$1,$D112))=$AO$1,1,0)*VLOOKUP($Z$2,DALYs!$A$2:$MW$40,'Intervention list'!JM$195+1,0)</f>
        <v>0</v>
      </c>
      <c r="JN112" s="0" t="n">
        <f aca="false">IF(ISNUMBER(FIND(JN$1,$D112))=$AO$1,1,0)*VLOOKUP($Z$2,DALYs!$A$2:$MW$40,'Intervention list'!JN$195+1,0)</f>
        <v>0</v>
      </c>
      <c r="JO112" s="0" t="n">
        <f aca="false">IF(ISNUMBER(FIND(JO$1,$D112))=$AO$1,1,0)*VLOOKUP($Z$2,DALYs!$A$2:$MW$40,'Intervention list'!JO$195+1,0)</f>
        <v>0</v>
      </c>
      <c r="JP112" s="0" t="n">
        <f aca="false">IF(ISNUMBER(FIND(JP$1,$D112))=$AO$1,1,0)*VLOOKUP($Z$2,DALYs!$A$2:$MW$40,'Intervention list'!JP$195+1,0)</f>
        <v>0</v>
      </c>
      <c r="JQ112" s="0" t="n">
        <f aca="false">IF(ISNUMBER(FIND(JQ$1,$D112))=$AO$1,1,0)*VLOOKUP($Z$2,DALYs!$A$2:$MW$40,'Intervention list'!JQ$195+1,0)</f>
        <v>0</v>
      </c>
      <c r="JR112" s="0" t="n">
        <f aca="false">IF(ISNUMBER(FIND(JR$1,$D112))=$AO$1,1,0)*VLOOKUP($Z$2,DALYs!$A$2:$MW$40,'Intervention list'!JR$195+1,0)</f>
        <v>0</v>
      </c>
      <c r="JS112" s="0" t="n">
        <f aca="false">IF(ISNUMBER(FIND(JS$1,$D112))=$AO$1,1,0)*VLOOKUP($Z$2,DALYs!$A$2:$MW$40,'Intervention list'!JS$195+1,0)</f>
        <v>0</v>
      </c>
      <c r="JT112" s="0" t="n">
        <f aca="false">IF(ISNUMBER(FIND(JT$1,$D112))=$AO$1,1,0)*VLOOKUP($Z$2,DALYs!$A$2:$MW$40,'Intervention list'!JT$195+1,0)</f>
        <v>0</v>
      </c>
      <c r="JU112" s="0" t="n">
        <f aca="false">IF(ISNUMBER(FIND(JU$1,$D112))=$AO$1,1,0)*VLOOKUP($Z$2,DALYs!$A$2:$MW$40,'Intervention list'!JU$195+1,0)</f>
        <v>0</v>
      </c>
      <c r="JV112" s="0" t="n">
        <f aca="false">IF(ISNUMBER(FIND(JV$1,$D112))=$AO$1,1,0)*VLOOKUP($Z$2,DALYs!$A$2:$MW$40,'Intervention list'!JV$195+1,0)</f>
        <v>0</v>
      </c>
      <c r="JW112" s="0" t="n">
        <f aca="false">IF(ISNUMBER(FIND(JW$1,$D112))=$AO$1,1,0)*VLOOKUP($Z$2,DALYs!$A$2:$MW$40,'Intervention list'!JW$195+1,0)</f>
        <v>0</v>
      </c>
      <c r="JX112" s="0" t="n">
        <f aca="false">IF(ISNUMBER(FIND(JX$1,$D112))=$AO$1,1,0)*VLOOKUP($Z$2,DALYs!$A$2:$MW$40,'Intervention list'!JX$195+1,0)</f>
        <v>0</v>
      </c>
      <c r="JY112" s="0" t="n">
        <f aca="false">IF(ISNUMBER(FIND(JY$1,$D112))=$AO$1,1,0)*VLOOKUP($Z$2,DALYs!$A$2:$MW$40,'Intervention list'!JY$195+1,0)</f>
        <v>0</v>
      </c>
      <c r="JZ112" s="0" t="n">
        <f aca="false">IF(ISNUMBER(FIND(JZ$1,$D112))=$AO$1,1,0)*VLOOKUP($Z$2,DALYs!$A$2:$MW$40,'Intervention list'!JZ$195+1,0)</f>
        <v>0</v>
      </c>
      <c r="KA112" s="0" t="n">
        <f aca="false">IF(ISNUMBER(FIND(KA$1,$D112))=$AO$1,1,0)*VLOOKUP($Z$2,DALYs!$A$2:$MW$40,'Intervention list'!KA$195+1,0)</f>
        <v>0</v>
      </c>
      <c r="KB112" s="0" t="n">
        <f aca="false">IF(ISNUMBER(FIND(KB$1,$D112))=$AO$1,1,0)*VLOOKUP($Z$2,DALYs!$A$2:$MW$40,'Intervention list'!KB$195+1,0)</f>
        <v>0</v>
      </c>
      <c r="KC112" s="0" t="n">
        <f aca="false">IF(ISNUMBER(FIND(KC$1,$D112))=$AO$1,1,0)*VLOOKUP($Z$2,DALYs!$A$2:$MW$40,'Intervention list'!KC$195+1,0)</f>
        <v>0</v>
      </c>
      <c r="KD112" s="0" t="n">
        <f aca="false">IF(ISNUMBER(FIND(KD$1,$D112))=$AO$1,1,0)*VLOOKUP($Z$2,DALYs!$A$2:$MW$40,'Intervention list'!KD$195+1,0)</f>
        <v>0</v>
      </c>
      <c r="KE112" s="0" t="n">
        <f aca="false">IF(ISNUMBER(FIND(KE$1,$D112))=$AO$1,1,0)*VLOOKUP($Z$2,DALYs!$A$2:$MW$40,'Intervention list'!KE$195+1,0)</f>
        <v>0</v>
      </c>
      <c r="KF112" s="0" t="n">
        <f aca="false">IF(ISNUMBER(FIND(KF$1,$D112))=$AO$1,1,0)*VLOOKUP($Z$2,DALYs!$A$2:$MW$40,'Intervention list'!KF$195+1,0)</f>
        <v>0</v>
      </c>
      <c r="KG112" s="0" t="n">
        <f aca="false">IF(ISNUMBER(FIND(KG$1,$D112))=$AO$1,1,0)*VLOOKUP($Z$2,DALYs!$A$2:$MW$40,'Intervention list'!KG$195+1,0)</f>
        <v>0</v>
      </c>
      <c r="KH112" s="0" t="n">
        <f aca="false">IF(ISNUMBER(FIND(KH$1,$D112))=$AO$1,1,0)*VLOOKUP($Z$2,DALYs!$A$2:$MW$40,'Intervention list'!KH$195+1,0)</f>
        <v>0</v>
      </c>
      <c r="KI112" s="0" t="n">
        <f aca="false">IF(ISNUMBER(FIND(KI$1,$D112))=$AO$1,1,0)*VLOOKUP($Z$2,DALYs!$A$2:$MW$40,'Intervention list'!KI$195+1,0)</f>
        <v>0</v>
      </c>
      <c r="KJ112" s="0" t="n">
        <f aca="false">IF(ISNUMBER(FIND(KJ$1,$D112))=$AO$1,1,0)*VLOOKUP($Z$2,DALYs!$A$2:$MW$40,'Intervention list'!KJ$195+1,0)</f>
        <v>0</v>
      </c>
      <c r="KK112" s="0" t="n">
        <f aca="false">IF(ISNUMBER(FIND(KK$1,$D112))=$AO$1,1,0)*VLOOKUP($Z$2,DALYs!$A$2:$MW$40,'Intervention list'!KK$195+1,0)</f>
        <v>0</v>
      </c>
      <c r="KL112" s="0" t="n">
        <f aca="false">IF(ISNUMBER(FIND(KL$1,$D112))=$AO$1,1,0)*VLOOKUP($Z$2,DALYs!$A$2:$MW$40,'Intervention list'!KL$195+1,0)</f>
        <v>0</v>
      </c>
      <c r="KM112" s="0" t="n">
        <f aca="false">IF(ISNUMBER(FIND(KM$1,$D112))=$AO$1,1,0)*VLOOKUP($Z$2,DALYs!$A$2:$MW$40,'Intervention list'!KM$195+1,0)</f>
        <v>0</v>
      </c>
      <c r="KN112" s="0" t="n">
        <f aca="false">IF(ISNUMBER(FIND(KN$1,$D112))=$AO$1,1,0)*VLOOKUP($Z$2,DALYs!$A$2:$MW$40,'Intervention list'!KN$195+1,0)</f>
        <v>0</v>
      </c>
      <c r="KO112" s="0" t="n">
        <f aca="false">IF(ISNUMBER(FIND(KO$1,$D112))=$AO$1,1,0)*VLOOKUP($Z$2,DALYs!$A$2:$MW$40,'Intervention list'!KO$195+1,0)</f>
        <v>0</v>
      </c>
      <c r="KP112" s="0" t="n">
        <f aca="false">IF(ISNUMBER(FIND(KP$1,$D112))=$AO$1,1,0)*VLOOKUP($Z$2,DALYs!$A$2:$MW$40,'Intervention list'!KP$195+1,0)</f>
        <v>0</v>
      </c>
      <c r="KQ112" s="0" t="n">
        <f aca="false">IF(ISNUMBER(FIND(KQ$1,$D112))=$AO$1,1,0)*VLOOKUP($Z$2,DALYs!$A$2:$MW$40,'Intervention list'!KQ$195+1,0)</f>
        <v>0</v>
      </c>
      <c r="KR112" s="0" t="n">
        <f aca="false">IF(ISNUMBER(FIND(KR$1,$D112))=$AO$1,1,0)*VLOOKUP($Z$2,DALYs!$A$2:$MW$40,'Intervention list'!KR$195+1,0)</f>
        <v>0</v>
      </c>
      <c r="KS112" s="0" t="n">
        <f aca="false">IF(ISNUMBER(FIND(KS$1,$D112))=$AO$1,1,0)*VLOOKUP($Z$2,DALYs!$A$2:$MW$40,'Intervention list'!KS$195+1,0)</f>
        <v>0</v>
      </c>
      <c r="KT112" s="0" t="n">
        <f aca="false">IF(ISNUMBER(FIND(KT$1,$D112))=$AO$1,1,0)*VLOOKUP($Z$2,DALYs!$A$2:$MW$40,'Intervention list'!KT$195+1,0)</f>
        <v>0</v>
      </c>
      <c r="KU112" s="0" t="n">
        <f aca="false">IF(ISNUMBER(FIND(KU$1,$D112))=$AO$1,1,0)*VLOOKUP($Z$2,DALYs!$A$2:$MW$40,'Intervention list'!KU$195+1,0)</f>
        <v>0</v>
      </c>
      <c r="KV112" s="0" t="n">
        <f aca="false">IF(ISNUMBER(FIND(KV$1,$D112))=$AO$1,1,0)*VLOOKUP($Z$2,DALYs!$A$2:$MW$40,'Intervention list'!KV$195+1,0)</f>
        <v>0</v>
      </c>
      <c r="KW112" s="0" t="n">
        <f aca="false">IF(ISNUMBER(FIND(KW$1,$D112))=$AO$1,1,0)*VLOOKUP($Z$2,DALYs!$A$2:$MW$40,'Intervention list'!KW$195+1,0)</f>
        <v>0</v>
      </c>
      <c r="KX112" s="0" t="n">
        <f aca="false">IF(ISNUMBER(FIND(KX$1,$D112))=$AO$1,1,0)*VLOOKUP($Z$2,DALYs!$A$2:$MW$40,'Intervention list'!KX$195+1,0)</f>
        <v>0</v>
      </c>
      <c r="KY112" s="0" t="n">
        <f aca="false">IF(ISNUMBER(FIND(KY$1,$D112))=$AO$1,1,0)*VLOOKUP($Z$2,DALYs!$A$2:$MW$40,'Intervention list'!KY$195+1,0)</f>
        <v>0</v>
      </c>
      <c r="KZ112" s="0" t="n">
        <f aca="false">IF(ISNUMBER(FIND(KZ$1,$D112))=$AO$1,1,0)*VLOOKUP($Z$2,DALYs!$A$2:$MW$40,'Intervention list'!KZ$195+1,0)</f>
        <v>0</v>
      </c>
      <c r="LA112" s="0" t="n">
        <f aca="false">IF(ISNUMBER(FIND(LA$1,$D112))=$AO$1,1,0)*VLOOKUP($Z$2,DALYs!$A$2:$MW$40,'Intervention list'!LA$195+1,0)</f>
        <v>0</v>
      </c>
      <c r="LB112" s="0" t="n">
        <f aca="false">IF(ISNUMBER(FIND(LB$1,$D112))=$AO$1,1,0)*VLOOKUP($Z$2,DALYs!$A$2:$MW$40,'Intervention list'!LB$195+1,0)</f>
        <v>0</v>
      </c>
      <c r="LC112" s="0" t="n">
        <f aca="false">IF(ISNUMBER(FIND(LC$1,$D112))=$AO$1,1,0)*VLOOKUP($Z$2,DALYs!$A$2:$MW$40,'Intervention list'!LC$195+1,0)</f>
        <v>0</v>
      </c>
      <c r="LD112" s="0" t="n">
        <f aca="false">IF(ISNUMBER(FIND(LD$1,$D112))=$AO$1,1,0)*VLOOKUP($Z$2,DALYs!$A$2:$MW$40,'Intervention list'!LD$195+1,0)</f>
        <v>0</v>
      </c>
      <c r="LE112" s="0" t="n">
        <f aca="false">IF(ISNUMBER(FIND(LE$1,$D112))=$AO$1,1,0)*VLOOKUP($Z$2,DALYs!$A$2:$MW$40,'Intervention list'!LE$195+1,0)</f>
        <v>0</v>
      </c>
      <c r="LF112" s="0" t="n">
        <f aca="false">IF(ISNUMBER(FIND(LF$1,$D112))=$AO$1,1,0)*VLOOKUP($Z$2,DALYs!$A$2:$MW$40,'Intervention list'!LF$195+1,0)</f>
        <v>0</v>
      </c>
      <c r="LG112" s="0" t="n">
        <f aca="false">IF(ISNUMBER(FIND(LG$1,$D112))=$AO$1,1,0)*VLOOKUP($Z$2,DALYs!$A$2:$MW$40,'Intervention list'!LG$195+1,0)</f>
        <v>0</v>
      </c>
      <c r="LH112" s="0" t="n">
        <f aca="false">IF(ISNUMBER(FIND(LH$1,$D112))=$AO$1,1,0)*VLOOKUP($Z$2,DALYs!$A$2:$MW$40,'Intervention list'!LH$195+1,0)</f>
        <v>0</v>
      </c>
      <c r="LI112" s="0" t="n">
        <f aca="false">IF(ISNUMBER(FIND(LI$1,$D112))=$AO$1,1,0)*VLOOKUP($Z$2,DALYs!$A$2:$MW$40,'Intervention list'!LI$195+1,0)</f>
        <v>0</v>
      </c>
      <c r="LJ112" s="0" t="n">
        <f aca="false">IF(ISNUMBER(FIND(LJ$1,$D112))=$AO$1,1,0)*VLOOKUP($Z$2,DALYs!$A$2:$MW$40,'Intervention list'!LJ$195+1,0)</f>
        <v>0</v>
      </c>
      <c r="LK112" s="0" t="n">
        <f aca="false">IF(ISNUMBER(FIND(LK$1,$D112))=$AO$1,1,0)*VLOOKUP($Z$2,DALYs!$A$2:$MW$40,'Intervention list'!LK$195+1,0)</f>
        <v>0</v>
      </c>
      <c r="LL112" s="0" t="n">
        <f aca="false">IF(ISNUMBER(FIND(LL$1,$D112))=$AO$1,1,0)*VLOOKUP($Z$2,DALYs!$A$2:$MW$40,'Intervention list'!LL$195+1,0)</f>
        <v>0</v>
      </c>
      <c r="LM112" s="0" t="n">
        <f aca="false">IF(ISNUMBER(FIND(LM$1,$D112))=$AO$1,1,0)*VLOOKUP($Z$2,DALYs!$A$2:$MW$40,'Intervention list'!LM$195+1,0)</f>
        <v>0</v>
      </c>
      <c r="LN112" s="0" t="n">
        <f aca="false">IF(ISNUMBER(FIND(LN$1,$D112))=$AO$1,1,0)*VLOOKUP($Z$2,DALYs!$A$2:$MW$40,'Intervention list'!LN$195+1,0)</f>
        <v>0</v>
      </c>
      <c r="LO112" s="0" t="n">
        <f aca="false">IF(ISNUMBER(FIND(LO$1,$D112))=$AO$1,1,0)*VLOOKUP($Z$2,DALYs!$A$2:$MW$40,'Intervention list'!LO$195+1,0)</f>
        <v>0</v>
      </c>
      <c r="LP112" s="0" t="n">
        <f aca="false">IF(ISNUMBER(FIND(LP$1,$D112))=$AO$1,1,0)*VLOOKUP($Z$2,DALYs!$A$2:$MW$40,'Intervention list'!LP$195+1,0)</f>
        <v>0</v>
      </c>
      <c r="LQ112" s="0" t="n">
        <f aca="false">IF(ISNUMBER(FIND(LQ$1,$D112))=$AO$1,1,0)*VLOOKUP($Z$2,DALYs!$A$2:$MW$40,'Intervention list'!LQ$195+1,0)</f>
        <v>0</v>
      </c>
      <c r="LR112" s="0" t="n">
        <f aca="false">IF(ISNUMBER(FIND(LR$1,$D112))=$AO$1,1,0)*VLOOKUP($Z$2,DALYs!$A$2:$MW$40,'Intervention list'!LR$195+1,0)</f>
        <v>0</v>
      </c>
      <c r="LS112" s="0" t="n">
        <f aca="false">IF(ISNUMBER(FIND(LS$1,$D112))=$AO$1,1,0)*VLOOKUP($Z$2,DALYs!$A$2:$MW$40,'Intervention list'!LS$195+1,0)</f>
        <v>0</v>
      </c>
      <c r="LT112" s="0" t="n">
        <f aca="false">IF(ISNUMBER(FIND(LT$1,$D112))=$AO$1,1,0)*VLOOKUP($Z$2,DALYs!$A$2:$MW$40,'Intervention list'!LT$195+1,0)</f>
        <v>0</v>
      </c>
      <c r="LU112" s="0" t="n">
        <f aca="false">IF(ISNUMBER(FIND(LU$1,$D112))=$AO$1,1,0)*VLOOKUP($Z$2,DALYs!$A$2:$MW$40,'Intervention list'!LU$195+1,0)</f>
        <v>0</v>
      </c>
      <c r="LV112" s="0" t="n">
        <f aca="false">IF(ISNUMBER(FIND(LV$1,$D112))=$AO$1,1,0)*VLOOKUP($Z$2,DALYs!$A$2:$MW$40,'Intervention list'!LV$195+1,0)</f>
        <v>0</v>
      </c>
      <c r="LW112" s="0" t="n">
        <f aca="false">IF(ISNUMBER(FIND(LW$1,$D112))=$AO$1,1,0)*VLOOKUP($Z$2,DALYs!$A$2:$MW$40,'Intervention list'!LW$195+1,0)</f>
        <v>0</v>
      </c>
      <c r="LX112" s="0" t="n">
        <f aca="false">IF(ISNUMBER(FIND(LX$1,$D112))=$AO$1,1,0)*VLOOKUP($Z$2,DALYs!$A$2:$MW$40,'Intervention list'!LX$195+1,0)</f>
        <v>0</v>
      </c>
      <c r="LY112" s="0" t="n">
        <f aca="false">IF(ISNUMBER(FIND(LY$1,$D112))=$AO$1,1,0)*VLOOKUP($Z$2,DALYs!$A$2:$MW$40,'Intervention list'!LY$195+1,0)</f>
        <v>0</v>
      </c>
      <c r="LZ112" s="0" t="n">
        <f aca="false">IF(ISNUMBER(FIND(LZ$1,$D112))=$AO$1,1,0)*VLOOKUP($Z$2,DALYs!$A$2:$MW$40,'Intervention list'!LZ$195+1,0)</f>
        <v>0</v>
      </c>
      <c r="MA112" s="0" t="n">
        <f aca="false">IF(ISNUMBER(FIND(MA$1,$D112))=$AO$1,1,0)*VLOOKUP($Z$2,DALYs!$A$2:$MW$40,'Intervention list'!MA$195+1,0)</f>
        <v>0</v>
      </c>
      <c r="MB112" s="0" t="n">
        <f aca="false">IF(ISNUMBER(FIND(MB$1,$D112))=$AO$1,1,0)*VLOOKUP($Z$2,DALYs!$A$2:$MW$40,'Intervention list'!MB$195+1,0)</f>
        <v>0</v>
      </c>
      <c r="MC112" s="0" t="n">
        <f aca="false">IF(ISNUMBER(FIND(MC$1,$D112))=$AO$1,1,0)*VLOOKUP($Z$2,DALYs!$A$2:$MW$40,'Intervention list'!MC$195+1,0)</f>
        <v>0</v>
      </c>
      <c r="MD112" s="0" t="n">
        <f aca="false">IF(ISNUMBER(FIND(MD$1,$D112))=$AO$1,1,0)*VLOOKUP($Z$2,DALYs!$A$2:$MW$40,'Intervention list'!MD$195+1,0)</f>
        <v>0</v>
      </c>
      <c r="ME112" s="0" t="n">
        <f aca="false">IF(ISNUMBER(FIND(ME$1,$D112))=$AO$1,1,0)*VLOOKUP($Z$2,DALYs!$A$2:$MW$40,'Intervention list'!ME$195+1,0)</f>
        <v>0</v>
      </c>
      <c r="MF112" s="0" t="n">
        <f aca="false">IF(ISNUMBER(FIND(MF$1,$D112))=$AO$1,1,0)*VLOOKUP($Z$2,DALYs!$A$2:$MW$40,'Intervention list'!MF$195+1,0)</f>
        <v>0</v>
      </c>
      <c r="MG112" s="0" t="n">
        <f aca="false">IF(ISNUMBER(FIND(MG$1,$D112))=$AO$1,1,0)*VLOOKUP($Z$2,DALYs!$A$2:$MW$40,'Intervention list'!MG$195+1,0)</f>
        <v>0</v>
      </c>
      <c r="MH112" s="0" t="n">
        <f aca="false">IF(ISNUMBER(FIND(MH$1,$D112))=$AO$1,1,0)*VLOOKUP($Z$2,DALYs!$A$2:$MW$40,'Intervention list'!MH$195+1,0)</f>
        <v>0</v>
      </c>
      <c r="MI112" s="0" t="n">
        <f aca="false">IF(ISNUMBER(FIND(MI$1,$D112))=$AO$1,1,0)*VLOOKUP($Z$2,DALYs!$A$2:$MW$40,'Intervention list'!MI$195+1,0)</f>
        <v>0</v>
      </c>
      <c r="MJ112" s="0" t="n">
        <f aca="false">IF(ISNUMBER(FIND(MJ$1,$D112))=$AO$1,1,0)*VLOOKUP($Z$2,DALYs!$A$2:$MW$40,'Intervention list'!MJ$195+1,0)</f>
        <v>0</v>
      </c>
      <c r="MK112" s="0" t="n">
        <f aca="false">IF(ISNUMBER(FIND(MK$1,$D112))=$AO$1,1,0)*VLOOKUP($Z$2,DALYs!$A$2:$MW$40,'Intervention list'!MK$195+1,0)</f>
        <v>0</v>
      </c>
      <c r="ML112" s="0" t="n">
        <f aca="false">IF(ISNUMBER(FIND(ML$1,$D112))=$AO$1,1,0)*VLOOKUP($Z$2,DALYs!$A$2:$MW$40,'Intervention list'!ML$195+1,0)</f>
        <v>0</v>
      </c>
      <c r="MM112" s="0" t="n">
        <f aca="false">IF(ISNUMBER(FIND(MM$1,$D112))=$AO$1,1,0)*VLOOKUP($Z$2,DALYs!$A$2:$MW$40,'Intervention list'!MM$195+1,0)</f>
        <v>0</v>
      </c>
      <c r="MN112" s="0" t="n">
        <f aca="false">IF(ISNUMBER(FIND(MN$1,$D112))=$AO$1,1,0)*VLOOKUP($Z$2,DALYs!$A$2:$MW$40,'Intervention list'!MN$195+1,0)</f>
        <v>0</v>
      </c>
      <c r="MO112" s="0" t="n">
        <f aca="false">IF(ISNUMBER(FIND(MO$1,$D112))=$AO$1,1,0)*VLOOKUP($Z$2,DALYs!$A$2:$MW$40,'Intervention list'!MO$195+1,0)</f>
        <v>0</v>
      </c>
      <c r="MP112" s="0" t="n">
        <f aca="false">IF(ISNUMBER(FIND(MP$1,$D112))=$AO$1,1,0)*VLOOKUP($Z$2,DALYs!$A$2:$MW$40,'Intervention list'!MP$195+1,0)</f>
        <v>0</v>
      </c>
      <c r="MQ112" s="0" t="n">
        <f aca="false">IF(ISNUMBER(FIND(MQ$1,$D112))=$AO$1,1,0)*VLOOKUP($Z$2,DALYs!$A$2:$MW$40,'Intervention list'!MQ$195+1,0)</f>
        <v>0</v>
      </c>
      <c r="MR112" s="0" t="n">
        <f aca="false">IF(ISNUMBER(FIND(MR$1,$D112))=$AO$1,1,0)*VLOOKUP($Z$2,DALYs!$A$2:$MW$40,'Intervention list'!MR$195+1,0)</f>
        <v>0</v>
      </c>
      <c r="MS112" s="0" t="n">
        <f aca="false">IF(ISNUMBER(FIND(MS$1,$D112))=$AO$1,1,0)*VLOOKUP($Z$2,DALYs!$A$2:$MW$40,'Intervention list'!MS$195+1,0)</f>
        <v>0</v>
      </c>
      <c r="MT112" s="0" t="n">
        <f aca="false">IF(ISNUMBER(FIND(MT$1,$D112))=$AO$1,1,0)*VLOOKUP($Z$2,DALYs!$A$2:$MW$40,'Intervention list'!MT$195+1,0)</f>
        <v>0</v>
      </c>
      <c r="MU112" s="0" t="n">
        <f aca="false">IF(ISNUMBER(FIND(MU$1,$D112))=$AO$1,1,0)*VLOOKUP($Z$2,DALYs!$A$2:$MW$40,'Intervention list'!MU$195+1,0)</f>
        <v>0</v>
      </c>
      <c r="MV112" s="0" t="n">
        <f aca="false">IF(ISNUMBER(FIND(MV$1,$D112))=$AO$1,1,0)*VLOOKUP($Z$2,DALYs!$A$2:$MW$40,'Intervention list'!MV$195+1,0)</f>
        <v>0</v>
      </c>
      <c r="MW112" s="0" t="n">
        <f aca="false">IF(ISNUMBER(FIND(MW$1,$D112))=$AO$1,1,0)*VLOOKUP($Z$2,DALYs!$A$2:$MW$40,'Intervention list'!MW$195+1,0)</f>
        <v>0</v>
      </c>
      <c r="MX112" s="0" t="n">
        <f aca="false">IF(ISNUMBER(FIND(MX$1,$D112))=$AO$1,1,0)*VLOOKUP($Z$2,DALYs!$A$2:$MW$40,'Intervention list'!MX$195+1,0)</f>
        <v>0</v>
      </c>
      <c r="MY112" s="0" t="n">
        <f aca="false">IF(ISNUMBER(FIND(MY$1,$D112))=$AO$1,1,0)*VLOOKUP($Z$2,DALYs!$A$2:$MW$40,'Intervention list'!MY$195+1,0)</f>
        <v>0</v>
      </c>
      <c r="MZ112" s="0" t="n">
        <f aca="false">IF(ISNUMBER(FIND(MZ$1,$D112))=$AO$1,1,0)*VLOOKUP($Z$2,DALYs!$A$2:$MW$40,'Intervention list'!MZ$195+1,0)</f>
        <v>0</v>
      </c>
      <c r="NA112" s="0" t="n">
        <f aca="false">IF(ISNUMBER(FIND(NA$1,$D112))=$AO$1,1,0)*VLOOKUP($Z$2,DALYs!$A$2:$MW$40,'Intervention list'!NA$195+1,0)</f>
        <v>0</v>
      </c>
      <c r="NB112" s="0" t="n">
        <f aca="false">IF(ISNUMBER(FIND(NB$1,$D112))=$AO$1,1,0)*VLOOKUP($Z$2,DALYs!$A$2:$MW$40,'Intervention list'!NB$195+1,0)</f>
        <v>0</v>
      </c>
      <c r="NC112" s="0" t="n">
        <f aca="false">IF(ISNUMBER(FIND(NC$1,$D112))=$AO$1,1,0)*VLOOKUP($Z$2,DALYs!$A$2:$MW$40,'Intervention list'!NC$195+1,0)</f>
        <v>0</v>
      </c>
      <c r="ND112" s="0" t="n">
        <f aca="false">IF(ISNUMBER(FIND(ND$1,$D112))=$AO$1,1,0)*VLOOKUP($Z$2,DALYs!$A$2:$MW$40,'Intervention list'!ND$195+1,0)</f>
        <v>0</v>
      </c>
      <c r="NE112" s="0" t="n">
        <f aca="false">IF(ISNUMBER(FIND(NE$1,$D112))=$AO$1,1,0)*VLOOKUP($Z$2,DALYs!$A$2:$MW$40,'Intervention list'!NE$195+1,0)</f>
        <v>0</v>
      </c>
      <c r="NF112" s="0" t="n">
        <f aca="false">IF(ISNUMBER(FIND(NF$1,$D112))=$AO$1,1,0)*VLOOKUP($Z$2,DALYs!$A$2:$MW$40,'Intervention list'!NF$195+1,0)</f>
        <v>0</v>
      </c>
      <c r="NG112" s="0" t="n">
        <f aca="false">IF(ISNUMBER(FIND(NG$1,$D112))=$AO$1,1,0)*VLOOKUP($Z$2,DALYs!$A$2:$MW$40,'Intervention list'!NG$195+1,0)</f>
        <v>0</v>
      </c>
      <c r="NH112" s="0" t="n">
        <f aca="false">IF(ISNUMBER(FIND(NH$1,$D112))=$AO$1,1,0)*VLOOKUP($Z$2,DALYs!$A$2:$MW$40,'Intervention list'!NH$195+1,0)</f>
        <v>0</v>
      </c>
      <c r="NI112" s="0" t="n">
        <f aca="false">IF(ISNUMBER(FIND(NI$1,$D112))=$AO$1,1,0)*VLOOKUP($Z$2,DALYs!$A$2:$MW$40,'Intervention list'!NI$195+1,0)</f>
        <v>0</v>
      </c>
      <c r="NJ112" s="0" t="n">
        <f aca="false">IF(ISNUMBER(FIND(NJ$1,$D112))=$AO$1,1,0)*VLOOKUP($Z$2,DALYs!$A$2:$MW$40,'Intervention list'!NJ$195+1,0)</f>
        <v>0</v>
      </c>
      <c r="NK112" s="0" t="n">
        <f aca="false">IF(ISNUMBER(FIND(NK$1,$D112))=$AO$1,1,0)*VLOOKUP($Z$2,DALYs!$A$2:$MW$40,'Intervention list'!NK$195+1,0)</f>
        <v>0</v>
      </c>
      <c r="NL112" s="0" t="n">
        <f aca="false">IF(ISNUMBER(FIND(NL$1,$D112))=$AO$1,1,0)*VLOOKUP($Z$2,DALYs!$A$2:$MW$40,'Intervention list'!NL$195+1,0)</f>
        <v>0</v>
      </c>
      <c r="NM112" s="0" t="n">
        <f aca="false">IF(ISNUMBER(FIND(NM$1,$D112))=$AO$1,1,0)*VLOOKUP($Z$2,DALYs!$A$2:$MW$40,'Intervention list'!NM$195+1,0)</f>
        <v>0</v>
      </c>
      <c r="NN112" s="0" t="n">
        <f aca="false">IF(ISNUMBER(FIND(NN$1,$D112))=$AO$1,1,0)*VLOOKUP($Z$2,DALYs!$A$2:$MW$40,'Intervention list'!NN$195+1,0)</f>
        <v>0</v>
      </c>
      <c r="NO112" s="0" t="n">
        <f aca="false">IF(ISNUMBER(FIND(NO$1,$D112))=$AO$1,1,0)*VLOOKUP($Z$2,DALYs!$A$2:$MW$40,'Intervention list'!NO$195+1,0)</f>
        <v>0</v>
      </c>
      <c r="NP112" s="0" t="n">
        <f aca="false">IF(ISNUMBER(FIND(NP$1,$D112))=$AO$1,1,0)*VLOOKUP($Z$2,DALYs!$A$2:$MW$40,'Intervention list'!NP$195+1,0)</f>
        <v>0</v>
      </c>
      <c r="NQ112" s="0" t="n">
        <f aca="false">IF(ISNUMBER(FIND(NQ$1,$D112))=$AO$1,1,0)*VLOOKUP($Z$2,DALYs!$A$2:$MW$40,'Intervention list'!NQ$195+1,0)</f>
        <v>0</v>
      </c>
      <c r="NR112" s="0" t="n">
        <f aca="false">IF(ISNUMBER(FIND(NR$1,$D112))=$AO$1,1,0)*VLOOKUP($Z$2,DALYs!$A$2:$MW$40,'Intervention list'!NR$195+1,0)</f>
        <v>0</v>
      </c>
      <c r="NS112" s="0" t="n">
        <f aca="false">IF(ISNUMBER(FIND(NS$1,$D112))=$AO$1,1,0)*VLOOKUP($Z$2,DALYs!$A$2:$MW$40,'Intervention list'!NS$195+1,0)</f>
        <v>0</v>
      </c>
      <c r="NT112" s="0" t="n">
        <f aca="false">IF(ISNUMBER(FIND(NT$1,$D112))=$AO$1,1,0)*VLOOKUP($Z$2,DALYs!$A$2:$MW$40,'Intervention list'!NT$195+1,0)</f>
        <v>0</v>
      </c>
      <c r="NU112" s="0" t="n">
        <f aca="false">IF(ISNUMBER(FIND(NU$1,$D112))=$AO$1,1,0)*VLOOKUP($Z$2,DALYs!$A$2:$MW$40,'Intervention list'!NU$195+1,0)</f>
        <v>0</v>
      </c>
      <c r="NV112" s="0" t="n">
        <f aca="false">IF(ISNUMBER(FIND(NV$1,$D112))=$AO$1,1,0)*VLOOKUP($Z$2,DALYs!$A$2:$MW$40,'Intervention list'!NV$195+1,0)</f>
        <v>0</v>
      </c>
      <c r="NW112" s="0" t="n">
        <f aca="false">IF(ISNUMBER(FIND(NW$1,$D112))=$AO$1,1,0)*VLOOKUP($Z$2,DALYs!$A$2:$MW$40,'Intervention list'!NW$195+1,0)</f>
        <v>0</v>
      </c>
      <c r="NX112" s="0" t="n">
        <f aca="false">IF(ISNUMBER(FIND(NX$1,$D112))=$AO$1,1,0)*VLOOKUP($Z$2,DALYs!$A$2:$MW$40,'Intervention list'!NX$195+1,0)</f>
        <v>0</v>
      </c>
      <c r="NY112" s="0" t="n">
        <f aca="false">IF(ISNUMBER(FIND(NY$1,$D112))=$AO$1,1,0)*VLOOKUP($Z$2,DALYs!$A$2:$MW$40,'Intervention list'!NY$195+1,0)</f>
        <v>0</v>
      </c>
      <c r="NZ112" s="0" t="n">
        <f aca="false">IF(ISNUMBER(FIND(NZ$1,$D112))=$AO$1,1,0)*VLOOKUP($Z$2,DALYs!$A$2:$MW$40,'Intervention list'!NZ$195+1,0)</f>
        <v>0</v>
      </c>
      <c r="OA112" s="0" t="n">
        <f aca="false">IF(ISNUMBER(FIND(OA$1,$D112))=$AO$1,1,0)*VLOOKUP($Z$2,DALYs!$A$2:$MW$40,'Intervention list'!OA$195+1,0)</f>
        <v>0</v>
      </c>
      <c r="OB112" s="0" t="n">
        <f aca="false">IF(ISNUMBER(FIND(OB$1,$D112))=$AO$1,1,0)*VLOOKUP($Z$2,DALYs!$A$2:$MW$40,'Intervention list'!OB$195+1,0)</f>
        <v>0</v>
      </c>
      <c r="OC112" s="0" t="n">
        <f aca="false">IF(ISNUMBER(FIND(OC$1,$D112))=$AO$1,1,0)*VLOOKUP($Z$2,DALYs!$A$2:$MW$40,'Intervention list'!OC$195+1,0)</f>
        <v>0</v>
      </c>
      <c r="OD112" s="0" t="n">
        <f aca="false">IF(ISNUMBER(FIND(OD$1,$D112))=$AO$1,1,0)*VLOOKUP($Z$2,DALYs!$A$2:$MW$40,'Intervention list'!OD$195+1,0)</f>
        <v>0</v>
      </c>
      <c r="OE112" s="0" t="n">
        <f aca="false">IF(ISNUMBER(FIND(OE$1,$D112))=$AO$1,1,0)*VLOOKUP($Z$2,DALYs!$A$2:$MW$40,'Intervention list'!OE$195+1,0)</f>
        <v>0</v>
      </c>
      <c r="OF112" s="0" t="n">
        <f aca="false">IF(ISNUMBER(FIND(OF$1,$D112))=$AO$1,1,0)*VLOOKUP($Z$2,DALYs!$A$2:$MW$40,'Intervention list'!OF$195+1,0)</f>
        <v>0</v>
      </c>
      <c r="OG112" s="0" t="n">
        <f aca="false">IF(ISNUMBER(FIND(OG$1,$D112))=$AO$1,1,0)*VLOOKUP($Z$2,DALYs!$A$2:$MW$40,'Intervention list'!OG$195+1,0)</f>
        <v>0</v>
      </c>
      <c r="OH112" s="0" t="n">
        <f aca="false">IF(ISNUMBER(FIND(OH$1,$D112))=$AO$1,1,0)*VLOOKUP($Z$2,DALYs!$A$2:$MW$40,'Intervention list'!OH$195+1,0)</f>
        <v>0</v>
      </c>
      <c r="OI112" s="0" t="n">
        <f aca="false">IF(ISNUMBER(FIND(OI$1,$D112))=$AO$1,1,0)*VLOOKUP($Z$2,DALYs!$A$2:$MW$40,'Intervention list'!OI$195+1,0)</f>
        <v>0</v>
      </c>
      <c r="OJ112" s="0" t="n">
        <f aca="false">IF(ISNUMBER(FIND(OJ$1,$D112))=$AO$1,1,0)*VLOOKUP($Z$2,DALYs!$A$2:$MW$40,'Intervention list'!OJ$195+1,0)</f>
        <v>0</v>
      </c>
      <c r="OK112" s="0" t="n">
        <f aca="false">IF(ISNUMBER(FIND(OK$1,$D112))=$AO$1,1,0)*VLOOKUP($Z$2,DALYs!$A$2:$MW$40,'Intervention list'!OK$195+1,0)</f>
        <v>0</v>
      </c>
      <c r="OL112" s="0" t="n">
        <f aca="false">IF(ISNUMBER(FIND(OL$1,$D112))=$AO$1,1,0)*VLOOKUP($Z$2,DALYs!$A$2:$MW$40,'Intervention list'!OL$195+1,0)</f>
        <v>0</v>
      </c>
      <c r="OM112" s="0" t="n">
        <f aca="false">IF(ISNUMBER(FIND(OM$1,$D112))=$AO$1,1,0)*VLOOKUP($Z$2,DALYs!$A$2:$MW$40,'Intervention list'!OM$195+1,0)</f>
        <v>0</v>
      </c>
      <c r="ON112" s="0" t="n">
        <f aca="false">IF(ISNUMBER(FIND(ON$1,$D112))=$AO$1,1,0)*VLOOKUP($Z$2,DALYs!$A$2:$MW$40,'Intervention list'!ON$195+1,0)</f>
        <v>0</v>
      </c>
      <c r="OO112" s="0" t="n">
        <f aca="false">IF(ISNUMBER(FIND(OO$1,$D112))=$AO$1,1,0)*VLOOKUP($Z$2,DALYs!$A$2:$MW$40,'Intervention list'!OO$195+1,0)</f>
        <v>0</v>
      </c>
      <c r="OP112" s="0" t="n">
        <f aca="false">IF(ISNUMBER(FIND(OP$1,$D112))=$AO$1,1,0)*VLOOKUP($Z$2,DALYs!$A$2:$MW$40,'Intervention list'!OP$195+1,0)</f>
        <v>0</v>
      </c>
      <c r="OQ112" s="0" t="n">
        <f aca="false">IF(ISNUMBER(FIND(OQ$1,$D112))=$AO$1,1,0)*VLOOKUP($Z$2,DALYs!$A$2:$MW$40,'Intervention list'!OQ$195+1,0)</f>
        <v>0</v>
      </c>
      <c r="OR112" s="0" t="n">
        <f aca="false">IF(ISNUMBER(FIND(OR$1,$D112))=$AO$1,1,0)*VLOOKUP($Z$2,DALYs!$A$2:$MW$40,'Intervention list'!OR$195+1,0)</f>
        <v>0</v>
      </c>
      <c r="OS112" s="0" t="n">
        <f aca="false">IF(ISNUMBER(FIND(OS$1,$D112))=$AO$1,1,0)*VLOOKUP($Z$2,DALYs!$A$2:$MW$40,'Intervention list'!OS$195+1,0)</f>
        <v>0</v>
      </c>
      <c r="OT112" s="0" t="n">
        <f aca="false">IF(ISNUMBER(FIND(OT$1,$D112))=$AO$1,1,0)*VLOOKUP($Z$2,DALYs!$A$2:$MW$40,'Intervention list'!OT$195+1,0)</f>
        <v>0</v>
      </c>
      <c r="OU112" s="0" t="n">
        <f aca="false">IF(ISNUMBER(FIND(OU$1,$D112))=$AO$1,1,0)*VLOOKUP($Z$2,DALYs!$A$2:$MW$40,'Intervention list'!OU$195+1,0)</f>
        <v>0</v>
      </c>
      <c r="OV112" s="0" t="n">
        <f aca="false">IF(ISNUMBER(FIND(OV$1,$D112))=$AO$1,1,0)*VLOOKUP($Z$2,DALYs!$A$2:$MW$40,'Intervention list'!OV$195+1,0)</f>
        <v>0</v>
      </c>
      <c r="OW112" s="0" t="n">
        <f aca="false">IF(ISNUMBER(FIND(OW$1,$D112))=$AO$1,1,0)*VLOOKUP($Z$2,DALYs!$A$2:$MW$40,'Intervention list'!OW$195+1,0)</f>
        <v>0</v>
      </c>
      <c r="OX112" s="0" t="n">
        <f aca="false">IF(ISNUMBER(FIND(OX$1,$D112))=$AO$1,1,0)*VLOOKUP($Z$2,DALYs!$A$2:$MW$40,'Intervention list'!OX$195+1,0)</f>
        <v>0</v>
      </c>
    </row>
    <row r="113" customFormat="false" ht="15.75" hidden="false" customHeight="false" outlineLevel="0" collapsed="false">
      <c r="A113" s="6" t="s">
        <v>315</v>
      </c>
      <c r="B113" s="6" t="s">
        <v>282</v>
      </c>
      <c r="C113" s="0" t="s">
        <v>313</v>
      </c>
      <c r="D113" s="7" t="s">
        <v>316</v>
      </c>
      <c r="E113" s="7" t="str">
        <f aca="false">SUBSTITUTE(D113,0.2,X113)</f>
        <v>Maternal abortion and miscarriage: 0</v>
      </c>
      <c r="F113" s="0" t="s">
        <v>14</v>
      </c>
      <c r="G113" s="8" t="n">
        <v>3.78620302005021</v>
      </c>
      <c r="H113" s="9" t="n">
        <v>0</v>
      </c>
      <c r="I113" s="9" t="n">
        <f aca="false">IF(H113="","",(H113*(VLOOKUP($Z$2,Worksheet,11,0)^4)))</f>
        <v>0</v>
      </c>
      <c r="J113" s="9" t="n">
        <f aca="false">IF(I113="","",I113*VLOOKUP($Z$2,Worksheet,12,0))</f>
        <v>0</v>
      </c>
      <c r="K113" s="9" t="n">
        <f aca="false">IF(I113="","",I113*VLOOKUP($Z$2, Worksheet, 13, 0))</f>
        <v>0</v>
      </c>
      <c r="L113" s="9" t="n">
        <f aca="false">IF(J113="",VLOOKUP($Z$2, Worksheet, 14, 0),J113)</f>
        <v>0</v>
      </c>
      <c r="M113" s="9" t="n">
        <f aca="false">IF(L113&lt;VLOOKUP($Z$2,'Country sheet'!$A$3:$P$41,15,0), VLOOKUP($Z$2,'Country sheet'!$A$3:$P$41,15,0), L113)/0.7</f>
        <v>66.2083230214262</v>
      </c>
      <c r="N113" s="27" t="n">
        <f aca="false">IFERROR(IF(AC113=$AO$1,VLOOKUP(F113,AO$42:AX$46,MATCH(AC$1,AP$41:AX$41,0)+1,0)/COUNTIFS($F$2:$F$194,$F113,$AC$2:$AC$194,$AO$1),0),0) + IFERROR(IF(AD113=$AO$1,VLOOKUP(F113,AO$42:AX$46,MATCH(AD$1,AP$41:AX$41,0)+1,0)/COUNTIFS($F$2:$F$194,$F113,$AD$2:$AD$194,$AO$1),0),0) + IFERROR(IF(AE113=$AO$1,VLOOKUP(F113,AO$42:AX$46,MATCH(AE$1,AP$41:AX$41,0)+1,0)/COUNTIFS($F$2:$F$194,$F113,$AE$2:$AE$194,$AO$1),0),0) + IFERROR(IF(AF113=$AO$1,VLOOKUP(F113,AO$42:AX$46,MATCH(AF$1,AP$41:AX$41,0)+1,0)/COUNTIFS($F$2:$F$194,$F113,$AF$2:$AF$194,$AO$1),0),0) + IFERROR(IF(AG113=$AO$1,VLOOKUP(F113,AO$42:AX$46,MATCH(AG$1,AP$41:AX$41,0)+1,0)/COUNTIFS($F$2:$F$194,$F113,$AG$2:$AG$194,$AO$1),0),0) + IFERROR(IF(AH113=$AO$1,VLOOKUP(F113,AO$42:AX$46,MATCH(AH$1,AP$41:AX$41,0)+1,0)/COUNTIFS($F$2:$F$194,$F113,$AH$2:$AH$194,$AO$1),0),0) + IFERROR(IF(AI113=$AO$1,VLOOKUP(F113,AO$42:AX$46,MATCH(AI$1,AP$41:AX$41,0)+1,0)/COUNTIFS($F$2:$F$194,$F113,$AI$2:$AI$194,$AO$1),0),0) + IFERROR(IF(AJ113=$AO$1,VLOOKUP(F113,AO$42:AX$46,MATCH(AJ$1,AP$41:AX$41,0)+1,0)/COUNTIFS($F$2:$F$194,$F113,$AJ$2:$AJ$194,$AO$1),0),0) + IFERROR(IF(AK113=$AO$1,VLOOKUP(F113,AO$42:AX$46,MATCH(AK$1,AP$41:AX$41,0)+1,0)/COUNTIFS($F$2:$F$194,$F113,$AK$2:$AK$194,$AO$1),0),0)</f>
        <v>0</v>
      </c>
      <c r="O113" s="0" t="n">
        <v>3</v>
      </c>
      <c r="P113" s="0" t="n">
        <v>1</v>
      </c>
      <c r="Q113" s="0" t="n">
        <f aca="false">SUM(BC113:OX113)</f>
        <v>6167.59428806776</v>
      </c>
      <c r="R113" s="0" t="n">
        <f aca="false">IF(VLOOKUP($Z$2,CET!$A$4:$L$42,12,0)="Low income",_xlfn.IFS(S113=0.2,0.1,S113=0.1,0.05,S113=0.5,0.4,S113=0.35,0.25),S113)</f>
        <v>0.5</v>
      </c>
      <c r="S113" s="0" t="n">
        <v>0.5</v>
      </c>
      <c r="T113" s="0" t="n">
        <v>0.8</v>
      </c>
      <c r="U113" s="0" t="n">
        <f aca="false">N113/M113</f>
        <v>0</v>
      </c>
      <c r="V113" s="0" t="n">
        <f aca="false">IFERROR(U113/Q113,0)</f>
        <v>0</v>
      </c>
      <c r="W113" s="0" t="n">
        <f aca="false">(T113/R113)*V113</f>
        <v>0</v>
      </c>
      <c r="X113" s="28" t="n">
        <f aca="false">IF(W113=0,0,IF(W113&lt;=0.8,IF(W113&lt;0.05,0.05,W113),0.8))</f>
        <v>0</v>
      </c>
      <c r="Y113" s="28"/>
      <c r="AC113" s="34" t="n">
        <f aca="false">ISNUMBER(FIND(AC$1,$C113))</f>
        <v>0</v>
      </c>
      <c r="AD113" s="33" t="n">
        <f aca="false">ISNUMBER(FIND(AD$1,$C113))</f>
        <v>0</v>
      </c>
      <c r="AE113" s="33" t="n">
        <f aca="false">ISNUMBER(FIND(AE$1,$C113))</f>
        <v>0</v>
      </c>
      <c r="AF113" s="33" t="n">
        <f aca="false">ISNUMBER(FIND(AF$1,$C113))</f>
        <v>0</v>
      </c>
      <c r="AG113" s="33" t="n">
        <f aca="false">ISNUMBER(FIND(AG$1,$C113))</f>
        <v>0</v>
      </c>
      <c r="AH113" s="33" t="n">
        <f aca="false">ISNUMBER(FIND(AH$1,$C113))</f>
        <v>0</v>
      </c>
      <c r="AI113" s="33" t="n">
        <f aca="false">ISNUMBER(FIND(AI$1,$C113))</f>
        <v>0</v>
      </c>
      <c r="AJ113" s="33" t="n">
        <f aca="false">ISNUMBER(FIND(AJ$1,$C113))</f>
        <v>0</v>
      </c>
      <c r="AK113" s="35" t="n">
        <f aca="false">ISNUMBER(FIND(AK$1,$C113))</f>
        <v>0</v>
      </c>
      <c r="AL113" s="6"/>
      <c r="AM113" s="33"/>
      <c r="BC113" s="0" t="n">
        <f aca="false">IF(ISNUMBER(FIND(BC$1,$D113))=$AO$1,1,0)*VLOOKUP($Z$2,DALYs!$A$2:$MW$40,'Intervention list'!BC$195+1,0)</f>
        <v>0</v>
      </c>
      <c r="BD113" s="0" t="n">
        <f aca="false">IF(ISNUMBER(FIND(BD$1,$D113))=$AO$1,1,0)*VLOOKUP($Z$2,DALYs!$A$2:$MW$40,'Intervention list'!BD$195+1,0)</f>
        <v>0</v>
      </c>
      <c r="BE113" s="0" t="n">
        <f aca="false">IF(ISNUMBER(FIND(BE$1,$D113))=$AO$1,1,0)*VLOOKUP($Z$2,DALYs!$A$2:$MW$40,'Intervention list'!BE$195+1,0)</f>
        <v>0</v>
      </c>
      <c r="BF113" s="0" t="n">
        <f aca="false">IF(ISNUMBER(FIND(BF$1,$D113))=$AO$1,1,0)*VLOOKUP($Z$2,DALYs!$A$2:$MW$40,'Intervention list'!BF$195+1,0)</f>
        <v>0</v>
      </c>
      <c r="BG113" s="0" t="n">
        <f aca="false">IF(ISNUMBER(FIND(BG$1,$D113))=$AO$1,1,0)*VLOOKUP($Z$2,DALYs!$A$2:$MW$40,'Intervention list'!BG$195+1,0)</f>
        <v>0</v>
      </c>
      <c r="BH113" s="0" t="n">
        <f aca="false">IF(ISNUMBER(FIND(BH$1,$D113))=$AO$1,1,0)*VLOOKUP($Z$2,DALYs!$A$2:$MW$40,'Intervention list'!BH$195+1,0)</f>
        <v>0</v>
      </c>
      <c r="BI113" s="0" t="n">
        <f aca="false">IF(ISNUMBER(FIND(BI$1,$D113))=$AO$1,1,0)*VLOOKUP($Z$2,DALYs!$A$2:$MW$40,'Intervention list'!BI$195+1,0)</f>
        <v>0</v>
      </c>
      <c r="BJ113" s="0" t="n">
        <f aca="false">IF(ISNUMBER(FIND(BJ$1,$D113))=$AO$1,1,0)*VLOOKUP($Z$2,DALYs!$A$2:$MW$40,'Intervention list'!BJ$195+1,0)</f>
        <v>0</v>
      </c>
      <c r="BK113" s="0" t="n">
        <f aca="false">IF(ISNUMBER(FIND(BK$1,$D113))=$AO$1,1,0)*VLOOKUP($Z$2,DALYs!$A$2:$MW$40,'Intervention list'!BK$195+1,0)</f>
        <v>0</v>
      </c>
      <c r="BL113" s="0" t="n">
        <f aca="false">IF(ISNUMBER(FIND(BL$1,$D113))=$AO$1,1,0)*VLOOKUP($Z$2,DALYs!$A$2:$MW$40,'Intervention list'!BL$195+1,0)</f>
        <v>0</v>
      </c>
      <c r="BM113" s="0" t="n">
        <f aca="false">IF(ISNUMBER(FIND(BM$1,$D113))=$AO$1,1,0)*VLOOKUP($Z$2,DALYs!$A$2:$MW$40,'Intervention list'!BM$195+1,0)</f>
        <v>0</v>
      </c>
      <c r="BN113" s="0" t="n">
        <f aca="false">IF(ISNUMBER(FIND(BN$1,$D113))=$AO$1,1,0)*VLOOKUP($Z$2,DALYs!$A$2:$MW$40,'Intervention list'!BN$195+1,0)</f>
        <v>0</v>
      </c>
      <c r="BO113" s="0" t="n">
        <f aca="false">IF(ISNUMBER(FIND(BO$1,$D113))=$AO$1,1,0)*VLOOKUP($Z$2,DALYs!$A$2:$MW$40,'Intervention list'!BO$195+1,0)</f>
        <v>0</v>
      </c>
      <c r="BP113" s="0" t="n">
        <f aca="false">IF(ISNUMBER(FIND(BP$1,$D113))=$AO$1,1,0)*VLOOKUP($Z$2,DALYs!$A$2:$MW$40,'Intervention list'!BP$195+1,0)</f>
        <v>0</v>
      </c>
      <c r="BQ113" s="0" t="n">
        <f aca="false">IF(ISNUMBER(FIND(BQ$1,$D113))=$AO$1,1,0)*VLOOKUP($Z$2,DALYs!$A$2:$MW$40,'Intervention list'!BQ$195+1,0)</f>
        <v>0</v>
      </c>
      <c r="BR113" s="0" t="n">
        <f aca="false">IF(ISNUMBER(FIND(BR$1,$D113))=$AO$1,1,0)*VLOOKUP($Z$2,DALYs!$A$2:$MW$40,'Intervention list'!BR$195+1,0)</f>
        <v>0</v>
      </c>
      <c r="BS113" s="0" t="n">
        <f aca="false">IF(ISNUMBER(FIND(BS$1,$D113))=$AO$1,1,0)*VLOOKUP($Z$2,DALYs!$A$2:$MW$40,'Intervention list'!BS$195+1,0)</f>
        <v>0</v>
      </c>
      <c r="BT113" s="0" t="n">
        <f aca="false">IF(ISNUMBER(FIND(BT$1,$D113))=$AO$1,1,0)*VLOOKUP($Z$2,DALYs!$A$2:$MW$40,'Intervention list'!BT$195+1,0)</f>
        <v>0</v>
      </c>
      <c r="BU113" s="0" t="n">
        <f aca="false">IF(ISNUMBER(FIND(BU$1,$D113))=$AO$1,1,0)*VLOOKUP($Z$2,DALYs!$A$2:$MW$40,'Intervention list'!BU$195+1,0)</f>
        <v>0</v>
      </c>
      <c r="BV113" s="0" t="n">
        <f aca="false">IF(ISNUMBER(FIND(BV$1,$D113))=$AO$1,1,0)*VLOOKUP($Z$2,DALYs!$A$2:$MW$40,'Intervention list'!BV$195+1,0)</f>
        <v>0</v>
      </c>
      <c r="BW113" s="0" t="n">
        <f aca="false">IF(ISNUMBER(FIND(BW$1,$D113))=$AO$1,1,0)*VLOOKUP($Z$2,DALYs!$A$2:$MW$40,'Intervention list'!BW$195+1,0)</f>
        <v>0</v>
      </c>
      <c r="BX113" s="0" t="n">
        <f aca="false">IF(ISNUMBER(FIND(BX$1,$D113))=$AO$1,1,0)*VLOOKUP($Z$2,DALYs!$A$2:$MW$40,'Intervention list'!BX$195+1,0)</f>
        <v>0</v>
      </c>
      <c r="BY113" s="0" t="n">
        <f aca="false">IF(ISNUMBER(FIND(BY$1,$D113))=$AO$1,1,0)*VLOOKUP($Z$2,DALYs!$A$2:$MW$40,'Intervention list'!BY$195+1,0)</f>
        <v>0</v>
      </c>
      <c r="BZ113" s="0" t="n">
        <f aca="false">IF(ISNUMBER(FIND(BZ$1,$D113))=$AO$1,1,0)*VLOOKUP($Z$2,DALYs!$A$2:$MW$40,'Intervention list'!BZ$195+1,0)</f>
        <v>0</v>
      </c>
      <c r="CA113" s="0" t="n">
        <f aca="false">IF(ISNUMBER(FIND(CA$1,$D113))=$AO$1,1,0)*VLOOKUP($Z$2,DALYs!$A$2:$MW$40,'Intervention list'!CA$195+1,0)</f>
        <v>0</v>
      </c>
      <c r="CB113" s="0" t="n">
        <f aca="false">IF(ISNUMBER(FIND(CB$1,$D113))=$AO$1,1,0)*VLOOKUP($Z$2,DALYs!$A$2:$MW$40,'Intervention list'!CB$195+1,0)</f>
        <v>0</v>
      </c>
      <c r="CC113" s="0" t="n">
        <f aca="false">IF(ISNUMBER(FIND(CC$1,$D113))=$AO$1,1,0)*VLOOKUP($Z$2,DALYs!$A$2:$MW$40,'Intervention list'!CC$195+1,0)</f>
        <v>0</v>
      </c>
      <c r="CD113" s="0" t="n">
        <f aca="false">IF(ISNUMBER(FIND(CD$1,$D113))=$AO$1,1,0)*VLOOKUP($Z$2,DALYs!$A$2:$MW$40,'Intervention list'!CD$195+1,0)</f>
        <v>0</v>
      </c>
      <c r="CE113" s="0" t="n">
        <f aca="false">IF(ISNUMBER(FIND(CE$1,$D113))=$AO$1,1,0)*VLOOKUP($Z$2,DALYs!$A$2:$MW$40,'Intervention list'!CE$195+1,0)</f>
        <v>0</v>
      </c>
      <c r="CF113" s="0" t="n">
        <f aca="false">IF(ISNUMBER(FIND(CF$1,$D113))=$AO$1,1,0)*VLOOKUP($Z$2,DALYs!$A$2:$MW$40,'Intervention list'!CF$195+1,0)</f>
        <v>0</v>
      </c>
      <c r="CG113" s="0" t="n">
        <f aca="false">IF(ISNUMBER(FIND(CG$1,$D113))=$AO$1,1,0)*VLOOKUP($Z$2,DALYs!$A$2:$MW$40,'Intervention list'!CG$195+1,0)</f>
        <v>0</v>
      </c>
      <c r="CH113" s="0" t="n">
        <f aca="false">IF(ISNUMBER(FIND(CH$1,$D113))=$AO$1,1,0)*VLOOKUP($Z$2,DALYs!$A$2:$MW$40,'Intervention list'!CH$195+1,0)</f>
        <v>0</v>
      </c>
      <c r="CI113" s="0" t="n">
        <f aca="false">IF(ISNUMBER(FIND(CI$1,$D113))=$AO$1,1,0)*VLOOKUP($Z$2,DALYs!$A$2:$MW$40,'Intervention list'!CI$195+1,0)</f>
        <v>0</v>
      </c>
      <c r="CJ113" s="0" t="n">
        <f aca="false">IF(ISNUMBER(FIND(CJ$1,$D113))=$AO$1,1,0)*VLOOKUP($Z$2,DALYs!$A$2:$MW$40,'Intervention list'!CJ$195+1,0)</f>
        <v>0</v>
      </c>
      <c r="CK113" s="0" t="n">
        <f aca="false">IF(ISNUMBER(FIND(CK$1,$D113))=$AO$1,1,0)*VLOOKUP($Z$2,DALYs!$A$2:$MW$40,'Intervention list'!CK$195+1,0)</f>
        <v>0</v>
      </c>
      <c r="CL113" s="0" t="n">
        <f aca="false">IF(ISNUMBER(FIND(CL$1,$D113))=$AO$1,1,0)*VLOOKUP($Z$2,DALYs!$A$2:$MW$40,'Intervention list'!CL$195+1,0)</f>
        <v>0</v>
      </c>
      <c r="CM113" s="0" t="n">
        <f aca="false">IF(ISNUMBER(FIND(CM$1,$D113))=$AO$1,1,0)*VLOOKUP($Z$2,DALYs!$A$2:$MW$40,'Intervention list'!CM$195+1,0)</f>
        <v>0</v>
      </c>
      <c r="CN113" s="0" t="n">
        <f aca="false">IF(ISNUMBER(FIND(CN$1,$D113))=$AO$1,1,0)*VLOOKUP($Z$2,DALYs!$A$2:$MW$40,'Intervention list'!CN$195+1,0)</f>
        <v>0</v>
      </c>
      <c r="CO113" s="0" t="n">
        <f aca="false">IF(ISNUMBER(FIND(CO$1,$D113))=$AO$1,1,0)*VLOOKUP($Z$2,DALYs!$A$2:$MW$40,'Intervention list'!CO$195+1,0)</f>
        <v>0</v>
      </c>
      <c r="CP113" s="0" t="n">
        <f aca="false">IF(ISNUMBER(FIND(CP$1,$D113))=$AO$1,1,0)*VLOOKUP($Z$2,DALYs!$A$2:$MW$40,'Intervention list'!CP$195+1,0)</f>
        <v>0</v>
      </c>
      <c r="CQ113" s="0" t="n">
        <f aca="false">IF(ISNUMBER(FIND(CQ$1,$D113))=$AO$1,1,0)*VLOOKUP($Z$2,DALYs!$A$2:$MW$40,'Intervention list'!CQ$195+1,0)</f>
        <v>0</v>
      </c>
      <c r="CR113" s="0" t="n">
        <f aca="false">IF(ISNUMBER(FIND(CR$1,$D113))=$AO$1,1,0)*VLOOKUP($Z$2,DALYs!$A$2:$MW$40,'Intervention list'!CR$195+1,0)</f>
        <v>0</v>
      </c>
      <c r="CS113" s="0" t="n">
        <f aca="false">IF(ISNUMBER(FIND(CS$1,$D113))=$AO$1,1,0)*VLOOKUP($Z$2,DALYs!$A$2:$MW$40,'Intervention list'!CS$195+1,0)</f>
        <v>0</v>
      </c>
      <c r="CT113" s="0" t="n">
        <f aca="false">IF(ISNUMBER(FIND(CT$1,$D113))=$AO$1,1,0)*VLOOKUP($Z$2,DALYs!$A$2:$MW$40,'Intervention list'!CT$195+1,0)</f>
        <v>0</v>
      </c>
      <c r="CU113" s="0" t="n">
        <f aca="false">IF(ISNUMBER(FIND(CU$1,$D113))=$AO$1,1,0)*VLOOKUP($Z$2,DALYs!$A$2:$MW$40,'Intervention list'!CU$195+1,0)</f>
        <v>0</v>
      </c>
      <c r="CV113" s="0" t="n">
        <f aca="false">IF(ISNUMBER(FIND(CV$1,$D113))=$AO$1,1,0)*VLOOKUP($Z$2,DALYs!$A$2:$MW$40,'Intervention list'!CV$195+1,0)</f>
        <v>0</v>
      </c>
      <c r="CW113" s="0" t="n">
        <f aca="false">IF(ISNUMBER(FIND(CW$1,$D113))=$AO$1,1,0)*VLOOKUP($Z$2,DALYs!$A$2:$MW$40,'Intervention list'!CW$195+1,0)</f>
        <v>0</v>
      </c>
      <c r="CX113" s="0" t="n">
        <f aca="false">IF(ISNUMBER(FIND(CX$1,$D113))=$AO$1,1,0)*VLOOKUP($Z$2,DALYs!$A$2:$MW$40,'Intervention list'!CX$195+1,0)</f>
        <v>0</v>
      </c>
      <c r="CY113" s="0" t="n">
        <f aca="false">IF(ISNUMBER(FIND(CY$1,$D113))=$AO$1,1,0)*VLOOKUP($Z$2,DALYs!$A$2:$MW$40,'Intervention list'!CY$195+1,0)</f>
        <v>0</v>
      </c>
      <c r="CZ113" s="0" t="n">
        <f aca="false">IF(ISNUMBER(FIND(CZ$1,$D113))=$AO$1,1,0)*VLOOKUP($Z$2,DALYs!$A$2:$MW$40,'Intervention list'!CZ$195+1,0)</f>
        <v>0</v>
      </c>
      <c r="DA113" s="0" t="n">
        <f aca="false">IF(ISNUMBER(FIND(DA$1,$D113))=$AO$1,1,0)*VLOOKUP($Z$2,DALYs!$A$2:$MW$40,'Intervention list'!DA$195+1,0)</f>
        <v>0</v>
      </c>
      <c r="DB113" s="0" t="n">
        <f aca="false">IF(ISNUMBER(FIND(DB$1,$D113))=$AO$1,1,0)*VLOOKUP($Z$2,DALYs!$A$2:$MW$40,'Intervention list'!DB$195+1,0)</f>
        <v>0</v>
      </c>
      <c r="DC113" s="0" t="n">
        <f aca="false">IF(ISNUMBER(FIND(DC$1,$D113))=$AO$1,1,0)*VLOOKUP($Z$2,DALYs!$A$2:$MW$40,'Intervention list'!DC$195+1,0)</f>
        <v>0</v>
      </c>
      <c r="DD113" s="0" t="n">
        <f aca="false">IF(ISNUMBER(FIND(DD$1,$D113))=$AO$1,1,0)*VLOOKUP($Z$2,DALYs!$A$2:$MW$40,'Intervention list'!DD$195+1,0)</f>
        <v>0</v>
      </c>
      <c r="DE113" s="0" t="n">
        <f aca="false">IF(ISNUMBER(FIND(DE$1,$D113))=$AO$1,1,0)*VLOOKUP($Z$2,DALYs!$A$2:$MW$40,'Intervention list'!DE$195+1,0)</f>
        <v>0</v>
      </c>
      <c r="DF113" s="0" t="n">
        <f aca="false">IF(ISNUMBER(FIND(DF$1,$D113))=$AO$1,1,0)*VLOOKUP($Z$2,DALYs!$A$2:$MW$40,'Intervention list'!DF$195+1,0)</f>
        <v>0</v>
      </c>
      <c r="DG113" s="0" t="n">
        <f aca="false">IF(ISNUMBER(FIND(DG$1,$D113))=$AO$1,1,0)*VLOOKUP($Z$2,DALYs!$A$2:$MW$40,'Intervention list'!DG$195+1,0)</f>
        <v>0</v>
      </c>
      <c r="DH113" s="0" t="n">
        <f aca="false">IF(ISNUMBER(FIND(DH$1,$D113))=$AO$1,1,0)*VLOOKUP($Z$2,DALYs!$A$2:$MW$40,'Intervention list'!DH$195+1,0)</f>
        <v>0</v>
      </c>
      <c r="DI113" s="0" t="n">
        <f aca="false">IF(ISNUMBER(FIND(DI$1,$D113))=$AO$1,1,0)*VLOOKUP($Z$2,DALYs!$A$2:$MW$40,'Intervention list'!DI$195+1,0)</f>
        <v>0</v>
      </c>
      <c r="DJ113" s="0" t="n">
        <f aca="false">IF(ISNUMBER(FIND(DJ$1,$D113))=$AO$1,1,0)*VLOOKUP($Z$2,DALYs!$A$2:$MW$40,'Intervention list'!DJ$195+1,0)</f>
        <v>0</v>
      </c>
      <c r="DK113" s="0" t="n">
        <f aca="false">IF(ISNUMBER(FIND(DK$1,$D113))=$AO$1,1,0)*VLOOKUP($Z$2,DALYs!$A$2:$MW$40,'Intervention list'!DK$195+1,0)</f>
        <v>0</v>
      </c>
      <c r="DL113" s="0" t="n">
        <f aca="false">IF(ISNUMBER(FIND(DL$1,$D113))=$AO$1,1,0)*VLOOKUP($Z$2,DALYs!$A$2:$MW$40,'Intervention list'!DL$195+1,0)</f>
        <v>0</v>
      </c>
      <c r="DM113" s="0" t="n">
        <f aca="false">IF(ISNUMBER(FIND(DM$1,$D113))=$AO$1,1,0)*VLOOKUP($Z$2,DALYs!$A$2:$MW$40,'Intervention list'!DM$195+1,0)</f>
        <v>0</v>
      </c>
      <c r="DN113" s="0" t="n">
        <f aca="false">IF(ISNUMBER(FIND(DN$1,$D113))=$AO$1,1,0)*VLOOKUP($Z$2,DALYs!$A$2:$MW$40,'Intervention list'!DN$195+1,0)</f>
        <v>0</v>
      </c>
      <c r="DO113" s="0" t="n">
        <f aca="false">IF(ISNUMBER(FIND(DO$1,$D113))=$AO$1,1,0)*VLOOKUP($Z$2,DALYs!$A$2:$MW$40,'Intervention list'!DO$195+1,0)</f>
        <v>0</v>
      </c>
      <c r="DP113" s="0" t="n">
        <f aca="false">IF(ISNUMBER(FIND(DP$1,$D113))=$AO$1,1,0)*VLOOKUP($Z$2,DALYs!$A$2:$MW$40,'Intervention list'!DP$195+1,0)</f>
        <v>0</v>
      </c>
      <c r="DQ113" s="0" t="n">
        <f aca="false">IF(ISNUMBER(FIND(DQ$1,$D113))=$AO$1,1,0)*VLOOKUP($Z$2,DALYs!$A$2:$MW$40,'Intervention list'!DQ$195+1,0)</f>
        <v>0</v>
      </c>
      <c r="DR113" s="0" t="n">
        <f aca="false">IF(ISNUMBER(FIND(DR$1,$D113))=$AO$1,1,0)*VLOOKUP($Z$2,DALYs!$A$2:$MW$40,'Intervention list'!DR$195+1,0)</f>
        <v>0</v>
      </c>
      <c r="DS113" s="0" t="n">
        <f aca="false">IF(ISNUMBER(FIND(DS$1,$D113))=$AO$1,1,0)*VLOOKUP($Z$2,DALYs!$A$2:$MW$40,'Intervention list'!DS$195+1,0)</f>
        <v>0</v>
      </c>
      <c r="DT113" s="0" t="n">
        <f aca="false">IF(ISNUMBER(FIND(DT$1,$D113))=$AO$1,1,0)*VLOOKUP($Z$2,DALYs!$A$2:$MW$40,'Intervention list'!DT$195+1,0)</f>
        <v>0</v>
      </c>
      <c r="DU113" s="0" t="n">
        <f aca="false">IF(ISNUMBER(FIND(DU$1,$D113))=$AO$1,1,0)*VLOOKUP($Z$2,DALYs!$A$2:$MW$40,'Intervention list'!DU$195+1,0)</f>
        <v>0</v>
      </c>
      <c r="DV113" s="0" t="n">
        <f aca="false">IF(ISNUMBER(FIND(DV$1,$D113))=$AO$1,1,0)*VLOOKUP($Z$2,DALYs!$A$2:$MW$40,'Intervention list'!DV$195+1,0)</f>
        <v>0</v>
      </c>
      <c r="DW113" s="0" t="n">
        <f aca="false">IF(ISNUMBER(FIND(DW$1,$D113))=$AO$1,1,0)*VLOOKUP($Z$2,DALYs!$A$2:$MW$40,'Intervention list'!DW$195+1,0)</f>
        <v>0</v>
      </c>
      <c r="DX113" s="0" t="n">
        <f aca="false">IF(ISNUMBER(FIND(DX$1,$D113))=$AO$1,1,0)*VLOOKUP($Z$2,DALYs!$A$2:$MW$40,'Intervention list'!DX$195+1,0)</f>
        <v>0</v>
      </c>
      <c r="DY113" s="0" t="n">
        <f aca="false">IF(ISNUMBER(FIND(DY$1,$D113))=$AO$1,1,0)*VLOOKUP($Z$2,DALYs!$A$2:$MW$40,'Intervention list'!DY$195+1,0)</f>
        <v>0</v>
      </c>
      <c r="DZ113" s="0" t="n">
        <f aca="false">IF(ISNUMBER(FIND(DZ$1,$D113))=$AO$1,1,0)*VLOOKUP($Z$2,DALYs!$A$2:$MW$40,'Intervention list'!DZ$195+1,0)</f>
        <v>0</v>
      </c>
      <c r="EA113" s="0" t="n">
        <f aca="false">IF(ISNUMBER(FIND(EA$1,$D113))=$AO$1,1,0)*VLOOKUP($Z$2,DALYs!$A$2:$MW$40,'Intervention list'!EA$195+1,0)</f>
        <v>0</v>
      </c>
      <c r="EB113" s="0" t="n">
        <f aca="false">IF(ISNUMBER(FIND(EB$1,$D113))=$AO$1,1,0)*VLOOKUP($Z$2,DALYs!$A$2:$MW$40,'Intervention list'!EB$195+1,0)</f>
        <v>0</v>
      </c>
      <c r="EC113" s="0" t="n">
        <f aca="false">IF(ISNUMBER(FIND(EC$1,$D113))=$AO$1,1,0)*VLOOKUP($Z$2,DALYs!$A$2:$MW$40,'Intervention list'!EC$195+1,0)</f>
        <v>0</v>
      </c>
      <c r="ED113" s="0" t="n">
        <f aca="false">IF(ISNUMBER(FIND(ED$1,$D113))=$AO$1,1,0)*VLOOKUP($Z$2,DALYs!$A$2:$MW$40,'Intervention list'!ED$195+1,0)</f>
        <v>0</v>
      </c>
      <c r="EE113" s="0" t="n">
        <f aca="false">IF(ISNUMBER(FIND(EE$1,$D113))=$AO$1,1,0)*VLOOKUP($Z$2,DALYs!$A$2:$MW$40,'Intervention list'!EE$195+1,0)</f>
        <v>0</v>
      </c>
      <c r="EF113" s="0" t="n">
        <f aca="false">IF(ISNUMBER(FIND(EF$1,$D113))=$AO$1,1,0)*VLOOKUP($Z$2,DALYs!$A$2:$MW$40,'Intervention list'!EF$195+1,0)</f>
        <v>0</v>
      </c>
      <c r="EG113" s="0" t="n">
        <f aca="false">IF(ISNUMBER(FIND(EG$1,$D113))=$AO$1,1,0)*VLOOKUP($Z$2,DALYs!$A$2:$MW$40,'Intervention list'!EG$195+1,0)</f>
        <v>0</v>
      </c>
      <c r="EH113" s="0" t="n">
        <f aca="false">IF(ISNUMBER(FIND(EH$1,$D113))=$AO$1,1,0)*VLOOKUP($Z$2,DALYs!$A$2:$MW$40,'Intervention list'!EH$195+1,0)</f>
        <v>0</v>
      </c>
      <c r="EI113" s="0" t="n">
        <f aca="false">IF(ISNUMBER(FIND(EI$1,$D113))=$AO$1,1,0)*VLOOKUP($Z$2,DALYs!$A$2:$MW$40,'Intervention list'!EI$195+1,0)</f>
        <v>0</v>
      </c>
      <c r="EJ113" s="0" t="n">
        <f aca="false">IF(ISNUMBER(FIND(EJ$1,$D113))=$AO$1,1,0)*VLOOKUP($Z$2,DALYs!$A$2:$MW$40,'Intervention list'!EJ$195+1,0)</f>
        <v>0</v>
      </c>
      <c r="EK113" s="0" t="n">
        <f aca="false">IF(ISNUMBER(FIND(EK$1,$D113))=$AO$1,1,0)*VLOOKUP($Z$2,DALYs!$A$2:$MW$40,'Intervention list'!EK$195+1,0)</f>
        <v>0</v>
      </c>
      <c r="EL113" s="0" t="n">
        <f aca="false">IF(ISNUMBER(FIND(EL$1,$D113))=$AO$1,1,0)*VLOOKUP($Z$2,DALYs!$A$2:$MW$40,'Intervention list'!EL$195+1,0)</f>
        <v>0</v>
      </c>
      <c r="EM113" s="0" t="n">
        <f aca="false">IF(ISNUMBER(FIND(EM$1,$D113))=$AO$1,1,0)*VLOOKUP($Z$2,DALYs!$A$2:$MW$40,'Intervention list'!EM$195+1,0)</f>
        <v>0</v>
      </c>
      <c r="EN113" s="0" t="n">
        <f aca="false">IF(ISNUMBER(FIND(EN$1,$D113))=$AO$1,1,0)*VLOOKUP($Z$2,DALYs!$A$2:$MW$40,'Intervention list'!EN$195+1,0)</f>
        <v>0</v>
      </c>
      <c r="EO113" s="0" t="n">
        <f aca="false">IF(ISNUMBER(FIND(EO$1,$D113))=$AO$1,1,0)*VLOOKUP($Z$2,DALYs!$A$2:$MW$40,'Intervention list'!EO$195+1,0)</f>
        <v>0</v>
      </c>
      <c r="EP113" s="0" t="n">
        <f aca="false">IF(ISNUMBER(FIND(EP$1,$D113))=$AO$1,1,0)*VLOOKUP($Z$2,DALYs!$A$2:$MW$40,'Intervention list'!EP$195+1,0)</f>
        <v>0</v>
      </c>
      <c r="EQ113" s="0" t="n">
        <f aca="false">IF(ISNUMBER(FIND(EQ$1,$D113))=$AO$1,1,0)*VLOOKUP($Z$2,DALYs!$A$2:$MW$40,'Intervention list'!EQ$195+1,0)</f>
        <v>0</v>
      </c>
      <c r="ER113" s="0" t="n">
        <f aca="false">IF(ISNUMBER(FIND(ER$1,$D113))=$AO$1,1,0)*VLOOKUP($Z$2,DALYs!$A$2:$MW$40,'Intervention list'!ER$195+1,0)</f>
        <v>0</v>
      </c>
      <c r="ES113" s="0" t="n">
        <f aca="false">IF(ISNUMBER(FIND(ES$1,$D113))=$AO$1,1,0)*VLOOKUP($Z$2,DALYs!$A$2:$MW$40,'Intervention list'!ES$195+1,0)</f>
        <v>0</v>
      </c>
      <c r="ET113" s="0" t="n">
        <f aca="false">IF(ISNUMBER(FIND(ET$1,$D113))=$AO$1,1,0)*VLOOKUP($Z$2,DALYs!$A$2:$MW$40,'Intervention list'!ET$195+1,0)</f>
        <v>0</v>
      </c>
      <c r="EU113" s="0" t="n">
        <f aca="false">IF(ISNUMBER(FIND(EU$1,$D113))=$AO$1,1,0)*VLOOKUP($Z$2,DALYs!$A$2:$MW$40,'Intervention list'!EU$195+1,0)</f>
        <v>0</v>
      </c>
      <c r="EV113" s="0" t="n">
        <f aca="false">IF(ISNUMBER(FIND(EV$1,$D113))=$AO$1,1,0)*VLOOKUP($Z$2,DALYs!$A$2:$MW$40,'Intervention list'!EV$195+1,0)</f>
        <v>0</v>
      </c>
      <c r="EW113" s="0" t="n">
        <f aca="false">IF(ISNUMBER(FIND(EW$1,$D113))=$AO$1,1,0)*VLOOKUP($Z$2,DALYs!$A$2:$MW$40,'Intervention list'!EW$195+1,0)</f>
        <v>0</v>
      </c>
      <c r="EX113" s="0" t="n">
        <f aca="false">IF(ISNUMBER(FIND(EX$1,$D113))=$AO$1,1,0)*VLOOKUP($Z$2,DALYs!$A$2:$MW$40,'Intervention list'!EX$195+1,0)</f>
        <v>0</v>
      </c>
      <c r="EY113" s="0" t="n">
        <f aca="false">IF(ISNUMBER(FIND(EY$1,$D113))=$AO$1,1,0)*VLOOKUP($Z$2,DALYs!$A$2:$MW$40,'Intervention list'!EY$195+1,0)</f>
        <v>0</v>
      </c>
      <c r="EZ113" s="0" t="n">
        <f aca="false">IF(ISNUMBER(FIND(EZ$1,$D113))=$AO$1,1,0)*VLOOKUP($Z$2,DALYs!$A$2:$MW$40,'Intervention list'!EZ$195+1,0)</f>
        <v>0</v>
      </c>
      <c r="FA113" s="0" t="n">
        <f aca="false">IF(ISNUMBER(FIND(FA$1,$D113))=$AO$1,1,0)*VLOOKUP($Z$2,DALYs!$A$2:$MW$40,'Intervention list'!FA$195+1,0)</f>
        <v>0</v>
      </c>
      <c r="FB113" s="0" t="n">
        <f aca="false">IF(ISNUMBER(FIND(FB$1,$D113))=$AO$1,1,0)*VLOOKUP($Z$2,DALYs!$A$2:$MW$40,'Intervention list'!FB$195+1,0)</f>
        <v>0</v>
      </c>
      <c r="FC113" s="0" t="n">
        <f aca="false">IF(ISNUMBER(FIND(FC$1,$D113))=$AO$1,1,0)*VLOOKUP($Z$2,DALYs!$A$2:$MW$40,'Intervention list'!FC$195+1,0)</f>
        <v>0</v>
      </c>
      <c r="FD113" s="0" t="n">
        <f aca="false">IF(ISNUMBER(FIND(FD$1,$D113))=$AO$1,1,0)*VLOOKUP($Z$2,DALYs!$A$2:$MW$40,'Intervention list'!FD$195+1,0)</f>
        <v>0</v>
      </c>
      <c r="FE113" s="0" t="n">
        <f aca="false">IF(ISNUMBER(FIND(FE$1,$D113))=$AO$1,1,0)*VLOOKUP($Z$2,DALYs!$A$2:$MW$40,'Intervention list'!FE$195+1,0)</f>
        <v>0</v>
      </c>
      <c r="FF113" s="0" t="n">
        <f aca="false">IF(ISNUMBER(FIND(FF$1,$D113))=$AO$1,1,0)*VLOOKUP($Z$2,DALYs!$A$2:$MW$40,'Intervention list'!FF$195+1,0)</f>
        <v>0</v>
      </c>
      <c r="FG113" s="0" t="n">
        <f aca="false">IF(ISNUMBER(FIND(FG$1,$D113))=$AO$1,1,0)*VLOOKUP($Z$2,DALYs!$A$2:$MW$40,'Intervention list'!FG$195+1,0)</f>
        <v>0</v>
      </c>
      <c r="FH113" s="0" t="n">
        <f aca="false">IF(ISNUMBER(FIND(FH$1,$D113))=$AO$1,1,0)*VLOOKUP($Z$2,DALYs!$A$2:$MW$40,'Intervention list'!FH$195+1,0)</f>
        <v>0</v>
      </c>
      <c r="FI113" s="0" t="n">
        <f aca="false">IF(ISNUMBER(FIND(FI$1,$D113))=$AO$1,1,0)*VLOOKUP($Z$2,DALYs!$A$2:$MW$40,'Intervention list'!FI$195+1,0)</f>
        <v>0</v>
      </c>
      <c r="FJ113" s="0" t="n">
        <f aca="false">IF(ISNUMBER(FIND(FJ$1,$D113))=$AO$1,1,0)*VLOOKUP($Z$2,DALYs!$A$2:$MW$40,'Intervention list'!FJ$195+1,0)</f>
        <v>0</v>
      </c>
      <c r="FK113" s="0" t="n">
        <f aca="false">IF(ISNUMBER(FIND(FK$1,$D113))=$AO$1,1,0)*VLOOKUP($Z$2,DALYs!$A$2:$MW$40,'Intervention list'!FK$195+1,0)</f>
        <v>0</v>
      </c>
      <c r="FL113" s="0" t="n">
        <f aca="false">IF(ISNUMBER(FIND(FL$1,$D113))=$AO$1,1,0)*VLOOKUP($Z$2,DALYs!$A$2:$MW$40,'Intervention list'!FL$195+1,0)</f>
        <v>0</v>
      </c>
      <c r="FM113" s="0" t="n">
        <f aca="false">IF(ISNUMBER(FIND(FM$1,$D113))=$AO$1,1,0)*VLOOKUP($Z$2,DALYs!$A$2:$MW$40,'Intervention list'!FM$195+1,0)</f>
        <v>0</v>
      </c>
      <c r="FN113" s="0" t="n">
        <f aca="false">IF(ISNUMBER(FIND(FN$1,$D113))=$AO$1,1,0)*VLOOKUP($Z$2,DALYs!$A$2:$MW$40,'Intervention list'!FN$195+1,0)</f>
        <v>0</v>
      </c>
      <c r="FO113" s="0" t="n">
        <f aca="false">IF(ISNUMBER(FIND(FO$1,$D113))=$AO$1,1,0)*VLOOKUP($Z$2,DALYs!$A$2:$MW$40,'Intervention list'!FO$195+1,0)</f>
        <v>0</v>
      </c>
      <c r="FP113" s="0" t="n">
        <f aca="false">IF(ISNUMBER(FIND(FP$1,$D113))=$AO$1,1,0)*VLOOKUP($Z$2,DALYs!$A$2:$MW$40,'Intervention list'!FP$195+1,0)</f>
        <v>0</v>
      </c>
      <c r="FQ113" s="0" t="n">
        <f aca="false">IF(ISNUMBER(FIND(FQ$1,$D113))=$AO$1,1,0)*VLOOKUP($Z$2,DALYs!$A$2:$MW$40,'Intervention list'!FQ$195+1,0)</f>
        <v>0</v>
      </c>
      <c r="FR113" s="0" t="n">
        <f aca="false">IF(ISNUMBER(FIND(FR$1,$D113))=$AO$1,1,0)*VLOOKUP($Z$2,DALYs!$A$2:$MW$40,'Intervention list'!FR$195+1,0)</f>
        <v>0</v>
      </c>
      <c r="FS113" s="0" t="n">
        <f aca="false">IF(ISNUMBER(FIND(FS$1,$D113))=$AO$1,1,0)*VLOOKUP($Z$2,DALYs!$A$2:$MW$40,'Intervention list'!FS$195+1,0)</f>
        <v>0</v>
      </c>
      <c r="FT113" s="0" t="n">
        <f aca="false">IF(ISNUMBER(FIND(FT$1,$D113))=$AO$1,1,0)*VLOOKUP($Z$2,DALYs!$A$2:$MW$40,'Intervention list'!FT$195+1,0)</f>
        <v>0</v>
      </c>
      <c r="FU113" s="0" t="n">
        <f aca="false">IF(ISNUMBER(FIND(FU$1,$D113))=$AO$1,1,0)*VLOOKUP($Z$2,DALYs!$A$2:$MW$40,'Intervention list'!FU$195+1,0)</f>
        <v>0</v>
      </c>
      <c r="FV113" s="0" t="n">
        <f aca="false">IF(ISNUMBER(FIND(FV$1,$D113))=$AO$1,1,0)*VLOOKUP($Z$2,DALYs!$A$2:$MW$40,'Intervention list'!FV$195+1,0)</f>
        <v>0</v>
      </c>
      <c r="FW113" s="0" t="n">
        <f aca="false">IF(ISNUMBER(FIND(FW$1,$D113))=$AO$1,1,0)*VLOOKUP($Z$2,DALYs!$A$2:$MW$40,'Intervention list'!FW$195+1,0)</f>
        <v>0</v>
      </c>
      <c r="FX113" s="0" t="n">
        <f aca="false">IF(ISNUMBER(FIND(FX$1,$D113))=$AO$1,1,0)*VLOOKUP($Z$2,DALYs!$A$2:$MW$40,'Intervention list'!FX$195+1,0)</f>
        <v>0</v>
      </c>
      <c r="FY113" s="0" t="n">
        <f aca="false">IF(ISNUMBER(FIND(FY$1,$D113))=$AO$1,1,0)*VLOOKUP($Z$2,DALYs!$A$2:$MW$40,'Intervention list'!FY$195+1,0)</f>
        <v>0</v>
      </c>
      <c r="FZ113" s="0" t="n">
        <f aca="false">IF(ISNUMBER(FIND(FZ$1,$D113))=$AO$1,1,0)*VLOOKUP($Z$2,DALYs!$A$2:$MW$40,'Intervention list'!FZ$195+1,0)</f>
        <v>0</v>
      </c>
      <c r="GA113" s="0" t="n">
        <f aca="false">IF(ISNUMBER(FIND(GA$1,$D113))=$AO$1,1,0)*VLOOKUP($Z$2,DALYs!$A$2:$MW$40,'Intervention list'!GA$195+1,0)</f>
        <v>0</v>
      </c>
      <c r="GB113" s="0" t="n">
        <f aca="false">IF(ISNUMBER(FIND(GB$1,$D113))=$AO$1,1,0)*VLOOKUP($Z$2,DALYs!$A$2:$MW$40,'Intervention list'!GB$195+1,0)</f>
        <v>0</v>
      </c>
      <c r="GC113" s="0" t="n">
        <f aca="false">IF(ISNUMBER(FIND(GC$1,$D113))=$AO$1,1,0)*VLOOKUP($Z$2,DALYs!$A$2:$MW$40,'Intervention list'!GC$195+1,0)</f>
        <v>0</v>
      </c>
      <c r="GD113" s="0" t="n">
        <f aca="false">IF(ISNUMBER(FIND(GD$1,$D113))=$AO$1,1,0)*VLOOKUP($Z$2,DALYs!$A$2:$MW$40,'Intervention list'!GD$195+1,0)</f>
        <v>0</v>
      </c>
      <c r="GE113" s="0" t="n">
        <f aca="false">IF(ISNUMBER(FIND(GE$1,$D113))=$AO$1,1,0)*VLOOKUP($Z$2,DALYs!$A$2:$MW$40,'Intervention list'!GE$195+1,0)</f>
        <v>0</v>
      </c>
      <c r="GF113" s="0" t="n">
        <f aca="false">IF(ISNUMBER(FIND(GF$1,$D113))=$AO$1,1,0)*VLOOKUP($Z$2,DALYs!$A$2:$MW$40,'Intervention list'!GF$195+1,0)</f>
        <v>0</v>
      </c>
      <c r="GG113" s="0" t="n">
        <f aca="false">IF(ISNUMBER(FIND(GG$1,$D113))=$AO$1,1,0)*VLOOKUP($Z$2,DALYs!$A$2:$MW$40,'Intervention list'!GG$195+1,0)</f>
        <v>0</v>
      </c>
      <c r="GH113" s="0" t="n">
        <f aca="false">IF(ISNUMBER(FIND(GH$1,$D113))=$AO$1,1,0)*VLOOKUP($Z$2,DALYs!$A$2:$MW$40,'Intervention list'!GH$195+1,0)</f>
        <v>0</v>
      </c>
      <c r="GI113" s="0" t="n">
        <f aca="false">IF(ISNUMBER(FIND(GI$1,$D113))=$AO$1,1,0)*VLOOKUP($Z$2,DALYs!$A$2:$MW$40,'Intervention list'!GI$195+1,0)</f>
        <v>0</v>
      </c>
      <c r="GJ113" s="0" t="n">
        <f aca="false">IF(ISNUMBER(FIND(GJ$1,$D113))=$AO$1,1,0)*VLOOKUP($Z$2,DALYs!$A$2:$MW$40,'Intervention list'!GJ$195+1,0)</f>
        <v>0</v>
      </c>
      <c r="GK113" s="0" t="n">
        <f aca="false">IF(ISNUMBER(FIND(GK$1,$D113))=$AO$1,1,0)*VLOOKUP($Z$2,DALYs!$A$2:$MW$40,'Intervention list'!GK$195+1,0)</f>
        <v>0</v>
      </c>
      <c r="GL113" s="0" t="n">
        <f aca="false">IF(ISNUMBER(FIND(GL$1,$D113))=$AO$1,1,0)*VLOOKUP($Z$2,DALYs!$A$2:$MW$40,'Intervention list'!GL$195+1,0)</f>
        <v>0</v>
      </c>
      <c r="GM113" s="0" t="n">
        <f aca="false">IF(ISNUMBER(FIND(GM$1,$D113))=$AO$1,1,0)*VLOOKUP($Z$2,DALYs!$A$2:$MW$40,'Intervention list'!GM$195+1,0)</f>
        <v>0</v>
      </c>
      <c r="GN113" s="0" t="n">
        <f aca="false">IF(ISNUMBER(FIND(GN$1,$D113))=$AO$1,1,0)*VLOOKUP($Z$2,DALYs!$A$2:$MW$40,'Intervention list'!GN$195+1,0)</f>
        <v>0</v>
      </c>
      <c r="GO113" s="0" t="n">
        <f aca="false">IF(ISNUMBER(FIND(GO$1,$D113))=$AO$1,1,0)*VLOOKUP($Z$2,DALYs!$A$2:$MW$40,'Intervention list'!GO$195+1,0)</f>
        <v>0</v>
      </c>
      <c r="GP113" s="0" t="n">
        <f aca="false">IF(ISNUMBER(FIND(GP$1,$D113))=$AO$1,1,0)*VLOOKUP($Z$2,DALYs!$A$2:$MW$40,'Intervention list'!GP$195+1,0)</f>
        <v>0</v>
      </c>
      <c r="GQ113" s="0" t="n">
        <f aca="false">IF(ISNUMBER(FIND(GQ$1,$D113))=$AO$1,1,0)*VLOOKUP($Z$2,DALYs!$A$2:$MW$40,'Intervention list'!GQ$195+1,0)</f>
        <v>0</v>
      </c>
      <c r="GR113" s="0" t="n">
        <f aca="false">IF(ISNUMBER(FIND(GR$1,$D113))=$AO$1,1,0)*VLOOKUP($Z$2,DALYs!$A$2:$MW$40,'Intervention list'!GR$195+1,0)</f>
        <v>0</v>
      </c>
      <c r="GS113" s="0" t="n">
        <f aca="false">IF(ISNUMBER(FIND(GS$1,$D113))=$AO$1,1,0)*VLOOKUP($Z$2,DALYs!$A$2:$MW$40,'Intervention list'!GS$195+1,0)</f>
        <v>0</v>
      </c>
      <c r="GT113" s="0" t="n">
        <f aca="false">IF(ISNUMBER(FIND(GT$1,$D113))=$AO$1,1,0)*VLOOKUP($Z$2,DALYs!$A$2:$MW$40,'Intervention list'!GT$195+1,0)</f>
        <v>0</v>
      </c>
      <c r="GU113" s="0" t="n">
        <f aca="false">IF(ISNUMBER(FIND(GU$1,$D113))=$AO$1,1,0)*VLOOKUP($Z$2,DALYs!$A$2:$MW$40,'Intervention list'!GU$195+1,0)</f>
        <v>0</v>
      </c>
      <c r="GV113" s="0" t="n">
        <f aca="false">IF(ISNUMBER(FIND(GV$1,$D113))=$AO$1,1,0)*VLOOKUP($Z$2,DALYs!$A$2:$MW$40,'Intervention list'!GV$195+1,0)</f>
        <v>0</v>
      </c>
      <c r="GW113" s="0" t="n">
        <f aca="false">IF(ISNUMBER(FIND(GW$1,$D113))=$AO$1,1,0)*VLOOKUP($Z$2,DALYs!$A$2:$MW$40,'Intervention list'!GW$195+1,0)</f>
        <v>0</v>
      </c>
      <c r="GX113" s="0" t="n">
        <f aca="false">IF(ISNUMBER(FIND(GX$1,$D113))=$AO$1,1,0)*VLOOKUP($Z$2,DALYs!$A$2:$MW$40,'Intervention list'!GX$195+1,0)</f>
        <v>0</v>
      </c>
      <c r="GY113" s="0" t="n">
        <f aca="false">IF(ISNUMBER(FIND(GY$1,$D113))=$AO$1,1,0)*VLOOKUP($Z$2,DALYs!$A$2:$MW$40,'Intervention list'!GY$195+1,0)</f>
        <v>0</v>
      </c>
      <c r="GZ113" s="0" t="n">
        <f aca="false">IF(ISNUMBER(FIND(GZ$1,$D113))=$AO$1,1,0)*VLOOKUP($Z$2,DALYs!$A$2:$MW$40,'Intervention list'!GZ$195+1,0)</f>
        <v>0</v>
      </c>
      <c r="HA113" s="0" t="n">
        <f aca="false">IF(ISNUMBER(FIND(HA$1,$D113))=$AO$1,1,0)*VLOOKUP($Z$2,DALYs!$A$2:$MW$40,'Intervention list'!HA$195+1,0)</f>
        <v>0</v>
      </c>
      <c r="HB113" s="0" t="n">
        <f aca="false">IF(ISNUMBER(FIND(HB$1,$D113))=$AO$1,1,0)*VLOOKUP($Z$2,DALYs!$A$2:$MW$40,'Intervention list'!HB$195+1,0)</f>
        <v>0</v>
      </c>
      <c r="HC113" s="0" t="n">
        <f aca="false">IF(ISNUMBER(FIND(HC$1,$D113))=$AO$1,1,0)*VLOOKUP($Z$2,DALYs!$A$2:$MW$40,'Intervention list'!HC$195+1,0)</f>
        <v>0</v>
      </c>
      <c r="HD113" s="0" t="n">
        <f aca="false">IF(ISNUMBER(FIND(HD$1,$D113))=$AO$1,1,0)*VLOOKUP($Z$2,DALYs!$A$2:$MW$40,'Intervention list'!HD$195+1,0)</f>
        <v>0</v>
      </c>
      <c r="HE113" s="0" t="n">
        <f aca="false">IF(ISNUMBER(FIND(HE$1,$D113))=$AO$1,1,0)*VLOOKUP($Z$2,DALYs!$A$2:$MW$40,'Intervention list'!HE$195+1,0)</f>
        <v>0</v>
      </c>
      <c r="HF113" s="0" t="n">
        <f aca="false">IF(ISNUMBER(FIND(HF$1,$D113))=$AO$1,1,0)*VLOOKUP($Z$2,DALYs!$A$2:$MW$40,'Intervention list'!HF$195+1,0)</f>
        <v>0</v>
      </c>
      <c r="HG113" s="0" t="n">
        <f aca="false">IF(ISNUMBER(FIND(HG$1,$D113))=$AO$1,1,0)*VLOOKUP($Z$2,DALYs!$A$2:$MW$40,'Intervention list'!HG$195+1,0)</f>
        <v>0</v>
      </c>
      <c r="HH113" s="0" t="n">
        <f aca="false">IF(ISNUMBER(FIND(HH$1,$D113))=$AO$1,1,0)*VLOOKUP($Z$2,DALYs!$A$2:$MW$40,'Intervention list'!HH$195+1,0)</f>
        <v>0</v>
      </c>
      <c r="HI113" s="0" t="n">
        <f aca="false">IF(ISNUMBER(FIND(HI$1,$D113))=$AO$1,1,0)*VLOOKUP($Z$2,DALYs!$A$2:$MW$40,'Intervention list'!HI$195+1,0)</f>
        <v>0</v>
      </c>
      <c r="HJ113" s="0" t="n">
        <f aca="false">IF(ISNUMBER(FIND(HJ$1,$D113))=$AO$1,1,0)*VLOOKUP($Z$2,DALYs!$A$2:$MW$40,'Intervention list'!HJ$195+1,0)</f>
        <v>0</v>
      </c>
      <c r="HK113" s="0" t="n">
        <f aca="false">IF(ISNUMBER(FIND(HK$1,$D113))=$AO$1,1,0)*VLOOKUP($Z$2,DALYs!$A$2:$MW$40,'Intervention list'!HK$195+1,0)</f>
        <v>0</v>
      </c>
      <c r="HL113" s="0" t="n">
        <f aca="false">IF(ISNUMBER(FIND(HL$1,$D113))=$AO$1,1,0)*VLOOKUP($Z$2,DALYs!$A$2:$MW$40,'Intervention list'!HL$195+1,0)</f>
        <v>0</v>
      </c>
      <c r="HM113" s="0" t="n">
        <f aca="false">IF(ISNUMBER(FIND(HM$1,$D113))=$AO$1,1,0)*VLOOKUP($Z$2,DALYs!$A$2:$MW$40,'Intervention list'!HM$195+1,0)</f>
        <v>0</v>
      </c>
      <c r="HN113" s="0" t="n">
        <f aca="false">IF(ISNUMBER(FIND(HN$1,$D113))=$AO$1,1,0)*VLOOKUP($Z$2,DALYs!$A$2:$MW$40,'Intervention list'!HN$195+1,0)</f>
        <v>0</v>
      </c>
      <c r="HO113" s="0" t="n">
        <f aca="false">IF(ISNUMBER(FIND(HO$1,$D113))=$AO$1,1,0)*VLOOKUP($Z$2,DALYs!$A$2:$MW$40,'Intervention list'!HO$195+1,0)</f>
        <v>0</v>
      </c>
      <c r="HP113" s="0" t="n">
        <f aca="false">IF(ISNUMBER(FIND(HP$1,$D113))=$AO$1,1,0)*VLOOKUP($Z$2,DALYs!$A$2:$MW$40,'Intervention list'!HP$195+1,0)</f>
        <v>0</v>
      </c>
      <c r="HQ113" s="0" t="n">
        <f aca="false">IF(ISNUMBER(FIND(HQ$1,$D113))=$AO$1,1,0)*VLOOKUP($Z$2,DALYs!$A$2:$MW$40,'Intervention list'!HQ$195+1,0)</f>
        <v>0</v>
      </c>
      <c r="HR113" s="0" t="n">
        <f aca="false">IF(ISNUMBER(FIND(HR$1,$D113))=$AO$1,1,0)*VLOOKUP($Z$2,DALYs!$A$2:$MW$40,'Intervention list'!HR$195+1,0)</f>
        <v>0</v>
      </c>
      <c r="HS113" s="0" t="n">
        <f aca="false">IF(ISNUMBER(FIND(HS$1,$D113))=$AO$1,1,0)*VLOOKUP($Z$2,DALYs!$A$2:$MW$40,'Intervention list'!HS$195+1,0)</f>
        <v>0</v>
      </c>
      <c r="HT113" s="0" t="n">
        <f aca="false">IF(ISNUMBER(FIND(HT$1,$D113))=$AO$1,1,0)*VLOOKUP($Z$2,DALYs!$A$2:$MW$40,'Intervention list'!HT$195+1,0)</f>
        <v>0</v>
      </c>
      <c r="HU113" s="0" t="n">
        <f aca="false">IF(ISNUMBER(FIND(HU$1,$D113))=$AO$1,1,0)*VLOOKUP($Z$2,DALYs!$A$2:$MW$40,'Intervention list'!HU$195+1,0)</f>
        <v>0</v>
      </c>
      <c r="HV113" s="0" t="n">
        <f aca="false">IF(ISNUMBER(FIND(HV$1,$D113))=$AO$1,1,0)*VLOOKUP($Z$2,DALYs!$A$2:$MW$40,'Intervention list'!HV$195+1,0)</f>
        <v>0</v>
      </c>
      <c r="HW113" s="0" t="n">
        <f aca="false">IF(ISNUMBER(FIND(HW$1,$D113))=$AO$1,1,0)*VLOOKUP($Z$2,DALYs!$A$2:$MW$40,'Intervention list'!HW$195+1,0)</f>
        <v>0</v>
      </c>
      <c r="HX113" s="0" t="n">
        <f aca="false">IF(ISNUMBER(FIND(HX$1,$D113))=$AO$1,1,0)*VLOOKUP($Z$2,DALYs!$A$2:$MW$40,'Intervention list'!HX$195+1,0)</f>
        <v>0</v>
      </c>
      <c r="HY113" s="0" t="n">
        <f aca="false">IF(ISNUMBER(FIND(HY$1,$D113))=$AO$1,1,0)*VLOOKUP($Z$2,DALYs!$A$2:$MW$40,'Intervention list'!HY$195+1,0)</f>
        <v>0</v>
      </c>
      <c r="HZ113" s="0" t="n">
        <f aca="false">IF(ISNUMBER(FIND(HZ$1,$D113))=$AO$1,1,0)*VLOOKUP($Z$2,DALYs!$A$2:$MW$40,'Intervention list'!HZ$195+1,0)</f>
        <v>0</v>
      </c>
      <c r="IA113" s="0" t="n">
        <f aca="false">IF(ISNUMBER(FIND(IA$1,$D113))=$AO$1,1,0)*VLOOKUP($Z$2,DALYs!$A$2:$MW$40,'Intervention list'!IA$195+1,0)</f>
        <v>0</v>
      </c>
      <c r="IB113" s="0" t="n">
        <f aca="false">IF(ISNUMBER(FIND(IB$1,$D113))=$AO$1,1,0)*VLOOKUP($Z$2,DALYs!$A$2:$MW$40,'Intervention list'!IB$195+1,0)</f>
        <v>0</v>
      </c>
      <c r="IC113" s="0" t="n">
        <f aca="false">IF(ISNUMBER(FIND(IC$1,$D113))=$AO$1,1,0)*VLOOKUP($Z$2,DALYs!$A$2:$MW$40,'Intervention list'!IC$195+1,0)</f>
        <v>0</v>
      </c>
      <c r="ID113" s="0" t="n">
        <f aca="false">IF(ISNUMBER(FIND(ID$1,$D113))=$AO$1,1,0)*VLOOKUP($Z$2,DALYs!$A$2:$MW$40,'Intervention list'!ID$195+1,0)</f>
        <v>0</v>
      </c>
      <c r="IE113" s="0" t="n">
        <f aca="false">IF(ISNUMBER(FIND(IE$1,$D113))=$AO$1,1,0)*VLOOKUP($Z$2,DALYs!$A$2:$MW$40,'Intervention list'!IE$195+1,0)</f>
        <v>6167.59428806776</v>
      </c>
      <c r="IF113" s="0" t="n">
        <f aca="false">IF(ISNUMBER(FIND(IF$1,$D113))=$AO$1,1,0)*VLOOKUP($Z$2,DALYs!$A$2:$MW$40,'Intervention list'!IF$195+1,0)</f>
        <v>0</v>
      </c>
      <c r="IG113" s="0" t="n">
        <f aca="false">IF(ISNUMBER(FIND(IG$1,$D113))=$AO$1,1,0)*VLOOKUP($Z$2,DALYs!$A$2:$MW$40,'Intervention list'!IG$195+1,0)</f>
        <v>0</v>
      </c>
      <c r="IH113" s="0" t="n">
        <f aca="false">IF(ISNUMBER(FIND(IH$1,$D113))=$AO$1,1,0)*VLOOKUP($Z$2,DALYs!$A$2:$MW$40,'Intervention list'!IH$195+1,0)</f>
        <v>0</v>
      </c>
      <c r="II113" s="0" t="n">
        <f aca="false">IF(ISNUMBER(FIND(II$1,$D113))=$AO$1,1,0)*VLOOKUP($Z$2,DALYs!$A$2:$MW$40,'Intervention list'!II$195+1,0)</f>
        <v>0</v>
      </c>
      <c r="IJ113" s="0" t="n">
        <f aca="false">IF(ISNUMBER(FIND(IJ$1,$D113))=$AO$1,1,0)*VLOOKUP($Z$2,DALYs!$A$2:$MW$40,'Intervention list'!IJ$195+1,0)</f>
        <v>0</v>
      </c>
      <c r="IK113" s="0" t="n">
        <f aca="false">IF(ISNUMBER(FIND(IK$1,$D113))=$AO$1,1,0)*VLOOKUP($Z$2,DALYs!$A$2:$MW$40,'Intervention list'!IK$195+1,0)</f>
        <v>0</v>
      </c>
      <c r="IL113" s="0" t="n">
        <f aca="false">IF(ISNUMBER(FIND(IL$1,$D113))=$AO$1,1,0)*VLOOKUP($Z$2,DALYs!$A$2:$MW$40,'Intervention list'!IL$195+1,0)</f>
        <v>0</v>
      </c>
      <c r="IM113" s="0" t="n">
        <f aca="false">IF(ISNUMBER(FIND(IM$1,$D113))=$AO$1,1,0)*VLOOKUP($Z$2,DALYs!$A$2:$MW$40,'Intervention list'!IM$195+1,0)</f>
        <v>0</v>
      </c>
      <c r="IN113" s="0" t="n">
        <f aca="false">IF(ISNUMBER(FIND(IN$1,$D113))=$AO$1,1,0)*VLOOKUP($Z$2,DALYs!$A$2:$MW$40,'Intervention list'!IN$195+1,0)</f>
        <v>0</v>
      </c>
      <c r="IO113" s="0" t="n">
        <f aca="false">IF(ISNUMBER(FIND(IO$1,$D113))=$AO$1,1,0)*VLOOKUP($Z$2,DALYs!$A$2:$MW$40,'Intervention list'!IO$195+1,0)</f>
        <v>0</v>
      </c>
      <c r="IP113" s="0" t="n">
        <f aca="false">IF(ISNUMBER(FIND(IP$1,$D113))=$AO$1,1,0)*VLOOKUP($Z$2,DALYs!$A$2:$MW$40,'Intervention list'!IP$195+1,0)</f>
        <v>0</v>
      </c>
      <c r="IQ113" s="0" t="n">
        <f aca="false">IF(ISNUMBER(FIND(IQ$1,$D113))=$AO$1,1,0)*VLOOKUP($Z$2,DALYs!$A$2:$MW$40,'Intervention list'!IQ$195+1,0)</f>
        <v>0</v>
      </c>
      <c r="IR113" s="0" t="n">
        <f aca="false">IF(ISNUMBER(FIND(IR$1,$D113))=$AO$1,1,0)*VLOOKUP($Z$2,DALYs!$A$2:$MW$40,'Intervention list'!IR$195+1,0)</f>
        <v>0</v>
      </c>
      <c r="IS113" s="0" t="n">
        <f aca="false">IF(ISNUMBER(FIND(IS$1,$D113))=$AO$1,1,0)*VLOOKUP($Z$2,DALYs!$A$2:$MW$40,'Intervention list'!IS$195+1,0)</f>
        <v>0</v>
      </c>
      <c r="IT113" s="0" t="n">
        <f aca="false">IF(ISNUMBER(FIND(IT$1,$D113))=$AO$1,1,0)*VLOOKUP($Z$2,DALYs!$A$2:$MW$40,'Intervention list'!IT$195+1,0)</f>
        <v>0</v>
      </c>
      <c r="IU113" s="0" t="n">
        <f aca="false">IF(ISNUMBER(FIND(IU$1,$D113))=$AO$1,1,0)*VLOOKUP($Z$2,DALYs!$A$2:$MW$40,'Intervention list'!IU$195+1,0)</f>
        <v>0</v>
      </c>
      <c r="IV113" s="0" t="n">
        <f aca="false">IF(ISNUMBER(FIND(IV$1,$D113))=$AO$1,1,0)*VLOOKUP($Z$2,DALYs!$A$2:$MW$40,'Intervention list'!IV$195+1,0)</f>
        <v>0</v>
      </c>
      <c r="IW113" s="0" t="n">
        <f aca="false">IF(ISNUMBER(FIND(IW$1,$D113))=$AO$1,1,0)*VLOOKUP($Z$2,DALYs!$A$2:$MW$40,'Intervention list'!IW$195+1,0)</f>
        <v>0</v>
      </c>
      <c r="IX113" s="0" t="n">
        <f aca="false">IF(ISNUMBER(FIND(IX$1,$D113))=$AO$1,1,0)*VLOOKUP($Z$2,DALYs!$A$2:$MW$40,'Intervention list'!IX$195+1,0)</f>
        <v>0</v>
      </c>
      <c r="IY113" s="0" t="n">
        <f aca="false">IF(ISNUMBER(FIND(IY$1,$D113))=$AO$1,1,0)*VLOOKUP($Z$2,DALYs!$A$2:$MW$40,'Intervention list'!IY$195+1,0)</f>
        <v>0</v>
      </c>
      <c r="IZ113" s="0" t="n">
        <f aca="false">IF(ISNUMBER(FIND(IZ$1,$D113))=$AO$1,1,0)*VLOOKUP($Z$2,DALYs!$A$2:$MW$40,'Intervention list'!IZ$195+1,0)</f>
        <v>0</v>
      </c>
      <c r="JA113" s="0" t="n">
        <f aca="false">IF(ISNUMBER(FIND(JA$1,$D113))=$AO$1,1,0)*VLOOKUP($Z$2,DALYs!$A$2:$MW$40,'Intervention list'!JA$195+1,0)</f>
        <v>0</v>
      </c>
      <c r="JB113" s="0" t="n">
        <f aca="false">IF(ISNUMBER(FIND(JB$1,$D113))=$AO$1,1,0)*VLOOKUP($Z$2,DALYs!$A$2:$MW$40,'Intervention list'!JB$195+1,0)</f>
        <v>0</v>
      </c>
      <c r="JC113" s="0" t="n">
        <f aca="false">IF(ISNUMBER(FIND(JC$1,$D113))=$AO$1,1,0)*VLOOKUP($Z$2,DALYs!$A$2:$MW$40,'Intervention list'!JC$195+1,0)</f>
        <v>0</v>
      </c>
      <c r="JD113" s="0" t="n">
        <f aca="false">IF(ISNUMBER(FIND(JD$1,$D113))=$AO$1,1,0)*VLOOKUP($Z$2,DALYs!$A$2:$MW$40,'Intervention list'!JD$195+1,0)</f>
        <v>0</v>
      </c>
      <c r="JE113" s="0" t="n">
        <f aca="false">IF(ISNUMBER(FIND(JE$1,$D113))=$AO$1,1,0)*VLOOKUP($Z$2,DALYs!$A$2:$MW$40,'Intervention list'!JE$195+1,0)</f>
        <v>0</v>
      </c>
      <c r="JF113" s="0" t="n">
        <f aca="false">IF(ISNUMBER(FIND(JF$1,$D113))=$AO$1,1,0)*VLOOKUP($Z$2,DALYs!$A$2:$MW$40,'Intervention list'!JF$195+1,0)</f>
        <v>0</v>
      </c>
      <c r="JG113" s="0" t="n">
        <f aca="false">IF(ISNUMBER(FIND(JG$1,$D113))=$AO$1,1,0)*VLOOKUP($Z$2,DALYs!$A$2:$MW$40,'Intervention list'!JG$195+1,0)</f>
        <v>0</v>
      </c>
      <c r="JH113" s="0" t="n">
        <f aca="false">IF(ISNUMBER(FIND(JH$1,$D113))=$AO$1,1,0)*VLOOKUP($Z$2,DALYs!$A$2:$MW$40,'Intervention list'!JH$195+1,0)</f>
        <v>0</v>
      </c>
      <c r="JI113" s="0" t="n">
        <f aca="false">IF(ISNUMBER(FIND(JI$1,$D113))=$AO$1,1,0)*VLOOKUP($Z$2,DALYs!$A$2:$MW$40,'Intervention list'!JI$195+1,0)</f>
        <v>0</v>
      </c>
      <c r="JJ113" s="0" t="n">
        <f aca="false">IF(ISNUMBER(FIND(JJ$1,$D113))=$AO$1,1,0)*VLOOKUP($Z$2,DALYs!$A$2:$MW$40,'Intervention list'!JJ$195+1,0)</f>
        <v>0</v>
      </c>
      <c r="JK113" s="0" t="n">
        <f aca="false">IF(ISNUMBER(FIND(JK$1,$D113))=$AO$1,1,0)*VLOOKUP($Z$2,DALYs!$A$2:$MW$40,'Intervention list'!JK$195+1,0)</f>
        <v>0</v>
      </c>
      <c r="JL113" s="0" t="n">
        <f aca="false">IF(ISNUMBER(FIND(JL$1,$D113))=$AO$1,1,0)*VLOOKUP($Z$2,DALYs!$A$2:$MW$40,'Intervention list'!JL$195+1,0)</f>
        <v>0</v>
      </c>
      <c r="JM113" s="0" t="n">
        <f aca="false">IF(ISNUMBER(FIND(JM$1,$D113))=$AO$1,1,0)*VLOOKUP($Z$2,DALYs!$A$2:$MW$40,'Intervention list'!JM$195+1,0)</f>
        <v>0</v>
      </c>
      <c r="JN113" s="0" t="n">
        <f aca="false">IF(ISNUMBER(FIND(JN$1,$D113))=$AO$1,1,0)*VLOOKUP($Z$2,DALYs!$A$2:$MW$40,'Intervention list'!JN$195+1,0)</f>
        <v>0</v>
      </c>
      <c r="JO113" s="0" t="n">
        <f aca="false">IF(ISNUMBER(FIND(JO$1,$D113))=$AO$1,1,0)*VLOOKUP($Z$2,DALYs!$A$2:$MW$40,'Intervention list'!JO$195+1,0)</f>
        <v>0</v>
      </c>
      <c r="JP113" s="0" t="n">
        <f aca="false">IF(ISNUMBER(FIND(JP$1,$D113))=$AO$1,1,0)*VLOOKUP($Z$2,DALYs!$A$2:$MW$40,'Intervention list'!JP$195+1,0)</f>
        <v>0</v>
      </c>
      <c r="JQ113" s="0" t="n">
        <f aca="false">IF(ISNUMBER(FIND(JQ$1,$D113))=$AO$1,1,0)*VLOOKUP($Z$2,DALYs!$A$2:$MW$40,'Intervention list'!JQ$195+1,0)</f>
        <v>0</v>
      </c>
      <c r="JR113" s="0" t="n">
        <f aca="false">IF(ISNUMBER(FIND(JR$1,$D113))=$AO$1,1,0)*VLOOKUP($Z$2,DALYs!$A$2:$MW$40,'Intervention list'!JR$195+1,0)</f>
        <v>0</v>
      </c>
      <c r="JS113" s="0" t="n">
        <f aca="false">IF(ISNUMBER(FIND(JS$1,$D113))=$AO$1,1,0)*VLOOKUP($Z$2,DALYs!$A$2:$MW$40,'Intervention list'!JS$195+1,0)</f>
        <v>0</v>
      </c>
      <c r="JT113" s="0" t="n">
        <f aca="false">IF(ISNUMBER(FIND(JT$1,$D113))=$AO$1,1,0)*VLOOKUP($Z$2,DALYs!$A$2:$MW$40,'Intervention list'!JT$195+1,0)</f>
        <v>0</v>
      </c>
      <c r="JU113" s="0" t="n">
        <f aca="false">IF(ISNUMBER(FIND(JU$1,$D113))=$AO$1,1,0)*VLOOKUP($Z$2,DALYs!$A$2:$MW$40,'Intervention list'!JU$195+1,0)</f>
        <v>0</v>
      </c>
      <c r="JV113" s="0" t="n">
        <f aca="false">IF(ISNUMBER(FIND(JV$1,$D113))=$AO$1,1,0)*VLOOKUP($Z$2,DALYs!$A$2:$MW$40,'Intervention list'!JV$195+1,0)</f>
        <v>0</v>
      </c>
      <c r="JW113" s="0" t="n">
        <f aca="false">IF(ISNUMBER(FIND(JW$1,$D113))=$AO$1,1,0)*VLOOKUP($Z$2,DALYs!$A$2:$MW$40,'Intervention list'!JW$195+1,0)</f>
        <v>0</v>
      </c>
      <c r="JX113" s="0" t="n">
        <f aca="false">IF(ISNUMBER(FIND(JX$1,$D113))=$AO$1,1,0)*VLOOKUP($Z$2,DALYs!$A$2:$MW$40,'Intervention list'!JX$195+1,0)</f>
        <v>0</v>
      </c>
      <c r="JY113" s="0" t="n">
        <f aca="false">IF(ISNUMBER(FIND(JY$1,$D113))=$AO$1,1,0)*VLOOKUP($Z$2,DALYs!$A$2:$MW$40,'Intervention list'!JY$195+1,0)</f>
        <v>0</v>
      </c>
      <c r="JZ113" s="0" t="n">
        <f aca="false">IF(ISNUMBER(FIND(JZ$1,$D113))=$AO$1,1,0)*VLOOKUP($Z$2,DALYs!$A$2:$MW$40,'Intervention list'!JZ$195+1,0)</f>
        <v>0</v>
      </c>
      <c r="KA113" s="0" t="n">
        <f aca="false">IF(ISNUMBER(FIND(KA$1,$D113))=$AO$1,1,0)*VLOOKUP($Z$2,DALYs!$A$2:$MW$40,'Intervention list'!KA$195+1,0)</f>
        <v>0</v>
      </c>
      <c r="KB113" s="0" t="n">
        <f aca="false">IF(ISNUMBER(FIND(KB$1,$D113))=$AO$1,1,0)*VLOOKUP($Z$2,DALYs!$A$2:$MW$40,'Intervention list'!KB$195+1,0)</f>
        <v>0</v>
      </c>
      <c r="KC113" s="0" t="n">
        <f aca="false">IF(ISNUMBER(FIND(KC$1,$D113))=$AO$1,1,0)*VLOOKUP($Z$2,DALYs!$A$2:$MW$40,'Intervention list'!KC$195+1,0)</f>
        <v>0</v>
      </c>
      <c r="KD113" s="0" t="n">
        <f aca="false">IF(ISNUMBER(FIND(KD$1,$D113))=$AO$1,1,0)*VLOOKUP($Z$2,DALYs!$A$2:$MW$40,'Intervention list'!KD$195+1,0)</f>
        <v>0</v>
      </c>
      <c r="KE113" s="0" t="n">
        <f aca="false">IF(ISNUMBER(FIND(KE$1,$D113))=$AO$1,1,0)*VLOOKUP($Z$2,DALYs!$A$2:$MW$40,'Intervention list'!KE$195+1,0)</f>
        <v>0</v>
      </c>
      <c r="KF113" s="0" t="n">
        <f aca="false">IF(ISNUMBER(FIND(KF$1,$D113))=$AO$1,1,0)*VLOOKUP($Z$2,DALYs!$A$2:$MW$40,'Intervention list'!KF$195+1,0)</f>
        <v>0</v>
      </c>
      <c r="KG113" s="0" t="n">
        <f aca="false">IF(ISNUMBER(FIND(KG$1,$D113))=$AO$1,1,0)*VLOOKUP($Z$2,DALYs!$A$2:$MW$40,'Intervention list'!KG$195+1,0)</f>
        <v>0</v>
      </c>
      <c r="KH113" s="0" t="n">
        <f aca="false">IF(ISNUMBER(FIND(KH$1,$D113))=$AO$1,1,0)*VLOOKUP($Z$2,DALYs!$A$2:$MW$40,'Intervention list'!KH$195+1,0)</f>
        <v>0</v>
      </c>
      <c r="KI113" s="0" t="n">
        <f aca="false">IF(ISNUMBER(FIND(KI$1,$D113))=$AO$1,1,0)*VLOOKUP($Z$2,DALYs!$A$2:$MW$40,'Intervention list'!KI$195+1,0)</f>
        <v>0</v>
      </c>
      <c r="KJ113" s="0" t="n">
        <f aca="false">IF(ISNUMBER(FIND(KJ$1,$D113))=$AO$1,1,0)*VLOOKUP($Z$2,DALYs!$A$2:$MW$40,'Intervention list'!KJ$195+1,0)</f>
        <v>0</v>
      </c>
      <c r="KK113" s="0" t="n">
        <f aca="false">IF(ISNUMBER(FIND(KK$1,$D113))=$AO$1,1,0)*VLOOKUP($Z$2,DALYs!$A$2:$MW$40,'Intervention list'!KK$195+1,0)</f>
        <v>0</v>
      </c>
      <c r="KL113" s="0" t="n">
        <f aca="false">IF(ISNUMBER(FIND(KL$1,$D113))=$AO$1,1,0)*VLOOKUP($Z$2,DALYs!$A$2:$MW$40,'Intervention list'!KL$195+1,0)</f>
        <v>0</v>
      </c>
      <c r="KM113" s="0" t="n">
        <f aca="false">IF(ISNUMBER(FIND(KM$1,$D113))=$AO$1,1,0)*VLOOKUP($Z$2,DALYs!$A$2:$MW$40,'Intervention list'!KM$195+1,0)</f>
        <v>0</v>
      </c>
      <c r="KN113" s="0" t="n">
        <f aca="false">IF(ISNUMBER(FIND(KN$1,$D113))=$AO$1,1,0)*VLOOKUP($Z$2,DALYs!$A$2:$MW$40,'Intervention list'!KN$195+1,0)</f>
        <v>0</v>
      </c>
      <c r="KO113" s="0" t="n">
        <f aca="false">IF(ISNUMBER(FIND(KO$1,$D113))=$AO$1,1,0)*VLOOKUP($Z$2,DALYs!$A$2:$MW$40,'Intervention list'!KO$195+1,0)</f>
        <v>0</v>
      </c>
      <c r="KP113" s="0" t="n">
        <f aca="false">IF(ISNUMBER(FIND(KP$1,$D113))=$AO$1,1,0)*VLOOKUP($Z$2,DALYs!$A$2:$MW$40,'Intervention list'!KP$195+1,0)</f>
        <v>0</v>
      </c>
      <c r="KQ113" s="0" t="n">
        <f aca="false">IF(ISNUMBER(FIND(KQ$1,$D113))=$AO$1,1,0)*VLOOKUP($Z$2,DALYs!$A$2:$MW$40,'Intervention list'!KQ$195+1,0)</f>
        <v>0</v>
      </c>
      <c r="KR113" s="0" t="n">
        <f aca="false">IF(ISNUMBER(FIND(KR$1,$D113))=$AO$1,1,0)*VLOOKUP($Z$2,DALYs!$A$2:$MW$40,'Intervention list'!KR$195+1,0)</f>
        <v>0</v>
      </c>
      <c r="KS113" s="0" t="n">
        <f aca="false">IF(ISNUMBER(FIND(KS$1,$D113))=$AO$1,1,0)*VLOOKUP($Z$2,DALYs!$A$2:$MW$40,'Intervention list'!KS$195+1,0)</f>
        <v>0</v>
      </c>
      <c r="KT113" s="0" t="n">
        <f aca="false">IF(ISNUMBER(FIND(KT$1,$D113))=$AO$1,1,0)*VLOOKUP($Z$2,DALYs!$A$2:$MW$40,'Intervention list'!KT$195+1,0)</f>
        <v>0</v>
      </c>
      <c r="KU113" s="0" t="n">
        <f aca="false">IF(ISNUMBER(FIND(KU$1,$D113))=$AO$1,1,0)*VLOOKUP($Z$2,DALYs!$A$2:$MW$40,'Intervention list'!KU$195+1,0)</f>
        <v>0</v>
      </c>
      <c r="KV113" s="0" t="n">
        <f aca="false">IF(ISNUMBER(FIND(KV$1,$D113))=$AO$1,1,0)*VLOOKUP($Z$2,DALYs!$A$2:$MW$40,'Intervention list'!KV$195+1,0)</f>
        <v>0</v>
      </c>
      <c r="KW113" s="0" t="n">
        <f aca="false">IF(ISNUMBER(FIND(KW$1,$D113))=$AO$1,1,0)*VLOOKUP($Z$2,DALYs!$A$2:$MW$40,'Intervention list'!KW$195+1,0)</f>
        <v>0</v>
      </c>
      <c r="KX113" s="0" t="n">
        <f aca="false">IF(ISNUMBER(FIND(KX$1,$D113))=$AO$1,1,0)*VLOOKUP($Z$2,DALYs!$A$2:$MW$40,'Intervention list'!KX$195+1,0)</f>
        <v>0</v>
      </c>
      <c r="KY113" s="0" t="n">
        <f aca="false">IF(ISNUMBER(FIND(KY$1,$D113))=$AO$1,1,0)*VLOOKUP($Z$2,DALYs!$A$2:$MW$40,'Intervention list'!KY$195+1,0)</f>
        <v>0</v>
      </c>
      <c r="KZ113" s="0" t="n">
        <f aca="false">IF(ISNUMBER(FIND(KZ$1,$D113))=$AO$1,1,0)*VLOOKUP($Z$2,DALYs!$A$2:$MW$40,'Intervention list'!KZ$195+1,0)</f>
        <v>0</v>
      </c>
      <c r="LA113" s="0" t="n">
        <f aca="false">IF(ISNUMBER(FIND(LA$1,$D113))=$AO$1,1,0)*VLOOKUP($Z$2,DALYs!$A$2:$MW$40,'Intervention list'!LA$195+1,0)</f>
        <v>0</v>
      </c>
      <c r="LB113" s="0" t="n">
        <f aca="false">IF(ISNUMBER(FIND(LB$1,$D113))=$AO$1,1,0)*VLOOKUP($Z$2,DALYs!$A$2:$MW$40,'Intervention list'!LB$195+1,0)</f>
        <v>0</v>
      </c>
      <c r="LC113" s="0" t="n">
        <f aca="false">IF(ISNUMBER(FIND(LC$1,$D113))=$AO$1,1,0)*VLOOKUP($Z$2,DALYs!$A$2:$MW$40,'Intervention list'!LC$195+1,0)</f>
        <v>0</v>
      </c>
      <c r="LD113" s="0" t="n">
        <f aca="false">IF(ISNUMBER(FIND(LD$1,$D113))=$AO$1,1,0)*VLOOKUP($Z$2,DALYs!$A$2:$MW$40,'Intervention list'!LD$195+1,0)</f>
        <v>0</v>
      </c>
      <c r="LE113" s="0" t="n">
        <f aca="false">IF(ISNUMBER(FIND(LE$1,$D113))=$AO$1,1,0)*VLOOKUP($Z$2,DALYs!$A$2:$MW$40,'Intervention list'!LE$195+1,0)</f>
        <v>0</v>
      </c>
      <c r="LF113" s="0" t="n">
        <f aca="false">IF(ISNUMBER(FIND(LF$1,$D113))=$AO$1,1,0)*VLOOKUP($Z$2,DALYs!$A$2:$MW$40,'Intervention list'!LF$195+1,0)</f>
        <v>0</v>
      </c>
      <c r="LG113" s="0" t="n">
        <f aca="false">IF(ISNUMBER(FIND(LG$1,$D113))=$AO$1,1,0)*VLOOKUP($Z$2,DALYs!$A$2:$MW$40,'Intervention list'!LG$195+1,0)</f>
        <v>0</v>
      </c>
      <c r="LH113" s="0" t="n">
        <f aca="false">IF(ISNUMBER(FIND(LH$1,$D113))=$AO$1,1,0)*VLOOKUP($Z$2,DALYs!$A$2:$MW$40,'Intervention list'!LH$195+1,0)</f>
        <v>0</v>
      </c>
      <c r="LI113" s="0" t="n">
        <f aca="false">IF(ISNUMBER(FIND(LI$1,$D113))=$AO$1,1,0)*VLOOKUP($Z$2,DALYs!$A$2:$MW$40,'Intervention list'!LI$195+1,0)</f>
        <v>0</v>
      </c>
      <c r="LJ113" s="0" t="n">
        <f aca="false">IF(ISNUMBER(FIND(LJ$1,$D113))=$AO$1,1,0)*VLOOKUP($Z$2,DALYs!$A$2:$MW$40,'Intervention list'!LJ$195+1,0)</f>
        <v>0</v>
      </c>
      <c r="LK113" s="0" t="n">
        <f aca="false">IF(ISNUMBER(FIND(LK$1,$D113))=$AO$1,1,0)*VLOOKUP($Z$2,DALYs!$A$2:$MW$40,'Intervention list'!LK$195+1,0)</f>
        <v>0</v>
      </c>
      <c r="LL113" s="0" t="n">
        <f aca="false">IF(ISNUMBER(FIND(LL$1,$D113))=$AO$1,1,0)*VLOOKUP($Z$2,DALYs!$A$2:$MW$40,'Intervention list'!LL$195+1,0)</f>
        <v>0</v>
      </c>
      <c r="LM113" s="0" t="n">
        <f aca="false">IF(ISNUMBER(FIND(LM$1,$D113))=$AO$1,1,0)*VLOOKUP($Z$2,DALYs!$A$2:$MW$40,'Intervention list'!LM$195+1,0)</f>
        <v>0</v>
      </c>
      <c r="LN113" s="0" t="n">
        <f aca="false">IF(ISNUMBER(FIND(LN$1,$D113))=$AO$1,1,0)*VLOOKUP($Z$2,DALYs!$A$2:$MW$40,'Intervention list'!LN$195+1,0)</f>
        <v>0</v>
      </c>
      <c r="LO113" s="0" t="n">
        <f aca="false">IF(ISNUMBER(FIND(LO$1,$D113))=$AO$1,1,0)*VLOOKUP($Z$2,DALYs!$A$2:$MW$40,'Intervention list'!LO$195+1,0)</f>
        <v>0</v>
      </c>
      <c r="LP113" s="0" t="n">
        <f aca="false">IF(ISNUMBER(FIND(LP$1,$D113))=$AO$1,1,0)*VLOOKUP($Z$2,DALYs!$A$2:$MW$40,'Intervention list'!LP$195+1,0)</f>
        <v>0</v>
      </c>
      <c r="LQ113" s="0" t="n">
        <f aca="false">IF(ISNUMBER(FIND(LQ$1,$D113))=$AO$1,1,0)*VLOOKUP($Z$2,DALYs!$A$2:$MW$40,'Intervention list'!LQ$195+1,0)</f>
        <v>0</v>
      </c>
      <c r="LR113" s="0" t="n">
        <f aca="false">IF(ISNUMBER(FIND(LR$1,$D113))=$AO$1,1,0)*VLOOKUP($Z$2,DALYs!$A$2:$MW$40,'Intervention list'!LR$195+1,0)</f>
        <v>0</v>
      </c>
      <c r="LS113" s="0" t="n">
        <f aca="false">IF(ISNUMBER(FIND(LS$1,$D113))=$AO$1,1,0)*VLOOKUP($Z$2,DALYs!$A$2:$MW$40,'Intervention list'!LS$195+1,0)</f>
        <v>0</v>
      </c>
      <c r="LT113" s="0" t="n">
        <f aca="false">IF(ISNUMBER(FIND(LT$1,$D113))=$AO$1,1,0)*VLOOKUP($Z$2,DALYs!$A$2:$MW$40,'Intervention list'!LT$195+1,0)</f>
        <v>0</v>
      </c>
      <c r="LU113" s="0" t="n">
        <f aca="false">IF(ISNUMBER(FIND(LU$1,$D113))=$AO$1,1,0)*VLOOKUP($Z$2,DALYs!$A$2:$MW$40,'Intervention list'!LU$195+1,0)</f>
        <v>0</v>
      </c>
      <c r="LV113" s="0" t="n">
        <f aca="false">IF(ISNUMBER(FIND(LV$1,$D113))=$AO$1,1,0)*VLOOKUP($Z$2,DALYs!$A$2:$MW$40,'Intervention list'!LV$195+1,0)</f>
        <v>0</v>
      </c>
      <c r="LW113" s="0" t="n">
        <f aca="false">IF(ISNUMBER(FIND(LW$1,$D113))=$AO$1,1,0)*VLOOKUP($Z$2,DALYs!$A$2:$MW$40,'Intervention list'!LW$195+1,0)</f>
        <v>0</v>
      </c>
      <c r="LX113" s="0" t="n">
        <f aca="false">IF(ISNUMBER(FIND(LX$1,$D113))=$AO$1,1,0)*VLOOKUP($Z$2,DALYs!$A$2:$MW$40,'Intervention list'!LX$195+1,0)</f>
        <v>0</v>
      </c>
      <c r="LY113" s="0" t="n">
        <f aca="false">IF(ISNUMBER(FIND(LY$1,$D113))=$AO$1,1,0)*VLOOKUP($Z$2,DALYs!$A$2:$MW$40,'Intervention list'!LY$195+1,0)</f>
        <v>0</v>
      </c>
      <c r="LZ113" s="0" t="n">
        <f aca="false">IF(ISNUMBER(FIND(LZ$1,$D113))=$AO$1,1,0)*VLOOKUP($Z$2,DALYs!$A$2:$MW$40,'Intervention list'!LZ$195+1,0)</f>
        <v>0</v>
      </c>
      <c r="MA113" s="0" t="n">
        <f aca="false">IF(ISNUMBER(FIND(MA$1,$D113))=$AO$1,1,0)*VLOOKUP($Z$2,DALYs!$A$2:$MW$40,'Intervention list'!MA$195+1,0)</f>
        <v>0</v>
      </c>
      <c r="MB113" s="0" t="n">
        <f aca="false">IF(ISNUMBER(FIND(MB$1,$D113))=$AO$1,1,0)*VLOOKUP($Z$2,DALYs!$A$2:$MW$40,'Intervention list'!MB$195+1,0)</f>
        <v>0</v>
      </c>
      <c r="MC113" s="0" t="n">
        <f aca="false">IF(ISNUMBER(FIND(MC$1,$D113))=$AO$1,1,0)*VLOOKUP($Z$2,DALYs!$A$2:$MW$40,'Intervention list'!MC$195+1,0)</f>
        <v>0</v>
      </c>
      <c r="MD113" s="0" t="n">
        <f aca="false">IF(ISNUMBER(FIND(MD$1,$D113))=$AO$1,1,0)*VLOOKUP($Z$2,DALYs!$A$2:$MW$40,'Intervention list'!MD$195+1,0)</f>
        <v>0</v>
      </c>
      <c r="ME113" s="0" t="n">
        <f aca="false">IF(ISNUMBER(FIND(ME$1,$D113))=$AO$1,1,0)*VLOOKUP($Z$2,DALYs!$A$2:$MW$40,'Intervention list'!ME$195+1,0)</f>
        <v>0</v>
      </c>
      <c r="MF113" s="0" t="n">
        <f aca="false">IF(ISNUMBER(FIND(MF$1,$D113))=$AO$1,1,0)*VLOOKUP($Z$2,DALYs!$A$2:$MW$40,'Intervention list'!MF$195+1,0)</f>
        <v>0</v>
      </c>
      <c r="MG113" s="0" t="n">
        <f aca="false">IF(ISNUMBER(FIND(MG$1,$D113))=$AO$1,1,0)*VLOOKUP($Z$2,DALYs!$A$2:$MW$40,'Intervention list'!MG$195+1,0)</f>
        <v>0</v>
      </c>
      <c r="MH113" s="0" t="n">
        <f aca="false">IF(ISNUMBER(FIND(MH$1,$D113))=$AO$1,1,0)*VLOOKUP($Z$2,DALYs!$A$2:$MW$40,'Intervention list'!MH$195+1,0)</f>
        <v>0</v>
      </c>
      <c r="MI113" s="0" t="n">
        <f aca="false">IF(ISNUMBER(FIND(MI$1,$D113))=$AO$1,1,0)*VLOOKUP($Z$2,DALYs!$A$2:$MW$40,'Intervention list'!MI$195+1,0)</f>
        <v>0</v>
      </c>
      <c r="MJ113" s="0" t="n">
        <f aca="false">IF(ISNUMBER(FIND(MJ$1,$D113))=$AO$1,1,0)*VLOOKUP($Z$2,DALYs!$A$2:$MW$40,'Intervention list'!MJ$195+1,0)</f>
        <v>0</v>
      </c>
      <c r="MK113" s="0" t="n">
        <f aca="false">IF(ISNUMBER(FIND(MK$1,$D113))=$AO$1,1,0)*VLOOKUP($Z$2,DALYs!$A$2:$MW$40,'Intervention list'!MK$195+1,0)</f>
        <v>0</v>
      </c>
      <c r="ML113" s="0" t="n">
        <f aca="false">IF(ISNUMBER(FIND(ML$1,$D113))=$AO$1,1,0)*VLOOKUP($Z$2,DALYs!$A$2:$MW$40,'Intervention list'!ML$195+1,0)</f>
        <v>0</v>
      </c>
      <c r="MM113" s="0" t="n">
        <f aca="false">IF(ISNUMBER(FIND(MM$1,$D113))=$AO$1,1,0)*VLOOKUP($Z$2,DALYs!$A$2:$MW$40,'Intervention list'!MM$195+1,0)</f>
        <v>0</v>
      </c>
      <c r="MN113" s="0" t="n">
        <f aca="false">IF(ISNUMBER(FIND(MN$1,$D113))=$AO$1,1,0)*VLOOKUP($Z$2,DALYs!$A$2:$MW$40,'Intervention list'!MN$195+1,0)</f>
        <v>0</v>
      </c>
      <c r="MO113" s="0" t="n">
        <f aca="false">IF(ISNUMBER(FIND(MO$1,$D113))=$AO$1,1,0)*VLOOKUP($Z$2,DALYs!$A$2:$MW$40,'Intervention list'!MO$195+1,0)</f>
        <v>0</v>
      </c>
      <c r="MP113" s="0" t="n">
        <f aca="false">IF(ISNUMBER(FIND(MP$1,$D113))=$AO$1,1,0)*VLOOKUP($Z$2,DALYs!$A$2:$MW$40,'Intervention list'!MP$195+1,0)</f>
        <v>0</v>
      </c>
      <c r="MQ113" s="0" t="n">
        <f aca="false">IF(ISNUMBER(FIND(MQ$1,$D113))=$AO$1,1,0)*VLOOKUP($Z$2,DALYs!$A$2:$MW$40,'Intervention list'!MQ$195+1,0)</f>
        <v>0</v>
      </c>
      <c r="MR113" s="0" t="n">
        <f aca="false">IF(ISNUMBER(FIND(MR$1,$D113))=$AO$1,1,0)*VLOOKUP($Z$2,DALYs!$A$2:$MW$40,'Intervention list'!MR$195+1,0)</f>
        <v>0</v>
      </c>
      <c r="MS113" s="0" t="n">
        <f aca="false">IF(ISNUMBER(FIND(MS$1,$D113))=$AO$1,1,0)*VLOOKUP($Z$2,DALYs!$A$2:$MW$40,'Intervention list'!MS$195+1,0)</f>
        <v>0</v>
      </c>
      <c r="MT113" s="0" t="n">
        <f aca="false">IF(ISNUMBER(FIND(MT$1,$D113))=$AO$1,1,0)*VLOOKUP($Z$2,DALYs!$A$2:$MW$40,'Intervention list'!MT$195+1,0)</f>
        <v>0</v>
      </c>
      <c r="MU113" s="0" t="n">
        <f aca="false">IF(ISNUMBER(FIND(MU$1,$D113))=$AO$1,1,0)*VLOOKUP($Z$2,DALYs!$A$2:$MW$40,'Intervention list'!MU$195+1,0)</f>
        <v>0</v>
      </c>
      <c r="MV113" s="0" t="n">
        <f aca="false">IF(ISNUMBER(FIND(MV$1,$D113))=$AO$1,1,0)*VLOOKUP($Z$2,DALYs!$A$2:$MW$40,'Intervention list'!MV$195+1,0)</f>
        <v>0</v>
      </c>
      <c r="MW113" s="0" t="n">
        <f aca="false">IF(ISNUMBER(FIND(MW$1,$D113))=$AO$1,1,0)*VLOOKUP($Z$2,DALYs!$A$2:$MW$40,'Intervention list'!MW$195+1,0)</f>
        <v>0</v>
      </c>
      <c r="MX113" s="0" t="n">
        <f aca="false">IF(ISNUMBER(FIND(MX$1,$D113))=$AO$1,1,0)*VLOOKUP($Z$2,DALYs!$A$2:$MW$40,'Intervention list'!MX$195+1,0)</f>
        <v>0</v>
      </c>
      <c r="MY113" s="0" t="n">
        <f aca="false">IF(ISNUMBER(FIND(MY$1,$D113))=$AO$1,1,0)*VLOOKUP($Z$2,DALYs!$A$2:$MW$40,'Intervention list'!MY$195+1,0)</f>
        <v>0</v>
      </c>
      <c r="MZ113" s="0" t="n">
        <f aca="false">IF(ISNUMBER(FIND(MZ$1,$D113))=$AO$1,1,0)*VLOOKUP($Z$2,DALYs!$A$2:$MW$40,'Intervention list'!MZ$195+1,0)</f>
        <v>0</v>
      </c>
      <c r="NA113" s="0" t="n">
        <f aca="false">IF(ISNUMBER(FIND(NA$1,$D113))=$AO$1,1,0)*VLOOKUP($Z$2,DALYs!$A$2:$MW$40,'Intervention list'!NA$195+1,0)</f>
        <v>0</v>
      </c>
      <c r="NB113" s="0" t="n">
        <f aca="false">IF(ISNUMBER(FIND(NB$1,$D113))=$AO$1,1,0)*VLOOKUP($Z$2,DALYs!$A$2:$MW$40,'Intervention list'!NB$195+1,0)</f>
        <v>0</v>
      </c>
      <c r="NC113" s="0" t="n">
        <f aca="false">IF(ISNUMBER(FIND(NC$1,$D113))=$AO$1,1,0)*VLOOKUP($Z$2,DALYs!$A$2:$MW$40,'Intervention list'!NC$195+1,0)</f>
        <v>0</v>
      </c>
      <c r="ND113" s="0" t="n">
        <f aca="false">IF(ISNUMBER(FIND(ND$1,$D113))=$AO$1,1,0)*VLOOKUP($Z$2,DALYs!$A$2:$MW$40,'Intervention list'!ND$195+1,0)</f>
        <v>0</v>
      </c>
      <c r="NE113" s="0" t="n">
        <f aca="false">IF(ISNUMBER(FIND(NE$1,$D113))=$AO$1,1,0)*VLOOKUP($Z$2,DALYs!$A$2:$MW$40,'Intervention list'!NE$195+1,0)</f>
        <v>0</v>
      </c>
      <c r="NF113" s="0" t="n">
        <f aca="false">IF(ISNUMBER(FIND(NF$1,$D113))=$AO$1,1,0)*VLOOKUP($Z$2,DALYs!$A$2:$MW$40,'Intervention list'!NF$195+1,0)</f>
        <v>0</v>
      </c>
      <c r="NG113" s="0" t="n">
        <f aca="false">IF(ISNUMBER(FIND(NG$1,$D113))=$AO$1,1,0)*VLOOKUP($Z$2,DALYs!$A$2:$MW$40,'Intervention list'!NG$195+1,0)</f>
        <v>0</v>
      </c>
      <c r="NH113" s="0" t="n">
        <f aca="false">IF(ISNUMBER(FIND(NH$1,$D113))=$AO$1,1,0)*VLOOKUP($Z$2,DALYs!$A$2:$MW$40,'Intervention list'!NH$195+1,0)</f>
        <v>0</v>
      </c>
      <c r="NI113" s="0" t="n">
        <f aca="false">IF(ISNUMBER(FIND(NI$1,$D113))=$AO$1,1,0)*VLOOKUP($Z$2,DALYs!$A$2:$MW$40,'Intervention list'!NI$195+1,0)</f>
        <v>0</v>
      </c>
      <c r="NJ113" s="0" t="n">
        <f aca="false">IF(ISNUMBER(FIND(NJ$1,$D113))=$AO$1,1,0)*VLOOKUP($Z$2,DALYs!$A$2:$MW$40,'Intervention list'!NJ$195+1,0)</f>
        <v>0</v>
      </c>
      <c r="NK113" s="0" t="n">
        <f aca="false">IF(ISNUMBER(FIND(NK$1,$D113))=$AO$1,1,0)*VLOOKUP($Z$2,DALYs!$A$2:$MW$40,'Intervention list'!NK$195+1,0)</f>
        <v>0</v>
      </c>
      <c r="NL113" s="0" t="n">
        <f aca="false">IF(ISNUMBER(FIND(NL$1,$D113))=$AO$1,1,0)*VLOOKUP($Z$2,DALYs!$A$2:$MW$40,'Intervention list'!NL$195+1,0)</f>
        <v>0</v>
      </c>
      <c r="NM113" s="0" t="n">
        <f aca="false">IF(ISNUMBER(FIND(NM$1,$D113))=$AO$1,1,0)*VLOOKUP($Z$2,DALYs!$A$2:$MW$40,'Intervention list'!NM$195+1,0)</f>
        <v>0</v>
      </c>
      <c r="NN113" s="0" t="n">
        <f aca="false">IF(ISNUMBER(FIND(NN$1,$D113))=$AO$1,1,0)*VLOOKUP($Z$2,DALYs!$A$2:$MW$40,'Intervention list'!NN$195+1,0)</f>
        <v>0</v>
      </c>
      <c r="NO113" s="0" t="n">
        <f aca="false">IF(ISNUMBER(FIND(NO$1,$D113))=$AO$1,1,0)*VLOOKUP($Z$2,DALYs!$A$2:$MW$40,'Intervention list'!NO$195+1,0)</f>
        <v>0</v>
      </c>
      <c r="NP113" s="0" t="n">
        <f aca="false">IF(ISNUMBER(FIND(NP$1,$D113))=$AO$1,1,0)*VLOOKUP($Z$2,DALYs!$A$2:$MW$40,'Intervention list'!NP$195+1,0)</f>
        <v>0</v>
      </c>
      <c r="NQ113" s="0" t="n">
        <f aca="false">IF(ISNUMBER(FIND(NQ$1,$D113))=$AO$1,1,0)*VLOOKUP($Z$2,DALYs!$A$2:$MW$40,'Intervention list'!NQ$195+1,0)</f>
        <v>0</v>
      </c>
      <c r="NR113" s="0" t="n">
        <f aca="false">IF(ISNUMBER(FIND(NR$1,$D113))=$AO$1,1,0)*VLOOKUP($Z$2,DALYs!$A$2:$MW$40,'Intervention list'!NR$195+1,0)</f>
        <v>0</v>
      </c>
      <c r="NS113" s="0" t="n">
        <f aca="false">IF(ISNUMBER(FIND(NS$1,$D113))=$AO$1,1,0)*VLOOKUP($Z$2,DALYs!$A$2:$MW$40,'Intervention list'!NS$195+1,0)</f>
        <v>0</v>
      </c>
      <c r="NT113" s="0" t="n">
        <f aca="false">IF(ISNUMBER(FIND(NT$1,$D113))=$AO$1,1,0)*VLOOKUP($Z$2,DALYs!$A$2:$MW$40,'Intervention list'!NT$195+1,0)</f>
        <v>0</v>
      </c>
      <c r="NU113" s="0" t="n">
        <f aca="false">IF(ISNUMBER(FIND(NU$1,$D113))=$AO$1,1,0)*VLOOKUP($Z$2,DALYs!$A$2:$MW$40,'Intervention list'!NU$195+1,0)</f>
        <v>0</v>
      </c>
      <c r="NV113" s="0" t="n">
        <f aca="false">IF(ISNUMBER(FIND(NV$1,$D113))=$AO$1,1,0)*VLOOKUP($Z$2,DALYs!$A$2:$MW$40,'Intervention list'!NV$195+1,0)</f>
        <v>0</v>
      </c>
      <c r="NW113" s="0" t="n">
        <f aca="false">IF(ISNUMBER(FIND(NW$1,$D113))=$AO$1,1,0)*VLOOKUP($Z$2,DALYs!$A$2:$MW$40,'Intervention list'!NW$195+1,0)</f>
        <v>0</v>
      </c>
      <c r="NX113" s="0" t="n">
        <f aca="false">IF(ISNUMBER(FIND(NX$1,$D113))=$AO$1,1,0)*VLOOKUP($Z$2,DALYs!$A$2:$MW$40,'Intervention list'!NX$195+1,0)</f>
        <v>0</v>
      </c>
      <c r="NY113" s="0" t="n">
        <f aca="false">IF(ISNUMBER(FIND(NY$1,$D113))=$AO$1,1,0)*VLOOKUP($Z$2,DALYs!$A$2:$MW$40,'Intervention list'!NY$195+1,0)</f>
        <v>0</v>
      </c>
      <c r="NZ113" s="0" t="n">
        <f aca="false">IF(ISNUMBER(FIND(NZ$1,$D113))=$AO$1,1,0)*VLOOKUP($Z$2,DALYs!$A$2:$MW$40,'Intervention list'!NZ$195+1,0)</f>
        <v>0</v>
      </c>
      <c r="OA113" s="0" t="n">
        <f aca="false">IF(ISNUMBER(FIND(OA$1,$D113))=$AO$1,1,0)*VLOOKUP($Z$2,DALYs!$A$2:$MW$40,'Intervention list'!OA$195+1,0)</f>
        <v>0</v>
      </c>
      <c r="OB113" s="0" t="n">
        <f aca="false">IF(ISNUMBER(FIND(OB$1,$D113))=$AO$1,1,0)*VLOOKUP($Z$2,DALYs!$A$2:$MW$40,'Intervention list'!OB$195+1,0)</f>
        <v>0</v>
      </c>
      <c r="OC113" s="0" t="n">
        <f aca="false">IF(ISNUMBER(FIND(OC$1,$D113))=$AO$1,1,0)*VLOOKUP($Z$2,DALYs!$A$2:$MW$40,'Intervention list'!OC$195+1,0)</f>
        <v>0</v>
      </c>
      <c r="OD113" s="0" t="n">
        <f aca="false">IF(ISNUMBER(FIND(OD$1,$D113))=$AO$1,1,0)*VLOOKUP($Z$2,DALYs!$A$2:$MW$40,'Intervention list'!OD$195+1,0)</f>
        <v>0</v>
      </c>
      <c r="OE113" s="0" t="n">
        <f aca="false">IF(ISNUMBER(FIND(OE$1,$D113))=$AO$1,1,0)*VLOOKUP($Z$2,DALYs!$A$2:$MW$40,'Intervention list'!OE$195+1,0)</f>
        <v>0</v>
      </c>
      <c r="OF113" s="0" t="n">
        <f aca="false">IF(ISNUMBER(FIND(OF$1,$D113))=$AO$1,1,0)*VLOOKUP($Z$2,DALYs!$A$2:$MW$40,'Intervention list'!OF$195+1,0)</f>
        <v>0</v>
      </c>
      <c r="OG113" s="0" t="n">
        <f aca="false">IF(ISNUMBER(FIND(OG$1,$D113))=$AO$1,1,0)*VLOOKUP($Z$2,DALYs!$A$2:$MW$40,'Intervention list'!OG$195+1,0)</f>
        <v>0</v>
      </c>
      <c r="OH113" s="0" t="n">
        <f aca="false">IF(ISNUMBER(FIND(OH$1,$D113))=$AO$1,1,0)*VLOOKUP($Z$2,DALYs!$A$2:$MW$40,'Intervention list'!OH$195+1,0)</f>
        <v>0</v>
      </c>
      <c r="OI113" s="0" t="n">
        <f aca="false">IF(ISNUMBER(FIND(OI$1,$D113))=$AO$1,1,0)*VLOOKUP($Z$2,DALYs!$A$2:$MW$40,'Intervention list'!OI$195+1,0)</f>
        <v>0</v>
      </c>
      <c r="OJ113" s="0" t="n">
        <f aca="false">IF(ISNUMBER(FIND(OJ$1,$D113))=$AO$1,1,0)*VLOOKUP($Z$2,DALYs!$A$2:$MW$40,'Intervention list'!OJ$195+1,0)</f>
        <v>0</v>
      </c>
      <c r="OK113" s="0" t="n">
        <f aca="false">IF(ISNUMBER(FIND(OK$1,$D113))=$AO$1,1,0)*VLOOKUP($Z$2,DALYs!$A$2:$MW$40,'Intervention list'!OK$195+1,0)</f>
        <v>0</v>
      </c>
      <c r="OL113" s="0" t="n">
        <f aca="false">IF(ISNUMBER(FIND(OL$1,$D113))=$AO$1,1,0)*VLOOKUP($Z$2,DALYs!$A$2:$MW$40,'Intervention list'!OL$195+1,0)</f>
        <v>0</v>
      </c>
      <c r="OM113" s="0" t="n">
        <f aca="false">IF(ISNUMBER(FIND(OM$1,$D113))=$AO$1,1,0)*VLOOKUP($Z$2,DALYs!$A$2:$MW$40,'Intervention list'!OM$195+1,0)</f>
        <v>0</v>
      </c>
      <c r="ON113" s="0" t="n">
        <f aca="false">IF(ISNUMBER(FIND(ON$1,$D113))=$AO$1,1,0)*VLOOKUP($Z$2,DALYs!$A$2:$MW$40,'Intervention list'!ON$195+1,0)</f>
        <v>0</v>
      </c>
      <c r="OO113" s="0" t="n">
        <f aca="false">IF(ISNUMBER(FIND(OO$1,$D113))=$AO$1,1,0)*VLOOKUP($Z$2,DALYs!$A$2:$MW$40,'Intervention list'!OO$195+1,0)</f>
        <v>0</v>
      </c>
      <c r="OP113" s="0" t="n">
        <f aca="false">IF(ISNUMBER(FIND(OP$1,$D113))=$AO$1,1,0)*VLOOKUP($Z$2,DALYs!$A$2:$MW$40,'Intervention list'!OP$195+1,0)</f>
        <v>0</v>
      </c>
      <c r="OQ113" s="0" t="n">
        <f aca="false">IF(ISNUMBER(FIND(OQ$1,$D113))=$AO$1,1,0)*VLOOKUP($Z$2,DALYs!$A$2:$MW$40,'Intervention list'!OQ$195+1,0)</f>
        <v>0</v>
      </c>
      <c r="OR113" s="0" t="n">
        <f aca="false">IF(ISNUMBER(FIND(OR$1,$D113))=$AO$1,1,0)*VLOOKUP($Z$2,DALYs!$A$2:$MW$40,'Intervention list'!OR$195+1,0)</f>
        <v>0</v>
      </c>
      <c r="OS113" s="0" t="n">
        <f aca="false">IF(ISNUMBER(FIND(OS$1,$D113))=$AO$1,1,0)*VLOOKUP($Z$2,DALYs!$A$2:$MW$40,'Intervention list'!OS$195+1,0)</f>
        <v>0</v>
      </c>
      <c r="OT113" s="0" t="n">
        <f aca="false">IF(ISNUMBER(FIND(OT$1,$D113))=$AO$1,1,0)*VLOOKUP($Z$2,DALYs!$A$2:$MW$40,'Intervention list'!OT$195+1,0)</f>
        <v>0</v>
      </c>
      <c r="OU113" s="0" t="n">
        <f aca="false">IF(ISNUMBER(FIND(OU$1,$D113))=$AO$1,1,0)*VLOOKUP($Z$2,DALYs!$A$2:$MW$40,'Intervention list'!OU$195+1,0)</f>
        <v>0</v>
      </c>
      <c r="OV113" s="0" t="n">
        <f aca="false">IF(ISNUMBER(FIND(OV$1,$D113))=$AO$1,1,0)*VLOOKUP($Z$2,DALYs!$A$2:$MW$40,'Intervention list'!OV$195+1,0)</f>
        <v>0</v>
      </c>
      <c r="OW113" s="0" t="n">
        <f aca="false">IF(ISNUMBER(FIND(OW$1,$D113))=$AO$1,1,0)*VLOOKUP($Z$2,DALYs!$A$2:$MW$40,'Intervention list'!OW$195+1,0)</f>
        <v>0</v>
      </c>
      <c r="OX113" s="0" t="n">
        <f aca="false">IF(ISNUMBER(FIND(OX$1,$D113))=$AO$1,1,0)*VLOOKUP($Z$2,DALYs!$A$2:$MW$40,'Intervention list'!OX$195+1,0)</f>
        <v>0</v>
      </c>
    </row>
    <row r="114" customFormat="false" ht="15.75" hidden="false" customHeight="false" outlineLevel="0" collapsed="false">
      <c r="A114" s="6" t="s">
        <v>16</v>
      </c>
      <c r="B114" s="6" t="s">
        <v>12</v>
      </c>
      <c r="C114" s="26" t="s">
        <v>13</v>
      </c>
      <c r="D114" s="7" t="s">
        <v>17</v>
      </c>
      <c r="E114" s="7" t="str">
        <f aca="false">SUBSTITUTE(D114,0.2,X114)</f>
        <v>HIV/AIDS: 0.8; Syphilis: 0.8</v>
      </c>
      <c r="F114" s="0" t="s">
        <v>14</v>
      </c>
      <c r="G114" s="8" t="n">
        <v>254.609026601605</v>
      </c>
      <c r="H114" s="9" t="n">
        <v>9</v>
      </c>
      <c r="I114" s="9" t="n">
        <f aca="false">IF(H114="","",(H114*(VLOOKUP($Z$2,Worksheet,11,0)^4)))</f>
        <v>13.1138385704339</v>
      </c>
      <c r="J114" s="9" t="n">
        <f aca="false">IF(I114="","",I114*VLOOKUP($Z$2,Worksheet,12,0))</f>
        <v>14.6981208878088</v>
      </c>
      <c r="K114" s="9" t="n">
        <f aca="false">IF(I114="","",I114*VLOOKUP($Z$2, Worksheet, 13, 0))</f>
        <v>12.8753501694123</v>
      </c>
      <c r="L114" s="9" t="n">
        <f aca="false">IF(J114="",VLOOKUP($Z$2, Worksheet, 14, 0),J114)</f>
        <v>14.6981208878088</v>
      </c>
      <c r="M114" s="9" t="n">
        <f aca="false">IF(L114&lt;VLOOKUP($Z$2,'Country sheet'!$A$3:$P$41,15,0), VLOOKUP($Z$2,'Country sheet'!$A$3:$P$41,15,0), L114)/0.7</f>
        <v>66.2083230214262</v>
      </c>
      <c r="N114" s="27" t="n">
        <f aca="false">IFERROR(IF(AC114=$AO$1,VLOOKUP(F114,AO$42:AX$46,MATCH(AC$1,AP$41:AX$41,0)+1,0)/COUNTIFS($F$2:$F$194,$F114,$AC$2:$AC$194,$AO$1),0),0) + IFERROR(IF(AD114=$AO$1,VLOOKUP(F114,AO$42:AX$46,MATCH(AD$1,AP$41:AX$41,0)+1,0)/COUNTIFS($F$2:$F$194,$F114,$AD$2:$AD$194,$AO$1),0),0) + IFERROR(IF(AE114=$AO$1,VLOOKUP(F114,AO$42:AX$46,MATCH(AE$1,AP$41:AX$41,0)+1,0)/COUNTIFS($F$2:$F$194,$F114,$AE$2:$AE$194,$AO$1),0),0) + IFERROR(IF(AF114=$AO$1,VLOOKUP(F114,AO$42:AX$46,MATCH(AF$1,AP$41:AX$41,0)+1,0)/COUNTIFS($F$2:$F$194,$F114,$AF$2:$AF$194,$AO$1),0),0) + IFERROR(IF(AG114=$AO$1,VLOOKUP(F114,AO$42:AX$46,MATCH(AG$1,AP$41:AX$41,0)+1,0)/COUNTIFS($F$2:$F$194,$F114,$AG$2:$AG$194,$AO$1),0),0) + IFERROR(IF(AH114=$AO$1,VLOOKUP(F114,AO$42:AX$46,MATCH(AH$1,AP$41:AX$41,0)+1,0)/COUNTIFS($F$2:$F$194,$F114,$AH$2:$AH$194,$AO$1),0),0) + IFERROR(IF(AI114=$AO$1,VLOOKUP(F114,AO$42:AX$46,MATCH(AI$1,AP$41:AX$41,0)+1,0)/COUNTIFS($F$2:$F$194,$F114,$AI$2:$AI$194,$AO$1),0),0) + IFERROR(IF(AJ114=$AO$1,VLOOKUP(F114,AO$42:AX$46,MATCH(AJ$1,AP$41:AX$41,0)+1,0)/COUNTIFS($F$2:$F$194,$F114,$AJ$2:$AJ$194,$AO$1),0),0) + IFERROR(IF(AK114=$AO$1,VLOOKUP(F114,AO$42:AX$46,MATCH(AK$1,AP$41:AX$41,0)+1,0)/COUNTIFS($F$2:$F$194,$F114,$AK$2:$AK$194,$AO$1),0),0)</f>
        <v>165875453.050747</v>
      </c>
      <c r="O114" s="9" t="n">
        <v>1</v>
      </c>
      <c r="P114" s="9" t="n">
        <v>5</v>
      </c>
      <c r="Q114" s="0" t="n">
        <f aca="false">SUM(BC114:OX114)</f>
        <v>1539727.9807307</v>
      </c>
      <c r="R114" s="0" t="n">
        <f aca="false">IF(VLOOKUP($Z$2,CET!$A$4:$L$42,12,0)="Low income",_xlfn.IFS(S114=0.2,0.1,S114=0.1,0.05,S114=0.5,0.4,S114=0.35,0.25),S114)</f>
        <v>0.5</v>
      </c>
      <c r="S114" s="0" t="n">
        <v>0.5</v>
      </c>
      <c r="T114" s="0" t="n">
        <v>0.8</v>
      </c>
      <c r="U114" s="0" t="n">
        <f aca="false">N114/M114</f>
        <v>2505356.50928761</v>
      </c>
      <c r="V114" s="0" t="n">
        <f aca="false">IFERROR(U114/Q114,0)</f>
        <v>1.62714228788558</v>
      </c>
      <c r="W114" s="0" t="n">
        <f aca="false">(T114/R114)*V114</f>
        <v>2.60342766061693</v>
      </c>
      <c r="X114" s="28" t="n">
        <f aca="false">IF(W114=0,0,IF(W114&lt;=0.8,IF(W114&lt;0.05,0.05,W114),0.8))</f>
        <v>0.8</v>
      </c>
      <c r="Y114" s="28"/>
      <c r="AC114" s="34" t="n">
        <f aca="false">ISNUMBER(FIND(AC$1,$C114))</f>
        <v>1</v>
      </c>
      <c r="AD114" s="33" t="n">
        <f aca="false">ISNUMBER(FIND(AD$1,$C114))</f>
        <v>0</v>
      </c>
      <c r="AE114" s="33" t="n">
        <f aca="false">ISNUMBER(FIND(AE$1,$C114))</f>
        <v>0</v>
      </c>
      <c r="AF114" s="33" t="n">
        <f aca="false">ISNUMBER(FIND(AF$1,$C114))</f>
        <v>0</v>
      </c>
      <c r="AG114" s="33" t="n">
        <f aca="false">ISNUMBER(FIND(AG$1,$C114))</f>
        <v>0</v>
      </c>
      <c r="AH114" s="33" t="n">
        <f aca="false">ISNUMBER(FIND(AH$1,$C114))</f>
        <v>0</v>
      </c>
      <c r="AI114" s="33" t="n">
        <f aca="false">ISNUMBER(FIND(AI$1,$C114))</f>
        <v>0</v>
      </c>
      <c r="AJ114" s="33" t="n">
        <f aca="false">ISNUMBER(FIND(AJ$1,$C114))</f>
        <v>0</v>
      </c>
      <c r="AK114" s="35" t="n">
        <f aca="false">ISNUMBER(FIND(AK$1,$C114))</f>
        <v>0</v>
      </c>
      <c r="AL114" s="6"/>
      <c r="AM114" s="33"/>
      <c r="AZ114" s="50"/>
      <c r="BC114" s="0" t="n">
        <f aca="false">IF(ISNUMBER(FIND(BC$1,$D114))=$AO$1,1,0)*VLOOKUP($Z$2,DALYs!$A$2:$MW$40,'Intervention list'!BC$195+1,0)</f>
        <v>0</v>
      </c>
      <c r="BD114" s="0" t="n">
        <f aca="false">IF(ISNUMBER(FIND(BD$1,$D114))=$AO$1,1,0)*VLOOKUP($Z$2,DALYs!$A$2:$MW$40,'Intervention list'!BD$195+1,0)</f>
        <v>0</v>
      </c>
      <c r="BE114" s="0" t="n">
        <f aca="false">IF(ISNUMBER(FIND(BE$1,$D114))=$AO$1,1,0)*VLOOKUP($Z$2,DALYs!$A$2:$MW$40,'Intervention list'!BE$195+1,0)</f>
        <v>0</v>
      </c>
      <c r="BF114" s="0" t="n">
        <f aca="false">IF(ISNUMBER(FIND(BF$1,$D114))=$AO$1,1,0)*VLOOKUP($Z$2,DALYs!$A$2:$MW$40,'Intervention list'!BF$195+1,0)</f>
        <v>0</v>
      </c>
      <c r="BG114" s="0" t="n">
        <f aca="false">IF(ISNUMBER(FIND(BG$1,$D114))=$AO$1,1,0)*VLOOKUP($Z$2,DALYs!$A$2:$MW$40,'Intervention list'!BG$195+1,0)</f>
        <v>0</v>
      </c>
      <c r="BH114" s="0" t="n">
        <f aca="false">IF(ISNUMBER(FIND(BH$1,$D114))=$AO$1,1,0)*VLOOKUP($Z$2,DALYs!$A$2:$MW$40,'Intervention list'!BH$195+1,0)</f>
        <v>0</v>
      </c>
      <c r="BI114" s="0" t="n">
        <f aca="false">IF(ISNUMBER(FIND(BI$1,$D114))=$AO$1,1,0)*VLOOKUP($Z$2,DALYs!$A$2:$MW$40,'Intervention list'!BI$195+1,0)</f>
        <v>0</v>
      </c>
      <c r="BJ114" s="0" t="n">
        <f aca="false">IF(ISNUMBER(FIND(BJ$1,$D114))=$AO$1,1,0)*VLOOKUP($Z$2,DALYs!$A$2:$MW$40,'Intervention list'!BJ$195+1,0)</f>
        <v>0</v>
      </c>
      <c r="BK114" s="0" t="n">
        <f aca="false">IF(ISNUMBER(FIND(BK$1,$D114))=$AO$1,1,0)*VLOOKUP($Z$2,DALYs!$A$2:$MW$40,'Intervention list'!BK$195+1,0)</f>
        <v>0</v>
      </c>
      <c r="BL114" s="0" t="n">
        <f aca="false">IF(ISNUMBER(FIND(BL$1,$D114))=$AO$1,1,0)*VLOOKUP($Z$2,DALYs!$A$2:$MW$40,'Intervention list'!BL$195+1,0)</f>
        <v>0</v>
      </c>
      <c r="BM114" s="0" t="n">
        <f aca="false">IF(ISNUMBER(FIND(BM$1,$D114))=$AO$1,1,0)*VLOOKUP($Z$2,DALYs!$A$2:$MW$40,'Intervention list'!BM$195+1,0)</f>
        <v>0</v>
      </c>
      <c r="BN114" s="0" t="n">
        <f aca="false">IF(ISNUMBER(FIND(BN$1,$D114))=$AO$1,1,0)*VLOOKUP($Z$2,DALYs!$A$2:$MW$40,'Intervention list'!BN$195+1,0)</f>
        <v>0</v>
      </c>
      <c r="BO114" s="0" t="n">
        <f aca="false">IF(ISNUMBER(FIND(BO$1,$D114))=$AO$1,1,0)*VLOOKUP($Z$2,DALYs!$A$2:$MW$40,'Intervention list'!BO$195+1,0)</f>
        <v>0</v>
      </c>
      <c r="BP114" s="0" t="n">
        <f aca="false">IF(ISNUMBER(FIND(BP$1,$D114))=$AO$1,1,0)*VLOOKUP($Z$2,DALYs!$A$2:$MW$40,'Intervention list'!BP$195+1,0)</f>
        <v>0</v>
      </c>
      <c r="BQ114" s="0" t="n">
        <f aca="false">IF(ISNUMBER(FIND(BQ$1,$D114))=$AO$1,1,0)*VLOOKUP($Z$2,DALYs!$A$2:$MW$40,'Intervention list'!BQ$195+1,0)</f>
        <v>0</v>
      </c>
      <c r="BR114" s="0" t="n">
        <f aca="false">IF(ISNUMBER(FIND(BR$1,$D114))=$AO$1,1,0)*VLOOKUP($Z$2,DALYs!$A$2:$MW$40,'Intervention list'!BR$195+1,0)</f>
        <v>0</v>
      </c>
      <c r="BS114" s="0" t="n">
        <f aca="false">IF(ISNUMBER(FIND(BS$1,$D114))=$AO$1,1,0)*VLOOKUP($Z$2,DALYs!$A$2:$MW$40,'Intervention list'!BS$195+1,0)</f>
        <v>0</v>
      </c>
      <c r="BT114" s="0" t="n">
        <f aca="false">IF(ISNUMBER(FIND(BT$1,$D114))=$AO$1,1,0)*VLOOKUP($Z$2,DALYs!$A$2:$MW$40,'Intervention list'!BT$195+1,0)</f>
        <v>0</v>
      </c>
      <c r="BU114" s="0" t="n">
        <f aca="false">IF(ISNUMBER(FIND(BU$1,$D114))=$AO$1,1,0)*VLOOKUP($Z$2,DALYs!$A$2:$MW$40,'Intervention list'!BU$195+1,0)</f>
        <v>0</v>
      </c>
      <c r="BV114" s="0" t="n">
        <f aca="false">IF(ISNUMBER(FIND(BV$1,$D114))=$AO$1,1,0)*VLOOKUP($Z$2,DALYs!$A$2:$MW$40,'Intervention list'!BV$195+1,0)</f>
        <v>0</v>
      </c>
      <c r="BW114" s="0" t="n">
        <f aca="false">IF(ISNUMBER(FIND(BW$1,$D114))=$AO$1,1,0)*VLOOKUP($Z$2,DALYs!$A$2:$MW$40,'Intervention list'!BW$195+1,0)</f>
        <v>0</v>
      </c>
      <c r="BX114" s="0" t="n">
        <f aca="false">IF(ISNUMBER(FIND(BX$1,$D114))=$AO$1,1,0)*VLOOKUP($Z$2,DALYs!$A$2:$MW$40,'Intervention list'!BX$195+1,0)</f>
        <v>0</v>
      </c>
      <c r="BY114" s="0" t="n">
        <f aca="false">IF(ISNUMBER(FIND(BY$1,$D114))=$AO$1,1,0)*VLOOKUP($Z$2,DALYs!$A$2:$MW$40,'Intervention list'!BY$195+1,0)</f>
        <v>0</v>
      </c>
      <c r="BZ114" s="0" t="n">
        <f aca="false">IF(ISNUMBER(FIND(BZ$1,$D114))=$AO$1,1,0)*VLOOKUP($Z$2,DALYs!$A$2:$MW$40,'Intervention list'!BZ$195+1,0)</f>
        <v>0</v>
      </c>
      <c r="CA114" s="0" t="n">
        <f aca="false">IF(ISNUMBER(FIND(CA$1,$D114))=$AO$1,1,0)*VLOOKUP($Z$2,DALYs!$A$2:$MW$40,'Intervention list'!CA$195+1,0)</f>
        <v>0</v>
      </c>
      <c r="CB114" s="0" t="n">
        <f aca="false">IF(ISNUMBER(FIND(CB$1,$D114))=$AO$1,1,0)*VLOOKUP($Z$2,DALYs!$A$2:$MW$40,'Intervention list'!CB$195+1,0)</f>
        <v>0</v>
      </c>
      <c r="CC114" s="0" t="n">
        <f aca="false">IF(ISNUMBER(FIND(CC$1,$D114))=$AO$1,1,0)*VLOOKUP($Z$2,DALYs!$A$2:$MW$40,'Intervention list'!CC$195+1,0)</f>
        <v>0</v>
      </c>
      <c r="CD114" s="0" t="n">
        <f aca="false">IF(ISNUMBER(FIND(CD$1,$D114))=$AO$1,1,0)*VLOOKUP($Z$2,DALYs!$A$2:$MW$40,'Intervention list'!CD$195+1,0)</f>
        <v>0</v>
      </c>
      <c r="CE114" s="0" t="n">
        <f aca="false">IF(ISNUMBER(FIND(CE$1,$D114))=$AO$1,1,0)*VLOOKUP($Z$2,DALYs!$A$2:$MW$40,'Intervention list'!CE$195+1,0)</f>
        <v>0</v>
      </c>
      <c r="CF114" s="0" t="n">
        <f aca="false">IF(ISNUMBER(FIND(CF$1,$D114))=$AO$1,1,0)*VLOOKUP($Z$2,DALYs!$A$2:$MW$40,'Intervention list'!CF$195+1,0)</f>
        <v>0</v>
      </c>
      <c r="CG114" s="0" t="n">
        <f aca="false">IF(ISNUMBER(FIND(CG$1,$D114))=$AO$1,1,0)*VLOOKUP($Z$2,DALYs!$A$2:$MW$40,'Intervention list'!CG$195+1,0)</f>
        <v>0</v>
      </c>
      <c r="CH114" s="0" t="n">
        <f aca="false">IF(ISNUMBER(FIND(CH$1,$D114))=$AO$1,1,0)*VLOOKUP($Z$2,DALYs!$A$2:$MW$40,'Intervention list'!CH$195+1,0)</f>
        <v>0</v>
      </c>
      <c r="CI114" s="0" t="n">
        <f aca="false">IF(ISNUMBER(FIND(CI$1,$D114))=$AO$1,1,0)*VLOOKUP($Z$2,DALYs!$A$2:$MW$40,'Intervention list'!CI$195+1,0)</f>
        <v>0</v>
      </c>
      <c r="CJ114" s="0" t="n">
        <f aca="false">IF(ISNUMBER(FIND(CJ$1,$D114))=$AO$1,1,0)*VLOOKUP($Z$2,DALYs!$A$2:$MW$40,'Intervention list'!CJ$195+1,0)</f>
        <v>0</v>
      </c>
      <c r="CK114" s="0" t="n">
        <f aca="false">IF(ISNUMBER(FIND(CK$1,$D114))=$AO$1,1,0)*VLOOKUP($Z$2,DALYs!$A$2:$MW$40,'Intervention list'!CK$195+1,0)</f>
        <v>0</v>
      </c>
      <c r="CL114" s="0" t="n">
        <f aca="false">IF(ISNUMBER(FIND(CL$1,$D114))=$AO$1,1,0)*VLOOKUP($Z$2,DALYs!$A$2:$MW$40,'Intervention list'!CL$195+1,0)</f>
        <v>0</v>
      </c>
      <c r="CM114" s="0" t="n">
        <f aca="false">IF(ISNUMBER(FIND(CM$1,$D114))=$AO$1,1,0)*VLOOKUP($Z$2,DALYs!$A$2:$MW$40,'Intervention list'!CM$195+1,0)</f>
        <v>0</v>
      </c>
      <c r="CN114" s="0" t="n">
        <f aca="false">IF(ISNUMBER(FIND(CN$1,$D114))=$AO$1,1,0)*VLOOKUP($Z$2,DALYs!$A$2:$MW$40,'Intervention list'!CN$195+1,0)</f>
        <v>0</v>
      </c>
      <c r="CO114" s="0" t="n">
        <f aca="false">IF(ISNUMBER(FIND(CO$1,$D114))=$AO$1,1,0)*VLOOKUP($Z$2,DALYs!$A$2:$MW$40,'Intervention list'!CO$195+1,0)</f>
        <v>0</v>
      </c>
      <c r="CP114" s="0" t="n">
        <f aca="false">IF(ISNUMBER(FIND(CP$1,$D114))=$AO$1,1,0)*VLOOKUP($Z$2,DALYs!$A$2:$MW$40,'Intervention list'!CP$195+1,0)</f>
        <v>0</v>
      </c>
      <c r="CQ114" s="0" t="n">
        <f aca="false">IF(ISNUMBER(FIND(CQ$1,$D114))=$AO$1,1,0)*VLOOKUP($Z$2,DALYs!$A$2:$MW$40,'Intervention list'!CQ$195+1,0)</f>
        <v>0</v>
      </c>
      <c r="CR114" s="0" t="n">
        <f aca="false">IF(ISNUMBER(FIND(CR$1,$D114))=$AO$1,1,0)*VLOOKUP($Z$2,DALYs!$A$2:$MW$40,'Intervention list'!CR$195+1,0)</f>
        <v>0</v>
      </c>
      <c r="CS114" s="0" t="n">
        <f aca="false">IF(ISNUMBER(FIND(CS$1,$D114))=$AO$1,1,0)*VLOOKUP($Z$2,DALYs!$A$2:$MW$40,'Intervention list'!CS$195+1,0)</f>
        <v>0</v>
      </c>
      <c r="CT114" s="0" t="n">
        <f aca="false">IF(ISNUMBER(FIND(CT$1,$D114))=$AO$1,1,0)*VLOOKUP($Z$2,DALYs!$A$2:$MW$40,'Intervention list'!CT$195+1,0)</f>
        <v>0</v>
      </c>
      <c r="CU114" s="0" t="n">
        <f aca="false">IF(ISNUMBER(FIND(CU$1,$D114))=$AO$1,1,0)*VLOOKUP($Z$2,DALYs!$A$2:$MW$40,'Intervention list'!CU$195+1,0)</f>
        <v>0</v>
      </c>
      <c r="CV114" s="0" t="n">
        <f aca="false">IF(ISNUMBER(FIND(CV$1,$D114))=$AO$1,1,0)*VLOOKUP($Z$2,DALYs!$A$2:$MW$40,'Intervention list'!CV$195+1,0)</f>
        <v>0</v>
      </c>
      <c r="CW114" s="0" t="n">
        <f aca="false">IF(ISNUMBER(FIND(CW$1,$D114))=$AO$1,1,0)*VLOOKUP($Z$2,DALYs!$A$2:$MW$40,'Intervention list'!CW$195+1,0)</f>
        <v>0</v>
      </c>
      <c r="CX114" s="0" t="n">
        <f aca="false">IF(ISNUMBER(FIND(CX$1,$D114))=$AO$1,1,0)*VLOOKUP($Z$2,DALYs!$A$2:$MW$40,'Intervention list'!CX$195+1,0)</f>
        <v>0</v>
      </c>
      <c r="CY114" s="0" t="n">
        <f aca="false">IF(ISNUMBER(FIND(CY$1,$D114))=$AO$1,1,0)*VLOOKUP($Z$2,DALYs!$A$2:$MW$40,'Intervention list'!CY$195+1,0)</f>
        <v>0</v>
      </c>
      <c r="CZ114" s="0" t="n">
        <f aca="false">IF(ISNUMBER(FIND(CZ$1,$D114))=$AO$1,1,0)*VLOOKUP($Z$2,DALYs!$A$2:$MW$40,'Intervention list'!CZ$195+1,0)</f>
        <v>0</v>
      </c>
      <c r="DA114" s="0" t="n">
        <f aca="false">IF(ISNUMBER(FIND(DA$1,$D114))=$AO$1,1,0)*VLOOKUP($Z$2,DALYs!$A$2:$MW$40,'Intervention list'!DA$195+1,0)</f>
        <v>0</v>
      </c>
      <c r="DB114" s="0" t="n">
        <f aca="false">IF(ISNUMBER(FIND(DB$1,$D114))=$AO$1,1,0)*VLOOKUP($Z$2,DALYs!$A$2:$MW$40,'Intervention list'!DB$195+1,0)</f>
        <v>0</v>
      </c>
      <c r="DC114" s="0" t="n">
        <f aca="false">IF(ISNUMBER(FIND(DC$1,$D114))=$AO$1,1,0)*VLOOKUP($Z$2,DALYs!$A$2:$MW$40,'Intervention list'!DC$195+1,0)</f>
        <v>0</v>
      </c>
      <c r="DD114" s="0" t="n">
        <f aca="false">IF(ISNUMBER(FIND(DD$1,$D114))=$AO$1,1,0)*VLOOKUP($Z$2,DALYs!$A$2:$MW$40,'Intervention list'!DD$195+1,0)</f>
        <v>0</v>
      </c>
      <c r="DE114" s="0" t="n">
        <f aca="false">IF(ISNUMBER(FIND(DE$1,$D114))=$AO$1,1,0)*VLOOKUP($Z$2,DALYs!$A$2:$MW$40,'Intervention list'!DE$195+1,0)</f>
        <v>0</v>
      </c>
      <c r="DF114" s="0" t="n">
        <f aca="false">IF(ISNUMBER(FIND(DF$1,$D114))=$AO$1,1,0)*VLOOKUP($Z$2,DALYs!$A$2:$MW$40,'Intervention list'!DF$195+1,0)</f>
        <v>0</v>
      </c>
      <c r="DG114" s="0" t="n">
        <f aca="false">IF(ISNUMBER(FIND(DG$1,$D114))=$AO$1,1,0)*VLOOKUP($Z$2,DALYs!$A$2:$MW$40,'Intervention list'!DG$195+1,0)</f>
        <v>0</v>
      </c>
      <c r="DH114" s="0" t="n">
        <f aca="false">IF(ISNUMBER(FIND(DH$1,$D114))=$AO$1,1,0)*VLOOKUP($Z$2,DALYs!$A$2:$MW$40,'Intervention list'!DH$195+1,0)</f>
        <v>0</v>
      </c>
      <c r="DI114" s="0" t="n">
        <f aca="false">IF(ISNUMBER(FIND(DI$1,$D114))=$AO$1,1,0)*VLOOKUP($Z$2,DALYs!$A$2:$MW$40,'Intervention list'!DI$195+1,0)</f>
        <v>0</v>
      </c>
      <c r="DJ114" s="0" t="n">
        <f aca="false">IF(ISNUMBER(FIND(DJ$1,$D114))=$AO$1,1,0)*VLOOKUP($Z$2,DALYs!$A$2:$MW$40,'Intervention list'!DJ$195+1,0)</f>
        <v>0</v>
      </c>
      <c r="DK114" s="0" t="n">
        <f aca="false">IF(ISNUMBER(FIND(DK$1,$D114))=$AO$1,1,0)*VLOOKUP($Z$2,DALYs!$A$2:$MW$40,'Intervention list'!DK$195+1,0)</f>
        <v>0</v>
      </c>
      <c r="DL114" s="0" t="n">
        <f aca="false">IF(ISNUMBER(FIND(DL$1,$D114))=$AO$1,1,0)*VLOOKUP($Z$2,DALYs!$A$2:$MW$40,'Intervention list'!DL$195+1,0)</f>
        <v>0</v>
      </c>
      <c r="DM114" s="0" t="n">
        <f aca="false">IF(ISNUMBER(FIND(DM$1,$D114))=$AO$1,1,0)*VLOOKUP($Z$2,DALYs!$A$2:$MW$40,'Intervention list'!DM$195+1,0)</f>
        <v>0</v>
      </c>
      <c r="DN114" s="0" t="n">
        <f aca="false">IF(ISNUMBER(FIND(DN$1,$D114))=$AO$1,1,0)*VLOOKUP($Z$2,DALYs!$A$2:$MW$40,'Intervention list'!DN$195+1,0)</f>
        <v>0</v>
      </c>
      <c r="DO114" s="0" t="n">
        <f aca="false">IF(ISNUMBER(FIND(DO$1,$D114))=$AO$1,1,0)*VLOOKUP($Z$2,DALYs!$A$2:$MW$40,'Intervention list'!DO$195+1,0)</f>
        <v>0</v>
      </c>
      <c r="DP114" s="0" t="n">
        <f aca="false">IF(ISNUMBER(FIND(DP$1,$D114))=$AO$1,1,0)*VLOOKUP($Z$2,DALYs!$A$2:$MW$40,'Intervention list'!DP$195+1,0)</f>
        <v>0</v>
      </c>
      <c r="DQ114" s="0" t="n">
        <f aca="false">IF(ISNUMBER(FIND(DQ$1,$D114))=$AO$1,1,0)*VLOOKUP($Z$2,DALYs!$A$2:$MW$40,'Intervention list'!DQ$195+1,0)</f>
        <v>0</v>
      </c>
      <c r="DR114" s="0" t="n">
        <f aca="false">IF(ISNUMBER(FIND(DR$1,$D114))=$AO$1,1,0)*VLOOKUP($Z$2,DALYs!$A$2:$MW$40,'Intervention list'!DR$195+1,0)</f>
        <v>0</v>
      </c>
      <c r="DS114" s="0" t="n">
        <f aca="false">IF(ISNUMBER(FIND(DS$1,$D114))=$AO$1,1,0)*VLOOKUP($Z$2,DALYs!$A$2:$MW$40,'Intervention list'!DS$195+1,0)</f>
        <v>0</v>
      </c>
      <c r="DT114" s="0" t="n">
        <f aca="false">IF(ISNUMBER(FIND(DT$1,$D114))=$AO$1,1,0)*VLOOKUP($Z$2,DALYs!$A$2:$MW$40,'Intervention list'!DT$195+1,0)</f>
        <v>0</v>
      </c>
      <c r="DU114" s="0" t="n">
        <f aca="false">IF(ISNUMBER(FIND(DU$1,$D114))=$AO$1,1,0)*VLOOKUP($Z$2,DALYs!$A$2:$MW$40,'Intervention list'!DU$195+1,0)</f>
        <v>0</v>
      </c>
      <c r="DV114" s="0" t="n">
        <f aca="false">IF(ISNUMBER(FIND(DV$1,$D114))=$AO$1,1,0)*VLOOKUP($Z$2,DALYs!$A$2:$MW$40,'Intervention list'!DV$195+1,0)</f>
        <v>0</v>
      </c>
      <c r="DW114" s="0" t="n">
        <f aca="false">IF(ISNUMBER(FIND(DW$1,$D114))=$AO$1,1,0)*VLOOKUP($Z$2,DALYs!$A$2:$MW$40,'Intervention list'!DW$195+1,0)</f>
        <v>0</v>
      </c>
      <c r="DX114" s="0" t="n">
        <f aca="false">IF(ISNUMBER(FIND(DX$1,$D114))=$AO$1,1,0)*VLOOKUP($Z$2,DALYs!$A$2:$MW$40,'Intervention list'!DX$195+1,0)</f>
        <v>0</v>
      </c>
      <c r="DY114" s="0" t="n">
        <f aca="false">IF(ISNUMBER(FIND(DY$1,$D114))=$AO$1,1,0)*VLOOKUP($Z$2,DALYs!$A$2:$MW$40,'Intervention list'!DY$195+1,0)</f>
        <v>0</v>
      </c>
      <c r="DZ114" s="0" t="n">
        <f aca="false">IF(ISNUMBER(FIND(DZ$1,$D114))=$AO$1,1,0)*VLOOKUP($Z$2,DALYs!$A$2:$MW$40,'Intervention list'!DZ$195+1,0)</f>
        <v>0</v>
      </c>
      <c r="EA114" s="0" t="n">
        <f aca="false">IF(ISNUMBER(FIND(EA$1,$D114))=$AO$1,1,0)*VLOOKUP($Z$2,DALYs!$A$2:$MW$40,'Intervention list'!EA$195+1,0)</f>
        <v>0</v>
      </c>
      <c r="EB114" s="0" t="n">
        <f aca="false">IF(ISNUMBER(FIND(EB$1,$D114))=$AO$1,1,0)*VLOOKUP($Z$2,DALYs!$A$2:$MW$40,'Intervention list'!EB$195+1,0)</f>
        <v>0</v>
      </c>
      <c r="EC114" s="0" t="n">
        <f aca="false">IF(ISNUMBER(FIND(EC$1,$D114))=$AO$1,1,0)*VLOOKUP($Z$2,DALYs!$A$2:$MW$40,'Intervention list'!EC$195+1,0)</f>
        <v>0</v>
      </c>
      <c r="ED114" s="0" t="n">
        <f aca="false">IF(ISNUMBER(FIND(ED$1,$D114))=$AO$1,1,0)*VLOOKUP($Z$2,DALYs!$A$2:$MW$40,'Intervention list'!ED$195+1,0)</f>
        <v>0</v>
      </c>
      <c r="EE114" s="0" t="n">
        <f aca="false">IF(ISNUMBER(FIND(EE$1,$D114))=$AO$1,1,0)*VLOOKUP($Z$2,DALYs!$A$2:$MW$40,'Intervention list'!EE$195+1,0)</f>
        <v>0</v>
      </c>
      <c r="EF114" s="0" t="n">
        <f aca="false">IF(ISNUMBER(FIND(EF$1,$D114))=$AO$1,1,0)*VLOOKUP($Z$2,DALYs!$A$2:$MW$40,'Intervention list'!EF$195+1,0)</f>
        <v>0</v>
      </c>
      <c r="EG114" s="0" t="n">
        <f aca="false">IF(ISNUMBER(FIND(EG$1,$D114))=$AO$1,1,0)*VLOOKUP($Z$2,DALYs!$A$2:$MW$40,'Intervention list'!EG$195+1,0)</f>
        <v>0</v>
      </c>
      <c r="EH114" s="0" t="n">
        <f aca="false">IF(ISNUMBER(FIND(EH$1,$D114))=$AO$1,1,0)*VLOOKUP($Z$2,DALYs!$A$2:$MW$40,'Intervention list'!EH$195+1,0)</f>
        <v>0</v>
      </c>
      <c r="EI114" s="0" t="n">
        <f aca="false">IF(ISNUMBER(FIND(EI$1,$D114))=$AO$1,1,0)*VLOOKUP($Z$2,DALYs!$A$2:$MW$40,'Intervention list'!EI$195+1,0)</f>
        <v>0</v>
      </c>
      <c r="EJ114" s="0" t="n">
        <f aca="false">IF(ISNUMBER(FIND(EJ$1,$D114))=$AO$1,1,0)*VLOOKUP($Z$2,DALYs!$A$2:$MW$40,'Intervention list'!EJ$195+1,0)</f>
        <v>0</v>
      </c>
      <c r="EK114" s="0" t="n">
        <f aca="false">IF(ISNUMBER(FIND(EK$1,$D114))=$AO$1,1,0)*VLOOKUP($Z$2,DALYs!$A$2:$MW$40,'Intervention list'!EK$195+1,0)</f>
        <v>0</v>
      </c>
      <c r="EL114" s="0" t="n">
        <f aca="false">IF(ISNUMBER(FIND(EL$1,$D114))=$AO$1,1,0)*VLOOKUP($Z$2,DALYs!$A$2:$MW$40,'Intervention list'!EL$195+1,0)</f>
        <v>0</v>
      </c>
      <c r="EM114" s="0" t="n">
        <f aca="false">IF(ISNUMBER(FIND(EM$1,$D114))=$AO$1,1,0)*VLOOKUP($Z$2,DALYs!$A$2:$MW$40,'Intervention list'!EM$195+1,0)</f>
        <v>0</v>
      </c>
      <c r="EN114" s="0" t="n">
        <f aca="false">IF(ISNUMBER(FIND(EN$1,$D114))=$AO$1,1,0)*VLOOKUP($Z$2,DALYs!$A$2:$MW$40,'Intervention list'!EN$195+1,0)</f>
        <v>0</v>
      </c>
      <c r="EO114" s="0" t="n">
        <f aca="false">IF(ISNUMBER(FIND(EO$1,$D114))=$AO$1,1,0)*VLOOKUP($Z$2,DALYs!$A$2:$MW$40,'Intervention list'!EO$195+1,0)</f>
        <v>0</v>
      </c>
      <c r="EP114" s="0" t="n">
        <f aca="false">IF(ISNUMBER(FIND(EP$1,$D114))=$AO$1,1,0)*VLOOKUP($Z$2,DALYs!$A$2:$MW$40,'Intervention list'!EP$195+1,0)</f>
        <v>0</v>
      </c>
      <c r="EQ114" s="0" t="n">
        <f aca="false">IF(ISNUMBER(FIND(EQ$1,$D114))=$AO$1,1,0)*VLOOKUP($Z$2,DALYs!$A$2:$MW$40,'Intervention list'!EQ$195+1,0)</f>
        <v>0</v>
      </c>
      <c r="ER114" s="0" t="n">
        <f aca="false">IF(ISNUMBER(FIND(ER$1,$D114))=$AO$1,1,0)*VLOOKUP($Z$2,DALYs!$A$2:$MW$40,'Intervention list'!ER$195+1,0)</f>
        <v>0</v>
      </c>
      <c r="ES114" s="0" t="n">
        <f aca="false">IF(ISNUMBER(FIND(ES$1,$D114))=$AO$1,1,0)*VLOOKUP($Z$2,DALYs!$A$2:$MW$40,'Intervention list'!ES$195+1,0)</f>
        <v>0</v>
      </c>
      <c r="ET114" s="0" t="n">
        <f aca="false">IF(ISNUMBER(FIND(ET$1,$D114))=$AO$1,1,0)*VLOOKUP($Z$2,DALYs!$A$2:$MW$40,'Intervention list'!ET$195+1,0)</f>
        <v>0</v>
      </c>
      <c r="EU114" s="0" t="n">
        <f aca="false">IF(ISNUMBER(FIND(EU$1,$D114))=$AO$1,1,0)*VLOOKUP($Z$2,DALYs!$A$2:$MW$40,'Intervention list'!EU$195+1,0)</f>
        <v>0</v>
      </c>
      <c r="EV114" s="0" t="n">
        <f aca="false">IF(ISNUMBER(FIND(EV$1,$D114))=$AO$1,1,0)*VLOOKUP($Z$2,DALYs!$A$2:$MW$40,'Intervention list'!EV$195+1,0)</f>
        <v>0</v>
      </c>
      <c r="EW114" s="0" t="n">
        <f aca="false">IF(ISNUMBER(FIND(EW$1,$D114))=$AO$1,1,0)*VLOOKUP($Z$2,DALYs!$A$2:$MW$40,'Intervention list'!EW$195+1,0)</f>
        <v>0</v>
      </c>
      <c r="EX114" s="0" t="n">
        <f aca="false">IF(ISNUMBER(FIND(EX$1,$D114))=$AO$1,1,0)*VLOOKUP($Z$2,DALYs!$A$2:$MW$40,'Intervention list'!EX$195+1,0)</f>
        <v>0</v>
      </c>
      <c r="EY114" s="0" t="n">
        <f aca="false">IF(ISNUMBER(FIND(EY$1,$D114))=$AO$1,1,0)*VLOOKUP($Z$2,DALYs!$A$2:$MW$40,'Intervention list'!EY$195+1,0)</f>
        <v>0</v>
      </c>
      <c r="EZ114" s="0" t="n">
        <f aca="false">IF(ISNUMBER(FIND(EZ$1,$D114))=$AO$1,1,0)*VLOOKUP($Z$2,DALYs!$A$2:$MW$40,'Intervention list'!EZ$195+1,0)</f>
        <v>0</v>
      </c>
      <c r="FA114" s="0" t="n">
        <f aca="false">IF(ISNUMBER(FIND(FA$1,$D114))=$AO$1,1,0)*VLOOKUP($Z$2,DALYs!$A$2:$MW$40,'Intervention list'!FA$195+1,0)</f>
        <v>0</v>
      </c>
      <c r="FB114" s="0" t="n">
        <f aca="false">IF(ISNUMBER(FIND(FB$1,$D114))=$AO$1,1,0)*VLOOKUP($Z$2,DALYs!$A$2:$MW$40,'Intervention list'!FB$195+1,0)</f>
        <v>0</v>
      </c>
      <c r="FC114" s="0" t="n">
        <f aca="false">IF(ISNUMBER(FIND(FC$1,$D114))=$AO$1,1,0)*VLOOKUP($Z$2,DALYs!$A$2:$MW$40,'Intervention list'!FC$195+1,0)</f>
        <v>0</v>
      </c>
      <c r="FD114" s="0" t="n">
        <f aca="false">IF(ISNUMBER(FIND(FD$1,$D114))=$AO$1,1,0)*VLOOKUP($Z$2,DALYs!$A$2:$MW$40,'Intervention list'!FD$195+1,0)</f>
        <v>0</v>
      </c>
      <c r="FE114" s="0" t="n">
        <f aca="false">IF(ISNUMBER(FIND(FE$1,$D114))=$AO$1,1,0)*VLOOKUP($Z$2,DALYs!$A$2:$MW$40,'Intervention list'!FE$195+1,0)</f>
        <v>0</v>
      </c>
      <c r="FF114" s="0" t="n">
        <f aca="false">IF(ISNUMBER(FIND(FF$1,$D114))=$AO$1,1,0)*VLOOKUP($Z$2,DALYs!$A$2:$MW$40,'Intervention list'!FF$195+1,0)</f>
        <v>0</v>
      </c>
      <c r="FG114" s="0" t="n">
        <f aca="false">IF(ISNUMBER(FIND(FG$1,$D114))=$AO$1,1,0)*VLOOKUP($Z$2,DALYs!$A$2:$MW$40,'Intervention list'!FG$195+1,0)</f>
        <v>0</v>
      </c>
      <c r="FH114" s="0" t="n">
        <f aca="false">IF(ISNUMBER(FIND(FH$1,$D114))=$AO$1,1,0)*VLOOKUP($Z$2,DALYs!$A$2:$MW$40,'Intervention list'!FH$195+1,0)</f>
        <v>0</v>
      </c>
      <c r="FI114" s="0" t="n">
        <f aca="false">IF(ISNUMBER(FIND(FI$1,$D114))=$AO$1,1,0)*VLOOKUP($Z$2,DALYs!$A$2:$MW$40,'Intervention list'!FI$195+1,0)</f>
        <v>0</v>
      </c>
      <c r="FJ114" s="0" t="n">
        <f aca="false">IF(ISNUMBER(FIND(FJ$1,$D114))=$AO$1,1,0)*VLOOKUP($Z$2,DALYs!$A$2:$MW$40,'Intervention list'!FJ$195+1,0)</f>
        <v>0</v>
      </c>
      <c r="FK114" s="0" t="n">
        <f aca="false">IF(ISNUMBER(FIND(FK$1,$D114))=$AO$1,1,0)*VLOOKUP($Z$2,DALYs!$A$2:$MW$40,'Intervention list'!FK$195+1,0)</f>
        <v>0</v>
      </c>
      <c r="FL114" s="0" t="n">
        <f aca="false">IF(ISNUMBER(FIND(FL$1,$D114))=$AO$1,1,0)*VLOOKUP($Z$2,DALYs!$A$2:$MW$40,'Intervention list'!FL$195+1,0)</f>
        <v>0</v>
      </c>
      <c r="FM114" s="0" t="n">
        <f aca="false">IF(ISNUMBER(FIND(FM$1,$D114))=$AO$1,1,0)*VLOOKUP($Z$2,DALYs!$A$2:$MW$40,'Intervention list'!FM$195+1,0)</f>
        <v>0</v>
      </c>
      <c r="FN114" s="0" t="n">
        <f aca="false">IF(ISNUMBER(FIND(FN$1,$D114))=$AO$1,1,0)*VLOOKUP($Z$2,DALYs!$A$2:$MW$40,'Intervention list'!FN$195+1,0)</f>
        <v>0</v>
      </c>
      <c r="FO114" s="0" t="n">
        <f aca="false">IF(ISNUMBER(FIND(FO$1,$D114))=$AO$1,1,0)*VLOOKUP($Z$2,DALYs!$A$2:$MW$40,'Intervention list'!FO$195+1,0)</f>
        <v>0</v>
      </c>
      <c r="FP114" s="0" t="n">
        <f aca="false">IF(ISNUMBER(FIND(FP$1,$D114))=$AO$1,1,0)*VLOOKUP($Z$2,DALYs!$A$2:$MW$40,'Intervention list'!FP$195+1,0)</f>
        <v>0</v>
      </c>
      <c r="FQ114" s="0" t="n">
        <f aca="false">IF(ISNUMBER(FIND(FQ$1,$D114))=$AO$1,1,0)*VLOOKUP($Z$2,DALYs!$A$2:$MW$40,'Intervention list'!FQ$195+1,0)</f>
        <v>0</v>
      </c>
      <c r="FR114" s="0" t="n">
        <f aca="false">IF(ISNUMBER(FIND(FR$1,$D114))=$AO$1,1,0)*VLOOKUP($Z$2,DALYs!$A$2:$MW$40,'Intervention list'!FR$195+1,0)</f>
        <v>0</v>
      </c>
      <c r="FS114" s="0" t="n">
        <f aca="false">IF(ISNUMBER(FIND(FS$1,$D114))=$AO$1,1,0)*VLOOKUP($Z$2,DALYs!$A$2:$MW$40,'Intervention list'!FS$195+1,0)</f>
        <v>0</v>
      </c>
      <c r="FT114" s="0" t="n">
        <f aca="false">IF(ISNUMBER(FIND(FT$1,$D114))=$AO$1,1,0)*VLOOKUP($Z$2,DALYs!$A$2:$MW$40,'Intervention list'!FT$195+1,0)</f>
        <v>0</v>
      </c>
      <c r="FU114" s="0" t="n">
        <f aca="false">IF(ISNUMBER(FIND(FU$1,$D114))=$AO$1,1,0)*VLOOKUP($Z$2,DALYs!$A$2:$MW$40,'Intervention list'!FU$195+1,0)</f>
        <v>0</v>
      </c>
      <c r="FV114" s="0" t="n">
        <f aca="false">IF(ISNUMBER(FIND(FV$1,$D114))=$AO$1,1,0)*VLOOKUP($Z$2,DALYs!$A$2:$MW$40,'Intervention list'!FV$195+1,0)</f>
        <v>0</v>
      </c>
      <c r="FW114" s="0" t="n">
        <f aca="false">IF(ISNUMBER(FIND(FW$1,$D114))=$AO$1,1,0)*VLOOKUP($Z$2,DALYs!$A$2:$MW$40,'Intervention list'!FW$195+1,0)</f>
        <v>0</v>
      </c>
      <c r="FX114" s="0" t="n">
        <f aca="false">IF(ISNUMBER(FIND(FX$1,$D114))=$AO$1,1,0)*VLOOKUP($Z$2,DALYs!$A$2:$MW$40,'Intervention list'!FX$195+1,0)</f>
        <v>0</v>
      </c>
      <c r="FY114" s="0" t="n">
        <f aca="false">IF(ISNUMBER(FIND(FY$1,$D114))=$AO$1,1,0)*VLOOKUP($Z$2,DALYs!$A$2:$MW$40,'Intervention list'!FY$195+1,0)</f>
        <v>0</v>
      </c>
      <c r="FZ114" s="0" t="n">
        <f aca="false">IF(ISNUMBER(FIND(FZ$1,$D114))=$AO$1,1,0)*VLOOKUP($Z$2,DALYs!$A$2:$MW$40,'Intervention list'!FZ$195+1,0)</f>
        <v>0</v>
      </c>
      <c r="GA114" s="0" t="n">
        <f aca="false">IF(ISNUMBER(FIND(GA$1,$D114))=$AO$1,1,0)*VLOOKUP($Z$2,DALYs!$A$2:$MW$40,'Intervention list'!GA$195+1,0)</f>
        <v>0</v>
      </c>
      <c r="GB114" s="0" t="n">
        <f aca="false">IF(ISNUMBER(FIND(GB$1,$D114))=$AO$1,1,0)*VLOOKUP($Z$2,DALYs!$A$2:$MW$40,'Intervention list'!GB$195+1,0)</f>
        <v>0</v>
      </c>
      <c r="GC114" s="0" t="n">
        <f aca="false">IF(ISNUMBER(FIND(GC$1,$D114))=$AO$1,1,0)*VLOOKUP($Z$2,DALYs!$A$2:$MW$40,'Intervention list'!GC$195+1,0)</f>
        <v>0</v>
      </c>
      <c r="GD114" s="0" t="n">
        <f aca="false">IF(ISNUMBER(FIND(GD$1,$D114))=$AO$1,1,0)*VLOOKUP($Z$2,DALYs!$A$2:$MW$40,'Intervention list'!GD$195+1,0)</f>
        <v>0</v>
      </c>
      <c r="GE114" s="0" t="n">
        <f aca="false">IF(ISNUMBER(FIND(GE$1,$D114))=$AO$1,1,0)*VLOOKUP($Z$2,DALYs!$A$2:$MW$40,'Intervention list'!GE$195+1,0)</f>
        <v>0</v>
      </c>
      <c r="GF114" s="0" t="n">
        <f aca="false">IF(ISNUMBER(FIND(GF$1,$D114))=$AO$1,1,0)*VLOOKUP($Z$2,DALYs!$A$2:$MW$40,'Intervention list'!GF$195+1,0)</f>
        <v>0</v>
      </c>
      <c r="GG114" s="0" t="n">
        <f aca="false">IF(ISNUMBER(FIND(GG$1,$D114))=$AO$1,1,0)*VLOOKUP($Z$2,DALYs!$A$2:$MW$40,'Intervention list'!GG$195+1,0)</f>
        <v>0</v>
      </c>
      <c r="GH114" s="0" t="n">
        <f aca="false">IF(ISNUMBER(FIND(GH$1,$D114))=$AO$1,1,0)*VLOOKUP($Z$2,DALYs!$A$2:$MW$40,'Intervention list'!GH$195+1,0)</f>
        <v>0</v>
      </c>
      <c r="GI114" s="0" t="n">
        <f aca="false">IF(ISNUMBER(FIND(GI$1,$D114))=$AO$1,1,0)*VLOOKUP($Z$2,DALYs!$A$2:$MW$40,'Intervention list'!GI$195+1,0)</f>
        <v>0</v>
      </c>
      <c r="GJ114" s="0" t="n">
        <f aca="false">IF(ISNUMBER(FIND(GJ$1,$D114))=$AO$1,1,0)*VLOOKUP($Z$2,DALYs!$A$2:$MW$40,'Intervention list'!GJ$195+1,0)</f>
        <v>1458297.09172245</v>
      </c>
      <c r="GK114" s="0" t="n">
        <f aca="false">IF(ISNUMBER(FIND(GK$1,$D114))=$AO$1,1,0)*VLOOKUP($Z$2,DALYs!$A$2:$MW$40,'Intervention list'!GK$195+1,0)</f>
        <v>0</v>
      </c>
      <c r="GL114" s="0" t="n">
        <f aca="false">IF(ISNUMBER(FIND(GL$1,$D114))=$AO$1,1,0)*VLOOKUP($Z$2,DALYs!$A$2:$MW$40,'Intervention list'!GL$195+1,0)</f>
        <v>0</v>
      </c>
      <c r="GM114" s="0" t="n">
        <f aca="false">IF(ISNUMBER(FIND(GM$1,$D114))=$AO$1,1,0)*VLOOKUP($Z$2,DALYs!$A$2:$MW$40,'Intervention list'!GM$195+1,0)</f>
        <v>0</v>
      </c>
      <c r="GN114" s="0" t="n">
        <f aca="false">IF(ISNUMBER(FIND(GN$1,$D114))=$AO$1,1,0)*VLOOKUP($Z$2,DALYs!$A$2:$MW$40,'Intervention list'!GN$195+1,0)</f>
        <v>0</v>
      </c>
      <c r="GO114" s="0" t="n">
        <f aca="false">IF(ISNUMBER(FIND(GO$1,$D114))=$AO$1,1,0)*VLOOKUP($Z$2,DALYs!$A$2:$MW$40,'Intervention list'!GO$195+1,0)</f>
        <v>0</v>
      </c>
      <c r="GP114" s="0" t="n">
        <f aca="false">IF(ISNUMBER(FIND(GP$1,$D114))=$AO$1,1,0)*VLOOKUP($Z$2,DALYs!$A$2:$MW$40,'Intervention list'!GP$195+1,0)</f>
        <v>0</v>
      </c>
      <c r="GQ114" s="0" t="n">
        <f aca="false">IF(ISNUMBER(FIND(GQ$1,$D114))=$AO$1,1,0)*VLOOKUP($Z$2,DALYs!$A$2:$MW$40,'Intervention list'!GQ$195+1,0)</f>
        <v>0</v>
      </c>
      <c r="GR114" s="0" t="n">
        <f aca="false">IF(ISNUMBER(FIND(GR$1,$D114))=$AO$1,1,0)*VLOOKUP($Z$2,DALYs!$A$2:$MW$40,'Intervention list'!GR$195+1,0)</f>
        <v>0</v>
      </c>
      <c r="GS114" s="0" t="n">
        <f aca="false">IF(ISNUMBER(FIND(GS$1,$D114))=$AO$1,1,0)*VLOOKUP($Z$2,DALYs!$A$2:$MW$40,'Intervention list'!GS$195+1,0)</f>
        <v>0</v>
      </c>
      <c r="GT114" s="0" t="n">
        <f aca="false">IF(ISNUMBER(FIND(GT$1,$D114))=$AO$1,1,0)*VLOOKUP($Z$2,DALYs!$A$2:$MW$40,'Intervention list'!GT$195+1,0)</f>
        <v>0</v>
      </c>
      <c r="GU114" s="0" t="n">
        <f aca="false">IF(ISNUMBER(FIND(GU$1,$D114))=$AO$1,1,0)*VLOOKUP($Z$2,DALYs!$A$2:$MW$40,'Intervention list'!GU$195+1,0)</f>
        <v>0</v>
      </c>
      <c r="GV114" s="0" t="n">
        <f aca="false">IF(ISNUMBER(FIND(GV$1,$D114))=$AO$1,1,0)*VLOOKUP($Z$2,DALYs!$A$2:$MW$40,'Intervention list'!GV$195+1,0)</f>
        <v>0</v>
      </c>
      <c r="GW114" s="0" t="n">
        <f aca="false">IF(ISNUMBER(FIND(GW$1,$D114))=$AO$1,1,0)*VLOOKUP($Z$2,DALYs!$A$2:$MW$40,'Intervention list'!GW$195+1,0)</f>
        <v>0</v>
      </c>
      <c r="GX114" s="0" t="n">
        <f aca="false">IF(ISNUMBER(FIND(GX$1,$D114))=$AO$1,1,0)*VLOOKUP($Z$2,DALYs!$A$2:$MW$40,'Intervention list'!GX$195+1,0)</f>
        <v>0</v>
      </c>
      <c r="GY114" s="0" t="n">
        <f aca="false">IF(ISNUMBER(FIND(GY$1,$D114))=$AO$1,1,0)*VLOOKUP($Z$2,DALYs!$A$2:$MW$40,'Intervention list'!GY$195+1,0)</f>
        <v>0</v>
      </c>
      <c r="GZ114" s="0" t="n">
        <f aca="false">IF(ISNUMBER(FIND(GZ$1,$D114))=$AO$1,1,0)*VLOOKUP($Z$2,DALYs!$A$2:$MW$40,'Intervention list'!GZ$195+1,0)</f>
        <v>0</v>
      </c>
      <c r="HA114" s="0" t="n">
        <f aca="false">IF(ISNUMBER(FIND(HA$1,$D114))=$AO$1,1,0)*VLOOKUP($Z$2,DALYs!$A$2:$MW$40,'Intervention list'!HA$195+1,0)</f>
        <v>0</v>
      </c>
      <c r="HB114" s="0" t="n">
        <f aca="false">IF(ISNUMBER(FIND(HB$1,$D114))=$AO$1,1,0)*VLOOKUP($Z$2,DALYs!$A$2:$MW$40,'Intervention list'!HB$195+1,0)</f>
        <v>0</v>
      </c>
      <c r="HC114" s="0" t="n">
        <f aca="false">IF(ISNUMBER(FIND(HC$1,$D114))=$AO$1,1,0)*VLOOKUP($Z$2,DALYs!$A$2:$MW$40,'Intervention list'!HC$195+1,0)</f>
        <v>0</v>
      </c>
      <c r="HD114" s="0" t="n">
        <f aca="false">IF(ISNUMBER(FIND(HD$1,$D114))=$AO$1,1,0)*VLOOKUP($Z$2,DALYs!$A$2:$MW$40,'Intervention list'!HD$195+1,0)</f>
        <v>0</v>
      </c>
      <c r="HE114" s="0" t="n">
        <f aca="false">IF(ISNUMBER(FIND(HE$1,$D114))=$AO$1,1,0)*VLOOKUP($Z$2,DALYs!$A$2:$MW$40,'Intervention list'!HE$195+1,0)</f>
        <v>0</v>
      </c>
      <c r="HF114" s="0" t="n">
        <f aca="false">IF(ISNUMBER(FIND(HF$1,$D114))=$AO$1,1,0)*VLOOKUP($Z$2,DALYs!$A$2:$MW$40,'Intervention list'!HF$195+1,0)</f>
        <v>0</v>
      </c>
      <c r="HG114" s="0" t="n">
        <f aca="false">IF(ISNUMBER(FIND(HG$1,$D114))=$AO$1,1,0)*VLOOKUP($Z$2,DALYs!$A$2:$MW$40,'Intervention list'!HG$195+1,0)</f>
        <v>0</v>
      </c>
      <c r="HH114" s="0" t="n">
        <f aca="false">IF(ISNUMBER(FIND(HH$1,$D114))=$AO$1,1,0)*VLOOKUP($Z$2,DALYs!$A$2:$MW$40,'Intervention list'!HH$195+1,0)</f>
        <v>0</v>
      </c>
      <c r="HI114" s="0" t="n">
        <f aca="false">IF(ISNUMBER(FIND(HI$1,$D114))=$AO$1,1,0)*VLOOKUP($Z$2,DALYs!$A$2:$MW$40,'Intervention list'!HI$195+1,0)</f>
        <v>0</v>
      </c>
      <c r="HJ114" s="0" t="n">
        <f aca="false">IF(ISNUMBER(FIND(HJ$1,$D114))=$AO$1,1,0)*VLOOKUP($Z$2,DALYs!$A$2:$MW$40,'Intervention list'!HJ$195+1,0)</f>
        <v>0</v>
      </c>
      <c r="HK114" s="0" t="n">
        <f aca="false">IF(ISNUMBER(FIND(HK$1,$D114))=$AO$1,1,0)*VLOOKUP($Z$2,DALYs!$A$2:$MW$40,'Intervention list'!HK$195+1,0)</f>
        <v>0</v>
      </c>
      <c r="HL114" s="0" t="n">
        <f aca="false">IF(ISNUMBER(FIND(HL$1,$D114))=$AO$1,1,0)*VLOOKUP($Z$2,DALYs!$A$2:$MW$40,'Intervention list'!HL$195+1,0)</f>
        <v>0</v>
      </c>
      <c r="HM114" s="0" t="n">
        <f aca="false">IF(ISNUMBER(FIND(HM$1,$D114))=$AO$1,1,0)*VLOOKUP($Z$2,DALYs!$A$2:$MW$40,'Intervention list'!HM$195+1,0)</f>
        <v>0</v>
      </c>
      <c r="HN114" s="0" t="n">
        <f aca="false">IF(ISNUMBER(FIND(HN$1,$D114))=$AO$1,1,0)*VLOOKUP($Z$2,DALYs!$A$2:$MW$40,'Intervention list'!HN$195+1,0)</f>
        <v>0</v>
      </c>
      <c r="HO114" s="0" t="n">
        <f aca="false">IF(ISNUMBER(FIND(HO$1,$D114))=$AO$1,1,0)*VLOOKUP($Z$2,DALYs!$A$2:$MW$40,'Intervention list'!HO$195+1,0)</f>
        <v>0</v>
      </c>
      <c r="HP114" s="0" t="n">
        <f aca="false">IF(ISNUMBER(FIND(HP$1,$D114))=$AO$1,1,0)*VLOOKUP($Z$2,DALYs!$A$2:$MW$40,'Intervention list'!HP$195+1,0)</f>
        <v>0</v>
      </c>
      <c r="HQ114" s="0" t="n">
        <f aca="false">IF(ISNUMBER(FIND(HQ$1,$D114))=$AO$1,1,0)*VLOOKUP($Z$2,DALYs!$A$2:$MW$40,'Intervention list'!HQ$195+1,0)</f>
        <v>0</v>
      </c>
      <c r="HR114" s="0" t="n">
        <f aca="false">IF(ISNUMBER(FIND(HR$1,$D114))=$AO$1,1,0)*VLOOKUP($Z$2,DALYs!$A$2:$MW$40,'Intervention list'!HR$195+1,0)</f>
        <v>0</v>
      </c>
      <c r="HS114" s="0" t="n">
        <f aca="false">IF(ISNUMBER(FIND(HS$1,$D114))=$AO$1,1,0)*VLOOKUP($Z$2,DALYs!$A$2:$MW$40,'Intervention list'!HS$195+1,0)</f>
        <v>0</v>
      </c>
      <c r="HT114" s="0" t="n">
        <f aca="false">IF(ISNUMBER(FIND(HT$1,$D114))=$AO$1,1,0)*VLOOKUP($Z$2,DALYs!$A$2:$MW$40,'Intervention list'!HT$195+1,0)</f>
        <v>0</v>
      </c>
      <c r="HU114" s="0" t="n">
        <f aca="false">IF(ISNUMBER(FIND(HU$1,$D114))=$AO$1,1,0)*VLOOKUP($Z$2,DALYs!$A$2:$MW$40,'Intervention list'!HU$195+1,0)</f>
        <v>0</v>
      </c>
      <c r="HV114" s="0" t="n">
        <f aca="false">IF(ISNUMBER(FIND(HV$1,$D114))=$AO$1,1,0)*VLOOKUP($Z$2,DALYs!$A$2:$MW$40,'Intervention list'!HV$195+1,0)</f>
        <v>0</v>
      </c>
      <c r="HW114" s="0" t="n">
        <f aca="false">IF(ISNUMBER(FIND(HW$1,$D114))=$AO$1,1,0)*VLOOKUP($Z$2,DALYs!$A$2:$MW$40,'Intervention list'!HW$195+1,0)</f>
        <v>0</v>
      </c>
      <c r="HX114" s="0" t="n">
        <f aca="false">IF(ISNUMBER(FIND(HX$1,$D114))=$AO$1,1,0)*VLOOKUP($Z$2,DALYs!$A$2:$MW$40,'Intervention list'!HX$195+1,0)</f>
        <v>0</v>
      </c>
      <c r="HY114" s="0" t="n">
        <f aca="false">IF(ISNUMBER(FIND(HY$1,$D114))=$AO$1,1,0)*VLOOKUP($Z$2,DALYs!$A$2:$MW$40,'Intervention list'!HY$195+1,0)</f>
        <v>0</v>
      </c>
      <c r="HZ114" s="0" t="n">
        <f aca="false">IF(ISNUMBER(FIND(HZ$1,$D114))=$AO$1,1,0)*VLOOKUP($Z$2,DALYs!$A$2:$MW$40,'Intervention list'!HZ$195+1,0)</f>
        <v>0</v>
      </c>
      <c r="IA114" s="0" t="n">
        <f aca="false">IF(ISNUMBER(FIND(IA$1,$D114))=$AO$1,1,0)*VLOOKUP($Z$2,DALYs!$A$2:$MW$40,'Intervention list'!IA$195+1,0)</f>
        <v>0</v>
      </c>
      <c r="IB114" s="0" t="n">
        <f aca="false">IF(ISNUMBER(FIND(IB$1,$D114))=$AO$1,1,0)*VLOOKUP($Z$2,DALYs!$A$2:$MW$40,'Intervention list'!IB$195+1,0)</f>
        <v>0</v>
      </c>
      <c r="IC114" s="0" t="n">
        <f aca="false">IF(ISNUMBER(FIND(IC$1,$D114))=$AO$1,1,0)*VLOOKUP($Z$2,DALYs!$A$2:$MW$40,'Intervention list'!IC$195+1,0)</f>
        <v>0</v>
      </c>
      <c r="ID114" s="0" t="n">
        <f aca="false">IF(ISNUMBER(FIND(ID$1,$D114))=$AO$1,1,0)*VLOOKUP($Z$2,DALYs!$A$2:$MW$40,'Intervention list'!ID$195+1,0)</f>
        <v>0</v>
      </c>
      <c r="IE114" s="0" t="n">
        <f aca="false">IF(ISNUMBER(FIND(IE$1,$D114))=$AO$1,1,0)*VLOOKUP($Z$2,DALYs!$A$2:$MW$40,'Intervention list'!IE$195+1,0)</f>
        <v>0</v>
      </c>
      <c r="IF114" s="0" t="n">
        <f aca="false">IF(ISNUMBER(FIND(IF$1,$D114))=$AO$1,1,0)*VLOOKUP($Z$2,DALYs!$A$2:$MW$40,'Intervention list'!IF$195+1,0)</f>
        <v>0</v>
      </c>
      <c r="IG114" s="0" t="n">
        <f aca="false">IF(ISNUMBER(FIND(IG$1,$D114))=$AO$1,1,0)*VLOOKUP($Z$2,DALYs!$A$2:$MW$40,'Intervention list'!IG$195+1,0)</f>
        <v>0</v>
      </c>
      <c r="IH114" s="0" t="n">
        <f aca="false">IF(ISNUMBER(FIND(IH$1,$D114))=$AO$1,1,0)*VLOOKUP($Z$2,DALYs!$A$2:$MW$40,'Intervention list'!IH$195+1,0)</f>
        <v>0</v>
      </c>
      <c r="II114" s="0" t="n">
        <f aca="false">IF(ISNUMBER(FIND(II$1,$D114))=$AO$1,1,0)*VLOOKUP($Z$2,DALYs!$A$2:$MW$40,'Intervention list'!II$195+1,0)</f>
        <v>0</v>
      </c>
      <c r="IJ114" s="0" t="n">
        <f aca="false">IF(ISNUMBER(FIND(IJ$1,$D114))=$AO$1,1,0)*VLOOKUP($Z$2,DALYs!$A$2:$MW$40,'Intervention list'!IJ$195+1,0)</f>
        <v>0</v>
      </c>
      <c r="IK114" s="0" t="n">
        <f aca="false">IF(ISNUMBER(FIND(IK$1,$D114))=$AO$1,1,0)*VLOOKUP($Z$2,DALYs!$A$2:$MW$40,'Intervention list'!IK$195+1,0)</f>
        <v>0</v>
      </c>
      <c r="IL114" s="0" t="n">
        <f aca="false">IF(ISNUMBER(FIND(IL$1,$D114))=$AO$1,1,0)*VLOOKUP($Z$2,DALYs!$A$2:$MW$40,'Intervention list'!IL$195+1,0)</f>
        <v>0</v>
      </c>
      <c r="IM114" s="0" t="n">
        <f aca="false">IF(ISNUMBER(FIND(IM$1,$D114))=$AO$1,1,0)*VLOOKUP($Z$2,DALYs!$A$2:$MW$40,'Intervention list'!IM$195+1,0)</f>
        <v>0</v>
      </c>
      <c r="IN114" s="0" t="n">
        <f aca="false">IF(ISNUMBER(FIND(IN$1,$D114))=$AO$1,1,0)*VLOOKUP($Z$2,DALYs!$A$2:$MW$40,'Intervention list'!IN$195+1,0)</f>
        <v>0</v>
      </c>
      <c r="IO114" s="0" t="n">
        <f aca="false">IF(ISNUMBER(FIND(IO$1,$D114))=$AO$1,1,0)*VLOOKUP($Z$2,DALYs!$A$2:$MW$40,'Intervention list'!IO$195+1,0)</f>
        <v>0</v>
      </c>
      <c r="IP114" s="0" t="n">
        <f aca="false">IF(ISNUMBER(FIND(IP$1,$D114))=$AO$1,1,0)*VLOOKUP($Z$2,DALYs!$A$2:$MW$40,'Intervention list'!IP$195+1,0)</f>
        <v>0</v>
      </c>
      <c r="IQ114" s="0" t="n">
        <f aca="false">IF(ISNUMBER(FIND(IQ$1,$D114))=$AO$1,1,0)*VLOOKUP($Z$2,DALYs!$A$2:$MW$40,'Intervention list'!IQ$195+1,0)</f>
        <v>0</v>
      </c>
      <c r="IR114" s="0" t="n">
        <f aca="false">IF(ISNUMBER(FIND(IR$1,$D114))=$AO$1,1,0)*VLOOKUP($Z$2,DALYs!$A$2:$MW$40,'Intervention list'!IR$195+1,0)</f>
        <v>0</v>
      </c>
      <c r="IS114" s="0" t="n">
        <f aca="false">IF(ISNUMBER(FIND(IS$1,$D114))=$AO$1,1,0)*VLOOKUP($Z$2,DALYs!$A$2:$MW$40,'Intervention list'!IS$195+1,0)</f>
        <v>0</v>
      </c>
      <c r="IT114" s="0" t="n">
        <f aca="false">IF(ISNUMBER(FIND(IT$1,$D114))=$AO$1,1,0)*VLOOKUP($Z$2,DALYs!$A$2:$MW$40,'Intervention list'!IT$195+1,0)</f>
        <v>0</v>
      </c>
      <c r="IU114" s="0" t="n">
        <f aca="false">IF(ISNUMBER(FIND(IU$1,$D114))=$AO$1,1,0)*VLOOKUP($Z$2,DALYs!$A$2:$MW$40,'Intervention list'!IU$195+1,0)</f>
        <v>0</v>
      </c>
      <c r="IV114" s="0" t="n">
        <f aca="false">IF(ISNUMBER(FIND(IV$1,$D114))=$AO$1,1,0)*VLOOKUP($Z$2,DALYs!$A$2:$MW$40,'Intervention list'!IV$195+1,0)</f>
        <v>0</v>
      </c>
      <c r="IW114" s="0" t="n">
        <f aca="false">IF(ISNUMBER(FIND(IW$1,$D114))=$AO$1,1,0)*VLOOKUP($Z$2,DALYs!$A$2:$MW$40,'Intervention list'!IW$195+1,0)</f>
        <v>0</v>
      </c>
      <c r="IX114" s="0" t="n">
        <f aca="false">IF(ISNUMBER(FIND(IX$1,$D114))=$AO$1,1,0)*VLOOKUP($Z$2,DALYs!$A$2:$MW$40,'Intervention list'!IX$195+1,0)</f>
        <v>0</v>
      </c>
      <c r="IY114" s="0" t="n">
        <f aca="false">IF(ISNUMBER(FIND(IY$1,$D114))=$AO$1,1,0)*VLOOKUP($Z$2,DALYs!$A$2:$MW$40,'Intervention list'!IY$195+1,0)</f>
        <v>0</v>
      </c>
      <c r="IZ114" s="0" t="n">
        <f aca="false">IF(ISNUMBER(FIND(IZ$1,$D114))=$AO$1,1,0)*VLOOKUP($Z$2,DALYs!$A$2:$MW$40,'Intervention list'!IZ$195+1,0)</f>
        <v>0</v>
      </c>
      <c r="JA114" s="0" t="n">
        <f aca="false">IF(ISNUMBER(FIND(JA$1,$D114))=$AO$1,1,0)*VLOOKUP($Z$2,DALYs!$A$2:$MW$40,'Intervention list'!JA$195+1,0)</f>
        <v>0</v>
      </c>
      <c r="JB114" s="0" t="n">
        <f aca="false">IF(ISNUMBER(FIND(JB$1,$D114))=$AO$1,1,0)*VLOOKUP($Z$2,DALYs!$A$2:$MW$40,'Intervention list'!JB$195+1,0)</f>
        <v>0</v>
      </c>
      <c r="JC114" s="0" t="n">
        <f aca="false">IF(ISNUMBER(FIND(JC$1,$D114))=$AO$1,1,0)*VLOOKUP($Z$2,DALYs!$A$2:$MW$40,'Intervention list'!JC$195+1,0)</f>
        <v>0</v>
      </c>
      <c r="JD114" s="0" t="n">
        <f aca="false">IF(ISNUMBER(FIND(JD$1,$D114))=$AO$1,1,0)*VLOOKUP($Z$2,DALYs!$A$2:$MW$40,'Intervention list'!JD$195+1,0)</f>
        <v>0</v>
      </c>
      <c r="JE114" s="0" t="n">
        <f aca="false">IF(ISNUMBER(FIND(JE$1,$D114))=$AO$1,1,0)*VLOOKUP($Z$2,DALYs!$A$2:$MW$40,'Intervention list'!JE$195+1,0)</f>
        <v>0</v>
      </c>
      <c r="JF114" s="0" t="n">
        <f aca="false">IF(ISNUMBER(FIND(JF$1,$D114))=$AO$1,1,0)*VLOOKUP($Z$2,DALYs!$A$2:$MW$40,'Intervention list'!JF$195+1,0)</f>
        <v>0</v>
      </c>
      <c r="JG114" s="0" t="n">
        <f aca="false">IF(ISNUMBER(FIND(JG$1,$D114))=$AO$1,1,0)*VLOOKUP($Z$2,DALYs!$A$2:$MW$40,'Intervention list'!JG$195+1,0)</f>
        <v>0</v>
      </c>
      <c r="JH114" s="0" t="n">
        <f aca="false">IF(ISNUMBER(FIND(JH$1,$D114))=$AO$1,1,0)*VLOOKUP($Z$2,DALYs!$A$2:$MW$40,'Intervention list'!JH$195+1,0)</f>
        <v>0</v>
      </c>
      <c r="JI114" s="0" t="n">
        <f aca="false">IF(ISNUMBER(FIND(JI$1,$D114))=$AO$1,1,0)*VLOOKUP($Z$2,DALYs!$A$2:$MW$40,'Intervention list'!JI$195+1,0)</f>
        <v>0</v>
      </c>
      <c r="JJ114" s="0" t="n">
        <f aca="false">IF(ISNUMBER(FIND(JJ$1,$D114))=$AO$1,1,0)*VLOOKUP($Z$2,DALYs!$A$2:$MW$40,'Intervention list'!JJ$195+1,0)</f>
        <v>0</v>
      </c>
      <c r="JK114" s="0" t="n">
        <f aca="false">IF(ISNUMBER(FIND(JK$1,$D114))=$AO$1,1,0)*VLOOKUP($Z$2,DALYs!$A$2:$MW$40,'Intervention list'!JK$195+1,0)</f>
        <v>0</v>
      </c>
      <c r="JL114" s="0" t="n">
        <f aca="false">IF(ISNUMBER(FIND(JL$1,$D114))=$AO$1,1,0)*VLOOKUP($Z$2,DALYs!$A$2:$MW$40,'Intervention list'!JL$195+1,0)</f>
        <v>0</v>
      </c>
      <c r="JM114" s="0" t="n">
        <f aca="false">IF(ISNUMBER(FIND(JM$1,$D114))=$AO$1,1,0)*VLOOKUP($Z$2,DALYs!$A$2:$MW$40,'Intervention list'!JM$195+1,0)</f>
        <v>0</v>
      </c>
      <c r="JN114" s="0" t="n">
        <f aca="false">IF(ISNUMBER(FIND(JN$1,$D114))=$AO$1,1,0)*VLOOKUP($Z$2,DALYs!$A$2:$MW$40,'Intervention list'!JN$195+1,0)</f>
        <v>0</v>
      </c>
      <c r="JO114" s="0" t="n">
        <f aca="false">IF(ISNUMBER(FIND(JO$1,$D114))=$AO$1,1,0)*VLOOKUP($Z$2,DALYs!$A$2:$MW$40,'Intervention list'!JO$195+1,0)</f>
        <v>0</v>
      </c>
      <c r="JP114" s="0" t="n">
        <f aca="false">IF(ISNUMBER(FIND(JP$1,$D114))=$AO$1,1,0)*VLOOKUP($Z$2,DALYs!$A$2:$MW$40,'Intervention list'!JP$195+1,0)</f>
        <v>0</v>
      </c>
      <c r="JQ114" s="0" t="n">
        <f aca="false">IF(ISNUMBER(FIND(JQ$1,$D114))=$AO$1,1,0)*VLOOKUP($Z$2,DALYs!$A$2:$MW$40,'Intervention list'!JQ$195+1,0)</f>
        <v>0</v>
      </c>
      <c r="JR114" s="0" t="n">
        <f aca="false">IF(ISNUMBER(FIND(JR$1,$D114))=$AO$1,1,0)*VLOOKUP($Z$2,DALYs!$A$2:$MW$40,'Intervention list'!JR$195+1,0)</f>
        <v>0</v>
      </c>
      <c r="JS114" s="0" t="n">
        <f aca="false">IF(ISNUMBER(FIND(JS$1,$D114))=$AO$1,1,0)*VLOOKUP($Z$2,DALYs!$A$2:$MW$40,'Intervention list'!JS$195+1,0)</f>
        <v>0</v>
      </c>
      <c r="JT114" s="0" t="n">
        <f aca="false">IF(ISNUMBER(FIND(JT$1,$D114))=$AO$1,1,0)*VLOOKUP($Z$2,DALYs!$A$2:$MW$40,'Intervention list'!JT$195+1,0)</f>
        <v>0</v>
      </c>
      <c r="JU114" s="0" t="n">
        <f aca="false">IF(ISNUMBER(FIND(JU$1,$D114))=$AO$1,1,0)*VLOOKUP($Z$2,DALYs!$A$2:$MW$40,'Intervention list'!JU$195+1,0)</f>
        <v>0</v>
      </c>
      <c r="JV114" s="0" t="n">
        <f aca="false">IF(ISNUMBER(FIND(JV$1,$D114))=$AO$1,1,0)*VLOOKUP($Z$2,DALYs!$A$2:$MW$40,'Intervention list'!JV$195+1,0)</f>
        <v>0</v>
      </c>
      <c r="JW114" s="0" t="n">
        <f aca="false">IF(ISNUMBER(FIND(JW$1,$D114))=$AO$1,1,0)*VLOOKUP($Z$2,DALYs!$A$2:$MW$40,'Intervention list'!JW$195+1,0)</f>
        <v>0</v>
      </c>
      <c r="JX114" s="0" t="n">
        <f aca="false">IF(ISNUMBER(FIND(JX$1,$D114))=$AO$1,1,0)*VLOOKUP($Z$2,DALYs!$A$2:$MW$40,'Intervention list'!JX$195+1,0)</f>
        <v>0</v>
      </c>
      <c r="JY114" s="0" t="n">
        <f aca="false">IF(ISNUMBER(FIND(JY$1,$D114))=$AO$1,1,0)*VLOOKUP($Z$2,DALYs!$A$2:$MW$40,'Intervention list'!JY$195+1,0)</f>
        <v>0</v>
      </c>
      <c r="JZ114" s="0" t="n">
        <f aca="false">IF(ISNUMBER(FIND(JZ$1,$D114))=$AO$1,1,0)*VLOOKUP($Z$2,DALYs!$A$2:$MW$40,'Intervention list'!JZ$195+1,0)</f>
        <v>0</v>
      </c>
      <c r="KA114" s="0" t="n">
        <f aca="false">IF(ISNUMBER(FIND(KA$1,$D114))=$AO$1,1,0)*VLOOKUP($Z$2,DALYs!$A$2:$MW$40,'Intervention list'!KA$195+1,0)</f>
        <v>0</v>
      </c>
      <c r="KB114" s="0" t="n">
        <f aca="false">IF(ISNUMBER(FIND(KB$1,$D114))=$AO$1,1,0)*VLOOKUP($Z$2,DALYs!$A$2:$MW$40,'Intervention list'!KB$195+1,0)</f>
        <v>0</v>
      </c>
      <c r="KC114" s="0" t="n">
        <f aca="false">IF(ISNUMBER(FIND(KC$1,$D114))=$AO$1,1,0)*VLOOKUP($Z$2,DALYs!$A$2:$MW$40,'Intervention list'!KC$195+1,0)</f>
        <v>0</v>
      </c>
      <c r="KD114" s="0" t="n">
        <f aca="false">IF(ISNUMBER(FIND(KD$1,$D114))=$AO$1,1,0)*VLOOKUP($Z$2,DALYs!$A$2:$MW$40,'Intervention list'!KD$195+1,0)</f>
        <v>0</v>
      </c>
      <c r="KE114" s="0" t="n">
        <f aca="false">IF(ISNUMBER(FIND(KE$1,$D114))=$AO$1,1,0)*VLOOKUP($Z$2,DALYs!$A$2:$MW$40,'Intervention list'!KE$195+1,0)</f>
        <v>0</v>
      </c>
      <c r="KF114" s="0" t="n">
        <f aca="false">IF(ISNUMBER(FIND(KF$1,$D114))=$AO$1,1,0)*VLOOKUP($Z$2,DALYs!$A$2:$MW$40,'Intervention list'!KF$195+1,0)</f>
        <v>0</v>
      </c>
      <c r="KG114" s="0" t="n">
        <f aca="false">IF(ISNUMBER(FIND(KG$1,$D114))=$AO$1,1,0)*VLOOKUP($Z$2,DALYs!$A$2:$MW$40,'Intervention list'!KG$195+1,0)</f>
        <v>0</v>
      </c>
      <c r="KH114" s="0" t="n">
        <f aca="false">IF(ISNUMBER(FIND(KH$1,$D114))=$AO$1,1,0)*VLOOKUP($Z$2,DALYs!$A$2:$MW$40,'Intervention list'!KH$195+1,0)</f>
        <v>0</v>
      </c>
      <c r="KI114" s="0" t="n">
        <f aca="false">IF(ISNUMBER(FIND(KI$1,$D114))=$AO$1,1,0)*VLOOKUP($Z$2,DALYs!$A$2:$MW$40,'Intervention list'!KI$195+1,0)</f>
        <v>0</v>
      </c>
      <c r="KJ114" s="0" t="n">
        <f aca="false">IF(ISNUMBER(FIND(KJ$1,$D114))=$AO$1,1,0)*VLOOKUP($Z$2,DALYs!$A$2:$MW$40,'Intervention list'!KJ$195+1,0)</f>
        <v>0</v>
      </c>
      <c r="KK114" s="0" t="n">
        <f aca="false">IF(ISNUMBER(FIND(KK$1,$D114))=$AO$1,1,0)*VLOOKUP($Z$2,DALYs!$A$2:$MW$40,'Intervention list'!KK$195+1,0)</f>
        <v>0</v>
      </c>
      <c r="KL114" s="0" t="n">
        <f aca="false">IF(ISNUMBER(FIND(KL$1,$D114))=$AO$1,1,0)*VLOOKUP($Z$2,DALYs!$A$2:$MW$40,'Intervention list'!KL$195+1,0)</f>
        <v>0</v>
      </c>
      <c r="KM114" s="0" t="n">
        <f aca="false">IF(ISNUMBER(FIND(KM$1,$D114))=$AO$1,1,0)*VLOOKUP($Z$2,DALYs!$A$2:$MW$40,'Intervention list'!KM$195+1,0)</f>
        <v>0</v>
      </c>
      <c r="KN114" s="0" t="n">
        <f aca="false">IF(ISNUMBER(FIND(KN$1,$D114))=$AO$1,1,0)*VLOOKUP($Z$2,DALYs!$A$2:$MW$40,'Intervention list'!KN$195+1,0)</f>
        <v>0</v>
      </c>
      <c r="KO114" s="0" t="n">
        <f aca="false">IF(ISNUMBER(FIND(KO$1,$D114))=$AO$1,1,0)*VLOOKUP($Z$2,DALYs!$A$2:$MW$40,'Intervention list'!KO$195+1,0)</f>
        <v>0</v>
      </c>
      <c r="KP114" s="0" t="n">
        <f aca="false">IF(ISNUMBER(FIND(KP$1,$D114))=$AO$1,1,0)*VLOOKUP($Z$2,DALYs!$A$2:$MW$40,'Intervention list'!KP$195+1,0)</f>
        <v>0</v>
      </c>
      <c r="KQ114" s="0" t="n">
        <f aca="false">IF(ISNUMBER(FIND(KQ$1,$D114))=$AO$1,1,0)*VLOOKUP($Z$2,DALYs!$A$2:$MW$40,'Intervention list'!KQ$195+1,0)</f>
        <v>0</v>
      </c>
      <c r="KR114" s="0" t="n">
        <f aca="false">IF(ISNUMBER(FIND(KR$1,$D114))=$AO$1,1,0)*VLOOKUP($Z$2,DALYs!$A$2:$MW$40,'Intervention list'!KR$195+1,0)</f>
        <v>0</v>
      </c>
      <c r="KS114" s="0" t="n">
        <f aca="false">IF(ISNUMBER(FIND(KS$1,$D114))=$AO$1,1,0)*VLOOKUP($Z$2,DALYs!$A$2:$MW$40,'Intervention list'!KS$195+1,0)</f>
        <v>0</v>
      </c>
      <c r="KT114" s="0" t="n">
        <f aca="false">IF(ISNUMBER(FIND(KT$1,$D114))=$AO$1,1,0)*VLOOKUP($Z$2,DALYs!$A$2:$MW$40,'Intervention list'!KT$195+1,0)</f>
        <v>0</v>
      </c>
      <c r="KU114" s="0" t="n">
        <f aca="false">IF(ISNUMBER(FIND(KU$1,$D114))=$AO$1,1,0)*VLOOKUP($Z$2,DALYs!$A$2:$MW$40,'Intervention list'!KU$195+1,0)</f>
        <v>0</v>
      </c>
      <c r="KV114" s="0" t="n">
        <f aca="false">IF(ISNUMBER(FIND(KV$1,$D114))=$AO$1,1,0)*VLOOKUP($Z$2,DALYs!$A$2:$MW$40,'Intervention list'!KV$195+1,0)</f>
        <v>0</v>
      </c>
      <c r="KW114" s="0" t="n">
        <f aca="false">IF(ISNUMBER(FIND(KW$1,$D114))=$AO$1,1,0)*VLOOKUP($Z$2,DALYs!$A$2:$MW$40,'Intervention list'!KW$195+1,0)</f>
        <v>0</v>
      </c>
      <c r="KX114" s="0" t="n">
        <f aca="false">IF(ISNUMBER(FIND(KX$1,$D114))=$AO$1,1,0)*VLOOKUP($Z$2,DALYs!$A$2:$MW$40,'Intervention list'!KX$195+1,0)</f>
        <v>0</v>
      </c>
      <c r="KY114" s="0" t="n">
        <f aca="false">IF(ISNUMBER(FIND(KY$1,$D114))=$AO$1,1,0)*VLOOKUP($Z$2,DALYs!$A$2:$MW$40,'Intervention list'!KY$195+1,0)</f>
        <v>0</v>
      </c>
      <c r="KZ114" s="0" t="n">
        <f aca="false">IF(ISNUMBER(FIND(KZ$1,$D114))=$AO$1,1,0)*VLOOKUP($Z$2,DALYs!$A$2:$MW$40,'Intervention list'!KZ$195+1,0)</f>
        <v>0</v>
      </c>
      <c r="LA114" s="0" t="n">
        <f aca="false">IF(ISNUMBER(FIND(LA$1,$D114))=$AO$1,1,0)*VLOOKUP($Z$2,DALYs!$A$2:$MW$40,'Intervention list'!LA$195+1,0)</f>
        <v>0</v>
      </c>
      <c r="LB114" s="0" t="n">
        <f aca="false">IF(ISNUMBER(FIND(LB$1,$D114))=$AO$1,1,0)*VLOOKUP($Z$2,DALYs!$A$2:$MW$40,'Intervention list'!LB$195+1,0)</f>
        <v>0</v>
      </c>
      <c r="LC114" s="0" t="n">
        <f aca="false">IF(ISNUMBER(FIND(LC$1,$D114))=$AO$1,1,0)*VLOOKUP($Z$2,DALYs!$A$2:$MW$40,'Intervention list'!LC$195+1,0)</f>
        <v>0</v>
      </c>
      <c r="LD114" s="0" t="n">
        <f aca="false">IF(ISNUMBER(FIND(LD$1,$D114))=$AO$1,1,0)*VLOOKUP($Z$2,DALYs!$A$2:$MW$40,'Intervention list'!LD$195+1,0)</f>
        <v>0</v>
      </c>
      <c r="LE114" s="0" t="n">
        <f aca="false">IF(ISNUMBER(FIND(LE$1,$D114))=$AO$1,1,0)*VLOOKUP($Z$2,DALYs!$A$2:$MW$40,'Intervention list'!LE$195+1,0)</f>
        <v>0</v>
      </c>
      <c r="LF114" s="0" t="n">
        <f aca="false">IF(ISNUMBER(FIND(LF$1,$D114))=$AO$1,1,0)*VLOOKUP($Z$2,DALYs!$A$2:$MW$40,'Intervention list'!LF$195+1,0)</f>
        <v>0</v>
      </c>
      <c r="LG114" s="0" t="n">
        <f aca="false">IF(ISNUMBER(FIND(LG$1,$D114))=$AO$1,1,0)*VLOOKUP($Z$2,DALYs!$A$2:$MW$40,'Intervention list'!LG$195+1,0)</f>
        <v>0</v>
      </c>
      <c r="LH114" s="0" t="n">
        <f aca="false">IF(ISNUMBER(FIND(LH$1,$D114))=$AO$1,1,0)*VLOOKUP($Z$2,DALYs!$A$2:$MW$40,'Intervention list'!LH$195+1,0)</f>
        <v>0</v>
      </c>
      <c r="LI114" s="0" t="n">
        <f aca="false">IF(ISNUMBER(FIND(LI$1,$D114))=$AO$1,1,0)*VLOOKUP($Z$2,DALYs!$A$2:$MW$40,'Intervention list'!LI$195+1,0)</f>
        <v>0</v>
      </c>
      <c r="LJ114" s="0" t="n">
        <f aca="false">IF(ISNUMBER(FIND(LJ$1,$D114))=$AO$1,1,0)*VLOOKUP($Z$2,DALYs!$A$2:$MW$40,'Intervention list'!LJ$195+1,0)</f>
        <v>0</v>
      </c>
      <c r="LK114" s="0" t="n">
        <f aca="false">IF(ISNUMBER(FIND(LK$1,$D114))=$AO$1,1,0)*VLOOKUP($Z$2,DALYs!$A$2:$MW$40,'Intervention list'!LK$195+1,0)</f>
        <v>0</v>
      </c>
      <c r="LL114" s="0" t="n">
        <f aca="false">IF(ISNUMBER(FIND(LL$1,$D114))=$AO$1,1,0)*VLOOKUP($Z$2,DALYs!$A$2:$MW$40,'Intervention list'!LL$195+1,0)</f>
        <v>0</v>
      </c>
      <c r="LM114" s="0" t="n">
        <f aca="false">IF(ISNUMBER(FIND(LM$1,$D114))=$AO$1,1,0)*VLOOKUP($Z$2,DALYs!$A$2:$MW$40,'Intervention list'!LM$195+1,0)</f>
        <v>0</v>
      </c>
      <c r="LN114" s="0" t="n">
        <f aca="false">IF(ISNUMBER(FIND(LN$1,$D114))=$AO$1,1,0)*VLOOKUP($Z$2,DALYs!$A$2:$MW$40,'Intervention list'!LN$195+1,0)</f>
        <v>0</v>
      </c>
      <c r="LO114" s="0" t="n">
        <f aca="false">IF(ISNUMBER(FIND(LO$1,$D114))=$AO$1,1,0)*VLOOKUP($Z$2,DALYs!$A$2:$MW$40,'Intervention list'!LO$195+1,0)</f>
        <v>0</v>
      </c>
      <c r="LP114" s="0" t="n">
        <f aca="false">IF(ISNUMBER(FIND(LP$1,$D114))=$AO$1,1,0)*VLOOKUP($Z$2,DALYs!$A$2:$MW$40,'Intervention list'!LP$195+1,0)</f>
        <v>0</v>
      </c>
      <c r="LQ114" s="0" t="n">
        <f aca="false">IF(ISNUMBER(FIND(LQ$1,$D114))=$AO$1,1,0)*VLOOKUP($Z$2,DALYs!$A$2:$MW$40,'Intervention list'!LQ$195+1,0)</f>
        <v>0</v>
      </c>
      <c r="LR114" s="0" t="n">
        <f aca="false">IF(ISNUMBER(FIND(LR$1,$D114))=$AO$1,1,0)*VLOOKUP($Z$2,DALYs!$A$2:$MW$40,'Intervention list'!LR$195+1,0)</f>
        <v>0</v>
      </c>
      <c r="LS114" s="0" t="n">
        <f aca="false">IF(ISNUMBER(FIND(LS$1,$D114))=$AO$1,1,0)*VLOOKUP($Z$2,DALYs!$A$2:$MW$40,'Intervention list'!LS$195+1,0)</f>
        <v>0</v>
      </c>
      <c r="LT114" s="0" t="n">
        <f aca="false">IF(ISNUMBER(FIND(LT$1,$D114))=$AO$1,1,0)*VLOOKUP($Z$2,DALYs!$A$2:$MW$40,'Intervention list'!LT$195+1,0)</f>
        <v>0</v>
      </c>
      <c r="LU114" s="0" t="n">
        <f aca="false">IF(ISNUMBER(FIND(LU$1,$D114))=$AO$1,1,0)*VLOOKUP($Z$2,DALYs!$A$2:$MW$40,'Intervention list'!LU$195+1,0)</f>
        <v>0</v>
      </c>
      <c r="LV114" s="0" t="n">
        <f aca="false">IF(ISNUMBER(FIND(LV$1,$D114))=$AO$1,1,0)*VLOOKUP($Z$2,DALYs!$A$2:$MW$40,'Intervention list'!LV$195+1,0)</f>
        <v>0</v>
      </c>
      <c r="LW114" s="0" t="n">
        <f aca="false">IF(ISNUMBER(FIND(LW$1,$D114))=$AO$1,1,0)*VLOOKUP($Z$2,DALYs!$A$2:$MW$40,'Intervention list'!LW$195+1,0)</f>
        <v>0</v>
      </c>
      <c r="LX114" s="0" t="n">
        <f aca="false">IF(ISNUMBER(FIND(LX$1,$D114))=$AO$1,1,0)*VLOOKUP($Z$2,DALYs!$A$2:$MW$40,'Intervention list'!LX$195+1,0)</f>
        <v>0</v>
      </c>
      <c r="LY114" s="0" t="n">
        <f aca="false">IF(ISNUMBER(FIND(LY$1,$D114))=$AO$1,1,0)*VLOOKUP($Z$2,DALYs!$A$2:$MW$40,'Intervention list'!LY$195+1,0)</f>
        <v>0</v>
      </c>
      <c r="LZ114" s="0" t="n">
        <f aca="false">IF(ISNUMBER(FIND(LZ$1,$D114))=$AO$1,1,0)*VLOOKUP($Z$2,DALYs!$A$2:$MW$40,'Intervention list'!LZ$195+1,0)</f>
        <v>0</v>
      </c>
      <c r="MA114" s="0" t="n">
        <f aca="false">IF(ISNUMBER(FIND(MA$1,$D114))=$AO$1,1,0)*VLOOKUP($Z$2,DALYs!$A$2:$MW$40,'Intervention list'!MA$195+1,0)</f>
        <v>0</v>
      </c>
      <c r="MB114" s="0" t="n">
        <f aca="false">IF(ISNUMBER(FIND(MB$1,$D114))=$AO$1,1,0)*VLOOKUP($Z$2,DALYs!$A$2:$MW$40,'Intervention list'!MB$195+1,0)</f>
        <v>0</v>
      </c>
      <c r="MC114" s="0" t="n">
        <f aca="false">IF(ISNUMBER(FIND(MC$1,$D114))=$AO$1,1,0)*VLOOKUP($Z$2,DALYs!$A$2:$MW$40,'Intervention list'!MC$195+1,0)</f>
        <v>0</v>
      </c>
      <c r="MD114" s="0" t="n">
        <f aca="false">IF(ISNUMBER(FIND(MD$1,$D114))=$AO$1,1,0)*VLOOKUP($Z$2,DALYs!$A$2:$MW$40,'Intervention list'!MD$195+1,0)</f>
        <v>0</v>
      </c>
      <c r="ME114" s="0" t="n">
        <f aca="false">IF(ISNUMBER(FIND(ME$1,$D114))=$AO$1,1,0)*VLOOKUP($Z$2,DALYs!$A$2:$MW$40,'Intervention list'!ME$195+1,0)</f>
        <v>0</v>
      </c>
      <c r="MF114" s="0" t="n">
        <f aca="false">IF(ISNUMBER(FIND(MF$1,$D114))=$AO$1,1,0)*VLOOKUP($Z$2,DALYs!$A$2:$MW$40,'Intervention list'!MF$195+1,0)</f>
        <v>0</v>
      </c>
      <c r="MG114" s="0" t="n">
        <f aca="false">IF(ISNUMBER(FIND(MG$1,$D114))=$AO$1,1,0)*VLOOKUP($Z$2,DALYs!$A$2:$MW$40,'Intervention list'!MG$195+1,0)</f>
        <v>0</v>
      </c>
      <c r="MH114" s="0" t="n">
        <f aca="false">IF(ISNUMBER(FIND(MH$1,$D114))=$AO$1,1,0)*VLOOKUP($Z$2,DALYs!$A$2:$MW$40,'Intervention list'!MH$195+1,0)</f>
        <v>0</v>
      </c>
      <c r="MI114" s="0" t="n">
        <f aca="false">IF(ISNUMBER(FIND(MI$1,$D114))=$AO$1,1,0)*VLOOKUP($Z$2,DALYs!$A$2:$MW$40,'Intervention list'!MI$195+1,0)</f>
        <v>0</v>
      </c>
      <c r="MJ114" s="0" t="n">
        <f aca="false">IF(ISNUMBER(FIND(MJ$1,$D114))=$AO$1,1,0)*VLOOKUP($Z$2,DALYs!$A$2:$MW$40,'Intervention list'!MJ$195+1,0)</f>
        <v>0</v>
      </c>
      <c r="MK114" s="0" t="n">
        <f aca="false">IF(ISNUMBER(FIND(MK$1,$D114))=$AO$1,1,0)*VLOOKUP($Z$2,DALYs!$A$2:$MW$40,'Intervention list'!MK$195+1,0)</f>
        <v>0</v>
      </c>
      <c r="ML114" s="0" t="n">
        <f aca="false">IF(ISNUMBER(FIND(ML$1,$D114))=$AO$1,1,0)*VLOOKUP($Z$2,DALYs!$A$2:$MW$40,'Intervention list'!ML$195+1,0)</f>
        <v>0</v>
      </c>
      <c r="MM114" s="0" t="n">
        <f aca="false">IF(ISNUMBER(FIND(MM$1,$D114))=$AO$1,1,0)*VLOOKUP($Z$2,DALYs!$A$2:$MW$40,'Intervention list'!MM$195+1,0)</f>
        <v>0</v>
      </c>
      <c r="MN114" s="0" t="n">
        <f aca="false">IF(ISNUMBER(FIND(MN$1,$D114))=$AO$1,1,0)*VLOOKUP($Z$2,DALYs!$A$2:$MW$40,'Intervention list'!MN$195+1,0)</f>
        <v>0</v>
      </c>
      <c r="MO114" s="0" t="n">
        <f aca="false">IF(ISNUMBER(FIND(MO$1,$D114))=$AO$1,1,0)*VLOOKUP($Z$2,DALYs!$A$2:$MW$40,'Intervention list'!MO$195+1,0)</f>
        <v>0</v>
      </c>
      <c r="MP114" s="0" t="n">
        <f aca="false">IF(ISNUMBER(FIND(MP$1,$D114))=$AO$1,1,0)*VLOOKUP($Z$2,DALYs!$A$2:$MW$40,'Intervention list'!MP$195+1,0)</f>
        <v>0</v>
      </c>
      <c r="MQ114" s="0" t="n">
        <f aca="false">IF(ISNUMBER(FIND(MQ$1,$D114))=$AO$1,1,0)*VLOOKUP($Z$2,DALYs!$A$2:$MW$40,'Intervention list'!MQ$195+1,0)</f>
        <v>0</v>
      </c>
      <c r="MR114" s="0" t="n">
        <f aca="false">IF(ISNUMBER(FIND(MR$1,$D114))=$AO$1,1,0)*VLOOKUP($Z$2,DALYs!$A$2:$MW$40,'Intervention list'!MR$195+1,0)</f>
        <v>0</v>
      </c>
      <c r="MS114" s="0" t="n">
        <f aca="false">IF(ISNUMBER(FIND(MS$1,$D114))=$AO$1,1,0)*VLOOKUP($Z$2,DALYs!$A$2:$MW$40,'Intervention list'!MS$195+1,0)</f>
        <v>0</v>
      </c>
      <c r="MT114" s="0" t="n">
        <f aca="false">IF(ISNUMBER(FIND(MT$1,$D114))=$AO$1,1,0)*VLOOKUP($Z$2,DALYs!$A$2:$MW$40,'Intervention list'!MT$195+1,0)</f>
        <v>0</v>
      </c>
      <c r="MU114" s="0" t="n">
        <f aca="false">IF(ISNUMBER(FIND(MU$1,$D114))=$AO$1,1,0)*VLOOKUP($Z$2,DALYs!$A$2:$MW$40,'Intervention list'!MU$195+1,0)</f>
        <v>0</v>
      </c>
      <c r="MV114" s="0" t="n">
        <f aca="false">IF(ISNUMBER(FIND(MV$1,$D114))=$AO$1,1,0)*VLOOKUP($Z$2,DALYs!$A$2:$MW$40,'Intervention list'!MV$195+1,0)</f>
        <v>0</v>
      </c>
      <c r="MW114" s="0" t="n">
        <f aca="false">IF(ISNUMBER(FIND(MW$1,$D114))=$AO$1,1,0)*VLOOKUP($Z$2,DALYs!$A$2:$MW$40,'Intervention list'!MW$195+1,0)</f>
        <v>0</v>
      </c>
      <c r="MX114" s="0" t="n">
        <f aca="false">IF(ISNUMBER(FIND(MX$1,$D114))=$AO$1,1,0)*VLOOKUP($Z$2,DALYs!$A$2:$MW$40,'Intervention list'!MX$195+1,0)</f>
        <v>0</v>
      </c>
      <c r="MY114" s="0" t="n">
        <f aca="false">IF(ISNUMBER(FIND(MY$1,$D114))=$AO$1,1,0)*VLOOKUP($Z$2,DALYs!$A$2:$MW$40,'Intervention list'!MY$195+1,0)</f>
        <v>0</v>
      </c>
      <c r="MZ114" s="0" t="n">
        <f aca="false">IF(ISNUMBER(FIND(MZ$1,$D114))=$AO$1,1,0)*VLOOKUP($Z$2,DALYs!$A$2:$MW$40,'Intervention list'!MZ$195+1,0)</f>
        <v>0</v>
      </c>
      <c r="NA114" s="0" t="n">
        <f aca="false">IF(ISNUMBER(FIND(NA$1,$D114))=$AO$1,1,0)*VLOOKUP($Z$2,DALYs!$A$2:$MW$40,'Intervention list'!NA$195+1,0)</f>
        <v>0</v>
      </c>
      <c r="NB114" s="0" t="n">
        <f aca="false">IF(ISNUMBER(FIND(NB$1,$D114))=$AO$1,1,0)*VLOOKUP($Z$2,DALYs!$A$2:$MW$40,'Intervention list'!NB$195+1,0)</f>
        <v>0</v>
      </c>
      <c r="NC114" s="0" t="n">
        <f aca="false">IF(ISNUMBER(FIND(NC$1,$D114))=$AO$1,1,0)*VLOOKUP($Z$2,DALYs!$A$2:$MW$40,'Intervention list'!NC$195+1,0)</f>
        <v>0</v>
      </c>
      <c r="ND114" s="0" t="n">
        <f aca="false">IF(ISNUMBER(FIND(ND$1,$D114))=$AO$1,1,0)*VLOOKUP($Z$2,DALYs!$A$2:$MW$40,'Intervention list'!ND$195+1,0)</f>
        <v>0</v>
      </c>
      <c r="NE114" s="0" t="n">
        <f aca="false">IF(ISNUMBER(FIND(NE$1,$D114))=$AO$1,1,0)*VLOOKUP($Z$2,DALYs!$A$2:$MW$40,'Intervention list'!NE$195+1,0)</f>
        <v>0</v>
      </c>
      <c r="NF114" s="0" t="n">
        <f aca="false">IF(ISNUMBER(FIND(NF$1,$D114))=$AO$1,1,0)*VLOOKUP($Z$2,DALYs!$A$2:$MW$40,'Intervention list'!NF$195+1,0)</f>
        <v>0</v>
      </c>
      <c r="NG114" s="0" t="n">
        <f aca="false">IF(ISNUMBER(FIND(NG$1,$D114))=$AO$1,1,0)*VLOOKUP($Z$2,DALYs!$A$2:$MW$40,'Intervention list'!NG$195+1,0)</f>
        <v>0</v>
      </c>
      <c r="NH114" s="0" t="n">
        <f aca="false">IF(ISNUMBER(FIND(NH$1,$D114))=$AO$1,1,0)*VLOOKUP($Z$2,DALYs!$A$2:$MW$40,'Intervention list'!NH$195+1,0)</f>
        <v>0</v>
      </c>
      <c r="NI114" s="0" t="n">
        <f aca="false">IF(ISNUMBER(FIND(NI$1,$D114))=$AO$1,1,0)*VLOOKUP($Z$2,DALYs!$A$2:$MW$40,'Intervention list'!NI$195+1,0)</f>
        <v>0</v>
      </c>
      <c r="NJ114" s="0" t="n">
        <f aca="false">IF(ISNUMBER(FIND(NJ$1,$D114))=$AO$1,1,0)*VLOOKUP($Z$2,DALYs!$A$2:$MW$40,'Intervention list'!NJ$195+1,0)</f>
        <v>0</v>
      </c>
      <c r="NK114" s="0" t="n">
        <f aca="false">IF(ISNUMBER(FIND(NK$1,$D114))=$AO$1,1,0)*VLOOKUP($Z$2,DALYs!$A$2:$MW$40,'Intervention list'!NK$195+1,0)</f>
        <v>0</v>
      </c>
      <c r="NL114" s="0" t="n">
        <f aca="false">IF(ISNUMBER(FIND(NL$1,$D114))=$AO$1,1,0)*VLOOKUP($Z$2,DALYs!$A$2:$MW$40,'Intervention list'!NL$195+1,0)</f>
        <v>0</v>
      </c>
      <c r="NM114" s="0" t="n">
        <f aca="false">IF(ISNUMBER(FIND(NM$1,$D114))=$AO$1,1,0)*VLOOKUP($Z$2,DALYs!$A$2:$MW$40,'Intervention list'!NM$195+1,0)</f>
        <v>0</v>
      </c>
      <c r="NN114" s="0" t="n">
        <f aca="false">IF(ISNUMBER(FIND(NN$1,$D114))=$AO$1,1,0)*VLOOKUP($Z$2,DALYs!$A$2:$MW$40,'Intervention list'!NN$195+1,0)</f>
        <v>0</v>
      </c>
      <c r="NO114" s="0" t="n">
        <f aca="false">IF(ISNUMBER(FIND(NO$1,$D114))=$AO$1,1,0)*VLOOKUP($Z$2,DALYs!$A$2:$MW$40,'Intervention list'!NO$195+1,0)</f>
        <v>81430.8890082523</v>
      </c>
      <c r="NP114" s="0" t="n">
        <f aca="false">IF(ISNUMBER(FIND(NP$1,$D114))=$AO$1,1,0)*VLOOKUP($Z$2,DALYs!$A$2:$MW$40,'Intervention list'!NP$195+1,0)</f>
        <v>0</v>
      </c>
      <c r="NQ114" s="0" t="n">
        <f aca="false">IF(ISNUMBER(FIND(NQ$1,$D114))=$AO$1,1,0)*VLOOKUP($Z$2,DALYs!$A$2:$MW$40,'Intervention list'!NQ$195+1,0)</f>
        <v>0</v>
      </c>
      <c r="NR114" s="0" t="n">
        <f aca="false">IF(ISNUMBER(FIND(NR$1,$D114))=$AO$1,1,0)*VLOOKUP($Z$2,DALYs!$A$2:$MW$40,'Intervention list'!NR$195+1,0)</f>
        <v>0</v>
      </c>
      <c r="NS114" s="0" t="n">
        <f aca="false">IF(ISNUMBER(FIND(NS$1,$D114))=$AO$1,1,0)*VLOOKUP($Z$2,DALYs!$A$2:$MW$40,'Intervention list'!NS$195+1,0)</f>
        <v>0</v>
      </c>
      <c r="NT114" s="0" t="n">
        <f aca="false">IF(ISNUMBER(FIND(NT$1,$D114))=$AO$1,1,0)*VLOOKUP($Z$2,DALYs!$A$2:$MW$40,'Intervention list'!NT$195+1,0)</f>
        <v>0</v>
      </c>
      <c r="NU114" s="0" t="n">
        <f aca="false">IF(ISNUMBER(FIND(NU$1,$D114))=$AO$1,1,0)*VLOOKUP($Z$2,DALYs!$A$2:$MW$40,'Intervention list'!NU$195+1,0)</f>
        <v>0</v>
      </c>
      <c r="NV114" s="0" t="n">
        <f aca="false">IF(ISNUMBER(FIND(NV$1,$D114))=$AO$1,1,0)*VLOOKUP($Z$2,DALYs!$A$2:$MW$40,'Intervention list'!NV$195+1,0)</f>
        <v>0</v>
      </c>
      <c r="NW114" s="0" t="n">
        <f aca="false">IF(ISNUMBER(FIND(NW$1,$D114))=$AO$1,1,0)*VLOOKUP($Z$2,DALYs!$A$2:$MW$40,'Intervention list'!NW$195+1,0)</f>
        <v>0</v>
      </c>
      <c r="NX114" s="0" t="n">
        <f aca="false">IF(ISNUMBER(FIND(NX$1,$D114))=$AO$1,1,0)*VLOOKUP($Z$2,DALYs!$A$2:$MW$40,'Intervention list'!NX$195+1,0)</f>
        <v>0</v>
      </c>
      <c r="NY114" s="0" t="n">
        <f aca="false">IF(ISNUMBER(FIND(NY$1,$D114))=$AO$1,1,0)*VLOOKUP($Z$2,DALYs!$A$2:$MW$40,'Intervention list'!NY$195+1,0)</f>
        <v>0</v>
      </c>
      <c r="NZ114" s="0" t="n">
        <f aca="false">IF(ISNUMBER(FIND(NZ$1,$D114))=$AO$1,1,0)*VLOOKUP($Z$2,DALYs!$A$2:$MW$40,'Intervention list'!NZ$195+1,0)</f>
        <v>0</v>
      </c>
      <c r="OA114" s="0" t="n">
        <f aca="false">IF(ISNUMBER(FIND(OA$1,$D114))=$AO$1,1,0)*VLOOKUP($Z$2,DALYs!$A$2:$MW$40,'Intervention list'!OA$195+1,0)</f>
        <v>0</v>
      </c>
      <c r="OB114" s="0" t="n">
        <f aca="false">IF(ISNUMBER(FIND(OB$1,$D114))=$AO$1,1,0)*VLOOKUP($Z$2,DALYs!$A$2:$MW$40,'Intervention list'!OB$195+1,0)</f>
        <v>0</v>
      </c>
      <c r="OC114" s="0" t="n">
        <f aca="false">IF(ISNUMBER(FIND(OC$1,$D114))=$AO$1,1,0)*VLOOKUP($Z$2,DALYs!$A$2:$MW$40,'Intervention list'!OC$195+1,0)</f>
        <v>0</v>
      </c>
      <c r="OD114" s="0" t="n">
        <f aca="false">IF(ISNUMBER(FIND(OD$1,$D114))=$AO$1,1,0)*VLOOKUP($Z$2,DALYs!$A$2:$MW$40,'Intervention list'!OD$195+1,0)</f>
        <v>0</v>
      </c>
      <c r="OE114" s="0" t="n">
        <f aca="false">IF(ISNUMBER(FIND(OE$1,$D114))=$AO$1,1,0)*VLOOKUP($Z$2,DALYs!$A$2:$MW$40,'Intervention list'!OE$195+1,0)</f>
        <v>0</v>
      </c>
      <c r="OF114" s="0" t="n">
        <f aca="false">IF(ISNUMBER(FIND(OF$1,$D114))=$AO$1,1,0)*VLOOKUP($Z$2,DALYs!$A$2:$MW$40,'Intervention list'!OF$195+1,0)</f>
        <v>0</v>
      </c>
      <c r="OG114" s="0" t="n">
        <f aca="false">IF(ISNUMBER(FIND(OG$1,$D114))=$AO$1,1,0)*VLOOKUP($Z$2,DALYs!$A$2:$MW$40,'Intervention list'!OG$195+1,0)</f>
        <v>0</v>
      </c>
      <c r="OH114" s="0" t="n">
        <f aca="false">IF(ISNUMBER(FIND(OH$1,$D114))=$AO$1,1,0)*VLOOKUP($Z$2,DALYs!$A$2:$MW$40,'Intervention list'!OH$195+1,0)</f>
        <v>0</v>
      </c>
      <c r="OI114" s="0" t="n">
        <f aca="false">IF(ISNUMBER(FIND(OI$1,$D114))=$AO$1,1,0)*VLOOKUP($Z$2,DALYs!$A$2:$MW$40,'Intervention list'!OI$195+1,0)</f>
        <v>0</v>
      </c>
      <c r="OJ114" s="0" t="n">
        <f aca="false">IF(ISNUMBER(FIND(OJ$1,$D114))=$AO$1,1,0)*VLOOKUP($Z$2,DALYs!$A$2:$MW$40,'Intervention list'!OJ$195+1,0)</f>
        <v>0</v>
      </c>
      <c r="OK114" s="0" t="n">
        <f aca="false">IF(ISNUMBER(FIND(OK$1,$D114))=$AO$1,1,0)*VLOOKUP($Z$2,DALYs!$A$2:$MW$40,'Intervention list'!OK$195+1,0)</f>
        <v>0</v>
      </c>
      <c r="OL114" s="0" t="n">
        <f aca="false">IF(ISNUMBER(FIND(OL$1,$D114))=$AO$1,1,0)*VLOOKUP($Z$2,DALYs!$A$2:$MW$40,'Intervention list'!OL$195+1,0)</f>
        <v>0</v>
      </c>
      <c r="OM114" s="0" t="n">
        <f aca="false">IF(ISNUMBER(FIND(OM$1,$D114))=$AO$1,1,0)*VLOOKUP($Z$2,DALYs!$A$2:$MW$40,'Intervention list'!OM$195+1,0)</f>
        <v>0</v>
      </c>
      <c r="ON114" s="0" t="n">
        <f aca="false">IF(ISNUMBER(FIND(ON$1,$D114))=$AO$1,1,0)*VLOOKUP($Z$2,DALYs!$A$2:$MW$40,'Intervention list'!ON$195+1,0)</f>
        <v>0</v>
      </c>
      <c r="OO114" s="0" t="n">
        <f aca="false">IF(ISNUMBER(FIND(OO$1,$D114))=$AO$1,1,0)*VLOOKUP($Z$2,DALYs!$A$2:$MW$40,'Intervention list'!OO$195+1,0)</f>
        <v>0</v>
      </c>
      <c r="OP114" s="0" t="n">
        <f aca="false">IF(ISNUMBER(FIND(OP$1,$D114))=$AO$1,1,0)*VLOOKUP($Z$2,DALYs!$A$2:$MW$40,'Intervention list'!OP$195+1,0)</f>
        <v>0</v>
      </c>
      <c r="OQ114" s="0" t="n">
        <f aca="false">IF(ISNUMBER(FIND(OQ$1,$D114))=$AO$1,1,0)*VLOOKUP($Z$2,DALYs!$A$2:$MW$40,'Intervention list'!OQ$195+1,0)</f>
        <v>0</v>
      </c>
      <c r="OR114" s="0" t="n">
        <f aca="false">IF(ISNUMBER(FIND(OR$1,$D114))=$AO$1,1,0)*VLOOKUP($Z$2,DALYs!$A$2:$MW$40,'Intervention list'!OR$195+1,0)</f>
        <v>0</v>
      </c>
      <c r="OS114" s="0" t="n">
        <f aca="false">IF(ISNUMBER(FIND(OS$1,$D114))=$AO$1,1,0)*VLOOKUP($Z$2,DALYs!$A$2:$MW$40,'Intervention list'!OS$195+1,0)</f>
        <v>0</v>
      </c>
      <c r="OT114" s="0" t="n">
        <f aca="false">IF(ISNUMBER(FIND(OT$1,$D114))=$AO$1,1,0)*VLOOKUP($Z$2,DALYs!$A$2:$MW$40,'Intervention list'!OT$195+1,0)</f>
        <v>0</v>
      </c>
      <c r="OU114" s="0" t="n">
        <f aca="false">IF(ISNUMBER(FIND(OU$1,$D114))=$AO$1,1,0)*VLOOKUP($Z$2,DALYs!$A$2:$MW$40,'Intervention list'!OU$195+1,0)</f>
        <v>0</v>
      </c>
      <c r="OV114" s="0" t="n">
        <f aca="false">IF(ISNUMBER(FIND(OV$1,$D114))=$AO$1,1,0)*VLOOKUP($Z$2,DALYs!$A$2:$MW$40,'Intervention list'!OV$195+1,0)</f>
        <v>0</v>
      </c>
      <c r="OW114" s="0" t="n">
        <f aca="false">IF(ISNUMBER(FIND(OW$1,$D114))=$AO$1,1,0)*VLOOKUP($Z$2,DALYs!$A$2:$MW$40,'Intervention list'!OW$195+1,0)</f>
        <v>0</v>
      </c>
      <c r="OX114" s="0" t="n">
        <f aca="false">IF(ISNUMBER(FIND(OX$1,$D114))=$AO$1,1,0)*VLOOKUP($Z$2,DALYs!$A$2:$MW$40,'Intervention list'!OX$195+1,0)</f>
        <v>0</v>
      </c>
    </row>
    <row r="115" customFormat="false" ht="15.75" hidden="false" customHeight="false" outlineLevel="0" collapsed="false">
      <c r="A115" s="6" t="s">
        <v>371</v>
      </c>
      <c r="B115" s="6" t="s">
        <v>359</v>
      </c>
      <c r="C115" s="26" t="s">
        <v>367</v>
      </c>
      <c r="D115" s="7" t="s">
        <v>372</v>
      </c>
      <c r="E115" s="7" t="str">
        <f aca="false">SUBSTITUTE(D115,0.2,X115)</f>
        <v>Pneumococcal meningitis: 0</v>
      </c>
      <c r="F115" s="0" t="s">
        <v>25</v>
      </c>
      <c r="G115" s="8" t="n">
        <v>10.5</v>
      </c>
      <c r="H115" s="9" t="n">
        <v>103</v>
      </c>
      <c r="I115" s="9" t="n">
        <f aca="false">IF(H115="","",(H115*(VLOOKUP($Z$2,Worksheet,11,0)^4)))</f>
        <v>150.080596972743</v>
      </c>
      <c r="J115" s="9" t="n">
        <f aca="false">IF(I115="","",I115*VLOOKUP($Z$2,Worksheet,12,0))</f>
        <v>168.211827938256</v>
      </c>
      <c r="K115" s="9" t="n">
        <f aca="false">IF(I115="","",I115*VLOOKUP($Z$2, Worksheet, 13, 0))</f>
        <v>147.351229716607</v>
      </c>
      <c r="L115" s="9" t="n">
        <f aca="false">IF(J115="",VLOOKUP($Z$2, Worksheet, 14, 0),J115)</f>
        <v>168.211827938256</v>
      </c>
      <c r="M115" s="9" t="n">
        <f aca="false">IF(L115&lt;VLOOKUP($Z$2,'Country sheet'!$A$3:$P$41,15,0), VLOOKUP($Z$2,'Country sheet'!$A$3:$P$41,15,0), L115)/0.7</f>
        <v>240.302611340366</v>
      </c>
      <c r="N115" s="27" t="n">
        <f aca="false">IFERROR(IF(AC115=$AO$1,VLOOKUP(F115,AO$42:AX$46,MATCH(AC$1,AP$41:AX$41,0)+1,0)/COUNTIFS($F$2:$F$194,$F115,$AC$2:$AC$194,$AO$1),0),0) + IFERROR(IF(AD115=$AO$1,VLOOKUP(F115,AO$42:AX$46,MATCH(AD$1,AP$41:AX$41,0)+1,0)/COUNTIFS($F$2:$F$194,$F115,$AD$2:$AD$194,$AO$1),0),0) + IFERROR(IF(AE115=$AO$1,VLOOKUP(F115,AO$42:AX$46,MATCH(AE$1,AP$41:AX$41,0)+1,0)/COUNTIFS($F$2:$F$194,$F115,$AE$2:$AE$194,$AO$1),0),0) + IFERROR(IF(AF115=$AO$1,VLOOKUP(F115,AO$42:AX$46,MATCH(AF$1,AP$41:AX$41,0)+1,0)/COUNTIFS($F$2:$F$194,$F115,$AF$2:$AF$194,$AO$1),0),0) + IFERROR(IF(AG115=$AO$1,VLOOKUP(F115,AO$42:AX$46,MATCH(AG$1,AP$41:AX$41,0)+1,0)/COUNTIFS($F$2:$F$194,$F115,$AG$2:$AG$194,$AO$1),0),0) + IFERROR(IF(AH115=$AO$1,VLOOKUP(F115,AO$42:AX$46,MATCH(AH$1,AP$41:AX$41,0)+1,0)/COUNTIFS($F$2:$F$194,$F115,$AH$2:$AH$194,$AO$1),0),0) + IFERROR(IF(AI115=$AO$1,VLOOKUP(F115,AO$42:AX$46,MATCH(AI$1,AP$41:AX$41,0)+1,0)/COUNTIFS($F$2:$F$194,$F115,$AI$2:$AI$194,$AO$1),0),0) + IFERROR(IF(AJ115=$AO$1,VLOOKUP(F115,AO$42:AX$46,MATCH(AJ$1,AP$41:AX$41,0)+1,0)/COUNTIFS($F$2:$F$194,$F115,$AJ$2:$AJ$194,$AO$1),0),0) + IFERROR(IF(AK115=$AO$1,VLOOKUP(F115,AO$42:AX$46,MATCH(AK$1,AP$41:AX$41,0)+1,0)/COUNTIFS($F$2:$F$194,$F115,$AK$2:$AK$194,$AO$1),0),0)</f>
        <v>0</v>
      </c>
      <c r="O115" s="9" t="n">
        <v>2</v>
      </c>
      <c r="P115" s="9" t="n">
        <v>2</v>
      </c>
      <c r="Q115" s="0" t="n">
        <f aca="false">SUM(BC115:OX115)</f>
        <v>32012.59926881</v>
      </c>
      <c r="R115" s="0" t="n">
        <f aca="false">IF(VLOOKUP($Z$2,CET!$A$4:$L$42,12,0)="Low income",_xlfn.IFS(S115=0.2,0.1,S115=0.1,0.05,S115=0.5,0.4,S115=0.35,0.25),S115)</f>
        <v>0.5</v>
      </c>
      <c r="S115" s="0" t="n">
        <v>0.5</v>
      </c>
      <c r="T115" s="0" t="n">
        <v>0.8</v>
      </c>
      <c r="U115" s="0" t="n">
        <f aca="false">N115/M115</f>
        <v>0</v>
      </c>
      <c r="V115" s="0" t="n">
        <f aca="false">IFERROR(U115/Q115,0)</f>
        <v>0</v>
      </c>
      <c r="W115" s="0" t="n">
        <f aca="false">(T115/R115)*V115</f>
        <v>0</v>
      </c>
      <c r="X115" s="28" t="n">
        <f aca="false">IF(W115=0,0,IF(W115&lt;=0.8,IF(W115&lt;0.05,0.05,W115),0.8))</f>
        <v>0</v>
      </c>
      <c r="Y115" s="28"/>
      <c r="AC115" s="34" t="n">
        <f aca="false">ISNUMBER(FIND(AC$1,$C115))</f>
        <v>0</v>
      </c>
      <c r="AD115" s="33" t="n">
        <f aca="false">ISNUMBER(FIND(AD$1,$C115))</f>
        <v>0</v>
      </c>
      <c r="AE115" s="33" t="n">
        <f aca="false">ISNUMBER(FIND(AE$1,$C115))</f>
        <v>0</v>
      </c>
      <c r="AF115" s="33" t="n">
        <f aca="false">ISNUMBER(FIND(AF$1,$C115))</f>
        <v>0</v>
      </c>
      <c r="AG115" s="33" t="n">
        <f aca="false">ISNUMBER(FIND(AG$1,$C115))</f>
        <v>0</v>
      </c>
      <c r="AH115" s="33" t="n">
        <f aca="false">ISNUMBER(FIND(AH$1,$C115))</f>
        <v>0</v>
      </c>
      <c r="AI115" s="33" t="n">
        <f aca="false">ISNUMBER(FIND(AI$1,$C115))</f>
        <v>0</v>
      </c>
      <c r="AJ115" s="33" t="n">
        <f aca="false">ISNUMBER(FIND(AJ$1,$C115))</f>
        <v>0</v>
      </c>
      <c r="AK115" s="35" t="n">
        <f aca="false">ISNUMBER(FIND(AK$1,$C115))</f>
        <v>0</v>
      </c>
      <c r="AL115" s="6"/>
      <c r="AM115" s="33"/>
      <c r="BC115" s="0" t="n">
        <f aca="false">IF(ISNUMBER(FIND(BC$1,$D115))=$AO$1,1,0)*VLOOKUP($Z$2,DALYs!$A$2:$MW$40,'Intervention list'!BC$195+1,0)</f>
        <v>0</v>
      </c>
      <c r="BD115" s="0" t="n">
        <f aca="false">IF(ISNUMBER(FIND(BD$1,$D115))=$AO$1,1,0)*VLOOKUP($Z$2,DALYs!$A$2:$MW$40,'Intervention list'!BD$195+1,0)</f>
        <v>0</v>
      </c>
      <c r="BE115" s="0" t="n">
        <f aca="false">IF(ISNUMBER(FIND(BE$1,$D115))=$AO$1,1,0)*VLOOKUP($Z$2,DALYs!$A$2:$MW$40,'Intervention list'!BE$195+1,0)</f>
        <v>0</v>
      </c>
      <c r="BF115" s="0" t="n">
        <f aca="false">IF(ISNUMBER(FIND(BF$1,$D115))=$AO$1,1,0)*VLOOKUP($Z$2,DALYs!$A$2:$MW$40,'Intervention list'!BF$195+1,0)</f>
        <v>0</v>
      </c>
      <c r="BG115" s="0" t="n">
        <f aca="false">IF(ISNUMBER(FIND(BG$1,$D115))=$AO$1,1,0)*VLOOKUP($Z$2,DALYs!$A$2:$MW$40,'Intervention list'!BG$195+1,0)</f>
        <v>0</v>
      </c>
      <c r="BH115" s="0" t="n">
        <f aca="false">IF(ISNUMBER(FIND(BH$1,$D115))=$AO$1,1,0)*VLOOKUP($Z$2,DALYs!$A$2:$MW$40,'Intervention list'!BH$195+1,0)</f>
        <v>0</v>
      </c>
      <c r="BI115" s="0" t="n">
        <f aca="false">IF(ISNUMBER(FIND(BI$1,$D115))=$AO$1,1,0)*VLOOKUP($Z$2,DALYs!$A$2:$MW$40,'Intervention list'!BI$195+1,0)</f>
        <v>0</v>
      </c>
      <c r="BJ115" s="0" t="n">
        <f aca="false">IF(ISNUMBER(FIND(BJ$1,$D115))=$AO$1,1,0)*VLOOKUP($Z$2,DALYs!$A$2:$MW$40,'Intervention list'!BJ$195+1,0)</f>
        <v>0</v>
      </c>
      <c r="BK115" s="0" t="n">
        <f aca="false">IF(ISNUMBER(FIND(BK$1,$D115))=$AO$1,1,0)*VLOOKUP($Z$2,DALYs!$A$2:$MW$40,'Intervention list'!BK$195+1,0)</f>
        <v>0</v>
      </c>
      <c r="BL115" s="0" t="n">
        <f aca="false">IF(ISNUMBER(FIND(BL$1,$D115))=$AO$1,1,0)*VLOOKUP($Z$2,DALYs!$A$2:$MW$40,'Intervention list'!BL$195+1,0)</f>
        <v>0</v>
      </c>
      <c r="BM115" s="0" t="n">
        <f aca="false">IF(ISNUMBER(FIND(BM$1,$D115))=$AO$1,1,0)*VLOOKUP($Z$2,DALYs!$A$2:$MW$40,'Intervention list'!BM$195+1,0)</f>
        <v>0</v>
      </c>
      <c r="BN115" s="0" t="n">
        <f aca="false">IF(ISNUMBER(FIND(BN$1,$D115))=$AO$1,1,0)*VLOOKUP($Z$2,DALYs!$A$2:$MW$40,'Intervention list'!BN$195+1,0)</f>
        <v>0</v>
      </c>
      <c r="BO115" s="0" t="n">
        <f aca="false">IF(ISNUMBER(FIND(BO$1,$D115))=$AO$1,1,0)*VLOOKUP($Z$2,DALYs!$A$2:$MW$40,'Intervention list'!BO$195+1,0)</f>
        <v>0</v>
      </c>
      <c r="BP115" s="0" t="n">
        <f aca="false">IF(ISNUMBER(FIND(BP$1,$D115))=$AO$1,1,0)*VLOOKUP($Z$2,DALYs!$A$2:$MW$40,'Intervention list'!BP$195+1,0)</f>
        <v>0</v>
      </c>
      <c r="BQ115" s="0" t="n">
        <f aca="false">IF(ISNUMBER(FIND(BQ$1,$D115))=$AO$1,1,0)*VLOOKUP($Z$2,DALYs!$A$2:$MW$40,'Intervention list'!BQ$195+1,0)</f>
        <v>0</v>
      </c>
      <c r="BR115" s="0" t="n">
        <f aca="false">IF(ISNUMBER(FIND(BR$1,$D115))=$AO$1,1,0)*VLOOKUP($Z$2,DALYs!$A$2:$MW$40,'Intervention list'!BR$195+1,0)</f>
        <v>0</v>
      </c>
      <c r="BS115" s="0" t="n">
        <f aca="false">IF(ISNUMBER(FIND(BS$1,$D115))=$AO$1,1,0)*VLOOKUP($Z$2,DALYs!$A$2:$MW$40,'Intervention list'!BS$195+1,0)</f>
        <v>0</v>
      </c>
      <c r="BT115" s="0" t="n">
        <f aca="false">IF(ISNUMBER(FIND(BT$1,$D115))=$AO$1,1,0)*VLOOKUP($Z$2,DALYs!$A$2:$MW$40,'Intervention list'!BT$195+1,0)</f>
        <v>0</v>
      </c>
      <c r="BU115" s="0" t="n">
        <f aca="false">IF(ISNUMBER(FIND(BU$1,$D115))=$AO$1,1,0)*VLOOKUP($Z$2,DALYs!$A$2:$MW$40,'Intervention list'!BU$195+1,0)</f>
        <v>0</v>
      </c>
      <c r="BV115" s="0" t="n">
        <f aca="false">IF(ISNUMBER(FIND(BV$1,$D115))=$AO$1,1,0)*VLOOKUP($Z$2,DALYs!$A$2:$MW$40,'Intervention list'!BV$195+1,0)</f>
        <v>0</v>
      </c>
      <c r="BW115" s="0" t="n">
        <f aca="false">IF(ISNUMBER(FIND(BW$1,$D115))=$AO$1,1,0)*VLOOKUP($Z$2,DALYs!$A$2:$MW$40,'Intervention list'!BW$195+1,0)</f>
        <v>0</v>
      </c>
      <c r="BX115" s="0" t="n">
        <f aca="false">IF(ISNUMBER(FIND(BX$1,$D115))=$AO$1,1,0)*VLOOKUP($Z$2,DALYs!$A$2:$MW$40,'Intervention list'!BX$195+1,0)</f>
        <v>0</v>
      </c>
      <c r="BY115" s="0" t="n">
        <f aca="false">IF(ISNUMBER(FIND(BY$1,$D115))=$AO$1,1,0)*VLOOKUP($Z$2,DALYs!$A$2:$MW$40,'Intervention list'!BY$195+1,0)</f>
        <v>0</v>
      </c>
      <c r="BZ115" s="0" t="n">
        <f aca="false">IF(ISNUMBER(FIND(BZ$1,$D115))=$AO$1,1,0)*VLOOKUP($Z$2,DALYs!$A$2:$MW$40,'Intervention list'!BZ$195+1,0)</f>
        <v>0</v>
      </c>
      <c r="CA115" s="0" t="n">
        <f aca="false">IF(ISNUMBER(FIND(CA$1,$D115))=$AO$1,1,0)*VLOOKUP($Z$2,DALYs!$A$2:$MW$40,'Intervention list'!CA$195+1,0)</f>
        <v>0</v>
      </c>
      <c r="CB115" s="0" t="n">
        <f aca="false">IF(ISNUMBER(FIND(CB$1,$D115))=$AO$1,1,0)*VLOOKUP($Z$2,DALYs!$A$2:$MW$40,'Intervention list'!CB$195+1,0)</f>
        <v>0</v>
      </c>
      <c r="CC115" s="0" t="n">
        <f aca="false">IF(ISNUMBER(FIND(CC$1,$D115))=$AO$1,1,0)*VLOOKUP($Z$2,DALYs!$A$2:$MW$40,'Intervention list'!CC$195+1,0)</f>
        <v>0</v>
      </c>
      <c r="CD115" s="0" t="n">
        <f aca="false">IF(ISNUMBER(FIND(CD$1,$D115))=$AO$1,1,0)*VLOOKUP($Z$2,DALYs!$A$2:$MW$40,'Intervention list'!CD$195+1,0)</f>
        <v>0</v>
      </c>
      <c r="CE115" s="0" t="n">
        <f aca="false">IF(ISNUMBER(FIND(CE$1,$D115))=$AO$1,1,0)*VLOOKUP($Z$2,DALYs!$A$2:$MW$40,'Intervention list'!CE$195+1,0)</f>
        <v>0</v>
      </c>
      <c r="CF115" s="0" t="n">
        <f aca="false">IF(ISNUMBER(FIND(CF$1,$D115))=$AO$1,1,0)*VLOOKUP($Z$2,DALYs!$A$2:$MW$40,'Intervention list'!CF$195+1,0)</f>
        <v>0</v>
      </c>
      <c r="CG115" s="0" t="n">
        <f aca="false">IF(ISNUMBER(FIND(CG$1,$D115))=$AO$1,1,0)*VLOOKUP($Z$2,DALYs!$A$2:$MW$40,'Intervention list'!CG$195+1,0)</f>
        <v>0</v>
      </c>
      <c r="CH115" s="0" t="n">
        <f aca="false">IF(ISNUMBER(FIND(CH$1,$D115))=$AO$1,1,0)*VLOOKUP($Z$2,DALYs!$A$2:$MW$40,'Intervention list'!CH$195+1,0)</f>
        <v>0</v>
      </c>
      <c r="CI115" s="0" t="n">
        <f aca="false">IF(ISNUMBER(FIND(CI$1,$D115))=$AO$1,1,0)*VLOOKUP($Z$2,DALYs!$A$2:$MW$40,'Intervention list'!CI$195+1,0)</f>
        <v>0</v>
      </c>
      <c r="CJ115" s="0" t="n">
        <f aca="false">IF(ISNUMBER(FIND(CJ$1,$D115))=$AO$1,1,0)*VLOOKUP($Z$2,DALYs!$A$2:$MW$40,'Intervention list'!CJ$195+1,0)</f>
        <v>0</v>
      </c>
      <c r="CK115" s="0" t="n">
        <f aca="false">IF(ISNUMBER(FIND(CK$1,$D115))=$AO$1,1,0)*VLOOKUP($Z$2,DALYs!$A$2:$MW$40,'Intervention list'!CK$195+1,0)</f>
        <v>0</v>
      </c>
      <c r="CL115" s="0" t="n">
        <f aca="false">IF(ISNUMBER(FIND(CL$1,$D115))=$AO$1,1,0)*VLOOKUP($Z$2,DALYs!$A$2:$MW$40,'Intervention list'!CL$195+1,0)</f>
        <v>0</v>
      </c>
      <c r="CM115" s="0" t="n">
        <f aca="false">IF(ISNUMBER(FIND(CM$1,$D115))=$AO$1,1,0)*VLOOKUP($Z$2,DALYs!$A$2:$MW$40,'Intervention list'!CM$195+1,0)</f>
        <v>0</v>
      </c>
      <c r="CN115" s="0" t="n">
        <f aca="false">IF(ISNUMBER(FIND(CN$1,$D115))=$AO$1,1,0)*VLOOKUP($Z$2,DALYs!$A$2:$MW$40,'Intervention list'!CN$195+1,0)</f>
        <v>0</v>
      </c>
      <c r="CO115" s="0" t="n">
        <f aca="false">IF(ISNUMBER(FIND(CO$1,$D115))=$AO$1,1,0)*VLOOKUP($Z$2,DALYs!$A$2:$MW$40,'Intervention list'!CO$195+1,0)</f>
        <v>0</v>
      </c>
      <c r="CP115" s="0" t="n">
        <f aca="false">IF(ISNUMBER(FIND(CP$1,$D115))=$AO$1,1,0)*VLOOKUP($Z$2,DALYs!$A$2:$MW$40,'Intervention list'!CP$195+1,0)</f>
        <v>0</v>
      </c>
      <c r="CQ115" s="0" t="n">
        <f aca="false">IF(ISNUMBER(FIND(CQ$1,$D115))=$AO$1,1,0)*VLOOKUP($Z$2,DALYs!$A$2:$MW$40,'Intervention list'!CQ$195+1,0)</f>
        <v>0</v>
      </c>
      <c r="CR115" s="0" t="n">
        <f aca="false">IF(ISNUMBER(FIND(CR$1,$D115))=$AO$1,1,0)*VLOOKUP($Z$2,DALYs!$A$2:$MW$40,'Intervention list'!CR$195+1,0)</f>
        <v>0</v>
      </c>
      <c r="CS115" s="0" t="n">
        <f aca="false">IF(ISNUMBER(FIND(CS$1,$D115))=$AO$1,1,0)*VLOOKUP($Z$2,DALYs!$A$2:$MW$40,'Intervention list'!CS$195+1,0)</f>
        <v>0</v>
      </c>
      <c r="CT115" s="0" t="n">
        <f aca="false">IF(ISNUMBER(FIND(CT$1,$D115))=$AO$1,1,0)*VLOOKUP($Z$2,DALYs!$A$2:$MW$40,'Intervention list'!CT$195+1,0)</f>
        <v>0</v>
      </c>
      <c r="CU115" s="0" t="n">
        <f aca="false">IF(ISNUMBER(FIND(CU$1,$D115))=$AO$1,1,0)*VLOOKUP($Z$2,DALYs!$A$2:$MW$40,'Intervention list'!CU$195+1,0)</f>
        <v>0</v>
      </c>
      <c r="CV115" s="0" t="n">
        <f aca="false">IF(ISNUMBER(FIND(CV$1,$D115))=$AO$1,1,0)*VLOOKUP($Z$2,DALYs!$A$2:$MW$40,'Intervention list'!CV$195+1,0)</f>
        <v>0</v>
      </c>
      <c r="CW115" s="0" t="n">
        <f aca="false">IF(ISNUMBER(FIND(CW$1,$D115))=$AO$1,1,0)*VLOOKUP($Z$2,DALYs!$A$2:$MW$40,'Intervention list'!CW$195+1,0)</f>
        <v>0</v>
      </c>
      <c r="CX115" s="0" t="n">
        <f aca="false">IF(ISNUMBER(FIND(CX$1,$D115))=$AO$1,1,0)*VLOOKUP($Z$2,DALYs!$A$2:$MW$40,'Intervention list'!CX$195+1,0)</f>
        <v>0</v>
      </c>
      <c r="CY115" s="0" t="n">
        <f aca="false">IF(ISNUMBER(FIND(CY$1,$D115))=$AO$1,1,0)*VLOOKUP($Z$2,DALYs!$A$2:$MW$40,'Intervention list'!CY$195+1,0)</f>
        <v>0</v>
      </c>
      <c r="CZ115" s="0" t="n">
        <f aca="false">IF(ISNUMBER(FIND(CZ$1,$D115))=$AO$1,1,0)*VLOOKUP($Z$2,DALYs!$A$2:$MW$40,'Intervention list'!CZ$195+1,0)</f>
        <v>0</v>
      </c>
      <c r="DA115" s="0" t="n">
        <f aca="false">IF(ISNUMBER(FIND(DA$1,$D115))=$AO$1,1,0)*VLOOKUP($Z$2,DALYs!$A$2:$MW$40,'Intervention list'!DA$195+1,0)</f>
        <v>0</v>
      </c>
      <c r="DB115" s="0" t="n">
        <f aca="false">IF(ISNUMBER(FIND(DB$1,$D115))=$AO$1,1,0)*VLOOKUP($Z$2,DALYs!$A$2:$MW$40,'Intervention list'!DB$195+1,0)</f>
        <v>0</v>
      </c>
      <c r="DC115" s="0" t="n">
        <f aca="false">IF(ISNUMBER(FIND(DC$1,$D115))=$AO$1,1,0)*VLOOKUP($Z$2,DALYs!$A$2:$MW$40,'Intervention list'!DC$195+1,0)</f>
        <v>0</v>
      </c>
      <c r="DD115" s="0" t="n">
        <f aca="false">IF(ISNUMBER(FIND(DD$1,$D115))=$AO$1,1,0)*VLOOKUP($Z$2,DALYs!$A$2:$MW$40,'Intervention list'!DD$195+1,0)</f>
        <v>0</v>
      </c>
      <c r="DE115" s="0" t="n">
        <f aca="false">IF(ISNUMBER(FIND(DE$1,$D115))=$AO$1,1,0)*VLOOKUP($Z$2,DALYs!$A$2:$MW$40,'Intervention list'!DE$195+1,0)</f>
        <v>0</v>
      </c>
      <c r="DF115" s="0" t="n">
        <f aca="false">IF(ISNUMBER(FIND(DF$1,$D115))=$AO$1,1,0)*VLOOKUP($Z$2,DALYs!$A$2:$MW$40,'Intervention list'!DF$195+1,0)</f>
        <v>0</v>
      </c>
      <c r="DG115" s="0" t="n">
        <f aca="false">IF(ISNUMBER(FIND(DG$1,$D115))=$AO$1,1,0)*VLOOKUP($Z$2,DALYs!$A$2:$MW$40,'Intervention list'!DG$195+1,0)</f>
        <v>0</v>
      </c>
      <c r="DH115" s="0" t="n">
        <f aca="false">IF(ISNUMBER(FIND(DH$1,$D115))=$AO$1,1,0)*VLOOKUP($Z$2,DALYs!$A$2:$MW$40,'Intervention list'!DH$195+1,0)</f>
        <v>0</v>
      </c>
      <c r="DI115" s="0" t="n">
        <f aca="false">IF(ISNUMBER(FIND(DI$1,$D115))=$AO$1,1,0)*VLOOKUP($Z$2,DALYs!$A$2:$MW$40,'Intervention list'!DI$195+1,0)</f>
        <v>0</v>
      </c>
      <c r="DJ115" s="0" t="n">
        <f aca="false">IF(ISNUMBER(FIND(DJ$1,$D115))=$AO$1,1,0)*VLOOKUP($Z$2,DALYs!$A$2:$MW$40,'Intervention list'!DJ$195+1,0)</f>
        <v>0</v>
      </c>
      <c r="DK115" s="0" t="n">
        <f aca="false">IF(ISNUMBER(FIND(DK$1,$D115))=$AO$1,1,0)*VLOOKUP($Z$2,DALYs!$A$2:$MW$40,'Intervention list'!DK$195+1,0)</f>
        <v>0</v>
      </c>
      <c r="DL115" s="0" t="n">
        <f aca="false">IF(ISNUMBER(FIND(DL$1,$D115))=$AO$1,1,0)*VLOOKUP($Z$2,DALYs!$A$2:$MW$40,'Intervention list'!DL$195+1,0)</f>
        <v>0</v>
      </c>
      <c r="DM115" s="0" t="n">
        <f aca="false">IF(ISNUMBER(FIND(DM$1,$D115))=$AO$1,1,0)*VLOOKUP($Z$2,DALYs!$A$2:$MW$40,'Intervention list'!DM$195+1,0)</f>
        <v>0</v>
      </c>
      <c r="DN115" s="0" t="n">
        <f aca="false">IF(ISNUMBER(FIND(DN$1,$D115))=$AO$1,1,0)*VLOOKUP($Z$2,DALYs!$A$2:$MW$40,'Intervention list'!DN$195+1,0)</f>
        <v>0</v>
      </c>
      <c r="DO115" s="0" t="n">
        <f aca="false">IF(ISNUMBER(FIND(DO$1,$D115))=$AO$1,1,0)*VLOOKUP($Z$2,DALYs!$A$2:$MW$40,'Intervention list'!DO$195+1,0)</f>
        <v>0</v>
      </c>
      <c r="DP115" s="0" t="n">
        <f aca="false">IF(ISNUMBER(FIND(DP$1,$D115))=$AO$1,1,0)*VLOOKUP($Z$2,DALYs!$A$2:$MW$40,'Intervention list'!DP$195+1,0)</f>
        <v>0</v>
      </c>
      <c r="DQ115" s="0" t="n">
        <f aca="false">IF(ISNUMBER(FIND(DQ$1,$D115))=$AO$1,1,0)*VLOOKUP($Z$2,DALYs!$A$2:$MW$40,'Intervention list'!DQ$195+1,0)</f>
        <v>0</v>
      </c>
      <c r="DR115" s="0" t="n">
        <f aca="false">IF(ISNUMBER(FIND(DR$1,$D115))=$AO$1,1,0)*VLOOKUP($Z$2,DALYs!$A$2:$MW$40,'Intervention list'!DR$195+1,0)</f>
        <v>0</v>
      </c>
      <c r="DS115" s="0" t="n">
        <f aca="false">IF(ISNUMBER(FIND(DS$1,$D115))=$AO$1,1,0)*VLOOKUP($Z$2,DALYs!$A$2:$MW$40,'Intervention list'!DS$195+1,0)</f>
        <v>0</v>
      </c>
      <c r="DT115" s="0" t="n">
        <f aca="false">IF(ISNUMBER(FIND(DT$1,$D115))=$AO$1,1,0)*VLOOKUP($Z$2,DALYs!$A$2:$MW$40,'Intervention list'!DT$195+1,0)</f>
        <v>0</v>
      </c>
      <c r="DU115" s="0" t="n">
        <f aca="false">IF(ISNUMBER(FIND(DU$1,$D115))=$AO$1,1,0)*VLOOKUP($Z$2,DALYs!$A$2:$MW$40,'Intervention list'!DU$195+1,0)</f>
        <v>0</v>
      </c>
      <c r="DV115" s="0" t="n">
        <f aca="false">IF(ISNUMBER(FIND(DV$1,$D115))=$AO$1,1,0)*VLOOKUP($Z$2,DALYs!$A$2:$MW$40,'Intervention list'!DV$195+1,0)</f>
        <v>0</v>
      </c>
      <c r="DW115" s="0" t="n">
        <f aca="false">IF(ISNUMBER(FIND(DW$1,$D115))=$AO$1,1,0)*VLOOKUP($Z$2,DALYs!$A$2:$MW$40,'Intervention list'!DW$195+1,0)</f>
        <v>0</v>
      </c>
      <c r="DX115" s="0" t="n">
        <f aca="false">IF(ISNUMBER(FIND(DX$1,$D115))=$AO$1,1,0)*VLOOKUP($Z$2,DALYs!$A$2:$MW$40,'Intervention list'!DX$195+1,0)</f>
        <v>0</v>
      </c>
      <c r="DY115" s="0" t="n">
        <f aca="false">IF(ISNUMBER(FIND(DY$1,$D115))=$AO$1,1,0)*VLOOKUP($Z$2,DALYs!$A$2:$MW$40,'Intervention list'!DY$195+1,0)</f>
        <v>0</v>
      </c>
      <c r="DZ115" s="0" t="n">
        <f aca="false">IF(ISNUMBER(FIND(DZ$1,$D115))=$AO$1,1,0)*VLOOKUP($Z$2,DALYs!$A$2:$MW$40,'Intervention list'!DZ$195+1,0)</f>
        <v>0</v>
      </c>
      <c r="EA115" s="0" t="n">
        <f aca="false">IF(ISNUMBER(FIND(EA$1,$D115))=$AO$1,1,0)*VLOOKUP($Z$2,DALYs!$A$2:$MW$40,'Intervention list'!EA$195+1,0)</f>
        <v>0</v>
      </c>
      <c r="EB115" s="0" t="n">
        <f aca="false">IF(ISNUMBER(FIND(EB$1,$D115))=$AO$1,1,0)*VLOOKUP($Z$2,DALYs!$A$2:$MW$40,'Intervention list'!EB$195+1,0)</f>
        <v>0</v>
      </c>
      <c r="EC115" s="0" t="n">
        <f aca="false">IF(ISNUMBER(FIND(EC$1,$D115))=$AO$1,1,0)*VLOOKUP($Z$2,DALYs!$A$2:$MW$40,'Intervention list'!EC$195+1,0)</f>
        <v>0</v>
      </c>
      <c r="ED115" s="0" t="n">
        <f aca="false">IF(ISNUMBER(FIND(ED$1,$D115))=$AO$1,1,0)*VLOOKUP($Z$2,DALYs!$A$2:$MW$40,'Intervention list'!ED$195+1,0)</f>
        <v>0</v>
      </c>
      <c r="EE115" s="0" t="n">
        <f aca="false">IF(ISNUMBER(FIND(EE$1,$D115))=$AO$1,1,0)*VLOOKUP($Z$2,DALYs!$A$2:$MW$40,'Intervention list'!EE$195+1,0)</f>
        <v>0</v>
      </c>
      <c r="EF115" s="0" t="n">
        <f aca="false">IF(ISNUMBER(FIND(EF$1,$D115))=$AO$1,1,0)*VLOOKUP($Z$2,DALYs!$A$2:$MW$40,'Intervention list'!EF$195+1,0)</f>
        <v>0</v>
      </c>
      <c r="EG115" s="0" t="n">
        <f aca="false">IF(ISNUMBER(FIND(EG$1,$D115))=$AO$1,1,0)*VLOOKUP($Z$2,DALYs!$A$2:$MW$40,'Intervention list'!EG$195+1,0)</f>
        <v>0</v>
      </c>
      <c r="EH115" s="0" t="n">
        <f aca="false">IF(ISNUMBER(FIND(EH$1,$D115))=$AO$1,1,0)*VLOOKUP($Z$2,DALYs!$A$2:$MW$40,'Intervention list'!EH$195+1,0)</f>
        <v>0</v>
      </c>
      <c r="EI115" s="0" t="n">
        <f aca="false">IF(ISNUMBER(FIND(EI$1,$D115))=$AO$1,1,0)*VLOOKUP($Z$2,DALYs!$A$2:$MW$40,'Intervention list'!EI$195+1,0)</f>
        <v>0</v>
      </c>
      <c r="EJ115" s="0" t="n">
        <f aca="false">IF(ISNUMBER(FIND(EJ$1,$D115))=$AO$1,1,0)*VLOOKUP($Z$2,DALYs!$A$2:$MW$40,'Intervention list'!EJ$195+1,0)</f>
        <v>0</v>
      </c>
      <c r="EK115" s="0" t="n">
        <f aca="false">IF(ISNUMBER(FIND(EK$1,$D115))=$AO$1,1,0)*VLOOKUP($Z$2,DALYs!$A$2:$MW$40,'Intervention list'!EK$195+1,0)</f>
        <v>0</v>
      </c>
      <c r="EL115" s="0" t="n">
        <f aca="false">IF(ISNUMBER(FIND(EL$1,$D115))=$AO$1,1,0)*VLOOKUP($Z$2,DALYs!$A$2:$MW$40,'Intervention list'!EL$195+1,0)</f>
        <v>0</v>
      </c>
      <c r="EM115" s="0" t="n">
        <f aca="false">IF(ISNUMBER(FIND(EM$1,$D115))=$AO$1,1,0)*VLOOKUP($Z$2,DALYs!$A$2:$MW$40,'Intervention list'!EM$195+1,0)</f>
        <v>0</v>
      </c>
      <c r="EN115" s="0" t="n">
        <f aca="false">IF(ISNUMBER(FIND(EN$1,$D115))=$AO$1,1,0)*VLOOKUP($Z$2,DALYs!$A$2:$MW$40,'Intervention list'!EN$195+1,0)</f>
        <v>0</v>
      </c>
      <c r="EO115" s="0" t="n">
        <f aca="false">IF(ISNUMBER(FIND(EO$1,$D115))=$AO$1,1,0)*VLOOKUP($Z$2,DALYs!$A$2:$MW$40,'Intervention list'!EO$195+1,0)</f>
        <v>0</v>
      </c>
      <c r="EP115" s="0" t="n">
        <f aca="false">IF(ISNUMBER(FIND(EP$1,$D115))=$AO$1,1,0)*VLOOKUP($Z$2,DALYs!$A$2:$MW$40,'Intervention list'!EP$195+1,0)</f>
        <v>0</v>
      </c>
      <c r="EQ115" s="0" t="n">
        <f aca="false">IF(ISNUMBER(FIND(EQ$1,$D115))=$AO$1,1,0)*VLOOKUP($Z$2,DALYs!$A$2:$MW$40,'Intervention list'!EQ$195+1,0)</f>
        <v>0</v>
      </c>
      <c r="ER115" s="0" t="n">
        <f aca="false">IF(ISNUMBER(FIND(ER$1,$D115))=$AO$1,1,0)*VLOOKUP($Z$2,DALYs!$A$2:$MW$40,'Intervention list'!ER$195+1,0)</f>
        <v>0</v>
      </c>
      <c r="ES115" s="0" t="n">
        <f aca="false">IF(ISNUMBER(FIND(ES$1,$D115))=$AO$1,1,0)*VLOOKUP($Z$2,DALYs!$A$2:$MW$40,'Intervention list'!ES$195+1,0)</f>
        <v>0</v>
      </c>
      <c r="ET115" s="0" t="n">
        <f aca="false">IF(ISNUMBER(FIND(ET$1,$D115))=$AO$1,1,0)*VLOOKUP($Z$2,DALYs!$A$2:$MW$40,'Intervention list'!ET$195+1,0)</f>
        <v>0</v>
      </c>
      <c r="EU115" s="0" t="n">
        <f aca="false">IF(ISNUMBER(FIND(EU$1,$D115))=$AO$1,1,0)*VLOOKUP($Z$2,DALYs!$A$2:$MW$40,'Intervention list'!EU$195+1,0)</f>
        <v>0</v>
      </c>
      <c r="EV115" s="0" t="n">
        <f aca="false">IF(ISNUMBER(FIND(EV$1,$D115))=$AO$1,1,0)*VLOOKUP($Z$2,DALYs!$A$2:$MW$40,'Intervention list'!EV$195+1,0)</f>
        <v>0</v>
      </c>
      <c r="EW115" s="0" t="n">
        <f aca="false">IF(ISNUMBER(FIND(EW$1,$D115))=$AO$1,1,0)*VLOOKUP($Z$2,DALYs!$A$2:$MW$40,'Intervention list'!EW$195+1,0)</f>
        <v>0</v>
      </c>
      <c r="EX115" s="0" t="n">
        <f aca="false">IF(ISNUMBER(FIND(EX$1,$D115))=$AO$1,1,0)*VLOOKUP($Z$2,DALYs!$A$2:$MW$40,'Intervention list'!EX$195+1,0)</f>
        <v>0</v>
      </c>
      <c r="EY115" s="0" t="n">
        <f aca="false">IF(ISNUMBER(FIND(EY$1,$D115))=$AO$1,1,0)*VLOOKUP($Z$2,DALYs!$A$2:$MW$40,'Intervention list'!EY$195+1,0)</f>
        <v>0</v>
      </c>
      <c r="EZ115" s="0" t="n">
        <f aca="false">IF(ISNUMBER(FIND(EZ$1,$D115))=$AO$1,1,0)*VLOOKUP($Z$2,DALYs!$A$2:$MW$40,'Intervention list'!EZ$195+1,0)</f>
        <v>0</v>
      </c>
      <c r="FA115" s="0" t="n">
        <f aca="false">IF(ISNUMBER(FIND(FA$1,$D115))=$AO$1,1,0)*VLOOKUP($Z$2,DALYs!$A$2:$MW$40,'Intervention list'!FA$195+1,0)</f>
        <v>0</v>
      </c>
      <c r="FB115" s="0" t="n">
        <f aca="false">IF(ISNUMBER(FIND(FB$1,$D115))=$AO$1,1,0)*VLOOKUP($Z$2,DALYs!$A$2:$MW$40,'Intervention list'!FB$195+1,0)</f>
        <v>0</v>
      </c>
      <c r="FC115" s="0" t="n">
        <f aca="false">IF(ISNUMBER(FIND(FC$1,$D115))=$AO$1,1,0)*VLOOKUP($Z$2,DALYs!$A$2:$MW$40,'Intervention list'!FC$195+1,0)</f>
        <v>0</v>
      </c>
      <c r="FD115" s="0" t="n">
        <f aca="false">IF(ISNUMBER(FIND(FD$1,$D115))=$AO$1,1,0)*VLOOKUP($Z$2,DALYs!$A$2:$MW$40,'Intervention list'!FD$195+1,0)</f>
        <v>0</v>
      </c>
      <c r="FE115" s="0" t="n">
        <f aca="false">IF(ISNUMBER(FIND(FE$1,$D115))=$AO$1,1,0)*VLOOKUP($Z$2,DALYs!$A$2:$MW$40,'Intervention list'!FE$195+1,0)</f>
        <v>0</v>
      </c>
      <c r="FF115" s="0" t="n">
        <f aca="false">IF(ISNUMBER(FIND(FF$1,$D115))=$AO$1,1,0)*VLOOKUP($Z$2,DALYs!$A$2:$MW$40,'Intervention list'!FF$195+1,0)</f>
        <v>0</v>
      </c>
      <c r="FG115" s="0" t="n">
        <f aca="false">IF(ISNUMBER(FIND(FG$1,$D115))=$AO$1,1,0)*VLOOKUP($Z$2,DALYs!$A$2:$MW$40,'Intervention list'!FG$195+1,0)</f>
        <v>0</v>
      </c>
      <c r="FH115" s="0" t="n">
        <f aca="false">IF(ISNUMBER(FIND(FH$1,$D115))=$AO$1,1,0)*VLOOKUP($Z$2,DALYs!$A$2:$MW$40,'Intervention list'!FH$195+1,0)</f>
        <v>0</v>
      </c>
      <c r="FI115" s="0" t="n">
        <f aca="false">IF(ISNUMBER(FIND(FI$1,$D115))=$AO$1,1,0)*VLOOKUP($Z$2,DALYs!$A$2:$MW$40,'Intervention list'!FI$195+1,0)</f>
        <v>0</v>
      </c>
      <c r="FJ115" s="0" t="n">
        <f aca="false">IF(ISNUMBER(FIND(FJ$1,$D115))=$AO$1,1,0)*VLOOKUP($Z$2,DALYs!$A$2:$MW$40,'Intervention list'!FJ$195+1,0)</f>
        <v>0</v>
      </c>
      <c r="FK115" s="0" t="n">
        <f aca="false">IF(ISNUMBER(FIND(FK$1,$D115))=$AO$1,1,0)*VLOOKUP($Z$2,DALYs!$A$2:$MW$40,'Intervention list'!FK$195+1,0)</f>
        <v>0</v>
      </c>
      <c r="FL115" s="0" t="n">
        <f aca="false">IF(ISNUMBER(FIND(FL$1,$D115))=$AO$1,1,0)*VLOOKUP($Z$2,DALYs!$A$2:$MW$40,'Intervention list'!FL$195+1,0)</f>
        <v>0</v>
      </c>
      <c r="FM115" s="0" t="n">
        <f aca="false">IF(ISNUMBER(FIND(FM$1,$D115))=$AO$1,1,0)*VLOOKUP($Z$2,DALYs!$A$2:$MW$40,'Intervention list'!FM$195+1,0)</f>
        <v>0</v>
      </c>
      <c r="FN115" s="0" t="n">
        <f aca="false">IF(ISNUMBER(FIND(FN$1,$D115))=$AO$1,1,0)*VLOOKUP($Z$2,DALYs!$A$2:$MW$40,'Intervention list'!FN$195+1,0)</f>
        <v>0</v>
      </c>
      <c r="FO115" s="0" t="n">
        <f aca="false">IF(ISNUMBER(FIND(FO$1,$D115))=$AO$1,1,0)*VLOOKUP($Z$2,DALYs!$A$2:$MW$40,'Intervention list'!FO$195+1,0)</f>
        <v>0</v>
      </c>
      <c r="FP115" s="0" t="n">
        <f aca="false">IF(ISNUMBER(FIND(FP$1,$D115))=$AO$1,1,0)*VLOOKUP($Z$2,DALYs!$A$2:$MW$40,'Intervention list'!FP$195+1,0)</f>
        <v>0</v>
      </c>
      <c r="FQ115" s="0" t="n">
        <f aca="false">IF(ISNUMBER(FIND(FQ$1,$D115))=$AO$1,1,0)*VLOOKUP($Z$2,DALYs!$A$2:$MW$40,'Intervention list'!FQ$195+1,0)</f>
        <v>0</v>
      </c>
      <c r="FR115" s="0" t="n">
        <f aca="false">IF(ISNUMBER(FIND(FR$1,$D115))=$AO$1,1,0)*VLOOKUP($Z$2,DALYs!$A$2:$MW$40,'Intervention list'!FR$195+1,0)</f>
        <v>0</v>
      </c>
      <c r="FS115" s="0" t="n">
        <f aca="false">IF(ISNUMBER(FIND(FS$1,$D115))=$AO$1,1,0)*VLOOKUP($Z$2,DALYs!$A$2:$MW$40,'Intervention list'!FS$195+1,0)</f>
        <v>0</v>
      </c>
      <c r="FT115" s="0" t="n">
        <f aca="false">IF(ISNUMBER(FIND(FT$1,$D115))=$AO$1,1,0)*VLOOKUP($Z$2,DALYs!$A$2:$MW$40,'Intervention list'!FT$195+1,0)</f>
        <v>0</v>
      </c>
      <c r="FU115" s="0" t="n">
        <f aca="false">IF(ISNUMBER(FIND(FU$1,$D115))=$AO$1,1,0)*VLOOKUP($Z$2,DALYs!$A$2:$MW$40,'Intervention list'!FU$195+1,0)</f>
        <v>0</v>
      </c>
      <c r="FV115" s="0" t="n">
        <f aca="false">IF(ISNUMBER(FIND(FV$1,$D115))=$AO$1,1,0)*VLOOKUP($Z$2,DALYs!$A$2:$MW$40,'Intervention list'!FV$195+1,0)</f>
        <v>0</v>
      </c>
      <c r="FW115" s="0" t="n">
        <f aca="false">IF(ISNUMBER(FIND(FW$1,$D115))=$AO$1,1,0)*VLOOKUP($Z$2,DALYs!$A$2:$MW$40,'Intervention list'!FW$195+1,0)</f>
        <v>0</v>
      </c>
      <c r="FX115" s="0" t="n">
        <f aca="false">IF(ISNUMBER(FIND(FX$1,$D115))=$AO$1,1,0)*VLOOKUP($Z$2,DALYs!$A$2:$MW$40,'Intervention list'!FX$195+1,0)</f>
        <v>0</v>
      </c>
      <c r="FY115" s="0" t="n">
        <f aca="false">IF(ISNUMBER(FIND(FY$1,$D115))=$AO$1,1,0)*VLOOKUP($Z$2,DALYs!$A$2:$MW$40,'Intervention list'!FY$195+1,0)</f>
        <v>0</v>
      </c>
      <c r="FZ115" s="0" t="n">
        <f aca="false">IF(ISNUMBER(FIND(FZ$1,$D115))=$AO$1,1,0)*VLOOKUP($Z$2,DALYs!$A$2:$MW$40,'Intervention list'!FZ$195+1,0)</f>
        <v>0</v>
      </c>
      <c r="GA115" s="0" t="n">
        <f aca="false">IF(ISNUMBER(FIND(GA$1,$D115))=$AO$1,1,0)*VLOOKUP($Z$2,DALYs!$A$2:$MW$40,'Intervention list'!GA$195+1,0)</f>
        <v>0</v>
      </c>
      <c r="GB115" s="0" t="n">
        <f aca="false">IF(ISNUMBER(FIND(GB$1,$D115))=$AO$1,1,0)*VLOOKUP($Z$2,DALYs!$A$2:$MW$40,'Intervention list'!GB$195+1,0)</f>
        <v>0</v>
      </c>
      <c r="GC115" s="0" t="n">
        <f aca="false">IF(ISNUMBER(FIND(GC$1,$D115))=$AO$1,1,0)*VLOOKUP($Z$2,DALYs!$A$2:$MW$40,'Intervention list'!GC$195+1,0)</f>
        <v>0</v>
      </c>
      <c r="GD115" s="0" t="n">
        <f aca="false">IF(ISNUMBER(FIND(GD$1,$D115))=$AO$1,1,0)*VLOOKUP($Z$2,DALYs!$A$2:$MW$40,'Intervention list'!GD$195+1,0)</f>
        <v>0</v>
      </c>
      <c r="GE115" s="0" t="n">
        <f aca="false">IF(ISNUMBER(FIND(GE$1,$D115))=$AO$1,1,0)*VLOOKUP($Z$2,DALYs!$A$2:$MW$40,'Intervention list'!GE$195+1,0)</f>
        <v>0</v>
      </c>
      <c r="GF115" s="0" t="n">
        <f aca="false">IF(ISNUMBER(FIND(GF$1,$D115))=$AO$1,1,0)*VLOOKUP($Z$2,DALYs!$A$2:$MW$40,'Intervention list'!GF$195+1,0)</f>
        <v>0</v>
      </c>
      <c r="GG115" s="0" t="n">
        <f aca="false">IF(ISNUMBER(FIND(GG$1,$D115))=$AO$1,1,0)*VLOOKUP($Z$2,DALYs!$A$2:$MW$40,'Intervention list'!GG$195+1,0)</f>
        <v>0</v>
      </c>
      <c r="GH115" s="0" t="n">
        <f aca="false">IF(ISNUMBER(FIND(GH$1,$D115))=$AO$1,1,0)*VLOOKUP($Z$2,DALYs!$A$2:$MW$40,'Intervention list'!GH$195+1,0)</f>
        <v>0</v>
      </c>
      <c r="GI115" s="0" t="n">
        <f aca="false">IF(ISNUMBER(FIND(GI$1,$D115))=$AO$1,1,0)*VLOOKUP($Z$2,DALYs!$A$2:$MW$40,'Intervention list'!GI$195+1,0)</f>
        <v>0</v>
      </c>
      <c r="GJ115" s="0" t="n">
        <f aca="false">IF(ISNUMBER(FIND(GJ$1,$D115))=$AO$1,1,0)*VLOOKUP($Z$2,DALYs!$A$2:$MW$40,'Intervention list'!GJ$195+1,0)</f>
        <v>0</v>
      </c>
      <c r="GK115" s="0" t="n">
        <f aca="false">IF(ISNUMBER(FIND(GK$1,$D115))=$AO$1,1,0)*VLOOKUP($Z$2,DALYs!$A$2:$MW$40,'Intervention list'!GK$195+1,0)</f>
        <v>0</v>
      </c>
      <c r="GL115" s="0" t="n">
        <f aca="false">IF(ISNUMBER(FIND(GL$1,$D115))=$AO$1,1,0)*VLOOKUP($Z$2,DALYs!$A$2:$MW$40,'Intervention list'!GL$195+1,0)</f>
        <v>0</v>
      </c>
      <c r="GM115" s="0" t="n">
        <f aca="false">IF(ISNUMBER(FIND(GM$1,$D115))=$AO$1,1,0)*VLOOKUP($Z$2,DALYs!$A$2:$MW$40,'Intervention list'!GM$195+1,0)</f>
        <v>0</v>
      </c>
      <c r="GN115" s="0" t="n">
        <f aca="false">IF(ISNUMBER(FIND(GN$1,$D115))=$AO$1,1,0)*VLOOKUP($Z$2,DALYs!$A$2:$MW$40,'Intervention list'!GN$195+1,0)</f>
        <v>0</v>
      </c>
      <c r="GO115" s="0" t="n">
        <f aca="false">IF(ISNUMBER(FIND(GO$1,$D115))=$AO$1,1,0)*VLOOKUP($Z$2,DALYs!$A$2:$MW$40,'Intervention list'!GO$195+1,0)</f>
        <v>0</v>
      </c>
      <c r="GP115" s="0" t="n">
        <f aca="false">IF(ISNUMBER(FIND(GP$1,$D115))=$AO$1,1,0)*VLOOKUP($Z$2,DALYs!$A$2:$MW$40,'Intervention list'!GP$195+1,0)</f>
        <v>0</v>
      </c>
      <c r="GQ115" s="0" t="n">
        <f aca="false">IF(ISNUMBER(FIND(GQ$1,$D115))=$AO$1,1,0)*VLOOKUP($Z$2,DALYs!$A$2:$MW$40,'Intervention list'!GQ$195+1,0)</f>
        <v>0</v>
      </c>
      <c r="GR115" s="0" t="n">
        <f aca="false">IF(ISNUMBER(FIND(GR$1,$D115))=$AO$1,1,0)*VLOOKUP($Z$2,DALYs!$A$2:$MW$40,'Intervention list'!GR$195+1,0)</f>
        <v>0</v>
      </c>
      <c r="GS115" s="0" t="n">
        <f aca="false">IF(ISNUMBER(FIND(GS$1,$D115))=$AO$1,1,0)*VLOOKUP($Z$2,DALYs!$A$2:$MW$40,'Intervention list'!GS$195+1,0)</f>
        <v>0</v>
      </c>
      <c r="GT115" s="0" t="n">
        <f aca="false">IF(ISNUMBER(FIND(GT$1,$D115))=$AO$1,1,0)*VLOOKUP($Z$2,DALYs!$A$2:$MW$40,'Intervention list'!GT$195+1,0)</f>
        <v>0</v>
      </c>
      <c r="GU115" s="0" t="n">
        <f aca="false">IF(ISNUMBER(FIND(GU$1,$D115))=$AO$1,1,0)*VLOOKUP($Z$2,DALYs!$A$2:$MW$40,'Intervention list'!GU$195+1,0)</f>
        <v>0</v>
      </c>
      <c r="GV115" s="0" t="n">
        <f aca="false">IF(ISNUMBER(FIND(GV$1,$D115))=$AO$1,1,0)*VLOOKUP($Z$2,DALYs!$A$2:$MW$40,'Intervention list'!GV$195+1,0)</f>
        <v>0</v>
      </c>
      <c r="GW115" s="0" t="n">
        <f aca="false">IF(ISNUMBER(FIND(GW$1,$D115))=$AO$1,1,0)*VLOOKUP($Z$2,DALYs!$A$2:$MW$40,'Intervention list'!GW$195+1,0)</f>
        <v>0</v>
      </c>
      <c r="GX115" s="0" t="n">
        <f aca="false">IF(ISNUMBER(FIND(GX$1,$D115))=$AO$1,1,0)*VLOOKUP($Z$2,DALYs!$A$2:$MW$40,'Intervention list'!GX$195+1,0)</f>
        <v>0</v>
      </c>
      <c r="GY115" s="0" t="n">
        <f aca="false">IF(ISNUMBER(FIND(GY$1,$D115))=$AO$1,1,0)*VLOOKUP($Z$2,DALYs!$A$2:$MW$40,'Intervention list'!GY$195+1,0)</f>
        <v>0</v>
      </c>
      <c r="GZ115" s="0" t="n">
        <f aca="false">IF(ISNUMBER(FIND(GZ$1,$D115))=$AO$1,1,0)*VLOOKUP($Z$2,DALYs!$A$2:$MW$40,'Intervention list'!GZ$195+1,0)</f>
        <v>0</v>
      </c>
      <c r="HA115" s="0" t="n">
        <f aca="false">IF(ISNUMBER(FIND(HA$1,$D115))=$AO$1,1,0)*VLOOKUP($Z$2,DALYs!$A$2:$MW$40,'Intervention list'!HA$195+1,0)</f>
        <v>0</v>
      </c>
      <c r="HB115" s="0" t="n">
        <f aca="false">IF(ISNUMBER(FIND(HB$1,$D115))=$AO$1,1,0)*VLOOKUP($Z$2,DALYs!$A$2:$MW$40,'Intervention list'!HB$195+1,0)</f>
        <v>0</v>
      </c>
      <c r="HC115" s="0" t="n">
        <f aca="false">IF(ISNUMBER(FIND(HC$1,$D115))=$AO$1,1,0)*VLOOKUP($Z$2,DALYs!$A$2:$MW$40,'Intervention list'!HC$195+1,0)</f>
        <v>0</v>
      </c>
      <c r="HD115" s="0" t="n">
        <f aca="false">IF(ISNUMBER(FIND(HD$1,$D115))=$AO$1,1,0)*VLOOKUP($Z$2,DALYs!$A$2:$MW$40,'Intervention list'!HD$195+1,0)</f>
        <v>0</v>
      </c>
      <c r="HE115" s="0" t="n">
        <f aca="false">IF(ISNUMBER(FIND(HE$1,$D115))=$AO$1,1,0)*VLOOKUP($Z$2,DALYs!$A$2:$MW$40,'Intervention list'!HE$195+1,0)</f>
        <v>0</v>
      </c>
      <c r="HF115" s="0" t="n">
        <f aca="false">IF(ISNUMBER(FIND(HF$1,$D115))=$AO$1,1,0)*VLOOKUP($Z$2,DALYs!$A$2:$MW$40,'Intervention list'!HF$195+1,0)</f>
        <v>0</v>
      </c>
      <c r="HG115" s="0" t="n">
        <f aca="false">IF(ISNUMBER(FIND(HG$1,$D115))=$AO$1,1,0)*VLOOKUP($Z$2,DALYs!$A$2:$MW$40,'Intervention list'!HG$195+1,0)</f>
        <v>0</v>
      </c>
      <c r="HH115" s="0" t="n">
        <f aca="false">IF(ISNUMBER(FIND(HH$1,$D115))=$AO$1,1,0)*VLOOKUP($Z$2,DALYs!$A$2:$MW$40,'Intervention list'!HH$195+1,0)</f>
        <v>0</v>
      </c>
      <c r="HI115" s="0" t="n">
        <f aca="false">IF(ISNUMBER(FIND(HI$1,$D115))=$AO$1,1,0)*VLOOKUP($Z$2,DALYs!$A$2:$MW$40,'Intervention list'!HI$195+1,0)</f>
        <v>0</v>
      </c>
      <c r="HJ115" s="0" t="n">
        <f aca="false">IF(ISNUMBER(FIND(HJ$1,$D115))=$AO$1,1,0)*VLOOKUP($Z$2,DALYs!$A$2:$MW$40,'Intervention list'!HJ$195+1,0)</f>
        <v>0</v>
      </c>
      <c r="HK115" s="0" t="n">
        <f aca="false">IF(ISNUMBER(FIND(HK$1,$D115))=$AO$1,1,0)*VLOOKUP($Z$2,DALYs!$A$2:$MW$40,'Intervention list'!HK$195+1,0)</f>
        <v>0</v>
      </c>
      <c r="HL115" s="0" t="n">
        <f aca="false">IF(ISNUMBER(FIND(HL$1,$D115))=$AO$1,1,0)*VLOOKUP($Z$2,DALYs!$A$2:$MW$40,'Intervention list'!HL$195+1,0)</f>
        <v>0</v>
      </c>
      <c r="HM115" s="0" t="n">
        <f aca="false">IF(ISNUMBER(FIND(HM$1,$D115))=$AO$1,1,0)*VLOOKUP($Z$2,DALYs!$A$2:$MW$40,'Intervention list'!HM$195+1,0)</f>
        <v>0</v>
      </c>
      <c r="HN115" s="0" t="n">
        <f aca="false">IF(ISNUMBER(FIND(HN$1,$D115))=$AO$1,1,0)*VLOOKUP($Z$2,DALYs!$A$2:$MW$40,'Intervention list'!HN$195+1,0)</f>
        <v>0</v>
      </c>
      <c r="HO115" s="0" t="n">
        <f aca="false">IF(ISNUMBER(FIND(HO$1,$D115))=$AO$1,1,0)*VLOOKUP($Z$2,DALYs!$A$2:$MW$40,'Intervention list'!HO$195+1,0)</f>
        <v>0</v>
      </c>
      <c r="HP115" s="0" t="n">
        <f aca="false">IF(ISNUMBER(FIND(HP$1,$D115))=$AO$1,1,0)*VLOOKUP($Z$2,DALYs!$A$2:$MW$40,'Intervention list'!HP$195+1,0)</f>
        <v>0</v>
      </c>
      <c r="HQ115" s="0" t="n">
        <f aca="false">IF(ISNUMBER(FIND(HQ$1,$D115))=$AO$1,1,0)*VLOOKUP($Z$2,DALYs!$A$2:$MW$40,'Intervention list'!HQ$195+1,0)</f>
        <v>0</v>
      </c>
      <c r="HR115" s="0" t="n">
        <f aca="false">IF(ISNUMBER(FIND(HR$1,$D115))=$AO$1,1,0)*VLOOKUP($Z$2,DALYs!$A$2:$MW$40,'Intervention list'!HR$195+1,0)</f>
        <v>0</v>
      </c>
      <c r="HS115" s="0" t="n">
        <f aca="false">IF(ISNUMBER(FIND(HS$1,$D115))=$AO$1,1,0)*VLOOKUP($Z$2,DALYs!$A$2:$MW$40,'Intervention list'!HS$195+1,0)</f>
        <v>0</v>
      </c>
      <c r="HT115" s="0" t="n">
        <f aca="false">IF(ISNUMBER(FIND(HT$1,$D115))=$AO$1,1,0)*VLOOKUP($Z$2,DALYs!$A$2:$MW$40,'Intervention list'!HT$195+1,0)</f>
        <v>0</v>
      </c>
      <c r="HU115" s="0" t="n">
        <f aca="false">IF(ISNUMBER(FIND(HU$1,$D115))=$AO$1,1,0)*VLOOKUP($Z$2,DALYs!$A$2:$MW$40,'Intervention list'!HU$195+1,0)</f>
        <v>0</v>
      </c>
      <c r="HV115" s="0" t="n">
        <f aca="false">IF(ISNUMBER(FIND(HV$1,$D115))=$AO$1,1,0)*VLOOKUP($Z$2,DALYs!$A$2:$MW$40,'Intervention list'!HV$195+1,0)</f>
        <v>0</v>
      </c>
      <c r="HW115" s="0" t="n">
        <f aca="false">IF(ISNUMBER(FIND(HW$1,$D115))=$AO$1,1,0)*VLOOKUP($Z$2,DALYs!$A$2:$MW$40,'Intervention list'!HW$195+1,0)</f>
        <v>0</v>
      </c>
      <c r="HX115" s="0" t="n">
        <f aca="false">IF(ISNUMBER(FIND(HX$1,$D115))=$AO$1,1,0)*VLOOKUP($Z$2,DALYs!$A$2:$MW$40,'Intervention list'!HX$195+1,0)</f>
        <v>0</v>
      </c>
      <c r="HY115" s="0" t="n">
        <f aca="false">IF(ISNUMBER(FIND(HY$1,$D115))=$AO$1,1,0)*VLOOKUP($Z$2,DALYs!$A$2:$MW$40,'Intervention list'!HY$195+1,0)</f>
        <v>0</v>
      </c>
      <c r="HZ115" s="0" t="n">
        <f aca="false">IF(ISNUMBER(FIND(HZ$1,$D115))=$AO$1,1,0)*VLOOKUP($Z$2,DALYs!$A$2:$MW$40,'Intervention list'!HZ$195+1,0)</f>
        <v>0</v>
      </c>
      <c r="IA115" s="0" t="n">
        <f aca="false">IF(ISNUMBER(FIND(IA$1,$D115))=$AO$1,1,0)*VLOOKUP($Z$2,DALYs!$A$2:$MW$40,'Intervention list'!IA$195+1,0)</f>
        <v>0</v>
      </c>
      <c r="IB115" s="0" t="n">
        <f aca="false">IF(ISNUMBER(FIND(IB$1,$D115))=$AO$1,1,0)*VLOOKUP($Z$2,DALYs!$A$2:$MW$40,'Intervention list'!IB$195+1,0)</f>
        <v>0</v>
      </c>
      <c r="IC115" s="0" t="n">
        <f aca="false">IF(ISNUMBER(FIND(IC$1,$D115))=$AO$1,1,0)*VLOOKUP($Z$2,DALYs!$A$2:$MW$40,'Intervention list'!IC$195+1,0)</f>
        <v>0</v>
      </c>
      <c r="ID115" s="0" t="n">
        <f aca="false">IF(ISNUMBER(FIND(ID$1,$D115))=$AO$1,1,0)*VLOOKUP($Z$2,DALYs!$A$2:$MW$40,'Intervention list'!ID$195+1,0)</f>
        <v>0</v>
      </c>
      <c r="IE115" s="0" t="n">
        <f aca="false">IF(ISNUMBER(FIND(IE$1,$D115))=$AO$1,1,0)*VLOOKUP($Z$2,DALYs!$A$2:$MW$40,'Intervention list'!IE$195+1,0)</f>
        <v>0</v>
      </c>
      <c r="IF115" s="0" t="n">
        <f aca="false">IF(ISNUMBER(FIND(IF$1,$D115))=$AO$1,1,0)*VLOOKUP($Z$2,DALYs!$A$2:$MW$40,'Intervention list'!IF$195+1,0)</f>
        <v>0</v>
      </c>
      <c r="IG115" s="0" t="n">
        <f aca="false">IF(ISNUMBER(FIND(IG$1,$D115))=$AO$1,1,0)*VLOOKUP($Z$2,DALYs!$A$2:$MW$40,'Intervention list'!IG$195+1,0)</f>
        <v>0</v>
      </c>
      <c r="IH115" s="0" t="n">
        <f aca="false">IF(ISNUMBER(FIND(IH$1,$D115))=$AO$1,1,0)*VLOOKUP($Z$2,DALYs!$A$2:$MW$40,'Intervention list'!IH$195+1,0)</f>
        <v>0</v>
      </c>
      <c r="II115" s="0" t="n">
        <f aca="false">IF(ISNUMBER(FIND(II$1,$D115))=$AO$1,1,0)*VLOOKUP($Z$2,DALYs!$A$2:$MW$40,'Intervention list'!II$195+1,0)</f>
        <v>0</v>
      </c>
      <c r="IJ115" s="0" t="n">
        <f aca="false">IF(ISNUMBER(FIND(IJ$1,$D115))=$AO$1,1,0)*VLOOKUP($Z$2,DALYs!$A$2:$MW$40,'Intervention list'!IJ$195+1,0)</f>
        <v>0</v>
      </c>
      <c r="IK115" s="0" t="n">
        <f aca="false">IF(ISNUMBER(FIND(IK$1,$D115))=$AO$1,1,0)*VLOOKUP($Z$2,DALYs!$A$2:$MW$40,'Intervention list'!IK$195+1,0)</f>
        <v>0</v>
      </c>
      <c r="IL115" s="0" t="n">
        <f aca="false">IF(ISNUMBER(FIND(IL$1,$D115))=$AO$1,1,0)*VLOOKUP($Z$2,DALYs!$A$2:$MW$40,'Intervention list'!IL$195+1,0)</f>
        <v>0</v>
      </c>
      <c r="IM115" s="0" t="n">
        <f aca="false">IF(ISNUMBER(FIND(IM$1,$D115))=$AO$1,1,0)*VLOOKUP($Z$2,DALYs!$A$2:$MW$40,'Intervention list'!IM$195+1,0)</f>
        <v>0</v>
      </c>
      <c r="IN115" s="0" t="n">
        <f aca="false">IF(ISNUMBER(FIND(IN$1,$D115))=$AO$1,1,0)*VLOOKUP($Z$2,DALYs!$A$2:$MW$40,'Intervention list'!IN$195+1,0)</f>
        <v>0</v>
      </c>
      <c r="IO115" s="0" t="n">
        <f aca="false">IF(ISNUMBER(FIND(IO$1,$D115))=$AO$1,1,0)*VLOOKUP($Z$2,DALYs!$A$2:$MW$40,'Intervention list'!IO$195+1,0)</f>
        <v>0</v>
      </c>
      <c r="IP115" s="0" t="n">
        <f aca="false">IF(ISNUMBER(FIND(IP$1,$D115))=$AO$1,1,0)*VLOOKUP($Z$2,DALYs!$A$2:$MW$40,'Intervention list'!IP$195+1,0)</f>
        <v>0</v>
      </c>
      <c r="IQ115" s="0" t="n">
        <f aca="false">IF(ISNUMBER(FIND(IQ$1,$D115))=$AO$1,1,0)*VLOOKUP($Z$2,DALYs!$A$2:$MW$40,'Intervention list'!IQ$195+1,0)</f>
        <v>0</v>
      </c>
      <c r="IR115" s="0" t="n">
        <f aca="false">IF(ISNUMBER(FIND(IR$1,$D115))=$AO$1,1,0)*VLOOKUP($Z$2,DALYs!$A$2:$MW$40,'Intervention list'!IR$195+1,0)</f>
        <v>0</v>
      </c>
      <c r="IS115" s="0" t="n">
        <f aca="false">IF(ISNUMBER(FIND(IS$1,$D115))=$AO$1,1,0)*VLOOKUP($Z$2,DALYs!$A$2:$MW$40,'Intervention list'!IS$195+1,0)</f>
        <v>0</v>
      </c>
      <c r="IT115" s="0" t="n">
        <f aca="false">IF(ISNUMBER(FIND(IT$1,$D115))=$AO$1,1,0)*VLOOKUP($Z$2,DALYs!$A$2:$MW$40,'Intervention list'!IT$195+1,0)</f>
        <v>0</v>
      </c>
      <c r="IU115" s="0" t="n">
        <f aca="false">IF(ISNUMBER(FIND(IU$1,$D115))=$AO$1,1,0)*VLOOKUP($Z$2,DALYs!$A$2:$MW$40,'Intervention list'!IU$195+1,0)</f>
        <v>0</v>
      </c>
      <c r="IV115" s="0" t="n">
        <f aca="false">IF(ISNUMBER(FIND(IV$1,$D115))=$AO$1,1,0)*VLOOKUP($Z$2,DALYs!$A$2:$MW$40,'Intervention list'!IV$195+1,0)</f>
        <v>0</v>
      </c>
      <c r="IW115" s="0" t="n">
        <f aca="false">IF(ISNUMBER(FIND(IW$1,$D115))=$AO$1,1,0)*VLOOKUP($Z$2,DALYs!$A$2:$MW$40,'Intervention list'!IW$195+1,0)</f>
        <v>0</v>
      </c>
      <c r="IX115" s="0" t="n">
        <f aca="false">IF(ISNUMBER(FIND(IX$1,$D115))=$AO$1,1,0)*VLOOKUP($Z$2,DALYs!$A$2:$MW$40,'Intervention list'!IX$195+1,0)</f>
        <v>0</v>
      </c>
      <c r="IY115" s="0" t="n">
        <f aca="false">IF(ISNUMBER(FIND(IY$1,$D115))=$AO$1,1,0)*VLOOKUP($Z$2,DALYs!$A$2:$MW$40,'Intervention list'!IY$195+1,0)</f>
        <v>0</v>
      </c>
      <c r="IZ115" s="0" t="n">
        <f aca="false">IF(ISNUMBER(FIND(IZ$1,$D115))=$AO$1,1,0)*VLOOKUP($Z$2,DALYs!$A$2:$MW$40,'Intervention list'!IZ$195+1,0)</f>
        <v>0</v>
      </c>
      <c r="JA115" s="0" t="n">
        <f aca="false">IF(ISNUMBER(FIND(JA$1,$D115))=$AO$1,1,0)*VLOOKUP($Z$2,DALYs!$A$2:$MW$40,'Intervention list'!JA$195+1,0)</f>
        <v>0</v>
      </c>
      <c r="JB115" s="0" t="n">
        <f aca="false">IF(ISNUMBER(FIND(JB$1,$D115))=$AO$1,1,0)*VLOOKUP($Z$2,DALYs!$A$2:$MW$40,'Intervention list'!JB$195+1,0)</f>
        <v>0</v>
      </c>
      <c r="JC115" s="0" t="n">
        <f aca="false">IF(ISNUMBER(FIND(JC$1,$D115))=$AO$1,1,0)*VLOOKUP($Z$2,DALYs!$A$2:$MW$40,'Intervention list'!JC$195+1,0)</f>
        <v>0</v>
      </c>
      <c r="JD115" s="0" t="n">
        <f aca="false">IF(ISNUMBER(FIND(JD$1,$D115))=$AO$1,1,0)*VLOOKUP($Z$2,DALYs!$A$2:$MW$40,'Intervention list'!JD$195+1,0)</f>
        <v>0</v>
      </c>
      <c r="JE115" s="0" t="n">
        <f aca="false">IF(ISNUMBER(FIND(JE$1,$D115))=$AO$1,1,0)*VLOOKUP($Z$2,DALYs!$A$2:$MW$40,'Intervention list'!JE$195+1,0)</f>
        <v>0</v>
      </c>
      <c r="JF115" s="0" t="n">
        <f aca="false">IF(ISNUMBER(FIND(JF$1,$D115))=$AO$1,1,0)*VLOOKUP($Z$2,DALYs!$A$2:$MW$40,'Intervention list'!JF$195+1,0)</f>
        <v>0</v>
      </c>
      <c r="JG115" s="0" t="n">
        <f aca="false">IF(ISNUMBER(FIND(JG$1,$D115))=$AO$1,1,0)*VLOOKUP($Z$2,DALYs!$A$2:$MW$40,'Intervention list'!JG$195+1,0)</f>
        <v>0</v>
      </c>
      <c r="JH115" s="0" t="n">
        <f aca="false">IF(ISNUMBER(FIND(JH$1,$D115))=$AO$1,1,0)*VLOOKUP($Z$2,DALYs!$A$2:$MW$40,'Intervention list'!JH$195+1,0)</f>
        <v>0</v>
      </c>
      <c r="JI115" s="0" t="n">
        <f aca="false">IF(ISNUMBER(FIND(JI$1,$D115))=$AO$1,1,0)*VLOOKUP($Z$2,DALYs!$A$2:$MW$40,'Intervention list'!JI$195+1,0)</f>
        <v>0</v>
      </c>
      <c r="JJ115" s="0" t="n">
        <f aca="false">IF(ISNUMBER(FIND(JJ$1,$D115))=$AO$1,1,0)*VLOOKUP($Z$2,DALYs!$A$2:$MW$40,'Intervention list'!JJ$195+1,0)</f>
        <v>0</v>
      </c>
      <c r="JK115" s="0" t="n">
        <f aca="false">IF(ISNUMBER(FIND(JK$1,$D115))=$AO$1,1,0)*VLOOKUP($Z$2,DALYs!$A$2:$MW$40,'Intervention list'!JK$195+1,0)</f>
        <v>0</v>
      </c>
      <c r="JL115" s="0" t="n">
        <f aca="false">IF(ISNUMBER(FIND(JL$1,$D115))=$AO$1,1,0)*VLOOKUP($Z$2,DALYs!$A$2:$MW$40,'Intervention list'!JL$195+1,0)</f>
        <v>0</v>
      </c>
      <c r="JM115" s="0" t="n">
        <f aca="false">IF(ISNUMBER(FIND(JM$1,$D115))=$AO$1,1,0)*VLOOKUP($Z$2,DALYs!$A$2:$MW$40,'Intervention list'!JM$195+1,0)</f>
        <v>0</v>
      </c>
      <c r="JN115" s="0" t="n">
        <f aca="false">IF(ISNUMBER(FIND(JN$1,$D115))=$AO$1,1,0)*VLOOKUP($Z$2,DALYs!$A$2:$MW$40,'Intervention list'!JN$195+1,0)</f>
        <v>0</v>
      </c>
      <c r="JO115" s="0" t="n">
        <f aca="false">IF(ISNUMBER(FIND(JO$1,$D115))=$AO$1,1,0)*VLOOKUP($Z$2,DALYs!$A$2:$MW$40,'Intervention list'!JO$195+1,0)</f>
        <v>0</v>
      </c>
      <c r="JP115" s="0" t="n">
        <f aca="false">IF(ISNUMBER(FIND(JP$1,$D115))=$AO$1,1,0)*VLOOKUP($Z$2,DALYs!$A$2:$MW$40,'Intervention list'!JP$195+1,0)</f>
        <v>0</v>
      </c>
      <c r="JQ115" s="0" t="n">
        <f aca="false">IF(ISNUMBER(FIND(JQ$1,$D115))=$AO$1,1,0)*VLOOKUP($Z$2,DALYs!$A$2:$MW$40,'Intervention list'!JQ$195+1,0)</f>
        <v>0</v>
      </c>
      <c r="JR115" s="0" t="n">
        <f aca="false">IF(ISNUMBER(FIND(JR$1,$D115))=$AO$1,1,0)*VLOOKUP($Z$2,DALYs!$A$2:$MW$40,'Intervention list'!JR$195+1,0)</f>
        <v>0</v>
      </c>
      <c r="JS115" s="0" t="n">
        <f aca="false">IF(ISNUMBER(FIND(JS$1,$D115))=$AO$1,1,0)*VLOOKUP($Z$2,DALYs!$A$2:$MW$40,'Intervention list'!JS$195+1,0)</f>
        <v>0</v>
      </c>
      <c r="JT115" s="0" t="n">
        <f aca="false">IF(ISNUMBER(FIND(JT$1,$D115))=$AO$1,1,0)*VLOOKUP($Z$2,DALYs!$A$2:$MW$40,'Intervention list'!JT$195+1,0)</f>
        <v>0</v>
      </c>
      <c r="JU115" s="0" t="n">
        <f aca="false">IF(ISNUMBER(FIND(JU$1,$D115))=$AO$1,1,0)*VLOOKUP($Z$2,DALYs!$A$2:$MW$40,'Intervention list'!JU$195+1,0)</f>
        <v>0</v>
      </c>
      <c r="JV115" s="0" t="n">
        <f aca="false">IF(ISNUMBER(FIND(JV$1,$D115))=$AO$1,1,0)*VLOOKUP($Z$2,DALYs!$A$2:$MW$40,'Intervention list'!JV$195+1,0)</f>
        <v>0</v>
      </c>
      <c r="JW115" s="0" t="n">
        <f aca="false">IF(ISNUMBER(FIND(JW$1,$D115))=$AO$1,1,0)*VLOOKUP($Z$2,DALYs!$A$2:$MW$40,'Intervention list'!JW$195+1,0)</f>
        <v>0</v>
      </c>
      <c r="JX115" s="0" t="n">
        <f aca="false">IF(ISNUMBER(FIND(JX$1,$D115))=$AO$1,1,0)*VLOOKUP($Z$2,DALYs!$A$2:$MW$40,'Intervention list'!JX$195+1,0)</f>
        <v>0</v>
      </c>
      <c r="JY115" s="0" t="n">
        <f aca="false">IF(ISNUMBER(FIND(JY$1,$D115))=$AO$1,1,0)*VLOOKUP($Z$2,DALYs!$A$2:$MW$40,'Intervention list'!JY$195+1,0)</f>
        <v>0</v>
      </c>
      <c r="JZ115" s="0" t="n">
        <f aca="false">IF(ISNUMBER(FIND(JZ$1,$D115))=$AO$1,1,0)*VLOOKUP($Z$2,DALYs!$A$2:$MW$40,'Intervention list'!JZ$195+1,0)</f>
        <v>0</v>
      </c>
      <c r="KA115" s="0" t="n">
        <f aca="false">IF(ISNUMBER(FIND(KA$1,$D115))=$AO$1,1,0)*VLOOKUP($Z$2,DALYs!$A$2:$MW$40,'Intervention list'!KA$195+1,0)</f>
        <v>0</v>
      </c>
      <c r="KB115" s="0" t="n">
        <f aca="false">IF(ISNUMBER(FIND(KB$1,$D115))=$AO$1,1,0)*VLOOKUP($Z$2,DALYs!$A$2:$MW$40,'Intervention list'!KB$195+1,0)</f>
        <v>0</v>
      </c>
      <c r="KC115" s="0" t="n">
        <f aca="false">IF(ISNUMBER(FIND(KC$1,$D115))=$AO$1,1,0)*VLOOKUP($Z$2,DALYs!$A$2:$MW$40,'Intervention list'!KC$195+1,0)</f>
        <v>0</v>
      </c>
      <c r="KD115" s="0" t="n">
        <f aca="false">IF(ISNUMBER(FIND(KD$1,$D115))=$AO$1,1,0)*VLOOKUP($Z$2,DALYs!$A$2:$MW$40,'Intervention list'!KD$195+1,0)</f>
        <v>0</v>
      </c>
      <c r="KE115" s="0" t="n">
        <f aca="false">IF(ISNUMBER(FIND(KE$1,$D115))=$AO$1,1,0)*VLOOKUP($Z$2,DALYs!$A$2:$MW$40,'Intervention list'!KE$195+1,0)</f>
        <v>0</v>
      </c>
      <c r="KF115" s="0" t="n">
        <f aca="false">IF(ISNUMBER(FIND(KF$1,$D115))=$AO$1,1,0)*VLOOKUP($Z$2,DALYs!$A$2:$MW$40,'Intervention list'!KF$195+1,0)</f>
        <v>0</v>
      </c>
      <c r="KG115" s="0" t="n">
        <f aca="false">IF(ISNUMBER(FIND(KG$1,$D115))=$AO$1,1,0)*VLOOKUP($Z$2,DALYs!$A$2:$MW$40,'Intervention list'!KG$195+1,0)</f>
        <v>0</v>
      </c>
      <c r="KH115" s="0" t="n">
        <f aca="false">IF(ISNUMBER(FIND(KH$1,$D115))=$AO$1,1,0)*VLOOKUP($Z$2,DALYs!$A$2:$MW$40,'Intervention list'!KH$195+1,0)</f>
        <v>0</v>
      </c>
      <c r="KI115" s="0" t="n">
        <f aca="false">IF(ISNUMBER(FIND(KI$1,$D115))=$AO$1,1,0)*VLOOKUP($Z$2,DALYs!$A$2:$MW$40,'Intervention list'!KI$195+1,0)</f>
        <v>0</v>
      </c>
      <c r="KJ115" s="0" t="n">
        <f aca="false">IF(ISNUMBER(FIND(KJ$1,$D115))=$AO$1,1,0)*VLOOKUP($Z$2,DALYs!$A$2:$MW$40,'Intervention list'!KJ$195+1,0)</f>
        <v>0</v>
      </c>
      <c r="KK115" s="0" t="n">
        <f aca="false">IF(ISNUMBER(FIND(KK$1,$D115))=$AO$1,1,0)*VLOOKUP($Z$2,DALYs!$A$2:$MW$40,'Intervention list'!KK$195+1,0)</f>
        <v>0</v>
      </c>
      <c r="KL115" s="0" t="n">
        <f aca="false">IF(ISNUMBER(FIND(KL$1,$D115))=$AO$1,1,0)*VLOOKUP($Z$2,DALYs!$A$2:$MW$40,'Intervention list'!KL$195+1,0)</f>
        <v>0</v>
      </c>
      <c r="KM115" s="0" t="n">
        <f aca="false">IF(ISNUMBER(FIND(KM$1,$D115))=$AO$1,1,0)*VLOOKUP($Z$2,DALYs!$A$2:$MW$40,'Intervention list'!KM$195+1,0)</f>
        <v>0</v>
      </c>
      <c r="KN115" s="0" t="n">
        <f aca="false">IF(ISNUMBER(FIND(KN$1,$D115))=$AO$1,1,0)*VLOOKUP($Z$2,DALYs!$A$2:$MW$40,'Intervention list'!KN$195+1,0)</f>
        <v>0</v>
      </c>
      <c r="KO115" s="0" t="n">
        <f aca="false">IF(ISNUMBER(FIND(KO$1,$D115))=$AO$1,1,0)*VLOOKUP($Z$2,DALYs!$A$2:$MW$40,'Intervention list'!KO$195+1,0)</f>
        <v>0</v>
      </c>
      <c r="KP115" s="0" t="n">
        <f aca="false">IF(ISNUMBER(FIND(KP$1,$D115))=$AO$1,1,0)*VLOOKUP($Z$2,DALYs!$A$2:$MW$40,'Intervention list'!KP$195+1,0)</f>
        <v>0</v>
      </c>
      <c r="KQ115" s="0" t="n">
        <f aca="false">IF(ISNUMBER(FIND(KQ$1,$D115))=$AO$1,1,0)*VLOOKUP($Z$2,DALYs!$A$2:$MW$40,'Intervention list'!KQ$195+1,0)</f>
        <v>0</v>
      </c>
      <c r="KR115" s="0" t="n">
        <f aca="false">IF(ISNUMBER(FIND(KR$1,$D115))=$AO$1,1,0)*VLOOKUP($Z$2,DALYs!$A$2:$MW$40,'Intervention list'!KR$195+1,0)</f>
        <v>0</v>
      </c>
      <c r="KS115" s="0" t="n">
        <f aca="false">IF(ISNUMBER(FIND(KS$1,$D115))=$AO$1,1,0)*VLOOKUP($Z$2,DALYs!$A$2:$MW$40,'Intervention list'!KS$195+1,0)</f>
        <v>0</v>
      </c>
      <c r="KT115" s="0" t="n">
        <f aca="false">IF(ISNUMBER(FIND(KT$1,$D115))=$AO$1,1,0)*VLOOKUP($Z$2,DALYs!$A$2:$MW$40,'Intervention list'!KT$195+1,0)</f>
        <v>0</v>
      </c>
      <c r="KU115" s="0" t="n">
        <f aca="false">IF(ISNUMBER(FIND(KU$1,$D115))=$AO$1,1,0)*VLOOKUP($Z$2,DALYs!$A$2:$MW$40,'Intervention list'!KU$195+1,0)</f>
        <v>0</v>
      </c>
      <c r="KV115" s="0" t="n">
        <f aca="false">IF(ISNUMBER(FIND(KV$1,$D115))=$AO$1,1,0)*VLOOKUP($Z$2,DALYs!$A$2:$MW$40,'Intervention list'!KV$195+1,0)</f>
        <v>0</v>
      </c>
      <c r="KW115" s="0" t="n">
        <f aca="false">IF(ISNUMBER(FIND(KW$1,$D115))=$AO$1,1,0)*VLOOKUP($Z$2,DALYs!$A$2:$MW$40,'Intervention list'!KW$195+1,0)</f>
        <v>0</v>
      </c>
      <c r="KX115" s="0" t="n">
        <f aca="false">IF(ISNUMBER(FIND(KX$1,$D115))=$AO$1,1,0)*VLOOKUP($Z$2,DALYs!$A$2:$MW$40,'Intervention list'!KX$195+1,0)</f>
        <v>0</v>
      </c>
      <c r="KY115" s="0" t="n">
        <f aca="false">IF(ISNUMBER(FIND(KY$1,$D115))=$AO$1,1,0)*VLOOKUP($Z$2,DALYs!$A$2:$MW$40,'Intervention list'!KY$195+1,0)</f>
        <v>0</v>
      </c>
      <c r="KZ115" s="0" t="n">
        <f aca="false">IF(ISNUMBER(FIND(KZ$1,$D115))=$AO$1,1,0)*VLOOKUP($Z$2,DALYs!$A$2:$MW$40,'Intervention list'!KZ$195+1,0)</f>
        <v>0</v>
      </c>
      <c r="LA115" s="0" t="n">
        <f aca="false">IF(ISNUMBER(FIND(LA$1,$D115))=$AO$1,1,0)*VLOOKUP($Z$2,DALYs!$A$2:$MW$40,'Intervention list'!LA$195+1,0)</f>
        <v>0</v>
      </c>
      <c r="LB115" s="0" t="n">
        <f aca="false">IF(ISNUMBER(FIND(LB$1,$D115))=$AO$1,1,0)*VLOOKUP($Z$2,DALYs!$A$2:$MW$40,'Intervention list'!LB$195+1,0)</f>
        <v>0</v>
      </c>
      <c r="LC115" s="0" t="n">
        <f aca="false">IF(ISNUMBER(FIND(LC$1,$D115))=$AO$1,1,0)*VLOOKUP($Z$2,DALYs!$A$2:$MW$40,'Intervention list'!LC$195+1,0)</f>
        <v>0</v>
      </c>
      <c r="LD115" s="0" t="n">
        <f aca="false">IF(ISNUMBER(FIND(LD$1,$D115))=$AO$1,1,0)*VLOOKUP($Z$2,DALYs!$A$2:$MW$40,'Intervention list'!LD$195+1,0)</f>
        <v>0</v>
      </c>
      <c r="LE115" s="0" t="n">
        <f aca="false">IF(ISNUMBER(FIND(LE$1,$D115))=$AO$1,1,0)*VLOOKUP($Z$2,DALYs!$A$2:$MW$40,'Intervention list'!LE$195+1,0)</f>
        <v>0</v>
      </c>
      <c r="LF115" s="0" t="n">
        <f aca="false">IF(ISNUMBER(FIND(LF$1,$D115))=$AO$1,1,0)*VLOOKUP($Z$2,DALYs!$A$2:$MW$40,'Intervention list'!LF$195+1,0)</f>
        <v>0</v>
      </c>
      <c r="LG115" s="0" t="n">
        <f aca="false">IF(ISNUMBER(FIND(LG$1,$D115))=$AO$1,1,0)*VLOOKUP($Z$2,DALYs!$A$2:$MW$40,'Intervention list'!LG$195+1,0)</f>
        <v>0</v>
      </c>
      <c r="LH115" s="0" t="n">
        <f aca="false">IF(ISNUMBER(FIND(LH$1,$D115))=$AO$1,1,0)*VLOOKUP($Z$2,DALYs!$A$2:$MW$40,'Intervention list'!LH$195+1,0)</f>
        <v>0</v>
      </c>
      <c r="LI115" s="0" t="n">
        <f aca="false">IF(ISNUMBER(FIND(LI$1,$D115))=$AO$1,1,0)*VLOOKUP($Z$2,DALYs!$A$2:$MW$40,'Intervention list'!LI$195+1,0)</f>
        <v>0</v>
      </c>
      <c r="LJ115" s="0" t="n">
        <f aca="false">IF(ISNUMBER(FIND(LJ$1,$D115))=$AO$1,1,0)*VLOOKUP($Z$2,DALYs!$A$2:$MW$40,'Intervention list'!LJ$195+1,0)</f>
        <v>0</v>
      </c>
      <c r="LK115" s="0" t="n">
        <f aca="false">IF(ISNUMBER(FIND(LK$1,$D115))=$AO$1,1,0)*VLOOKUP($Z$2,DALYs!$A$2:$MW$40,'Intervention list'!LK$195+1,0)</f>
        <v>0</v>
      </c>
      <c r="LL115" s="0" t="n">
        <f aca="false">IF(ISNUMBER(FIND(LL$1,$D115))=$AO$1,1,0)*VLOOKUP($Z$2,DALYs!$A$2:$MW$40,'Intervention list'!LL$195+1,0)</f>
        <v>0</v>
      </c>
      <c r="LM115" s="0" t="n">
        <f aca="false">IF(ISNUMBER(FIND(LM$1,$D115))=$AO$1,1,0)*VLOOKUP($Z$2,DALYs!$A$2:$MW$40,'Intervention list'!LM$195+1,0)</f>
        <v>0</v>
      </c>
      <c r="LN115" s="0" t="n">
        <f aca="false">IF(ISNUMBER(FIND(LN$1,$D115))=$AO$1,1,0)*VLOOKUP($Z$2,DALYs!$A$2:$MW$40,'Intervention list'!LN$195+1,0)</f>
        <v>0</v>
      </c>
      <c r="LO115" s="0" t="n">
        <f aca="false">IF(ISNUMBER(FIND(LO$1,$D115))=$AO$1,1,0)*VLOOKUP($Z$2,DALYs!$A$2:$MW$40,'Intervention list'!LO$195+1,0)</f>
        <v>0</v>
      </c>
      <c r="LP115" s="0" t="n">
        <f aca="false">IF(ISNUMBER(FIND(LP$1,$D115))=$AO$1,1,0)*VLOOKUP($Z$2,DALYs!$A$2:$MW$40,'Intervention list'!LP$195+1,0)</f>
        <v>0</v>
      </c>
      <c r="LQ115" s="0" t="n">
        <f aca="false">IF(ISNUMBER(FIND(LQ$1,$D115))=$AO$1,1,0)*VLOOKUP($Z$2,DALYs!$A$2:$MW$40,'Intervention list'!LQ$195+1,0)</f>
        <v>0</v>
      </c>
      <c r="LR115" s="0" t="n">
        <f aca="false">IF(ISNUMBER(FIND(LR$1,$D115))=$AO$1,1,0)*VLOOKUP($Z$2,DALYs!$A$2:$MW$40,'Intervention list'!LR$195+1,0)</f>
        <v>0</v>
      </c>
      <c r="LS115" s="0" t="n">
        <f aca="false">IF(ISNUMBER(FIND(LS$1,$D115))=$AO$1,1,0)*VLOOKUP($Z$2,DALYs!$A$2:$MW$40,'Intervention list'!LS$195+1,0)</f>
        <v>0</v>
      </c>
      <c r="LT115" s="0" t="n">
        <f aca="false">IF(ISNUMBER(FIND(LT$1,$D115))=$AO$1,1,0)*VLOOKUP($Z$2,DALYs!$A$2:$MW$40,'Intervention list'!LT$195+1,0)</f>
        <v>0</v>
      </c>
      <c r="LU115" s="0" t="n">
        <f aca="false">IF(ISNUMBER(FIND(LU$1,$D115))=$AO$1,1,0)*VLOOKUP($Z$2,DALYs!$A$2:$MW$40,'Intervention list'!LU$195+1,0)</f>
        <v>0</v>
      </c>
      <c r="LV115" s="0" t="n">
        <f aca="false">IF(ISNUMBER(FIND(LV$1,$D115))=$AO$1,1,0)*VLOOKUP($Z$2,DALYs!$A$2:$MW$40,'Intervention list'!LV$195+1,0)</f>
        <v>0</v>
      </c>
      <c r="LW115" s="0" t="n">
        <f aca="false">IF(ISNUMBER(FIND(LW$1,$D115))=$AO$1,1,0)*VLOOKUP($Z$2,DALYs!$A$2:$MW$40,'Intervention list'!LW$195+1,0)</f>
        <v>0</v>
      </c>
      <c r="LX115" s="0" t="n">
        <f aca="false">IF(ISNUMBER(FIND(LX$1,$D115))=$AO$1,1,0)*VLOOKUP($Z$2,DALYs!$A$2:$MW$40,'Intervention list'!LX$195+1,0)</f>
        <v>0</v>
      </c>
      <c r="LY115" s="0" t="n">
        <f aca="false">IF(ISNUMBER(FIND(LY$1,$D115))=$AO$1,1,0)*VLOOKUP($Z$2,DALYs!$A$2:$MW$40,'Intervention list'!LY$195+1,0)</f>
        <v>0</v>
      </c>
      <c r="LZ115" s="0" t="n">
        <f aca="false">IF(ISNUMBER(FIND(LZ$1,$D115))=$AO$1,1,0)*VLOOKUP($Z$2,DALYs!$A$2:$MW$40,'Intervention list'!LZ$195+1,0)</f>
        <v>0</v>
      </c>
      <c r="MA115" s="0" t="n">
        <f aca="false">IF(ISNUMBER(FIND(MA$1,$D115))=$AO$1,1,0)*VLOOKUP($Z$2,DALYs!$A$2:$MW$40,'Intervention list'!MA$195+1,0)</f>
        <v>0</v>
      </c>
      <c r="MB115" s="0" t="n">
        <f aca="false">IF(ISNUMBER(FIND(MB$1,$D115))=$AO$1,1,0)*VLOOKUP($Z$2,DALYs!$A$2:$MW$40,'Intervention list'!MB$195+1,0)</f>
        <v>32012.59926881</v>
      </c>
      <c r="MC115" s="0" t="n">
        <f aca="false">IF(ISNUMBER(FIND(MC$1,$D115))=$AO$1,1,0)*VLOOKUP($Z$2,DALYs!$A$2:$MW$40,'Intervention list'!MC$195+1,0)</f>
        <v>0</v>
      </c>
      <c r="MD115" s="0" t="n">
        <f aca="false">IF(ISNUMBER(FIND(MD$1,$D115))=$AO$1,1,0)*VLOOKUP($Z$2,DALYs!$A$2:$MW$40,'Intervention list'!MD$195+1,0)</f>
        <v>0</v>
      </c>
      <c r="ME115" s="0" t="n">
        <f aca="false">IF(ISNUMBER(FIND(ME$1,$D115))=$AO$1,1,0)*VLOOKUP($Z$2,DALYs!$A$2:$MW$40,'Intervention list'!ME$195+1,0)</f>
        <v>0</v>
      </c>
      <c r="MF115" s="0" t="n">
        <f aca="false">IF(ISNUMBER(FIND(MF$1,$D115))=$AO$1,1,0)*VLOOKUP($Z$2,DALYs!$A$2:$MW$40,'Intervention list'!MF$195+1,0)</f>
        <v>0</v>
      </c>
      <c r="MG115" s="0" t="n">
        <f aca="false">IF(ISNUMBER(FIND(MG$1,$D115))=$AO$1,1,0)*VLOOKUP($Z$2,DALYs!$A$2:$MW$40,'Intervention list'!MG$195+1,0)</f>
        <v>0</v>
      </c>
      <c r="MH115" s="0" t="n">
        <f aca="false">IF(ISNUMBER(FIND(MH$1,$D115))=$AO$1,1,0)*VLOOKUP($Z$2,DALYs!$A$2:$MW$40,'Intervention list'!MH$195+1,0)</f>
        <v>0</v>
      </c>
      <c r="MI115" s="0" t="n">
        <f aca="false">IF(ISNUMBER(FIND(MI$1,$D115))=$AO$1,1,0)*VLOOKUP($Z$2,DALYs!$A$2:$MW$40,'Intervention list'!MI$195+1,0)</f>
        <v>0</v>
      </c>
      <c r="MJ115" s="0" t="n">
        <f aca="false">IF(ISNUMBER(FIND(MJ$1,$D115))=$AO$1,1,0)*VLOOKUP($Z$2,DALYs!$A$2:$MW$40,'Intervention list'!MJ$195+1,0)</f>
        <v>0</v>
      </c>
      <c r="MK115" s="0" t="n">
        <f aca="false">IF(ISNUMBER(FIND(MK$1,$D115))=$AO$1,1,0)*VLOOKUP($Z$2,DALYs!$A$2:$MW$40,'Intervention list'!MK$195+1,0)</f>
        <v>0</v>
      </c>
      <c r="ML115" s="0" t="n">
        <f aca="false">IF(ISNUMBER(FIND(ML$1,$D115))=$AO$1,1,0)*VLOOKUP($Z$2,DALYs!$A$2:$MW$40,'Intervention list'!ML$195+1,0)</f>
        <v>0</v>
      </c>
      <c r="MM115" s="0" t="n">
        <f aca="false">IF(ISNUMBER(FIND(MM$1,$D115))=$AO$1,1,0)*VLOOKUP($Z$2,DALYs!$A$2:$MW$40,'Intervention list'!MM$195+1,0)</f>
        <v>0</v>
      </c>
      <c r="MN115" s="0" t="n">
        <f aca="false">IF(ISNUMBER(FIND(MN$1,$D115))=$AO$1,1,0)*VLOOKUP($Z$2,DALYs!$A$2:$MW$40,'Intervention list'!MN$195+1,0)</f>
        <v>0</v>
      </c>
      <c r="MO115" s="0" t="n">
        <f aca="false">IF(ISNUMBER(FIND(MO$1,$D115))=$AO$1,1,0)*VLOOKUP($Z$2,DALYs!$A$2:$MW$40,'Intervention list'!MO$195+1,0)</f>
        <v>0</v>
      </c>
      <c r="MP115" s="0" t="n">
        <f aca="false">IF(ISNUMBER(FIND(MP$1,$D115))=$AO$1,1,0)*VLOOKUP($Z$2,DALYs!$A$2:$MW$40,'Intervention list'!MP$195+1,0)</f>
        <v>0</v>
      </c>
      <c r="MQ115" s="0" t="n">
        <f aca="false">IF(ISNUMBER(FIND(MQ$1,$D115))=$AO$1,1,0)*VLOOKUP($Z$2,DALYs!$A$2:$MW$40,'Intervention list'!MQ$195+1,0)</f>
        <v>0</v>
      </c>
      <c r="MR115" s="0" t="n">
        <f aca="false">IF(ISNUMBER(FIND(MR$1,$D115))=$AO$1,1,0)*VLOOKUP($Z$2,DALYs!$A$2:$MW$40,'Intervention list'!MR$195+1,0)</f>
        <v>0</v>
      </c>
      <c r="MS115" s="0" t="n">
        <f aca="false">IF(ISNUMBER(FIND(MS$1,$D115))=$AO$1,1,0)*VLOOKUP($Z$2,DALYs!$A$2:$MW$40,'Intervention list'!MS$195+1,0)</f>
        <v>0</v>
      </c>
      <c r="MT115" s="0" t="n">
        <f aca="false">IF(ISNUMBER(FIND(MT$1,$D115))=$AO$1,1,0)*VLOOKUP($Z$2,DALYs!$A$2:$MW$40,'Intervention list'!MT$195+1,0)</f>
        <v>0</v>
      </c>
      <c r="MU115" s="0" t="n">
        <f aca="false">IF(ISNUMBER(FIND(MU$1,$D115))=$AO$1,1,0)*VLOOKUP($Z$2,DALYs!$A$2:$MW$40,'Intervention list'!MU$195+1,0)</f>
        <v>0</v>
      </c>
      <c r="MV115" s="0" t="n">
        <f aca="false">IF(ISNUMBER(FIND(MV$1,$D115))=$AO$1,1,0)*VLOOKUP($Z$2,DALYs!$A$2:$MW$40,'Intervention list'!MV$195+1,0)</f>
        <v>0</v>
      </c>
      <c r="MW115" s="0" t="n">
        <f aca="false">IF(ISNUMBER(FIND(MW$1,$D115))=$AO$1,1,0)*VLOOKUP($Z$2,DALYs!$A$2:$MW$40,'Intervention list'!MW$195+1,0)</f>
        <v>0</v>
      </c>
      <c r="MX115" s="0" t="n">
        <f aca="false">IF(ISNUMBER(FIND(MX$1,$D115))=$AO$1,1,0)*VLOOKUP($Z$2,DALYs!$A$2:$MW$40,'Intervention list'!MX$195+1,0)</f>
        <v>0</v>
      </c>
      <c r="MY115" s="0" t="n">
        <f aca="false">IF(ISNUMBER(FIND(MY$1,$D115))=$AO$1,1,0)*VLOOKUP($Z$2,DALYs!$A$2:$MW$40,'Intervention list'!MY$195+1,0)</f>
        <v>0</v>
      </c>
      <c r="MZ115" s="0" t="n">
        <f aca="false">IF(ISNUMBER(FIND(MZ$1,$D115))=$AO$1,1,0)*VLOOKUP($Z$2,DALYs!$A$2:$MW$40,'Intervention list'!MZ$195+1,0)</f>
        <v>0</v>
      </c>
      <c r="NA115" s="0" t="n">
        <f aca="false">IF(ISNUMBER(FIND(NA$1,$D115))=$AO$1,1,0)*VLOOKUP($Z$2,DALYs!$A$2:$MW$40,'Intervention list'!NA$195+1,0)</f>
        <v>0</v>
      </c>
      <c r="NB115" s="0" t="n">
        <f aca="false">IF(ISNUMBER(FIND(NB$1,$D115))=$AO$1,1,0)*VLOOKUP($Z$2,DALYs!$A$2:$MW$40,'Intervention list'!NB$195+1,0)</f>
        <v>0</v>
      </c>
      <c r="NC115" s="0" t="n">
        <f aca="false">IF(ISNUMBER(FIND(NC$1,$D115))=$AO$1,1,0)*VLOOKUP($Z$2,DALYs!$A$2:$MW$40,'Intervention list'!NC$195+1,0)</f>
        <v>0</v>
      </c>
      <c r="ND115" s="0" t="n">
        <f aca="false">IF(ISNUMBER(FIND(ND$1,$D115))=$AO$1,1,0)*VLOOKUP($Z$2,DALYs!$A$2:$MW$40,'Intervention list'!ND$195+1,0)</f>
        <v>0</v>
      </c>
      <c r="NE115" s="0" t="n">
        <f aca="false">IF(ISNUMBER(FIND(NE$1,$D115))=$AO$1,1,0)*VLOOKUP($Z$2,DALYs!$A$2:$MW$40,'Intervention list'!NE$195+1,0)</f>
        <v>0</v>
      </c>
      <c r="NF115" s="0" t="n">
        <f aca="false">IF(ISNUMBER(FIND(NF$1,$D115))=$AO$1,1,0)*VLOOKUP($Z$2,DALYs!$A$2:$MW$40,'Intervention list'!NF$195+1,0)</f>
        <v>0</v>
      </c>
      <c r="NG115" s="0" t="n">
        <f aca="false">IF(ISNUMBER(FIND(NG$1,$D115))=$AO$1,1,0)*VLOOKUP($Z$2,DALYs!$A$2:$MW$40,'Intervention list'!NG$195+1,0)</f>
        <v>0</v>
      </c>
      <c r="NH115" s="0" t="n">
        <f aca="false">IF(ISNUMBER(FIND(NH$1,$D115))=$AO$1,1,0)*VLOOKUP($Z$2,DALYs!$A$2:$MW$40,'Intervention list'!NH$195+1,0)</f>
        <v>0</v>
      </c>
      <c r="NI115" s="0" t="n">
        <f aca="false">IF(ISNUMBER(FIND(NI$1,$D115))=$AO$1,1,0)*VLOOKUP($Z$2,DALYs!$A$2:$MW$40,'Intervention list'!NI$195+1,0)</f>
        <v>0</v>
      </c>
      <c r="NJ115" s="0" t="n">
        <f aca="false">IF(ISNUMBER(FIND(NJ$1,$D115))=$AO$1,1,0)*VLOOKUP($Z$2,DALYs!$A$2:$MW$40,'Intervention list'!NJ$195+1,0)</f>
        <v>0</v>
      </c>
      <c r="NK115" s="0" t="n">
        <f aca="false">IF(ISNUMBER(FIND(NK$1,$D115))=$AO$1,1,0)*VLOOKUP($Z$2,DALYs!$A$2:$MW$40,'Intervention list'!NK$195+1,0)</f>
        <v>0</v>
      </c>
      <c r="NL115" s="0" t="n">
        <f aca="false">IF(ISNUMBER(FIND(NL$1,$D115))=$AO$1,1,0)*VLOOKUP($Z$2,DALYs!$A$2:$MW$40,'Intervention list'!NL$195+1,0)</f>
        <v>0</v>
      </c>
      <c r="NM115" s="0" t="n">
        <f aca="false">IF(ISNUMBER(FIND(NM$1,$D115))=$AO$1,1,0)*VLOOKUP($Z$2,DALYs!$A$2:$MW$40,'Intervention list'!NM$195+1,0)</f>
        <v>0</v>
      </c>
      <c r="NN115" s="0" t="n">
        <f aca="false">IF(ISNUMBER(FIND(NN$1,$D115))=$AO$1,1,0)*VLOOKUP($Z$2,DALYs!$A$2:$MW$40,'Intervention list'!NN$195+1,0)</f>
        <v>0</v>
      </c>
      <c r="NO115" s="0" t="n">
        <f aca="false">IF(ISNUMBER(FIND(NO$1,$D115))=$AO$1,1,0)*VLOOKUP($Z$2,DALYs!$A$2:$MW$40,'Intervention list'!NO$195+1,0)</f>
        <v>0</v>
      </c>
      <c r="NP115" s="0" t="n">
        <f aca="false">IF(ISNUMBER(FIND(NP$1,$D115))=$AO$1,1,0)*VLOOKUP($Z$2,DALYs!$A$2:$MW$40,'Intervention list'!NP$195+1,0)</f>
        <v>0</v>
      </c>
      <c r="NQ115" s="0" t="n">
        <f aca="false">IF(ISNUMBER(FIND(NQ$1,$D115))=$AO$1,1,0)*VLOOKUP($Z$2,DALYs!$A$2:$MW$40,'Intervention list'!NQ$195+1,0)</f>
        <v>0</v>
      </c>
      <c r="NR115" s="0" t="n">
        <f aca="false">IF(ISNUMBER(FIND(NR$1,$D115))=$AO$1,1,0)*VLOOKUP($Z$2,DALYs!$A$2:$MW$40,'Intervention list'!NR$195+1,0)</f>
        <v>0</v>
      </c>
      <c r="NS115" s="0" t="n">
        <f aca="false">IF(ISNUMBER(FIND(NS$1,$D115))=$AO$1,1,0)*VLOOKUP($Z$2,DALYs!$A$2:$MW$40,'Intervention list'!NS$195+1,0)</f>
        <v>0</v>
      </c>
      <c r="NT115" s="0" t="n">
        <f aca="false">IF(ISNUMBER(FIND(NT$1,$D115))=$AO$1,1,0)*VLOOKUP($Z$2,DALYs!$A$2:$MW$40,'Intervention list'!NT$195+1,0)</f>
        <v>0</v>
      </c>
      <c r="NU115" s="0" t="n">
        <f aca="false">IF(ISNUMBER(FIND(NU$1,$D115))=$AO$1,1,0)*VLOOKUP($Z$2,DALYs!$A$2:$MW$40,'Intervention list'!NU$195+1,0)</f>
        <v>0</v>
      </c>
      <c r="NV115" s="0" t="n">
        <f aca="false">IF(ISNUMBER(FIND(NV$1,$D115))=$AO$1,1,0)*VLOOKUP($Z$2,DALYs!$A$2:$MW$40,'Intervention list'!NV$195+1,0)</f>
        <v>0</v>
      </c>
      <c r="NW115" s="0" t="n">
        <f aca="false">IF(ISNUMBER(FIND(NW$1,$D115))=$AO$1,1,0)*VLOOKUP($Z$2,DALYs!$A$2:$MW$40,'Intervention list'!NW$195+1,0)</f>
        <v>0</v>
      </c>
      <c r="NX115" s="0" t="n">
        <f aca="false">IF(ISNUMBER(FIND(NX$1,$D115))=$AO$1,1,0)*VLOOKUP($Z$2,DALYs!$A$2:$MW$40,'Intervention list'!NX$195+1,0)</f>
        <v>0</v>
      </c>
      <c r="NY115" s="0" t="n">
        <f aca="false">IF(ISNUMBER(FIND(NY$1,$D115))=$AO$1,1,0)*VLOOKUP($Z$2,DALYs!$A$2:$MW$40,'Intervention list'!NY$195+1,0)</f>
        <v>0</v>
      </c>
      <c r="NZ115" s="0" t="n">
        <f aca="false">IF(ISNUMBER(FIND(NZ$1,$D115))=$AO$1,1,0)*VLOOKUP($Z$2,DALYs!$A$2:$MW$40,'Intervention list'!NZ$195+1,0)</f>
        <v>0</v>
      </c>
      <c r="OA115" s="0" t="n">
        <f aca="false">IF(ISNUMBER(FIND(OA$1,$D115))=$AO$1,1,0)*VLOOKUP($Z$2,DALYs!$A$2:$MW$40,'Intervention list'!OA$195+1,0)</f>
        <v>0</v>
      </c>
      <c r="OB115" s="0" t="n">
        <f aca="false">IF(ISNUMBER(FIND(OB$1,$D115))=$AO$1,1,0)*VLOOKUP($Z$2,DALYs!$A$2:$MW$40,'Intervention list'!OB$195+1,0)</f>
        <v>0</v>
      </c>
      <c r="OC115" s="0" t="n">
        <f aca="false">IF(ISNUMBER(FIND(OC$1,$D115))=$AO$1,1,0)*VLOOKUP($Z$2,DALYs!$A$2:$MW$40,'Intervention list'!OC$195+1,0)</f>
        <v>0</v>
      </c>
      <c r="OD115" s="0" t="n">
        <f aca="false">IF(ISNUMBER(FIND(OD$1,$D115))=$AO$1,1,0)*VLOOKUP($Z$2,DALYs!$A$2:$MW$40,'Intervention list'!OD$195+1,0)</f>
        <v>0</v>
      </c>
      <c r="OE115" s="0" t="n">
        <f aca="false">IF(ISNUMBER(FIND(OE$1,$D115))=$AO$1,1,0)*VLOOKUP($Z$2,DALYs!$A$2:$MW$40,'Intervention list'!OE$195+1,0)</f>
        <v>0</v>
      </c>
      <c r="OF115" s="0" t="n">
        <f aca="false">IF(ISNUMBER(FIND(OF$1,$D115))=$AO$1,1,0)*VLOOKUP($Z$2,DALYs!$A$2:$MW$40,'Intervention list'!OF$195+1,0)</f>
        <v>0</v>
      </c>
      <c r="OG115" s="0" t="n">
        <f aca="false">IF(ISNUMBER(FIND(OG$1,$D115))=$AO$1,1,0)*VLOOKUP($Z$2,DALYs!$A$2:$MW$40,'Intervention list'!OG$195+1,0)</f>
        <v>0</v>
      </c>
      <c r="OH115" s="0" t="n">
        <f aca="false">IF(ISNUMBER(FIND(OH$1,$D115))=$AO$1,1,0)*VLOOKUP($Z$2,DALYs!$A$2:$MW$40,'Intervention list'!OH$195+1,0)</f>
        <v>0</v>
      </c>
      <c r="OI115" s="0" t="n">
        <f aca="false">IF(ISNUMBER(FIND(OI$1,$D115))=$AO$1,1,0)*VLOOKUP($Z$2,DALYs!$A$2:$MW$40,'Intervention list'!OI$195+1,0)</f>
        <v>0</v>
      </c>
      <c r="OJ115" s="0" t="n">
        <f aca="false">IF(ISNUMBER(FIND(OJ$1,$D115))=$AO$1,1,0)*VLOOKUP($Z$2,DALYs!$A$2:$MW$40,'Intervention list'!OJ$195+1,0)</f>
        <v>0</v>
      </c>
      <c r="OK115" s="0" t="n">
        <f aca="false">IF(ISNUMBER(FIND(OK$1,$D115))=$AO$1,1,0)*VLOOKUP($Z$2,DALYs!$A$2:$MW$40,'Intervention list'!OK$195+1,0)</f>
        <v>0</v>
      </c>
      <c r="OL115" s="0" t="n">
        <f aca="false">IF(ISNUMBER(FIND(OL$1,$D115))=$AO$1,1,0)*VLOOKUP($Z$2,DALYs!$A$2:$MW$40,'Intervention list'!OL$195+1,0)</f>
        <v>0</v>
      </c>
      <c r="OM115" s="0" t="n">
        <f aca="false">IF(ISNUMBER(FIND(OM$1,$D115))=$AO$1,1,0)*VLOOKUP($Z$2,DALYs!$A$2:$MW$40,'Intervention list'!OM$195+1,0)</f>
        <v>0</v>
      </c>
      <c r="ON115" s="0" t="n">
        <f aca="false">IF(ISNUMBER(FIND(ON$1,$D115))=$AO$1,1,0)*VLOOKUP($Z$2,DALYs!$A$2:$MW$40,'Intervention list'!ON$195+1,0)</f>
        <v>0</v>
      </c>
      <c r="OO115" s="0" t="n">
        <f aca="false">IF(ISNUMBER(FIND(OO$1,$D115))=$AO$1,1,0)*VLOOKUP($Z$2,DALYs!$A$2:$MW$40,'Intervention list'!OO$195+1,0)</f>
        <v>0</v>
      </c>
      <c r="OP115" s="0" t="n">
        <f aca="false">IF(ISNUMBER(FIND(OP$1,$D115))=$AO$1,1,0)*VLOOKUP($Z$2,DALYs!$A$2:$MW$40,'Intervention list'!OP$195+1,0)</f>
        <v>0</v>
      </c>
      <c r="OQ115" s="0" t="n">
        <f aca="false">IF(ISNUMBER(FIND(OQ$1,$D115))=$AO$1,1,0)*VLOOKUP($Z$2,DALYs!$A$2:$MW$40,'Intervention list'!OQ$195+1,0)</f>
        <v>0</v>
      </c>
      <c r="OR115" s="0" t="n">
        <f aca="false">IF(ISNUMBER(FIND(OR$1,$D115))=$AO$1,1,0)*VLOOKUP($Z$2,DALYs!$A$2:$MW$40,'Intervention list'!OR$195+1,0)</f>
        <v>0</v>
      </c>
      <c r="OS115" s="0" t="n">
        <f aca="false">IF(ISNUMBER(FIND(OS$1,$D115))=$AO$1,1,0)*VLOOKUP($Z$2,DALYs!$A$2:$MW$40,'Intervention list'!OS$195+1,0)</f>
        <v>0</v>
      </c>
      <c r="OT115" s="0" t="n">
        <f aca="false">IF(ISNUMBER(FIND(OT$1,$D115))=$AO$1,1,0)*VLOOKUP($Z$2,DALYs!$A$2:$MW$40,'Intervention list'!OT$195+1,0)</f>
        <v>0</v>
      </c>
      <c r="OU115" s="0" t="n">
        <f aca="false">IF(ISNUMBER(FIND(OU$1,$D115))=$AO$1,1,0)*VLOOKUP($Z$2,DALYs!$A$2:$MW$40,'Intervention list'!OU$195+1,0)</f>
        <v>0</v>
      </c>
      <c r="OV115" s="0" t="n">
        <f aca="false">IF(ISNUMBER(FIND(OV$1,$D115))=$AO$1,1,0)*VLOOKUP($Z$2,DALYs!$A$2:$MW$40,'Intervention list'!OV$195+1,0)</f>
        <v>0</v>
      </c>
      <c r="OW115" s="0" t="n">
        <f aca="false">IF(ISNUMBER(FIND(OW$1,$D115))=$AO$1,1,0)*VLOOKUP($Z$2,DALYs!$A$2:$MW$40,'Intervention list'!OW$195+1,0)</f>
        <v>0</v>
      </c>
      <c r="OX115" s="0" t="n">
        <f aca="false">IF(ISNUMBER(FIND(OX$1,$D115))=$AO$1,1,0)*VLOOKUP($Z$2,DALYs!$A$2:$MW$40,'Intervention list'!OX$195+1,0)</f>
        <v>0</v>
      </c>
    </row>
    <row r="116" customFormat="false" ht="15.75" hidden="false" customHeight="false" outlineLevel="0" collapsed="false">
      <c r="A116" s="6" t="s">
        <v>169</v>
      </c>
      <c r="B116" s="6" t="s">
        <v>97</v>
      </c>
      <c r="C116" s="26" t="s">
        <v>134</v>
      </c>
      <c r="D116" s="7" t="s">
        <v>141</v>
      </c>
      <c r="E116" s="7" t="str">
        <f aca="false">SUBSTITUTE(D116,0.2,X116)</f>
        <v>Sexual violence: 0.05</v>
      </c>
      <c r="F116" s="0" t="s">
        <v>14</v>
      </c>
      <c r="G116" s="8" t="n">
        <v>2.89399063605202</v>
      </c>
      <c r="H116" s="9" t="n">
        <v>2908</v>
      </c>
      <c r="I116" s="9" t="n">
        <f aca="false">IF(H116="","",(H116*(VLOOKUP($Z$2,Worksheet,11,0)^4)))</f>
        <v>4237.22695142464</v>
      </c>
      <c r="J116" s="9" t="n">
        <f aca="false">IF(I116="","",I116*VLOOKUP($Z$2,Worksheet,12,0))</f>
        <v>4749.12617130533</v>
      </c>
      <c r="K116" s="9" t="n">
        <f aca="false">IF(I116="","",I116*VLOOKUP($Z$2, Worksheet, 13, 0))</f>
        <v>4160.16869918343</v>
      </c>
      <c r="L116" s="9" t="n">
        <f aca="false">IF(J116="",VLOOKUP($Z$2, Worksheet, 14, 0),J116)</f>
        <v>4749.12617130533</v>
      </c>
      <c r="M116" s="9" t="n">
        <f aca="false">IF(L116&lt;VLOOKUP($Z$2,'Country sheet'!$A$3:$P$41,15,0), VLOOKUP($Z$2,'Country sheet'!$A$3:$P$41,15,0), L116)/0.7</f>
        <v>6784.46595900761</v>
      </c>
      <c r="N116" s="27" t="n">
        <f aca="false">IFERROR(IF(AC116=$AO$1,VLOOKUP(F116,AO$42:AX$46,MATCH(AC$1,AP$41:AX$41,0)+1,0)/COUNTIFS($F$2:$F$194,$F116,$AC$2:$AC$194,$AO$1),0),0) + IFERROR(IF(AD116=$AO$1,VLOOKUP(F116,AO$42:AX$46,MATCH(AD$1,AP$41:AX$41,0)+1,0)/COUNTIFS($F$2:$F$194,$F116,$AD$2:$AD$194,$AO$1),0),0) + IFERROR(IF(AE116=$AO$1,VLOOKUP(F116,AO$42:AX$46,MATCH(AE$1,AP$41:AX$41,0)+1,0)/COUNTIFS($F$2:$F$194,$F116,$AE$2:$AE$194,$AO$1),0),0) + IFERROR(IF(AF116=$AO$1,VLOOKUP(F116,AO$42:AX$46,MATCH(AF$1,AP$41:AX$41,0)+1,0)/COUNTIFS($F$2:$F$194,$F116,$AF$2:$AF$194,$AO$1),0),0) + IFERROR(IF(AG116=$AO$1,VLOOKUP(F116,AO$42:AX$46,MATCH(AG$1,AP$41:AX$41,0)+1,0)/COUNTIFS($F$2:$F$194,$F116,$AG$2:$AG$194,$AO$1),0),0) + IFERROR(IF(AH116=$AO$1,VLOOKUP(F116,AO$42:AX$46,MATCH(AH$1,AP$41:AX$41,0)+1,0)/COUNTIFS($F$2:$F$194,$F116,$AH$2:$AH$194,$AO$1),0),0) + IFERROR(IF(AI116=$AO$1,VLOOKUP(F116,AO$42:AX$46,MATCH(AI$1,AP$41:AX$41,0)+1,0)/COUNTIFS($F$2:$F$194,$F116,$AI$2:$AI$194,$AO$1),0),0) + IFERROR(IF(AJ116=$AO$1,VLOOKUP(F116,AO$42:AX$46,MATCH(AJ$1,AP$41:AX$41,0)+1,0)/COUNTIFS($F$2:$F$194,$F116,$AJ$2:$AJ$194,$AO$1),0),0) + IFERROR(IF(AK116=$AO$1,VLOOKUP(F116,AO$42:AX$46,MATCH(AK$1,AP$41:AX$41,0)+1,0)/COUNTIFS($F$2:$F$194,$F116,$AK$2:$AK$194,$AO$1),0),0)</f>
        <v>7164494.40146612</v>
      </c>
      <c r="O116" s="9" t="n">
        <v>1</v>
      </c>
      <c r="P116" s="9" t="n">
        <v>3</v>
      </c>
      <c r="Q116" s="0" t="n">
        <f aca="false">SUM(BC116:OX116)</f>
        <v>5747.38473582098</v>
      </c>
      <c r="R116" s="0" t="n">
        <f aca="false">IF(VLOOKUP($Z$2,CET!$A$4:$L$42,12,0)="Low income",_xlfn.IFS(S116=0.2,0.1,S116=0.1,0.05,S116=0.5,0.4,S116=0.35,0.25),S116)</f>
        <v>0.2</v>
      </c>
      <c r="S116" s="0" t="n">
        <v>0.2</v>
      </c>
      <c r="T116" s="0" t="n">
        <v>0.8</v>
      </c>
      <c r="U116" s="0" t="n">
        <f aca="false">N116/M116</f>
        <v>1056.01449616737</v>
      </c>
      <c r="V116" s="0" t="n">
        <f aca="false">IFERROR(U116/Q116,0)</f>
        <v>0.183738264394532</v>
      </c>
      <c r="W116" s="0" t="n">
        <f aca="false">(T116/R116)*V116</f>
        <v>0.734953057578129</v>
      </c>
      <c r="X116" s="28" t="n">
        <f aca="false">IF(W116=0,0,IF(W116&lt;=0.8,IF(W116&lt;0.05,0.05,W116),0.8))</f>
        <v>0.734953057578129</v>
      </c>
      <c r="Y116" s="28"/>
      <c r="AC116" s="34" t="n">
        <f aca="false">ISNUMBER(FIND(AC$1,$C116))</f>
        <v>0</v>
      </c>
      <c r="AD116" s="33" t="n">
        <f aca="false">ISNUMBER(FIND(AD$1,$C116))</f>
        <v>0</v>
      </c>
      <c r="AE116" s="33" t="n">
        <f aca="false">ISNUMBER(FIND(AE$1,$C116))</f>
        <v>0</v>
      </c>
      <c r="AF116" s="33" t="n">
        <f aca="false">ISNUMBER(FIND(AF$1,$C116))</f>
        <v>0</v>
      </c>
      <c r="AG116" s="33" t="n">
        <f aca="false">ISNUMBER(FIND(AG$1,$C116))</f>
        <v>0</v>
      </c>
      <c r="AH116" s="33" t="n">
        <f aca="false">ISNUMBER(FIND(AH$1,$C116))</f>
        <v>0</v>
      </c>
      <c r="AI116" s="33" t="n">
        <f aca="false">ISNUMBER(FIND(AI$1,$C116))</f>
        <v>1</v>
      </c>
      <c r="AJ116" s="33" t="n">
        <f aca="false">ISNUMBER(FIND(AJ$1,$C116))</f>
        <v>0</v>
      </c>
      <c r="AK116" s="35" t="n">
        <f aca="false">ISNUMBER(FIND(AK$1,$C116))</f>
        <v>0</v>
      </c>
      <c r="AL116" s="6"/>
      <c r="AM116" s="33"/>
      <c r="BC116" s="0" t="n">
        <f aca="false">IF(ISNUMBER(FIND(BC$1,$D116))=$AO$1,1,0)*VLOOKUP($Z$2,DALYs!$A$2:$MW$40,'Intervention list'!BC$195+1,0)</f>
        <v>0</v>
      </c>
      <c r="BD116" s="0" t="n">
        <f aca="false">IF(ISNUMBER(FIND(BD$1,$D116))=$AO$1,1,0)*VLOOKUP($Z$2,DALYs!$A$2:$MW$40,'Intervention list'!BD$195+1,0)</f>
        <v>0</v>
      </c>
      <c r="BE116" s="0" t="n">
        <f aca="false">IF(ISNUMBER(FIND(BE$1,$D116))=$AO$1,1,0)*VLOOKUP($Z$2,DALYs!$A$2:$MW$40,'Intervention list'!BE$195+1,0)</f>
        <v>0</v>
      </c>
      <c r="BF116" s="0" t="n">
        <f aca="false">IF(ISNUMBER(FIND(BF$1,$D116))=$AO$1,1,0)*VLOOKUP($Z$2,DALYs!$A$2:$MW$40,'Intervention list'!BF$195+1,0)</f>
        <v>0</v>
      </c>
      <c r="BG116" s="0" t="n">
        <f aca="false">IF(ISNUMBER(FIND(BG$1,$D116))=$AO$1,1,0)*VLOOKUP($Z$2,DALYs!$A$2:$MW$40,'Intervention list'!BG$195+1,0)</f>
        <v>0</v>
      </c>
      <c r="BH116" s="0" t="n">
        <f aca="false">IF(ISNUMBER(FIND(BH$1,$D116))=$AO$1,1,0)*VLOOKUP($Z$2,DALYs!$A$2:$MW$40,'Intervention list'!BH$195+1,0)</f>
        <v>0</v>
      </c>
      <c r="BI116" s="0" t="n">
        <f aca="false">IF(ISNUMBER(FIND(BI$1,$D116))=$AO$1,1,0)*VLOOKUP($Z$2,DALYs!$A$2:$MW$40,'Intervention list'!BI$195+1,0)</f>
        <v>0</v>
      </c>
      <c r="BJ116" s="0" t="n">
        <f aca="false">IF(ISNUMBER(FIND(BJ$1,$D116))=$AO$1,1,0)*VLOOKUP($Z$2,DALYs!$A$2:$MW$40,'Intervention list'!BJ$195+1,0)</f>
        <v>0</v>
      </c>
      <c r="BK116" s="0" t="n">
        <f aca="false">IF(ISNUMBER(FIND(BK$1,$D116))=$AO$1,1,0)*VLOOKUP($Z$2,DALYs!$A$2:$MW$40,'Intervention list'!BK$195+1,0)</f>
        <v>0</v>
      </c>
      <c r="BL116" s="0" t="n">
        <f aca="false">IF(ISNUMBER(FIND(BL$1,$D116))=$AO$1,1,0)*VLOOKUP($Z$2,DALYs!$A$2:$MW$40,'Intervention list'!BL$195+1,0)</f>
        <v>0</v>
      </c>
      <c r="BM116" s="0" t="n">
        <f aca="false">IF(ISNUMBER(FIND(BM$1,$D116))=$AO$1,1,0)*VLOOKUP($Z$2,DALYs!$A$2:$MW$40,'Intervention list'!BM$195+1,0)</f>
        <v>0</v>
      </c>
      <c r="BN116" s="0" t="n">
        <f aca="false">IF(ISNUMBER(FIND(BN$1,$D116))=$AO$1,1,0)*VLOOKUP($Z$2,DALYs!$A$2:$MW$40,'Intervention list'!BN$195+1,0)</f>
        <v>0</v>
      </c>
      <c r="BO116" s="0" t="n">
        <f aca="false">IF(ISNUMBER(FIND(BO$1,$D116))=$AO$1,1,0)*VLOOKUP($Z$2,DALYs!$A$2:$MW$40,'Intervention list'!BO$195+1,0)</f>
        <v>0</v>
      </c>
      <c r="BP116" s="0" t="n">
        <f aca="false">IF(ISNUMBER(FIND(BP$1,$D116))=$AO$1,1,0)*VLOOKUP($Z$2,DALYs!$A$2:$MW$40,'Intervention list'!BP$195+1,0)</f>
        <v>0</v>
      </c>
      <c r="BQ116" s="0" t="n">
        <f aca="false">IF(ISNUMBER(FIND(BQ$1,$D116))=$AO$1,1,0)*VLOOKUP($Z$2,DALYs!$A$2:$MW$40,'Intervention list'!BQ$195+1,0)</f>
        <v>0</v>
      </c>
      <c r="BR116" s="0" t="n">
        <f aca="false">IF(ISNUMBER(FIND(BR$1,$D116))=$AO$1,1,0)*VLOOKUP($Z$2,DALYs!$A$2:$MW$40,'Intervention list'!BR$195+1,0)</f>
        <v>0</v>
      </c>
      <c r="BS116" s="0" t="n">
        <f aca="false">IF(ISNUMBER(FIND(BS$1,$D116))=$AO$1,1,0)*VLOOKUP($Z$2,DALYs!$A$2:$MW$40,'Intervention list'!BS$195+1,0)</f>
        <v>0</v>
      </c>
      <c r="BT116" s="0" t="n">
        <f aca="false">IF(ISNUMBER(FIND(BT$1,$D116))=$AO$1,1,0)*VLOOKUP($Z$2,DALYs!$A$2:$MW$40,'Intervention list'!BT$195+1,0)</f>
        <v>0</v>
      </c>
      <c r="BU116" s="0" t="n">
        <f aca="false">IF(ISNUMBER(FIND(BU$1,$D116))=$AO$1,1,0)*VLOOKUP($Z$2,DALYs!$A$2:$MW$40,'Intervention list'!BU$195+1,0)</f>
        <v>0</v>
      </c>
      <c r="BV116" s="0" t="n">
        <f aca="false">IF(ISNUMBER(FIND(BV$1,$D116))=$AO$1,1,0)*VLOOKUP($Z$2,DALYs!$A$2:$MW$40,'Intervention list'!BV$195+1,0)</f>
        <v>0</v>
      </c>
      <c r="BW116" s="0" t="n">
        <f aca="false">IF(ISNUMBER(FIND(BW$1,$D116))=$AO$1,1,0)*VLOOKUP($Z$2,DALYs!$A$2:$MW$40,'Intervention list'!BW$195+1,0)</f>
        <v>0</v>
      </c>
      <c r="BX116" s="0" t="n">
        <f aca="false">IF(ISNUMBER(FIND(BX$1,$D116))=$AO$1,1,0)*VLOOKUP($Z$2,DALYs!$A$2:$MW$40,'Intervention list'!BX$195+1,0)</f>
        <v>0</v>
      </c>
      <c r="BY116" s="0" t="n">
        <f aca="false">IF(ISNUMBER(FIND(BY$1,$D116))=$AO$1,1,0)*VLOOKUP($Z$2,DALYs!$A$2:$MW$40,'Intervention list'!BY$195+1,0)</f>
        <v>0</v>
      </c>
      <c r="BZ116" s="0" t="n">
        <f aca="false">IF(ISNUMBER(FIND(BZ$1,$D116))=$AO$1,1,0)*VLOOKUP($Z$2,DALYs!$A$2:$MW$40,'Intervention list'!BZ$195+1,0)</f>
        <v>0</v>
      </c>
      <c r="CA116" s="0" t="n">
        <f aca="false">IF(ISNUMBER(FIND(CA$1,$D116))=$AO$1,1,0)*VLOOKUP($Z$2,DALYs!$A$2:$MW$40,'Intervention list'!CA$195+1,0)</f>
        <v>0</v>
      </c>
      <c r="CB116" s="0" t="n">
        <f aca="false">IF(ISNUMBER(FIND(CB$1,$D116))=$AO$1,1,0)*VLOOKUP($Z$2,DALYs!$A$2:$MW$40,'Intervention list'!CB$195+1,0)</f>
        <v>0</v>
      </c>
      <c r="CC116" s="0" t="n">
        <f aca="false">IF(ISNUMBER(FIND(CC$1,$D116))=$AO$1,1,0)*VLOOKUP($Z$2,DALYs!$A$2:$MW$40,'Intervention list'!CC$195+1,0)</f>
        <v>0</v>
      </c>
      <c r="CD116" s="0" t="n">
        <f aca="false">IF(ISNUMBER(FIND(CD$1,$D116))=$AO$1,1,0)*VLOOKUP($Z$2,DALYs!$A$2:$MW$40,'Intervention list'!CD$195+1,0)</f>
        <v>0</v>
      </c>
      <c r="CE116" s="0" t="n">
        <f aca="false">IF(ISNUMBER(FIND(CE$1,$D116))=$AO$1,1,0)*VLOOKUP($Z$2,DALYs!$A$2:$MW$40,'Intervention list'!CE$195+1,0)</f>
        <v>0</v>
      </c>
      <c r="CF116" s="0" t="n">
        <f aca="false">IF(ISNUMBER(FIND(CF$1,$D116))=$AO$1,1,0)*VLOOKUP($Z$2,DALYs!$A$2:$MW$40,'Intervention list'!CF$195+1,0)</f>
        <v>0</v>
      </c>
      <c r="CG116" s="0" t="n">
        <f aca="false">IF(ISNUMBER(FIND(CG$1,$D116))=$AO$1,1,0)*VLOOKUP($Z$2,DALYs!$A$2:$MW$40,'Intervention list'!CG$195+1,0)</f>
        <v>0</v>
      </c>
      <c r="CH116" s="0" t="n">
        <f aca="false">IF(ISNUMBER(FIND(CH$1,$D116))=$AO$1,1,0)*VLOOKUP($Z$2,DALYs!$A$2:$MW$40,'Intervention list'!CH$195+1,0)</f>
        <v>0</v>
      </c>
      <c r="CI116" s="0" t="n">
        <f aca="false">IF(ISNUMBER(FIND(CI$1,$D116))=$AO$1,1,0)*VLOOKUP($Z$2,DALYs!$A$2:$MW$40,'Intervention list'!CI$195+1,0)</f>
        <v>0</v>
      </c>
      <c r="CJ116" s="0" t="n">
        <f aca="false">IF(ISNUMBER(FIND(CJ$1,$D116))=$AO$1,1,0)*VLOOKUP($Z$2,DALYs!$A$2:$MW$40,'Intervention list'!CJ$195+1,0)</f>
        <v>0</v>
      </c>
      <c r="CK116" s="0" t="n">
        <f aca="false">IF(ISNUMBER(FIND(CK$1,$D116))=$AO$1,1,0)*VLOOKUP($Z$2,DALYs!$A$2:$MW$40,'Intervention list'!CK$195+1,0)</f>
        <v>0</v>
      </c>
      <c r="CL116" s="0" t="n">
        <f aca="false">IF(ISNUMBER(FIND(CL$1,$D116))=$AO$1,1,0)*VLOOKUP($Z$2,DALYs!$A$2:$MW$40,'Intervention list'!CL$195+1,0)</f>
        <v>0</v>
      </c>
      <c r="CM116" s="0" t="n">
        <f aca="false">IF(ISNUMBER(FIND(CM$1,$D116))=$AO$1,1,0)*VLOOKUP($Z$2,DALYs!$A$2:$MW$40,'Intervention list'!CM$195+1,0)</f>
        <v>0</v>
      </c>
      <c r="CN116" s="0" t="n">
        <f aca="false">IF(ISNUMBER(FIND(CN$1,$D116))=$AO$1,1,0)*VLOOKUP($Z$2,DALYs!$A$2:$MW$40,'Intervention list'!CN$195+1,0)</f>
        <v>0</v>
      </c>
      <c r="CO116" s="0" t="n">
        <f aca="false">IF(ISNUMBER(FIND(CO$1,$D116))=$AO$1,1,0)*VLOOKUP($Z$2,DALYs!$A$2:$MW$40,'Intervention list'!CO$195+1,0)</f>
        <v>0</v>
      </c>
      <c r="CP116" s="0" t="n">
        <f aca="false">IF(ISNUMBER(FIND(CP$1,$D116))=$AO$1,1,0)*VLOOKUP($Z$2,DALYs!$A$2:$MW$40,'Intervention list'!CP$195+1,0)</f>
        <v>0</v>
      </c>
      <c r="CQ116" s="0" t="n">
        <f aca="false">IF(ISNUMBER(FIND(CQ$1,$D116))=$AO$1,1,0)*VLOOKUP($Z$2,DALYs!$A$2:$MW$40,'Intervention list'!CQ$195+1,0)</f>
        <v>0</v>
      </c>
      <c r="CR116" s="0" t="n">
        <f aca="false">IF(ISNUMBER(FIND(CR$1,$D116))=$AO$1,1,0)*VLOOKUP($Z$2,DALYs!$A$2:$MW$40,'Intervention list'!CR$195+1,0)</f>
        <v>0</v>
      </c>
      <c r="CS116" s="0" t="n">
        <f aca="false">IF(ISNUMBER(FIND(CS$1,$D116))=$AO$1,1,0)*VLOOKUP($Z$2,DALYs!$A$2:$MW$40,'Intervention list'!CS$195+1,0)</f>
        <v>0</v>
      </c>
      <c r="CT116" s="0" t="n">
        <f aca="false">IF(ISNUMBER(FIND(CT$1,$D116))=$AO$1,1,0)*VLOOKUP($Z$2,DALYs!$A$2:$MW$40,'Intervention list'!CT$195+1,0)</f>
        <v>0</v>
      </c>
      <c r="CU116" s="0" t="n">
        <f aca="false">IF(ISNUMBER(FIND(CU$1,$D116))=$AO$1,1,0)*VLOOKUP($Z$2,DALYs!$A$2:$MW$40,'Intervention list'!CU$195+1,0)</f>
        <v>0</v>
      </c>
      <c r="CV116" s="0" t="n">
        <f aca="false">IF(ISNUMBER(FIND(CV$1,$D116))=$AO$1,1,0)*VLOOKUP($Z$2,DALYs!$A$2:$MW$40,'Intervention list'!CV$195+1,0)</f>
        <v>0</v>
      </c>
      <c r="CW116" s="0" t="n">
        <f aca="false">IF(ISNUMBER(FIND(CW$1,$D116))=$AO$1,1,0)*VLOOKUP($Z$2,DALYs!$A$2:$MW$40,'Intervention list'!CW$195+1,0)</f>
        <v>0</v>
      </c>
      <c r="CX116" s="0" t="n">
        <f aca="false">IF(ISNUMBER(FIND(CX$1,$D116))=$AO$1,1,0)*VLOOKUP($Z$2,DALYs!$A$2:$MW$40,'Intervention list'!CX$195+1,0)</f>
        <v>0</v>
      </c>
      <c r="CY116" s="0" t="n">
        <f aca="false">IF(ISNUMBER(FIND(CY$1,$D116))=$AO$1,1,0)*VLOOKUP($Z$2,DALYs!$A$2:$MW$40,'Intervention list'!CY$195+1,0)</f>
        <v>0</v>
      </c>
      <c r="CZ116" s="0" t="n">
        <f aca="false">IF(ISNUMBER(FIND(CZ$1,$D116))=$AO$1,1,0)*VLOOKUP($Z$2,DALYs!$A$2:$MW$40,'Intervention list'!CZ$195+1,0)</f>
        <v>0</v>
      </c>
      <c r="DA116" s="0" t="n">
        <f aca="false">IF(ISNUMBER(FIND(DA$1,$D116))=$AO$1,1,0)*VLOOKUP($Z$2,DALYs!$A$2:$MW$40,'Intervention list'!DA$195+1,0)</f>
        <v>0</v>
      </c>
      <c r="DB116" s="0" t="n">
        <f aca="false">IF(ISNUMBER(FIND(DB$1,$D116))=$AO$1,1,0)*VLOOKUP($Z$2,DALYs!$A$2:$MW$40,'Intervention list'!DB$195+1,0)</f>
        <v>0</v>
      </c>
      <c r="DC116" s="0" t="n">
        <f aca="false">IF(ISNUMBER(FIND(DC$1,$D116))=$AO$1,1,0)*VLOOKUP($Z$2,DALYs!$A$2:$MW$40,'Intervention list'!DC$195+1,0)</f>
        <v>0</v>
      </c>
      <c r="DD116" s="0" t="n">
        <f aca="false">IF(ISNUMBER(FIND(DD$1,$D116))=$AO$1,1,0)*VLOOKUP($Z$2,DALYs!$A$2:$MW$40,'Intervention list'!DD$195+1,0)</f>
        <v>0</v>
      </c>
      <c r="DE116" s="0" t="n">
        <f aca="false">IF(ISNUMBER(FIND(DE$1,$D116))=$AO$1,1,0)*VLOOKUP($Z$2,DALYs!$A$2:$MW$40,'Intervention list'!DE$195+1,0)</f>
        <v>0</v>
      </c>
      <c r="DF116" s="0" t="n">
        <f aca="false">IF(ISNUMBER(FIND(DF$1,$D116))=$AO$1,1,0)*VLOOKUP($Z$2,DALYs!$A$2:$MW$40,'Intervention list'!DF$195+1,0)</f>
        <v>0</v>
      </c>
      <c r="DG116" s="0" t="n">
        <f aca="false">IF(ISNUMBER(FIND(DG$1,$D116))=$AO$1,1,0)*VLOOKUP($Z$2,DALYs!$A$2:$MW$40,'Intervention list'!DG$195+1,0)</f>
        <v>0</v>
      </c>
      <c r="DH116" s="0" t="n">
        <f aca="false">IF(ISNUMBER(FIND(DH$1,$D116))=$AO$1,1,0)*VLOOKUP($Z$2,DALYs!$A$2:$MW$40,'Intervention list'!DH$195+1,0)</f>
        <v>0</v>
      </c>
      <c r="DI116" s="0" t="n">
        <f aca="false">IF(ISNUMBER(FIND(DI$1,$D116))=$AO$1,1,0)*VLOOKUP($Z$2,DALYs!$A$2:$MW$40,'Intervention list'!DI$195+1,0)</f>
        <v>0</v>
      </c>
      <c r="DJ116" s="0" t="n">
        <f aca="false">IF(ISNUMBER(FIND(DJ$1,$D116))=$AO$1,1,0)*VLOOKUP($Z$2,DALYs!$A$2:$MW$40,'Intervention list'!DJ$195+1,0)</f>
        <v>0</v>
      </c>
      <c r="DK116" s="0" t="n">
        <f aca="false">IF(ISNUMBER(FIND(DK$1,$D116))=$AO$1,1,0)*VLOOKUP($Z$2,DALYs!$A$2:$MW$40,'Intervention list'!DK$195+1,0)</f>
        <v>0</v>
      </c>
      <c r="DL116" s="0" t="n">
        <f aca="false">IF(ISNUMBER(FIND(DL$1,$D116))=$AO$1,1,0)*VLOOKUP($Z$2,DALYs!$A$2:$MW$40,'Intervention list'!DL$195+1,0)</f>
        <v>0</v>
      </c>
      <c r="DM116" s="0" t="n">
        <f aca="false">IF(ISNUMBER(FIND(DM$1,$D116))=$AO$1,1,0)*VLOOKUP($Z$2,DALYs!$A$2:$MW$40,'Intervention list'!DM$195+1,0)</f>
        <v>0</v>
      </c>
      <c r="DN116" s="0" t="n">
        <f aca="false">IF(ISNUMBER(FIND(DN$1,$D116))=$AO$1,1,0)*VLOOKUP($Z$2,DALYs!$A$2:$MW$40,'Intervention list'!DN$195+1,0)</f>
        <v>0</v>
      </c>
      <c r="DO116" s="0" t="n">
        <f aca="false">IF(ISNUMBER(FIND(DO$1,$D116))=$AO$1,1,0)*VLOOKUP($Z$2,DALYs!$A$2:$MW$40,'Intervention list'!DO$195+1,0)</f>
        <v>0</v>
      </c>
      <c r="DP116" s="0" t="n">
        <f aca="false">IF(ISNUMBER(FIND(DP$1,$D116))=$AO$1,1,0)*VLOOKUP($Z$2,DALYs!$A$2:$MW$40,'Intervention list'!DP$195+1,0)</f>
        <v>0</v>
      </c>
      <c r="DQ116" s="0" t="n">
        <f aca="false">IF(ISNUMBER(FIND(DQ$1,$D116))=$AO$1,1,0)*VLOOKUP($Z$2,DALYs!$A$2:$MW$40,'Intervention list'!DQ$195+1,0)</f>
        <v>0</v>
      </c>
      <c r="DR116" s="0" t="n">
        <f aca="false">IF(ISNUMBER(FIND(DR$1,$D116))=$AO$1,1,0)*VLOOKUP($Z$2,DALYs!$A$2:$MW$40,'Intervention list'!DR$195+1,0)</f>
        <v>0</v>
      </c>
      <c r="DS116" s="0" t="n">
        <f aca="false">IF(ISNUMBER(FIND(DS$1,$D116))=$AO$1,1,0)*VLOOKUP($Z$2,DALYs!$A$2:$MW$40,'Intervention list'!DS$195+1,0)</f>
        <v>0</v>
      </c>
      <c r="DT116" s="0" t="n">
        <f aca="false">IF(ISNUMBER(FIND(DT$1,$D116))=$AO$1,1,0)*VLOOKUP($Z$2,DALYs!$A$2:$MW$40,'Intervention list'!DT$195+1,0)</f>
        <v>0</v>
      </c>
      <c r="DU116" s="0" t="n">
        <f aca="false">IF(ISNUMBER(FIND(DU$1,$D116))=$AO$1,1,0)*VLOOKUP($Z$2,DALYs!$A$2:$MW$40,'Intervention list'!DU$195+1,0)</f>
        <v>0</v>
      </c>
      <c r="DV116" s="0" t="n">
        <f aca="false">IF(ISNUMBER(FIND(DV$1,$D116))=$AO$1,1,0)*VLOOKUP($Z$2,DALYs!$A$2:$MW$40,'Intervention list'!DV$195+1,0)</f>
        <v>0</v>
      </c>
      <c r="DW116" s="0" t="n">
        <f aca="false">IF(ISNUMBER(FIND(DW$1,$D116))=$AO$1,1,0)*VLOOKUP($Z$2,DALYs!$A$2:$MW$40,'Intervention list'!DW$195+1,0)</f>
        <v>0</v>
      </c>
      <c r="DX116" s="0" t="n">
        <f aca="false">IF(ISNUMBER(FIND(DX$1,$D116))=$AO$1,1,0)*VLOOKUP($Z$2,DALYs!$A$2:$MW$40,'Intervention list'!DX$195+1,0)</f>
        <v>0</v>
      </c>
      <c r="DY116" s="0" t="n">
        <f aca="false">IF(ISNUMBER(FIND(DY$1,$D116))=$AO$1,1,0)*VLOOKUP($Z$2,DALYs!$A$2:$MW$40,'Intervention list'!DY$195+1,0)</f>
        <v>0</v>
      </c>
      <c r="DZ116" s="0" t="n">
        <f aca="false">IF(ISNUMBER(FIND(DZ$1,$D116))=$AO$1,1,0)*VLOOKUP($Z$2,DALYs!$A$2:$MW$40,'Intervention list'!DZ$195+1,0)</f>
        <v>0</v>
      </c>
      <c r="EA116" s="0" t="n">
        <f aca="false">IF(ISNUMBER(FIND(EA$1,$D116))=$AO$1,1,0)*VLOOKUP($Z$2,DALYs!$A$2:$MW$40,'Intervention list'!EA$195+1,0)</f>
        <v>0</v>
      </c>
      <c r="EB116" s="0" t="n">
        <f aca="false">IF(ISNUMBER(FIND(EB$1,$D116))=$AO$1,1,0)*VLOOKUP($Z$2,DALYs!$A$2:$MW$40,'Intervention list'!EB$195+1,0)</f>
        <v>0</v>
      </c>
      <c r="EC116" s="0" t="n">
        <f aca="false">IF(ISNUMBER(FIND(EC$1,$D116))=$AO$1,1,0)*VLOOKUP($Z$2,DALYs!$A$2:$MW$40,'Intervention list'!EC$195+1,0)</f>
        <v>0</v>
      </c>
      <c r="ED116" s="0" t="n">
        <f aca="false">IF(ISNUMBER(FIND(ED$1,$D116))=$AO$1,1,0)*VLOOKUP($Z$2,DALYs!$A$2:$MW$40,'Intervention list'!ED$195+1,0)</f>
        <v>0</v>
      </c>
      <c r="EE116" s="0" t="n">
        <f aca="false">IF(ISNUMBER(FIND(EE$1,$D116))=$AO$1,1,0)*VLOOKUP($Z$2,DALYs!$A$2:$MW$40,'Intervention list'!EE$195+1,0)</f>
        <v>0</v>
      </c>
      <c r="EF116" s="0" t="n">
        <f aca="false">IF(ISNUMBER(FIND(EF$1,$D116))=$AO$1,1,0)*VLOOKUP($Z$2,DALYs!$A$2:$MW$40,'Intervention list'!EF$195+1,0)</f>
        <v>0</v>
      </c>
      <c r="EG116" s="0" t="n">
        <f aca="false">IF(ISNUMBER(FIND(EG$1,$D116))=$AO$1,1,0)*VLOOKUP($Z$2,DALYs!$A$2:$MW$40,'Intervention list'!EG$195+1,0)</f>
        <v>0</v>
      </c>
      <c r="EH116" s="0" t="n">
        <f aca="false">IF(ISNUMBER(FIND(EH$1,$D116))=$AO$1,1,0)*VLOOKUP($Z$2,DALYs!$A$2:$MW$40,'Intervention list'!EH$195+1,0)</f>
        <v>0</v>
      </c>
      <c r="EI116" s="0" t="n">
        <f aca="false">IF(ISNUMBER(FIND(EI$1,$D116))=$AO$1,1,0)*VLOOKUP($Z$2,DALYs!$A$2:$MW$40,'Intervention list'!EI$195+1,0)</f>
        <v>0</v>
      </c>
      <c r="EJ116" s="0" t="n">
        <f aca="false">IF(ISNUMBER(FIND(EJ$1,$D116))=$AO$1,1,0)*VLOOKUP($Z$2,DALYs!$A$2:$MW$40,'Intervention list'!EJ$195+1,0)</f>
        <v>0</v>
      </c>
      <c r="EK116" s="0" t="n">
        <f aca="false">IF(ISNUMBER(FIND(EK$1,$D116))=$AO$1,1,0)*VLOOKUP($Z$2,DALYs!$A$2:$MW$40,'Intervention list'!EK$195+1,0)</f>
        <v>0</v>
      </c>
      <c r="EL116" s="0" t="n">
        <f aca="false">IF(ISNUMBER(FIND(EL$1,$D116))=$AO$1,1,0)*VLOOKUP($Z$2,DALYs!$A$2:$MW$40,'Intervention list'!EL$195+1,0)</f>
        <v>0</v>
      </c>
      <c r="EM116" s="0" t="n">
        <f aca="false">IF(ISNUMBER(FIND(EM$1,$D116))=$AO$1,1,0)*VLOOKUP($Z$2,DALYs!$A$2:$MW$40,'Intervention list'!EM$195+1,0)</f>
        <v>0</v>
      </c>
      <c r="EN116" s="0" t="n">
        <f aca="false">IF(ISNUMBER(FIND(EN$1,$D116))=$AO$1,1,0)*VLOOKUP($Z$2,DALYs!$A$2:$MW$40,'Intervention list'!EN$195+1,0)</f>
        <v>0</v>
      </c>
      <c r="EO116" s="0" t="n">
        <f aca="false">IF(ISNUMBER(FIND(EO$1,$D116))=$AO$1,1,0)*VLOOKUP($Z$2,DALYs!$A$2:$MW$40,'Intervention list'!EO$195+1,0)</f>
        <v>0</v>
      </c>
      <c r="EP116" s="0" t="n">
        <f aca="false">IF(ISNUMBER(FIND(EP$1,$D116))=$AO$1,1,0)*VLOOKUP($Z$2,DALYs!$A$2:$MW$40,'Intervention list'!EP$195+1,0)</f>
        <v>0</v>
      </c>
      <c r="EQ116" s="0" t="n">
        <f aca="false">IF(ISNUMBER(FIND(EQ$1,$D116))=$AO$1,1,0)*VLOOKUP($Z$2,DALYs!$A$2:$MW$40,'Intervention list'!EQ$195+1,0)</f>
        <v>0</v>
      </c>
      <c r="ER116" s="0" t="n">
        <f aca="false">IF(ISNUMBER(FIND(ER$1,$D116))=$AO$1,1,0)*VLOOKUP($Z$2,DALYs!$A$2:$MW$40,'Intervention list'!ER$195+1,0)</f>
        <v>0</v>
      </c>
      <c r="ES116" s="0" t="n">
        <f aca="false">IF(ISNUMBER(FIND(ES$1,$D116))=$AO$1,1,0)*VLOOKUP($Z$2,DALYs!$A$2:$MW$40,'Intervention list'!ES$195+1,0)</f>
        <v>0</v>
      </c>
      <c r="ET116" s="0" t="n">
        <f aca="false">IF(ISNUMBER(FIND(ET$1,$D116))=$AO$1,1,0)*VLOOKUP($Z$2,DALYs!$A$2:$MW$40,'Intervention list'!ET$195+1,0)</f>
        <v>0</v>
      </c>
      <c r="EU116" s="0" t="n">
        <f aca="false">IF(ISNUMBER(FIND(EU$1,$D116))=$AO$1,1,0)*VLOOKUP($Z$2,DALYs!$A$2:$MW$40,'Intervention list'!EU$195+1,0)</f>
        <v>0</v>
      </c>
      <c r="EV116" s="0" t="n">
        <f aca="false">IF(ISNUMBER(FIND(EV$1,$D116))=$AO$1,1,0)*VLOOKUP($Z$2,DALYs!$A$2:$MW$40,'Intervention list'!EV$195+1,0)</f>
        <v>0</v>
      </c>
      <c r="EW116" s="0" t="n">
        <f aca="false">IF(ISNUMBER(FIND(EW$1,$D116))=$AO$1,1,0)*VLOOKUP($Z$2,DALYs!$A$2:$MW$40,'Intervention list'!EW$195+1,0)</f>
        <v>0</v>
      </c>
      <c r="EX116" s="0" t="n">
        <f aca="false">IF(ISNUMBER(FIND(EX$1,$D116))=$AO$1,1,0)*VLOOKUP($Z$2,DALYs!$A$2:$MW$40,'Intervention list'!EX$195+1,0)</f>
        <v>0</v>
      </c>
      <c r="EY116" s="0" t="n">
        <f aca="false">IF(ISNUMBER(FIND(EY$1,$D116))=$AO$1,1,0)*VLOOKUP($Z$2,DALYs!$A$2:$MW$40,'Intervention list'!EY$195+1,0)</f>
        <v>0</v>
      </c>
      <c r="EZ116" s="0" t="n">
        <f aca="false">IF(ISNUMBER(FIND(EZ$1,$D116))=$AO$1,1,0)*VLOOKUP($Z$2,DALYs!$A$2:$MW$40,'Intervention list'!EZ$195+1,0)</f>
        <v>0</v>
      </c>
      <c r="FA116" s="0" t="n">
        <f aca="false">IF(ISNUMBER(FIND(FA$1,$D116))=$AO$1,1,0)*VLOOKUP($Z$2,DALYs!$A$2:$MW$40,'Intervention list'!FA$195+1,0)</f>
        <v>0</v>
      </c>
      <c r="FB116" s="0" t="n">
        <f aca="false">IF(ISNUMBER(FIND(FB$1,$D116))=$AO$1,1,0)*VLOOKUP($Z$2,DALYs!$A$2:$MW$40,'Intervention list'!FB$195+1,0)</f>
        <v>0</v>
      </c>
      <c r="FC116" s="0" t="n">
        <f aca="false">IF(ISNUMBER(FIND(FC$1,$D116))=$AO$1,1,0)*VLOOKUP($Z$2,DALYs!$A$2:$MW$40,'Intervention list'!FC$195+1,0)</f>
        <v>0</v>
      </c>
      <c r="FD116" s="0" t="n">
        <f aca="false">IF(ISNUMBER(FIND(FD$1,$D116))=$AO$1,1,0)*VLOOKUP($Z$2,DALYs!$A$2:$MW$40,'Intervention list'!FD$195+1,0)</f>
        <v>0</v>
      </c>
      <c r="FE116" s="0" t="n">
        <f aca="false">IF(ISNUMBER(FIND(FE$1,$D116))=$AO$1,1,0)*VLOOKUP($Z$2,DALYs!$A$2:$MW$40,'Intervention list'!FE$195+1,0)</f>
        <v>0</v>
      </c>
      <c r="FF116" s="0" t="n">
        <f aca="false">IF(ISNUMBER(FIND(FF$1,$D116))=$AO$1,1,0)*VLOOKUP($Z$2,DALYs!$A$2:$MW$40,'Intervention list'!FF$195+1,0)</f>
        <v>0</v>
      </c>
      <c r="FG116" s="0" t="n">
        <f aca="false">IF(ISNUMBER(FIND(FG$1,$D116))=$AO$1,1,0)*VLOOKUP($Z$2,DALYs!$A$2:$MW$40,'Intervention list'!FG$195+1,0)</f>
        <v>0</v>
      </c>
      <c r="FH116" s="0" t="n">
        <f aca="false">IF(ISNUMBER(FIND(FH$1,$D116))=$AO$1,1,0)*VLOOKUP($Z$2,DALYs!$A$2:$MW$40,'Intervention list'!FH$195+1,0)</f>
        <v>0</v>
      </c>
      <c r="FI116" s="0" t="n">
        <f aca="false">IF(ISNUMBER(FIND(FI$1,$D116))=$AO$1,1,0)*VLOOKUP($Z$2,DALYs!$A$2:$MW$40,'Intervention list'!FI$195+1,0)</f>
        <v>0</v>
      </c>
      <c r="FJ116" s="0" t="n">
        <f aca="false">IF(ISNUMBER(FIND(FJ$1,$D116))=$AO$1,1,0)*VLOOKUP($Z$2,DALYs!$A$2:$MW$40,'Intervention list'!FJ$195+1,0)</f>
        <v>0</v>
      </c>
      <c r="FK116" s="0" t="n">
        <f aca="false">IF(ISNUMBER(FIND(FK$1,$D116))=$AO$1,1,0)*VLOOKUP($Z$2,DALYs!$A$2:$MW$40,'Intervention list'!FK$195+1,0)</f>
        <v>0</v>
      </c>
      <c r="FL116" s="0" t="n">
        <f aca="false">IF(ISNUMBER(FIND(FL$1,$D116))=$AO$1,1,0)*VLOOKUP($Z$2,DALYs!$A$2:$MW$40,'Intervention list'!FL$195+1,0)</f>
        <v>0</v>
      </c>
      <c r="FM116" s="0" t="n">
        <f aca="false">IF(ISNUMBER(FIND(FM$1,$D116))=$AO$1,1,0)*VLOOKUP($Z$2,DALYs!$A$2:$MW$40,'Intervention list'!FM$195+1,0)</f>
        <v>0</v>
      </c>
      <c r="FN116" s="0" t="n">
        <f aca="false">IF(ISNUMBER(FIND(FN$1,$D116))=$AO$1,1,0)*VLOOKUP($Z$2,DALYs!$A$2:$MW$40,'Intervention list'!FN$195+1,0)</f>
        <v>0</v>
      </c>
      <c r="FO116" s="0" t="n">
        <f aca="false">IF(ISNUMBER(FIND(FO$1,$D116))=$AO$1,1,0)*VLOOKUP($Z$2,DALYs!$A$2:$MW$40,'Intervention list'!FO$195+1,0)</f>
        <v>0</v>
      </c>
      <c r="FP116" s="0" t="n">
        <f aca="false">IF(ISNUMBER(FIND(FP$1,$D116))=$AO$1,1,0)*VLOOKUP($Z$2,DALYs!$A$2:$MW$40,'Intervention list'!FP$195+1,0)</f>
        <v>0</v>
      </c>
      <c r="FQ116" s="0" t="n">
        <f aca="false">IF(ISNUMBER(FIND(FQ$1,$D116))=$AO$1,1,0)*VLOOKUP($Z$2,DALYs!$A$2:$MW$40,'Intervention list'!FQ$195+1,0)</f>
        <v>0</v>
      </c>
      <c r="FR116" s="0" t="n">
        <f aca="false">IF(ISNUMBER(FIND(FR$1,$D116))=$AO$1,1,0)*VLOOKUP($Z$2,DALYs!$A$2:$MW$40,'Intervention list'!FR$195+1,0)</f>
        <v>0</v>
      </c>
      <c r="FS116" s="0" t="n">
        <f aca="false">IF(ISNUMBER(FIND(FS$1,$D116))=$AO$1,1,0)*VLOOKUP($Z$2,DALYs!$A$2:$MW$40,'Intervention list'!FS$195+1,0)</f>
        <v>0</v>
      </c>
      <c r="FT116" s="0" t="n">
        <f aca="false">IF(ISNUMBER(FIND(FT$1,$D116))=$AO$1,1,0)*VLOOKUP($Z$2,DALYs!$A$2:$MW$40,'Intervention list'!FT$195+1,0)</f>
        <v>0</v>
      </c>
      <c r="FU116" s="0" t="n">
        <f aca="false">IF(ISNUMBER(FIND(FU$1,$D116))=$AO$1,1,0)*VLOOKUP($Z$2,DALYs!$A$2:$MW$40,'Intervention list'!FU$195+1,0)</f>
        <v>0</v>
      </c>
      <c r="FV116" s="0" t="n">
        <f aca="false">IF(ISNUMBER(FIND(FV$1,$D116))=$AO$1,1,0)*VLOOKUP($Z$2,DALYs!$A$2:$MW$40,'Intervention list'!FV$195+1,0)</f>
        <v>0</v>
      </c>
      <c r="FW116" s="0" t="n">
        <f aca="false">IF(ISNUMBER(FIND(FW$1,$D116))=$AO$1,1,0)*VLOOKUP($Z$2,DALYs!$A$2:$MW$40,'Intervention list'!FW$195+1,0)</f>
        <v>0</v>
      </c>
      <c r="FX116" s="0" t="n">
        <f aca="false">IF(ISNUMBER(FIND(FX$1,$D116))=$AO$1,1,0)*VLOOKUP($Z$2,DALYs!$A$2:$MW$40,'Intervention list'!FX$195+1,0)</f>
        <v>0</v>
      </c>
      <c r="FY116" s="0" t="n">
        <f aca="false">IF(ISNUMBER(FIND(FY$1,$D116))=$AO$1,1,0)*VLOOKUP($Z$2,DALYs!$A$2:$MW$40,'Intervention list'!FY$195+1,0)</f>
        <v>0</v>
      </c>
      <c r="FZ116" s="0" t="n">
        <f aca="false">IF(ISNUMBER(FIND(FZ$1,$D116))=$AO$1,1,0)*VLOOKUP($Z$2,DALYs!$A$2:$MW$40,'Intervention list'!FZ$195+1,0)</f>
        <v>0</v>
      </c>
      <c r="GA116" s="0" t="n">
        <f aca="false">IF(ISNUMBER(FIND(GA$1,$D116))=$AO$1,1,0)*VLOOKUP($Z$2,DALYs!$A$2:$MW$40,'Intervention list'!GA$195+1,0)</f>
        <v>0</v>
      </c>
      <c r="GB116" s="0" t="n">
        <f aca="false">IF(ISNUMBER(FIND(GB$1,$D116))=$AO$1,1,0)*VLOOKUP($Z$2,DALYs!$A$2:$MW$40,'Intervention list'!GB$195+1,0)</f>
        <v>0</v>
      </c>
      <c r="GC116" s="0" t="n">
        <f aca="false">IF(ISNUMBER(FIND(GC$1,$D116))=$AO$1,1,0)*VLOOKUP($Z$2,DALYs!$A$2:$MW$40,'Intervention list'!GC$195+1,0)</f>
        <v>0</v>
      </c>
      <c r="GD116" s="0" t="n">
        <f aca="false">IF(ISNUMBER(FIND(GD$1,$D116))=$AO$1,1,0)*VLOOKUP($Z$2,DALYs!$A$2:$MW$40,'Intervention list'!GD$195+1,0)</f>
        <v>0</v>
      </c>
      <c r="GE116" s="0" t="n">
        <f aca="false">IF(ISNUMBER(FIND(GE$1,$D116))=$AO$1,1,0)*VLOOKUP($Z$2,DALYs!$A$2:$MW$40,'Intervention list'!GE$195+1,0)</f>
        <v>0</v>
      </c>
      <c r="GF116" s="0" t="n">
        <f aca="false">IF(ISNUMBER(FIND(GF$1,$D116))=$AO$1,1,0)*VLOOKUP($Z$2,DALYs!$A$2:$MW$40,'Intervention list'!GF$195+1,0)</f>
        <v>0</v>
      </c>
      <c r="GG116" s="0" t="n">
        <f aca="false">IF(ISNUMBER(FIND(GG$1,$D116))=$AO$1,1,0)*VLOOKUP($Z$2,DALYs!$A$2:$MW$40,'Intervention list'!GG$195+1,0)</f>
        <v>0</v>
      </c>
      <c r="GH116" s="0" t="n">
        <f aca="false">IF(ISNUMBER(FIND(GH$1,$D116))=$AO$1,1,0)*VLOOKUP($Z$2,DALYs!$A$2:$MW$40,'Intervention list'!GH$195+1,0)</f>
        <v>0</v>
      </c>
      <c r="GI116" s="0" t="n">
        <f aca="false">IF(ISNUMBER(FIND(GI$1,$D116))=$AO$1,1,0)*VLOOKUP($Z$2,DALYs!$A$2:$MW$40,'Intervention list'!GI$195+1,0)</f>
        <v>0</v>
      </c>
      <c r="GJ116" s="0" t="n">
        <f aca="false">IF(ISNUMBER(FIND(GJ$1,$D116))=$AO$1,1,0)*VLOOKUP($Z$2,DALYs!$A$2:$MW$40,'Intervention list'!GJ$195+1,0)</f>
        <v>0</v>
      </c>
      <c r="GK116" s="0" t="n">
        <f aca="false">IF(ISNUMBER(FIND(GK$1,$D116))=$AO$1,1,0)*VLOOKUP($Z$2,DALYs!$A$2:$MW$40,'Intervention list'!GK$195+1,0)</f>
        <v>0</v>
      </c>
      <c r="GL116" s="0" t="n">
        <f aca="false">IF(ISNUMBER(FIND(GL$1,$D116))=$AO$1,1,0)*VLOOKUP($Z$2,DALYs!$A$2:$MW$40,'Intervention list'!GL$195+1,0)</f>
        <v>0</v>
      </c>
      <c r="GM116" s="0" t="n">
        <f aca="false">IF(ISNUMBER(FIND(GM$1,$D116))=$AO$1,1,0)*VLOOKUP($Z$2,DALYs!$A$2:$MW$40,'Intervention list'!GM$195+1,0)</f>
        <v>0</v>
      </c>
      <c r="GN116" s="0" t="n">
        <f aca="false">IF(ISNUMBER(FIND(GN$1,$D116))=$AO$1,1,0)*VLOOKUP($Z$2,DALYs!$A$2:$MW$40,'Intervention list'!GN$195+1,0)</f>
        <v>0</v>
      </c>
      <c r="GO116" s="0" t="n">
        <f aca="false">IF(ISNUMBER(FIND(GO$1,$D116))=$AO$1,1,0)*VLOOKUP($Z$2,DALYs!$A$2:$MW$40,'Intervention list'!GO$195+1,0)</f>
        <v>0</v>
      </c>
      <c r="GP116" s="0" t="n">
        <f aca="false">IF(ISNUMBER(FIND(GP$1,$D116))=$AO$1,1,0)*VLOOKUP($Z$2,DALYs!$A$2:$MW$40,'Intervention list'!GP$195+1,0)</f>
        <v>0</v>
      </c>
      <c r="GQ116" s="0" t="n">
        <f aca="false">IF(ISNUMBER(FIND(GQ$1,$D116))=$AO$1,1,0)*VLOOKUP($Z$2,DALYs!$A$2:$MW$40,'Intervention list'!GQ$195+1,0)</f>
        <v>0</v>
      </c>
      <c r="GR116" s="0" t="n">
        <f aca="false">IF(ISNUMBER(FIND(GR$1,$D116))=$AO$1,1,0)*VLOOKUP($Z$2,DALYs!$A$2:$MW$40,'Intervention list'!GR$195+1,0)</f>
        <v>0</v>
      </c>
      <c r="GS116" s="0" t="n">
        <f aca="false">IF(ISNUMBER(FIND(GS$1,$D116))=$AO$1,1,0)*VLOOKUP($Z$2,DALYs!$A$2:$MW$40,'Intervention list'!GS$195+1,0)</f>
        <v>0</v>
      </c>
      <c r="GT116" s="0" t="n">
        <f aca="false">IF(ISNUMBER(FIND(GT$1,$D116))=$AO$1,1,0)*VLOOKUP($Z$2,DALYs!$A$2:$MW$40,'Intervention list'!GT$195+1,0)</f>
        <v>0</v>
      </c>
      <c r="GU116" s="0" t="n">
        <f aca="false">IF(ISNUMBER(FIND(GU$1,$D116))=$AO$1,1,0)*VLOOKUP($Z$2,DALYs!$A$2:$MW$40,'Intervention list'!GU$195+1,0)</f>
        <v>0</v>
      </c>
      <c r="GV116" s="0" t="n">
        <f aca="false">IF(ISNUMBER(FIND(GV$1,$D116))=$AO$1,1,0)*VLOOKUP($Z$2,DALYs!$A$2:$MW$40,'Intervention list'!GV$195+1,0)</f>
        <v>0</v>
      </c>
      <c r="GW116" s="0" t="n">
        <f aca="false">IF(ISNUMBER(FIND(GW$1,$D116))=$AO$1,1,0)*VLOOKUP($Z$2,DALYs!$A$2:$MW$40,'Intervention list'!GW$195+1,0)</f>
        <v>0</v>
      </c>
      <c r="GX116" s="0" t="n">
        <f aca="false">IF(ISNUMBER(FIND(GX$1,$D116))=$AO$1,1,0)*VLOOKUP($Z$2,DALYs!$A$2:$MW$40,'Intervention list'!GX$195+1,0)</f>
        <v>0</v>
      </c>
      <c r="GY116" s="0" t="n">
        <f aca="false">IF(ISNUMBER(FIND(GY$1,$D116))=$AO$1,1,0)*VLOOKUP($Z$2,DALYs!$A$2:$MW$40,'Intervention list'!GY$195+1,0)</f>
        <v>0</v>
      </c>
      <c r="GZ116" s="0" t="n">
        <f aca="false">IF(ISNUMBER(FIND(GZ$1,$D116))=$AO$1,1,0)*VLOOKUP($Z$2,DALYs!$A$2:$MW$40,'Intervention list'!GZ$195+1,0)</f>
        <v>0</v>
      </c>
      <c r="HA116" s="0" t="n">
        <f aca="false">IF(ISNUMBER(FIND(HA$1,$D116))=$AO$1,1,0)*VLOOKUP($Z$2,DALYs!$A$2:$MW$40,'Intervention list'!HA$195+1,0)</f>
        <v>0</v>
      </c>
      <c r="HB116" s="0" t="n">
        <f aca="false">IF(ISNUMBER(FIND(HB$1,$D116))=$AO$1,1,0)*VLOOKUP($Z$2,DALYs!$A$2:$MW$40,'Intervention list'!HB$195+1,0)</f>
        <v>0</v>
      </c>
      <c r="HC116" s="0" t="n">
        <f aca="false">IF(ISNUMBER(FIND(HC$1,$D116))=$AO$1,1,0)*VLOOKUP($Z$2,DALYs!$A$2:$MW$40,'Intervention list'!HC$195+1,0)</f>
        <v>0</v>
      </c>
      <c r="HD116" s="0" t="n">
        <f aca="false">IF(ISNUMBER(FIND(HD$1,$D116))=$AO$1,1,0)*VLOOKUP($Z$2,DALYs!$A$2:$MW$40,'Intervention list'!HD$195+1,0)</f>
        <v>0</v>
      </c>
      <c r="HE116" s="0" t="n">
        <f aca="false">IF(ISNUMBER(FIND(HE$1,$D116))=$AO$1,1,0)*VLOOKUP($Z$2,DALYs!$A$2:$MW$40,'Intervention list'!HE$195+1,0)</f>
        <v>0</v>
      </c>
      <c r="HF116" s="0" t="n">
        <f aca="false">IF(ISNUMBER(FIND(HF$1,$D116))=$AO$1,1,0)*VLOOKUP($Z$2,DALYs!$A$2:$MW$40,'Intervention list'!HF$195+1,0)</f>
        <v>0</v>
      </c>
      <c r="HG116" s="0" t="n">
        <f aca="false">IF(ISNUMBER(FIND(HG$1,$D116))=$AO$1,1,0)*VLOOKUP($Z$2,DALYs!$A$2:$MW$40,'Intervention list'!HG$195+1,0)</f>
        <v>0</v>
      </c>
      <c r="HH116" s="0" t="n">
        <f aca="false">IF(ISNUMBER(FIND(HH$1,$D116))=$AO$1,1,0)*VLOOKUP($Z$2,DALYs!$A$2:$MW$40,'Intervention list'!HH$195+1,0)</f>
        <v>0</v>
      </c>
      <c r="HI116" s="0" t="n">
        <f aca="false">IF(ISNUMBER(FIND(HI$1,$D116))=$AO$1,1,0)*VLOOKUP($Z$2,DALYs!$A$2:$MW$40,'Intervention list'!HI$195+1,0)</f>
        <v>0</v>
      </c>
      <c r="HJ116" s="0" t="n">
        <f aca="false">IF(ISNUMBER(FIND(HJ$1,$D116))=$AO$1,1,0)*VLOOKUP($Z$2,DALYs!$A$2:$MW$40,'Intervention list'!HJ$195+1,0)</f>
        <v>0</v>
      </c>
      <c r="HK116" s="0" t="n">
        <f aca="false">IF(ISNUMBER(FIND(HK$1,$D116))=$AO$1,1,0)*VLOOKUP($Z$2,DALYs!$A$2:$MW$40,'Intervention list'!HK$195+1,0)</f>
        <v>0</v>
      </c>
      <c r="HL116" s="0" t="n">
        <f aca="false">IF(ISNUMBER(FIND(HL$1,$D116))=$AO$1,1,0)*VLOOKUP($Z$2,DALYs!$A$2:$MW$40,'Intervention list'!HL$195+1,0)</f>
        <v>0</v>
      </c>
      <c r="HM116" s="0" t="n">
        <f aca="false">IF(ISNUMBER(FIND(HM$1,$D116))=$AO$1,1,0)*VLOOKUP($Z$2,DALYs!$A$2:$MW$40,'Intervention list'!HM$195+1,0)</f>
        <v>0</v>
      </c>
      <c r="HN116" s="0" t="n">
        <f aca="false">IF(ISNUMBER(FIND(HN$1,$D116))=$AO$1,1,0)*VLOOKUP($Z$2,DALYs!$A$2:$MW$40,'Intervention list'!HN$195+1,0)</f>
        <v>0</v>
      </c>
      <c r="HO116" s="0" t="n">
        <f aca="false">IF(ISNUMBER(FIND(HO$1,$D116))=$AO$1,1,0)*VLOOKUP($Z$2,DALYs!$A$2:$MW$40,'Intervention list'!HO$195+1,0)</f>
        <v>0</v>
      </c>
      <c r="HP116" s="0" t="n">
        <f aca="false">IF(ISNUMBER(FIND(HP$1,$D116))=$AO$1,1,0)*VLOOKUP($Z$2,DALYs!$A$2:$MW$40,'Intervention list'!HP$195+1,0)</f>
        <v>0</v>
      </c>
      <c r="HQ116" s="0" t="n">
        <f aca="false">IF(ISNUMBER(FIND(HQ$1,$D116))=$AO$1,1,0)*VLOOKUP($Z$2,DALYs!$A$2:$MW$40,'Intervention list'!HQ$195+1,0)</f>
        <v>0</v>
      </c>
      <c r="HR116" s="0" t="n">
        <f aca="false">IF(ISNUMBER(FIND(HR$1,$D116))=$AO$1,1,0)*VLOOKUP($Z$2,DALYs!$A$2:$MW$40,'Intervention list'!HR$195+1,0)</f>
        <v>0</v>
      </c>
      <c r="HS116" s="0" t="n">
        <f aca="false">IF(ISNUMBER(FIND(HS$1,$D116))=$AO$1,1,0)*VLOOKUP($Z$2,DALYs!$A$2:$MW$40,'Intervention list'!HS$195+1,0)</f>
        <v>0</v>
      </c>
      <c r="HT116" s="0" t="n">
        <f aca="false">IF(ISNUMBER(FIND(HT$1,$D116))=$AO$1,1,0)*VLOOKUP($Z$2,DALYs!$A$2:$MW$40,'Intervention list'!HT$195+1,0)</f>
        <v>0</v>
      </c>
      <c r="HU116" s="0" t="n">
        <f aca="false">IF(ISNUMBER(FIND(HU$1,$D116))=$AO$1,1,0)*VLOOKUP($Z$2,DALYs!$A$2:$MW$40,'Intervention list'!HU$195+1,0)</f>
        <v>0</v>
      </c>
      <c r="HV116" s="0" t="n">
        <f aca="false">IF(ISNUMBER(FIND(HV$1,$D116))=$AO$1,1,0)*VLOOKUP($Z$2,DALYs!$A$2:$MW$40,'Intervention list'!HV$195+1,0)</f>
        <v>0</v>
      </c>
      <c r="HW116" s="0" t="n">
        <f aca="false">IF(ISNUMBER(FIND(HW$1,$D116))=$AO$1,1,0)*VLOOKUP($Z$2,DALYs!$A$2:$MW$40,'Intervention list'!HW$195+1,0)</f>
        <v>0</v>
      </c>
      <c r="HX116" s="0" t="n">
        <f aca="false">IF(ISNUMBER(FIND(HX$1,$D116))=$AO$1,1,0)*VLOOKUP($Z$2,DALYs!$A$2:$MW$40,'Intervention list'!HX$195+1,0)</f>
        <v>0</v>
      </c>
      <c r="HY116" s="0" t="n">
        <f aca="false">IF(ISNUMBER(FIND(HY$1,$D116))=$AO$1,1,0)*VLOOKUP($Z$2,DALYs!$A$2:$MW$40,'Intervention list'!HY$195+1,0)</f>
        <v>0</v>
      </c>
      <c r="HZ116" s="0" t="n">
        <f aca="false">IF(ISNUMBER(FIND(HZ$1,$D116))=$AO$1,1,0)*VLOOKUP($Z$2,DALYs!$A$2:$MW$40,'Intervention list'!HZ$195+1,0)</f>
        <v>0</v>
      </c>
      <c r="IA116" s="0" t="n">
        <f aca="false">IF(ISNUMBER(FIND(IA$1,$D116))=$AO$1,1,0)*VLOOKUP($Z$2,DALYs!$A$2:$MW$40,'Intervention list'!IA$195+1,0)</f>
        <v>0</v>
      </c>
      <c r="IB116" s="0" t="n">
        <f aca="false">IF(ISNUMBER(FIND(IB$1,$D116))=$AO$1,1,0)*VLOOKUP($Z$2,DALYs!$A$2:$MW$40,'Intervention list'!IB$195+1,0)</f>
        <v>0</v>
      </c>
      <c r="IC116" s="0" t="n">
        <f aca="false">IF(ISNUMBER(FIND(IC$1,$D116))=$AO$1,1,0)*VLOOKUP($Z$2,DALYs!$A$2:$MW$40,'Intervention list'!IC$195+1,0)</f>
        <v>0</v>
      </c>
      <c r="ID116" s="0" t="n">
        <f aca="false">IF(ISNUMBER(FIND(ID$1,$D116))=$AO$1,1,0)*VLOOKUP($Z$2,DALYs!$A$2:$MW$40,'Intervention list'!ID$195+1,0)</f>
        <v>0</v>
      </c>
      <c r="IE116" s="0" t="n">
        <f aca="false">IF(ISNUMBER(FIND(IE$1,$D116))=$AO$1,1,0)*VLOOKUP($Z$2,DALYs!$A$2:$MW$40,'Intervention list'!IE$195+1,0)</f>
        <v>0</v>
      </c>
      <c r="IF116" s="0" t="n">
        <f aca="false">IF(ISNUMBER(FIND(IF$1,$D116))=$AO$1,1,0)*VLOOKUP($Z$2,DALYs!$A$2:$MW$40,'Intervention list'!IF$195+1,0)</f>
        <v>0</v>
      </c>
      <c r="IG116" s="0" t="n">
        <f aca="false">IF(ISNUMBER(FIND(IG$1,$D116))=$AO$1,1,0)*VLOOKUP($Z$2,DALYs!$A$2:$MW$40,'Intervention list'!IG$195+1,0)</f>
        <v>0</v>
      </c>
      <c r="IH116" s="0" t="n">
        <f aca="false">IF(ISNUMBER(FIND(IH$1,$D116))=$AO$1,1,0)*VLOOKUP($Z$2,DALYs!$A$2:$MW$40,'Intervention list'!IH$195+1,0)</f>
        <v>0</v>
      </c>
      <c r="II116" s="0" t="n">
        <f aca="false">IF(ISNUMBER(FIND(II$1,$D116))=$AO$1,1,0)*VLOOKUP($Z$2,DALYs!$A$2:$MW$40,'Intervention list'!II$195+1,0)</f>
        <v>0</v>
      </c>
      <c r="IJ116" s="0" t="n">
        <f aca="false">IF(ISNUMBER(FIND(IJ$1,$D116))=$AO$1,1,0)*VLOOKUP($Z$2,DALYs!$A$2:$MW$40,'Intervention list'!IJ$195+1,0)</f>
        <v>0</v>
      </c>
      <c r="IK116" s="0" t="n">
        <f aca="false">IF(ISNUMBER(FIND(IK$1,$D116))=$AO$1,1,0)*VLOOKUP($Z$2,DALYs!$A$2:$MW$40,'Intervention list'!IK$195+1,0)</f>
        <v>0</v>
      </c>
      <c r="IL116" s="0" t="n">
        <f aca="false">IF(ISNUMBER(FIND(IL$1,$D116))=$AO$1,1,0)*VLOOKUP($Z$2,DALYs!$A$2:$MW$40,'Intervention list'!IL$195+1,0)</f>
        <v>0</v>
      </c>
      <c r="IM116" s="0" t="n">
        <f aca="false">IF(ISNUMBER(FIND(IM$1,$D116))=$AO$1,1,0)*VLOOKUP($Z$2,DALYs!$A$2:$MW$40,'Intervention list'!IM$195+1,0)</f>
        <v>0</v>
      </c>
      <c r="IN116" s="0" t="n">
        <f aca="false">IF(ISNUMBER(FIND(IN$1,$D116))=$AO$1,1,0)*VLOOKUP($Z$2,DALYs!$A$2:$MW$40,'Intervention list'!IN$195+1,0)</f>
        <v>0</v>
      </c>
      <c r="IO116" s="0" t="n">
        <f aca="false">IF(ISNUMBER(FIND(IO$1,$D116))=$AO$1,1,0)*VLOOKUP($Z$2,DALYs!$A$2:$MW$40,'Intervention list'!IO$195+1,0)</f>
        <v>0</v>
      </c>
      <c r="IP116" s="0" t="n">
        <f aca="false">IF(ISNUMBER(FIND(IP$1,$D116))=$AO$1,1,0)*VLOOKUP($Z$2,DALYs!$A$2:$MW$40,'Intervention list'!IP$195+1,0)</f>
        <v>0</v>
      </c>
      <c r="IQ116" s="0" t="n">
        <f aca="false">IF(ISNUMBER(FIND(IQ$1,$D116))=$AO$1,1,0)*VLOOKUP($Z$2,DALYs!$A$2:$MW$40,'Intervention list'!IQ$195+1,0)</f>
        <v>0</v>
      </c>
      <c r="IR116" s="0" t="n">
        <f aca="false">IF(ISNUMBER(FIND(IR$1,$D116))=$AO$1,1,0)*VLOOKUP($Z$2,DALYs!$A$2:$MW$40,'Intervention list'!IR$195+1,0)</f>
        <v>0</v>
      </c>
      <c r="IS116" s="0" t="n">
        <f aca="false">IF(ISNUMBER(FIND(IS$1,$D116))=$AO$1,1,0)*VLOOKUP($Z$2,DALYs!$A$2:$MW$40,'Intervention list'!IS$195+1,0)</f>
        <v>0</v>
      </c>
      <c r="IT116" s="0" t="n">
        <f aca="false">IF(ISNUMBER(FIND(IT$1,$D116))=$AO$1,1,0)*VLOOKUP($Z$2,DALYs!$A$2:$MW$40,'Intervention list'!IT$195+1,0)</f>
        <v>0</v>
      </c>
      <c r="IU116" s="0" t="n">
        <f aca="false">IF(ISNUMBER(FIND(IU$1,$D116))=$AO$1,1,0)*VLOOKUP($Z$2,DALYs!$A$2:$MW$40,'Intervention list'!IU$195+1,0)</f>
        <v>0</v>
      </c>
      <c r="IV116" s="0" t="n">
        <f aca="false">IF(ISNUMBER(FIND(IV$1,$D116))=$AO$1,1,0)*VLOOKUP($Z$2,DALYs!$A$2:$MW$40,'Intervention list'!IV$195+1,0)</f>
        <v>0</v>
      </c>
      <c r="IW116" s="0" t="n">
        <f aca="false">IF(ISNUMBER(FIND(IW$1,$D116))=$AO$1,1,0)*VLOOKUP($Z$2,DALYs!$A$2:$MW$40,'Intervention list'!IW$195+1,0)</f>
        <v>0</v>
      </c>
      <c r="IX116" s="0" t="n">
        <f aca="false">IF(ISNUMBER(FIND(IX$1,$D116))=$AO$1,1,0)*VLOOKUP($Z$2,DALYs!$A$2:$MW$40,'Intervention list'!IX$195+1,0)</f>
        <v>0</v>
      </c>
      <c r="IY116" s="0" t="n">
        <f aca="false">IF(ISNUMBER(FIND(IY$1,$D116))=$AO$1,1,0)*VLOOKUP($Z$2,DALYs!$A$2:$MW$40,'Intervention list'!IY$195+1,0)</f>
        <v>0</v>
      </c>
      <c r="IZ116" s="0" t="n">
        <f aca="false">IF(ISNUMBER(FIND(IZ$1,$D116))=$AO$1,1,0)*VLOOKUP($Z$2,DALYs!$A$2:$MW$40,'Intervention list'!IZ$195+1,0)</f>
        <v>0</v>
      </c>
      <c r="JA116" s="0" t="n">
        <f aca="false">IF(ISNUMBER(FIND(JA$1,$D116))=$AO$1,1,0)*VLOOKUP($Z$2,DALYs!$A$2:$MW$40,'Intervention list'!JA$195+1,0)</f>
        <v>0</v>
      </c>
      <c r="JB116" s="0" t="n">
        <f aca="false">IF(ISNUMBER(FIND(JB$1,$D116))=$AO$1,1,0)*VLOOKUP($Z$2,DALYs!$A$2:$MW$40,'Intervention list'!JB$195+1,0)</f>
        <v>0</v>
      </c>
      <c r="JC116" s="0" t="n">
        <f aca="false">IF(ISNUMBER(FIND(JC$1,$D116))=$AO$1,1,0)*VLOOKUP($Z$2,DALYs!$A$2:$MW$40,'Intervention list'!JC$195+1,0)</f>
        <v>0</v>
      </c>
      <c r="JD116" s="0" t="n">
        <f aca="false">IF(ISNUMBER(FIND(JD$1,$D116))=$AO$1,1,0)*VLOOKUP($Z$2,DALYs!$A$2:$MW$40,'Intervention list'!JD$195+1,0)</f>
        <v>0</v>
      </c>
      <c r="JE116" s="0" t="n">
        <f aca="false">IF(ISNUMBER(FIND(JE$1,$D116))=$AO$1,1,0)*VLOOKUP($Z$2,DALYs!$A$2:$MW$40,'Intervention list'!JE$195+1,0)</f>
        <v>0</v>
      </c>
      <c r="JF116" s="0" t="n">
        <f aca="false">IF(ISNUMBER(FIND(JF$1,$D116))=$AO$1,1,0)*VLOOKUP($Z$2,DALYs!$A$2:$MW$40,'Intervention list'!JF$195+1,0)</f>
        <v>0</v>
      </c>
      <c r="JG116" s="0" t="n">
        <f aca="false">IF(ISNUMBER(FIND(JG$1,$D116))=$AO$1,1,0)*VLOOKUP($Z$2,DALYs!$A$2:$MW$40,'Intervention list'!JG$195+1,0)</f>
        <v>0</v>
      </c>
      <c r="JH116" s="0" t="n">
        <f aca="false">IF(ISNUMBER(FIND(JH$1,$D116))=$AO$1,1,0)*VLOOKUP($Z$2,DALYs!$A$2:$MW$40,'Intervention list'!JH$195+1,0)</f>
        <v>0</v>
      </c>
      <c r="JI116" s="0" t="n">
        <f aca="false">IF(ISNUMBER(FIND(JI$1,$D116))=$AO$1,1,0)*VLOOKUP($Z$2,DALYs!$A$2:$MW$40,'Intervention list'!JI$195+1,0)</f>
        <v>0</v>
      </c>
      <c r="JJ116" s="0" t="n">
        <f aca="false">IF(ISNUMBER(FIND(JJ$1,$D116))=$AO$1,1,0)*VLOOKUP($Z$2,DALYs!$A$2:$MW$40,'Intervention list'!JJ$195+1,0)</f>
        <v>0</v>
      </c>
      <c r="JK116" s="0" t="n">
        <f aca="false">IF(ISNUMBER(FIND(JK$1,$D116))=$AO$1,1,0)*VLOOKUP($Z$2,DALYs!$A$2:$MW$40,'Intervention list'!JK$195+1,0)</f>
        <v>0</v>
      </c>
      <c r="JL116" s="0" t="n">
        <f aca="false">IF(ISNUMBER(FIND(JL$1,$D116))=$AO$1,1,0)*VLOOKUP($Z$2,DALYs!$A$2:$MW$40,'Intervention list'!JL$195+1,0)</f>
        <v>0</v>
      </c>
      <c r="JM116" s="0" t="n">
        <f aca="false">IF(ISNUMBER(FIND(JM$1,$D116))=$AO$1,1,0)*VLOOKUP($Z$2,DALYs!$A$2:$MW$40,'Intervention list'!JM$195+1,0)</f>
        <v>0</v>
      </c>
      <c r="JN116" s="0" t="n">
        <f aca="false">IF(ISNUMBER(FIND(JN$1,$D116))=$AO$1,1,0)*VLOOKUP($Z$2,DALYs!$A$2:$MW$40,'Intervention list'!JN$195+1,0)</f>
        <v>0</v>
      </c>
      <c r="JO116" s="0" t="n">
        <f aca="false">IF(ISNUMBER(FIND(JO$1,$D116))=$AO$1,1,0)*VLOOKUP($Z$2,DALYs!$A$2:$MW$40,'Intervention list'!JO$195+1,0)</f>
        <v>0</v>
      </c>
      <c r="JP116" s="0" t="n">
        <f aca="false">IF(ISNUMBER(FIND(JP$1,$D116))=$AO$1,1,0)*VLOOKUP($Z$2,DALYs!$A$2:$MW$40,'Intervention list'!JP$195+1,0)</f>
        <v>0</v>
      </c>
      <c r="JQ116" s="0" t="n">
        <f aca="false">IF(ISNUMBER(FIND(JQ$1,$D116))=$AO$1,1,0)*VLOOKUP($Z$2,DALYs!$A$2:$MW$40,'Intervention list'!JQ$195+1,0)</f>
        <v>0</v>
      </c>
      <c r="JR116" s="0" t="n">
        <f aca="false">IF(ISNUMBER(FIND(JR$1,$D116))=$AO$1,1,0)*VLOOKUP($Z$2,DALYs!$A$2:$MW$40,'Intervention list'!JR$195+1,0)</f>
        <v>0</v>
      </c>
      <c r="JS116" s="0" t="n">
        <f aca="false">IF(ISNUMBER(FIND(JS$1,$D116))=$AO$1,1,0)*VLOOKUP($Z$2,DALYs!$A$2:$MW$40,'Intervention list'!JS$195+1,0)</f>
        <v>0</v>
      </c>
      <c r="JT116" s="0" t="n">
        <f aca="false">IF(ISNUMBER(FIND(JT$1,$D116))=$AO$1,1,0)*VLOOKUP($Z$2,DALYs!$A$2:$MW$40,'Intervention list'!JT$195+1,0)</f>
        <v>0</v>
      </c>
      <c r="JU116" s="0" t="n">
        <f aca="false">IF(ISNUMBER(FIND(JU$1,$D116))=$AO$1,1,0)*VLOOKUP($Z$2,DALYs!$A$2:$MW$40,'Intervention list'!JU$195+1,0)</f>
        <v>0</v>
      </c>
      <c r="JV116" s="0" t="n">
        <f aca="false">IF(ISNUMBER(FIND(JV$1,$D116))=$AO$1,1,0)*VLOOKUP($Z$2,DALYs!$A$2:$MW$40,'Intervention list'!JV$195+1,0)</f>
        <v>0</v>
      </c>
      <c r="JW116" s="0" t="n">
        <f aca="false">IF(ISNUMBER(FIND(JW$1,$D116))=$AO$1,1,0)*VLOOKUP($Z$2,DALYs!$A$2:$MW$40,'Intervention list'!JW$195+1,0)</f>
        <v>0</v>
      </c>
      <c r="JX116" s="0" t="n">
        <f aca="false">IF(ISNUMBER(FIND(JX$1,$D116))=$AO$1,1,0)*VLOOKUP($Z$2,DALYs!$A$2:$MW$40,'Intervention list'!JX$195+1,0)</f>
        <v>0</v>
      </c>
      <c r="JY116" s="0" t="n">
        <f aca="false">IF(ISNUMBER(FIND(JY$1,$D116))=$AO$1,1,0)*VLOOKUP($Z$2,DALYs!$A$2:$MW$40,'Intervention list'!JY$195+1,0)</f>
        <v>0</v>
      </c>
      <c r="JZ116" s="0" t="n">
        <f aca="false">IF(ISNUMBER(FIND(JZ$1,$D116))=$AO$1,1,0)*VLOOKUP($Z$2,DALYs!$A$2:$MW$40,'Intervention list'!JZ$195+1,0)</f>
        <v>0</v>
      </c>
      <c r="KA116" s="0" t="n">
        <f aca="false">IF(ISNUMBER(FIND(KA$1,$D116))=$AO$1,1,0)*VLOOKUP($Z$2,DALYs!$A$2:$MW$40,'Intervention list'!KA$195+1,0)</f>
        <v>0</v>
      </c>
      <c r="KB116" s="0" t="n">
        <f aca="false">IF(ISNUMBER(FIND(KB$1,$D116))=$AO$1,1,0)*VLOOKUP($Z$2,DALYs!$A$2:$MW$40,'Intervention list'!KB$195+1,0)</f>
        <v>0</v>
      </c>
      <c r="KC116" s="0" t="n">
        <f aca="false">IF(ISNUMBER(FIND(KC$1,$D116))=$AO$1,1,0)*VLOOKUP($Z$2,DALYs!$A$2:$MW$40,'Intervention list'!KC$195+1,0)</f>
        <v>0</v>
      </c>
      <c r="KD116" s="0" t="n">
        <f aca="false">IF(ISNUMBER(FIND(KD$1,$D116))=$AO$1,1,0)*VLOOKUP($Z$2,DALYs!$A$2:$MW$40,'Intervention list'!KD$195+1,0)</f>
        <v>0</v>
      </c>
      <c r="KE116" s="0" t="n">
        <f aca="false">IF(ISNUMBER(FIND(KE$1,$D116))=$AO$1,1,0)*VLOOKUP($Z$2,DALYs!$A$2:$MW$40,'Intervention list'!KE$195+1,0)</f>
        <v>0</v>
      </c>
      <c r="KF116" s="0" t="n">
        <f aca="false">IF(ISNUMBER(FIND(KF$1,$D116))=$AO$1,1,0)*VLOOKUP($Z$2,DALYs!$A$2:$MW$40,'Intervention list'!KF$195+1,0)</f>
        <v>0</v>
      </c>
      <c r="KG116" s="0" t="n">
        <f aca="false">IF(ISNUMBER(FIND(KG$1,$D116))=$AO$1,1,0)*VLOOKUP($Z$2,DALYs!$A$2:$MW$40,'Intervention list'!KG$195+1,0)</f>
        <v>0</v>
      </c>
      <c r="KH116" s="0" t="n">
        <f aca="false">IF(ISNUMBER(FIND(KH$1,$D116))=$AO$1,1,0)*VLOOKUP($Z$2,DALYs!$A$2:$MW$40,'Intervention list'!KH$195+1,0)</f>
        <v>0</v>
      </c>
      <c r="KI116" s="0" t="n">
        <f aca="false">IF(ISNUMBER(FIND(KI$1,$D116))=$AO$1,1,0)*VLOOKUP($Z$2,DALYs!$A$2:$MW$40,'Intervention list'!KI$195+1,0)</f>
        <v>0</v>
      </c>
      <c r="KJ116" s="0" t="n">
        <f aca="false">IF(ISNUMBER(FIND(KJ$1,$D116))=$AO$1,1,0)*VLOOKUP($Z$2,DALYs!$A$2:$MW$40,'Intervention list'!KJ$195+1,0)</f>
        <v>0</v>
      </c>
      <c r="KK116" s="0" t="n">
        <f aca="false">IF(ISNUMBER(FIND(KK$1,$D116))=$AO$1,1,0)*VLOOKUP($Z$2,DALYs!$A$2:$MW$40,'Intervention list'!KK$195+1,0)</f>
        <v>0</v>
      </c>
      <c r="KL116" s="0" t="n">
        <f aca="false">IF(ISNUMBER(FIND(KL$1,$D116))=$AO$1,1,0)*VLOOKUP($Z$2,DALYs!$A$2:$MW$40,'Intervention list'!KL$195+1,0)</f>
        <v>0</v>
      </c>
      <c r="KM116" s="0" t="n">
        <f aca="false">IF(ISNUMBER(FIND(KM$1,$D116))=$AO$1,1,0)*VLOOKUP($Z$2,DALYs!$A$2:$MW$40,'Intervention list'!KM$195+1,0)</f>
        <v>0</v>
      </c>
      <c r="KN116" s="0" t="n">
        <f aca="false">IF(ISNUMBER(FIND(KN$1,$D116))=$AO$1,1,0)*VLOOKUP($Z$2,DALYs!$A$2:$MW$40,'Intervention list'!KN$195+1,0)</f>
        <v>0</v>
      </c>
      <c r="KO116" s="0" t="n">
        <f aca="false">IF(ISNUMBER(FIND(KO$1,$D116))=$AO$1,1,0)*VLOOKUP($Z$2,DALYs!$A$2:$MW$40,'Intervention list'!KO$195+1,0)</f>
        <v>0</v>
      </c>
      <c r="KP116" s="0" t="n">
        <f aca="false">IF(ISNUMBER(FIND(KP$1,$D116))=$AO$1,1,0)*VLOOKUP($Z$2,DALYs!$A$2:$MW$40,'Intervention list'!KP$195+1,0)</f>
        <v>0</v>
      </c>
      <c r="KQ116" s="0" t="n">
        <f aca="false">IF(ISNUMBER(FIND(KQ$1,$D116))=$AO$1,1,0)*VLOOKUP($Z$2,DALYs!$A$2:$MW$40,'Intervention list'!KQ$195+1,0)</f>
        <v>0</v>
      </c>
      <c r="KR116" s="0" t="n">
        <f aca="false">IF(ISNUMBER(FIND(KR$1,$D116))=$AO$1,1,0)*VLOOKUP($Z$2,DALYs!$A$2:$MW$40,'Intervention list'!KR$195+1,0)</f>
        <v>0</v>
      </c>
      <c r="KS116" s="0" t="n">
        <f aca="false">IF(ISNUMBER(FIND(KS$1,$D116))=$AO$1,1,0)*VLOOKUP($Z$2,DALYs!$A$2:$MW$40,'Intervention list'!KS$195+1,0)</f>
        <v>0</v>
      </c>
      <c r="KT116" s="0" t="n">
        <f aca="false">IF(ISNUMBER(FIND(KT$1,$D116))=$AO$1,1,0)*VLOOKUP($Z$2,DALYs!$A$2:$MW$40,'Intervention list'!KT$195+1,0)</f>
        <v>0</v>
      </c>
      <c r="KU116" s="0" t="n">
        <f aca="false">IF(ISNUMBER(FIND(KU$1,$D116))=$AO$1,1,0)*VLOOKUP($Z$2,DALYs!$A$2:$MW$40,'Intervention list'!KU$195+1,0)</f>
        <v>0</v>
      </c>
      <c r="KV116" s="0" t="n">
        <f aca="false">IF(ISNUMBER(FIND(KV$1,$D116))=$AO$1,1,0)*VLOOKUP($Z$2,DALYs!$A$2:$MW$40,'Intervention list'!KV$195+1,0)</f>
        <v>0</v>
      </c>
      <c r="KW116" s="0" t="n">
        <f aca="false">IF(ISNUMBER(FIND(KW$1,$D116))=$AO$1,1,0)*VLOOKUP($Z$2,DALYs!$A$2:$MW$40,'Intervention list'!KW$195+1,0)</f>
        <v>0</v>
      </c>
      <c r="KX116" s="0" t="n">
        <f aca="false">IF(ISNUMBER(FIND(KX$1,$D116))=$AO$1,1,0)*VLOOKUP($Z$2,DALYs!$A$2:$MW$40,'Intervention list'!KX$195+1,0)</f>
        <v>0</v>
      </c>
      <c r="KY116" s="0" t="n">
        <f aca="false">IF(ISNUMBER(FIND(KY$1,$D116))=$AO$1,1,0)*VLOOKUP($Z$2,DALYs!$A$2:$MW$40,'Intervention list'!KY$195+1,0)</f>
        <v>0</v>
      </c>
      <c r="KZ116" s="0" t="n">
        <f aca="false">IF(ISNUMBER(FIND(KZ$1,$D116))=$AO$1,1,0)*VLOOKUP($Z$2,DALYs!$A$2:$MW$40,'Intervention list'!KZ$195+1,0)</f>
        <v>0</v>
      </c>
      <c r="LA116" s="0" t="n">
        <f aca="false">IF(ISNUMBER(FIND(LA$1,$D116))=$AO$1,1,0)*VLOOKUP($Z$2,DALYs!$A$2:$MW$40,'Intervention list'!LA$195+1,0)</f>
        <v>0</v>
      </c>
      <c r="LB116" s="0" t="n">
        <f aca="false">IF(ISNUMBER(FIND(LB$1,$D116))=$AO$1,1,0)*VLOOKUP($Z$2,DALYs!$A$2:$MW$40,'Intervention list'!LB$195+1,0)</f>
        <v>0</v>
      </c>
      <c r="LC116" s="0" t="n">
        <f aca="false">IF(ISNUMBER(FIND(LC$1,$D116))=$AO$1,1,0)*VLOOKUP($Z$2,DALYs!$A$2:$MW$40,'Intervention list'!LC$195+1,0)</f>
        <v>0</v>
      </c>
      <c r="LD116" s="0" t="n">
        <f aca="false">IF(ISNUMBER(FIND(LD$1,$D116))=$AO$1,1,0)*VLOOKUP($Z$2,DALYs!$A$2:$MW$40,'Intervention list'!LD$195+1,0)</f>
        <v>0</v>
      </c>
      <c r="LE116" s="0" t="n">
        <f aca="false">IF(ISNUMBER(FIND(LE$1,$D116))=$AO$1,1,0)*VLOOKUP($Z$2,DALYs!$A$2:$MW$40,'Intervention list'!LE$195+1,0)</f>
        <v>0</v>
      </c>
      <c r="LF116" s="0" t="n">
        <f aca="false">IF(ISNUMBER(FIND(LF$1,$D116))=$AO$1,1,0)*VLOOKUP($Z$2,DALYs!$A$2:$MW$40,'Intervention list'!LF$195+1,0)</f>
        <v>0</v>
      </c>
      <c r="LG116" s="0" t="n">
        <f aca="false">IF(ISNUMBER(FIND(LG$1,$D116))=$AO$1,1,0)*VLOOKUP($Z$2,DALYs!$A$2:$MW$40,'Intervention list'!LG$195+1,0)</f>
        <v>0</v>
      </c>
      <c r="LH116" s="0" t="n">
        <f aca="false">IF(ISNUMBER(FIND(LH$1,$D116))=$AO$1,1,0)*VLOOKUP($Z$2,DALYs!$A$2:$MW$40,'Intervention list'!LH$195+1,0)</f>
        <v>0</v>
      </c>
      <c r="LI116" s="0" t="n">
        <f aca="false">IF(ISNUMBER(FIND(LI$1,$D116))=$AO$1,1,0)*VLOOKUP($Z$2,DALYs!$A$2:$MW$40,'Intervention list'!LI$195+1,0)</f>
        <v>0</v>
      </c>
      <c r="LJ116" s="0" t="n">
        <f aca="false">IF(ISNUMBER(FIND(LJ$1,$D116))=$AO$1,1,0)*VLOOKUP($Z$2,DALYs!$A$2:$MW$40,'Intervention list'!LJ$195+1,0)</f>
        <v>0</v>
      </c>
      <c r="LK116" s="0" t="n">
        <f aca="false">IF(ISNUMBER(FIND(LK$1,$D116))=$AO$1,1,0)*VLOOKUP($Z$2,DALYs!$A$2:$MW$40,'Intervention list'!LK$195+1,0)</f>
        <v>0</v>
      </c>
      <c r="LL116" s="0" t="n">
        <f aca="false">IF(ISNUMBER(FIND(LL$1,$D116))=$AO$1,1,0)*VLOOKUP($Z$2,DALYs!$A$2:$MW$40,'Intervention list'!LL$195+1,0)</f>
        <v>0</v>
      </c>
      <c r="LM116" s="0" t="n">
        <f aca="false">IF(ISNUMBER(FIND(LM$1,$D116))=$AO$1,1,0)*VLOOKUP($Z$2,DALYs!$A$2:$MW$40,'Intervention list'!LM$195+1,0)</f>
        <v>0</v>
      </c>
      <c r="LN116" s="0" t="n">
        <f aca="false">IF(ISNUMBER(FIND(LN$1,$D116))=$AO$1,1,0)*VLOOKUP($Z$2,DALYs!$A$2:$MW$40,'Intervention list'!LN$195+1,0)</f>
        <v>0</v>
      </c>
      <c r="LO116" s="0" t="n">
        <f aca="false">IF(ISNUMBER(FIND(LO$1,$D116))=$AO$1,1,0)*VLOOKUP($Z$2,DALYs!$A$2:$MW$40,'Intervention list'!LO$195+1,0)</f>
        <v>0</v>
      </c>
      <c r="LP116" s="0" t="n">
        <f aca="false">IF(ISNUMBER(FIND(LP$1,$D116))=$AO$1,1,0)*VLOOKUP($Z$2,DALYs!$A$2:$MW$40,'Intervention list'!LP$195+1,0)</f>
        <v>0</v>
      </c>
      <c r="LQ116" s="0" t="n">
        <f aca="false">IF(ISNUMBER(FIND(LQ$1,$D116))=$AO$1,1,0)*VLOOKUP($Z$2,DALYs!$A$2:$MW$40,'Intervention list'!LQ$195+1,0)</f>
        <v>0</v>
      </c>
      <c r="LR116" s="0" t="n">
        <f aca="false">IF(ISNUMBER(FIND(LR$1,$D116))=$AO$1,1,0)*VLOOKUP($Z$2,DALYs!$A$2:$MW$40,'Intervention list'!LR$195+1,0)</f>
        <v>0</v>
      </c>
      <c r="LS116" s="0" t="n">
        <f aca="false">IF(ISNUMBER(FIND(LS$1,$D116))=$AO$1,1,0)*VLOOKUP($Z$2,DALYs!$A$2:$MW$40,'Intervention list'!LS$195+1,0)</f>
        <v>0</v>
      </c>
      <c r="LT116" s="0" t="n">
        <f aca="false">IF(ISNUMBER(FIND(LT$1,$D116))=$AO$1,1,0)*VLOOKUP($Z$2,DALYs!$A$2:$MW$40,'Intervention list'!LT$195+1,0)</f>
        <v>0</v>
      </c>
      <c r="LU116" s="0" t="n">
        <f aca="false">IF(ISNUMBER(FIND(LU$1,$D116))=$AO$1,1,0)*VLOOKUP($Z$2,DALYs!$A$2:$MW$40,'Intervention list'!LU$195+1,0)</f>
        <v>0</v>
      </c>
      <c r="LV116" s="0" t="n">
        <f aca="false">IF(ISNUMBER(FIND(LV$1,$D116))=$AO$1,1,0)*VLOOKUP($Z$2,DALYs!$A$2:$MW$40,'Intervention list'!LV$195+1,0)</f>
        <v>0</v>
      </c>
      <c r="LW116" s="0" t="n">
        <f aca="false">IF(ISNUMBER(FIND(LW$1,$D116))=$AO$1,1,0)*VLOOKUP($Z$2,DALYs!$A$2:$MW$40,'Intervention list'!LW$195+1,0)</f>
        <v>0</v>
      </c>
      <c r="LX116" s="0" t="n">
        <f aca="false">IF(ISNUMBER(FIND(LX$1,$D116))=$AO$1,1,0)*VLOOKUP($Z$2,DALYs!$A$2:$MW$40,'Intervention list'!LX$195+1,0)</f>
        <v>0</v>
      </c>
      <c r="LY116" s="0" t="n">
        <f aca="false">IF(ISNUMBER(FIND(LY$1,$D116))=$AO$1,1,0)*VLOOKUP($Z$2,DALYs!$A$2:$MW$40,'Intervention list'!LY$195+1,0)</f>
        <v>0</v>
      </c>
      <c r="LZ116" s="0" t="n">
        <f aca="false">IF(ISNUMBER(FIND(LZ$1,$D116))=$AO$1,1,0)*VLOOKUP($Z$2,DALYs!$A$2:$MW$40,'Intervention list'!LZ$195+1,0)</f>
        <v>0</v>
      </c>
      <c r="MA116" s="0" t="n">
        <f aca="false">IF(ISNUMBER(FIND(MA$1,$D116))=$AO$1,1,0)*VLOOKUP($Z$2,DALYs!$A$2:$MW$40,'Intervention list'!MA$195+1,0)</f>
        <v>0</v>
      </c>
      <c r="MB116" s="0" t="n">
        <f aca="false">IF(ISNUMBER(FIND(MB$1,$D116))=$AO$1,1,0)*VLOOKUP($Z$2,DALYs!$A$2:$MW$40,'Intervention list'!MB$195+1,0)</f>
        <v>0</v>
      </c>
      <c r="MC116" s="0" t="n">
        <f aca="false">IF(ISNUMBER(FIND(MC$1,$D116))=$AO$1,1,0)*VLOOKUP($Z$2,DALYs!$A$2:$MW$40,'Intervention list'!MC$195+1,0)</f>
        <v>0</v>
      </c>
      <c r="MD116" s="0" t="n">
        <f aca="false">IF(ISNUMBER(FIND(MD$1,$D116))=$AO$1,1,0)*VLOOKUP($Z$2,DALYs!$A$2:$MW$40,'Intervention list'!MD$195+1,0)</f>
        <v>0</v>
      </c>
      <c r="ME116" s="0" t="n">
        <f aca="false">IF(ISNUMBER(FIND(ME$1,$D116))=$AO$1,1,0)*VLOOKUP($Z$2,DALYs!$A$2:$MW$40,'Intervention list'!ME$195+1,0)</f>
        <v>0</v>
      </c>
      <c r="MF116" s="0" t="n">
        <f aca="false">IF(ISNUMBER(FIND(MF$1,$D116))=$AO$1,1,0)*VLOOKUP($Z$2,DALYs!$A$2:$MW$40,'Intervention list'!MF$195+1,0)</f>
        <v>0</v>
      </c>
      <c r="MG116" s="0" t="n">
        <f aca="false">IF(ISNUMBER(FIND(MG$1,$D116))=$AO$1,1,0)*VLOOKUP($Z$2,DALYs!$A$2:$MW$40,'Intervention list'!MG$195+1,0)</f>
        <v>0</v>
      </c>
      <c r="MH116" s="0" t="n">
        <f aca="false">IF(ISNUMBER(FIND(MH$1,$D116))=$AO$1,1,0)*VLOOKUP($Z$2,DALYs!$A$2:$MW$40,'Intervention list'!MH$195+1,0)</f>
        <v>0</v>
      </c>
      <c r="MI116" s="0" t="n">
        <f aca="false">IF(ISNUMBER(FIND(MI$1,$D116))=$AO$1,1,0)*VLOOKUP($Z$2,DALYs!$A$2:$MW$40,'Intervention list'!MI$195+1,0)</f>
        <v>0</v>
      </c>
      <c r="MJ116" s="0" t="n">
        <f aca="false">IF(ISNUMBER(FIND(MJ$1,$D116))=$AO$1,1,0)*VLOOKUP($Z$2,DALYs!$A$2:$MW$40,'Intervention list'!MJ$195+1,0)</f>
        <v>0</v>
      </c>
      <c r="MK116" s="0" t="n">
        <f aca="false">IF(ISNUMBER(FIND(MK$1,$D116))=$AO$1,1,0)*VLOOKUP($Z$2,DALYs!$A$2:$MW$40,'Intervention list'!MK$195+1,0)</f>
        <v>0</v>
      </c>
      <c r="ML116" s="0" t="n">
        <f aca="false">IF(ISNUMBER(FIND(ML$1,$D116))=$AO$1,1,0)*VLOOKUP($Z$2,DALYs!$A$2:$MW$40,'Intervention list'!ML$195+1,0)</f>
        <v>0</v>
      </c>
      <c r="MM116" s="0" t="n">
        <f aca="false">IF(ISNUMBER(FIND(MM$1,$D116))=$AO$1,1,0)*VLOOKUP($Z$2,DALYs!$A$2:$MW$40,'Intervention list'!MM$195+1,0)</f>
        <v>0</v>
      </c>
      <c r="MN116" s="0" t="n">
        <f aca="false">IF(ISNUMBER(FIND(MN$1,$D116))=$AO$1,1,0)*VLOOKUP($Z$2,DALYs!$A$2:$MW$40,'Intervention list'!MN$195+1,0)</f>
        <v>0</v>
      </c>
      <c r="MO116" s="0" t="n">
        <f aca="false">IF(ISNUMBER(FIND(MO$1,$D116))=$AO$1,1,0)*VLOOKUP($Z$2,DALYs!$A$2:$MW$40,'Intervention list'!MO$195+1,0)</f>
        <v>0</v>
      </c>
      <c r="MP116" s="0" t="n">
        <f aca="false">IF(ISNUMBER(FIND(MP$1,$D116))=$AO$1,1,0)*VLOOKUP($Z$2,DALYs!$A$2:$MW$40,'Intervention list'!MP$195+1,0)</f>
        <v>0</v>
      </c>
      <c r="MQ116" s="0" t="n">
        <f aca="false">IF(ISNUMBER(FIND(MQ$1,$D116))=$AO$1,1,0)*VLOOKUP($Z$2,DALYs!$A$2:$MW$40,'Intervention list'!MQ$195+1,0)</f>
        <v>0</v>
      </c>
      <c r="MR116" s="0" t="n">
        <f aca="false">IF(ISNUMBER(FIND(MR$1,$D116))=$AO$1,1,0)*VLOOKUP($Z$2,DALYs!$A$2:$MW$40,'Intervention list'!MR$195+1,0)</f>
        <v>0</v>
      </c>
      <c r="MS116" s="0" t="n">
        <f aca="false">IF(ISNUMBER(FIND(MS$1,$D116))=$AO$1,1,0)*VLOOKUP($Z$2,DALYs!$A$2:$MW$40,'Intervention list'!MS$195+1,0)</f>
        <v>0</v>
      </c>
      <c r="MT116" s="0" t="n">
        <f aca="false">IF(ISNUMBER(FIND(MT$1,$D116))=$AO$1,1,0)*VLOOKUP($Z$2,DALYs!$A$2:$MW$40,'Intervention list'!MT$195+1,0)</f>
        <v>0</v>
      </c>
      <c r="MU116" s="0" t="n">
        <f aca="false">IF(ISNUMBER(FIND(MU$1,$D116))=$AO$1,1,0)*VLOOKUP($Z$2,DALYs!$A$2:$MW$40,'Intervention list'!MU$195+1,0)</f>
        <v>0</v>
      </c>
      <c r="MV116" s="0" t="n">
        <f aca="false">IF(ISNUMBER(FIND(MV$1,$D116))=$AO$1,1,0)*VLOOKUP($Z$2,DALYs!$A$2:$MW$40,'Intervention list'!MV$195+1,0)</f>
        <v>0</v>
      </c>
      <c r="MW116" s="0" t="n">
        <f aca="false">IF(ISNUMBER(FIND(MW$1,$D116))=$AO$1,1,0)*VLOOKUP($Z$2,DALYs!$A$2:$MW$40,'Intervention list'!MW$195+1,0)</f>
        <v>0</v>
      </c>
      <c r="MX116" s="0" t="n">
        <f aca="false">IF(ISNUMBER(FIND(MX$1,$D116))=$AO$1,1,0)*VLOOKUP($Z$2,DALYs!$A$2:$MW$40,'Intervention list'!MX$195+1,0)</f>
        <v>0</v>
      </c>
      <c r="MY116" s="0" t="n">
        <f aca="false">IF(ISNUMBER(FIND(MY$1,$D116))=$AO$1,1,0)*VLOOKUP($Z$2,DALYs!$A$2:$MW$40,'Intervention list'!MY$195+1,0)</f>
        <v>0</v>
      </c>
      <c r="MZ116" s="0" t="n">
        <f aca="false">IF(ISNUMBER(FIND(MZ$1,$D116))=$AO$1,1,0)*VLOOKUP($Z$2,DALYs!$A$2:$MW$40,'Intervention list'!MZ$195+1,0)</f>
        <v>0</v>
      </c>
      <c r="NA116" s="0" t="n">
        <f aca="false">IF(ISNUMBER(FIND(NA$1,$D116))=$AO$1,1,0)*VLOOKUP($Z$2,DALYs!$A$2:$MW$40,'Intervention list'!NA$195+1,0)</f>
        <v>0</v>
      </c>
      <c r="NB116" s="0" t="n">
        <f aca="false">IF(ISNUMBER(FIND(NB$1,$D116))=$AO$1,1,0)*VLOOKUP($Z$2,DALYs!$A$2:$MW$40,'Intervention list'!NB$195+1,0)</f>
        <v>0</v>
      </c>
      <c r="NC116" s="0" t="n">
        <f aca="false">IF(ISNUMBER(FIND(NC$1,$D116))=$AO$1,1,0)*VLOOKUP($Z$2,DALYs!$A$2:$MW$40,'Intervention list'!NC$195+1,0)</f>
        <v>0</v>
      </c>
      <c r="ND116" s="0" t="n">
        <f aca="false">IF(ISNUMBER(FIND(ND$1,$D116))=$AO$1,1,0)*VLOOKUP($Z$2,DALYs!$A$2:$MW$40,'Intervention list'!ND$195+1,0)</f>
        <v>5747.38473582098</v>
      </c>
      <c r="NE116" s="0" t="n">
        <f aca="false">IF(ISNUMBER(FIND(NE$1,$D116))=$AO$1,1,0)*VLOOKUP($Z$2,DALYs!$A$2:$MW$40,'Intervention list'!NE$195+1,0)</f>
        <v>0</v>
      </c>
      <c r="NF116" s="0" t="n">
        <f aca="false">IF(ISNUMBER(FIND(NF$1,$D116))=$AO$1,1,0)*VLOOKUP($Z$2,DALYs!$A$2:$MW$40,'Intervention list'!NF$195+1,0)</f>
        <v>0</v>
      </c>
      <c r="NG116" s="0" t="n">
        <f aca="false">IF(ISNUMBER(FIND(NG$1,$D116))=$AO$1,1,0)*VLOOKUP($Z$2,DALYs!$A$2:$MW$40,'Intervention list'!NG$195+1,0)</f>
        <v>0</v>
      </c>
      <c r="NH116" s="0" t="n">
        <f aca="false">IF(ISNUMBER(FIND(NH$1,$D116))=$AO$1,1,0)*VLOOKUP($Z$2,DALYs!$A$2:$MW$40,'Intervention list'!NH$195+1,0)</f>
        <v>0</v>
      </c>
      <c r="NI116" s="0" t="n">
        <f aca="false">IF(ISNUMBER(FIND(NI$1,$D116))=$AO$1,1,0)*VLOOKUP($Z$2,DALYs!$A$2:$MW$40,'Intervention list'!NI$195+1,0)</f>
        <v>0</v>
      </c>
      <c r="NJ116" s="0" t="n">
        <f aca="false">IF(ISNUMBER(FIND(NJ$1,$D116))=$AO$1,1,0)*VLOOKUP($Z$2,DALYs!$A$2:$MW$40,'Intervention list'!NJ$195+1,0)</f>
        <v>0</v>
      </c>
      <c r="NK116" s="0" t="n">
        <f aca="false">IF(ISNUMBER(FIND(NK$1,$D116))=$AO$1,1,0)*VLOOKUP($Z$2,DALYs!$A$2:$MW$40,'Intervention list'!NK$195+1,0)</f>
        <v>0</v>
      </c>
      <c r="NL116" s="0" t="n">
        <f aca="false">IF(ISNUMBER(FIND(NL$1,$D116))=$AO$1,1,0)*VLOOKUP($Z$2,DALYs!$A$2:$MW$40,'Intervention list'!NL$195+1,0)</f>
        <v>0</v>
      </c>
      <c r="NM116" s="0" t="n">
        <f aca="false">IF(ISNUMBER(FIND(NM$1,$D116))=$AO$1,1,0)*VLOOKUP($Z$2,DALYs!$A$2:$MW$40,'Intervention list'!NM$195+1,0)</f>
        <v>0</v>
      </c>
      <c r="NN116" s="0" t="n">
        <f aca="false">IF(ISNUMBER(FIND(NN$1,$D116))=$AO$1,1,0)*VLOOKUP($Z$2,DALYs!$A$2:$MW$40,'Intervention list'!NN$195+1,0)</f>
        <v>0</v>
      </c>
      <c r="NO116" s="0" t="n">
        <f aca="false">IF(ISNUMBER(FIND(NO$1,$D116))=$AO$1,1,0)*VLOOKUP($Z$2,DALYs!$A$2:$MW$40,'Intervention list'!NO$195+1,0)</f>
        <v>0</v>
      </c>
      <c r="NP116" s="0" t="n">
        <f aca="false">IF(ISNUMBER(FIND(NP$1,$D116))=$AO$1,1,0)*VLOOKUP($Z$2,DALYs!$A$2:$MW$40,'Intervention list'!NP$195+1,0)</f>
        <v>0</v>
      </c>
      <c r="NQ116" s="0" t="n">
        <f aca="false">IF(ISNUMBER(FIND(NQ$1,$D116))=$AO$1,1,0)*VLOOKUP($Z$2,DALYs!$A$2:$MW$40,'Intervention list'!NQ$195+1,0)</f>
        <v>0</v>
      </c>
      <c r="NR116" s="0" t="n">
        <f aca="false">IF(ISNUMBER(FIND(NR$1,$D116))=$AO$1,1,0)*VLOOKUP($Z$2,DALYs!$A$2:$MW$40,'Intervention list'!NR$195+1,0)</f>
        <v>0</v>
      </c>
      <c r="NS116" s="0" t="n">
        <f aca="false">IF(ISNUMBER(FIND(NS$1,$D116))=$AO$1,1,0)*VLOOKUP($Z$2,DALYs!$A$2:$MW$40,'Intervention list'!NS$195+1,0)</f>
        <v>0</v>
      </c>
      <c r="NT116" s="0" t="n">
        <f aca="false">IF(ISNUMBER(FIND(NT$1,$D116))=$AO$1,1,0)*VLOOKUP($Z$2,DALYs!$A$2:$MW$40,'Intervention list'!NT$195+1,0)</f>
        <v>0</v>
      </c>
      <c r="NU116" s="0" t="n">
        <f aca="false">IF(ISNUMBER(FIND(NU$1,$D116))=$AO$1,1,0)*VLOOKUP($Z$2,DALYs!$A$2:$MW$40,'Intervention list'!NU$195+1,0)</f>
        <v>0</v>
      </c>
      <c r="NV116" s="0" t="n">
        <f aca="false">IF(ISNUMBER(FIND(NV$1,$D116))=$AO$1,1,0)*VLOOKUP($Z$2,DALYs!$A$2:$MW$40,'Intervention list'!NV$195+1,0)</f>
        <v>0</v>
      </c>
      <c r="NW116" s="0" t="n">
        <f aca="false">IF(ISNUMBER(FIND(NW$1,$D116))=$AO$1,1,0)*VLOOKUP($Z$2,DALYs!$A$2:$MW$40,'Intervention list'!NW$195+1,0)</f>
        <v>0</v>
      </c>
      <c r="NX116" s="0" t="n">
        <f aca="false">IF(ISNUMBER(FIND(NX$1,$D116))=$AO$1,1,0)*VLOOKUP($Z$2,DALYs!$A$2:$MW$40,'Intervention list'!NX$195+1,0)</f>
        <v>0</v>
      </c>
      <c r="NY116" s="0" t="n">
        <f aca="false">IF(ISNUMBER(FIND(NY$1,$D116))=$AO$1,1,0)*VLOOKUP($Z$2,DALYs!$A$2:$MW$40,'Intervention list'!NY$195+1,0)</f>
        <v>0</v>
      </c>
      <c r="NZ116" s="0" t="n">
        <f aca="false">IF(ISNUMBER(FIND(NZ$1,$D116))=$AO$1,1,0)*VLOOKUP($Z$2,DALYs!$A$2:$MW$40,'Intervention list'!NZ$195+1,0)</f>
        <v>0</v>
      </c>
      <c r="OA116" s="0" t="n">
        <f aca="false">IF(ISNUMBER(FIND(OA$1,$D116))=$AO$1,1,0)*VLOOKUP($Z$2,DALYs!$A$2:$MW$40,'Intervention list'!OA$195+1,0)</f>
        <v>0</v>
      </c>
      <c r="OB116" s="0" t="n">
        <f aca="false">IF(ISNUMBER(FIND(OB$1,$D116))=$AO$1,1,0)*VLOOKUP($Z$2,DALYs!$A$2:$MW$40,'Intervention list'!OB$195+1,0)</f>
        <v>0</v>
      </c>
      <c r="OC116" s="0" t="n">
        <f aca="false">IF(ISNUMBER(FIND(OC$1,$D116))=$AO$1,1,0)*VLOOKUP($Z$2,DALYs!$A$2:$MW$40,'Intervention list'!OC$195+1,0)</f>
        <v>0</v>
      </c>
      <c r="OD116" s="0" t="n">
        <f aca="false">IF(ISNUMBER(FIND(OD$1,$D116))=$AO$1,1,0)*VLOOKUP($Z$2,DALYs!$A$2:$MW$40,'Intervention list'!OD$195+1,0)</f>
        <v>0</v>
      </c>
      <c r="OE116" s="0" t="n">
        <f aca="false">IF(ISNUMBER(FIND(OE$1,$D116))=$AO$1,1,0)*VLOOKUP($Z$2,DALYs!$A$2:$MW$40,'Intervention list'!OE$195+1,0)</f>
        <v>0</v>
      </c>
      <c r="OF116" s="0" t="n">
        <f aca="false">IF(ISNUMBER(FIND(OF$1,$D116))=$AO$1,1,0)*VLOOKUP($Z$2,DALYs!$A$2:$MW$40,'Intervention list'!OF$195+1,0)</f>
        <v>0</v>
      </c>
      <c r="OG116" s="0" t="n">
        <f aca="false">IF(ISNUMBER(FIND(OG$1,$D116))=$AO$1,1,0)*VLOOKUP($Z$2,DALYs!$A$2:$MW$40,'Intervention list'!OG$195+1,0)</f>
        <v>0</v>
      </c>
      <c r="OH116" s="0" t="n">
        <f aca="false">IF(ISNUMBER(FIND(OH$1,$D116))=$AO$1,1,0)*VLOOKUP($Z$2,DALYs!$A$2:$MW$40,'Intervention list'!OH$195+1,0)</f>
        <v>0</v>
      </c>
      <c r="OI116" s="0" t="n">
        <f aca="false">IF(ISNUMBER(FIND(OI$1,$D116))=$AO$1,1,0)*VLOOKUP($Z$2,DALYs!$A$2:$MW$40,'Intervention list'!OI$195+1,0)</f>
        <v>0</v>
      </c>
      <c r="OJ116" s="0" t="n">
        <f aca="false">IF(ISNUMBER(FIND(OJ$1,$D116))=$AO$1,1,0)*VLOOKUP($Z$2,DALYs!$A$2:$MW$40,'Intervention list'!OJ$195+1,0)</f>
        <v>0</v>
      </c>
      <c r="OK116" s="0" t="n">
        <f aca="false">IF(ISNUMBER(FIND(OK$1,$D116))=$AO$1,1,0)*VLOOKUP($Z$2,DALYs!$A$2:$MW$40,'Intervention list'!OK$195+1,0)</f>
        <v>0</v>
      </c>
      <c r="OL116" s="0" t="n">
        <f aca="false">IF(ISNUMBER(FIND(OL$1,$D116))=$AO$1,1,0)*VLOOKUP($Z$2,DALYs!$A$2:$MW$40,'Intervention list'!OL$195+1,0)</f>
        <v>0</v>
      </c>
      <c r="OM116" s="0" t="n">
        <f aca="false">IF(ISNUMBER(FIND(OM$1,$D116))=$AO$1,1,0)*VLOOKUP($Z$2,DALYs!$A$2:$MW$40,'Intervention list'!OM$195+1,0)</f>
        <v>0</v>
      </c>
      <c r="ON116" s="0" t="n">
        <f aca="false">IF(ISNUMBER(FIND(ON$1,$D116))=$AO$1,1,0)*VLOOKUP($Z$2,DALYs!$A$2:$MW$40,'Intervention list'!ON$195+1,0)</f>
        <v>0</v>
      </c>
      <c r="OO116" s="0" t="n">
        <f aca="false">IF(ISNUMBER(FIND(OO$1,$D116))=$AO$1,1,0)*VLOOKUP($Z$2,DALYs!$A$2:$MW$40,'Intervention list'!OO$195+1,0)</f>
        <v>0</v>
      </c>
      <c r="OP116" s="0" t="n">
        <f aca="false">IF(ISNUMBER(FIND(OP$1,$D116))=$AO$1,1,0)*VLOOKUP($Z$2,DALYs!$A$2:$MW$40,'Intervention list'!OP$195+1,0)</f>
        <v>0</v>
      </c>
      <c r="OQ116" s="0" t="n">
        <f aca="false">IF(ISNUMBER(FIND(OQ$1,$D116))=$AO$1,1,0)*VLOOKUP($Z$2,DALYs!$A$2:$MW$40,'Intervention list'!OQ$195+1,0)</f>
        <v>0</v>
      </c>
      <c r="OR116" s="0" t="n">
        <f aca="false">IF(ISNUMBER(FIND(OR$1,$D116))=$AO$1,1,0)*VLOOKUP($Z$2,DALYs!$A$2:$MW$40,'Intervention list'!OR$195+1,0)</f>
        <v>0</v>
      </c>
      <c r="OS116" s="0" t="n">
        <f aca="false">IF(ISNUMBER(FIND(OS$1,$D116))=$AO$1,1,0)*VLOOKUP($Z$2,DALYs!$A$2:$MW$40,'Intervention list'!OS$195+1,0)</f>
        <v>0</v>
      </c>
      <c r="OT116" s="0" t="n">
        <f aca="false">IF(ISNUMBER(FIND(OT$1,$D116))=$AO$1,1,0)*VLOOKUP($Z$2,DALYs!$A$2:$MW$40,'Intervention list'!OT$195+1,0)</f>
        <v>0</v>
      </c>
      <c r="OU116" s="0" t="n">
        <f aca="false">IF(ISNUMBER(FIND(OU$1,$D116))=$AO$1,1,0)*VLOOKUP($Z$2,DALYs!$A$2:$MW$40,'Intervention list'!OU$195+1,0)</f>
        <v>0</v>
      </c>
      <c r="OV116" s="0" t="n">
        <f aca="false">IF(ISNUMBER(FIND(OV$1,$D116))=$AO$1,1,0)*VLOOKUP($Z$2,DALYs!$A$2:$MW$40,'Intervention list'!OV$195+1,0)</f>
        <v>0</v>
      </c>
      <c r="OW116" s="0" t="n">
        <f aca="false">IF(ISNUMBER(FIND(OW$1,$D116))=$AO$1,1,0)*VLOOKUP($Z$2,DALYs!$A$2:$MW$40,'Intervention list'!OW$195+1,0)</f>
        <v>0</v>
      </c>
      <c r="OX116" s="0" t="n">
        <f aca="false">IF(ISNUMBER(FIND(OX$1,$D116))=$AO$1,1,0)*VLOOKUP($Z$2,DALYs!$A$2:$MW$40,'Intervention list'!OX$195+1,0)</f>
        <v>0</v>
      </c>
    </row>
    <row r="117" customFormat="false" ht="15.75" hidden="false" customHeight="false" outlineLevel="0" collapsed="false">
      <c r="A117" s="6" t="s">
        <v>29</v>
      </c>
      <c r="B117" s="6" t="s">
        <v>12</v>
      </c>
      <c r="C117" s="0" t="s">
        <v>13</v>
      </c>
      <c r="D117" s="7" t="s">
        <v>28</v>
      </c>
      <c r="E117" s="7" t="str">
        <f aca="false">SUBSTITUTE(D117,0.2,X117)</f>
        <v>HIV/AIDS: 0.05</v>
      </c>
      <c r="F117" s="0" t="s">
        <v>14</v>
      </c>
      <c r="G117" s="8" t="n">
        <v>131.717796963478</v>
      </c>
      <c r="H117" s="9" t="n">
        <v>12680</v>
      </c>
      <c r="I117" s="9" t="n">
        <f aca="false">IF(H117="","",(H117*(VLOOKUP($Z$2,Worksheet,11,0)^4)))</f>
        <v>18475.9414525669</v>
      </c>
      <c r="J117" s="9" t="n">
        <f aca="false">IF(I117="","",I117*VLOOKUP($Z$2,Worksheet,12,0))</f>
        <v>20708.0192063795</v>
      </c>
      <c r="K117" s="9" t="n">
        <f aca="false">IF(I117="","",I117*VLOOKUP($Z$2, Worksheet, 13, 0))</f>
        <v>18139.9377942386</v>
      </c>
      <c r="L117" s="9" t="n">
        <f aca="false">IF(J117="",VLOOKUP($Z$2, Worksheet, 14, 0),J117)</f>
        <v>20708.0192063795</v>
      </c>
      <c r="M117" s="9" t="n">
        <f aca="false">IF(L117&lt;VLOOKUP($Z$2,'Country sheet'!$A$3:$P$41,15,0), VLOOKUP($Z$2,'Country sheet'!$A$3:$P$41,15,0), L117)/0.7</f>
        <v>29582.8845805421</v>
      </c>
      <c r="N117" s="27" t="n">
        <f aca="false">IFERROR(IF(AC117=$AO$1,VLOOKUP(F117,AO$42:AX$46,MATCH(AC$1,AP$41:AX$41,0)+1,0)/COUNTIFS($F$2:$F$194,$F117,$AC$2:$AC$194,$AO$1),0),0) + IFERROR(IF(AD117=$AO$1,VLOOKUP(F117,AO$42:AX$46,MATCH(AD$1,AP$41:AX$41,0)+1,0)/COUNTIFS($F$2:$F$194,$F117,$AD$2:$AD$194,$AO$1),0),0) + IFERROR(IF(AE117=$AO$1,VLOOKUP(F117,AO$42:AX$46,MATCH(AE$1,AP$41:AX$41,0)+1,0)/COUNTIFS($F$2:$F$194,$F117,$AE$2:$AE$194,$AO$1),0),0) + IFERROR(IF(AF117=$AO$1,VLOOKUP(F117,AO$42:AX$46,MATCH(AF$1,AP$41:AX$41,0)+1,0)/COUNTIFS($F$2:$F$194,$F117,$AF$2:$AF$194,$AO$1),0),0) + IFERROR(IF(AG117=$AO$1,VLOOKUP(F117,AO$42:AX$46,MATCH(AG$1,AP$41:AX$41,0)+1,0)/COUNTIFS($F$2:$F$194,$F117,$AG$2:$AG$194,$AO$1),0),0) + IFERROR(IF(AH117=$AO$1,VLOOKUP(F117,AO$42:AX$46,MATCH(AH$1,AP$41:AX$41,0)+1,0)/COUNTIFS($F$2:$F$194,$F117,$AH$2:$AH$194,$AO$1),0),0) + IFERROR(IF(AI117=$AO$1,VLOOKUP(F117,AO$42:AX$46,MATCH(AI$1,AP$41:AX$41,0)+1,0)/COUNTIFS($F$2:$F$194,$F117,$AI$2:$AI$194,$AO$1),0),0) + IFERROR(IF(AJ117=$AO$1,VLOOKUP(F117,AO$42:AX$46,MATCH(AJ$1,AP$41:AX$41,0)+1,0)/COUNTIFS($F$2:$F$194,$F117,$AJ$2:$AJ$194,$AO$1),0),0) + IFERROR(IF(AK117=$AO$1,VLOOKUP(F117,AO$42:AX$46,MATCH(AK$1,AP$41:AX$41,0)+1,0)/COUNTIFS($F$2:$F$194,$F117,$AK$2:$AK$194,$AO$1),0),0)</f>
        <v>165875453.050747</v>
      </c>
      <c r="O117" s="0" t="n">
        <v>1</v>
      </c>
      <c r="P117" s="0" t="n">
        <v>5</v>
      </c>
      <c r="Q117" s="0" t="n">
        <f aca="false">SUM(BC117:OX117)</f>
        <v>1458297.09172245</v>
      </c>
      <c r="R117" s="0" t="n">
        <f aca="false">IF(VLOOKUP($Z$2,CET!$A$4:$L$42,12,0)="Low income",_xlfn.IFS(S117=0.2,0.1,S117=0.1,0.05,S117=0.5,0.4,S117=0.35,0.25),S117)</f>
        <v>0.5</v>
      </c>
      <c r="S117" s="0" t="n">
        <v>0.5</v>
      </c>
      <c r="T117" s="0" t="n">
        <v>0.8</v>
      </c>
      <c r="U117" s="0" t="n">
        <f aca="false">N117/M117</f>
        <v>5607.14262326702</v>
      </c>
      <c r="V117" s="0" t="n">
        <f aca="false">IFERROR(U117/Q117,0)</f>
        <v>0.00384499335224224</v>
      </c>
      <c r="W117" s="0" t="n">
        <f aca="false">(T117/R117)*V117</f>
        <v>0.00615198936358759</v>
      </c>
      <c r="X117" s="28" t="n">
        <f aca="false">IF(W117=0,0,IF(W117&lt;=0.8,IF(W117&lt;0.05,0.05,W117),0.8))</f>
        <v>0.05</v>
      </c>
      <c r="Y117" s="28"/>
      <c r="AC117" s="34" t="n">
        <f aca="false">ISNUMBER(FIND(AC$1,$C117))</f>
        <v>1</v>
      </c>
      <c r="AD117" s="33" t="n">
        <f aca="false">ISNUMBER(FIND(AD$1,$C117))</f>
        <v>0</v>
      </c>
      <c r="AE117" s="33" t="n">
        <f aca="false">ISNUMBER(FIND(AE$1,$C117))</f>
        <v>0</v>
      </c>
      <c r="AF117" s="33" t="n">
        <f aca="false">ISNUMBER(FIND(AF$1,$C117))</f>
        <v>0</v>
      </c>
      <c r="AG117" s="33" t="n">
        <f aca="false">ISNUMBER(FIND(AG$1,$C117))</f>
        <v>0</v>
      </c>
      <c r="AH117" s="33" t="n">
        <f aca="false">ISNUMBER(FIND(AH$1,$C117))</f>
        <v>0</v>
      </c>
      <c r="AI117" s="33" t="n">
        <f aca="false">ISNUMBER(FIND(AI$1,$C117))</f>
        <v>0</v>
      </c>
      <c r="AJ117" s="33" t="n">
        <f aca="false">ISNUMBER(FIND(AJ$1,$C117))</f>
        <v>0</v>
      </c>
      <c r="AK117" s="35" t="n">
        <f aca="false">ISNUMBER(FIND(AK$1,$C117))</f>
        <v>0</v>
      </c>
      <c r="AL117" s="6"/>
      <c r="AM117" s="33"/>
      <c r="BC117" s="0" t="n">
        <f aca="false">IF(ISNUMBER(FIND(BC$1,$D117))=$AO$1,1,0)*VLOOKUP($Z$2,DALYs!$A$2:$MW$40,'Intervention list'!BC$195+1,0)</f>
        <v>0</v>
      </c>
      <c r="BD117" s="0" t="n">
        <f aca="false">IF(ISNUMBER(FIND(BD$1,$D117))=$AO$1,1,0)*VLOOKUP($Z$2,DALYs!$A$2:$MW$40,'Intervention list'!BD$195+1,0)</f>
        <v>0</v>
      </c>
      <c r="BE117" s="0" t="n">
        <f aca="false">IF(ISNUMBER(FIND(BE$1,$D117))=$AO$1,1,0)*VLOOKUP($Z$2,DALYs!$A$2:$MW$40,'Intervention list'!BE$195+1,0)</f>
        <v>0</v>
      </c>
      <c r="BF117" s="0" t="n">
        <f aca="false">IF(ISNUMBER(FIND(BF$1,$D117))=$AO$1,1,0)*VLOOKUP($Z$2,DALYs!$A$2:$MW$40,'Intervention list'!BF$195+1,0)</f>
        <v>0</v>
      </c>
      <c r="BG117" s="0" t="n">
        <f aca="false">IF(ISNUMBER(FIND(BG$1,$D117))=$AO$1,1,0)*VLOOKUP($Z$2,DALYs!$A$2:$MW$40,'Intervention list'!BG$195+1,0)</f>
        <v>0</v>
      </c>
      <c r="BH117" s="0" t="n">
        <f aca="false">IF(ISNUMBER(FIND(BH$1,$D117))=$AO$1,1,0)*VLOOKUP($Z$2,DALYs!$A$2:$MW$40,'Intervention list'!BH$195+1,0)</f>
        <v>0</v>
      </c>
      <c r="BI117" s="0" t="n">
        <f aca="false">IF(ISNUMBER(FIND(BI$1,$D117))=$AO$1,1,0)*VLOOKUP($Z$2,DALYs!$A$2:$MW$40,'Intervention list'!BI$195+1,0)</f>
        <v>0</v>
      </c>
      <c r="BJ117" s="0" t="n">
        <f aca="false">IF(ISNUMBER(FIND(BJ$1,$D117))=$AO$1,1,0)*VLOOKUP($Z$2,DALYs!$A$2:$MW$40,'Intervention list'!BJ$195+1,0)</f>
        <v>0</v>
      </c>
      <c r="BK117" s="0" t="n">
        <f aca="false">IF(ISNUMBER(FIND(BK$1,$D117))=$AO$1,1,0)*VLOOKUP($Z$2,DALYs!$A$2:$MW$40,'Intervention list'!BK$195+1,0)</f>
        <v>0</v>
      </c>
      <c r="BL117" s="0" t="n">
        <f aca="false">IF(ISNUMBER(FIND(BL$1,$D117))=$AO$1,1,0)*VLOOKUP($Z$2,DALYs!$A$2:$MW$40,'Intervention list'!BL$195+1,0)</f>
        <v>0</v>
      </c>
      <c r="BM117" s="0" t="n">
        <f aca="false">IF(ISNUMBER(FIND(BM$1,$D117))=$AO$1,1,0)*VLOOKUP($Z$2,DALYs!$A$2:$MW$40,'Intervention list'!BM$195+1,0)</f>
        <v>0</v>
      </c>
      <c r="BN117" s="0" t="n">
        <f aca="false">IF(ISNUMBER(FIND(BN$1,$D117))=$AO$1,1,0)*VLOOKUP($Z$2,DALYs!$A$2:$MW$40,'Intervention list'!BN$195+1,0)</f>
        <v>0</v>
      </c>
      <c r="BO117" s="0" t="n">
        <f aca="false">IF(ISNUMBER(FIND(BO$1,$D117))=$AO$1,1,0)*VLOOKUP($Z$2,DALYs!$A$2:$MW$40,'Intervention list'!BO$195+1,0)</f>
        <v>0</v>
      </c>
      <c r="BP117" s="0" t="n">
        <f aca="false">IF(ISNUMBER(FIND(BP$1,$D117))=$AO$1,1,0)*VLOOKUP($Z$2,DALYs!$A$2:$MW$40,'Intervention list'!BP$195+1,0)</f>
        <v>0</v>
      </c>
      <c r="BQ117" s="0" t="n">
        <f aca="false">IF(ISNUMBER(FIND(BQ$1,$D117))=$AO$1,1,0)*VLOOKUP($Z$2,DALYs!$A$2:$MW$40,'Intervention list'!BQ$195+1,0)</f>
        <v>0</v>
      </c>
      <c r="BR117" s="0" t="n">
        <f aca="false">IF(ISNUMBER(FIND(BR$1,$D117))=$AO$1,1,0)*VLOOKUP($Z$2,DALYs!$A$2:$MW$40,'Intervention list'!BR$195+1,0)</f>
        <v>0</v>
      </c>
      <c r="BS117" s="0" t="n">
        <f aca="false">IF(ISNUMBER(FIND(BS$1,$D117))=$AO$1,1,0)*VLOOKUP($Z$2,DALYs!$A$2:$MW$40,'Intervention list'!BS$195+1,0)</f>
        <v>0</v>
      </c>
      <c r="BT117" s="0" t="n">
        <f aca="false">IF(ISNUMBER(FIND(BT$1,$D117))=$AO$1,1,0)*VLOOKUP($Z$2,DALYs!$A$2:$MW$40,'Intervention list'!BT$195+1,0)</f>
        <v>0</v>
      </c>
      <c r="BU117" s="0" t="n">
        <f aca="false">IF(ISNUMBER(FIND(BU$1,$D117))=$AO$1,1,0)*VLOOKUP($Z$2,DALYs!$A$2:$MW$40,'Intervention list'!BU$195+1,0)</f>
        <v>0</v>
      </c>
      <c r="BV117" s="0" t="n">
        <f aca="false">IF(ISNUMBER(FIND(BV$1,$D117))=$AO$1,1,0)*VLOOKUP($Z$2,DALYs!$A$2:$MW$40,'Intervention list'!BV$195+1,0)</f>
        <v>0</v>
      </c>
      <c r="BW117" s="0" t="n">
        <f aca="false">IF(ISNUMBER(FIND(BW$1,$D117))=$AO$1,1,0)*VLOOKUP($Z$2,DALYs!$A$2:$MW$40,'Intervention list'!BW$195+1,0)</f>
        <v>0</v>
      </c>
      <c r="BX117" s="0" t="n">
        <f aca="false">IF(ISNUMBER(FIND(BX$1,$D117))=$AO$1,1,0)*VLOOKUP($Z$2,DALYs!$A$2:$MW$40,'Intervention list'!BX$195+1,0)</f>
        <v>0</v>
      </c>
      <c r="BY117" s="0" t="n">
        <f aca="false">IF(ISNUMBER(FIND(BY$1,$D117))=$AO$1,1,0)*VLOOKUP($Z$2,DALYs!$A$2:$MW$40,'Intervention list'!BY$195+1,0)</f>
        <v>0</v>
      </c>
      <c r="BZ117" s="0" t="n">
        <f aca="false">IF(ISNUMBER(FIND(BZ$1,$D117))=$AO$1,1,0)*VLOOKUP($Z$2,DALYs!$A$2:$MW$40,'Intervention list'!BZ$195+1,0)</f>
        <v>0</v>
      </c>
      <c r="CA117" s="0" t="n">
        <f aca="false">IF(ISNUMBER(FIND(CA$1,$D117))=$AO$1,1,0)*VLOOKUP($Z$2,DALYs!$A$2:$MW$40,'Intervention list'!CA$195+1,0)</f>
        <v>0</v>
      </c>
      <c r="CB117" s="0" t="n">
        <f aca="false">IF(ISNUMBER(FIND(CB$1,$D117))=$AO$1,1,0)*VLOOKUP($Z$2,DALYs!$A$2:$MW$40,'Intervention list'!CB$195+1,0)</f>
        <v>0</v>
      </c>
      <c r="CC117" s="0" t="n">
        <f aca="false">IF(ISNUMBER(FIND(CC$1,$D117))=$AO$1,1,0)*VLOOKUP($Z$2,DALYs!$A$2:$MW$40,'Intervention list'!CC$195+1,0)</f>
        <v>0</v>
      </c>
      <c r="CD117" s="0" t="n">
        <f aca="false">IF(ISNUMBER(FIND(CD$1,$D117))=$AO$1,1,0)*VLOOKUP($Z$2,DALYs!$A$2:$MW$40,'Intervention list'!CD$195+1,0)</f>
        <v>0</v>
      </c>
      <c r="CE117" s="0" t="n">
        <f aca="false">IF(ISNUMBER(FIND(CE$1,$D117))=$AO$1,1,0)*VLOOKUP($Z$2,DALYs!$A$2:$MW$40,'Intervention list'!CE$195+1,0)</f>
        <v>0</v>
      </c>
      <c r="CF117" s="0" t="n">
        <f aca="false">IF(ISNUMBER(FIND(CF$1,$D117))=$AO$1,1,0)*VLOOKUP($Z$2,DALYs!$A$2:$MW$40,'Intervention list'!CF$195+1,0)</f>
        <v>0</v>
      </c>
      <c r="CG117" s="0" t="n">
        <f aca="false">IF(ISNUMBER(FIND(CG$1,$D117))=$AO$1,1,0)*VLOOKUP($Z$2,DALYs!$A$2:$MW$40,'Intervention list'!CG$195+1,0)</f>
        <v>0</v>
      </c>
      <c r="CH117" s="0" t="n">
        <f aca="false">IF(ISNUMBER(FIND(CH$1,$D117))=$AO$1,1,0)*VLOOKUP($Z$2,DALYs!$A$2:$MW$40,'Intervention list'!CH$195+1,0)</f>
        <v>0</v>
      </c>
      <c r="CI117" s="0" t="n">
        <f aca="false">IF(ISNUMBER(FIND(CI$1,$D117))=$AO$1,1,0)*VLOOKUP($Z$2,DALYs!$A$2:$MW$40,'Intervention list'!CI$195+1,0)</f>
        <v>0</v>
      </c>
      <c r="CJ117" s="0" t="n">
        <f aca="false">IF(ISNUMBER(FIND(CJ$1,$D117))=$AO$1,1,0)*VLOOKUP($Z$2,DALYs!$A$2:$MW$40,'Intervention list'!CJ$195+1,0)</f>
        <v>0</v>
      </c>
      <c r="CK117" s="0" t="n">
        <f aca="false">IF(ISNUMBER(FIND(CK$1,$D117))=$AO$1,1,0)*VLOOKUP($Z$2,DALYs!$A$2:$MW$40,'Intervention list'!CK$195+1,0)</f>
        <v>0</v>
      </c>
      <c r="CL117" s="0" t="n">
        <f aca="false">IF(ISNUMBER(FIND(CL$1,$D117))=$AO$1,1,0)*VLOOKUP($Z$2,DALYs!$A$2:$MW$40,'Intervention list'!CL$195+1,0)</f>
        <v>0</v>
      </c>
      <c r="CM117" s="0" t="n">
        <f aca="false">IF(ISNUMBER(FIND(CM$1,$D117))=$AO$1,1,0)*VLOOKUP($Z$2,DALYs!$A$2:$MW$40,'Intervention list'!CM$195+1,0)</f>
        <v>0</v>
      </c>
      <c r="CN117" s="0" t="n">
        <f aca="false">IF(ISNUMBER(FIND(CN$1,$D117))=$AO$1,1,0)*VLOOKUP($Z$2,DALYs!$A$2:$MW$40,'Intervention list'!CN$195+1,0)</f>
        <v>0</v>
      </c>
      <c r="CO117" s="0" t="n">
        <f aca="false">IF(ISNUMBER(FIND(CO$1,$D117))=$AO$1,1,0)*VLOOKUP($Z$2,DALYs!$A$2:$MW$40,'Intervention list'!CO$195+1,0)</f>
        <v>0</v>
      </c>
      <c r="CP117" s="0" t="n">
        <f aca="false">IF(ISNUMBER(FIND(CP$1,$D117))=$AO$1,1,0)*VLOOKUP($Z$2,DALYs!$A$2:$MW$40,'Intervention list'!CP$195+1,0)</f>
        <v>0</v>
      </c>
      <c r="CQ117" s="0" t="n">
        <f aca="false">IF(ISNUMBER(FIND(CQ$1,$D117))=$AO$1,1,0)*VLOOKUP($Z$2,DALYs!$A$2:$MW$40,'Intervention list'!CQ$195+1,0)</f>
        <v>0</v>
      </c>
      <c r="CR117" s="0" t="n">
        <f aca="false">IF(ISNUMBER(FIND(CR$1,$D117))=$AO$1,1,0)*VLOOKUP($Z$2,DALYs!$A$2:$MW$40,'Intervention list'!CR$195+1,0)</f>
        <v>0</v>
      </c>
      <c r="CS117" s="0" t="n">
        <f aca="false">IF(ISNUMBER(FIND(CS$1,$D117))=$AO$1,1,0)*VLOOKUP($Z$2,DALYs!$A$2:$MW$40,'Intervention list'!CS$195+1,0)</f>
        <v>0</v>
      </c>
      <c r="CT117" s="0" t="n">
        <f aca="false">IF(ISNUMBER(FIND(CT$1,$D117))=$AO$1,1,0)*VLOOKUP($Z$2,DALYs!$A$2:$MW$40,'Intervention list'!CT$195+1,0)</f>
        <v>0</v>
      </c>
      <c r="CU117" s="0" t="n">
        <f aca="false">IF(ISNUMBER(FIND(CU$1,$D117))=$AO$1,1,0)*VLOOKUP($Z$2,DALYs!$A$2:$MW$40,'Intervention list'!CU$195+1,0)</f>
        <v>0</v>
      </c>
      <c r="CV117" s="0" t="n">
        <f aca="false">IF(ISNUMBER(FIND(CV$1,$D117))=$AO$1,1,0)*VLOOKUP($Z$2,DALYs!$A$2:$MW$40,'Intervention list'!CV$195+1,0)</f>
        <v>0</v>
      </c>
      <c r="CW117" s="0" t="n">
        <f aca="false">IF(ISNUMBER(FIND(CW$1,$D117))=$AO$1,1,0)*VLOOKUP($Z$2,DALYs!$A$2:$MW$40,'Intervention list'!CW$195+1,0)</f>
        <v>0</v>
      </c>
      <c r="CX117" s="0" t="n">
        <f aca="false">IF(ISNUMBER(FIND(CX$1,$D117))=$AO$1,1,0)*VLOOKUP($Z$2,DALYs!$A$2:$MW$40,'Intervention list'!CX$195+1,0)</f>
        <v>0</v>
      </c>
      <c r="CY117" s="0" t="n">
        <f aca="false">IF(ISNUMBER(FIND(CY$1,$D117))=$AO$1,1,0)*VLOOKUP($Z$2,DALYs!$A$2:$MW$40,'Intervention list'!CY$195+1,0)</f>
        <v>0</v>
      </c>
      <c r="CZ117" s="0" t="n">
        <f aca="false">IF(ISNUMBER(FIND(CZ$1,$D117))=$AO$1,1,0)*VLOOKUP($Z$2,DALYs!$A$2:$MW$40,'Intervention list'!CZ$195+1,0)</f>
        <v>0</v>
      </c>
      <c r="DA117" s="0" t="n">
        <f aca="false">IF(ISNUMBER(FIND(DA$1,$D117))=$AO$1,1,0)*VLOOKUP($Z$2,DALYs!$A$2:$MW$40,'Intervention list'!DA$195+1,0)</f>
        <v>0</v>
      </c>
      <c r="DB117" s="0" t="n">
        <f aca="false">IF(ISNUMBER(FIND(DB$1,$D117))=$AO$1,1,0)*VLOOKUP($Z$2,DALYs!$A$2:$MW$40,'Intervention list'!DB$195+1,0)</f>
        <v>0</v>
      </c>
      <c r="DC117" s="0" t="n">
        <f aca="false">IF(ISNUMBER(FIND(DC$1,$D117))=$AO$1,1,0)*VLOOKUP($Z$2,DALYs!$A$2:$MW$40,'Intervention list'!DC$195+1,0)</f>
        <v>0</v>
      </c>
      <c r="DD117" s="0" t="n">
        <f aca="false">IF(ISNUMBER(FIND(DD$1,$D117))=$AO$1,1,0)*VLOOKUP($Z$2,DALYs!$A$2:$MW$40,'Intervention list'!DD$195+1,0)</f>
        <v>0</v>
      </c>
      <c r="DE117" s="0" t="n">
        <f aca="false">IF(ISNUMBER(FIND(DE$1,$D117))=$AO$1,1,0)*VLOOKUP($Z$2,DALYs!$A$2:$MW$40,'Intervention list'!DE$195+1,0)</f>
        <v>0</v>
      </c>
      <c r="DF117" s="0" t="n">
        <f aca="false">IF(ISNUMBER(FIND(DF$1,$D117))=$AO$1,1,0)*VLOOKUP($Z$2,DALYs!$A$2:$MW$40,'Intervention list'!DF$195+1,0)</f>
        <v>0</v>
      </c>
      <c r="DG117" s="0" t="n">
        <f aca="false">IF(ISNUMBER(FIND(DG$1,$D117))=$AO$1,1,0)*VLOOKUP($Z$2,DALYs!$A$2:$MW$40,'Intervention list'!DG$195+1,0)</f>
        <v>0</v>
      </c>
      <c r="DH117" s="0" t="n">
        <f aca="false">IF(ISNUMBER(FIND(DH$1,$D117))=$AO$1,1,0)*VLOOKUP($Z$2,DALYs!$A$2:$MW$40,'Intervention list'!DH$195+1,0)</f>
        <v>0</v>
      </c>
      <c r="DI117" s="0" t="n">
        <f aca="false">IF(ISNUMBER(FIND(DI$1,$D117))=$AO$1,1,0)*VLOOKUP($Z$2,DALYs!$A$2:$MW$40,'Intervention list'!DI$195+1,0)</f>
        <v>0</v>
      </c>
      <c r="DJ117" s="0" t="n">
        <f aca="false">IF(ISNUMBER(FIND(DJ$1,$D117))=$AO$1,1,0)*VLOOKUP($Z$2,DALYs!$A$2:$MW$40,'Intervention list'!DJ$195+1,0)</f>
        <v>0</v>
      </c>
      <c r="DK117" s="0" t="n">
        <f aca="false">IF(ISNUMBER(FIND(DK$1,$D117))=$AO$1,1,0)*VLOOKUP($Z$2,DALYs!$A$2:$MW$40,'Intervention list'!DK$195+1,0)</f>
        <v>0</v>
      </c>
      <c r="DL117" s="0" t="n">
        <f aca="false">IF(ISNUMBER(FIND(DL$1,$D117))=$AO$1,1,0)*VLOOKUP($Z$2,DALYs!$A$2:$MW$40,'Intervention list'!DL$195+1,0)</f>
        <v>0</v>
      </c>
      <c r="DM117" s="0" t="n">
        <f aca="false">IF(ISNUMBER(FIND(DM$1,$D117))=$AO$1,1,0)*VLOOKUP($Z$2,DALYs!$A$2:$MW$40,'Intervention list'!DM$195+1,0)</f>
        <v>0</v>
      </c>
      <c r="DN117" s="0" t="n">
        <f aca="false">IF(ISNUMBER(FIND(DN$1,$D117))=$AO$1,1,0)*VLOOKUP($Z$2,DALYs!$A$2:$MW$40,'Intervention list'!DN$195+1,0)</f>
        <v>0</v>
      </c>
      <c r="DO117" s="0" t="n">
        <f aca="false">IF(ISNUMBER(FIND(DO$1,$D117))=$AO$1,1,0)*VLOOKUP($Z$2,DALYs!$A$2:$MW$40,'Intervention list'!DO$195+1,0)</f>
        <v>0</v>
      </c>
      <c r="DP117" s="0" t="n">
        <f aca="false">IF(ISNUMBER(FIND(DP$1,$D117))=$AO$1,1,0)*VLOOKUP($Z$2,DALYs!$A$2:$MW$40,'Intervention list'!DP$195+1,0)</f>
        <v>0</v>
      </c>
      <c r="DQ117" s="0" t="n">
        <f aca="false">IF(ISNUMBER(FIND(DQ$1,$D117))=$AO$1,1,0)*VLOOKUP($Z$2,DALYs!$A$2:$MW$40,'Intervention list'!DQ$195+1,0)</f>
        <v>0</v>
      </c>
      <c r="DR117" s="0" t="n">
        <f aca="false">IF(ISNUMBER(FIND(DR$1,$D117))=$AO$1,1,0)*VLOOKUP($Z$2,DALYs!$A$2:$MW$40,'Intervention list'!DR$195+1,0)</f>
        <v>0</v>
      </c>
      <c r="DS117" s="0" t="n">
        <f aca="false">IF(ISNUMBER(FIND(DS$1,$D117))=$AO$1,1,0)*VLOOKUP($Z$2,DALYs!$A$2:$MW$40,'Intervention list'!DS$195+1,0)</f>
        <v>0</v>
      </c>
      <c r="DT117" s="0" t="n">
        <f aca="false">IF(ISNUMBER(FIND(DT$1,$D117))=$AO$1,1,0)*VLOOKUP($Z$2,DALYs!$A$2:$MW$40,'Intervention list'!DT$195+1,0)</f>
        <v>0</v>
      </c>
      <c r="DU117" s="0" t="n">
        <f aca="false">IF(ISNUMBER(FIND(DU$1,$D117))=$AO$1,1,0)*VLOOKUP($Z$2,DALYs!$A$2:$MW$40,'Intervention list'!DU$195+1,0)</f>
        <v>0</v>
      </c>
      <c r="DV117" s="0" t="n">
        <f aca="false">IF(ISNUMBER(FIND(DV$1,$D117))=$AO$1,1,0)*VLOOKUP($Z$2,DALYs!$A$2:$MW$40,'Intervention list'!DV$195+1,0)</f>
        <v>0</v>
      </c>
      <c r="DW117" s="0" t="n">
        <f aca="false">IF(ISNUMBER(FIND(DW$1,$D117))=$AO$1,1,0)*VLOOKUP($Z$2,DALYs!$A$2:$MW$40,'Intervention list'!DW$195+1,0)</f>
        <v>0</v>
      </c>
      <c r="DX117" s="0" t="n">
        <f aca="false">IF(ISNUMBER(FIND(DX$1,$D117))=$AO$1,1,0)*VLOOKUP($Z$2,DALYs!$A$2:$MW$40,'Intervention list'!DX$195+1,0)</f>
        <v>0</v>
      </c>
      <c r="DY117" s="0" t="n">
        <f aca="false">IF(ISNUMBER(FIND(DY$1,$D117))=$AO$1,1,0)*VLOOKUP($Z$2,DALYs!$A$2:$MW$40,'Intervention list'!DY$195+1,0)</f>
        <v>0</v>
      </c>
      <c r="DZ117" s="0" t="n">
        <f aca="false">IF(ISNUMBER(FIND(DZ$1,$D117))=$AO$1,1,0)*VLOOKUP($Z$2,DALYs!$A$2:$MW$40,'Intervention list'!DZ$195+1,0)</f>
        <v>0</v>
      </c>
      <c r="EA117" s="0" t="n">
        <f aca="false">IF(ISNUMBER(FIND(EA$1,$D117))=$AO$1,1,0)*VLOOKUP($Z$2,DALYs!$A$2:$MW$40,'Intervention list'!EA$195+1,0)</f>
        <v>0</v>
      </c>
      <c r="EB117" s="0" t="n">
        <f aca="false">IF(ISNUMBER(FIND(EB$1,$D117))=$AO$1,1,0)*VLOOKUP($Z$2,DALYs!$A$2:$MW$40,'Intervention list'!EB$195+1,0)</f>
        <v>0</v>
      </c>
      <c r="EC117" s="0" t="n">
        <f aca="false">IF(ISNUMBER(FIND(EC$1,$D117))=$AO$1,1,0)*VLOOKUP($Z$2,DALYs!$A$2:$MW$40,'Intervention list'!EC$195+1,0)</f>
        <v>0</v>
      </c>
      <c r="ED117" s="0" t="n">
        <f aca="false">IF(ISNUMBER(FIND(ED$1,$D117))=$AO$1,1,0)*VLOOKUP($Z$2,DALYs!$A$2:$MW$40,'Intervention list'!ED$195+1,0)</f>
        <v>0</v>
      </c>
      <c r="EE117" s="0" t="n">
        <f aca="false">IF(ISNUMBER(FIND(EE$1,$D117))=$AO$1,1,0)*VLOOKUP($Z$2,DALYs!$A$2:$MW$40,'Intervention list'!EE$195+1,0)</f>
        <v>0</v>
      </c>
      <c r="EF117" s="0" t="n">
        <f aca="false">IF(ISNUMBER(FIND(EF$1,$D117))=$AO$1,1,0)*VLOOKUP($Z$2,DALYs!$A$2:$MW$40,'Intervention list'!EF$195+1,0)</f>
        <v>0</v>
      </c>
      <c r="EG117" s="0" t="n">
        <f aca="false">IF(ISNUMBER(FIND(EG$1,$D117))=$AO$1,1,0)*VLOOKUP($Z$2,DALYs!$A$2:$MW$40,'Intervention list'!EG$195+1,0)</f>
        <v>0</v>
      </c>
      <c r="EH117" s="0" t="n">
        <f aca="false">IF(ISNUMBER(FIND(EH$1,$D117))=$AO$1,1,0)*VLOOKUP($Z$2,DALYs!$A$2:$MW$40,'Intervention list'!EH$195+1,0)</f>
        <v>0</v>
      </c>
      <c r="EI117" s="0" t="n">
        <f aca="false">IF(ISNUMBER(FIND(EI$1,$D117))=$AO$1,1,0)*VLOOKUP($Z$2,DALYs!$A$2:$MW$40,'Intervention list'!EI$195+1,0)</f>
        <v>0</v>
      </c>
      <c r="EJ117" s="0" t="n">
        <f aca="false">IF(ISNUMBER(FIND(EJ$1,$D117))=$AO$1,1,0)*VLOOKUP($Z$2,DALYs!$A$2:$MW$40,'Intervention list'!EJ$195+1,0)</f>
        <v>0</v>
      </c>
      <c r="EK117" s="0" t="n">
        <f aca="false">IF(ISNUMBER(FIND(EK$1,$D117))=$AO$1,1,0)*VLOOKUP($Z$2,DALYs!$A$2:$MW$40,'Intervention list'!EK$195+1,0)</f>
        <v>0</v>
      </c>
      <c r="EL117" s="0" t="n">
        <f aca="false">IF(ISNUMBER(FIND(EL$1,$D117))=$AO$1,1,0)*VLOOKUP($Z$2,DALYs!$A$2:$MW$40,'Intervention list'!EL$195+1,0)</f>
        <v>0</v>
      </c>
      <c r="EM117" s="0" t="n">
        <f aca="false">IF(ISNUMBER(FIND(EM$1,$D117))=$AO$1,1,0)*VLOOKUP($Z$2,DALYs!$A$2:$MW$40,'Intervention list'!EM$195+1,0)</f>
        <v>0</v>
      </c>
      <c r="EN117" s="0" t="n">
        <f aca="false">IF(ISNUMBER(FIND(EN$1,$D117))=$AO$1,1,0)*VLOOKUP($Z$2,DALYs!$A$2:$MW$40,'Intervention list'!EN$195+1,0)</f>
        <v>0</v>
      </c>
      <c r="EO117" s="0" t="n">
        <f aca="false">IF(ISNUMBER(FIND(EO$1,$D117))=$AO$1,1,0)*VLOOKUP($Z$2,DALYs!$A$2:$MW$40,'Intervention list'!EO$195+1,0)</f>
        <v>0</v>
      </c>
      <c r="EP117" s="0" t="n">
        <f aca="false">IF(ISNUMBER(FIND(EP$1,$D117))=$AO$1,1,0)*VLOOKUP($Z$2,DALYs!$A$2:$MW$40,'Intervention list'!EP$195+1,0)</f>
        <v>0</v>
      </c>
      <c r="EQ117" s="0" t="n">
        <f aca="false">IF(ISNUMBER(FIND(EQ$1,$D117))=$AO$1,1,0)*VLOOKUP($Z$2,DALYs!$A$2:$MW$40,'Intervention list'!EQ$195+1,0)</f>
        <v>0</v>
      </c>
      <c r="ER117" s="0" t="n">
        <f aca="false">IF(ISNUMBER(FIND(ER$1,$D117))=$AO$1,1,0)*VLOOKUP($Z$2,DALYs!$A$2:$MW$40,'Intervention list'!ER$195+1,0)</f>
        <v>0</v>
      </c>
      <c r="ES117" s="0" t="n">
        <f aca="false">IF(ISNUMBER(FIND(ES$1,$D117))=$AO$1,1,0)*VLOOKUP($Z$2,DALYs!$A$2:$MW$40,'Intervention list'!ES$195+1,0)</f>
        <v>0</v>
      </c>
      <c r="ET117" s="0" t="n">
        <f aca="false">IF(ISNUMBER(FIND(ET$1,$D117))=$AO$1,1,0)*VLOOKUP($Z$2,DALYs!$A$2:$MW$40,'Intervention list'!ET$195+1,0)</f>
        <v>0</v>
      </c>
      <c r="EU117" s="0" t="n">
        <f aca="false">IF(ISNUMBER(FIND(EU$1,$D117))=$AO$1,1,0)*VLOOKUP($Z$2,DALYs!$A$2:$MW$40,'Intervention list'!EU$195+1,0)</f>
        <v>0</v>
      </c>
      <c r="EV117" s="0" t="n">
        <f aca="false">IF(ISNUMBER(FIND(EV$1,$D117))=$AO$1,1,0)*VLOOKUP($Z$2,DALYs!$A$2:$MW$40,'Intervention list'!EV$195+1,0)</f>
        <v>0</v>
      </c>
      <c r="EW117" s="0" t="n">
        <f aca="false">IF(ISNUMBER(FIND(EW$1,$D117))=$AO$1,1,0)*VLOOKUP($Z$2,DALYs!$A$2:$MW$40,'Intervention list'!EW$195+1,0)</f>
        <v>0</v>
      </c>
      <c r="EX117" s="0" t="n">
        <f aca="false">IF(ISNUMBER(FIND(EX$1,$D117))=$AO$1,1,0)*VLOOKUP($Z$2,DALYs!$A$2:$MW$40,'Intervention list'!EX$195+1,0)</f>
        <v>0</v>
      </c>
      <c r="EY117" s="0" t="n">
        <f aca="false">IF(ISNUMBER(FIND(EY$1,$D117))=$AO$1,1,0)*VLOOKUP($Z$2,DALYs!$A$2:$MW$40,'Intervention list'!EY$195+1,0)</f>
        <v>0</v>
      </c>
      <c r="EZ117" s="0" t="n">
        <f aca="false">IF(ISNUMBER(FIND(EZ$1,$D117))=$AO$1,1,0)*VLOOKUP($Z$2,DALYs!$A$2:$MW$40,'Intervention list'!EZ$195+1,0)</f>
        <v>0</v>
      </c>
      <c r="FA117" s="0" t="n">
        <f aca="false">IF(ISNUMBER(FIND(FA$1,$D117))=$AO$1,1,0)*VLOOKUP($Z$2,DALYs!$A$2:$MW$40,'Intervention list'!FA$195+1,0)</f>
        <v>0</v>
      </c>
      <c r="FB117" s="0" t="n">
        <f aca="false">IF(ISNUMBER(FIND(FB$1,$D117))=$AO$1,1,0)*VLOOKUP($Z$2,DALYs!$A$2:$MW$40,'Intervention list'!FB$195+1,0)</f>
        <v>0</v>
      </c>
      <c r="FC117" s="0" t="n">
        <f aca="false">IF(ISNUMBER(FIND(FC$1,$D117))=$AO$1,1,0)*VLOOKUP($Z$2,DALYs!$A$2:$MW$40,'Intervention list'!FC$195+1,0)</f>
        <v>0</v>
      </c>
      <c r="FD117" s="0" t="n">
        <f aca="false">IF(ISNUMBER(FIND(FD$1,$D117))=$AO$1,1,0)*VLOOKUP($Z$2,DALYs!$A$2:$MW$40,'Intervention list'!FD$195+1,0)</f>
        <v>0</v>
      </c>
      <c r="FE117" s="0" t="n">
        <f aca="false">IF(ISNUMBER(FIND(FE$1,$D117))=$AO$1,1,0)*VLOOKUP($Z$2,DALYs!$A$2:$MW$40,'Intervention list'!FE$195+1,0)</f>
        <v>0</v>
      </c>
      <c r="FF117" s="0" t="n">
        <f aca="false">IF(ISNUMBER(FIND(FF$1,$D117))=$AO$1,1,0)*VLOOKUP($Z$2,DALYs!$A$2:$MW$40,'Intervention list'!FF$195+1,0)</f>
        <v>0</v>
      </c>
      <c r="FG117" s="0" t="n">
        <f aca="false">IF(ISNUMBER(FIND(FG$1,$D117))=$AO$1,1,0)*VLOOKUP($Z$2,DALYs!$A$2:$MW$40,'Intervention list'!FG$195+1,0)</f>
        <v>0</v>
      </c>
      <c r="FH117" s="0" t="n">
        <f aca="false">IF(ISNUMBER(FIND(FH$1,$D117))=$AO$1,1,0)*VLOOKUP($Z$2,DALYs!$A$2:$MW$40,'Intervention list'!FH$195+1,0)</f>
        <v>0</v>
      </c>
      <c r="FI117" s="0" t="n">
        <f aca="false">IF(ISNUMBER(FIND(FI$1,$D117))=$AO$1,1,0)*VLOOKUP($Z$2,DALYs!$A$2:$MW$40,'Intervention list'!FI$195+1,0)</f>
        <v>0</v>
      </c>
      <c r="FJ117" s="0" t="n">
        <f aca="false">IF(ISNUMBER(FIND(FJ$1,$D117))=$AO$1,1,0)*VLOOKUP($Z$2,DALYs!$A$2:$MW$40,'Intervention list'!FJ$195+1,0)</f>
        <v>0</v>
      </c>
      <c r="FK117" s="0" t="n">
        <f aca="false">IF(ISNUMBER(FIND(FK$1,$D117))=$AO$1,1,0)*VLOOKUP($Z$2,DALYs!$A$2:$MW$40,'Intervention list'!FK$195+1,0)</f>
        <v>0</v>
      </c>
      <c r="FL117" s="0" t="n">
        <f aca="false">IF(ISNUMBER(FIND(FL$1,$D117))=$AO$1,1,0)*VLOOKUP($Z$2,DALYs!$A$2:$MW$40,'Intervention list'!FL$195+1,0)</f>
        <v>0</v>
      </c>
      <c r="FM117" s="0" t="n">
        <f aca="false">IF(ISNUMBER(FIND(FM$1,$D117))=$AO$1,1,0)*VLOOKUP($Z$2,DALYs!$A$2:$MW$40,'Intervention list'!FM$195+1,0)</f>
        <v>0</v>
      </c>
      <c r="FN117" s="0" t="n">
        <f aca="false">IF(ISNUMBER(FIND(FN$1,$D117))=$AO$1,1,0)*VLOOKUP($Z$2,DALYs!$A$2:$MW$40,'Intervention list'!FN$195+1,0)</f>
        <v>0</v>
      </c>
      <c r="FO117" s="0" t="n">
        <f aca="false">IF(ISNUMBER(FIND(FO$1,$D117))=$AO$1,1,0)*VLOOKUP($Z$2,DALYs!$A$2:$MW$40,'Intervention list'!FO$195+1,0)</f>
        <v>0</v>
      </c>
      <c r="FP117" s="0" t="n">
        <f aca="false">IF(ISNUMBER(FIND(FP$1,$D117))=$AO$1,1,0)*VLOOKUP($Z$2,DALYs!$A$2:$MW$40,'Intervention list'!FP$195+1,0)</f>
        <v>0</v>
      </c>
      <c r="FQ117" s="0" t="n">
        <f aca="false">IF(ISNUMBER(FIND(FQ$1,$D117))=$AO$1,1,0)*VLOOKUP($Z$2,DALYs!$A$2:$MW$40,'Intervention list'!FQ$195+1,0)</f>
        <v>0</v>
      </c>
      <c r="FR117" s="0" t="n">
        <f aca="false">IF(ISNUMBER(FIND(FR$1,$D117))=$AO$1,1,0)*VLOOKUP($Z$2,DALYs!$A$2:$MW$40,'Intervention list'!FR$195+1,0)</f>
        <v>0</v>
      </c>
      <c r="FS117" s="0" t="n">
        <f aca="false">IF(ISNUMBER(FIND(FS$1,$D117))=$AO$1,1,0)*VLOOKUP($Z$2,DALYs!$A$2:$MW$40,'Intervention list'!FS$195+1,0)</f>
        <v>0</v>
      </c>
      <c r="FT117" s="0" t="n">
        <f aca="false">IF(ISNUMBER(FIND(FT$1,$D117))=$AO$1,1,0)*VLOOKUP($Z$2,DALYs!$A$2:$MW$40,'Intervention list'!FT$195+1,0)</f>
        <v>0</v>
      </c>
      <c r="FU117" s="0" t="n">
        <f aca="false">IF(ISNUMBER(FIND(FU$1,$D117))=$AO$1,1,0)*VLOOKUP($Z$2,DALYs!$A$2:$MW$40,'Intervention list'!FU$195+1,0)</f>
        <v>0</v>
      </c>
      <c r="FV117" s="0" t="n">
        <f aca="false">IF(ISNUMBER(FIND(FV$1,$D117))=$AO$1,1,0)*VLOOKUP($Z$2,DALYs!$A$2:$MW$40,'Intervention list'!FV$195+1,0)</f>
        <v>0</v>
      </c>
      <c r="FW117" s="0" t="n">
        <f aca="false">IF(ISNUMBER(FIND(FW$1,$D117))=$AO$1,1,0)*VLOOKUP($Z$2,DALYs!$A$2:$MW$40,'Intervention list'!FW$195+1,0)</f>
        <v>0</v>
      </c>
      <c r="FX117" s="0" t="n">
        <f aca="false">IF(ISNUMBER(FIND(FX$1,$D117))=$AO$1,1,0)*VLOOKUP($Z$2,DALYs!$A$2:$MW$40,'Intervention list'!FX$195+1,0)</f>
        <v>0</v>
      </c>
      <c r="FY117" s="0" t="n">
        <f aca="false">IF(ISNUMBER(FIND(FY$1,$D117))=$AO$1,1,0)*VLOOKUP($Z$2,DALYs!$A$2:$MW$40,'Intervention list'!FY$195+1,0)</f>
        <v>0</v>
      </c>
      <c r="FZ117" s="0" t="n">
        <f aca="false">IF(ISNUMBER(FIND(FZ$1,$D117))=$AO$1,1,0)*VLOOKUP($Z$2,DALYs!$A$2:$MW$40,'Intervention list'!FZ$195+1,0)</f>
        <v>0</v>
      </c>
      <c r="GA117" s="0" t="n">
        <f aca="false">IF(ISNUMBER(FIND(GA$1,$D117))=$AO$1,1,0)*VLOOKUP($Z$2,DALYs!$A$2:$MW$40,'Intervention list'!GA$195+1,0)</f>
        <v>0</v>
      </c>
      <c r="GB117" s="0" t="n">
        <f aca="false">IF(ISNUMBER(FIND(GB$1,$D117))=$AO$1,1,0)*VLOOKUP($Z$2,DALYs!$A$2:$MW$40,'Intervention list'!GB$195+1,0)</f>
        <v>0</v>
      </c>
      <c r="GC117" s="0" t="n">
        <f aca="false">IF(ISNUMBER(FIND(GC$1,$D117))=$AO$1,1,0)*VLOOKUP($Z$2,DALYs!$A$2:$MW$40,'Intervention list'!GC$195+1,0)</f>
        <v>0</v>
      </c>
      <c r="GD117" s="0" t="n">
        <f aca="false">IF(ISNUMBER(FIND(GD$1,$D117))=$AO$1,1,0)*VLOOKUP($Z$2,DALYs!$A$2:$MW$40,'Intervention list'!GD$195+1,0)</f>
        <v>0</v>
      </c>
      <c r="GE117" s="0" t="n">
        <f aca="false">IF(ISNUMBER(FIND(GE$1,$D117))=$AO$1,1,0)*VLOOKUP($Z$2,DALYs!$A$2:$MW$40,'Intervention list'!GE$195+1,0)</f>
        <v>0</v>
      </c>
      <c r="GF117" s="0" t="n">
        <f aca="false">IF(ISNUMBER(FIND(GF$1,$D117))=$AO$1,1,0)*VLOOKUP($Z$2,DALYs!$A$2:$MW$40,'Intervention list'!GF$195+1,0)</f>
        <v>0</v>
      </c>
      <c r="GG117" s="0" t="n">
        <f aca="false">IF(ISNUMBER(FIND(GG$1,$D117))=$AO$1,1,0)*VLOOKUP($Z$2,DALYs!$A$2:$MW$40,'Intervention list'!GG$195+1,0)</f>
        <v>0</v>
      </c>
      <c r="GH117" s="0" t="n">
        <f aca="false">IF(ISNUMBER(FIND(GH$1,$D117))=$AO$1,1,0)*VLOOKUP($Z$2,DALYs!$A$2:$MW$40,'Intervention list'!GH$195+1,0)</f>
        <v>0</v>
      </c>
      <c r="GI117" s="0" t="n">
        <f aca="false">IF(ISNUMBER(FIND(GI$1,$D117))=$AO$1,1,0)*VLOOKUP($Z$2,DALYs!$A$2:$MW$40,'Intervention list'!GI$195+1,0)</f>
        <v>0</v>
      </c>
      <c r="GJ117" s="0" t="n">
        <f aca="false">IF(ISNUMBER(FIND(GJ$1,$D117))=$AO$1,1,0)*VLOOKUP($Z$2,DALYs!$A$2:$MW$40,'Intervention list'!GJ$195+1,0)</f>
        <v>1458297.09172245</v>
      </c>
      <c r="GK117" s="0" t="n">
        <f aca="false">IF(ISNUMBER(FIND(GK$1,$D117))=$AO$1,1,0)*VLOOKUP($Z$2,DALYs!$A$2:$MW$40,'Intervention list'!GK$195+1,0)</f>
        <v>0</v>
      </c>
      <c r="GL117" s="0" t="n">
        <f aca="false">IF(ISNUMBER(FIND(GL$1,$D117))=$AO$1,1,0)*VLOOKUP($Z$2,DALYs!$A$2:$MW$40,'Intervention list'!GL$195+1,0)</f>
        <v>0</v>
      </c>
      <c r="GM117" s="0" t="n">
        <f aca="false">IF(ISNUMBER(FIND(GM$1,$D117))=$AO$1,1,0)*VLOOKUP($Z$2,DALYs!$A$2:$MW$40,'Intervention list'!GM$195+1,0)</f>
        <v>0</v>
      </c>
      <c r="GN117" s="0" t="n">
        <f aca="false">IF(ISNUMBER(FIND(GN$1,$D117))=$AO$1,1,0)*VLOOKUP($Z$2,DALYs!$A$2:$MW$40,'Intervention list'!GN$195+1,0)</f>
        <v>0</v>
      </c>
      <c r="GO117" s="0" t="n">
        <f aca="false">IF(ISNUMBER(FIND(GO$1,$D117))=$AO$1,1,0)*VLOOKUP($Z$2,DALYs!$A$2:$MW$40,'Intervention list'!GO$195+1,0)</f>
        <v>0</v>
      </c>
      <c r="GP117" s="0" t="n">
        <f aca="false">IF(ISNUMBER(FIND(GP$1,$D117))=$AO$1,1,0)*VLOOKUP($Z$2,DALYs!$A$2:$MW$40,'Intervention list'!GP$195+1,0)</f>
        <v>0</v>
      </c>
      <c r="GQ117" s="0" t="n">
        <f aca="false">IF(ISNUMBER(FIND(GQ$1,$D117))=$AO$1,1,0)*VLOOKUP($Z$2,DALYs!$A$2:$MW$40,'Intervention list'!GQ$195+1,0)</f>
        <v>0</v>
      </c>
      <c r="GR117" s="0" t="n">
        <f aca="false">IF(ISNUMBER(FIND(GR$1,$D117))=$AO$1,1,0)*VLOOKUP($Z$2,DALYs!$A$2:$MW$40,'Intervention list'!GR$195+1,0)</f>
        <v>0</v>
      </c>
      <c r="GS117" s="0" t="n">
        <f aca="false">IF(ISNUMBER(FIND(GS$1,$D117))=$AO$1,1,0)*VLOOKUP($Z$2,DALYs!$A$2:$MW$40,'Intervention list'!GS$195+1,0)</f>
        <v>0</v>
      </c>
      <c r="GT117" s="0" t="n">
        <f aca="false">IF(ISNUMBER(FIND(GT$1,$D117))=$AO$1,1,0)*VLOOKUP($Z$2,DALYs!$A$2:$MW$40,'Intervention list'!GT$195+1,0)</f>
        <v>0</v>
      </c>
      <c r="GU117" s="0" t="n">
        <f aca="false">IF(ISNUMBER(FIND(GU$1,$D117))=$AO$1,1,0)*VLOOKUP($Z$2,DALYs!$A$2:$MW$40,'Intervention list'!GU$195+1,0)</f>
        <v>0</v>
      </c>
      <c r="GV117" s="0" t="n">
        <f aca="false">IF(ISNUMBER(FIND(GV$1,$D117))=$AO$1,1,0)*VLOOKUP($Z$2,DALYs!$A$2:$MW$40,'Intervention list'!GV$195+1,0)</f>
        <v>0</v>
      </c>
      <c r="GW117" s="0" t="n">
        <f aca="false">IF(ISNUMBER(FIND(GW$1,$D117))=$AO$1,1,0)*VLOOKUP($Z$2,DALYs!$A$2:$MW$40,'Intervention list'!GW$195+1,0)</f>
        <v>0</v>
      </c>
      <c r="GX117" s="0" t="n">
        <f aca="false">IF(ISNUMBER(FIND(GX$1,$D117))=$AO$1,1,0)*VLOOKUP($Z$2,DALYs!$A$2:$MW$40,'Intervention list'!GX$195+1,0)</f>
        <v>0</v>
      </c>
      <c r="GY117" s="0" t="n">
        <f aca="false">IF(ISNUMBER(FIND(GY$1,$D117))=$AO$1,1,0)*VLOOKUP($Z$2,DALYs!$A$2:$MW$40,'Intervention list'!GY$195+1,0)</f>
        <v>0</v>
      </c>
      <c r="GZ117" s="0" t="n">
        <f aca="false">IF(ISNUMBER(FIND(GZ$1,$D117))=$AO$1,1,0)*VLOOKUP($Z$2,DALYs!$A$2:$MW$40,'Intervention list'!GZ$195+1,0)</f>
        <v>0</v>
      </c>
      <c r="HA117" s="0" t="n">
        <f aca="false">IF(ISNUMBER(FIND(HA$1,$D117))=$AO$1,1,0)*VLOOKUP($Z$2,DALYs!$A$2:$MW$40,'Intervention list'!HA$195+1,0)</f>
        <v>0</v>
      </c>
      <c r="HB117" s="0" t="n">
        <f aca="false">IF(ISNUMBER(FIND(HB$1,$D117))=$AO$1,1,0)*VLOOKUP($Z$2,DALYs!$A$2:$MW$40,'Intervention list'!HB$195+1,0)</f>
        <v>0</v>
      </c>
      <c r="HC117" s="0" t="n">
        <f aca="false">IF(ISNUMBER(FIND(HC$1,$D117))=$AO$1,1,0)*VLOOKUP($Z$2,DALYs!$A$2:$MW$40,'Intervention list'!HC$195+1,0)</f>
        <v>0</v>
      </c>
      <c r="HD117" s="0" t="n">
        <f aca="false">IF(ISNUMBER(FIND(HD$1,$D117))=$AO$1,1,0)*VLOOKUP($Z$2,DALYs!$A$2:$MW$40,'Intervention list'!HD$195+1,0)</f>
        <v>0</v>
      </c>
      <c r="HE117" s="0" t="n">
        <f aca="false">IF(ISNUMBER(FIND(HE$1,$D117))=$AO$1,1,0)*VLOOKUP($Z$2,DALYs!$A$2:$MW$40,'Intervention list'!HE$195+1,0)</f>
        <v>0</v>
      </c>
      <c r="HF117" s="0" t="n">
        <f aca="false">IF(ISNUMBER(FIND(HF$1,$D117))=$AO$1,1,0)*VLOOKUP($Z$2,DALYs!$A$2:$MW$40,'Intervention list'!HF$195+1,0)</f>
        <v>0</v>
      </c>
      <c r="HG117" s="0" t="n">
        <f aca="false">IF(ISNUMBER(FIND(HG$1,$D117))=$AO$1,1,0)*VLOOKUP($Z$2,DALYs!$A$2:$MW$40,'Intervention list'!HG$195+1,0)</f>
        <v>0</v>
      </c>
      <c r="HH117" s="0" t="n">
        <f aca="false">IF(ISNUMBER(FIND(HH$1,$D117))=$AO$1,1,0)*VLOOKUP($Z$2,DALYs!$A$2:$MW$40,'Intervention list'!HH$195+1,0)</f>
        <v>0</v>
      </c>
      <c r="HI117" s="0" t="n">
        <f aca="false">IF(ISNUMBER(FIND(HI$1,$D117))=$AO$1,1,0)*VLOOKUP($Z$2,DALYs!$A$2:$MW$40,'Intervention list'!HI$195+1,0)</f>
        <v>0</v>
      </c>
      <c r="HJ117" s="0" t="n">
        <f aca="false">IF(ISNUMBER(FIND(HJ$1,$D117))=$AO$1,1,0)*VLOOKUP($Z$2,DALYs!$A$2:$MW$40,'Intervention list'!HJ$195+1,0)</f>
        <v>0</v>
      </c>
      <c r="HK117" s="0" t="n">
        <f aca="false">IF(ISNUMBER(FIND(HK$1,$D117))=$AO$1,1,0)*VLOOKUP($Z$2,DALYs!$A$2:$MW$40,'Intervention list'!HK$195+1,0)</f>
        <v>0</v>
      </c>
      <c r="HL117" s="0" t="n">
        <f aca="false">IF(ISNUMBER(FIND(HL$1,$D117))=$AO$1,1,0)*VLOOKUP($Z$2,DALYs!$A$2:$MW$40,'Intervention list'!HL$195+1,0)</f>
        <v>0</v>
      </c>
      <c r="HM117" s="0" t="n">
        <f aca="false">IF(ISNUMBER(FIND(HM$1,$D117))=$AO$1,1,0)*VLOOKUP($Z$2,DALYs!$A$2:$MW$40,'Intervention list'!HM$195+1,0)</f>
        <v>0</v>
      </c>
      <c r="HN117" s="0" t="n">
        <f aca="false">IF(ISNUMBER(FIND(HN$1,$D117))=$AO$1,1,0)*VLOOKUP($Z$2,DALYs!$A$2:$MW$40,'Intervention list'!HN$195+1,0)</f>
        <v>0</v>
      </c>
      <c r="HO117" s="0" t="n">
        <f aca="false">IF(ISNUMBER(FIND(HO$1,$D117))=$AO$1,1,0)*VLOOKUP($Z$2,DALYs!$A$2:$MW$40,'Intervention list'!HO$195+1,0)</f>
        <v>0</v>
      </c>
      <c r="HP117" s="0" t="n">
        <f aca="false">IF(ISNUMBER(FIND(HP$1,$D117))=$AO$1,1,0)*VLOOKUP($Z$2,DALYs!$A$2:$MW$40,'Intervention list'!HP$195+1,0)</f>
        <v>0</v>
      </c>
      <c r="HQ117" s="0" t="n">
        <f aca="false">IF(ISNUMBER(FIND(HQ$1,$D117))=$AO$1,1,0)*VLOOKUP($Z$2,DALYs!$A$2:$MW$40,'Intervention list'!HQ$195+1,0)</f>
        <v>0</v>
      </c>
      <c r="HR117" s="0" t="n">
        <f aca="false">IF(ISNUMBER(FIND(HR$1,$D117))=$AO$1,1,0)*VLOOKUP($Z$2,DALYs!$A$2:$MW$40,'Intervention list'!HR$195+1,0)</f>
        <v>0</v>
      </c>
      <c r="HS117" s="0" t="n">
        <f aca="false">IF(ISNUMBER(FIND(HS$1,$D117))=$AO$1,1,0)*VLOOKUP($Z$2,DALYs!$A$2:$MW$40,'Intervention list'!HS$195+1,0)</f>
        <v>0</v>
      </c>
      <c r="HT117" s="0" t="n">
        <f aca="false">IF(ISNUMBER(FIND(HT$1,$D117))=$AO$1,1,0)*VLOOKUP($Z$2,DALYs!$A$2:$MW$40,'Intervention list'!HT$195+1,0)</f>
        <v>0</v>
      </c>
      <c r="HU117" s="0" t="n">
        <f aca="false">IF(ISNUMBER(FIND(HU$1,$D117))=$AO$1,1,0)*VLOOKUP($Z$2,DALYs!$A$2:$MW$40,'Intervention list'!HU$195+1,0)</f>
        <v>0</v>
      </c>
      <c r="HV117" s="0" t="n">
        <f aca="false">IF(ISNUMBER(FIND(HV$1,$D117))=$AO$1,1,0)*VLOOKUP($Z$2,DALYs!$A$2:$MW$40,'Intervention list'!HV$195+1,0)</f>
        <v>0</v>
      </c>
      <c r="HW117" s="0" t="n">
        <f aca="false">IF(ISNUMBER(FIND(HW$1,$D117))=$AO$1,1,0)*VLOOKUP($Z$2,DALYs!$A$2:$MW$40,'Intervention list'!HW$195+1,0)</f>
        <v>0</v>
      </c>
      <c r="HX117" s="0" t="n">
        <f aca="false">IF(ISNUMBER(FIND(HX$1,$D117))=$AO$1,1,0)*VLOOKUP($Z$2,DALYs!$A$2:$MW$40,'Intervention list'!HX$195+1,0)</f>
        <v>0</v>
      </c>
      <c r="HY117" s="0" t="n">
        <f aca="false">IF(ISNUMBER(FIND(HY$1,$D117))=$AO$1,1,0)*VLOOKUP($Z$2,DALYs!$A$2:$MW$40,'Intervention list'!HY$195+1,0)</f>
        <v>0</v>
      </c>
      <c r="HZ117" s="0" t="n">
        <f aca="false">IF(ISNUMBER(FIND(HZ$1,$D117))=$AO$1,1,0)*VLOOKUP($Z$2,DALYs!$A$2:$MW$40,'Intervention list'!HZ$195+1,0)</f>
        <v>0</v>
      </c>
      <c r="IA117" s="0" t="n">
        <f aca="false">IF(ISNUMBER(FIND(IA$1,$D117))=$AO$1,1,0)*VLOOKUP($Z$2,DALYs!$A$2:$MW$40,'Intervention list'!IA$195+1,0)</f>
        <v>0</v>
      </c>
      <c r="IB117" s="0" t="n">
        <f aca="false">IF(ISNUMBER(FIND(IB$1,$D117))=$AO$1,1,0)*VLOOKUP($Z$2,DALYs!$A$2:$MW$40,'Intervention list'!IB$195+1,0)</f>
        <v>0</v>
      </c>
      <c r="IC117" s="0" t="n">
        <f aca="false">IF(ISNUMBER(FIND(IC$1,$D117))=$AO$1,1,0)*VLOOKUP($Z$2,DALYs!$A$2:$MW$40,'Intervention list'!IC$195+1,0)</f>
        <v>0</v>
      </c>
      <c r="ID117" s="0" t="n">
        <f aca="false">IF(ISNUMBER(FIND(ID$1,$D117))=$AO$1,1,0)*VLOOKUP($Z$2,DALYs!$A$2:$MW$40,'Intervention list'!ID$195+1,0)</f>
        <v>0</v>
      </c>
      <c r="IE117" s="0" t="n">
        <f aca="false">IF(ISNUMBER(FIND(IE$1,$D117))=$AO$1,1,0)*VLOOKUP($Z$2,DALYs!$A$2:$MW$40,'Intervention list'!IE$195+1,0)</f>
        <v>0</v>
      </c>
      <c r="IF117" s="0" t="n">
        <f aca="false">IF(ISNUMBER(FIND(IF$1,$D117))=$AO$1,1,0)*VLOOKUP($Z$2,DALYs!$A$2:$MW$40,'Intervention list'!IF$195+1,0)</f>
        <v>0</v>
      </c>
      <c r="IG117" s="0" t="n">
        <f aca="false">IF(ISNUMBER(FIND(IG$1,$D117))=$AO$1,1,0)*VLOOKUP($Z$2,DALYs!$A$2:$MW$40,'Intervention list'!IG$195+1,0)</f>
        <v>0</v>
      </c>
      <c r="IH117" s="0" t="n">
        <f aca="false">IF(ISNUMBER(FIND(IH$1,$D117))=$AO$1,1,0)*VLOOKUP($Z$2,DALYs!$A$2:$MW$40,'Intervention list'!IH$195+1,0)</f>
        <v>0</v>
      </c>
      <c r="II117" s="0" t="n">
        <f aca="false">IF(ISNUMBER(FIND(II$1,$D117))=$AO$1,1,0)*VLOOKUP($Z$2,DALYs!$A$2:$MW$40,'Intervention list'!II$195+1,0)</f>
        <v>0</v>
      </c>
      <c r="IJ117" s="0" t="n">
        <f aca="false">IF(ISNUMBER(FIND(IJ$1,$D117))=$AO$1,1,0)*VLOOKUP($Z$2,DALYs!$A$2:$MW$40,'Intervention list'!IJ$195+1,0)</f>
        <v>0</v>
      </c>
      <c r="IK117" s="0" t="n">
        <f aca="false">IF(ISNUMBER(FIND(IK$1,$D117))=$AO$1,1,0)*VLOOKUP($Z$2,DALYs!$A$2:$MW$40,'Intervention list'!IK$195+1,0)</f>
        <v>0</v>
      </c>
      <c r="IL117" s="0" t="n">
        <f aca="false">IF(ISNUMBER(FIND(IL$1,$D117))=$AO$1,1,0)*VLOOKUP($Z$2,DALYs!$A$2:$MW$40,'Intervention list'!IL$195+1,0)</f>
        <v>0</v>
      </c>
      <c r="IM117" s="0" t="n">
        <f aca="false">IF(ISNUMBER(FIND(IM$1,$D117))=$AO$1,1,0)*VLOOKUP($Z$2,DALYs!$A$2:$MW$40,'Intervention list'!IM$195+1,0)</f>
        <v>0</v>
      </c>
      <c r="IN117" s="0" t="n">
        <f aca="false">IF(ISNUMBER(FIND(IN$1,$D117))=$AO$1,1,0)*VLOOKUP($Z$2,DALYs!$A$2:$MW$40,'Intervention list'!IN$195+1,0)</f>
        <v>0</v>
      </c>
      <c r="IO117" s="0" t="n">
        <f aca="false">IF(ISNUMBER(FIND(IO$1,$D117))=$AO$1,1,0)*VLOOKUP($Z$2,DALYs!$A$2:$MW$40,'Intervention list'!IO$195+1,0)</f>
        <v>0</v>
      </c>
      <c r="IP117" s="0" t="n">
        <f aca="false">IF(ISNUMBER(FIND(IP$1,$D117))=$AO$1,1,0)*VLOOKUP($Z$2,DALYs!$A$2:$MW$40,'Intervention list'!IP$195+1,0)</f>
        <v>0</v>
      </c>
      <c r="IQ117" s="0" t="n">
        <f aca="false">IF(ISNUMBER(FIND(IQ$1,$D117))=$AO$1,1,0)*VLOOKUP($Z$2,DALYs!$A$2:$MW$40,'Intervention list'!IQ$195+1,0)</f>
        <v>0</v>
      </c>
      <c r="IR117" s="0" t="n">
        <f aca="false">IF(ISNUMBER(FIND(IR$1,$D117))=$AO$1,1,0)*VLOOKUP($Z$2,DALYs!$A$2:$MW$40,'Intervention list'!IR$195+1,0)</f>
        <v>0</v>
      </c>
      <c r="IS117" s="0" t="n">
        <f aca="false">IF(ISNUMBER(FIND(IS$1,$D117))=$AO$1,1,0)*VLOOKUP($Z$2,DALYs!$A$2:$MW$40,'Intervention list'!IS$195+1,0)</f>
        <v>0</v>
      </c>
      <c r="IT117" s="0" t="n">
        <f aca="false">IF(ISNUMBER(FIND(IT$1,$D117))=$AO$1,1,0)*VLOOKUP($Z$2,DALYs!$A$2:$MW$40,'Intervention list'!IT$195+1,0)</f>
        <v>0</v>
      </c>
      <c r="IU117" s="0" t="n">
        <f aca="false">IF(ISNUMBER(FIND(IU$1,$D117))=$AO$1,1,0)*VLOOKUP($Z$2,DALYs!$A$2:$MW$40,'Intervention list'!IU$195+1,0)</f>
        <v>0</v>
      </c>
      <c r="IV117" s="0" t="n">
        <f aca="false">IF(ISNUMBER(FIND(IV$1,$D117))=$AO$1,1,0)*VLOOKUP($Z$2,DALYs!$A$2:$MW$40,'Intervention list'!IV$195+1,0)</f>
        <v>0</v>
      </c>
      <c r="IW117" s="0" t="n">
        <f aca="false">IF(ISNUMBER(FIND(IW$1,$D117))=$AO$1,1,0)*VLOOKUP($Z$2,DALYs!$A$2:$MW$40,'Intervention list'!IW$195+1,0)</f>
        <v>0</v>
      </c>
      <c r="IX117" s="0" t="n">
        <f aca="false">IF(ISNUMBER(FIND(IX$1,$D117))=$AO$1,1,0)*VLOOKUP($Z$2,DALYs!$A$2:$MW$40,'Intervention list'!IX$195+1,0)</f>
        <v>0</v>
      </c>
      <c r="IY117" s="0" t="n">
        <f aca="false">IF(ISNUMBER(FIND(IY$1,$D117))=$AO$1,1,0)*VLOOKUP($Z$2,DALYs!$A$2:$MW$40,'Intervention list'!IY$195+1,0)</f>
        <v>0</v>
      </c>
      <c r="IZ117" s="0" t="n">
        <f aca="false">IF(ISNUMBER(FIND(IZ$1,$D117))=$AO$1,1,0)*VLOOKUP($Z$2,DALYs!$A$2:$MW$40,'Intervention list'!IZ$195+1,0)</f>
        <v>0</v>
      </c>
      <c r="JA117" s="0" t="n">
        <f aca="false">IF(ISNUMBER(FIND(JA$1,$D117))=$AO$1,1,0)*VLOOKUP($Z$2,DALYs!$A$2:$MW$40,'Intervention list'!JA$195+1,0)</f>
        <v>0</v>
      </c>
      <c r="JB117" s="0" t="n">
        <f aca="false">IF(ISNUMBER(FIND(JB$1,$D117))=$AO$1,1,0)*VLOOKUP($Z$2,DALYs!$A$2:$MW$40,'Intervention list'!JB$195+1,0)</f>
        <v>0</v>
      </c>
      <c r="JC117" s="0" t="n">
        <f aca="false">IF(ISNUMBER(FIND(JC$1,$D117))=$AO$1,1,0)*VLOOKUP($Z$2,DALYs!$A$2:$MW$40,'Intervention list'!JC$195+1,0)</f>
        <v>0</v>
      </c>
      <c r="JD117" s="0" t="n">
        <f aca="false">IF(ISNUMBER(FIND(JD$1,$D117))=$AO$1,1,0)*VLOOKUP($Z$2,DALYs!$A$2:$MW$40,'Intervention list'!JD$195+1,0)</f>
        <v>0</v>
      </c>
      <c r="JE117" s="0" t="n">
        <f aca="false">IF(ISNUMBER(FIND(JE$1,$D117))=$AO$1,1,0)*VLOOKUP($Z$2,DALYs!$A$2:$MW$40,'Intervention list'!JE$195+1,0)</f>
        <v>0</v>
      </c>
      <c r="JF117" s="0" t="n">
        <f aca="false">IF(ISNUMBER(FIND(JF$1,$D117))=$AO$1,1,0)*VLOOKUP($Z$2,DALYs!$A$2:$MW$40,'Intervention list'!JF$195+1,0)</f>
        <v>0</v>
      </c>
      <c r="JG117" s="0" t="n">
        <f aca="false">IF(ISNUMBER(FIND(JG$1,$D117))=$AO$1,1,0)*VLOOKUP($Z$2,DALYs!$A$2:$MW$40,'Intervention list'!JG$195+1,0)</f>
        <v>0</v>
      </c>
      <c r="JH117" s="0" t="n">
        <f aca="false">IF(ISNUMBER(FIND(JH$1,$D117))=$AO$1,1,0)*VLOOKUP($Z$2,DALYs!$A$2:$MW$40,'Intervention list'!JH$195+1,0)</f>
        <v>0</v>
      </c>
      <c r="JI117" s="0" t="n">
        <f aca="false">IF(ISNUMBER(FIND(JI$1,$D117))=$AO$1,1,0)*VLOOKUP($Z$2,DALYs!$A$2:$MW$40,'Intervention list'!JI$195+1,0)</f>
        <v>0</v>
      </c>
      <c r="JJ117" s="0" t="n">
        <f aca="false">IF(ISNUMBER(FIND(JJ$1,$D117))=$AO$1,1,0)*VLOOKUP($Z$2,DALYs!$A$2:$MW$40,'Intervention list'!JJ$195+1,0)</f>
        <v>0</v>
      </c>
      <c r="JK117" s="0" t="n">
        <f aca="false">IF(ISNUMBER(FIND(JK$1,$D117))=$AO$1,1,0)*VLOOKUP($Z$2,DALYs!$A$2:$MW$40,'Intervention list'!JK$195+1,0)</f>
        <v>0</v>
      </c>
      <c r="JL117" s="0" t="n">
        <f aca="false">IF(ISNUMBER(FIND(JL$1,$D117))=$AO$1,1,0)*VLOOKUP($Z$2,DALYs!$A$2:$MW$40,'Intervention list'!JL$195+1,0)</f>
        <v>0</v>
      </c>
      <c r="JM117" s="0" t="n">
        <f aca="false">IF(ISNUMBER(FIND(JM$1,$D117))=$AO$1,1,0)*VLOOKUP($Z$2,DALYs!$A$2:$MW$40,'Intervention list'!JM$195+1,0)</f>
        <v>0</v>
      </c>
      <c r="JN117" s="0" t="n">
        <f aca="false">IF(ISNUMBER(FIND(JN$1,$D117))=$AO$1,1,0)*VLOOKUP($Z$2,DALYs!$A$2:$MW$40,'Intervention list'!JN$195+1,0)</f>
        <v>0</v>
      </c>
      <c r="JO117" s="0" t="n">
        <f aca="false">IF(ISNUMBER(FIND(JO$1,$D117))=$AO$1,1,0)*VLOOKUP($Z$2,DALYs!$A$2:$MW$40,'Intervention list'!JO$195+1,0)</f>
        <v>0</v>
      </c>
      <c r="JP117" s="0" t="n">
        <f aca="false">IF(ISNUMBER(FIND(JP$1,$D117))=$AO$1,1,0)*VLOOKUP($Z$2,DALYs!$A$2:$MW$40,'Intervention list'!JP$195+1,0)</f>
        <v>0</v>
      </c>
      <c r="JQ117" s="0" t="n">
        <f aca="false">IF(ISNUMBER(FIND(JQ$1,$D117))=$AO$1,1,0)*VLOOKUP($Z$2,DALYs!$A$2:$MW$40,'Intervention list'!JQ$195+1,0)</f>
        <v>0</v>
      </c>
      <c r="JR117" s="0" t="n">
        <f aca="false">IF(ISNUMBER(FIND(JR$1,$D117))=$AO$1,1,0)*VLOOKUP($Z$2,DALYs!$A$2:$MW$40,'Intervention list'!JR$195+1,0)</f>
        <v>0</v>
      </c>
      <c r="JS117" s="0" t="n">
        <f aca="false">IF(ISNUMBER(FIND(JS$1,$D117))=$AO$1,1,0)*VLOOKUP($Z$2,DALYs!$A$2:$MW$40,'Intervention list'!JS$195+1,0)</f>
        <v>0</v>
      </c>
      <c r="JT117" s="0" t="n">
        <f aca="false">IF(ISNUMBER(FIND(JT$1,$D117))=$AO$1,1,0)*VLOOKUP($Z$2,DALYs!$A$2:$MW$40,'Intervention list'!JT$195+1,0)</f>
        <v>0</v>
      </c>
      <c r="JU117" s="0" t="n">
        <f aca="false">IF(ISNUMBER(FIND(JU$1,$D117))=$AO$1,1,0)*VLOOKUP($Z$2,DALYs!$A$2:$MW$40,'Intervention list'!JU$195+1,0)</f>
        <v>0</v>
      </c>
      <c r="JV117" s="0" t="n">
        <f aca="false">IF(ISNUMBER(FIND(JV$1,$D117))=$AO$1,1,0)*VLOOKUP($Z$2,DALYs!$A$2:$MW$40,'Intervention list'!JV$195+1,0)</f>
        <v>0</v>
      </c>
      <c r="JW117" s="0" t="n">
        <f aca="false">IF(ISNUMBER(FIND(JW$1,$D117))=$AO$1,1,0)*VLOOKUP($Z$2,DALYs!$A$2:$MW$40,'Intervention list'!JW$195+1,0)</f>
        <v>0</v>
      </c>
      <c r="JX117" s="0" t="n">
        <f aca="false">IF(ISNUMBER(FIND(JX$1,$D117))=$AO$1,1,0)*VLOOKUP($Z$2,DALYs!$A$2:$MW$40,'Intervention list'!JX$195+1,0)</f>
        <v>0</v>
      </c>
      <c r="JY117" s="0" t="n">
        <f aca="false">IF(ISNUMBER(FIND(JY$1,$D117))=$AO$1,1,0)*VLOOKUP($Z$2,DALYs!$A$2:$MW$40,'Intervention list'!JY$195+1,0)</f>
        <v>0</v>
      </c>
      <c r="JZ117" s="0" t="n">
        <f aca="false">IF(ISNUMBER(FIND(JZ$1,$D117))=$AO$1,1,0)*VLOOKUP($Z$2,DALYs!$A$2:$MW$40,'Intervention list'!JZ$195+1,0)</f>
        <v>0</v>
      </c>
      <c r="KA117" s="0" t="n">
        <f aca="false">IF(ISNUMBER(FIND(KA$1,$D117))=$AO$1,1,0)*VLOOKUP($Z$2,DALYs!$A$2:$MW$40,'Intervention list'!KA$195+1,0)</f>
        <v>0</v>
      </c>
      <c r="KB117" s="0" t="n">
        <f aca="false">IF(ISNUMBER(FIND(KB$1,$D117))=$AO$1,1,0)*VLOOKUP($Z$2,DALYs!$A$2:$MW$40,'Intervention list'!KB$195+1,0)</f>
        <v>0</v>
      </c>
      <c r="KC117" s="0" t="n">
        <f aca="false">IF(ISNUMBER(FIND(KC$1,$D117))=$AO$1,1,0)*VLOOKUP($Z$2,DALYs!$A$2:$MW$40,'Intervention list'!KC$195+1,0)</f>
        <v>0</v>
      </c>
      <c r="KD117" s="0" t="n">
        <f aca="false">IF(ISNUMBER(FIND(KD$1,$D117))=$AO$1,1,0)*VLOOKUP($Z$2,DALYs!$A$2:$MW$40,'Intervention list'!KD$195+1,0)</f>
        <v>0</v>
      </c>
      <c r="KE117" s="0" t="n">
        <f aca="false">IF(ISNUMBER(FIND(KE$1,$D117))=$AO$1,1,0)*VLOOKUP($Z$2,DALYs!$A$2:$MW$40,'Intervention list'!KE$195+1,0)</f>
        <v>0</v>
      </c>
      <c r="KF117" s="0" t="n">
        <f aca="false">IF(ISNUMBER(FIND(KF$1,$D117))=$AO$1,1,0)*VLOOKUP($Z$2,DALYs!$A$2:$MW$40,'Intervention list'!KF$195+1,0)</f>
        <v>0</v>
      </c>
      <c r="KG117" s="0" t="n">
        <f aca="false">IF(ISNUMBER(FIND(KG$1,$D117))=$AO$1,1,0)*VLOOKUP($Z$2,DALYs!$A$2:$MW$40,'Intervention list'!KG$195+1,0)</f>
        <v>0</v>
      </c>
      <c r="KH117" s="0" t="n">
        <f aca="false">IF(ISNUMBER(FIND(KH$1,$D117))=$AO$1,1,0)*VLOOKUP($Z$2,DALYs!$A$2:$MW$40,'Intervention list'!KH$195+1,0)</f>
        <v>0</v>
      </c>
      <c r="KI117" s="0" t="n">
        <f aca="false">IF(ISNUMBER(FIND(KI$1,$D117))=$AO$1,1,0)*VLOOKUP($Z$2,DALYs!$A$2:$MW$40,'Intervention list'!KI$195+1,0)</f>
        <v>0</v>
      </c>
      <c r="KJ117" s="0" t="n">
        <f aca="false">IF(ISNUMBER(FIND(KJ$1,$D117))=$AO$1,1,0)*VLOOKUP($Z$2,DALYs!$A$2:$MW$40,'Intervention list'!KJ$195+1,0)</f>
        <v>0</v>
      </c>
      <c r="KK117" s="0" t="n">
        <f aca="false">IF(ISNUMBER(FIND(KK$1,$D117))=$AO$1,1,0)*VLOOKUP($Z$2,DALYs!$A$2:$MW$40,'Intervention list'!KK$195+1,0)</f>
        <v>0</v>
      </c>
      <c r="KL117" s="0" t="n">
        <f aca="false">IF(ISNUMBER(FIND(KL$1,$D117))=$AO$1,1,0)*VLOOKUP($Z$2,DALYs!$A$2:$MW$40,'Intervention list'!KL$195+1,0)</f>
        <v>0</v>
      </c>
      <c r="KM117" s="0" t="n">
        <f aca="false">IF(ISNUMBER(FIND(KM$1,$D117))=$AO$1,1,0)*VLOOKUP($Z$2,DALYs!$A$2:$MW$40,'Intervention list'!KM$195+1,0)</f>
        <v>0</v>
      </c>
      <c r="KN117" s="0" t="n">
        <f aca="false">IF(ISNUMBER(FIND(KN$1,$D117))=$AO$1,1,0)*VLOOKUP($Z$2,DALYs!$A$2:$MW$40,'Intervention list'!KN$195+1,0)</f>
        <v>0</v>
      </c>
      <c r="KO117" s="0" t="n">
        <f aca="false">IF(ISNUMBER(FIND(KO$1,$D117))=$AO$1,1,0)*VLOOKUP($Z$2,DALYs!$A$2:$MW$40,'Intervention list'!KO$195+1,0)</f>
        <v>0</v>
      </c>
      <c r="KP117" s="0" t="n">
        <f aca="false">IF(ISNUMBER(FIND(KP$1,$D117))=$AO$1,1,0)*VLOOKUP($Z$2,DALYs!$A$2:$MW$40,'Intervention list'!KP$195+1,0)</f>
        <v>0</v>
      </c>
      <c r="KQ117" s="0" t="n">
        <f aca="false">IF(ISNUMBER(FIND(KQ$1,$D117))=$AO$1,1,0)*VLOOKUP($Z$2,DALYs!$A$2:$MW$40,'Intervention list'!KQ$195+1,0)</f>
        <v>0</v>
      </c>
      <c r="KR117" s="0" t="n">
        <f aca="false">IF(ISNUMBER(FIND(KR$1,$D117))=$AO$1,1,0)*VLOOKUP($Z$2,DALYs!$A$2:$MW$40,'Intervention list'!KR$195+1,0)</f>
        <v>0</v>
      </c>
      <c r="KS117" s="0" t="n">
        <f aca="false">IF(ISNUMBER(FIND(KS$1,$D117))=$AO$1,1,0)*VLOOKUP($Z$2,DALYs!$A$2:$MW$40,'Intervention list'!KS$195+1,0)</f>
        <v>0</v>
      </c>
      <c r="KT117" s="0" t="n">
        <f aca="false">IF(ISNUMBER(FIND(KT$1,$D117))=$AO$1,1,0)*VLOOKUP($Z$2,DALYs!$A$2:$MW$40,'Intervention list'!KT$195+1,0)</f>
        <v>0</v>
      </c>
      <c r="KU117" s="0" t="n">
        <f aca="false">IF(ISNUMBER(FIND(KU$1,$D117))=$AO$1,1,0)*VLOOKUP($Z$2,DALYs!$A$2:$MW$40,'Intervention list'!KU$195+1,0)</f>
        <v>0</v>
      </c>
      <c r="KV117" s="0" t="n">
        <f aca="false">IF(ISNUMBER(FIND(KV$1,$D117))=$AO$1,1,0)*VLOOKUP($Z$2,DALYs!$A$2:$MW$40,'Intervention list'!KV$195+1,0)</f>
        <v>0</v>
      </c>
      <c r="KW117" s="0" t="n">
        <f aca="false">IF(ISNUMBER(FIND(KW$1,$D117))=$AO$1,1,0)*VLOOKUP($Z$2,DALYs!$A$2:$MW$40,'Intervention list'!KW$195+1,0)</f>
        <v>0</v>
      </c>
      <c r="KX117" s="0" t="n">
        <f aca="false">IF(ISNUMBER(FIND(KX$1,$D117))=$AO$1,1,0)*VLOOKUP($Z$2,DALYs!$A$2:$MW$40,'Intervention list'!KX$195+1,0)</f>
        <v>0</v>
      </c>
      <c r="KY117" s="0" t="n">
        <f aca="false">IF(ISNUMBER(FIND(KY$1,$D117))=$AO$1,1,0)*VLOOKUP($Z$2,DALYs!$A$2:$MW$40,'Intervention list'!KY$195+1,0)</f>
        <v>0</v>
      </c>
      <c r="KZ117" s="0" t="n">
        <f aca="false">IF(ISNUMBER(FIND(KZ$1,$D117))=$AO$1,1,0)*VLOOKUP($Z$2,DALYs!$A$2:$MW$40,'Intervention list'!KZ$195+1,0)</f>
        <v>0</v>
      </c>
      <c r="LA117" s="0" t="n">
        <f aca="false">IF(ISNUMBER(FIND(LA$1,$D117))=$AO$1,1,0)*VLOOKUP($Z$2,DALYs!$A$2:$MW$40,'Intervention list'!LA$195+1,0)</f>
        <v>0</v>
      </c>
      <c r="LB117" s="0" t="n">
        <f aca="false">IF(ISNUMBER(FIND(LB$1,$D117))=$AO$1,1,0)*VLOOKUP($Z$2,DALYs!$A$2:$MW$40,'Intervention list'!LB$195+1,0)</f>
        <v>0</v>
      </c>
      <c r="LC117" s="0" t="n">
        <f aca="false">IF(ISNUMBER(FIND(LC$1,$D117))=$AO$1,1,0)*VLOOKUP($Z$2,DALYs!$A$2:$MW$40,'Intervention list'!LC$195+1,0)</f>
        <v>0</v>
      </c>
      <c r="LD117" s="0" t="n">
        <f aca="false">IF(ISNUMBER(FIND(LD$1,$D117))=$AO$1,1,0)*VLOOKUP($Z$2,DALYs!$A$2:$MW$40,'Intervention list'!LD$195+1,0)</f>
        <v>0</v>
      </c>
      <c r="LE117" s="0" t="n">
        <f aca="false">IF(ISNUMBER(FIND(LE$1,$D117))=$AO$1,1,0)*VLOOKUP($Z$2,DALYs!$A$2:$MW$40,'Intervention list'!LE$195+1,0)</f>
        <v>0</v>
      </c>
      <c r="LF117" s="0" t="n">
        <f aca="false">IF(ISNUMBER(FIND(LF$1,$D117))=$AO$1,1,0)*VLOOKUP($Z$2,DALYs!$A$2:$MW$40,'Intervention list'!LF$195+1,0)</f>
        <v>0</v>
      </c>
      <c r="LG117" s="0" t="n">
        <f aca="false">IF(ISNUMBER(FIND(LG$1,$D117))=$AO$1,1,0)*VLOOKUP($Z$2,DALYs!$A$2:$MW$40,'Intervention list'!LG$195+1,0)</f>
        <v>0</v>
      </c>
      <c r="LH117" s="0" t="n">
        <f aca="false">IF(ISNUMBER(FIND(LH$1,$D117))=$AO$1,1,0)*VLOOKUP($Z$2,DALYs!$A$2:$MW$40,'Intervention list'!LH$195+1,0)</f>
        <v>0</v>
      </c>
      <c r="LI117" s="0" t="n">
        <f aca="false">IF(ISNUMBER(FIND(LI$1,$D117))=$AO$1,1,0)*VLOOKUP($Z$2,DALYs!$A$2:$MW$40,'Intervention list'!LI$195+1,0)</f>
        <v>0</v>
      </c>
      <c r="LJ117" s="0" t="n">
        <f aca="false">IF(ISNUMBER(FIND(LJ$1,$D117))=$AO$1,1,0)*VLOOKUP($Z$2,DALYs!$A$2:$MW$40,'Intervention list'!LJ$195+1,0)</f>
        <v>0</v>
      </c>
      <c r="LK117" s="0" t="n">
        <f aca="false">IF(ISNUMBER(FIND(LK$1,$D117))=$AO$1,1,0)*VLOOKUP($Z$2,DALYs!$A$2:$MW$40,'Intervention list'!LK$195+1,0)</f>
        <v>0</v>
      </c>
      <c r="LL117" s="0" t="n">
        <f aca="false">IF(ISNUMBER(FIND(LL$1,$D117))=$AO$1,1,0)*VLOOKUP($Z$2,DALYs!$A$2:$MW$40,'Intervention list'!LL$195+1,0)</f>
        <v>0</v>
      </c>
      <c r="LM117" s="0" t="n">
        <f aca="false">IF(ISNUMBER(FIND(LM$1,$D117))=$AO$1,1,0)*VLOOKUP($Z$2,DALYs!$A$2:$MW$40,'Intervention list'!LM$195+1,0)</f>
        <v>0</v>
      </c>
      <c r="LN117" s="0" t="n">
        <f aca="false">IF(ISNUMBER(FIND(LN$1,$D117))=$AO$1,1,0)*VLOOKUP($Z$2,DALYs!$A$2:$MW$40,'Intervention list'!LN$195+1,0)</f>
        <v>0</v>
      </c>
      <c r="LO117" s="0" t="n">
        <f aca="false">IF(ISNUMBER(FIND(LO$1,$D117))=$AO$1,1,0)*VLOOKUP($Z$2,DALYs!$A$2:$MW$40,'Intervention list'!LO$195+1,0)</f>
        <v>0</v>
      </c>
      <c r="LP117" s="0" t="n">
        <f aca="false">IF(ISNUMBER(FIND(LP$1,$D117))=$AO$1,1,0)*VLOOKUP($Z$2,DALYs!$A$2:$MW$40,'Intervention list'!LP$195+1,0)</f>
        <v>0</v>
      </c>
      <c r="LQ117" s="0" t="n">
        <f aca="false">IF(ISNUMBER(FIND(LQ$1,$D117))=$AO$1,1,0)*VLOOKUP($Z$2,DALYs!$A$2:$MW$40,'Intervention list'!LQ$195+1,0)</f>
        <v>0</v>
      </c>
      <c r="LR117" s="0" t="n">
        <f aca="false">IF(ISNUMBER(FIND(LR$1,$D117))=$AO$1,1,0)*VLOOKUP($Z$2,DALYs!$A$2:$MW$40,'Intervention list'!LR$195+1,0)</f>
        <v>0</v>
      </c>
      <c r="LS117" s="0" t="n">
        <f aca="false">IF(ISNUMBER(FIND(LS$1,$D117))=$AO$1,1,0)*VLOOKUP($Z$2,DALYs!$A$2:$MW$40,'Intervention list'!LS$195+1,0)</f>
        <v>0</v>
      </c>
      <c r="LT117" s="0" t="n">
        <f aca="false">IF(ISNUMBER(FIND(LT$1,$D117))=$AO$1,1,0)*VLOOKUP($Z$2,DALYs!$A$2:$MW$40,'Intervention list'!LT$195+1,0)</f>
        <v>0</v>
      </c>
      <c r="LU117" s="0" t="n">
        <f aca="false">IF(ISNUMBER(FIND(LU$1,$D117))=$AO$1,1,0)*VLOOKUP($Z$2,DALYs!$A$2:$MW$40,'Intervention list'!LU$195+1,0)</f>
        <v>0</v>
      </c>
      <c r="LV117" s="0" t="n">
        <f aca="false">IF(ISNUMBER(FIND(LV$1,$D117))=$AO$1,1,0)*VLOOKUP($Z$2,DALYs!$A$2:$MW$40,'Intervention list'!LV$195+1,0)</f>
        <v>0</v>
      </c>
      <c r="LW117" s="0" t="n">
        <f aca="false">IF(ISNUMBER(FIND(LW$1,$D117))=$AO$1,1,0)*VLOOKUP($Z$2,DALYs!$A$2:$MW$40,'Intervention list'!LW$195+1,0)</f>
        <v>0</v>
      </c>
      <c r="LX117" s="0" t="n">
        <f aca="false">IF(ISNUMBER(FIND(LX$1,$D117))=$AO$1,1,0)*VLOOKUP($Z$2,DALYs!$A$2:$MW$40,'Intervention list'!LX$195+1,0)</f>
        <v>0</v>
      </c>
      <c r="LY117" s="0" t="n">
        <f aca="false">IF(ISNUMBER(FIND(LY$1,$D117))=$AO$1,1,0)*VLOOKUP($Z$2,DALYs!$A$2:$MW$40,'Intervention list'!LY$195+1,0)</f>
        <v>0</v>
      </c>
      <c r="LZ117" s="0" t="n">
        <f aca="false">IF(ISNUMBER(FIND(LZ$1,$D117))=$AO$1,1,0)*VLOOKUP($Z$2,DALYs!$A$2:$MW$40,'Intervention list'!LZ$195+1,0)</f>
        <v>0</v>
      </c>
      <c r="MA117" s="0" t="n">
        <f aca="false">IF(ISNUMBER(FIND(MA$1,$D117))=$AO$1,1,0)*VLOOKUP($Z$2,DALYs!$A$2:$MW$40,'Intervention list'!MA$195+1,0)</f>
        <v>0</v>
      </c>
      <c r="MB117" s="0" t="n">
        <f aca="false">IF(ISNUMBER(FIND(MB$1,$D117))=$AO$1,1,0)*VLOOKUP($Z$2,DALYs!$A$2:$MW$40,'Intervention list'!MB$195+1,0)</f>
        <v>0</v>
      </c>
      <c r="MC117" s="0" t="n">
        <f aca="false">IF(ISNUMBER(FIND(MC$1,$D117))=$AO$1,1,0)*VLOOKUP($Z$2,DALYs!$A$2:$MW$40,'Intervention list'!MC$195+1,0)</f>
        <v>0</v>
      </c>
      <c r="MD117" s="0" t="n">
        <f aca="false">IF(ISNUMBER(FIND(MD$1,$D117))=$AO$1,1,0)*VLOOKUP($Z$2,DALYs!$A$2:$MW$40,'Intervention list'!MD$195+1,0)</f>
        <v>0</v>
      </c>
      <c r="ME117" s="0" t="n">
        <f aca="false">IF(ISNUMBER(FIND(ME$1,$D117))=$AO$1,1,0)*VLOOKUP($Z$2,DALYs!$A$2:$MW$40,'Intervention list'!ME$195+1,0)</f>
        <v>0</v>
      </c>
      <c r="MF117" s="0" t="n">
        <f aca="false">IF(ISNUMBER(FIND(MF$1,$D117))=$AO$1,1,0)*VLOOKUP($Z$2,DALYs!$A$2:$MW$40,'Intervention list'!MF$195+1,0)</f>
        <v>0</v>
      </c>
      <c r="MG117" s="0" t="n">
        <f aca="false">IF(ISNUMBER(FIND(MG$1,$D117))=$AO$1,1,0)*VLOOKUP($Z$2,DALYs!$A$2:$MW$40,'Intervention list'!MG$195+1,0)</f>
        <v>0</v>
      </c>
      <c r="MH117" s="0" t="n">
        <f aca="false">IF(ISNUMBER(FIND(MH$1,$D117))=$AO$1,1,0)*VLOOKUP($Z$2,DALYs!$A$2:$MW$40,'Intervention list'!MH$195+1,0)</f>
        <v>0</v>
      </c>
      <c r="MI117" s="0" t="n">
        <f aca="false">IF(ISNUMBER(FIND(MI$1,$D117))=$AO$1,1,0)*VLOOKUP($Z$2,DALYs!$A$2:$MW$40,'Intervention list'!MI$195+1,0)</f>
        <v>0</v>
      </c>
      <c r="MJ117" s="0" t="n">
        <f aca="false">IF(ISNUMBER(FIND(MJ$1,$D117))=$AO$1,1,0)*VLOOKUP($Z$2,DALYs!$A$2:$MW$40,'Intervention list'!MJ$195+1,0)</f>
        <v>0</v>
      </c>
      <c r="MK117" s="0" t="n">
        <f aca="false">IF(ISNUMBER(FIND(MK$1,$D117))=$AO$1,1,0)*VLOOKUP($Z$2,DALYs!$A$2:$MW$40,'Intervention list'!MK$195+1,0)</f>
        <v>0</v>
      </c>
      <c r="ML117" s="0" t="n">
        <f aca="false">IF(ISNUMBER(FIND(ML$1,$D117))=$AO$1,1,0)*VLOOKUP($Z$2,DALYs!$A$2:$MW$40,'Intervention list'!ML$195+1,0)</f>
        <v>0</v>
      </c>
      <c r="MM117" s="0" t="n">
        <f aca="false">IF(ISNUMBER(FIND(MM$1,$D117))=$AO$1,1,0)*VLOOKUP($Z$2,DALYs!$A$2:$MW$40,'Intervention list'!MM$195+1,0)</f>
        <v>0</v>
      </c>
      <c r="MN117" s="0" t="n">
        <f aca="false">IF(ISNUMBER(FIND(MN$1,$D117))=$AO$1,1,0)*VLOOKUP($Z$2,DALYs!$A$2:$MW$40,'Intervention list'!MN$195+1,0)</f>
        <v>0</v>
      </c>
      <c r="MO117" s="0" t="n">
        <f aca="false">IF(ISNUMBER(FIND(MO$1,$D117))=$AO$1,1,0)*VLOOKUP($Z$2,DALYs!$A$2:$MW$40,'Intervention list'!MO$195+1,0)</f>
        <v>0</v>
      </c>
      <c r="MP117" s="0" t="n">
        <f aca="false">IF(ISNUMBER(FIND(MP$1,$D117))=$AO$1,1,0)*VLOOKUP($Z$2,DALYs!$A$2:$MW$40,'Intervention list'!MP$195+1,0)</f>
        <v>0</v>
      </c>
      <c r="MQ117" s="0" t="n">
        <f aca="false">IF(ISNUMBER(FIND(MQ$1,$D117))=$AO$1,1,0)*VLOOKUP($Z$2,DALYs!$A$2:$MW$40,'Intervention list'!MQ$195+1,0)</f>
        <v>0</v>
      </c>
      <c r="MR117" s="0" t="n">
        <f aca="false">IF(ISNUMBER(FIND(MR$1,$D117))=$AO$1,1,0)*VLOOKUP($Z$2,DALYs!$A$2:$MW$40,'Intervention list'!MR$195+1,0)</f>
        <v>0</v>
      </c>
      <c r="MS117" s="0" t="n">
        <f aca="false">IF(ISNUMBER(FIND(MS$1,$D117))=$AO$1,1,0)*VLOOKUP($Z$2,DALYs!$A$2:$MW$40,'Intervention list'!MS$195+1,0)</f>
        <v>0</v>
      </c>
      <c r="MT117" s="0" t="n">
        <f aca="false">IF(ISNUMBER(FIND(MT$1,$D117))=$AO$1,1,0)*VLOOKUP($Z$2,DALYs!$A$2:$MW$40,'Intervention list'!MT$195+1,0)</f>
        <v>0</v>
      </c>
      <c r="MU117" s="0" t="n">
        <f aca="false">IF(ISNUMBER(FIND(MU$1,$D117))=$AO$1,1,0)*VLOOKUP($Z$2,DALYs!$A$2:$MW$40,'Intervention list'!MU$195+1,0)</f>
        <v>0</v>
      </c>
      <c r="MV117" s="0" t="n">
        <f aca="false">IF(ISNUMBER(FIND(MV$1,$D117))=$AO$1,1,0)*VLOOKUP($Z$2,DALYs!$A$2:$MW$40,'Intervention list'!MV$195+1,0)</f>
        <v>0</v>
      </c>
      <c r="MW117" s="0" t="n">
        <f aca="false">IF(ISNUMBER(FIND(MW$1,$D117))=$AO$1,1,0)*VLOOKUP($Z$2,DALYs!$A$2:$MW$40,'Intervention list'!MW$195+1,0)</f>
        <v>0</v>
      </c>
      <c r="MX117" s="0" t="n">
        <f aca="false">IF(ISNUMBER(FIND(MX$1,$D117))=$AO$1,1,0)*VLOOKUP($Z$2,DALYs!$A$2:$MW$40,'Intervention list'!MX$195+1,0)</f>
        <v>0</v>
      </c>
      <c r="MY117" s="0" t="n">
        <f aca="false">IF(ISNUMBER(FIND(MY$1,$D117))=$AO$1,1,0)*VLOOKUP($Z$2,DALYs!$A$2:$MW$40,'Intervention list'!MY$195+1,0)</f>
        <v>0</v>
      </c>
      <c r="MZ117" s="0" t="n">
        <f aca="false">IF(ISNUMBER(FIND(MZ$1,$D117))=$AO$1,1,0)*VLOOKUP($Z$2,DALYs!$A$2:$MW$40,'Intervention list'!MZ$195+1,0)</f>
        <v>0</v>
      </c>
      <c r="NA117" s="0" t="n">
        <f aca="false">IF(ISNUMBER(FIND(NA$1,$D117))=$AO$1,1,0)*VLOOKUP($Z$2,DALYs!$A$2:$MW$40,'Intervention list'!NA$195+1,0)</f>
        <v>0</v>
      </c>
      <c r="NB117" s="0" t="n">
        <f aca="false">IF(ISNUMBER(FIND(NB$1,$D117))=$AO$1,1,0)*VLOOKUP($Z$2,DALYs!$A$2:$MW$40,'Intervention list'!NB$195+1,0)</f>
        <v>0</v>
      </c>
      <c r="NC117" s="0" t="n">
        <f aca="false">IF(ISNUMBER(FIND(NC$1,$D117))=$AO$1,1,0)*VLOOKUP($Z$2,DALYs!$A$2:$MW$40,'Intervention list'!NC$195+1,0)</f>
        <v>0</v>
      </c>
      <c r="ND117" s="0" t="n">
        <f aca="false">IF(ISNUMBER(FIND(ND$1,$D117))=$AO$1,1,0)*VLOOKUP($Z$2,DALYs!$A$2:$MW$40,'Intervention list'!ND$195+1,0)</f>
        <v>0</v>
      </c>
      <c r="NE117" s="0" t="n">
        <f aca="false">IF(ISNUMBER(FIND(NE$1,$D117))=$AO$1,1,0)*VLOOKUP($Z$2,DALYs!$A$2:$MW$40,'Intervention list'!NE$195+1,0)</f>
        <v>0</v>
      </c>
      <c r="NF117" s="0" t="n">
        <f aca="false">IF(ISNUMBER(FIND(NF$1,$D117))=$AO$1,1,0)*VLOOKUP($Z$2,DALYs!$A$2:$MW$40,'Intervention list'!NF$195+1,0)</f>
        <v>0</v>
      </c>
      <c r="NG117" s="0" t="n">
        <f aca="false">IF(ISNUMBER(FIND(NG$1,$D117))=$AO$1,1,0)*VLOOKUP($Z$2,DALYs!$A$2:$MW$40,'Intervention list'!NG$195+1,0)</f>
        <v>0</v>
      </c>
      <c r="NH117" s="0" t="n">
        <f aca="false">IF(ISNUMBER(FIND(NH$1,$D117))=$AO$1,1,0)*VLOOKUP($Z$2,DALYs!$A$2:$MW$40,'Intervention list'!NH$195+1,0)</f>
        <v>0</v>
      </c>
      <c r="NI117" s="0" t="n">
        <f aca="false">IF(ISNUMBER(FIND(NI$1,$D117))=$AO$1,1,0)*VLOOKUP($Z$2,DALYs!$A$2:$MW$40,'Intervention list'!NI$195+1,0)</f>
        <v>0</v>
      </c>
      <c r="NJ117" s="0" t="n">
        <f aca="false">IF(ISNUMBER(FIND(NJ$1,$D117))=$AO$1,1,0)*VLOOKUP($Z$2,DALYs!$A$2:$MW$40,'Intervention list'!NJ$195+1,0)</f>
        <v>0</v>
      </c>
      <c r="NK117" s="0" t="n">
        <f aca="false">IF(ISNUMBER(FIND(NK$1,$D117))=$AO$1,1,0)*VLOOKUP($Z$2,DALYs!$A$2:$MW$40,'Intervention list'!NK$195+1,0)</f>
        <v>0</v>
      </c>
      <c r="NL117" s="0" t="n">
        <f aca="false">IF(ISNUMBER(FIND(NL$1,$D117))=$AO$1,1,0)*VLOOKUP($Z$2,DALYs!$A$2:$MW$40,'Intervention list'!NL$195+1,0)</f>
        <v>0</v>
      </c>
      <c r="NM117" s="0" t="n">
        <f aca="false">IF(ISNUMBER(FIND(NM$1,$D117))=$AO$1,1,0)*VLOOKUP($Z$2,DALYs!$A$2:$MW$40,'Intervention list'!NM$195+1,0)</f>
        <v>0</v>
      </c>
      <c r="NN117" s="0" t="n">
        <f aca="false">IF(ISNUMBER(FIND(NN$1,$D117))=$AO$1,1,0)*VLOOKUP($Z$2,DALYs!$A$2:$MW$40,'Intervention list'!NN$195+1,0)</f>
        <v>0</v>
      </c>
      <c r="NO117" s="0" t="n">
        <f aca="false">IF(ISNUMBER(FIND(NO$1,$D117))=$AO$1,1,0)*VLOOKUP($Z$2,DALYs!$A$2:$MW$40,'Intervention list'!NO$195+1,0)</f>
        <v>0</v>
      </c>
      <c r="NP117" s="0" t="n">
        <f aca="false">IF(ISNUMBER(FIND(NP$1,$D117))=$AO$1,1,0)*VLOOKUP($Z$2,DALYs!$A$2:$MW$40,'Intervention list'!NP$195+1,0)</f>
        <v>0</v>
      </c>
      <c r="NQ117" s="0" t="n">
        <f aca="false">IF(ISNUMBER(FIND(NQ$1,$D117))=$AO$1,1,0)*VLOOKUP($Z$2,DALYs!$A$2:$MW$40,'Intervention list'!NQ$195+1,0)</f>
        <v>0</v>
      </c>
      <c r="NR117" s="0" t="n">
        <f aca="false">IF(ISNUMBER(FIND(NR$1,$D117))=$AO$1,1,0)*VLOOKUP($Z$2,DALYs!$A$2:$MW$40,'Intervention list'!NR$195+1,0)</f>
        <v>0</v>
      </c>
      <c r="NS117" s="0" t="n">
        <f aca="false">IF(ISNUMBER(FIND(NS$1,$D117))=$AO$1,1,0)*VLOOKUP($Z$2,DALYs!$A$2:$MW$40,'Intervention list'!NS$195+1,0)</f>
        <v>0</v>
      </c>
      <c r="NT117" s="0" t="n">
        <f aca="false">IF(ISNUMBER(FIND(NT$1,$D117))=$AO$1,1,0)*VLOOKUP($Z$2,DALYs!$A$2:$MW$40,'Intervention list'!NT$195+1,0)</f>
        <v>0</v>
      </c>
      <c r="NU117" s="0" t="n">
        <f aca="false">IF(ISNUMBER(FIND(NU$1,$D117))=$AO$1,1,0)*VLOOKUP($Z$2,DALYs!$A$2:$MW$40,'Intervention list'!NU$195+1,0)</f>
        <v>0</v>
      </c>
      <c r="NV117" s="0" t="n">
        <f aca="false">IF(ISNUMBER(FIND(NV$1,$D117))=$AO$1,1,0)*VLOOKUP($Z$2,DALYs!$A$2:$MW$40,'Intervention list'!NV$195+1,0)</f>
        <v>0</v>
      </c>
      <c r="NW117" s="0" t="n">
        <f aca="false">IF(ISNUMBER(FIND(NW$1,$D117))=$AO$1,1,0)*VLOOKUP($Z$2,DALYs!$A$2:$MW$40,'Intervention list'!NW$195+1,0)</f>
        <v>0</v>
      </c>
      <c r="NX117" s="0" t="n">
        <f aca="false">IF(ISNUMBER(FIND(NX$1,$D117))=$AO$1,1,0)*VLOOKUP($Z$2,DALYs!$A$2:$MW$40,'Intervention list'!NX$195+1,0)</f>
        <v>0</v>
      </c>
      <c r="NY117" s="0" t="n">
        <f aca="false">IF(ISNUMBER(FIND(NY$1,$D117))=$AO$1,1,0)*VLOOKUP($Z$2,DALYs!$A$2:$MW$40,'Intervention list'!NY$195+1,0)</f>
        <v>0</v>
      </c>
      <c r="NZ117" s="0" t="n">
        <f aca="false">IF(ISNUMBER(FIND(NZ$1,$D117))=$AO$1,1,0)*VLOOKUP($Z$2,DALYs!$A$2:$MW$40,'Intervention list'!NZ$195+1,0)</f>
        <v>0</v>
      </c>
      <c r="OA117" s="0" t="n">
        <f aca="false">IF(ISNUMBER(FIND(OA$1,$D117))=$AO$1,1,0)*VLOOKUP($Z$2,DALYs!$A$2:$MW$40,'Intervention list'!OA$195+1,0)</f>
        <v>0</v>
      </c>
      <c r="OB117" s="0" t="n">
        <f aca="false">IF(ISNUMBER(FIND(OB$1,$D117))=$AO$1,1,0)*VLOOKUP($Z$2,DALYs!$A$2:$MW$40,'Intervention list'!OB$195+1,0)</f>
        <v>0</v>
      </c>
      <c r="OC117" s="0" t="n">
        <f aca="false">IF(ISNUMBER(FIND(OC$1,$D117))=$AO$1,1,0)*VLOOKUP($Z$2,DALYs!$A$2:$MW$40,'Intervention list'!OC$195+1,0)</f>
        <v>0</v>
      </c>
      <c r="OD117" s="0" t="n">
        <f aca="false">IF(ISNUMBER(FIND(OD$1,$D117))=$AO$1,1,0)*VLOOKUP($Z$2,DALYs!$A$2:$MW$40,'Intervention list'!OD$195+1,0)</f>
        <v>0</v>
      </c>
      <c r="OE117" s="0" t="n">
        <f aca="false">IF(ISNUMBER(FIND(OE$1,$D117))=$AO$1,1,0)*VLOOKUP($Z$2,DALYs!$A$2:$MW$40,'Intervention list'!OE$195+1,0)</f>
        <v>0</v>
      </c>
      <c r="OF117" s="0" t="n">
        <f aca="false">IF(ISNUMBER(FIND(OF$1,$D117))=$AO$1,1,0)*VLOOKUP($Z$2,DALYs!$A$2:$MW$40,'Intervention list'!OF$195+1,0)</f>
        <v>0</v>
      </c>
      <c r="OG117" s="0" t="n">
        <f aca="false">IF(ISNUMBER(FIND(OG$1,$D117))=$AO$1,1,0)*VLOOKUP($Z$2,DALYs!$A$2:$MW$40,'Intervention list'!OG$195+1,0)</f>
        <v>0</v>
      </c>
      <c r="OH117" s="0" t="n">
        <f aca="false">IF(ISNUMBER(FIND(OH$1,$D117))=$AO$1,1,0)*VLOOKUP($Z$2,DALYs!$A$2:$MW$40,'Intervention list'!OH$195+1,0)</f>
        <v>0</v>
      </c>
      <c r="OI117" s="0" t="n">
        <f aca="false">IF(ISNUMBER(FIND(OI$1,$D117))=$AO$1,1,0)*VLOOKUP($Z$2,DALYs!$A$2:$MW$40,'Intervention list'!OI$195+1,0)</f>
        <v>0</v>
      </c>
      <c r="OJ117" s="0" t="n">
        <f aca="false">IF(ISNUMBER(FIND(OJ$1,$D117))=$AO$1,1,0)*VLOOKUP($Z$2,DALYs!$A$2:$MW$40,'Intervention list'!OJ$195+1,0)</f>
        <v>0</v>
      </c>
      <c r="OK117" s="0" t="n">
        <f aca="false">IF(ISNUMBER(FIND(OK$1,$D117))=$AO$1,1,0)*VLOOKUP($Z$2,DALYs!$A$2:$MW$40,'Intervention list'!OK$195+1,0)</f>
        <v>0</v>
      </c>
      <c r="OL117" s="0" t="n">
        <f aca="false">IF(ISNUMBER(FIND(OL$1,$D117))=$AO$1,1,0)*VLOOKUP($Z$2,DALYs!$A$2:$MW$40,'Intervention list'!OL$195+1,0)</f>
        <v>0</v>
      </c>
      <c r="OM117" s="0" t="n">
        <f aca="false">IF(ISNUMBER(FIND(OM$1,$D117))=$AO$1,1,0)*VLOOKUP($Z$2,DALYs!$A$2:$MW$40,'Intervention list'!OM$195+1,0)</f>
        <v>0</v>
      </c>
      <c r="ON117" s="0" t="n">
        <f aca="false">IF(ISNUMBER(FIND(ON$1,$D117))=$AO$1,1,0)*VLOOKUP($Z$2,DALYs!$A$2:$MW$40,'Intervention list'!ON$195+1,0)</f>
        <v>0</v>
      </c>
      <c r="OO117" s="0" t="n">
        <f aca="false">IF(ISNUMBER(FIND(OO$1,$D117))=$AO$1,1,0)*VLOOKUP($Z$2,DALYs!$A$2:$MW$40,'Intervention list'!OO$195+1,0)</f>
        <v>0</v>
      </c>
      <c r="OP117" s="0" t="n">
        <f aca="false">IF(ISNUMBER(FIND(OP$1,$D117))=$AO$1,1,0)*VLOOKUP($Z$2,DALYs!$A$2:$MW$40,'Intervention list'!OP$195+1,0)</f>
        <v>0</v>
      </c>
      <c r="OQ117" s="0" t="n">
        <f aca="false">IF(ISNUMBER(FIND(OQ$1,$D117))=$AO$1,1,0)*VLOOKUP($Z$2,DALYs!$A$2:$MW$40,'Intervention list'!OQ$195+1,0)</f>
        <v>0</v>
      </c>
      <c r="OR117" s="0" t="n">
        <f aca="false">IF(ISNUMBER(FIND(OR$1,$D117))=$AO$1,1,0)*VLOOKUP($Z$2,DALYs!$A$2:$MW$40,'Intervention list'!OR$195+1,0)</f>
        <v>0</v>
      </c>
      <c r="OS117" s="0" t="n">
        <f aca="false">IF(ISNUMBER(FIND(OS$1,$D117))=$AO$1,1,0)*VLOOKUP($Z$2,DALYs!$A$2:$MW$40,'Intervention list'!OS$195+1,0)</f>
        <v>0</v>
      </c>
      <c r="OT117" s="0" t="n">
        <f aca="false">IF(ISNUMBER(FIND(OT$1,$D117))=$AO$1,1,0)*VLOOKUP($Z$2,DALYs!$A$2:$MW$40,'Intervention list'!OT$195+1,0)</f>
        <v>0</v>
      </c>
      <c r="OU117" s="0" t="n">
        <f aca="false">IF(ISNUMBER(FIND(OU$1,$D117))=$AO$1,1,0)*VLOOKUP($Z$2,DALYs!$A$2:$MW$40,'Intervention list'!OU$195+1,0)</f>
        <v>0</v>
      </c>
      <c r="OV117" s="0" t="n">
        <f aca="false">IF(ISNUMBER(FIND(OV$1,$D117))=$AO$1,1,0)*VLOOKUP($Z$2,DALYs!$A$2:$MW$40,'Intervention list'!OV$195+1,0)</f>
        <v>0</v>
      </c>
      <c r="OW117" s="0" t="n">
        <f aca="false">IF(ISNUMBER(FIND(OW$1,$D117))=$AO$1,1,0)*VLOOKUP($Z$2,DALYs!$A$2:$MW$40,'Intervention list'!OW$195+1,0)</f>
        <v>0</v>
      </c>
      <c r="OX117" s="0" t="n">
        <f aca="false">IF(ISNUMBER(FIND(OX$1,$D117))=$AO$1,1,0)*VLOOKUP($Z$2,DALYs!$A$2:$MW$40,'Intervention list'!OX$195+1,0)</f>
        <v>0</v>
      </c>
    </row>
    <row r="118" customFormat="false" ht="15.75" hidden="false" customHeight="false" outlineLevel="0" collapsed="false">
      <c r="A118" s="6" t="s">
        <v>48</v>
      </c>
      <c r="B118" s="6" t="s">
        <v>12</v>
      </c>
      <c r="C118" s="26" t="s">
        <v>31</v>
      </c>
      <c r="D118" s="7" t="s">
        <v>32</v>
      </c>
      <c r="E118" s="7" t="str">
        <f aca="false">SUBSTITUTE(D118,0.2,X118)</f>
        <v>Malaria: 0.05</v>
      </c>
      <c r="F118" s="0" t="s">
        <v>25</v>
      </c>
      <c r="G118" s="8" t="n">
        <v>2.41245395765535</v>
      </c>
      <c r="H118" s="9" t="n">
        <v>93</v>
      </c>
      <c r="I118" s="9" t="n">
        <f aca="false">IF(H118="","",(H118*(VLOOKUP($Z$2,Worksheet,11,0)^4)))</f>
        <v>135.509665227817</v>
      </c>
      <c r="J118" s="9" t="n">
        <f aca="false">IF(I118="","",I118*VLOOKUP($Z$2,Worksheet,12,0))</f>
        <v>151.880582507358</v>
      </c>
      <c r="K118" s="9" t="n">
        <f aca="false">IF(I118="","",I118*VLOOKUP($Z$2, Worksheet, 13, 0))</f>
        <v>133.045285083927</v>
      </c>
      <c r="L118" s="9" t="n">
        <f aca="false">IF(J118="",VLOOKUP($Z$2, Worksheet, 14, 0),J118)</f>
        <v>151.880582507358</v>
      </c>
      <c r="M118" s="9" t="n">
        <f aca="false">IF(L118&lt;VLOOKUP($Z$2,'Country sheet'!$A$3:$P$41,15,0), VLOOKUP($Z$2,'Country sheet'!$A$3:$P$41,15,0), L118)/0.7</f>
        <v>216.972260724796</v>
      </c>
      <c r="N118" s="27" t="n">
        <f aca="false">IFERROR(IF(AC118=$AO$1,VLOOKUP(F118,AO$42:AX$46,MATCH(AC$1,AP$41:AX$41,0)+1,0)/COUNTIFS($F$2:$F$194,$F118,$AC$2:$AC$194,$AO$1),0),0) + IFERROR(IF(AD118=$AO$1,VLOOKUP(F118,AO$42:AX$46,MATCH(AD$1,AP$41:AX$41,0)+1,0)/COUNTIFS($F$2:$F$194,$F118,$AD$2:$AD$194,$AO$1),0),0) + IFERROR(IF(AE118=$AO$1,VLOOKUP(F118,AO$42:AX$46,MATCH(AE$1,AP$41:AX$41,0)+1,0)/COUNTIFS($F$2:$F$194,$F118,$AE$2:$AE$194,$AO$1),0),0) + IFERROR(IF(AF118=$AO$1,VLOOKUP(F118,AO$42:AX$46,MATCH(AF$1,AP$41:AX$41,0)+1,0)/COUNTIFS($F$2:$F$194,$F118,$AF$2:$AF$194,$AO$1),0),0) + IFERROR(IF(AG118=$AO$1,VLOOKUP(F118,AO$42:AX$46,MATCH(AG$1,AP$41:AX$41,0)+1,0)/COUNTIFS($F$2:$F$194,$F118,$AG$2:$AG$194,$AO$1),0),0) + IFERROR(IF(AH118=$AO$1,VLOOKUP(F118,AO$42:AX$46,MATCH(AH$1,AP$41:AX$41,0)+1,0)/COUNTIFS($F$2:$F$194,$F118,$AH$2:$AH$194,$AO$1),0),0) + IFERROR(IF(AI118=$AO$1,VLOOKUP(F118,AO$42:AX$46,MATCH(AI$1,AP$41:AX$41,0)+1,0)/COUNTIFS($F$2:$F$194,$F118,$AI$2:$AI$194,$AO$1),0),0) + IFERROR(IF(AJ118=$AO$1,VLOOKUP(F118,AO$42:AX$46,MATCH(AJ$1,AP$41:AX$41,0)+1,0)/COUNTIFS($F$2:$F$194,$F118,$AJ$2:$AJ$194,$AO$1),0),0) + IFERROR(IF(AK118=$AO$1,VLOOKUP(F118,AO$42:AX$46,MATCH(AK$1,AP$41:AX$41,0)+1,0)/COUNTIFS($F$2:$F$194,$F118,$AK$2:$AK$194,$AO$1),0),0)</f>
        <v>439157.071941493</v>
      </c>
      <c r="O118" s="9" t="n">
        <v>1</v>
      </c>
      <c r="P118" s="9" t="n">
        <v>3</v>
      </c>
      <c r="Q118" s="0" t="n">
        <f aca="false">SUM(BC118:OX118)</f>
        <v>340289.402780796</v>
      </c>
      <c r="R118" s="0" t="n">
        <f aca="false">IF(VLOOKUP($Z$2,CET!$A$4:$L$42,12,0)="Low income",_xlfn.IFS(S118=0.2,0.1,S118=0.1,0.05,S118=0.5,0.4,S118=0.35,0.25),S118)</f>
        <v>0.5</v>
      </c>
      <c r="S118" s="0" t="n">
        <v>0.5</v>
      </c>
      <c r="T118" s="0" t="n">
        <v>0.8</v>
      </c>
      <c r="U118" s="0" t="n">
        <f aca="false">N118/M118</f>
        <v>2024.02404102021</v>
      </c>
      <c r="V118" s="0" t="n">
        <f aca="false">IFERROR(U118/Q118,0)</f>
        <v>0.0059479490823992</v>
      </c>
      <c r="W118" s="0" t="n">
        <f aca="false">(T118/R118)*V118</f>
        <v>0.00951671853183873</v>
      </c>
      <c r="X118" s="28" t="n">
        <f aca="false">IF(W118=0,0,IF(W118&lt;=0.8,IF(W118&lt;0.05,0.05,W118),0.8))</f>
        <v>0.05</v>
      </c>
      <c r="Y118" s="28"/>
      <c r="AC118" s="34" t="n">
        <f aca="false">ISNUMBER(FIND(AC$1,$C118))</f>
        <v>0</v>
      </c>
      <c r="AD118" s="33" t="n">
        <f aca="false">ISNUMBER(FIND(AD$1,$C118))</f>
        <v>0</v>
      </c>
      <c r="AE118" s="33" t="n">
        <f aca="false">ISNUMBER(FIND(AE$1,$C118))</f>
        <v>1</v>
      </c>
      <c r="AF118" s="33" t="n">
        <f aca="false">ISNUMBER(FIND(AF$1,$C118))</f>
        <v>0</v>
      </c>
      <c r="AG118" s="33" t="n">
        <f aca="false">ISNUMBER(FIND(AG$1,$C118))</f>
        <v>0</v>
      </c>
      <c r="AH118" s="33" t="n">
        <f aca="false">ISNUMBER(FIND(AH$1,$C118))</f>
        <v>0</v>
      </c>
      <c r="AI118" s="33" t="n">
        <f aca="false">ISNUMBER(FIND(AI$1,$C118))</f>
        <v>0</v>
      </c>
      <c r="AJ118" s="33" t="n">
        <f aca="false">ISNUMBER(FIND(AJ$1,$C118))</f>
        <v>0</v>
      </c>
      <c r="AK118" s="35" t="n">
        <f aca="false">ISNUMBER(FIND(AK$1,$C118))</f>
        <v>0</v>
      </c>
      <c r="AL118" s="6"/>
      <c r="AM118" s="33"/>
      <c r="AZ118" s="67"/>
      <c r="BC118" s="0" t="n">
        <f aca="false">IF(ISNUMBER(FIND(BC$1,$D118))=$AO$1,1,0)*VLOOKUP($Z$2,DALYs!$A$2:$MW$40,'Intervention list'!BC$195+1,0)</f>
        <v>0</v>
      </c>
      <c r="BD118" s="0" t="n">
        <f aca="false">IF(ISNUMBER(FIND(BD$1,$D118))=$AO$1,1,0)*VLOOKUP($Z$2,DALYs!$A$2:$MW$40,'Intervention list'!BD$195+1,0)</f>
        <v>0</v>
      </c>
      <c r="BE118" s="0" t="n">
        <f aca="false">IF(ISNUMBER(FIND(BE$1,$D118))=$AO$1,1,0)*VLOOKUP($Z$2,DALYs!$A$2:$MW$40,'Intervention list'!BE$195+1,0)</f>
        <v>0</v>
      </c>
      <c r="BF118" s="0" t="n">
        <f aca="false">IF(ISNUMBER(FIND(BF$1,$D118))=$AO$1,1,0)*VLOOKUP($Z$2,DALYs!$A$2:$MW$40,'Intervention list'!BF$195+1,0)</f>
        <v>0</v>
      </c>
      <c r="BG118" s="0" t="n">
        <f aca="false">IF(ISNUMBER(FIND(BG$1,$D118))=$AO$1,1,0)*VLOOKUP($Z$2,DALYs!$A$2:$MW$40,'Intervention list'!BG$195+1,0)</f>
        <v>0</v>
      </c>
      <c r="BH118" s="0" t="n">
        <f aca="false">IF(ISNUMBER(FIND(BH$1,$D118))=$AO$1,1,0)*VLOOKUP($Z$2,DALYs!$A$2:$MW$40,'Intervention list'!BH$195+1,0)</f>
        <v>0</v>
      </c>
      <c r="BI118" s="0" t="n">
        <f aca="false">IF(ISNUMBER(FIND(BI$1,$D118))=$AO$1,1,0)*VLOOKUP($Z$2,DALYs!$A$2:$MW$40,'Intervention list'!BI$195+1,0)</f>
        <v>0</v>
      </c>
      <c r="BJ118" s="0" t="n">
        <f aca="false">IF(ISNUMBER(FIND(BJ$1,$D118))=$AO$1,1,0)*VLOOKUP($Z$2,DALYs!$A$2:$MW$40,'Intervention list'!BJ$195+1,0)</f>
        <v>0</v>
      </c>
      <c r="BK118" s="0" t="n">
        <f aca="false">IF(ISNUMBER(FIND(BK$1,$D118))=$AO$1,1,0)*VLOOKUP($Z$2,DALYs!$A$2:$MW$40,'Intervention list'!BK$195+1,0)</f>
        <v>0</v>
      </c>
      <c r="BL118" s="0" t="n">
        <f aca="false">IF(ISNUMBER(FIND(BL$1,$D118))=$AO$1,1,0)*VLOOKUP($Z$2,DALYs!$A$2:$MW$40,'Intervention list'!BL$195+1,0)</f>
        <v>0</v>
      </c>
      <c r="BM118" s="0" t="n">
        <f aca="false">IF(ISNUMBER(FIND(BM$1,$D118))=$AO$1,1,0)*VLOOKUP($Z$2,DALYs!$A$2:$MW$40,'Intervention list'!BM$195+1,0)</f>
        <v>0</v>
      </c>
      <c r="BN118" s="0" t="n">
        <f aca="false">IF(ISNUMBER(FIND(BN$1,$D118))=$AO$1,1,0)*VLOOKUP($Z$2,DALYs!$A$2:$MW$40,'Intervention list'!BN$195+1,0)</f>
        <v>0</v>
      </c>
      <c r="BO118" s="0" t="n">
        <f aca="false">IF(ISNUMBER(FIND(BO$1,$D118))=$AO$1,1,0)*VLOOKUP($Z$2,DALYs!$A$2:$MW$40,'Intervention list'!BO$195+1,0)</f>
        <v>0</v>
      </c>
      <c r="BP118" s="0" t="n">
        <f aca="false">IF(ISNUMBER(FIND(BP$1,$D118))=$AO$1,1,0)*VLOOKUP($Z$2,DALYs!$A$2:$MW$40,'Intervention list'!BP$195+1,0)</f>
        <v>0</v>
      </c>
      <c r="BQ118" s="0" t="n">
        <f aca="false">IF(ISNUMBER(FIND(BQ$1,$D118))=$AO$1,1,0)*VLOOKUP($Z$2,DALYs!$A$2:$MW$40,'Intervention list'!BQ$195+1,0)</f>
        <v>0</v>
      </c>
      <c r="BR118" s="0" t="n">
        <f aca="false">IF(ISNUMBER(FIND(BR$1,$D118))=$AO$1,1,0)*VLOOKUP($Z$2,DALYs!$A$2:$MW$40,'Intervention list'!BR$195+1,0)</f>
        <v>0</v>
      </c>
      <c r="BS118" s="0" t="n">
        <f aca="false">IF(ISNUMBER(FIND(BS$1,$D118))=$AO$1,1,0)*VLOOKUP($Z$2,DALYs!$A$2:$MW$40,'Intervention list'!BS$195+1,0)</f>
        <v>0</v>
      </c>
      <c r="BT118" s="0" t="n">
        <f aca="false">IF(ISNUMBER(FIND(BT$1,$D118))=$AO$1,1,0)*VLOOKUP($Z$2,DALYs!$A$2:$MW$40,'Intervention list'!BT$195+1,0)</f>
        <v>0</v>
      </c>
      <c r="BU118" s="0" t="n">
        <f aca="false">IF(ISNUMBER(FIND(BU$1,$D118))=$AO$1,1,0)*VLOOKUP($Z$2,DALYs!$A$2:$MW$40,'Intervention list'!BU$195+1,0)</f>
        <v>0</v>
      </c>
      <c r="BV118" s="0" t="n">
        <f aca="false">IF(ISNUMBER(FIND(BV$1,$D118))=$AO$1,1,0)*VLOOKUP($Z$2,DALYs!$A$2:$MW$40,'Intervention list'!BV$195+1,0)</f>
        <v>0</v>
      </c>
      <c r="BW118" s="0" t="n">
        <f aca="false">IF(ISNUMBER(FIND(BW$1,$D118))=$AO$1,1,0)*VLOOKUP($Z$2,DALYs!$A$2:$MW$40,'Intervention list'!BW$195+1,0)</f>
        <v>0</v>
      </c>
      <c r="BX118" s="0" t="n">
        <f aca="false">IF(ISNUMBER(FIND(BX$1,$D118))=$AO$1,1,0)*VLOOKUP($Z$2,DALYs!$A$2:$MW$40,'Intervention list'!BX$195+1,0)</f>
        <v>0</v>
      </c>
      <c r="BY118" s="0" t="n">
        <f aca="false">IF(ISNUMBER(FIND(BY$1,$D118))=$AO$1,1,0)*VLOOKUP($Z$2,DALYs!$A$2:$MW$40,'Intervention list'!BY$195+1,0)</f>
        <v>0</v>
      </c>
      <c r="BZ118" s="0" t="n">
        <f aca="false">IF(ISNUMBER(FIND(BZ$1,$D118))=$AO$1,1,0)*VLOOKUP($Z$2,DALYs!$A$2:$MW$40,'Intervention list'!BZ$195+1,0)</f>
        <v>0</v>
      </c>
      <c r="CA118" s="0" t="n">
        <f aca="false">IF(ISNUMBER(FIND(CA$1,$D118))=$AO$1,1,0)*VLOOKUP($Z$2,DALYs!$A$2:$MW$40,'Intervention list'!CA$195+1,0)</f>
        <v>0</v>
      </c>
      <c r="CB118" s="0" t="n">
        <f aca="false">IF(ISNUMBER(FIND(CB$1,$D118))=$AO$1,1,0)*VLOOKUP($Z$2,DALYs!$A$2:$MW$40,'Intervention list'!CB$195+1,0)</f>
        <v>0</v>
      </c>
      <c r="CC118" s="0" t="n">
        <f aca="false">IF(ISNUMBER(FIND(CC$1,$D118))=$AO$1,1,0)*VLOOKUP($Z$2,DALYs!$A$2:$MW$40,'Intervention list'!CC$195+1,0)</f>
        <v>0</v>
      </c>
      <c r="CD118" s="0" t="n">
        <f aca="false">IF(ISNUMBER(FIND(CD$1,$D118))=$AO$1,1,0)*VLOOKUP($Z$2,DALYs!$A$2:$MW$40,'Intervention list'!CD$195+1,0)</f>
        <v>0</v>
      </c>
      <c r="CE118" s="0" t="n">
        <f aca="false">IF(ISNUMBER(FIND(CE$1,$D118))=$AO$1,1,0)*VLOOKUP($Z$2,DALYs!$A$2:$MW$40,'Intervention list'!CE$195+1,0)</f>
        <v>0</v>
      </c>
      <c r="CF118" s="0" t="n">
        <f aca="false">IF(ISNUMBER(FIND(CF$1,$D118))=$AO$1,1,0)*VLOOKUP($Z$2,DALYs!$A$2:$MW$40,'Intervention list'!CF$195+1,0)</f>
        <v>0</v>
      </c>
      <c r="CG118" s="0" t="n">
        <f aca="false">IF(ISNUMBER(FIND(CG$1,$D118))=$AO$1,1,0)*VLOOKUP($Z$2,DALYs!$A$2:$MW$40,'Intervention list'!CG$195+1,0)</f>
        <v>0</v>
      </c>
      <c r="CH118" s="0" t="n">
        <f aca="false">IF(ISNUMBER(FIND(CH$1,$D118))=$AO$1,1,0)*VLOOKUP($Z$2,DALYs!$A$2:$MW$40,'Intervention list'!CH$195+1,0)</f>
        <v>0</v>
      </c>
      <c r="CI118" s="0" t="n">
        <f aca="false">IF(ISNUMBER(FIND(CI$1,$D118))=$AO$1,1,0)*VLOOKUP($Z$2,DALYs!$A$2:$MW$40,'Intervention list'!CI$195+1,0)</f>
        <v>0</v>
      </c>
      <c r="CJ118" s="0" t="n">
        <f aca="false">IF(ISNUMBER(FIND(CJ$1,$D118))=$AO$1,1,0)*VLOOKUP($Z$2,DALYs!$A$2:$MW$40,'Intervention list'!CJ$195+1,0)</f>
        <v>0</v>
      </c>
      <c r="CK118" s="0" t="n">
        <f aca="false">IF(ISNUMBER(FIND(CK$1,$D118))=$AO$1,1,0)*VLOOKUP($Z$2,DALYs!$A$2:$MW$40,'Intervention list'!CK$195+1,0)</f>
        <v>0</v>
      </c>
      <c r="CL118" s="0" t="n">
        <f aca="false">IF(ISNUMBER(FIND(CL$1,$D118))=$AO$1,1,0)*VLOOKUP($Z$2,DALYs!$A$2:$MW$40,'Intervention list'!CL$195+1,0)</f>
        <v>0</v>
      </c>
      <c r="CM118" s="0" t="n">
        <f aca="false">IF(ISNUMBER(FIND(CM$1,$D118))=$AO$1,1,0)*VLOOKUP($Z$2,DALYs!$A$2:$MW$40,'Intervention list'!CM$195+1,0)</f>
        <v>0</v>
      </c>
      <c r="CN118" s="0" t="n">
        <f aca="false">IF(ISNUMBER(FIND(CN$1,$D118))=$AO$1,1,0)*VLOOKUP($Z$2,DALYs!$A$2:$MW$40,'Intervention list'!CN$195+1,0)</f>
        <v>0</v>
      </c>
      <c r="CO118" s="0" t="n">
        <f aca="false">IF(ISNUMBER(FIND(CO$1,$D118))=$AO$1,1,0)*VLOOKUP($Z$2,DALYs!$A$2:$MW$40,'Intervention list'!CO$195+1,0)</f>
        <v>0</v>
      </c>
      <c r="CP118" s="0" t="n">
        <f aca="false">IF(ISNUMBER(FIND(CP$1,$D118))=$AO$1,1,0)*VLOOKUP($Z$2,DALYs!$A$2:$MW$40,'Intervention list'!CP$195+1,0)</f>
        <v>0</v>
      </c>
      <c r="CQ118" s="0" t="n">
        <f aca="false">IF(ISNUMBER(FIND(CQ$1,$D118))=$AO$1,1,0)*VLOOKUP($Z$2,DALYs!$A$2:$MW$40,'Intervention list'!CQ$195+1,0)</f>
        <v>0</v>
      </c>
      <c r="CR118" s="0" t="n">
        <f aca="false">IF(ISNUMBER(FIND(CR$1,$D118))=$AO$1,1,0)*VLOOKUP($Z$2,DALYs!$A$2:$MW$40,'Intervention list'!CR$195+1,0)</f>
        <v>0</v>
      </c>
      <c r="CS118" s="0" t="n">
        <f aca="false">IF(ISNUMBER(FIND(CS$1,$D118))=$AO$1,1,0)*VLOOKUP($Z$2,DALYs!$A$2:$MW$40,'Intervention list'!CS$195+1,0)</f>
        <v>0</v>
      </c>
      <c r="CT118" s="0" t="n">
        <f aca="false">IF(ISNUMBER(FIND(CT$1,$D118))=$AO$1,1,0)*VLOOKUP($Z$2,DALYs!$A$2:$MW$40,'Intervention list'!CT$195+1,0)</f>
        <v>0</v>
      </c>
      <c r="CU118" s="0" t="n">
        <f aca="false">IF(ISNUMBER(FIND(CU$1,$D118))=$AO$1,1,0)*VLOOKUP($Z$2,DALYs!$A$2:$MW$40,'Intervention list'!CU$195+1,0)</f>
        <v>0</v>
      </c>
      <c r="CV118" s="0" t="n">
        <f aca="false">IF(ISNUMBER(FIND(CV$1,$D118))=$AO$1,1,0)*VLOOKUP($Z$2,DALYs!$A$2:$MW$40,'Intervention list'!CV$195+1,0)</f>
        <v>0</v>
      </c>
      <c r="CW118" s="0" t="n">
        <f aca="false">IF(ISNUMBER(FIND(CW$1,$D118))=$AO$1,1,0)*VLOOKUP($Z$2,DALYs!$A$2:$MW$40,'Intervention list'!CW$195+1,0)</f>
        <v>0</v>
      </c>
      <c r="CX118" s="0" t="n">
        <f aca="false">IF(ISNUMBER(FIND(CX$1,$D118))=$AO$1,1,0)*VLOOKUP($Z$2,DALYs!$A$2:$MW$40,'Intervention list'!CX$195+1,0)</f>
        <v>0</v>
      </c>
      <c r="CY118" s="0" t="n">
        <f aca="false">IF(ISNUMBER(FIND(CY$1,$D118))=$AO$1,1,0)*VLOOKUP($Z$2,DALYs!$A$2:$MW$40,'Intervention list'!CY$195+1,0)</f>
        <v>0</v>
      </c>
      <c r="CZ118" s="0" t="n">
        <f aca="false">IF(ISNUMBER(FIND(CZ$1,$D118))=$AO$1,1,0)*VLOOKUP($Z$2,DALYs!$A$2:$MW$40,'Intervention list'!CZ$195+1,0)</f>
        <v>0</v>
      </c>
      <c r="DA118" s="0" t="n">
        <f aca="false">IF(ISNUMBER(FIND(DA$1,$D118))=$AO$1,1,0)*VLOOKUP($Z$2,DALYs!$A$2:$MW$40,'Intervention list'!DA$195+1,0)</f>
        <v>0</v>
      </c>
      <c r="DB118" s="0" t="n">
        <f aca="false">IF(ISNUMBER(FIND(DB$1,$D118))=$AO$1,1,0)*VLOOKUP($Z$2,DALYs!$A$2:$MW$40,'Intervention list'!DB$195+1,0)</f>
        <v>0</v>
      </c>
      <c r="DC118" s="0" t="n">
        <f aca="false">IF(ISNUMBER(FIND(DC$1,$D118))=$AO$1,1,0)*VLOOKUP($Z$2,DALYs!$A$2:$MW$40,'Intervention list'!DC$195+1,0)</f>
        <v>0</v>
      </c>
      <c r="DD118" s="0" t="n">
        <f aca="false">IF(ISNUMBER(FIND(DD$1,$D118))=$AO$1,1,0)*VLOOKUP($Z$2,DALYs!$A$2:$MW$40,'Intervention list'!DD$195+1,0)</f>
        <v>0</v>
      </c>
      <c r="DE118" s="0" t="n">
        <f aca="false">IF(ISNUMBER(FIND(DE$1,$D118))=$AO$1,1,0)*VLOOKUP($Z$2,DALYs!$A$2:$MW$40,'Intervention list'!DE$195+1,0)</f>
        <v>0</v>
      </c>
      <c r="DF118" s="0" t="n">
        <f aca="false">IF(ISNUMBER(FIND(DF$1,$D118))=$AO$1,1,0)*VLOOKUP($Z$2,DALYs!$A$2:$MW$40,'Intervention list'!DF$195+1,0)</f>
        <v>0</v>
      </c>
      <c r="DG118" s="0" t="n">
        <f aca="false">IF(ISNUMBER(FIND(DG$1,$D118))=$AO$1,1,0)*VLOOKUP($Z$2,DALYs!$A$2:$MW$40,'Intervention list'!DG$195+1,0)</f>
        <v>0</v>
      </c>
      <c r="DH118" s="0" t="n">
        <f aca="false">IF(ISNUMBER(FIND(DH$1,$D118))=$AO$1,1,0)*VLOOKUP($Z$2,DALYs!$A$2:$MW$40,'Intervention list'!DH$195+1,0)</f>
        <v>0</v>
      </c>
      <c r="DI118" s="0" t="n">
        <f aca="false">IF(ISNUMBER(FIND(DI$1,$D118))=$AO$1,1,0)*VLOOKUP($Z$2,DALYs!$A$2:$MW$40,'Intervention list'!DI$195+1,0)</f>
        <v>0</v>
      </c>
      <c r="DJ118" s="0" t="n">
        <f aca="false">IF(ISNUMBER(FIND(DJ$1,$D118))=$AO$1,1,0)*VLOOKUP($Z$2,DALYs!$A$2:$MW$40,'Intervention list'!DJ$195+1,0)</f>
        <v>0</v>
      </c>
      <c r="DK118" s="0" t="n">
        <f aca="false">IF(ISNUMBER(FIND(DK$1,$D118))=$AO$1,1,0)*VLOOKUP($Z$2,DALYs!$A$2:$MW$40,'Intervention list'!DK$195+1,0)</f>
        <v>0</v>
      </c>
      <c r="DL118" s="0" t="n">
        <f aca="false">IF(ISNUMBER(FIND(DL$1,$D118))=$AO$1,1,0)*VLOOKUP($Z$2,DALYs!$A$2:$MW$40,'Intervention list'!DL$195+1,0)</f>
        <v>0</v>
      </c>
      <c r="DM118" s="0" t="n">
        <f aca="false">IF(ISNUMBER(FIND(DM$1,$D118))=$AO$1,1,0)*VLOOKUP($Z$2,DALYs!$A$2:$MW$40,'Intervention list'!DM$195+1,0)</f>
        <v>0</v>
      </c>
      <c r="DN118" s="0" t="n">
        <f aca="false">IF(ISNUMBER(FIND(DN$1,$D118))=$AO$1,1,0)*VLOOKUP($Z$2,DALYs!$A$2:$MW$40,'Intervention list'!DN$195+1,0)</f>
        <v>0</v>
      </c>
      <c r="DO118" s="0" t="n">
        <f aca="false">IF(ISNUMBER(FIND(DO$1,$D118))=$AO$1,1,0)*VLOOKUP($Z$2,DALYs!$A$2:$MW$40,'Intervention list'!DO$195+1,0)</f>
        <v>0</v>
      </c>
      <c r="DP118" s="0" t="n">
        <f aca="false">IF(ISNUMBER(FIND(DP$1,$D118))=$AO$1,1,0)*VLOOKUP($Z$2,DALYs!$A$2:$MW$40,'Intervention list'!DP$195+1,0)</f>
        <v>0</v>
      </c>
      <c r="DQ118" s="0" t="n">
        <f aca="false">IF(ISNUMBER(FIND(DQ$1,$D118))=$AO$1,1,0)*VLOOKUP($Z$2,DALYs!$A$2:$MW$40,'Intervention list'!DQ$195+1,0)</f>
        <v>0</v>
      </c>
      <c r="DR118" s="0" t="n">
        <f aca="false">IF(ISNUMBER(FIND(DR$1,$D118))=$AO$1,1,0)*VLOOKUP($Z$2,DALYs!$A$2:$MW$40,'Intervention list'!DR$195+1,0)</f>
        <v>0</v>
      </c>
      <c r="DS118" s="0" t="n">
        <f aca="false">IF(ISNUMBER(FIND(DS$1,$D118))=$AO$1,1,0)*VLOOKUP($Z$2,DALYs!$A$2:$MW$40,'Intervention list'!DS$195+1,0)</f>
        <v>0</v>
      </c>
      <c r="DT118" s="0" t="n">
        <f aca="false">IF(ISNUMBER(FIND(DT$1,$D118))=$AO$1,1,0)*VLOOKUP($Z$2,DALYs!$A$2:$MW$40,'Intervention list'!DT$195+1,0)</f>
        <v>0</v>
      </c>
      <c r="DU118" s="0" t="n">
        <f aca="false">IF(ISNUMBER(FIND(DU$1,$D118))=$AO$1,1,0)*VLOOKUP($Z$2,DALYs!$A$2:$MW$40,'Intervention list'!DU$195+1,0)</f>
        <v>0</v>
      </c>
      <c r="DV118" s="0" t="n">
        <f aca="false">IF(ISNUMBER(FIND(DV$1,$D118))=$AO$1,1,0)*VLOOKUP($Z$2,DALYs!$A$2:$MW$40,'Intervention list'!DV$195+1,0)</f>
        <v>0</v>
      </c>
      <c r="DW118" s="0" t="n">
        <f aca="false">IF(ISNUMBER(FIND(DW$1,$D118))=$AO$1,1,0)*VLOOKUP($Z$2,DALYs!$A$2:$MW$40,'Intervention list'!DW$195+1,0)</f>
        <v>0</v>
      </c>
      <c r="DX118" s="0" t="n">
        <f aca="false">IF(ISNUMBER(FIND(DX$1,$D118))=$AO$1,1,0)*VLOOKUP($Z$2,DALYs!$A$2:$MW$40,'Intervention list'!DX$195+1,0)</f>
        <v>0</v>
      </c>
      <c r="DY118" s="0" t="n">
        <f aca="false">IF(ISNUMBER(FIND(DY$1,$D118))=$AO$1,1,0)*VLOOKUP($Z$2,DALYs!$A$2:$MW$40,'Intervention list'!DY$195+1,0)</f>
        <v>0</v>
      </c>
      <c r="DZ118" s="0" t="n">
        <f aca="false">IF(ISNUMBER(FIND(DZ$1,$D118))=$AO$1,1,0)*VLOOKUP($Z$2,DALYs!$A$2:$MW$40,'Intervention list'!DZ$195+1,0)</f>
        <v>0</v>
      </c>
      <c r="EA118" s="0" t="n">
        <f aca="false">IF(ISNUMBER(FIND(EA$1,$D118))=$AO$1,1,0)*VLOOKUP($Z$2,DALYs!$A$2:$MW$40,'Intervention list'!EA$195+1,0)</f>
        <v>0</v>
      </c>
      <c r="EB118" s="0" t="n">
        <f aca="false">IF(ISNUMBER(FIND(EB$1,$D118))=$AO$1,1,0)*VLOOKUP($Z$2,DALYs!$A$2:$MW$40,'Intervention list'!EB$195+1,0)</f>
        <v>0</v>
      </c>
      <c r="EC118" s="0" t="n">
        <f aca="false">IF(ISNUMBER(FIND(EC$1,$D118))=$AO$1,1,0)*VLOOKUP($Z$2,DALYs!$A$2:$MW$40,'Intervention list'!EC$195+1,0)</f>
        <v>0</v>
      </c>
      <c r="ED118" s="0" t="n">
        <f aca="false">IF(ISNUMBER(FIND(ED$1,$D118))=$AO$1,1,0)*VLOOKUP($Z$2,DALYs!$A$2:$MW$40,'Intervention list'!ED$195+1,0)</f>
        <v>0</v>
      </c>
      <c r="EE118" s="0" t="n">
        <f aca="false">IF(ISNUMBER(FIND(EE$1,$D118))=$AO$1,1,0)*VLOOKUP($Z$2,DALYs!$A$2:$MW$40,'Intervention list'!EE$195+1,0)</f>
        <v>0</v>
      </c>
      <c r="EF118" s="0" t="n">
        <f aca="false">IF(ISNUMBER(FIND(EF$1,$D118))=$AO$1,1,0)*VLOOKUP($Z$2,DALYs!$A$2:$MW$40,'Intervention list'!EF$195+1,0)</f>
        <v>0</v>
      </c>
      <c r="EG118" s="0" t="n">
        <f aca="false">IF(ISNUMBER(FIND(EG$1,$D118))=$AO$1,1,0)*VLOOKUP($Z$2,DALYs!$A$2:$MW$40,'Intervention list'!EG$195+1,0)</f>
        <v>0</v>
      </c>
      <c r="EH118" s="0" t="n">
        <f aca="false">IF(ISNUMBER(FIND(EH$1,$D118))=$AO$1,1,0)*VLOOKUP($Z$2,DALYs!$A$2:$MW$40,'Intervention list'!EH$195+1,0)</f>
        <v>0</v>
      </c>
      <c r="EI118" s="0" t="n">
        <f aca="false">IF(ISNUMBER(FIND(EI$1,$D118))=$AO$1,1,0)*VLOOKUP($Z$2,DALYs!$A$2:$MW$40,'Intervention list'!EI$195+1,0)</f>
        <v>0</v>
      </c>
      <c r="EJ118" s="0" t="n">
        <f aca="false">IF(ISNUMBER(FIND(EJ$1,$D118))=$AO$1,1,0)*VLOOKUP($Z$2,DALYs!$A$2:$MW$40,'Intervention list'!EJ$195+1,0)</f>
        <v>0</v>
      </c>
      <c r="EK118" s="0" t="n">
        <f aca="false">IF(ISNUMBER(FIND(EK$1,$D118))=$AO$1,1,0)*VLOOKUP($Z$2,DALYs!$A$2:$MW$40,'Intervention list'!EK$195+1,0)</f>
        <v>0</v>
      </c>
      <c r="EL118" s="0" t="n">
        <f aca="false">IF(ISNUMBER(FIND(EL$1,$D118))=$AO$1,1,0)*VLOOKUP($Z$2,DALYs!$A$2:$MW$40,'Intervention list'!EL$195+1,0)</f>
        <v>0</v>
      </c>
      <c r="EM118" s="0" t="n">
        <f aca="false">IF(ISNUMBER(FIND(EM$1,$D118))=$AO$1,1,0)*VLOOKUP($Z$2,DALYs!$A$2:$MW$40,'Intervention list'!EM$195+1,0)</f>
        <v>0</v>
      </c>
      <c r="EN118" s="0" t="n">
        <f aca="false">IF(ISNUMBER(FIND(EN$1,$D118))=$AO$1,1,0)*VLOOKUP($Z$2,DALYs!$A$2:$MW$40,'Intervention list'!EN$195+1,0)</f>
        <v>0</v>
      </c>
      <c r="EO118" s="0" t="n">
        <f aca="false">IF(ISNUMBER(FIND(EO$1,$D118))=$AO$1,1,0)*VLOOKUP($Z$2,DALYs!$A$2:$MW$40,'Intervention list'!EO$195+1,0)</f>
        <v>0</v>
      </c>
      <c r="EP118" s="0" t="n">
        <f aca="false">IF(ISNUMBER(FIND(EP$1,$D118))=$AO$1,1,0)*VLOOKUP($Z$2,DALYs!$A$2:$MW$40,'Intervention list'!EP$195+1,0)</f>
        <v>0</v>
      </c>
      <c r="EQ118" s="0" t="n">
        <f aca="false">IF(ISNUMBER(FIND(EQ$1,$D118))=$AO$1,1,0)*VLOOKUP($Z$2,DALYs!$A$2:$MW$40,'Intervention list'!EQ$195+1,0)</f>
        <v>0</v>
      </c>
      <c r="ER118" s="0" t="n">
        <f aca="false">IF(ISNUMBER(FIND(ER$1,$D118))=$AO$1,1,0)*VLOOKUP($Z$2,DALYs!$A$2:$MW$40,'Intervention list'!ER$195+1,0)</f>
        <v>0</v>
      </c>
      <c r="ES118" s="0" t="n">
        <f aca="false">IF(ISNUMBER(FIND(ES$1,$D118))=$AO$1,1,0)*VLOOKUP($Z$2,DALYs!$A$2:$MW$40,'Intervention list'!ES$195+1,0)</f>
        <v>0</v>
      </c>
      <c r="ET118" s="0" t="n">
        <f aca="false">IF(ISNUMBER(FIND(ET$1,$D118))=$AO$1,1,0)*VLOOKUP($Z$2,DALYs!$A$2:$MW$40,'Intervention list'!ET$195+1,0)</f>
        <v>0</v>
      </c>
      <c r="EU118" s="0" t="n">
        <f aca="false">IF(ISNUMBER(FIND(EU$1,$D118))=$AO$1,1,0)*VLOOKUP($Z$2,DALYs!$A$2:$MW$40,'Intervention list'!EU$195+1,0)</f>
        <v>0</v>
      </c>
      <c r="EV118" s="0" t="n">
        <f aca="false">IF(ISNUMBER(FIND(EV$1,$D118))=$AO$1,1,0)*VLOOKUP($Z$2,DALYs!$A$2:$MW$40,'Intervention list'!EV$195+1,0)</f>
        <v>0</v>
      </c>
      <c r="EW118" s="0" t="n">
        <f aca="false">IF(ISNUMBER(FIND(EW$1,$D118))=$AO$1,1,0)*VLOOKUP($Z$2,DALYs!$A$2:$MW$40,'Intervention list'!EW$195+1,0)</f>
        <v>0</v>
      </c>
      <c r="EX118" s="0" t="n">
        <f aca="false">IF(ISNUMBER(FIND(EX$1,$D118))=$AO$1,1,0)*VLOOKUP($Z$2,DALYs!$A$2:$MW$40,'Intervention list'!EX$195+1,0)</f>
        <v>0</v>
      </c>
      <c r="EY118" s="0" t="n">
        <f aca="false">IF(ISNUMBER(FIND(EY$1,$D118))=$AO$1,1,0)*VLOOKUP($Z$2,DALYs!$A$2:$MW$40,'Intervention list'!EY$195+1,0)</f>
        <v>0</v>
      </c>
      <c r="EZ118" s="0" t="n">
        <f aca="false">IF(ISNUMBER(FIND(EZ$1,$D118))=$AO$1,1,0)*VLOOKUP($Z$2,DALYs!$A$2:$MW$40,'Intervention list'!EZ$195+1,0)</f>
        <v>0</v>
      </c>
      <c r="FA118" s="0" t="n">
        <f aca="false">IF(ISNUMBER(FIND(FA$1,$D118))=$AO$1,1,0)*VLOOKUP($Z$2,DALYs!$A$2:$MW$40,'Intervention list'!FA$195+1,0)</f>
        <v>0</v>
      </c>
      <c r="FB118" s="0" t="n">
        <f aca="false">IF(ISNUMBER(FIND(FB$1,$D118))=$AO$1,1,0)*VLOOKUP($Z$2,DALYs!$A$2:$MW$40,'Intervention list'!FB$195+1,0)</f>
        <v>0</v>
      </c>
      <c r="FC118" s="0" t="n">
        <f aca="false">IF(ISNUMBER(FIND(FC$1,$D118))=$AO$1,1,0)*VLOOKUP($Z$2,DALYs!$A$2:$MW$40,'Intervention list'!FC$195+1,0)</f>
        <v>0</v>
      </c>
      <c r="FD118" s="0" t="n">
        <f aca="false">IF(ISNUMBER(FIND(FD$1,$D118))=$AO$1,1,0)*VLOOKUP($Z$2,DALYs!$A$2:$MW$40,'Intervention list'!FD$195+1,0)</f>
        <v>0</v>
      </c>
      <c r="FE118" s="0" t="n">
        <f aca="false">IF(ISNUMBER(FIND(FE$1,$D118))=$AO$1,1,0)*VLOOKUP($Z$2,DALYs!$A$2:$MW$40,'Intervention list'!FE$195+1,0)</f>
        <v>0</v>
      </c>
      <c r="FF118" s="0" t="n">
        <f aca="false">IF(ISNUMBER(FIND(FF$1,$D118))=$AO$1,1,0)*VLOOKUP($Z$2,DALYs!$A$2:$MW$40,'Intervention list'!FF$195+1,0)</f>
        <v>0</v>
      </c>
      <c r="FG118" s="0" t="n">
        <f aca="false">IF(ISNUMBER(FIND(FG$1,$D118))=$AO$1,1,0)*VLOOKUP($Z$2,DALYs!$A$2:$MW$40,'Intervention list'!FG$195+1,0)</f>
        <v>0</v>
      </c>
      <c r="FH118" s="0" t="n">
        <f aca="false">IF(ISNUMBER(FIND(FH$1,$D118))=$AO$1,1,0)*VLOOKUP($Z$2,DALYs!$A$2:$MW$40,'Intervention list'!FH$195+1,0)</f>
        <v>0</v>
      </c>
      <c r="FI118" s="0" t="n">
        <f aca="false">IF(ISNUMBER(FIND(FI$1,$D118))=$AO$1,1,0)*VLOOKUP($Z$2,DALYs!$A$2:$MW$40,'Intervention list'!FI$195+1,0)</f>
        <v>0</v>
      </c>
      <c r="FJ118" s="0" t="n">
        <f aca="false">IF(ISNUMBER(FIND(FJ$1,$D118))=$AO$1,1,0)*VLOOKUP($Z$2,DALYs!$A$2:$MW$40,'Intervention list'!FJ$195+1,0)</f>
        <v>0</v>
      </c>
      <c r="FK118" s="0" t="n">
        <f aca="false">IF(ISNUMBER(FIND(FK$1,$D118))=$AO$1,1,0)*VLOOKUP($Z$2,DALYs!$A$2:$MW$40,'Intervention list'!FK$195+1,0)</f>
        <v>0</v>
      </c>
      <c r="FL118" s="0" t="n">
        <f aca="false">IF(ISNUMBER(FIND(FL$1,$D118))=$AO$1,1,0)*VLOOKUP($Z$2,DALYs!$A$2:$MW$40,'Intervention list'!FL$195+1,0)</f>
        <v>0</v>
      </c>
      <c r="FM118" s="0" t="n">
        <f aca="false">IF(ISNUMBER(FIND(FM$1,$D118))=$AO$1,1,0)*VLOOKUP($Z$2,DALYs!$A$2:$MW$40,'Intervention list'!FM$195+1,0)</f>
        <v>0</v>
      </c>
      <c r="FN118" s="0" t="n">
        <f aca="false">IF(ISNUMBER(FIND(FN$1,$D118))=$AO$1,1,0)*VLOOKUP($Z$2,DALYs!$A$2:$MW$40,'Intervention list'!FN$195+1,0)</f>
        <v>0</v>
      </c>
      <c r="FO118" s="0" t="n">
        <f aca="false">IF(ISNUMBER(FIND(FO$1,$D118))=$AO$1,1,0)*VLOOKUP($Z$2,DALYs!$A$2:$MW$40,'Intervention list'!FO$195+1,0)</f>
        <v>0</v>
      </c>
      <c r="FP118" s="0" t="n">
        <f aca="false">IF(ISNUMBER(FIND(FP$1,$D118))=$AO$1,1,0)*VLOOKUP($Z$2,DALYs!$A$2:$MW$40,'Intervention list'!FP$195+1,0)</f>
        <v>0</v>
      </c>
      <c r="FQ118" s="0" t="n">
        <f aca="false">IF(ISNUMBER(FIND(FQ$1,$D118))=$AO$1,1,0)*VLOOKUP($Z$2,DALYs!$A$2:$MW$40,'Intervention list'!FQ$195+1,0)</f>
        <v>0</v>
      </c>
      <c r="FR118" s="0" t="n">
        <f aca="false">IF(ISNUMBER(FIND(FR$1,$D118))=$AO$1,1,0)*VLOOKUP($Z$2,DALYs!$A$2:$MW$40,'Intervention list'!FR$195+1,0)</f>
        <v>0</v>
      </c>
      <c r="FS118" s="0" t="n">
        <f aca="false">IF(ISNUMBER(FIND(FS$1,$D118))=$AO$1,1,0)*VLOOKUP($Z$2,DALYs!$A$2:$MW$40,'Intervention list'!FS$195+1,0)</f>
        <v>0</v>
      </c>
      <c r="FT118" s="0" t="n">
        <f aca="false">IF(ISNUMBER(FIND(FT$1,$D118))=$AO$1,1,0)*VLOOKUP($Z$2,DALYs!$A$2:$MW$40,'Intervention list'!FT$195+1,0)</f>
        <v>0</v>
      </c>
      <c r="FU118" s="0" t="n">
        <f aca="false">IF(ISNUMBER(FIND(FU$1,$D118))=$AO$1,1,0)*VLOOKUP($Z$2,DALYs!$A$2:$MW$40,'Intervention list'!FU$195+1,0)</f>
        <v>0</v>
      </c>
      <c r="FV118" s="0" t="n">
        <f aca="false">IF(ISNUMBER(FIND(FV$1,$D118))=$AO$1,1,0)*VLOOKUP($Z$2,DALYs!$A$2:$MW$40,'Intervention list'!FV$195+1,0)</f>
        <v>0</v>
      </c>
      <c r="FW118" s="0" t="n">
        <f aca="false">IF(ISNUMBER(FIND(FW$1,$D118))=$AO$1,1,0)*VLOOKUP($Z$2,DALYs!$A$2:$MW$40,'Intervention list'!FW$195+1,0)</f>
        <v>0</v>
      </c>
      <c r="FX118" s="0" t="n">
        <f aca="false">IF(ISNUMBER(FIND(FX$1,$D118))=$AO$1,1,0)*VLOOKUP($Z$2,DALYs!$A$2:$MW$40,'Intervention list'!FX$195+1,0)</f>
        <v>0</v>
      </c>
      <c r="FY118" s="0" t="n">
        <f aca="false">IF(ISNUMBER(FIND(FY$1,$D118))=$AO$1,1,0)*VLOOKUP($Z$2,DALYs!$A$2:$MW$40,'Intervention list'!FY$195+1,0)</f>
        <v>0</v>
      </c>
      <c r="FZ118" s="0" t="n">
        <f aca="false">IF(ISNUMBER(FIND(FZ$1,$D118))=$AO$1,1,0)*VLOOKUP($Z$2,DALYs!$A$2:$MW$40,'Intervention list'!FZ$195+1,0)</f>
        <v>0</v>
      </c>
      <c r="GA118" s="0" t="n">
        <f aca="false">IF(ISNUMBER(FIND(GA$1,$D118))=$AO$1,1,0)*VLOOKUP($Z$2,DALYs!$A$2:$MW$40,'Intervention list'!GA$195+1,0)</f>
        <v>0</v>
      </c>
      <c r="GB118" s="0" t="n">
        <f aca="false">IF(ISNUMBER(FIND(GB$1,$D118))=$AO$1,1,0)*VLOOKUP($Z$2,DALYs!$A$2:$MW$40,'Intervention list'!GB$195+1,0)</f>
        <v>0</v>
      </c>
      <c r="GC118" s="0" t="n">
        <f aca="false">IF(ISNUMBER(FIND(GC$1,$D118))=$AO$1,1,0)*VLOOKUP($Z$2,DALYs!$A$2:$MW$40,'Intervention list'!GC$195+1,0)</f>
        <v>0</v>
      </c>
      <c r="GD118" s="0" t="n">
        <f aca="false">IF(ISNUMBER(FIND(GD$1,$D118))=$AO$1,1,0)*VLOOKUP($Z$2,DALYs!$A$2:$MW$40,'Intervention list'!GD$195+1,0)</f>
        <v>0</v>
      </c>
      <c r="GE118" s="0" t="n">
        <f aca="false">IF(ISNUMBER(FIND(GE$1,$D118))=$AO$1,1,0)*VLOOKUP($Z$2,DALYs!$A$2:$MW$40,'Intervention list'!GE$195+1,0)</f>
        <v>0</v>
      </c>
      <c r="GF118" s="0" t="n">
        <f aca="false">IF(ISNUMBER(FIND(GF$1,$D118))=$AO$1,1,0)*VLOOKUP($Z$2,DALYs!$A$2:$MW$40,'Intervention list'!GF$195+1,0)</f>
        <v>0</v>
      </c>
      <c r="GG118" s="0" t="n">
        <f aca="false">IF(ISNUMBER(FIND(GG$1,$D118))=$AO$1,1,0)*VLOOKUP($Z$2,DALYs!$A$2:$MW$40,'Intervention list'!GG$195+1,0)</f>
        <v>0</v>
      </c>
      <c r="GH118" s="0" t="n">
        <f aca="false">IF(ISNUMBER(FIND(GH$1,$D118))=$AO$1,1,0)*VLOOKUP($Z$2,DALYs!$A$2:$MW$40,'Intervention list'!GH$195+1,0)</f>
        <v>0</v>
      </c>
      <c r="GI118" s="0" t="n">
        <f aca="false">IF(ISNUMBER(FIND(GI$1,$D118))=$AO$1,1,0)*VLOOKUP($Z$2,DALYs!$A$2:$MW$40,'Intervention list'!GI$195+1,0)</f>
        <v>0</v>
      </c>
      <c r="GJ118" s="0" t="n">
        <f aca="false">IF(ISNUMBER(FIND(GJ$1,$D118))=$AO$1,1,0)*VLOOKUP($Z$2,DALYs!$A$2:$MW$40,'Intervention list'!GJ$195+1,0)</f>
        <v>0</v>
      </c>
      <c r="GK118" s="0" t="n">
        <f aca="false">IF(ISNUMBER(FIND(GK$1,$D118))=$AO$1,1,0)*VLOOKUP($Z$2,DALYs!$A$2:$MW$40,'Intervention list'!GK$195+1,0)</f>
        <v>0</v>
      </c>
      <c r="GL118" s="0" t="n">
        <f aca="false">IF(ISNUMBER(FIND(GL$1,$D118))=$AO$1,1,0)*VLOOKUP($Z$2,DALYs!$A$2:$MW$40,'Intervention list'!GL$195+1,0)</f>
        <v>0</v>
      </c>
      <c r="GM118" s="0" t="n">
        <f aca="false">IF(ISNUMBER(FIND(GM$1,$D118))=$AO$1,1,0)*VLOOKUP($Z$2,DALYs!$A$2:$MW$40,'Intervention list'!GM$195+1,0)</f>
        <v>0</v>
      </c>
      <c r="GN118" s="0" t="n">
        <f aca="false">IF(ISNUMBER(FIND(GN$1,$D118))=$AO$1,1,0)*VLOOKUP($Z$2,DALYs!$A$2:$MW$40,'Intervention list'!GN$195+1,0)</f>
        <v>0</v>
      </c>
      <c r="GO118" s="0" t="n">
        <f aca="false">IF(ISNUMBER(FIND(GO$1,$D118))=$AO$1,1,0)*VLOOKUP($Z$2,DALYs!$A$2:$MW$40,'Intervention list'!GO$195+1,0)</f>
        <v>0</v>
      </c>
      <c r="GP118" s="0" t="n">
        <f aca="false">IF(ISNUMBER(FIND(GP$1,$D118))=$AO$1,1,0)*VLOOKUP($Z$2,DALYs!$A$2:$MW$40,'Intervention list'!GP$195+1,0)</f>
        <v>0</v>
      </c>
      <c r="GQ118" s="0" t="n">
        <f aca="false">IF(ISNUMBER(FIND(GQ$1,$D118))=$AO$1,1,0)*VLOOKUP($Z$2,DALYs!$A$2:$MW$40,'Intervention list'!GQ$195+1,0)</f>
        <v>0</v>
      </c>
      <c r="GR118" s="0" t="n">
        <f aca="false">IF(ISNUMBER(FIND(GR$1,$D118))=$AO$1,1,0)*VLOOKUP($Z$2,DALYs!$A$2:$MW$40,'Intervention list'!GR$195+1,0)</f>
        <v>0</v>
      </c>
      <c r="GS118" s="0" t="n">
        <f aca="false">IF(ISNUMBER(FIND(GS$1,$D118))=$AO$1,1,0)*VLOOKUP($Z$2,DALYs!$A$2:$MW$40,'Intervention list'!GS$195+1,0)</f>
        <v>0</v>
      </c>
      <c r="GT118" s="0" t="n">
        <f aca="false">IF(ISNUMBER(FIND(GT$1,$D118))=$AO$1,1,0)*VLOOKUP($Z$2,DALYs!$A$2:$MW$40,'Intervention list'!GT$195+1,0)</f>
        <v>0</v>
      </c>
      <c r="GU118" s="0" t="n">
        <f aca="false">IF(ISNUMBER(FIND(GU$1,$D118))=$AO$1,1,0)*VLOOKUP($Z$2,DALYs!$A$2:$MW$40,'Intervention list'!GU$195+1,0)</f>
        <v>0</v>
      </c>
      <c r="GV118" s="0" t="n">
        <f aca="false">IF(ISNUMBER(FIND(GV$1,$D118))=$AO$1,1,0)*VLOOKUP($Z$2,DALYs!$A$2:$MW$40,'Intervention list'!GV$195+1,0)</f>
        <v>0</v>
      </c>
      <c r="GW118" s="0" t="n">
        <f aca="false">IF(ISNUMBER(FIND(GW$1,$D118))=$AO$1,1,0)*VLOOKUP($Z$2,DALYs!$A$2:$MW$40,'Intervention list'!GW$195+1,0)</f>
        <v>0</v>
      </c>
      <c r="GX118" s="0" t="n">
        <f aca="false">IF(ISNUMBER(FIND(GX$1,$D118))=$AO$1,1,0)*VLOOKUP($Z$2,DALYs!$A$2:$MW$40,'Intervention list'!GX$195+1,0)</f>
        <v>0</v>
      </c>
      <c r="GY118" s="0" t="n">
        <f aca="false">IF(ISNUMBER(FIND(GY$1,$D118))=$AO$1,1,0)*VLOOKUP($Z$2,DALYs!$A$2:$MW$40,'Intervention list'!GY$195+1,0)</f>
        <v>0</v>
      </c>
      <c r="GZ118" s="0" t="n">
        <f aca="false">IF(ISNUMBER(FIND(GZ$1,$D118))=$AO$1,1,0)*VLOOKUP($Z$2,DALYs!$A$2:$MW$40,'Intervention list'!GZ$195+1,0)</f>
        <v>0</v>
      </c>
      <c r="HA118" s="0" t="n">
        <f aca="false">IF(ISNUMBER(FIND(HA$1,$D118))=$AO$1,1,0)*VLOOKUP($Z$2,DALYs!$A$2:$MW$40,'Intervention list'!HA$195+1,0)</f>
        <v>0</v>
      </c>
      <c r="HB118" s="0" t="n">
        <f aca="false">IF(ISNUMBER(FIND(HB$1,$D118))=$AO$1,1,0)*VLOOKUP($Z$2,DALYs!$A$2:$MW$40,'Intervention list'!HB$195+1,0)</f>
        <v>0</v>
      </c>
      <c r="HC118" s="0" t="n">
        <f aca="false">IF(ISNUMBER(FIND(HC$1,$D118))=$AO$1,1,0)*VLOOKUP($Z$2,DALYs!$A$2:$MW$40,'Intervention list'!HC$195+1,0)</f>
        <v>0</v>
      </c>
      <c r="HD118" s="0" t="n">
        <f aca="false">IF(ISNUMBER(FIND(HD$1,$D118))=$AO$1,1,0)*VLOOKUP($Z$2,DALYs!$A$2:$MW$40,'Intervention list'!HD$195+1,0)</f>
        <v>0</v>
      </c>
      <c r="HE118" s="0" t="n">
        <f aca="false">IF(ISNUMBER(FIND(HE$1,$D118))=$AO$1,1,0)*VLOOKUP($Z$2,DALYs!$A$2:$MW$40,'Intervention list'!HE$195+1,0)</f>
        <v>0</v>
      </c>
      <c r="HF118" s="0" t="n">
        <f aca="false">IF(ISNUMBER(FIND(HF$1,$D118))=$AO$1,1,0)*VLOOKUP($Z$2,DALYs!$A$2:$MW$40,'Intervention list'!HF$195+1,0)</f>
        <v>0</v>
      </c>
      <c r="HG118" s="0" t="n">
        <f aca="false">IF(ISNUMBER(FIND(HG$1,$D118))=$AO$1,1,0)*VLOOKUP($Z$2,DALYs!$A$2:$MW$40,'Intervention list'!HG$195+1,0)</f>
        <v>0</v>
      </c>
      <c r="HH118" s="0" t="n">
        <f aca="false">IF(ISNUMBER(FIND(HH$1,$D118))=$AO$1,1,0)*VLOOKUP($Z$2,DALYs!$A$2:$MW$40,'Intervention list'!HH$195+1,0)</f>
        <v>0</v>
      </c>
      <c r="HI118" s="0" t="n">
        <f aca="false">IF(ISNUMBER(FIND(HI$1,$D118))=$AO$1,1,0)*VLOOKUP($Z$2,DALYs!$A$2:$MW$40,'Intervention list'!HI$195+1,0)</f>
        <v>0</v>
      </c>
      <c r="HJ118" s="0" t="n">
        <f aca="false">IF(ISNUMBER(FIND(HJ$1,$D118))=$AO$1,1,0)*VLOOKUP($Z$2,DALYs!$A$2:$MW$40,'Intervention list'!HJ$195+1,0)</f>
        <v>0</v>
      </c>
      <c r="HK118" s="0" t="n">
        <f aca="false">IF(ISNUMBER(FIND(HK$1,$D118))=$AO$1,1,0)*VLOOKUP($Z$2,DALYs!$A$2:$MW$40,'Intervention list'!HK$195+1,0)</f>
        <v>0</v>
      </c>
      <c r="HL118" s="0" t="n">
        <f aca="false">IF(ISNUMBER(FIND(HL$1,$D118))=$AO$1,1,0)*VLOOKUP($Z$2,DALYs!$A$2:$MW$40,'Intervention list'!HL$195+1,0)</f>
        <v>0</v>
      </c>
      <c r="HM118" s="0" t="n">
        <f aca="false">IF(ISNUMBER(FIND(HM$1,$D118))=$AO$1,1,0)*VLOOKUP($Z$2,DALYs!$A$2:$MW$40,'Intervention list'!HM$195+1,0)</f>
        <v>0</v>
      </c>
      <c r="HN118" s="0" t="n">
        <f aca="false">IF(ISNUMBER(FIND(HN$1,$D118))=$AO$1,1,0)*VLOOKUP($Z$2,DALYs!$A$2:$MW$40,'Intervention list'!HN$195+1,0)</f>
        <v>0</v>
      </c>
      <c r="HO118" s="0" t="n">
        <f aca="false">IF(ISNUMBER(FIND(HO$1,$D118))=$AO$1,1,0)*VLOOKUP($Z$2,DALYs!$A$2:$MW$40,'Intervention list'!HO$195+1,0)</f>
        <v>0</v>
      </c>
      <c r="HP118" s="0" t="n">
        <f aca="false">IF(ISNUMBER(FIND(HP$1,$D118))=$AO$1,1,0)*VLOOKUP($Z$2,DALYs!$A$2:$MW$40,'Intervention list'!HP$195+1,0)</f>
        <v>0</v>
      </c>
      <c r="HQ118" s="0" t="n">
        <f aca="false">IF(ISNUMBER(FIND(HQ$1,$D118))=$AO$1,1,0)*VLOOKUP($Z$2,DALYs!$A$2:$MW$40,'Intervention list'!HQ$195+1,0)</f>
        <v>0</v>
      </c>
      <c r="HR118" s="0" t="n">
        <f aca="false">IF(ISNUMBER(FIND(HR$1,$D118))=$AO$1,1,0)*VLOOKUP($Z$2,DALYs!$A$2:$MW$40,'Intervention list'!HR$195+1,0)</f>
        <v>0</v>
      </c>
      <c r="HS118" s="0" t="n">
        <f aca="false">IF(ISNUMBER(FIND(HS$1,$D118))=$AO$1,1,0)*VLOOKUP($Z$2,DALYs!$A$2:$MW$40,'Intervention list'!HS$195+1,0)</f>
        <v>0</v>
      </c>
      <c r="HT118" s="0" t="n">
        <f aca="false">IF(ISNUMBER(FIND(HT$1,$D118))=$AO$1,1,0)*VLOOKUP($Z$2,DALYs!$A$2:$MW$40,'Intervention list'!HT$195+1,0)</f>
        <v>0</v>
      </c>
      <c r="HU118" s="0" t="n">
        <f aca="false">IF(ISNUMBER(FIND(HU$1,$D118))=$AO$1,1,0)*VLOOKUP($Z$2,DALYs!$A$2:$MW$40,'Intervention list'!HU$195+1,0)</f>
        <v>0</v>
      </c>
      <c r="HV118" s="0" t="n">
        <f aca="false">IF(ISNUMBER(FIND(HV$1,$D118))=$AO$1,1,0)*VLOOKUP($Z$2,DALYs!$A$2:$MW$40,'Intervention list'!HV$195+1,0)</f>
        <v>0</v>
      </c>
      <c r="HW118" s="0" t="n">
        <f aca="false">IF(ISNUMBER(FIND(HW$1,$D118))=$AO$1,1,0)*VLOOKUP($Z$2,DALYs!$A$2:$MW$40,'Intervention list'!HW$195+1,0)</f>
        <v>0</v>
      </c>
      <c r="HX118" s="0" t="n">
        <f aca="false">IF(ISNUMBER(FIND(HX$1,$D118))=$AO$1,1,0)*VLOOKUP($Z$2,DALYs!$A$2:$MW$40,'Intervention list'!HX$195+1,0)</f>
        <v>0</v>
      </c>
      <c r="HY118" s="0" t="n">
        <f aca="false">IF(ISNUMBER(FIND(HY$1,$D118))=$AO$1,1,0)*VLOOKUP($Z$2,DALYs!$A$2:$MW$40,'Intervention list'!HY$195+1,0)</f>
        <v>0</v>
      </c>
      <c r="HZ118" s="0" t="n">
        <f aca="false">IF(ISNUMBER(FIND(HZ$1,$D118))=$AO$1,1,0)*VLOOKUP($Z$2,DALYs!$A$2:$MW$40,'Intervention list'!HZ$195+1,0)</f>
        <v>0</v>
      </c>
      <c r="IA118" s="0" t="n">
        <f aca="false">IF(ISNUMBER(FIND(IA$1,$D118))=$AO$1,1,0)*VLOOKUP($Z$2,DALYs!$A$2:$MW$40,'Intervention list'!IA$195+1,0)</f>
        <v>0</v>
      </c>
      <c r="IB118" s="0" t="n">
        <f aca="false">IF(ISNUMBER(FIND(IB$1,$D118))=$AO$1,1,0)*VLOOKUP($Z$2,DALYs!$A$2:$MW$40,'Intervention list'!IB$195+1,0)</f>
        <v>340289.402780796</v>
      </c>
      <c r="IC118" s="0" t="n">
        <f aca="false">IF(ISNUMBER(FIND(IC$1,$D118))=$AO$1,1,0)*VLOOKUP($Z$2,DALYs!$A$2:$MW$40,'Intervention list'!IC$195+1,0)</f>
        <v>0</v>
      </c>
      <c r="ID118" s="0" t="n">
        <f aca="false">IF(ISNUMBER(FIND(ID$1,$D118))=$AO$1,1,0)*VLOOKUP($Z$2,DALYs!$A$2:$MW$40,'Intervention list'!ID$195+1,0)</f>
        <v>0</v>
      </c>
      <c r="IE118" s="0" t="n">
        <f aca="false">IF(ISNUMBER(FIND(IE$1,$D118))=$AO$1,1,0)*VLOOKUP($Z$2,DALYs!$A$2:$MW$40,'Intervention list'!IE$195+1,0)</f>
        <v>0</v>
      </c>
      <c r="IF118" s="0" t="n">
        <f aca="false">IF(ISNUMBER(FIND(IF$1,$D118))=$AO$1,1,0)*VLOOKUP($Z$2,DALYs!$A$2:$MW$40,'Intervention list'!IF$195+1,0)</f>
        <v>0</v>
      </c>
      <c r="IG118" s="0" t="n">
        <f aca="false">IF(ISNUMBER(FIND(IG$1,$D118))=$AO$1,1,0)*VLOOKUP($Z$2,DALYs!$A$2:$MW$40,'Intervention list'!IG$195+1,0)</f>
        <v>0</v>
      </c>
      <c r="IH118" s="0" t="n">
        <f aca="false">IF(ISNUMBER(FIND(IH$1,$D118))=$AO$1,1,0)*VLOOKUP($Z$2,DALYs!$A$2:$MW$40,'Intervention list'!IH$195+1,0)</f>
        <v>0</v>
      </c>
      <c r="II118" s="0" t="n">
        <f aca="false">IF(ISNUMBER(FIND(II$1,$D118))=$AO$1,1,0)*VLOOKUP($Z$2,DALYs!$A$2:$MW$40,'Intervention list'!II$195+1,0)</f>
        <v>0</v>
      </c>
      <c r="IJ118" s="0" t="n">
        <f aca="false">IF(ISNUMBER(FIND(IJ$1,$D118))=$AO$1,1,0)*VLOOKUP($Z$2,DALYs!$A$2:$MW$40,'Intervention list'!IJ$195+1,0)</f>
        <v>0</v>
      </c>
      <c r="IK118" s="0" t="n">
        <f aca="false">IF(ISNUMBER(FIND(IK$1,$D118))=$AO$1,1,0)*VLOOKUP($Z$2,DALYs!$A$2:$MW$40,'Intervention list'!IK$195+1,0)</f>
        <v>0</v>
      </c>
      <c r="IL118" s="0" t="n">
        <f aca="false">IF(ISNUMBER(FIND(IL$1,$D118))=$AO$1,1,0)*VLOOKUP($Z$2,DALYs!$A$2:$MW$40,'Intervention list'!IL$195+1,0)</f>
        <v>0</v>
      </c>
      <c r="IM118" s="0" t="n">
        <f aca="false">IF(ISNUMBER(FIND(IM$1,$D118))=$AO$1,1,0)*VLOOKUP($Z$2,DALYs!$A$2:$MW$40,'Intervention list'!IM$195+1,0)</f>
        <v>0</v>
      </c>
      <c r="IN118" s="0" t="n">
        <f aca="false">IF(ISNUMBER(FIND(IN$1,$D118))=$AO$1,1,0)*VLOOKUP($Z$2,DALYs!$A$2:$MW$40,'Intervention list'!IN$195+1,0)</f>
        <v>0</v>
      </c>
      <c r="IO118" s="0" t="n">
        <f aca="false">IF(ISNUMBER(FIND(IO$1,$D118))=$AO$1,1,0)*VLOOKUP($Z$2,DALYs!$A$2:$MW$40,'Intervention list'!IO$195+1,0)</f>
        <v>0</v>
      </c>
      <c r="IP118" s="0" t="n">
        <f aca="false">IF(ISNUMBER(FIND(IP$1,$D118))=$AO$1,1,0)*VLOOKUP($Z$2,DALYs!$A$2:$MW$40,'Intervention list'!IP$195+1,0)</f>
        <v>0</v>
      </c>
      <c r="IQ118" s="0" t="n">
        <f aca="false">IF(ISNUMBER(FIND(IQ$1,$D118))=$AO$1,1,0)*VLOOKUP($Z$2,DALYs!$A$2:$MW$40,'Intervention list'!IQ$195+1,0)</f>
        <v>0</v>
      </c>
      <c r="IR118" s="0" t="n">
        <f aca="false">IF(ISNUMBER(FIND(IR$1,$D118))=$AO$1,1,0)*VLOOKUP($Z$2,DALYs!$A$2:$MW$40,'Intervention list'!IR$195+1,0)</f>
        <v>0</v>
      </c>
      <c r="IS118" s="0" t="n">
        <f aca="false">IF(ISNUMBER(FIND(IS$1,$D118))=$AO$1,1,0)*VLOOKUP($Z$2,DALYs!$A$2:$MW$40,'Intervention list'!IS$195+1,0)</f>
        <v>0</v>
      </c>
      <c r="IT118" s="0" t="n">
        <f aca="false">IF(ISNUMBER(FIND(IT$1,$D118))=$AO$1,1,0)*VLOOKUP($Z$2,DALYs!$A$2:$MW$40,'Intervention list'!IT$195+1,0)</f>
        <v>0</v>
      </c>
      <c r="IU118" s="0" t="n">
        <f aca="false">IF(ISNUMBER(FIND(IU$1,$D118))=$AO$1,1,0)*VLOOKUP($Z$2,DALYs!$A$2:$MW$40,'Intervention list'!IU$195+1,0)</f>
        <v>0</v>
      </c>
      <c r="IV118" s="0" t="n">
        <f aca="false">IF(ISNUMBER(FIND(IV$1,$D118))=$AO$1,1,0)*VLOOKUP($Z$2,DALYs!$A$2:$MW$40,'Intervention list'!IV$195+1,0)</f>
        <v>0</v>
      </c>
      <c r="IW118" s="0" t="n">
        <f aca="false">IF(ISNUMBER(FIND(IW$1,$D118))=$AO$1,1,0)*VLOOKUP($Z$2,DALYs!$A$2:$MW$40,'Intervention list'!IW$195+1,0)</f>
        <v>0</v>
      </c>
      <c r="IX118" s="0" t="n">
        <f aca="false">IF(ISNUMBER(FIND(IX$1,$D118))=$AO$1,1,0)*VLOOKUP($Z$2,DALYs!$A$2:$MW$40,'Intervention list'!IX$195+1,0)</f>
        <v>0</v>
      </c>
      <c r="IY118" s="0" t="n">
        <f aca="false">IF(ISNUMBER(FIND(IY$1,$D118))=$AO$1,1,0)*VLOOKUP($Z$2,DALYs!$A$2:$MW$40,'Intervention list'!IY$195+1,0)</f>
        <v>0</v>
      </c>
      <c r="IZ118" s="0" t="n">
        <f aca="false">IF(ISNUMBER(FIND(IZ$1,$D118))=$AO$1,1,0)*VLOOKUP($Z$2,DALYs!$A$2:$MW$40,'Intervention list'!IZ$195+1,0)</f>
        <v>0</v>
      </c>
      <c r="JA118" s="0" t="n">
        <f aca="false">IF(ISNUMBER(FIND(JA$1,$D118))=$AO$1,1,0)*VLOOKUP($Z$2,DALYs!$A$2:$MW$40,'Intervention list'!JA$195+1,0)</f>
        <v>0</v>
      </c>
      <c r="JB118" s="0" t="n">
        <f aca="false">IF(ISNUMBER(FIND(JB$1,$D118))=$AO$1,1,0)*VLOOKUP($Z$2,DALYs!$A$2:$MW$40,'Intervention list'!JB$195+1,0)</f>
        <v>0</v>
      </c>
      <c r="JC118" s="0" t="n">
        <f aca="false">IF(ISNUMBER(FIND(JC$1,$D118))=$AO$1,1,0)*VLOOKUP($Z$2,DALYs!$A$2:$MW$40,'Intervention list'!JC$195+1,0)</f>
        <v>0</v>
      </c>
      <c r="JD118" s="0" t="n">
        <f aca="false">IF(ISNUMBER(FIND(JD$1,$D118))=$AO$1,1,0)*VLOOKUP($Z$2,DALYs!$A$2:$MW$40,'Intervention list'!JD$195+1,0)</f>
        <v>0</v>
      </c>
      <c r="JE118" s="0" t="n">
        <f aca="false">IF(ISNUMBER(FIND(JE$1,$D118))=$AO$1,1,0)*VLOOKUP($Z$2,DALYs!$A$2:$MW$40,'Intervention list'!JE$195+1,0)</f>
        <v>0</v>
      </c>
      <c r="JF118" s="0" t="n">
        <f aca="false">IF(ISNUMBER(FIND(JF$1,$D118))=$AO$1,1,0)*VLOOKUP($Z$2,DALYs!$A$2:$MW$40,'Intervention list'!JF$195+1,0)</f>
        <v>0</v>
      </c>
      <c r="JG118" s="0" t="n">
        <f aca="false">IF(ISNUMBER(FIND(JG$1,$D118))=$AO$1,1,0)*VLOOKUP($Z$2,DALYs!$A$2:$MW$40,'Intervention list'!JG$195+1,0)</f>
        <v>0</v>
      </c>
      <c r="JH118" s="0" t="n">
        <f aca="false">IF(ISNUMBER(FIND(JH$1,$D118))=$AO$1,1,0)*VLOOKUP($Z$2,DALYs!$A$2:$MW$40,'Intervention list'!JH$195+1,0)</f>
        <v>0</v>
      </c>
      <c r="JI118" s="0" t="n">
        <f aca="false">IF(ISNUMBER(FIND(JI$1,$D118))=$AO$1,1,0)*VLOOKUP($Z$2,DALYs!$A$2:$MW$40,'Intervention list'!JI$195+1,0)</f>
        <v>0</v>
      </c>
      <c r="JJ118" s="0" t="n">
        <f aca="false">IF(ISNUMBER(FIND(JJ$1,$D118))=$AO$1,1,0)*VLOOKUP($Z$2,DALYs!$A$2:$MW$40,'Intervention list'!JJ$195+1,0)</f>
        <v>0</v>
      </c>
      <c r="JK118" s="0" t="n">
        <f aca="false">IF(ISNUMBER(FIND(JK$1,$D118))=$AO$1,1,0)*VLOOKUP($Z$2,DALYs!$A$2:$MW$40,'Intervention list'!JK$195+1,0)</f>
        <v>0</v>
      </c>
      <c r="JL118" s="0" t="n">
        <f aca="false">IF(ISNUMBER(FIND(JL$1,$D118))=$AO$1,1,0)*VLOOKUP($Z$2,DALYs!$A$2:$MW$40,'Intervention list'!JL$195+1,0)</f>
        <v>0</v>
      </c>
      <c r="JM118" s="0" t="n">
        <f aca="false">IF(ISNUMBER(FIND(JM$1,$D118))=$AO$1,1,0)*VLOOKUP($Z$2,DALYs!$A$2:$MW$40,'Intervention list'!JM$195+1,0)</f>
        <v>0</v>
      </c>
      <c r="JN118" s="0" t="n">
        <f aca="false">IF(ISNUMBER(FIND(JN$1,$D118))=$AO$1,1,0)*VLOOKUP($Z$2,DALYs!$A$2:$MW$40,'Intervention list'!JN$195+1,0)</f>
        <v>0</v>
      </c>
      <c r="JO118" s="0" t="n">
        <f aca="false">IF(ISNUMBER(FIND(JO$1,$D118))=$AO$1,1,0)*VLOOKUP($Z$2,DALYs!$A$2:$MW$40,'Intervention list'!JO$195+1,0)</f>
        <v>0</v>
      </c>
      <c r="JP118" s="0" t="n">
        <f aca="false">IF(ISNUMBER(FIND(JP$1,$D118))=$AO$1,1,0)*VLOOKUP($Z$2,DALYs!$A$2:$MW$40,'Intervention list'!JP$195+1,0)</f>
        <v>0</v>
      </c>
      <c r="JQ118" s="0" t="n">
        <f aca="false">IF(ISNUMBER(FIND(JQ$1,$D118))=$AO$1,1,0)*VLOOKUP($Z$2,DALYs!$A$2:$MW$40,'Intervention list'!JQ$195+1,0)</f>
        <v>0</v>
      </c>
      <c r="JR118" s="0" t="n">
        <f aca="false">IF(ISNUMBER(FIND(JR$1,$D118))=$AO$1,1,0)*VLOOKUP($Z$2,DALYs!$A$2:$MW$40,'Intervention list'!JR$195+1,0)</f>
        <v>0</v>
      </c>
      <c r="JS118" s="0" t="n">
        <f aca="false">IF(ISNUMBER(FIND(JS$1,$D118))=$AO$1,1,0)*VLOOKUP($Z$2,DALYs!$A$2:$MW$40,'Intervention list'!JS$195+1,0)</f>
        <v>0</v>
      </c>
      <c r="JT118" s="0" t="n">
        <f aca="false">IF(ISNUMBER(FIND(JT$1,$D118))=$AO$1,1,0)*VLOOKUP($Z$2,DALYs!$A$2:$MW$40,'Intervention list'!JT$195+1,0)</f>
        <v>0</v>
      </c>
      <c r="JU118" s="0" t="n">
        <f aca="false">IF(ISNUMBER(FIND(JU$1,$D118))=$AO$1,1,0)*VLOOKUP($Z$2,DALYs!$A$2:$MW$40,'Intervention list'!JU$195+1,0)</f>
        <v>0</v>
      </c>
      <c r="JV118" s="0" t="n">
        <f aca="false">IF(ISNUMBER(FIND(JV$1,$D118))=$AO$1,1,0)*VLOOKUP($Z$2,DALYs!$A$2:$MW$40,'Intervention list'!JV$195+1,0)</f>
        <v>0</v>
      </c>
      <c r="JW118" s="0" t="n">
        <f aca="false">IF(ISNUMBER(FIND(JW$1,$D118))=$AO$1,1,0)*VLOOKUP($Z$2,DALYs!$A$2:$MW$40,'Intervention list'!JW$195+1,0)</f>
        <v>0</v>
      </c>
      <c r="JX118" s="0" t="n">
        <f aca="false">IF(ISNUMBER(FIND(JX$1,$D118))=$AO$1,1,0)*VLOOKUP($Z$2,DALYs!$A$2:$MW$40,'Intervention list'!JX$195+1,0)</f>
        <v>0</v>
      </c>
      <c r="JY118" s="0" t="n">
        <f aca="false">IF(ISNUMBER(FIND(JY$1,$D118))=$AO$1,1,0)*VLOOKUP($Z$2,DALYs!$A$2:$MW$40,'Intervention list'!JY$195+1,0)</f>
        <v>0</v>
      </c>
      <c r="JZ118" s="0" t="n">
        <f aca="false">IF(ISNUMBER(FIND(JZ$1,$D118))=$AO$1,1,0)*VLOOKUP($Z$2,DALYs!$A$2:$MW$40,'Intervention list'!JZ$195+1,0)</f>
        <v>0</v>
      </c>
      <c r="KA118" s="0" t="n">
        <f aca="false">IF(ISNUMBER(FIND(KA$1,$D118))=$AO$1,1,0)*VLOOKUP($Z$2,DALYs!$A$2:$MW$40,'Intervention list'!KA$195+1,0)</f>
        <v>0</v>
      </c>
      <c r="KB118" s="0" t="n">
        <f aca="false">IF(ISNUMBER(FIND(KB$1,$D118))=$AO$1,1,0)*VLOOKUP($Z$2,DALYs!$A$2:$MW$40,'Intervention list'!KB$195+1,0)</f>
        <v>0</v>
      </c>
      <c r="KC118" s="0" t="n">
        <f aca="false">IF(ISNUMBER(FIND(KC$1,$D118))=$AO$1,1,0)*VLOOKUP($Z$2,DALYs!$A$2:$MW$40,'Intervention list'!KC$195+1,0)</f>
        <v>0</v>
      </c>
      <c r="KD118" s="0" t="n">
        <f aca="false">IF(ISNUMBER(FIND(KD$1,$D118))=$AO$1,1,0)*VLOOKUP($Z$2,DALYs!$A$2:$MW$40,'Intervention list'!KD$195+1,0)</f>
        <v>0</v>
      </c>
      <c r="KE118" s="0" t="n">
        <f aca="false">IF(ISNUMBER(FIND(KE$1,$D118))=$AO$1,1,0)*VLOOKUP($Z$2,DALYs!$A$2:$MW$40,'Intervention list'!KE$195+1,0)</f>
        <v>0</v>
      </c>
      <c r="KF118" s="0" t="n">
        <f aca="false">IF(ISNUMBER(FIND(KF$1,$D118))=$AO$1,1,0)*VLOOKUP($Z$2,DALYs!$A$2:$MW$40,'Intervention list'!KF$195+1,0)</f>
        <v>0</v>
      </c>
      <c r="KG118" s="0" t="n">
        <f aca="false">IF(ISNUMBER(FIND(KG$1,$D118))=$AO$1,1,0)*VLOOKUP($Z$2,DALYs!$A$2:$MW$40,'Intervention list'!KG$195+1,0)</f>
        <v>0</v>
      </c>
      <c r="KH118" s="0" t="n">
        <f aca="false">IF(ISNUMBER(FIND(KH$1,$D118))=$AO$1,1,0)*VLOOKUP($Z$2,DALYs!$A$2:$MW$40,'Intervention list'!KH$195+1,0)</f>
        <v>0</v>
      </c>
      <c r="KI118" s="0" t="n">
        <f aca="false">IF(ISNUMBER(FIND(KI$1,$D118))=$AO$1,1,0)*VLOOKUP($Z$2,DALYs!$A$2:$MW$40,'Intervention list'!KI$195+1,0)</f>
        <v>0</v>
      </c>
      <c r="KJ118" s="0" t="n">
        <f aca="false">IF(ISNUMBER(FIND(KJ$1,$D118))=$AO$1,1,0)*VLOOKUP($Z$2,DALYs!$A$2:$MW$40,'Intervention list'!KJ$195+1,0)</f>
        <v>0</v>
      </c>
      <c r="KK118" s="0" t="n">
        <f aca="false">IF(ISNUMBER(FIND(KK$1,$D118))=$AO$1,1,0)*VLOOKUP($Z$2,DALYs!$A$2:$MW$40,'Intervention list'!KK$195+1,0)</f>
        <v>0</v>
      </c>
      <c r="KL118" s="0" t="n">
        <f aca="false">IF(ISNUMBER(FIND(KL$1,$D118))=$AO$1,1,0)*VLOOKUP($Z$2,DALYs!$A$2:$MW$40,'Intervention list'!KL$195+1,0)</f>
        <v>0</v>
      </c>
      <c r="KM118" s="0" t="n">
        <f aca="false">IF(ISNUMBER(FIND(KM$1,$D118))=$AO$1,1,0)*VLOOKUP($Z$2,DALYs!$A$2:$MW$40,'Intervention list'!KM$195+1,0)</f>
        <v>0</v>
      </c>
      <c r="KN118" s="0" t="n">
        <f aca="false">IF(ISNUMBER(FIND(KN$1,$D118))=$AO$1,1,0)*VLOOKUP($Z$2,DALYs!$A$2:$MW$40,'Intervention list'!KN$195+1,0)</f>
        <v>0</v>
      </c>
      <c r="KO118" s="0" t="n">
        <f aca="false">IF(ISNUMBER(FIND(KO$1,$D118))=$AO$1,1,0)*VLOOKUP($Z$2,DALYs!$A$2:$MW$40,'Intervention list'!KO$195+1,0)</f>
        <v>0</v>
      </c>
      <c r="KP118" s="0" t="n">
        <f aca="false">IF(ISNUMBER(FIND(KP$1,$D118))=$AO$1,1,0)*VLOOKUP($Z$2,DALYs!$A$2:$MW$40,'Intervention list'!KP$195+1,0)</f>
        <v>0</v>
      </c>
      <c r="KQ118" s="0" t="n">
        <f aca="false">IF(ISNUMBER(FIND(KQ$1,$D118))=$AO$1,1,0)*VLOOKUP($Z$2,DALYs!$A$2:$MW$40,'Intervention list'!KQ$195+1,0)</f>
        <v>0</v>
      </c>
      <c r="KR118" s="0" t="n">
        <f aca="false">IF(ISNUMBER(FIND(KR$1,$D118))=$AO$1,1,0)*VLOOKUP($Z$2,DALYs!$A$2:$MW$40,'Intervention list'!KR$195+1,0)</f>
        <v>0</v>
      </c>
      <c r="KS118" s="0" t="n">
        <f aca="false">IF(ISNUMBER(FIND(KS$1,$D118))=$AO$1,1,0)*VLOOKUP($Z$2,DALYs!$A$2:$MW$40,'Intervention list'!KS$195+1,0)</f>
        <v>0</v>
      </c>
      <c r="KT118" s="0" t="n">
        <f aca="false">IF(ISNUMBER(FIND(KT$1,$D118))=$AO$1,1,0)*VLOOKUP($Z$2,DALYs!$A$2:$MW$40,'Intervention list'!KT$195+1,0)</f>
        <v>0</v>
      </c>
      <c r="KU118" s="0" t="n">
        <f aca="false">IF(ISNUMBER(FIND(KU$1,$D118))=$AO$1,1,0)*VLOOKUP($Z$2,DALYs!$A$2:$MW$40,'Intervention list'!KU$195+1,0)</f>
        <v>0</v>
      </c>
      <c r="KV118" s="0" t="n">
        <f aca="false">IF(ISNUMBER(FIND(KV$1,$D118))=$AO$1,1,0)*VLOOKUP($Z$2,DALYs!$A$2:$MW$40,'Intervention list'!KV$195+1,0)</f>
        <v>0</v>
      </c>
      <c r="KW118" s="0" t="n">
        <f aca="false">IF(ISNUMBER(FIND(KW$1,$D118))=$AO$1,1,0)*VLOOKUP($Z$2,DALYs!$A$2:$MW$40,'Intervention list'!KW$195+1,0)</f>
        <v>0</v>
      </c>
      <c r="KX118" s="0" t="n">
        <f aca="false">IF(ISNUMBER(FIND(KX$1,$D118))=$AO$1,1,0)*VLOOKUP($Z$2,DALYs!$A$2:$MW$40,'Intervention list'!KX$195+1,0)</f>
        <v>0</v>
      </c>
      <c r="KY118" s="0" t="n">
        <f aca="false">IF(ISNUMBER(FIND(KY$1,$D118))=$AO$1,1,0)*VLOOKUP($Z$2,DALYs!$A$2:$MW$40,'Intervention list'!KY$195+1,0)</f>
        <v>0</v>
      </c>
      <c r="KZ118" s="0" t="n">
        <f aca="false">IF(ISNUMBER(FIND(KZ$1,$D118))=$AO$1,1,0)*VLOOKUP($Z$2,DALYs!$A$2:$MW$40,'Intervention list'!KZ$195+1,0)</f>
        <v>0</v>
      </c>
      <c r="LA118" s="0" t="n">
        <f aca="false">IF(ISNUMBER(FIND(LA$1,$D118))=$AO$1,1,0)*VLOOKUP($Z$2,DALYs!$A$2:$MW$40,'Intervention list'!LA$195+1,0)</f>
        <v>0</v>
      </c>
      <c r="LB118" s="0" t="n">
        <f aca="false">IF(ISNUMBER(FIND(LB$1,$D118))=$AO$1,1,0)*VLOOKUP($Z$2,DALYs!$A$2:$MW$40,'Intervention list'!LB$195+1,0)</f>
        <v>0</v>
      </c>
      <c r="LC118" s="0" t="n">
        <f aca="false">IF(ISNUMBER(FIND(LC$1,$D118))=$AO$1,1,0)*VLOOKUP($Z$2,DALYs!$A$2:$MW$40,'Intervention list'!LC$195+1,0)</f>
        <v>0</v>
      </c>
      <c r="LD118" s="0" t="n">
        <f aca="false">IF(ISNUMBER(FIND(LD$1,$D118))=$AO$1,1,0)*VLOOKUP($Z$2,DALYs!$A$2:$MW$40,'Intervention list'!LD$195+1,0)</f>
        <v>0</v>
      </c>
      <c r="LE118" s="0" t="n">
        <f aca="false">IF(ISNUMBER(FIND(LE$1,$D118))=$AO$1,1,0)*VLOOKUP($Z$2,DALYs!$A$2:$MW$40,'Intervention list'!LE$195+1,0)</f>
        <v>0</v>
      </c>
      <c r="LF118" s="0" t="n">
        <f aca="false">IF(ISNUMBER(FIND(LF$1,$D118))=$AO$1,1,0)*VLOOKUP($Z$2,DALYs!$A$2:$MW$40,'Intervention list'!LF$195+1,0)</f>
        <v>0</v>
      </c>
      <c r="LG118" s="0" t="n">
        <f aca="false">IF(ISNUMBER(FIND(LG$1,$D118))=$AO$1,1,0)*VLOOKUP($Z$2,DALYs!$A$2:$MW$40,'Intervention list'!LG$195+1,0)</f>
        <v>0</v>
      </c>
      <c r="LH118" s="0" t="n">
        <f aca="false">IF(ISNUMBER(FIND(LH$1,$D118))=$AO$1,1,0)*VLOOKUP($Z$2,DALYs!$A$2:$MW$40,'Intervention list'!LH$195+1,0)</f>
        <v>0</v>
      </c>
      <c r="LI118" s="0" t="n">
        <f aca="false">IF(ISNUMBER(FIND(LI$1,$D118))=$AO$1,1,0)*VLOOKUP($Z$2,DALYs!$A$2:$MW$40,'Intervention list'!LI$195+1,0)</f>
        <v>0</v>
      </c>
      <c r="LJ118" s="0" t="n">
        <f aca="false">IF(ISNUMBER(FIND(LJ$1,$D118))=$AO$1,1,0)*VLOOKUP($Z$2,DALYs!$A$2:$MW$40,'Intervention list'!LJ$195+1,0)</f>
        <v>0</v>
      </c>
      <c r="LK118" s="0" t="n">
        <f aca="false">IF(ISNUMBER(FIND(LK$1,$D118))=$AO$1,1,0)*VLOOKUP($Z$2,DALYs!$A$2:$MW$40,'Intervention list'!LK$195+1,0)</f>
        <v>0</v>
      </c>
      <c r="LL118" s="0" t="n">
        <f aca="false">IF(ISNUMBER(FIND(LL$1,$D118))=$AO$1,1,0)*VLOOKUP($Z$2,DALYs!$A$2:$MW$40,'Intervention list'!LL$195+1,0)</f>
        <v>0</v>
      </c>
      <c r="LM118" s="0" t="n">
        <f aca="false">IF(ISNUMBER(FIND(LM$1,$D118))=$AO$1,1,0)*VLOOKUP($Z$2,DALYs!$A$2:$MW$40,'Intervention list'!LM$195+1,0)</f>
        <v>0</v>
      </c>
      <c r="LN118" s="0" t="n">
        <f aca="false">IF(ISNUMBER(FIND(LN$1,$D118))=$AO$1,1,0)*VLOOKUP($Z$2,DALYs!$A$2:$MW$40,'Intervention list'!LN$195+1,0)</f>
        <v>0</v>
      </c>
      <c r="LO118" s="0" t="n">
        <f aca="false">IF(ISNUMBER(FIND(LO$1,$D118))=$AO$1,1,0)*VLOOKUP($Z$2,DALYs!$A$2:$MW$40,'Intervention list'!LO$195+1,0)</f>
        <v>0</v>
      </c>
      <c r="LP118" s="0" t="n">
        <f aca="false">IF(ISNUMBER(FIND(LP$1,$D118))=$AO$1,1,0)*VLOOKUP($Z$2,DALYs!$A$2:$MW$40,'Intervention list'!LP$195+1,0)</f>
        <v>0</v>
      </c>
      <c r="LQ118" s="0" t="n">
        <f aca="false">IF(ISNUMBER(FIND(LQ$1,$D118))=$AO$1,1,0)*VLOOKUP($Z$2,DALYs!$A$2:$MW$40,'Intervention list'!LQ$195+1,0)</f>
        <v>0</v>
      </c>
      <c r="LR118" s="0" t="n">
        <f aca="false">IF(ISNUMBER(FIND(LR$1,$D118))=$AO$1,1,0)*VLOOKUP($Z$2,DALYs!$A$2:$MW$40,'Intervention list'!LR$195+1,0)</f>
        <v>0</v>
      </c>
      <c r="LS118" s="0" t="n">
        <f aca="false">IF(ISNUMBER(FIND(LS$1,$D118))=$AO$1,1,0)*VLOOKUP($Z$2,DALYs!$A$2:$MW$40,'Intervention list'!LS$195+1,0)</f>
        <v>0</v>
      </c>
      <c r="LT118" s="0" t="n">
        <f aca="false">IF(ISNUMBER(FIND(LT$1,$D118))=$AO$1,1,0)*VLOOKUP($Z$2,DALYs!$A$2:$MW$40,'Intervention list'!LT$195+1,0)</f>
        <v>0</v>
      </c>
      <c r="LU118" s="0" t="n">
        <f aca="false">IF(ISNUMBER(FIND(LU$1,$D118))=$AO$1,1,0)*VLOOKUP($Z$2,DALYs!$A$2:$MW$40,'Intervention list'!LU$195+1,0)</f>
        <v>0</v>
      </c>
      <c r="LV118" s="0" t="n">
        <f aca="false">IF(ISNUMBER(FIND(LV$1,$D118))=$AO$1,1,0)*VLOOKUP($Z$2,DALYs!$A$2:$MW$40,'Intervention list'!LV$195+1,0)</f>
        <v>0</v>
      </c>
      <c r="LW118" s="0" t="n">
        <f aca="false">IF(ISNUMBER(FIND(LW$1,$D118))=$AO$1,1,0)*VLOOKUP($Z$2,DALYs!$A$2:$MW$40,'Intervention list'!LW$195+1,0)</f>
        <v>0</v>
      </c>
      <c r="LX118" s="0" t="n">
        <f aca="false">IF(ISNUMBER(FIND(LX$1,$D118))=$AO$1,1,0)*VLOOKUP($Z$2,DALYs!$A$2:$MW$40,'Intervention list'!LX$195+1,0)</f>
        <v>0</v>
      </c>
      <c r="LY118" s="0" t="n">
        <f aca="false">IF(ISNUMBER(FIND(LY$1,$D118))=$AO$1,1,0)*VLOOKUP($Z$2,DALYs!$A$2:$MW$40,'Intervention list'!LY$195+1,0)</f>
        <v>0</v>
      </c>
      <c r="LZ118" s="0" t="n">
        <f aca="false">IF(ISNUMBER(FIND(LZ$1,$D118))=$AO$1,1,0)*VLOOKUP($Z$2,DALYs!$A$2:$MW$40,'Intervention list'!LZ$195+1,0)</f>
        <v>0</v>
      </c>
      <c r="MA118" s="0" t="n">
        <f aca="false">IF(ISNUMBER(FIND(MA$1,$D118))=$AO$1,1,0)*VLOOKUP($Z$2,DALYs!$A$2:$MW$40,'Intervention list'!MA$195+1,0)</f>
        <v>0</v>
      </c>
      <c r="MB118" s="0" t="n">
        <f aca="false">IF(ISNUMBER(FIND(MB$1,$D118))=$AO$1,1,0)*VLOOKUP($Z$2,DALYs!$A$2:$MW$40,'Intervention list'!MB$195+1,0)</f>
        <v>0</v>
      </c>
      <c r="MC118" s="0" t="n">
        <f aca="false">IF(ISNUMBER(FIND(MC$1,$D118))=$AO$1,1,0)*VLOOKUP($Z$2,DALYs!$A$2:$MW$40,'Intervention list'!MC$195+1,0)</f>
        <v>0</v>
      </c>
      <c r="MD118" s="0" t="n">
        <f aca="false">IF(ISNUMBER(FIND(MD$1,$D118))=$AO$1,1,0)*VLOOKUP($Z$2,DALYs!$A$2:$MW$40,'Intervention list'!MD$195+1,0)</f>
        <v>0</v>
      </c>
      <c r="ME118" s="0" t="n">
        <f aca="false">IF(ISNUMBER(FIND(ME$1,$D118))=$AO$1,1,0)*VLOOKUP($Z$2,DALYs!$A$2:$MW$40,'Intervention list'!ME$195+1,0)</f>
        <v>0</v>
      </c>
      <c r="MF118" s="0" t="n">
        <f aca="false">IF(ISNUMBER(FIND(MF$1,$D118))=$AO$1,1,0)*VLOOKUP($Z$2,DALYs!$A$2:$MW$40,'Intervention list'!MF$195+1,0)</f>
        <v>0</v>
      </c>
      <c r="MG118" s="0" t="n">
        <f aca="false">IF(ISNUMBER(FIND(MG$1,$D118))=$AO$1,1,0)*VLOOKUP($Z$2,DALYs!$A$2:$MW$40,'Intervention list'!MG$195+1,0)</f>
        <v>0</v>
      </c>
      <c r="MH118" s="0" t="n">
        <f aca="false">IF(ISNUMBER(FIND(MH$1,$D118))=$AO$1,1,0)*VLOOKUP($Z$2,DALYs!$A$2:$MW$40,'Intervention list'!MH$195+1,0)</f>
        <v>0</v>
      </c>
      <c r="MI118" s="0" t="n">
        <f aca="false">IF(ISNUMBER(FIND(MI$1,$D118))=$AO$1,1,0)*VLOOKUP($Z$2,DALYs!$A$2:$MW$40,'Intervention list'!MI$195+1,0)</f>
        <v>0</v>
      </c>
      <c r="MJ118" s="0" t="n">
        <f aca="false">IF(ISNUMBER(FIND(MJ$1,$D118))=$AO$1,1,0)*VLOOKUP($Z$2,DALYs!$A$2:$MW$40,'Intervention list'!MJ$195+1,0)</f>
        <v>0</v>
      </c>
      <c r="MK118" s="0" t="n">
        <f aca="false">IF(ISNUMBER(FIND(MK$1,$D118))=$AO$1,1,0)*VLOOKUP($Z$2,DALYs!$A$2:$MW$40,'Intervention list'!MK$195+1,0)</f>
        <v>0</v>
      </c>
      <c r="ML118" s="0" t="n">
        <f aca="false">IF(ISNUMBER(FIND(ML$1,$D118))=$AO$1,1,0)*VLOOKUP($Z$2,DALYs!$A$2:$MW$40,'Intervention list'!ML$195+1,0)</f>
        <v>0</v>
      </c>
      <c r="MM118" s="0" t="n">
        <f aca="false">IF(ISNUMBER(FIND(MM$1,$D118))=$AO$1,1,0)*VLOOKUP($Z$2,DALYs!$A$2:$MW$40,'Intervention list'!MM$195+1,0)</f>
        <v>0</v>
      </c>
      <c r="MN118" s="0" t="n">
        <f aca="false">IF(ISNUMBER(FIND(MN$1,$D118))=$AO$1,1,0)*VLOOKUP($Z$2,DALYs!$A$2:$MW$40,'Intervention list'!MN$195+1,0)</f>
        <v>0</v>
      </c>
      <c r="MO118" s="0" t="n">
        <f aca="false">IF(ISNUMBER(FIND(MO$1,$D118))=$AO$1,1,0)*VLOOKUP($Z$2,DALYs!$A$2:$MW$40,'Intervention list'!MO$195+1,0)</f>
        <v>0</v>
      </c>
      <c r="MP118" s="0" t="n">
        <f aca="false">IF(ISNUMBER(FIND(MP$1,$D118))=$AO$1,1,0)*VLOOKUP($Z$2,DALYs!$A$2:$MW$40,'Intervention list'!MP$195+1,0)</f>
        <v>0</v>
      </c>
      <c r="MQ118" s="0" t="n">
        <f aca="false">IF(ISNUMBER(FIND(MQ$1,$D118))=$AO$1,1,0)*VLOOKUP($Z$2,DALYs!$A$2:$MW$40,'Intervention list'!MQ$195+1,0)</f>
        <v>0</v>
      </c>
      <c r="MR118" s="0" t="n">
        <f aca="false">IF(ISNUMBER(FIND(MR$1,$D118))=$AO$1,1,0)*VLOOKUP($Z$2,DALYs!$A$2:$MW$40,'Intervention list'!MR$195+1,0)</f>
        <v>0</v>
      </c>
      <c r="MS118" s="0" t="n">
        <f aca="false">IF(ISNUMBER(FIND(MS$1,$D118))=$AO$1,1,0)*VLOOKUP($Z$2,DALYs!$A$2:$MW$40,'Intervention list'!MS$195+1,0)</f>
        <v>0</v>
      </c>
      <c r="MT118" s="0" t="n">
        <f aca="false">IF(ISNUMBER(FIND(MT$1,$D118))=$AO$1,1,0)*VLOOKUP($Z$2,DALYs!$A$2:$MW$40,'Intervention list'!MT$195+1,0)</f>
        <v>0</v>
      </c>
      <c r="MU118" s="0" t="n">
        <f aca="false">IF(ISNUMBER(FIND(MU$1,$D118))=$AO$1,1,0)*VLOOKUP($Z$2,DALYs!$A$2:$MW$40,'Intervention list'!MU$195+1,0)</f>
        <v>0</v>
      </c>
      <c r="MV118" s="0" t="n">
        <f aca="false">IF(ISNUMBER(FIND(MV$1,$D118))=$AO$1,1,0)*VLOOKUP($Z$2,DALYs!$A$2:$MW$40,'Intervention list'!MV$195+1,0)</f>
        <v>0</v>
      </c>
      <c r="MW118" s="0" t="n">
        <f aca="false">IF(ISNUMBER(FIND(MW$1,$D118))=$AO$1,1,0)*VLOOKUP($Z$2,DALYs!$A$2:$MW$40,'Intervention list'!MW$195+1,0)</f>
        <v>0</v>
      </c>
      <c r="MX118" s="0" t="n">
        <f aca="false">IF(ISNUMBER(FIND(MX$1,$D118))=$AO$1,1,0)*VLOOKUP($Z$2,DALYs!$A$2:$MW$40,'Intervention list'!MX$195+1,0)</f>
        <v>0</v>
      </c>
      <c r="MY118" s="0" t="n">
        <f aca="false">IF(ISNUMBER(FIND(MY$1,$D118))=$AO$1,1,0)*VLOOKUP($Z$2,DALYs!$A$2:$MW$40,'Intervention list'!MY$195+1,0)</f>
        <v>0</v>
      </c>
      <c r="MZ118" s="0" t="n">
        <f aca="false">IF(ISNUMBER(FIND(MZ$1,$D118))=$AO$1,1,0)*VLOOKUP($Z$2,DALYs!$A$2:$MW$40,'Intervention list'!MZ$195+1,0)</f>
        <v>0</v>
      </c>
      <c r="NA118" s="0" t="n">
        <f aca="false">IF(ISNUMBER(FIND(NA$1,$D118))=$AO$1,1,0)*VLOOKUP($Z$2,DALYs!$A$2:$MW$40,'Intervention list'!NA$195+1,0)</f>
        <v>0</v>
      </c>
      <c r="NB118" s="0" t="n">
        <f aca="false">IF(ISNUMBER(FIND(NB$1,$D118))=$AO$1,1,0)*VLOOKUP($Z$2,DALYs!$A$2:$MW$40,'Intervention list'!NB$195+1,0)</f>
        <v>0</v>
      </c>
      <c r="NC118" s="0" t="n">
        <f aca="false">IF(ISNUMBER(FIND(NC$1,$D118))=$AO$1,1,0)*VLOOKUP($Z$2,DALYs!$A$2:$MW$40,'Intervention list'!NC$195+1,0)</f>
        <v>0</v>
      </c>
      <c r="ND118" s="0" t="n">
        <f aca="false">IF(ISNUMBER(FIND(ND$1,$D118))=$AO$1,1,0)*VLOOKUP($Z$2,DALYs!$A$2:$MW$40,'Intervention list'!ND$195+1,0)</f>
        <v>0</v>
      </c>
      <c r="NE118" s="0" t="n">
        <f aca="false">IF(ISNUMBER(FIND(NE$1,$D118))=$AO$1,1,0)*VLOOKUP($Z$2,DALYs!$A$2:$MW$40,'Intervention list'!NE$195+1,0)</f>
        <v>0</v>
      </c>
      <c r="NF118" s="0" t="n">
        <f aca="false">IF(ISNUMBER(FIND(NF$1,$D118))=$AO$1,1,0)*VLOOKUP($Z$2,DALYs!$A$2:$MW$40,'Intervention list'!NF$195+1,0)</f>
        <v>0</v>
      </c>
      <c r="NG118" s="0" t="n">
        <f aca="false">IF(ISNUMBER(FIND(NG$1,$D118))=$AO$1,1,0)*VLOOKUP($Z$2,DALYs!$A$2:$MW$40,'Intervention list'!NG$195+1,0)</f>
        <v>0</v>
      </c>
      <c r="NH118" s="0" t="n">
        <f aca="false">IF(ISNUMBER(FIND(NH$1,$D118))=$AO$1,1,0)*VLOOKUP($Z$2,DALYs!$A$2:$MW$40,'Intervention list'!NH$195+1,0)</f>
        <v>0</v>
      </c>
      <c r="NI118" s="0" t="n">
        <f aca="false">IF(ISNUMBER(FIND(NI$1,$D118))=$AO$1,1,0)*VLOOKUP($Z$2,DALYs!$A$2:$MW$40,'Intervention list'!NI$195+1,0)</f>
        <v>0</v>
      </c>
      <c r="NJ118" s="0" t="n">
        <f aca="false">IF(ISNUMBER(FIND(NJ$1,$D118))=$AO$1,1,0)*VLOOKUP($Z$2,DALYs!$A$2:$MW$40,'Intervention list'!NJ$195+1,0)</f>
        <v>0</v>
      </c>
      <c r="NK118" s="0" t="n">
        <f aca="false">IF(ISNUMBER(FIND(NK$1,$D118))=$AO$1,1,0)*VLOOKUP($Z$2,DALYs!$A$2:$MW$40,'Intervention list'!NK$195+1,0)</f>
        <v>0</v>
      </c>
      <c r="NL118" s="0" t="n">
        <f aca="false">IF(ISNUMBER(FIND(NL$1,$D118))=$AO$1,1,0)*VLOOKUP($Z$2,DALYs!$A$2:$MW$40,'Intervention list'!NL$195+1,0)</f>
        <v>0</v>
      </c>
      <c r="NM118" s="0" t="n">
        <f aca="false">IF(ISNUMBER(FIND(NM$1,$D118))=$AO$1,1,0)*VLOOKUP($Z$2,DALYs!$A$2:$MW$40,'Intervention list'!NM$195+1,0)</f>
        <v>0</v>
      </c>
      <c r="NN118" s="0" t="n">
        <f aca="false">IF(ISNUMBER(FIND(NN$1,$D118))=$AO$1,1,0)*VLOOKUP($Z$2,DALYs!$A$2:$MW$40,'Intervention list'!NN$195+1,0)</f>
        <v>0</v>
      </c>
      <c r="NO118" s="0" t="n">
        <f aca="false">IF(ISNUMBER(FIND(NO$1,$D118))=$AO$1,1,0)*VLOOKUP($Z$2,DALYs!$A$2:$MW$40,'Intervention list'!NO$195+1,0)</f>
        <v>0</v>
      </c>
      <c r="NP118" s="0" t="n">
        <f aca="false">IF(ISNUMBER(FIND(NP$1,$D118))=$AO$1,1,0)*VLOOKUP($Z$2,DALYs!$A$2:$MW$40,'Intervention list'!NP$195+1,0)</f>
        <v>0</v>
      </c>
      <c r="NQ118" s="0" t="n">
        <f aca="false">IF(ISNUMBER(FIND(NQ$1,$D118))=$AO$1,1,0)*VLOOKUP($Z$2,DALYs!$A$2:$MW$40,'Intervention list'!NQ$195+1,0)</f>
        <v>0</v>
      </c>
      <c r="NR118" s="0" t="n">
        <f aca="false">IF(ISNUMBER(FIND(NR$1,$D118))=$AO$1,1,0)*VLOOKUP($Z$2,DALYs!$A$2:$MW$40,'Intervention list'!NR$195+1,0)</f>
        <v>0</v>
      </c>
      <c r="NS118" s="0" t="n">
        <f aca="false">IF(ISNUMBER(FIND(NS$1,$D118))=$AO$1,1,0)*VLOOKUP($Z$2,DALYs!$A$2:$MW$40,'Intervention list'!NS$195+1,0)</f>
        <v>0</v>
      </c>
      <c r="NT118" s="0" t="n">
        <f aca="false">IF(ISNUMBER(FIND(NT$1,$D118))=$AO$1,1,0)*VLOOKUP($Z$2,DALYs!$A$2:$MW$40,'Intervention list'!NT$195+1,0)</f>
        <v>0</v>
      </c>
      <c r="NU118" s="0" t="n">
        <f aca="false">IF(ISNUMBER(FIND(NU$1,$D118))=$AO$1,1,0)*VLOOKUP($Z$2,DALYs!$A$2:$MW$40,'Intervention list'!NU$195+1,0)</f>
        <v>0</v>
      </c>
      <c r="NV118" s="0" t="n">
        <f aca="false">IF(ISNUMBER(FIND(NV$1,$D118))=$AO$1,1,0)*VLOOKUP($Z$2,DALYs!$A$2:$MW$40,'Intervention list'!NV$195+1,0)</f>
        <v>0</v>
      </c>
      <c r="NW118" s="0" t="n">
        <f aca="false">IF(ISNUMBER(FIND(NW$1,$D118))=$AO$1,1,0)*VLOOKUP($Z$2,DALYs!$A$2:$MW$40,'Intervention list'!NW$195+1,0)</f>
        <v>0</v>
      </c>
      <c r="NX118" s="0" t="n">
        <f aca="false">IF(ISNUMBER(FIND(NX$1,$D118))=$AO$1,1,0)*VLOOKUP($Z$2,DALYs!$A$2:$MW$40,'Intervention list'!NX$195+1,0)</f>
        <v>0</v>
      </c>
      <c r="NY118" s="0" t="n">
        <f aca="false">IF(ISNUMBER(FIND(NY$1,$D118))=$AO$1,1,0)*VLOOKUP($Z$2,DALYs!$A$2:$MW$40,'Intervention list'!NY$195+1,0)</f>
        <v>0</v>
      </c>
      <c r="NZ118" s="0" t="n">
        <f aca="false">IF(ISNUMBER(FIND(NZ$1,$D118))=$AO$1,1,0)*VLOOKUP($Z$2,DALYs!$A$2:$MW$40,'Intervention list'!NZ$195+1,0)</f>
        <v>0</v>
      </c>
      <c r="OA118" s="0" t="n">
        <f aca="false">IF(ISNUMBER(FIND(OA$1,$D118))=$AO$1,1,0)*VLOOKUP($Z$2,DALYs!$A$2:$MW$40,'Intervention list'!OA$195+1,0)</f>
        <v>0</v>
      </c>
      <c r="OB118" s="0" t="n">
        <f aca="false">IF(ISNUMBER(FIND(OB$1,$D118))=$AO$1,1,0)*VLOOKUP($Z$2,DALYs!$A$2:$MW$40,'Intervention list'!OB$195+1,0)</f>
        <v>0</v>
      </c>
      <c r="OC118" s="0" t="n">
        <f aca="false">IF(ISNUMBER(FIND(OC$1,$D118))=$AO$1,1,0)*VLOOKUP($Z$2,DALYs!$A$2:$MW$40,'Intervention list'!OC$195+1,0)</f>
        <v>0</v>
      </c>
      <c r="OD118" s="0" t="n">
        <f aca="false">IF(ISNUMBER(FIND(OD$1,$D118))=$AO$1,1,0)*VLOOKUP($Z$2,DALYs!$A$2:$MW$40,'Intervention list'!OD$195+1,0)</f>
        <v>0</v>
      </c>
      <c r="OE118" s="0" t="n">
        <f aca="false">IF(ISNUMBER(FIND(OE$1,$D118))=$AO$1,1,0)*VLOOKUP($Z$2,DALYs!$A$2:$MW$40,'Intervention list'!OE$195+1,0)</f>
        <v>0</v>
      </c>
      <c r="OF118" s="0" t="n">
        <f aca="false">IF(ISNUMBER(FIND(OF$1,$D118))=$AO$1,1,0)*VLOOKUP($Z$2,DALYs!$A$2:$MW$40,'Intervention list'!OF$195+1,0)</f>
        <v>0</v>
      </c>
      <c r="OG118" s="0" t="n">
        <f aca="false">IF(ISNUMBER(FIND(OG$1,$D118))=$AO$1,1,0)*VLOOKUP($Z$2,DALYs!$A$2:$MW$40,'Intervention list'!OG$195+1,0)</f>
        <v>0</v>
      </c>
      <c r="OH118" s="0" t="n">
        <f aca="false">IF(ISNUMBER(FIND(OH$1,$D118))=$AO$1,1,0)*VLOOKUP($Z$2,DALYs!$A$2:$MW$40,'Intervention list'!OH$195+1,0)</f>
        <v>0</v>
      </c>
      <c r="OI118" s="0" t="n">
        <f aca="false">IF(ISNUMBER(FIND(OI$1,$D118))=$AO$1,1,0)*VLOOKUP($Z$2,DALYs!$A$2:$MW$40,'Intervention list'!OI$195+1,0)</f>
        <v>0</v>
      </c>
      <c r="OJ118" s="0" t="n">
        <f aca="false">IF(ISNUMBER(FIND(OJ$1,$D118))=$AO$1,1,0)*VLOOKUP($Z$2,DALYs!$A$2:$MW$40,'Intervention list'!OJ$195+1,0)</f>
        <v>0</v>
      </c>
      <c r="OK118" s="0" t="n">
        <f aca="false">IF(ISNUMBER(FIND(OK$1,$D118))=$AO$1,1,0)*VLOOKUP($Z$2,DALYs!$A$2:$MW$40,'Intervention list'!OK$195+1,0)</f>
        <v>0</v>
      </c>
      <c r="OL118" s="0" t="n">
        <f aca="false">IF(ISNUMBER(FIND(OL$1,$D118))=$AO$1,1,0)*VLOOKUP($Z$2,DALYs!$A$2:$MW$40,'Intervention list'!OL$195+1,0)</f>
        <v>0</v>
      </c>
      <c r="OM118" s="0" t="n">
        <f aca="false">IF(ISNUMBER(FIND(OM$1,$D118))=$AO$1,1,0)*VLOOKUP($Z$2,DALYs!$A$2:$MW$40,'Intervention list'!OM$195+1,0)</f>
        <v>0</v>
      </c>
      <c r="ON118" s="0" t="n">
        <f aca="false">IF(ISNUMBER(FIND(ON$1,$D118))=$AO$1,1,0)*VLOOKUP($Z$2,DALYs!$A$2:$MW$40,'Intervention list'!ON$195+1,0)</f>
        <v>0</v>
      </c>
      <c r="OO118" s="0" t="n">
        <f aca="false">IF(ISNUMBER(FIND(OO$1,$D118))=$AO$1,1,0)*VLOOKUP($Z$2,DALYs!$A$2:$MW$40,'Intervention list'!OO$195+1,0)</f>
        <v>0</v>
      </c>
      <c r="OP118" s="0" t="n">
        <f aca="false">IF(ISNUMBER(FIND(OP$1,$D118))=$AO$1,1,0)*VLOOKUP($Z$2,DALYs!$A$2:$MW$40,'Intervention list'!OP$195+1,0)</f>
        <v>0</v>
      </c>
      <c r="OQ118" s="0" t="n">
        <f aca="false">IF(ISNUMBER(FIND(OQ$1,$D118))=$AO$1,1,0)*VLOOKUP($Z$2,DALYs!$A$2:$MW$40,'Intervention list'!OQ$195+1,0)</f>
        <v>0</v>
      </c>
      <c r="OR118" s="0" t="n">
        <f aca="false">IF(ISNUMBER(FIND(OR$1,$D118))=$AO$1,1,0)*VLOOKUP($Z$2,DALYs!$A$2:$MW$40,'Intervention list'!OR$195+1,0)</f>
        <v>0</v>
      </c>
      <c r="OS118" s="0" t="n">
        <f aca="false">IF(ISNUMBER(FIND(OS$1,$D118))=$AO$1,1,0)*VLOOKUP($Z$2,DALYs!$A$2:$MW$40,'Intervention list'!OS$195+1,0)</f>
        <v>0</v>
      </c>
      <c r="OT118" s="0" t="n">
        <f aca="false">IF(ISNUMBER(FIND(OT$1,$D118))=$AO$1,1,0)*VLOOKUP($Z$2,DALYs!$A$2:$MW$40,'Intervention list'!OT$195+1,0)</f>
        <v>0</v>
      </c>
      <c r="OU118" s="0" t="n">
        <f aca="false">IF(ISNUMBER(FIND(OU$1,$D118))=$AO$1,1,0)*VLOOKUP($Z$2,DALYs!$A$2:$MW$40,'Intervention list'!OU$195+1,0)</f>
        <v>0</v>
      </c>
      <c r="OV118" s="0" t="n">
        <f aca="false">IF(ISNUMBER(FIND(OV$1,$D118))=$AO$1,1,0)*VLOOKUP($Z$2,DALYs!$A$2:$MW$40,'Intervention list'!OV$195+1,0)</f>
        <v>0</v>
      </c>
      <c r="OW118" s="0" t="n">
        <f aca="false">IF(ISNUMBER(FIND(OW$1,$D118))=$AO$1,1,0)*VLOOKUP($Z$2,DALYs!$A$2:$MW$40,'Intervention list'!OW$195+1,0)</f>
        <v>0</v>
      </c>
      <c r="OX118" s="0" t="n">
        <f aca="false">IF(ISNUMBER(FIND(OX$1,$D118))=$AO$1,1,0)*VLOOKUP($Z$2,DALYs!$A$2:$MW$40,'Intervention list'!OX$195+1,0)</f>
        <v>0</v>
      </c>
    </row>
    <row r="119" customFormat="false" ht="15.75" hidden="false" customHeight="false" outlineLevel="0" collapsed="false">
      <c r="A119" s="6" t="s">
        <v>309</v>
      </c>
      <c r="B119" s="6" t="s">
        <v>282</v>
      </c>
      <c r="C119" s="26" t="s">
        <v>283</v>
      </c>
      <c r="D119" s="7" t="s">
        <v>294</v>
      </c>
      <c r="E119" s="7" t="str">
        <f aca="false">SUBSTITUTE(D119,0.2,X119)</f>
        <v>Neonatal preterm birth: 0.1</v>
      </c>
      <c r="F119" s="0" t="s">
        <v>40</v>
      </c>
      <c r="G119" s="8" t="n">
        <v>26.9230596402336</v>
      </c>
      <c r="H119" s="9" t="n">
        <v>3338</v>
      </c>
      <c r="I119" s="9" t="n">
        <f aca="false">IF(H119="","",(H119*(VLOOKUP($Z$2,Worksheet,11,0)^4)))</f>
        <v>4863.77701645648</v>
      </c>
      <c r="J119" s="9" t="n">
        <f aca="false">IF(I119="","",I119*VLOOKUP($Z$2,Worksheet,12,0))</f>
        <v>5451.36972483397</v>
      </c>
      <c r="K119" s="9" t="n">
        <f aca="false">IF(I119="","",I119*VLOOKUP($Z$2, Worksheet, 13, 0))</f>
        <v>4775.32431838868</v>
      </c>
      <c r="L119" s="9" t="n">
        <f aca="false">IF(J119="",VLOOKUP($Z$2, Worksheet, 14, 0),J119)</f>
        <v>5451.36972483397</v>
      </c>
      <c r="M119" s="9" t="n">
        <f aca="false">IF(L119&lt;VLOOKUP($Z$2,'Country sheet'!$A$3:$P$41,15,0), VLOOKUP($Z$2,'Country sheet'!$A$3:$P$41,15,0), L119)/0.7</f>
        <v>7787.67103547711</v>
      </c>
      <c r="N119" s="27" t="n">
        <f aca="false">IFERROR(IF(AC119=$AO$1,VLOOKUP(F119,AO$42:AX$46,MATCH(AC$1,AP$41:AX$41,0)+1,0)/COUNTIFS($F$2:$F$194,$F119,$AC$2:$AC$194,$AO$1),0),0) + IFERROR(IF(AD119=$AO$1,VLOOKUP(F119,AO$42:AX$46,MATCH(AD$1,AP$41:AX$41,0)+1,0)/COUNTIFS($F$2:$F$194,$F119,$AD$2:$AD$194,$AO$1),0),0) + IFERROR(IF(AE119=$AO$1,VLOOKUP(F119,AO$42:AX$46,MATCH(AE$1,AP$41:AX$41,0)+1,0)/COUNTIFS($F$2:$F$194,$F119,$AE$2:$AE$194,$AO$1),0),0) + IFERROR(IF(AF119=$AO$1,VLOOKUP(F119,AO$42:AX$46,MATCH(AF$1,AP$41:AX$41,0)+1,0)/COUNTIFS($F$2:$F$194,$F119,$AF$2:$AF$194,$AO$1),0),0) + IFERROR(IF(AG119=$AO$1,VLOOKUP(F119,AO$42:AX$46,MATCH(AG$1,AP$41:AX$41,0)+1,0)/COUNTIFS($F$2:$F$194,$F119,$AG$2:$AG$194,$AO$1),0),0) + IFERROR(IF(AH119=$AO$1,VLOOKUP(F119,AO$42:AX$46,MATCH(AH$1,AP$41:AX$41,0)+1,0)/COUNTIFS($F$2:$F$194,$F119,$AH$2:$AH$194,$AO$1),0),0) + IFERROR(IF(AI119=$AO$1,VLOOKUP(F119,AO$42:AX$46,MATCH(AI$1,AP$41:AX$41,0)+1,0)/COUNTIFS($F$2:$F$194,$F119,$AI$2:$AI$194,$AO$1),0),0) + IFERROR(IF(AJ119=$AO$1,VLOOKUP(F119,AO$42:AX$46,MATCH(AJ$1,AP$41:AX$41,0)+1,0)/COUNTIFS($F$2:$F$194,$F119,$AJ$2:$AJ$194,$AO$1),0),0) + IFERROR(IF(AK119=$AO$1,VLOOKUP(F119,AO$42:AX$46,MATCH(AK$1,AP$41:AX$41,0)+1,0)/COUNTIFS($F$2:$F$194,$F119,$AK$2:$AK$194,$AO$1),0),0)</f>
        <v>0</v>
      </c>
      <c r="O119" s="9" t="n">
        <v>3</v>
      </c>
      <c r="P119" s="9" t="n">
        <v>4</v>
      </c>
      <c r="Q119" s="0" t="n">
        <f aca="false">SUM(BC119:OX119)</f>
        <v>244817.719462592</v>
      </c>
      <c r="R119" s="0" t="n">
        <f aca="false">IF(VLOOKUP($Z$2,CET!$A$4:$L$42,12,0)="Low income",_xlfn.IFS(S119=0.2,0.1,S119=0.1,0.05,S119=0.5,0.4,S119=0.35,0.25),S119)</f>
        <v>0.5</v>
      </c>
      <c r="S119" s="0" t="n">
        <v>0.5</v>
      </c>
      <c r="T119" s="0" t="n">
        <v>0.8</v>
      </c>
      <c r="U119" s="0" t="n">
        <f aca="false">N119/M119</f>
        <v>0</v>
      </c>
      <c r="V119" s="0" t="n">
        <f aca="false">IFERROR(U119/Q119,0)</f>
        <v>0</v>
      </c>
      <c r="W119" s="0" t="n">
        <f aca="false">(T119/R119)*V119</f>
        <v>0</v>
      </c>
      <c r="X119" s="28" t="n">
        <f aca="false">IF(W119=0,0,IF(W119&lt;=0.8,IF(W119&lt;0.05,0.05,W119),0.8))</f>
        <v>0</v>
      </c>
      <c r="Y119" s="28"/>
      <c r="AC119" s="34" t="n">
        <f aca="false">ISNUMBER(FIND(AC$1,$C119))</f>
        <v>0</v>
      </c>
      <c r="AD119" s="33" t="n">
        <f aca="false">ISNUMBER(FIND(AD$1,$C119))</f>
        <v>0</v>
      </c>
      <c r="AE119" s="33" t="n">
        <f aca="false">ISNUMBER(FIND(AE$1,$C119))</f>
        <v>0</v>
      </c>
      <c r="AF119" s="33" t="n">
        <f aca="false">ISNUMBER(FIND(AF$1,$C119))</f>
        <v>0</v>
      </c>
      <c r="AG119" s="33" t="n">
        <f aca="false">ISNUMBER(FIND(AG$1,$C119))</f>
        <v>0</v>
      </c>
      <c r="AH119" s="33" t="n">
        <f aca="false">ISNUMBER(FIND(AH$1,$C119))</f>
        <v>0</v>
      </c>
      <c r="AI119" s="33" t="n">
        <f aca="false">ISNUMBER(FIND(AI$1,$C119))</f>
        <v>0</v>
      </c>
      <c r="AJ119" s="33" t="n">
        <f aca="false">ISNUMBER(FIND(AJ$1,$C119))</f>
        <v>0</v>
      </c>
      <c r="AK119" s="35" t="n">
        <f aca="false">ISNUMBER(FIND(AK$1,$C119))</f>
        <v>0</v>
      </c>
      <c r="AL119" s="6"/>
      <c r="AM119" s="33"/>
      <c r="AZ119" s="50"/>
      <c r="BC119" s="0" t="n">
        <f aca="false">IF(ISNUMBER(FIND(BC$1,$D119))=$AO$1,1,0)*VLOOKUP($Z$2,DALYs!$A$2:$MW$40,'Intervention list'!BC$195+1,0)</f>
        <v>0</v>
      </c>
      <c r="BD119" s="0" t="n">
        <f aca="false">IF(ISNUMBER(FIND(BD$1,$D119))=$AO$1,1,0)*VLOOKUP($Z$2,DALYs!$A$2:$MW$40,'Intervention list'!BD$195+1,0)</f>
        <v>0</v>
      </c>
      <c r="BE119" s="0" t="n">
        <f aca="false">IF(ISNUMBER(FIND(BE$1,$D119))=$AO$1,1,0)*VLOOKUP($Z$2,DALYs!$A$2:$MW$40,'Intervention list'!BE$195+1,0)</f>
        <v>0</v>
      </c>
      <c r="BF119" s="0" t="n">
        <f aca="false">IF(ISNUMBER(FIND(BF$1,$D119))=$AO$1,1,0)*VLOOKUP($Z$2,DALYs!$A$2:$MW$40,'Intervention list'!BF$195+1,0)</f>
        <v>0</v>
      </c>
      <c r="BG119" s="0" t="n">
        <f aca="false">IF(ISNUMBER(FIND(BG$1,$D119))=$AO$1,1,0)*VLOOKUP($Z$2,DALYs!$A$2:$MW$40,'Intervention list'!BG$195+1,0)</f>
        <v>0</v>
      </c>
      <c r="BH119" s="0" t="n">
        <f aca="false">IF(ISNUMBER(FIND(BH$1,$D119))=$AO$1,1,0)*VLOOKUP($Z$2,DALYs!$A$2:$MW$40,'Intervention list'!BH$195+1,0)</f>
        <v>0</v>
      </c>
      <c r="BI119" s="0" t="n">
        <f aca="false">IF(ISNUMBER(FIND(BI$1,$D119))=$AO$1,1,0)*VLOOKUP($Z$2,DALYs!$A$2:$MW$40,'Intervention list'!BI$195+1,0)</f>
        <v>0</v>
      </c>
      <c r="BJ119" s="0" t="n">
        <f aca="false">IF(ISNUMBER(FIND(BJ$1,$D119))=$AO$1,1,0)*VLOOKUP($Z$2,DALYs!$A$2:$MW$40,'Intervention list'!BJ$195+1,0)</f>
        <v>0</v>
      </c>
      <c r="BK119" s="0" t="n">
        <f aca="false">IF(ISNUMBER(FIND(BK$1,$D119))=$AO$1,1,0)*VLOOKUP($Z$2,DALYs!$A$2:$MW$40,'Intervention list'!BK$195+1,0)</f>
        <v>0</v>
      </c>
      <c r="BL119" s="0" t="n">
        <f aca="false">IF(ISNUMBER(FIND(BL$1,$D119))=$AO$1,1,0)*VLOOKUP($Z$2,DALYs!$A$2:$MW$40,'Intervention list'!BL$195+1,0)</f>
        <v>0</v>
      </c>
      <c r="BM119" s="0" t="n">
        <f aca="false">IF(ISNUMBER(FIND(BM$1,$D119))=$AO$1,1,0)*VLOOKUP($Z$2,DALYs!$A$2:$MW$40,'Intervention list'!BM$195+1,0)</f>
        <v>0</v>
      </c>
      <c r="BN119" s="0" t="n">
        <f aca="false">IF(ISNUMBER(FIND(BN$1,$D119))=$AO$1,1,0)*VLOOKUP($Z$2,DALYs!$A$2:$MW$40,'Intervention list'!BN$195+1,0)</f>
        <v>0</v>
      </c>
      <c r="BO119" s="0" t="n">
        <f aca="false">IF(ISNUMBER(FIND(BO$1,$D119))=$AO$1,1,0)*VLOOKUP($Z$2,DALYs!$A$2:$MW$40,'Intervention list'!BO$195+1,0)</f>
        <v>0</v>
      </c>
      <c r="BP119" s="0" t="n">
        <f aca="false">IF(ISNUMBER(FIND(BP$1,$D119))=$AO$1,1,0)*VLOOKUP($Z$2,DALYs!$A$2:$MW$40,'Intervention list'!BP$195+1,0)</f>
        <v>0</v>
      </c>
      <c r="BQ119" s="0" t="n">
        <f aca="false">IF(ISNUMBER(FIND(BQ$1,$D119))=$AO$1,1,0)*VLOOKUP($Z$2,DALYs!$A$2:$MW$40,'Intervention list'!BQ$195+1,0)</f>
        <v>0</v>
      </c>
      <c r="BR119" s="0" t="n">
        <f aca="false">IF(ISNUMBER(FIND(BR$1,$D119))=$AO$1,1,0)*VLOOKUP($Z$2,DALYs!$A$2:$MW$40,'Intervention list'!BR$195+1,0)</f>
        <v>0</v>
      </c>
      <c r="BS119" s="0" t="n">
        <f aca="false">IF(ISNUMBER(FIND(BS$1,$D119))=$AO$1,1,0)*VLOOKUP($Z$2,DALYs!$A$2:$MW$40,'Intervention list'!BS$195+1,0)</f>
        <v>0</v>
      </c>
      <c r="BT119" s="0" t="n">
        <f aca="false">IF(ISNUMBER(FIND(BT$1,$D119))=$AO$1,1,0)*VLOOKUP($Z$2,DALYs!$A$2:$MW$40,'Intervention list'!BT$195+1,0)</f>
        <v>0</v>
      </c>
      <c r="BU119" s="0" t="n">
        <f aca="false">IF(ISNUMBER(FIND(BU$1,$D119))=$AO$1,1,0)*VLOOKUP($Z$2,DALYs!$A$2:$MW$40,'Intervention list'!BU$195+1,0)</f>
        <v>0</v>
      </c>
      <c r="BV119" s="0" t="n">
        <f aca="false">IF(ISNUMBER(FIND(BV$1,$D119))=$AO$1,1,0)*VLOOKUP($Z$2,DALYs!$A$2:$MW$40,'Intervention list'!BV$195+1,0)</f>
        <v>0</v>
      </c>
      <c r="BW119" s="0" t="n">
        <f aca="false">IF(ISNUMBER(FIND(BW$1,$D119))=$AO$1,1,0)*VLOOKUP($Z$2,DALYs!$A$2:$MW$40,'Intervention list'!BW$195+1,0)</f>
        <v>0</v>
      </c>
      <c r="BX119" s="0" t="n">
        <f aca="false">IF(ISNUMBER(FIND(BX$1,$D119))=$AO$1,1,0)*VLOOKUP($Z$2,DALYs!$A$2:$MW$40,'Intervention list'!BX$195+1,0)</f>
        <v>0</v>
      </c>
      <c r="BY119" s="0" t="n">
        <f aca="false">IF(ISNUMBER(FIND(BY$1,$D119))=$AO$1,1,0)*VLOOKUP($Z$2,DALYs!$A$2:$MW$40,'Intervention list'!BY$195+1,0)</f>
        <v>0</v>
      </c>
      <c r="BZ119" s="0" t="n">
        <f aca="false">IF(ISNUMBER(FIND(BZ$1,$D119))=$AO$1,1,0)*VLOOKUP($Z$2,DALYs!$A$2:$MW$40,'Intervention list'!BZ$195+1,0)</f>
        <v>0</v>
      </c>
      <c r="CA119" s="0" t="n">
        <f aca="false">IF(ISNUMBER(FIND(CA$1,$D119))=$AO$1,1,0)*VLOOKUP($Z$2,DALYs!$A$2:$MW$40,'Intervention list'!CA$195+1,0)</f>
        <v>0</v>
      </c>
      <c r="CB119" s="0" t="n">
        <f aca="false">IF(ISNUMBER(FIND(CB$1,$D119))=$AO$1,1,0)*VLOOKUP($Z$2,DALYs!$A$2:$MW$40,'Intervention list'!CB$195+1,0)</f>
        <v>0</v>
      </c>
      <c r="CC119" s="0" t="n">
        <f aca="false">IF(ISNUMBER(FIND(CC$1,$D119))=$AO$1,1,0)*VLOOKUP($Z$2,DALYs!$A$2:$MW$40,'Intervention list'!CC$195+1,0)</f>
        <v>0</v>
      </c>
      <c r="CD119" s="0" t="n">
        <f aca="false">IF(ISNUMBER(FIND(CD$1,$D119))=$AO$1,1,0)*VLOOKUP($Z$2,DALYs!$A$2:$MW$40,'Intervention list'!CD$195+1,0)</f>
        <v>0</v>
      </c>
      <c r="CE119" s="0" t="n">
        <f aca="false">IF(ISNUMBER(FIND(CE$1,$D119))=$AO$1,1,0)*VLOOKUP($Z$2,DALYs!$A$2:$MW$40,'Intervention list'!CE$195+1,0)</f>
        <v>0</v>
      </c>
      <c r="CF119" s="0" t="n">
        <f aca="false">IF(ISNUMBER(FIND(CF$1,$D119))=$AO$1,1,0)*VLOOKUP($Z$2,DALYs!$A$2:$MW$40,'Intervention list'!CF$195+1,0)</f>
        <v>0</v>
      </c>
      <c r="CG119" s="0" t="n">
        <f aca="false">IF(ISNUMBER(FIND(CG$1,$D119))=$AO$1,1,0)*VLOOKUP($Z$2,DALYs!$A$2:$MW$40,'Intervention list'!CG$195+1,0)</f>
        <v>0</v>
      </c>
      <c r="CH119" s="0" t="n">
        <f aca="false">IF(ISNUMBER(FIND(CH$1,$D119))=$AO$1,1,0)*VLOOKUP($Z$2,DALYs!$A$2:$MW$40,'Intervention list'!CH$195+1,0)</f>
        <v>0</v>
      </c>
      <c r="CI119" s="0" t="n">
        <f aca="false">IF(ISNUMBER(FIND(CI$1,$D119))=$AO$1,1,0)*VLOOKUP($Z$2,DALYs!$A$2:$MW$40,'Intervention list'!CI$195+1,0)</f>
        <v>0</v>
      </c>
      <c r="CJ119" s="0" t="n">
        <f aca="false">IF(ISNUMBER(FIND(CJ$1,$D119))=$AO$1,1,0)*VLOOKUP($Z$2,DALYs!$A$2:$MW$40,'Intervention list'!CJ$195+1,0)</f>
        <v>0</v>
      </c>
      <c r="CK119" s="0" t="n">
        <f aca="false">IF(ISNUMBER(FIND(CK$1,$D119))=$AO$1,1,0)*VLOOKUP($Z$2,DALYs!$A$2:$MW$40,'Intervention list'!CK$195+1,0)</f>
        <v>0</v>
      </c>
      <c r="CL119" s="0" t="n">
        <f aca="false">IF(ISNUMBER(FIND(CL$1,$D119))=$AO$1,1,0)*VLOOKUP($Z$2,DALYs!$A$2:$MW$40,'Intervention list'!CL$195+1,0)</f>
        <v>0</v>
      </c>
      <c r="CM119" s="0" t="n">
        <f aca="false">IF(ISNUMBER(FIND(CM$1,$D119))=$AO$1,1,0)*VLOOKUP($Z$2,DALYs!$A$2:$MW$40,'Intervention list'!CM$195+1,0)</f>
        <v>0</v>
      </c>
      <c r="CN119" s="0" t="n">
        <f aca="false">IF(ISNUMBER(FIND(CN$1,$D119))=$AO$1,1,0)*VLOOKUP($Z$2,DALYs!$A$2:$MW$40,'Intervention list'!CN$195+1,0)</f>
        <v>0</v>
      </c>
      <c r="CO119" s="0" t="n">
        <f aca="false">IF(ISNUMBER(FIND(CO$1,$D119))=$AO$1,1,0)*VLOOKUP($Z$2,DALYs!$A$2:$MW$40,'Intervention list'!CO$195+1,0)</f>
        <v>0</v>
      </c>
      <c r="CP119" s="0" t="n">
        <f aca="false">IF(ISNUMBER(FIND(CP$1,$D119))=$AO$1,1,0)*VLOOKUP($Z$2,DALYs!$A$2:$MW$40,'Intervention list'!CP$195+1,0)</f>
        <v>0</v>
      </c>
      <c r="CQ119" s="0" t="n">
        <f aca="false">IF(ISNUMBER(FIND(CQ$1,$D119))=$AO$1,1,0)*VLOOKUP($Z$2,DALYs!$A$2:$MW$40,'Intervention list'!CQ$195+1,0)</f>
        <v>0</v>
      </c>
      <c r="CR119" s="0" t="n">
        <f aca="false">IF(ISNUMBER(FIND(CR$1,$D119))=$AO$1,1,0)*VLOOKUP($Z$2,DALYs!$A$2:$MW$40,'Intervention list'!CR$195+1,0)</f>
        <v>0</v>
      </c>
      <c r="CS119" s="0" t="n">
        <f aca="false">IF(ISNUMBER(FIND(CS$1,$D119))=$AO$1,1,0)*VLOOKUP($Z$2,DALYs!$A$2:$MW$40,'Intervention list'!CS$195+1,0)</f>
        <v>0</v>
      </c>
      <c r="CT119" s="0" t="n">
        <f aca="false">IF(ISNUMBER(FIND(CT$1,$D119))=$AO$1,1,0)*VLOOKUP($Z$2,DALYs!$A$2:$MW$40,'Intervention list'!CT$195+1,0)</f>
        <v>0</v>
      </c>
      <c r="CU119" s="0" t="n">
        <f aca="false">IF(ISNUMBER(FIND(CU$1,$D119))=$AO$1,1,0)*VLOOKUP($Z$2,DALYs!$A$2:$MW$40,'Intervention list'!CU$195+1,0)</f>
        <v>0</v>
      </c>
      <c r="CV119" s="0" t="n">
        <f aca="false">IF(ISNUMBER(FIND(CV$1,$D119))=$AO$1,1,0)*VLOOKUP($Z$2,DALYs!$A$2:$MW$40,'Intervention list'!CV$195+1,0)</f>
        <v>0</v>
      </c>
      <c r="CW119" s="0" t="n">
        <f aca="false">IF(ISNUMBER(FIND(CW$1,$D119))=$AO$1,1,0)*VLOOKUP($Z$2,DALYs!$A$2:$MW$40,'Intervention list'!CW$195+1,0)</f>
        <v>0</v>
      </c>
      <c r="CX119" s="0" t="n">
        <f aca="false">IF(ISNUMBER(FIND(CX$1,$D119))=$AO$1,1,0)*VLOOKUP($Z$2,DALYs!$A$2:$MW$40,'Intervention list'!CX$195+1,0)</f>
        <v>0</v>
      </c>
      <c r="CY119" s="0" t="n">
        <f aca="false">IF(ISNUMBER(FIND(CY$1,$D119))=$AO$1,1,0)*VLOOKUP($Z$2,DALYs!$A$2:$MW$40,'Intervention list'!CY$195+1,0)</f>
        <v>0</v>
      </c>
      <c r="CZ119" s="0" t="n">
        <f aca="false">IF(ISNUMBER(FIND(CZ$1,$D119))=$AO$1,1,0)*VLOOKUP($Z$2,DALYs!$A$2:$MW$40,'Intervention list'!CZ$195+1,0)</f>
        <v>0</v>
      </c>
      <c r="DA119" s="0" t="n">
        <f aca="false">IF(ISNUMBER(FIND(DA$1,$D119))=$AO$1,1,0)*VLOOKUP($Z$2,DALYs!$A$2:$MW$40,'Intervention list'!DA$195+1,0)</f>
        <v>0</v>
      </c>
      <c r="DB119" s="0" t="n">
        <f aca="false">IF(ISNUMBER(FIND(DB$1,$D119))=$AO$1,1,0)*VLOOKUP($Z$2,DALYs!$A$2:$MW$40,'Intervention list'!DB$195+1,0)</f>
        <v>0</v>
      </c>
      <c r="DC119" s="0" t="n">
        <f aca="false">IF(ISNUMBER(FIND(DC$1,$D119))=$AO$1,1,0)*VLOOKUP($Z$2,DALYs!$A$2:$MW$40,'Intervention list'!DC$195+1,0)</f>
        <v>0</v>
      </c>
      <c r="DD119" s="0" t="n">
        <f aca="false">IF(ISNUMBER(FIND(DD$1,$D119))=$AO$1,1,0)*VLOOKUP($Z$2,DALYs!$A$2:$MW$40,'Intervention list'!DD$195+1,0)</f>
        <v>0</v>
      </c>
      <c r="DE119" s="0" t="n">
        <f aca="false">IF(ISNUMBER(FIND(DE$1,$D119))=$AO$1,1,0)*VLOOKUP($Z$2,DALYs!$A$2:$MW$40,'Intervention list'!DE$195+1,0)</f>
        <v>0</v>
      </c>
      <c r="DF119" s="0" t="n">
        <f aca="false">IF(ISNUMBER(FIND(DF$1,$D119))=$AO$1,1,0)*VLOOKUP($Z$2,DALYs!$A$2:$MW$40,'Intervention list'!DF$195+1,0)</f>
        <v>0</v>
      </c>
      <c r="DG119" s="0" t="n">
        <f aca="false">IF(ISNUMBER(FIND(DG$1,$D119))=$AO$1,1,0)*VLOOKUP($Z$2,DALYs!$A$2:$MW$40,'Intervention list'!DG$195+1,0)</f>
        <v>0</v>
      </c>
      <c r="DH119" s="0" t="n">
        <f aca="false">IF(ISNUMBER(FIND(DH$1,$D119))=$AO$1,1,0)*VLOOKUP($Z$2,DALYs!$A$2:$MW$40,'Intervention list'!DH$195+1,0)</f>
        <v>0</v>
      </c>
      <c r="DI119" s="0" t="n">
        <f aca="false">IF(ISNUMBER(FIND(DI$1,$D119))=$AO$1,1,0)*VLOOKUP($Z$2,DALYs!$A$2:$MW$40,'Intervention list'!DI$195+1,0)</f>
        <v>0</v>
      </c>
      <c r="DJ119" s="0" t="n">
        <f aca="false">IF(ISNUMBER(FIND(DJ$1,$D119))=$AO$1,1,0)*VLOOKUP($Z$2,DALYs!$A$2:$MW$40,'Intervention list'!DJ$195+1,0)</f>
        <v>0</v>
      </c>
      <c r="DK119" s="0" t="n">
        <f aca="false">IF(ISNUMBER(FIND(DK$1,$D119))=$AO$1,1,0)*VLOOKUP($Z$2,DALYs!$A$2:$MW$40,'Intervention list'!DK$195+1,0)</f>
        <v>0</v>
      </c>
      <c r="DL119" s="0" t="n">
        <f aca="false">IF(ISNUMBER(FIND(DL$1,$D119))=$AO$1,1,0)*VLOOKUP($Z$2,DALYs!$A$2:$MW$40,'Intervention list'!DL$195+1,0)</f>
        <v>0</v>
      </c>
      <c r="DM119" s="0" t="n">
        <f aca="false">IF(ISNUMBER(FIND(DM$1,$D119))=$AO$1,1,0)*VLOOKUP($Z$2,DALYs!$A$2:$MW$40,'Intervention list'!DM$195+1,0)</f>
        <v>0</v>
      </c>
      <c r="DN119" s="0" t="n">
        <f aca="false">IF(ISNUMBER(FIND(DN$1,$D119))=$AO$1,1,0)*VLOOKUP($Z$2,DALYs!$A$2:$MW$40,'Intervention list'!DN$195+1,0)</f>
        <v>0</v>
      </c>
      <c r="DO119" s="0" t="n">
        <f aca="false">IF(ISNUMBER(FIND(DO$1,$D119))=$AO$1,1,0)*VLOOKUP($Z$2,DALYs!$A$2:$MW$40,'Intervention list'!DO$195+1,0)</f>
        <v>0</v>
      </c>
      <c r="DP119" s="0" t="n">
        <f aca="false">IF(ISNUMBER(FIND(DP$1,$D119))=$AO$1,1,0)*VLOOKUP($Z$2,DALYs!$A$2:$MW$40,'Intervention list'!DP$195+1,0)</f>
        <v>0</v>
      </c>
      <c r="DQ119" s="0" t="n">
        <f aca="false">IF(ISNUMBER(FIND(DQ$1,$D119))=$AO$1,1,0)*VLOOKUP($Z$2,DALYs!$A$2:$MW$40,'Intervention list'!DQ$195+1,0)</f>
        <v>0</v>
      </c>
      <c r="DR119" s="0" t="n">
        <f aca="false">IF(ISNUMBER(FIND(DR$1,$D119))=$AO$1,1,0)*VLOOKUP($Z$2,DALYs!$A$2:$MW$40,'Intervention list'!DR$195+1,0)</f>
        <v>0</v>
      </c>
      <c r="DS119" s="0" t="n">
        <f aca="false">IF(ISNUMBER(FIND(DS$1,$D119))=$AO$1,1,0)*VLOOKUP($Z$2,DALYs!$A$2:$MW$40,'Intervention list'!DS$195+1,0)</f>
        <v>0</v>
      </c>
      <c r="DT119" s="0" t="n">
        <f aca="false">IF(ISNUMBER(FIND(DT$1,$D119))=$AO$1,1,0)*VLOOKUP($Z$2,DALYs!$A$2:$MW$40,'Intervention list'!DT$195+1,0)</f>
        <v>0</v>
      </c>
      <c r="DU119" s="0" t="n">
        <f aca="false">IF(ISNUMBER(FIND(DU$1,$D119))=$AO$1,1,0)*VLOOKUP($Z$2,DALYs!$A$2:$MW$40,'Intervention list'!DU$195+1,0)</f>
        <v>0</v>
      </c>
      <c r="DV119" s="0" t="n">
        <f aca="false">IF(ISNUMBER(FIND(DV$1,$D119))=$AO$1,1,0)*VLOOKUP($Z$2,DALYs!$A$2:$MW$40,'Intervention list'!DV$195+1,0)</f>
        <v>0</v>
      </c>
      <c r="DW119" s="0" t="n">
        <f aca="false">IF(ISNUMBER(FIND(DW$1,$D119))=$AO$1,1,0)*VLOOKUP($Z$2,DALYs!$A$2:$MW$40,'Intervention list'!DW$195+1,0)</f>
        <v>0</v>
      </c>
      <c r="DX119" s="0" t="n">
        <f aca="false">IF(ISNUMBER(FIND(DX$1,$D119))=$AO$1,1,0)*VLOOKUP($Z$2,DALYs!$A$2:$MW$40,'Intervention list'!DX$195+1,0)</f>
        <v>0</v>
      </c>
      <c r="DY119" s="0" t="n">
        <f aca="false">IF(ISNUMBER(FIND(DY$1,$D119))=$AO$1,1,0)*VLOOKUP($Z$2,DALYs!$A$2:$MW$40,'Intervention list'!DY$195+1,0)</f>
        <v>0</v>
      </c>
      <c r="DZ119" s="0" t="n">
        <f aca="false">IF(ISNUMBER(FIND(DZ$1,$D119))=$AO$1,1,0)*VLOOKUP($Z$2,DALYs!$A$2:$MW$40,'Intervention list'!DZ$195+1,0)</f>
        <v>0</v>
      </c>
      <c r="EA119" s="0" t="n">
        <f aca="false">IF(ISNUMBER(FIND(EA$1,$D119))=$AO$1,1,0)*VLOOKUP($Z$2,DALYs!$A$2:$MW$40,'Intervention list'!EA$195+1,0)</f>
        <v>0</v>
      </c>
      <c r="EB119" s="0" t="n">
        <f aca="false">IF(ISNUMBER(FIND(EB$1,$D119))=$AO$1,1,0)*VLOOKUP($Z$2,DALYs!$A$2:$MW$40,'Intervention list'!EB$195+1,0)</f>
        <v>0</v>
      </c>
      <c r="EC119" s="0" t="n">
        <f aca="false">IF(ISNUMBER(FIND(EC$1,$D119))=$AO$1,1,0)*VLOOKUP($Z$2,DALYs!$A$2:$MW$40,'Intervention list'!EC$195+1,0)</f>
        <v>0</v>
      </c>
      <c r="ED119" s="0" t="n">
        <f aca="false">IF(ISNUMBER(FIND(ED$1,$D119))=$AO$1,1,0)*VLOOKUP($Z$2,DALYs!$A$2:$MW$40,'Intervention list'!ED$195+1,0)</f>
        <v>0</v>
      </c>
      <c r="EE119" s="0" t="n">
        <f aca="false">IF(ISNUMBER(FIND(EE$1,$D119))=$AO$1,1,0)*VLOOKUP($Z$2,DALYs!$A$2:$MW$40,'Intervention list'!EE$195+1,0)</f>
        <v>0</v>
      </c>
      <c r="EF119" s="0" t="n">
        <f aca="false">IF(ISNUMBER(FIND(EF$1,$D119))=$AO$1,1,0)*VLOOKUP($Z$2,DALYs!$A$2:$MW$40,'Intervention list'!EF$195+1,0)</f>
        <v>0</v>
      </c>
      <c r="EG119" s="0" t="n">
        <f aca="false">IF(ISNUMBER(FIND(EG$1,$D119))=$AO$1,1,0)*VLOOKUP($Z$2,DALYs!$A$2:$MW$40,'Intervention list'!EG$195+1,0)</f>
        <v>0</v>
      </c>
      <c r="EH119" s="0" t="n">
        <f aca="false">IF(ISNUMBER(FIND(EH$1,$D119))=$AO$1,1,0)*VLOOKUP($Z$2,DALYs!$A$2:$MW$40,'Intervention list'!EH$195+1,0)</f>
        <v>0</v>
      </c>
      <c r="EI119" s="0" t="n">
        <f aca="false">IF(ISNUMBER(FIND(EI$1,$D119))=$AO$1,1,0)*VLOOKUP($Z$2,DALYs!$A$2:$MW$40,'Intervention list'!EI$195+1,0)</f>
        <v>0</v>
      </c>
      <c r="EJ119" s="0" t="n">
        <f aca="false">IF(ISNUMBER(FIND(EJ$1,$D119))=$AO$1,1,0)*VLOOKUP($Z$2,DALYs!$A$2:$MW$40,'Intervention list'!EJ$195+1,0)</f>
        <v>0</v>
      </c>
      <c r="EK119" s="0" t="n">
        <f aca="false">IF(ISNUMBER(FIND(EK$1,$D119))=$AO$1,1,0)*VLOOKUP($Z$2,DALYs!$A$2:$MW$40,'Intervention list'!EK$195+1,0)</f>
        <v>0</v>
      </c>
      <c r="EL119" s="0" t="n">
        <f aca="false">IF(ISNUMBER(FIND(EL$1,$D119))=$AO$1,1,0)*VLOOKUP($Z$2,DALYs!$A$2:$MW$40,'Intervention list'!EL$195+1,0)</f>
        <v>0</v>
      </c>
      <c r="EM119" s="0" t="n">
        <f aca="false">IF(ISNUMBER(FIND(EM$1,$D119))=$AO$1,1,0)*VLOOKUP($Z$2,DALYs!$A$2:$MW$40,'Intervention list'!EM$195+1,0)</f>
        <v>0</v>
      </c>
      <c r="EN119" s="0" t="n">
        <f aca="false">IF(ISNUMBER(FIND(EN$1,$D119))=$AO$1,1,0)*VLOOKUP($Z$2,DALYs!$A$2:$MW$40,'Intervention list'!EN$195+1,0)</f>
        <v>0</v>
      </c>
      <c r="EO119" s="0" t="n">
        <f aca="false">IF(ISNUMBER(FIND(EO$1,$D119))=$AO$1,1,0)*VLOOKUP($Z$2,DALYs!$A$2:$MW$40,'Intervention list'!EO$195+1,0)</f>
        <v>0</v>
      </c>
      <c r="EP119" s="0" t="n">
        <f aca="false">IF(ISNUMBER(FIND(EP$1,$D119))=$AO$1,1,0)*VLOOKUP($Z$2,DALYs!$A$2:$MW$40,'Intervention list'!EP$195+1,0)</f>
        <v>0</v>
      </c>
      <c r="EQ119" s="0" t="n">
        <f aca="false">IF(ISNUMBER(FIND(EQ$1,$D119))=$AO$1,1,0)*VLOOKUP($Z$2,DALYs!$A$2:$MW$40,'Intervention list'!EQ$195+1,0)</f>
        <v>0</v>
      </c>
      <c r="ER119" s="0" t="n">
        <f aca="false">IF(ISNUMBER(FIND(ER$1,$D119))=$AO$1,1,0)*VLOOKUP($Z$2,DALYs!$A$2:$MW$40,'Intervention list'!ER$195+1,0)</f>
        <v>0</v>
      </c>
      <c r="ES119" s="0" t="n">
        <f aca="false">IF(ISNUMBER(FIND(ES$1,$D119))=$AO$1,1,0)*VLOOKUP($Z$2,DALYs!$A$2:$MW$40,'Intervention list'!ES$195+1,0)</f>
        <v>0</v>
      </c>
      <c r="ET119" s="0" t="n">
        <f aca="false">IF(ISNUMBER(FIND(ET$1,$D119))=$AO$1,1,0)*VLOOKUP($Z$2,DALYs!$A$2:$MW$40,'Intervention list'!ET$195+1,0)</f>
        <v>0</v>
      </c>
      <c r="EU119" s="0" t="n">
        <f aca="false">IF(ISNUMBER(FIND(EU$1,$D119))=$AO$1,1,0)*VLOOKUP($Z$2,DALYs!$A$2:$MW$40,'Intervention list'!EU$195+1,0)</f>
        <v>0</v>
      </c>
      <c r="EV119" s="0" t="n">
        <f aca="false">IF(ISNUMBER(FIND(EV$1,$D119))=$AO$1,1,0)*VLOOKUP($Z$2,DALYs!$A$2:$MW$40,'Intervention list'!EV$195+1,0)</f>
        <v>0</v>
      </c>
      <c r="EW119" s="0" t="n">
        <f aca="false">IF(ISNUMBER(FIND(EW$1,$D119))=$AO$1,1,0)*VLOOKUP($Z$2,DALYs!$A$2:$MW$40,'Intervention list'!EW$195+1,0)</f>
        <v>0</v>
      </c>
      <c r="EX119" s="0" t="n">
        <f aca="false">IF(ISNUMBER(FIND(EX$1,$D119))=$AO$1,1,0)*VLOOKUP($Z$2,DALYs!$A$2:$MW$40,'Intervention list'!EX$195+1,0)</f>
        <v>0</v>
      </c>
      <c r="EY119" s="0" t="n">
        <f aca="false">IF(ISNUMBER(FIND(EY$1,$D119))=$AO$1,1,0)*VLOOKUP($Z$2,DALYs!$A$2:$MW$40,'Intervention list'!EY$195+1,0)</f>
        <v>0</v>
      </c>
      <c r="EZ119" s="0" t="n">
        <f aca="false">IF(ISNUMBER(FIND(EZ$1,$D119))=$AO$1,1,0)*VLOOKUP($Z$2,DALYs!$A$2:$MW$40,'Intervention list'!EZ$195+1,0)</f>
        <v>0</v>
      </c>
      <c r="FA119" s="0" t="n">
        <f aca="false">IF(ISNUMBER(FIND(FA$1,$D119))=$AO$1,1,0)*VLOOKUP($Z$2,DALYs!$A$2:$MW$40,'Intervention list'!FA$195+1,0)</f>
        <v>0</v>
      </c>
      <c r="FB119" s="0" t="n">
        <f aca="false">IF(ISNUMBER(FIND(FB$1,$D119))=$AO$1,1,0)*VLOOKUP($Z$2,DALYs!$A$2:$MW$40,'Intervention list'!FB$195+1,0)</f>
        <v>0</v>
      </c>
      <c r="FC119" s="0" t="n">
        <f aca="false">IF(ISNUMBER(FIND(FC$1,$D119))=$AO$1,1,0)*VLOOKUP($Z$2,DALYs!$A$2:$MW$40,'Intervention list'!FC$195+1,0)</f>
        <v>0</v>
      </c>
      <c r="FD119" s="0" t="n">
        <f aca="false">IF(ISNUMBER(FIND(FD$1,$D119))=$AO$1,1,0)*VLOOKUP($Z$2,DALYs!$A$2:$MW$40,'Intervention list'!FD$195+1,0)</f>
        <v>0</v>
      </c>
      <c r="FE119" s="0" t="n">
        <f aca="false">IF(ISNUMBER(FIND(FE$1,$D119))=$AO$1,1,0)*VLOOKUP($Z$2,DALYs!$A$2:$MW$40,'Intervention list'!FE$195+1,0)</f>
        <v>0</v>
      </c>
      <c r="FF119" s="0" t="n">
        <f aca="false">IF(ISNUMBER(FIND(FF$1,$D119))=$AO$1,1,0)*VLOOKUP($Z$2,DALYs!$A$2:$MW$40,'Intervention list'!FF$195+1,0)</f>
        <v>0</v>
      </c>
      <c r="FG119" s="0" t="n">
        <f aca="false">IF(ISNUMBER(FIND(FG$1,$D119))=$AO$1,1,0)*VLOOKUP($Z$2,DALYs!$A$2:$MW$40,'Intervention list'!FG$195+1,0)</f>
        <v>0</v>
      </c>
      <c r="FH119" s="0" t="n">
        <f aca="false">IF(ISNUMBER(FIND(FH$1,$D119))=$AO$1,1,0)*VLOOKUP($Z$2,DALYs!$A$2:$MW$40,'Intervention list'!FH$195+1,0)</f>
        <v>0</v>
      </c>
      <c r="FI119" s="0" t="n">
        <f aca="false">IF(ISNUMBER(FIND(FI$1,$D119))=$AO$1,1,0)*VLOOKUP($Z$2,DALYs!$A$2:$MW$40,'Intervention list'!FI$195+1,0)</f>
        <v>0</v>
      </c>
      <c r="FJ119" s="0" t="n">
        <f aca="false">IF(ISNUMBER(FIND(FJ$1,$D119))=$AO$1,1,0)*VLOOKUP($Z$2,DALYs!$A$2:$MW$40,'Intervention list'!FJ$195+1,0)</f>
        <v>0</v>
      </c>
      <c r="FK119" s="0" t="n">
        <f aca="false">IF(ISNUMBER(FIND(FK$1,$D119))=$AO$1,1,0)*VLOOKUP($Z$2,DALYs!$A$2:$MW$40,'Intervention list'!FK$195+1,0)</f>
        <v>0</v>
      </c>
      <c r="FL119" s="0" t="n">
        <f aca="false">IF(ISNUMBER(FIND(FL$1,$D119))=$AO$1,1,0)*VLOOKUP($Z$2,DALYs!$A$2:$MW$40,'Intervention list'!FL$195+1,0)</f>
        <v>0</v>
      </c>
      <c r="FM119" s="0" t="n">
        <f aca="false">IF(ISNUMBER(FIND(FM$1,$D119))=$AO$1,1,0)*VLOOKUP($Z$2,DALYs!$A$2:$MW$40,'Intervention list'!FM$195+1,0)</f>
        <v>0</v>
      </c>
      <c r="FN119" s="0" t="n">
        <f aca="false">IF(ISNUMBER(FIND(FN$1,$D119))=$AO$1,1,0)*VLOOKUP($Z$2,DALYs!$A$2:$MW$40,'Intervention list'!FN$195+1,0)</f>
        <v>0</v>
      </c>
      <c r="FO119" s="0" t="n">
        <f aca="false">IF(ISNUMBER(FIND(FO$1,$D119))=$AO$1,1,0)*VLOOKUP($Z$2,DALYs!$A$2:$MW$40,'Intervention list'!FO$195+1,0)</f>
        <v>0</v>
      </c>
      <c r="FP119" s="0" t="n">
        <f aca="false">IF(ISNUMBER(FIND(FP$1,$D119))=$AO$1,1,0)*VLOOKUP($Z$2,DALYs!$A$2:$MW$40,'Intervention list'!FP$195+1,0)</f>
        <v>0</v>
      </c>
      <c r="FQ119" s="0" t="n">
        <f aca="false">IF(ISNUMBER(FIND(FQ$1,$D119))=$AO$1,1,0)*VLOOKUP($Z$2,DALYs!$A$2:$MW$40,'Intervention list'!FQ$195+1,0)</f>
        <v>0</v>
      </c>
      <c r="FR119" s="0" t="n">
        <f aca="false">IF(ISNUMBER(FIND(FR$1,$D119))=$AO$1,1,0)*VLOOKUP($Z$2,DALYs!$A$2:$MW$40,'Intervention list'!FR$195+1,0)</f>
        <v>0</v>
      </c>
      <c r="FS119" s="0" t="n">
        <f aca="false">IF(ISNUMBER(FIND(FS$1,$D119))=$AO$1,1,0)*VLOOKUP($Z$2,DALYs!$A$2:$MW$40,'Intervention list'!FS$195+1,0)</f>
        <v>0</v>
      </c>
      <c r="FT119" s="0" t="n">
        <f aca="false">IF(ISNUMBER(FIND(FT$1,$D119))=$AO$1,1,0)*VLOOKUP($Z$2,DALYs!$A$2:$MW$40,'Intervention list'!FT$195+1,0)</f>
        <v>0</v>
      </c>
      <c r="FU119" s="0" t="n">
        <f aca="false">IF(ISNUMBER(FIND(FU$1,$D119))=$AO$1,1,0)*VLOOKUP($Z$2,DALYs!$A$2:$MW$40,'Intervention list'!FU$195+1,0)</f>
        <v>0</v>
      </c>
      <c r="FV119" s="0" t="n">
        <f aca="false">IF(ISNUMBER(FIND(FV$1,$D119))=$AO$1,1,0)*VLOOKUP($Z$2,DALYs!$A$2:$MW$40,'Intervention list'!FV$195+1,0)</f>
        <v>0</v>
      </c>
      <c r="FW119" s="0" t="n">
        <f aca="false">IF(ISNUMBER(FIND(FW$1,$D119))=$AO$1,1,0)*VLOOKUP($Z$2,DALYs!$A$2:$MW$40,'Intervention list'!FW$195+1,0)</f>
        <v>0</v>
      </c>
      <c r="FX119" s="0" t="n">
        <f aca="false">IF(ISNUMBER(FIND(FX$1,$D119))=$AO$1,1,0)*VLOOKUP($Z$2,DALYs!$A$2:$MW$40,'Intervention list'!FX$195+1,0)</f>
        <v>0</v>
      </c>
      <c r="FY119" s="0" t="n">
        <f aca="false">IF(ISNUMBER(FIND(FY$1,$D119))=$AO$1,1,0)*VLOOKUP($Z$2,DALYs!$A$2:$MW$40,'Intervention list'!FY$195+1,0)</f>
        <v>0</v>
      </c>
      <c r="FZ119" s="0" t="n">
        <f aca="false">IF(ISNUMBER(FIND(FZ$1,$D119))=$AO$1,1,0)*VLOOKUP($Z$2,DALYs!$A$2:$MW$40,'Intervention list'!FZ$195+1,0)</f>
        <v>0</v>
      </c>
      <c r="GA119" s="0" t="n">
        <f aca="false">IF(ISNUMBER(FIND(GA$1,$D119))=$AO$1,1,0)*VLOOKUP($Z$2,DALYs!$A$2:$MW$40,'Intervention list'!GA$195+1,0)</f>
        <v>0</v>
      </c>
      <c r="GB119" s="0" t="n">
        <f aca="false">IF(ISNUMBER(FIND(GB$1,$D119))=$AO$1,1,0)*VLOOKUP($Z$2,DALYs!$A$2:$MW$40,'Intervention list'!GB$195+1,0)</f>
        <v>0</v>
      </c>
      <c r="GC119" s="0" t="n">
        <f aca="false">IF(ISNUMBER(FIND(GC$1,$D119))=$AO$1,1,0)*VLOOKUP($Z$2,DALYs!$A$2:$MW$40,'Intervention list'!GC$195+1,0)</f>
        <v>0</v>
      </c>
      <c r="GD119" s="0" t="n">
        <f aca="false">IF(ISNUMBER(FIND(GD$1,$D119))=$AO$1,1,0)*VLOOKUP($Z$2,DALYs!$A$2:$MW$40,'Intervention list'!GD$195+1,0)</f>
        <v>0</v>
      </c>
      <c r="GE119" s="0" t="n">
        <f aca="false">IF(ISNUMBER(FIND(GE$1,$D119))=$AO$1,1,0)*VLOOKUP($Z$2,DALYs!$A$2:$MW$40,'Intervention list'!GE$195+1,0)</f>
        <v>0</v>
      </c>
      <c r="GF119" s="0" t="n">
        <f aca="false">IF(ISNUMBER(FIND(GF$1,$D119))=$AO$1,1,0)*VLOOKUP($Z$2,DALYs!$A$2:$MW$40,'Intervention list'!GF$195+1,0)</f>
        <v>0</v>
      </c>
      <c r="GG119" s="0" t="n">
        <f aca="false">IF(ISNUMBER(FIND(GG$1,$D119))=$AO$1,1,0)*VLOOKUP($Z$2,DALYs!$A$2:$MW$40,'Intervention list'!GG$195+1,0)</f>
        <v>0</v>
      </c>
      <c r="GH119" s="0" t="n">
        <f aca="false">IF(ISNUMBER(FIND(GH$1,$D119))=$AO$1,1,0)*VLOOKUP($Z$2,DALYs!$A$2:$MW$40,'Intervention list'!GH$195+1,0)</f>
        <v>0</v>
      </c>
      <c r="GI119" s="0" t="n">
        <f aca="false">IF(ISNUMBER(FIND(GI$1,$D119))=$AO$1,1,0)*VLOOKUP($Z$2,DALYs!$A$2:$MW$40,'Intervention list'!GI$195+1,0)</f>
        <v>0</v>
      </c>
      <c r="GJ119" s="0" t="n">
        <f aca="false">IF(ISNUMBER(FIND(GJ$1,$D119))=$AO$1,1,0)*VLOOKUP($Z$2,DALYs!$A$2:$MW$40,'Intervention list'!GJ$195+1,0)</f>
        <v>0</v>
      </c>
      <c r="GK119" s="0" t="n">
        <f aca="false">IF(ISNUMBER(FIND(GK$1,$D119))=$AO$1,1,0)*VLOOKUP($Z$2,DALYs!$A$2:$MW$40,'Intervention list'!GK$195+1,0)</f>
        <v>0</v>
      </c>
      <c r="GL119" s="0" t="n">
        <f aca="false">IF(ISNUMBER(FIND(GL$1,$D119))=$AO$1,1,0)*VLOOKUP($Z$2,DALYs!$A$2:$MW$40,'Intervention list'!GL$195+1,0)</f>
        <v>0</v>
      </c>
      <c r="GM119" s="0" t="n">
        <f aca="false">IF(ISNUMBER(FIND(GM$1,$D119))=$AO$1,1,0)*VLOOKUP($Z$2,DALYs!$A$2:$MW$40,'Intervention list'!GM$195+1,0)</f>
        <v>0</v>
      </c>
      <c r="GN119" s="0" t="n">
        <f aca="false">IF(ISNUMBER(FIND(GN$1,$D119))=$AO$1,1,0)*VLOOKUP($Z$2,DALYs!$A$2:$MW$40,'Intervention list'!GN$195+1,0)</f>
        <v>0</v>
      </c>
      <c r="GO119" s="0" t="n">
        <f aca="false">IF(ISNUMBER(FIND(GO$1,$D119))=$AO$1,1,0)*VLOOKUP($Z$2,DALYs!$A$2:$MW$40,'Intervention list'!GO$195+1,0)</f>
        <v>0</v>
      </c>
      <c r="GP119" s="0" t="n">
        <f aca="false">IF(ISNUMBER(FIND(GP$1,$D119))=$AO$1,1,0)*VLOOKUP($Z$2,DALYs!$A$2:$MW$40,'Intervention list'!GP$195+1,0)</f>
        <v>0</v>
      </c>
      <c r="GQ119" s="0" t="n">
        <f aca="false">IF(ISNUMBER(FIND(GQ$1,$D119))=$AO$1,1,0)*VLOOKUP($Z$2,DALYs!$A$2:$MW$40,'Intervention list'!GQ$195+1,0)</f>
        <v>0</v>
      </c>
      <c r="GR119" s="0" t="n">
        <f aca="false">IF(ISNUMBER(FIND(GR$1,$D119))=$AO$1,1,0)*VLOOKUP($Z$2,DALYs!$A$2:$MW$40,'Intervention list'!GR$195+1,0)</f>
        <v>0</v>
      </c>
      <c r="GS119" s="0" t="n">
        <f aca="false">IF(ISNUMBER(FIND(GS$1,$D119))=$AO$1,1,0)*VLOOKUP($Z$2,DALYs!$A$2:$MW$40,'Intervention list'!GS$195+1,0)</f>
        <v>0</v>
      </c>
      <c r="GT119" s="0" t="n">
        <f aca="false">IF(ISNUMBER(FIND(GT$1,$D119))=$AO$1,1,0)*VLOOKUP($Z$2,DALYs!$A$2:$MW$40,'Intervention list'!GT$195+1,0)</f>
        <v>0</v>
      </c>
      <c r="GU119" s="0" t="n">
        <f aca="false">IF(ISNUMBER(FIND(GU$1,$D119))=$AO$1,1,0)*VLOOKUP($Z$2,DALYs!$A$2:$MW$40,'Intervention list'!GU$195+1,0)</f>
        <v>0</v>
      </c>
      <c r="GV119" s="0" t="n">
        <f aca="false">IF(ISNUMBER(FIND(GV$1,$D119))=$AO$1,1,0)*VLOOKUP($Z$2,DALYs!$A$2:$MW$40,'Intervention list'!GV$195+1,0)</f>
        <v>0</v>
      </c>
      <c r="GW119" s="0" t="n">
        <f aca="false">IF(ISNUMBER(FIND(GW$1,$D119))=$AO$1,1,0)*VLOOKUP($Z$2,DALYs!$A$2:$MW$40,'Intervention list'!GW$195+1,0)</f>
        <v>0</v>
      </c>
      <c r="GX119" s="0" t="n">
        <f aca="false">IF(ISNUMBER(FIND(GX$1,$D119))=$AO$1,1,0)*VLOOKUP($Z$2,DALYs!$A$2:$MW$40,'Intervention list'!GX$195+1,0)</f>
        <v>0</v>
      </c>
      <c r="GY119" s="0" t="n">
        <f aca="false">IF(ISNUMBER(FIND(GY$1,$D119))=$AO$1,1,0)*VLOOKUP($Z$2,DALYs!$A$2:$MW$40,'Intervention list'!GY$195+1,0)</f>
        <v>0</v>
      </c>
      <c r="GZ119" s="0" t="n">
        <f aca="false">IF(ISNUMBER(FIND(GZ$1,$D119))=$AO$1,1,0)*VLOOKUP($Z$2,DALYs!$A$2:$MW$40,'Intervention list'!GZ$195+1,0)</f>
        <v>0</v>
      </c>
      <c r="HA119" s="0" t="n">
        <f aca="false">IF(ISNUMBER(FIND(HA$1,$D119))=$AO$1,1,0)*VLOOKUP($Z$2,DALYs!$A$2:$MW$40,'Intervention list'!HA$195+1,0)</f>
        <v>0</v>
      </c>
      <c r="HB119" s="0" t="n">
        <f aca="false">IF(ISNUMBER(FIND(HB$1,$D119))=$AO$1,1,0)*VLOOKUP($Z$2,DALYs!$A$2:$MW$40,'Intervention list'!HB$195+1,0)</f>
        <v>0</v>
      </c>
      <c r="HC119" s="0" t="n">
        <f aca="false">IF(ISNUMBER(FIND(HC$1,$D119))=$AO$1,1,0)*VLOOKUP($Z$2,DALYs!$A$2:$MW$40,'Intervention list'!HC$195+1,0)</f>
        <v>0</v>
      </c>
      <c r="HD119" s="0" t="n">
        <f aca="false">IF(ISNUMBER(FIND(HD$1,$D119))=$AO$1,1,0)*VLOOKUP($Z$2,DALYs!$A$2:$MW$40,'Intervention list'!HD$195+1,0)</f>
        <v>0</v>
      </c>
      <c r="HE119" s="0" t="n">
        <f aca="false">IF(ISNUMBER(FIND(HE$1,$D119))=$AO$1,1,0)*VLOOKUP($Z$2,DALYs!$A$2:$MW$40,'Intervention list'!HE$195+1,0)</f>
        <v>0</v>
      </c>
      <c r="HF119" s="0" t="n">
        <f aca="false">IF(ISNUMBER(FIND(HF$1,$D119))=$AO$1,1,0)*VLOOKUP($Z$2,DALYs!$A$2:$MW$40,'Intervention list'!HF$195+1,0)</f>
        <v>0</v>
      </c>
      <c r="HG119" s="0" t="n">
        <f aca="false">IF(ISNUMBER(FIND(HG$1,$D119))=$AO$1,1,0)*VLOOKUP($Z$2,DALYs!$A$2:$MW$40,'Intervention list'!HG$195+1,0)</f>
        <v>0</v>
      </c>
      <c r="HH119" s="0" t="n">
        <f aca="false">IF(ISNUMBER(FIND(HH$1,$D119))=$AO$1,1,0)*VLOOKUP($Z$2,DALYs!$A$2:$MW$40,'Intervention list'!HH$195+1,0)</f>
        <v>0</v>
      </c>
      <c r="HI119" s="0" t="n">
        <f aca="false">IF(ISNUMBER(FIND(HI$1,$D119))=$AO$1,1,0)*VLOOKUP($Z$2,DALYs!$A$2:$MW$40,'Intervention list'!HI$195+1,0)</f>
        <v>0</v>
      </c>
      <c r="HJ119" s="0" t="n">
        <f aca="false">IF(ISNUMBER(FIND(HJ$1,$D119))=$AO$1,1,0)*VLOOKUP($Z$2,DALYs!$A$2:$MW$40,'Intervention list'!HJ$195+1,0)</f>
        <v>0</v>
      </c>
      <c r="HK119" s="0" t="n">
        <f aca="false">IF(ISNUMBER(FIND(HK$1,$D119))=$AO$1,1,0)*VLOOKUP($Z$2,DALYs!$A$2:$MW$40,'Intervention list'!HK$195+1,0)</f>
        <v>0</v>
      </c>
      <c r="HL119" s="0" t="n">
        <f aca="false">IF(ISNUMBER(FIND(HL$1,$D119))=$AO$1,1,0)*VLOOKUP($Z$2,DALYs!$A$2:$MW$40,'Intervention list'!HL$195+1,0)</f>
        <v>0</v>
      </c>
      <c r="HM119" s="0" t="n">
        <f aca="false">IF(ISNUMBER(FIND(HM$1,$D119))=$AO$1,1,0)*VLOOKUP($Z$2,DALYs!$A$2:$MW$40,'Intervention list'!HM$195+1,0)</f>
        <v>0</v>
      </c>
      <c r="HN119" s="0" t="n">
        <f aca="false">IF(ISNUMBER(FIND(HN$1,$D119))=$AO$1,1,0)*VLOOKUP($Z$2,DALYs!$A$2:$MW$40,'Intervention list'!HN$195+1,0)</f>
        <v>0</v>
      </c>
      <c r="HO119" s="0" t="n">
        <f aca="false">IF(ISNUMBER(FIND(HO$1,$D119))=$AO$1,1,0)*VLOOKUP($Z$2,DALYs!$A$2:$MW$40,'Intervention list'!HO$195+1,0)</f>
        <v>0</v>
      </c>
      <c r="HP119" s="0" t="n">
        <f aca="false">IF(ISNUMBER(FIND(HP$1,$D119))=$AO$1,1,0)*VLOOKUP($Z$2,DALYs!$A$2:$MW$40,'Intervention list'!HP$195+1,0)</f>
        <v>0</v>
      </c>
      <c r="HQ119" s="0" t="n">
        <f aca="false">IF(ISNUMBER(FIND(HQ$1,$D119))=$AO$1,1,0)*VLOOKUP($Z$2,DALYs!$A$2:$MW$40,'Intervention list'!HQ$195+1,0)</f>
        <v>0</v>
      </c>
      <c r="HR119" s="0" t="n">
        <f aca="false">IF(ISNUMBER(FIND(HR$1,$D119))=$AO$1,1,0)*VLOOKUP($Z$2,DALYs!$A$2:$MW$40,'Intervention list'!HR$195+1,0)</f>
        <v>0</v>
      </c>
      <c r="HS119" s="0" t="n">
        <f aca="false">IF(ISNUMBER(FIND(HS$1,$D119))=$AO$1,1,0)*VLOOKUP($Z$2,DALYs!$A$2:$MW$40,'Intervention list'!HS$195+1,0)</f>
        <v>0</v>
      </c>
      <c r="HT119" s="0" t="n">
        <f aca="false">IF(ISNUMBER(FIND(HT$1,$D119))=$AO$1,1,0)*VLOOKUP($Z$2,DALYs!$A$2:$MW$40,'Intervention list'!HT$195+1,0)</f>
        <v>0</v>
      </c>
      <c r="HU119" s="0" t="n">
        <f aca="false">IF(ISNUMBER(FIND(HU$1,$D119))=$AO$1,1,0)*VLOOKUP($Z$2,DALYs!$A$2:$MW$40,'Intervention list'!HU$195+1,0)</f>
        <v>0</v>
      </c>
      <c r="HV119" s="0" t="n">
        <f aca="false">IF(ISNUMBER(FIND(HV$1,$D119))=$AO$1,1,0)*VLOOKUP($Z$2,DALYs!$A$2:$MW$40,'Intervention list'!HV$195+1,0)</f>
        <v>0</v>
      </c>
      <c r="HW119" s="0" t="n">
        <f aca="false">IF(ISNUMBER(FIND(HW$1,$D119))=$AO$1,1,0)*VLOOKUP($Z$2,DALYs!$A$2:$MW$40,'Intervention list'!HW$195+1,0)</f>
        <v>0</v>
      </c>
      <c r="HX119" s="0" t="n">
        <f aca="false">IF(ISNUMBER(FIND(HX$1,$D119))=$AO$1,1,0)*VLOOKUP($Z$2,DALYs!$A$2:$MW$40,'Intervention list'!HX$195+1,0)</f>
        <v>0</v>
      </c>
      <c r="HY119" s="0" t="n">
        <f aca="false">IF(ISNUMBER(FIND(HY$1,$D119))=$AO$1,1,0)*VLOOKUP($Z$2,DALYs!$A$2:$MW$40,'Intervention list'!HY$195+1,0)</f>
        <v>0</v>
      </c>
      <c r="HZ119" s="0" t="n">
        <f aca="false">IF(ISNUMBER(FIND(HZ$1,$D119))=$AO$1,1,0)*VLOOKUP($Z$2,DALYs!$A$2:$MW$40,'Intervention list'!HZ$195+1,0)</f>
        <v>0</v>
      </c>
      <c r="IA119" s="0" t="n">
        <f aca="false">IF(ISNUMBER(FIND(IA$1,$D119))=$AO$1,1,0)*VLOOKUP($Z$2,DALYs!$A$2:$MW$40,'Intervention list'!IA$195+1,0)</f>
        <v>0</v>
      </c>
      <c r="IB119" s="0" t="n">
        <f aca="false">IF(ISNUMBER(FIND(IB$1,$D119))=$AO$1,1,0)*VLOOKUP($Z$2,DALYs!$A$2:$MW$40,'Intervention list'!IB$195+1,0)</f>
        <v>0</v>
      </c>
      <c r="IC119" s="0" t="n">
        <f aca="false">IF(ISNUMBER(FIND(IC$1,$D119))=$AO$1,1,0)*VLOOKUP($Z$2,DALYs!$A$2:$MW$40,'Intervention list'!IC$195+1,0)</f>
        <v>0</v>
      </c>
      <c r="ID119" s="0" t="n">
        <f aca="false">IF(ISNUMBER(FIND(ID$1,$D119))=$AO$1,1,0)*VLOOKUP($Z$2,DALYs!$A$2:$MW$40,'Intervention list'!ID$195+1,0)</f>
        <v>0</v>
      </c>
      <c r="IE119" s="0" t="n">
        <f aca="false">IF(ISNUMBER(FIND(IE$1,$D119))=$AO$1,1,0)*VLOOKUP($Z$2,DALYs!$A$2:$MW$40,'Intervention list'!IE$195+1,0)</f>
        <v>0</v>
      </c>
      <c r="IF119" s="0" t="n">
        <f aca="false">IF(ISNUMBER(FIND(IF$1,$D119))=$AO$1,1,0)*VLOOKUP($Z$2,DALYs!$A$2:$MW$40,'Intervention list'!IF$195+1,0)</f>
        <v>0</v>
      </c>
      <c r="IG119" s="0" t="n">
        <f aca="false">IF(ISNUMBER(FIND(IG$1,$D119))=$AO$1,1,0)*VLOOKUP($Z$2,DALYs!$A$2:$MW$40,'Intervention list'!IG$195+1,0)</f>
        <v>0</v>
      </c>
      <c r="IH119" s="0" t="n">
        <f aca="false">IF(ISNUMBER(FIND(IH$1,$D119))=$AO$1,1,0)*VLOOKUP($Z$2,DALYs!$A$2:$MW$40,'Intervention list'!IH$195+1,0)</f>
        <v>0</v>
      </c>
      <c r="II119" s="0" t="n">
        <f aca="false">IF(ISNUMBER(FIND(II$1,$D119))=$AO$1,1,0)*VLOOKUP($Z$2,DALYs!$A$2:$MW$40,'Intervention list'!II$195+1,0)</f>
        <v>0</v>
      </c>
      <c r="IJ119" s="0" t="n">
        <f aca="false">IF(ISNUMBER(FIND(IJ$1,$D119))=$AO$1,1,0)*VLOOKUP($Z$2,DALYs!$A$2:$MW$40,'Intervention list'!IJ$195+1,0)</f>
        <v>0</v>
      </c>
      <c r="IK119" s="0" t="n">
        <f aca="false">IF(ISNUMBER(FIND(IK$1,$D119))=$AO$1,1,0)*VLOOKUP($Z$2,DALYs!$A$2:$MW$40,'Intervention list'!IK$195+1,0)</f>
        <v>0</v>
      </c>
      <c r="IL119" s="0" t="n">
        <f aca="false">IF(ISNUMBER(FIND(IL$1,$D119))=$AO$1,1,0)*VLOOKUP($Z$2,DALYs!$A$2:$MW$40,'Intervention list'!IL$195+1,0)</f>
        <v>0</v>
      </c>
      <c r="IM119" s="0" t="n">
        <f aca="false">IF(ISNUMBER(FIND(IM$1,$D119))=$AO$1,1,0)*VLOOKUP($Z$2,DALYs!$A$2:$MW$40,'Intervention list'!IM$195+1,0)</f>
        <v>0</v>
      </c>
      <c r="IN119" s="0" t="n">
        <f aca="false">IF(ISNUMBER(FIND(IN$1,$D119))=$AO$1,1,0)*VLOOKUP($Z$2,DALYs!$A$2:$MW$40,'Intervention list'!IN$195+1,0)</f>
        <v>0</v>
      </c>
      <c r="IO119" s="0" t="n">
        <f aca="false">IF(ISNUMBER(FIND(IO$1,$D119))=$AO$1,1,0)*VLOOKUP($Z$2,DALYs!$A$2:$MW$40,'Intervention list'!IO$195+1,0)</f>
        <v>0</v>
      </c>
      <c r="IP119" s="0" t="n">
        <f aca="false">IF(ISNUMBER(FIND(IP$1,$D119))=$AO$1,1,0)*VLOOKUP($Z$2,DALYs!$A$2:$MW$40,'Intervention list'!IP$195+1,0)</f>
        <v>0</v>
      </c>
      <c r="IQ119" s="0" t="n">
        <f aca="false">IF(ISNUMBER(FIND(IQ$1,$D119))=$AO$1,1,0)*VLOOKUP($Z$2,DALYs!$A$2:$MW$40,'Intervention list'!IQ$195+1,0)</f>
        <v>0</v>
      </c>
      <c r="IR119" s="0" t="n">
        <f aca="false">IF(ISNUMBER(FIND(IR$1,$D119))=$AO$1,1,0)*VLOOKUP($Z$2,DALYs!$A$2:$MW$40,'Intervention list'!IR$195+1,0)</f>
        <v>0</v>
      </c>
      <c r="IS119" s="0" t="n">
        <f aca="false">IF(ISNUMBER(FIND(IS$1,$D119))=$AO$1,1,0)*VLOOKUP($Z$2,DALYs!$A$2:$MW$40,'Intervention list'!IS$195+1,0)</f>
        <v>0</v>
      </c>
      <c r="IT119" s="0" t="n">
        <f aca="false">IF(ISNUMBER(FIND(IT$1,$D119))=$AO$1,1,0)*VLOOKUP($Z$2,DALYs!$A$2:$MW$40,'Intervention list'!IT$195+1,0)</f>
        <v>0</v>
      </c>
      <c r="IU119" s="0" t="n">
        <f aca="false">IF(ISNUMBER(FIND(IU$1,$D119))=$AO$1,1,0)*VLOOKUP($Z$2,DALYs!$A$2:$MW$40,'Intervention list'!IU$195+1,0)</f>
        <v>0</v>
      </c>
      <c r="IV119" s="0" t="n">
        <f aca="false">IF(ISNUMBER(FIND(IV$1,$D119))=$AO$1,1,0)*VLOOKUP($Z$2,DALYs!$A$2:$MW$40,'Intervention list'!IV$195+1,0)</f>
        <v>0</v>
      </c>
      <c r="IW119" s="0" t="n">
        <f aca="false">IF(ISNUMBER(FIND(IW$1,$D119))=$AO$1,1,0)*VLOOKUP($Z$2,DALYs!$A$2:$MW$40,'Intervention list'!IW$195+1,0)</f>
        <v>0</v>
      </c>
      <c r="IX119" s="0" t="n">
        <f aca="false">IF(ISNUMBER(FIND(IX$1,$D119))=$AO$1,1,0)*VLOOKUP($Z$2,DALYs!$A$2:$MW$40,'Intervention list'!IX$195+1,0)</f>
        <v>0</v>
      </c>
      <c r="IY119" s="0" t="n">
        <f aca="false">IF(ISNUMBER(FIND(IY$1,$D119))=$AO$1,1,0)*VLOOKUP($Z$2,DALYs!$A$2:$MW$40,'Intervention list'!IY$195+1,0)</f>
        <v>0</v>
      </c>
      <c r="IZ119" s="0" t="n">
        <f aca="false">IF(ISNUMBER(FIND(IZ$1,$D119))=$AO$1,1,0)*VLOOKUP($Z$2,DALYs!$A$2:$MW$40,'Intervention list'!IZ$195+1,0)</f>
        <v>0</v>
      </c>
      <c r="JA119" s="0" t="n">
        <f aca="false">IF(ISNUMBER(FIND(JA$1,$D119))=$AO$1,1,0)*VLOOKUP($Z$2,DALYs!$A$2:$MW$40,'Intervention list'!JA$195+1,0)</f>
        <v>0</v>
      </c>
      <c r="JB119" s="0" t="n">
        <f aca="false">IF(ISNUMBER(FIND(JB$1,$D119))=$AO$1,1,0)*VLOOKUP($Z$2,DALYs!$A$2:$MW$40,'Intervention list'!JB$195+1,0)</f>
        <v>0</v>
      </c>
      <c r="JC119" s="0" t="n">
        <f aca="false">IF(ISNUMBER(FIND(JC$1,$D119))=$AO$1,1,0)*VLOOKUP($Z$2,DALYs!$A$2:$MW$40,'Intervention list'!JC$195+1,0)</f>
        <v>0</v>
      </c>
      <c r="JD119" s="0" t="n">
        <f aca="false">IF(ISNUMBER(FIND(JD$1,$D119))=$AO$1,1,0)*VLOOKUP($Z$2,DALYs!$A$2:$MW$40,'Intervention list'!JD$195+1,0)</f>
        <v>0</v>
      </c>
      <c r="JE119" s="0" t="n">
        <f aca="false">IF(ISNUMBER(FIND(JE$1,$D119))=$AO$1,1,0)*VLOOKUP($Z$2,DALYs!$A$2:$MW$40,'Intervention list'!JE$195+1,0)</f>
        <v>0</v>
      </c>
      <c r="JF119" s="0" t="n">
        <f aca="false">IF(ISNUMBER(FIND(JF$1,$D119))=$AO$1,1,0)*VLOOKUP($Z$2,DALYs!$A$2:$MW$40,'Intervention list'!JF$195+1,0)</f>
        <v>0</v>
      </c>
      <c r="JG119" s="0" t="n">
        <f aca="false">IF(ISNUMBER(FIND(JG$1,$D119))=$AO$1,1,0)*VLOOKUP($Z$2,DALYs!$A$2:$MW$40,'Intervention list'!JG$195+1,0)</f>
        <v>0</v>
      </c>
      <c r="JH119" s="0" t="n">
        <f aca="false">IF(ISNUMBER(FIND(JH$1,$D119))=$AO$1,1,0)*VLOOKUP($Z$2,DALYs!$A$2:$MW$40,'Intervention list'!JH$195+1,0)</f>
        <v>244817.719462592</v>
      </c>
      <c r="JI119" s="0" t="n">
        <f aca="false">IF(ISNUMBER(FIND(JI$1,$D119))=$AO$1,1,0)*VLOOKUP($Z$2,DALYs!$A$2:$MW$40,'Intervention list'!JI$195+1,0)</f>
        <v>0</v>
      </c>
      <c r="JJ119" s="0" t="n">
        <f aca="false">IF(ISNUMBER(FIND(JJ$1,$D119))=$AO$1,1,0)*VLOOKUP($Z$2,DALYs!$A$2:$MW$40,'Intervention list'!JJ$195+1,0)</f>
        <v>0</v>
      </c>
      <c r="JK119" s="0" t="n">
        <f aca="false">IF(ISNUMBER(FIND(JK$1,$D119))=$AO$1,1,0)*VLOOKUP($Z$2,DALYs!$A$2:$MW$40,'Intervention list'!JK$195+1,0)</f>
        <v>0</v>
      </c>
      <c r="JL119" s="0" t="n">
        <f aca="false">IF(ISNUMBER(FIND(JL$1,$D119))=$AO$1,1,0)*VLOOKUP($Z$2,DALYs!$A$2:$MW$40,'Intervention list'!JL$195+1,0)</f>
        <v>0</v>
      </c>
      <c r="JM119" s="0" t="n">
        <f aca="false">IF(ISNUMBER(FIND(JM$1,$D119))=$AO$1,1,0)*VLOOKUP($Z$2,DALYs!$A$2:$MW$40,'Intervention list'!JM$195+1,0)</f>
        <v>0</v>
      </c>
      <c r="JN119" s="0" t="n">
        <f aca="false">IF(ISNUMBER(FIND(JN$1,$D119))=$AO$1,1,0)*VLOOKUP($Z$2,DALYs!$A$2:$MW$40,'Intervention list'!JN$195+1,0)</f>
        <v>0</v>
      </c>
      <c r="JO119" s="0" t="n">
        <f aca="false">IF(ISNUMBER(FIND(JO$1,$D119))=$AO$1,1,0)*VLOOKUP($Z$2,DALYs!$A$2:$MW$40,'Intervention list'!JO$195+1,0)</f>
        <v>0</v>
      </c>
      <c r="JP119" s="0" t="n">
        <f aca="false">IF(ISNUMBER(FIND(JP$1,$D119))=$AO$1,1,0)*VLOOKUP($Z$2,DALYs!$A$2:$MW$40,'Intervention list'!JP$195+1,0)</f>
        <v>0</v>
      </c>
      <c r="JQ119" s="0" t="n">
        <f aca="false">IF(ISNUMBER(FIND(JQ$1,$D119))=$AO$1,1,0)*VLOOKUP($Z$2,DALYs!$A$2:$MW$40,'Intervention list'!JQ$195+1,0)</f>
        <v>0</v>
      </c>
      <c r="JR119" s="0" t="n">
        <f aca="false">IF(ISNUMBER(FIND(JR$1,$D119))=$AO$1,1,0)*VLOOKUP($Z$2,DALYs!$A$2:$MW$40,'Intervention list'!JR$195+1,0)</f>
        <v>0</v>
      </c>
      <c r="JS119" s="0" t="n">
        <f aca="false">IF(ISNUMBER(FIND(JS$1,$D119))=$AO$1,1,0)*VLOOKUP($Z$2,DALYs!$A$2:$MW$40,'Intervention list'!JS$195+1,0)</f>
        <v>0</v>
      </c>
      <c r="JT119" s="0" t="n">
        <f aca="false">IF(ISNUMBER(FIND(JT$1,$D119))=$AO$1,1,0)*VLOOKUP($Z$2,DALYs!$A$2:$MW$40,'Intervention list'!JT$195+1,0)</f>
        <v>0</v>
      </c>
      <c r="JU119" s="0" t="n">
        <f aca="false">IF(ISNUMBER(FIND(JU$1,$D119))=$AO$1,1,0)*VLOOKUP($Z$2,DALYs!$A$2:$MW$40,'Intervention list'!JU$195+1,0)</f>
        <v>0</v>
      </c>
      <c r="JV119" s="0" t="n">
        <f aca="false">IF(ISNUMBER(FIND(JV$1,$D119))=$AO$1,1,0)*VLOOKUP($Z$2,DALYs!$A$2:$MW$40,'Intervention list'!JV$195+1,0)</f>
        <v>0</v>
      </c>
      <c r="JW119" s="0" t="n">
        <f aca="false">IF(ISNUMBER(FIND(JW$1,$D119))=$AO$1,1,0)*VLOOKUP($Z$2,DALYs!$A$2:$MW$40,'Intervention list'!JW$195+1,0)</f>
        <v>0</v>
      </c>
      <c r="JX119" s="0" t="n">
        <f aca="false">IF(ISNUMBER(FIND(JX$1,$D119))=$AO$1,1,0)*VLOOKUP($Z$2,DALYs!$A$2:$MW$40,'Intervention list'!JX$195+1,0)</f>
        <v>0</v>
      </c>
      <c r="JY119" s="0" t="n">
        <f aca="false">IF(ISNUMBER(FIND(JY$1,$D119))=$AO$1,1,0)*VLOOKUP($Z$2,DALYs!$A$2:$MW$40,'Intervention list'!JY$195+1,0)</f>
        <v>0</v>
      </c>
      <c r="JZ119" s="0" t="n">
        <f aca="false">IF(ISNUMBER(FIND(JZ$1,$D119))=$AO$1,1,0)*VLOOKUP($Z$2,DALYs!$A$2:$MW$40,'Intervention list'!JZ$195+1,0)</f>
        <v>0</v>
      </c>
      <c r="KA119" s="0" t="n">
        <f aca="false">IF(ISNUMBER(FIND(KA$1,$D119))=$AO$1,1,0)*VLOOKUP($Z$2,DALYs!$A$2:$MW$40,'Intervention list'!KA$195+1,0)</f>
        <v>0</v>
      </c>
      <c r="KB119" s="0" t="n">
        <f aca="false">IF(ISNUMBER(FIND(KB$1,$D119))=$AO$1,1,0)*VLOOKUP($Z$2,DALYs!$A$2:$MW$40,'Intervention list'!KB$195+1,0)</f>
        <v>0</v>
      </c>
      <c r="KC119" s="0" t="n">
        <f aca="false">IF(ISNUMBER(FIND(KC$1,$D119))=$AO$1,1,0)*VLOOKUP($Z$2,DALYs!$A$2:$MW$40,'Intervention list'!KC$195+1,0)</f>
        <v>0</v>
      </c>
      <c r="KD119" s="0" t="n">
        <f aca="false">IF(ISNUMBER(FIND(KD$1,$D119))=$AO$1,1,0)*VLOOKUP($Z$2,DALYs!$A$2:$MW$40,'Intervention list'!KD$195+1,0)</f>
        <v>0</v>
      </c>
      <c r="KE119" s="0" t="n">
        <f aca="false">IF(ISNUMBER(FIND(KE$1,$D119))=$AO$1,1,0)*VLOOKUP($Z$2,DALYs!$A$2:$MW$40,'Intervention list'!KE$195+1,0)</f>
        <v>0</v>
      </c>
      <c r="KF119" s="0" t="n">
        <f aca="false">IF(ISNUMBER(FIND(KF$1,$D119))=$AO$1,1,0)*VLOOKUP($Z$2,DALYs!$A$2:$MW$40,'Intervention list'!KF$195+1,0)</f>
        <v>0</v>
      </c>
      <c r="KG119" s="0" t="n">
        <f aca="false">IF(ISNUMBER(FIND(KG$1,$D119))=$AO$1,1,0)*VLOOKUP($Z$2,DALYs!$A$2:$MW$40,'Intervention list'!KG$195+1,0)</f>
        <v>0</v>
      </c>
      <c r="KH119" s="0" t="n">
        <f aca="false">IF(ISNUMBER(FIND(KH$1,$D119))=$AO$1,1,0)*VLOOKUP($Z$2,DALYs!$A$2:$MW$40,'Intervention list'!KH$195+1,0)</f>
        <v>0</v>
      </c>
      <c r="KI119" s="0" t="n">
        <f aca="false">IF(ISNUMBER(FIND(KI$1,$D119))=$AO$1,1,0)*VLOOKUP($Z$2,DALYs!$A$2:$MW$40,'Intervention list'!KI$195+1,0)</f>
        <v>0</v>
      </c>
      <c r="KJ119" s="0" t="n">
        <f aca="false">IF(ISNUMBER(FIND(KJ$1,$D119))=$AO$1,1,0)*VLOOKUP($Z$2,DALYs!$A$2:$MW$40,'Intervention list'!KJ$195+1,0)</f>
        <v>0</v>
      </c>
      <c r="KK119" s="0" t="n">
        <f aca="false">IF(ISNUMBER(FIND(KK$1,$D119))=$AO$1,1,0)*VLOOKUP($Z$2,DALYs!$A$2:$MW$40,'Intervention list'!KK$195+1,0)</f>
        <v>0</v>
      </c>
      <c r="KL119" s="0" t="n">
        <f aca="false">IF(ISNUMBER(FIND(KL$1,$D119))=$AO$1,1,0)*VLOOKUP($Z$2,DALYs!$A$2:$MW$40,'Intervention list'!KL$195+1,0)</f>
        <v>0</v>
      </c>
      <c r="KM119" s="0" t="n">
        <f aca="false">IF(ISNUMBER(FIND(KM$1,$D119))=$AO$1,1,0)*VLOOKUP($Z$2,DALYs!$A$2:$MW$40,'Intervention list'!KM$195+1,0)</f>
        <v>0</v>
      </c>
      <c r="KN119" s="0" t="n">
        <f aca="false">IF(ISNUMBER(FIND(KN$1,$D119))=$AO$1,1,0)*VLOOKUP($Z$2,DALYs!$A$2:$MW$40,'Intervention list'!KN$195+1,0)</f>
        <v>0</v>
      </c>
      <c r="KO119" s="0" t="n">
        <f aca="false">IF(ISNUMBER(FIND(KO$1,$D119))=$AO$1,1,0)*VLOOKUP($Z$2,DALYs!$A$2:$MW$40,'Intervention list'!KO$195+1,0)</f>
        <v>0</v>
      </c>
      <c r="KP119" s="0" t="n">
        <f aca="false">IF(ISNUMBER(FIND(KP$1,$D119))=$AO$1,1,0)*VLOOKUP($Z$2,DALYs!$A$2:$MW$40,'Intervention list'!KP$195+1,0)</f>
        <v>0</v>
      </c>
      <c r="KQ119" s="0" t="n">
        <f aca="false">IF(ISNUMBER(FIND(KQ$1,$D119))=$AO$1,1,0)*VLOOKUP($Z$2,DALYs!$A$2:$MW$40,'Intervention list'!KQ$195+1,0)</f>
        <v>0</v>
      </c>
      <c r="KR119" s="0" t="n">
        <f aca="false">IF(ISNUMBER(FIND(KR$1,$D119))=$AO$1,1,0)*VLOOKUP($Z$2,DALYs!$A$2:$MW$40,'Intervention list'!KR$195+1,0)</f>
        <v>0</v>
      </c>
      <c r="KS119" s="0" t="n">
        <f aca="false">IF(ISNUMBER(FIND(KS$1,$D119))=$AO$1,1,0)*VLOOKUP($Z$2,DALYs!$A$2:$MW$40,'Intervention list'!KS$195+1,0)</f>
        <v>0</v>
      </c>
      <c r="KT119" s="0" t="n">
        <f aca="false">IF(ISNUMBER(FIND(KT$1,$D119))=$AO$1,1,0)*VLOOKUP($Z$2,DALYs!$A$2:$MW$40,'Intervention list'!KT$195+1,0)</f>
        <v>0</v>
      </c>
      <c r="KU119" s="0" t="n">
        <f aca="false">IF(ISNUMBER(FIND(KU$1,$D119))=$AO$1,1,0)*VLOOKUP($Z$2,DALYs!$A$2:$MW$40,'Intervention list'!KU$195+1,0)</f>
        <v>0</v>
      </c>
      <c r="KV119" s="0" t="n">
        <f aca="false">IF(ISNUMBER(FIND(KV$1,$D119))=$AO$1,1,0)*VLOOKUP($Z$2,DALYs!$A$2:$MW$40,'Intervention list'!KV$195+1,0)</f>
        <v>0</v>
      </c>
      <c r="KW119" s="0" t="n">
        <f aca="false">IF(ISNUMBER(FIND(KW$1,$D119))=$AO$1,1,0)*VLOOKUP($Z$2,DALYs!$A$2:$MW$40,'Intervention list'!KW$195+1,0)</f>
        <v>0</v>
      </c>
      <c r="KX119" s="0" t="n">
        <f aca="false">IF(ISNUMBER(FIND(KX$1,$D119))=$AO$1,1,0)*VLOOKUP($Z$2,DALYs!$A$2:$MW$40,'Intervention list'!KX$195+1,0)</f>
        <v>0</v>
      </c>
      <c r="KY119" s="0" t="n">
        <f aca="false">IF(ISNUMBER(FIND(KY$1,$D119))=$AO$1,1,0)*VLOOKUP($Z$2,DALYs!$A$2:$MW$40,'Intervention list'!KY$195+1,0)</f>
        <v>0</v>
      </c>
      <c r="KZ119" s="0" t="n">
        <f aca="false">IF(ISNUMBER(FIND(KZ$1,$D119))=$AO$1,1,0)*VLOOKUP($Z$2,DALYs!$A$2:$MW$40,'Intervention list'!KZ$195+1,0)</f>
        <v>0</v>
      </c>
      <c r="LA119" s="0" t="n">
        <f aca="false">IF(ISNUMBER(FIND(LA$1,$D119))=$AO$1,1,0)*VLOOKUP($Z$2,DALYs!$A$2:$MW$40,'Intervention list'!LA$195+1,0)</f>
        <v>0</v>
      </c>
      <c r="LB119" s="0" t="n">
        <f aca="false">IF(ISNUMBER(FIND(LB$1,$D119))=$AO$1,1,0)*VLOOKUP($Z$2,DALYs!$A$2:$MW$40,'Intervention list'!LB$195+1,0)</f>
        <v>0</v>
      </c>
      <c r="LC119" s="0" t="n">
        <f aca="false">IF(ISNUMBER(FIND(LC$1,$D119))=$AO$1,1,0)*VLOOKUP($Z$2,DALYs!$A$2:$MW$40,'Intervention list'!LC$195+1,0)</f>
        <v>0</v>
      </c>
      <c r="LD119" s="0" t="n">
        <f aca="false">IF(ISNUMBER(FIND(LD$1,$D119))=$AO$1,1,0)*VLOOKUP($Z$2,DALYs!$A$2:$MW$40,'Intervention list'!LD$195+1,0)</f>
        <v>0</v>
      </c>
      <c r="LE119" s="0" t="n">
        <f aca="false">IF(ISNUMBER(FIND(LE$1,$D119))=$AO$1,1,0)*VLOOKUP($Z$2,DALYs!$A$2:$MW$40,'Intervention list'!LE$195+1,0)</f>
        <v>0</v>
      </c>
      <c r="LF119" s="0" t="n">
        <f aca="false">IF(ISNUMBER(FIND(LF$1,$D119))=$AO$1,1,0)*VLOOKUP($Z$2,DALYs!$A$2:$MW$40,'Intervention list'!LF$195+1,0)</f>
        <v>0</v>
      </c>
      <c r="LG119" s="0" t="n">
        <f aca="false">IF(ISNUMBER(FIND(LG$1,$D119))=$AO$1,1,0)*VLOOKUP($Z$2,DALYs!$A$2:$MW$40,'Intervention list'!LG$195+1,0)</f>
        <v>0</v>
      </c>
      <c r="LH119" s="0" t="n">
        <f aca="false">IF(ISNUMBER(FIND(LH$1,$D119))=$AO$1,1,0)*VLOOKUP($Z$2,DALYs!$A$2:$MW$40,'Intervention list'!LH$195+1,0)</f>
        <v>0</v>
      </c>
      <c r="LI119" s="0" t="n">
        <f aca="false">IF(ISNUMBER(FIND(LI$1,$D119))=$AO$1,1,0)*VLOOKUP($Z$2,DALYs!$A$2:$MW$40,'Intervention list'!LI$195+1,0)</f>
        <v>0</v>
      </c>
      <c r="LJ119" s="0" t="n">
        <f aca="false">IF(ISNUMBER(FIND(LJ$1,$D119))=$AO$1,1,0)*VLOOKUP($Z$2,DALYs!$A$2:$MW$40,'Intervention list'!LJ$195+1,0)</f>
        <v>0</v>
      </c>
      <c r="LK119" s="0" t="n">
        <f aca="false">IF(ISNUMBER(FIND(LK$1,$D119))=$AO$1,1,0)*VLOOKUP($Z$2,DALYs!$A$2:$MW$40,'Intervention list'!LK$195+1,0)</f>
        <v>0</v>
      </c>
      <c r="LL119" s="0" t="n">
        <f aca="false">IF(ISNUMBER(FIND(LL$1,$D119))=$AO$1,1,0)*VLOOKUP($Z$2,DALYs!$A$2:$MW$40,'Intervention list'!LL$195+1,0)</f>
        <v>0</v>
      </c>
      <c r="LM119" s="0" t="n">
        <f aca="false">IF(ISNUMBER(FIND(LM$1,$D119))=$AO$1,1,0)*VLOOKUP($Z$2,DALYs!$A$2:$MW$40,'Intervention list'!LM$195+1,0)</f>
        <v>0</v>
      </c>
      <c r="LN119" s="0" t="n">
        <f aca="false">IF(ISNUMBER(FIND(LN$1,$D119))=$AO$1,1,0)*VLOOKUP($Z$2,DALYs!$A$2:$MW$40,'Intervention list'!LN$195+1,0)</f>
        <v>0</v>
      </c>
      <c r="LO119" s="0" t="n">
        <f aca="false">IF(ISNUMBER(FIND(LO$1,$D119))=$AO$1,1,0)*VLOOKUP($Z$2,DALYs!$A$2:$MW$40,'Intervention list'!LO$195+1,0)</f>
        <v>0</v>
      </c>
      <c r="LP119" s="0" t="n">
        <f aca="false">IF(ISNUMBER(FIND(LP$1,$D119))=$AO$1,1,0)*VLOOKUP($Z$2,DALYs!$A$2:$MW$40,'Intervention list'!LP$195+1,0)</f>
        <v>0</v>
      </c>
      <c r="LQ119" s="0" t="n">
        <f aca="false">IF(ISNUMBER(FIND(LQ$1,$D119))=$AO$1,1,0)*VLOOKUP($Z$2,DALYs!$A$2:$MW$40,'Intervention list'!LQ$195+1,0)</f>
        <v>0</v>
      </c>
      <c r="LR119" s="0" t="n">
        <f aca="false">IF(ISNUMBER(FIND(LR$1,$D119))=$AO$1,1,0)*VLOOKUP($Z$2,DALYs!$A$2:$MW$40,'Intervention list'!LR$195+1,0)</f>
        <v>0</v>
      </c>
      <c r="LS119" s="0" t="n">
        <f aca="false">IF(ISNUMBER(FIND(LS$1,$D119))=$AO$1,1,0)*VLOOKUP($Z$2,DALYs!$A$2:$MW$40,'Intervention list'!LS$195+1,0)</f>
        <v>0</v>
      </c>
      <c r="LT119" s="0" t="n">
        <f aca="false">IF(ISNUMBER(FIND(LT$1,$D119))=$AO$1,1,0)*VLOOKUP($Z$2,DALYs!$A$2:$MW$40,'Intervention list'!LT$195+1,0)</f>
        <v>0</v>
      </c>
      <c r="LU119" s="0" t="n">
        <f aca="false">IF(ISNUMBER(FIND(LU$1,$D119))=$AO$1,1,0)*VLOOKUP($Z$2,DALYs!$A$2:$MW$40,'Intervention list'!LU$195+1,0)</f>
        <v>0</v>
      </c>
      <c r="LV119" s="0" t="n">
        <f aca="false">IF(ISNUMBER(FIND(LV$1,$D119))=$AO$1,1,0)*VLOOKUP($Z$2,DALYs!$A$2:$MW$40,'Intervention list'!LV$195+1,0)</f>
        <v>0</v>
      </c>
      <c r="LW119" s="0" t="n">
        <f aca="false">IF(ISNUMBER(FIND(LW$1,$D119))=$AO$1,1,0)*VLOOKUP($Z$2,DALYs!$A$2:$MW$40,'Intervention list'!LW$195+1,0)</f>
        <v>0</v>
      </c>
      <c r="LX119" s="0" t="n">
        <f aca="false">IF(ISNUMBER(FIND(LX$1,$D119))=$AO$1,1,0)*VLOOKUP($Z$2,DALYs!$A$2:$MW$40,'Intervention list'!LX$195+1,0)</f>
        <v>0</v>
      </c>
      <c r="LY119" s="0" t="n">
        <f aca="false">IF(ISNUMBER(FIND(LY$1,$D119))=$AO$1,1,0)*VLOOKUP($Z$2,DALYs!$A$2:$MW$40,'Intervention list'!LY$195+1,0)</f>
        <v>0</v>
      </c>
      <c r="LZ119" s="0" t="n">
        <f aca="false">IF(ISNUMBER(FIND(LZ$1,$D119))=$AO$1,1,0)*VLOOKUP($Z$2,DALYs!$A$2:$MW$40,'Intervention list'!LZ$195+1,0)</f>
        <v>0</v>
      </c>
      <c r="MA119" s="0" t="n">
        <f aca="false">IF(ISNUMBER(FIND(MA$1,$D119))=$AO$1,1,0)*VLOOKUP($Z$2,DALYs!$A$2:$MW$40,'Intervention list'!MA$195+1,0)</f>
        <v>0</v>
      </c>
      <c r="MB119" s="0" t="n">
        <f aca="false">IF(ISNUMBER(FIND(MB$1,$D119))=$AO$1,1,0)*VLOOKUP($Z$2,DALYs!$A$2:$MW$40,'Intervention list'!MB$195+1,0)</f>
        <v>0</v>
      </c>
      <c r="MC119" s="0" t="n">
        <f aca="false">IF(ISNUMBER(FIND(MC$1,$D119))=$AO$1,1,0)*VLOOKUP($Z$2,DALYs!$A$2:$MW$40,'Intervention list'!MC$195+1,0)</f>
        <v>0</v>
      </c>
      <c r="MD119" s="0" t="n">
        <f aca="false">IF(ISNUMBER(FIND(MD$1,$D119))=$AO$1,1,0)*VLOOKUP($Z$2,DALYs!$A$2:$MW$40,'Intervention list'!MD$195+1,0)</f>
        <v>0</v>
      </c>
      <c r="ME119" s="0" t="n">
        <f aca="false">IF(ISNUMBER(FIND(ME$1,$D119))=$AO$1,1,0)*VLOOKUP($Z$2,DALYs!$A$2:$MW$40,'Intervention list'!ME$195+1,0)</f>
        <v>0</v>
      </c>
      <c r="MF119" s="0" t="n">
        <f aca="false">IF(ISNUMBER(FIND(MF$1,$D119))=$AO$1,1,0)*VLOOKUP($Z$2,DALYs!$A$2:$MW$40,'Intervention list'!MF$195+1,0)</f>
        <v>0</v>
      </c>
      <c r="MG119" s="0" t="n">
        <f aca="false">IF(ISNUMBER(FIND(MG$1,$D119))=$AO$1,1,0)*VLOOKUP($Z$2,DALYs!$A$2:$MW$40,'Intervention list'!MG$195+1,0)</f>
        <v>0</v>
      </c>
      <c r="MH119" s="0" t="n">
        <f aca="false">IF(ISNUMBER(FIND(MH$1,$D119))=$AO$1,1,0)*VLOOKUP($Z$2,DALYs!$A$2:$MW$40,'Intervention list'!MH$195+1,0)</f>
        <v>0</v>
      </c>
      <c r="MI119" s="0" t="n">
        <f aca="false">IF(ISNUMBER(FIND(MI$1,$D119))=$AO$1,1,0)*VLOOKUP($Z$2,DALYs!$A$2:$MW$40,'Intervention list'!MI$195+1,0)</f>
        <v>0</v>
      </c>
      <c r="MJ119" s="0" t="n">
        <f aca="false">IF(ISNUMBER(FIND(MJ$1,$D119))=$AO$1,1,0)*VLOOKUP($Z$2,DALYs!$A$2:$MW$40,'Intervention list'!MJ$195+1,0)</f>
        <v>0</v>
      </c>
      <c r="MK119" s="0" t="n">
        <f aca="false">IF(ISNUMBER(FIND(MK$1,$D119))=$AO$1,1,0)*VLOOKUP($Z$2,DALYs!$A$2:$MW$40,'Intervention list'!MK$195+1,0)</f>
        <v>0</v>
      </c>
      <c r="ML119" s="0" t="n">
        <f aca="false">IF(ISNUMBER(FIND(ML$1,$D119))=$AO$1,1,0)*VLOOKUP($Z$2,DALYs!$A$2:$MW$40,'Intervention list'!ML$195+1,0)</f>
        <v>0</v>
      </c>
      <c r="MM119" s="0" t="n">
        <f aca="false">IF(ISNUMBER(FIND(MM$1,$D119))=$AO$1,1,0)*VLOOKUP($Z$2,DALYs!$A$2:$MW$40,'Intervention list'!MM$195+1,0)</f>
        <v>0</v>
      </c>
      <c r="MN119" s="0" t="n">
        <f aca="false">IF(ISNUMBER(FIND(MN$1,$D119))=$AO$1,1,0)*VLOOKUP($Z$2,DALYs!$A$2:$MW$40,'Intervention list'!MN$195+1,0)</f>
        <v>0</v>
      </c>
      <c r="MO119" s="0" t="n">
        <f aca="false">IF(ISNUMBER(FIND(MO$1,$D119))=$AO$1,1,0)*VLOOKUP($Z$2,DALYs!$A$2:$MW$40,'Intervention list'!MO$195+1,0)</f>
        <v>0</v>
      </c>
      <c r="MP119" s="0" t="n">
        <f aca="false">IF(ISNUMBER(FIND(MP$1,$D119))=$AO$1,1,0)*VLOOKUP($Z$2,DALYs!$A$2:$MW$40,'Intervention list'!MP$195+1,0)</f>
        <v>0</v>
      </c>
      <c r="MQ119" s="0" t="n">
        <f aca="false">IF(ISNUMBER(FIND(MQ$1,$D119))=$AO$1,1,0)*VLOOKUP($Z$2,DALYs!$A$2:$MW$40,'Intervention list'!MQ$195+1,0)</f>
        <v>0</v>
      </c>
      <c r="MR119" s="0" t="n">
        <f aca="false">IF(ISNUMBER(FIND(MR$1,$D119))=$AO$1,1,0)*VLOOKUP($Z$2,DALYs!$A$2:$MW$40,'Intervention list'!MR$195+1,0)</f>
        <v>0</v>
      </c>
      <c r="MS119" s="0" t="n">
        <f aca="false">IF(ISNUMBER(FIND(MS$1,$D119))=$AO$1,1,0)*VLOOKUP($Z$2,DALYs!$A$2:$MW$40,'Intervention list'!MS$195+1,0)</f>
        <v>0</v>
      </c>
      <c r="MT119" s="0" t="n">
        <f aca="false">IF(ISNUMBER(FIND(MT$1,$D119))=$AO$1,1,0)*VLOOKUP($Z$2,DALYs!$A$2:$MW$40,'Intervention list'!MT$195+1,0)</f>
        <v>0</v>
      </c>
      <c r="MU119" s="0" t="n">
        <f aca="false">IF(ISNUMBER(FIND(MU$1,$D119))=$AO$1,1,0)*VLOOKUP($Z$2,DALYs!$A$2:$MW$40,'Intervention list'!MU$195+1,0)</f>
        <v>0</v>
      </c>
      <c r="MV119" s="0" t="n">
        <f aca="false">IF(ISNUMBER(FIND(MV$1,$D119))=$AO$1,1,0)*VLOOKUP($Z$2,DALYs!$A$2:$MW$40,'Intervention list'!MV$195+1,0)</f>
        <v>0</v>
      </c>
      <c r="MW119" s="0" t="n">
        <f aca="false">IF(ISNUMBER(FIND(MW$1,$D119))=$AO$1,1,0)*VLOOKUP($Z$2,DALYs!$A$2:$MW$40,'Intervention list'!MW$195+1,0)</f>
        <v>0</v>
      </c>
      <c r="MX119" s="0" t="n">
        <f aca="false">IF(ISNUMBER(FIND(MX$1,$D119))=$AO$1,1,0)*VLOOKUP($Z$2,DALYs!$A$2:$MW$40,'Intervention list'!MX$195+1,0)</f>
        <v>0</v>
      </c>
      <c r="MY119" s="0" t="n">
        <f aca="false">IF(ISNUMBER(FIND(MY$1,$D119))=$AO$1,1,0)*VLOOKUP($Z$2,DALYs!$A$2:$MW$40,'Intervention list'!MY$195+1,0)</f>
        <v>0</v>
      </c>
      <c r="MZ119" s="0" t="n">
        <f aca="false">IF(ISNUMBER(FIND(MZ$1,$D119))=$AO$1,1,0)*VLOOKUP($Z$2,DALYs!$A$2:$MW$40,'Intervention list'!MZ$195+1,0)</f>
        <v>0</v>
      </c>
      <c r="NA119" s="0" t="n">
        <f aca="false">IF(ISNUMBER(FIND(NA$1,$D119))=$AO$1,1,0)*VLOOKUP($Z$2,DALYs!$A$2:$MW$40,'Intervention list'!NA$195+1,0)</f>
        <v>0</v>
      </c>
      <c r="NB119" s="0" t="n">
        <f aca="false">IF(ISNUMBER(FIND(NB$1,$D119))=$AO$1,1,0)*VLOOKUP($Z$2,DALYs!$A$2:$MW$40,'Intervention list'!NB$195+1,0)</f>
        <v>0</v>
      </c>
      <c r="NC119" s="0" t="n">
        <f aca="false">IF(ISNUMBER(FIND(NC$1,$D119))=$AO$1,1,0)*VLOOKUP($Z$2,DALYs!$A$2:$MW$40,'Intervention list'!NC$195+1,0)</f>
        <v>0</v>
      </c>
      <c r="ND119" s="0" t="n">
        <f aca="false">IF(ISNUMBER(FIND(ND$1,$D119))=$AO$1,1,0)*VLOOKUP($Z$2,DALYs!$A$2:$MW$40,'Intervention list'!ND$195+1,0)</f>
        <v>0</v>
      </c>
      <c r="NE119" s="0" t="n">
        <f aca="false">IF(ISNUMBER(FIND(NE$1,$D119))=$AO$1,1,0)*VLOOKUP($Z$2,DALYs!$A$2:$MW$40,'Intervention list'!NE$195+1,0)</f>
        <v>0</v>
      </c>
      <c r="NF119" s="0" t="n">
        <f aca="false">IF(ISNUMBER(FIND(NF$1,$D119))=$AO$1,1,0)*VLOOKUP($Z$2,DALYs!$A$2:$MW$40,'Intervention list'!NF$195+1,0)</f>
        <v>0</v>
      </c>
      <c r="NG119" s="0" t="n">
        <f aca="false">IF(ISNUMBER(FIND(NG$1,$D119))=$AO$1,1,0)*VLOOKUP($Z$2,DALYs!$A$2:$MW$40,'Intervention list'!NG$195+1,0)</f>
        <v>0</v>
      </c>
      <c r="NH119" s="0" t="n">
        <f aca="false">IF(ISNUMBER(FIND(NH$1,$D119))=$AO$1,1,0)*VLOOKUP($Z$2,DALYs!$A$2:$MW$40,'Intervention list'!NH$195+1,0)</f>
        <v>0</v>
      </c>
      <c r="NI119" s="0" t="n">
        <f aca="false">IF(ISNUMBER(FIND(NI$1,$D119))=$AO$1,1,0)*VLOOKUP($Z$2,DALYs!$A$2:$MW$40,'Intervention list'!NI$195+1,0)</f>
        <v>0</v>
      </c>
      <c r="NJ119" s="0" t="n">
        <f aca="false">IF(ISNUMBER(FIND(NJ$1,$D119))=$AO$1,1,0)*VLOOKUP($Z$2,DALYs!$A$2:$MW$40,'Intervention list'!NJ$195+1,0)</f>
        <v>0</v>
      </c>
      <c r="NK119" s="0" t="n">
        <f aca="false">IF(ISNUMBER(FIND(NK$1,$D119))=$AO$1,1,0)*VLOOKUP($Z$2,DALYs!$A$2:$MW$40,'Intervention list'!NK$195+1,0)</f>
        <v>0</v>
      </c>
      <c r="NL119" s="0" t="n">
        <f aca="false">IF(ISNUMBER(FIND(NL$1,$D119))=$AO$1,1,0)*VLOOKUP($Z$2,DALYs!$A$2:$MW$40,'Intervention list'!NL$195+1,0)</f>
        <v>0</v>
      </c>
      <c r="NM119" s="0" t="n">
        <f aca="false">IF(ISNUMBER(FIND(NM$1,$D119))=$AO$1,1,0)*VLOOKUP($Z$2,DALYs!$A$2:$MW$40,'Intervention list'!NM$195+1,0)</f>
        <v>0</v>
      </c>
      <c r="NN119" s="0" t="n">
        <f aca="false">IF(ISNUMBER(FIND(NN$1,$D119))=$AO$1,1,0)*VLOOKUP($Z$2,DALYs!$A$2:$MW$40,'Intervention list'!NN$195+1,0)</f>
        <v>0</v>
      </c>
      <c r="NO119" s="0" t="n">
        <f aca="false">IF(ISNUMBER(FIND(NO$1,$D119))=$AO$1,1,0)*VLOOKUP($Z$2,DALYs!$A$2:$MW$40,'Intervention list'!NO$195+1,0)</f>
        <v>0</v>
      </c>
      <c r="NP119" s="0" t="n">
        <f aca="false">IF(ISNUMBER(FIND(NP$1,$D119))=$AO$1,1,0)*VLOOKUP($Z$2,DALYs!$A$2:$MW$40,'Intervention list'!NP$195+1,0)</f>
        <v>0</v>
      </c>
      <c r="NQ119" s="0" t="n">
        <f aca="false">IF(ISNUMBER(FIND(NQ$1,$D119))=$AO$1,1,0)*VLOOKUP($Z$2,DALYs!$A$2:$MW$40,'Intervention list'!NQ$195+1,0)</f>
        <v>0</v>
      </c>
      <c r="NR119" s="0" t="n">
        <f aca="false">IF(ISNUMBER(FIND(NR$1,$D119))=$AO$1,1,0)*VLOOKUP($Z$2,DALYs!$A$2:$MW$40,'Intervention list'!NR$195+1,0)</f>
        <v>0</v>
      </c>
      <c r="NS119" s="0" t="n">
        <f aca="false">IF(ISNUMBER(FIND(NS$1,$D119))=$AO$1,1,0)*VLOOKUP($Z$2,DALYs!$A$2:$MW$40,'Intervention list'!NS$195+1,0)</f>
        <v>0</v>
      </c>
      <c r="NT119" s="0" t="n">
        <f aca="false">IF(ISNUMBER(FIND(NT$1,$D119))=$AO$1,1,0)*VLOOKUP($Z$2,DALYs!$A$2:$MW$40,'Intervention list'!NT$195+1,0)</f>
        <v>0</v>
      </c>
      <c r="NU119" s="0" t="n">
        <f aca="false">IF(ISNUMBER(FIND(NU$1,$D119))=$AO$1,1,0)*VLOOKUP($Z$2,DALYs!$A$2:$MW$40,'Intervention list'!NU$195+1,0)</f>
        <v>0</v>
      </c>
      <c r="NV119" s="0" t="n">
        <f aca="false">IF(ISNUMBER(FIND(NV$1,$D119))=$AO$1,1,0)*VLOOKUP($Z$2,DALYs!$A$2:$MW$40,'Intervention list'!NV$195+1,0)</f>
        <v>0</v>
      </c>
      <c r="NW119" s="0" t="n">
        <f aca="false">IF(ISNUMBER(FIND(NW$1,$D119))=$AO$1,1,0)*VLOOKUP($Z$2,DALYs!$A$2:$MW$40,'Intervention list'!NW$195+1,0)</f>
        <v>0</v>
      </c>
      <c r="NX119" s="0" t="n">
        <f aca="false">IF(ISNUMBER(FIND(NX$1,$D119))=$AO$1,1,0)*VLOOKUP($Z$2,DALYs!$A$2:$MW$40,'Intervention list'!NX$195+1,0)</f>
        <v>0</v>
      </c>
      <c r="NY119" s="0" t="n">
        <f aca="false">IF(ISNUMBER(FIND(NY$1,$D119))=$AO$1,1,0)*VLOOKUP($Z$2,DALYs!$A$2:$MW$40,'Intervention list'!NY$195+1,0)</f>
        <v>0</v>
      </c>
      <c r="NZ119" s="0" t="n">
        <f aca="false">IF(ISNUMBER(FIND(NZ$1,$D119))=$AO$1,1,0)*VLOOKUP($Z$2,DALYs!$A$2:$MW$40,'Intervention list'!NZ$195+1,0)</f>
        <v>0</v>
      </c>
      <c r="OA119" s="0" t="n">
        <f aca="false">IF(ISNUMBER(FIND(OA$1,$D119))=$AO$1,1,0)*VLOOKUP($Z$2,DALYs!$A$2:$MW$40,'Intervention list'!OA$195+1,0)</f>
        <v>0</v>
      </c>
      <c r="OB119" s="0" t="n">
        <f aca="false">IF(ISNUMBER(FIND(OB$1,$D119))=$AO$1,1,0)*VLOOKUP($Z$2,DALYs!$A$2:$MW$40,'Intervention list'!OB$195+1,0)</f>
        <v>0</v>
      </c>
      <c r="OC119" s="0" t="n">
        <f aca="false">IF(ISNUMBER(FIND(OC$1,$D119))=$AO$1,1,0)*VLOOKUP($Z$2,DALYs!$A$2:$MW$40,'Intervention list'!OC$195+1,0)</f>
        <v>0</v>
      </c>
      <c r="OD119" s="0" t="n">
        <f aca="false">IF(ISNUMBER(FIND(OD$1,$D119))=$AO$1,1,0)*VLOOKUP($Z$2,DALYs!$A$2:$MW$40,'Intervention list'!OD$195+1,0)</f>
        <v>0</v>
      </c>
      <c r="OE119" s="0" t="n">
        <f aca="false">IF(ISNUMBER(FIND(OE$1,$D119))=$AO$1,1,0)*VLOOKUP($Z$2,DALYs!$A$2:$MW$40,'Intervention list'!OE$195+1,0)</f>
        <v>0</v>
      </c>
      <c r="OF119" s="0" t="n">
        <f aca="false">IF(ISNUMBER(FIND(OF$1,$D119))=$AO$1,1,0)*VLOOKUP($Z$2,DALYs!$A$2:$MW$40,'Intervention list'!OF$195+1,0)</f>
        <v>0</v>
      </c>
      <c r="OG119" s="0" t="n">
        <f aca="false">IF(ISNUMBER(FIND(OG$1,$D119))=$AO$1,1,0)*VLOOKUP($Z$2,DALYs!$A$2:$MW$40,'Intervention list'!OG$195+1,0)</f>
        <v>0</v>
      </c>
      <c r="OH119" s="0" t="n">
        <f aca="false">IF(ISNUMBER(FIND(OH$1,$D119))=$AO$1,1,0)*VLOOKUP($Z$2,DALYs!$A$2:$MW$40,'Intervention list'!OH$195+1,0)</f>
        <v>0</v>
      </c>
      <c r="OI119" s="0" t="n">
        <f aca="false">IF(ISNUMBER(FIND(OI$1,$D119))=$AO$1,1,0)*VLOOKUP($Z$2,DALYs!$A$2:$MW$40,'Intervention list'!OI$195+1,0)</f>
        <v>0</v>
      </c>
      <c r="OJ119" s="0" t="n">
        <f aca="false">IF(ISNUMBER(FIND(OJ$1,$D119))=$AO$1,1,0)*VLOOKUP($Z$2,DALYs!$A$2:$MW$40,'Intervention list'!OJ$195+1,0)</f>
        <v>0</v>
      </c>
      <c r="OK119" s="0" t="n">
        <f aca="false">IF(ISNUMBER(FIND(OK$1,$D119))=$AO$1,1,0)*VLOOKUP($Z$2,DALYs!$A$2:$MW$40,'Intervention list'!OK$195+1,0)</f>
        <v>0</v>
      </c>
      <c r="OL119" s="0" t="n">
        <f aca="false">IF(ISNUMBER(FIND(OL$1,$D119))=$AO$1,1,0)*VLOOKUP($Z$2,DALYs!$A$2:$MW$40,'Intervention list'!OL$195+1,0)</f>
        <v>0</v>
      </c>
      <c r="OM119" s="0" t="n">
        <f aca="false">IF(ISNUMBER(FIND(OM$1,$D119))=$AO$1,1,0)*VLOOKUP($Z$2,DALYs!$A$2:$MW$40,'Intervention list'!OM$195+1,0)</f>
        <v>0</v>
      </c>
      <c r="ON119" s="0" t="n">
        <f aca="false">IF(ISNUMBER(FIND(ON$1,$D119))=$AO$1,1,0)*VLOOKUP($Z$2,DALYs!$A$2:$MW$40,'Intervention list'!ON$195+1,0)</f>
        <v>0</v>
      </c>
      <c r="OO119" s="0" t="n">
        <f aca="false">IF(ISNUMBER(FIND(OO$1,$D119))=$AO$1,1,0)*VLOOKUP($Z$2,DALYs!$A$2:$MW$40,'Intervention list'!OO$195+1,0)</f>
        <v>0</v>
      </c>
      <c r="OP119" s="0" t="n">
        <f aca="false">IF(ISNUMBER(FIND(OP$1,$D119))=$AO$1,1,0)*VLOOKUP($Z$2,DALYs!$A$2:$MW$40,'Intervention list'!OP$195+1,0)</f>
        <v>0</v>
      </c>
      <c r="OQ119" s="0" t="n">
        <f aca="false">IF(ISNUMBER(FIND(OQ$1,$D119))=$AO$1,1,0)*VLOOKUP($Z$2,DALYs!$A$2:$MW$40,'Intervention list'!OQ$195+1,0)</f>
        <v>0</v>
      </c>
      <c r="OR119" s="0" t="n">
        <f aca="false">IF(ISNUMBER(FIND(OR$1,$D119))=$AO$1,1,0)*VLOOKUP($Z$2,DALYs!$A$2:$MW$40,'Intervention list'!OR$195+1,0)</f>
        <v>0</v>
      </c>
      <c r="OS119" s="0" t="n">
        <f aca="false">IF(ISNUMBER(FIND(OS$1,$D119))=$AO$1,1,0)*VLOOKUP($Z$2,DALYs!$A$2:$MW$40,'Intervention list'!OS$195+1,0)</f>
        <v>0</v>
      </c>
      <c r="OT119" s="0" t="n">
        <f aca="false">IF(ISNUMBER(FIND(OT$1,$D119))=$AO$1,1,0)*VLOOKUP($Z$2,DALYs!$A$2:$MW$40,'Intervention list'!OT$195+1,0)</f>
        <v>0</v>
      </c>
      <c r="OU119" s="0" t="n">
        <f aca="false">IF(ISNUMBER(FIND(OU$1,$D119))=$AO$1,1,0)*VLOOKUP($Z$2,DALYs!$A$2:$MW$40,'Intervention list'!OU$195+1,0)</f>
        <v>0</v>
      </c>
      <c r="OV119" s="0" t="n">
        <f aca="false">IF(ISNUMBER(FIND(OV$1,$D119))=$AO$1,1,0)*VLOOKUP($Z$2,DALYs!$A$2:$MW$40,'Intervention list'!OV$195+1,0)</f>
        <v>0</v>
      </c>
      <c r="OW119" s="0" t="n">
        <f aca="false">IF(ISNUMBER(FIND(OW$1,$D119))=$AO$1,1,0)*VLOOKUP($Z$2,DALYs!$A$2:$MW$40,'Intervention list'!OW$195+1,0)</f>
        <v>0</v>
      </c>
      <c r="OX119" s="0" t="n">
        <f aca="false">IF(ISNUMBER(FIND(OX$1,$D119))=$AO$1,1,0)*VLOOKUP($Z$2,DALYs!$A$2:$MW$40,'Intervention list'!OX$195+1,0)</f>
        <v>0</v>
      </c>
    </row>
    <row r="120" customFormat="false" ht="15.75" hidden="false" customHeight="false" outlineLevel="0" collapsed="false">
      <c r="A120" s="6" t="s">
        <v>308</v>
      </c>
      <c r="B120" s="6" t="s">
        <v>282</v>
      </c>
      <c r="C120" s="26" t="s">
        <v>283</v>
      </c>
      <c r="D120" s="7" t="s">
        <v>294</v>
      </c>
      <c r="E120" s="7" t="str">
        <f aca="false">SUBSTITUTE(D120,0.2,X120)</f>
        <v>Neonatal preterm birth: 0.1</v>
      </c>
      <c r="F120" s="0" t="s">
        <v>14</v>
      </c>
      <c r="G120" s="8" t="n">
        <v>3.17429861464886</v>
      </c>
      <c r="H120" s="9" t="n">
        <v>1675</v>
      </c>
      <c r="I120" s="9" t="n">
        <f aca="false">IF(H120="","",(H120*(VLOOKUP($Z$2,Worksheet,11,0)^4)))</f>
        <v>2440.6310672752</v>
      </c>
      <c r="J120" s="9" t="n">
        <f aca="false">IF(I120="","",I120*VLOOKUP($Z$2,Worksheet,12,0))</f>
        <v>2735.48360967553</v>
      </c>
      <c r="K120" s="9" t="n">
        <f aca="false">IF(I120="","",I120*VLOOKUP($Z$2, Worksheet, 13, 0))</f>
        <v>2396.24572597395</v>
      </c>
      <c r="L120" s="9" t="n">
        <f aca="false">IF(J120="",VLOOKUP($Z$2, Worksheet, 14, 0),J120)</f>
        <v>2735.48360967553</v>
      </c>
      <c r="M120" s="9" t="n">
        <f aca="false">IF(L120&lt;VLOOKUP($Z$2,'Country sheet'!$A$3:$P$41,15,0), VLOOKUP($Z$2,'Country sheet'!$A$3:$P$41,15,0), L120)/0.7</f>
        <v>3907.83372810789</v>
      </c>
      <c r="N120" s="27" t="n">
        <f aca="false">IFERROR(IF(AC120=$AO$1,VLOOKUP(F120,AO$42:AX$46,MATCH(AC$1,AP$41:AX$41,0)+1,0)/COUNTIFS($F$2:$F$194,$F120,$AC$2:$AC$194,$AO$1),0),0) + IFERROR(IF(AD120=$AO$1,VLOOKUP(F120,AO$42:AX$46,MATCH(AD$1,AP$41:AX$41,0)+1,0)/COUNTIFS($F$2:$F$194,$F120,$AD$2:$AD$194,$AO$1),0),0) + IFERROR(IF(AE120=$AO$1,VLOOKUP(F120,AO$42:AX$46,MATCH(AE$1,AP$41:AX$41,0)+1,0)/COUNTIFS($F$2:$F$194,$F120,$AE$2:$AE$194,$AO$1),0),0) + IFERROR(IF(AF120=$AO$1,VLOOKUP(F120,AO$42:AX$46,MATCH(AF$1,AP$41:AX$41,0)+1,0)/COUNTIFS($F$2:$F$194,$F120,$AF$2:$AF$194,$AO$1),0),0) + IFERROR(IF(AG120=$AO$1,VLOOKUP(F120,AO$42:AX$46,MATCH(AG$1,AP$41:AX$41,0)+1,0)/COUNTIFS($F$2:$F$194,$F120,$AG$2:$AG$194,$AO$1),0),0) + IFERROR(IF(AH120=$AO$1,VLOOKUP(F120,AO$42:AX$46,MATCH(AH$1,AP$41:AX$41,0)+1,0)/COUNTIFS($F$2:$F$194,$F120,$AH$2:$AH$194,$AO$1),0),0) + IFERROR(IF(AI120=$AO$1,VLOOKUP(F120,AO$42:AX$46,MATCH(AI$1,AP$41:AX$41,0)+1,0)/COUNTIFS($F$2:$F$194,$F120,$AI$2:$AI$194,$AO$1),0),0) + IFERROR(IF(AJ120=$AO$1,VLOOKUP(F120,AO$42:AX$46,MATCH(AJ$1,AP$41:AX$41,0)+1,0)/COUNTIFS($F$2:$F$194,$F120,$AJ$2:$AJ$194,$AO$1),0),0) + IFERROR(IF(AK120=$AO$1,VLOOKUP(F120,AO$42:AX$46,MATCH(AK$1,AP$41:AX$41,0)+1,0)/COUNTIFS($F$2:$F$194,$F120,$AK$2:$AK$194,$AO$1),0),0)</f>
        <v>0</v>
      </c>
      <c r="O120" s="9" t="n">
        <v>2</v>
      </c>
      <c r="P120" s="9" t="n">
        <v>3</v>
      </c>
      <c r="Q120" s="0" t="n">
        <f aca="false">SUM(BC120:OX120)</f>
        <v>244817.719462592</v>
      </c>
      <c r="R120" s="0" t="n">
        <f aca="false">IF(VLOOKUP($Z$2,CET!$A$4:$L$42,12,0)="Low income",_xlfn.IFS(S120=0.2,0.1,S120=0.1,0.05,S120=0.5,0.4,S120=0.35,0.25),S120)</f>
        <v>0.5</v>
      </c>
      <c r="S120" s="0" t="n">
        <v>0.5</v>
      </c>
      <c r="T120" s="0" t="n">
        <v>0.8</v>
      </c>
      <c r="U120" s="0" t="n">
        <f aca="false">N120/M120</f>
        <v>0</v>
      </c>
      <c r="V120" s="0" t="n">
        <f aca="false">IFERROR(U120/Q120,0)</f>
        <v>0</v>
      </c>
      <c r="W120" s="0" t="n">
        <f aca="false">(T120/R120)*V120</f>
        <v>0</v>
      </c>
      <c r="X120" s="28" t="n">
        <f aca="false">IF(W120=0,0,IF(W120&lt;=0.8,IF(W120&lt;0.05,0.05,W120),0.8))</f>
        <v>0</v>
      </c>
      <c r="Y120" s="28"/>
      <c r="AC120" s="34" t="n">
        <f aca="false">ISNUMBER(FIND(AC$1,$C120))</f>
        <v>0</v>
      </c>
      <c r="AD120" s="33" t="n">
        <f aca="false">ISNUMBER(FIND(AD$1,$C120))</f>
        <v>0</v>
      </c>
      <c r="AE120" s="33" t="n">
        <f aca="false">ISNUMBER(FIND(AE$1,$C120))</f>
        <v>0</v>
      </c>
      <c r="AF120" s="33" t="n">
        <f aca="false">ISNUMBER(FIND(AF$1,$C120))</f>
        <v>0</v>
      </c>
      <c r="AG120" s="33" t="n">
        <f aca="false">ISNUMBER(FIND(AG$1,$C120))</f>
        <v>0</v>
      </c>
      <c r="AH120" s="33" t="n">
        <f aca="false">ISNUMBER(FIND(AH$1,$C120))</f>
        <v>0</v>
      </c>
      <c r="AI120" s="33" t="n">
        <f aca="false">ISNUMBER(FIND(AI$1,$C120))</f>
        <v>0</v>
      </c>
      <c r="AJ120" s="33" t="n">
        <f aca="false">ISNUMBER(FIND(AJ$1,$C120))</f>
        <v>0</v>
      </c>
      <c r="AK120" s="35" t="n">
        <f aca="false">ISNUMBER(FIND(AK$1,$C120))</f>
        <v>0</v>
      </c>
      <c r="AL120" s="6"/>
      <c r="AM120" s="33"/>
      <c r="BC120" s="0" t="n">
        <f aca="false">IF(ISNUMBER(FIND(BC$1,$D120))=$AO$1,1,0)*VLOOKUP($Z$2,DALYs!$A$2:$MW$40,'Intervention list'!BC$195+1,0)</f>
        <v>0</v>
      </c>
      <c r="BD120" s="0" t="n">
        <f aca="false">IF(ISNUMBER(FIND(BD$1,$D120))=$AO$1,1,0)*VLOOKUP($Z$2,DALYs!$A$2:$MW$40,'Intervention list'!BD$195+1,0)</f>
        <v>0</v>
      </c>
      <c r="BE120" s="0" t="n">
        <f aca="false">IF(ISNUMBER(FIND(BE$1,$D120))=$AO$1,1,0)*VLOOKUP($Z$2,DALYs!$A$2:$MW$40,'Intervention list'!BE$195+1,0)</f>
        <v>0</v>
      </c>
      <c r="BF120" s="0" t="n">
        <f aca="false">IF(ISNUMBER(FIND(BF$1,$D120))=$AO$1,1,0)*VLOOKUP($Z$2,DALYs!$A$2:$MW$40,'Intervention list'!BF$195+1,0)</f>
        <v>0</v>
      </c>
      <c r="BG120" s="0" t="n">
        <f aca="false">IF(ISNUMBER(FIND(BG$1,$D120))=$AO$1,1,0)*VLOOKUP($Z$2,DALYs!$A$2:$MW$40,'Intervention list'!BG$195+1,0)</f>
        <v>0</v>
      </c>
      <c r="BH120" s="0" t="n">
        <f aca="false">IF(ISNUMBER(FIND(BH$1,$D120))=$AO$1,1,0)*VLOOKUP($Z$2,DALYs!$A$2:$MW$40,'Intervention list'!BH$195+1,0)</f>
        <v>0</v>
      </c>
      <c r="BI120" s="0" t="n">
        <f aca="false">IF(ISNUMBER(FIND(BI$1,$D120))=$AO$1,1,0)*VLOOKUP($Z$2,DALYs!$A$2:$MW$40,'Intervention list'!BI$195+1,0)</f>
        <v>0</v>
      </c>
      <c r="BJ120" s="0" t="n">
        <f aca="false">IF(ISNUMBER(FIND(BJ$1,$D120))=$AO$1,1,0)*VLOOKUP($Z$2,DALYs!$A$2:$MW$40,'Intervention list'!BJ$195+1,0)</f>
        <v>0</v>
      </c>
      <c r="BK120" s="0" t="n">
        <f aca="false">IF(ISNUMBER(FIND(BK$1,$D120))=$AO$1,1,0)*VLOOKUP($Z$2,DALYs!$A$2:$MW$40,'Intervention list'!BK$195+1,0)</f>
        <v>0</v>
      </c>
      <c r="BL120" s="0" t="n">
        <f aca="false">IF(ISNUMBER(FIND(BL$1,$D120))=$AO$1,1,0)*VLOOKUP($Z$2,DALYs!$A$2:$MW$40,'Intervention list'!BL$195+1,0)</f>
        <v>0</v>
      </c>
      <c r="BM120" s="0" t="n">
        <f aca="false">IF(ISNUMBER(FIND(BM$1,$D120))=$AO$1,1,0)*VLOOKUP($Z$2,DALYs!$A$2:$MW$40,'Intervention list'!BM$195+1,0)</f>
        <v>0</v>
      </c>
      <c r="BN120" s="0" t="n">
        <f aca="false">IF(ISNUMBER(FIND(BN$1,$D120))=$AO$1,1,0)*VLOOKUP($Z$2,DALYs!$A$2:$MW$40,'Intervention list'!BN$195+1,0)</f>
        <v>0</v>
      </c>
      <c r="BO120" s="0" t="n">
        <f aca="false">IF(ISNUMBER(FIND(BO$1,$D120))=$AO$1,1,0)*VLOOKUP($Z$2,DALYs!$A$2:$MW$40,'Intervention list'!BO$195+1,0)</f>
        <v>0</v>
      </c>
      <c r="BP120" s="0" t="n">
        <f aca="false">IF(ISNUMBER(FIND(BP$1,$D120))=$AO$1,1,0)*VLOOKUP($Z$2,DALYs!$A$2:$MW$40,'Intervention list'!BP$195+1,0)</f>
        <v>0</v>
      </c>
      <c r="BQ120" s="0" t="n">
        <f aca="false">IF(ISNUMBER(FIND(BQ$1,$D120))=$AO$1,1,0)*VLOOKUP($Z$2,DALYs!$A$2:$MW$40,'Intervention list'!BQ$195+1,0)</f>
        <v>0</v>
      </c>
      <c r="BR120" s="0" t="n">
        <f aca="false">IF(ISNUMBER(FIND(BR$1,$D120))=$AO$1,1,0)*VLOOKUP($Z$2,DALYs!$A$2:$MW$40,'Intervention list'!BR$195+1,0)</f>
        <v>0</v>
      </c>
      <c r="BS120" s="0" t="n">
        <f aca="false">IF(ISNUMBER(FIND(BS$1,$D120))=$AO$1,1,0)*VLOOKUP($Z$2,DALYs!$A$2:$MW$40,'Intervention list'!BS$195+1,0)</f>
        <v>0</v>
      </c>
      <c r="BT120" s="0" t="n">
        <f aca="false">IF(ISNUMBER(FIND(BT$1,$D120))=$AO$1,1,0)*VLOOKUP($Z$2,DALYs!$A$2:$MW$40,'Intervention list'!BT$195+1,0)</f>
        <v>0</v>
      </c>
      <c r="BU120" s="0" t="n">
        <f aca="false">IF(ISNUMBER(FIND(BU$1,$D120))=$AO$1,1,0)*VLOOKUP($Z$2,DALYs!$A$2:$MW$40,'Intervention list'!BU$195+1,0)</f>
        <v>0</v>
      </c>
      <c r="BV120" s="0" t="n">
        <f aca="false">IF(ISNUMBER(FIND(BV$1,$D120))=$AO$1,1,0)*VLOOKUP($Z$2,DALYs!$A$2:$MW$40,'Intervention list'!BV$195+1,0)</f>
        <v>0</v>
      </c>
      <c r="BW120" s="0" t="n">
        <f aca="false">IF(ISNUMBER(FIND(BW$1,$D120))=$AO$1,1,0)*VLOOKUP($Z$2,DALYs!$A$2:$MW$40,'Intervention list'!BW$195+1,0)</f>
        <v>0</v>
      </c>
      <c r="BX120" s="0" t="n">
        <f aca="false">IF(ISNUMBER(FIND(BX$1,$D120))=$AO$1,1,0)*VLOOKUP($Z$2,DALYs!$A$2:$MW$40,'Intervention list'!BX$195+1,0)</f>
        <v>0</v>
      </c>
      <c r="BY120" s="0" t="n">
        <f aca="false">IF(ISNUMBER(FIND(BY$1,$D120))=$AO$1,1,0)*VLOOKUP($Z$2,DALYs!$A$2:$MW$40,'Intervention list'!BY$195+1,0)</f>
        <v>0</v>
      </c>
      <c r="BZ120" s="0" t="n">
        <f aca="false">IF(ISNUMBER(FIND(BZ$1,$D120))=$AO$1,1,0)*VLOOKUP($Z$2,DALYs!$A$2:$MW$40,'Intervention list'!BZ$195+1,0)</f>
        <v>0</v>
      </c>
      <c r="CA120" s="0" t="n">
        <f aca="false">IF(ISNUMBER(FIND(CA$1,$D120))=$AO$1,1,0)*VLOOKUP($Z$2,DALYs!$A$2:$MW$40,'Intervention list'!CA$195+1,0)</f>
        <v>0</v>
      </c>
      <c r="CB120" s="0" t="n">
        <f aca="false">IF(ISNUMBER(FIND(CB$1,$D120))=$AO$1,1,0)*VLOOKUP($Z$2,DALYs!$A$2:$MW$40,'Intervention list'!CB$195+1,0)</f>
        <v>0</v>
      </c>
      <c r="CC120" s="0" t="n">
        <f aca="false">IF(ISNUMBER(FIND(CC$1,$D120))=$AO$1,1,0)*VLOOKUP($Z$2,DALYs!$A$2:$MW$40,'Intervention list'!CC$195+1,0)</f>
        <v>0</v>
      </c>
      <c r="CD120" s="0" t="n">
        <f aca="false">IF(ISNUMBER(FIND(CD$1,$D120))=$AO$1,1,0)*VLOOKUP($Z$2,DALYs!$A$2:$MW$40,'Intervention list'!CD$195+1,0)</f>
        <v>0</v>
      </c>
      <c r="CE120" s="0" t="n">
        <f aca="false">IF(ISNUMBER(FIND(CE$1,$D120))=$AO$1,1,0)*VLOOKUP($Z$2,DALYs!$A$2:$MW$40,'Intervention list'!CE$195+1,0)</f>
        <v>0</v>
      </c>
      <c r="CF120" s="0" t="n">
        <f aca="false">IF(ISNUMBER(FIND(CF$1,$D120))=$AO$1,1,0)*VLOOKUP($Z$2,DALYs!$A$2:$MW$40,'Intervention list'!CF$195+1,0)</f>
        <v>0</v>
      </c>
      <c r="CG120" s="0" t="n">
        <f aca="false">IF(ISNUMBER(FIND(CG$1,$D120))=$AO$1,1,0)*VLOOKUP($Z$2,DALYs!$A$2:$MW$40,'Intervention list'!CG$195+1,0)</f>
        <v>0</v>
      </c>
      <c r="CH120" s="0" t="n">
        <f aca="false">IF(ISNUMBER(FIND(CH$1,$D120))=$AO$1,1,0)*VLOOKUP($Z$2,DALYs!$A$2:$MW$40,'Intervention list'!CH$195+1,0)</f>
        <v>0</v>
      </c>
      <c r="CI120" s="0" t="n">
        <f aca="false">IF(ISNUMBER(FIND(CI$1,$D120))=$AO$1,1,0)*VLOOKUP($Z$2,DALYs!$A$2:$MW$40,'Intervention list'!CI$195+1,0)</f>
        <v>0</v>
      </c>
      <c r="CJ120" s="0" t="n">
        <f aca="false">IF(ISNUMBER(FIND(CJ$1,$D120))=$AO$1,1,0)*VLOOKUP($Z$2,DALYs!$A$2:$MW$40,'Intervention list'!CJ$195+1,0)</f>
        <v>0</v>
      </c>
      <c r="CK120" s="0" t="n">
        <f aca="false">IF(ISNUMBER(FIND(CK$1,$D120))=$AO$1,1,0)*VLOOKUP($Z$2,DALYs!$A$2:$MW$40,'Intervention list'!CK$195+1,0)</f>
        <v>0</v>
      </c>
      <c r="CL120" s="0" t="n">
        <f aca="false">IF(ISNUMBER(FIND(CL$1,$D120))=$AO$1,1,0)*VLOOKUP($Z$2,DALYs!$A$2:$MW$40,'Intervention list'!CL$195+1,0)</f>
        <v>0</v>
      </c>
      <c r="CM120" s="0" t="n">
        <f aca="false">IF(ISNUMBER(FIND(CM$1,$D120))=$AO$1,1,0)*VLOOKUP($Z$2,DALYs!$A$2:$MW$40,'Intervention list'!CM$195+1,0)</f>
        <v>0</v>
      </c>
      <c r="CN120" s="0" t="n">
        <f aca="false">IF(ISNUMBER(FIND(CN$1,$D120))=$AO$1,1,0)*VLOOKUP($Z$2,DALYs!$A$2:$MW$40,'Intervention list'!CN$195+1,0)</f>
        <v>0</v>
      </c>
      <c r="CO120" s="0" t="n">
        <f aca="false">IF(ISNUMBER(FIND(CO$1,$D120))=$AO$1,1,0)*VLOOKUP($Z$2,DALYs!$A$2:$MW$40,'Intervention list'!CO$195+1,0)</f>
        <v>0</v>
      </c>
      <c r="CP120" s="0" t="n">
        <f aca="false">IF(ISNUMBER(FIND(CP$1,$D120))=$AO$1,1,0)*VLOOKUP($Z$2,DALYs!$A$2:$MW$40,'Intervention list'!CP$195+1,0)</f>
        <v>0</v>
      </c>
      <c r="CQ120" s="0" t="n">
        <f aca="false">IF(ISNUMBER(FIND(CQ$1,$D120))=$AO$1,1,0)*VLOOKUP($Z$2,DALYs!$A$2:$MW$40,'Intervention list'!CQ$195+1,0)</f>
        <v>0</v>
      </c>
      <c r="CR120" s="0" t="n">
        <f aca="false">IF(ISNUMBER(FIND(CR$1,$D120))=$AO$1,1,0)*VLOOKUP($Z$2,DALYs!$A$2:$MW$40,'Intervention list'!CR$195+1,0)</f>
        <v>0</v>
      </c>
      <c r="CS120" s="0" t="n">
        <f aca="false">IF(ISNUMBER(FIND(CS$1,$D120))=$AO$1,1,0)*VLOOKUP($Z$2,DALYs!$A$2:$MW$40,'Intervention list'!CS$195+1,0)</f>
        <v>0</v>
      </c>
      <c r="CT120" s="0" t="n">
        <f aca="false">IF(ISNUMBER(FIND(CT$1,$D120))=$AO$1,1,0)*VLOOKUP($Z$2,DALYs!$A$2:$MW$40,'Intervention list'!CT$195+1,0)</f>
        <v>0</v>
      </c>
      <c r="CU120" s="0" t="n">
        <f aca="false">IF(ISNUMBER(FIND(CU$1,$D120))=$AO$1,1,0)*VLOOKUP($Z$2,DALYs!$A$2:$MW$40,'Intervention list'!CU$195+1,0)</f>
        <v>0</v>
      </c>
      <c r="CV120" s="0" t="n">
        <f aca="false">IF(ISNUMBER(FIND(CV$1,$D120))=$AO$1,1,0)*VLOOKUP($Z$2,DALYs!$A$2:$MW$40,'Intervention list'!CV$195+1,0)</f>
        <v>0</v>
      </c>
      <c r="CW120" s="0" t="n">
        <f aca="false">IF(ISNUMBER(FIND(CW$1,$D120))=$AO$1,1,0)*VLOOKUP($Z$2,DALYs!$A$2:$MW$40,'Intervention list'!CW$195+1,0)</f>
        <v>0</v>
      </c>
      <c r="CX120" s="0" t="n">
        <f aca="false">IF(ISNUMBER(FIND(CX$1,$D120))=$AO$1,1,0)*VLOOKUP($Z$2,DALYs!$A$2:$MW$40,'Intervention list'!CX$195+1,0)</f>
        <v>0</v>
      </c>
      <c r="CY120" s="0" t="n">
        <f aca="false">IF(ISNUMBER(FIND(CY$1,$D120))=$AO$1,1,0)*VLOOKUP($Z$2,DALYs!$A$2:$MW$40,'Intervention list'!CY$195+1,0)</f>
        <v>0</v>
      </c>
      <c r="CZ120" s="0" t="n">
        <f aca="false">IF(ISNUMBER(FIND(CZ$1,$D120))=$AO$1,1,0)*VLOOKUP($Z$2,DALYs!$A$2:$MW$40,'Intervention list'!CZ$195+1,0)</f>
        <v>0</v>
      </c>
      <c r="DA120" s="0" t="n">
        <f aca="false">IF(ISNUMBER(FIND(DA$1,$D120))=$AO$1,1,0)*VLOOKUP($Z$2,DALYs!$A$2:$MW$40,'Intervention list'!DA$195+1,0)</f>
        <v>0</v>
      </c>
      <c r="DB120" s="0" t="n">
        <f aca="false">IF(ISNUMBER(FIND(DB$1,$D120))=$AO$1,1,0)*VLOOKUP($Z$2,DALYs!$A$2:$MW$40,'Intervention list'!DB$195+1,0)</f>
        <v>0</v>
      </c>
      <c r="DC120" s="0" t="n">
        <f aca="false">IF(ISNUMBER(FIND(DC$1,$D120))=$AO$1,1,0)*VLOOKUP($Z$2,DALYs!$A$2:$MW$40,'Intervention list'!DC$195+1,0)</f>
        <v>0</v>
      </c>
      <c r="DD120" s="0" t="n">
        <f aca="false">IF(ISNUMBER(FIND(DD$1,$D120))=$AO$1,1,0)*VLOOKUP($Z$2,DALYs!$A$2:$MW$40,'Intervention list'!DD$195+1,0)</f>
        <v>0</v>
      </c>
      <c r="DE120" s="0" t="n">
        <f aca="false">IF(ISNUMBER(FIND(DE$1,$D120))=$AO$1,1,0)*VLOOKUP($Z$2,DALYs!$A$2:$MW$40,'Intervention list'!DE$195+1,0)</f>
        <v>0</v>
      </c>
      <c r="DF120" s="0" t="n">
        <f aca="false">IF(ISNUMBER(FIND(DF$1,$D120))=$AO$1,1,0)*VLOOKUP($Z$2,DALYs!$A$2:$MW$40,'Intervention list'!DF$195+1,0)</f>
        <v>0</v>
      </c>
      <c r="DG120" s="0" t="n">
        <f aca="false">IF(ISNUMBER(FIND(DG$1,$D120))=$AO$1,1,0)*VLOOKUP($Z$2,DALYs!$A$2:$MW$40,'Intervention list'!DG$195+1,0)</f>
        <v>0</v>
      </c>
      <c r="DH120" s="0" t="n">
        <f aca="false">IF(ISNUMBER(FIND(DH$1,$D120))=$AO$1,1,0)*VLOOKUP($Z$2,DALYs!$A$2:$MW$40,'Intervention list'!DH$195+1,0)</f>
        <v>0</v>
      </c>
      <c r="DI120" s="0" t="n">
        <f aca="false">IF(ISNUMBER(FIND(DI$1,$D120))=$AO$1,1,0)*VLOOKUP($Z$2,DALYs!$A$2:$MW$40,'Intervention list'!DI$195+1,0)</f>
        <v>0</v>
      </c>
      <c r="DJ120" s="0" t="n">
        <f aca="false">IF(ISNUMBER(FIND(DJ$1,$D120))=$AO$1,1,0)*VLOOKUP($Z$2,DALYs!$A$2:$MW$40,'Intervention list'!DJ$195+1,0)</f>
        <v>0</v>
      </c>
      <c r="DK120" s="0" t="n">
        <f aca="false">IF(ISNUMBER(FIND(DK$1,$D120))=$AO$1,1,0)*VLOOKUP($Z$2,DALYs!$A$2:$MW$40,'Intervention list'!DK$195+1,0)</f>
        <v>0</v>
      </c>
      <c r="DL120" s="0" t="n">
        <f aca="false">IF(ISNUMBER(FIND(DL$1,$D120))=$AO$1,1,0)*VLOOKUP($Z$2,DALYs!$A$2:$MW$40,'Intervention list'!DL$195+1,0)</f>
        <v>0</v>
      </c>
      <c r="DM120" s="0" t="n">
        <f aca="false">IF(ISNUMBER(FIND(DM$1,$D120))=$AO$1,1,0)*VLOOKUP($Z$2,DALYs!$A$2:$MW$40,'Intervention list'!DM$195+1,0)</f>
        <v>0</v>
      </c>
      <c r="DN120" s="0" t="n">
        <f aca="false">IF(ISNUMBER(FIND(DN$1,$D120))=$AO$1,1,0)*VLOOKUP($Z$2,DALYs!$A$2:$MW$40,'Intervention list'!DN$195+1,0)</f>
        <v>0</v>
      </c>
      <c r="DO120" s="0" t="n">
        <f aca="false">IF(ISNUMBER(FIND(DO$1,$D120))=$AO$1,1,0)*VLOOKUP($Z$2,DALYs!$A$2:$MW$40,'Intervention list'!DO$195+1,0)</f>
        <v>0</v>
      </c>
      <c r="DP120" s="0" t="n">
        <f aca="false">IF(ISNUMBER(FIND(DP$1,$D120))=$AO$1,1,0)*VLOOKUP($Z$2,DALYs!$A$2:$MW$40,'Intervention list'!DP$195+1,0)</f>
        <v>0</v>
      </c>
      <c r="DQ120" s="0" t="n">
        <f aca="false">IF(ISNUMBER(FIND(DQ$1,$D120))=$AO$1,1,0)*VLOOKUP($Z$2,DALYs!$A$2:$MW$40,'Intervention list'!DQ$195+1,0)</f>
        <v>0</v>
      </c>
      <c r="DR120" s="0" t="n">
        <f aca="false">IF(ISNUMBER(FIND(DR$1,$D120))=$AO$1,1,0)*VLOOKUP($Z$2,DALYs!$A$2:$MW$40,'Intervention list'!DR$195+1,0)</f>
        <v>0</v>
      </c>
      <c r="DS120" s="0" t="n">
        <f aca="false">IF(ISNUMBER(FIND(DS$1,$D120))=$AO$1,1,0)*VLOOKUP($Z$2,DALYs!$A$2:$MW$40,'Intervention list'!DS$195+1,0)</f>
        <v>0</v>
      </c>
      <c r="DT120" s="0" t="n">
        <f aca="false">IF(ISNUMBER(FIND(DT$1,$D120))=$AO$1,1,0)*VLOOKUP($Z$2,DALYs!$A$2:$MW$40,'Intervention list'!DT$195+1,0)</f>
        <v>0</v>
      </c>
      <c r="DU120" s="0" t="n">
        <f aca="false">IF(ISNUMBER(FIND(DU$1,$D120))=$AO$1,1,0)*VLOOKUP($Z$2,DALYs!$A$2:$MW$40,'Intervention list'!DU$195+1,0)</f>
        <v>0</v>
      </c>
      <c r="DV120" s="0" t="n">
        <f aca="false">IF(ISNUMBER(FIND(DV$1,$D120))=$AO$1,1,0)*VLOOKUP($Z$2,DALYs!$A$2:$MW$40,'Intervention list'!DV$195+1,0)</f>
        <v>0</v>
      </c>
      <c r="DW120" s="0" t="n">
        <f aca="false">IF(ISNUMBER(FIND(DW$1,$D120))=$AO$1,1,0)*VLOOKUP($Z$2,DALYs!$A$2:$MW$40,'Intervention list'!DW$195+1,0)</f>
        <v>0</v>
      </c>
      <c r="DX120" s="0" t="n">
        <f aca="false">IF(ISNUMBER(FIND(DX$1,$D120))=$AO$1,1,0)*VLOOKUP($Z$2,DALYs!$A$2:$MW$40,'Intervention list'!DX$195+1,0)</f>
        <v>0</v>
      </c>
      <c r="DY120" s="0" t="n">
        <f aca="false">IF(ISNUMBER(FIND(DY$1,$D120))=$AO$1,1,0)*VLOOKUP($Z$2,DALYs!$A$2:$MW$40,'Intervention list'!DY$195+1,0)</f>
        <v>0</v>
      </c>
      <c r="DZ120" s="0" t="n">
        <f aca="false">IF(ISNUMBER(FIND(DZ$1,$D120))=$AO$1,1,0)*VLOOKUP($Z$2,DALYs!$A$2:$MW$40,'Intervention list'!DZ$195+1,0)</f>
        <v>0</v>
      </c>
      <c r="EA120" s="0" t="n">
        <f aca="false">IF(ISNUMBER(FIND(EA$1,$D120))=$AO$1,1,0)*VLOOKUP($Z$2,DALYs!$A$2:$MW$40,'Intervention list'!EA$195+1,0)</f>
        <v>0</v>
      </c>
      <c r="EB120" s="0" t="n">
        <f aca="false">IF(ISNUMBER(FIND(EB$1,$D120))=$AO$1,1,0)*VLOOKUP($Z$2,DALYs!$A$2:$MW$40,'Intervention list'!EB$195+1,0)</f>
        <v>0</v>
      </c>
      <c r="EC120" s="0" t="n">
        <f aca="false">IF(ISNUMBER(FIND(EC$1,$D120))=$AO$1,1,0)*VLOOKUP($Z$2,DALYs!$A$2:$MW$40,'Intervention list'!EC$195+1,0)</f>
        <v>0</v>
      </c>
      <c r="ED120" s="0" t="n">
        <f aca="false">IF(ISNUMBER(FIND(ED$1,$D120))=$AO$1,1,0)*VLOOKUP($Z$2,DALYs!$A$2:$MW$40,'Intervention list'!ED$195+1,0)</f>
        <v>0</v>
      </c>
      <c r="EE120" s="0" t="n">
        <f aca="false">IF(ISNUMBER(FIND(EE$1,$D120))=$AO$1,1,0)*VLOOKUP($Z$2,DALYs!$A$2:$MW$40,'Intervention list'!EE$195+1,0)</f>
        <v>0</v>
      </c>
      <c r="EF120" s="0" t="n">
        <f aca="false">IF(ISNUMBER(FIND(EF$1,$D120))=$AO$1,1,0)*VLOOKUP($Z$2,DALYs!$A$2:$MW$40,'Intervention list'!EF$195+1,0)</f>
        <v>0</v>
      </c>
      <c r="EG120" s="0" t="n">
        <f aca="false">IF(ISNUMBER(FIND(EG$1,$D120))=$AO$1,1,0)*VLOOKUP($Z$2,DALYs!$A$2:$MW$40,'Intervention list'!EG$195+1,0)</f>
        <v>0</v>
      </c>
      <c r="EH120" s="0" t="n">
        <f aca="false">IF(ISNUMBER(FIND(EH$1,$D120))=$AO$1,1,0)*VLOOKUP($Z$2,DALYs!$A$2:$MW$40,'Intervention list'!EH$195+1,0)</f>
        <v>0</v>
      </c>
      <c r="EI120" s="0" t="n">
        <f aca="false">IF(ISNUMBER(FIND(EI$1,$D120))=$AO$1,1,0)*VLOOKUP($Z$2,DALYs!$A$2:$MW$40,'Intervention list'!EI$195+1,0)</f>
        <v>0</v>
      </c>
      <c r="EJ120" s="0" t="n">
        <f aca="false">IF(ISNUMBER(FIND(EJ$1,$D120))=$AO$1,1,0)*VLOOKUP($Z$2,DALYs!$A$2:$MW$40,'Intervention list'!EJ$195+1,0)</f>
        <v>0</v>
      </c>
      <c r="EK120" s="0" t="n">
        <f aca="false">IF(ISNUMBER(FIND(EK$1,$D120))=$AO$1,1,0)*VLOOKUP($Z$2,DALYs!$A$2:$MW$40,'Intervention list'!EK$195+1,0)</f>
        <v>0</v>
      </c>
      <c r="EL120" s="0" t="n">
        <f aca="false">IF(ISNUMBER(FIND(EL$1,$D120))=$AO$1,1,0)*VLOOKUP($Z$2,DALYs!$A$2:$MW$40,'Intervention list'!EL$195+1,0)</f>
        <v>0</v>
      </c>
      <c r="EM120" s="0" t="n">
        <f aca="false">IF(ISNUMBER(FIND(EM$1,$D120))=$AO$1,1,0)*VLOOKUP($Z$2,DALYs!$A$2:$MW$40,'Intervention list'!EM$195+1,0)</f>
        <v>0</v>
      </c>
      <c r="EN120" s="0" t="n">
        <f aca="false">IF(ISNUMBER(FIND(EN$1,$D120))=$AO$1,1,0)*VLOOKUP($Z$2,DALYs!$A$2:$MW$40,'Intervention list'!EN$195+1,0)</f>
        <v>0</v>
      </c>
      <c r="EO120" s="0" t="n">
        <f aca="false">IF(ISNUMBER(FIND(EO$1,$D120))=$AO$1,1,0)*VLOOKUP($Z$2,DALYs!$A$2:$MW$40,'Intervention list'!EO$195+1,0)</f>
        <v>0</v>
      </c>
      <c r="EP120" s="0" t="n">
        <f aca="false">IF(ISNUMBER(FIND(EP$1,$D120))=$AO$1,1,0)*VLOOKUP($Z$2,DALYs!$A$2:$MW$40,'Intervention list'!EP$195+1,0)</f>
        <v>0</v>
      </c>
      <c r="EQ120" s="0" t="n">
        <f aca="false">IF(ISNUMBER(FIND(EQ$1,$D120))=$AO$1,1,0)*VLOOKUP($Z$2,DALYs!$A$2:$MW$40,'Intervention list'!EQ$195+1,0)</f>
        <v>0</v>
      </c>
      <c r="ER120" s="0" t="n">
        <f aca="false">IF(ISNUMBER(FIND(ER$1,$D120))=$AO$1,1,0)*VLOOKUP($Z$2,DALYs!$A$2:$MW$40,'Intervention list'!ER$195+1,0)</f>
        <v>0</v>
      </c>
      <c r="ES120" s="0" t="n">
        <f aca="false">IF(ISNUMBER(FIND(ES$1,$D120))=$AO$1,1,0)*VLOOKUP($Z$2,DALYs!$A$2:$MW$40,'Intervention list'!ES$195+1,0)</f>
        <v>0</v>
      </c>
      <c r="ET120" s="0" t="n">
        <f aca="false">IF(ISNUMBER(FIND(ET$1,$D120))=$AO$1,1,0)*VLOOKUP($Z$2,DALYs!$A$2:$MW$40,'Intervention list'!ET$195+1,0)</f>
        <v>0</v>
      </c>
      <c r="EU120" s="0" t="n">
        <f aca="false">IF(ISNUMBER(FIND(EU$1,$D120))=$AO$1,1,0)*VLOOKUP($Z$2,DALYs!$A$2:$MW$40,'Intervention list'!EU$195+1,0)</f>
        <v>0</v>
      </c>
      <c r="EV120" s="0" t="n">
        <f aca="false">IF(ISNUMBER(FIND(EV$1,$D120))=$AO$1,1,0)*VLOOKUP($Z$2,DALYs!$A$2:$MW$40,'Intervention list'!EV$195+1,0)</f>
        <v>0</v>
      </c>
      <c r="EW120" s="0" t="n">
        <f aca="false">IF(ISNUMBER(FIND(EW$1,$D120))=$AO$1,1,0)*VLOOKUP($Z$2,DALYs!$A$2:$MW$40,'Intervention list'!EW$195+1,0)</f>
        <v>0</v>
      </c>
      <c r="EX120" s="0" t="n">
        <f aca="false">IF(ISNUMBER(FIND(EX$1,$D120))=$AO$1,1,0)*VLOOKUP($Z$2,DALYs!$A$2:$MW$40,'Intervention list'!EX$195+1,0)</f>
        <v>0</v>
      </c>
      <c r="EY120" s="0" t="n">
        <f aca="false">IF(ISNUMBER(FIND(EY$1,$D120))=$AO$1,1,0)*VLOOKUP($Z$2,DALYs!$A$2:$MW$40,'Intervention list'!EY$195+1,0)</f>
        <v>0</v>
      </c>
      <c r="EZ120" s="0" t="n">
        <f aca="false">IF(ISNUMBER(FIND(EZ$1,$D120))=$AO$1,1,0)*VLOOKUP($Z$2,DALYs!$A$2:$MW$40,'Intervention list'!EZ$195+1,0)</f>
        <v>0</v>
      </c>
      <c r="FA120" s="0" t="n">
        <f aca="false">IF(ISNUMBER(FIND(FA$1,$D120))=$AO$1,1,0)*VLOOKUP($Z$2,DALYs!$A$2:$MW$40,'Intervention list'!FA$195+1,0)</f>
        <v>0</v>
      </c>
      <c r="FB120" s="0" t="n">
        <f aca="false">IF(ISNUMBER(FIND(FB$1,$D120))=$AO$1,1,0)*VLOOKUP($Z$2,DALYs!$A$2:$MW$40,'Intervention list'!FB$195+1,0)</f>
        <v>0</v>
      </c>
      <c r="FC120" s="0" t="n">
        <f aca="false">IF(ISNUMBER(FIND(FC$1,$D120))=$AO$1,1,0)*VLOOKUP($Z$2,DALYs!$A$2:$MW$40,'Intervention list'!FC$195+1,0)</f>
        <v>0</v>
      </c>
      <c r="FD120" s="0" t="n">
        <f aca="false">IF(ISNUMBER(FIND(FD$1,$D120))=$AO$1,1,0)*VLOOKUP($Z$2,DALYs!$A$2:$MW$40,'Intervention list'!FD$195+1,0)</f>
        <v>0</v>
      </c>
      <c r="FE120" s="0" t="n">
        <f aca="false">IF(ISNUMBER(FIND(FE$1,$D120))=$AO$1,1,0)*VLOOKUP($Z$2,DALYs!$A$2:$MW$40,'Intervention list'!FE$195+1,0)</f>
        <v>0</v>
      </c>
      <c r="FF120" s="0" t="n">
        <f aca="false">IF(ISNUMBER(FIND(FF$1,$D120))=$AO$1,1,0)*VLOOKUP($Z$2,DALYs!$A$2:$MW$40,'Intervention list'!FF$195+1,0)</f>
        <v>0</v>
      </c>
      <c r="FG120" s="0" t="n">
        <f aca="false">IF(ISNUMBER(FIND(FG$1,$D120))=$AO$1,1,0)*VLOOKUP($Z$2,DALYs!$A$2:$MW$40,'Intervention list'!FG$195+1,0)</f>
        <v>0</v>
      </c>
      <c r="FH120" s="0" t="n">
        <f aca="false">IF(ISNUMBER(FIND(FH$1,$D120))=$AO$1,1,0)*VLOOKUP($Z$2,DALYs!$A$2:$MW$40,'Intervention list'!FH$195+1,0)</f>
        <v>0</v>
      </c>
      <c r="FI120" s="0" t="n">
        <f aca="false">IF(ISNUMBER(FIND(FI$1,$D120))=$AO$1,1,0)*VLOOKUP($Z$2,DALYs!$A$2:$MW$40,'Intervention list'!FI$195+1,0)</f>
        <v>0</v>
      </c>
      <c r="FJ120" s="0" t="n">
        <f aca="false">IF(ISNUMBER(FIND(FJ$1,$D120))=$AO$1,1,0)*VLOOKUP($Z$2,DALYs!$A$2:$MW$40,'Intervention list'!FJ$195+1,0)</f>
        <v>0</v>
      </c>
      <c r="FK120" s="0" t="n">
        <f aca="false">IF(ISNUMBER(FIND(FK$1,$D120))=$AO$1,1,0)*VLOOKUP($Z$2,DALYs!$A$2:$MW$40,'Intervention list'!FK$195+1,0)</f>
        <v>0</v>
      </c>
      <c r="FL120" s="0" t="n">
        <f aca="false">IF(ISNUMBER(FIND(FL$1,$D120))=$AO$1,1,0)*VLOOKUP($Z$2,DALYs!$A$2:$MW$40,'Intervention list'!FL$195+1,0)</f>
        <v>0</v>
      </c>
      <c r="FM120" s="0" t="n">
        <f aca="false">IF(ISNUMBER(FIND(FM$1,$D120))=$AO$1,1,0)*VLOOKUP($Z$2,DALYs!$A$2:$MW$40,'Intervention list'!FM$195+1,0)</f>
        <v>0</v>
      </c>
      <c r="FN120" s="0" t="n">
        <f aca="false">IF(ISNUMBER(FIND(FN$1,$D120))=$AO$1,1,0)*VLOOKUP($Z$2,DALYs!$A$2:$MW$40,'Intervention list'!FN$195+1,0)</f>
        <v>0</v>
      </c>
      <c r="FO120" s="0" t="n">
        <f aca="false">IF(ISNUMBER(FIND(FO$1,$D120))=$AO$1,1,0)*VLOOKUP($Z$2,DALYs!$A$2:$MW$40,'Intervention list'!FO$195+1,0)</f>
        <v>0</v>
      </c>
      <c r="FP120" s="0" t="n">
        <f aca="false">IF(ISNUMBER(FIND(FP$1,$D120))=$AO$1,1,0)*VLOOKUP($Z$2,DALYs!$A$2:$MW$40,'Intervention list'!FP$195+1,0)</f>
        <v>0</v>
      </c>
      <c r="FQ120" s="0" t="n">
        <f aca="false">IF(ISNUMBER(FIND(FQ$1,$D120))=$AO$1,1,0)*VLOOKUP($Z$2,DALYs!$A$2:$MW$40,'Intervention list'!FQ$195+1,0)</f>
        <v>0</v>
      </c>
      <c r="FR120" s="0" t="n">
        <f aca="false">IF(ISNUMBER(FIND(FR$1,$D120))=$AO$1,1,0)*VLOOKUP($Z$2,DALYs!$A$2:$MW$40,'Intervention list'!FR$195+1,0)</f>
        <v>0</v>
      </c>
      <c r="FS120" s="0" t="n">
        <f aca="false">IF(ISNUMBER(FIND(FS$1,$D120))=$AO$1,1,0)*VLOOKUP($Z$2,DALYs!$A$2:$MW$40,'Intervention list'!FS$195+1,0)</f>
        <v>0</v>
      </c>
      <c r="FT120" s="0" t="n">
        <f aca="false">IF(ISNUMBER(FIND(FT$1,$D120))=$AO$1,1,0)*VLOOKUP($Z$2,DALYs!$A$2:$MW$40,'Intervention list'!FT$195+1,0)</f>
        <v>0</v>
      </c>
      <c r="FU120" s="0" t="n">
        <f aca="false">IF(ISNUMBER(FIND(FU$1,$D120))=$AO$1,1,0)*VLOOKUP($Z$2,DALYs!$A$2:$MW$40,'Intervention list'!FU$195+1,0)</f>
        <v>0</v>
      </c>
      <c r="FV120" s="0" t="n">
        <f aca="false">IF(ISNUMBER(FIND(FV$1,$D120))=$AO$1,1,0)*VLOOKUP($Z$2,DALYs!$A$2:$MW$40,'Intervention list'!FV$195+1,0)</f>
        <v>0</v>
      </c>
      <c r="FW120" s="0" t="n">
        <f aca="false">IF(ISNUMBER(FIND(FW$1,$D120))=$AO$1,1,0)*VLOOKUP($Z$2,DALYs!$A$2:$MW$40,'Intervention list'!FW$195+1,0)</f>
        <v>0</v>
      </c>
      <c r="FX120" s="0" t="n">
        <f aca="false">IF(ISNUMBER(FIND(FX$1,$D120))=$AO$1,1,0)*VLOOKUP($Z$2,DALYs!$A$2:$MW$40,'Intervention list'!FX$195+1,0)</f>
        <v>0</v>
      </c>
      <c r="FY120" s="0" t="n">
        <f aca="false">IF(ISNUMBER(FIND(FY$1,$D120))=$AO$1,1,0)*VLOOKUP($Z$2,DALYs!$A$2:$MW$40,'Intervention list'!FY$195+1,0)</f>
        <v>0</v>
      </c>
      <c r="FZ120" s="0" t="n">
        <f aca="false">IF(ISNUMBER(FIND(FZ$1,$D120))=$AO$1,1,0)*VLOOKUP($Z$2,DALYs!$A$2:$MW$40,'Intervention list'!FZ$195+1,0)</f>
        <v>0</v>
      </c>
      <c r="GA120" s="0" t="n">
        <f aca="false">IF(ISNUMBER(FIND(GA$1,$D120))=$AO$1,1,0)*VLOOKUP($Z$2,DALYs!$A$2:$MW$40,'Intervention list'!GA$195+1,0)</f>
        <v>0</v>
      </c>
      <c r="GB120" s="0" t="n">
        <f aca="false">IF(ISNUMBER(FIND(GB$1,$D120))=$AO$1,1,0)*VLOOKUP($Z$2,DALYs!$A$2:$MW$40,'Intervention list'!GB$195+1,0)</f>
        <v>0</v>
      </c>
      <c r="GC120" s="0" t="n">
        <f aca="false">IF(ISNUMBER(FIND(GC$1,$D120))=$AO$1,1,0)*VLOOKUP($Z$2,DALYs!$A$2:$MW$40,'Intervention list'!GC$195+1,0)</f>
        <v>0</v>
      </c>
      <c r="GD120" s="0" t="n">
        <f aca="false">IF(ISNUMBER(FIND(GD$1,$D120))=$AO$1,1,0)*VLOOKUP($Z$2,DALYs!$A$2:$MW$40,'Intervention list'!GD$195+1,0)</f>
        <v>0</v>
      </c>
      <c r="GE120" s="0" t="n">
        <f aca="false">IF(ISNUMBER(FIND(GE$1,$D120))=$AO$1,1,0)*VLOOKUP($Z$2,DALYs!$A$2:$MW$40,'Intervention list'!GE$195+1,0)</f>
        <v>0</v>
      </c>
      <c r="GF120" s="0" t="n">
        <f aca="false">IF(ISNUMBER(FIND(GF$1,$D120))=$AO$1,1,0)*VLOOKUP($Z$2,DALYs!$A$2:$MW$40,'Intervention list'!GF$195+1,0)</f>
        <v>0</v>
      </c>
      <c r="GG120" s="0" t="n">
        <f aca="false">IF(ISNUMBER(FIND(GG$1,$D120))=$AO$1,1,0)*VLOOKUP($Z$2,DALYs!$A$2:$MW$40,'Intervention list'!GG$195+1,0)</f>
        <v>0</v>
      </c>
      <c r="GH120" s="0" t="n">
        <f aca="false">IF(ISNUMBER(FIND(GH$1,$D120))=$AO$1,1,0)*VLOOKUP($Z$2,DALYs!$A$2:$MW$40,'Intervention list'!GH$195+1,0)</f>
        <v>0</v>
      </c>
      <c r="GI120" s="0" t="n">
        <f aca="false">IF(ISNUMBER(FIND(GI$1,$D120))=$AO$1,1,0)*VLOOKUP($Z$2,DALYs!$A$2:$MW$40,'Intervention list'!GI$195+1,0)</f>
        <v>0</v>
      </c>
      <c r="GJ120" s="0" t="n">
        <f aca="false">IF(ISNUMBER(FIND(GJ$1,$D120))=$AO$1,1,0)*VLOOKUP($Z$2,DALYs!$A$2:$MW$40,'Intervention list'!GJ$195+1,0)</f>
        <v>0</v>
      </c>
      <c r="GK120" s="0" t="n">
        <f aca="false">IF(ISNUMBER(FIND(GK$1,$D120))=$AO$1,1,0)*VLOOKUP($Z$2,DALYs!$A$2:$MW$40,'Intervention list'!GK$195+1,0)</f>
        <v>0</v>
      </c>
      <c r="GL120" s="0" t="n">
        <f aca="false">IF(ISNUMBER(FIND(GL$1,$D120))=$AO$1,1,0)*VLOOKUP($Z$2,DALYs!$A$2:$MW$40,'Intervention list'!GL$195+1,0)</f>
        <v>0</v>
      </c>
      <c r="GM120" s="0" t="n">
        <f aca="false">IF(ISNUMBER(FIND(GM$1,$D120))=$AO$1,1,0)*VLOOKUP($Z$2,DALYs!$A$2:$MW$40,'Intervention list'!GM$195+1,0)</f>
        <v>0</v>
      </c>
      <c r="GN120" s="0" t="n">
        <f aca="false">IF(ISNUMBER(FIND(GN$1,$D120))=$AO$1,1,0)*VLOOKUP($Z$2,DALYs!$A$2:$MW$40,'Intervention list'!GN$195+1,0)</f>
        <v>0</v>
      </c>
      <c r="GO120" s="0" t="n">
        <f aca="false">IF(ISNUMBER(FIND(GO$1,$D120))=$AO$1,1,0)*VLOOKUP($Z$2,DALYs!$A$2:$MW$40,'Intervention list'!GO$195+1,0)</f>
        <v>0</v>
      </c>
      <c r="GP120" s="0" t="n">
        <f aca="false">IF(ISNUMBER(FIND(GP$1,$D120))=$AO$1,1,0)*VLOOKUP($Z$2,DALYs!$A$2:$MW$40,'Intervention list'!GP$195+1,0)</f>
        <v>0</v>
      </c>
      <c r="GQ120" s="0" t="n">
        <f aca="false">IF(ISNUMBER(FIND(GQ$1,$D120))=$AO$1,1,0)*VLOOKUP($Z$2,DALYs!$A$2:$MW$40,'Intervention list'!GQ$195+1,0)</f>
        <v>0</v>
      </c>
      <c r="GR120" s="0" t="n">
        <f aca="false">IF(ISNUMBER(FIND(GR$1,$D120))=$AO$1,1,0)*VLOOKUP($Z$2,DALYs!$A$2:$MW$40,'Intervention list'!GR$195+1,0)</f>
        <v>0</v>
      </c>
      <c r="GS120" s="0" t="n">
        <f aca="false">IF(ISNUMBER(FIND(GS$1,$D120))=$AO$1,1,0)*VLOOKUP($Z$2,DALYs!$A$2:$MW$40,'Intervention list'!GS$195+1,0)</f>
        <v>0</v>
      </c>
      <c r="GT120" s="0" t="n">
        <f aca="false">IF(ISNUMBER(FIND(GT$1,$D120))=$AO$1,1,0)*VLOOKUP($Z$2,DALYs!$A$2:$MW$40,'Intervention list'!GT$195+1,0)</f>
        <v>0</v>
      </c>
      <c r="GU120" s="0" t="n">
        <f aca="false">IF(ISNUMBER(FIND(GU$1,$D120))=$AO$1,1,0)*VLOOKUP($Z$2,DALYs!$A$2:$MW$40,'Intervention list'!GU$195+1,0)</f>
        <v>0</v>
      </c>
      <c r="GV120" s="0" t="n">
        <f aca="false">IF(ISNUMBER(FIND(GV$1,$D120))=$AO$1,1,0)*VLOOKUP($Z$2,DALYs!$A$2:$MW$40,'Intervention list'!GV$195+1,0)</f>
        <v>0</v>
      </c>
      <c r="GW120" s="0" t="n">
        <f aca="false">IF(ISNUMBER(FIND(GW$1,$D120))=$AO$1,1,0)*VLOOKUP($Z$2,DALYs!$A$2:$MW$40,'Intervention list'!GW$195+1,0)</f>
        <v>0</v>
      </c>
      <c r="GX120" s="0" t="n">
        <f aca="false">IF(ISNUMBER(FIND(GX$1,$D120))=$AO$1,1,0)*VLOOKUP($Z$2,DALYs!$A$2:$MW$40,'Intervention list'!GX$195+1,0)</f>
        <v>0</v>
      </c>
      <c r="GY120" s="0" t="n">
        <f aca="false">IF(ISNUMBER(FIND(GY$1,$D120))=$AO$1,1,0)*VLOOKUP($Z$2,DALYs!$A$2:$MW$40,'Intervention list'!GY$195+1,0)</f>
        <v>0</v>
      </c>
      <c r="GZ120" s="0" t="n">
        <f aca="false">IF(ISNUMBER(FIND(GZ$1,$D120))=$AO$1,1,0)*VLOOKUP($Z$2,DALYs!$A$2:$MW$40,'Intervention list'!GZ$195+1,0)</f>
        <v>0</v>
      </c>
      <c r="HA120" s="0" t="n">
        <f aca="false">IF(ISNUMBER(FIND(HA$1,$D120))=$AO$1,1,0)*VLOOKUP($Z$2,DALYs!$A$2:$MW$40,'Intervention list'!HA$195+1,0)</f>
        <v>0</v>
      </c>
      <c r="HB120" s="0" t="n">
        <f aca="false">IF(ISNUMBER(FIND(HB$1,$D120))=$AO$1,1,0)*VLOOKUP($Z$2,DALYs!$A$2:$MW$40,'Intervention list'!HB$195+1,0)</f>
        <v>0</v>
      </c>
      <c r="HC120" s="0" t="n">
        <f aca="false">IF(ISNUMBER(FIND(HC$1,$D120))=$AO$1,1,0)*VLOOKUP($Z$2,DALYs!$A$2:$MW$40,'Intervention list'!HC$195+1,0)</f>
        <v>0</v>
      </c>
      <c r="HD120" s="0" t="n">
        <f aca="false">IF(ISNUMBER(FIND(HD$1,$D120))=$AO$1,1,0)*VLOOKUP($Z$2,DALYs!$A$2:$MW$40,'Intervention list'!HD$195+1,0)</f>
        <v>0</v>
      </c>
      <c r="HE120" s="0" t="n">
        <f aca="false">IF(ISNUMBER(FIND(HE$1,$D120))=$AO$1,1,0)*VLOOKUP($Z$2,DALYs!$A$2:$MW$40,'Intervention list'!HE$195+1,0)</f>
        <v>0</v>
      </c>
      <c r="HF120" s="0" t="n">
        <f aca="false">IF(ISNUMBER(FIND(HF$1,$D120))=$AO$1,1,0)*VLOOKUP($Z$2,DALYs!$A$2:$MW$40,'Intervention list'!HF$195+1,0)</f>
        <v>0</v>
      </c>
      <c r="HG120" s="0" t="n">
        <f aca="false">IF(ISNUMBER(FIND(HG$1,$D120))=$AO$1,1,0)*VLOOKUP($Z$2,DALYs!$A$2:$MW$40,'Intervention list'!HG$195+1,0)</f>
        <v>0</v>
      </c>
      <c r="HH120" s="0" t="n">
        <f aca="false">IF(ISNUMBER(FIND(HH$1,$D120))=$AO$1,1,0)*VLOOKUP($Z$2,DALYs!$A$2:$MW$40,'Intervention list'!HH$195+1,0)</f>
        <v>0</v>
      </c>
      <c r="HI120" s="0" t="n">
        <f aca="false">IF(ISNUMBER(FIND(HI$1,$D120))=$AO$1,1,0)*VLOOKUP($Z$2,DALYs!$A$2:$MW$40,'Intervention list'!HI$195+1,0)</f>
        <v>0</v>
      </c>
      <c r="HJ120" s="0" t="n">
        <f aca="false">IF(ISNUMBER(FIND(HJ$1,$D120))=$AO$1,1,0)*VLOOKUP($Z$2,DALYs!$A$2:$MW$40,'Intervention list'!HJ$195+1,0)</f>
        <v>0</v>
      </c>
      <c r="HK120" s="0" t="n">
        <f aca="false">IF(ISNUMBER(FIND(HK$1,$D120))=$AO$1,1,0)*VLOOKUP($Z$2,DALYs!$A$2:$MW$40,'Intervention list'!HK$195+1,0)</f>
        <v>0</v>
      </c>
      <c r="HL120" s="0" t="n">
        <f aca="false">IF(ISNUMBER(FIND(HL$1,$D120))=$AO$1,1,0)*VLOOKUP($Z$2,DALYs!$A$2:$MW$40,'Intervention list'!HL$195+1,0)</f>
        <v>0</v>
      </c>
      <c r="HM120" s="0" t="n">
        <f aca="false">IF(ISNUMBER(FIND(HM$1,$D120))=$AO$1,1,0)*VLOOKUP($Z$2,DALYs!$A$2:$MW$40,'Intervention list'!HM$195+1,0)</f>
        <v>0</v>
      </c>
      <c r="HN120" s="0" t="n">
        <f aca="false">IF(ISNUMBER(FIND(HN$1,$D120))=$AO$1,1,0)*VLOOKUP($Z$2,DALYs!$A$2:$MW$40,'Intervention list'!HN$195+1,0)</f>
        <v>0</v>
      </c>
      <c r="HO120" s="0" t="n">
        <f aca="false">IF(ISNUMBER(FIND(HO$1,$D120))=$AO$1,1,0)*VLOOKUP($Z$2,DALYs!$A$2:$MW$40,'Intervention list'!HO$195+1,0)</f>
        <v>0</v>
      </c>
      <c r="HP120" s="0" t="n">
        <f aca="false">IF(ISNUMBER(FIND(HP$1,$D120))=$AO$1,1,0)*VLOOKUP($Z$2,DALYs!$A$2:$MW$40,'Intervention list'!HP$195+1,0)</f>
        <v>0</v>
      </c>
      <c r="HQ120" s="0" t="n">
        <f aca="false">IF(ISNUMBER(FIND(HQ$1,$D120))=$AO$1,1,0)*VLOOKUP($Z$2,DALYs!$A$2:$MW$40,'Intervention list'!HQ$195+1,0)</f>
        <v>0</v>
      </c>
      <c r="HR120" s="0" t="n">
        <f aca="false">IF(ISNUMBER(FIND(HR$1,$D120))=$AO$1,1,0)*VLOOKUP($Z$2,DALYs!$A$2:$MW$40,'Intervention list'!HR$195+1,0)</f>
        <v>0</v>
      </c>
      <c r="HS120" s="0" t="n">
        <f aca="false">IF(ISNUMBER(FIND(HS$1,$D120))=$AO$1,1,0)*VLOOKUP($Z$2,DALYs!$A$2:$MW$40,'Intervention list'!HS$195+1,0)</f>
        <v>0</v>
      </c>
      <c r="HT120" s="0" t="n">
        <f aca="false">IF(ISNUMBER(FIND(HT$1,$D120))=$AO$1,1,0)*VLOOKUP($Z$2,DALYs!$A$2:$MW$40,'Intervention list'!HT$195+1,0)</f>
        <v>0</v>
      </c>
      <c r="HU120" s="0" t="n">
        <f aca="false">IF(ISNUMBER(FIND(HU$1,$D120))=$AO$1,1,0)*VLOOKUP($Z$2,DALYs!$A$2:$MW$40,'Intervention list'!HU$195+1,0)</f>
        <v>0</v>
      </c>
      <c r="HV120" s="0" t="n">
        <f aca="false">IF(ISNUMBER(FIND(HV$1,$D120))=$AO$1,1,0)*VLOOKUP($Z$2,DALYs!$A$2:$MW$40,'Intervention list'!HV$195+1,0)</f>
        <v>0</v>
      </c>
      <c r="HW120" s="0" t="n">
        <f aca="false">IF(ISNUMBER(FIND(HW$1,$D120))=$AO$1,1,0)*VLOOKUP($Z$2,DALYs!$A$2:$MW$40,'Intervention list'!HW$195+1,0)</f>
        <v>0</v>
      </c>
      <c r="HX120" s="0" t="n">
        <f aca="false">IF(ISNUMBER(FIND(HX$1,$D120))=$AO$1,1,0)*VLOOKUP($Z$2,DALYs!$A$2:$MW$40,'Intervention list'!HX$195+1,0)</f>
        <v>0</v>
      </c>
      <c r="HY120" s="0" t="n">
        <f aca="false">IF(ISNUMBER(FIND(HY$1,$D120))=$AO$1,1,0)*VLOOKUP($Z$2,DALYs!$A$2:$MW$40,'Intervention list'!HY$195+1,0)</f>
        <v>0</v>
      </c>
      <c r="HZ120" s="0" t="n">
        <f aca="false">IF(ISNUMBER(FIND(HZ$1,$D120))=$AO$1,1,0)*VLOOKUP($Z$2,DALYs!$A$2:$MW$40,'Intervention list'!HZ$195+1,0)</f>
        <v>0</v>
      </c>
      <c r="IA120" s="0" t="n">
        <f aca="false">IF(ISNUMBER(FIND(IA$1,$D120))=$AO$1,1,0)*VLOOKUP($Z$2,DALYs!$A$2:$MW$40,'Intervention list'!IA$195+1,0)</f>
        <v>0</v>
      </c>
      <c r="IB120" s="0" t="n">
        <f aca="false">IF(ISNUMBER(FIND(IB$1,$D120))=$AO$1,1,0)*VLOOKUP($Z$2,DALYs!$A$2:$MW$40,'Intervention list'!IB$195+1,0)</f>
        <v>0</v>
      </c>
      <c r="IC120" s="0" t="n">
        <f aca="false">IF(ISNUMBER(FIND(IC$1,$D120))=$AO$1,1,0)*VLOOKUP($Z$2,DALYs!$A$2:$MW$40,'Intervention list'!IC$195+1,0)</f>
        <v>0</v>
      </c>
      <c r="ID120" s="0" t="n">
        <f aca="false">IF(ISNUMBER(FIND(ID$1,$D120))=$AO$1,1,0)*VLOOKUP($Z$2,DALYs!$A$2:$MW$40,'Intervention list'!ID$195+1,0)</f>
        <v>0</v>
      </c>
      <c r="IE120" s="0" t="n">
        <f aca="false">IF(ISNUMBER(FIND(IE$1,$D120))=$AO$1,1,0)*VLOOKUP($Z$2,DALYs!$A$2:$MW$40,'Intervention list'!IE$195+1,0)</f>
        <v>0</v>
      </c>
      <c r="IF120" s="0" t="n">
        <f aca="false">IF(ISNUMBER(FIND(IF$1,$D120))=$AO$1,1,0)*VLOOKUP($Z$2,DALYs!$A$2:$MW$40,'Intervention list'!IF$195+1,0)</f>
        <v>0</v>
      </c>
      <c r="IG120" s="0" t="n">
        <f aca="false">IF(ISNUMBER(FIND(IG$1,$D120))=$AO$1,1,0)*VLOOKUP($Z$2,DALYs!$A$2:$MW$40,'Intervention list'!IG$195+1,0)</f>
        <v>0</v>
      </c>
      <c r="IH120" s="0" t="n">
        <f aca="false">IF(ISNUMBER(FIND(IH$1,$D120))=$AO$1,1,0)*VLOOKUP($Z$2,DALYs!$A$2:$MW$40,'Intervention list'!IH$195+1,0)</f>
        <v>0</v>
      </c>
      <c r="II120" s="0" t="n">
        <f aca="false">IF(ISNUMBER(FIND(II$1,$D120))=$AO$1,1,0)*VLOOKUP($Z$2,DALYs!$A$2:$MW$40,'Intervention list'!II$195+1,0)</f>
        <v>0</v>
      </c>
      <c r="IJ120" s="0" t="n">
        <f aca="false">IF(ISNUMBER(FIND(IJ$1,$D120))=$AO$1,1,0)*VLOOKUP($Z$2,DALYs!$A$2:$MW$40,'Intervention list'!IJ$195+1,0)</f>
        <v>0</v>
      </c>
      <c r="IK120" s="0" t="n">
        <f aca="false">IF(ISNUMBER(FIND(IK$1,$D120))=$AO$1,1,0)*VLOOKUP($Z$2,DALYs!$A$2:$MW$40,'Intervention list'!IK$195+1,0)</f>
        <v>0</v>
      </c>
      <c r="IL120" s="0" t="n">
        <f aca="false">IF(ISNUMBER(FIND(IL$1,$D120))=$AO$1,1,0)*VLOOKUP($Z$2,DALYs!$A$2:$MW$40,'Intervention list'!IL$195+1,0)</f>
        <v>0</v>
      </c>
      <c r="IM120" s="0" t="n">
        <f aca="false">IF(ISNUMBER(FIND(IM$1,$D120))=$AO$1,1,0)*VLOOKUP($Z$2,DALYs!$A$2:$MW$40,'Intervention list'!IM$195+1,0)</f>
        <v>0</v>
      </c>
      <c r="IN120" s="0" t="n">
        <f aca="false">IF(ISNUMBER(FIND(IN$1,$D120))=$AO$1,1,0)*VLOOKUP($Z$2,DALYs!$A$2:$MW$40,'Intervention list'!IN$195+1,0)</f>
        <v>0</v>
      </c>
      <c r="IO120" s="0" t="n">
        <f aca="false">IF(ISNUMBER(FIND(IO$1,$D120))=$AO$1,1,0)*VLOOKUP($Z$2,DALYs!$A$2:$MW$40,'Intervention list'!IO$195+1,0)</f>
        <v>0</v>
      </c>
      <c r="IP120" s="0" t="n">
        <f aca="false">IF(ISNUMBER(FIND(IP$1,$D120))=$AO$1,1,0)*VLOOKUP($Z$2,DALYs!$A$2:$MW$40,'Intervention list'!IP$195+1,0)</f>
        <v>0</v>
      </c>
      <c r="IQ120" s="0" t="n">
        <f aca="false">IF(ISNUMBER(FIND(IQ$1,$D120))=$AO$1,1,0)*VLOOKUP($Z$2,DALYs!$A$2:$MW$40,'Intervention list'!IQ$195+1,0)</f>
        <v>0</v>
      </c>
      <c r="IR120" s="0" t="n">
        <f aca="false">IF(ISNUMBER(FIND(IR$1,$D120))=$AO$1,1,0)*VLOOKUP($Z$2,DALYs!$A$2:$MW$40,'Intervention list'!IR$195+1,0)</f>
        <v>0</v>
      </c>
      <c r="IS120" s="0" t="n">
        <f aca="false">IF(ISNUMBER(FIND(IS$1,$D120))=$AO$1,1,0)*VLOOKUP($Z$2,DALYs!$A$2:$MW$40,'Intervention list'!IS$195+1,0)</f>
        <v>0</v>
      </c>
      <c r="IT120" s="0" t="n">
        <f aca="false">IF(ISNUMBER(FIND(IT$1,$D120))=$AO$1,1,0)*VLOOKUP($Z$2,DALYs!$A$2:$MW$40,'Intervention list'!IT$195+1,0)</f>
        <v>0</v>
      </c>
      <c r="IU120" s="0" t="n">
        <f aca="false">IF(ISNUMBER(FIND(IU$1,$D120))=$AO$1,1,0)*VLOOKUP($Z$2,DALYs!$A$2:$MW$40,'Intervention list'!IU$195+1,0)</f>
        <v>0</v>
      </c>
      <c r="IV120" s="0" t="n">
        <f aca="false">IF(ISNUMBER(FIND(IV$1,$D120))=$AO$1,1,0)*VLOOKUP($Z$2,DALYs!$A$2:$MW$40,'Intervention list'!IV$195+1,0)</f>
        <v>0</v>
      </c>
      <c r="IW120" s="0" t="n">
        <f aca="false">IF(ISNUMBER(FIND(IW$1,$D120))=$AO$1,1,0)*VLOOKUP($Z$2,DALYs!$A$2:$MW$40,'Intervention list'!IW$195+1,0)</f>
        <v>0</v>
      </c>
      <c r="IX120" s="0" t="n">
        <f aca="false">IF(ISNUMBER(FIND(IX$1,$D120))=$AO$1,1,0)*VLOOKUP($Z$2,DALYs!$A$2:$MW$40,'Intervention list'!IX$195+1,0)</f>
        <v>0</v>
      </c>
      <c r="IY120" s="0" t="n">
        <f aca="false">IF(ISNUMBER(FIND(IY$1,$D120))=$AO$1,1,0)*VLOOKUP($Z$2,DALYs!$A$2:$MW$40,'Intervention list'!IY$195+1,0)</f>
        <v>0</v>
      </c>
      <c r="IZ120" s="0" t="n">
        <f aca="false">IF(ISNUMBER(FIND(IZ$1,$D120))=$AO$1,1,0)*VLOOKUP($Z$2,DALYs!$A$2:$MW$40,'Intervention list'!IZ$195+1,0)</f>
        <v>0</v>
      </c>
      <c r="JA120" s="0" t="n">
        <f aca="false">IF(ISNUMBER(FIND(JA$1,$D120))=$AO$1,1,0)*VLOOKUP($Z$2,DALYs!$A$2:$MW$40,'Intervention list'!JA$195+1,0)</f>
        <v>0</v>
      </c>
      <c r="JB120" s="0" t="n">
        <f aca="false">IF(ISNUMBER(FIND(JB$1,$D120))=$AO$1,1,0)*VLOOKUP($Z$2,DALYs!$A$2:$MW$40,'Intervention list'!JB$195+1,0)</f>
        <v>0</v>
      </c>
      <c r="JC120" s="0" t="n">
        <f aca="false">IF(ISNUMBER(FIND(JC$1,$D120))=$AO$1,1,0)*VLOOKUP($Z$2,DALYs!$A$2:$MW$40,'Intervention list'!JC$195+1,0)</f>
        <v>0</v>
      </c>
      <c r="JD120" s="0" t="n">
        <f aca="false">IF(ISNUMBER(FIND(JD$1,$D120))=$AO$1,1,0)*VLOOKUP($Z$2,DALYs!$A$2:$MW$40,'Intervention list'!JD$195+1,0)</f>
        <v>0</v>
      </c>
      <c r="JE120" s="0" t="n">
        <f aca="false">IF(ISNUMBER(FIND(JE$1,$D120))=$AO$1,1,0)*VLOOKUP($Z$2,DALYs!$A$2:$MW$40,'Intervention list'!JE$195+1,0)</f>
        <v>0</v>
      </c>
      <c r="JF120" s="0" t="n">
        <f aca="false">IF(ISNUMBER(FIND(JF$1,$D120))=$AO$1,1,0)*VLOOKUP($Z$2,DALYs!$A$2:$MW$40,'Intervention list'!JF$195+1,0)</f>
        <v>0</v>
      </c>
      <c r="JG120" s="0" t="n">
        <f aca="false">IF(ISNUMBER(FIND(JG$1,$D120))=$AO$1,1,0)*VLOOKUP($Z$2,DALYs!$A$2:$MW$40,'Intervention list'!JG$195+1,0)</f>
        <v>0</v>
      </c>
      <c r="JH120" s="0" t="n">
        <f aca="false">IF(ISNUMBER(FIND(JH$1,$D120))=$AO$1,1,0)*VLOOKUP($Z$2,DALYs!$A$2:$MW$40,'Intervention list'!JH$195+1,0)</f>
        <v>244817.719462592</v>
      </c>
      <c r="JI120" s="0" t="n">
        <f aca="false">IF(ISNUMBER(FIND(JI$1,$D120))=$AO$1,1,0)*VLOOKUP($Z$2,DALYs!$A$2:$MW$40,'Intervention list'!JI$195+1,0)</f>
        <v>0</v>
      </c>
      <c r="JJ120" s="0" t="n">
        <f aca="false">IF(ISNUMBER(FIND(JJ$1,$D120))=$AO$1,1,0)*VLOOKUP($Z$2,DALYs!$A$2:$MW$40,'Intervention list'!JJ$195+1,0)</f>
        <v>0</v>
      </c>
      <c r="JK120" s="0" t="n">
        <f aca="false">IF(ISNUMBER(FIND(JK$1,$D120))=$AO$1,1,0)*VLOOKUP($Z$2,DALYs!$A$2:$MW$40,'Intervention list'!JK$195+1,0)</f>
        <v>0</v>
      </c>
      <c r="JL120" s="0" t="n">
        <f aca="false">IF(ISNUMBER(FIND(JL$1,$D120))=$AO$1,1,0)*VLOOKUP($Z$2,DALYs!$A$2:$MW$40,'Intervention list'!JL$195+1,0)</f>
        <v>0</v>
      </c>
      <c r="JM120" s="0" t="n">
        <f aca="false">IF(ISNUMBER(FIND(JM$1,$D120))=$AO$1,1,0)*VLOOKUP($Z$2,DALYs!$A$2:$MW$40,'Intervention list'!JM$195+1,0)</f>
        <v>0</v>
      </c>
      <c r="JN120" s="0" t="n">
        <f aca="false">IF(ISNUMBER(FIND(JN$1,$D120))=$AO$1,1,0)*VLOOKUP($Z$2,DALYs!$A$2:$MW$40,'Intervention list'!JN$195+1,0)</f>
        <v>0</v>
      </c>
      <c r="JO120" s="0" t="n">
        <f aca="false">IF(ISNUMBER(FIND(JO$1,$D120))=$AO$1,1,0)*VLOOKUP($Z$2,DALYs!$A$2:$MW$40,'Intervention list'!JO$195+1,0)</f>
        <v>0</v>
      </c>
      <c r="JP120" s="0" t="n">
        <f aca="false">IF(ISNUMBER(FIND(JP$1,$D120))=$AO$1,1,0)*VLOOKUP($Z$2,DALYs!$A$2:$MW$40,'Intervention list'!JP$195+1,0)</f>
        <v>0</v>
      </c>
      <c r="JQ120" s="0" t="n">
        <f aca="false">IF(ISNUMBER(FIND(JQ$1,$D120))=$AO$1,1,0)*VLOOKUP($Z$2,DALYs!$A$2:$MW$40,'Intervention list'!JQ$195+1,0)</f>
        <v>0</v>
      </c>
      <c r="JR120" s="0" t="n">
        <f aca="false">IF(ISNUMBER(FIND(JR$1,$D120))=$AO$1,1,0)*VLOOKUP($Z$2,DALYs!$A$2:$MW$40,'Intervention list'!JR$195+1,0)</f>
        <v>0</v>
      </c>
      <c r="JS120" s="0" t="n">
        <f aca="false">IF(ISNUMBER(FIND(JS$1,$D120))=$AO$1,1,0)*VLOOKUP($Z$2,DALYs!$A$2:$MW$40,'Intervention list'!JS$195+1,0)</f>
        <v>0</v>
      </c>
      <c r="JT120" s="0" t="n">
        <f aca="false">IF(ISNUMBER(FIND(JT$1,$D120))=$AO$1,1,0)*VLOOKUP($Z$2,DALYs!$A$2:$MW$40,'Intervention list'!JT$195+1,0)</f>
        <v>0</v>
      </c>
      <c r="JU120" s="0" t="n">
        <f aca="false">IF(ISNUMBER(FIND(JU$1,$D120))=$AO$1,1,0)*VLOOKUP($Z$2,DALYs!$A$2:$MW$40,'Intervention list'!JU$195+1,0)</f>
        <v>0</v>
      </c>
      <c r="JV120" s="0" t="n">
        <f aca="false">IF(ISNUMBER(FIND(JV$1,$D120))=$AO$1,1,0)*VLOOKUP($Z$2,DALYs!$A$2:$MW$40,'Intervention list'!JV$195+1,0)</f>
        <v>0</v>
      </c>
      <c r="JW120" s="0" t="n">
        <f aca="false">IF(ISNUMBER(FIND(JW$1,$D120))=$AO$1,1,0)*VLOOKUP($Z$2,DALYs!$A$2:$MW$40,'Intervention list'!JW$195+1,0)</f>
        <v>0</v>
      </c>
      <c r="JX120" s="0" t="n">
        <f aca="false">IF(ISNUMBER(FIND(JX$1,$D120))=$AO$1,1,0)*VLOOKUP($Z$2,DALYs!$A$2:$MW$40,'Intervention list'!JX$195+1,0)</f>
        <v>0</v>
      </c>
      <c r="JY120" s="0" t="n">
        <f aca="false">IF(ISNUMBER(FIND(JY$1,$D120))=$AO$1,1,0)*VLOOKUP($Z$2,DALYs!$A$2:$MW$40,'Intervention list'!JY$195+1,0)</f>
        <v>0</v>
      </c>
      <c r="JZ120" s="0" t="n">
        <f aca="false">IF(ISNUMBER(FIND(JZ$1,$D120))=$AO$1,1,0)*VLOOKUP($Z$2,DALYs!$A$2:$MW$40,'Intervention list'!JZ$195+1,0)</f>
        <v>0</v>
      </c>
      <c r="KA120" s="0" t="n">
        <f aca="false">IF(ISNUMBER(FIND(KA$1,$D120))=$AO$1,1,0)*VLOOKUP($Z$2,DALYs!$A$2:$MW$40,'Intervention list'!KA$195+1,0)</f>
        <v>0</v>
      </c>
      <c r="KB120" s="0" t="n">
        <f aca="false">IF(ISNUMBER(FIND(KB$1,$D120))=$AO$1,1,0)*VLOOKUP($Z$2,DALYs!$A$2:$MW$40,'Intervention list'!KB$195+1,0)</f>
        <v>0</v>
      </c>
      <c r="KC120" s="0" t="n">
        <f aca="false">IF(ISNUMBER(FIND(KC$1,$D120))=$AO$1,1,0)*VLOOKUP($Z$2,DALYs!$A$2:$MW$40,'Intervention list'!KC$195+1,0)</f>
        <v>0</v>
      </c>
      <c r="KD120" s="0" t="n">
        <f aca="false">IF(ISNUMBER(FIND(KD$1,$D120))=$AO$1,1,0)*VLOOKUP($Z$2,DALYs!$A$2:$MW$40,'Intervention list'!KD$195+1,0)</f>
        <v>0</v>
      </c>
      <c r="KE120" s="0" t="n">
        <f aca="false">IF(ISNUMBER(FIND(KE$1,$D120))=$AO$1,1,0)*VLOOKUP($Z$2,DALYs!$A$2:$MW$40,'Intervention list'!KE$195+1,0)</f>
        <v>0</v>
      </c>
      <c r="KF120" s="0" t="n">
        <f aca="false">IF(ISNUMBER(FIND(KF$1,$D120))=$AO$1,1,0)*VLOOKUP($Z$2,DALYs!$A$2:$MW$40,'Intervention list'!KF$195+1,0)</f>
        <v>0</v>
      </c>
      <c r="KG120" s="0" t="n">
        <f aca="false">IF(ISNUMBER(FIND(KG$1,$D120))=$AO$1,1,0)*VLOOKUP($Z$2,DALYs!$A$2:$MW$40,'Intervention list'!KG$195+1,0)</f>
        <v>0</v>
      </c>
      <c r="KH120" s="0" t="n">
        <f aca="false">IF(ISNUMBER(FIND(KH$1,$D120))=$AO$1,1,0)*VLOOKUP($Z$2,DALYs!$A$2:$MW$40,'Intervention list'!KH$195+1,0)</f>
        <v>0</v>
      </c>
      <c r="KI120" s="0" t="n">
        <f aca="false">IF(ISNUMBER(FIND(KI$1,$D120))=$AO$1,1,0)*VLOOKUP($Z$2,DALYs!$A$2:$MW$40,'Intervention list'!KI$195+1,0)</f>
        <v>0</v>
      </c>
      <c r="KJ120" s="0" t="n">
        <f aca="false">IF(ISNUMBER(FIND(KJ$1,$D120))=$AO$1,1,0)*VLOOKUP($Z$2,DALYs!$A$2:$MW$40,'Intervention list'!KJ$195+1,0)</f>
        <v>0</v>
      </c>
      <c r="KK120" s="0" t="n">
        <f aca="false">IF(ISNUMBER(FIND(KK$1,$D120))=$AO$1,1,0)*VLOOKUP($Z$2,DALYs!$A$2:$MW$40,'Intervention list'!KK$195+1,0)</f>
        <v>0</v>
      </c>
      <c r="KL120" s="0" t="n">
        <f aca="false">IF(ISNUMBER(FIND(KL$1,$D120))=$AO$1,1,0)*VLOOKUP($Z$2,DALYs!$A$2:$MW$40,'Intervention list'!KL$195+1,0)</f>
        <v>0</v>
      </c>
      <c r="KM120" s="0" t="n">
        <f aca="false">IF(ISNUMBER(FIND(KM$1,$D120))=$AO$1,1,0)*VLOOKUP($Z$2,DALYs!$A$2:$MW$40,'Intervention list'!KM$195+1,0)</f>
        <v>0</v>
      </c>
      <c r="KN120" s="0" t="n">
        <f aca="false">IF(ISNUMBER(FIND(KN$1,$D120))=$AO$1,1,0)*VLOOKUP($Z$2,DALYs!$A$2:$MW$40,'Intervention list'!KN$195+1,0)</f>
        <v>0</v>
      </c>
      <c r="KO120" s="0" t="n">
        <f aca="false">IF(ISNUMBER(FIND(KO$1,$D120))=$AO$1,1,0)*VLOOKUP($Z$2,DALYs!$A$2:$MW$40,'Intervention list'!KO$195+1,0)</f>
        <v>0</v>
      </c>
      <c r="KP120" s="0" t="n">
        <f aca="false">IF(ISNUMBER(FIND(KP$1,$D120))=$AO$1,1,0)*VLOOKUP($Z$2,DALYs!$A$2:$MW$40,'Intervention list'!KP$195+1,0)</f>
        <v>0</v>
      </c>
      <c r="KQ120" s="0" t="n">
        <f aca="false">IF(ISNUMBER(FIND(KQ$1,$D120))=$AO$1,1,0)*VLOOKUP($Z$2,DALYs!$A$2:$MW$40,'Intervention list'!KQ$195+1,0)</f>
        <v>0</v>
      </c>
      <c r="KR120" s="0" t="n">
        <f aca="false">IF(ISNUMBER(FIND(KR$1,$D120))=$AO$1,1,0)*VLOOKUP($Z$2,DALYs!$A$2:$MW$40,'Intervention list'!KR$195+1,0)</f>
        <v>0</v>
      </c>
      <c r="KS120" s="0" t="n">
        <f aca="false">IF(ISNUMBER(FIND(KS$1,$D120))=$AO$1,1,0)*VLOOKUP($Z$2,DALYs!$A$2:$MW$40,'Intervention list'!KS$195+1,0)</f>
        <v>0</v>
      </c>
      <c r="KT120" s="0" t="n">
        <f aca="false">IF(ISNUMBER(FIND(KT$1,$D120))=$AO$1,1,0)*VLOOKUP($Z$2,DALYs!$A$2:$MW$40,'Intervention list'!KT$195+1,0)</f>
        <v>0</v>
      </c>
      <c r="KU120" s="0" t="n">
        <f aca="false">IF(ISNUMBER(FIND(KU$1,$D120))=$AO$1,1,0)*VLOOKUP($Z$2,DALYs!$A$2:$MW$40,'Intervention list'!KU$195+1,0)</f>
        <v>0</v>
      </c>
      <c r="KV120" s="0" t="n">
        <f aca="false">IF(ISNUMBER(FIND(KV$1,$D120))=$AO$1,1,0)*VLOOKUP($Z$2,DALYs!$A$2:$MW$40,'Intervention list'!KV$195+1,0)</f>
        <v>0</v>
      </c>
      <c r="KW120" s="0" t="n">
        <f aca="false">IF(ISNUMBER(FIND(KW$1,$D120))=$AO$1,1,0)*VLOOKUP($Z$2,DALYs!$A$2:$MW$40,'Intervention list'!KW$195+1,0)</f>
        <v>0</v>
      </c>
      <c r="KX120" s="0" t="n">
        <f aca="false">IF(ISNUMBER(FIND(KX$1,$D120))=$AO$1,1,0)*VLOOKUP($Z$2,DALYs!$A$2:$MW$40,'Intervention list'!KX$195+1,0)</f>
        <v>0</v>
      </c>
      <c r="KY120" s="0" t="n">
        <f aca="false">IF(ISNUMBER(FIND(KY$1,$D120))=$AO$1,1,0)*VLOOKUP($Z$2,DALYs!$A$2:$MW$40,'Intervention list'!KY$195+1,0)</f>
        <v>0</v>
      </c>
      <c r="KZ120" s="0" t="n">
        <f aca="false">IF(ISNUMBER(FIND(KZ$1,$D120))=$AO$1,1,0)*VLOOKUP($Z$2,DALYs!$A$2:$MW$40,'Intervention list'!KZ$195+1,0)</f>
        <v>0</v>
      </c>
      <c r="LA120" s="0" t="n">
        <f aca="false">IF(ISNUMBER(FIND(LA$1,$D120))=$AO$1,1,0)*VLOOKUP($Z$2,DALYs!$A$2:$MW$40,'Intervention list'!LA$195+1,0)</f>
        <v>0</v>
      </c>
      <c r="LB120" s="0" t="n">
        <f aca="false">IF(ISNUMBER(FIND(LB$1,$D120))=$AO$1,1,0)*VLOOKUP($Z$2,DALYs!$A$2:$MW$40,'Intervention list'!LB$195+1,0)</f>
        <v>0</v>
      </c>
      <c r="LC120" s="0" t="n">
        <f aca="false">IF(ISNUMBER(FIND(LC$1,$D120))=$AO$1,1,0)*VLOOKUP($Z$2,DALYs!$A$2:$MW$40,'Intervention list'!LC$195+1,0)</f>
        <v>0</v>
      </c>
      <c r="LD120" s="0" t="n">
        <f aca="false">IF(ISNUMBER(FIND(LD$1,$D120))=$AO$1,1,0)*VLOOKUP($Z$2,DALYs!$A$2:$MW$40,'Intervention list'!LD$195+1,0)</f>
        <v>0</v>
      </c>
      <c r="LE120" s="0" t="n">
        <f aca="false">IF(ISNUMBER(FIND(LE$1,$D120))=$AO$1,1,0)*VLOOKUP($Z$2,DALYs!$A$2:$MW$40,'Intervention list'!LE$195+1,0)</f>
        <v>0</v>
      </c>
      <c r="LF120" s="0" t="n">
        <f aca="false">IF(ISNUMBER(FIND(LF$1,$D120))=$AO$1,1,0)*VLOOKUP($Z$2,DALYs!$A$2:$MW$40,'Intervention list'!LF$195+1,0)</f>
        <v>0</v>
      </c>
      <c r="LG120" s="0" t="n">
        <f aca="false">IF(ISNUMBER(FIND(LG$1,$D120))=$AO$1,1,0)*VLOOKUP($Z$2,DALYs!$A$2:$MW$40,'Intervention list'!LG$195+1,0)</f>
        <v>0</v>
      </c>
      <c r="LH120" s="0" t="n">
        <f aca="false">IF(ISNUMBER(FIND(LH$1,$D120))=$AO$1,1,0)*VLOOKUP($Z$2,DALYs!$A$2:$MW$40,'Intervention list'!LH$195+1,0)</f>
        <v>0</v>
      </c>
      <c r="LI120" s="0" t="n">
        <f aca="false">IF(ISNUMBER(FIND(LI$1,$D120))=$AO$1,1,0)*VLOOKUP($Z$2,DALYs!$A$2:$MW$40,'Intervention list'!LI$195+1,0)</f>
        <v>0</v>
      </c>
      <c r="LJ120" s="0" t="n">
        <f aca="false">IF(ISNUMBER(FIND(LJ$1,$D120))=$AO$1,1,0)*VLOOKUP($Z$2,DALYs!$A$2:$MW$40,'Intervention list'!LJ$195+1,0)</f>
        <v>0</v>
      </c>
      <c r="LK120" s="0" t="n">
        <f aca="false">IF(ISNUMBER(FIND(LK$1,$D120))=$AO$1,1,0)*VLOOKUP($Z$2,DALYs!$A$2:$MW$40,'Intervention list'!LK$195+1,0)</f>
        <v>0</v>
      </c>
      <c r="LL120" s="0" t="n">
        <f aca="false">IF(ISNUMBER(FIND(LL$1,$D120))=$AO$1,1,0)*VLOOKUP($Z$2,DALYs!$A$2:$MW$40,'Intervention list'!LL$195+1,0)</f>
        <v>0</v>
      </c>
      <c r="LM120" s="0" t="n">
        <f aca="false">IF(ISNUMBER(FIND(LM$1,$D120))=$AO$1,1,0)*VLOOKUP($Z$2,DALYs!$A$2:$MW$40,'Intervention list'!LM$195+1,0)</f>
        <v>0</v>
      </c>
      <c r="LN120" s="0" t="n">
        <f aca="false">IF(ISNUMBER(FIND(LN$1,$D120))=$AO$1,1,0)*VLOOKUP($Z$2,DALYs!$A$2:$MW$40,'Intervention list'!LN$195+1,0)</f>
        <v>0</v>
      </c>
      <c r="LO120" s="0" t="n">
        <f aca="false">IF(ISNUMBER(FIND(LO$1,$D120))=$AO$1,1,0)*VLOOKUP($Z$2,DALYs!$A$2:$MW$40,'Intervention list'!LO$195+1,0)</f>
        <v>0</v>
      </c>
      <c r="LP120" s="0" t="n">
        <f aca="false">IF(ISNUMBER(FIND(LP$1,$D120))=$AO$1,1,0)*VLOOKUP($Z$2,DALYs!$A$2:$MW$40,'Intervention list'!LP$195+1,0)</f>
        <v>0</v>
      </c>
      <c r="LQ120" s="0" t="n">
        <f aca="false">IF(ISNUMBER(FIND(LQ$1,$D120))=$AO$1,1,0)*VLOOKUP($Z$2,DALYs!$A$2:$MW$40,'Intervention list'!LQ$195+1,0)</f>
        <v>0</v>
      </c>
      <c r="LR120" s="0" t="n">
        <f aca="false">IF(ISNUMBER(FIND(LR$1,$D120))=$AO$1,1,0)*VLOOKUP($Z$2,DALYs!$A$2:$MW$40,'Intervention list'!LR$195+1,0)</f>
        <v>0</v>
      </c>
      <c r="LS120" s="0" t="n">
        <f aca="false">IF(ISNUMBER(FIND(LS$1,$D120))=$AO$1,1,0)*VLOOKUP($Z$2,DALYs!$A$2:$MW$40,'Intervention list'!LS$195+1,0)</f>
        <v>0</v>
      </c>
      <c r="LT120" s="0" t="n">
        <f aca="false">IF(ISNUMBER(FIND(LT$1,$D120))=$AO$1,1,0)*VLOOKUP($Z$2,DALYs!$A$2:$MW$40,'Intervention list'!LT$195+1,0)</f>
        <v>0</v>
      </c>
      <c r="LU120" s="0" t="n">
        <f aca="false">IF(ISNUMBER(FIND(LU$1,$D120))=$AO$1,1,0)*VLOOKUP($Z$2,DALYs!$A$2:$MW$40,'Intervention list'!LU$195+1,0)</f>
        <v>0</v>
      </c>
      <c r="LV120" s="0" t="n">
        <f aca="false">IF(ISNUMBER(FIND(LV$1,$D120))=$AO$1,1,0)*VLOOKUP($Z$2,DALYs!$A$2:$MW$40,'Intervention list'!LV$195+1,0)</f>
        <v>0</v>
      </c>
      <c r="LW120" s="0" t="n">
        <f aca="false">IF(ISNUMBER(FIND(LW$1,$D120))=$AO$1,1,0)*VLOOKUP($Z$2,DALYs!$A$2:$MW$40,'Intervention list'!LW$195+1,0)</f>
        <v>0</v>
      </c>
      <c r="LX120" s="0" t="n">
        <f aca="false">IF(ISNUMBER(FIND(LX$1,$D120))=$AO$1,1,0)*VLOOKUP($Z$2,DALYs!$A$2:$MW$40,'Intervention list'!LX$195+1,0)</f>
        <v>0</v>
      </c>
      <c r="LY120" s="0" t="n">
        <f aca="false">IF(ISNUMBER(FIND(LY$1,$D120))=$AO$1,1,0)*VLOOKUP($Z$2,DALYs!$A$2:$MW$40,'Intervention list'!LY$195+1,0)</f>
        <v>0</v>
      </c>
      <c r="LZ120" s="0" t="n">
        <f aca="false">IF(ISNUMBER(FIND(LZ$1,$D120))=$AO$1,1,0)*VLOOKUP($Z$2,DALYs!$A$2:$MW$40,'Intervention list'!LZ$195+1,0)</f>
        <v>0</v>
      </c>
      <c r="MA120" s="0" t="n">
        <f aca="false">IF(ISNUMBER(FIND(MA$1,$D120))=$AO$1,1,0)*VLOOKUP($Z$2,DALYs!$A$2:$MW$40,'Intervention list'!MA$195+1,0)</f>
        <v>0</v>
      </c>
      <c r="MB120" s="0" t="n">
        <f aca="false">IF(ISNUMBER(FIND(MB$1,$D120))=$AO$1,1,0)*VLOOKUP($Z$2,DALYs!$A$2:$MW$40,'Intervention list'!MB$195+1,0)</f>
        <v>0</v>
      </c>
      <c r="MC120" s="0" t="n">
        <f aca="false">IF(ISNUMBER(FIND(MC$1,$D120))=$AO$1,1,0)*VLOOKUP($Z$2,DALYs!$A$2:$MW$40,'Intervention list'!MC$195+1,0)</f>
        <v>0</v>
      </c>
      <c r="MD120" s="0" t="n">
        <f aca="false">IF(ISNUMBER(FIND(MD$1,$D120))=$AO$1,1,0)*VLOOKUP($Z$2,DALYs!$A$2:$MW$40,'Intervention list'!MD$195+1,0)</f>
        <v>0</v>
      </c>
      <c r="ME120" s="0" t="n">
        <f aca="false">IF(ISNUMBER(FIND(ME$1,$D120))=$AO$1,1,0)*VLOOKUP($Z$2,DALYs!$A$2:$MW$40,'Intervention list'!ME$195+1,0)</f>
        <v>0</v>
      </c>
      <c r="MF120" s="0" t="n">
        <f aca="false">IF(ISNUMBER(FIND(MF$1,$D120))=$AO$1,1,0)*VLOOKUP($Z$2,DALYs!$A$2:$MW$40,'Intervention list'!MF$195+1,0)</f>
        <v>0</v>
      </c>
      <c r="MG120" s="0" t="n">
        <f aca="false">IF(ISNUMBER(FIND(MG$1,$D120))=$AO$1,1,0)*VLOOKUP($Z$2,DALYs!$A$2:$MW$40,'Intervention list'!MG$195+1,0)</f>
        <v>0</v>
      </c>
      <c r="MH120" s="0" t="n">
        <f aca="false">IF(ISNUMBER(FIND(MH$1,$D120))=$AO$1,1,0)*VLOOKUP($Z$2,DALYs!$A$2:$MW$40,'Intervention list'!MH$195+1,0)</f>
        <v>0</v>
      </c>
      <c r="MI120" s="0" t="n">
        <f aca="false">IF(ISNUMBER(FIND(MI$1,$D120))=$AO$1,1,0)*VLOOKUP($Z$2,DALYs!$A$2:$MW$40,'Intervention list'!MI$195+1,0)</f>
        <v>0</v>
      </c>
      <c r="MJ120" s="0" t="n">
        <f aca="false">IF(ISNUMBER(FIND(MJ$1,$D120))=$AO$1,1,0)*VLOOKUP($Z$2,DALYs!$A$2:$MW$40,'Intervention list'!MJ$195+1,0)</f>
        <v>0</v>
      </c>
      <c r="MK120" s="0" t="n">
        <f aca="false">IF(ISNUMBER(FIND(MK$1,$D120))=$AO$1,1,0)*VLOOKUP($Z$2,DALYs!$A$2:$MW$40,'Intervention list'!MK$195+1,0)</f>
        <v>0</v>
      </c>
      <c r="ML120" s="0" t="n">
        <f aca="false">IF(ISNUMBER(FIND(ML$1,$D120))=$AO$1,1,0)*VLOOKUP($Z$2,DALYs!$A$2:$MW$40,'Intervention list'!ML$195+1,0)</f>
        <v>0</v>
      </c>
      <c r="MM120" s="0" t="n">
        <f aca="false">IF(ISNUMBER(FIND(MM$1,$D120))=$AO$1,1,0)*VLOOKUP($Z$2,DALYs!$A$2:$MW$40,'Intervention list'!MM$195+1,0)</f>
        <v>0</v>
      </c>
      <c r="MN120" s="0" t="n">
        <f aca="false">IF(ISNUMBER(FIND(MN$1,$D120))=$AO$1,1,0)*VLOOKUP($Z$2,DALYs!$A$2:$MW$40,'Intervention list'!MN$195+1,0)</f>
        <v>0</v>
      </c>
      <c r="MO120" s="0" t="n">
        <f aca="false">IF(ISNUMBER(FIND(MO$1,$D120))=$AO$1,1,0)*VLOOKUP($Z$2,DALYs!$A$2:$MW$40,'Intervention list'!MO$195+1,0)</f>
        <v>0</v>
      </c>
      <c r="MP120" s="0" t="n">
        <f aca="false">IF(ISNUMBER(FIND(MP$1,$D120))=$AO$1,1,0)*VLOOKUP($Z$2,DALYs!$A$2:$MW$40,'Intervention list'!MP$195+1,0)</f>
        <v>0</v>
      </c>
      <c r="MQ120" s="0" t="n">
        <f aca="false">IF(ISNUMBER(FIND(MQ$1,$D120))=$AO$1,1,0)*VLOOKUP($Z$2,DALYs!$A$2:$MW$40,'Intervention list'!MQ$195+1,0)</f>
        <v>0</v>
      </c>
      <c r="MR120" s="0" t="n">
        <f aca="false">IF(ISNUMBER(FIND(MR$1,$D120))=$AO$1,1,0)*VLOOKUP($Z$2,DALYs!$A$2:$MW$40,'Intervention list'!MR$195+1,0)</f>
        <v>0</v>
      </c>
      <c r="MS120" s="0" t="n">
        <f aca="false">IF(ISNUMBER(FIND(MS$1,$D120))=$AO$1,1,0)*VLOOKUP($Z$2,DALYs!$A$2:$MW$40,'Intervention list'!MS$195+1,0)</f>
        <v>0</v>
      </c>
      <c r="MT120" s="0" t="n">
        <f aca="false">IF(ISNUMBER(FIND(MT$1,$D120))=$AO$1,1,0)*VLOOKUP($Z$2,DALYs!$A$2:$MW$40,'Intervention list'!MT$195+1,0)</f>
        <v>0</v>
      </c>
      <c r="MU120" s="0" t="n">
        <f aca="false">IF(ISNUMBER(FIND(MU$1,$D120))=$AO$1,1,0)*VLOOKUP($Z$2,DALYs!$A$2:$MW$40,'Intervention list'!MU$195+1,0)</f>
        <v>0</v>
      </c>
      <c r="MV120" s="0" t="n">
        <f aca="false">IF(ISNUMBER(FIND(MV$1,$D120))=$AO$1,1,0)*VLOOKUP($Z$2,DALYs!$A$2:$MW$40,'Intervention list'!MV$195+1,0)</f>
        <v>0</v>
      </c>
      <c r="MW120" s="0" t="n">
        <f aca="false">IF(ISNUMBER(FIND(MW$1,$D120))=$AO$1,1,0)*VLOOKUP($Z$2,DALYs!$A$2:$MW$40,'Intervention list'!MW$195+1,0)</f>
        <v>0</v>
      </c>
      <c r="MX120" s="0" t="n">
        <f aca="false">IF(ISNUMBER(FIND(MX$1,$D120))=$AO$1,1,0)*VLOOKUP($Z$2,DALYs!$A$2:$MW$40,'Intervention list'!MX$195+1,0)</f>
        <v>0</v>
      </c>
      <c r="MY120" s="0" t="n">
        <f aca="false">IF(ISNUMBER(FIND(MY$1,$D120))=$AO$1,1,0)*VLOOKUP($Z$2,DALYs!$A$2:$MW$40,'Intervention list'!MY$195+1,0)</f>
        <v>0</v>
      </c>
      <c r="MZ120" s="0" t="n">
        <f aca="false">IF(ISNUMBER(FIND(MZ$1,$D120))=$AO$1,1,0)*VLOOKUP($Z$2,DALYs!$A$2:$MW$40,'Intervention list'!MZ$195+1,0)</f>
        <v>0</v>
      </c>
      <c r="NA120" s="0" t="n">
        <f aca="false">IF(ISNUMBER(FIND(NA$1,$D120))=$AO$1,1,0)*VLOOKUP($Z$2,DALYs!$A$2:$MW$40,'Intervention list'!NA$195+1,0)</f>
        <v>0</v>
      </c>
      <c r="NB120" s="0" t="n">
        <f aca="false">IF(ISNUMBER(FIND(NB$1,$D120))=$AO$1,1,0)*VLOOKUP($Z$2,DALYs!$A$2:$MW$40,'Intervention list'!NB$195+1,0)</f>
        <v>0</v>
      </c>
      <c r="NC120" s="0" t="n">
        <f aca="false">IF(ISNUMBER(FIND(NC$1,$D120))=$AO$1,1,0)*VLOOKUP($Z$2,DALYs!$A$2:$MW$40,'Intervention list'!NC$195+1,0)</f>
        <v>0</v>
      </c>
      <c r="ND120" s="0" t="n">
        <f aca="false">IF(ISNUMBER(FIND(ND$1,$D120))=$AO$1,1,0)*VLOOKUP($Z$2,DALYs!$A$2:$MW$40,'Intervention list'!ND$195+1,0)</f>
        <v>0</v>
      </c>
      <c r="NE120" s="0" t="n">
        <f aca="false">IF(ISNUMBER(FIND(NE$1,$D120))=$AO$1,1,0)*VLOOKUP($Z$2,DALYs!$A$2:$MW$40,'Intervention list'!NE$195+1,0)</f>
        <v>0</v>
      </c>
      <c r="NF120" s="0" t="n">
        <f aca="false">IF(ISNUMBER(FIND(NF$1,$D120))=$AO$1,1,0)*VLOOKUP($Z$2,DALYs!$A$2:$MW$40,'Intervention list'!NF$195+1,0)</f>
        <v>0</v>
      </c>
      <c r="NG120" s="0" t="n">
        <f aca="false">IF(ISNUMBER(FIND(NG$1,$D120))=$AO$1,1,0)*VLOOKUP($Z$2,DALYs!$A$2:$MW$40,'Intervention list'!NG$195+1,0)</f>
        <v>0</v>
      </c>
      <c r="NH120" s="0" t="n">
        <f aca="false">IF(ISNUMBER(FIND(NH$1,$D120))=$AO$1,1,0)*VLOOKUP($Z$2,DALYs!$A$2:$MW$40,'Intervention list'!NH$195+1,0)</f>
        <v>0</v>
      </c>
      <c r="NI120" s="0" t="n">
        <f aca="false">IF(ISNUMBER(FIND(NI$1,$D120))=$AO$1,1,0)*VLOOKUP($Z$2,DALYs!$A$2:$MW$40,'Intervention list'!NI$195+1,0)</f>
        <v>0</v>
      </c>
      <c r="NJ120" s="0" t="n">
        <f aca="false">IF(ISNUMBER(FIND(NJ$1,$D120))=$AO$1,1,0)*VLOOKUP($Z$2,DALYs!$A$2:$MW$40,'Intervention list'!NJ$195+1,0)</f>
        <v>0</v>
      </c>
      <c r="NK120" s="0" t="n">
        <f aca="false">IF(ISNUMBER(FIND(NK$1,$D120))=$AO$1,1,0)*VLOOKUP($Z$2,DALYs!$A$2:$MW$40,'Intervention list'!NK$195+1,0)</f>
        <v>0</v>
      </c>
      <c r="NL120" s="0" t="n">
        <f aca="false">IF(ISNUMBER(FIND(NL$1,$D120))=$AO$1,1,0)*VLOOKUP($Z$2,DALYs!$A$2:$MW$40,'Intervention list'!NL$195+1,0)</f>
        <v>0</v>
      </c>
      <c r="NM120" s="0" t="n">
        <f aca="false">IF(ISNUMBER(FIND(NM$1,$D120))=$AO$1,1,0)*VLOOKUP($Z$2,DALYs!$A$2:$MW$40,'Intervention list'!NM$195+1,0)</f>
        <v>0</v>
      </c>
      <c r="NN120" s="0" t="n">
        <f aca="false">IF(ISNUMBER(FIND(NN$1,$D120))=$AO$1,1,0)*VLOOKUP($Z$2,DALYs!$A$2:$MW$40,'Intervention list'!NN$195+1,0)</f>
        <v>0</v>
      </c>
      <c r="NO120" s="0" t="n">
        <f aca="false">IF(ISNUMBER(FIND(NO$1,$D120))=$AO$1,1,0)*VLOOKUP($Z$2,DALYs!$A$2:$MW$40,'Intervention list'!NO$195+1,0)</f>
        <v>0</v>
      </c>
      <c r="NP120" s="0" t="n">
        <f aca="false">IF(ISNUMBER(FIND(NP$1,$D120))=$AO$1,1,0)*VLOOKUP($Z$2,DALYs!$A$2:$MW$40,'Intervention list'!NP$195+1,0)</f>
        <v>0</v>
      </c>
      <c r="NQ120" s="0" t="n">
        <f aca="false">IF(ISNUMBER(FIND(NQ$1,$D120))=$AO$1,1,0)*VLOOKUP($Z$2,DALYs!$A$2:$MW$40,'Intervention list'!NQ$195+1,0)</f>
        <v>0</v>
      </c>
      <c r="NR120" s="0" t="n">
        <f aca="false">IF(ISNUMBER(FIND(NR$1,$D120))=$AO$1,1,0)*VLOOKUP($Z$2,DALYs!$A$2:$MW$40,'Intervention list'!NR$195+1,0)</f>
        <v>0</v>
      </c>
      <c r="NS120" s="0" t="n">
        <f aca="false">IF(ISNUMBER(FIND(NS$1,$D120))=$AO$1,1,0)*VLOOKUP($Z$2,DALYs!$A$2:$MW$40,'Intervention list'!NS$195+1,0)</f>
        <v>0</v>
      </c>
      <c r="NT120" s="0" t="n">
        <f aca="false">IF(ISNUMBER(FIND(NT$1,$D120))=$AO$1,1,0)*VLOOKUP($Z$2,DALYs!$A$2:$MW$40,'Intervention list'!NT$195+1,0)</f>
        <v>0</v>
      </c>
      <c r="NU120" s="0" t="n">
        <f aca="false">IF(ISNUMBER(FIND(NU$1,$D120))=$AO$1,1,0)*VLOOKUP($Z$2,DALYs!$A$2:$MW$40,'Intervention list'!NU$195+1,0)</f>
        <v>0</v>
      </c>
      <c r="NV120" s="0" t="n">
        <f aca="false">IF(ISNUMBER(FIND(NV$1,$D120))=$AO$1,1,0)*VLOOKUP($Z$2,DALYs!$A$2:$MW$40,'Intervention list'!NV$195+1,0)</f>
        <v>0</v>
      </c>
      <c r="NW120" s="0" t="n">
        <f aca="false">IF(ISNUMBER(FIND(NW$1,$D120))=$AO$1,1,0)*VLOOKUP($Z$2,DALYs!$A$2:$MW$40,'Intervention list'!NW$195+1,0)</f>
        <v>0</v>
      </c>
      <c r="NX120" s="0" t="n">
        <f aca="false">IF(ISNUMBER(FIND(NX$1,$D120))=$AO$1,1,0)*VLOOKUP($Z$2,DALYs!$A$2:$MW$40,'Intervention list'!NX$195+1,0)</f>
        <v>0</v>
      </c>
      <c r="NY120" s="0" t="n">
        <f aca="false">IF(ISNUMBER(FIND(NY$1,$D120))=$AO$1,1,0)*VLOOKUP($Z$2,DALYs!$A$2:$MW$40,'Intervention list'!NY$195+1,0)</f>
        <v>0</v>
      </c>
      <c r="NZ120" s="0" t="n">
        <f aca="false">IF(ISNUMBER(FIND(NZ$1,$D120))=$AO$1,1,0)*VLOOKUP($Z$2,DALYs!$A$2:$MW$40,'Intervention list'!NZ$195+1,0)</f>
        <v>0</v>
      </c>
      <c r="OA120" s="0" t="n">
        <f aca="false">IF(ISNUMBER(FIND(OA$1,$D120))=$AO$1,1,0)*VLOOKUP($Z$2,DALYs!$A$2:$MW$40,'Intervention list'!OA$195+1,0)</f>
        <v>0</v>
      </c>
      <c r="OB120" s="0" t="n">
        <f aca="false">IF(ISNUMBER(FIND(OB$1,$D120))=$AO$1,1,0)*VLOOKUP($Z$2,DALYs!$A$2:$MW$40,'Intervention list'!OB$195+1,0)</f>
        <v>0</v>
      </c>
      <c r="OC120" s="0" t="n">
        <f aca="false">IF(ISNUMBER(FIND(OC$1,$D120))=$AO$1,1,0)*VLOOKUP($Z$2,DALYs!$A$2:$MW$40,'Intervention list'!OC$195+1,0)</f>
        <v>0</v>
      </c>
      <c r="OD120" s="0" t="n">
        <f aca="false">IF(ISNUMBER(FIND(OD$1,$D120))=$AO$1,1,0)*VLOOKUP($Z$2,DALYs!$A$2:$MW$40,'Intervention list'!OD$195+1,0)</f>
        <v>0</v>
      </c>
      <c r="OE120" s="0" t="n">
        <f aca="false">IF(ISNUMBER(FIND(OE$1,$D120))=$AO$1,1,0)*VLOOKUP($Z$2,DALYs!$A$2:$MW$40,'Intervention list'!OE$195+1,0)</f>
        <v>0</v>
      </c>
      <c r="OF120" s="0" t="n">
        <f aca="false">IF(ISNUMBER(FIND(OF$1,$D120))=$AO$1,1,0)*VLOOKUP($Z$2,DALYs!$A$2:$MW$40,'Intervention list'!OF$195+1,0)</f>
        <v>0</v>
      </c>
      <c r="OG120" s="0" t="n">
        <f aca="false">IF(ISNUMBER(FIND(OG$1,$D120))=$AO$1,1,0)*VLOOKUP($Z$2,DALYs!$A$2:$MW$40,'Intervention list'!OG$195+1,0)</f>
        <v>0</v>
      </c>
      <c r="OH120" s="0" t="n">
        <f aca="false">IF(ISNUMBER(FIND(OH$1,$D120))=$AO$1,1,0)*VLOOKUP($Z$2,DALYs!$A$2:$MW$40,'Intervention list'!OH$195+1,0)</f>
        <v>0</v>
      </c>
      <c r="OI120" s="0" t="n">
        <f aca="false">IF(ISNUMBER(FIND(OI$1,$D120))=$AO$1,1,0)*VLOOKUP($Z$2,DALYs!$A$2:$MW$40,'Intervention list'!OI$195+1,0)</f>
        <v>0</v>
      </c>
      <c r="OJ120" s="0" t="n">
        <f aca="false">IF(ISNUMBER(FIND(OJ$1,$D120))=$AO$1,1,0)*VLOOKUP($Z$2,DALYs!$A$2:$MW$40,'Intervention list'!OJ$195+1,0)</f>
        <v>0</v>
      </c>
      <c r="OK120" s="0" t="n">
        <f aca="false">IF(ISNUMBER(FIND(OK$1,$D120))=$AO$1,1,0)*VLOOKUP($Z$2,DALYs!$A$2:$MW$40,'Intervention list'!OK$195+1,0)</f>
        <v>0</v>
      </c>
      <c r="OL120" s="0" t="n">
        <f aca="false">IF(ISNUMBER(FIND(OL$1,$D120))=$AO$1,1,0)*VLOOKUP($Z$2,DALYs!$A$2:$MW$40,'Intervention list'!OL$195+1,0)</f>
        <v>0</v>
      </c>
      <c r="OM120" s="0" t="n">
        <f aca="false">IF(ISNUMBER(FIND(OM$1,$D120))=$AO$1,1,0)*VLOOKUP($Z$2,DALYs!$A$2:$MW$40,'Intervention list'!OM$195+1,0)</f>
        <v>0</v>
      </c>
      <c r="ON120" s="0" t="n">
        <f aca="false">IF(ISNUMBER(FIND(ON$1,$D120))=$AO$1,1,0)*VLOOKUP($Z$2,DALYs!$A$2:$MW$40,'Intervention list'!ON$195+1,0)</f>
        <v>0</v>
      </c>
      <c r="OO120" s="0" t="n">
        <f aca="false">IF(ISNUMBER(FIND(OO$1,$D120))=$AO$1,1,0)*VLOOKUP($Z$2,DALYs!$A$2:$MW$40,'Intervention list'!OO$195+1,0)</f>
        <v>0</v>
      </c>
      <c r="OP120" s="0" t="n">
        <f aca="false">IF(ISNUMBER(FIND(OP$1,$D120))=$AO$1,1,0)*VLOOKUP($Z$2,DALYs!$A$2:$MW$40,'Intervention list'!OP$195+1,0)</f>
        <v>0</v>
      </c>
      <c r="OQ120" s="0" t="n">
        <f aca="false">IF(ISNUMBER(FIND(OQ$1,$D120))=$AO$1,1,0)*VLOOKUP($Z$2,DALYs!$A$2:$MW$40,'Intervention list'!OQ$195+1,0)</f>
        <v>0</v>
      </c>
      <c r="OR120" s="0" t="n">
        <f aca="false">IF(ISNUMBER(FIND(OR$1,$D120))=$AO$1,1,0)*VLOOKUP($Z$2,DALYs!$A$2:$MW$40,'Intervention list'!OR$195+1,0)</f>
        <v>0</v>
      </c>
      <c r="OS120" s="0" t="n">
        <f aca="false">IF(ISNUMBER(FIND(OS$1,$D120))=$AO$1,1,0)*VLOOKUP($Z$2,DALYs!$A$2:$MW$40,'Intervention list'!OS$195+1,0)</f>
        <v>0</v>
      </c>
      <c r="OT120" s="0" t="n">
        <f aca="false">IF(ISNUMBER(FIND(OT$1,$D120))=$AO$1,1,0)*VLOOKUP($Z$2,DALYs!$A$2:$MW$40,'Intervention list'!OT$195+1,0)</f>
        <v>0</v>
      </c>
      <c r="OU120" s="0" t="n">
        <f aca="false">IF(ISNUMBER(FIND(OU$1,$D120))=$AO$1,1,0)*VLOOKUP($Z$2,DALYs!$A$2:$MW$40,'Intervention list'!OU$195+1,0)</f>
        <v>0</v>
      </c>
      <c r="OV120" s="0" t="n">
        <f aca="false">IF(ISNUMBER(FIND(OV$1,$D120))=$AO$1,1,0)*VLOOKUP($Z$2,DALYs!$A$2:$MW$40,'Intervention list'!OV$195+1,0)</f>
        <v>0</v>
      </c>
      <c r="OW120" s="0" t="n">
        <f aca="false">IF(ISNUMBER(FIND(OW$1,$D120))=$AO$1,1,0)*VLOOKUP($Z$2,DALYs!$A$2:$MW$40,'Intervention list'!OW$195+1,0)</f>
        <v>0</v>
      </c>
      <c r="OX120" s="0" t="n">
        <f aca="false">IF(ISNUMBER(FIND(OX$1,$D120))=$AO$1,1,0)*VLOOKUP($Z$2,DALYs!$A$2:$MW$40,'Intervention list'!OX$195+1,0)</f>
        <v>0</v>
      </c>
    </row>
    <row r="121" customFormat="false" ht="15.75" hidden="false" customHeight="false" outlineLevel="0" collapsed="false">
      <c r="A121" s="6" t="s">
        <v>140</v>
      </c>
      <c r="B121" s="6" t="s">
        <v>97</v>
      </c>
      <c r="C121" s="0" t="s">
        <v>134</v>
      </c>
      <c r="D121" s="7" t="s">
        <v>141</v>
      </c>
      <c r="E121" s="7" t="str">
        <f aca="false">SUBSTITUTE(D121,0.2,X121)</f>
        <v>Sexual violence: 0.05</v>
      </c>
      <c r="F121" s="0" t="s">
        <v>25</v>
      </c>
      <c r="G121" s="8" t="n">
        <v>0.216918286898116</v>
      </c>
      <c r="H121" s="9" t="n">
        <v>0</v>
      </c>
      <c r="I121" s="9" t="n">
        <f aca="false">IF(H121="","",(H121*(VLOOKUP($Z$2,Worksheet,11,0)^4)))</f>
        <v>0</v>
      </c>
      <c r="J121" s="9" t="n">
        <f aca="false">IF(I121="","",I121*VLOOKUP($Z$2,Worksheet,12,0))</f>
        <v>0</v>
      </c>
      <c r="K121" s="9" t="n">
        <f aca="false">IF(I121="","",I121*VLOOKUP($Z$2, Worksheet, 13, 0))</f>
        <v>0</v>
      </c>
      <c r="L121" s="9" t="n">
        <f aca="false">IF(J121="",VLOOKUP($Z$2, Worksheet, 14, 0),J121)</f>
        <v>0</v>
      </c>
      <c r="M121" s="9" t="n">
        <f aca="false">IF(L121&lt;VLOOKUP($Z$2,'Country sheet'!$A$3:$P$41,15,0), VLOOKUP($Z$2,'Country sheet'!$A$3:$P$41,15,0), L121)/0.7</f>
        <v>66.2083230214262</v>
      </c>
      <c r="N121" s="27" t="n">
        <f aca="false">IFERROR(IF(AC121=$AO$1,VLOOKUP(F121,AO$42:AX$46,MATCH(AC$1,AP$41:AX$41,0)+1,0)/COUNTIFS($F$2:$F$194,$F121,$AC$2:$AC$194,$AO$1),0),0) + IFERROR(IF(AD121=$AO$1,VLOOKUP(F121,AO$42:AX$46,MATCH(AD$1,AP$41:AX$41,0)+1,0)/COUNTIFS($F$2:$F$194,$F121,$AD$2:$AD$194,$AO$1),0),0) + IFERROR(IF(AE121=$AO$1,VLOOKUP(F121,AO$42:AX$46,MATCH(AE$1,AP$41:AX$41,0)+1,0)/COUNTIFS($F$2:$F$194,$F121,$AE$2:$AE$194,$AO$1),0),0) + IFERROR(IF(AF121=$AO$1,VLOOKUP(F121,AO$42:AX$46,MATCH(AF$1,AP$41:AX$41,0)+1,0)/COUNTIFS($F$2:$F$194,$F121,$AF$2:$AF$194,$AO$1),0),0) + IFERROR(IF(AG121=$AO$1,VLOOKUP(F121,AO$42:AX$46,MATCH(AG$1,AP$41:AX$41,0)+1,0)/COUNTIFS($F$2:$F$194,$F121,$AG$2:$AG$194,$AO$1),0),0) + IFERROR(IF(AH121=$AO$1,VLOOKUP(F121,AO$42:AX$46,MATCH(AH$1,AP$41:AX$41,0)+1,0)/COUNTIFS($F$2:$F$194,$F121,$AH$2:$AH$194,$AO$1),0),0) + IFERROR(IF(AI121=$AO$1,VLOOKUP(F121,AO$42:AX$46,MATCH(AI$1,AP$41:AX$41,0)+1,0)/COUNTIFS($F$2:$F$194,$F121,$AI$2:$AI$194,$AO$1),0),0) + IFERROR(IF(AJ121=$AO$1,VLOOKUP(F121,AO$42:AX$46,MATCH(AJ$1,AP$41:AX$41,0)+1,0)/COUNTIFS($F$2:$F$194,$F121,$AJ$2:$AJ$194,$AO$1),0),0) + IFERROR(IF(AK121=$AO$1,VLOOKUP(F121,AO$42:AX$46,MATCH(AK$1,AP$41:AX$41,0)+1,0)/COUNTIFS($F$2:$F$194,$F121,$AK$2:$AK$194,$AO$1),0),0)</f>
        <v>335367.088919935</v>
      </c>
      <c r="O121" s="0" t="n">
        <v>1</v>
      </c>
      <c r="P121" s="0" t="n">
        <v>1</v>
      </c>
      <c r="Q121" s="0" t="n">
        <f aca="false">SUM(BC121:OX121)</f>
        <v>5747.38473582098</v>
      </c>
      <c r="R121" s="0" t="n">
        <f aca="false">IF(VLOOKUP($Z$2,CET!$A$4:$L$42,12,0)="Low income",_xlfn.IFS(S121=0.2,0.1,S121=0.1,0.05,S121=0.5,0.4,S121=0.35,0.25),S121)</f>
        <v>0.2</v>
      </c>
      <c r="S121" s="0" t="n">
        <v>0.2</v>
      </c>
      <c r="T121" s="0" t="n">
        <v>0.8</v>
      </c>
      <c r="U121" s="0" t="n">
        <f aca="false">N121/M121</f>
        <v>5065.33126977713</v>
      </c>
      <c r="V121" s="0" t="n">
        <f aca="false">IFERROR(U121/Q121,0)</f>
        <v>0.881328030505267</v>
      </c>
      <c r="W121" s="0" t="n">
        <f aca="false">(T121/R121)*V121</f>
        <v>3.52531212202107</v>
      </c>
      <c r="X121" s="28" t="n">
        <f aca="false">IF(W121=0,0,IF(W121&lt;=0.8,IF(W121&lt;0.05,0.05,W121),0.8))</f>
        <v>0.8</v>
      </c>
      <c r="Y121" s="28"/>
      <c r="AC121" s="34" t="n">
        <f aca="false">ISNUMBER(FIND(AC$1,$C121))</f>
        <v>0</v>
      </c>
      <c r="AD121" s="33" t="n">
        <f aca="false">ISNUMBER(FIND(AD$1,$C121))</f>
        <v>0</v>
      </c>
      <c r="AE121" s="33" t="n">
        <f aca="false">ISNUMBER(FIND(AE$1,$C121))</f>
        <v>0</v>
      </c>
      <c r="AF121" s="33" t="n">
        <f aca="false">ISNUMBER(FIND(AF$1,$C121))</f>
        <v>0</v>
      </c>
      <c r="AG121" s="33" t="n">
        <f aca="false">ISNUMBER(FIND(AG$1,$C121))</f>
        <v>0</v>
      </c>
      <c r="AH121" s="33" t="n">
        <f aca="false">ISNUMBER(FIND(AH$1,$C121))</f>
        <v>0</v>
      </c>
      <c r="AI121" s="33" t="n">
        <f aca="false">ISNUMBER(FIND(AI$1,$C121))</f>
        <v>1</v>
      </c>
      <c r="AJ121" s="33" t="n">
        <f aca="false">ISNUMBER(FIND(AJ$1,$C121))</f>
        <v>0</v>
      </c>
      <c r="AK121" s="35" t="n">
        <f aca="false">ISNUMBER(FIND(AK$1,$C121))</f>
        <v>0</v>
      </c>
      <c r="AL121" s="6"/>
      <c r="AM121" s="33"/>
      <c r="BC121" s="0" t="n">
        <f aca="false">IF(ISNUMBER(FIND(BC$1,$D121))=$AO$1,1,0)*VLOOKUP($Z$2,DALYs!$A$2:$MW$40,'Intervention list'!BC$195+1,0)</f>
        <v>0</v>
      </c>
      <c r="BD121" s="0" t="n">
        <f aca="false">IF(ISNUMBER(FIND(BD$1,$D121))=$AO$1,1,0)*VLOOKUP($Z$2,DALYs!$A$2:$MW$40,'Intervention list'!BD$195+1,0)</f>
        <v>0</v>
      </c>
      <c r="BE121" s="0" t="n">
        <f aca="false">IF(ISNUMBER(FIND(BE$1,$D121))=$AO$1,1,0)*VLOOKUP($Z$2,DALYs!$A$2:$MW$40,'Intervention list'!BE$195+1,0)</f>
        <v>0</v>
      </c>
      <c r="BF121" s="0" t="n">
        <f aca="false">IF(ISNUMBER(FIND(BF$1,$D121))=$AO$1,1,0)*VLOOKUP($Z$2,DALYs!$A$2:$MW$40,'Intervention list'!BF$195+1,0)</f>
        <v>0</v>
      </c>
      <c r="BG121" s="0" t="n">
        <f aca="false">IF(ISNUMBER(FIND(BG$1,$D121))=$AO$1,1,0)*VLOOKUP($Z$2,DALYs!$A$2:$MW$40,'Intervention list'!BG$195+1,0)</f>
        <v>0</v>
      </c>
      <c r="BH121" s="0" t="n">
        <f aca="false">IF(ISNUMBER(FIND(BH$1,$D121))=$AO$1,1,0)*VLOOKUP($Z$2,DALYs!$A$2:$MW$40,'Intervention list'!BH$195+1,0)</f>
        <v>0</v>
      </c>
      <c r="BI121" s="0" t="n">
        <f aca="false">IF(ISNUMBER(FIND(BI$1,$D121))=$AO$1,1,0)*VLOOKUP($Z$2,DALYs!$A$2:$MW$40,'Intervention list'!BI$195+1,0)</f>
        <v>0</v>
      </c>
      <c r="BJ121" s="0" t="n">
        <f aca="false">IF(ISNUMBER(FIND(BJ$1,$D121))=$AO$1,1,0)*VLOOKUP($Z$2,DALYs!$A$2:$MW$40,'Intervention list'!BJ$195+1,0)</f>
        <v>0</v>
      </c>
      <c r="BK121" s="0" t="n">
        <f aca="false">IF(ISNUMBER(FIND(BK$1,$D121))=$AO$1,1,0)*VLOOKUP($Z$2,DALYs!$A$2:$MW$40,'Intervention list'!BK$195+1,0)</f>
        <v>0</v>
      </c>
      <c r="BL121" s="0" t="n">
        <f aca="false">IF(ISNUMBER(FIND(BL$1,$D121))=$AO$1,1,0)*VLOOKUP($Z$2,DALYs!$A$2:$MW$40,'Intervention list'!BL$195+1,0)</f>
        <v>0</v>
      </c>
      <c r="BM121" s="0" t="n">
        <f aca="false">IF(ISNUMBER(FIND(BM$1,$D121))=$AO$1,1,0)*VLOOKUP($Z$2,DALYs!$A$2:$MW$40,'Intervention list'!BM$195+1,0)</f>
        <v>0</v>
      </c>
      <c r="BN121" s="0" t="n">
        <f aca="false">IF(ISNUMBER(FIND(BN$1,$D121))=$AO$1,1,0)*VLOOKUP($Z$2,DALYs!$A$2:$MW$40,'Intervention list'!BN$195+1,0)</f>
        <v>0</v>
      </c>
      <c r="BO121" s="0" t="n">
        <f aca="false">IF(ISNUMBER(FIND(BO$1,$D121))=$AO$1,1,0)*VLOOKUP($Z$2,DALYs!$A$2:$MW$40,'Intervention list'!BO$195+1,0)</f>
        <v>0</v>
      </c>
      <c r="BP121" s="0" t="n">
        <f aca="false">IF(ISNUMBER(FIND(BP$1,$D121))=$AO$1,1,0)*VLOOKUP($Z$2,DALYs!$A$2:$MW$40,'Intervention list'!BP$195+1,0)</f>
        <v>0</v>
      </c>
      <c r="BQ121" s="0" t="n">
        <f aca="false">IF(ISNUMBER(FIND(BQ$1,$D121))=$AO$1,1,0)*VLOOKUP($Z$2,DALYs!$A$2:$MW$40,'Intervention list'!BQ$195+1,0)</f>
        <v>0</v>
      </c>
      <c r="BR121" s="0" t="n">
        <f aca="false">IF(ISNUMBER(FIND(BR$1,$D121))=$AO$1,1,0)*VLOOKUP($Z$2,DALYs!$A$2:$MW$40,'Intervention list'!BR$195+1,0)</f>
        <v>0</v>
      </c>
      <c r="BS121" s="0" t="n">
        <f aca="false">IF(ISNUMBER(FIND(BS$1,$D121))=$AO$1,1,0)*VLOOKUP($Z$2,DALYs!$A$2:$MW$40,'Intervention list'!BS$195+1,0)</f>
        <v>0</v>
      </c>
      <c r="BT121" s="0" t="n">
        <f aca="false">IF(ISNUMBER(FIND(BT$1,$D121))=$AO$1,1,0)*VLOOKUP($Z$2,DALYs!$A$2:$MW$40,'Intervention list'!BT$195+1,0)</f>
        <v>0</v>
      </c>
      <c r="BU121" s="0" t="n">
        <f aca="false">IF(ISNUMBER(FIND(BU$1,$D121))=$AO$1,1,0)*VLOOKUP($Z$2,DALYs!$A$2:$MW$40,'Intervention list'!BU$195+1,0)</f>
        <v>0</v>
      </c>
      <c r="BV121" s="0" t="n">
        <f aca="false">IF(ISNUMBER(FIND(BV$1,$D121))=$AO$1,1,0)*VLOOKUP($Z$2,DALYs!$A$2:$MW$40,'Intervention list'!BV$195+1,0)</f>
        <v>0</v>
      </c>
      <c r="BW121" s="0" t="n">
        <f aca="false">IF(ISNUMBER(FIND(BW$1,$D121))=$AO$1,1,0)*VLOOKUP($Z$2,DALYs!$A$2:$MW$40,'Intervention list'!BW$195+1,0)</f>
        <v>0</v>
      </c>
      <c r="BX121" s="0" t="n">
        <f aca="false">IF(ISNUMBER(FIND(BX$1,$D121))=$AO$1,1,0)*VLOOKUP($Z$2,DALYs!$A$2:$MW$40,'Intervention list'!BX$195+1,0)</f>
        <v>0</v>
      </c>
      <c r="BY121" s="0" t="n">
        <f aca="false">IF(ISNUMBER(FIND(BY$1,$D121))=$AO$1,1,0)*VLOOKUP($Z$2,DALYs!$A$2:$MW$40,'Intervention list'!BY$195+1,0)</f>
        <v>0</v>
      </c>
      <c r="BZ121" s="0" t="n">
        <f aca="false">IF(ISNUMBER(FIND(BZ$1,$D121))=$AO$1,1,0)*VLOOKUP($Z$2,DALYs!$A$2:$MW$40,'Intervention list'!BZ$195+1,0)</f>
        <v>0</v>
      </c>
      <c r="CA121" s="0" t="n">
        <f aca="false">IF(ISNUMBER(FIND(CA$1,$D121))=$AO$1,1,0)*VLOOKUP($Z$2,DALYs!$A$2:$MW$40,'Intervention list'!CA$195+1,0)</f>
        <v>0</v>
      </c>
      <c r="CB121" s="0" t="n">
        <f aca="false">IF(ISNUMBER(FIND(CB$1,$D121))=$AO$1,1,0)*VLOOKUP($Z$2,DALYs!$A$2:$MW$40,'Intervention list'!CB$195+1,0)</f>
        <v>0</v>
      </c>
      <c r="CC121" s="0" t="n">
        <f aca="false">IF(ISNUMBER(FIND(CC$1,$D121))=$AO$1,1,0)*VLOOKUP($Z$2,DALYs!$A$2:$MW$40,'Intervention list'!CC$195+1,0)</f>
        <v>0</v>
      </c>
      <c r="CD121" s="0" t="n">
        <f aca="false">IF(ISNUMBER(FIND(CD$1,$D121))=$AO$1,1,0)*VLOOKUP($Z$2,DALYs!$A$2:$MW$40,'Intervention list'!CD$195+1,0)</f>
        <v>0</v>
      </c>
      <c r="CE121" s="0" t="n">
        <f aca="false">IF(ISNUMBER(FIND(CE$1,$D121))=$AO$1,1,0)*VLOOKUP($Z$2,DALYs!$A$2:$MW$40,'Intervention list'!CE$195+1,0)</f>
        <v>0</v>
      </c>
      <c r="CF121" s="0" t="n">
        <f aca="false">IF(ISNUMBER(FIND(CF$1,$D121))=$AO$1,1,0)*VLOOKUP($Z$2,DALYs!$A$2:$MW$40,'Intervention list'!CF$195+1,0)</f>
        <v>0</v>
      </c>
      <c r="CG121" s="0" t="n">
        <f aca="false">IF(ISNUMBER(FIND(CG$1,$D121))=$AO$1,1,0)*VLOOKUP($Z$2,DALYs!$A$2:$MW$40,'Intervention list'!CG$195+1,0)</f>
        <v>0</v>
      </c>
      <c r="CH121" s="0" t="n">
        <f aca="false">IF(ISNUMBER(FIND(CH$1,$D121))=$AO$1,1,0)*VLOOKUP($Z$2,DALYs!$A$2:$MW$40,'Intervention list'!CH$195+1,0)</f>
        <v>0</v>
      </c>
      <c r="CI121" s="0" t="n">
        <f aca="false">IF(ISNUMBER(FIND(CI$1,$D121))=$AO$1,1,0)*VLOOKUP($Z$2,DALYs!$A$2:$MW$40,'Intervention list'!CI$195+1,0)</f>
        <v>0</v>
      </c>
      <c r="CJ121" s="0" t="n">
        <f aca="false">IF(ISNUMBER(FIND(CJ$1,$D121))=$AO$1,1,0)*VLOOKUP($Z$2,DALYs!$A$2:$MW$40,'Intervention list'!CJ$195+1,0)</f>
        <v>0</v>
      </c>
      <c r="CK121" s="0" t="n">
        <f aca="false">IF(ISNUMBER(FIND(CK$1,$D121))=$AO$1,1,0)*VLOOKUP($Z$2,DALYs!$A$2:$MW$40,'Intervention list'!CK$195+1,0)</f>
        <v>0</v>
      </c>
      <c r="CL121" s="0" t="n">
        <f aca="false">IF(ISNUMBER(FIND(CL$1,$D121))=$AO$1,1,0)*VLOOKUP($Z$2,DALYs!$A$2:$MW$40,'Intervention list'!CL$195+1,0)</f>
        <v>0</v>
      </c>
      <c r="CM121" s="0" t="n">
        <f aca="false">IF(ISNUMBER(FIND(CM$1,$D121))=$AO$1,1,0)*VLOOKUP($Z$2,DALYs!$A$2:$MW$40,'Intervention list'!CM$195+1,0)</f>
        <v>0</v>
      </c>
      <c r="CN121" s="0" t="n">
        <f aca="false">IF(ISNUMBER(FIND(CN$1,$D121))=$AO$1,1,0)*VLOOKUP($Z$2,DALYs!$A$2:$MW$40,'Intervention list'!CN$195+1,0)</f>
        <v>0</v>
      </c>
      <c r="CO121" s="0" t="n">
        <f aca="false">IF(ISNUMBER(FIND(CO$1,$D121))=$AO$1,1,0)*VLOOKUP($Z$2,DALYs!$A$2:$MW$40,'Intervention list'!CO$195+1,0)</f>
        <v>0</v>
      </c>
      <c r="CP121" s="0" t="n">
        <f aca="false">IF(ISNUMBER(FIND(CP$1,$D121))=$AO$1,1,0)*VLOOKUP($Z$2,DALYs!$A$2:$MW$40,'Intervention list'!CP$195+1,0)</f>
        <v>0</v>
      </c>
      <c r="CQ121" s="0" t="n">
        <f aca="false">IF(ISNUMBER(FIND(CQ$1,$D121))=$AO$1,1,0)*VLOOKUP($Z$2,DALYs!$A$2:$MW$40,'Intervention list'!CQ$195+1,0)</f>
        <v>0</v>
      </c>
      <c r="CR121" s="0" t="n">
        <f aca="false">IF(ISNUMBER(FIND(CR$1,$D121))=$AO$1,1,0)*VLOOKUP($Z$2,DALYs!$A$2:$MW$40,'Intervention list'!CR$195+1,0)</f>
        <v>0</v>
      </c>
      <c r="CS121" s="0" t="n">
        <f aca="false">IF(ISNUMBER(FIND(CS$1,$D121))=$AO$1,1,0)*VLOOKUP($Z$2,DALYs!$A$2:$MW$40,'Intervention list'!CS$195+1,0)</f>
        <v>0</v>
      </c>
      <c r="CT121" s="0" t="n">
        <f aca="false">IF(ISNUMBER(FIND(CT$1,$D121))=$AO$1,1,0)*VLOOKUP($Z$2,DALYs!$A$2:$MW$40,'Intervention list'!CT$195+1,0)</f>
        <v>0</v>
      </c>
      <c r="CU121" s="0" t="n">
        <f aca="false">IF(ISNUMBER(FIND(CU$1,$D121))=$AO$1,1,0)*VLOOKUP($Z$2,DALYs!$A$2:$MW$40,'Intervention list'!CU$195+1,0)</f>
        <v>0</v>
      </c>
      <c r="CV121" s="0" t="n">
        <f aca="false">IF(ISNUMBER(FIND(CV$1,$D121))=$AO$1,1,0)*VLOOKUP($Z$2,DALYs!$A$2:$MW$40,'Intervention list'!CV$195+1,0)</f>
        <v>0</v>
      </c>
      <c r="CW121" s="0" t="n">
        <f aca="false">IF(ISNUMBER(FIND(CW$1,$D121))=$AO$1,1,0)*VLOOKUP($Z$2,DALYs!$A$2:$MW$40,'Intervention list'!CW$195+1,0)</f>
        <v>0</v>
      </c>
      <c r="CX121" s="0" t="n">
        <f aca="false">IF(ISNUMBER(FIND(CX$1,$D121))=$AO$1,1,0)*VLOOKUP($Z$2,DALYs!$A$2:$MW$40,'Intervention list'!CX$195+1,0)</f>
        <v>0</v>
      </c>
      <c r="CY121" s="0" t="n">
        <f aca="false">IF(ISNUMBER(FIND(CY$1,$D121))=$AO$1,1,0)*VLOOKUP($Z$2,DALYs!$A$2:$MW$40,'Intervention list'!CY$195+1,0)</f>
        <v>0</v>
      </c>
      <c r="CZ121" s="0" t="n">
        <f aca="false">IF(ISNUMBER(FIND(CZ$1,$D121))=$AO$1,1,0)*VLOOKUP($Z$2,DALYs!$A$2:$MW$40,'Intervention list'!CZ$195+1,0)</f>
        <v>0</v>
      </c>
      <c r="DA121" s="0" t="n">
        <f aca="false">IF(ISNUMBER(FIND(DA$1,$D121))=$AO$1,1,0)*VLOOKUP($Z$2,DALYs!$A$2:$MW$40,'Intervention list'!DA$195+1,0)</f>
        <v>0</v>
      </c>
      <c r="DB121" s="0" t="n">
        <f aca="false">IF(ISNUMBER(FIND(DB$1,$D121))=$AO$1,1,0)*VLOOKUP($Z$2,DALYs!$A$2:$MW$40,'Intervention list'!DB$195+1,0)</f>
        <v>0</v>
      </c>
      <c r="DC121" s="0" t="n">
        <f aca="false">IF(ISNUMBER(FIND(DC$1,$D121))=$AO$1,1,0)*VLOOKUP($Z$2,DALYs!$A$2:$MW$40,'Intervention list'!DC$195+1,0)</f>
        <v>0</v>
      </c>
      <c r="DD121" s="0" t="n">
        <f aca="false">IF(ISNUMBER(FIND(DD$1,$D121))=$AO$1,1,0)*VLOOKUP($Z$2,DALYs!$A$2:$MW$40,'Intervention list'!DD$195+1,0)</f>
        <v>0</v>
      </c>
      <c r="DE121" s="0" t="n">
        <f aca="false">IF(ISNUMBER(FIND(DE$1,$D121))=$AO$1,1,0)*VLOOKUP($Z$2,DALYs!$A$2:$MW$40,'Intervention list'!DE$195+1,0)</f>
        <v>0</v>
      </c>
      <c r="DF121" s="0" t="n">
        <f aca="false">IF(ISNUMBER(FIND(DF$1,$D121))=$AO$1,1,0)*VLOOKUP($Z$2,DALYs!$A$2:$MW$40,'Intervention list'!DF$195+1,0)</f>
        <v>0</v>
      </c>
      <c r="DG121" s="0" t="n">
        <f aca="false">IF(ISNUMBER(FIND(DG$1,$D121))=$AO$1,1,0)*VLOOKUP($Z$2,DALYs!$A$2:$MW$40,'Intervention list'!DG$195+1,0)</f>
        <v>0</v>
      </c>
      <c r="DH121" s="0" t="n">
        <f aca="false">IF(ISNUMBER(FIND(DH$1,$D121))=$AO$1,1,0)*VLOOKUP($Z$2,DALYs!$A$2:$MW$40,'Intervention list'!DH$195+1,0)</f>
        <v>0</v>
      </c>
      <c r="DI121" s="0" t="n">
        <f aca="false">IF(ISNUMBER(FIND(DI$1,$D121))=$AO$1,1,0)*VLOOKUP($Z$2,DALYs!$A$2:$MW$40,'Intervention list'!DI$195+1,0)</f>
        <v>0</v>
      </c>
      <c r="DJ121" s="0" t="n">
        <f aca="false">IF(ISNUMBER(FIND(DJ$1,$D121))=$AO$1,1,0)*VLOOKUP($Z$2,DALYs!$A$2:$MW$40,'Intervention list'!DJ$195+1,0)</f>
        <v>0</v>
      </c>
      <c r="DK121" s="0" t="n">
        <f aca="false">IF(ISNUMBER(FIND(DK$1,$D121))=$AO$1,1,0)*VLOOKUP($Z$2,DALYs!$A$2:$MW$40,'Intervention list'!DK$195+1,0)</f>
        <v>0</v>
      </c>
      <c r="DL121" s="0" t="n">
        <f aca="false">IF(ISNUMBER(FIND(DL$1,$D121))=$AO$1,1,0)*VLOOKUP($Z$2,DALYs!$A$2:$MW$40,'Intervention list'!DL$195+1,0)</f>
        <v>0</v>
      </c>
      <c r="DM121" s="0" t="n">
        <f aca="false">IF(ISNUMBER(FIND(DM$1,$D121))=$AO$1,1,0)*VLOOKUP($Z$2,DALYs!$A$2:$MW$40,'Intervention list'!DM$195+1,0)</f>
        <v>0</v>
      </c>
      <c r="DN121" s="0" t="n">
        <f aca="false">IF(ISNUMBER(FIND(DN$1,$D121))=$AO$1,1,0)*VLOOKUP($Z$2,DALYs!$A$2:$MW$40,'Intervention list'!DN$195+1,0)</f>
        <v>0</v>
      </c>
      <c r="DO121" s="0" t="n">
        <f aca="false">IF(ISNUMBER(FIND(DO$1,$D121))=$AO$1,1,0)*VLOOKUP($Z$2,DALYs!$A$2:$MW$40,'Intervention list'!DO$195+1,0)</f>
        <v>0</v>
      </c>
      <c r="DP121" s="0" t="n">
        <f aca="false">IF(ISNUMBER(FIND(DP$1,$D121))=$AO$1,1,0)*VLOOKUP($Z$2,DALYs!$A$2:$MW$40,'Intervention list'!DP$195+1,0)</f>
        <v>0</v>
      </c>
      <c r="DQ121" s="0" t="n">
        <f aca="false">IF(ISNUMBER(FIND(DQ$1,$D121))=$AO$1,1,0)*VLOOKUP($Z$2,DALYs!$A$2:$MW$40,'Intervention list'!DQ$195+1,0)</f>
        <v>0</v>
      </c>
      <c r="DR121" s="0" t="n">
        <f aca="false">IF(ISNUMBER(FIND(DR$1,$D121))=$AO$1,1,0)*VLOOKUP($Z$2,DALYs!$A$2:$MW$40,'Intervention list'!DR$195+1,0)</f>
        <v>0</v>
      </c>
      <c r="DS121" s="0" t="n">
        <f aca="false">IF(ISNUMBER(FIND(DS$1,$D121))=$AO$1,1,0)*VLOOKUP($Z$2,DALYs!$A$2:$MW$40,'Intervention list'!DS$195+1,0)</f>
        <v>0</v>
      </c>
      <c r="DT121" s="0" t="n">
        <f aca="false">IF(ISNUMBER(FIND(DT$1,$D121))=$AO$1,1,0)*VLOOKUP($Z$2,DALYs!$A$2:$MW$40,'Intervention list'!DT$195+1,0)</f>
        <v>0</v>
      </c>
      <c r="DU121" s="0" t="n">
        <f aca="false">IF(ISNUMBER(FIND(DU$1,$D121))=$AO$1,1,0)*VLOOKUP($Z$2,DALYs!$A$2:$MW$40,'Intervention list'!DU$195+1,0)</f>
        <v>0</v>
      </c>
      <c r="DV121" s="0" t="n">
        <f aca="false">IF(ISNUMBER(FIND(DV$1,$D121))=$AO$1,1,0)*VLOOKUP($Z$2,DALYs!$A$2:$MW$40,'Intervention list'!DV$195+1,0)</f>
        <v>0</v>
      </c>
      <c r="DW121" s="0" t="n">
        <f aca="false">IF(ISNUMBER(FIND(DW$1,$D121))=$AO$1,1,0)*VLOOKUP($Z$2,DALYs!$A$2:$MW$40,'Intervention list'!DW$195+1,0)</f>
        <v>0</v>
      </c>
      <c r="DX121" s="0" t="n">
        <f aca="false">IF(ISNUMBER(FIND(DX$1,$D121))=$AO$1,1,0)*VLOOKUP($Z$2,DALYs!$A$2:$MW$40,'Intervention list'!DX$195+1,0)</f>
        <v>0</v>
      </c>
      <c r="DY121" s="0" t="n">
        <f aca="false">IF(ISNUMBER(FIND(DY$1,$D121))=$AO$1,1,0)*VLOOKUP($Z$2,DALYs!$A$2:$MW$40,'Intervention list'!DY$195+1,0)</f>
        <v>0</v>
      </c>
      <c r="DZ121" s="0" t="n">
        <f aca="false">IF(ISNUMBER(FIND(DZ$1,$D121))=$AO$1,1,0)*VLOOKUP($Z$2,DALYs!$A$2:$MW$40,'Intervention list'!DZ$195+1,0)</f>
        <v>0</v>
      </c>
      <c r="EA121" s="0" t="n">
        <f aca="false">IF(ISNUMBER(FIND(EA$1,$D121))=$AO$1,1,0)*VLOOKUP($Z$2,DALYs!$A$2:$MW$40,'Intervention list'!EA$195+1,0)</f>
        <v>0</v>
      </c>
      <c r="EB121" s="0" t="n">
        <f aca="false">IF(ISNUMBER(FIND(EB$1,$D121))=$AO$1,1,0)*VLOOKUP($Z$2,DALYs!$A$2:$MW$40,'Intervention list'!EB$195+1,0)</f>
        <v>0</v>
      </c>
      <c r="EC121" s="0" t="n">
        <f aca="false">IF(ISNUMBER(FIND(EC$1,$D121))=$AO$1,1,0)*VLOOKUP($Z$2,DALYs!$A$2:$MW$40,'Intervention list'!EC$195+1,0)</f>
        <v>0</v>
      </c>
      <c r="ED121" s="0" t="n">
        <f aca="false">IF(ISNUMBER(FIND(ED$1,$D121))=$AO$1,1,0)*VLOOKUP($Z$2,DALYs!$A$2:$MW$40,'Intervention list'!ED$195+1,0)</f>
        <v>0</v>
      </c>
      <c r="EE121" s="0" t="n">
        <f aca="false">IF(ISNUMBER(FIND(EE$1,$D121))=$AO$1,1,0)*VLOOKUP($Z$2,DALYs!$A$2:$MW$40,'Intervention list'!EE$195+1,0)</f>
        <v>0</v>
      </c>
      <c r="EF121" s="0" t="n">
        <f aca="false">IF(ISNUMBER(FIND(EF$1,$D121))=$AO$1,1,0)*VLOOKUP($Z$2,DALYs!$A$2:$MW$40,'Intervention list'!EF$195+1,0)</f>
        <v>0</v>
      </c>
      <c r="EG121" s="0" t="n">
        <f aca="false">IF(ISNUMBER(FIND(EG$1,$D121))=$AO$1,1,0)*VLOOKUP($Z$2,DALYs!$A$2:$MW$40,'Intervention list'!EG$195+1,0)</f>
        <v>0</v>
      </c>
      <c r="EH121" s="0" t="n">
        <f aca="false">IF(ISNUMBER(FIND(EH$1,$D121))=$AO$1,1,0)*VLOOKUP($Z$2,DALYs!$A$2:$MW$40,'Intervention list'!EH$195+1,0)</f>
        <v>0</v>
      </c>
      <c r="EI121" s="0" t="n">
        <f aca="false">IF(ISNUMBER(FIND(EI$1,$D121))=$AO$1,1,0)*VLOOKUP($Z$2,DALYs!$A$2:$MW$40,'Intervention list'!EI$195+1,0)</f>
        <v>0</v>
      </c>
      <c r="EJ121" s="0" t="n">
        <f aca="false">IF(ISNUMBER(FIND(EJ$1,$D121))=$AO$1,1,0)*VLOOKUP($Z$2,DALYs!$A$2:$MW$40,'Intervention list'!EJ$195+1,0)</f>
        <v>0</v>
      </c>
      <c r="EK121" s="0" t="n">
        <f aca="false">IF(ISNUMBER(FIND(EK$1,$D121))=$AO$1,1,0)*VLOOKUP($Z$2,DALYs!$A$2:$MW$40,'Intervention list'!EK$195+1,0)</f>
        <v>0</v>
      </c>
      <c r="EL121" s="0" t="n">
        <f aca="false">IF(ISNUMBER(FIND(EL$1,$D121))=$AO$1,1,0)*VLOOKUP($Z$2,DALYs!$A$2:$MW$40,'Intervention list'!EL$195+1,0)</f>
        <v>0</v>
      </c>
      <c r="EM121" s="0" t="n">
        <f aca="false">IF(ISNUMBER(FIND(EM$1,$D121))=$AO$1,1,0)*VLOOKUP($Z$2,DALYs!$A$2:$MW$40,'Intervention list'!EM$195+1,0)</f>
        <v>0</v>
      </c>
      <c r="EN121" s="0" t="n">
        <f aca="false">IF(ISNUMBER(FIND(EN$1,$D121))=$AO$1,1,0)*VLOOKUP($Z$2,DALYs!$A$2:$MW$40,'Intervention list'!EN$195+1,0)</f>
        <v>0</v>
      </c>
      <c r="EO121" s="0" t="n">
        <f aca="false">IF(ISNUMBER(FIND(EO$1,$D121))=$AO$1,1,0)*VLOOKUP($Z$2,DALYs!$A$2:$MW$40,'Intervention list'!EO$195+1,0)</f>
        <v>0</v>
      </c>
      <c r="EP121" s="0" t="n">
        <f aca="false">IF(ISNUMBER(FIND(EP$1,$D121))=$AO$1,1,0)*VLOOKUP($Z$2,DALYs!$A$2:$MW$40,'Intervention list'!EP$195+1,0)</f>
        <v>0</v>
      </c>
      <c r="EQ121" s="0" t="n">
        <f aca="false">IF(ISNUMBER(FIND(EQ$1,$D121))=$AO$1,1,0)*VLOOKUP($Z$2,DALYs!$A$2:$MW$40,'Intervention list'!EQ$195+1,0)</f>
        <v>0</v>
      </c>
      <c r="ER121" s="0" t="n">
        <f aca="false">IF(ISNUMBER(FIND(ER$1,$D121))=$AO$1,1,0)*VLOOKUP($Z$2,DALYs!$A$2:$MW$40,'Intervention list'!ER$195+1,0)</f>
        <v>0</v>
      </c>
      <c r="ES121" s="0" t="n">
        <f aca="false">IF(ISNUMBER(FIND(ES$1,$D121))=$AO$1,1,0)*VLOOKUP($Z$2,DALYs!$A$2:$MW$40,'Intervention list'!ES$195+1,0)</f>
        <v>0</v>
      </c>
      <c r="ET121" s="0" t="n">
        <f aca="false">IF(ISNUMBER(FIND(ET$1,$D121))=$AO$1,1,0)*VLOOKUP($Z$2,DALYs!$A$2:$MW$40,'Intervention list'!ET$195+1,0)</f>
        <v>0</v>
      </c>
      <c r="EU121" s="0" t="n">
        <f aca="false">IF(ISNUMBER(FIND(EU$1,$D121))=$AO$1,1,0)*VLOOKUP($Z$2,DALYs!$A$2:$MW$40,'Intervention list'!EU$195+1,0)</f>
        <v>0</v>
      </c>
      <c r="EV121" s="0" t="n">
        <f aca="false">IF(ISNUMBER(FIND(EV$1,$D121))=$AO$1,1,0)*VLOOKUP($Z$2,DALYs!$A$2:$MW$40,'Intervention list'!EV$195+1,0)</f>
        <v>0</v>
      </c>
      <c r="EW121" s="0" t="n">
        <f aca="false">IF(ISNUMBER(FIND(EW$1,$D121))=$AO$1,1,0)*VLOOKUP($Z$2,DALYs!$A$2:$MW$40,'Intervention list'!EW$195+1,0)</f>
        <v>0</v>
      </c>
      <c r="EX121" s="0" t="n">
        <f aca="false">IF(ISNUMBER(FIND(EX$1,$D121))=$AO$1,1,0)*VLOOKUP($Z$2,DALYs!$A$2:$MW$40,'Intervention list'!EX$195+1,0)</f>
        <v>0</v>
      </c>
      <c r="EY121" s="0" t="n">
        <f aca="false">IF(ISNUMBER(FIND(EY$1,$D121))=$AO$1,1,0)*VLOOKUP($Z$2,DALYs!$A$2:$MW$40,'Intervention list'!EY$195+1,0)</f>
        <v>0</v>
      </c>
      <c r="EZ121" s="0" t="n">
        <f aca="false">IF(ISNUMBER(FIND(EZ$1,$D121))=$AO$1,1,0)*VLOOKUP($Z$2,DALYs!$A$2:$MW$40,'Intervention list'!EZ$195+1,0)</f>
        <v>0</v>
      </c>
      <c r="FA121" s="0" t="n">
        <f aca="false">IF(ISNUMBER(FIND(FA$1,$D121))=$AO$1,1,0)*VLOOKUP($Z$2,DALYs!$A$2:$MW$40,'Intervention list'!FA$195+1,0)</f>
        <v>0</v>
      </c>
      <c r="FB121" s="0" t="n">
        <f aca="false">IF(ISNUMBER(FIND(FB$1,$D121))=$AO$1,1,0)*VLOOKUP($Z$2,DALYs!$A$2:$MW$40,'Intervention list'!FB$195+1,0)</f>
        <v>0</v>
      </c>
      <c r="FC121" s="0" t="n">
        <f aca="false">IF(ISNUMBER(FIND(FC$1,$D121))=$AO$1,1,0)*VLOOKUP($Z$2,DALYs!$A$2:$MW$40,'Intervention list'!FC$195+1,0)</f>
        <v>0</v>
      </c>
      <c r="FD121" s="0" t="n">
        <f aca="false">IF(ISNUMBER(FIND(FD$1,$D121))=$AO$1,1,0)*VLOOKUP($Z$2,DALYs!$A$2:$MW$40,'Intervention list'!FD$195+1,0)</f>
        <v>0</v>
      </c>
      <c r="FE121" s="0" t="n">
        <f aca="false">IF(ISNUMBER(FIND(FE$1,$D121))=$AO$1,1,0)*VLOOKUP($Z$2,DALYs!$A$2:$MW$40,'Intervention list'!FE$195+1,0)</f>
        <v>0</v>
      </c>
      <c r="FF121" s="0" t="n">
        <f aca="false">IF(ISNUMBER(FIND(FF$1,$D121))=$AO$1,1,0)*VLOOKUP($Z$2,DALYs!$A$2:$MW$40,'Intervention list'!FF$195+1,0)</f>
        <v>0</v>
      </c>
      <c r="FG121" s="0" t="n">
        <f aca="false">IF(ISNUMBER(FIND(FG$1,$D121))=$AO$1,1,0)*VLOOKUP($Z$2,DALYs!$A$2:$MW$40,'Intervention list'!FG$195+1,0)</f>
        <v>0</v>
      </c>
      <c r="FH121" s="0" t="n">
        <f aca="false">IF(ISNUMBER(FIND(FH$1,$D121))=$AO$1,1,0)*VLOOKUP($Z$2,DALYs!$A$2:$MW$40,'Intervention list'!FH$195+1,0)</f>
        <v>0</v>
      </c>
      <c r="FI121" s="0" t="n">
        <f aca="false">IF(ISNUMBER(FIND(FI$1,$D121))=$AO$1,1,0)*VLOOKUP($Z$2,DALYs!$A$2:$MW$40,'Intervention list'!FI$195+1,0)</f>
        <v>0</v>
      </c>
      <c r="FJ121" s="0" t="n">
        <f aca="false">IF(ISNUMBER(FIND(FJ$1,$D121))=$AO$1,1,0)*VLOOKUP($Z$2,DALYs!$A$2:$MW$40,'Intervention list'!FJ$195+1,0)</f>
        <v>0</v>
      </c>
      <c r="FK121" s="0" t="n">
        <f aca="false">IF(ISNUMBER(FIND(FK$1,$D121))=$AO$1,1,0)*VLOOKUP($Z$2,DALYs!$A$2:$MW$40,'Intervention list'!FK$195+1,0)</f>
        <v>0</v>
      </c>
      <c r="FL121" s="0" t="n">
        <f aca="false">IF(ISNUMBER(FIND(FL$1,$D121))=$AO$1,1,0)*VLOOKUP($Z$2,DALYs!$A$2:$MW$40,'Intervention list'!FL$195+1,0)</f>
        <v>0</v>
      </c>
      <c r="FM121" s="0" t="n">
        <f aca="false">IF(ISNUMBER(FIND(FM$1,$D121))=$AO$1,1,0)*VLOOKUP($Z$2,DALYs!$A$2:$MW$40,'Intervention list'!FM$195+1,0)</f>
        <v>0</v>
      </c>
      <c r="FN121" s="0" t="n">
        <f aca="false">IF(ISNUMBER(FIND(FN$1,$D121))=$AO$1,1,0)*VLOOKUP($Z$2,DALYs!$A$2:$MW$40,'Intervention list'!FN$195+1,0)</f>
        <v>0</v>
      </c>
      <c r="FO121" s="0" t="n">
        <f aca="false">IF(ISNUMBER(FIND(FO$1,$D121))=$AO$1,1,0)*VLOOKUP($Z$2,DALYs!$A$2:$MW$40,'Intervention list'!FO$195+1,0)</f>
        <v>0</v>
      </c>
      <c r="FP121" s="0" t="n">
        <f aca="false">IF(ISNUMBER(FIND(FP$1,$D121))=$AO$1,1,0)*VLOOKUP($Z$2,DALYs!$A$2:$MW$40,'Intervention list'!FP$195+1,0)</f>
        <v>0</v>
      </c>
      <c r="FQ121" s="0" t="n">
        <f aca="false">IF(ISNUMBER(FIND(FQ$1,$D121))=$AO$1,1,0)*VLOOKUP($Z$2,DALYs!$A$2:$MW$40,'Intervention list'!FQ$195+1,0)</f>
        <v>0</v>
      </c>
      <c r="FR121" s="0" t="n">
        <f aca="false">IF(ISNUMBER(FIND(FR$1,$D121))=$AO$1,1,0)*VLOOKUP($Z$2,DALYs!$A$2:$MW$40,'Intervention list'!FR$195+1,0)</f>
        <v>0</v>
      </c>
      <c r="FS121" s="0" t="n">
        <f aca="false">IF(ISNUMBER(FIND(FS$1,$D121))=$AO$1,1,0)*VLOOKUP($Z$2,DALYs!$A$2:$MW$40,'Intervention list'!FS$195+1,0)</f>
        <v>0</v>
      </c>
      <c r="FT121" s="0" t="n">
        <f aca="false">IF(ISNUMBER(FIND(FT$1,$D121))=$AO$1,1,0)*VLOOKUP($Z$2,DALYs!$A$2:$MW$40,'Intervention list'!FT$195+1,0)</f>
        <v>0</v>
      </c>
      <c r="FU121" s="0" t="n">
        <f aca="false">IF(ISNUMBER(FIND(FU$1,$D121))=$AO$1,1,0)*VLOOKUP($Z$2,DALYs!$A$2:$MW$40,'Intervention list'!FU$195+1,0)</f>
        <v>0</v>
      </c>
      <c r="FV121" s="0" t="n">
        <f aca="false">IF(ISNUMBER(FIND(FV$1,$D121))=$AO$1,1,0)*VLOOKUP($Z$2,DALYs!$A$2:$MW$40,'Intervention list'!FV$195+1,0)</f>
        <v>0</v>
      </c>
      <c r="FW121" s="0" t="n">
        <f aca="false">IF(ISNUMBER(FIND(FW$1,$D121))=$AO$1,1,0)*VLOOKUP($Z$2,DALYs!$A$2:$MW$40,'Intervention list'!FW$195+1,0)</f>
        <v>0</v>
      </c>
      <c r="FX121" s="0" t="n">
        <f aca="false">IF(ISNUMBER(FIND(FX$1,$D121))=$AO$1,1,0)*VLOOKUP($Z$2,DALYs!$A$2:$MW$40,'Intervention list'!FX$195+1,0)</f>
        <v>0</v>
      </c>
      <c r="FY121" s="0" t="n">
        <f aca="false">IF(ISNUMBER(FIND(FY$1,$D121))=$AO$1,1,0)*VLOOKUP($Z$2,DALYs!$A$2:$MW$40,'Intervention list'!FY$195+1,0)</f>
        <v>0</v>
      </c>
      <c r="FZ121" s="0" t="n">
        <f aca="false">IF(ISNUMBER(FIND(FZ$1,$D121))=$AO$1,1,0)*VLOOKUP($Z$2,DALYs!$A$2:$MW$40,'Intervention list'!FZ$195+1,0)</f>
        <v>0</v>
      </c>
      <c r="GA121" s="0" t="n">
        <f aca="false">IF(ISNUMBER(FIND(GA$1,$D121))=$AO$1,1,0)*VLOOKUP($Z$2,DALYs!$A$2:$MW$40,'Intervention list'!GA$195+1,0)</f>
        <v>0</v>
      </c>
      <c r="GB121" s="0" t="n">
        <f aca="false">IF(ISNUMBER(FIND(GB$1,$D121))=$AO$1,1,0)*VLOOKUP($Z$2,DALYs!$A$2:$MW$40,'Intervention list'!GB$195+1,0)</f>
        <v>0</v>
      </c>
      <c r="GC121" s="0" t="n">
        <f aca="false">IF(ISNUMBER(FIND(GC$1,$D121))=$AO$1,1,0)*VLOOKUP($Z$2,DALYs!$A$2:$MW$40,'Intervention list'!GC$195+1,0)</f>
        <v>0</v>
      </c>
      <c r="GD121" s="0" t="n">
        <f aca="false">IF(ISNUMBER(FIND(GD$1,$D121))=$AO$1,1,0)*VLOOKUP($Z$2,DALYs!$A$2:$MW$40,'Intervention list'!GD$195+1,0)</f>
        <v>0</v>
      </c>
      <c r="GE121" s="0" t="n">
        <f aca="false">IF(ISNUMBER(FIND(GE$1,$D121))=$AO$1,1,0)*VLOOKUP($Z$2,DALYs!$A$2:$MW$40,'Intervention list'!GE$195+1,0)</f>
        <v>0</v>
      </c>
      <c r="GF121" s="0" t="n">
        <f aca="false">IF(ISNUMBER(FIND(GF$1,$D121))=$AO$1,1,0)*VLOOKUP($Z$2,DALYs!$A$2:$MW$40,'Intervention list'!GF$195+1,0)</f>
        <v>0</v>
      </c>
      <c r="GG121" s="0" t="n">
        <f aca="false">IF(ISNUMBER(FIND(GG$1,$D121))=$AO$1,1,0)*VLOOKUP($Z$2,DALYs!$A$2:$MW$40,'Intervention list'!GG$195+1,0)</f>
        <v>0</v>
      </c>
      <c r="GH121" s="0" t="n">
        <f aca="false">IF(ISNUMBER(FIND(GH$1,$D121))=$AO$1,1,0)*VLOOKUP($Z$2,DALYs!$A$2:$MW$40,'Intervention list'!GH$195+1,0)</f>
        <v>0</v>
      </c>
      <c r="GI121" s="0" t="n">
        <f aca="false">IF(ISNUMBER(FIND(GI$1,$D121))=$AO$1,1,0)*VLOOKUP($Z$2,DALYs!$A$2:$MW$40,'Intervention list'!GI$195+1,0)</f>
        <v>0</v>
      </c>
      <c r="GJ121" s="0" t="n">
        <f aca="false">IF(ISNUMBER(FIND(GJ$1,$D121))=$AO$1,1,0)*VLOOKUP($Z$2,DALYs!$A$2:$MW$40,'Intervention list'!GJ$195+1,0)</f>
        <v>0</v>
      </c>
      <c r="GK121" s="0" t="n">
        <f aca="false">IF(ISNUMBER(FIND(GK$1,$D121))=$AO$1,1,0)*VLOOKUP($Z$2,DALYs!$A$2:$MW$40,'Intervention list'!GK$195+1,0)</f>
        <v>0</v>
      </c>
      <c r="GL121" s="0" t="n">
        <f aca="false">IF(ISNUMBER(FIND(GL$1,$D121))=$AO$1,1,0)*VLOOKUP($Z$2,DALYs!$A$2:$MW$40,'Intervention list'!GL$195+1,0)</f>
        <v>0</v>
      </c>
      <c r="GM121" s="0" t="n">
        <f aca="false">IF(ISNUMBER(FIND(GM$1,$D121))=$AO$1,1,0)*VLOOKUP($Z$2,DALYs!$A$2:$MW$40,'Intervention list'!GM$195+1,0)</f>
        <v>0</v>
      </c>
      <c r="GN121" s="0" t="n">
        <f aca="false">IF(ISNUMBER(FIND(GN$1,$D121))=$AO$1,1,0)*VLOOKUP($Z$2,DALYs!$A$2:$MW$40,'Intervention list'!GN$195+1,0)</f>
        <v>0</v>
      </c>
      <c r="GO121" s="0" t="n">
        <f aca="false">IF(ISNUMBER(FIND(GO$1,$D121))=$AO$1,1,0)*VLOOKUP($Z$2,DALYs!$A$2:$MW$40,'Intervention list'!GO$195+1,0)</f>
        <v>0</v>
      </c>
      <c r="GP121" s="0" t="n">
        <f aca="false">IF(ISNUMBER(FIND(GP$1,$D121))=$AO$1,1,0)*VLOOKUP($Z$2,DALYs!$A$2:$MW$40,'Intervention list'!GP$195+1,0)</f>
        <v>0</v>
      </c>
      <c r="GQ121" s="0" t="n">
        <f aca="false">IF(ISNUMBER(FIND(GQ$1,$D121))=$AO$1,1,0)*VLOOKUP($Z$2,DALYs!$A$2:$MW$40,'Intervention list'!GQ$195+1,0)</f>
        <v>0</v>
      </c>
      <c r="GR121" s="0" t="n">
        <f aca="false">IF(ISNUMBER(FIND(GR$1,$D121))=$AO$1,1,0)*VLOOKUP($Z$2,DALYs!$A$2:$MW$40,'Intervention list'!GR$195+1,0)</f>
        <v>0</v>
      </c>
      <c r="GS121" s="0" t="n">
        <f aca="false">IF(ISNUMBER(FIND(GS$1,$D121))=$AO$1,1,0)*VLOOKUP($Z$2,DALYs!$A$2:$MW$40,'Intervention list'!GS$195+1,0)</f>
        <v>0</v>
      </c>
      <c r="GT121" s="0" t="n">
        <f aca="false">IF(ISNUMBER(FIND(GT$1,$D121))=$AO$1,1,0)*VLOOKUP($Z$2,DALYs!$A$2:$MW$40,'Intervention list'!GT$195+1,0)</f>
        <v>0</v>
      </c>
      <c r="GU121" s="0" t="n">
        <f aca="false">IF(ISNUMBER(FIND(GU$1,$D121))=$AO$1,1,0)*VLOOKUP($Z$2,DALYs!$A$2:$MW$40,'Intervention list'!GU$195+1,0)</f>
        <v>0</v>
      </c>
      <c r="GV121" s="0" t="n">
        <f aca="false">IF(ISNUMBER(FIND(GV$1,$D121))=$AO$1,1,0)*VLOOKUP($Z$2,DALYs!$A$2:$MW$40,'Intervention list'!GV$195+1,0)</f>
        <v>0</v>
      </c>
      <c r="GW121" s="0" t="n">
        <f aca="false">IF(ISNUMBER(FIND(GW$1,$D121))=$AO$1,1,0)*VLOOKUP($Z$2,DALYs!$A$2:$MW$40,'Intervention list'!GW$195+1,0)</f>
        <v>0</v>
      </c>
      <c r="GX121" s="0" t="n">
        <f aca="false">IF(ISNUMBER(FIND(GX$1,$D121))=$AO$1,1,0)*VLOOKUP($Z$2,DALYs!$A$2:$MW$40,'Intervention list'!GX$195+1,0)</f>
        <v>0</v>
      </c>
      <c r="GY121" s="0" t="n">
        <f aca="false">IF(ISNUMBER(FIND(GY$1,$D121))=$AO$1,1,0)*VLOOKUP($Z$2,DALYs!$A$2:$MW$40,'Intervention list'!GY$195+1,0)</f>
        <v>0</v>
      </c>
      <c r="GZ121" s="0" t="n">
        <f aca="false">IF(ISNUMBER(FIND(GZ$1,$D121))=$AO$1,1,0)*VLOOKUP($Z$2,DALYs!$A$2:$MW$40,'Intervention list'!GZ$195+1,0)</f>
        <v>0</v>
      </c>
      <c r="HA121" s="0" t="n">
        <f aca="false">IF(ISNUMBER(FIND(HA$1,$D121))=$AO$1,1,0)*VLOOKUP($Z$2,DALYs!$A$2:$MW$40,'Intervention list'!HA$195+1,0)</f>
        <v>0</v>
      </c>
      <c r="HB121" s="0" t="n">
        <f aca="false">IF(ISNUMBER(FIND(HB$1,$D121))=$AO$1,1,0)*VLOOKUP($Z$2,DALYs!$A$2:$MW$40,'Intervention list'!HB$195+1,0)</f>
        <v>0</v>
      </c>
      <c r="HC121" s="0" t="n">
        <f aca="false">IF(ISNUMBER(FIND(HC$1,$D121))=$AO$1,1,0)*VLOOKUP($Z$2,DALYs!$A$2:$MW$40,'Intervention list'!HC$195+1,0)</f>
        <v>0</v>
      </c>
      <c r="HD121" s="0" t="n">
        <f aca="false">IF(ISNUMBER(FIND(HD$1,$D121))=$AO$1,1,0)*VLOOKUP($Z$2,DALYs!$A$2:$MW$40,'Intervention list'!HD$195+1,0)</f>
        <v>0</v>
      </c>
      <c r="HE121" s="0" t="n">
        <f aca="false">IF(ISNUMBER(FIND(HE$1,$D121))=$AO$1,1,0)*VLOOKUP($Z$2,DALYs!$A$2:$MW$40,'Intervention list'!HE$195+1,0)</f>
        <v>0</v>
      </c>
      <c r="HF121" s="0" t="n">
        <f aca="false">IF(ISNUMBER(FIND(HF$1,$D121))=$AO$1,1,0)*VLOOKUP($Z$2,DALYs!$A$2:$MW$40,'Intervention list'!HF$195+1,0)</f>
        <v>0</v>
      </c>
      <c r="HG121" s="0" t="n">
        <f aca="false">IF(ISNUMBER(FIND(HG$1,$D121))=$AO$1,1,0)*VLOOKUP($Z$2,DALYs!$A$2:$MW$40,'Intervention list'!HG$195+1,0)</f>
        <v>0</v>
      </c>
      <c r="HH121" s="0" t="n">
        <f aca="false">IF(ISNUMBER(FIND(HH$1,$D121))=$AO$1,1,0)*VLOOKUP($Z$2,DALYs!$A$2:$MW$40,'Intervention list'!HH$195+1,0)</f>
        <v>0</v>
      </c>
      <c r="HI121" s="0" t="n">
        <f aca="false">IF(ISNUMBER(FIND(HI$1,$D121))=$AO$1,1,0)*VLOOKUP($Z$2,DALYs!$A$2:$MW$40,'Intervention list'!HI$195+1,0)</f>
        <v>0</v>
      </c>
      <c r="HJ121" s="0" t="n">
        <f aca="false">IF(ISNUMBER(FIND(HJ$1,$D121))=$AO$1,1,0)*VLOOKUP($Z$2,DALYs!$A$2:$MW$40,'Intervention list'!HJ$195+1,0)</f>
        <v>0</v>
      </c>
      <c r="HK121" s="0" t="n">
        <f aca="false">IF(ISNUMBER(FIND(HK$1,$D121))=$AO$1,1,0)*VLOOKUP($Z$2,DALYs!$A$2:$MW$40,'Intervention list'!HK$195+1,0)</f>
        <v>0</v>
      </c>
      <c r="HL121" s="0" t="n">
        <f aca="false">IF(ISNUMBER(FIND(HL$1,$D121))=$AO$1,1,0)*VLOOKUP($Z$2,DALYs!$A$2:$MW$40,'Intervention list'!HL$195+1,0)</f>
        <v>0</v>
      </c>
      <c r="HM121" s="0" t="n">
        <f aca="false">IF(ISNUMBER(FIND(HM$1,$D121))=$AO$1,1,0)*VLOOKUP($Z$2,DALYs!$A$2:$MW$40,'Intervention list'!HM$195+1,0)</f>
        <v>0</v>
      </c>
      <c r="HN121" s="0" t="n">
        <f aca="false">IF(ISNUMBER(FIND(HN$1,$D121))=$AO$1,1,0)*VLOOKUP($Z$2,DALYs!$A$2:$MW$40,'Intervention list'!HN$195+1,0)</f>
        <v>0</v>
      </c>
      <c r="HO121" s="0" t="n">
        <f aca="false">IF(ISNUMBER(FIND(HO$1,$D121))=$AO$1,1,0)*VLOOKUP($Z$2,DALYs!$A$2:$MW$40,'Intervention list'!HO$195+1,0)</f>
        <v>0</v>
      </c>
      <c r="HP121" s="0" t="n">
        <f aca="false">IF(ISNUMBER(FIND(HP$1,$D121))=$AO$1,1,0)*VLOOKUP($Z$2,DALYs!$A$2:$MW$40,'Intervention list'!HP$195+1,0)</f>
        <v>0</v>
      </c>
      <c r="HQ121" s="0" t="n">
        <f aca="false">IF(ISNUMBER(FIND(HQ$1,$D121))=$AO$1,1,0)*VLOOKUP($Z$2,DALYs!$A$2:$MW$40,'Intervention list'!HQ$195+1,0)</f>
        <v>0</v>
      </c>
      <c r="HR121" s="0" t="n">
        <f aca="false">IF(ISNUMBER(FIND(HR$1,$D121))=$AO$1,1,0)*VLOOKUP($Z$2,DALYs!$A$2:$MW$40,'Intervention list'!HR$195+1,0)</f>
        <v>0</v>
      </c>
      <c r="HS121" s="0" t="n">
        <f aca="false">IF(ISNUMBER(FIND(HS$1,$D121))=$AO$1,1,0)*VLOOKUP($Z$2,DALYs!$A$2:$MW$40,'Intervention list'!HS$195+1,0)</f>
        <v>0</v>
      </c>
      <c r="HT121" s="0" t="n">
        <f aca="false">IF(ISNUMBER(FIND(HT$1,$D121))=$AO$1,1,0)*VLOOKUP($Z$2,DALYs!$A$2:$MW$40,'Intervention list'!HT$195+1,0)</f>
        <v>0</v>
      </c>
      <c r="HU121" s="0" t="n">
        <f aca="false">IF(ISNUMBER(FIND(HU$1,$D121))=$AO$1,1,0)*VLOOKUP($Z$2,DALYs!$A$2:$MW$40,'Intervention list'!HU$195+1,0)</f>
        <v>0</v>
      </c>
      <c r="HV121" s="0" t="n">
        <f aca="false">IF(ISNUMBER(FIND(HV$1,$D121))=$AO$1,1,0)*VLOOKUP($Z$2,DALYs!$A$2:$MW$40,'Intervention list'!HV$195+1,0)</f>
        <v>0</v>
      </c>
      <c r="HW121" s="0" t="n">
        <f aca="false">IF(ISNUMBER(FIND(HW$1,$D121))=$AO$1,1,0)*VLOOKUP($Z$2,DALYs!$A$2:$MW$40,'Intervention list'!HW$195+1,0)</f>
        <v>0</v>
      </c>
      <c r="HX121" s="0" t="n">
        <f aca="false">IF(ISNUMBER(FIND(HX$1,$D121))=$AO$1,1,0)*VLOOKUP($Z$2,DALYs!$A$2:$MW$40,'Intervention list'!HX$195+1,0)</f>
        <v>0</v>
      </c>
      <c r="HY121" s="0" t="n">
        <f aca="false">IF(ISNUMBER(FIND(HY$1,$D121))=$AO$1,1,0)*VLOOKUP($Z$2,DALYs!$A$2:$MW$40,'Intervention list'!HY$195+1,0)</f>
        <v>0</v>
      </c>
      <c r="HZ121" s="0" t="n">
        <f aca="false">IF(ISNUMBER(FIND(HZ$1,$D121))=$AO$1,1,0)*VLOOKUP($Z$2,DALYs!$A$2:$MW$40,'Intervention list'!HZ$195+1,0)</f>
        <v>0</v>
      </c>
      <c r="IA121" s="0" t="n">
        <f aca="false">IF(ISNUMBER(FIND(IA$1,$D121))=$AO$1,1,0)*VLOOKUP($Z$2,DALYs!$A$2:$MW$40,'Intervention list'!IA$195+1,0)</f>
        <v>0</v>
      </c>
      <c r="IB121" s="0" t="n">
        <f aca="false">IF(ISNUMBER(FIND(IB$1,$D121))=$AO$1,1,0)*VLOOKUP($Z$2,DALYs!$A$2:$MW$40,'Intervention list'!IB$195+1,0)</f>
        <v>0</v>
      </c>
      <c r="IC121" s="0" t="n">
        <f aca="false">IF(ISNUMBER(FIND(IC$1,$D121))=$AO$1,1,0)*VLOOKUP($Z$2,DALYs!$A$2:$MW$40,'Intervention list'!IC$195+1,0)</f>
        <v>0</v>
      </c>
      <c r="ID121" s="0" t="n">
        <f aca="false">IF(ISNUMBER(FIND(ID$1,$D121))=$AO$1,1,0)*VLOOKUP($Z$2,DALYs!$A$2:$MW$40,'Intervention list'!ID$195+1,0)</f>
        <v>0</v>
      </c>
      <c r="IE121" s="0" t="n">
        <f aca="false">IF(ISNUMBER(FIND(IE$1,$D121))=$AO$1,1,0)*VLOOKUP($Z$2,DALYs!$A$2:$MW$40,'Intervention list'!IE$195+1,0)</f>
        <v>0</v>
      </c>
      <c r="IF121" s="0" t="n">
        <f aca="false">IF(ISNUMBER(FIND(IF$1,$D121))=$AO$1,1,0)*VLOOKUP($Z$2,DALYs!$A$2:$MW$40,'Intervention list'!IF$195+1,0)</f>
        <v>0</v>
      </c>
      <c r="IG121" s="0" t="n">
        <f aca="false">IF(ISNUMBER(FIND(IG$1,$D121))=$AO$1,1,0)*VLOOKUP($Z$2,DALYs!$A$2:$MW$40,'Intervention list'!IG$195+1,0)</f>
        <v>0</v>
      </c>
      <c r="IH121" s="0" t="n">
        <f aca="false">IF(ISNUMBER(FIND(IH$1,$D121))=$AO$1,1,0)*VLOOKUP($Z$2,DALYs!$A$2:$MW$40,'Intervention list'!IH$195+1,0)</f>
        <v>0</v>
      </c>
      <c r="II121" s="0" t="n">
        <f aca="false">IF(ISNUMBER(FIND(II$1,$D121))=$AO$1,1,0)*VLOOKUP($Z$2,DALYs!$A$2:$MW$40,'Intervention list'!II$195+1,0)</f>
        <v>0</v>
      </c>
      <c r="IJ121" s="0" t="n">
        <f aca="false">IF(ISNUMBER(FIND(IJ$1,$D121))=$AO$1,1,0)*VLOOKUP($Z$2,DALYs!$A$2:$MW$40,'Intervention list'!IJ$195+1,0)</f>
        <v>0</v>
      </c>
      <c r="IK121" s="0" t="n">
        <f aca="false">IF(ISNUMBER(FIND(IK$1,$D121))=$AO$1,1,0)*VLOOKUP($Z$2,DALYs!$A$2:$MW$40,'Intervention list'!IK$195+1,0)</f>
        <v>0</v>
      </c>
      <c r="IL121" s="0" t="n">
        <f aca="false">IF(ISNUMBER(FIND(IL$1,$D121))=$AO$1,1,0)*VLOOKUP($Z$2,DALYs!$A$2:$MW$40,'Intervention list'!IL$195+1,0)</f>
        <v>0</v>
      </c>
      <c r="IM121" s="0" t="n">
        <f aca="false">IF(ISNUMBER(FIND(IM$1,$D121))=$AO$1,1,0)*VLOOKUP($Z$2,DALYs!$A$2:$MW$40,'Intervention list'!IM$195+1,0)</f>
        <v>0</v>
      </c>
      <c r="IN121" s="0" t="n">
        <f aca="false">IF(ISNUMBER(FIND(IN$1,$D121))=$AO$1,1,0)*VLOOKUP($Z$2,DALYs!$A$2:$MW$40,'Intervention list'!IN$195+1,0)</f>
        <v>0</v>
      </c>
      <c r="IO121" s="0" t="n">
        <f aca="false">IF(ISNUMBER(FIND(IO$1,$D121))=$AO$1,1,0)*VLOOKUP($Z$2,DALYs!$A$2:$MW$40,'Intervention list'!IO$195+1,0)</f>
        <v>0</v>
      </c>
      <c r="IP121" s="0" t="n">
        <f aca="false">IF(ISNUMBER(FIND(IP$1,$D121))=$AO$1,1,0)*VLOOKUP($Z$2,DALYs!$A$2:$MW$40,'Intervention list'!IP$195+1,0)</f>
        <v>0</v>
      </c>
      <c r="IQ121" s="0" t="n">
        <f aca="false">IF(ISNUMBER(FIND(IQ$1,$D121))=$AO$1,1,0)*VLOOKUP($Z$2,DALYs!$A$2:$MW$40,'Intervention list'!IQ$195+1,0)</f>
        <v>0</v>
      </c>
      <c r="IR121" s="0" t="n">
        <f aca="false">IF(ISNUMBER(FIND(IR$1,$D121))=$AO$1,1,0)*VLOOKUP($Z$2,DALYs!$A$2:$MW$40,'Intervention list'!IR$195+1,0)</f>
        <v>0</v>
      </c>
      <c r="IS121" s="0" t="n">
        <f aca="false">IF(ISNUMBER(FIND(IS$1,$D121))=$AO$1,1,0)*VLOOKUP($Z$2,DALYs!$A$2:$MW$40,'Intervention list'!IS$195+1,0)</f>
        <v>0</v>
      </c>
      <c r="IT121" s="0" t="n">
        <f aca="false">IF(ISNUMBER(FIND(IT$1,$D121))=$AO$1,1,0)*VLOOKUP($Z$2,DALYs!$A$2:$MW$40,'Intervention list'!IT$195+1,0)</f>
        <v>0</v>
      </c>
      <c r="IU121" s="0" t="n">
        <f aca="false">IF(ISNUMBER(FIND(IU$1,$D121))=$AO$1,1,0)*VLOOKUP($Z$2,DALYs!$A$2:$MW$40,'Intervention list'!IU$195+1,0)</f>
        <v>0</v>
      </c>
      <c r="IV121" s="0" t="n">
        <f aca="false">IF(ISNUMBER(FIND(IV$1,$D121))=$AO$1,1,0)*VLOOKUP($Z$2,DALYs!$A$2:$MW$40,'Intervention list'!IV$195+1,0)</f>
        <v>0</v>
      </c>
      <c r="IW121" s="0" t="n">
        <f aca="false">IF(ISNUMBER(FIND(IW$1,$D121))=$AO$1,1,0)*VLOOKUP($Z$2,DALYs!$A$2:$MW$40,'Intervention list'!IW$195+1,0)</f>
        <v>0</v>
      </c>
      <c r="IX121" s="0" t="n">
        <f aca="false">IF(ISNUMBER(FIND(IX$1,$D121))=$AO$1,1,0)*VLOOKUP($Z$2,DALYs!$A$2:$MW$40,'Intervention list'!IX$195+1,0)</f>
        <v>0</v>
      </c>
      <c r="IY121" s="0" t="n">
        <f aca="false">IF(ISNUMBER(FIND(IY$1,$D121))=$AO$1,1,0)*VLOOKUP($Z$2,DALYs!$A$2:$MW$40,'Intervention list'!IY$195+1,0)</f>
        <v>0</v>
      </c>
      <c r="IZ121" s="0" t="n">
        <f aca="false">IF(ISNUMBER(FIND(IZ$1,$D121))=$AO$1,1,0)*VLOOKUP($Z$2,DALYs!$A$2:$MW$40,'Intervention list'!IZ$195+1,0)</f>
        <v>0</v>
      </c>
      <c r="JA121" s="0" t="n">
        <f aca="false">IF(ISNUMBER(FIND(JA$1,$D121))=$AO$1,1,0)*VLOOKUP($Z$2,DALYs!$A$2:$MW$40,'Intervention list'!JA$195+1,0)</f>
        <v>0</v>
      </c>
      <c r="JB121" s="0" t="n">
        <f aca="false">IF(ISNUMBER(FIND(JB$1,$D121))=$AO$1,1,0)*VLOOKUP($Z$2,DALYs!$A$2:$MW$40,'Intervention list'!JB$195+1,0)</f>
        <v>0</v>
      </c>
      <c r="JC121" s="0" t="n">
        <f aca="false">IF(ISNUMBER(FIND(JC$1,$D121))=$AO$1,1,0)*VLOOKUP($Z$2,DALYs!$A$2:$MW$40,'Intervention list'!JC$195+1,0)</f>
        <v>0</v>
      </c>
      <c r="JD121" s="0" t="n">
        <f aca="false">IF(ISNUMBER(FIND(JD$1,$D121))=$AO$1,1,0)*VLOOKUP($Z$2,DALYs!$A$2:$MW$40,'Intervention list'!JD$195+1,0)</f>
        <v>0</v>
      </c>
      <c r="JE121" s="0" t="n">
        <f aca="false">IF(ISNUMBER(FIND(JE$1,$D121))=$AO$1,1,0)*VLOOKUP($Z$2,DALYs!$A$2:$MW$40,'Intervention list'!JE$195+1,0)</f>
        <v>0</v>
      </c>
      <c r="JF121" s="0" t="n">
        <f aca="false">IF(ISNUMBER(FIND(JF$1,$D121))=$AO$1,1,0)*VLOOKUP($Z$2,DALYs!$A$2:$MW$40,'Intervention list'!JF$195+1,0)</f>
        <v>0</v>
      </c>
      <c r="JG121" s="0" t="n">
        <f aca="false">IF(ISNUMBER(FIND(JG$1,$D121))=$AO$1,1,0)*VLOOKUP($Z$2,DALYs!$A$2:$MW$40,'Intervention list'!JG$195+1,0)</f>
        <v>0</v>
      </c>
      <c r="JH121" s="0" t="n">
        <f aca="false">IF(ISNUMBER(FIND(JH$1,$D121))=$AO$1,1,0)*VLOOKUP($Z$2,DALYs!$A$2:$MW$40,'Intervention list'!JH$195+1,0)</f>
        <v>0</v>
      </c>
      <c r="JI121" s="0" t="n">
        <f aca="false">IF(ISNUMBER(FIND(JI$1,$D121))=$AO$1,1,0)*VLOOKUP($Z$2,DALYs!$A$2:$MW$40,'Intervention list'!JI$195+1,0)</f>
        <v>0</v>
      </c>
      <c r="JJ121" s="0" t="n">
        <f aca="false">IF(ISNUMBER(FIND(JJ$1,$D121))=$AO$1,1,0)*VLOOKUP($Z$2,DALYs!$A$2:$MW$40,'Intervention list'!JJ$195+1,0)</f>
        <v>0</v>
      </c>
      <c r="JK121" s="0" t="n">
        <f aca="false">IF(ISNUMBER(FIND(JK$1,$D121))=$AO$1,1,0)*VLOOKUP($Z$2,DALYs!$A$2:$MW$40,'Intervention list'!JK$195+1,0)</f>
        <v>0</v>
      </c>
      <c r="JL121" s="0" t="n">
        <f aca="false">IF(ISNUMBER(FIND(JL$1,$D121))=$AO$1,1,0)*VLOOKUP($Z$2,DALYs!$A$2:$MW$40,'Intervention list'!JL$195+1,0)</f>
        <v>0</v>
      </c>
      <c r="JM121" s="0" t="n">
        <f aca="false">IF(ISNUMBER(FIND(JM$1,$D121))=$AO$1,1,0)*VLOOKUP($Z$2,DALYs!$A$2:$MW$40,'Intervention list'!JM$195+1,0)</f>
        <v>0</v>
      </c>
      <c r="JN121" s="0" t="n">
        <f aca="false">IF(ISNUMBER(FIND(JN$1,$D121))=$AO$1,1,0)*VLOOKUP($Z$2,DALYs!$A$2:$MW$40,'Intervention list'!JN$195+1,0)</f>
        <v>0</v>
      </c>
      <c r="JO121" s="0" t="n">
        <f aca="false">IF(ISNUMBER(FIND(JO$1,$D121))=$AO$1,1,0)*VLOOKUP($Z$2,DALYs!$A$2:$MW$40,'Intervention list'!JO$195+1,0)</f>
        <v>0</v>
      </c>
      <c r="JP121" s="0" t="n">
        <f aca="false">IF(ISNUMBER(FIND(JP$1,$D121))=$AO$1,1,0)*VLOOKUP($Z$2,DALYs!$A$2:$MW$40,'Intervention list'!JP$195+1,0)</f>
        <v>0</v>
      </c>
      <c r="JQ121" s="0" t="n">
        <f aca="false">IF(ISNUMBER(FIND(JQ$1,$D121))=$AO$1,1,0)*VLOOKUP($Z$2,DALYs!$A$2:$MW$40,'Intervention list'!JQ$195+1,0)</f>
        <v>0</v>
      </c>
      <c r="JR121" s="0" t="n">
        <f aca="false">IF(ISNUMBER(FIND(JR$1,$D121))=$AO$1,1,0)*VLOOKUP($Z$2,DALYs!$A$2:$MW$40,'Intervention list'!JR$195+1,0)</f>
        <v>0</v>
      </c>
      <c r="JS121" s="0" t="n">
        <f aca="false">IF(ISNUMBER(FIND(JS$1,$D121))=$AO$1,1,0)*VLOOKUP($Z$2,DALYs!$A$2:$MW$40,'Intervention list'!JS$195+1,0)</f>
        <v>0</v>
      </c>
      <c r="JT121" s="0" t="n">
        <f aca="false">IF(ISNUMBER(FIND(JT$1,$D121))=$AO$1,1,0)*VLOOKUP($Z$2,DALYs!$A$2:$MW$40,'Intervention list'!JT$195+1,0)</f>
        <v>0</v>
      </c>
      <c r="JU121" s="0" t="n">
        <f aca="false">IF(ISNUMBER(FIND(JU$1,$D121))=$AO$1,1,0)*VLOOKUP($Z$2,DALYs!$A$2:$MW$40,'Intervention list'!JU$195+1,0)</f>
        <v>0</v>
      </c>
      <c r="JV121" s="0" t="n">
        <f aca="false">IF(ISNUMBER(FIND(JV$1,$D121))=$AO$1,1,0)*VLOOKUP($Z$2,DALYs!$A$2:$MW$40,'Intervention list'!JV$195+1,0)</f>
        <v>0</v>
      </c>
      <c r="JW121" s="0" t="n">
        <f aca="false">IF(ISNUMBER(FIND(JW$1,$D121))=$AO$1,1,0)*VLOOKUP($Z$2,DALYs!$A$2:$MW$40,'Intervention list'!JW$195+1,0)</f>
        <v>0</v>
      </c>
      <c r="JX121" s="0" t="n">
        <f aca="false">IF(ISNUMBER(FIND(JX$1,$D121))=$AO$1,1,0)*VLOOKUP($Z$2,DALYs!$A$2:$MW$40,'Intervention list'!JX$195+1,0)</f>
        <v>0</v>
      </c>
      <c r="JY121" s="0" t="n">
        <f aca="false">IF(ISNUMBER(FIND(JY$1,$D121))=$AO$1,1,0)*VLOOKUP($Z$2,DALYs!$A$2:$MW$40,'Intervention list'!JY$195+1,0)</f>
        <v>0</v>
      </c>
      <c r="JZ121" s="0" t="n">
        <f aca="false">IF(ISNUMBER(FIND(JZ$1,$D121))=$AO$1,1,0)*VLOOKUP($Z$2,DALYs!$A$2:$MW$40,'Intervention list'!JZ$195+1,0)</f>
        <v>0</v>
      </c>
      <c r="KA121" s="0" t="n">
        <f aca="false">IF(ISNUMBER(FIND(KA$1,$D121))=$AO$1,1,0)*VLOOKUP($Z$2,DALYs!$A$2:$MW$40,'Intervention list'!KA$195+1,0)</f>
        <v>0</v>
      </c>
      <c r="KB121" s="0" t="n">
        <f aca="false">IF(ISNUMBER(FIND(KB$1,$D121))=$AO$1,1,0)*VLOOKUP($Z$2,DALYs!$A$2:$MW$40,'Intervention list'!KB$195+1,0)</f>
        <v>0</v>
      </c>
      <c r="KC121" s="0" t="n">
        <f aca="false">IF(ISNUMBER(FIND(KC$1,$D121))=$AO$1,1,0)*VLOOKUP($Z$2,DALYs!$A$2:$MW$40,'Intervention list'!KC$195+1,0)</f>
        <v>0</v>
      </c>
      <c r="KD121" s="0" t="n">
        <f aca="false">IF(ISNUMBER(FIND(KD$1,$D121))=$AO$1,1,0)*VLOOKUP($Z$2,DALYs!$A$2:$MW$40,'Intervention list'!KD$195+1,0)</f>
        <v>0</v>
      </c>
      <c r="KE121" s="0" t="n">
        <f aca="false">IF(ISNUMBER(FIND(KE$1,$D121))=$AO$1,1,0)*VLOOKUP($Z$2,DALYs!$A$2:$MW$40,'Intervention list'!KE$195+1,0)</f>
        <v>0</v>
      </c>
      <c r="KF121" s="0" t="n">
        <f aca="false">IF(ISNUMBER(FIND(KF$1,$D121))=$AO$1,1,0)*VLOOKUP($Z$2,DALYs!$A$2:$MW$40,'Intervention list'!KF$195+1,0)</f>
        <v>0</v>
      </c>
      <c r="KG121" s="0" t="n">
        <f aca="false">IF(ISNUMBER(FIND(KG$1,$D121))=$AO$1,1,0)*VLOOKUP($Z$2,DALYs!$A$2:$MW$40,'Intervention list'!KG$195+1,0)</f>
        <v>0</v>
      </c>
      <c r="KH121" s="0" t="n">
        <f aca="false">IF(ISNUMBER(FIND(KH$1,$D121))=$AO$1,1,0)*VLOOKUP($Z$2,DALYs!$A$2:$MW$40,'Intervention list'!KH$195+1,0)</f>
        <v>0</v>
      </c>
      <c r="KI121" s="0" t="n">
        <f aca="false">IF(ISNUMBER(FIND(KI$1,$D121))=$AO$1,1,0)*VLOOKUP($Z$2,DALYs!$A$2:$MW$40,'Intervention list'!KI$195+1,0)</f>
        <v>0</v>
      </c>
      <c r="KJ121" s="0" t="n">
        <f aca="false">IF(ISNUMBER(FIND(KJ$1,$D121))=$AO$1,1,0)*VLOOKUP($Z$2,DALYs!$A$2:$MW$40,'Intervention list'!KJ$195+1,0)</f>
        <v>0</v>
      </c>
      <c r="KK121" s="0" t="n">
        <f aca="false">IF(ISNUMBER(FIND(KK$1,$D121))=$AO$1,1,0)*VLOOKUP($Z$2,DALYs!$A$2:$MW$40,'Intervention list'!KK$195+1,0)</f>
        <v>0</v>
      </c>
      <c r="KL121" s="0" t="n">
        <f aca="false">IF(ISNUMBER(FIND(KL$1,$D121))=$AO$1,1,0)*VLOOKUP($Z$2,DALYs!$A$2:$MW$40,'Intervention list'!KL$195+1,0)</f>
        <v>0</v>
      </c>
      <c r="KM121" s="0" t="n">
        <f aca="false">IF(ISNUMBER(FIND(KM$1,$D121))=$AO$1,1,0)*VLOOKUP($Z$2,DALYs!$A$2:$MW$40,'Intervention list'!KM$195+1,0)</f>
        <v>0</v>
      </c>
      <c r="KN121" s="0" t="n">
        <f aca="false">IF(ISNUMBER(FIND(KN$1,$D121))=$AO$1,1,0)*VLOOKUP($Z$2,DALYs!$A$2:$MW$40,'Intervention list'!KN$195+1,0)</f>
        <v>0</v>
      </c>
      <c r="KO121" s="0" t="n">
        <f aca="false">IF(ISNUMBER(FIND(KO$1,$D121))=$AO$1,1,0)*VLOOKUP($Z$2,DALYs!$A$2:$MW$40,'Intervention list'!KO$195+1,0)</f>
        <v>0</v>
      </c>
      <c r="KP121" s="0" t="n">
        <f aca="false">IF(ISNUMBER(FIND(KP$1,$D121))=$AO$1,1,0)*VLOOKUP($Z$2,DALYs!$A$2:$MW$40,'Intervention list'!KP$195+1,0)</f>
        <v>0</v>
      </c>
      <c r="KQ121" s="0" t="n">
        <f aca="false">IF(ISNUMBER(FIND(KQ$1,$D121))=$AO$1,1,0)*VLOOKUP($Z$2,DALYs!$A$2:$MW$40,'Intervention list'!KQ$195+1,0)</f>
        <v>0</v>
      </c>
      <c r="KR121" s="0" t="n">
        <f aca="false">IF(ISNUMBER(FIND(KR$1,$D121))=$AO$1,1,0)*VLOOKUP($Z$2,DALYs!$A$2:$MW$40,'Intervention list'!KR$195+1,0)</f>
        <v>0</v>
      </c>
      <c r="KS121" s="0" t="n">
        <f aca="false">IF(ISNUMBER(FIND(KS$1,$D121))=$AO$1,1,0)*VLOOKUP($Z$2,DALYs!$A$2:$MW$40,'Intervention list'!KS$195+1,0)</f>
        <v>0</v>
      </c>
      <c r="KT121" s="0" t="n">
        <f aca="false">IF(ISNUMBER(FIND(KT$1,$D121))=$AO$1,1,0)*VLOOKUP($Z$2,DALYs!$A$2:$MW$40,'Intervention list'!KT$195+1,0)</f>
        <v>0</v>
      </c>
      <c r="KU121" s="0" t="n">
        <f aca="false">IF(ISNUMBER(FIND(KU$1,$D121))=$AO$1,1,0)*VLOOKUP($Z$2,DALYs!$A$2:$MW$40,'Intervention list'!KU$195+1,0)</f>
        <v>0</v>
      </c>
      <c r="KV121" s="0" t="n">
        <f aca="false">IF(ISNUMBER(FIND(KV$1,$D121))=$AO$1,1,0)*VLOOKUP($Z$2,DALYs!$A$2:$MW$40,'Intervention list'!KV$195+1,0)</f>
        <v>0</v>
      </c>
      <c r="KW121" s="0" t="n">
        <f aca="false">IF(ISNUMBER(FIND(KW$1,$D121))=$AO$1,1,0)*VLOOKUP($Z$2,DALYs!$A$2:$MW$40,'Intervention list'!KW$195+1,0)</f>
        <v>0</v>
      </c>
      <c r="KX121" s="0" t="n">
        <f aca="false">IF(ISNUMBER(FIND(KX$1,$D121))=$AO$1,1,0)*VLOOKUP($Z$2,DALYs!$A$2:$MW$40,'Intervention list'!KX$195+1,0)</f>
        <v>0</v>
      </c>
      <c r="KY121" s="0" t="n">
        <f aca="false">IF(ISNUMBER(FIND(KY$1,$D121))=$AO$1,1,0)*VLOOKUP($Z$2,DALYs!$A$2:$MW$40,'Intervention list'!KY$195+1,0)</f>
        <v>0</v>
      </c>
      <c r="KZ121" s="0" t="n">
        <f aca="false">IF(ISNUMBER(FIND(KZ$1,$D121))=$AO$1,1,0)*VLOOKUP($Z$2,DALYs!$A$2:$MW$40,'Intervention list'!KZ$195+1,0)</f>
        <v>0</v>
      </c>
      <c r="LA121" s="0" t="n">
        <f aca="false">IF(ISNUMBER(FIND(LA$1,$D121))=$AO$1,1,0)*VLOOKUP($Z$2,DALYs!$A$2:$MW$40,'Intervention list'!LA$195+1,0)</f>
        <v>0</v>
      </c>
      <c r="LB121" s="0" t="n">
        <f aca="false">IF(ISNUMBER(FIND(LB$1,$D121))=$AO$1,1,0)*VLOOKUP($Z$2,DALYs!$A$2:$MW$40,'Intervention list'!LB$195+1,0)</f>
        <v>0</v>
      </c>
      <c r="LC121" s="0" t="n">
        <f aca="false">IF(ISNUMBER(FIND(LC$1,$D121))=$AO$1,1,0)*VLOOKUP($Z$2,DALYs!$A$2:$MW$40,'Intervention list'!LC$195+1,0)</f>
        <v>0</v>
      </c>
      <c r="LD121" s="0" t="n">
        <f aca="false">IF(ISNUMBER(FIND(LD$1,$D121))=$AO$1,1,0)*VLOOKUP($Z$2,DALYs!$A$2:$MW$40,'Intervention list'!LD$195+1,0)</f>
        <v>0</v>
      </c>
      <c r="LE121" s="0" t="n">
        <f aca="false">IF(ISNUMBER(FIND(LE$1,$D121))=$AO$1,1,0)*VLOOKUP($Z$2,DALYs!$A$2:$MW$40,'Intervention list'!LE$195+1,0)</f>
        <v>0</v>
      </c>
      <c r="LF121" s="0" t="n">
        <f aca="false">IF(ISNUMBER(FIND(LF$1,$D121))=$AO$1,1,0)*VLOOKUP($Z$2,DALYs!$A$2:$MW$40,'Intervention list'!LF$195+1,0)</f>
        <v>0</v>
      </c>
      <c r="LG121" s="0" t="n">
        <f aca="false">IF(ISNUMBER(FIND(LG$1,$D121))=$AO$1,1,0)*VLOOKUP($Z$2,DALYs!$A$2:$MW$40,'Intervention list'!LG$195+1,0)</f>
        <v>0</v>
      </c>
      <c r="LH121" s="0" t="n">
        <f aca="false">IF(ISNUMBER(FIND(LH$1,$D121))=$AO$1,1,0)*VLOOKUP($Z$2,DALYs!$A$2:$MW$40,'Intervention list'!LH$195+1,0)</f>
        <v>0</v>
      </c>
      <c r="LI121" s="0" t="n">
        <f aca="false">IF(ISNUMBER(FIND(LI$1,$D121))=$AO$1,1,0)*VLOOKUP($Z$2,DALYs!$A$2:$MW$40,'Intervention list'!LI$195+1,0)</f>
        <v>0</v>
      </c>
      <c r="LJ121" s="0" t="n">
        <f aca="false">IF(ISNUMBER(FIND(LJ$1,$D121))=$AO$1,1,0)*VLOOKUP($Z$2,DALYs!$A$2:$MW$40,'Intervention list'!LJ$195+1,0)</f>
        <v>0</v>
      </c>
      <c r="LK121" s="0" t="n">
        <f aca="false">IF(ISNUMBER(FIND(LK$1,$D121))=$AO$1,1,0)*VLOOKUP($Z$2,DALYs!$A$2:$MW$40,'Intervention list'!LK$195+1,0)</f>
        <v>0</v>
      </c>
      <c r="LL121" s="0" t="n">
        <f aca="false">IF(ISNUMBER(FIND(LL$1,$D121))=$AO$1,1,0)*VLOOKUP($Z$2,DALYs!$A$2:$MW$40,'Intervention list'!LL$195+1,0)</f>
        <v>0</v>
      </c>
      <c r="LM121" s="0" t="n">
        <f aca="false">IF(ISNUMBER(FIND(LM$1,$D121))=$AO$1,1,0)*VLOOKUP($Z$2,DALYs!$A$2:$MW$40,'Intervention list'!LM$195+1,0)</f>
        <v>0</v>
      </c>
      <c r="LN121" s="0" t="n">
        <f aca="false">IF(ISNUMBER(FIND(LN$1,$D121))=$AO$1,1,0)*VLOOKUP($Z$2,DALYs!$A$2:$MW$40,'Intervention list'!LN$195+1,0)</f>
        <v>0</v>
      </c>
      <c r="LO121" s="0" t="n">
        <f aca="false">IF(ISNUMBER(FIND(LO$1,$D121))=$AO$1,1,0)*VLOOKUP($Z$2,DALYs!$A$2:$MW$40,'Intervention list'!LO$195+1,0)</f>
        <v>0</v>
      </c>
      <c r="LP121" s="0" t="n">
        <f aca="false">IF(ISNUMBER(FIND(LP$1,$D121))=$AO$1,1,0)*VLOOKUP($Z$2,DALYs!$A$2:$MW$40,'Intervention list'!LP$195+1,0)</f>
        <v>0</v>
      </c>
      <c r="LQ121" s="0" t="n">
        <f aca="false">IF(ISNUMBER(FIND(LQ$1,$D121))=$AO$1,1,0)*VLOOKUP($Z$2,DALYs!$A$2:$MW$40,'Intervention list'!LQ$195+1,0)</f>
        <v>0</v>
      </c>
      <c r="LR121" s="0" t="n">
        <f aca="false">IF(ISNUMBER(FIND(LR$1,$D121))=$AO$1,1,0)*VLOOKUP($Z$2,DALYs!$A$2:$MW$40,'Intervention list'!LR$195+1,0)</f>
        <v>0</v>
      </c>
      <c r="LS121" s="0" t="n">
        <f aca="false">IF(ISNUMBER(FIND(LS$1,$D121))=$AO$1,1,0)*VLOOKUP($Z$2,DALYs!$A$2:$MW$40,'Intervention list'!LS$195+1,0)</f>
        <v>0</v>
      </c>
      <c r="LT121" s="0" t="n">
        <f aca="false">IF(ISNUMBER(FIND(LT$1,$D121))=$AO$1,1,0)*VLOOKUP($Z$2,DALYs!$A$2:$MW$40,'Intervention list'!LT$195+1,0)</f>
        <v>0</v>
      </c>
      <c r="LU121" s="0" t="n">
        <f aca="false">IF(ISNUMBER(FIND(LU$1,$D121))=$AO$1,1,0)*VLOOKUP($Z$2,DALYs!$A$2:$MW$40,'Intervention list'!LU$195+1,0)</f>
        <v>0</v>
      </c>
      <c r="LV121" s="0" t="n">
        <f aca="false">IF(ISNUMBER(FIND(LV$1,$D121))=$AO$1,1,0)*VLOOKUP($Z$2,DALYs!$A$2:$MW$40,'Intervention list'!LV$195+1,0)</f>
        <v>0</v>
      </c>
      <c r="LW121" s="0" t="n">
        <f aca="false">IF(ISNUMBER(FIND(LW$1,$D121))=$AO$1,1,0)*VLOOKUP($Z$2,DALYs!$A$2:$MW$40,'Intervention list'!LW$195+1,0)</f>
        <v>0</v>
      </c>
      <c r="LX121" s="0" t="n">
        <f aca="false">IF(ISNUMBER(FIND(LX$1,$D121))=$AO$1,1,0)*VLOOKUP($Z$2,DALYs!$A$2:$MW$40,'Intervention list'!LX$195+1,0)</f>
        <v>0</v>
      </c>
      <c r="LY121" s="0" t="n">
        <f aca="false">IF(ISNUMBER(FIND(LY$1,$D121))=$AO$1,1,0)*VLOOKUP($Z$2,DALYs!$A$2:$MW$40,'Intervention list'!LY$195+1,0)</f>
        <v>0</v>
      </c>
      <c r="LZ121" s="0" t="n">
        <f aca="false">IF(ISNUMBER(FIND(LZ$1,$D121))=$AO$1,1,0)*VLOOKUP($Z$2,DALYs!$A$2:$MW$40,'Intervention list'!LZ$195+1,0)</f>
        <v>0</v>
      </c>
      <c r="MA121" s="0" t="n">
        <f aca="false">IF(ISNUMBER(FIND(MA$1,$D121))=$AO$1,1,0)*VLOOKUP($Z$2,DALYs!$A$2:$MW$40,'Intervention list'!MA$195+1,0)</f>
        <v>0</v>
      </c>
      <c r="MB121" s="0" t="n">
        <f aca="false">IF(ISNUMBER(FIND(MB$1,$D121))=$AO$1,1,0)*VLOOKUP($Z$2,DALYs!$A$2:$MW$40,'Intervention list'!MB$195+1,0)</f>
        <v>0</v>
      </c>
      <c r="MC121" s="0" t="n">
        <f aca="false">IF(ISNUMBER(FIND(MC$1,$D121))=$AO$1,1,0)*VLOOKUP($Z$2,DALYs!$A$2:$MW$40,'Intervention list'!MC$195+1,0)</f>
        <v>0</v>
      </c>
      <c r="MD121" s="0" t="n">
        <f aca="false">IF(ISNUMBER(FIND(MD$1,$D121))=$AO$1,1,0)*VLOOKUP($Z$2,DALYs!$A$2:$MW$40,'Intervention list'!MD$195+1,0)</f>
        <v>0</v>
      </c>
      <c r="ME121" s="0" t="n">
        <f aca="false">IF(ISNUMBER(FIND(ME$1,$D121))=$AO$1,1,0)*VLOOKUP($Z$2,DALYs!$A$2:$MW$40,'Intervention list'!ME$195+1,0)</f>
        <v>0</v>
      </c>
      <c r="MF121" s="0" t="n">
        <f aca="false">IF(ISNUMBER(FIND(MF$1,$D121))=$AO$1,1,0)*VLOOKUP($Z$2,DALYs!$A$2:$MW$40,'Intervention list'!MF$195+1,0)</f>
        <v>0</v>
      </c>
      <c r="MG121" s="0" t="n">
        <f aca="false">IF(ISNUMBER(FIND(MG$1,$D121))=$AO$1,1,0)*VLOOKUP($Z$2,DALYs!$A$2:$MW$40,'Intervention list'!MG$195+1,0)</f>
        <v>0</v>
      </c>
      <c r="MH121" s="0" t="n">
        <f aca="false">IF(ISNUMBER(FIND(MH$1,$D121))=$AO$1,1,0)*VLOOKUP($Z$2,DALYs!$A$2:$MW$40,'Intervention list'!MH$195+1,0)</f>
        <v>0</v>
      </c>
      <c r="MI121" s="0" t="n">
        <f aca="false">IF(ISNUMBER(FIND(MI$1,$D121))=$AO$1,1,0)*VLOOKUP($Z$2,DALYs!$A$2:$MW$40,'Intervention list'!MI$195+1,0)</f>
        <v>0</v>
      </c>
      <c r="MJ121" s="0" t="n">
        <f aca="false">IF(ISNUMBER(FIND(MJ$1,$D121))=$AO$1,1,0)*VLOOKUP($Z$2,DALYs!$A$2:$MW$40,'Intervention list'!MJ$195+1,0)</f>
        <v>0</v>
      </c>
      <c r="MK121" s="0" t="n">
        <f aca="false">IF(ISNUMBER(FIND(MK$1,$D121))=$AO$1,1,0)*VLOOKUP($Z$2,DALYs!$A$2:$MW$40,'Intervention list'!MK$195+1,0)</f>
        <v>0</v>
      </c>
      <c r="ML121" s="0" t="n">
        <f aca="false">IF(ISNUMBER(FIND(ML$1,$D121))=$AO$1,1,0)*VLOOKUP($Z$2,DALYs!$A$2:$MW$40,'Intervention list'!ML$195+1,0)</f>
        <v>0</v>
      </c>
      <c r="MM121" s="0" t="n">
        <f aca="false">IF(ISNUMBER(FIND(MM$1,$D121))=$AO$1,1,0)*VLOOKUP($Z$2,DALYs!$A$2:$MW$40,'Intervention list'!MM$195+1,0)</f>
        <v>0</v>
      </c>
      <c r="MN121" s="0" t="n">
        <f aca="false">IF(ISNUMBER(FIND(MN$1,$D121))=$AO$1,1,0)*VLOOKUP($Z$2,DALYs!$A$2:$MW$40,'Intervention list'!MN$195+1,0)</f>
        <v>0</v>
      </c>
      <c r="MO121" s="0" t="n">
        <f aca="false">IF(ISNUMBER(FIND(MO$1,$D121))=$AO$1,1,0)*VLOOKUP($Z$2,DALYs!$A$2:$MW$40,'Intervention list'!MO$195+1,0)</f>
        <v>0</v>
      </c>
      <c r="MP121" s="0" t="n">
        <f aca="false">IF(ISNUMBER(FIND(MP$1,$D121))=$AO$1,1,0)*VLOOKUP($Z$2,DALYs!$A$2:$MW$40,'Intervention list'!MP$195+1,0)</f>
        <v>0</v>
      </c>
      <c r="MQ121" s="0" t="n">
        <f aca="false">IF(ISNUMBER(FIND(MQ$1,$D121))=$AO$1,1,0)*VLOOKUP($Z$2,DALYs!$A$2:$MW$40,'Intervention list'!MQ$195+1,0)</f>
        <v>0</v>
      </c>
      <c r="MR121" s="0" t="n">
        <f aca="false">IF(ISNUMBER(FIND(MR$1,$D121))=$AO$1,1,0)*VLOOKUP($Z$2,DALYs!$A$2:$MW$40,'Intervention list'!MR$195+1,0)</f>
        <v>0</v>
      </c>
      <c r="MS121" s="0" t="n">
        <f aca="false">IF(ISNUMBER(FIND(MS$1,$D121))=$AO$1,1,0)*VLOOKUP($Z$2,DALYs!$A$2:$MW$40,'Intervention list'!MS$195+1,0)</f>
        <v>0</v>
      </c>
      <c r="MT121" s="0" t="n">
        <f aca="false">IF(ISNUMBER(FIND(MT$1,$D121))=$AO$1,1,0)*VLOOKUP($Z$2,DALYs!$A$2:$MW$40,'Intervention list'!MT$195+1,0)</f>
        <v>0</v>
      </c>
      <c r="MU121" s="0" t="n">
        <f aca="false">IF(ISNUMBER(FIND(MU$1,$D121))=$AO$1,1,0)*VLOOKUP($Z$2,DALYs!$A$2:$MW$40,'Intervention list'!MU$195+1,0)</f>
        <v>0</v>
      </c>
      <c r="MV121" s="0" t="n">
        <f aca="false">IF(ISNUMBER(FIND(MV$1,$D121))=$AO$1,1,0)*VLOOKUP($Z$2,DALYs!$A$2:$MW$40,'Intervention list'!MV$195+1,0)</f>
        <v>0</v>
      </c>
      <c r="MW121" s="0" t="n">
        <f aca="false">IF(ISNUMBER(FIND(MW$1,$D121))=$AO$1,1,0)*VLOOKUP($Z$2,DALYs!$A$2:$MW$40,'Intervention list'!MW$195+1,0)</f>
        <v>0</v>
      </c>
      <c r="MX121" s="0" t="n">
        <f aca="false">IF(ISNUMBER(FIND(MX$1,$D121))=$AO$1,1,0)*VLOOKUP($Z$2,DALYs!$A$2:$MW$40,'Intervention list'!MX$195+1,0)</f>
        <v>0</v>
      </c>
      <c r="MY121" s="0" t="n">
        <f aca="false">IF(ISNUMBER(FIND(MY$1,$D121))=$AO$1,1,0)*VLOOKUP($Z$2,DALYs!$A$2:$MW$40,'Intervention list'!MY$195+1,0)</f>
        <v>0</v>
      </c>
      <c r="MZ121" s="0" t="n">
        <f aca="false">IF(ISNUMBER(FIND(MZ$1,$D121))=$AO$1,1,0)*VLOOKUP($Z$2,DALYs!$A$2:$MW$40,'Intervention list'!MZ$195+1,0)</f>
        <v>0</v>
      </c>
      <c r="NA121" s="0" t="n">
        <f aca="false">IF(ISNUMBER(FIND(NA$1,$D121))=$AO$1,1,0)*VLOOKUP($Z$2,DALYs!$A$2:$MW$40,'Intervention list'!NA$195+1,0)</f>
        <v>0</v>
      </c>
      <c r="NB121" s="0" t="n">
        <f aca="false">IF(ISNUMBER(FIND(NB$1,$D121))=$AO$1,1,0)*VLOOKUP($Z$2,DALYs!$A$2:$MW$40,'Intervention list'!NB$195+1,0)</f>
        <v>0</v>
      </c>
      <c r="NC121" s="0" t="n">
        <f aca="false">IF(ISNUMBER(FIND(NC$1,$D121))=$AO$1,1,0)*VLOOKUP($Z$2,DALYs!$A$2:$MW$40,'Intervention list'!NC$195+1,0)</f>
        <v>0</v>
      </c>
      <c r="ND121" s="0" t="n">
        <f aca="false">IF(ISNUMBER(FIND(ND$1,$D121))=$AO$1,1,0)*VLOOKUP($Z$2,DALYs!$A$2:$MW$40,'Intervention list'!ND$195+1,0)</f>
        <v>5747.38473582098</v>
      </c>
      <c r="NE121" s="0" t="n">
        <f aca="false">IF(ISNUMBER(FIND(NE$1,$D121))=$AO$1,1,0)*VLOOKUP($Z$2,DALYs!$A$2:$MW$40,'Intervention list'!NE$195+1,0)</f>
        <v>0</v>
      </c>
      <c r="NF121" s="0" t="n">
        <f aca="false">IF(ISNUMBER(FIND(NF$1,$D121))=$AO$1,1,0)*VLOOKUP($Z$2,DALYs!$A$2:$MW$40,'Intervention list'!NF$195+1,0)</f>
        <v>0</v>
      </c>
      <c r="NG121" s="0" t="n">
        <f aca="false">IF(ISNUMBER(FIND(NG$1,$D121))=$AO$1,1,0)*VLOOKUP($Z$2,DALYs!$A$2:$MW$40,'Intervention list'!NG$195+1,0)</f>
        <v>0</v>
      </c>
      <c r="NH121" s="0" t="n">
        <f aca="false">IF(ISNUMBER(FIND(NH$1,$D121))=$AO$1,1,0)*VLOOKUP($Z$2,DALYs!$A$2:$MW$40,'Intervention list'!NH$195+1,0)</f>
        <v>0</v>
      </c>
      <c r="NI121" s="0" t="n">
        <f aca="false">IF(ISNUMBER(FIND(NI$1,$D121))=$AO$1,1,0)*VLOOKUP($Z$2,DALYs!$A$2:$MW$40,'Intervention list'!NI$195+1,0)</f>
        <v>0</v>
      </c>
      <c r="NJ121" s="0" t="n">
        <f aca="false">IF(ISNUMBER(FIND(NJ$1,$D121))=$AO$1,1,0)*VLOOKUP($Z$2,DALYs!$A$2:$MW$40,'Intervention list'!NJ$195+1,0)</f>
        <v>0</v>
      </c>
      <c r="NK121" s="0" t="n">
        <f aca="false">IF(ISNUMBER(FIND(NK$1,$D121))=$AO$1,1,0)*VLOOKUP($Z$2,DALYs!$A$2:$MW$40,'Intervention list'!NK$195+1,0)</f>
        <v>0</v>
      </c>
      <c r="NL121" s="0" t="n">
        <f aca="false">IF(ISNUMBER(FIND(NL$1,$D121))=$AO$1,1,0)*VLOOKUP($Z$2,DALYs!$A$2:$MW$40,'Intervention list'!NL$195+1,0)</f>
        <v>0</v>
      </c>
      <c r="NM121" s="0" t="n">
        <f aca="false">IF(ISNUMBER(FIND(NM$1,$D121))=$AO$1,1,0)*VLOOKUP($Z$2,DALYs!$A$2:$MW$40,'Intervention list'!NM$195+1,0)</f>
        <v>0</v>
      </c>
      <c r="NN121" s="0" t="n">
        <f aca="false">IF(ISNUMBER(FIND(NN$1,$D121))=$AO$1,1,0)*VLOOKUP($Z$2,DALYs!$A$2:$MW$40,'Intervention list'!NN$195+1,0)</f>
        <v>0</v>
      </c>
      <c r="NO121" s="0" t="n">
        <f aca="false">IF(ISNUMBER(FIND(NO$1,$D121))=$AO$1,1,0)*VLOOKUP($Z$2,DALYs!$A$2:$MW$40,'Intervention list'!NO$195+1,0)</f>
        <v>0</v>
      </c>
      <c r="NP121" s="0" t="n">
        <f aca="false">IF(ISNUMBER(FIND(NP$1,$D121))=$AO$1,1,0)*VLOOKUP($Z$2,DALYs!$A$2:$MW$40,'Intervention list'!NP$195+1,0)</f>
        <v>0</v>
      </c>
      <c r="NQ121" s="0" t="n">
        <f aca="false">IF(ISNUMBER(FIND(NQ$1,$D121))=$AO$1,1,0)*VLOOKUP($Z$2,DALYs!$A$2:$MW$40,'Intervention list'!NQ$195+1,0)</f>
        <v>0</v>
      </c>
      <c r="NR121" s="0" t="n">
        <f aca="false">IF(ISNUMBER(FIND(NR$1,$D121))=$AO$1,1,0)*VLOOKUP($Z$2,DALYs!$A$2:$MW$40,'Intervention list'!NR$195+1,0)</f>
        <v>0</v>
      </c>
      <c r="NS121" s="0" t="n">
        <f aca="false">IF(ISNUMBER(FIND(NS$1,$D121))=$AO$1,1,0)*VLOOKUP($Z$2,DALYs!$A$2:$MW$40,'Intervention list'!NS$195+1,0)</f>
        <v>0</v>
      </c>
      <c r="NT121" s="0" t="n">
        <f aca="false">IF(ISNUMBER(FIND(NT$1,$D121))=$AO$1,1,0)*VLOOKUP($Z$2,DALYs!$A$2:$MW$40,'Intervention list'!NT$195+1,0)</f>
        <v>0</v>
      </c>
      <c r="NU121" s="0" t="n">
        <f aca="false">IF(ISNUMBER(FIND(NU$1,$D121))=$AO$1,1,0)*VLOOKUP($Z$2,DALYs!$A$2:$MW$40,'Intervention list'!NU$195+1,0)</f>
        <v>0</v>
      </c>
      <c r="NV121" s="0" t="n">
        <f aca="false">IF(ISNUMBER(FIND(NV$1,$D121))=$AO$1,1,0)*VLOOKUP($Z$2,DALYs!$A$2:$MW$40,'Intervention list'!NV$195+1,0)</f>
        <v>0</v>
      </c>
      <c r="NW121" s="0" t="n">
        <f aca="false">IF(ISNUMBER(FIND(NW$1,$D121))=$AO$1,1,0)*VLOOKUP($Z$2,DALYs!$A$2:$MW$40,'Intervention list'!NW$195+1,0)</f>
        <v>0</v>
      </c>
      <c r="NX121" s="0" t="n">
        <f aca="false">IF(ISNUMBER(FIND(NX$1,$D121))=$AO$1,1,0)*VLOOKUP($Z$2,DALYs!$A$2:$MW$40,'Intervention list'!NX$195+1,0)</f>
        <v>0</v>
      </c>
      <c r="NY121" s="0" t="n">
        <f aca="false">IF(ISNUMBER(FIND(NY$1,$D121))=$AO$1,1,0)*VLOOKUP($Z$2,DALYs!$A$2:$MW$40,'Intervention list'!NY$195+1,0)</f>
        <v>0</v>
      </c>
      <c r="NZ121" s="0" t="n">
        <f aca="false">IF(ISNUMBER(FIND(NZ$1,$D121))=$AO$1,1,0)*VLOOKUP($Z$2,DALYs!$A$2:$MW$40,'Intervention list'!NZ$195+1,0)</f>
        <v>0</v>
      </c>
      <c r="OA121" s="0" t="n">
        <f aca="false">IF(ISNUMBER(FIND(OA$1,$D121))=$AO$1,1,0)*VLOOKUP($Z$2,DALYs!$A$2:$MW$40,'Intervention list'!OA$195+1,0)</f>
        <v>0</v>
      </c>
      <c r="OB121" s="0" t="n">
        <f aca="false">IF(ISNUMBER(FIND(OB$1,$D121))=$AO$1,1,0)*VLOOKUP($Z$2,DALYs!$A$2:$MW$40,'Intervention list'!OB$195+1,0)</f>
        <v>0</v>
      </c>
      <c r="OC121" s="0" t="n">
        <f aca="false">IF(ISNUMBER(FIND(OC$1,$D121))=$AO$1,1,0)*VLOOKUP($Z$2,DALYs!$A$2:$MW$40,'Intervention list'!OC$195+1,0)</f>
        <v>0</v>
      </c>
      <c r="OD121" s="0" t="n">
        <f aca="false">IF(ISNUMBER(FIND(OD$1,$D121))=$AO$1,1,0)*VLOOKUP($Z$2,DALYs!$A$2:$MW$40,'Intervention list'!OD$195+1,0)</f>
        <v>0</v>
      </c>
      <c r="OE121" s="0" t="n">
        <f aca="false">IF(ISNUMBER(FIND(OE$1,$D121))=$AO$1,1,0)*VLOOKUP($Z$2,DALYs!$A$2:$MW$40,'Intervention list'!OE$195+1,0)</f>
        <v>0</v>
      </c>
      <c r="OF121" s="0" t="n">
        <f aca="false">IF(ISNUMBER(FIND(OF$1,$D121))=$AO$1,1,0)*VLOOKUP($Z$2,DALYs!$A$2:$MW$40,'Intervention list'!OF$195+1,0)</f>
        <v>0</v>
      </c>
      <c r="OG121" s="0" t="n">
        <f aca="false">IF(ISNUMBER(FIND(OG$1,$D121))=$AO$1,1,0)*VLOOKUP($Z$2,DALYs!$A$2:$MW$40,'Intervention list'!OG$195+1,0)</f>
        <v>0</v>
      </c>
      <c r="OH121" s="0" t="n">
        <f aca="false">IF(ISNUMBER(FIND(OH$1,$D121))=$AO$1,1,0)*VLOOKUP($Z$2,DALYs!$A$2:$MW$40,'Intervention list'!OH$195+1,0)</f>
        <v>0</v>
      </c>
      <c r="OI121" s="0" t="n">
        <f aca="false">IF(ISNUMBER(FIND(OI$1,$D121))=$AO$1,1,0)*VLOOKUP($Z$2,DALYs!$A$2:$MW$40,'Intervention list'!OI$195+1,0)</f>
        <v>0</v>
      </c>
      <c r="OJ121" s="0" t="n">
        <f aca="false">IF(ISNUMBER(FIND(OJ$1,$D121))=$AO$1,1,0)*VLOOKUP($Z$2,DALYs!$A$2:$MW$40,'Intervention list'!OJ$195+1,0)</f>
        <v>0</v>
      </c>
      <c r="OK121" s="0" t="n">
        <f aca="false">IF(ISNUMBER(FIND(OK$1,$D121))=$AO$1,1,0)*VLOOKUP($Z$2,DALYs!$A$2:$MW$40,'Intervention list'!OK$195+1,0)</f>
        <v>0</v>
      </c>
      <c r="OL121" s="0" t="n">
        <f aca="false">IF(ISNUMBER(FIND(OL$1,$D121))=$AO$1,1,0)*VLOOKUP($Z$2,DALYs!$A$2:$MW$40,'Intervention list'!OL$195+1,0)</f>
        <v>0</v>
      </c>
      <c r="OM121" s="0" t="n">
        <f aca="false">IF(ISNUMBER(FIND(OM$1,$D121))=$AO$1,1,0)*VLOOKUP($Z$2,DALYs!$A$2:$MW$40,'Intervention list'!OM$195+1,0)</f>
        <v>0</v>
      </c>
      <c r="ON121" s="0" t="n">
        <f aca="false">IF(ISNUMBER(FIND(ON$1,$D121))=$AO$1,1,0)*VLOOKUP($Z$2,DALYs!$A$2:$MW$40,'Intervention list'!ON$195+1,0)</f>
        <v>0</v>
      </c>
      <c r="OO121" s="0" t="n">
        <f aca="false">IF(ISNUMBER(FIND(OO$1,$D121))=$AO$1,1,0)*VLOOKUP($Z$2,DALYs!$A$2:$MW$40,'Intervention list'!OO$195+1,0)</f>
        <v>0</v>
      </c>
      <c r="OP121" s="0" t="n">
        <f aca="false">IF(ISNUMBER(FIND(OP$1,$D121))=$AO$1,1,0)*VLOOKUP($Z$2,DALYs!$A$2:$MW$40,'Intervention list'!OP$195+1,0)</f>
        <v>0</v>
      </c>
      <c r="OQ121" s="0" t="n">
        <f aca="false">IF(ISNUMBER(FIND(OQ$1,$D121))=$AO$1,1,0)*VLOOKUP($Z$2,DALYs!$A$2:$MW$40,'Intervention list'!OQ$195+1,0)</f>
        <v>0</v>
      </c>
      <c r="OR121" s="0" t="n">
        <f aca="false">IF(ISNUMBER(FIND(OR$1,$D121))=$AO$1,1,0)*VLOOKUP($Z$2,DALYs!$A$2:$MW$40,'Intervention list'!OR$195+1,0)</f>
        <v>0</v>
      </c>
      <c r="OS121" s="0" t="n">
        <f aca="false">IF(ISNUMBER(FIND(OS$1,$D121))=$AO$1,1,0)*VLOOKUP($Z$2,DALYs!$A$2:$MW$40,'Intervention list'!OS$195+1,0)</f>
        <v>0</v>
      </c>
      <c r="OT121" s="0" t="n">
        <f aca="false">IF(ISNUMBER(FIND(OT$1,$D121))=$AO$1,1,0)*VLOOKUP($Z$2,DALYs!$A$2:$MW$40,'Intervention list'!OT$195+1,0)</f>
        <v>0</v>
      </c>
      <c r="OU121" s="0" t="n">
        <f aca="false">IF(ISNUMBER(FIND(OU$1,$D121))=$AO$1,1,0)*VLOOKUP($Z$2,DALYs!$A$2:$MW$40,'Intervention list'!OU$195+1,0)</f>
        <v>0</v>
      </c>
      <c r="OV121" s="0" t="n">
        <f aca="false">IF(ISNUMBER(FIND(OV$1,$D121))=$AO$1,1,0)*VLOOKUP($Z$2,DALYs!$A$2:$MW$40,'Intervention list'!OV$195+1,0)</f>
        <v>0</v>
      </c>
      <c r="OW121" s="0" t="n">
        <f aca="false">IF(ISNUMBER(FIND(OW$1,$D121))=$AO$1,1,0)*VLOOKUP($Z$2,DALYs!$A$2:$MW$40,'Intervention list'!OW$195+1,0)</f>
        <v>0</v>
      </c>
      <c r="OX121" s="0" t="n">
        <f aca="false">IF(ISNUMBER(FIND(OX$1,$D121))=$AO$1,1,0)*VLOOKUP($Z$2,DALYs!$A$2:$MW$40,'Intervention list'!OX$195+1,0)</f>
        <v>0</v>
      </c>
    </row>
    <row r="122" customFormat="false" ht="15.75" hidden="false" customHeight="false" outlineLevel="0" collapsed="false">
      <c r="A122" s="6" t="s">
        <v>35</v>
      </c>
      <c r="B122" s="6" t="s">
        <v>12</v>
      </c>
      <c r="C122" s="26" t="s">
        <v>31</v>
      </c>
      <c r="D122" s="7" t="s">
        <v>36</v>
      </c>
      <c r="E122" s="7" t="str">
        <f aca="false">SUBSTITUTE(D122,0.2,X122)</f>
        <v>Malaria: 0.1</v>
      </c>
      <c r="F122" s="0" t="s">
        <v>25</v>
      </c>
      <c r="G122" s="8" t="n">
        <v>0.02023</v>
      </c>
      <c r="H122" s="9" t="n">
        <v>6</v>
      </c>
      <c r="I122" s="9" t="n">
        <f aca="false">IF(H122="","",(H122*(VLOOKUP($Z$2,Worksheet,11,0)^4)))</f>
        <v>8.74255904695593</v>
      </c>
      <c r="J122" s="9" t="n">
        <f aca="false">IF(I122="","",I122*VLOOKUP($Z$2,Worksheet,12,0))</f>
        <v>9.7987472585392</v>
      </c>
      <c r="K122" s="9" t="n">
        <f aca="false">IF(I122="","",I122*VLOOKUP($Z$2, Worksheet, 13, 0))</f>
        <v>8.58356677960817</v>
      </c>
      <c r="L122" s="9" t="n">
        <f aca="false">IF(J122="",VLOOKUP($Z$2, Worksheet, 14, 0),J122)</f>
        <v>9.7987472585392</v>
      </c>
      <c r="M122" s="9" t="n">
        <f aca="false">IF(L122&lt;VLOOKUP($Z$2,'Country sheet'!$A$3:$P$41,15,0), VLOOKUP($Z$2,'Country sheet'!$A$3:$P$41,15,0), L122)/0.7</f>
        <v>66.2083230214262</v>
      </c>
      <c r="N122" s="27" t="n">
        <f aca="false">IFERROR(IF(AC122=$AO$1,VLOOKUP(F122,AO$42:AX$46,MATCH(AC$1,AP$41:AX$41,0)+1,0)/COUNTIFS($F$2:$F$194,$F122,$AC$2:$AC$194,$AO$1),0),0) + IFERROR(IF(AD122=$AO$1,VLOOKUP(F122,AO$42:AX$46,MATCH(AD$1,AP$41:AX$41,0)+1,0)/COUNTIFS($F$2:$F$194,$F122,$AD$2:$AD$194,$AO$1),0),0) + IFERROR(IF(AE122=$AO$1,VLOOKUP(F122,AO$42:AX$46,MATCH(AE$1,AP$41:AX$41,0)+1,0)/COUNTIFS($F$2:$F$194,$F122,$AE$2:$AE$194,$AO$1),0),0) + IFERROR(IF(AF122=$AO$1,VLOOKUP(F122,AO$42:AX$46,MATCH(AF$1,AP$41:AX$41,0)+1,0)/COUNTIFS($F$2:$F$194,$F122,$AF$2:$AF$194,$AO$1),0),0) + IFERROR(IF(AG122=$AO$1,VLOOKUP(F122,AO$42:AX$46,MATCH(AG$1,AP$41:AX$41,0)+1,0)/COUNTIFS($F$2:$F$194,$F122,$AG$2:$AG$194,$AO$1),0),0) + IFERROR(IF(AH122=$AO$1,VLOOKUP(F122,AO$42:AX$46,MATCH(AH$1,AP$41:AX$41,0)+1,0)/COUNTIFS($F$2:$F$194,$F122,$AH$2:$AH$194,$AO$1),0),0) + IFERROR(IF(AI122=$AO$1,VLOOKUP(F122,AO$42:AX$46,MATCH(AI$1,AP$41:AX$41,0)+1,0)/COUNTIFS($F$2:$F$194,$F122,$AI$2:$AI$194,$AO$1),0),0) + IFERROR(IF(AJ122=$AO$1,VLOOKUP(F122,AO$42:AX$46,MATCH(AJ$1,AP$41:AX$41,0)+1,0)/COUNTIFS($F$2:$F$194,$F122,$AJ$2:$AJ$194,$AO$1),0),0) + IFERROR(IF(AK122=$AO$1,VLOOKUP(F122,AO$42:AX$46,MATCH(AK$1,AP$41:AX$41,0)+1,0)/COUNTIFS($F$2:$F$194,$F122,$AK$2:$AK$194,$AO$1),0),0)</f>
        <v>439157.071941493</v>
      </c>
      <c r="O122" s="9" t="n">
        <v>1</v>
      </c>
      <c r="P122" s="9" t="n">
        <v>2</v>
      </c>
      <c r="Q122" s="0" t="n">
        <f aca="false">SUM(BC122:OX122)</f>
        <v>340289.402780796</v>
      </c>
      <c r="R122" s="0" t="n">
        <f aca="false">IF(VLOOKUP($Z$2,CET!$A$4:$L$42,12,0)="Low income",_xlfn.IFS(S122=0.2,0.1,S122=0.1,0.05,S122=0.5,0.4,S122=0.35,0.25),S122)</f>
        <v>0.5</v>
      </c>
      <c r="S122" s="0" t="n">
        <v>0.5</v>
      </c>
      <c r="T122" s="0" t="n">
        <v>0.8</v>
      </c>
      <c r="U122" s="0" t="n">
        <f aca="false">N122/M122</f>
        <v>6632.95869613513</v>
      </c>
      <c r="V122" s="0" t="n">
        <f aca="false">IFERROR(U122/Q122,0)</f>
        <v>0.0194921106620763</v>
      </c>
      <c r="W122" s="0" t="n">
        <f aca="false">(T122/R122)*V122</f>
        <v>0.0311873770593221</v>
      </c>
      <c r="X122" s="28" t="n">
        <f aca="false">IF(W122=0,0,IF(W122&lt;=0.8,IF(W122&lt;0.05,0.05,W122),0.8))</f>
        <v>0.05</v>
      </c>
      <c r="Y122" s="28"/>
      <c r="AC122" s="34" t="n">
        <f aca="false">ISNUMBER(FIND(AC$1,$C122))</f>
        <v>0</v>
      </c>
      <c r="AD122" s="33" t="n">
        <f aca="false">ISNUMBER(FIND(AD$1,$C122))</f>
        <v>0</v>
      </c>
      <c r="AE122" s="33" t="n">
        <f aca="false">ISNUMBER(FIND(AE$1,$C122))</f>
        <v>1</v>
      </c>
      <c r="AF122" s="33" t="n">
        <f aca="false">ISNUMBER(FIND(AF$1,$C122))</f>
        <v>0</v>
      </c>
      <c r="AG122" s="33" t="n">
        <f aca="false">ISNUMBER(FIND(AG$1,$C122))</f>
        <v>0</v>
      </c>
      <c r="AH122" s="33" t="n">
        <f aca="false">ISNUMBER(FIND(AH$1,$C122))</f>
        <v>0</v>
      </c>
      <c r="AI122" s="33" t="n">
        <f aca="false">ISNUMBER(FIND(AI$1,$C122))</f>
        <v>0</v>
      </c>
      <c r="AJ122" s="33" t="n">
        <f aca="false">ISNUMBER(FIND(AJ$1,$C122))</f>
        <v>0</v>
      </c>
      <c r="AK122" s="35" t="n">
        <f aca="false">ISNUMBER(FIND(AK$1,$C122))</f>
        <v>0</v>
      </c>
      <c r="AL122" s="6"/>
      <c r="AM122" s="33"/>
      <c r="AZ122" s="67"/>
      <c r="BC122" s="0" t="n">
        <f aca="false">IF(ISNUMBER(FIND(BC$1,$D122))=$AO$1,1,0)*VLOOKUP($Z$2,DALYs!$A$2:$MW$40,'Intervention list'!BC$195+1,0)</f>
        <v>0</v>
      </c>
      <c r="BD122" s="0" t="n">
        <f aca="false">IF(ISNUMBER(FIND(BD$1,$D122))=$AO$1,1,0)*VLOOKUP($Z$2,DALYs!$A$2:$MW$40,'Intervention list'!BD$195+1,0)</f>
        <v>0</v>
      </c>
      <c r="BE122" s="0" t="n">
        <f aca="false">IF(ISNUMBER(FIND(BE$1,$D122))=$AO$1,1,0)*VLOOKUP($Z$2,DALYs!$A$2:$MW$40,'Intervention list'!BE$195+1,0)</f>
        <v>0</v>
      </c>
      <c r="BF122" s="0" t="n">
        <f aca="false">IF(ISNUMBER(FIND(BF$1,$D122))=$AO$1,1,0)*VLOOKUP($Z$2,DALYs!$A$2:$MW$40,'Intervention list'!BF$195+1,0)</f>
        <v>0</v>
      </c>
      <c r="BG122" s="0" t="n">
        <f aca="false">IF(ISNUMBER(FIND(BG$1,$D122))=$AO$1,1,0)*VLOOKUP($Z$2,DALYs!$A$2:$MW$40,'Intervention list'!BG$195+1,0)</f>
        <v>0</v>
      </c>
      <c r="BH122" s="0" t="n">
        <f aca="false">IF(ISNUMBER(FIND(BH$1,$D122))=$AO$1,1,0)*VLOOKUP($Z$2,DALYs!$A$2:$MW$40,'Intervention list'!BH$195+1,0)</f>
        <v>0</v>
      </c>
      <c r="BI122" s="0" t="n">
        <f aca="false">IF(ISNUMBER(FIND(BI$1,$D122))=$AO$1,1,0)*VLOOKUP($Z$2,DALYs!$A$2:$MW$40,'Intervention list'!BI$195+1,0)</f>
        <v>0</v>
      </c>
      <c r="BJ122" s="0" t="n">
        <f aca="false">IF(ISNUMBER(FIND(BJ$1,$D122))=$AO$1,1,0)*VLOOKUP($Z$2,DALYs!$A$2:$MW$40,'Intervention list'!BJ$195+1,0)</f>
        <v>0</v>
      </c>
      <c r="BK122" s="0" t="n">
        <f aca="false">IF(ISNUMBER(FIND(BK$1,$D122))=$AO$1,1,0)*VLOOKUP($Z$2,DALYs!$A$2:$MW$40,'Intervention list'!BK$195+1,0)</f>
        <v>0</v>
      </c>
      <c r="BL122" s="0" t="n">
        <f aca="false">IF(ISNUMBER(FIND(BL$1,$D122))=$AO$1,1,0)*VLOOKUP($Z$2,DALYs!$A$2:$MW$40,'Intervention list'!BL$195+1,0)</f>
        <v>0</v>
      </c>
      <c r="BM122" s="0" t="n">
        <f aca="false">IF(ISNUMBER(FIND(BM$1,$D122))=$AO$1,1,0)*VLOOKUP($Z$2,DALYs!$A$2:$MW$40,'Intervention list'!BM$195+1,0)</f>
        <v>0</v>
      </c>
      <c r="BN122" s="0" t="n">
        <f aca="false">IF(ISNUMBER(FIND(BN$1,$D122))=$AO$1,1,0)*VLOOKUP($Z$2,DALYs!$A$2:$MW$40,'Intervention list'!BN$195+1,0)</f>
        <v>0</v>
      </c>
      <c r="BO122" s="0" t="n">
        <f aca="false">IF(ISNUMBER(FIND(BO$1,$D122))=$AO$1,1,0)*VLOOKUP($Z$2,DALYs!$A$2:$MW$40,'Intervention list'!BO$195+1,0)</f>
        <v>0</v>
      </c>
      <c r="BP122" s="0" t="n">
        <f aca="false">IF(ISNUMBER(FIND(BP$1,$D122))=$AO$1,1,0)*VLOOKUP($Z$2,DALYs!$A$2:$MW$40,'Intervention list'!BP$195+1,0)</f>
        <v>0</v>
      </c>
      <c r="BQ122" s="0" t="n">
        <f aca="false">IF(ISNUMBER(FIND(BQ$1,$D122))=$AO$1,1,0)*VLOOKUP($Z$2,DALYs!$A$2:$MW$40,'Intervention list'!BQ$195+1,0)</f>
        <v>0</v>
      </c>
      <c r="BR122" s="0" t="n">
        <f aca="false">IF(ISNUMBER(FIND(BR$1,$D122))=$AO$1,1,0)*VLOOKUP($Z$2,DALYs!$A$2:$MW$40,'Intervention list'!BR$195+1,0)</f>
        <v>0</v>
      </c>
      <c r="BS122" s="0" t="n">
        <f aca="false">IF(ISNUMBER(FIND(BS$1,$D122))=$AO$1,1,0)*VLOOKUP($Z$2,DALYs!$A$2:$MW$40,'Intervention list'!BS$195+1,0)</f>
        <v>0</v>
      </c>
      <c r="BT122" s="0" t="n">
        <f aca="false">IF(ISNUMBER(FIND(BT$1,$D122))=$AO$1,1,0)*VLOOKUP($Z$2,DALYs!$A$2:$MW$40,'Intervention list'!BT$195+1,0)</f>
        <v>0</v>
      </c>
      <c r="BU122" s="0" t="n">
        <f aca="false">IF(ISNUMBER(FIND(BU$1,$D122))=$AO$1,1,0)*VLOOKUP($Z$2,DALYs!$A$2:$MW$40,'Intervention list'!BU$195+1,0)</f>
        <v>0</v>
      </c>
      <c r="BV122" s="0" t="n">
        <f aca="false">IF(ISNUMBER(FIND(BV$1,$D122))=$AO$1,1,0)*VLOOKUP($Z$2,DALYs!$A$2:$MW$40,'Intervention list'!BV$195+1,0)</f>
        <v>0</v>
      </c>
      <c r="BW122" s="0" t="n">
        <f aca="false">IF(ISNUMBER(FIND(BW$1,$D122))=$AO$1,1,0)*VLOOKUP($Z$2,DALYs!$A$2:$MW$40,'Intervention list'!BW$195+1,0)</f>
        <v>0</v>
      </c>
      <c r="BX122" s="0" t="n">
        <f aca="false">IF(ISNUMBER(FIND(BX$1,$D122))=$AO$1,1,0)*VLOOKUP($Z$2,DALYs!$A$2:$MW$40,'Intervention list'!BX$195+1,0)</f>
        <v>0</v>
      </c>
      <c r="BY122" s="0" t="n">
        <f aca="false">IF(ISNUMBER(FIND(BY$1,$D122))=$AO$1,1,0)*VLOOKUP($Z$2,DALYs!$A$2:$MW$40,'Intervention list'!BY$195+1,0)</f>
        <v>0</v>
      </c>
      <c r="BZ122" s="0" t="n">
        <f aca="false">IF(ISNUMBER(FIND(BZ$1,$D122))=$AO$1,1,0)*VLOOKUP($Z$2,DALYs!$A$2:$MW$40,'Intervention list'!BZ$195+1,0)</f>
        <v>0</v>
      </c>
      <c r="CA122" s="0" t="n">
        <f aca="false">IF(ISNUMBER(FIND(CA$1,$D122))=$AO$1,1,0)*VLOOKUP($Z$2,DALYs!$A$2:$MW$40,'Intervention list'!CA$195+1,0)</f>
        <v>0</v>
      </c>
      <c r="CB122" s="0" t="n">
        <f aca="false">IF(ISNUMBER(FIND(CB$1,$D122))=$AO$1,1,0)*VLOOKUP($Z$2,DALYs!$A$2:$MW$40,'Intervention list'!CB$195+1,0)</f>
        <v>0</v>
      </c>
      <c r="CC122" s="0" t="n">
        <f aca="false">IF(ISNUMBER(FIND(CC$1,$D122))=$AO$1,1,0)*VLOOKUP($Z$2,DALYs!$A$2:$MW$40,'Intervention list'!CC$195+1,0)</f>
        <v>0</v>
      </c>
      <c r="CD122" s="0" t="n">
        <f aca="false">IF(ISNUMBER(FIND(CD$1,$D122))=$AO$1,1,0)*VLOOKUP($Z$2,DALYs!$A$2:$MW$40,'Intervention list'!CD$195+1,0)</f>
        <v>0</v>
      </c>
      <c r="CE122" s="0" t="n">
        <f aca="false">IF(ISNUMBER(FIND(CE$1,$D122))=$AO$1,1,0)*VLOOKUP($Z$2,DALYs!$A$2:$MW$40,'Intervention list'!CE$195+1,0)</f>
        <v>0</v>
      </c>
      <c r="CF122" s="0" t="n">
        <f aca="false">IF(ISNUMBER(FIND(CF$1,$D122))=$AO$1,1,0)*VLOOKUP($Z$2,DALYs!$A$2:$MW$40,'Intervention list'!CF$195+1,0)</f>
        <v>0</v>
      </c>
      <c r="CG122" s="0" t="n">
        <f aca="false">IF(ISNUMBER(FIND(CG$1,$D122))=$AO$1,1,0)*VLOOKUP($Z$2,DALYs!$A$2:$MW$40,'Intervention list'!CG$195+1,0)</f>
        <v>0</v>
      </c>
      <c r="CH122" s="0" t="n">
        <f aca="false">IF(ISNUMBER(FIND(CH$1,$D122))=$AO$1,1,0)*VLOOKUP($Z$2,DALYs!$A$2:$MW$40,'Intervention list'!CH$195+1,0)</f>
        <v>0</v>
      </c>
      <c r="CI122" s="0" t="n">
        <f aca="false">IF(ISNUMBER(FIND(CI$1,$D122))=$AO$1,1,0)*VLOOKUP($Z$2,DALYs!$A$2:$MW$40,'Intervention list'!CI$195+1,0)</f>
        <v>0</v>
      </c>
      <c r="CJ122" s="0" t="n">
        <f aca="false">IF(ISNUMBER(FIND(CJ$1,$D122))=$AO$1,1,0)*VLOOKUP($Z$2,DALYs!$A$2:$MW$40,'Intervention list'!CJ$195+1,0)</f>
        <v>0</v>
      </c>
      <c r="CK122" s="0" t="n">
        <f aca="false">IF(ISNUMBER(FIND(CK$1,$D122))=$AO$1,1,0)*VLOOKUP($Z$2,DALYs!$A$2:$MW$40,'Intervention list'!CK$195+1,0)</f>
        <v>0</v>
      </c>
      <c r="CL122" s="0" t="n">
        <f aca="false">IF(ISNUMBER(FIND(CL$1,$D122))=$AO$1,1,0)*VLOOKUP($Z$2,DALYs!$A$2:$MW$40,'Intervention list'!CL$195+1,0)</f>
        <v>0</v>
      </c>
      <c r="CM122" s="0" t="n">
        <f aca="false">IF(ISNUMBER(FIND(CM$1,$D122))=$AO$1,1,0)*VLOOKUP($Z$2,DALYs!$A$2:$MW$40,'Intervention list'!CM$195+1,0)</f>
        <v>0</v>
      </c>
      <c r="CN122" s="0" t="n">
        <f aca="false">IF(ISNUMBER(FIND(CN$1,$D122))=$AO$1,1,0)*VLOOKUP($Z$2,DALYs!$A$2:$MW$40,'Intervention list'!CN$195+1,0)</f>
        <v>0</v>
      </c>
      <c r="CO122" s="0" t="n">
        <f aca="false">IF(ISNUMBER(FIND(CO$1,$D122))=$AO$1,1,0)*VLOOKUP($Z$2,DALYs!$A$2:$MW$40,'Intervention list'!CO$195+1,0)</f>
        <v>0</v>
      </c>
      <c r="CP122" s="0" t="n">
        <f aca="false">IF(ISNUMBER(FIND(CP$1,$D122))=$AO$1,1,0)*VLOOKUP($Z$2,DALYs!$A$2:$MW$40,'Intervention list'!CP$195+1,0)</f>
        <v>0</v>
      </c>
      <c r="CQ122" s="0" t="n">
        <f aca="false">IF(ISNUMBER(FIND(CQ$1,$D122))=$AO$1,1,0)*VLOOKUP($Z$2,DALYs!$A$2:$MW$40,'Intervention list'!CQ$195+1,0)</f>
        <v>0</v>
      </c>
      <c r="CR122" s="0" t="n">
        <f aca="false">IF(ISNUMBER(FIND(CR$1,$D122))=$AO$1,1,0)*VLOOKUP($Z$2,DALYs!$A$2:$MW$40,'Intervention list'!CR$195+1,0)</f>
        <v>0</v>
      </c>
      <c r="CS122" s="0" t="n">
        <f aca="false">IF(ISNUMBER(FIND(CS$1,$D122))=$AO$1,1,0)*VLOOKUP($Z$2,DALYs!$A$2:$MW$40,'Intervention list'!CS$195+1,0)</f>
        <v>0</v>
      </c>
      <c r="CT122" s="0" t="n">
        <f aca="false">IF(ISNUMBER(FIND(CT$1,$D122))=$AO$1,1,0)*VLOOKUP($Z$2,DALYs!$A$2:$MW$40,'Intervention list'!CT$195+1,0)</f>
        <v>0</v>
      </c>
      <c r="CU122" s="0" t="n">
        <f aca="false">IF(ISNUMBER(FIND(CU$1,$D122))=$AO$1,1,0)*VLOOKUP($Z$2,DALYs!$A$2:$MW$40,'Intervention list'!CU$195+1,0)</f>
        <v>0</v>
      </c>
      <c r="CV122" s="0" t="n">
        <f aca="false">IF(ISNUMBER(FIND(CV$1,$D122))=$AO$1,1,0)*VLOOKUP($Z$2,DALYs!$A$2:$MW$40,'Intervention list'!CV$195+1,0)</f>
        <v>0</v>
      </c>
      <c r="CW122" s="0" t="n">
        <f aca="false">IF(ISNUMBER(FIND(CW$1,$D122))=$AO$1,1,0)*VLOOKUP($Z$2,DALYs!$A$2:$MW$40,'Intervention list'!CW$195+1,0)</f>
        <v>0</v>
      </c>
      <c r="CX122" s="0" t="n">
        <f aca="false">IF(ISNUMBER(FIND(CX$1,$D122))=$AO$1,1,0)*VLOOKUP($Z$2,DALYs!$A$2:$MW$40,'Intervention list'!CX$195+1,0)</f>
        <v>0</v>
      </c>
      <c r="CY122" s="0" t="n">
        <f aca="false">IF(ISNUMBER(FIND(CY$1,$D122))=$AO$1,1,0)*VLOOKUP($Z$2,DALYs!$A$2:$MW$40,'Intervention list'!CY$195+1,0)</f>
        <v>0</v>
      </c>
      <c r="CZ122" s="0" t="n">
        <f aca="false">IF(ISNUMBER(FIND(CZ$1,$D122))=$AO$1,1,0)*VLOOKUP($Z$2,DALYs!$A$2:$MW$40,'Intervention list'!CZ$195+1,0)</f>
        <v>0</v>
      </c>
      <c r="DA122" s="0" t="n">
        <f aca="false">IF(ISNUMBER(FIND(DA$1,$D122))=$AO$1,1,0)*VLOOKUP($Z$2,DALYs!$A$2:$MW$40,'Intervention list'!DA$195+1,0)</f>
        <v>0</v>
      </c>
      <c r="DB122" s="0" t="n">
        <f aca="false">IF(ISNUMBER(FIND(DB$1,$D122))=$AO$1,1,0)*VLOOKUP($Z$2,DALYs!$A$2:$MW$40,'Intervention list'!DB$195+1,0)</f>
        <v>0</v>
      </c>
      <c r="DC122" s="0" t="n">
        <f aca="false">IF(ISNUMBER(FIND(DC$1,$D122))=$AO$1,1,0)*VLOOKUP($Z$2,DALYs!$A$2:$MW$40,'Intervention list'!DC$195+1,0)</f>
        <v>0</v>
      </c>
      <c r="DD122" s="0" t="n">
        <f aca="false">IF(ISNUMBER(FIND(DD$1,$D122))=$AO$1,1,0)*VLOOKUP($Z$2,DALYs!$A$2:$MW$40,'Intervention list'!DD$195+1,0)</f>
        <v>0</v>
      </c>
      <c r="DE122" s="0" t="n">
        <f aca="false">IF(ISNUMBER(FIND(DE$1,$D122))=$AO$1,1,0)*VLOOKUP($Z$2,DALYs!$A$2:$MW$40,'Intervention list'!DE$195+1,0)</f>
        <v>0</v>
      </c>
      <c r="DF122" s="0" t="n">
        <f aca="false">IF(ISNUMBER(FIND(DF$1,$D122))=$AO$1,1,0)*VLOOKUP($Z$2,DALYs!$A$2:$MW$40,'Intervention list'!DF$195+1,0)</f>
        <v>0</v>
      </c>
      <c r="DG122" s="0" t="n">
        <f aca="false">IF(ISNUMBER(FIND(DG$1,$D122))=$AO$1,1,0)*VLOOKUP($Z$2,DALYs!$A$2:$MW$40,'Intervention list'!DG$195+1,0)</f>
        <v>0</v>
      </c>
      <c r="DH122" s="0" t="n">
        <f aca="false">IF(ISNUMBER(FIND(DH$1,$D122))=$AO$1,1,0)*VLOOKUP($Z$2,DALYs!$A$2:$MW$40,'Intervention list'!DH$195+1,0)</f>
        <v>0</v>
      </c>
      <c r="DI122" s="0" t="n">
        <f aca="false">IF(ISNUMBER(FIND(DI$1,$D122))=$AO$1,1,0)*VLOOKUP($Z$2,DALYs!$A$2:$MW$40,'Intervention list'!DI$195+1,0)</f>
        <v>0</v>
      </c>
      <c r="DJ122" s="0" t="n">
        <f aca="false">IF(ISNUMBER(FIND(DJ$1,$D122))=$AO$1,1,0)*VLOOKUP($Z$2,DALYs!$A$2:$MW$40,'Intervention list'!DJ$195+1,0)</f>
        <v>0</v>
      </c>
      <c r="DK122" s="0" t="n">
        <f aca="false">IF(ISNUMBER(FIND(DK$1,$D122))=$AO$1,1,0)*VLOOKUP($Z$2,DALYs!$A$2:$MW$40,'Intervention list'!DK$195+1,0)</f>
        <v>0</v>
      </c>
      <c r="DL122" s="0" t="n">
        <f aca="false">IF(ISNUMBER(FIND(DL$1,$D122))=$AO$1,1,0)*VLOOKUP($Z$2,DALYs!$A$2:$MW$40,'Intervention list'!DL$195+1,0)</f>
        <v>0</v>
      </c>
      <c r="DM122" s="0" t="n">
        <f aca="false">IF(ISNUMBER(FIND(DM$1,$D122))=$AO$1,1,0)*VLOOKUP($Z$2,DALYs!$A$2:$MW$40,'Intervention list'!DM$195+1,0)</f>
        <v>0</v>
      </c>
      <c r="DN122" s="0" t="n">
        <f aca="false">IF(ISNUMBER(FIND(DN$1,$D122))=$AO$1,1,0)*VLOOKUP($Z$2,DALYs!$A$2:$MW$40,'Intervention list'!DN$195+1,0)</f>
        <v>0</v>
      </c>
      <c r="DO122" s="0" t="n">
        <f aca="false">IF(ISNUMBER(FIND(DO$1,$D122))=$AO$1,1,0)*VLOOKUP($Z$2,DALYs!$A$2:$MW$40,'Intervention list'!DO$195+1,0)</f>
        <v>0</v>
      </c>
      <c r="DP122" s="0" t="n">
        <f aca="false">IF(ISNUMBER(FIND(DP$1,$D122))=$AO$1,1,0)*VLOOKUP($Z$2,DALYs!$A$2:$MW$40,'Intervention list'!DP$195+1,0)</f>
        <v>0</v>
      </c>
      <c r="DQ122" s="0" t="n">
        <f aca="false">IF(ISNUMBER(FIND(DQ$1,$D122))=$AO$1,1,0)*VLOOKUP($Z$2,DALYs!$A$2:$MW$40,'Intervention list'!DQ$195+1,0)</f>
        <v>0</v>
      </c>
      <c r="DR122" s="0" t="n">
        <f aca="false">IF(ISNUMBER(FIND(DR$1,$D122))=$AO$1,1,0)*VLOOKUP($Z$2,DALYs!$A$2:$MW$40,'Intervention list'!DR$195+1,0)</f>
        <v>0</v>
      </c>
      <c r="DS122" s="0" t="n">
        <f aca="false">IF(ISNUMBER(FIND(DS$1,$D122))=$AO$1,1,0)*VLOOKUP($Z$2,DALYs!$A$2:$MW$40,'Intervention list'!DS$195+1,0)</f>
        <v>0</v>
      </c>
      <c r="DT122" s="0" t="n">
        <f aca="false">IF(ISNUMBER(FIND(DT$1,$D122))=$AO$1,1,0)*VLOOKUP($Z$2,DALYs!$A$2:$MW$40,'Intervention list'!DT$195+1,0)</f>
        <v>0</v>
      </c>
      <c r="DU122" s="0" t="n">
        <f aca="false">IF(ISNUMBER(FIND(DU$1,$D122))=$AO$1,1,0)*VLOOKUP($Z$2,DALYs!$A$2:$MW$40,'Intervention list'!DU$195+1,0)</f>
        <v>0</v>
      </c>
      <c r="DV122" s="0" t="n">
        <f aca="false">IF(ISNUMBER(FIND(DV$1,$D122))=$AO$1,1,0)*VLOOKUP($Z$2,DALYs!$A$2:$MW$40,'Intervention list'!DV$195+1,0)</f>
        <v>0</v>
      </c>
      <c r="DW122" s="0" t="n">
        <f aca="false">IF(ISNUMBER(FIND(DW$1,$D122))=$AO$1,1,0)*VLOOKUP($Z$2,DALYs!$A$2:$MW$40,'Intervention list'!DW$195+1,0)</f>
        <v>0</v>
      </c>
      <c r="DX122" s="0" t="n">
        <f aca="false">IF(ISNUMBER(FIND(DX$1,$D122))=$AO$1,1,0)*VLOOKUP($Z$2,DALYs!$A$2:$MW$40,'Intervention list'!DX$195+1,0)</f>
        <v>0</v>
      </c>
      <c r="DY122" s="0" t="n">
        <f aca="false">IF(ISNUMBER(FIND(DY$1,$D122))=$AO$1,1,0)*VLOOKUP($Z$2,DALYs!$A$2:$MW$40,'Intervention list'!DY$195+1,0)</f>
        <v>0</v>
      </c>
      <c r="DZ122" s="0" t="n">
        <f aca="false">IF(ISNUMBER(FIND(DZ$1,$D122))=$AO$1,1,0)*VLOOKUP($Z$2,DALYs!$A$2:$MW$40,'Intervention list'!DZ$195+1,0)</f>
        <v>0</v>
      </c>
      <c r="EA122" s="0" t="n">
        <f aca="false">IF(ISNUMBER(FIND(EA$1,$D122))=$AO$1,1,0)*VLOOKUP($Z$2,DALYs!$A$2:$MW$40,'Intervention list'!EA$195+1,0)</f>
        <v>0</v>
      </c>
      <c r="EB122" s="0" t="n">
        <f aca="false">IF(ISNUMBER(FIND(EB$1,$D122))=$AO$1,1,0)*VLOOKUP($Z$2,DALYs!$A$2:$MW$40,'Intervention list'!EB$195+1,0)</f>
        <v>0</v>
      </c>
      <c r="EC122" s="0" t="n">
        <f aca="false">IF(ISNUMBER(FIND(EC$1,$D122))=$AO$1,1,0)*VLOOKUP($Z$2,DALYs!$A$2:$MW$40,'Intervention list'!EC$195+1,0)</f>
        <v>0</v>
      </c>
      <c r="ED122" s="0" t="n">
        <f aca="false">IF(ISNUMBER(FIND(ED$1,$D122))=$AO$1,1,0)*VLOOKUP($Z$2,DALYs!$A$2:$MW$40,'Intervention list'!ED$195+1,0)</f>
        <v>0</v>
      </c>
      <c r="EE122" s="0" t="n">
        <f aca="false">IF(ISNUMBER(FIND(EE$1,$D122))=$AO$1,1,0)*VLOOKUP($Z$2,DALYs!$A$2:$MW$40,'Intervention list'!EE$195+1,0)</f>
        <v>0</v>
      </c>
      <c r="EF122" s="0" t="n">
        <f aca="false">IF(ISNUMBER(FIND(EF$1,$D122))=$AO$1,1,0)*VLOOKUP($Z$2,DALYs!$A$2:$MW$40,'Intervention list'!EF$195+1,0)</f>
        <v>0</v>
      </c>
      <c r="EG122" s="0" t="n">
        <f aca="false">IF(ISNUMBER(FIND(EG$1,$D122))=$AO$1,1,0)*VLOOKUP($Z$2,DALYs!$A$2:$MW$40,'Intervention list'!EG$195+1,0)</f>
        <v>0</v>
      </c>
      <c r="EH122" s="0" t="n">
        <f aca="false">IF(ISNUMBER(FIND(EH$1,$D122))=$AO$1,1,0)*VLOOKUP($Z$2,DALYs!$A$2:$MW$40,'Intervention list'!EH$195+1,0)</f>
        <v>0</v>
      </c>
      <c r="EI122" s="0" t="n">
        <f aca="false">IF(ISNUMBER(FIND(EI$1,$D122))=$AO$1,1,0)*VLOOKUP($Z$2,DALYs!$A$2:$MW$40,'Intervention list'!EI$195+1,0)</f>
        <v>0</v>
      </c>
      <c r="EJ122" s="0" t="n">
        <f aca="false">IF(ISNUMBER(FIND(EJ$1,$D122))=$AO$1,1,0)*VLOOKUP($Z$2,DALYs!$A$2:$MW$40,'Intervention list'!EJ$195+1,0)</f>
        <v>0</v>
      </c>
      <c r="EK122" s="0" t="n">
        <f aca="false">IF(ISNUMBER(FIND(EK$1,$D122))=$AO$1,1,0)*VLOOKUP($Z$2,DALYs!$A$2:$MW$40,'Intervention list'!EK$195+1,0)</f>
        <v>0</v>
      </c>
      <c r="EL122" s="0" t="n">
        <f aca="false">IF(ISNUMBER(FIND(EL$1,$D122))=$AO$1,1,0)*VLOOKUP($Z$2,DALYs!$A$2:$MW$40,'Intervention list'!EL$195+1,0)</f>
        <v>0</v>
      </c>
      <c r="EM122" s="0" t="n">
        <f aca="false">IF(ISNUMBER(FIND(EM$1,$D122))=$AO$1,1,0)*VLOOKUP($Z$2,DALYs!$A$2:$MW$40,'Intervention list'!EM$195+1,0)</f>
        <v>0</v>
      </c>
      <c r="EN122" s="0" t="n">
        <f aca="false">IF(ISNUMBER(FIND(EN$1,$D122))=$AO$1,1,0)*VLOOKUP($Z$2,DALYs!$A$2:$MW$40,'Intervention list'!EN$195+1,0)</f>
        <v>0</v>
      </c>
      <c r="EO122" s="0" t="n">
        <f aca="false">IF(ISNUMBER(FIND(EO$1,$D122))=$AO$1,1,0)*VLOOKUP($Z$2,DALYs!$A$2:$MW$40,'Intervention list'!EO$195+1,0)</f>
        <v>0</v>
      </c>
      <c r="EP122" s="0" t="n">
        <f aca="false">IF(ISNUMBER(FIND(EP$1,$D122))=$AO$1,1,0)*VLOOKUP($Z$2,DALYs!$A$2:$MW$40,'Intervention list'!EP$195+1,0)</f>
        <v>0</v>
      </c>
      <c r="EQ122" s="0" t="n">
        <f aca="false">IF(ISNUMBER(FIND(EQ$1,$D122))=$AO$1,1,0)*VLOOKUP($Z$2,DALYs!$A$2:$MW$40,'Intervention list'!EQ$195+1,0)</f>
        <v>0</v>
      </c>
      <c r="ER122" s="0" t="n">
        <f aca="false">IF(ISNUMBER(FIND(ER$1,$D122))=$AO$1,1,0)*VLOOKUP($Z$2,DALYs!$A$2:$MW$40,'Intervention list'!ER$195+1,0)</f>
        <v>0</v>
      </c>
      <c r="ES122" s="0" t="n">
        <f aca="false">IF(ISNUMBER(FIND(ES$1,$D122))=$AO$1,1,0)*VLOOKUP($Z$2,DALYs!$A$2:$MW$40,'Intervention list'!ES$195+1,0)</f>
        <v>0</v>
      </c>
      <c r="ET122" s="0" t="n">
        <f aca="false">IF(ISNUMBER(FIND(ET$1,$D122))=$AO$1,1,0)*VLOOKUP($Z$2,DALYs!$A$2:$MW$40,'Intervention list'!ET$195+1,0)</f>
        <v>0</v>
      </c>
      <c r="EU122" s="0" t="n">
        <f aca="false">IF(ISNUMBER(FIND(EU$1,$D122))=$AO$1,1,0)*VLOOKUP($Z$2,DALYs!$A$2:$MW$40,'Intervention list'!EU$195+1,0)</f>
        <v>0</v>
      </c>
      <c r="EV122" s="0" t="n">
        <f aca="false">IF(ISNUMBER(FIND(EV$1,$D122))=$AO$1,1,0)*VLOOKUP($Z$2,DALYs!$A$2:$MW$40,'Intervention list'!EV$195+1,0)</f>
        <v>0</v>
      </c>
      <c r="EW122" s="0" t="n">
        <f aca="false">IF(ISNUMBER(FIND(EW$1,$D122))=$AO$1,1,0)*VLOOKUP($Z$2,DALYs!$A$2:$MW$40,'Intervention list'!EW$195+1,0)</f>
        <v>0</v>
      </c>
      <c r="EX122" s="0" t="n">
        <f aca="false">IF(ISNUMBER(FIND(EX$1,$D122))=$AO$1,1,0)*VLOOKUP($Z$2,DALYs!$A$2:$MW$40,'Intervention list'!EX$195+1,0)</f>
        <v>0</v>
      </c>
      <c r="EY122" s="0" t="n">
        <f aca="false">IF(ISNUMBER(FIND(EY$1,$D122))=$AO$1,1,0)*VLOOKUP($Z$2,DALYs!$A$2:$MW$40,'Intervention list'!EY$195+1,0)</f>
        <v>0</v>
      </c>
      <c r="EZ122" s="0" t="n">
        <f aca="false">IF(ISNUMBER(FIND(EZ$1,$D122))=$AO$1,1,0)*VLOOKUP($Z$2,DALYs!$A$2:$MW$40,'Intervention list'!EZ$195+1,0)</f>
        <v>0</v>
      </c>
      <c r="FA122" s="0" t="n">
        <f aca="false">IF(ISNUMBER(FIND(FA$1,$D122))=$AO$1,1,0)*VLOOKUP($Z$2,DALYs!$A$2:$MW$40,'Intervention list'!FA$195+1,0)</f>
        <v>0</v>
      </c>
      <c r="FB122" s="0" t="n">
        <f aca="false">IF(ISNUMBER(FIND(FB$1,$D122))=$AO$1,1,0)*VLOOKUP($Z$2,DALYs!$A$2:$MW$40,'Intervention list'!FB$195+1,0)</f>
        <v>0</v>
      </c>
      <c r="FC122" s="0" t="n">
        <f aca="false">IF(ISNUMBER(FIND(FC$1,$D122))=$AO$1,1,0)*VLOOKUP($Z$2,DALYs!$A$2:$MW$40,'Intervention list'!FC$195+1,0)</f>
        <v>0</v>
      </c>
      <c r="FD122" s="0" t="n">
        <f aca="false">IF(ISNUMBER(FIND(FD$1,$D122))=$AO$1,1,0)*VLOOKUP($Z$2,DALYs!$A$2:$MW$40,'Intervention list'!FD$195+1,0)</f>
        <v>0</v>
      </c>
      <c r="FE122" s="0" t="n">
        <f aca="false">IF(ISNUMBER(FIND(FE$1,$D122))=$AO$1,1,0)*VLOOKUP($Z$2,DALYs!$A$2:$MW$40,'Intervention list'!FE$195+1,0)</f>
        <v>0</v>
      </c>
      <c r="FF122" s="0" t="n">
        <f aca="false">IF(ISNUMBER(FIND(FF$1,$D122))=$AO$1,1,0)*VLOOKUP($Z$2,DALYs!$A$2:$MW$40,'Intervention list'!FF$195+1,0)</f>
        <v>0</v>
      </c>
      <c r="FG122" s="0" t="n">
        <f aca="false">IF(ISNUMBER(FIND(FG$1,$D122))=$AO$1,1,0)*VLOOKUP($Z$2,DALYs!$A$2:$MW$40,'Intervention list'!FG$195+1,0)</f>
        <v>0</v>
      </c>
      <c r="FH122" s="0" t="n">
        <f aca="false">IF(ISNUMBER(FIND(FH$1,$D122))=$AO$1,1,0)*VLOOKUP($Z$2,DALYs!$A$2:$MW$40,'Intervention list'!FH$195+1,0)</f>
        <v>0</v>
      </c>
      <c r="FI122" s="0" t="n">
        <f aca="false">IF(ISNUMBER(FIND(FI$1,$D122))=$AO$1,1,0)*VLOOKUP($Z$2,DALYs!$A$2:$MW$40,'Intervention list'!FI$195+1,0)</f>
        <v>0</v>
      </c>
      <c r="FJ122" s="0" t="n">
        <f aca="false">IF(ISNUMBER(FIND(FJ$1,$D122))=$AO$1,1,0)*VLOOKUP($Z$2,DALYs!$A$2:$MW$40,'Intervention list'!FJ$195+1,0)</f>
        <v>0</v>
      </c>
      <c r="FK122" s="0" t="n">
        <f aca="false">IF(ISNUMBER(FIND(FK$1,$D122))=$AO$1,1,0)*VLOOKUP($Z$2,DALYs!$A$2:$MW$40,'Intervention list'!FK$195+1,0)</f>
        <v>0</v>
      </c>
      <c r="FL122" s="0" t="n">
        <f aca="false">IF(ISNUMBER(FIND(FL$1,$D122))=$AO$1,1,0)*VLOOKUP($Z$2,DALYs!$A$2:$MW$40,'Intervention list'!FL$195+1,0)</f>
        <v>0</v>
      </c>
      <c r="FM122" s="0" t="n">
        <f aca="false">IF(ISNUMBER(FIND(FM$1,$D122))=$AO$1,1,0)*VLOOKUP($Z$2,DALYs!$A$2:$MW$40,'Intervention list'!FM$195+1,0)</f>
        <v>0</v>
      </c>
      <c r="FN122" s="0" t="n">
        <f aca="false">IF(ISNUMBER(FIND(FN$1,$D122))=$AO$1,1,0)*VLOOKUP($Z$2,DALYs!$A$2:$MW$40,'Intervention list'!FN$195+1,0)</f>
        <v>0</v>
      </c>
      <c r="FO122" s="0" t="n">
        <f aca="false">IF(ISNUMBER(FIND(FO$1,$D122))=$AO$1,1,0)*VLOOKUP($Z$2,DALYs!$A$2:$MW$40,'Intervention list'!FO$195+1,0)</f>
        <v>0</v>
      </c>
      <c r="FP122" s="0" t="n">
        <f aca="false">IF(ISNUMBER(FIND(FP$1,$D122))=$AO$1,1,0)*VLOOKUP($Z$2,DALYs!$A$2:$MW$40,'Intervention list'!FP$195+1,0)</f>
        <v>0</v>
      </c>
      <c r="FQ122" s="0" t="n">
        <f aca="false">IF(ISNUMBER(FIND(FQ$1,$D122))=$AO$1,1,0)*VLOOKUP($Z$2,DALYs!$A$2:$MW$40,'Intervention list'!FQ$195+1,0)</f>
        <v>0</v>
      </c>
      <c r="FR122" s="0" t="n">
        <f aca="false">IF(ISNUMBER(FIND(FR$1,$D122))=$AO$1,1,0)*VLOOKUP($Z$2,DALYs!$A$2:$MW$40,'Intervention list'!FR$195+1,0)</f>
        <v>0</v>
      </c>
      <c r="FS122" s="0" t="n">
        <f aca="false">IF(ISNUMBER(FIND(FS$1,$D122))=$AO$1,1,0)*VLOOKUP($Z$2,DALYs!$A$2:$MW$40,'Intervention list'!FS$195+1,0)</f>
        <v>0</v>
      </c>
      <c r="FT122" s="0" t="n">
        <f aca="false">IF(ISNUMBER(FIND(FT$1,$D122))=$AO$1,1,0)*VLOOKUP($Z$2,DALYs!$A$2:$MW$40,'Intervention list'!FT$195+1,0)</f>
        <v>0</v>
      </c>
      <c r="FU122" s="0" t="n">
        <f aca="false">IF(ISNUMBER(FIND(FU$1,$D122))=$AO$1,1,0)*VLOOKUP($Z$2,DALYs!$A$2:$MW$40,'Intervention list'!FU$195+1,0)</f>
        <v>0</v>
      </c>
      <c r="FV122" s="0" t="n">
        <f aca="false">IF(ISNUMBER(FIND(FV$1,$D122))=$AO$1,1,0)*VLOOKUP($Z$2,DALYs!$A$2:$MW$40,'Intervention list'!FV$195+1,0)</f>
        <v>0</v>
      </c>
      <c r="FW122" s="0" t="n">
        <f aca="false">IF(ISNUMBER(FIND(FW$1,$D122))=$AO$1,1,0)*VLOOKUP($Z$2,DALYs!$A$2:$MW$40,'Intervention list'!FW$195+1,0)</f>
        <v>0</v>
      </c>
      <c r="FX122" s="0" t="n">
        <f aca="false">IF(ISNUMBER(FIND(FX$1,$D122))=$AO$1,1,0)*VLOOKUP($Z$2,DALYs!$A$2:$MW$40,'Intervention list'!FX$195+1,0)</f>
        <v>0</v>
      </c>
      <c r="FY122" s="0" t="n">
        <f aca="false">IF(ISNUMBER(FIND(FY$1,$D122))=$AO$1,1,0)*VLOOKUP($Z$2,DALYs!$A$2:$MW$40,'Intervention list'!FY$195+1,0)</f>
        <v>0</v>
      </c>
      <c r="FZ122" s="0" t="n">
        <f aca="false">IF(ISNUMBER(FIND(FZ$1,$D122))=$AO$1,1,0)*VLOOKUP($Z$2,DALYs!$A$2:$MW$40,'Intervention list'!FZ$195+1,0)</f>
        <v>0</v>
      </c>
      <c r="GA122" s="0" t="n">
        <f aca="false">IF(ISNUMBER(FIND(GA$1,$D122))=$AO$1,1,0)*VLOOKUP($Z$2,DALYs!$A$2:$MW$40,'Intervention list'!GA$195+1,0)</f>
        <v>0</v>
      </c>
      <c r="GB122" s="0" t="n">
        <f aca="false">IF(ISNUMBER(FIND(GB$1,$D122))=$AO$1,1,0)*VLOOKUP($Z$2,DALYs!$A$2:$MW$40,'Intervention list'!GB$195+1,0)</f>
        <v>0</v>
      </c>
      <c r="GC122" s="0" t="n">
        <f aca="false">IF(ISNUMBER(FIND(GC$1,$D122))=$AO$1,1,0)*VLOOKUP($Z$2,DALYs!$A$2:$MW$40,'Intervention list'!GC$195+1,0)</f>
        <v>0</v>
      </c>
      <c r="GD122" s="0" t="n">
        <f aca="false">IF(ISNUMBER(FIND(GD$1,$D122))=$AO$1,1,0)*VLOOKUP($Z$2,DALYs!$A$2:$MW$40,'Intervention list'!GD$195+1,0)</f>
        <v>0</v>
      </c>
      <c r="GE122" s="0" t="n">
        <f aca="false">IF(ISNUMBER(FIND(GE$1,$D122))=$AO$1,1,0)*VLOOKUP($Z$2,DALYs!$A$2:$MW$40,'Intervention list'!GE$195+1,0)</f>
        <v>0</v>
      </c>
      <c r="GF122" s="0" t="n">
        <f aca="false">IF(ISNUMBER(FIND(GF$1,$D122))=$AO$1,1,0)*VLOOKUP($Z$2,DALYs!$A$2:$MW$40,'Intervention list'!GF$195+1,0)</f>
        <v>0</v>
      </c>
      <c r="GG122" s="0" t="n">
        <f aca="false">IF(ISNUMBER(FIND(GG$1,$D122))=$AO$1,1,0)*VLOOKUP($Z$2,DALYs!$A$2:$MW$40,'Intervention list'!GG$195+1,0)</f>
        <v>0</v>
      </c>
      <c r="GH122" s="0" t="n">
        <f aca="false">IF(ISNUMBER(FIND(GH$1,$D122))=$AO$1,1,0)*VLOOKUP($Z$2,DALYs!$A$2:$MW$40,'Intervention list'!GH$195+1,0)</f>
        <v>0</v>
      </c>
      <c r="GI122" s="0" t="n">
        <f aca="false">IF(ISNUMBER(FIND(GI$1,$D122))=$AO$1,1,0)*VLOOKUP($Z$2,DALYs!$A$2:$MW$40,'Intervention list'!GI$195+1,0)</f>
        <v>0</v>
      </c>
      <c r="GJ122" s="0" t="n">
        <f aca="false">IF(ISNUMBER(FIND(GJ$1,$D122))=$AO$1,1,0)*VLOOKUP($Z$2,DALYs!$A$2:$MW$40,'Intervention list'!GJ$195+1,0)</f>
        <v>0</v>
      </c>
      <c r="GK122" s="0" t="n">
        <f aca="false">IF(ISNUMBER(FIND(GK$1,$D122))=$AO$1,1,0)*VLOOKUP($Z$2,DALYs!$A$2:$MW$40,'Intervention list'!GK$195+1,0)</f>
        <v>0</v>
      </c>
      <c r="GL122" s="0" t="n">
        <f aca="false">IF(ISNUMBER(FIND(GL$1,$D122))=$AO$1,1,0)*VLOOKUP($Z$2,DALYs!$A$2:$MW$40,'Intervention list'!GL$195+1,0)</f>
        <v>0</v>
      </c>
      <c r="GM122" s="0" t="n">
        <f aca="false">IF(ISNUMBER(FIND(GM$1,$D122))=$AO$1,1,0)*VLOOKUP($Z$2,DALYs!$A$2:$MW$40,'Intervention list'!GM$195+1,0)</f>
        <v>0</v>
      </c>
      <c r="GN122" s="0" t="n">
        <f aca="false">IF(ISNUMBER(FIND(GN$1,$D122))=$AO$1,1,0)*VLOOKUP($Z$2,DALYs!$A$2:$MW$40,'Intervention list'!GN$195+1,0)</f>
        <v>0</v>
      </c>
      <c r="GO122" s="0" t="n">
        <f aca="false">IF(ISNUMBER(FIND(GO$1,$D122))=$AO$1,1,0)*VLOOKUP($Z$2,DALYs!$A$2:$MW$40,'Intervention list'!GO$195+1,0)</f>
        <v>0</v>
      </c>
      <c r="GP122" s="0" t="n">
        <f aca="false">IF(ISNUMBER(FIND(GP$1,$D122))=$AO$1,1,0)*VLOOKUP($Z$2,DALYs!$A$2:$MW$40,'Intervention list'!GP$195+1,0)</f>
        <v>0</v>
      </c>
      <c r="GQ122" s="0" t="n">
        <f aca="false">IF(ISNUMBER(FIND(GQ$1,$D122))=$AO$1,1,0)*VLOOKUP($Z$2,DALYs!$A$2:$MW$40,'Intervention list'!GQ$195+1,0)</f>
        <v>0</v>
      </c>
      <c r="GR122" s="0" t="n">
        <f aca="false">IF(ISNUMBER(FIND(GR$1,$D122))=$AO$1,1,0)*VLOOKUP($Z$2,DALYs!$A$2:$MW$40,'Intervention list'!GR$195+1,0)</f>
        <v>0</v>
      </c>
      <c r="GS122" s="0" t="n">
        <f aca="false">IF(ISNUMBER(FIND(GS$1,$D122))=$AO$1,1,0)*VLOOKUP($Z$2,DALYs!$A$2:$MW$40,'Intervention list'!GS$195+1,0)</f>
        <v>0</v>
      </c>
      <c r="GT122" s="0" t="n">
        <f aca="false">IF(ISNUMBER(FIND(GT$1,$D122))=$AO$1,1,0)*VLOOKUP($Z$2,DALYs!$A$2:$MW$40,'Intervention list'!GT$195+1,0)</f>
        <v>0</v>
      </c>
      <c r="GU122" s="0" t="n">
        <f aca="false">IF(ISNUMBER(FIND(GU$1,$D122))=$AO$1,1,0)*VLOOKUP($Z$2,DALYs!$A$2:$MW$40,'Intervention list'!GU$195+1,0)</f>
        <v>0</v>
      </c>
      <c r="GV122" s="0" t="n">
        <f aca="false">IF(ISNUMBER(FIND(GV$1,$D122))=$AO$1,1,0)*VLOOKUP($Z$2,DALYs!$A$2:$MW$40,'Intervention list'!GV$195+1,0)</f>
        <v>0</v>
      </c>
      <c r="GW122" s="0" t="n">
        <f aca="false">IF(ISNUMBER(FIND(GW$1,$D122))=$AO$1,1,0)*VLOOKUP($Z$2,DALYs!$A$2:$MW$40,'Intervention list'!GW$195+1,0)</f>
        <v>0</v>
      </c>
      <c r="GX122" s="0" t="n">
        <f aca="false">IF(ISNUMBER(FIND(GX$1,$D122))=$AO$1,1,0)*VLOOKUP($Z$2,DALYs!$A$2:$MW$40,'Intervention list'!GX$195+1,0)</f>
        <v>0</v>
      </c>
      <c r="GY122" s="0" t="n">
        <f aca="false">IF(ISNUMBER(FIND(GY$1,$D122))=$AO$1,1,0)*VLOOKUP($Z$2,DALYs!$A$2:$MW$40,'Intervention list'!GY$195+1,0)</f>
        <v>0</v>
      </c>
      <c r="GZ122" s="0" t="n">
        <f aca="false">IF(ISNUMBER(FIND(GZ$1,$D122))=$AO$1,1,0)*VLOOKUP($Z$2,DALYs!$A$2:$MW$40,'Intervention list'!GZ$195+1,0)</f>
        <v>0</v>
      </c>
      <c r="HA122" s="0" t="n">
        <f aca="false">IF(ISNUMBER(FIND(HA$1,$D122))=$AO$1,1,0)*VLOOKUP($Z$2,DALYs!$A$2:$MW$40,'Intervention list'!HA$195+1,0)</f>
        <v>0</v>
      </c>
      <c r="HB122" s="0" t="n">
        <f aca="false">IF(ISNUMBER(FIND(HB$1,$D122))=$AO$1,1,0)*VLOOKUP($Z$2,DALYs!$A$2:$MW$40,'Intervention list'!HB$195+1,0)</f>
        <v>0</v>
      </c>
      <c r="HC122" s="0" t="n">
        <f aca="false">IF(ISNUMBER(FIND(HC$1,$D122))=$AO$1,1,0)*VLOOKUP($Z$2,DALYs!$A$2:$MW$40,'Intervention list'!HC$195+1,0)</f>
        <v>0</v>
      </c>
      <c r="HD122" s="0" t="n">
        <f aca="false">IF(ISNUMBER(FIND(HD$1,$D122))=$AO$1,1,0)*VLOOKUP($Z$2,DALYs!$A$2:$MW$40,'Intervention list'!HD$195+1,0)</f>
        <v>0</v>
      </c>
      <c r="HE122" s="0" t="n">
        <f aca="false">IF(ISNUMBER(FIND(HE$1,$D122))=$AO$1,1,0)*VLOOKUP($Z$2,DALYs!$A$2:$MW$40,'Intervention list'!HE$195+1,0)</f>
        <v>0</v>
      </c>
      <c r="HF122" s="0" t="n">
        <f aca="false">IF(ISNUMBER(FIND(HF$1,$D122))=$AO$1,1,0)*VLOOKUP($Z$2,DALYs!$A$2:$MW$40,'Intervention list'!HF$195+1,0)</f>
        <v>0</v>
      </c>
      <c r="HG122" s="0" t="n">
        <f aca="false">IF(ISNUMBER(FIND(HG$1,$D122))=$AO$1,1,0)*VLOOKUP($Z$2,DALYs!$A$2:$MW$40,'Intervention list'!HG$195+1,0)</f>
        <v>0</v>
      </c>
      <c r="HH122" s="0" t="n">
        <f aca="false">IF(ISNUMBER(FIND(HH$1,$D122))=$AO$1,1,0)*VLOOKUP($Z$2,DALYs!$A$2:$MW$40,'Intervention list'!HH$195+1,0)</f>
        <v>0</v>
      </c>
      <c r="HI122" s="0" t="n">
        <f aca="false">IF(ISNUMBER(FIND(HI$1,$D122))=$AO$1,1,0)*VLOOKUP($Z$2,DALYs!$A$2:$MW$40,'Intervention list'!HI$195+1,0)</f>
        <v>0</v>
      </c>
      <c r="HJ122" s="0" t="n">
        <f aca="false">IF(ISNUMBER(FIND(HJ$1,$D122))=$AO$1,1,0)*VLOOKUP($Z$2,DALYs!$A$2:$MW$40,'Intervention list'!HJ$195+1,0)</f>
        <v>0</v>
      </c>
      <c r="HK122" s="0" t="n">
        <f aca="false">IF(ISNUMBER(FIND(HK$1,$D122))=$AO$1,1,0)*VLOOKUP($Z$2,DALYs!$A$2:$MW$40,'Intervention list'!HK$195+1,0)</f>
        <v>0</v>
      </c>
      <c r="HL122" s="0" t="n">
        <f aca="false">IF(ISNUMBER(FIND(HL$1,$D122))=$AO$1,1,0)*VLOOKUP($Z$2,DALYs!$A$2:$MW$40,'Intervention list'!HL$195+1,0)</f>
        <v>0</v>
      </c>
      <c r="HM122" s="0" t="n">
        <f aca="false">IF(ISNUMBER(FIND(HM$1,$D122))=$AO$1,1,0)*VLOOKUP($Z$2,DALYs!$A$2:$MW$40,'Intervention list'!HM$195+1,0)</f>
        <v>0</v>
      </c>
      <c r="HN122" s="0" t="n">
        <f aca="false">IF(ISNUMBER(FIND(HN$1,$D122))=$AO$1,1,0)*VLOOKUP($Z$2,DALYs!$A$2:$MW$40,'Intervention list'!HN$195+1,0)</f>
        <v>0</v>
      </c>
      <c r="HO122" s="0" t="n">
        <f aca="false">IF(ISNUMBER(FIND(HO$1,$D122))=$AO$1,1,0)*VLOOKUP($Z$2,DALYs!$A$2:$MW$40,'Intervention list'!HO$195+1,0)</f>
        <v>0</v>
      </c>
      <c r="HP122" s="0" t="n">
        <f aca="false">IF(ISNUMBER(FIND(HP$1,$D122))=$AO$1,1,0)*VLOOKUP($Z$2,DALYs!$A$2:$MW$40,'Intervention list'!HP$195+1,0)</f>
        <v>0</v>
      </c>
      <c r="HQ122" s="0" t="n">
        <f aca="false">IF(ISNUMBER(FIND(HQ$1,$D122))=$AO$1,1,0)*VLOOKUP($Z$2,DALYs!$A$2:$MW$40,'Intervention list'!HQ$195+1,0)</f>
        <v>0</v>
      </c>
      <c r="HR122" s="0" t="n">
        <f aca="false">IF(ISNUMBER(FIND(HR$1,$D122))=$AO$1,1,0)*VLOOKUP($Z$2,DALYs!$A$2:$MW$40,'Intervention list'!HR$195+1,0)</f>
        <v>0</v>
      </c>
      <c r="HS122" s="0" t="n">
        <f aca="false">IF(ISNUMBER(FIND(HS$1,$D122))=$AO$1,1,0)*VLOOKUP($Z$2,DALYs!$A$2:$MW$40,'Intervention list'!HS$195+1,0)</f>
        <v>0</v>
      </c>
      <c r="HT122" s="0" t="n">
        <f aca="false">IF(ISNUMBER(FIND(HT$1,$D122))=$AO$1,1,0)*VLOOKUP($Z$2,DALYs!$A$2:$MW$40,'Intervention list'!HT$195+1,0)</f>
        <v>0</v>
      </c>
      <c r="HU122" s="0" t="n">
        <f aca="false">IF(ISNUMBER(FIND(HU$1,$D122))=$AO$1,1,0)*VLOOKUP($Z$2,DALYs!$A$2:$MW$40,'Intervention list'!HU$195+1,0)</f>
        <v>0</v>
      </c>
      <c r="HV122" s="0" t="n">
        <f aca="false">IF(ISNUMBER(FIND(HV$1,$D122))=$AO$1,1,0)*VLOOKUP($Z$2,DALYs!$A$2:$MW$40,'Intervention list'!HV$195+1,0)</f>
        <v>0</v>
      </c>
      <c r="HW122" s="0" t="n">
        <f aca="false">IF(ISNUMBER(FIND(HW$1,$D122))=$AO$1,1,0)*VLOOKUP($Z$2,DALYs!$A$2:$MW$40,'Intervention list'!HW$195+1,0)</f>
        <v>0</v>
      </c>
      <c r="HX122" s="0" t="n">
        <f aca="false">IF(ISNUMBER(FIND(HX$1,$D122))=$AO$1,1,0)*VLOOKUP($Z$2,DALYs!$A$2:$MW$40,'Intervention list'!HX$195+1,0)</f>
        <v>0</v>
      </c>
      <c r="HY122" s="0" t="n">
        <f aca="false">IF(ISNUMBER(FIND(HY$1,$D122))=$AO$1,1,0)*VLOOKUP($Z$2,DALYs!$A$2:$MW$40,'Intervention list'!HY$195+1,0)</f>
        <v>0</v>
      </c>
      <c r="HZ122" s="0" t="n">
        <f aca="false">IF(ISNUMBER(FIND(HZ$1,$D122))=$AO$1,1,0)*VLOOKUP($Z$2,DALYs!$A$2:$MW$40,'Intervention list'!HZ$195+1,0)</f>
        <v>0</v>
      </c>
      <c r="IA122" s="0" t="n">
        <f aca="false">IF(ISNUMBER(FIND(IA$1,$D122))=$AO$1,1,0)*VLOOKUP($Z$2,DALYs!$A$2:$MW$40,'Intervention list'!IA$195+1,0)</f>
        <v>0</v>
      </c>
      <c r="IB122" s="0" t="n">
        <f aca="false">IF(ISNUMBER(FIND(IB$1,$D122))=$AO$1,1,0)*VLOOKUP($Z$2,DALYs!$A$2:$MW$40,'Intervention list'!IB$195+1,0)</f>
        <v>340289.402780796</v>
      </c>
      <c r="IC122" s="0" t="n">
        <f aca="false">IF(ISNUMBER(FIND(IC$1,$D122))=$AO$1,1,0)*VLOOKUP($Z$2,DALYs!$A$2:$MW$40,'Intervention list'!IC$195+1,0)</f>
        <v>0</v>
      </c>
      <c r="ID122" s="0" t="n">
        <f aca="false">IF(ISNUMBER(FIND(ID$1,$D122))=$AO$1,1,0)*VLOOKUP($Z$2,DALYs!$A$2:$MW$40,'Intervention list'!ID$195+1,0)</f>
        <v>0</v>
      </c>
      <c r="IE122" s="0" t="n">
        <f aca="false">IF(ISNUMBER(FIND(IE$1,$D122))=$AO$1,1,0)*VLOOKUP($Z$2,DALYs!$A$2:$MW$40,'Intervention list'!IE$195+1,0)</f>
        <v>0</v>
      </c>
      <c r="IF122" s="0" t="n">
        <f aca="false">IF(ISNUMBER(FIND(IF$1,$D122))=$AO$1,1,0)*VLOOKUP($Z$2,DALYs!$A$2:$MW$40,'Intervention list'!IF$195+1,0)</f>
        <v>0</v>
      </c>
      <c r="IG122" s="0" t="n">
        <f aca="false">IF(ISNUMBER(FIND(IG$1,$D122))=$AO$1,1,0)*VLOOKUP($Z$2,DALYs!$A$2:$MW$40,'Intervention list'!IG$195+1,0)</f>
        <v>0</v>
      </c>
      <c r="IH122" s="0" t="n">
        <f aca="false">IF(ISNUMBER(FIND(IH$1,$D122))=$AO$1,1,0)*VLOOKUP($Z$2,DALYs!$A$2:$MW$40,'Intervention list'!IH$195+1,0)</f>
        <v>0</v>
      </c>
      <c r="II122" s="0" t="n">
        <f aca="false">IF(ISNUMBER(FIND(II$1,$D122))=$AO$1,1,0)*VLOOKUP($Z$2,DALYs!$A$2:$MW$40,'Intervention list'!II$195+1,0)</f>
        <v>0</v>
      </c>
      <c r="IJ122" s="0" t="n">
        <f aca="false">IF(ISNUMBER(FIND(IJ$1,$D122))=$AO$1,1,0)*VLOOKUP($Z$2,DALYs!$A$2:$MW$40,'Intervention list'!IJ$195+1,0)</f>
        <v>0</v>
      </c>
      <c r="IK122" s="0" t="n">
        <f aca="false">IF(ISNUMBER(FIND(IK$1,$D122))=$AO$1,1,0)*VLOOKUP($Z$2,DALYs!$A$2:$MW$40,'Intervention list'!IK$195+1,0)</f>
        <v>0</v>
      </c>
      <c r="IL122" s="0" t="n">
        <f aca="false">IF(ISNUMBER(FIND(IL$1,$D122))=$AO$1,1,0)*VLOOKUP($Z$2,DALYs!$A$2:$MW$40,'Intervention list'!IL$195+1,0)</f>
        <v>0</v>
      </c>
      <c r="IM122" s="0" t="n">
        <f aca="false">IF(ISNUMBER(FIND(IM$1,$D122))=$AO$1,1,0)*VLOOKUP($Z$2,DALYs!$A$2:$MW$40,'Intervention list'!IM$195+1,0)</f>
        <v>0</v>
      </c>
      <c r="IN122" s="0" t="n">
        <f aca="false">IF(ISNUMBER(FIND(IN$1,$D122))=$AO$1,1,0)*VLOOKUP($Z$2,DALYs!$A$2:$MW$40,'Intervention list'!IN$195+1,0)</f>
        <v>0</v>
      </c>
      <c r="IO122" s="0" t="n">
        <f aca="false">IF(ISNUMBER(FIND(IO$1,$D122))=$AO$1,1,0)*VLOOKUP($Z$2,DALYs!$A$2:$MW$40,'Intervention list'!IO$195+1,0)</f>
        <v>0</v>
      </c>
      <c r="IP122" s="0" t="n">
        <f aca="false">IF(ISNUMBER(FIND(IP$1,$D122))=$AO$1,1,0)*VLOOKUP($Z$2,DALYs!$A$2:$MW$40,'Intervention list'!IP$195+1,0)</f>
        <v>0</v>
      </c>
      <c r="IQ122" s="0" t="n">
        <f aca="false">IF(ISNUMBER(FIND(IQ$1,$D122))=$AO$1,1,0)*VLOOKUP($Z$2,DALYs!$A$2:$MW$40,'Intervention list'!IQ$195+1,0)</f>
        <v>0</v>
      </c>
      <c r="IR122" s="0" t="n">
        <f aca="false">IF(ISNUMBER(FIND(IR$1,$D122))=$AO$1,1,0)*VLOOKUP($Z$2,DALYs!$A$2:$MW$40,'Intervention list'!IR$195+1,0)</f>
        <v>0</v>
      </c>
      <c r="IS122" s="0" t="n">
        <f aca="false">IF(ISNUMBER(FIND(IS$1,$D122))=$AO$1,1,0)*VLOOKUP($Z$2,DALYs!$A$2:$MW$40,'Intervention list'!IS$195+1,0)</f>
        <v>0</v>
      </c>
      <c r="IT122" s="0" t="n">
        <f aca="false">IF(ISNUMBER(FIND(IT$1,$D122))=$AO$1,1,0)*VLOOKUP($Z$2,DALYs!$A$2:$MW$40,'Intervention list'!IT$195+1,0)</f>
        <v>0</v>
      </c>
      <c r="IU122" s="0" t="n">
        <f aca="false">IF(ISNUMBER(FIND(IU$1,$D122))=$AO$1,1,0)*VLOOKUP($Z$2,DALYs!$A$2:$MW$40,'Intervention list'!IU$195+1,0)</f>
        <v>0</v>
      </c>
      <c r="IV122" s="0" t="n">
        <f aca="false">IF(ISNUMBER(FIND(IV$1,$D122))=$AO$1,1,0)*VLOOKUP($Z$2,DALYs!$A$2:$MW$40,'Intervention list'!IV$195+1,0)</f>
        <v>0</v>
      </c>
      <c r="IW122" s="0" t="n">
        <f aca="false">IF(ISNUMBER(FIND(IW$1,$D122))=$AO$1,1,0)*VLOOKUP($Z$2,DALYs!$A$2:$MW$40,'Intervention list'!IW$195+1,0)</f>
        <v>0</v>
      </c>
      <c r="IX122" s="0" t="n">
        <f aca="false">IF(ISNUMBER(FIND(IX$1,$D122))=$AO$1,1,0)*VLOOKUP($Z$2,DALYs!$A$2:$MW$40,'Intervention list'!IX$195+1,0)</f>
        <v>0</v>
      </c>
      <c r="IY122" s="0" t="n">
        <f aca="false">IF(ISNUMBER(FIND(IY$1,$D122))=$AO$1,1,0)*VLOOKUP($Z$2,DALYs!$A$2:$MW$40,'Intervention list'!IY$195+1,0)</f>
        <v>0</v>
      </c>
      <c r="IZ122" s="0" t="n">
        <f aca="false">IF(ISNUMBER(FIND(IZ$1,$D122))=$AO$1,1,0)*VLOOKUP($Z$2,DALYs!$A$2:$MW$40,'Intervention list'!IZ$195+1,0)</f>
        <v>0</v>
      </c>
      <c r="JA122" s="0" t="n">
        <f aca="false">IF(ISNUMBER(FIND(JA$1,$D122))=$AO$1,1,0)*VLOOKUP($Z$2,DALYs!$A$2:$MW$40,'Intervention list'!JA$195+1,0)</f>
        <v>0</v>
      </c>
      <c r="JB122" s="0" t="n">
        <f aca="false">IF(ISNUMBER(FIND(JB$1,$D122))=$AO$1,1,0)*VLOOKUP($Z$2,DALYs!$A$2:$MW$40,'Intervention list'!JB$195+1,0)</f>
        <v>0</v>
      </c>
      <c r="JC122" s="0" t="n">
        <f aca="false">IF(ISNUMBER(FIND(JC$1,$D122))=$AO$1,1,0)*VLOOKUP($Z$2,DALYs!$A$2:$MW$40,'Intervention list'!JC$195+1,0)</f>
        <v>0</v>
      </c>
      <c r="JD122" s="0" t="n">
        <f aca="false">IF(ISNUMBER(FIND(JD$1,$D122))=$AO$1,1,0)*VLOOKUP($Z$2,DALYs!$A$2:$MW$40,'Intervention list'!JD$195+1,0)</f>
        <v>0</v>
      </c>
      <c r="JE122" s="0" t="n">
        <f aca="false">IF(ISNUMBER(FIND(JE$1,$D122))=$AO$1,1,0)*VLOOKUP($Z$2,DALYs!$A$2:$MW$40,'Intervention list'!JE$195+1,0)</f>
        <v>0</v>
      </c>
      <c r="JF122" s="0" t="n">
        <f aca="false">IF(ISNUMBER(FIND(JF$1,$D122))=$AO$1,1,0)*VLOOKUP($Z$2,DALYs!$A$2:$MW$40,'Intervention list'!JF$195+1,0)</f>
        <v>0</v>
      </c>
      <c r="JG122" s="0" t="n">
        <f aca="false">IF(ISNUMBER(FIND(JG$1,$D122))=$AO$1,1,0)*VLOOKUP($Z$2,DALYs!$A$2:$MW$40,'Intervention list'!JG$195+1,0)</f>
        <v>0</v>
      </c>
      <c r="JH122" s="0" t="n">
        <f aca="false">IF(ISNUMBER(FIND(JH$1,$D122))=$AO$1,1,0)*VLOOKUP($Z$2,DALYs!$A$2:$MW$40,'Intervention list'!JH$195+1,0)</f>
        <v>0</v>
      </c>
      <c r="JI122" s="0" t="n">
        <f aca="false">IF(ISNUMBER(FIND(JI$1,$D122))=$AO$1,1,0)*VLOOKUP($Z$2,DALYs!$A$2:$MW$40,'Intervention list'!JI$195+1,0)</f>
        <v>0</v>
      </c>
      <c r="JJ122" s="0" t="n">
        <f aca="false">IF(ISNUMBER(FIND(JJ$1,$D122))=$AO$1,1,0)*VLOOKUP($Z$2,DALYs!$A$2:$MW$40,'Intervention list'!JJ$195+1,0)</f>
        <v>0</v>
      </c>
      <c r="JK122" s="0" t="n">
        <f aca="false">IF(ISNUMBER(FIND(JK$1,$D122))=$AO$1,1,0)*VLOOKUP($Z$2,DALYs!$A$2:$MW$40,'Intervention list'!JK$195+1,0)</f>
        <v>0</v>
      </c>
      <c r="JL122" s="0" t="n">
        <f aca="false">IF(ISNUMBER(FIND(JL$1,$D122))=$AO$1,1,0)*VLOOKUP($Z$2,DALYs!$A$2:$MW$40,'Intervention list'!JL$195+1,0)</f>
        <v>0</v>
      </c>
      <c r="JM122" s="0" t="n">
        <f aca="false">IF(ISNUMBER(FIND(JM$1,$D122))=$AO$1,1,0)*VLOOKUP($Z$2,DALYs!$A$2:$MW$40,'Intervention list'!JM$195+1,0)</f>
        <v>0</v>
      </c>
      <c r="JN122" s="0" t="n">
        <f aca="false">IF(ISNUMBER(FIND(JN$1,$D122))=$AO$1,1,0)*VLOOKUP($Z$2,DALYs!$A$2:$MW$40,'Intervention list'!JN$195+1,0)</f>
        <v>0</v>
      </c>
      <c r="JO122" s="0" t="n">
        <f aca="false">IF(ISNUMBER(FIND(JO$1,$D122))=$AO$1,1,0)*VLOOKUP($Z$2,DALYs!$A$2:$MW$40,'Intervention list'!JO$195+1,0)</f>
        <v>0</v>
      </c>
      <c r="JP122" s="0" t="n">
        <f aca="false">IF(ISNUMBER(FIND(JP$1,$D122))=$AO$1,1,0)*VLOOKUP($Z$2,DALYs!$A$2:$MW$40,'Intervention list'!JP$195+1,0)</f>
        <v>0</v>
      </c>
      <c r="JQ122" s="0" t="n">
        <f aca="false">IF(ISNUMBER(FIND(JQ$1,$D122))=$AO$1,1,0)*VLOOKUP($Z$2,DALYs!$A$2:$MW$40,'Intervention list'!JQ$195+1,0)</f>
        <v>0</v>
      </c>
      <c r="JR122" s="0" t="n">
        <f aca="false">IF(ISNUMBER(FIND(JR$1,$D122))=$AO$1,1,0)*VLOOKUP($Z$2,DALYs!$A$2:$MW$40,'Intervention list'!JR$195+1,0)</f>
        <v>0</v>
      </c>
      <c r="JS122" s="0" t="n">
        <f aca="false">IF(ISNUMBER(FIND(JS$1,$D122))=$AO$1,1,0)*VLOOKUP($Z$2,DALYs!$A$2:$MW$40,'Intervention list'!JS$195+1,0)</f>
        <v>0</v>
      </c>
      <c r="JT122" s="0" t="n">
        <f aca="false">IF(ISNUMBER(FIND(JT$1,$D122))=$AO$1,1,0)*VLOOKUP($Z$2,DALYs!$A$2:$MW$40,'Intervention list'!JT$195+1,0)</f>
        <v>0</v>
      </c>
      <c r="JU122" s="0" t="n">
        <f aca="false">IF(ISNUMBER(FIND(JU$1,$D122))=$AO$1,1,0)*VLOOKUP($Z$2,DALYs!$A$2:$MW$40,'Intervention list'!JU$195+1,0)</f>
        <v>0</v>
      </c>
      <c r="JV122" s="0" t="n">
        <f aca="false">IF(ISNUMBER(FIND(JV$1,$D122))=$AO$1,1,0)*VLOOKUP($Z$2,DALYs!$A$2:$MW$40,'Intervention list'!JV$195+1,0)</f>
        <v>0</v>
      </c>
      <c r="JW122" s="0" t="n">
        <f aca="false">IF(ISNUMBER(FIND(JW$1,$D122))=$AO$1,1,0)*VLOOKUP($Z$2,DALYs!$A$2:$MW$40,'Intervention list'!JW$195+1,0)</f>
        <v>0</v>
      </c>
      <c r="JX122" s="0" t="n">
        <f aca="false">IF(ISNUMBER(FIND(JX$1,$D122))=$AO$1,1,0)*VLOOKUP($Z$2,DALYs!$A$2:$MW$40,'Intervention list'!JX$195+1,0)</f>
        <v>0</v>
      </c>
      <c r="JY122" s="0" t="n">
        <f aca="false">IF(ISNUMBER(FIND(JY$1,$D122))=$AO$1,1,0)*VLOOKUP($Z$2,DALYs!$A$2:$MW$40,'Intervention list'!JY$195+1,0)</f>
        <v>0</v>
      </c>
      <c r="JZ122" s="0" t="n">
        <f aca="false">IF(ISNUMBER(FIND(JZ$1,$D122))=$AO$1,1,0)*VLOOKUP($Z$2,DALYs!$A$2:$MW$40,'Intervention list'!JZ$195+1,0)</f>
        <v>0</v>
      </c>
      <c r="KA122" s="0" t="n">
        <f aca="false">IF(ISNUMBER(FIND(KA$1,$D122))=$AO$1,1,0)*VLOOKUP($Z$2,DALYs!$A$2:$MW$40,'Intervention list'!KA$195+1,0)</f>
        <v>0</v>
      </c>
      <c r="KB122" s="0" t="n">
        <f aca="false">IF(ISNUMBER(FIND(KB$1,$D122))=$AO$1,1,0)*VLOOKUP($Z$2,DALYs!$A$2:$MW$40,'Intervention list'!KB$195+1,0)</f>
        <v>0</v>
      </c>
      <c r="KC122" s="0" t="n">
        <f aca="false">IF(ISNUMBER(FIND(KC$1,$D122))=$AO$1,1,0)*VLOOKUP($Z$2,DALYs!$A$2:$MW$40,'Intervention list'!KC$195+1,0)</f>
        <v>0</v>
      </c>
      <c r="KD122" s="0" t="n">
        <f aca="false">IF(ISNUMBER(FIND(KD$1,$D122))=$AO$1,1,0)*VLOOKUP($Z$2,DALYs!$A$2:$MW$40,'Intervention list'!KD$195+1,0)</f>
        <v>0</v>
      </c>
      <c r="KE122" s="0" t="n">
        <f aca="false">IF(ISNUMBER(FIND(KE$1,$D122))=$AO$1,1,0)*VLOOKUP($Z$2,DALYs!$A$2:$MW$40,'Intervention list'!KE$195+1,0)</f>
        <v>0</v>
      </c>
      <c r="KF122" s="0" t="n">
        <f aca="false">IF(ISNUMBER(FIND(KF$1,$D122))=$AO$1,1,0)*VLOOKUP($Z$2,DALYs!$A$2:$MW$40,'Intervention list'!KF$195+1,0)</f>
        <v>0</v>
      </c>
      <c r="KG122" s="0" t="n">
        <f aca="false">IF(ISNUMBER(FIND(KG$1,$D122))=$AO$1,1,0)*VLOOKUP($Z$2,DALYs!$A$2:$MW$40,'Intervention list'!KG$195+1,0)</f>
        <v>0</v>
      </c>
      <c r="KH122" s="0" t="n">
        <f aca="false">IF(ISNUMBER(FIND(KH$1,$D122))=$AO$1,1,0)*VLOOKUP($Z$2,DALYs!$A$2:$MW$40,'Intervention list'!KH$195+1,0)</f>
        <v>0</v>
      </c>
      <c r="KI122" s="0" t="n">
        <f aca="false">IF(ISNUMBER(FIND(KI$1,$D122))=$AO$1,1,0)*VLOOKUP($Z$2,DALYs!$A$2:$MW$40,'Intervention list'!KI$195+1,0)</f>
        <v>0</v>
      </c>
      <c r="KJ122" s="0" t="n">
        <f aca="false">IF(ISNUMBER(FIND(KJ$1,$D122))=$AO$1,1,0)*VLOOKUP($Z$2,DALYs!$A$2:$MW$40,'Intervention list'!KJ$195+1,0)</f>
        <v>0</v>
      </c>
      <c r="KK122" s="0" t="n">
        <f aca="false">IF(ISNUMBER(FIND(KK$1,$D122))=$AO$1,1,0)*VLOOKUP($Z$2,DALYs!$A$2:$MW$40,'Intervention list'!KK$195+1,0)</f>
        <v>0</v>
      </c>
      <c r="KL122" s="0" t="n">
        <f aca="false">IF(ISNUMBER(FIND(KL$1,$D122))=$AO$1,1,0)*VLOOKUP($Z$2,DALYs!$A$2:$MW$40,'Intervention list'!KL$195+1,0)</f>
        <v>0</v>
      </c>
      <c r="KM122" s="0" t="n">
        <f aca="false">IF(ISNUMBER(FIND(KM$1,$D122))=$AO$1,1,0)*VLOOKUP($Z$2,DALYs!$A$2:$MW$40,'Intervention list'!KM$195+1,0)</f>
        <v>0</v>
      </c>
      <c r="KN122" s="0" t="n">
        <f aca="false">IF(ISNUMBER(FIND(KN$1,$D122))=$AO$1,1,0)*VLOOKUP($Z$2,DALYs!$A$2:$MW$40,'Intervention list'!KN$195+1,0)</f>
        <v>0</v>
      </c>
      <c r="KO122" s="0" t="n">
        <f aca="false">IF(ISNUMBER(FIND(KO$1,$D122))=$AO$1,1,0)*VLOOKUP($Z$2,DALYs!$A$2:$MW$40,'Intervention list'!KO$195+1,0)</f>
        <v>0</v>
      </c>
      <c r="KP122" s="0" t="n">
        <f aca="false">IF(ISNUMBER(FIND(KP$1,$D122))=$AO$1,1,0)*VLOOKUP($Z$2,DALYs!$A$2:$MW$40,'Intervention list'!KP$195+1,0)</f>
        <v>0</v>
      </c>
      <c r="KQ122" s="0" t="n">
        <f aca="false">IF(ISNUMBER(FIND(KQ$1,$D122))=$AO$1,1,0)*VLOOKUP($Z$2,DALYs!$A$2:$MW$40,'Intervention list'!KQ$195+1,0)</f>
        <v>0</v>
      </c>
      <c r="KR122" s="0" t="n">
        <f aca="false">IF(ISNUMBER(FIND(KR$1,$D122))=$AO$1,1,0)*VLOOKUP($Z$2,DALYs!$A$2:$MW$40,'Intervention list'!KR$195+1,0)</f>
        <v>0</v>
      </c>
      <c r="KS122" s="0" t="n">
        <f aca="false">IF(ISNUMBER(FIND(KS$1,$D122))=$AO$1,1,0)*VLOOKUP($Z$2,DALYs!$A$2:$MW$40,'Intervention list'!KS$195+1,0)</f>
        <v>0</v>
      </c>
      <c r="KT122" s="0" t="n">
        <f aca="false">IF(ISNUMBER(FIND(KT$1,$D122))=$AO$1,1,0)*VLOOKUP($Z$2,DALYs!$A$2:$MW$40,'Intervention list'!KT$195+1,0)</f>
        <v>0</v>
      </c>
      <c r="KU122" s="0" t="n">
        <f aca="false">IF(ISNUMBER(FIND(KU$1,$D122))=$AO$1,1,0)*VLOOKUP($Z$2,DALYs!$A$2:$MW$40,'Intervention list'!KU$195+1,0)</f>
        <v>0</v>
      </c>
      <c r="KV122" s="0" t="n">
        <f aca="false">IF(ISNUMBER(FIND(KV$1,$D122))=$AO$1,1,0)*VLOOKUP($Z$2,DALYs!$A$2:$MW$40,'Intervention list'!KV$195+1,0)</f>
        <v>0</v>
      </c>
      <c r="KW122" s="0" t="n">
        <f aca="false">IF(ISNUMBER(FIND(KW$1,$D122))=$AO$1,1,0)*VLOOKUP($Z$2,DALYs!$A$2:$MW$40,'Intervention list'!KW$195+1,0)</f>
        <v>0</v>
      </c>
      <c r="KX122" s="0" t="n">
        <f aca="false">IF(ISNUMBER(FIND(KX$1,$D122))=$AO$1,1,0)*VLOOKUP($Z$2,DALYs!$A$2:$MW$40,'Intervention list'!KX$195+1,0)</f>
        <v>0</v>
      </c>
      <c r="KY122" s="0" t="n">
        <f aca="false">IF(ISNUMBER(FIND(KY$1,$D122))=$AO$1,1,0)*VLOOKUP($Z$2,DALYs!$A$2:$MW$40,'Intervention list'!KY$195+1,0)</f>
        <v>0</v>
      </c>
      <c r="KZ122" s="0" t="n">
        <f aca="false">IF(ISNUMBER(FIND(KZ$1,$D122))=$AO$1,1,0)*VLOOKUP($Z$2,DALYs!$A$2:$MW$40,'Intervention list'!KZ$195+1,0)</f>
        <v>0</v>
      </c>
      <c r="LA122" s="0" t="n">
        <f aca="false">IF(ISNUMBER(FIND(LA$1,$D122))=$AO$1,1,0)*VLOOKUP($Z$2,DALYs!$A$2:$MW$40,'Intervention list'!LA$195+1,0)</f>
        <v>0</v>
      </c>
      <c r="LB122" s="0" t="n">
        <f aca="false">IF(ISNUMBER(FIND(LB$1,$D122))=$AO$1,1,0)*VLOOKUP($Z$2,DALYs!$A$2:$MW$40,'Intervention list'!LB$195+1,0)</f>
        <v>0</v>
      </c>
      <c r="LC122" s="0" t="n">
        <f aca="false">IF(ISNUMBER(FIND(LC$1,$D122))=$AO$1,1,0)*VLOOKUP($Z$2,DALYs!$A$2:$MW$40,'Intervention list'!LC$195+1,0)</f>
        <v>0</v>
      </c>
      <c r="LD122" s="0" t="n">
        <f aca="false">IF(ISNUMBER(FIND(LD$1,$D122))=$AO$1,1,0)*VLOOKUP($Z$2,DALYs!$A$2:$MW$40,'Intervention list'!LD$195+1,0)</f>
        <v>0</v>
      </c>
      <c r="LE122" s="0" t="n">
        <f aca="false">IF(ISNUMBER(FIND(LE$1,$D122))=$AO$1,1,0)*VLOOKUP($Z$2,DALYs!$A$2:$MW$40,'Intervention list'!LE$195+1,0)</f>
        <v>0</v>
      </c>
      <c r="LF122" s="0" t="n">
        <f aca="false">IF(ISNUMBER(FIND(LF$1,$D122))=$AO$1,1,0)*VLOOKUP($Z$2,DALYs!$A$2:$MW$40,'Intervention list'!LF$195+1,0)</f>
        <v>0</v>
      </c>
      <c r="LG122" s="0" t="n">
        <f aca="false">IF(ISNUMBER(FIND(LG$1,$D122))=$AO$1,1,0)*VLOOKUP($Z$2,DALYs!$A$2:$MW$40,'Intervention list'!LG$195+1,0)</f>
        <v>0</v>
      </c>
      <c r="LH122" s="0" t="n">
        <f aca="false">IF(ISNUMBER(FIND(LH$1,$D122))=$AO$1,1,0)*VLOOKUP($Z$2,DALYs!$A$2:$MW$40,'Intervention list'!LH$195+1,0)</f>
        <v>0</v>
      </c>
      <c r="LI122" s="0" t="n">
        <f aca="false">IF(ISNUMBER(FIND(LI$1,$D122))=$AO$1,1,0)*VLOOKUP($Z$2,DALYs!$A$2:$MW$40,'Intervention list'!LI$195+1,0)</f>
        <v>0</v>
      </c>
      <c r="LJ122" s="0" t="n">
        <f aca="false">IF(ISNUMBER(FIND(LJ$1,$D122))=$AO$1,1,0)*VLOOKUP($Z$2,DALYs!$A$2:$MW$40,'Intervention list'!LJ$195+1,0)</f>
        <v>0</v>
      </c>
      <c r="LK122" s="0" t="n">
        <f aca="false">IF(ISNUMBER(FIND(LK$1,$D122))=$AO$1,1,0)*VLOOKUP($Z$2,DALYs!$A$2:$MW$40,'Intervention list'!LK$195+1,0)</f>
        <v>0</v>
      </c>
      <c r="LL122" s="0" t="n">
        <f aca="false">IF(ISNUMBER(FIND(LL$1,$D122))=$AO$1,1,0)*VLOOKUP($Z$2,DALYs!$A$2:$MW$40,'Intervention list'!LL$195+1,0)</f>
        <v>0</v>
      </c>
      <c r="LM122" s="0" t="n">
        <f aca="false">IF(ISNUMBER(FIND(LM$1,$D122))=$AO$1,1,0)*VLOOKUP($Z$2,DALYs!$A$2:$MW$40,'Intervention list'!LM$195+1,0)</f>
        <v>0</v>
      </c>
      <c r="LN122" s="0" t="n">
        <f aca="false">IF(ISNUMBER(FIND(LN$1,$D122))=$AO$1,1,0)*VLOOKUP($Z$2,DALYs!$A$2:$MW$40,'Intervention list'!LN$195+1,0)</f>
        <v>0</v>
      </c>
      <c r="LO122" s="0" t="n">
        <f aca="false">IF(ISNUMBER(FIND(LO$1,$D122))=$AO$1,1,0)*VLOOKUP($Z$2,DALYs!$A$2:$MW$40,'Intervention list'!LO$195+1,0)</f>
        <v>0</v>
      </c>
      <c r="LP122" s="0" t="n">
        <f aca="false">IF(ISNUMBER(FIND(LP$1,$D122))=$AO$1,1,0)*VLOOKUP($Z$2,DALYs!$A$2:$MW$40,'Intervention list'!LP$195+1,0)</f>
        <v>0</v>
      </c>
      <c r="LQ122" s="0" t="n">
        <f aca="false">IF(ISNUMBER(FIND(LQ$1,$D122))=$AO$1,1,0)*VLOOKUP($Z$2,DALYs!$A$2:$MW$40,'Intervention list'!LQ$195+1,0)</f>
        <v>0</v>
      </c>
      <c r="LR122" s="0" t="n">
        <f aca="false">IF(ISNUMBER(FIND(LR$1,$D122))=$AO$1,1,0)*VLOOKUP($Z$2,DALYs!$A$2:$MW$40,'Intervention list'!LR$195+1,0)</f>
        <v>0</v>
      </c>
      <c r="LS122" s="0" t="n">
        <f aca="false">IF(ISNUMBER(FIND(LS$1,$D122))=$AO$1,1,0)*VLOOKUP($Z$2,DALYs!$A$2:$MW$40,'Intervention list'!LS$195+1,0)</f>
        <v>0</v>
      </c>
      <c r="LT122" s="0" t="n">
        <f aca="false">IF(ISNUMBER(FIND(LT$1,$D122))=$AO$1,1,0)*VLOOKUP($Z$2,DALYs!$A$2:$MW$40,'Intervention list'!LT$195+1,0)</f>
        <v>0</v>
      </c>
      <c r="LU122" s="0" t="n">
        <f aca="false">IF(ISNUMBER(FIND(LU$1,$D122))=$AO$1,1,0)*VLOOKUP($Z$2,DALYs!$A$2:$MW$40,'Intervention list'!LU$195+1,0)</f>
        <v>0</v>
      </c>
      <c r="LV122" s="0" t="n">
        <f aca="false">IF(ISNUMBER(FIND(LV$1,$D122))=$AO$1,1,0)*VLOOKUP($Z$2,DALYs!$A$2:$MW$40,'Intervention list'!LV$195+1,0)</f>
        <v>0</v>
      </c>
      <c r="LW122" s="0" t="n">
        <f aca="false">IF(ISNUMBER(FIND(LW$1,$D122))=$AO$1,1,0)*VLOOKUP($Z$2,DALYs!$A$2:$MW$40,'Intervention list'!LW$195+1,0)</f>
        <v>0</v>
      </c>
      <c r="LX122" s="0" t="n">
        <f aca="false">IF(ISNUMBER(FIND(LX$1,$D122))=$AO$1,1,0)*VLOOKUP($Z$2,DALYs!$A$2:$MW$40,'Intervention list'!LX$195+1,0)</f>
        <v>0</v>
      </c>
      <c r="LY122" s="0" t="n">
        <f aca="false">IF(ISNUMBER(FIND(LY$1,$D122))=$AO$1,1,0)*VLOOKUP($Z$2,DALYs!$A$2:$MW$40,'Intervention list'!LY$195+1,0)</f>
        <v>0</v>
      </c>
      <c r="LZ122" s="0" t="n">
        <f aca="false">IF(ISNUMBER(FIND(LZ$1,$D122))=$AO$1,1,0)*VLOOKUP($Z$2,DALYs!$A$2:$MW$40,'Intervention list'!LZ$195+1,0)</f>
        <v>0</v>
      </c>
      <c r="MA122" s="0" t="n">
        <f aca="false">IF(ISNUMBER(FIND(MA$1,$D122))=$AO$1,1,0)*VLOOKUP($Z$2,DALYs!$A$2:$MW$40,'Intervention list'!MA$195+1,0)</f>
        <v>0</v>
      </c>
      <c r="MB122" s="0" t="n">
        <f aca="false">IF(ISNUMBER(FIND(MB$1,$D122))=$AO$1,1,0)*VLOOKUP($Z$2,DALYs!$A$2:$MW$40,'Intervention list'!MB$195+1,0)</f>
        <v>0</v>
      </c>
      <c r="MC122" s="0" t="n">
        <f aca="false">IF(ISNUMBER(FIND(MC$1,$D122))=$AO$1,1,0)*VLOOKUP($Z$2,DALYs!$A$2:$MW$40,'Intervention list'!MC$195+1,0)</f>
        <v>0</v>
      </c>
      <c r="MD122" s="0" t="n">
        <f aca="false">IF(ISNUMBER(FIND(MD$1,$D122))=$AO$1,1,0)*VLOOKUP($Z$2,DALYs!$A$2:$MW$40,'Intervention list'!MD$195+1,0)</f>
        <v>0</v>
      </c>
      <c r="ME122" s="0" t="n">
        <f aca="false">IF(ISNUMBER(FIND(ME$1,$D122))=$AO$1,1,0)*VLOOKUP($Z$2,DALYs!$A$2:$MW$40,'Intervention list'!ME$195+1,0)</f>
        <v>0</v>
      </c>
      <c r="MF122" s="0" t="n">
        <f aca="false">IF(ISNUMBER(FIND(MF$1,$D122))=$AO$1,1,0)*VLOOKUP($Z$2,DALYs!$A$2:$MW$40,'Intervention list'!MF$195+1,0)</f>
        <v>0</v>
      </c>
      <c r="MG122" s="0" t="n">
        <f aca="false">IF(ISNUMBER(FIND(MG$1,$D122))=$AO$1,1,0)*VLOOKUP($Z$2,DALYs!$A$2:$MW$40,'Intervention list'!MG$195+1,0)</f>
        <v>0</v>
      </c>
      <c r="MH122" s="0" t="n">
        <f aca="false">IF(ISNUMBER(FIND(MH$1,$D122))=$AO$1,1,0)*VLOOKUP($Z$2,DALYs!$A$2:$MW$40,'Intervention list'!MH$195+1,0)</f>
        <v>0</v>
      </c>
      <c r="MI122" s="0" t="n">
        <f aca="false">IF(ISNUMBER(FIND(MI$1,$D122))=$AO$1,1,0)*VLOOKUP($Z$2,DALYs!$A$2:$MW$40,'Intervention list'!MI$195+1,0)</f>
        <v>0</v>
      </c>
      <c r="MJ122" s="0" t="n">
        <f aca="false">IF(ISNUMBER(FIND(MJ$1,$D122))=$AO$1,1,0)*VLOOKUP($Z$2,DALYs!$A$2:$MW$40,'Intervention list'!MJ$195+1,0)</f>
        <v>0</v>
      </c>
      <c r="MK122" s="0" t="n">
        <f aca="false">IF(ISNUMBER(FIND(MK$1,$D122))=$AO$1,1,0)*VLOOKUP($Z$2,DALYs!$A$2:$MW$40,'Intervention list'!MK$195+1,0)</f>
        <v>0</v>
      </c>
      <c r="ML122" s="0" t="n">
        <f aca="false">IF(ISNUMBER(FIND(ML$1,$D122))=$AO$1,1,0)*VLOOKUP($Z$2,DALYs!$A$2:$MW$40,'Intervention list'!ML$195+1,0)</f>
        <v>0</v>
      </c>
      <c r="MM122" s="0" t="n">
        <f aca="false">IF(ISNUMBER(FIND(MM$1,$D122))=$AO$1,1,0)*VLOOKUP($Z$2,DALYs!$A$2:$MW$40,'Intervention list'!MM$195+1,0)</f>
        <v>0</v>
      </c>
      <c r="MN122" s="0" t="n">
        <f aca="false">IF(ISNUMBER(FIND(MN$1,$D122))=$AO$1,1,0)*VLOOKUP($Z$2,DALYs!$A$2:$MW$40,'Intervention list'!MN$195+1,0)</f>
        <v>0</v>
      </c>
      <c r="MO122" s="0" t="n">
        <f aca="false">IF(ISNUMBER(FIND(MO$1,$D122))=$AO$1,1,0)*VLOOKUP($Z$2,DALYs!$A$2:$MW$40,'Intervention list'!MO$195+1,0)</f>
        <v>0</v>
      </c>
      <c r="MP122" s="0" t="n">
        <f aca="false">IF(ISNUMBER(FIND(MP$1,$D122))=$AO$1,1,0)*VLOOKUP($Z$2,DALYs!$A$2:$MW$40,'Intervention list'!MP$195+1,0)</f>
        <v>0</v>
      </c>
      <c r="MQ122" s="0" t="n">
        <f aca="false">IF(ISNUMBER(FIND(MQ$1,$D122))=$AO$1,1,0)*VLOOKUP($Z$2,DALYs!$A$2:$MW$40,'Intervention list'!MQ$195+1,0)</f>
        <v>0</v>
      </c>
      <c r="MR122" s="0" t="n">
        <f aca="false">IF(ISNUMBER(FIND(MR$1,$D122))=$AO$1,1,0)*VLOOKUP($Z$2,DALYs!$A$2:$MW$40,'Intervention list'!MR$195+1,0)</f>
        <v>0</v>
      </c>
      <c r="MS122" s="0" t="n">
        <f aca="false">IF(ISNUMBER(FIND(MS$1,$D122))=$AO$1,1,0)*VLOOKUP($Z$2,DALYs!$A$2:$MW$40,'Intervention list'!MS$195+1,0)</f>
        <v>0</v>
      </c>
      <c r="MT122" s="0" t="n">
        <f aca="false">IF(ISNUMBER(FIND(MT$1,$D122))=$AO$1,1,0)*VLOOKUP($Z$2,DALYs!$A$2:$MW$40,'Intervention list'!MT$195+1,0)</f>
        <v>0</v>
      </c>
      <c r="MU122" s="0" t="n">
        <f aca="false">IF(ISNUMBER(FIND(MU$1,$D122))=$AO$1,1,0)*VLOOKUP($Z$2,DALYs!$A$2:$MW$40,'Intervention list'!MU$195+1,0)</f>
        <v>0</v>
      </c>
      <c r="MV122" s="0" t="n">
        <f aca="false">IF(ISNUMBER(FIND(MV$1,$D122))=$AO$1,1,0)*VLOOKUP($Z$2,DALYs!$A$2:$MW$40,'Intervention list'!MV$195+1,0)</f>
        <v>0</v>
      </c>
      <c r="MW122" s="0" t="n">
        <f aca="false">IF(ISNUMBER(FIND(MW$1,$D122))=$AO$1,1,0)*VLOOKUP($Z$2,DALYs!$A$2:$MW$40,'Intervention list'!MW$195+1,0)</f>
        <v>0</v>
      </c>
      <c r="MX122" s="0" t="n">
        <f aca="false">IF(ISNUMBER(FIND(MX$1,$D122))=$AO$1,1,0)*VLOOKUP($Z$2,DALYs!$A$2:$MW$40,'Intervention list'!MX$195+1,0)</f>
        <v>0</v>
      </c>
      <c r="MY122" s="0" t="n">
        <f aca="false">IF(ISNUMBER(FIND(MY$1,$D122))=$AO$1,1,0)*VLOOKUP($Z$2,DALYs!$A$2:$MW$40,'Intervention list'!MY$195+1,0)</f>
        <v>0</v>
      </c>
      <c r="MZ122" s="0" t="n">
        <f aca="false">IF(ISNUMBER(FIND(MZ$1,$D122))=$AO$1,1,0)*VLOOKUP($Z$2,DALYs!$A$2:$MW$40,'Intervention list'!MZ$195+1,0)</f>
        <v>0</v>
      </c>
      <c r="NA122" s="0" t="n">
        <f aca="false">IF(ISNUMBER(FIND(NA$1,$D122))=$AO$1,1,0)*VLOOKUP($Z$2,DALYs!$A$2:$MW$40,'Intervention list'!NA$195+1,0)</f>
        <v>0</v>
      </c>
      <c r="NB122" s="0" t="n">
        <f aca="false">IF(ISNUMBER(FIND(NB$1,$D122))=$AO$1,1,0)*VLOOKUP($Z$2,DALYs!$A$2:$MW$40,'Intervention list'!NB$195+1,0)</f>
        <v>0</v>
      </c>
      <c r="NC122" s="0" t="n">
        <f aca="false">IF(ISNUMBER(FIND(NC$1,$D122))=$AO$1,1,0)*VLOOKUP($Z$2,DALYs!$A$2:$MW$40,'Intervention list'!NC$195+1,0)</f>
        <v>0</v>
      </c>
      <c r="ND122" s="0" t="n">
        <f aca="false">IF(ISNUMBER(FIND(ND$1,$D122))=$AO$1,1,0)*VLOOKUP($Z$2,DALYs!$A$2:$MW$40,'Intervention list'!ND$195+1,0)</f>
        <v>0</v>
      </c>
      <c r="NE122" s="0" t="n">
        <f aca="false">IF(ISNUMBER(FIND(NE$1,$D122))=$AO$1,1,0)*VLOOKUP($Z$2,DALYs!$A$2:$MW$40,'Intervention list'!NE$195+1,0)</f>
        <v>0</v>
      </c>
      <c r="NF122" s="0" t="n">
        <f aca="false">IF(ISNUMBER(FIND(NF$1,$D122))=$AO$1,1,0)*VLOOKUP($Z$2,DALYs!$A$2:$MW$40,'Intervention list'!NF$195+1,0)</f>
        <v>0</v>
      </c>
      <c r="NG122" s="0" t="n">
        <f aca="false">IF(ISNUMBER(FIND(NG$1,$D122))=$AO$1,1,0)*VLOOKUP($Z$2,DALYs!$A$2:$MW$40,'Intervention list'!NG$195+1,0)</f>
        <v>0</v>
      </c>
      <c r="NH122" s="0" t="n">
        <f aca="false">IF(ISNUMBER(FIND(NH$1,$D122))=$AO$1,1,0)*VLOOKUP($Z$2,DALYs!$A$2:$MW$40,'Intervention list'!NH$195+1,0)</f>
        <v>0</v>
      </c>
      <c r="NI122" s="0" t="n">
        <f aca="false">IF(ISNUMBER(FIND(NI$1,$D122))=$AO$1,1,0)*VLOOKUP($Z$2,DALYs!$A$2:$MW$40,'Intervention list'!NI$195+1,0)</f>
        <v>0</v>
      </c>
      <c r="NJ122" s="0" t="n">
        <f aca="false">IF(ISNUMBER(FIND(NJ$1,$D122))=$AO$1,1,0)*VLOOKUP($Z$2,DALYs!$A$2:$MW$40,'Intervention list'!NJ$195+1,0)</f>
        <v>0</v>
      </c>
      <c r="NK122" s="0" t="n">
        <f aca="false">IF(ISNUMBER(FIND(NK$1,$D122))=$AO$1,1,0)*VLOOKUP($Z$2,DALYs!$A$2:$MW$40,'Intervention list'!NK$195+1,0)</f>
        <v>0</v>
      </c>
      <c r="NL122" s="0" t="n">
        <f aca="false">IF(ISNUMBER(FIND(NL$1,$D122))=$AO$1,1,0)*VLOOKUP($Z$2,DALYs!$A$2:$MW$40,'Intervention list'!NL$195+1,0)</f>
        <v>0</v>
      </c>
      <c r="NM122" s="0" t="n">
        <f aca="false">IF(ISNUMBER(FIND(NM$1,$D122))=$AO$1,1,0)*VLOOKUP($Z$2,DALYs!$A$2:$MW$40,'Intervention list'!NM$195+1,0)</f>
        <v>0</v>
      </c>
      <c r="NN122" s="0" t="n">
        <f aca="false">IF(ISNUMBER(FIND(NN$1,$D122))=$AO$1,1,0)*VLOOKUP($Z$2,DALYs!$A$2:$MW$40,'Intervention list'!NN$195+1,0)</f>
        <v>0</v>
      </c>
      <c r="NO122" s="0" t="n">
        <f aca="false">IF(ISNUMBER(FIND(NO$1,$D122))=$AO$1,1,0)*VLOOKUP($Z$2,DALYs!$A$2:$MW$40,'Intervention list'!NO$195+1,0)</f>
        <v>0</v>
      </c>
      <c r="NP122" s="0" t="n">
        <f aca="false">IF(ISNUMBER(FIND(NP$1,$D122))=$AO$1,1,0)*VLOOKUP($Z$2,DALYs!$A$2:$MW$40,'Intervention list'!NP$195+1,0)</f>
        <v>0</v>
      </c>
      <c r="NQ122" s="0" t="n">
        <f aca="false">IF(ISNUMBER(FIND(NQ$1,$D122))=$AO$1,1,0)*VLOOKUP($Z$2,DALYs!$A$2:$MW$40,'Intervention list'!NQ$195+1,0)</f>
        <v>0</v>
      </c>
      <c r="NR122" s="0" t="n">
        <f aca="false">IF(ISNUMBER(FIND(NR$1,$D122))=$AO$1,1,0)*VLOOKUP($Z$2,DALYs!$A$2:$MW$40,'Intervention list'!NR$195+1,0)</f>
        <v>0</v>
      </c>
      <c r="NS122" s="0" t="n">
        <f aca="false">IF(ISNUMBER(FIND(NS$1,$D122))=$AO$1,1,0)*VLOOKUP($Z$2,DALYs!$A$2:$MW$40,'Intervention list'!NS$195+1,0)</f>
        <v>0</v>
      </c>
      <c r="NT122" s="0" t="n">
        <f aca="false">IF(ISNUMBER(FIND(NT$1,$D122))=$AO$1,1,0)*VLOOKUP($Z$2,DALYs!$A$2:$MW$40,'Intervention list'!NT$195+1,0)</f>
        <v>0</v>
      </c>
      <c r="NU122" s="0" t="n">
        <f aca="false">IF(ISNUMBER(FIND(NU$1,$D122))=$AO$1,1,0)*VLOOKUP($Z$2,DALYs!$A$2:$MW$40,'Intervention list'!NU$195+1,0)</f>
        <v>0</v>
      </c>
      <c r="NV122" s="0" t="n">
        <f aca="false">IF(ISNUMBER(FIND(NV$1,$D122))=$AO$1,1,0)*VLOOKUP($Z$2,DALYs!$A$2:$MW$40,'Intervention list'!NV$195+1,0)</f>
        <v>0</v>
      </c>
      <c r="NW122" s="0" t="n">
        <f aca="false">IF(ISNUMBER(FIND(NW$1,$D122))=$AO$1,1,0)*VLOOKUP($Z$2,DALYs!$A$2:$MW$40,'Intervention list'!NW$195+1,0)</f>
        <v>0</v>
      </c>
      <c r="NX122" s="0" t="n">
        <f aca="false">IF(ISNUMBER(FIND(NX$1,$D122))=$AO$1,1,0)*VLOOKUP($Z$2,DALYs!$A$2:$MW$40,'Intervention list'!NX$195+1,0)</f>
        <v>0</v>
      </c>
      <c r="NY122" s="0" t="n">
        <f aca="false">IF(ISNUMBER(FIND(NY$1,$D122))=$AO$1,1,0)*VLOOKUP($Z$2,DALYs!$A$2:$MW$40,'Intervention list'!NY$195+1,0)</f>
        <v>0</v>
      </c>
      <c r="NZ122" s="0" t="n">
        <f aca="false">IF(ISNUMBER(FIND(NZ$1,$D122))=$AO$1,1,0)*VLOOKUP($Z$2,DALYs!$A$2:$MW$40,'Intervention list'!NZ$195+1,0)</f>
        <v>0</v>
      </c>
      <c r="OA122" s="0" t="n">
        <f aca="false">IF(ISNUMBER(FIND(OA$1,$D122))=$AO$1,1,0)*VLOOKUP($Z$2,DALYs!$A$2:$MW$40,'Intervention list'!OA$195+1,0)</f>
        <v>0</v>
      </c>
      <c r="OB122" s="0" t="n">
        <f aca="false">IF(ISNUMBER(FIND(OB$1,$D122))=$AO$1,1,0)*VLOOKUP($Z$2,DALYs!$A$2:$MW$40,'Intervention list'!OB$195+1,0)</f>
        <v>0</v>
      </c>
      <c r="OC122" s="0" t="n">
        <f aca="false">IF(ISNUMBER(FIND(OC$1,$D122))=$AO$1,1,0)*VLOOKUP($Z$2,DALYs!$A$2:$MW$40,'Intervention list'!OC$195+1,0)</f>
        <v>0</v>
      </c>
      <c r="OD122" s="0" t="n">
        <f aca="false">IF(ISNUMBER(FIND(OD$1,$D122))=$AO$1,1,0)*VLOOKUP($Z$2,DALYs!$A$2:$MW$40,'Intervention list'!OD$195+1,0)</f>
        <v>0</v>
      </c>
      <c r="OE122" s="0" t="n">
        <f aca="false">IF(ISNUMBER(FIND(OE$1,$D122))=$AO$1,1,0)*VLOOKUP($Z$2,DALYs!$A$2:$MW$40,'Intervention list'!OE$195+1,0)</f>
        <v>0</v>
      </c>
      <c r="OF122" s="0" t="n">
        <f aca="false">IF(ISNUMBER(FIND(OF$1,$D122))=$AO$1,1,0)*VLOOKUP($Z$2,DALYs!$A$2:$MW$40,'Intervention list'!OF$195+1,0)</f>
        <v>0</v>
      </c>
      <c r="OG122" s="0" t="n">
        <f aca="false">IF(ISNUMBER(FIND(OG$1,$D122))=$AO$1,1,0)*VLOOKUP($Z$2,DALYs!$A$2:$MW$40,'Intervention list'!OG$195+1,0)</f>
        <v>0</v>
      </c>
      <c r="OH122" s="0" t="n">
        <f aca="false">IF(ISNUMBER(FIND(OH$1,$D122))=$AO$1,1,0)*VLOOKUP($Z$2,DALYs!$A$2:$MW$40,'Intervention list'!OH$195+1,0)</f>
        <v>0</v>
      </c>
      <c r="OI122" s="0" t="n">
        <f aca="false">IF(ISNUMBER(FIND(OI$1,$D122))=$AO$1,1,0)*VLOOKUP($Z$2,DALYs!$A$2:$MW$40,'Intervention list'!OI$195+1,0)</f>
        <v>0</v>
      </c>
      <c r="OJ122" s="0" t="n">
        <f aca="false">IF(ISNUMBER(FIND(OJ$1,$D122))=$AO$1,1,0)*VLOOKUP($Z$2,DALYs!$A$2:$MW$40,'Intervention list'!OJ$195+1,0)</f>
        <v>0</v>
      </c>
      <c r="OK122" s="0" t="n">
        <f aca="false">IF(ISNUMBER(FIND(OK$1,$D122))=$AO$1,1,0)*VLOOKUP($Z$2,DALYs!$A$2:$MW$40,'Intervention list'!OK$195+1,0)</f>
        <v>0</v>
      </c>
      <c r="OL122" s="0" t="n">
        <f aca="false">IF(ISNUMBER(FIND(OL$1,$D122))=$AO$1,1,0)*VLOOKUP($Z$2,DALYs!$A$2:$MW$40,'Intervention list'!OL$195+1,0)</f>
        <v>0</v>
      </c>
      <c r="OM122" s="0" t="n">
        <f aca="false">IF(ISNUMBER(FIND(OM$1,$D122))=$AO$1,1,0)*VLOOKUP($Z$2,DALYs!$A$2:$MW$40,'Intervention list'!OM$195+1,0)</f>
        <v>0</v>
      </c>
      <c r="ON122" s="0" t="n">
        <f aca="false">IF(ISNUMBER(FIND(ON$1,$D122))=$AO$1,1,0)*VLOOKUP($Z$2,DALYs!$A$2:$MW$40,'Intervention list'!ON$195+1,0)</f>
        <v>0</v>
      </c>
      <c r="OO122" s="0" t="n">
        <f aca="false">IF(ISNUMBER(FIND(OO$1,$D122))=$AO$1,1,0)*VLOOKUP($Z$2,DALYs!$A$2:$MW$40,'Intervention list'!OO$195+1,0)</f>
        <v>0</v>
      </c>
      <c r="OP122" s="0" t="n">
        <f aca="false">IF(ISNUMBER(FIND(OP$1,$D122))=$AO$1,1,0)*VLOOKUP($Z$2,DALYs!$A$2:$MW$40,'Intervention list'!OP$195+1,0)</f>
        <v>0</v>
      </c>
      <c r="OQ122" s="0" t="n">
        <f aca="false">IF(ISNUMBER(FIND(OQ$1,$D122))=$AO$1,1,0)*VLOOKUP($Z$2,DALYs!$A$2:$MW$40,'Intervention list'!OQ$195+1,0)</f>
        <v>0</v>
      </c>
      <c r="OR122" s="0" t="n">
        <f aca="false">IF(ISNUMBER(FIND(OR$1,$D122))=$AO$1,1,0)*VLOOKUP($Z$2,DALYs!$A$2:$MW$40,'Intervention list'!OR$195+1,0)</f>
        <v>0</v>
      </c>
      <c r="OS122" s="0" t="n">
        <f aca="false">IF(ISNUMBER(FIND(OS$1,$D122))=$AO$1,1,0)*VLOOKUP($Z$2,DALYs!$A$2:$MW$40,'Intervention list'!OS$195+1,0)</f>
        <v>0</v>
      </c>
      <c r="OT122" s="0" t="n">
        <f aca="false">IF(ISNUMBER(FIND(OT$1,$D122))=$AO$1,1,0)*VLOOKUP($Z$2,DALYs!$A$2:$MW$40,'Intervention list'!OT$195+1,0)</f>
        <v>0</v>
      </c>
      <c r="OU122" s="0" t="n">
        <f aca="false">IF(ISNUMBER(FIND(OU$1,$D122))=$AO$1,1,0)*VLOOKUP($Z$2,DALYs!$A$2:$MW$40,'Intervention list'!OU$195+1,0)</f>
        <v>0</v>
      </c>
      <c r="OV122" s="0" t="n">
        <f aca="false">IF(ISNUMBER(FIND(OV$1,$D122))=$AO$1,1,0)*VLOOKUP($Z$2,DALYs!$A$2:$MW$40,'Intervention list'!OV$195+1,0)</f>
        <v>0</v>
      </c>
      <c r="OW122" s="0" t="n">
        <f aca="false">IF(ISNUMBER(FIND(OW$1,$D122))=$AO$1,1,0)*VLOOKUP($Z$2,DALYs!$A$2:$MW$40,'Intervention list'!OW$195+1,0)</f>
        <v>0</v>
      </c>
      <c r="OX122" s="0" t="n">
        <f aca="false">IF(ISNUMBER(FIND(OX$1,$D122))=$AO$1,1,0)*VLOOKUP($Z$2,DALYs!$A$2:$MW$40,'Intervention list'!OX$195+1,0)</f>
        <v>0</v>
      </c>
    </row>
    <row r="123" customFormat="false" ht="15.75" hidden="false" customHeight="false" outlineLevel="0" collapsed="false">
      <c r="A123" s="6" t="s">
        <v>236</v>
      </c>
      <c r="B123" s="6" t="s">
        <v>97</v>
      </c>
      <c r="C123" s="0" t="s">
        <v>71</v>
      </c>
      <c r="D123" s="7" t="s">
        <v>237</v>
      </c>
      <c r="E123" s="7" t="str">
        <f aca="false">SUBSTITUTE(D123,0.2,X123)</f>
        <v>Other musculoskeletal disorders: 0.1</v>
      </c>
      <c r="F123" s="0" t="s">
        <v>14</v>
      </c>
      <c r="G123" s="8" t="n">
        <v>7.64199176657661</v>
      </c>
      <c r="H123" s="9" t="n">
        <v>0</v>
      </c>
      <c r="I123" s="9" t="n">
        <f aca="false">IF(H123="","",(H123*(VLOOKUP($Z$2,Worksheet,11,0)^4)))</f>
        <v>0</v>
      </c>
      <c r="J123" s="9" t="n">
        <f aca="false">IF(I123="","",I123*VLOOKUP($Z$2,Worksheet,12,0))</f>
        <v>0</v>
      </c>
      <c r="K123" s="9" t="n">
        <f aca="false">IF(I123="","",I123*VLOOKUP($Z$2, Worksheet, 13, 0))</f>
        <v>0</v>
      </c>
      <c r="L123" s="9" t="n">
        <f aca="false">IF(J123="",VLOOKUP($Z$2, Worksheet, 14, 0),J123)</f>
        <v>0</v>
      </c>
      <c r="M123" s="9" t="n">
        <f aca="false">IF(L123&lt;VLOOKUP($Z$2,'Country sheet'!$A$3:$P$41,15,0), VLOOKUP($Z$2,'Country sheet'!$A$3:$P$41,15,0), L123)/0.7</f>
        <v>66.2083230214262</v>
      </c>
      <c r="N123" s="27" t="n">
        <f aca="false">IFERROR(IF(AC123=$AO$1,VLOOKUP(F123,AO$42:AX$46,MATCH(AC$1,AP$41:AX$41,0)+1,0)/COUNTIFS($F$2:$F$194,$F123,$AC$2:$AC$194,$AO$1),0),0) + IFERROR(IF(AD123=$AO$1,VLOOKUP(F123,AO$42:AX$46,MATCH(AD$1,AP$41:AX$41,0)+1,0)/COUNTIFS($F$2:$F$194,$F123,$AD$2:$AD$194,$AO$1),0),0) + IFERROR(IF(AE123=$AO$1,VLOOKUP(F123,AO$42:AX$46,MATCH(AE$1,AP$41:AX$41,0)+1,0)/COUNTIFS($F$2:$F$194,$F123,$AE$2:$AE$194,$AO$1),0),0) + IFERROR(IF(AF123=$AO$1,VLOOKUP(F123,AO$42:AX$46,MATCH(AF$1,AP$41:AX$41,0)+1,0)/COUNTIFS($F$2:$F$194,$F123,$AF$2:$AF$194,$AO$1),0),0) + IFERROR(IF(AG123=$AO$1,VLOOKUP(F123,AO$42:AX$46,MATCH(AG$1,AP$41:AX$41,0)+1,0)/COUNTIFS($F$2:$F$194,$F123,$AG$2:$AG$194,$AO$1),0),0) + IFERROR(IF(AH123=$AO$1,VLOOKUP(F123,AO$42:AX$46,MATCH(AH$1,AP$41:AX$41,0)+1,0)/COUNTIFS($F$2:$F$194,$F123,$AH$2:$AH$194,$AO$1),0),0) + IFERROR(IF(AI123=$AO$1,VLOOKUP(F123,AO$42:AX$46,MATCH(AI$1,AP$41:AX$41,0)+1,0)/COUNTIFS($F$2:$F$194,$F123,$AI$2:$AI$194,$AO$1),0),0) + IFERROR(IF(AJ123=$AO$1,VLOOKUP(F123,AO$42:AX$46,MATCH(AJ$1,AP$41:AX$41,0)+1,0)/COUNTIFS($F$2:$F$194,$F123,$AJ$2:$AJ$194,$AO$1),0),0) + IFERROR(IF(AK123=$AO$1,VLOOKUP(F123,AO$42:AX$46,MATCH(AK$1,AP$41:AX$41,0)+1,0)/COUNTIFS($F$2:$F$194,$F123,$AK$2:$AK$194,$AO$1),0),0)</f>
        <v>0</v>
      </c>
      <c r="O123" s="0" t="n">
        <v>2</v>
      </c>
      <c r="P123" s="0" t="n">
        <v>1</v>
      </c>
      <c r="Q123" s="0" t="n">
        <f aca="false">SUM(BC123:OX123)</f>
        <v>19234.7936641255</v>
      </c>
      <c r="R123" s="0" t="n">
        <f aca="false">IF(VLOOKUP($Z$2,CET!$A$4:$L$42,12,0)="Low income",_xlfn.IFS(S123=0.2,0.1,S123=0.1,0.05,S123=0.5,0.4,S123=0.35,0.25),S123)</f>
        <v>0.2</v>
      </c>
      <c r="S123" s="0" t="n">
        <v>0.2</v>
      </c>
      <c r="T123" s="0" t="n">
        <v>0.8</v>
      </c>
      <c r="U123" s="0" t="n">
        <f aca="false">N123/M123</f>
        <v>0</v>
      </c>
      <c r="V123" s="0" t="n">
        <f aca="false">IFERROR(U123/Q123,0)</f>
        <v>0</v>
      </c>
      <c r="W123" s="0" t="n">
        <f aca="false">(T123/R123)*V123</f>
        <v>0</v>
      </c>
      <c r="X123" s="28" t="n">
        <f aca="false">IF(W123=0,0,IF(W123&lt;=0.8,IF(W123&lt;0.05,0.05,W123),0.8))</f>
        <v>0</v>
      </c>
      <c r="Y123" s="28"/>
      <c r="AC123" s="34" t="n">
        <f aca="false">ISNUMBER(FIND(AC$1,$C123))</f>
        <v>0</v>
      </c>
      <c r="AD123" s="33" t="n">
        <f aca="false">ISNUMBER(FIND(AD$1,$C123))</f>
        <v>0</v>
      </c>
      <c r="AE123" s="33" t="n">
        <f aca="false">ISNUMBER(FIND(AE$1,$C123))</f>
        <v>0</v>
      </c>
      <c r="AF123" s="33" t="n">
        <f aca="false">ISNUMBER(FIND(AF$1,$C123))</f>
        <v>0</v>
      </c>
      <c r="AG123" s="33" t="n">
        <f aca="false">ISNUMBER(FIND(AG$1,$C123))</f>
        <v>0</v>
      </c>
      <c r="AH123" s="33" t="n">
        <f aca="false">ISNUMBER(FIND(AH$1,$C123))</f>
        <v>0</v>
      </c>
      <c r="AI123" s="33" t="n">
        <f aca="false">ISNUMBER(FIND(AI$1,$C123))</f>
        <v>0</v>
      </c>
      <c r="AJ123" s="33" t="n">
        <f aca="false">ISNUMBER(FIND(AJ$1,$C123))</f>
        <v>0</v>
      </c>
      <c r="AK123" s="35" t="n">
        <f aca="false">ISNUMBER(FIND(AK$1,$C123))</f>
        <v>0</v>
      </c>
      <c r="AL123" s="6"/>
      <c r="AM123" s="33"/>
      <c r="BC123" s="0" t="n">
        <f aca="false">IF(ISNUMBER(FIND(BC$1,$D123))=$AO$1,1,0)*VLOOKUP($Z$2,DALYs!$A$2:$MW$40,'Intervention list'!BC$195+1,0)</f>
        <v>0</v>
      </c>
      <c r="BD123" s="0" t="n">
        <f aca="false">IF(ISNUMBER(FIND(BD$1,$D123))=$AO$1,1,0)*VLOOKUP($Z$2,DALYs!$A$2:$MW$40,'Intervention list'!BD$195+1,0)</f>
        <v>0</v>
      </c>
      <c r="BE123" s="0" t="n">
        <f aca="false">IF(ISNUMBER(FIND(BE$1,$D123))=$AO$1,1,0)*VLOOKUP($Z$2,DALYs!$A$2:$MW$40,'Intervention list'!BE$195+1,0)</f>
        <v>0</v>
      </c>
      <c r="BF123" s="0" t="n">
        <f aca="false">IF(ISNUMBER(FIND(BF$1,$D123))=$AO$1,1,0)*VLOOKUP($Z$2,DALYs!$A$2:$MW$40,'Intervention list'!BF$195+1,0)</f>
        <v>0</v>
      </c>
      <c r="BG123" s="0" t="n">
        <f aca="false">IF(ISNUMBER(FIND(BG$1,$D123))=$AO$1,1,0)*VLOOKUP($Z$2,DALYs!$A$2:$MW$40,'Intervention list'!BG$195+1,0)</f>
        <v>0</v>
      </c>
      <c r="BH123" s="0" t="n">
        <f aca="false">IF(ISNUMBER(FIND(BH$1,$D123))=$AO$1,1,0)*VLOOKUP($Z$2,DALYs!$A$2:$MW$40,'Intervention list'!BH$195+1,0)</f>
        <v>0</v>
      </c>
      <c r="BI123" s="0" t="n">
        <f aca="false">IF(ISNUMBER(FIND(BI$1,$D123))=$AO$1,1,0)*VLOOKUP($Z$2,DALYs!$A$2:$MW$40,'Intervention list'!BI$195+1,0)</f>
        <v>0</v>
      </c>
      <c r="BJ123" s="0" t="n">
        <f aca="false">IF(ISNUMBER(FIND(BJ$1,$D123))=$AO$1,1,0)*VLOOKUP($Z$2,DALYs!$A$2:$MW$40,'Intervention list'!BJ$195+1,0)</f>
        <v>0</v>
      </c>
      <c r="BK123" s="0" t="n">
        <f aca="false">IF(ISNUMBER(FIND(BK$1,$D123))=$AO$1,1,0)*VLOOKUP($Z$2,DALYs!$A$2:$MW$40,'Intervention list'!BK$195+1,0)</f>
        <v>0</v>
      </c>
      <c r="BL123" s="0" t="n">
        <f aca="false">IF(ISNUMBER(FIND(BL$1,$D123))=$AO$1,1,0)*VLOOKUP($Z$2,DALYs!$A$2:$MW$40,'Intervention list'!BL$195+1,0)</f>
        <v>0</v>
      </c>
      <c r="BM123" s="0" t="n">
        <f aca="false">IF(ISNUMBER(FIND(BM$1,$D123))=$AO$1,1,0)*VLOOKUP($Z$2,DALYs!$A$2:$MW$40,'Intervention list'!BM$195+1,0)</f>
        <v>0</v>
      </c>
      <c r="BN123" s="0" t="n">
        <f aca="false">IF(ISNUMBER(FIND(BN$1,$D123))=$AO$1,1,0)*VLOOKUP($Z$2,DALYs!$A$2:$MW$40,'Intervention list'!BN$195+1,0)</f>
        <v>0</v>
      </c>
      <c r="BO123" s="0" t="n">
        <f aca="false">IF(ISNUMBER(FIND(BO$1,$D123))=$AO$1,1,0)*VLOOKUP($Z$2,DALYs!$A$2:$MW$40,'Intervention list'!BO$195+1,0)</f>
        <v>0</v>
      </c>
      <c r="BP123" s="0" t="n">
        <f aca="false">IF(ISNUMBER(FIND(BP$1,$D123))=$AO$1,1,0)*VLOOKUP($Z$2,DALYs!$A$2:$MW$40,'Intervention list'!BP$195+1,0)</f>
        <v>0</v>
      </c>
      <c r="BQ123" s="0" t="n">
        <f aca="false">IF(ISNUMBER(FIND(BQ$1,$D123))=$AO$1,1,0)*VLOOKUP($Z$2,DALYs!$A$2:$MW$40,'Intervention list'!BQ$195+1,0)</f>
        <v>0</v>
      </c>
      <c r="BR123" s="0" t="n">
        <f aca="false">IF(ISNUMBER(FIND(BR$1,$D123))=$AO$1,1,0)*VLOOKUP($Z$2,DALYs!$A$2:$MW$40,'Intervention list'!BR$195+1,0)</f>
        <v>0</v>
      </c>
      <c r="BS123" s="0" t="n">
        <f aca="false">IF(ISNUMBER(FIND(BS$1,$D123))=$AO$1,1,0)*VLOOKUP($Z$2,DALYs!$A$2:$MW$40,'Intervention list'!BS$195+1,0)</f>
        <v>0</v>
      </c>
      <c r="BT123" s="0" t="n">
        <f aca="false">IF(ISNUMBER(FIND(BT$1,$D123))=$AO$1,1,0)*VLOOKUP($Z$2,DALYs!$A$2:$MW$40,'Intervention list'!BT$195+1,0)</f>
        <v>0</v>
      </c>
      <c r="BU123" s="0" t="n">
        <f aca="false">IF(ISNUMBER(FIND(BU$1,$D123))=$AO$1,1,0)*VLOOKUP($Z$2,DALYs!$A$2:$MW$40,'Intervention list'!BU$195+1,0)</f>
        <v>0</v>
      </c>
      <c r="BV123" s="0" t="n">
        <f aca="false">IF(ISNUMBER(FIND(BV$1,$D123))=$AO$1,1,0)*VLOOKUP($Z$2,DALYs!$A$2:$MW$40,'Intervention list'!BV$195+1,0)</f>
        <v>0</v>
      </c>
      <c r="BW123" s="0" t="n">
        <f aca="false">IF(ISNUMBER(FIND(BW$1,$D123))=$AO$1,1,0)*VLOOKUP($Z$2,DALYs!$A$2:$MW$40,'Intervention list'!BW$195+1,0)</f>
        <v>0</v>
      </c>
      <c r="BX123" s="0" t="n">
        <f aca="false">IF(ISNUMBER(FIND(BX$1,$D123))=$AO$1,1,0)*VLOOKUP($Z$2,DALYs!$A$2:$MW$40,'Intervention list'!BX$195+1,0)</f>
        <v>0</v>
      </c>
      <c r="BY123" s="0" t="n">
        <f aca="false">IF(ISNUMBER(FIND(BY$1,$D123))=$AO$1,1,0)*VLOOKUP($Z$2,DALYs!$A$2:$MW$40,'Intervention list'!BY$195+1,0)</f>
        <v>0</v>
      </c>
      <c r="BZ123" s="0" t="n">
        <f aca="false">IF(ISNUMBER(FIND(BZ$1,$D123))=$AO$1,1,0)*VLOOKUP($Z$2,DALYs!$A$2:$MW$40,'Intervention list'!BZ$195+1,0)</f>
        <v>0</v>
      </c>
      <c r="CA123" s="0" t="n">
        <f aca="false">IF(ISNUMBER(FIND(CA$1,$D123))=$AO$1,1,0)*VLOOKUP($Z$2,DALYs!$A$2:$MW$40,'Intervention list'!CA$195+1,0)</f>
        <v>0</v>
      </c>
      <c r="CB123" s="0" t="n">
        <f aca="false">IF(ISNUMBER(FIND(CB$1,$D123))=$AO$1,1,0)*VLOOKUP($Z$2,DALYs!$A$2:$MW$40,'Intervention list'!CB$195+1,0)</f>
        <v>0</v>
      </c>
      <c r="CC123" s="0" t="n">
        <f aca="false">IF(ISNUMBER(FIND(CC$1,$D123))=$AO$1,1,0)*VLOOKUP($Z$2,DALYs!$A$2:$MW$40,'Intervention list'!CC$195+1,0)</f>
        <v>0</v>
      </c>
      <c r="CD123" s="0" t="n">
        <f aca="false">IF(ISNUMBER(FIND(CD$1,$D123))=$AO$1,1,0)*VLOOKUP($Z$2,DALYs!$A$2:$MW$40,'Intervention list'!CD$195+1,0)</f>
        <v>0</v>
      </c>
      <c r="CE123" s="0" t="n">
        <f aca="false">IF(ISNUMBER(FIND(CE$1,$D123))=$AO$1,1,0)*VLOOKUP($Z$2,DALYs!$A$2:$MW$40,'Intervention list'!CE$195+1,0)</f>
        <v>0</v>
      </c>
      <c r="CF123" s="0" t="n">
        <f aca="false">IF(ISNUMBER(FIND(CF$1,$D123))=$AO$1,1,0)*VLOOKUP($Z$2,DALYs!$A$2:$MW$40,'Intervention list'!CF$195+1,0)</f>
        <v>0</v>
      </c>
      <c r="CG123" s="0" t="n">
        <f aca="false">IF(ISNUMBER(FIND(CG$1,$D123))=$AO$1,1,0)*VLOOKUP($Z$2,DALYs!$A$2:$MW$40,'Intervention list'!CG$195+1,0)</f>
        <v>0</v>
      </c>
      <c r="CH123" s="0" t="n">
        <f aca="false">IF(ISNUMBER(FIND(CH$1,$D123))=$AO$1,1,0)*VLOOKUP($Z$2,DALYs!$A$2:$MW$40,'Intervention list'!CH$195+1,0)</f>
        <v>0</v>
      </c>
      <c r="CI123" s="0" t="n">
        <f aca="false">IF(ISNUMBER(FIND(CI$1,$D123))=$AO$1,1,0)*VLOOKUP($Z$2,DALYs!$A$2:$MW$40,'Intervention list'!CI$195+1,0)</f>
        <v>0</v>
      </c>
      <c r="CJ123" s="0" t="n">
        <f aca="false">IF(ISNUMBER(FIND(CJ$1,$D123))=$AO$1,1,0)*VLOOKUP($Z$2,DALYs!$A$2:$MW$40,'Intervention list'!CJ$195+1,0)</f>
        <v>0</v>
      </c>
      <c r="CK123" s="0" t="n">
        <f aca="false">IF(ISNUMBER(FIND(CK$1,$D123))=$AO$1,1,0)*VLOOKUP($Z$2,DALYs!$A$2:$MW$40,'Intervention list'!CK$195+1,0)</f>
        <v>0</v>
      </c>
      <c r="CL123" s="0" t="n">
        <f aca="false">IF(ISNUMBER(FIND(CL$1,$D123))=$AO$1,1,0)*VLOOKUP($Z$2,DALYs!$A$2:$MW$40,'Intervention list'!CL$195+1,0)</f>
        <v>0</v>
      </c>
      <c r="CM123" s="0" t="n">
        <f aca="false">IF(ISNUMBER(FIND(CM$1,$D123))=$AO$1,1,0)*VLOOKUP($Z$2,DALYs!$A$2:$MW$40,'Intervention list'!CM$195+1,0)</f>
        <v>0</v>
      </c>
      <c r="CN123" s="0" t="n">
        <f aca="false">IF(ISNUMBER(FIND(CN$1,$D123))=$AO$1,1,0)*VLOOKUP($Z$2,DALYs!$A$2:$MW$40,'Intervention list'!CN$195+1,0)</f>
        <v>0</v>
      </c>
      <c r="CO123" s="0" t="n">
        <f aca="false">IF(ISNUMBER(FIND(CO$1,$D123))=$AO$1,1,0)*VLOOKUP($Z$2,DALYs!$A$2:$MW$40,'Intervention list'!CO$195+1,0)</f>
        <v>0</v>
      </c>
      <c r="CP123" s="0" t="n">
        <f aca="false">IF(ISNUMBER(FIND(CP$1,$D123))=$AO$1,1,0)*VLOOKUP($Z$2,DALYs!$A$2:$MW$40,'Intervention list'!CP$195+1,0)</f>
        <v>0</v>
      </c>
      <c r="CQ123" s="0" t="n">
        <f aca="false">IF(ISNUMBER(FIND(CQ$1,$D123))=$AO$1,1,0)*VLOOKUP($Z$2,DALYs!$A$2:$MW$40,'Intervention list'!CQ$195+1,0)</f>
        <v>0</v>
      </c>
      <c r="CR123" s="0" t="n">
        <f aca="false">IF(ISNUMBER(FIND(CR$1,$D123))=$AO$1,1,0)*VLOOKUP($Z$2,DALYs!$A$2:$MW$40,'Intervention list'!CR$195+1,0)</f>
        <v>0</v>
      </c>
      <c r="CS123" s="0" t="n">
        <f aca="false">IF(ISNUMBER(FIND(CS$1,$D123))=$AO$1,1,0)*VLOOKUP($Z$2,DALYs!$A$2:$MW$40,'Intervention list'!CS$195+1,0)</f>
        <v>0</v>
      </c>
      <c r="CT123" s="0" t="n">
        <f aca="false">IF(ISNUMBER(FIND(CT$1,$D123))=$AO$1,1,0)*VLOOKUP($Z$2,DALYs!$A$2:$MW$40,'Intervention list'!CT$195+1,0)</f>
        <v>0</v>
      </c>
      <c r="CU123" s="0" t="n">
        <f aca="false">IF(ISNUMBER(FIND(CU$1,$D123))=$AO$1,1,0)*VLOOKUP($Z$2,DALYs!$A$2:$MW$40,'Intervention list'!CU$195+1,0)</f>
        <v>0</v>
      </c>
      <c r="CV123" s="0" t="n">
        <f aca="false">IF(ISNUMBER(FIND(CV$1,$D123))=$AO$1,1,0)*VLOOKUP($Z$2,DALYs!$A$2:$MW$40,'Intervention list'!CV$195+1,0)</f>
        <v>0</v>
      </c>
      <c r="CW123" s="0" t="n">
        <f aca="false">IF(ISNUMBER(FIND(CW$1,$D123))=$AO$1,1,0)*VLOOKUP($Z$2,DALYs!$A$2:$MW$40,'Intervention list'!CW$195+1,0)</f>
        <v>0</v>
      </c>
      <c r="CX123" s="0" t="n">
        <f aca="false">IF(ISNUMBER(FIND(CX$1,$D123))=$AO$1,1,0)*VLOOKUP($Z$2,DALYs!$A$2:$MW$40,'Intervention list'!CX$195+1,0)</f>
        <v>0</v>
      </c>
      <c r="CY123" s="0" t="n">
        <f aca="false">IF(ISNUMBER(FIND(CY$1,$D123))=$AO$1,1,0)*VLOOKUP($Z$2,DALYs!$A$2:$MW$40,'Intervention list'!CY$195+1,0)</f>
        <v>0</v>
      </c>
      <c r="CZ123" s="0" t="n">
        <f aca="false">IF(ISNUMBER(FIND(CZ$1,$D123))=$AO$1,1,0)*VLOOKUP($Z$2,DALYs!$A$2:$MW$40,'Intervention list'!CZ$195+1,0)</f>
        <v>0</v>
      </c>
      <c r="DA123" s="0" t="n">
        <f aca="false">IF(ISNUMBER(FIND(DA$1,$D123))=$AO$1,1,0)*VLOOKUP($Z$2,DALYs!$A$2:$MW$40,'Intervention list'!DA$195+1,0)</f>
        <v>0</v>
      </c>
      <c r="DB123" s="0" t="n">
        <f aca="false">IF(ISNUMBER(FIND(DB$1,$D123))=$AO$1,1,0)*VLOOKUP($Z$2,DALYs!$A$2:$MW$40,'Intervention list'!DB$195+1,0)</f>
        <v>0</v>
      </c>
      <c r="DC123" s="0" t="n">
        <f aca="false">IF(ISNUMBER(FIND(DC$1,$D123))=$AO$1,1,0)*VLOOKUP($Z$2,DALYs!$A$2:$MW$40,'Intervention list'!DC$195+1,0)</f>
        <v>0</v>
      </c>
      <c r="DD123" s="0" t="n">
        <f aca="false">IF(ISNUMBER(FIND(DD$1,$D123))=$AO$1,1,0)*VLOOKUP($Z$2,DALYs!$A$2:$MW$40,'Intervention list'!DD$195+1,0)</f>
        <v>0</v>
      </c>
      <c r="DE123" s="0" t="n">
        <f aca="false">IF(ISNUMBER(FIND(DE$1,$D123))=$AO$1,1,0)*VLOOKUP($Z$2,DALYs!$A$2:$MW$40,'Intervention list'!DE$195+1,0)</f>
        <v>0</v>
      </c>
      <c r="DF123" s="0" t="n">
        <f aca="false">IF(ISNUMBER(FIND(DF$1,$D123))=$AO$1,1,0)*VLOOKUP($Z$2,DALYs!$A$2:$MW$40,'Intervention list'!DF$195+1,0)</f>
        <v>0</v>
      </c>
      <c r="DG123" s="0" t="n">
        <f aca="false">IF(ISNUMBER(FIND(DG$1,$D123))=$AO$1,1,0)*VLOOKUP($Z$2,DALYs!$A$2:$MW$40,'Intervention list'!DG$195+1,0)</f>
        <v>0</v>
      </c>
      <c r="DH123" s="0" t="n">
        <f aca="false">IF(ISNUMBER(FIND(DH$1,$D123))=$AO$1,1,0)*VLOOKUP($Z$2,DALYs!$A$2:$MW$40,'Intervention list'!DH$195+1,0)</f>
        <v>0</v>
      </c>
      <c r="DI123" s="0" t="n">
        <f aca="false">IF(ISNUMBER(FIND(DI$1,$D123))=$AO$1,1,0)*VLOOKUP($Z$2,DALYs!$A$2:$MW$40,'Intervention list'!DI$195+1,0)</f>
        <v>0</v>
      </c>
      <c r="DJ123" s="0" t="n">
        <f aca="false">IF(ISNUMBER(FIND(DJ$1,$D123))=$AO$1,1,0)*VLOOKUP($Z$2,DALYs!$A$2:$MW$40,'Intervention list'!DJ$195+1,0)</f>
        <v>0</v>
      </c>
      <c r="DK123" s="0" t="n">
        <f aca="false">IF(ISNUMBER(FIND(DK$1,$D123))=$AO$1,1,0)*VLOOKUP($Z$2,DALYs!$A$2:$MW$40,'Intervention list'!DK$195+1,0)</f>
        <v>0</v>
      </c>
      <c r="DL123" s="0" t="n">
        <f aca="false">IF(ISNUMBER(FIND(DL$1,$D123))=$AO$1,1,0)*VLOOKUP($Z$2,DALYs!$A$2:$MW$40,'Intervention list'!DL$195+1,0)</f>
        <v>0</v>
      </c>
      <c r="DM123" s="0" t="n">
        <f aca="false">IF(ISNUMBER(FIND(DM$1,$D123))=$AO$1,1,0)*VLOOKUP($Z$2,DALYs!$A$2:$MW$40,'Intervention list'!DM$195+1,0)</f>
        <v>0</v>
      </c>
      <c r="DN123" s="0" t="n">
        <f aca="false">IF(ISNUMBER(FIND(DN$1,$D123))=$AO$1,1,0)*VLOOKUP($Z$2,DALYs!$A$2:$MW$40,'Intervention list'!DN$195+1,0)</f>
        <v>0</v>
      </c>
      <c r="DO123" s="0" t="n">
        <f aca="false">IF(ISNUMBER(FIND(DO$1,$D123))=$AO$1,1,0)*VLOOKUP($Z$2,DALYs!$A$2:$MW$40,'Intervention list'!DO$195+1,0)</f>
        <v>0</v>
      </c>
      <c r="DP123" s="0" t="n">
        <f aca="false">IF(ISNUMBER(FIND(DP$1,$D123))=$AO$1,1,0)*VLOOKUP($Z$2,DALYs!$A$2:$MW$40,'Intervention list'!DP$195+1,0)</f>
        <v>0</v>
      </c>
      <c r="DQ123" s="0" t="n">
        <f aca="false">IF(ISNUMBER(FIND(DQ$1,$D123))=$AO$1,1,0)*VLOOKUP($Z$2,DALYs!$A$2:$MW$40,'Intervention list'!DQ$195+1,0)</f>
        <v>0</v>
      </c>
      <c r="DR123" s="0" t="n">
        <f aca="false">IF(ISNUMBER(FIND(DR$1,$D123))=$AO$1,1,0)*VLOOKUP($Z$2,DALYs!$A$2:$MW$40,'Intervention list'!DR$195+1,0)</f>
        <v>0</v>
      </c>
      <c r="DS123" s="0" t="n">
        <f aca="false">IF(ISNUMBER(FIND(DS$1,$D123))=$AO$1,1,0)*VLOOKUP($Z$2,DALYs!$A$2:$MW$40,'Intervention list'!DS$195+1,0)</f>
        <v>0</v>
      </c>
      <c r="DT123" s="0" t="n">
        <f aca="false">IF(ISNUMBER(FIND(DT$1,$D123))=$AO$1,1,0)*VLOOKUP($Z$2,DALYs!$A$2:$MW$40,'Intervention list'!DT$195+1,0)</f>
        <v>0</v>
      </c>
      <c r="DU123" s="0" t="n">
        <f aca="false">IF(ISNUMBER(FIND(DU$1,$D123))=$AO$1,1,0)*VLOOKUP($Z$2,DALYs!$A$2:$MW$40,'Intervention list'!DU$195+1,0)</f>
        <v>0</v>
      </c>
      <c r="DV123" s="0" t="n">
        <f aca="false">IF(ISNUMBER(FIND(DV$1,$D123))=$AO$1,1,0)*VLOOKUP($Z$2,DALYs!$A$2:$MW$40,'Intervention list'!DV$195+1,0)</f>
        <v>0</v>
      </c>
      <c r="DW123" s="0" t="n">
        <f aca="false">IF(ISNUMBER(FIND(DW$1,$D123))=$AO$1,1,0)*VLOOKUP($Z$2,DALYs!$A$2:$MW$40,'Intervention list'!DW$195+1,0)</f>
        <v>0</v>
      </c>
      <c r="DX123" s="0" t="n">
        <f aca="false">IF(ISNUMBER(FIND(DX$1,$D123))=$AO$1,1,0)*VLOOKUP($Z$2,DALYs!$A$2:$MW$40,'Intervention list'!DX$195+1,0)</f>
        <v>0</v>
      </c>
      <c r="DY123" s="0" t="n">
        <f aca="false">IF(ISNUMBER(FIND(DY$1,$D123))=$AO$1,1,0)*VLOOKUP($Z$2,DALYs!$A$2:$MW$40,'Intervention list'!DY$195+1,0)</f>
        <v>0</v>
      </c>
      <c r="DZ123" s="0" t="n">
        <f aca="false">IF(ISNUMBER(FIND(DZ$1,$D123))=$AO$1,1,0)*VLOOKUP($Z$2,DALYs!$A$2:$MW$40,'Intervention list'!DZ$195+1,0)</f>
        <v>0</v>
      </c>
      <c r="EA123" s="0" t="n">
        <f aca="false">IF(ISNUMBER(FIND(EA$1,$D123))=$AO$1,1,0)*VLOOKUP($Z$2,DALYs!$A$2:$MW$40,'Intervention list'!EA$195+1,0)</f>
        <v>0</v>
      </c>
      <c r="EB123" s="0" t="n">
        <f aca="false">IF(ISNUMBER(FIND(EB$1,$D123))=$AO$1,1,0)*VLOOKUP($Z$2,DALYs!$A$2:$MW$40,'Intervention list'!EB$195+1,0)</f>
        <v>0</v>
      </c>
      <c r="EC123" s="0" t="n">
        <f aca="false">IF(ISNUMBER(FIND(EC$1,$D123))=$AO$1,1,0)*VLOOKUP($Z$2,DALYs!$A$2:$MW$40,'Intervention list'!EC$195+1,0)</f>
        <v>0</v>
      </c>
      <c r="ED123" s="0" t="n">
        <f aca="false">IF(ISNUMBER(FIND(ED$1,$D123))=$AO$1,1,0)*VLOOKUP($Z$2,DALYs!$A$2:$MW$40,'Intervention list'!ED$195+1,0)</f>
        <v>0</v>
      </c>
      <c r="EE123" s="0" t="n">
        <f aca="false">IF(ISNUMBER(FIND(EE$1,$D123))=$AO$1,1,0)*VLOOKUP($Z$2,DALYs!$A$2:$MW$40,'Intervention list'!EE$195+1,0)</f>
        <v>0</v>
      </c>
      <c r="EF123" s="0" t="n">
        <f aca="false">IF(ISNUMBER(FIND(EF$1,$D123))=$AO$1,1,0)*VLOOKUP($Z$2,DALYs!$A$2:$MW$40,'Intervention list'!EF$195+1,0)</f>
        <v>0</v>
      </c>
      <c r="EG123" s="0" t="n">
        <f aca="false">IF(ISNUMBER(FIND(EG$1,$D123))=$AO$1,1,0)*VLOOKUP($Z$2,DALYs!$A$2:$MW$40,'Intervention list'!EG$195+1,0)</f>
        <v>0</v>
      </c>
      <c r="EH123" s="0" t="n">
        <f aca="false">IF(ISNUMBER(FIND(EH$1,$D123))=$AO$1,1,0)*VLOOKUP($Z$2,DALYs!$A$2:$MW$40,'Intervention list'!EH$195+1,0)</f>
        <v>0</v>
      </c>
      <c r="EI123" s="0" t="n">
        <f aca="false">IF(ISNUMBER(FIND(EI$1,$D123))=$AO$1,1,0)*VLOOKUP($Z$2,DALYs!$A$2:$MW$40,'Intervention list'!EI$195+1,0)</f>
        <v>0</v>
      </c>
      <c r="EJ123" s="0" t="n">
        <f aca="false">IF(ISNUMBER(FIND(EJ$1,$D123))=$AO$1,1,0)*VLOOKUP($Z$2,DALYs!$A$2:$MW$40,'Intervention list'!EJ$195+1,0)</f>
        <v>0</v>
      </c>
      <c r="EK123" s="0" t="n">
        <f aca="false">IF(ISNUMBER(FIND(EK$1,$D123))=$AO$1,1,0)*VLOOKUP($Z$2,DALYs!$A$2:$MW$40,'Intervention list'!EK$195+1,0)</f>
        <v>0</v>
      </c>
      <c r="EL123" s="0" t="n">
        <f aca="false">IF(ISNUMBER(FIND(EL$1,$D123))=$AO$1,1,0)*VLOOKUP($Z$2,DALYs!$A$2:$MW$40,'Intervention list'!EL$195+1,0)</f>
        <v>0</v>
      </c>
      <c r="EM123" s="0" t="n">
        <f aca="false">IF(ISNUMBER(FIND(EM$1,$D123))=$AO$1,1,0)*VLOOKUP($Z$2,DALYs!$A$2:$MW$40,'Intervention list'!EM$195+1,0)</f>
        <v>0</v>
      </c>
      <c r="EN123" s="0" t="n">
        <f aca="false">IF(ISNUMBER(FIND(EN$1,$D123))=$AO$1,1,0)*VLOOKUP($Z$2,DALYs!$A$2:$MW$40,'Intervention list'!EN$195+1,0)</f>
        <v>0</v>
      </c>
      <c r="EO123" s="0" t="n">
        <f aca="false">IF(ISNUMBER(FIND(EO$1,$D123))=$AO$1,1,0)*VLOOKUP($Z$2,DALYs!$A$2:$MW$40,'Intervention list'!EO$195+1,0)</f>
        <v>0</v>
      </c>
      <c r="EP123" s="0" t="n">
        <f aca="false">IF(ISNUMBER(FIND(EP$1,$D123))=$AO$1,1,0)*VLOOKUP($Z$2,DALYs!$A$2:$MW$40,'Intervention list'!EP$195+1,0)</f>
        <v>0</v>
      </c>
      <c r="EQ123" s="0" t="n">
        <f aca="false">IF(ISNUMBER(FIND(EQ$1,$D123))=$AO$1,1,0)*VLOOKUP($Z$2,DALYs!$A$2:$MW$40,'Intervention list'!EQ$195+1,0)</f>
        <v>0</v>
      </c>
      <c r="ER123" s="0" t="n">
        <f aca="false">IF(ISNUMBER(FIND(ER$1,$D123))=$AO$1,1,0)*VLOOKUP($Z$2,DALYs!$A$2:$MW$40,'Intervention list'!ER$195+1,0)</f>
        <v>0</v>
      </c>
      <c r="ES123" s="0" t="n">
        <f aca="false">IF(ISNUMBER(FIND(ES$1,$D123))=$AO$1,1,0)*VLOOKUP($Z$2,DALYs!$A$2:$MW$40,'Intervention list'!ES$195+1,0)</f>
        <v>0</v>
      </c>
      <c r="ET123" s="0" t="n">
        <f aca="false">IF(ISNUMBER(FIND(ET$1,$D123))=$AO$1,1,0)*VLOOKUP($Z$2,DALYs!$A$2:$MW$40,'Intervention list'!ET$195+1,0)</f>
        <v>0</v>
      </c>
      <c r="EU123" s="0" t="n">
        <f aca="false">IF(ISNUMBER(FIND(EU$1,$D123))=$AO$1,1,0)*VLOOKUP($Z$2,DALYs!$A$2:$MW$40,'Intervention list'!EU$195+1,0)</f>
        <v>0</v>
      </c>
      <c r="EV123" s="0" t="n">
        <f aca="false">IF(ISNUMBER(FIND(EV$1,$D123))=$AO$1,1,0)*VLOOKUP($Z$2,DALYs!$A$2:$MW$40,'Intervention list'!EV$195+1,0)</f>
        <v>0</v>
      </c>
      <c r="EW123" s="0" t="n">
        <f aca="false">IF(ISNUMBER(FIND(EW$1,$D123))=$AO$1,1,0)*VLOOKUP($Z$2,DALYs!$A$2:$MW$40,'Intervention list'!EW$195+1,0)</f>
        <v>0</v>
      </c>
      <c r="EX123" s="0" t="n">
        <f aca="false">IF(ISNUMBER(FIND(EX$1,$D123))=$AO$1,1,0)*VLOOKUP($Z$2,DALYs!$A$2:$MW$40,'Intervention list'!EX$195+1,0)</f>
        <v>0</v>
      </c>
      <c r="EY123" s="0" t="n">
        <f aca="false">IF(ISNUMBER(FIND(EY$1,$D123))=$AO$1,1,0)*VLOOKUP($Z$2,DALYs!$A$2:$MW$40,'Intervention list'!EY$195+1,0)</f>
        <v>0</v>
      </c>
      <c r="EZ123" s="0" t="n">
        <f aca="false">IF(ISNUMBER(FIND(EZ$1,$D123))=$AO$1,1,0)*VLOOKUP($Z$2,DALYs!$A$2:$MW$40,'Intervention list'!EZ$195+1,0)</f>
        <v>0</v>
      </c>
      <c r="FA123" s="0" t="n">
        <f aca="false">IF(ISNUMBER(FIND(FA$1,$D123))=$AO$1,1,0)*VLOOKUP($Z$2,DALYs!$A$2:$MW$40,'Intervention list'!FA$195+1,0)</f>
        <v>0</v>
      </c>
      <c r="FB123" s="0" t="n">
        <f aca="false">IF(ISNUMBER(FIND(FB$1,$D123))=$AO$1,1,0)*VLOOKUP($Z$2,DALYs!$A$2:$MW$40,'Intervention list'!FB$195+1,0)</f>
        <v>0</v>
      </c>
      <c r="FC123" s="0" t="n">
        <f aca="false">IF(ISNUMBER(FIND(FC$1,$D123))=$AO$1,1,0)*VLOOKUP($Z$2,DALYs!$A$2:$MW$40,'Intervention list'!FC$195+1,0)</f>
        <v>0</v>
      </c>
      <c r="FD123" s="0" t="n">
        <f aca="false">IF(ISNUMBER(FIND(FD$1,$D123))=$AO$1,1,0)*VLOOKUP($Z$2,DALYs!$A$2:$MW$40,'Intervention list'!FD$195+1,0)</f>
        <v>0</v>
      </c>
      <c r="FE123" s="0" t="n">
        <f aca="false">IF(ISNUMBER(FIND(FE$1,$D123))=$AO$1,1,0)*VLOOKUP($Z$2,DALYs!$A$2:$MW$40,'Intervention list'!FE$195+1,0)</f>
        <v>0</v>
      </c>
      <c r="FF123" s="0" t="n">
        <f aca="false">IF(ISNUMBER(FIND(FF$1,$D123))=$AO$1,1,0)*VLOOKUP($Z$2,DALYs!$A$2:$MW$40,'Intervention list'!FF$195+1,0)</f>
        <v>0</v>
      </c>
      <c r="FG123" s="0" t="n">
        <f aca="false">IF(ISNUMBER(FIND(FG$1,$D123))=$AO$1,1,0)*VLOOKUP($Z$2,DALYs!$A$2:$MW$40,'Intervention list'!FG$195+1,0)</f>
        <v>0</v>
      </c>
      <c r="FH123" s="0" t="n">
        <f aca="false">IF(ISNUMBER(FIND(FH$1,$D123))=$AO$1,1,0)*VLOOKUP($Z$2,DALYs!$A$2:$MW$40,'Intervention list'!FH$195+1,0)</f>
        <v>0</v>
      </c>
      <c r="FI123" s="0" t="n">
        <f aca="false">IF(ISNUMBER(FIND(FI$1,$D123))=$AO$1,1,0)*VLOOKUP($Z$2,DALYs!$A$2:$MW$40,'Intervention list'!FI$195+1,0)</f>
        <v>0</v>
      </c>
      <c r="FJ123" s="0" t="n">
        <f aca="false">IF(ISNUMBER(FIND(FJ$1,$D123))=$AO$1,1,0)*VLOOKUP($Z$2,DALYs!$A$2:$MW$40,'Intervention list'!FJ$195+1,0)</f>
        <v>0</v>
      </c>
      <c r="FK123" s="0" t="n">
        <f aca="false">IF(ISNUMBER(FIND(FK$1,$D123))=$AO$1,1,0)*VLOOKUP($Z$2,DALYs!$A$2:$MW$40,'Intervention list'!FK$195+1,0)</f>
        <v>0</v>
      </c>
      <c r="FL123" s="0" t="n">
        <f aca="false">IF(ISNUMBER(FIND(FL$1,$D123))=$AO$1,1,0)*VLOOKUP($Z$2,DALYs!$A$2:$MW$40,'Intervention list'!FL$195+1,0)</f>
        <v>0</v>
      </c>
      <c r="FM123" s="0" t="n">
        <f aca="false">IF(ISNUMBER(FIND(FM$1,$D123))=$AO$1,1,0)*VLOOKUP($Z$2,DALYs!$A$2:$MW$40,'Intervention list'!FM$195+1,0)</f>
        <v>0</v>
      </c>
      <c r="FN123" s="0" t="n">
        <f aca="false">IF(ISNUMBER(FIND(FN$1,$D123))=$AO$1,1,0)*VLOOKUP($Z$2,DALYs!$A$2:$MW$40,'Intervention list'!FN$195+1,0)</f>
        <v>0</v>
      </c>
      <c r="FO123" s="0" t="n">
        <f aca="false">IF(ISNUMBER(FIND(FO$1,$D123))=$AO$1,1,0)*VLOOKUP($Z$2,DALYs!$A$2:$MW$40,'Intervention list'!FO$195+1,0)</f>
        <v>0</v>
      </c>
      <c r="FP123" s="0" t="n">
        <f aca="false">IF(ISNUMBER(FIND(FP$1,$D123))=$AO$1,1,0)*VLOOKUP($Z$2,DALYs!$A$2:$MW$40,'Intervention list'!FP$195+1,0)</f>
        <v>0</v>
      </c>
      <c r="FQ123" s="0" t="n">
        <f aca="false">IF(ISNUMBER(FIND(FQ$1,$D123))=$AO$1,1,0)*VLOOKUP($Z$2,DALYs!$A$2:$MW$40,'Intervention list'!FQ$195+1,0)</f>
        <v>0</v>
      </c>
      <c r="FR123" s="0" t="n">
        <f aca="false">IF(ISNUMBER(FIND(FR$1,$D123))=$AO$1,1,0)*VLOOKUP($Z$2,DALYs!$A$2:$MW$40,'Intervention list'!FR$195+1,0)</f>
        <v>0</v>
      </c>
      <c r="FS123" s="0" t="n">
        <f aca="false">IF(ISNUMBER(FIND(FS$1,$D123))=$AO$1,1,0)*VLOOKUP($Z$2,DALYs!$A$2:$MW$40,'Intervention list'!FS$195+1,0)</f>
        <v>0</v>
      </c>
      <c r="FT123" s="0" t="n">
        <f aca="false">IF(ISNUMBER(FIND(FT$1,$D123))=$AO$1,1,0)*VLOOKUP($Z$2,DALYs!$A$2:$MW$40,'Intervention list'!FT$195+1,0)</f>
        <v>0</v>
      </c>
      <c r="FU123" s="0" t="n">
        <f aca="false">IF(ISNUMBER(FIND(FU$1,$D123))=$AO$1,1,0)*VLOOKUP($Z$2,DALYs!$A$2:$MW$40,'Intervention list'!FU$195+1,0)</f>
        <v>0</v>
      </c>
      <c r="FV123" s="0" t="n">
        <f aca="false">IF(ISNUMBER(FIND(FV$1,$D123))=$AO$1,1,0)*VLOOKUP($Z$2,DALYs!$A$2:$MW$40,'Intervention list'!FV$195+1,0)</f>
        <v>0</v>
      </c>
      <c r="FW123" s="0" t="n">
        <f aca="false">IF(ISNUMBER(FIND(FW$1,$D123))=$AO$1,1,0)*VLOOKUP($Z$2,DALYs!$A$2:$MW$40,'Intervention list'!FW$195+1,0)</f>
        <v>0</v>
      </c>
      <c r="FX123" s="0" t="n">
        <f aca="false">IF(ISNUMBER(FIND(FX$1,$D123))=$AO$1,1,0)*VLOOKUP($Z$2,DALYs!$A$2:$MW$40,'Intervention list'!FX$195+1,0)</f>
        <v>0</v>
      </c>
      <c r="FY123" s="0" t="n">
        <f aca="false">IF(ISNUMBER(FIND(FY$1,$D123))=$AO$1,1,0)*VLOOKUP($Z$2,DALYs!$A$2:$MW$40,'Intervention list'!FY$195+1,0)</f>
        <v>0</v>
      </c>
      <c r="FZ123" s="0" t="n">
        <f aca="false">IF(ISNUMBER(FIND(FZ$1,$D123))=$AO$1,1,0)*VLOOKUP($Z$2,DALYs!$A$2:$MW$40,'Intervention list'!FZ$195+1,0)</f>
        <v>0</v>
      </c>
      <c r="GA123" s="0" t="n">
        <f aca="false">IF(ISNUMBER(FIND(GA$1,$D123))=$AO$1,1,0)*VLOOKUP($Z$2,DALYs!$A$2:$MW$40,'Intervention list'!GA$195+1,0)</f>
        <v>0</v>
      </c>
      <c r="GB123" s="0" t="n">
        <f aca="false">IF(ISNUMBER(FIND(GB$1,$D123))=$AO$1,1,0)*VLOOKUP($Z$2,DALYs!$A$2:$MW$40,'Intervention list'!GB$195+1,0)</f>
        <v>0</v>
      </c>
      <c r="GC123" s="0" t="n">
        <f aca="false">IF(ISNUMBER(FIND(GC$1,$D123))=$AO$1,1,0)*VLOOKUP($Z$2,DALYs!$A$2:$MW$40,'Intervention list'!GC$195+1,0)</f>
        <v>0</v>
      </c>
      <c r="GD123" s="0" t="n">
        <f aca="false">IF(ISNUMBER(FIND(GD$1,$D123))=$AO$1,1,0)*VLOOKUP($Z$2,DALYs!$A$2:$MW$40,'Intervention list'!GD$195+1,0)</f>
        <v>0</v>
      </c>
      <c r="GE123" s="0" t="n">
        <f aca="false">IF(ISNUMBER(FIND(GE$1,$D123))=$AO$1,1,0)*VLOOKUP($Z$2,DALYs!$A$2:$MW$40,'Intervention list'!GE$195+1,0)</f>
        <v>0</v>
      </c>
      <c r="GF123" s="0" t="n">
        <f aca="false">IF(ISNUMBER(FIND(GF$1,$D123))=$AO$1,1,0)*VLOOKUP($Z$2,DALYs!$A$2:$MW$40,'Intervention list'!GF$195+1,0)</f>
        <v>0</v>
      </c>
      <c r="GG123" s="0" t="n">
        <f aca="false">IF(ISNUMBER(FIND(GG$1,$D123))=$AO$1,1,0)*VLOOKUP($Z$2,DALYs!$A$2:$MW$40,'Intervention list'!GG$195+1,0)</f>
        <v>0</v>
      </c>
      <c r="GH123" s="0" t="n">
        <f aca="false">IF(ISNUMBER(FIND(GH$1,$D123))=$AO$1,1,0)*VLOOKUP($Z$2,DALYs!$A$2:$MW$40,'Intervention list'!GH$195+1,0)</f>
        <v>0</v>
      </c>
      <c r="GI123" s="0" t="n">
        <f aca="false">IF(ISNUMBER(FIND(GI$1,$D123))=$AO$1,1,0)*VLOOKUP($Z$2,DALYs!$A$2:$MW$40,'Intervention list'!GI$195+1,0)</f>
        <v>0</v>
      </c>
      <c r="GJ123" s="0" t="n">
        <f aca="false">IF(ISNUMBER(FIND(GJ$1,$D123))=$AO$1,1,0)*VLOOKUP($Z$2,DALYs!$A$2:$MW$40,'Intervention list'!GJ$195+1,0)</f>
        <v>0</v>
      </c>
      <c r="GK123" s="0" t="n">
        <f aca="false">IF(ISNUMBER(FIND(GK$1,$D123))=$AO$1,1,0)*VLOOKUP($Z$2,DALYs!$A$2:$MW$40,'Intervention list'!GK$195+1,0)</f>
        <v>0</v>
      </c>
      <c r="GL123" s="0" t="n">
        <f aca="false">IF(ISNUMBER(FIND(GL$1,$D123))=$AO$1,1,0)*VLOOKUP($Z$2,DALYs!$A$2:$MW$40,'Intervention list'!GL$195+1,0)</f>
        <v>0</v>
      </c>
      <c r="GM123" s="0" t="n">
        <f aca="false">IF(ISNUMBER(FIND(GM$1,$D123))=$AO$1,1,0)*VLOOKUP($Z$2,DALYs!$A$2:$MW$40,'Intervention list'!GM$195+1,0)</f>
        <v>0</v>
      </c>
      <c r="GN123" s="0" t="n">
        <f aca="false">IF(ISNUMBER(FIND(GN$1,$D123))=$AO$1,1,0)*VLOOKUP($Z$2,DALYs!$A$2:$MW$40,'Intervention list'!GN$195+1,0)</f>
        <v>0</v>
      </c>
      <c r="GO123" s="0" t="n">
        <f aca="false">IF(ISNUMBER(FIND(GO$1,$D123))=$AO$1,1,0)*VLOOKUP($Z$2,DALYs!$A$2:$MW$40,'Intervention list'!GO$195+1,0)</f>
        <v>0</v>
      </c>
      <c r="GP123" s="0" t="n">
        <f aca="false">IF(ISNUMBER(FIND(GP$1,$D123))=$AO$1,1,0)*VLOOKUP($Z$2,DALYs!$A$2:$MW$40,'Intervention list'!GP$195+1,0)</f>
        <v>0</v>
      </c>
      <c r="GQ123" s="0" t="n">
        <f aca="false">IF(ISNUMBER(FIND(GQ$1,$D123))=$AO$1,1,0)*VLOOKUP($Z$2,DALYs!$A$2:$MW$40,'Intervention list'!GQ$195+1,0)</f>
        <v>0</v>
      </c>
      <c r="GR123" s="0" t="n">
        <f aca="false">IF(ISNUMBER(FIND(GR$1,$D123))=$AO$1,1,0)*VLOOKUP($Z$2,DALYs!$A$2:$MW$40,'Intervention list'!GR$195+1,0)</f>
        <v>0</v>
      </c>
      <c r="GS123" s="0" t="n">
        <f aca="false">IF(ISNUMBER(FIND(GS$1,$D123))=$AO$1,1,0)*VLOOKUP($Z$2,DALYs!$A$2:$MW$40,'Intervention list'!GS$195+1,0)</f>
        <v>0</v>
      </c>
      <c r="GT123" s="0" t="n">
        <f aca="false">IF(ISNUMBER(FIND(GT$1,$D123))=$AO$1,1,0)*VLOOKUP($Z$2,DALYs!$A$2:$MW$40,'Intervention list'!GT$195+1,0)</f>
        <v>0</v>
      </c>
      <c r="GU123" s="0" t="n">
        <f aca="false">IF(ISNUMBER(FIND(GU$1,$D123))=$AO$1,1,0)*VLOOKUP($Z$2,DALYs!$A$2:$MW$40,'Intervention list'!GU$195+1,0)</f>
        <v>0</v>
      </c>
      <c r="GV123" s="0" t="n">
        <f aca="false">IF(ISNUMBER(FIND(GV$1,$D123))=$AO$1,1,0)*VLOOKUP($Z$2,DALYs!$A$2:$MW$40,'Intervention list'!GV$195+1,0)</f>
        <v>0</v>
      </c>
      <c r="GW123" s="0" t="n">
        <f aca="false">IF(ISNUMBER(FIND(GW$1,$D123))=$AO$1,1,0)*VLOOKUP($Z$2,DALYs!$A$2:$MW$40,'Intervention list'!GW$195+1,0)</f>
        <v>0</v>
      </c>
      <c r="GX123" s="0" t="n">
        <f aca="false">IF(ISNUMBER(FIND(GX$1,$D123))=$AO$1,1,0)*VLOOKUP($Z$2,DALYs!$A$2:$MW$40,'Intervention list'!GX$195+1,0)</f>
        <v>0</v>
      </c>
      <c r="GY123" s="0" t="n">
        <f aca="false">IF(ISNUMBER(FIND(GY$1,$D123))=$AO$1,1,0)*VLOOKUP($Z$2,DALYs!$A$2:$MW$40,'Intervention list'!GY$195+1,0)</f>
        <v>0</v>
      </c>
      <c r="GZ123" s="0" t="n">
        <f aca="false">IF(ISNUMBER(FIND(GZ$1,$D123))=$AO$1,1,0)*VLOOKUP($Z$2,DALYs!$A$2:$MW$40,'Intervention list'!GZ$195+1,0)</f>
        <v>0</v>
      </c>
      <c r="HA123" s="0" t="n">
        <f aca="false">IF(ISNUMBER(FIND(HA$1,$D123))=$AO$1,1,0)*VLOOKUP($Z$2,DALYs!$A$2:$MW$40,'Intervention list'!HA$195+1,0)</f>
        <v>0</v>
      </c>
      <c r="HB123" s="0" t="n">
        <f aca="false">IF(ISNUMBER(FIND(HB$1,$D123))=$AO$1,1,0)*VLOOKUP($Z$2,DALYs!$A$2:$MW$40,'Intervention list'!HB$195+1,0)</f>
        <v>0</v>
      </c>
      <c r="HC123" s="0" t="n">
        <f aca="false">IF(ISNUMBER(FIND(HC$1,$D123))=$AO$1,1,0)*VLOOKUP($Z$2,DALYs!$A$2:$MW$40,'Intervention list'!HC$195+1,0)</f>
        <v>0</v>
      </c>
      <c r="HD123" s="0" t="n">
        <f aca="false">IF(ISNUMBER(FIND(HD$1,$D123))=$AO$1,1,0)*VLOOKUP($Z$2,DALYs!$A$2:$MW$40,'Intervention list'!HD$195+1,0)</f>
        <v>0</v>
      </c>
      <c r="HE123" s="0" t="n">
        <f aca="false">IF(ISNUMBER(FIND(HE$1,$D123))=$AO$1,1,0)*VLOOKUP($Z$2,DALYs!$A$2:$MW$40,'Intervention list'!HE$195+1,0)</f>
        <v>0</v>
      </c>
      <c r="HF123" s="0" t="n">
        <f aca="false">IF(ISNUMBER(FIND(HF$1,$D123))=$AO$1,1,0)*VLOOKUP($Z$2,DALYs!$A$2:$MW$40,'Intervention list'!HF$195+1,0)</f>
        <v>0</v>
      </c>
      <c r="HG123" s="0" t="n">
        <f aca="false">IF(ISNUMBER(FIND(HG$1,$D123))=$AO$1,1,0)*VLOOKUP($Z$2,DALYs!$A$2:$MW$40,'Intervention list'!HG$195+1,0)</f>
        <v>0</v>
      </c>
      <c r="HH123" s="0" t="n">
        <f aca="false">IF(ISNUMBER(FIND(HH$1,$D123))=$AO$1,1,0)*VLOOKUP($Z$2,DALYs!$A$2:$MW$40,'Intervention list'!HH$195+1,0)</f>
        <v>0</v>
      </c>
      <c r="HI123" s="0" t="n">
        <f aca="false">IF(ISNUMBER(FIND(HI$1,$D123))=$AO$1,1,0)*VLOOKUP($Z$2,DALYs!$A$2:$MW$40,'Intervention list'!HI$195+1,0)</f>
        <v>0</v>
      </c>
      <c r="HJ123" s="0" t="n">
        <f aca="false">IF(ISNUMBER(FIND(HJ$1,$D123))=$AO$1,1,0)*VLOOKUP($Z$2,DALYs!$A$2:$MW$40,'Intervention list'!HJ$195+1,0)</f>
        <v>0</v>
      </c>
      <c r="HK123" s="0" t="n">
        <f aca="false">IF(ISNUMBER(FIND(HK$1,$D123))=$AO$1,1,0)*VLOOKUP($Z$2,DALYs!$A$2:$MW$40,'Intervention list'!HK$195+1,0)</f>
        <v>0</v>
      </c>
      <c r="HL123" s="0" t="n">
        <f aca="false">IF(ISNUMBER(FIND(HL$1,$D123))=$AO$1,1,0)*VLOOKUP($Z$2,DALYs!$A$2:$MW$40,'Intervention list'!HL$195+1,0)</f>
        <v>0</v>
      </c>
      <c r="HM123" s="0" t="n">
        <f aca="false">IF(ISNUMBER(FIND(HM$1,$D123))=$AO$1,1,0)*VLOOKUP($Z$2,DALYs!$A$2:$MW$40,'Intervention list'!HM$195+1,0)</f>
        <v>0</v>
      </c>
      <c r="HN123" s="0" t="n">
        <f aca="false">IF(ISNUMBER(FIND(HN$1,$D123))=$AO$1,1,0)*VLOOKUP($Z$2,DALYs!$A$2:$MW$40,'Intervention list'!HN$195+1,0)</f>
        <v>0</v>
      </c>
      <c r="HO123" s="0" t="n">
        <f aca="false">IF(ISNUMBER(FIND(HO$1,$D123))=$AO$1,1,0)*VLOOKUP($Z$2,DALYs!$A$2:$MW$40,'Intervention list'!HO$195+1,0)</f>
        <v>0</v>
      </c>
      <c r="HP123" s="0" t="n">
        <f aca="false">IF(ISNUMBER(FIND(HP$1,$D123))=$AO$1,1,0)*VLOOKUP($Z$2,DALYs!$A$2:$MW$40,'Intervention list'!HP$195+1,0)</f>
        <v>0</v>
      </c>
      <c r="HQ123" s="0" t="n">
        <f aca="false">IF(ISNUMBER(FIND(HQ$1,$D123))=$AO$1,1,0)*VLOOKUP($Z$2,DALYs!$A$2:$MW$40,'Intervention list'!HQ$195+1,0)</f>
        <v>0</v>
      </c>
      <c r="HR123" s="0" t="n">
        <f aca="false">IF(ISNUMBER(FIND(HR$1,$D123))=$AO$1,1,0)*VLOOKUP($Z$2,DALYs!$A$2:$MW$40,'Intervention list'!HR$195+1,0)</f>
        <v>0</v>
      </c>
      <c r="HS123" s="0" t="n">
        <f aca="false">IF(ISNUMBER(FIND(HS$1,$D123))=$AO$1,1,0)*VLOOKUP($Z$2,DALYs!$A$2:$MW$40,'Intervention list'!HS$195+1,0)</f>
        <v>0</v>
      </c>
      <c r="HT123" s="0" t="n">
        <f aca="false">IF(ISNUMBER(FIND(HT$1,$D123))=$AO$1,1,0)*VLOOKUP($Z$2,DALYs!$A$2:$MW$40,'Intervention list'!HT$195+1,0)</f>
        <v>0</v>
      </c>
      <c r="HU123" s="0" t="n">
        <f aca="false">IF(ISNUMBER(FIND(HU$1,$D123))=$AO$1,1,0)*VLOOKUP($Z$2,DALYs!$A$2:$MW$40,'Intervention list'!HU$195+1,0)</f>
        <v>0</v>
      </c>
      <c r="HV123" s="0" t="n">
        <f aca="false">IF(ISNUMBER(FIND(HV$1,$D123))=$AO$1,1,0)*VLOOKUP($Z$2,DALYs!$A$2:$MW$40,'Intervention list'!HV$195+1,0)</f>
        <v>0</v>
      </c>
      <c r="HW123" s="0" t="n">
        <f aca="false">IF(ISNUMBER(FIND(HW$1,$D123))=$AO$1,1,0)*VLOOKUP($Z$2,DALYs!$A$2:$MW$40,'Intervention list'!HW$195+1,0)</f>
        <v>0</v>
      </c>
      <c r="HX123" s="0" t="n">
        <f aca="false">IF(ISNUMBER(FIND(HX$1,$D123))=$AO$1,1,0)*VLOOKUP($Z$2,DALYs!$A$2:$MW$40,'Intervention list'!HX$195+1,0)</f>
        <v>0</v>
      </c>
      <c r="HY123" s="0" t="n">
        <f aca="false">IF(ISNUMBER(FIND(HY$1,$D123))=$AO$1,1,0)*VLOOKUP($Z$2,DALYs!$A$2:$MW$40,'Intervention list'!HY$195+1,0)</f>
        <v>0</v>
      </c>
      <c r="HZ123" s="0" t="n">
        <f aca="false">IF(ISNUMBER(FIND(HZ$1,$D123))=$AO$1,1,0)*VLOOKUP($Z$2,DALYs!$A$2:$MW$40,'Intervention list'!HZ$195+1,0)</f>
        <v>0</v>
      </c>
      <c r="IA123" s="0" t="n">
        <f aca="false">IF(ISNUMBER(FIND(IA$1,$D123))=$AO$1,1,0)*VLOOKUP($Z$2,DALYs!$A$2:$MW$40,'Intervention list'!IA$195+1,0)</f>
        <v>0</v>
      </c>
      <c r="IB123" s="0" t="n">
        <f aca="false">IF(ISNUMBER(FIND(IB$1,$D123))=$AO$1,1,0)*VLOOKUP($Z$2,DALYs!$A$2:$MW$40,'Intervention list'!IB$195+1,0)</f>
        <v>0</v>
      </c>
      <c r="IC123" s="0" t="n">
        <f aca="false">IF(ISNUMBER(FIND(IC$1,$D123))=$AO$1,1,0)*VLOOKUP($Z$2,DALYs!$A$2:$MW$40,'Intervention list'!IC$195+1,0)</f>
        <v>0</v>
      </c>
      <c r="ID123" s="0" t="n">
        <f aca="false">IF(ISNUMBER(FIND(ID$1,$D123))=$AO$1,1,0)*VLOOKUP($Z$2,DALYs!$A$2:$MW$40,'Intervention list'!ID$195+1,0)</f>
        <v>0</v>
      </c>
      <c r="IE123" s="0" t="n">
        <f aca="false">IF(ISNUMBER(FIND(IE$1,$D123))=$AO$1,1,0)*VLOOKUP($Z$2,DALYs!$A$2:$MW$40,'Intervention list'!IE$195+1,0)</f>
        <v>0</v>
      </c>
      <c r="IF123" s="0" t="n">
        <f aca="false">IF(ISNUMBER(FIND(IF$1,$D123))=$AO$1,1,0)*VLOOKUP($Z$2,DALYs!$A$2:$MW$40,'Intervention list'!IF$195+1,0)</f>
        <v>0</v>
      </c>
      <c r="IG123" s="0" t="n">
        <f aca="false">IF(ISNUMBER(FIND(IG$1,$D123))=$AO$1,1,0)*VLOOKUP($Z$2,DALYs!$A$2:$MW$40,'Intervention list'!IG$195+1,0)</f>
        <v>0</v>
      </c>
      <c r="IH123" s="0" t="n">
        <f aca="false">IF(ISNUMBER(FIND(IH$1,$D123))=$AO$1,1,0)*VLOOKUP($Z$2,DALYs!$A$2:$MW$40,'Intervention list'!IH$195+1,0)</f>
        <v>0</v>
      </c>
      <c r="II123" s="0" t="n">
        <f aca="false">IF(ISNUMBER(FIND(II$1,$D123))=$AO$1,1,0)*VLOOKUP($Z$2,DALYs!$A$2:$MW$40,'Intervention list'!II$195+1,0)</f>
        <v>0</v>
      </c>
      <c r="IJ123" s="0" t="n">
        <f aca="false">IF(ISNUMBER(FIND(IJ$1,$D123))=$AO$1,1,0)*VLOOKUP($Z$2,DALYs!$A$2:$MW$40,'Intervention list'!IJ$195+1,0)</f>
        <v>0</v>
      </c>
      <c r="IK123" s="0" t="n">
        <f aca="false">IF(ISNUMBER(FIND(IK$1,$D123))=$AO$1,1,0)*VLOOKUP($Z$2,DALYs!$A$2:$MW$40,'Intervention list'!IK$195+1,0)</f>
        <v>0</v>
      </c>
      <c r="IL123" s="0" t="n">
        <f aca="false">IF(ISNUMBER(FIND(IL$1,$D123))=$AO$1,1,0)*VLOOKUP($Z$2,DALYs!$A$2:$MW$40,'Intervention list'!IL$195+1,0)</f>
        <v>0</v>
      </c>
      <c r="IM123" s="0" t="n">
        <f aca="false">IF(ISNUMBER(FIND(IM$1,$D123))=$AO$1,1,0)*VLOOKUP($Z$2,DALYs!$A$2:$MW$40,'Intervention list'!IM$195+1,0)</f>
        <v>0</v>
      </c>
      <c r="IN123" s="0" t="n">
        <f aca="false">IF(ISNUMBER(FIND(IN$1,$D123))=$AO$1,1,0)*VLOOKUP($Z$2,DALYs!$A$2:$MW$40,'Intervention list'!IN$195+1,0)</f>
        <v>0</v>
      </c>
      <c r="IO123" s="0" t="n">
        <f aca="false">IF(ISNUMBER(FIND(IO$1,$D123))=$AO$1,1,0)*VLOOKUP($Z$2,DALYs!$A$2:$MW$40,'Intervention list'!IO$195+1,0)</f>
        <v>0</v>
      </c>
      <c r="IP123" s="0" t="n">
        <f aca="false">IF(ISNUMBER(FIND(IP$1,$D123))=$AO$1,1,0)*VLOOKUP($Z$2,DALYs!$A$2:$MW$40,'Intervention list'!IP$195+1,0)</f>
        <v>0</v>
      </c>
      <c r="IQ123" s="0" t="n">
        <f aca="false">IF(ISNUMBER(FIND(IQ$1,$D123))=$AO$1,1,0)*VLOOKUP($Z$2,DALYs!$A$2:$MW$40,'Intervention list'!IQ$195+1,0)</f>
        <v>0</v>
      </c>
      <c r="IR123" s="0" t="n">
        <f aca="false">IF(ISNUMBER(FIND(IR$1,$D123))=$AO$1,1,0)*VLOOKUP($Z$2,DALYs!$A$2:$MW$40,'Intervention list'!IR$195+1,0)</f>
        <v>0</v>
      </c>
      <c r="IS123" s="0" t="n">
        <f aca="false">IF(ISNUMBER(FIND(IS$1,$D123))=$AO$1,1,0)*VLOOKUP($Z$2,DALYs!$A$2:$MW$40,'Intervention list'!IS$195+1,0)</f>
        <v>0</v>
      </c>
      <c r="IT123" s="0" t="n">
        <f aca="false">IF(ISNUMBER(FIND(IT$1,$D123))=$AO$1,1,0)*VLOOKUP($Z$2,DALYs!$A$2:$MW$40,'Intervention list'!IT$195+1,0)</f>
        <v>0</v>
      </c>
      <c r="IU123" s="0" t="n">
        <f aca="false">IF(ISNUMBER(FIND(IU$1,$D123))=$AO$1,1,0)*VLOOKUP($Z$2,DALYs!$A$2:$MW$40,'Intervention list'!IU$195+1,0)</f>
        <v>0</v>
      </c>
      <c r="IV123" s="0" t="n">
        <f aca="false">IF(ISNUMBER(FIND(IV$1,$D123))=$AO$1,1,0)*VLOOKUP($Z$2,DALYs!$A$2:$MW$40,'Intervention list'!IV$195+1,0)</f>
        <v>0</v>
      </c>
      <c r="IW123" s="0" t="n">
        <f aca="false">IF(ISNUMBER(FIND(IW$1,$D123))=$AO$1,1,0)*VLOOKUP($Z$2,DALYs!$A$2:$MW$40,'Intervention list'!IW$195+1,0)</f>
        <v>0</v>
      </c>
      <c r="IX123" s="0" t="n">
        <f aca="false">IF(ISNUMBER(FIND(IX$1,$D123))=$AO$1,1,0)*VLOOKUP($Z$2,DALYs!$A$2:$MW$40,'Intervention list'!IX$195+1,0)</f>
        <v>0</v>
      </c>
      <c r="IY123" s="0" t="n">
        <f aca="false">IF(ISNUMBER(FIND(IY$1,$D123))=$AO$1,1,0)*VLOOKUP($Z$2,DALYs!$A$2:$MW$40,'Intervention list'!IY$195+1,0)</f>
        <v>0</v>
      </c>
      <c r="IZ123" s="0" t="n">
        <f aca="false">IF(ISNUMBER(FIND(IZ$1,$D123))=$AO$1,1,0)*VLOOKUP($Z$2,DALYs!$A$2:$MW$40,'Intervention list'!IZ$195+1,0)</f>
        <v>0</v>
      </c>
      <c r="JA123" s="0" t="n">
        <f aca="false">IF(ISNUMBER(FIND(JA$1,$D123))=$AO$1,1,0)*VLOOKUP($Z$2,DALYs!$A$2:$MW$40,'Intervention list'!JA$195+1,0)</f>
        <v>0</v>
      </c>
      <c r="JB123" s="0" t="n">
        <f aca="false">IF(ISNUMBER(FIND(JB$1,$D123))=$AO$1,1,0)*VLOOKUP($Z$2,DALYs!$A$2:$MW$40,'Intervention list'!JB$195+1,0)</f>
        <v>0</v>
      </c>
      <c r="JC123" s="0" t="n">
        <f aca="false">IF(ISNUMBER(FIND(JC$1,$D123))=$AO$1,1,0)*VLOOKUP($Z$2,DALYs!$A$2:$MW$40,'Intervention list'!JC$195+1,0)</f>
        <v>0</v>
      </c>
      <c r="JD123" s="0" t="n">
        <f aca="false">IF(ISNUMBER(FIND(JD$1,$D123))=$AO$1,1,0)*VLOOKUP($Z$2,DALYs!$A$2:$MW$40,'Intervention list'!JD$195+1,0)</f>
        <v>0</v>
      </c>
      <c r="JE123" s="0" t="n">
        <f aca="false">IF(ISNUMBER(FIND(JE$1,$D123))=$AO$1,1,0)*VLOOKUP($Z$2,DALYs!$A$2:$MW$40,'Intervention list'!JE$195+1,0)</f>
        <v>0</v>
      </c>
      <c r="JF123" s="0" t="n">
        <f aca="false">IF(ISNUMBER(FIND(JF$1,$D123))=$AO$1,1,0)*VLOOKUP($Z$2,DALYs!$A$2:$MW$40,'Intervention list'!JF$195+1,0)</f>
        <v>0</v>
      </c>
      <c r="JG123" s="0" t="n">
        <f aca="false">IF(ISNUMBER(FIND(JG$1,$D123))=$AO$1,1,0)*VLOOKUP($Z$2,DALYs!$A$2:$MW$40,'Intervention list'!JG$195+1,0)</f>
        <v>0</v>
      </c>
      <c r="JH123" s="0" t="n">
        <f aca="false">IF(ISNUMBER(FIND(JH$1,$D123))=$AO$1,1,0)*VLOOKUP($Z$2,DALYs!$A$2:$MW$40,'Intervention list'!JH$195+1,0)</f>
        <v>0</v>
      </c>
      <c r="JI123" s="0" t="n">
        <f aca="false">IF(ISNUMBER(FIND(JI$1,$D123))=$AO$1,1,0)*VLOOKUP($Z$2,DALYs!$A$2:$MW$40,'Intervention list'!JI$195+1,0)</f>
        <v>0</v>
      </c>
      <c r="JJ123" s="0" t="n">
        <f aca="false">IF(ISNUMBER(FIND(JJ$1,$D123))=$AO$1,1,0)*VLOOKUP($Z$2,DALYs!$A$2:$MW$40,'Intervention list'!JJ$195+1,0)</f>
        <v>0</v>
      </c>
      <c r="JK123" s="0" t="n">
        <f aca="false">IF(ISNUMBER(FIND(JK$1,$D123))=$AO$1,1,0)*VLOOKUP($Z$2,DALYs!$A$2:$MW$40,'Intervention list'!JK$195+1,0)</f>
        <v>0</v>
      </c>
      <c r="JL123" s="0" t="n">
        <f aca="false">IF(ISNUMBER(FIND(JL$1,$D123))=$AO$1,1,0)*VLOOKUP($Z$2,DALYs!$A$2:$MW$40,'Intervention list'!JL$195+1,0)</f>
        <v>0</v>
      </c>
      <c r="JM123" s="0" t="n">
        <f aca="false">IF(ISNUMBER(FIND(JM$1,$D123))=$AO$1,1,0)*VLOOKUP($Z$2,DALYs!$A$2:$MW$40,'Intervention list'!JM$195+1,0)</f>
        <v>0</v>
      </c>
      <c r="JN123" s="0" t="n">
        <f aca="false">IF(ISNUMBER(FIND(JN$1,$D123))=$AO$1,1,0)*VLOOKUP($Z$2,DALYs!$A$2:$MW$40,'Intervention list'!JN$195+1,0)</f>
        <v>0</v>
      </c>
      <c r="JO123" s="0" t="n">
        <f aca="false">IF(ISNUMBER(FIND(JO$1,$D123))=$AO$1,1,0)*VLOOKUP($Z$2,DALYs!$A$2:$MW$40,'Intervention list'!JO$195+1,0)</f>
        <v>0</v>
      </c>
      <c r="JP123" s="0" t="n">
        <f aca="false">IF(ISNUMBER(FIND(JP$1,$D123))=$AO$1,1,0)*VLOOKUP($Z$2,DALYs!$A$2:$MW$40,'Intervention list'!JP$195+1,0)</f>
        <v>0</v>
      </c>
      <c r="JQ123" s="0" t="n">
        <f aca="false">IF(ISNUMBER(FIND(JQ$1,$D123))=$AO$1,1,0)*VLOOKUP($Z$2,DALYs!$A$2:$MW$40,'Intervention list'!JQ$195+1,0)</f>
        <v>0</v>
      </c>
      <c r="JR123" s="0" t="n">
        <f aca="false">IF(ISNUMBER(FIND(JR$1,$D123))=$AO$1,1,0)*VLOOKUP($Z$2,DALYs!$A$2:$MW$40,'Intervention list'!JR$195+1,0)</f>
        <v>0</v>
      </c>
      <c r="JS123" s="0" t="n">
        <f aca="false">IF(ISNUMBER(FIND(JS$1,$D123))=$AO$1,1,0)*VLOOKUP($Z$2,DALYs!$A$2:$MW$40,'Intervention list'!JS$195+1,0)</f>
        <v>0</v>
      </c>
      <c r="JT123" s="0" t="n">
        <f aca="false">IF(ISNUMBER(FIND(JT$1,$D123))=$AO$1,1,0)*VLOOKUP($Z$2,DALYs!$A$2:$MW$40,'Intervention list'!JT$195+1,0)</f>
        <v>0</v>
      </c>
      <c r="JU123" s="0" t="n">
        <f aca="false">IF(ISNUMBER(FIND(JU$1,$D123))=$AO$1,1,0)*VLOOKUP($Z$2,DALYs!$A$2:$MW$40,'Intervention list'!JU$195+1,0)</f>
        <v>0</v>
      </c>
      <c r="JV123" s="0" t="n">
        <f aca="false">IF(ISNUMBER(FIND(JV$1,$D123))=$AO$1,1,0)*VLOOKUP($Z$2,DALYs!$A$2:$MW$40,'Intervention list'!JV$195+1,0)</f>
        <v>0</v>
      </c>
      <c r="JW123" s="0" t="n">
        <f aca="false">IF(ISNUMBER(FIND(JW$1,$D123))=$AO$1,1,0)*VLOOKUP($Z$2,DALYs!$A$2:$MW$40,'Intervention list'!JW$195+1,0)</f>
        <v>0</v>
      </c>
      <c r="JX123" s="0" t="n">
        <f aca="false">IF(ISNUMBER(FIND(JX$1,$D123))=$AO$1,1,0)*VLOOKUP($Z$2,DALYs!$A$2:$MW$40,'Intervention list'!JX$195+1,0)</f>
        <v>0</v>
      </c>
      <c r="JY123" s="0" t="n">
        <f aca="false">IF(ISNUMBER(FIND(JY$1,$D123))=$AO$1,1,0)*VLOOKUP($Z$2,DALYs!$A$2:$MW$40,'Intervention list'!JY$195+1,0)</f>
        <v>0</v>
      </c>
      <c r="JZ123" s="0" t="n">
        <f aca="false">IF(ISNUMBER(FIND(JZ$1,$D123))=$AO$1,1,0)*VLOOKUP($Z$2,DALYs!$A$2:$MW$40,'Intervention list'!JZ$195+1,0)</f>
        <v>0</v>
      </c>
      <c r="KA123" s="0" t="n">
        <f aca="false">IF(ISNUMBER(FIND(KA$1,$D123))=$AO$1,1,0)*VLOOKUP($Z$2,DALYs!$A$2:$MW$40,'Intervention list'!KA$195+1,0)</f>
        <v>0</v>
      </c>
      <c r="KB123" s="0" t="n">
        <f aca="false">IF(ISNUMBER(FIND(KB$1,$D123))=$AO$1,1,0)*VLOOKUP($Z$2,DALYs!$A$2:$MW$40,'Intervention list'!KB$195+1,0)</f>
        <v>0</v>
      </c>
      <c r="KC123" s="0" t="n">
        <f aca="false">IF(ISNUMBER(FIND(KC$1,$D123))=$AO$1,1,0)*VLOOKUP($Z$2,DALYs!$A$2:$MW$40,'Intervention list'!KC$195+1,0)</f>
        <v>0</v>
      </c>
      <c r="KD123" s="0" t="n">
        <f aca="false">IF(ISNUMBER(FIND(KD$1,$D123))=$AO$1,1,0)*VLOOKUP($Z$2,DALYs!$A$2:$MW$40,'Intervention list'!KD$195+1,0)</f>
        <v>0</v>
      </c>
      <c r="KE123" s="0" t="n">
        <f aca="false">IF(ISNUMBER(FIND(KE$1,$D123))=$AO$1,1,0)*VLOOKUP($Z$2,DALYs!$A$2:$MW$40,'Intervention list'!KE$195+1,0)</f>
        <v>0</v>
      </c>
      <c r="KF123" s="0" t="n">
        <f aca="false">IF(ISNUMBER(FIND(KF$1,$D123))=$AO$1,1,0)*VLOOKUP($Z$2,DALYs!$A$2:$MW$40,'Intervention list'!KF$195+1,0)</f>
        <v>0</v>
      </c>
      <c r="KG123" s="0" t="n">
        <f aca="false">IF(ISNUMBER(FIND(KG$1,$D123))=$AO$1,1,0)*VLOOKUP($Z$2,DALYs!$A$2:$MW$40,'Intervention list'!KG$195+1,0)</f>
        <v>0</v>
      </c>
      <c r="KH123" s="0" t="n">
        <f aca="false">IF(ISNUMBER(FIND(KH$1,$D123))=$AO$1,1,0)*VLOOKUP($Z$2,DALYs!$A$2:$MW$40,'Intervention list'!KH$195+1,0)</f>
        <v>0</v>
      </c>
      <c r="KI123" s="0" t="n">
        <f aca="false">IF(ISNUMBER(FIND(KI$1,$D123))=$AO$1,1,0)*VLOOKUP($Z$2,DALYs!$A$2:$MW$40,'Intervention list'!KI$195+1,0)</f>
        <v>0</v>
      </c>
      <c r="KJ123" s="0" t="n">
        <f aca="false">IF(ISNUMBER(FIND(KJ$1,$D123))=$AO$1,1,0)*VLOOKUP($Z$2,DALYs!$A$2:$MW$40,'Intervention list'!KJ$195+1,0)</f>
        <v>0</v>
      </c>
      <c r="KK123" s="0" t="n">
        <f aca="false">IF(ISNUMBER(FIND(KK$1,$D123))=$AO$1,1,0)*VLOOKUP($Z$2,DALYs!$A$2:$MW$40,'Intervention list'!KK$195+1,0)</f>
        <v>0</v>
      </c>
      <c r="KL123" s="0" t="n">
        <f aca="false">IF(ISNUMBER(FIND(KL$1,$D123))=$AO$1,1,0)*VLOOKUP($Z$2,DALYs!$A$2:$MW$40,'Intervention list'!KL$195+1,0)</f>
        <v>0</v>
      </c>
      <c r="KM123" s="0" t="n">
        <f aca="false">IF(ISNUMBER(FIND(KM$1,$D123))=$AO$1,1,0)*VLOOKUP($Z$2,DALYs!$A$2:$MW$40,'Intervention list'!KM$195+1,0)</f>
        <v>0</v>
      </c>
      <c r="KN123" s="0" t="n">
        <f aca="false">IF(ISNUMBER(FIND(KN$1,$D123))=$AO$1,1,0)*VLOOKUP($Z$2,DALYs!$A$2:$MW$40,'Intervention list'!KN$195+1,0)</f>
        <v>0</v>
      </c>
      <c r="KO123" s="0" t="n">
        <f aca="false">IF(ISNUMBER(FIND(KO$1,$D123))=$AO$1,1,0)*VLOOKUP($Z$2,DALYs!$A$2:$MW$40,'Intervention list'!KO$195+1,0)</f>
        <v>0</v>
      </c>
      <c r="KP123" s="0" t="n">
        <f aca="false">IF(ISNUMBER(FIND(KP$1,$D123))=$AO$1,1,0)*VLOOKUP($Z$2,DALYs!$A$2:$MW$40,'Intervention list'!KP$195+1,0)</f>
        <v>0</v>
      </c>
      <c r="KQ123" s="0" t="n">
        <f aca="false">IF(ISNUMBER(FIND(KQ$1,$D123))=$AO$1,1,0)*VLOOKUP($Z$2,DALYs!$A$2:$MW$40,'Intervention list'!KQ$195+1,0)</f>
        <v>0</v>
      </c>
      <c r="KR123" s="0" t="n">
        <f aca="false">IF(ISNUMBER(FIND(KR$1,$D123))=$AO$1,1,0)*VLOOKUP($Z$2,DALYs!$A$2:$MW$40,'Intervention list'!KR$195+1,0)</f>
        <v>0</v>
      </c>
      <c r="KS123" s="0" t="n">
        <f aca="false">IF(ISNUMBER(FIND(KS$1,$D123))=$AO$1,1,0)*VLOOKUP($Z$2,DALYs!$A$2:$MW$40,'Intervention list'!KS$195+1,0)</f>
        <v>0</v>
      </c>
      <c r="KT123" s="0" t="n">
        <f aca="false">IF(ISNUMBER(FIND(KT$1,$D123))=$AO$1,1,0)*VLOOKUP($Z$2,DALYs!$A$2:$MW$40,'Intervention list'!KT$195+1,0)</f>
        <v>19234.7936641255</v>
      </c>
      <c r="KU123" s="0" t="n">
        <f aca="false">IF(ISNUMBER(FIND(KU$1,$D123))=$AO$1,1,0)*VLOOKUP($Z$2,DALYs!$A$2:$MW$40,'Intervention list'!KU$195+1,0)</f>
        <v>0</v>
      </c>
      <c r="KV123" s="0" t="n">
        <f aca="false">IF(ISNUMBER(FIND(KV$1,$D123))=$AO$1,1,0)*VLOOKUP($Z$2,DALYs!$A$2:$MW$40,'Intervention list'!KV$195+1,0)</f>
        <v>0</v>
      </c>
      <c r="KW123" s="0" t="n">
        <f aca="false">IF(ISNUMBER(FIND(KW$1,$D123))=$AO$1,1,0)*VLOOKUP($Z$2,DALYs!$A$2:$MW$40,'Intervention list'!KW$195+1,0)</f>
        <v>0</v>
      </c>
      <c r="KX123" s="0" t="n">
        <f aca="false">IF(ISNUMBER(FIND(KX$1,$D123))=$AO$1,1,0)*VLOOKUP($Z$2,DALYs!$A$2:$MW$40,'Intervention list'!KX$195+1,0)</f>
        <v>0</v>
      </c>
      <c r="KY123" s="0" t="n">
        <f aca="false">IF(ISNUMBER(FIND(KY$1,$D123))=$AO$1,1,0)*VLOOKUP($Z$2,DALYs!$A$2:$MW$40,'Intervention list'!KY$195+1,0)</f>
        <v>0</v>
      </c>
      <c r="KZ123" s="0" t="n">
        <f aca="false">IF(ISNUMBER(FIND(KZ$1,$D123))=$AO$1,1,0)*VLOOKUP($Z$2,DALYs!$A$2:$MW$40,'Intervention list'!KZ$195+1,0)</f>
        <v>0</v>
      </c>
      <c r="LA123" s="0" t="n">
        <f aca="false">IF(ISNUMBER(FIND(LA$1,$D123))=$AO$1,1,0)*VLOOKUP($Z$2,DALYs!$A$2:$MW$40,'Intervention list'!LA$195+1,0)</f>
        <v>0</v>
      </c>
      <c r="LB123" s="0" t="n">
        <f aca="false">IF(ISNUMBER(FIND(LB$1,$D123))=$AO$1,1,0)*VLOOKUP($Z$2,DALYs!$A$2:$MW$40,'Intervention list'!LB$195+1,0)</f>
        <v>0</v>
      </c>
      <c r="LC123" s="0" t="n">
        <f aca="false">IF(ISNUMBER(FIND(LC$1,$D123))=$AO$1,1,0)*VLOOKUP($Z$2,DALYs!$A$2:$MW$40,'Intervention list'!LC$195+1,0)</f>
        <v>0</v>
      </c>
      <c r="LD123" s="0" t="n">
        <f aca="false">IF(ISNUMBER(FIND(LD$1,$D123))=$AO$1,1,0)*VLOOKUP($Z$2,DALYs!$A$2:$MW$40,'Intervention list'!LD$195+1,0)</f>
        <v>0</v>
      </c>
      <c r="LE123" s="0" t="n">
        <f aca="false">IF(ISNUMBER(FIND(LE$1,$D123))=$AO$1,1,0)*VLOOKUP($Z$2,DALYs!$A$2:$MW$40,'Intervention list'!LE$195+1,0)</f>
        <v>0</v>
      </c>
      <c r="LF123" s="0" t="n">
        <f aca="false">IF(ISNUMBER(FIND(LF$1,$D123))=$AO$1,1,0)*VLOOKUP($Z$2,DALYs!$A$2:$MW$40,'Intervention list'!LF$195+1,0)</f>
        <v>0</v>
      </c>
      <c r="LG123" s="0" t="n">
        <f aca="false">IF(ISNUMBER(FIND(LG$1,$D123))=$AO$1,1,0)*VLOOKUP($Z$2,DALYs!$A$2:$MW$40,'Intervention list'!LG$195+1,0)</f>
        <v>0</v>
      </c>
      <c r="LH123" s="0" t="n">
        <f aca="false">IF(ISNUMBER(FIND(LH$1,$D123))=$AO$1,1,0)*VLOOKUP($Z$2,DALYs!$A$2:$MW$40,'Intervention list'!LH$195+1,0)</f>
        <v>0</v>
      </c>
      <c r="LI123" s="0" t="n">
        <f aca="false">IF(ISNUMBER(FIND(LI$1,$D123))=$AO$1,1,0)*VLOOKUP($Z$2,DALYs!$A$2:$MW$40,'Intervention list'!LI$195+1,0)</f>
        <v>0</v>
      </c>
      <c r="LJ123" s="0" t="n">
        <f aca="false">IF(ISNUMBER(FIND(LJ$1,$D123))=$AO$1,1,0)*VLOOKUP($Z$2,DALYs!$A$2:$MW$40,'Intervention list'!LJ$195+1,0)</f>
        <v>0</v>
      </c>
      <c r="LK123" s="0" t="n">
        <f aca="false">IF(ISNUMBER(FIND(LK$1,$D123))=$AO$1,1,0)*VLOOKUP($Z$2,DALYs!$A$2:$MW$40,'Intervention list'!LK$195+1,0)</f>
        <v>0</v>
      </c>
      <c r="LL123" s="0" t="n">
        <f aca="false">IF(ISNUMBER(FIND(LL$1,$D123))=$AO$1,1,0)*VLOOKUP($Z$2,DALYs!$A$2:$MW$40,'Intervention list'!LL$195+1,0)</f>
        <v>0</v>
      </c>
      <c r="LM123" s="0" t="n">
        <f aca="false">IF(ISNUMBER(FIND(LM$1,$D123))=$AO$1,1,0)*VLOOKUP($Z$2,DALYs!$A$2:$MW$40,'Intervention list'!LM$195+1,0)</f>
        <v>0</v>
      </c>
      <c r="LN123" s="0" t="n">
        <f aca="false">IF(ISNUMBER(FIND(LN$1,$D123))=$AO$1,1,0)*VLOOKUP($Z$2,DALYs!$A$2:$MW$40,'Intervention list'!LN$195+1,0)</f>
        <v>0</v>
      </c>
      <c r="LO123" s="0" t="n">
        <f aca="false">IF(ISNUMBER(FIND(LO$1,$D123))=$AO$1,1,0)*VLOOKUP($Z$2,DALYs!$A$2:$MW$40,'Intervention list'!LO$195+1,0)</f>
        <v>0</v>
      </c>
      <c r="LP123" s="0" t="n">
        <f aca="false">IF(ISNUMBER(FIND(LP$1,$D123))=$AO$1,1,0)*VLOOKUP($Z$2,DALYs!$A$2:$MW$40,'Intervention list'!LP$195+1,0)</f>
        <v>0</v>
      </c>
      <c r="LQ123" s="0" t="n">
        <f aca="false">IF(ISNUMBER(FIND(LQ$1,$D123))=$AO$1,1,0)*VLOOKUP($Z$2,DALYs!$A$2:$MW$40,'Intervention list'!LQ$195+1,0)</f>
        <v>0</v>
      </c>
      <c r="LR123" s="0" t="n">
        <f aca="false">IF(ISNUMBER(FIND(LR$1,$D123))=$AO$1,1,0)*VLOOKUP($Z$2,DALYs!$A$2:$MW$40,'Intervention list'!LR$195+1,0)</f>
        <v>0</v>
      </c>
      <c r="LS123" s="0" t="n">
        <f aca="false">IF(ISNUMBER(FIND(LS$1,$D123))=$AO$1,1,0)*VLOOKUP($Z$2,DALYs!$A$2:$MW$40,'Intervention list'!LS$195+1,0)</f>
        <v>0</v>
      </c>
      <c r="LT123" s="0" t="n">
        <f aca="false">IF(ISNUMBER(FIND(LT$1,$D123))=$AO$1,1,0)*VLOOKUP($Z$2,DALYs!$A$2:$MW$40,'Intervention list'!LT$195+1,0)</f>
        <v>0</v>
      </c>
      <c r="LU123" s="0" t="n">
        <f aca="false">IF(ISNUMBER(FIND(LU$1,$D123))=$AO$1,1,0)*VLOOKUP($Z$2,DALYs!$A$2:$MW$40,'Intervention list'!LU$195+1,0)</f>
        <v>0</v>
      </c>
      <c r="LV123" s="0" t="n">
        <f aca="false">IF(ISNUMBER(FIND(LV$1,$D123))=$AO$1,1,0)*VLOOKUP($Z$2,DALYs!$A$2:$MW$40,'Intervention list'!LV$195+1,0)</f>
        <v>0</v>
      </c>
      <c r="LW123" s="0" t="n">
        <f aca="false">IF(ISNUMBER(FIND(LW$1,$D123))=$AO$1,1,0)*VLOOKUP($Z$2,DALYs!$A$2:$MW$40,'Intervention list'!LW$195+1,0)</f>
        <v>0</v>
      </c>
      <c r="LX123" s="0" t="n">
        <f aca="false">IF(ISNUMBER(FIND(LX$1,$D123))=$AO$1,1,0)*VLOOKUP($Z$2,DALYs!$A$2:$MW$40,'Intervention list'!LX$195+1,0)</f>
        <v>0</v>
      </c>
      <c r="LY123" s="0" t="n">
        <f aca="false">IF(ISNUMBER(FIND(LY$1,$D123))=$AO$1,1,0)*VLOOKUP($Z$2,DALYs!$A$2:$MW$40,'Intervention list'!LY$195+1,0)</f>
        <v>0</v>
      </c>
      <c r="LZ123" s="0" t="n">
        <f aca="false">IF(ISNUMBER(FIND(LZ$1,$D123))=$AO$1,1,0)*VLOOKUP($Z$2,DALYs!$A$2:$MW$40,'Intervention list'!LZ$195+1,0)</f>
        <v>0</v>
      </c>
      <c r="MA123" s="0" t="n">
        <f aca="false">IF(ISNUMBER(FIND(MA$1,$D123))=$AO$1,1,0)*VLOOKUP($Z$2,DALYs!$A$2:$MW$40,'Intervention list'!MA$195+1,0)</f>
        <v>0</v>
      </c>
      <c r="MB123" s="0" t="n">
        <f aca="false">IF(ISNUMBER(FIND(MB$1,$D123))=$AO$1,1,0)*VLOOKUP($Z$2,DALYs!$A$2:$MW$40,'Intervention list'!MB$195+1,0)</f>
        <v>0</v>
      </c>
      <c r="MC123" s="0" t="n">
        <f aca="false">IF(ISNUMBER(FIND(MC$1,$D123))=$AO$1,1,0)*VLOOKUP($Z$2,DALYs!$A$2:$MW$40,'Intervention list'!MC$195+1,0)</f>
        <v>0</v>
      </c>
      <c r="MD123" s="0" t="n">
        <f aca="false">IF(ISNUMBER(FIND(MD$1,$D123))=$AO$1,1,0)*VLOOKUP($Z$2,DALYs!$A$2:$MW$40,'Intervention list'!MD$195+1,0)</f>
        <v>0</v>
      </c>
      <c r="ME123" s="0" t="n">
        <f aca="false">IF(ISNUMBER(FIND(ME$1,$D123))=$AO$1,1,0)*VLOOKUP($Z$2,DALYs!$A$2:$MW$40,'Intervention list'!ME$195+1,0)</f>
        <v>0</v>
      </c>
      <c r="MF123" s="0" t="n">
        <f aca="false">IF(ISNUMBER(FIND(MF$1,$D123))=$AO$1,1,0)*VLOOKUP($Z$2,DALYs!$A$2:$MW$40,'Intervention list'!MF$195+1,0)</f>
        <v>0</v>
      </c>
      <c r="MG123" s="0" t="n">
        <f aca="false">IF(ISNUMBER(FIND(MG$1,$D123))=$AO$1,1,0)*VLOOKUP($Z$2,DALYs!$A$2:$MW$40,'Intervention list'!MG$195+1,0)</f>
        <v>0</v>
      </c>
      <c r="MH123" s="0" t="n">
        <f aca="false">IF(ISNUMBER(FIND(MH$1,$D123))=$AO$1,1,0)*VLOOKUP($Z$2,DALYs!$A$2:$MW$40,'Intervention list'!MH$195+1,0)</f>
        <v>0</v>
      </c>
      <c r="MI123" s="0" t="n">
        <f aca="false">IF(ISNUMBER(FIND(MI$1,$D123))=$AO$1,1,0)*VLOOKUP($Z$2,DALYs!$A$2:$MW$40,'Intervention list'!MI$195+1,0)</f>
        <v>0</v>
      </c>
      <c r="MJ123" s="0" t="n">
        <f aca="false">IF(ISNUMBER(FIND(MJ$1,$D123))=$AO$1,1,0)*VLOOKUP($Z$2,DALYs!$A$2:$MW$40,'Intervention list'!MJ$195+1,0)</f>
        <v>0</v>
      </c>
      <c r="MK123" s="0" t="n">
        <f aca="false">IF(ISNUMBER(FIND(MK$1,$D123))=$AO$1,1,0)*VLOOKUP($Z$2,DALYs!$A$2:$MW$40,'Intervention list'!MK$195+1,0)</f>
        <v>0</v>
      </c>
      <c r="ML123" s="0" t="n">
        <f aca="false">IF(ISNUMBER(FIND(ML$1,$D123))=$AO$1,1,0)*VLOOKUP($Z$2,DALYs!$A$2:$MW$40,'Intervention list'!ML$195+1,0)</f>
        <v>0</v>
      </c>
      <c r="MM123" s="0" t="n">
        <f aca="false">IF(ISNUMBER(FIND(MM$1,$D123))=$AO$1,1,0)*VLOOKUP($Z$2,DALYs!$A$2:$MW$40,'Intervention list'!MM$195+1,0)</f>
        <v>0</v>
      </c>
      <c r="MN123" s="0" t="n">
        <f aca="false">IF(ISNUMBER(FIND(MN$1,$D123))=$AO$1,1,0)*VLOOKUP($Z$2,DALYs!$A$2:$MW$40,'Intervention list'!MN$195+1,0)</f>
        <v>0</v>
      </c>
      <c r="MO123" s="0" t="n">
        <f aca="false">IF(ISNUMBER(FIND(MO$1,$D123))=$AO$1,1,0)*VLOOKUP($Z$2,DALYs!$A$2:$MW$40,'Intervention list'!MO$195+1,0)</f>
        <v>0</v>
      </c>
      <c r="MP123" s="0" t="n">
        <f aca="false">IF(ISNUMBER(FIND(MP$1,$D123))=$AO$1,1,0)*VLOOKUP($Z$2,DALYs!$A$2:$MW$40,'Intervention list'!MP$195+1,0)</f>
        <v>0</v>
      </c>
      <c r="MQ123" s="0" t="n">
        <f aca="false">IF(ISNUMBER(FIND(MQ$1,$D123))=$AO$1,1,0)*VLOOKUP($Z$2,DALYs!$A$2:$MW$40,'Intervention list'!MQ$195+1,0)</f>
        <v>0</v>
      </c>
      <c r="MR123" s="0" t="n">
        <f aca="false">IF(ISNUMBER(FIND(MR$1,$D123))=$AO$1,1,0)*VLOOKUP($Z$2,DALYs!$A$2:$MW$40,'Intervention list'!MR$195+1,0)</f>
        <v>0</v>
      </c>
      <c r="MS123" s="0" t="n">
        <f aca="false">IF(ISNUMBER(FIND(MS$1,$D123))=$AO$1,1,0)*VLOOKUP($Z$2,DALYs!$A$2:$MW$40,'Intervention list'!MS$195+1,0)</f>
        <v>0</v>
      </c>
      <c r="MT123" s="0" t="n">
        <f aca="false">IF(ISNUMBER(FIND(MT$1,$D123))=$AO$1,1,0)*VLOOKUP($Z$2,DALYs!$A$2:$MW$40,'Intervention list'!MT$195+1,0)</f>
        <v>0</v>
      </c>
      <c r="MU123" s="0" t="n">
        <f aca="false">IF(ISNUMBER(FIND(MU$1,$D123))=$AO$1,1,0)*VLOOKUP($Z$2,DALYs!$A$2:$MW$40,'Intervention list'!MU$195+1,0)</f>
        <v>0</v>
      </c>
      <c r="MV123" s="0" t="n">
        <f aca="false">IF(ISNUMBER(FIND(MV$1,$D123))=$AO$1,1,0)*VLOOKUP($Z$2,DALYs!$A$2:$MW$40,'Intervention list'!MV$195+1,0)</f>
        <v>0</v>
      </c>
      <c r="MW123" s="0" t="n">
        <f aca="false">IF(ISNUMBER(FIND(MW$1,$D123))=$AO$1,1,0)*VLOOKUP($Z$2,DALYs!$A$2:$MW$40,'Intervention list'!MW$195+1,0)</f>
        <v>0</v>
      </c>
      <c r="MX123" s="0" t="n">
        <f aca="false">IF(ISNUMBER(FIND(MX$1,$D123))=$AO$1,1,0)*VLOOKUP($Z$2,DALYs!$A$2:$MW$40,'Intervention list'!MX$195+1,0)</f>
        <v>0</v>
      </c>
      <c r="MY123" s="0" t="n">
        <f aca="false">IF(ISNUMBER(FIND(MY$1,$D123))=$AO$1,1,0)*VLOOKUP($Z$2,DALYs!$A$2:$MW$40,'Intervention list'!MY$195+1,0)</f>
        <v>0</v>
      </c>
      <c r="MZ123" s="0" t="n">
        <f aca="false">IF(ISNUMBER(FIND(MZ$1,$D123))=$AO$1,1,0)*VLOOKUP($Z$2,DALYs!$A$2:$MW$40,'Intervention list'!MZ$195+1,0)</f>
        <v>0</v>
      </c>
      <c r="NA123" s="0" t="n">
        <f aca="false">IF(ISNUMBER(FIND(NA$1,$D123))=$AO$1,1,0)*VLOOKUP($Z$2,DALYs!$A$2:$MW$40,'Intervention list'!NA$195+1,0)</f>
        <v>0</v>
      </c>
      <c r="NB123" s="0" t="n">
        <f aca="false">IF(ISNUMBER(FIND(NB$1,$D123))=$AO$1,1,0)*VLOOKUP($Z$2,DALYs!$A$2:$MW$40,'Intervention list'!NB$195+1,0)</f>
        <v>0</v>
      </c>
      <c r="NC123" s="0" t="n">
        <f aca="false">IF(ISNUMBER(FIND(NC$1,$D123))=$AO$1,1,0)*VLOOKUP($Z$2,DALYs!$A$2:$MW$40,'Intervention list'!NC$195+1,0)</f>
        <v>0</v>
      </c>
      <c r="ND123" s="0" t="n">
        <f aca="false">IF(ISNUMBER(FIND(ND$1,$D123))=$AO$1,1,0)*VLOOKUP($Z$2,DALYs!$A$2:$MW$40,'Intervention list'!ND$195+1,0)</f>
        <v>0</v>
      </c>
      <c r="NE123" s="0" t="n">
        <f aca="false">IF(ISNUMBER(FIND(NE$1,$D123))=$AO$1,1,0)*VLOOKUP($Z$2,DALYs!$A$2:$MW$40,'Intervention list'!NE$195+1,0)</f>
        <v>0</v>
      </c>
      <c r="NF123" s="0" t="n">
        <f aca="false">IF(ISNUMBER(FIND(NF$1,$D123))=$AO$1,1,0)*VLOOKUP($Z$2,DALYs!$A$2:$MW$40,'Intervention list'!NF$195+1,0)</f>
        <v>0</v>
      </c>
      <c r="NG123" s="0" t="n">
        <f aca="false">IF(ISNUMBER(FIND(NG$1,$D123))=$AO$1,1,0)*VLOOKUP($Z$2,DALYs!$A$2:$MW$40,'Intervention list'!NG$195+1,0)</f>
        <v>0</v>
      </c>
      <c r="NH123" s="0" t="n">
        <f aca="false">IF(ISNUMBER(FIND(NH$1,$D123))=$AO$1,1,0)*VLOOKUP($Z$2,DALYs!$A$2:$MW$40,'Intervention list'!NH$195+1,0)</f>
        <v>0</v>
      </c>
      <c r="NI123" s="0" t="n">
        <f aca="false">IF(ISNUMBER(FIND(NI$1,$D123))=$AO$1,1,0)*VLOOKUP($Z$2,DALYs!$A$2:$MW$40,'Intervention list'!NI$195+1,0)</f>
        <v>0</v>
      </c>
      <c r="NJ123" s="0" t="n">
        <f aca="false">IF(ISNUMBER(FIND(NJ$1,$D123))=$AO$1,1,0)*VLOOKUP($Z$2,DALYs!$A$2:$MW$40,'Intervention list'!NJ$195+1,0)</f>
        <v>0</v>
      </c>
      <c r="NK123" s="0" t="n">
        <f aca="false">IF(ISNUMBER(FIND(NK$1,$D123))=$AO$1,1,0)*VLOOKUP($Z$2,DALYs!$A$2:$MW$40,'Intervention list'!NK$195+1,0)</f>
        <v>0</v>
      </c>
      <c r="NL123" s="0" t="n">
        <f aca="false">IF(ISNUMBER(FIND(NL$1,$D123))=$AO$1,1,0)*VLOOKUP($Z$2,DALYs!$A$2:$MW$40,'Intervention list'!NL$195+1,0)</f>
        <v>0</v>
      </c>
      <c r="NM123" s="0" t="n">
        <f aca="false">IF(ISNUMBER(FIND(NM$1,$D123))=$AO$1,1,0)*VLOOKUP($Z$2,DALYs!$A$2:$MW$40,'Intervention list'!NM$195+1,0)</f>
        <v>0</v>
      </c>
      <c r="NN123" s="0" t="n">
        <f aca="false">IF(ISNUMBER(FIND(NN$1,$D123))=$AO$1,1,0)*VLOOKUP($Z$2,DALYs!$A$2:$MW$40,'Intervention list'!NN$195+1,0)</f>
        <v>0</v>
      </c>
      <c r="NO123" s="0" t="n">
        <f aca="false">IF(ISNUMBER(FIND(NO$1,$D123))=$AO$1,1,0)*VLOOKUP($Z$2,DALYs!$A$2:$MW$40,'Intervention list'!NO$195+1,0)</f>
        <v>0</v>
      </c>
      <c r="NP123" s="0" t="n">
        <f aca="false">IF(ISNUMBER(FIND(NP$1,$D123))=$AO$1,1,0)*VLOOKUP($Z$2,DALYs!$A$2:$MW$40,'Intervention list'!NP$195+1,0)</f>
        <v>0</v>
      </c>
      <c r="NQ123" s="0" t="n">
        <f aca="false">IF(ISNUMBER(FIND(NQ$1,$D123))=$AO$1,1,0)*VLOOKUP($Z$2,DALYs!$A$2:$MW$40,'Intervention list'!NQ$195+1,0)</f>
        <v>0</v>
      </c>
      <c r="NR123" s="0" t="n">
        <f aca="false">IF(ISNUMBER(FIND(NR$1,$D123))=$AO$1,1,0)*VLOOKUP($Z$2,DALYs!$A$2:$MW$40,'Intervention list'!NR$195+1,0)</f>
        <v>0</v>
      </c>
      <c r="NS123" s="0" t="n">
        <f aca="false">IF(ISNUMBER(FIND(NS$1,$D123))=$AO$1,1,0)*VLOOKUP($Z$2,DALYs!$A$2:$MW$40,'Intervention list'!NS$195+1,0)</f>
        <v>0</v>
      </c>
      <c r="NT123" s="0" t="n">
        <f aca="false">IF(ISNUMBER(FIND(NT$1,$D123))=$AO$1,1,0)*VLOOKUP($Z$2,DALYs!$A$2:$MW$40,'Intervention list'!NT$195+1,0)</f>
        <v>0</v>
      </c>
      <c r="NU123" s="0" t="n">
        <f aca="false">IF(ISNUMBER(FIND(NU$1,$D123))=$AO$1,1,0)*VLOOKUP($Z$2,DALYs!$A$2:$MW$40,'Intervention list'!NU$195+1,0)</f>
        <v>0</v>
      </c>
      <c r="NV123" s="0" t="n">
        <f aca="false">IF(ISNUMBER(FIND(NV$1,$D123))=$AO$1,1,0)*VLOOKUP($Z$2,DALYs!$A$2:$MW$40,'Intervention list'!NV$195+1,0)</f>
        <v>0</v>
      </c>
      <c r="NW123" s="0" t="n">
        <f aca="false">IF(ISNUMBER(FIND(NW$1,$D123))=$AO$1,1,0)*VLOOKUP($Z$2,DALYs!$A$2:$MW$40,'Intervention list'!NW$195+1,0)</f>
        <v>0</v>
      </c>
      <c r="NX123" s="0" t="n">
        <f aca="false">IF(ISNUMBER(FIND(NX$1,$D123))=$AO$1,1,0)*VLOOKUP($Z$2,DALYs!$A$2:$MW$40,'Intervention list'!NX$195+1,0)</f>
        <v>0</v>
      </c>
      <c r="NY123" s="0" t="n">
        <f aca="false">IF(ISNUMBER(FIND(NY$1,$D123))=$AO$1,1,0)*VLOOKUP($Z$2,DALYs!$A$2:$MW$40,'Intervention list'!NY$195+1,0)</f>
        <v>0</v>
      </c>
      <c r="NZ123" s="0" t="n">
        <f aca="false">IF(ISNUMBER(FIND(NZ$1,$D123))=$AO$1,1,0)*VLOOKUP($Z$2,DALYs!$A$2:$MW$40,'Intervention list'!NZ$195+1,0)</f>
        <v>0</v>
      </c>
      <c r="OA123" s="0" t="n">
        <f aca="false">IF(ISNUMBER(FIND(OA$1,$D123))=$AO$1,1,0)*VLOOKUP($Z$2,DALYs!$A$2:$MW$40,'Intervention list'!OA$195+1,0)</f>
        <v>0</v>
      </c>
      <c r="OB123" s="0" t="n">
        <f aca="false">IF(ISNUMBER(FIND(OB$1,$D123))=$AO$1,1,0)*VLOOKUP($Z$2,DALYs!$A$2:$MW$40,'Intervention list'!OB$195+1,0)</f>
        <v>0</v>
      </c>
      <c r="OC123" s="0" t="n">
        <f aca="false">IF(ISNUMBER(FIND(OC$1,$D123))=$AO$1,1,0)*VLOOKUP($Z$2,DALYs!$A$2:$MW$40,'Intervention list'!OC$195+1,0)</f>
        <v>0</v>
      </c>
      <c r="OD123" s="0" t="n">
        <f aca="false">IF(ISNUMBER(FIND(OD$1,$D123))=$AO$1,1,0)*VLOOKUP($Z$2,DALYs!$A$2:$MW$40,'Intervention list'!OD$195+1,0)</f>
        <v>0</v>
      </c>
      <c r="OE123" s="0" t="n">
        <f aca="false">IF(ISNUMBER(FIND(OE$1,$D123))=$AO$1,1,0)*VLOOKUP($Z$2,DALYs!$A$2:$MW$40,'Intervention list'!OE$195+1,0)</f>
        <v>0</v>
      </c>
      <c r="OF123" s="0" t="n">
        <f aca="false">IF(ISNUMBER(FIND(OF$1,$D123))=$AO$1,1,0)*VLOOKUP($Z$2,DALYs!$A$2:$MW$40,'Intervention list'!OF$195+1,0)</f>
        <v>0</v>
      </c>
      <c r="OG123" s="0" t="n">
        <f aca="false">IF(ISNUMBER(FIND(OG$1,$D123))=$AO$1,1,0)*VLOOKUP($Z$2,DALYs!$A$2:$MW$40,'Intervention list'!OG$195+1,0)</f>
        <v>0</v>
      </c>
      <c r="OH123" s="0" t="n">
        <f aca="false">IF(ISNUMBER(FIND(OH$1,$D123))=$AO$1,1,0)*VLOOKUP($Z$2,DALYs!$A$2:$MW$40,'Intervention list'!OH$195+1,0)</f>
        <v>0</v>
      </c>
      <c r="OI123" s="0" t="n">
        <f aca="false">IF(ISNUMBER(FIND(OI$1,$D123))=$AO$1,1,0)*VLOOKUP($Z$2,DALYs!$A$2:$MW$40,'Intervention list'!OI$195+1,0)</f>
        <v>0</v>
      </c>
      <c r="OJ123" s="0" t="n">
        <f aca="false">IF(ISNUMBER(FIND(OJ$1,$D123))=$AO$1,1,0)*VLOOKUP($Z$2,DALYs!$A$2:$MW$40,'Intervention list'!OJ$195+1,0)</f>
        <v>0</v>
      </c>
      <c r="OK123" s="0" t="n">
        <f aca="false">IF(ISNUMBER(FIND(OK$1,$D123))=$AO$1,1,0)*VLOOKUP($Z$2,DALYs!$A$2:$MW$40,'Intervention list'!OK$195+1,0)</f>
        <v>0</v>
      </c>
      <c r="OL123" s="0" t="n">
        <f aca="false">IF(ISNUMBER(FIND(OL$1,$D123))=$AO$1,1,0)*VLOOKUP($Z$2,DALYs!$A$2:$MW$40,'Intervention list'!OL$195+1,0)</f>
        <v>0</v>
      </c>
      <c r="OM123" s="0" t="n">
        <f aca="false">IF(ISNUMBER(FIND(OM$1,$D123))=$AO$1,1,0)*VLOOKUP($Z$2,DALYs!$A$2:$MW$40,'Intervention list'!OM$195+1,0)</f>
        <v>0</v>
      </c>
      <c r="ON123" s="0" t="n">
        <f aca="false">IF(ISNUMBER(FIND(ON$1,$D123))=$AO$1,1,0)*VLOOKUP($Z$2,DALYs!$A$2:$MW$40,'Intervention list'!ON$195+1,0)</f>
        <v>0</v>
      </c>
      <c r="OO123" s="0" t="n">
        <f aca="false">IF(ISNUMBER(FIND(OO$1,$D123))=$AO$1,1,0)*VLOOKUP($Z$2,DALYs!$A$2:$MW$40,'Intervention list'!OO$195+1,0)</f>
        <v>0</v>
      </c>
      <c r="OP123" s="0" t="n">
        <f aca="false">IF(ISNUMBER(FIND(OP$1,$D123))=$AO$1,1,0)*VLOOKUP($Z$2,DALYs!$A$2:$MW$40,'Intervention list'!OP$195+1,0)</f>
        <v>0</v>
      </c>
      <c r="OQ123" s="0" t="n">
        <f aca="false">IF(ISNUMBER(FIND(OQ$1,$D123))=$AO$1,1,0)*VLOOKUP($Z$2,DALYs!$A$2:$MW$40,'Intervention list'!OQ$195+1,0)</f>
        <v>0</v>
      </c>
      <c r="OR123" s="0" t="n">
        <f aca="false">IF(ISNUMBER(FIND(OR$1,$D123))=$AO$1,1,0)*VLOOKUP($Z$2,DALYs!$A$2:$MW$40,'Intervention list'!OR$195+1,0)</f>
        <v>0</v>
      </c>
      <c r="OS123" s="0" t="n">
        <f aca="false">IF(ISNUMBER(FIND(OS$1,$D123))=$AO$1,1,0)*VLOOKUP($Z$2,DALYs!$A$2:$MW$40,'Intervention list'!OS$195+1,0)</f>
        <v>0</v>
      </c>
      <c r="OT123" s="0" t="n">
        <f aca="false">IF(ISNUMBER(FIND(OT$1,$D123))=$AO$1,1,0)*VLOOKUP($Z$2,DALYs!$A$2:$MW$40,'Intervention list'!OT$195+1,0)</f>
        <v>0</v>
      </c>
      <c r="OU123" s="0" t="n">
        <f aca="false">IF(ISNUMBER(FIND(OU$1,$D123))=$AO$1,1,0)*VLOOKUP($Z$2,DALYs!$A$2:$MW$40,'Intervention list'!OU$195+1,0)</f>
        <v>0</v>
      </c>
      <c r="OV123" s="0" t="n">
        <f aca="false">IF(ISNUMBER(FIND(OV$1,$D123))=$AO$1,1,0)*VLOOKUP($Z$2,DALYs!$A$2:$MW$40,'Intervention list'!OV$195+1,0)</f>
        <v>0</v>
      </c>
      <c r="OW123" s="0" t="n">
        <f aca="false">IF(ISNUMBER(FIND(OW$1,$D123))=$AO$1,1,0)*VLOOKUP($Z$2,DALYs!$A$2:$MW$40,'Intervention list'!OW$195+1,0)</f>
        <v>0</v>
      </c>
      <c r="OX123" s="0" t="n">
        <f aca="false">IF(ISNUMBER(FIND(OX$1,$D123))=$AO$1,1,0)*VLOOKUP($Z$2,DALYs!$A$2:$MW$40,'Intervention list'!OX$195+1,0)</f>
        <v>0</v>
      </c>
    </row>
    <row r="124" customFormat="false" ht="15.75" hidden="false" customHeight="false" outlineLevel="0" collapsed="false">
      <c r="A124" s="6" t="s">
        <v>306</v>
      </c>
      <c r="B124" s="6" t="s">
        <v>282</v>
      </c>
      <c r="C124" s="26" t="s">
        <v>283</v>
      </c>
      <c r="D124" s="7" t="s">
        <v>307</v>
      </c>
      <c r="E124" s="7" t="str">
        <f aca="false">SUBSTITUTE(D124,0.2,X124)</f>
        <v>Nutritional deficiencies: 0.1</v>
      </c>
      <c r="F124" s="0" t="s">
        <v>25</v>
      </c>
      <c r="G124" s="8" t="n">
        <v>0.118814539054747</v>
      </c>
      <c r="H124" s="9" t="n">
        <v>1206</v>
      </c>
      <c r="I124" s="9" t="n">
        <f aca="false">IF(H124="","",(H124*(VLOOKUP($Z$2,Worksheet,11,0)^4)))</f>
        <v>1757.25436843814</v>
      </c>
      <c r="J124" s="9" t="n">
        <f aca="false">IF(I124="","",I124*VLOOKUP($Z$2,Worksheet,12,0))</f>
        <v>1969.54819896638</v>
      </c>
      <c r="K124" s="9" t="n">
        <f aca="false">IF(I124="","",I124*VLOOKUP($Z$2, Worksheet, 13, 0))</f>
        <v>1725.29692270124</v>
      </c>
      <c r="L124" s="9" t="n">
        <f aca="false">IF(J124="",VLOOKUP($Z$2, Worksheet, 14, 0),J124)</f>
        <v>1969.54819896638</v>
      </c>
      <c r="M124" s="9" t="n">
        <f aca="false">IF(L124&lt;VLOOKUP($Z$2,'Country sheet'!$A$3:$P$41,15,0), VLOOKUP($Z$2,'Country sheet'!$A$3:$P$41,15,0), L124)/0.7</f>
        <v>2813.64028423768</v>
      </c>
      <c r="N124" s="27" t="n">
        <f aca="false">IFERROR(IF(AC124=$AO$1,VLOOKUP(F124,AO$42:AX$46,MATCH(AC$1,AP$41:AX$41,0)+1,0)/COUNTIFS($F$2:$F$194,$F124,$AC$2:$AC$194,$AO$1),0),0) + IFERROR(IF(AD124=$AO$1,VLOOKUP(F124,AO$42:AX$46,MATCH(AD$1,AP$41:AX$41,0)+1,0)/COUNTIFS($F$2:$F$194,$F124,$AD$2:$AD$194,$AO$1),0),0) + IFERROR(IF(AE124=$AO$1,VLOOKUP(F124,AO$42:AX$46,MATCH(AE$1,AP$41:AX$41,0)+1,0)/COUNTIFS($F$2:$F$194,$F124,$AE$2:$AE$194,$AO$1),0),0) + IFERROR(IF(AF124=$AO$1,VLOOKUP(F124,AO$42:AX$46,MATCH(AF$1,AP$41:AX$41,0)+1,0)/COUNTIFS($F$2:$F$194,$F124,$AF$2:$AF$194,$AO$1),0),0) + IFERROR(IF(AG124=$AO$1,VLOOKUP(F124,AO$42:AX$46,MATCH(AG$1,AP$41:AX$41,0)+1,0)/COUNTIFS($F$2:$F$194,$F124,$AG$2:$AG$194,$AO$1),0),0) + IFERROR(IF(AH124=$AO$1,VLOOKUP(F124,AO$42:AX$46,MATCH(AH$1,AP$41:AX$41,0)+1,0)/COUNTIFS($F$2:$F$194,$F124,$AH$2:$AH$194,$AO$1),0),0) + IFERROR(IF(AI124=$AO$1,VLOOKUP(F124,AO$42:AX$46,MATCH(AI$1,AP$41:AX$41,0)+1,0)/COUNTIFS($F$2:$F$194,$F124,$AI$2:$AI$194,$AO$1),0),0) + IFERROR(IF(AJ124=$AO$1,VLOOKUP(F124,AO$42:AX$46,MATCH(AJ$1,AP$41:AX$41,0)+1,0)/COUNTIFS($F$2:$F$194,$F124,$AJ$2:$AJ$194,$AO$1),0),0) + IFERROR(IF(AK124=$AO$1,VLOOKUP(F124,AO$42:AX$46,MATCH(AK$1,AP$41:AX$41,0)+1,0)/COUNTIFS($F$2:$F$194,$F124,$AK$2:$AK$194,$AO$1),0),0)</f>
        <v>0</v>
      </c>
      <c r="O124" s="9" t="n">
        <v>1</v>
      </c>
      <c r="P124" s="9" t="n">
        <v>1</v>
      </c>
      <c r="Q124" s="0" t="n">
        <f aca="false">SUM(BC124:OX124)</f>
        <v>327729.355466966</v>
      </c>
      <c r="R124" s="0" t="n">
        <f aca="false">IF(VLOOKUP($Z$2,CET!$A$4:$L$42,12,0)="Low income",_xlfn.IFS(S124=0.2,0.1,S124=0.1,0.05,S124=0.5,0.4,S124=0.35,0.25),S124)</f>
        <v>0.5</v>
      </c>
      <c r="S124" s="0" t="n">
        <v>0.5</v>
      </c>
      <c r="T124" s="0" t="n">
        <v>0.8</v>
      </c>
      <c r="U124" s="0" t="n">
        <f aca="false">N124/M124</f>
        <v>0</v>
      </c>
      <c r="V124" s="0" t="n">
        <f aca="false">IFERROR(U124/Q124,0)</f>
        <v>0</v>
      </c>
      <c r="W124" s="0" t="n">
        <f aca="false">(T124/R124)*V124</f>
        <v>0</v>
      </c>
      <c r="X124" s="28" t="n">
        <f aca="false">IF(W124=0,0,IF(W124&lt;=0.8,IF(W124&lt;0.05,0.05,W124),0.8))</f>
        <v>0</v>
      </c>
      <c r="Y124" s="28"/>
      <c r="AC124" s="34" t="n">
        <f aca="false">ISNUMBER(FIND(AC$1,$C124))</f>
        <v>0</v>
      </c>
      <c r="AD124" s="33" t="n">
        <f aca="false">ISNUMBER(FIND(AD$1,$C124))</f>
        <v>0</v>
      </c>
      <c r="AE124" s="33" t="n">
        <f aca="false">ISNUMBER(FIND(AE$1,$C124))</f>
        <v>0</v>
      </c>
      <c r="AF124" s="33" t="n">
        <f aca="false">ISNUMBER(FIND(AF$1,$C124))</f>
        <v>0</v>
      </c>
      <c r="AG124" s="33" t="n">
        <f aca="false">ISNUMBER(FIND(AG$1,$C124))</f>
        <v>0</v>
      </c>
      <c r="AH124" s="33" t="n">
        <f aca="false">ISNUMBER(FIND(AH$1,$C124))</f>
        <v>0</v>
      </c>
      <c r="AI124" s="33" t="n">
        <f aca="false">ISNUMBER(FIND(AI$1,$C124))</f>
        <v>0</v>
      </c>
      <c r="AJ124" s="33" t="n">
        <f aca="false">ISNUMBER(FIND(AJ$1,$C124))</f>
        <v>0</v>
      </c>
      <c r="AK124" s="35" t="n">
        <f aca="false">ISNUMBER(FIND(AK$1,$C124))</f>
        <v>0</v>
      </c>
      <c r="AL124" s="6"/>
      <c r="AM124" s="33"/>
      <c r="AZ124" s="41"/>
      <c r="BC124" s="0" t="n">
        <f aca="false">IF(ISNUMBER(FIND(BC$1,$D124))=$AO$1,1,0)*VLOOKUP($Z$2,DALYs!$A$2:$MW$40,'Intervention list'!BC$195+1,0)</f>
        <v>0</v>
      </c>
      <c r="BD124" s="0" t="n">
        <f aca="false">IF(ISNUMBER(FIND(BD$1,$D124))=$AO$1,1,0)*VLOOKUP($Z$2,DALYs!$A$2:$MW$40,'Intervention list'!BD$195+1,0)</f>
        <v>0</v>
      </c>
      <c r="BE124" s="0" t="n">
        <f aca="false">IF(ISNUMBER(FIND(BE$1,$D124))=$AO$1,1,0)*VLOOKUP($Z$2,DALYs!$A$2:$MW$40,'Intervention list'!BE$195+1,0)</f>
        <v>0</v>
      </c>
      <c r="BF124" s="0" t="n">
        <f aca="false">IF(ISNUMBER(FIND(BF$1,$D124))=$AO$1,1,0)*VLOOKUP($Z$2,DALYs!$A$2:$MW$40,'Intervention list'!BF$195+1,0)</f>
        <v>0</v>
      </c>
      <c r="BG124" s="0" t="n">
        <f aca="false">IF(ISNUMBER(FIND(BG$1,$D124))=$AO$1,1,0)*VLOOKUP($Z$2,DALYs!$A$2:$MW$40,'Intervention list'!BG$195+1,0)</f>
        <v>0</v>
      </c>
      <c r="BH124" s="0" t="n">
        <f aca="false">IF(ISNUMBER(FIND(BH$1,$D124))=$AO$1,1,0)*VLOOKUP($Z$2,DALYs!$A$2:$MW$40,'Intervention list'!BH$195+1,0)</f>
        <v>0</v>
      </c>
      <c r="BI124" s="0" t="n">
        <f aca="false">IF(ISNUMBER(FIND(BI$1,$D124))=$AO$1,1,0)*VLOOKUP($Z$2,DALYs!$A$2:$MW$40,'Intervention list'!BI$195+1,0)</f>
        <v>0</v>
      </c>
      <c r="BJ124" s="0" t="n">
        <f aca="false">IF(ISNUMBER(FIND(BJ$1,$D124))=$AO$1,1,0)*VLOOKUP($Z$2,DALYs!$A$2:$MW$40,'Intervention list'!BJ$195+1,0)</f>
        <v>0</v>
      </c>
      <c r="BK124" s="0" t="n">
        <f aca="false">IF(ISNUMBER(FIND(BK$1,$D124))=$AO$1,1,0)*VLOOKUP($Z$2,DALYs!$A$2:$MW$40,'Intervention list'!BK$195+1,0)</f>
        <v>0</v>
      </c>
      <c r="BL124" s="0" t="n">
        <f aca="false">IF(ISNUMBER(FIND(BL$1,$D124))=$AO$1,1,0)*VLOOKUP($Z$2,DALYs!$A$2:$MW$40,'Intervention list'!BL$195+1,0)</f>
        <v>0</v>
      </c>
      <c r="BM124" s="0" t="n">
        <f aca="false">IF(ISNUMBER(FIND(BM$1,$D124))=$AO$1,1,0)*VLOOKUP($Z$2,DALYs!$A$2:$MW$40,'Intervention list'!BM$195+1,0)</f>
        <v>0</v>
      </c>
      <c r="BN124" s="0" t="n">
        <f aca="false">IF(ISNUMBER(FIND(BN$1,$D124))=$AO$1,1,0)*VLOOKUP($Z$2,DALYs!$A$2:$MW$40,'Intervention list'!BN$195+1,0)</f>
        <v>0</v>
      </c>
      <c r="BO124" s="0" t="n">
        <f aca="false">IF(ISNUMBER(FIND(BO$1,$D124))=$AO$1,1,0)*VLOOKUP($Z$2,DALYs!$A$2:$MW$40,'Intervention list'!BO$195+1,0)</f>
        <v>0</v>
      </c>
      <c r="BP124" s="0" t="n">
        <f aca="false">IF(ISNUMBER(FIND(BP$1,$D124))=$AO$1,1,0)*VLOOKUP($Z$2,DALYs!$A$2:$MW$40,'Intervention list'!BP$195+1,0)</f>
        <v>0</v>
      </c>
      <c r="BQ124" s="0" t="n">
        <f aca="false">IF(ISNUMBER(FIND(BQ$1,$D124))=$AO$1,1,0)*VLOOKUP($Z$2,DALYs!$A$2:$MW$40,'Intervention list'!BQ$195+1,0)</f>
        <v>0</v>
      </c>
      <c r="BR124" s="0" t="n">
        <f aca="false">IF(ISNUMBER(FIND(BR$1,$D124))=$AO$1,1,0)*VLOOKUP($Z$2,DALYs!$A$2:$MW$40,'Intervention list'!BR$195+1,0)</f>
        <v>0</v>
      </c>
      <c r="BS124" s="0" t="n">
        <f aca="false">IF(ISNUMBER(FIND(BS$1,$D124))=$AO$1,1,0)*VLOOKUP($Z$2,DALYs!$A$2:$MW$40,'Intervention list'!BS$195+1,0)</f>
        <v>0</v>
      </c>
      <c r="BT124" s="0" t="n">
        <f aca="false">IF(ISNUMBER(FIND(BT$1,$D124))=$AO$1,1,0)*VLOOKUP($Z$2,DALYs!$A$2:$MW$40,'Intervention list'!BT$195+1,0)</f>
        <v>0</v>
      </c>
      <c r="BU124" s="0" t="n">
        <f aca="false">IF(ISNUMBER(FIND(BU$1,$D124))=$AO$1,1,0)*VLOOKUP($Z$2,DALYs!$A$2:$MW$40,'Intervention list'!BU$195+1,0)</f>
        <v>0</v>
      </c>
      <c r="BV124" s="0" t="n">
        <f aca="false">IF(ISNUMBER(FIND(BV$1,$D124))=$AO$1,1,0)*VLOOKUP($Z$2,DALYs!$A$2:$MW$40,'Intervention list'!BV$195+1,0)</f>
        <v>0</v>
      </c>
      <c r="BW124" s="0" t="n">
        <f aca="false">IF(ISNUMBER(FIND(BW$1,$D124))=$AO$1,1,0)*VLOOKUP($Z$2,DALYs!$A$2:$MW$40,'Intervention list'!BW$195+1,0)</f>
        <v>0</v>
      </c>
      <c r="BX124" s="0" t="n">
        <f aca="false">IF(ISNUMBER(FIND(BX$1,$D124))=$AO$1,1,0)*VLOOKUP($Z$2,DALYs!$A$2:$MW$40,'Intervention list'!BX$195+1,0)</f>
        <v>0</v>
      </c>
      <c r="BY124" s="0" t="n">
        <f aca="false">IF(ISNUMBER(FIND(BY$1,$D124))=$AO$1,1,0)*VLOOKUP($Z$2,DALYs!$A$2:$MW$40,'Intervention list'!BY$195+1,0)</f>
        <v>0</v>
      </c>
      <c r="BZ124" s="0" t="n">
        <f aca="false">IF(ISNUMBER(FIND(BZ$1,$D124))=$AO$1,1,0)*VLOOKUP($Z$2,DALYs!$A$2:$MW$40,'Intervention list'!BZ$195+1,0)</f>
        <v>0</v>
      </c>
      <c r="CA124" s="0" t="n">
        <f aca="false">IF(ISNUMBER(FIND(CA$1,$D124))=$AO$1,1,0)*VLOOKUP($Z$2,DALYs!$A$2:$MW$40,'Intervention list'!CA$195+1,0)</f>
        <v>0</v>
      </c>
      <c r="CB124" s="0" t="n">
        <f aca="false">IF(ISNUMBER(FIND(CB$1,$D124))=$AO$1,1,0)*VLOOKUP($Z$2,DALYs!$A$2:$MW$40,'Intervention list'!CB$195+1,0)</f>
        <v>0</v>
      </c>
      <c r="CC124" s="0" t="n">
        <f aca="false">IF(ISNUMBER(FIND(CC$1,$D124))=$AO$1,1,0)*VLOOKUP($Z$2,DALYs!$A$2:$MW$40,'Intervention list'!CC$195+1,0)</f>
        <v>0</v>
      </c>
      <c r="CD124" s="0" t="n">
        <f aca="false">IF(ISNUMBER(FIND(CD$1,$D124))=$AO$1,1,0)*VLOOKUP($Z$2,DALYs!$A$2:$MW$40,'Intervention list'!CD$195+1,0)</f>
        <v>0</v>
      </c>
      <c r="CE124" s="0" t="n">
        <f aca="false">IF(ISNUMBER(FIND(CE$1,$D124))=$AO$1,1,0)*VLOOKUP($Z$2,DALYs!$A$2:$MW$40,'Intervention list'!CE$195+1,0)</f>
        <v>0</v>
      </c>
      <c r="CF124" s="0" t="n">
        <f aca="false">IF(ISNUMBER(FIND(CF$1,$D124))=$AO$1,1,0)*VLOOKUP($Z$2,DALYs!$A$2:$MW$40,'Intervention list'!CF$195+1,0)</f>
        <v>0</v>
      </c>
      <c r="CG124" s="0" t="n">
        <f aca="false">IF(ISNUMBER(FIND(CG$1,$D124))=$AO$1,1,0)*VLOOKUP($Z$2,DALYs!$A$2:$MW$40,'Intervention list'!CG$195+1,0)</f>
        <v>0</v>
      </c>
      <c r="CH124" s="0" t="n">
        <f aca="false">IF(ISNUMBER(FIND(CH$1,$D124))=$AO$1,1,0)*VLOOKUP($Z$2,DALYs!$A$2:$MW$40,'Intervention list'!CH$195+1,0)</f>
        <v>0</v>
      </c>
      <c r="CI124" s="0" t="n">
        <f aca="false">IF(ISNUMBER(FIND(CI$1,$D124))=$AO$1,1,0)*VLOOKUP($Z$2,DALYs!$A$2:$MW$40,'Intervention list'!CI$195+1,0)</f>
        <v>0</v>
      </c>
      <c r="CJ124" s="0" t="n">
        <f aca="false">IF(ISNUMBER(FIND(CJ$1,$D124))=$AO$1,1,0)*VLOOKUP($Z$2,DALYs!$A$2:$MW$40,'Intervention list'!CJ$195+1,0)</f>
        <v>0</v>
      </c>
      <c r="CK124" s="0" t="n">
        <f aca="false">IF(ISNUMBER(FIND(CK$1,$D124))=$AO$1,1,0)*VLOOKUP($Z$2,DALYs!$A$2:$MW$40,'Intervention list'!CK$195+1,0)</f>
        <v>0</v>
      </c>
      <c r="CL124" s="0" t="n">
        <f aca="false">IF(ISNUMBER(FIND(CL$1,$D124))=$AO$1,1,0)*VLOOKUP($Z$2,DALYs!$A$2:$MW$40,'Intervention list'!CL$195+1,0)</f>
        <v>0</v>
      </c>
      <c r="CM124" s="0" t="n">
        <f aca="false">IF(ISNUMBER(FIND(CM$1,$D124))=$AO$1,1,0)*VLOOKUP($Z$2,DALYs!$A$2:$MW$40,'Intervention list'!CM$195+1,0)</f>
        <v>0</v>
      </c>
      <c r="CN124" s="0" t="n">
        <f aca="false">IF(ISNUMBER(FIND(CN$1,$D124))=$AO$1,1,0)*VLOOKUP($Z$2,DALYs!$A$2:$MW$40,'Intervention list'!CN$195+1,0)</f>
        <v>0</v>
      </c>
      <c r="CO124" s="0" t="n">
        <f aca="false">IF(ISNUMBER(FIND(CO$1,$D124))=$AO$1,1,0)*VLOOKUP($Z$2,DALYs!$A$2:$MW$40,'Intervention list'!CO$195+1,0)</f>
        <v>0</v>
      </c>
      <c r="CP124" s="0" t="n">
        <f aca="false">IF(ISNUMBER(FIND(CP$1,$D124))=$AO$1,1,0)*VLOOKUP($Z$2,DALYs!$A$2:$MW$40,'Intervention list'!CP$195+1,0)</f>
        <v>0</v>
      </c>
      <c r="CQ124" s="0" t="n">
        <f aca="false">IF(ISNUMBER(FIND(CQ$1,$D124))=$AO$1,1,0)*VLOOKUP($Z$2,DALYs!$A$2:$MW$40,'Intervention list'!CQ$195+1,0)</f>
        <v>0</v>
      </c>
      <c r="CR124" s="0" t="n">
        <f aca="false">IF(ISNUMBER(FIND(CR$1,$D124))=$AO$1,1,0)*VLOOKUP($Z$2,DALYs!$A$2:$MW$40,'Intervention list'!CR$195+1,0)</f>
        <v>0</v>
      </c>
      <c r="CS124" s="0" t="n">
        <f aca="false">IF(ISNUMBER(FIND(CS$1,$D124))=$AO$1,1,0)*VLOOKUP($Z$2,DALYs!$A$2:$MW$40,'Intervention list'!CS$195+1,0)</f>
        <v>0</v>
      </c>
      <c r="CT124" s="0" t="n">
        <f aca="false">IF(ISNUMBER(FIND(CT$1,$D124))=$AO$1,1,0)*VLOOKUP($Z$2,DALYs!$A$2:$MW$40,'Intervention list'!CT$195+1,0)</f>
        <v>0</v>
      </c>
      <c r="CU124" s="0" t="n">
        <f aca="false">IF(ISNUMBER(FIND(CU$1,$D124))=$AO$1,1,0)*VLOOKUP($Z$2,DALYs!$A$2:$MW$40,'Intervention list'!CU$195+1,0)</f>
        <v>0</v>
      </c>
      <c r="CV124" s="0" t="n">
        <f aca="false">IF(ISNUMBER(FIND(CV$1,$D124))=$AO$1,1,0)*VLOOKUP($Z$2,DALYs!$A$2:$MW$40,'Intervention list'!CV$195+1,0)</f>
        <v>0</v>
      </c>
      <c r="CW124" s="0" t="n">
        <f aca="false">IF(ISNUMBER(FIND(CW$1,$D124))=$AO$1,1,0)*VLOOKUP($Z$2,DALYs!$A$2:$MW$40,'Intervention list'!CW$195+1,0)</f>
        <v>0</v>
      </c>
      <c r="CX124" s="0" t="n">
        <f aca="false">IF(ISNUMBER(FIND(CX$1,$D124))=$AO$1,1,0)*VLOOKUP($Z$2,DALYs!$A$2:$MW$40,'Intervention list'!CX$195+1,0)</f>
        <v>0</v>
      </c>
      <c r="CY124" s="0" t="n">
        <f aca="false">IF(ISNUMBER(FIND(CY$1,$D124))=$AO$1,1,0)*VLOOKUP($Z$2,DALYs!$A$2:$MW$40,'Intervention list'!CY$195+1,0)</f>
        <v>0</v>
      </c>
      <c r="CZ124" s="0" t="n">
        <f aca="false">IF(ISNUMBER(FIND(CZ$1,$D124))=$AO$1,1,0)*VLOOKUP($Z$2,DALYs!$A$2:$MW$40,'Intervention list'!CZ$195+1,0)</f>
        <v>0</v>
      </c>
      <c r="DA124" s="0" t="n">
        <f aca="false">IF(ISNUMBER(FIND(DA$1,$D124))=$AO$1,1,0)*VLOOKUP($Z$2,DALYs!$A$2:$MW$40,'Intervention list'!DA$195+1,0)</f>
        <v>0</v>
      </c>
      <c r="DB124" s="0" t="n">
        <f aca="false">IF(ISNUMBER(FIND(DB$1,$D124))=$AO$1,1,0)*VLOOKUP($Z$2,DALYs!$A$2:$MW$40,'Intervention list'!DB$195+1,0)</f>
        <v>0</v>
      </c>
      <c r="DC124" s="0" t="n">
        <f aca="false">IF(ISNUMBER(FIND(DC$1,$D124))=$AO$1,1,0)*VLOOKUP($Z$2,DALYs!$A$2:$MW$40,'Intervention list'!DC$195+1,0)</f>
        <v>0</v>
      </c>
      <c r="DD124" s="0" t="n">
        <f aca="false">IF(ISNUMBER(FIND(DD$1,$D124))=$AO$1,1,0)*VLOOKUP($Z$2,DALYs!$A$2:$MW$40,'Intervention list'!DD$195+1,0)</f>
        <v>0</v>
      </c>
      <c r="DE124" s="0" t="n">
        <f aca="false">IF(ISNUMBER(FIND(DE$1,$D124))=$AO$1,1,0)*VLOOKUP($Z$2,DALYs!$A$2:$MW$40,'Intervention list'!DE$195+1,0)</f>
        <v>0</v>
      </c>
      <c r="DF124" s="0" t="n">
        <f aca="false">IF(ISNUMBER(FIND(DF$1,$D124))=$AO$1,1,0)*VLOOKUP($Z$2,DALYs!$A$2:$MW$40,'Intervention list'!DF$195+1,0)</f>
        <v>0</v>
      </c>
      <c r="DG124" s="0" t="n">
        <f aca="false">IF(ISNUMBER(FIND(DG$1,$D124))=$AO$1,1,0)*VLOOKUP($Z$2,DALYs!$A$2:$MW$40,'Intervention list'!DG$195+1,0)</f>
        <v>0</v>
      </c>
      <c r="DH124" s="0" t="n">
        <f aca="false">IF(ISNUMBER(FIND(DH$1,$D124))=$AO$1,1,0)*VLOOKUP($Z$2,DALYs!$A$2:$MW$40,'Intervention list'!DH$195+1,0)</f>
        <v>0</v>
      </c>
      <c r="DI124" s="0" t="n">
        <f aca="false">IF(ISNUMBER(FIND(DI$1,$D124))=$AO$1,1,0)*VLOOKUP($Z$2,DALYs!$A$2:$MW$40,'Intervention list'!DI$195+1,0)</f>
        <v>0</v>
      </c>
      <c r="DJ124" s="0" t="n">
        <f aca="false">IF(ISNUMBER(FIND(DJ$1,$D124))=$AO$1,1,0)*VLOOKUP($Z$2,DALYs!$A$2:$MW$40,'Intervention list'!DJ$195+1,0)</f>
        <v>0</v>
      </c>
      <c r="DK124" s="0" t="n">
        <f aca="false">IF(ISNUMBER(FIND(DK$1,$D124))=$AO$1,1,0)*VLOOKUP($Z$2,DALYs!$A$2:$MW$40,'Intervention list'!DK$195+1,0)</f>
        <v>0</v>
      </c>
      <c r="DL124" s="0" t="n">
        <f aca="false">IF(ISNUMBER(FIND(DL$1,$D124))=$AO$1,1,0)*VLOOKUP($Z$2,DALYs!$A$2:$MW$40,'Intervention list'!DL$195+1,0)</f>
        <v>0</v>
      </c>
      <c r="DM124" s="0" t="n">
        <f aca="false">IF(ISNUMBER(FIND(DM$1,$D124))=$AO$1,1,0)*VLOOKUP($Z$2,DALYs!$A$2:$MW$40,'Intervention list'!DM$195+1,0)</f>
        <v>0</v>
      </c>
      <c r="DN124" s="0" t="n">
        <f aca="false">IF(ISNUMBER(FIND(DN$1,$D124))=$AO$1,1,0)*VLOOKUP($Z$2,DALYs!$A$2:$MW$40,'Intervention list'!DN$195+1,0)</f>
        <v>0</v>
      </c>
      <c r="DO124" s="0" t="n">
        <f aca="false">IF(ISNUMBER(FIND(DO$1,$D124))=$AO$1,1,0)*VLOOKUP($Z$2,DALYs!$A$2:$MW$40,'Intervention list'!DO$195+1,0)</f>
        <v>0</v>
      </c>
      <c r="DP124" s="0" t="n">
        <f aca="false">IF(ISNUMBER(FIND(DP$1,$D124))=$AO$1,1,0)*VLOOKUP($Z$2,DALYs!$A$2:$MW$40,'Intervention list'!DP$195+1,0)</f>
        <v>0</v>
      </c>
      <c r="DQ124" s="0" t="n">
        <f aca="false">IF(ISNUMBER(FIND(DQ$1,$D124))=$AO$1,1,0)*VLOOKUP($Z$2,DALYs!$A$2:$MW$40,'Intervention list'!DQ$195+1,0)</f>
        <v>0</v>
      </c>
      <c r="DR124" s="0" t="n">
        <f aca="false">IF(ISNUMBER(FIND(DR$1,$D124))=$AO$1,1,0)*VLOOKUP($Z$2,DALYs!$A$2:$MW$40,'Intervention list'!DR$195+1,0)</f>
        <v>0</v>
      </c>
      <c r="DS124" s="0" t="n">
        <f aca="false">IF(ISNUMBER(FIND(DS$1,$D124))=$AO$1,1,0)*VLOOKUP($Z$2,DALYs!$A$2:$MW$40,'Intervention list'!DS$195+1,0)</f>
        <v>0</v>
      </c>
      <c r="DT124" s="0" t="n">
        <f aca="false">IF(ISNUMBER(FIND(DT$1,$D124))=$AO$1,1,0)*VLOOKUP($Z$2,DALYs!$A$2:$MW$40,'Intervention list'!DT$195+1,0)</f>
        <v>0</v>
      </c>
      <c r="DU124" s="0" t="n">
        <f aca="false">IF(ISNUMBER(FIND(DU$1,$D124))=$AO$1,1,0)*VLOOKUP($Z$2,DALYs!$A$2:$MW$40,'Intervention list'!DU$195+1,0)</f>
        <v>0</v>
      </c>
      <c r="DV124" s="0" t="n">
        <f aca="false">IF(ISNUMBER(FIND(DV$1,$D124))=$AO$1,1,0)*VLOOKUP($Z$2,DALYs!$A$2:$MW$40,'Intervention list'!DV$195+1,0)</f>
        <v>0</v>
      </c>
      <c r="DW124" s="0" t="n">
        <f aca="false">IF(ISNUMBER(FIND(DW$1,$D124))=$AO$1,1,0)*VLOOKUP($Z$2,DALYs!$A$2:$MW$40,'Intervention list'!DW$195+1,0)</f>
        <v>0</v>
      </c>
      <c r="DX124" s="0" t="n">
        <f aca="false">IF(ISNUMBER(FIND(DX$1,$D124))=$AO$1,1,0)*VLOOKUP($Z$2,DALYs!$A$2:$MW$40,'Intervention list'!DX$195+1,0)</f>
        <v>0</v>
      </c>
      <c r="DY124" s="0" t="n">
        <f aca="false">IF(ISNUMBER(FIND(DY$1,$D124))=$AO$1,1,0)*VLOOKUP($Z$2,DALYs!$A$2:$MW$40,'Intervention list'!DY$195+1,0)</f>
        <v>0</v>
      </c>
      <c r="DZ124" s="0" t="n">
        <f aca="false">IF(ISNUMBER(FIND(DZ$1,$D124))=$AO$1,1,0)*VLOOKUP($Z$2,DALYs!$A$2:$MW$40,'Intervention list'!DZ$195+1,0)</f>
        <v>0</v>
      </c>
      <c r="EA124" s="0" t="n">
        <f aca="false">IF(ISNUMBER(FIND(EA$1,$D124))=$AO$1,1,0)*VLOOKUP($Z$2,DALYs!$A$2:$MW$40,'Intervention list'!EA$195+1,0)</f>
        <v>0</v>
      </c>
      <c r="EB124" s="0" t="n">
        <f aca="false">IF(ISNUMBER(FIND(EB$1,$D124))=$AO$1,1,0)*VLOOKUP($Z$2,DALYs!$A$2:$MW$40,'Intervention list'!EB$195+1,0)</f>
        <v>0</v>
      </c>
      <c r="EC124" s="0" t="n">
        <f aca="false">IF(ISNUMBER(FIND(EC$1,$D124))=$AO$1,1,0)*VLOOKUP($Z$2,DALYs!$A$2:$MW$40,'Intervention list'!EC$195+1,0)</f>
        <v>0</v>
      </c>
      <c r="ED124" s="0" t="n">
        <f aca="false">IF(ISNUMBER(FIND(ED$1,$D124))=$AO$1,1,0)*VLOOKUP($Z$2,DALYs!$A$2:$MW$40,'Intervention list'!ED$195+1,0)</f>
        <v>0</v>
      </c>
      <c r="EE124" s="0" t="n">
        <f aca="false">IF(ISNUMBER(FIND(EE$1,$D124))=$AO$1,1,0)*VLOOKUP($Z$2,DALYs!$A$2:$MW$40,'Intervention list'!EE$195+1,0)</f>
        <v>0</v>
      </c>
      <c r="EF124" s="0" t="n">
        <f aca="false">IF(ISNUMBER(FIND(EF$1,$D124))=$AO$1,1,0)*VLOOKUP($Z$2,DALYs!$A$2:$MW$40,'Intervention list'!EF$195+1,0)</f>
        <v>0</v>
      </c>
      <c r="EG124" s="0" t="n">
        <f aca="false">IF(ISNUMBER(FIND(EG$1,$D124))=$AO$1,1,0)*VLOOKUP($Z$2,DALYs!$A$2:$MW$40,'Intervention list'!EG$195+1,0)</f>
        <v>0</v>
      </c>
      <c r="EH124" s="0" t="n">
        <f aca="false">IF(ISNUMBER(FIND(EH$1,$D124))=$AO$1,1,0)*VLOOKUP($Z$2,DALYs!$A$2:$MW$40,'Intervention list'!EH$195+1,0)</f>
        <v>0</v>
      </c>
      <c r="EI124" s="0" t="n">
        <f aca="false">IF(ISNUMBER(FIND(EI$1,$D124))=$AO$1,1,0)*VLOOKUP($Z$2,DALYs!$A$2:$MW$40,'Intervention list'!EI$195+1,0)</f>
        <v>0</v>
      </c>
      <c r="EJ124" s="0" t="n">
        <f aca="false">IF(ISNUMBER(FIND(EJ$1,$D124))=$AO$1,1,0)*VLOOKUP($Z$2,DALYs!$A$2:$MW$40,'Intervention list'!EJ$195+1,0)</f>
        <v>0</v>
      </c>
      <c r="EK124" s="0" t="n">
        <f aca="false">IF(ISNUMBER(FIND(EK$1,$D124))=$AO$1,1,0)*VLOOKUP($Z$2,DALYs!$A$2:$MW$40,'Intervention list'!EK$195+1,0)</f>
        <v>0</v>
      </c>
      <c r="EL124" s="0" t="n">
        <f aca="false">IF(ISNUMBER(FIND(EL$1,$D124))=$AO$1,1,0)*VLOOKUP($Z$2,DALYs!$A$2:$MW$40,'Intervention list'!EL$195+1,0)</f>
        <v>0</v>
      </c>
      <c r="EM124" s="0" t="n">
        <f aca="false">IF(ISNUMBER(FIND(EM$1,$D124))=$AO$1,1,0)*VLOOKUP($Z$2,DALYs!$A$2:$MW$40,'Intervention list'!EM$195+1,0)</f>
        <v>0</v>
      </c>
      <c r="EN124" s="0" t="n">
        <f aca="false">IF(ISNUMBER(FIND(EN$1,$D124))=$AO$1,1,0)*VLOOKUP($Z$2,DALYs!$A$2:$MW$40,'Intervention list'!EN$195+1,0)</f>
        <v>0</v>
      </c>
      <c r="EO124" s="0" t="n">
        <f aca="false">IF(ISNUMBER(FIND(EO$1,$D124))=$AO$1,1,0)*VLOOKUP($Z$2,DALYs!$A$2:$MW$40,'Intervention list'!EO$195+1,0)</f>
        <v>0</v>
      </c>
      <c r="EP124" s="0" t="n">
        <f aca="false">IF(ISNUMBER(FIND(EP$1,$D124))=$AO$1,1,0)*VLOOKUP($Z$2,DALYs!$A$2:$MW$40,'Intervention list'!EP$195+1,0)</f>
        <v>0</v>
      </c>
      <c r="EQ124" s="0" t="n">
        <f aca="false">IF(ISNUMBER(FIND(EQ$1,$D124))=$AO$1,1,0)*VLOOKUP($Z$2,DALYs!$A$2:$MW$40,'Intervention list'!EQ$195+1,0)</f>
        <v>0</v>
      </c>
      <c r="ER124" s="0" t="n">
        <f aca="false">IF(ISNUMBER(FIND(ER$1,$D124))=$AO$1,1,0)*VLOOKUP($Z$2,DALYs!$A$2:$MW$40,'Intervention list'!ER$195+1,0)</f>
        <v>0</v>
      </c>
      <c r="ES124" s="0" t="n">
        <f aca="false">IF(ISNUMBER(FIND(ES$1,$D124))=$AO$1,1,0)*VLOOKUP($Z$2,DALYs!$A$2:$MW$40,'Intervention list'!ES$195+1,0)</f>
        <v>0</v>
      </c>
      <c r="ET124" s="0" t="n">
        <f aca="false">IF(ISNUMBER(FIND(ET$1,$D124))=$AO$1,1,0)*VLOOKUP($Z$2,DALYs!$A$2:$MW$40,'Intervention list'!ET$195+1,0)</f>
        <v>0</v>
      </c>
      <c r="EU124" s="0" t="n">
        <f aca="false">IF(ISNUMBER(FIND(EU$1,$D124))=$AO$1,1,0)*VLOOKUP($Z$2,DALYs!$A$2:$MW$40,'Intervention list'!EU$195+1,0)</f>
        <v>0</v>
      </c>
      <c r="EV124" s="0" t="n">
        <f aca="false">IF(ISNUMBER(FIND(EV$1,$D124))=$AO$1,1,0)*VLOOKUP($Z$2,DALYs!$A$2:$MW$40,'Intervention list'!EV$195+1,0)</f>
        <v>0</v>
      </c>
      <c r="EW124" s="0" t="n">
        <f aca="false">IF(ISNUMBER(FIND(EW$1,$D124))=$AO$1,1,0)*VLOOKUP($Z$2,DALYs!$A$2:$MW$40,'Intervention list'!EW$195+1,0)</f>
        <v>0</v>
      </c>
      <c r="EX124" s="0" t="n">
        <f aca="false">IF(ISNUMBER(FIND(EX$1,$D124))=$AO$1,1,0)*VLOOKUP($Z$2,DALYs!$A$2:$MW$40,'Intervention list'!EX$195+1,0)</f>
        <v>0</v>
      </c>
      <c r="EY124" s="0" t="n">
        <f aca="false">IF(ISNUMBER(FIND(EY$1,$D124))=$AO$1,1,0)*VLOOKUP($Z$2,DALYs!$A$2:$MW$40,'Intervention list'!EY$195+1,0)</f>
        <v>0</v>
      </c>
      <c r="EZ124" s="0" t="n">
        <f aca="false">IF(ISNUMBER(FIND(EZ$1,$D124))=$AO$1,1,0)*VLOOKUP($Z$2,DALYs!$A$2:$MW$40,'Intervention list'!EZ$195+1,0)</f>
        <v>0</v>
      </c>
      <c r="FA124" s="0" t="n">
        <f aca="false">IF(ISNUMBER(FIND(FA$1,$D124))=$AO$1,1,0)*VLOOKUP($Z$2,DALYs!$A$2:$MW$40,'Intervention list'!FA$195+1,0)</f>
        <v>0</v>
      </c>
      <c r="FB124" s="0" t="n">
        <f aca="false">IF(ISNUMBER(FIND(FB$1,$D124))=$AO$1,1,0)*VLOOKUP($Z$2,DALYs!$A$2:$MW$40,'Intervention list'!FB$195+1,0)</f>
        <v>0</v>
      </c>
      <c r="FC124" s="0" t="n">
        <f aca="false">IF(ISNUMBER(FIND(FC$1,$D124))=$AO$1,1,0)*VLOOKUP($Z$2,DALYs!$A$2:$MW$40,'Intervention list'!FC$195+1,0)</f>
        <v>0</v>
      </c>
      <c r="FD124" s="0" t="n">
        <f aca="false">IF(ISNUMBER(FIND(FD$1,$D124))=$AO$1,1,0)*VLOOKUP($Z$2,DALYs!$A$2:$MW$40,'Intervention list'!FD$195+1,0)</f>
        <v>0</v>
      </c>
      <c r="FE124" s="0" t="n">
        <f aca="false">IF(ISNUMBER(FIND(FE$1,$D124))=$AO$1,1,0)*VLOOKUP($Z$2,DALYs!$A$2:$MW$40,'Intervention list'!FE$195+1,0)</f>
        <v>0</v>
      </c>
      <c r="FF124" s="0" t="n">
        <f aca="false">IF(ISNUMBER(FIND(FF$1,$D124))=$AO$1,1,0)*VLOOKUP($Z$2,DALYs!$A$2:$MW$40,'Intervention list'!FF$195+1,0)</f>
        <v>0</v>
      </c>
      <c r="FG124" s="0" t="n">
        <f aca="false">IF(ISNUMBER(FIND(FG$1,$D124))=$AO$1,1,0)*VLOOKUP($Z$2,DALYs!$A$2:$MW$40,'Intervention list'!FG$195+1,0)</f>
        <v>0</v>
      </c>
      <c r="FH124" s="0" t="n">
        <f aca="false">IF(ISNUMBER(FIND(FH$1,$D124))=$AO$1,1,0)*VLOOKUP($Z$2,DALYs!$A$2:$MW$40,'Intervention list'!FH$195+1,0)</f>
        <v>0</v>
      </c>
      <c r="FI124" s="0" t="n">
        <f aca="false">IF(ISNUMBER(FIND(FI$1,$D124))=$AO$1,1,0)*VLOOKUP($Z$2,DALYs!$A$2:$MW$40,'Intervention list'!FI$195+1,0)</f>
        <v>0</v>
      </c>
      <c r="FJ124" s="0" t="n">
        <f aca="false">IF(ISNUMBER(FIND(FJ$1,$D124))=$AO$1,1,0)*VLOOKUP($Z$2,DALYs!$A$2:$MW$40,'Intervention list'!FJ$195+1,0)</f>
        <v>0</v>
      </c>
      <c r="FK124" s="0" t="n">
        <f aca="false">IF(ISNUMBER(FIND(FK$1,$D124))=$AO$1,1,0)*VLOOKUP($Z$2,DALYs!$A$2:$MW$40,'Intervention list'!FK$195+1,0)</f>
        <v>0</v>
      </c>
      <c r="FL124" s="0" t="n">
        <f aca="false">IF(ISNUMBER(FIND(FL$1,$D124))=$AO$1,1,0)*VLOOKUP($Z$2,DALYs!$A$2:$MW$40,'Intervention list'!FL$195+1,0)</f>
        <v>0</v>
      </c>
      <c r="FM124" s="0" t="n">
        <f aca="false">IF(ISNUMBER(FIND(FM$1,$D124))=$AO$1,1,0)*VLOOKUP($Z$2,DALYs!$A$2:$MW$40,'Intervention list'!FM$195+1,0)</f>
        <v>0</v>
      </c>
      <c r="FN124" s="0" t="n">
        <f aca="false">IF(ISNUMBER(FIND(FN$1,$D124))=$AO$1,1,0)*VLOOKUP($Z$2,DALYs!$A$2:$MW$40,'Intervention list'!FN$195+1,0)</f>
        <v>0</v>
      </c>
      <c r="FO124" s="0" t="n">
        <f aca="false">IF(ISNUMBER(FIND(FO$1,$D124))=$AO$1,1,0)*VLOOKUP($Z$2,DALYs!$A$2:$MW$40,'Intervention list'!FO$195+1,0)</f>
        <v>0</v>
      </c>
      <c r="FP124" s="0" t="n">
        <f aca="false">IF(ISNUMBER(FIND(FP$1,$D124))=$AO$1,1,0)*VLOOKUP($Z$2,DALYs!$A$2:$MW$40,'Intervention list'!FP$195+1,0)</f>
        <v>0</v>
      </c>
      <c r="FQ124" s="0" t="n">
        <f aca="false">IF(ISNUMBER(FIND(FQ$1,$D124))=$AO$1,1,0)*VLOOKUP($Z$2,DALYs!$A$2:$MW$40,'Intervention list'!FQ$195+1,0)</f>
        <v>0</v>
      </c>
      <c r="FR124" s="0" t="n">
        <f aca="false">IF(ISNUMBER(FIND(FR$1,$D124))=$AO$1,1,0)*VLOOKUP($Z$2,DALYs!$A$2:$MW$40,'Intervention list'!FR$195+1,0)</f>
        <v>0</v>
      </c>
      <c r="FS124" s="0" t="n">
        <f aca="false">IF(ISNUMBER(FIND(FS$1,$D124))=$AO$1,1,0)*VLOOKUP($Z$2,DALYs!$A$2:$MW$40,'Intervention list'!FS$195+1,0)</f>
        <v>0</v>
      </c>
      <c r="FT124" s="0" t="n">
        <f aca="false">IF(ISNUMBER(FIND(FT$1,$D124))=$AO$1,1,0)*VLOOKUP($Z$2,DALYs!$A$2:$MW$40,'Intervention list'!FT$195+1,0)</f>
        <v>0</v>
      </c>
      <c r="FU124" s="0" t="n">
        <f aca="false">IF(ISNUMBER(FIND(FU$1,$D124))=$AO$1,1,0)*VLOOKUP($Z$2,DALYs!$A$2:$MW$40,'Intervention list'!FU$195+1,0)</f>
        <v>0</v>
      </c>
      <c r="FV124" s="0" t="n">
        <f aca="false">IF(ISNUMBER(FIND(FV$1,$D124))=$AO$1,1,0)*VLOOKUP($Z$2,DALYs!$A$2:$MW$40,'Intervention list'!FV$195+1,0)</f>
        <v>0</v>
      </c>
      <c r="FW124" s="0" t="n">
        <f aca="false">IF(ISNUMBER(FIND(FW$1,$D124))=$AO$1,1,0)*VLOOKUP($Z$2,DALYs!$A$2:$MW$40,'Intervention list'!FW$195+1,0)</f>
        <v>0</v>
      </c>
      <c r="FX124" s="0" t="n">
        <f aca="false">IF(ISNUMBER(FIND(FX$1,$D124))=$AO$1,1,0)*VLOOKUP($Z$2,DALYs!$A$2:$MW$40,'Intervention list'!FX$195+1,0)</f>
        <v>0</v>
      </c>
      <c r="FY124" s="0" t="n">
        <f aca="false">IF(ISNUMBER(FIND(FY$1,$D124))=$AO$1,1,0)*VLOOKUP($Z$2,DALYs!$A$2:$MW$40,'Intervention list'!FY$195+1,0)</f>
        <v>0</v>
      </c>
      <c r="FZ124" s="0" t="n">
        <f aca="false">IF(ISNUMBER(FIND(FZ$1,$D124))=$AO$1,1,0)*VLOOKUP($Z$2,DALYs!$A$2:$MW$40,'Intervention list'!FZ$195+1,0)</f>
        <v>0</v>
      </c>
      <c r="GA124" s="0" t="n">
        <f aca="false">IF(ISNUMBER(FIND(GA$1,$D124))=$AO$1,1,0)*VLOOKUP($Z$2,DALYs!$A$2:$MW$40,'Intervention list'!GA$195+1,0)</f>
        <v>0</v>
      </c>
      <c r="GB124" s="0" t="n">
        <f aca="false">IF(ISNUMBER(FIND(GB$1,$D124))=$AO$1,1,0)*VLOOKUP($Z$2,DALYs!$A$2:$MW$40,'Intervention list'!GB$195+1,0)</f>
        <v>0</v>
      </c>
      <c r="GC124" s="0" t="n">
        <f aca="false">IF(ISNUMBER(FIND(GC$1,$D124))=$AO$1,1,0)*VLOOKUP($Z$2,DALYs!$A$2:$MW$40,'Intervention list'!GC$195+1,0)</f>
        <v>0</v>
      </c>
      <c r="GD124" s="0" t="n">
        <f aca="false">IF(ISNUMBER(FIND(GD$1,$D124))=$AO$1,1,0)*VLOOKUP($Z$2,DALYs!$A$2:$MW$40,'Intervention list'!GD$195+1,0)</f>
        <v>0</v>
      </c>
      <c r="GE124" s="0" t="n">
        <f aca="false">IF(ISNUMBER(FIND(GE$1,$D124))=$AO$1,1,0)*VLOOKUP($Z$2,DALYs!$A$2:$MW$40,'Intervention list'!GE$195+1,0)</f>
        <v>0</v>
      </c>
      <c r="GF124" s="0" t="n">
        <f aca="false">IF(ISNUMBER(FIND(GF$1,$D124))=$AO$1,1,0)*VLOOKUP($Z$2,DALYs!$A$2:$MW$40,'Intervention list'!GF$195+1,0)</f>
        <v>0</v>
      </c>
      <c r="GG124" s="0" t="n">
        <f aca="false">IF(ISNUMBER(FIND(GG$1,$D124))=$AO$1,1,0)*VLOOKUP($Z$2,DALYs!$A$2:$MW$40,'Intervention list'!GG$195+1,0)</f>
        <v>0</v>
      </c>
      <c r="GH124" s="0" t="n">
        <f aca="false">IF(ISNUMBER(FIND(GH$1,$D124))=$AO$1,1,0)*VLOOKUP($Z$2,DALYs!$A$2:$MW$40,'Intervention list'!GH$195+1,0)</f>
        <v>0</v>
      </c>
      <c r="GI124" s="0" t="n">
        <f aca="false">IF(ISNUMBER(FIND(GI$1,$D124))=$AO$1,1,0)*VLOOKUP($Z$2,DALYs!$A$2:$MW$40,'Intervention list'!GI$195+1,0)</f>
        <v>0</v>
      </c>
      <c r="GJ124" s="0" t="n">
        <f aca="false">IF(ISNUMBER(FIND(GJ$1,$D124))=$AO$1,1,0)*VLOOKUP($Z$2,DALYs!$A$2:$MW$40,'Intervention list'!GJ$195+1,0)</f>
        <v>0</v>
      </c>
      <c r="GK124" s="0" t="n">
        <f aca="false">IF(ISNUMBER(FIND(GK$1,$D124))=$AO$1,1,0)*VLOOKUP($Z$2,DALYs!$A$2:$MW$40,'Intervention list'!GK$195+1,0)</f>
        <v>0</v>
      </c>
      <c r="GL124" s="0" t="n">
        <f aca="false">IF(ISNUMBER(FIND(GL$1,$D124))=$AO$1,1,0)*VLOOKUP($Z$2,DALYs!$A$2:$MW$40,'Intervention list'!GL$195+1,0)</f>
        <v>0</v>
      </c>
      <c r="GM124" s="0" t="n">
        <f aca="false">IF(ISNUMBER(FIND(GM$1,$D124))=$AO$1,1,0)*VLOOKUP($Z$2,DALYs!$A$2:$MW$40,'Intervention list'!GM$195+1,0)</f>
        <v>0</v>
      </c>
      <c r="GN124" s="0" t="n">
        <f aca="false">IF(ISNUMBER(FIND(GN$1,$D124))=$AO$1,1,0)*VLOOKUP($Z$2,DALYs!$A$2:$MW$40,'Intervention list'!GN$195+1,0)</f>
        <v>0</v>
      </c>
      <c r="GO124" s="0" t="n">
        <f aca="false">IF(ISNUMBER(FIND(GO$1,$D124))=$AO$1,1,0)*VLOOKUP($Z$2,DALYs!$A$2:$MW$40,'Intervention list'!GO$195+1,0)</f>
        <v>0</v>
      </c>
      <c r="GP124" s="0" t="n">
        <f aca="false">IF(ISNUMBER(FIND(GP$1,$D124))=$AO$1,1,0)*VLOOKUP($Z$2,DALYs!$A$2:$MW$40,'Intervention list'!GP$195+1,0)</f>
        <v>0</v>
      </c>
      <c r="GQ124" s="0" t="n">
        <f aca="false">IF(ISNUMBER(FIND(GQ$1,$D124))=$AO$1,1,0)*VLOOKUP($Z$2,DALYs!$A$2:$MW$40,'Intervention list'!GQ$195+1,0)</f>
        <v>0</v>
      </c>
      <c r="GR124" s="0" t="n">
        <f aca="false">IF(ISNUMBER(FIND(GR$1,$D124))=$AO$1,1,0)*VLOOKUP($Z$2,DALYs!$A$2:$MW$40,'Intervention list'!GR$195+1,0)</f>
        <v>0</v>
      </c>
      <c r="GS124" s="0" t="n">
        <f aca="false">IF(ISNUMBER(FIND(GS$1,$D124))=$AO$1,1,0)*VLOOKUP($Z$2,DALYs!$A$2:$MW$40,'Intervention list'!GS$195+1,0)</f>
        <v>0</v>
      </c>
      <c r="GT124" s="0" t="n">
        <f aca="false">IF(ISNUMBER(FIND(GT$1,$D124))=$AO$1,1,0)*VLOOKUP($Z$2,DALYs!$A$2:$MW$40,'Intervention list'!GT$195+1,0)</f>
        <v>0</v>
      </c>
      <c r="GU124" s="0" t="n">
        <f aca="false">IF(ISNUMBER(FIND(GU$1,$D124))=$AO$1,1,0)*VLOOKUP($Z$2,DALYs!$A$2:$MW$40,'Intervention list'!GU$195+1,0)</f>
        <v>0</v>
      </c>
      <c r="GV124" s="0" t="n">
        <f aca="false">IF(ISNUMBER(FIND(GV$1,$D124))=$AO$1,1,0)*VLOOKUP($Z$2,DALYs!$A$2:$MW$40,'Intervention list'!GV$195+1,0)</f>
        <v>0</v>
      </c>
      <c r="GW124" s="0" t="n">
        <f aca="false">IF(ISNUMBER(FIND(GW$1,$D124))=$AO$1,1,0)*VLOOKUP($Z$2,DALYs!$A$2:$MW$40,'Intervention list'!GW$195+1,0)</f>
        <v>0</v>
      </c>
      <c r="GX124" s="0" t="n">
        <f aca="false">IF(ISNUMBER(FIND(GX$1,$D124))=$AO$1,1,0)*VLOOKUP($Z$2,DALYs!$A$2:$MW$40,'Intervention list'!GX$195+1,0)</f>
        <v>0</v>
      </c>
      <c r="GY124" s="0" t="n">
        <f aca="false">IF(ISNUMBER(FIND(GY$1,$D124))=$AO$1,1,0)*VLOOKUP($Z$2,DALYs!$A$2:$MW$40,'Intervention list'!GY$195+1,0)</f>
        <v>0</v>
      </c>
      <c r="GZ124" s="0" t="n">
        <f aca="false">IF(ISNUMBER(FIND(GZ$1,$D124))=$AO$1,1,0)*VLOOKUP($Z$2,DALYs!$A$2:$MW$40,'Intervention list'!GZ$195+1,0)</f>
        <v>0</v>
      </c>
      <c r="HA124" s="0" t="n">
        <f aca="false">IF(ISNUMBER(FIND(HA$1,$D124))=$AO$1,1,0)*VLOOKUP($Z$2,DALYs!$A$2:$MW$40,'Intervention list'!HA$195+1,0)</f>
        <v>0</v>
      </c>
      <c r="HB124" s="0" t="n">
        <f aca="false">IF(ISNUMBER(FIND(HB$1,$D124))=$AO$1,1,0)*VLOOKUP($Z$2,DALYs!$A$2:$MW$40,'Intervention list'!HB$195+1,0)</f>
        <v>0</v>
      </c>
      <c r="HC124" s="0" t="n">
        <f aca="false">IF(ISNUMBER(FIND(HC$1,$D124))=$AO$1,1,0)*VLOOKUP($Z$2,DALYs!$A$2:$MW$40,'Intervention list'!HC$195+1,0)</f>
        <v>0</v>
      </c>
      <c r="HD124" s="0" t="n">
        <f aca="false">IF(ISNUMBER(FIND(HD$1,$D124))=$AO$1,1,0)*VLOOKUP($Z$2,DALYs!$A$2:$MW$40,'Intervention list'!HD$195+1,0)</f>
        <v>0</v>
      </c>
      <c r="HE124" s="0" t="n">
        <f aca="false">IF(ISNUMBER(FIND(HE$1,$D124))=$AO$1,1,0)*VLOOKUP($Z$2,DALYs!$A$2:$MW$40,'Intervention list'!HE$195+1,0)</f>
        <v>0</v>
      </c>
      <c r="HF124" s="0" t="n">
        <f aca="false">IF(ISNUMBER(FIND(HF$1,$D124))=$AO$1,1,0)*VLOOKUP($Z$2,DALYs!$A$2:$MW$40,'Intervention list'!HF$195+1,0)</f>
        <v>0</v>
      </c>
      <c r="HG124" s="0" t="n">
        <f aca="false">IF(ISNUMBER(FIND(HG$1,$D124))=$AO$1,1,0)*VLOOKUP($Z$2,DALYs!$A$2:$MW$40,'Intervention list'!HG$195+1,0)</f>
        <v>0</v>
      </c>
      <c r="HH124" s="0" t="n">
        <f aca="false">IF(ISNUMBER(FIND(HH$1,$D124))=$AO$1,1,0)*VLOOKUP($Z$2,DALYs!$A$2:$MW$40,'Intervention list'!HH$195+1,0)</f>
        <v>0</v>
      </c>
      <c r="HI124" s="0" t="n">
        <f aca="false">IF(ISNUMBER(FIND(HI$1,$D124))=$AO$1,1,0)*VLOOKUP($Z$2,DALYs!$A$2:$MW$40,'Intervention list'!HI$195+1,0)</f>
        <v>0</v>
      </c>
      <c r="HJ124" s="0" t="n">
        <f aca="false">IF(ISNUMBER(FIND(HJ$1,$D124))=$AO$1,1,0)*VLOOKUP($Z$2,DALYs!$A$2:$MW$40,'Intervention list'!HJ$195+1,0)</f>
        <v>0</v>
      </c>
      <c r="HK124" s="0" t="n">
        <f aca="false">IF(ISNUMBER(FIND(HK$1,$D124))=$AO$1,1,0)*VLOOKUP($Z$2,DALYs!$A$2:$MW$40,'Intervention list'!HK$195+1,0)</f>
        <v>0</v>
      </c>
      <c r="HL124" s="0" t="n">
        <f aca="false">IF(ISNUMBER(FIND(HL$1,$D124))=$AO$1,1,0)*VLOOKUP($Z$2,DALYs!$A$2:$MW$40,'Intervention list'!HL$195+1,0)</f>
        <v>0</v>
      </c>
      <c r="HM124" s="0" t="n">
        <f aca="false">IF(ISNUMBER(FIND(HM$1,$D124))=$AO$1,1,0)*VLOOKUP($Z$2,DALYs!$A$2:$MW$40,'Intervention list'!HM$195+1,0)</f>
        <v>0</v>
      </c>
      <c r="HN124" s="0" t="n">
        <f aca="false">IF(ISNUMBER(FIND(HN$1,$D124))=$AO$1,1,0)*VLOOKUP($Z$2,DALYs!$A$2:$MW$40,'Intervention list'!HN$195+1,0)</f>
        <v>0</v>
      </c>
      <c r="HO124" s="0" t="n">
        <f aca="false">IF(ISNUMBER(FIND(HO$1,$D124))=$AO$1,1,0)*VLOOKUP($Z$2,DALYs!$A$2:$MW$40,'Intervention list'!HO$195+1,0)</f>
        <v>0</v>
      </c>
      <c r="HP124" s="0" t="n">
        <f aca="false">IF(ISNUMBER(FIND(HP$1,$D124))=$AO$1,1,0)*VLOOKUP($Z$2,DALYs!$A$2:$MW$40,'Intervention list'!HP$195+1,0)</f>
        <v>0</v>
      </c>
      <c r="HQ124" s="0" t="n">
        <f aca="false">IF(ISNUMBER(FIND(HQ$1,$D124))=$AO$1,1,0)*VLOOKUP($Z$2,DALYs!$A$2:$MW$40,'Intervention list'!HQ$195+1,0)</f>
        <v>0</v>
      </c>
      <c r="HR124" s="0" t="n">
        <f aca="false">IF(ISNUMBER(FIND(HR$1,$D124))=$AO$1,1,0)*VLOOKUP($Z$2,DALYs!$A$2:$MW$40,'Intervention list'!HR$195+1,0)</f>
        <v>0</v>
      </c>
      <c r="HS124" s="0" t="n">
        <f aca="false">IF(ISNUMBER(FIND(HS$1,$D124))=$AO$1,1,0)*VLOOKUP($Z$2,DALYs!$A$2:$MW$40,'Intervention list'!HS$195+1,0)</f>
        <v>0</v>
      </c>
      <c r="HT124" s="0" t="n">
        <f aca="false">IF(ISNUMBER(FIND(HT$1,$D124))=$AO$1,1,0)*VLOOKUP($Z$2,DALYs!$A$2:$MW$40,'Intervention list'!HT$195+1,0)</f>
        <v>0</v>
      </c>
      <c r="HU124" s="0" t="n">
        <f aca="false">IF(ISNUMBER(FIND(HU$1,$D124))=$AO$1,1,0)*VLOOKUP($Z$2,DALYs!$A$2:$MW$40,'Intervention list'!HU$195+1,0)</f>
        <v>0</v>
      </c>
      <c r="HV124" s="0" t="n">
        <f aca="false">IF(ISNUMBER(FIND(HV$1,$D124))=$AO$1,1,0)*VLOOKUP($Z$2,DALYs!$A$2:$MW$40,'Intervention list'!HV$195+1,0)</f>
        <v>0</v>
      </c>
      <c r="HW124" s="0" t="n">
        <f aca="false">IF(ISNUMBER(FIND(HW$1,$D124))=$AO$1,1,0)*VLOOKUP($Z$2,DALYs!$A$2:$MW$40,'Intervention list'!HW$195+1,0)</f>
        <v>0</v>
      </c>
      <c r="HX124" s="0" t="n">
        <f aca="false">IF(ISNUMBER(FIND(HX$1,$D124))=$AO$1,1,0)*VLOOKUP($Z$2,DALYs!$A$2:$MW$40,'Intervention list'!HX$195+1,0)</f>
        <v>0</v>
      </c>
      <c r="HY124" s="0" t="n">
        <f aca="false">IF(ISNUMBER(FIND(HY$1,$D124))=$AO$1,1,0)*VLOOKUP($Z$2,DALYs!$A$2:$MW$40,'Intervention list'!HY$195+1,0)</f>
        <v>0</v>
      </c>
      <c r="HZ124" s="0" t="n">
        <f aca="false">IF(ISNUMBER(FIND(HZ$1,$D124))=$AO$1,1,0)*VLOOKUP($Z$2,DALYs!$A$2:$MW$40,'Intervention list'!HZ$195+1,0)</f>
        <v>0</v>
      </c>
      <c r="IA124" s="0" t="n">
        <f aca="false">IF(ISNUMBER(FIND(IA$1,$D124))=$AO$1,1,0)*VLOOKUP($Z$2,DALYs!$A$2:$MW$40,'Intervention list'!IA$195+1,0)</f>
        <v>0</v>
      </c>
      <c r="IB124" s="0" t="n">
        <f aca="false">IF(ISNUMBER(FIND(IB$1,$D124))=$AO$1,1,0)*VLOOKUP($Z$2,DALYs!$A$2:$MW$40,'Intervention list'!IB$195+1,0)</f>
        <v>0</v>
      </c>
      <c r="IC124" s="0" t="n">
        <f aca="false">IF(ISNUMBER(FIND(IC$1,$D124))=$AO$1,1,0)*VLOOKUP($Z$2,DALYs!$A$2:$MW$40,'Intervention list'!IC$195+1,0)</f>
        <v>0</v>
      </c>
      <c r="ID124" s="0" t="n">
        <f aca="false">IF(ISNUMBER(FIND(ID$1,$D124))=$AO$1,1,0)*VLOOKUP($Z$2,DALYs!$A$2:$MW$40,'Intervention list'!ID$195+1,0)</f>
        <v>0</v>
      </c>
      <c r="IE124" s="0" t="n">
        <f aca="false">IF(ISNUMBER(FIND(IE$1,$D124))=$AO$1,1,0)*VLOOKUP($Z$2,DALYs!$A$2:$MW$40,'Intervention list'!IE$195+1,0)</f>
        <v>0</v>
      </c>
      <c r="IF124" s="0" t="n">
        <f aca="false">IF(ISNUMBER(FIND(IF$1,$D124))=$AO$1,1,0)*VLOOKUP($Z$2,DALYs!$A$2:$MW$40,'Intervention list'!IF$195+1,0)</f>
        <v>0</v>
      </c>
      <c r="IG124" s="0" t="n">
        <f aca="false">IF(ISNUMBER(FIND(IG$1,$D124))=$AO$1,1,0)*VLOOKUP($Z$2,DALYs!$A$2:$MW$40,'Intervention list'!IG$195+1,0)</f>
        <v>0</v>
      </c>
      <c r="IH124" s="0" t="n">
        <f aca="false">IF(ISNUMBER(FIND(IH$1,$D124))=$AO$1,1,0)*VLOOKUP($Z$2,DALYs!$A$2:$MW$40,'Intervention list'!IH$195+1,0)</f>
        <v>0</v>
      </c>
      <c r="II124" s="0" t="n">
        <f aca="false">IF(ISNUMBER(FIND(II$1,$D124))=$AO$1,1,0)*VLOOKUP($Z$2,DALYs!$A$2:$MW$40,'Intervention list'!II$195+1,0)</f>
        <v>0</v>
      </c>
      <c r="IJ124" s="0" t="n">
        <f aca="false">IF(ISNUMBER(FIND(IJ$1,$D124))=$AO$1,1,0)*VLOOKUP($Z$2,DALYs!$A$2:$MW$40,'Intervention list'!IJ$195+1,0)</f>
        <v>0</v>
      </c>
      <c r="IK124" s="0" t="n">
        <f aca="false">IF(ISNUMBER(FIND(IK$1,$D124))=$AO$1,1,0)*VLOOKUP($Z$2,DALYs!$A$2:$MW$40,'Intervention list'!IK$195+1,0)</f>
        <v>0</v>
      </c>
      <c r="IL124" s="0" t="n">
        <f aca="false">IF(ISNUMBER(FIND(IL$1,$D124))=$AO$1,1,0)*VLOOKUP($Z$2,DALYs!$A$2:$MW$40,'Intervention list'!IL$195+1,0)</f>
        <v>0</v>
      </c>
      <c r="IM124" s="0" t="n">
        <f aca="false">IF(ISNUMBER(FIND(IM$1,$D124))=$AO$1,1,0)*VLOOKUP($Z$2,DALYs!$A$2:$MW$40,'Intervention list'!IM$195+1,0)</f>
        <v>0</v>
      </c>
      <c r="IN124" s="0" t="n">
        <f aca="false">IF(ISNUMBER(FIND(IN$1,$D124))=$AO$1,1,0)*VLOOKUP($Z$2,DALYs!$A$2:$MW$40,'Intervention list'!IN$195+1,0)</f>
        <v>0</v>
      </c>
      <c r="IO124" s="0" t="n">
        <f aca="false">IF(ISNUMBER(FIND(IO$1,$D124))=$AO$1,1,0)*VLOOKUP($Z$2,DALYs!$A$2:$MW$40,'Intervention list'!IO$195+1,0)</f>
        <v>0</v>
      </c>
      <c r="IP124" s="0" t="n">
        <f aca="false">IF(ISNUMBER(FIND(IP$1,$D124))=$AO$1,1,0)*VLOOKUP($Z$2,DALYs!$A$2:$MW$40,'Intervention list'!IP$195+1,0)</f>
        <v>0</v>
      </c>
      <c r="IQ124" s="0" t="n">
        <f aca="false">IF(ISNUMBER(FIND(IQ$1,$D124))=$AO$1,1,0)*VLOOKUP($Z$2,DALYs!$A$2:$MW$40,'Intervention list'!IQ$195+1,0)</f>
        <v>0</v>
      </c>
      <c r="IR124" s="0" t="n">
        <f aca="false">IF(ISNUMBER(FIND(IR$1,$D124))=$AO$1,1,0)*VLOOKUP($Z$2,DALYs!$A$2:$MW$40,'Intervention list'!IR$195+1,0)</f>
        <v>0</v>
      </c>
      <c r="IS124" s="0" t="n">
        <f aca="false">IF(ISNUMBER(FIND(IS$1,$D124))=$AO$1,1,0)*VLOOKUP($Z$2,DALYs!$A$2:$MW$40,'Intervention list'!IS$195+1,0)</f>
        <v>0</v>
      </c>
      <c r="IT124" s="0" t="n">
        <f aca="false">IF(ISNUMBER(FIND(IT$1,$D124))=$AO$1,1,0)*VLOOKUP($Z$2,DALYs!$A$2:$MW$40,'Intervention list'!IT$195+1,0)</f>
        <v>0</v>
      </c>
      <c r="IU124" s="0" t="n">
        <f aca="false">IF(ISNUMBER(FIND(IU$1,$D124))=$AO$1,1,0)*VLOOKUP($Z$2,DALYs!$A$2:$MW$40,'Intervention list'!IU$195+1,0)</f>
        <v>0</v>
      </c>
      <c r="IV124" s="0" t="n">
        <f aca="false">IF(ISNUMBER(FIND(IV$1,$D124))=$AO$1,1,0)*VLOOKUP($Z$2,DALYs!$A$2:$MW$40,'Intervention list'!IV$195+1,0)</f>
        <v>0</v>
      </c>
      <c r="IW124" s="0" t="n">
        <f aca="false">IF(ISNUMBER(FIND(IW$1,$D124))=$AO$1,1,0)*VLOOKUP($Z$2,DALYs!$A$2:$MW$40,'Intervention list'!IW$195+1,0)</f>
        <v>0</v>
      </c>
      <c r="IX124" s="0" t="n">
        <f aca="false">IF(ISNUMBER(FIND(IX$1,$D124))=$AO$1,1,0)*VLOOKUP($Z$2,DALYs!$A$2:$MW$40,'Intervention list'!IX$195+1,0)</f>
        <v>0</v>
      </c>
      <c r="IY124" s="0" t="n">
        <f aca="false">IF(ISNUMBER(FIND(IY$1,$D124))=$AO$1,1,0)*VLOOKUP($Z$2,DALYs!$A$2:$MW$40,'Intervention list'!IY$195+1,0)</f>
        <v>0</v>
      </c>
      <c r="IZ124" s="0" t="n">
        <f aca="false">IF(ISNUMBER(FIND(IZ$1,$D124))=$AO$1,1,0)*VLOOKUP($Z$2,DALYs!$A$2:$MW$40,'Intervention list'!IZ$195+1,0)</f>
        <v>0</v>
      </c>
      <c r="JA124" s="0" t="n">
        <f aca="false">IF(ISNUMBER(FIND(JA$1,$D124))=$AO$1,1,0)*VLOOKUP($Z$2,DALYs!$A$2:$MW$40,'Intervention list'!JA$195+1,0)</f>
        <v>0</v>
      </c>
      <c r="JB124" s="0" t="n">
        <f aca="false">IF(ISNUMBER(FIND(JB$1,$D124))=$AO$1,1,0)*VLOOKUP($Z$2,DALYs!$A$2:$MW$40,'Intervention list'!JB$195+1,0)</f>
        <v>0</v>
      </c>
      <c r="JC124" s="0" t="n">
        <f aca="false">IF(ISNUMBER(FIND(JC$1,$D124))=$AO$1,1,0)*VLOOKUP($Z$2,DALYs!$A$2:$MW$40,'Intervention list'!JC$195+1,0)</f>
        <v>0</v>
      </c>
      <c r="JD124" s="0" t="n">
        <f aca="false">IF(ISNUMBER(FIND(JD$1,$D124))=$AO$1,1,0)*VLOOKUP($Z$2,DALYs!$A$2:$MW$40,'Intervention list'!JD$195+1,0)</f>
        <v>0</v>
      </c>
      <c r="JE124" s="0" t="n">
        <f aca="false">IF(ISNUMBER(FIND(JE$1,$D124))=$AO$1,1,0)*VLOOKUP($Z$2,DALYs!$A$2:$MW$40,'Intervention list'!JE$195+1,0)</f>
        <v>0</v>
      </c>
      <c r="JF124" s="0" t="n">
        <f aca="false">IF(ISNUMBER(FIND(JF$1,$D124))=$AO$1,1,0)*VLOOKUP($Z$2,DALYs!$A$2:$MW$40,'Intervention list'!JF$195+1,0)</f>
        <v>0</v>
      </c>
      <c r="JG124" s="0" t="n">
        <f aca="false">IF(ISNUMBER(FIND(JG$1,$D124))=$AO$1,1,0)*VLOOKUP($Z$2,DALYs!$A$2:$MW$40,'Intervention list'!JG$195+1,0)</f>
        <v>0</v>
      </c>
      <c r="JH124" s="0" t="n">
        <f aca="false">IF(ISNUMBER(FIND(JH$1,$D124))=$AO$1,1,0)*VLOOKUP($Z$2,DALYs!$A$2:$MW$40,'Intervention list'!JH$195+1,0)</f>
        <v>0</v>
      </c>
      <c r="JI124" s="0" t="n">
        <f aca="false">IF(ISNUMBER(FIND(JI$1,$D124))=$AO$1,1,0)*VLOOKUP($Z$2,DALYs!$A$2:$MW$40,'Intervention list'!JI$195+1,0)</f>
        <v>0</v>
      </c>
      <c r="JJ124" s="0" t="n">
        <f aca="false">IF(ISNUMBER(FIND(JJ$1,$D124))=$AO$1,1,0)*VLOOKUP($Z$2,DALYs!$A$2:$MW$40,'Intervention list'!JJ$195+1,0)</f>
        <v>0</v>
      </c>
      <c r="JK124" s="0" t="n">
        <f aca="false">IF(ISNUMBER(FIND(JK$1,$D124))=$AO$1,1,0)*VLOOKUP($Z$2,DALYs!$A$2:$MW$40,'Intervention list'!JK$195+1,0)</f>
        <v>0</v>
      </c>
      <c r="JL124" s="0" t="n">
        <f aca="false">IF(ISNUMBER(FIND(JL$1,$D124))=$AO$1,1,0)*VLOOKUP($Z$2,DALYs!$A$2:$MW$40,'Intervention list'!JL$195+1,0)</f>
        <v>0</v>
      </c>
      <c r="JM124" s="0" t="n">
        <f aca="false">IF(ISNUMBER(FIND(JM$1,$D124))=$AO$1,1,0)*VLOOKUP($Z$2,DALYs!$A$2:$MW$40,'Intervention list'!JM$195+1,0)</f>
        <v>0</v>
      </c>
      <c r="JN124" s="0" t="n">
        <f aca="false">IF(ISNUMBER(FIND(JN$1,$D124))=$AO$1,1,0)*VLOOKUP($Z$2,DALYs!$A$2:$MW$40,'Intervention list'!JN$195+1,0)</f>
        <v>0</v>
      </c>
      <c r="JO124" s="0" t="n">
        <f aca="false">IF(ISNUMBER(FIND(JO$1,$D124))=$AO$1,1,0)*VLOOKUP($Z$2,DALYs!$A$2:$MW$40,'Intervention list'!JO$195+1,0)</f>
        <v>0</v>
      </c>
      <c r="JP124" s="0" t="n">
        <f aca="false">IF(ISNUMBER(FIND(JP$1,$D124))=$AO$1,1,0)*VLOOKUP($Z$2,DALYs!$A$2:$MW$40,'Intervention list'!JP$195+1,0)</f>
        <v>0</v>
      </c>
      <c r="JQ124" s="0" t="n">
        <f aca="false">IF(ISNUMBER(FIND(JQ$1,$D124))=$AO$1,1,0)*VLOOKUP($Z$2,DALYs!$A$2:$MW$40,'Intervention list'!JQ$195+1,0)</f>
        <v>0</v>
      </c>
      <c r="JR124" s="0" t="n">
        <f aca="false">IF(ISNUMBER(FIND(JR$1,$D124))=$AO$1,1,0)*VLOOKUP($Z$2,DALYs!$A$2:$MW$40,'Intervention list'!JR$195+1,0)</f>
        <v>0</v>
      </c>
      <c r="JS124" s="0" t="n">
        <f aca="false">IF(ISNUMBER(FIND(JS$1,$D124))=$AO$1,1,0)*VLOOKUP($Z$2,DALYs!$A$2:$MW$40,'Intervention list'!JS$195+1,0)</f>
        <v>0</v>
      </c>
      <c r="JT124" s="0" t="n">
        <f aca="false">IF(ISNUMBER(FIND(JT$1,$D124))=$AO$1,1,0)*VLOOKUP($Z$2,DALYs!$A$2:$MW$40,'Intervention list'!JT$195+1,0)</f>
        <v>0</v>
      </c>
      <c r="JU124" s="0" t="n">
        <f aca="false">IF(ISNUMBER(FIND(JU$1,$D124))=$AO$1,1,0)*VLOOKUP($Z$2,DALYs!$A$2:$MW$40,'Intervention list'!JU$195+1,0)</f>
        <v>0</v>
      </c>
      <c r="JV124" s="0" t="n">
        <f aca="false">IF(ISNUMBER(FIND(JV$1,$D124))=$AO$1,1,0)*VLOOKUP($Z$2,DALYs!$A$2:$MW$40,'Intervention list'!JV$195+1,0)</f>
        <v>327729.355466966</v>
      </c>
      <c r="JW124" s="0" t="n">
        <f aca="false">IF(ISNUMBER(FIND(JW$1,$D124))=$AO$1,1,0)*VLOOKUP($Z$2,DALYs!$A$2:$MW$40,'Intervention list'!JW$195+1,0)</f>
        <v>0</v>
      </c>
      <c r="JX124" s="0" t="n">
        <f aca="false">IF(ISNUMBER(FIND(JX$1,$D124))=$AO$1,1,0)*VLOOKUP($Z$2,DALYs!$A$2:$MW$40,'Intervention list'!JX$195+1,0)</f>
        <v>0</v>
      </c>
      <c r="JY124" s="0" t="n">
        <f aca="false">IF(ISNUMBER(FIND(JY$1,$D124))=$AO$1,1,0)*VLOOKUP($Z$2,DALYs!$A$2:$MW$40,'Intervention list'!JY$195+1,0)</f>
        <v>0</v>
      </c>
      <c r="JZ124" s="0" t="n">
        <f aca="false">IF(ISNUMBER(FIND(JZ$1,$D124))=$AO$1,1,0)*VLOOKUP($Z$2,DALYs!$A$2:$MW$40,'Intervention list'!JZ$195+1,0)</f>
        <v>0</v>
      </c>
      <c r="KA124" s="0" t="n">
        <f aca="false">IF(ISNUMBER(FIND(KA$1,$D124))=$AO$1,1,0)*VLOOKUP($Z$2,DALYs!$A$2:$MW$40,'Intervention list'!KA$195+1,0)</f>
        <v>0</v>
      </c>
      <c r="KB124" s="0" t="n">
        <f aca="false">IF(ISNUMBER(FIND(KB$1,$D124))=$AO$1,1,0)*VLOOKUP($Z$2,DALYs!$A$2:$MW$40,'Intervention list'!KB$195+1,0)</f>
        <v>0</v>
      </c>
      <c r="KC124" s="0" t="n">
        <f aca="false">IF(ISNUMBER(FIND(KC$1,$D124))=$AO$1,1,0)*VLOOKUP($Z$2,DALYs!$A$2:$MW$40,'Intervention list'!KC$195+1,0)</f>
        <v>0</v>
      </c>
      <c r="KD124" s="0" t="n">
        <f aca="false">IF(ISNUMBER(FIND(KD$1,$D124))=$AO$1,1,0)*VLOOKUP($Z$2,DALYs!$A$2:$MW$40,'Intervention list'!KD$195+1,0)</f>
        <v>0</v>
      </c>
      <c r="KE124" s="0" t="n">
        <f aca="false">IF(ISNUMBER(FIND(KE$1,$D124))=$AO$1,1,0)*VLOOKUP($Z$2,DALYs!$A$2:$MW$40,'Intervention list'!KE$195+1,0)</f>
        <v>0</v>
      </c>
      <c r="KF124" s="0" t="n">
        <f aca="false">IF(ISNUMBER(FIND(KF$1,$D124))=$AO$1,1,0)*VLOOKUP($Z$2,DALYs!$A$2:$MW$40,'Intervention list'!KF$195+1,0)</f>
        <v>0</v>
      </c>
      <c r="KG124" s="0" t="n">
        <f aca="false">IF(ISNUMBER(FIND(KG$1,$D124))=$AO$1,1,0)*VLOOKUP($Z$2,DALYs!$A$2:$MW$40,'Intervention list'!KG$195+1,0)</f>
        <v>0</v>
      </c>
      <c r="KH124" s="0" t="n">
        <f aca="false">IF(ISNUMBER(FIND(KH$1,$D124))=$AO$1,1,0)*VLOOKUP($Z$2,DALYs!$A$2:$MW$40,'Intervention list'!KH$195+1,0)</f>
        <v>0</v>
      </c>
      <c r="KI124" s="0" t="n">
        <f aca="false">IF(ISNUMBER(FIND(KI$1,$D124))=$AO$1,1,0)*VLOOKUP($Z$2,DALYs!$A$2:$MW$40,'Intervention list'!KI$195+1,0)</f>
        <v>0</v>
      </c>
      <c r="KJ124" s="0" t="n">
        <f aca="false">IF(ISNUMBER(FIND(KJ$1,$D124))=$AO$1,1,0)*VLOOKUP($Z$2,DALYs!$A$2:$MW$40,'Intervention list'!KJ$195+1,0)</f>
        <v>0</v>
      </c>
      <c r="KK124" s="0" t="n">
        <f aca="false">IF(ISNUMBER(FIND(KK$1,$D124))=$AO$1,1,0)*VLOOKUP($Z$2,DALYs!$A$2:$MW$40,'Intervention list'!KK$195+1,0)</f>
        <v>0</v>
      </c>
      <c r="KL124" s="0" t="n">
        <f aca="false">IF(ISNUMBER(FIND(KL$1,$D124))=$AO$1,1,0)*VLOOKUP($Z$2,DALYs!$A$2:$MW$40,'Intervention list'!KL$195+1,0)</f>
        <v>0</v>
      </c>
      <c r="KM124" s="0" t="n">
        <f aca="false">IF(ISNUMBER(FIND(KM$1,$D124))=$AO$1,1,0)*VLOOKUP($Z$2,DALYs!$A$2:$MW$40,'Intervention list'!KM$195+1,0)</f>
        <v>0</v>
      </c>
      <c r="KN124" s="0" t="n">
        <f aca="false">IF(ISNUMBER(FIND(KN$1,$D124))=$AO$1,1,0)*VLOOKUP($Z$2,DALYs!$A$2:$MW$40,'Intervention list'!KN$195+1,0)</f>
        <v>0</v>
      </c>
      <c r="KO124" s="0" t="n">
        <f aca="false">IF(ISNUMBER(FIND(KO$1,$D124))=$AO$1,1,0)*VLOOKUP($Z$2,DALYs!$A$2:$MW$40,'Intervention list'!KO$195+1,0)</f>
        <v>0</v>
      </c>
      <c r="KP124" s="0" t="n">
        <f aca="false">IF(ISNUMBER(FIND(KP$1,$D124))=$AO$1,1,0)*VLOOKUP($Z$2,DALYs!$A$2:$MW$40,'Intervention list'!KP$195+1,0)</f>
        <v>0</v>
      </c>
      <c r="KQ124" s="0" t="n">
        <f aca="false">IF(ISNUMBER(FIND(KQ$1,$D124))=$AO$1,1,0)*VLOOKUP($Z$2,DALYs!$A$2:$MW$40,'Intervention list'!KQ$195+1,0)</f>
        <v>0</v>
      </c>
      <c r="KR124" s="0" t="n">
        <f aca="false">IF(ISNUMBER(FIND(KR$1,$D124))=$AO$1,1,0)*VLOOKUP($Z$2,DALYs!$A$2:$MW$40,'Intervention list'!KR$195+1,0)</f>
        <v>0</v>
      </c>
      <c r="KS124" s="0" t="n">
        <f aca="false">IF(ISNUMBER(FIND(KS$1,$D124))=$AO$1,1,0)*VLOOKUP($Z$2,DALYs!$A$2:$MW$40,'Intervention list'!KS$195+1,0)</f>
        <v>0</v>
      </c>
      <c r="KT124" s="0" t="n">
        <f aca="false">IF(ISNUMBER(FIND(KT$1,$D124))=$AO$1,1,0)*VLOOKUP($Z$2,DALYs!$A$2:$MW$40,'Intervention list'!KT$195+1,0)</f>
        <v>0</v>
      </c>
      <c r="KU124" s="0" t="n">
        <f aca="false">IF(ISNUMBER(FIND(KU$1,$D124))=$AO$1,1,0)*VLOOKUP($Z$2,DALYs!$A$2:$MW$40,'Intervention list'!KU$195+1,0)</f>
        <v>0</v>
      </c>
      <c r="KV124" s="0" t="n">
        <f aca="false">IF(ISNUMBER(FIND(KV$1,$D124))=$AO$1,1,0)*VLOOKUP($Z$2,DALYs!$A$2:$MW$40,'Intervention list'!KV$195+1,0)</f>
        <v>0</v>
      </c>
      <c r="KW124" s="0" t="n">
        <f aca="false">IF(ISNUMBER(FIND(KW$1,$D124))=$AO$1,1,0)*VLOOKUP($Z$2,DALYs!$A$2:$MW$40,'Intervention list'!KW$195+1,0)</f>
        <v>0</v>
      </c>
      <c r="KX124" s="0" t="n">
        <f aca="false">IF(ISNUMBER(FIND(KX$1,$D124))=$AO$1,1,0)*VLOOKUP($Z$2,DALYs!$A$2:$MW$40,'Intervention list'!KX$195+1,0)</f>
        <v>0</v>
      </c>
      <c r="KY124" s="0" t="n">
        <f aca="false">IF(ISNUMBER(FIND(KY$1,$D124))=$AO$1,1,0)*VLOOKUP($Z$2,DALYs!$A$2:$MW$40,'Intervention list'!KY$195+1,0)</f>
        <v>0</v>
      </c>
      <c r="KZ124" s="0" t="n">
        <f aca="false">IF(ISNUMBER(FIND(KZ$1,$D124))=$AO$1,1,0)*VLOOKUP($Z$2,DALYs!$A$2:$MW$40,'Intervention list'!KZ$195+1,0)</f>
        <v>0</v>
      </c>
      <c r="LA124" s="0" t="n">
        <f aca="false">IF(ISNUMBER(FIND(LA$1,$D124))=$AO$1,1,0)*VLOOKUP($Z$2,DALYs!$A$2:$MW$40,'Intervention list'!LA$195+1,0)</f>
        <v>0</v>
      </c>
      <c r="LB124" s="0" t="n">
        <f aca="false">IF(ISNUMBER(FIND(LB$1,$D124))=$AO$1,1,0)*VLOOKUP($Z$2,DALYs!$A$2:$MW$40,'Intervention list'!LB$195+1,0)</f>
        <v>0</v>
      </c>
      <c r="LC124" s="0" t="n">
        <f aca="false">IF(ISNUMBER(FIND(LC$1,$D124))=$AO$1,1,0)*VLOOKUP($Z$2,DALYs!$A$2:$MW$40,'Intervention list'!LC$195+1,0)</f>
        <v>0</v>
      </c>
      <c r="LD124" s="0" t="n">
        <f aca="false">IF(ISNUMBER(FIND(LD$1,$D124))=$AO$1,1,0)*VLOOKUP($Z$2,DALYs!$A$2:$MW$40,'Intervention list'!LD$195+1,0)</f>
        <v>0</v>
      </c>
      <c r="LE124" s="0" t="n">
        <f aca="false">IF(ISNUMBER(FIND(LE$1,$D124))=$AO$1,1,0)*VLOOKUP($Z$2,DALYs!$A$2:$MW$40,'Intervention list'!LE$195+1,0)</f>
        <v>0</v>
      </c>
      <c r="LF124" s="0" t="n">
        <f aca="false">IF(ISNUMBER(FIND(LF$1,$D124))=$AO$1,1,0)*VLOOKUP($Z$2,DALYs!$A$2:$MW$40,'Intervention list'!LF$195+1,0)</f>
        <v>0</v>
      </c>
      <c r="LG124" s="0" t="n">
        <f aca="false">IF(ISNUMBER(FIND(LG$1,$D124))=$AO$1,1,0)*VLOOKUP($Z$2,DALYs!$A$2:$MW$40,'Intervention list'!LG$195+1,0)</f>
        <v>0</v>
      </c>
      <c r="LH124" s="0" t="n">
        <f aca="false">IF(ISNUMBER(FIND(LH$1,$D124))=$AO$1,1,0)*VLOOKUP($Z$2,DALYs!$A$2:$MW$40,'Intervention list'!LH$195+1,0)</f>
        <v>0</v>
      </c>
      <c r="LI124" s="0" t="n">
        <f aca="false">IF(ISNUMBER(FIND(LI$1,$D124))=$AO$1,1,0)*VLOOKUP($Z$2,DALYs!$A$2:$MW$40,'Intervention list'!LI$195+1,0)</f>
        <v>0</v>
      </c>
      <c r="LJ124" s="0" t="n">
        <f aca="false">IF(ISNUMBER(FIND(LJ$1,$D124))=$AO$1,1,0)*VLOOKUP($Z$2,DALYs!$A$2:$MW$40,'Intervention list'!LJ$195+1,0)</f>
        <v>0</v>
      </c>
      <c r="LK124" s="0" t="n">
        <f aca="false">IF(ISNUMBER(FIND(LK$1,$D124))=$AO$1,1,0)*VLOOKUP($Z$2,DALYs!$A$2:$MW$40,'Intervention list'!LK$195+1,0)</f>
        <v>0</v>
      </c>
      <c r="LL124" s="0" t="n">
        <f aca="false">IF(ISNUMBER(FIND(LL$1,$D124))=$AO$1,1,0)*VLOOKUP($Z$2,DALYs!$A$2:$MW$40,'Intervention list'!LL$195+1,0)</f>
        <v>0</v>
      </c>
      <c r="LM124" s="0" t="n">
        <f aca="false">IF(ISNUMBER(FIND(LM$1,$D124))=$AO$1,1,0)*VLOOKUP($Z$2,DALYs!$A$2:$MW$40,'Intervention list'!LM$195+1,0)</f>
        <v>0</v>
      </c>
      <c r="LN124" s="0" t="n">
        <f aca="false">IF(ISNUMBER(FIND(LN$1,$D124))=$AO$1,1,0)*VLOOKUP($Z$2,DALYs!$A$2:$MW$40,'Intervention list'!LN$195+1,0)</f>
        <v>0</v>
      </c>
      <c r="LO124" s="0" t="n">
        <f aca="false">IF(ISNUMBER(FIND(LO$1,$D124))=$AO$1,1,0)*VLOOKUP($Z$2,DALYs!$A$2:$MW$40,'Intervention list'!LO$195+1,0)</f>
        <v>0</v>
      </c>
      <c r="LP124" s="0" t="n">
        <f aca="false">IF(ISNUMBER(FIND(LP$1,$D124))=$AO$1,1,0)*VLOOKUP($Z$2,DALYs!$A$2:$MW$40,'Intervention list'!LP$195+1,0)</f>
        <v>0</v>
      </c>
      <c r="LQ124" s="0" t="n">
        <f aca="false">IF(ISNUMBER(FIND(LQ$1,$D124))=$AO$1,1,0)*VLOOKUP($Z$2,DALYs!$A$2:$MW$40,'Intervention list'!LQ$195+1,0)</f>
        <v>0</v>
      </c>
      <c r="LR124" s="0" t="n">
        <f aca="false">IF(ISNUMBER(FIND(LR$1,$D124))=$AO$1,1,0)*VLOOKUP($Z$2,DALYs!$A$2:$MW$40,'Intervention list'!LR$195+1,0)</f>
        <v>0</v>
      </c>
      <c r="LS124" s="0" t="n">
        <f aca="false">IF(ISNUMBER(FIND(LS$1,$D124))=$AO$1,1,0)*VLOOKUP($Z$2,DALYs!$A$2:$MW$40,'Intervention list'!LS$195+1,0)</f>
        <v>0</v>
      </c>
      <c r="LT124" s="0" t="n">
        <f aca="false">IF(ISNUMBER(FIND(LT$1,$D124))=$AO$1,1,0)*VLOOKUP($Z$2,DALYs!$A$2:$MW$40,'Intervention list'!LT$195+1,0)</f>
        <v>0</v>
      </c>
      <c r="LU124" s="0" t="n">
        <f aca="false">IF(ISNUMBER(FIND(LU$1,$D124))=$AO$1,1,0)*VLOOKUP($Z$2,DALYs!$A$2:$MW$40,'Intervention list'!LU$195+1,0)</f>
        <v>0</v>
      </c>
      <c r="LV124" s="0" t="n">
        <f aca="false">IF(ISNUMBER(FIND(LV$1,$D124))=$AO$1,1,0)*VLOOKUP($Z$2,DALYs!$A$2:$MW$40,'Intervention list'!LV$195+1,0)</f>
        <v>0</v>
      </c>
      <c r="LW124" s="0" t="n">
        <f aca="false">IF(ISNUMBER(FIND(LW$1,$D124))=$AO$1,1,0)*VLOOKUP($Z$2,DALYs!$A$2:$MW$40,'Intervention list'!LW$195+1,0)</f>
        <v>0</v>
      </c>
      <c r="LX124" s="0" t="n">
        <f aca="false">IF(ISNUMBER(FIND(LX$1,$D124))=$AO$1,1,0)*VLOOKUP($Z$2,DALYs!$A$2:$MW$40,'Intervention list'!LX$195+1,0)</f>
        <v>0</v>
      </c>
      <c r="LY124" s="0" t="n">
        <f aca="false">IF(ISNUMBER(FIND(LY$1,$D124))=$AO$1,1,0)*VLOOKUP($Z$2,DALYs!$A$2:$MW$40,'Intervention list'!LY$195+1,0)</f>
        <v>0</v>
      </c>
      <c r="LZ124" s="0" t="n">
        <f aca="false">IF(ISNUMBER(FIND(LZ$1,$D124))=$AO$1,1,0)*VLOOKUP($Z$2,DALYs!$A$2:$MW$40,'Intervention list'!LZ$195+1,0)</f>
        <v>0</v>
      </c>
      <c r="MA124" s="0" t="n">
        <f aca="false">IF(ISNUMBER(FIND(MA$1,$D124))=$AO$1,1,0)*VLOOKUP($Z$2,DALYs!$A$2:$MW$40,'Intervention list'!MA$195+1,0)</f>
        <v>0</v>
      </c>
      <c r="MB124" s="0" t="n">
        <f aca="false">IF(ISNUMBER(FIND(MB$1,$D124))=$AO$1,1,0)*VLOOKUP($Z$2,DALYs!$A$2:$MW$40,'Intervention list'!MB$195+1,0)</f>
        <v>0</v>
      </c>
      <c r="MC124" s="0" t="n">
        <f aca="false">IF(ISNUMBER(FIND(MC$1,$D124))=$AO$1,1,0)*VLOOKUP($Z$2,DALYs!$A$2:$MW$40,'Intervention list'!MC$195+1,0)</f>
        <v>0</v>
      </c>
      <c r="MD124" s="0" t="n">
        <f aca="false">IF(ISNUMBER(FIND(MD$1,$D124))=$AO$1,1,0)*VLOOKUP($Z$2,DALYs!$A$2:$MW$40,'Intervention list'!MD$195+1,0)</f>
        <v>0</v>
      </c>
      <c r="ME124" s="0" t="n">
        <f aca="false">IF(ISNUMBER(FIND(ME$1,$D124))=$AO$1,1,0)*VLOOKUP($Z$2,DALYs!$A$2:$MW$40,'Intervention list'!ME$195+1,0)</f>
        <v>0</v>
      </c>
      <c r="MF124" s="0" t="n">
        <f aca="false">IF(ISNUMBER(FIND(MF$1,$D124))=$AO$1,1,0)*VLOOKUP($Z$2,DALYs!$A$2:$MW$40,'Intervention list'!MF$195+1,0)</f>
        <v>0</v>
      </c>
      <c r="MG124" s="0" t="n">
        <f aca="false">IF(ISNUMBER(FIND(MG$1,$D124))=$AO$1,1,0)*VLOOKUP($Z$2,DALYs!$A$2:$MW$40,'Intervention list'!MG$195+1,0)</f>
        <v>0</v>
      </c>
      <c r="MH124" s="0" t="n">
        <f aca="false">IF(ISNUMBER(FIND(MH$1,$D124))=$AO$1,1,0)*VLOOKUP($Z$2,DALYs!$A$2:$MW$40,'Intervention list'!MH$195+1,0)</f>
        <v>0</v>
      </c>
      <c r="MI124" s="0" t="n">
        <f aca="false">IF(ISNUMBER(FIND(MI$1,$D124))=$AO$1,1,0)*VLOOKUP($Z$2,DALYs!$A$2:$MW$40,'Intervention list'!MI$195+1,0)</f>
        <v>0</v>
      </c>
      <c r="MJ124" s="0" t="n">
        <f aca="false">IF(ISNUMBER(FIND(MJ$1,$D124))=$AO$1,1,0)*VLOOKUP($Z$2,DALYs!$A$2:$MW$40,'Intervention list'!MJ$195+1,0)</f>
        <v>0</v>
      </c>
      <c r="MK124" s="0" t="n">
        <f aca="false">IF(ISNUMBER(FIND(MK$1,$D124))=$AO$1,1,0)*VLOOKUP($Z$2,DALYs!$A$2:$MW$40,'Intervention list'!MK$195+1,0)</f>
        <v>0</v>
      </c>
      <c r="ML124" s="0" t="n">
        <f aca="false">IF(ISNUMBER(FIND(ML$1,$D124))=$AO$1,1,0)*VLOOKUP($Z$2,DALYs!$A$2:$MW$40,'Intervention list'!ML$195+1,0)</f>
        <v>0</v>
      </c>
      <c r="MM124" s="0" t="n">
        <f aca="false">IF(ISNUMBER(FIND(MM$1,$D124))=$AO$1,1,0)*VLOOKUP($Z$2,DALYs!$A$2:$MW$40,'Intervention list'!MM$195+1,0)</f>
        <v>0</v>
      </c>
      <c r="MN124" s="0" t="n">
        <f aca="false">IF(ISNUMBER(FIND(MN$1,$D124))=$AO$1,1,0)*VLOOKUP($Z$2,DALYs!$A$2:$MW$40,'Intervention list'!MN$195+1,0)</f>
        <v>0</v>
      </c>
      <c r="MO124" s="0" t="n">
        <f aca="false">IF(ISNUMBER(FIND(MO$1,$D124))=$AO$1,1,0)*VLOOKUP($Z$2,DALYs!$A$2:$MW$40,'Intervention list'!MO$195+1,0)</f>
        <v>0</v>
      </c>
      <c r="MP124" s="0" t="n">
        <f aca="false">IF(ISNUMBER(FIND(MP$1,$D124))=$AO$1,1,0)*VLOOKUP($Z$2,DALYs!$A$2:$MW$40,'Intervention list'!MP$195+1,0)</f>
        <v>0</v>
      </c>
      <c r="MQ124" s="0" t="n">
        <f aca="false">IF(ISNUMBER(FIND(MQ$1,$D124))=$AO$1,1,0)*VLOOKUP($Z$2,DALYs!$A$2:$MW$40,'Intervention list'!MQ$195+1,0)</f>
        <v>0</v>
      </c>
      <c r="MR124" s="0" t="n">
        <f aca="false">IF(ISNUMBER(FIND(MR$1,$D124))=$AO$1,1,0)*VLOOKUP($Z$2,DALYs!$A$2:$MW$40,'Intervention list'!MR$195+1,0)</f>
        <v>0</v>
      </c>
      <c r="MS124" s="0" t="n">
        <f aca="false">IF(ISNUMBER(FIND(MS$1,$D124))=$AO$1,1,0)*VLOOKUP($Z$2,DALYs!$A$2:$MW$40,'Intervention list'!MS$195+1,0)</f>
        <v>0</v>
      </c>
      <c r="MT124" s="0" t="n">
        <f aca="false">IF(ISNUMBER(FIND(MT$1,$D124))=$AO$1,1,0)*VLOOKUP($Z$2,DALYs!$A$2:$MW$40,'Intervention list'!MT$195+1,0)</f>
        <v>0</v>
      </c>
      <c r="MU124" s="0" t="n">
        <f aca="false">IF(ISNUMBER(FIND(MU$1,$D124))=$AO$1,1,0)*VLOOKUP($Z$2,DALYs!$A$2:$MW$40,'Intervention list'!MU$195+1,0)</f>
        <v>0</v>
      </c>
      <c r="MV124" s="0" t="n">
        <f aca="false">IF(ISNUMBER(FIND(MV$1,$D124))=$AO$1,1,0)*VLOOKUP($Z$2,DALYs!$A$2:$MW$40,'Intervention list'!MV$195+1,0)</f>
        <v>0</v>
      </c>
      <c r="MW124" s="0" t="n">
        <f aca="false">IF(ISNUMBER(FIND(MW$1,$D124))=$AO$1,1,0)*VLOOKUP($Z$2,DALYs!$A$2:$MW$40,'Intervention list'!MW$195+1,0)</f>
        <v>0</v>
      </c>
      <c r="MX124" s="0" t="n">
        <f aca="false">IF(ISNUMBER(FIND(MX$1,$D124))=$AO$1,1,0)*VLOOKUP($Z$2,DALYs!$A$2:$MW$40,'Intervention list'!MX$195+1,0)</f>
        <v>0</v>
      </c>
      <c r="MY124" s="0" t="n">
        <f aca="false">IF(ISNUMBER(FIND(MY$1,$D124))=$AO$1,1,0)*VLOOKUP($Z$2,DALYs!$A$2:$MW$40,'Intervention list'!MY$195+1,0)</f>
        <v>0</v>
      </c>
      <c r="MZ124" s="0" t="n">
        <f aca="false">IF(ISNUMBER(FIND(MZ$1,$D124))=$AO$1,1,0)*VLOOKUP($Z$2,DALYs!$A$2:$MW$40,'Intervention list'!MZ$195+1,0)</f>
        <v>0</v>
      </c>
      <c r="NA124" s="0" t="n">
        <f aca="false">IF(ISNUMBER(FIND(NA$1,$D124))=$AO$1,1,0)*VLOOKUP($Z$2,DALYs!$A$2:$MW$40,'Intervention list'!NA$195+1,0)</f>
        <v>0</v>
      </c>
      <c r="NB124" s="0" t="n">
        <f aca="false">IF(ISNUMBER(FIND(NB$1,$D124))=$AO$1,1,0)*VLOOKUP($Z$2,DALYs!$A$2:$MW$40,'Intervention list'!NB$195+1,0)</f>
        <v>0</v>
      </c>
      <c r="NC124" s="0" t="n">
        <f aca="false">IF(ISNUMBER(FIND(NC$1,$D124))=$AO$1,1,0)*VLOOKUP($Z$2,DALYs!$A$2:$MW$40,'Intervention list'!NC$195+1,0)</f>
        <v>0</v>
      </c>
      <c r="ND124" s="0" t="n">
        <f aca="false">IF(ISNUMBER(FIND(ND$1,$D124))=$AO$1,1,0)*VLOOKUP($Z$2,DALYs!$A$2:$MW$40,'Intervention list'!ND$195+1,0)</f>
        <v>0</v>
      </c>
      <c r="NE124" s="0" t="n">
        <f aca="false">IF(ISNUMBER(FIND(NE$1,$D124))=$AO$1,1,0)*VLOOKUP($Z$2,DALYs!$A$2:$MW$40,'Intervention list'!NE$195+1,0)</f>
        <v>0</v>
      </c>
      <c r="NF124" s="0" t="n">
        <f aca="false">IF(ISNUMBER(FIND(NF$1,$D124))=$AO$1,1,0)*VLOOKUP($Z$2,DALYs!$A$2:$MW$40,'Intervention list'!NF$195+1,0)</f>
        <v>0</v>
      </c>
      <c r="NG124" s="0" t="n">
        <f aca="false">IF(ISNUMBER(FIND(NG$1,$D124))=$AO$1,1,0)*VLOOKUP($Z$2,DALYs!$A$2:$MW$40,'Intervention list'!NG$195+1,0)</f>
        <v>0</v>
      </c>
      <c r="NH124" s="0" t="n">
        <f aca="false">IF(ISNUMBER(FIND(NH$1,$D124))=$AO$1,1,0)*VLOOKUP($Z$2,DALYs!$A$2:$MW$40,'Intervention list'!NH$195+1,0)</f>
        <v>0</v>
      </c>
      <c r="NI124" s="0" t="n">
        <f aca="false">IF(ISNUMBER(FIND(NI$1,$D124))=$AO$1,1,0)*VLOOKUP($Z$2,DALYs!$A$2:$MW$40,'Intervention list'!NI$195+1,0)</f>
        <v>0</v>
      </c>
      <c r="NJ124" s="0" t="n">
        <f aca="false">IF(ISNUMBER(FIND(NJ$1,$D124))=$AO$1,1,0)*VLOOKUP($Z$2,DALYs!$A$2:$MW$40,'Intervention list'!NJ$195+1,0)</f>
        <v>0</v>
      </c>
      <c r="NK124" s="0" t="n">
        <f aca="false">IF(ISNUMBER(FIND(NK$1,$D124))=$AO$1,1,0)*VLOOKUP($Z$2,DALYs!$A$2:$MW$40,'Intervention list'!NK$195+1,0)</f>
        <v>0</v>
      </c>
      <c r="NL124" s="0" t="n">
        <f aca="false">IF(ISNUMBER(FIND(NL$1,$D124))=$AO$1,1,0)*VLOOKUP($Z$2,DALYs!$A$2:$MW$40,'Intervention list'!NL$195+1,0)</f>
        <v>0</v>
      </c>
      <c r="NM124" s="0" t="n">
        <f aca="false">IF(ISNUMBER(FIND(NM$1,$D124))=$AO$1,1,0)*VLOOKUP($Z$2,DALYs!$A$2:$MW$40,'Intervention list'!NM$195+1,0)</f>
        <v>0</v>
      </c>
      <c r="NN124" s="0" t="n">
        <f aca="false">IF(ISNUMBER(FIND(NN$1,$D124))=$AO$1,1,0)*VLOOKUP($Z$2,DALYs!$A$2:$MW$40,'Intervention list'!NN$195+1,0)</f>
        <v>0</v>
      </c>
      <c r="NO124" s="0" t="n">
        <f aca="false">IF(ISNUMBER(FIND(NO$1,$D124))=$AO$1,1,0)*VLOOKUP($Z$2,DALYs!$A$2:$MW$40,'Intervention list'!NO$195+1,0)</f>
        <v>0</v>
      </c>
      <c r="NP124" s="0" t="n">
        <f aca="false">IF(ISNUMBER(FIND(NP$1,$D124))=$AO$1,1,0)*VLOOKUP($Z$2,DALYs!$A$2:$MW$40,'Intervention list'!NP$195+1,0)</f>
        <v>0</v>
      </c>
      <c r="NQ124" s="0" t="n">
        <f aca="false">IF(ISNUMBER(FIND(NQ$1,$D124))=$AO$1,1,0)*VLOOKUP($Z$2,DALYs!$A$2:$MW$40,'Intervention list'!NQ$195+1,0)</f>
        <v>0</v>
      </c>
      <c r="NR124" s="0" t="n">
        <f aca="false">IF(ISNUMBER(FIND(NR$1,$D124))=$AO$1,1,0)*VLOOKUP($Z$2,DALYs!$A$2:$MW$40,'Intervention list'!NR$195+1,0)</f>
        <v>0</v>
      </c>
      <c r="NS124" s="0" t="n">
        <f aca="false">IF(ISNUMBER(FIND(NS$1,$D124))=$AO$1,1,0)*VLOOKUP($Z$2,DALYs!$A$2:$MW$40,'Intervention list'!NS$195+1,0)</f>
        <v>0</v>
      </c>
      <c r="NT124" s="0" t="n">
        <f aca="false">IF(ISNUMBER(FIND(NT$1,$D124))=$AO$1,1,0)*VLOOKUP($Z$2,DALYs!$A$2:$MW$40,'Intervention list'!NT$195+1,0)</f>
        <v>0</v>
      </c>
      <c r="NU124" s="0" t="n">
        <f aca="false">IF(ISNUMBER(FIND(NU$1,$D124))=$AO$1,1,0)*VLOOKUP($Z$2,DALYs!$A$2:$MW$40,'Intervention list'!NU$195+1,0)</f>
        <v>0</v>
      </c>
      <c r="NV124" s="0" t="n">
        <f aca="false">IF(ISNUMBER(FIND(NV$1,$D124))=$AO$1,1,0)*VLOOKUP($Z$2,DALYs!$A$2:$MW$40,'Intervention list'!NV$195+1,0)</f>
        <v>0</v>
      </c>
      <c r="NW124" s="0" t="n">
        <f aca="false">IF(ISNUMBER(FIND(NW$1,$D124))=$AO$1,1,0)*VLOOKUP($Z$2,DALYs!$A$2:$MW$40,'Intervention list'!NW$195+1,0)</f>
        <v>0</v>
      </c>
      <c r="NX124" s="0" t="n">
        <f aca="false">IF(ISNUMBER(FIND(NX$1,$D124))=$AO$1,1,0)*VLOOKUP($Z$2,DALYs!$A$2:$MW$40,'Intervention list'!NX$195+1,0)</f>
        <v>0</v>
      </c>
      <c r="NY124" s="0" t="n">
        <f aca="false">IF(ISNUMBER(FIND(NY$1,$D124))=$AO$1,1,0)*VLOOKUP($Z$2,DALYs!$A$2:$MW$40,'Intervention list'!NY$195+1,0)</f>
        <v>0</v>
      </c>
      <c r="NZ124" s="0" t="n">
        <f aca="false">IF(ISNUMBER(FIND(NZ$1,$D124))=$AO$1,1,0)*VLOOKUP($Z$2,DALYs!$A$2:$MW$40,'Intervention list'!NZ$195+1,0)</f>
        <v>0</v>
      </c>
      <c r="OA124" s="0" t="n">
        <f aca="false">IF(ISNUMBER(FIND(OA$1,$D124))=$AO$1,1,0)*VLOOKUP($Z$2,DALYs!$A$2:$MW$40,'Intervention list'!OA$195+1,0)</f>
        <v>0</v>
      </c>
      <c r="OB124" s="0" t="n">
        <f aca="false">IF(ISNUMBER(FIND(OB$1,$D124))=$AO$1,1,0)*VLOOKUP($Z$2,DALYs!$A$2:$MW$40,'Intervention list'!OB$195+1,0)</f>
        <v>0</v>
      </c>
      <c r="OC124" s="0" t="n">
        <f aca="false">IF(ISNUMBER(FIND(OC$1,$D124))=$AO$1,1,0)*VLOOKUP($Z$2,DALYs!$A$2:$MW$40,'Intervention list'!OC$195+1,0)</f>
        <v>0</v>
      </c>
      <c r="OD124" s="0" t="n">
        <f aca="false">IF(ISNUMBER(FIND(OD$1,$D124))=$AO$1,1,0)*VLOOKUP($Z$2,DALYs!$A$2:$MW$40,'Intervention list'!OD$195+1,0)</f>
        <v>0</v>
      </c>
      <c r="OE124" s="0" t="n">
        <f aca="false">IF(ISNUMBER(FIND(OE$1,$D124))=$AO$1,1,0)*VLOOKUP($Z$2,DALYs!$A$2:$MW$40,'Intervention list'!OE$195+1,0)</f>
        <v>0</v>
      </c>
      <c r="OF124" s="0" t="n">
        <f aca="false">IF(ISNUMBER(FIND(OF$1,$D124))=$AO$1,1,0)*VLOOKUP($Z$2,DALYs!$A$2:$MW$40,'Intervention list'!OF$195+1,0)</f>
        <v>0</v>
      </c>
      <c r="OG124" s="0" t="n">
        <f aca="false">IF(ISNUMBER(FIND(OG$1,$D124))=$AO$1,1,0)*VLOOKUP($Z$2,DALYs!$A$2:$MW$40,'Intervention list'!OG$195+1,0)</f>
        <v>0</v>
      </c>
      <c r="OH124" s="0" t="n">
        <f aca="false">IF(ISNUMBER(FIND(OH$1,$D124))=$AO$1,1,0)*VLOOKUP($Z$2,DALYs!$A$2:$MW$40,'Intervention list'!OH$195+1,0)</f>
        <v>0</v>
      </c>
      <c r="OI124" s="0" t="n">
        <f aca="false">IF(ISNUMBER(FIND(OI$1,$D124))=$AO$1,1,0)*VLOOKUP($Z$2,DALYs!$A$2:$MW$40,'Intervention list'!OI$195+1,0)</f>
        <v>0</v>
      </c>
      <c r="OJ124" s="0" t="n">
        <f aca="false">IF(ISNUMBER(FIND(OJ$1,$D124))=$AO$1,1,0)*VLOOKUP($Z$2,DALYs!$A$2:$MW$40,'Intervention list'!OJ$195+1,0)</f>
        <v>0</v>
      </c>
      <c r="OK124" s="0" t="n">
        <f aca="false">IF(ISNUMBER(FIND(OK$1,$D124))=$AO$1,1,0)*VLOOKUP($Z$2,DALYs!$A$2:$MW$40,'Intervention list'!OK$195+1,0)</f>
        <v>0</v>
      </c>
      <c r="OL124" s="0" t="n">
        <f aca="false">IF(ISNUMBER(FIND(OL$1,$D124))=$AO$1,1,0)*VLOOKUP($Z$2,DALYs!$A$2:$MW$40,'Intervention list'!OL$195+1,0)</f>
        <v>0</v>
      </c>
      <c r="OM124" s="0" t="n">
        <f aca="false">IF(ISNUMBER(FIND(OM$1,$D124))=$AO$1,1,0)*VLOOKUP($Z$2,DALYs!$A$2:$MW$40,'Intervention list'!OM$195+1,0)</f>
        <v>0</v>
      </c>
      <c r="ON124" s="0" t="n">
        <f aca="false">IF(ISNUMBER(FIND(ON$1,$D124))=$AO$1,1,0)*VLOOKUP($Z$2,DALYs!$A$2:$MW$40,'Intervention list'!ON$195+1,0)</f>
        <v>0</v>
      </c>
      <c r="OO124" s="0" t="n">
        <f aca="false">IF(ISNUMBER(FIND(OO$1,$D124))=$AO$1,1,0)*VLOOKUP($Z$2,DALYs!$A$2:$MW$40,'Intervention list'!OO$195+1,0)</f>
        <v>0</v>
      </c>
      <c r="OP124" s="0" t="n">
        <f aca="false">IF(ISNUMBER(FIND(OP$1,$D124))=$AO$1,1,0)*VLOOKUP($Z$2,DALYs!$A$2:$MW$40,'Intervention list'!OP$195+1,0)</f>
        <v>0</v>
      </c>
      <c r="OQ124" s="0" t="n">
        <f aca="false">IF(ISNUMBER(FIND(OQ$1,$D124))=$AO$1,1,0)*VLOOKUP($Z$2,DALYs!$A$2:$MW$40,'Intervention list'!OQ$195+1,0)</f>
        <v>0</v>
      </c>
      <c r="OR124" s="0" t="n">
        <f aca="false">IF(ISNUMBER(FIND(OR$1,$D124))=$AO$1,1,0)*VLOOKUP($Z$2,DALYs!$A$2:$MW$40,'Intervention list'!OR$195+1,0)</f>
        <v>0</v>
      </c>
      <c r="OS124" s="0" t="n">
        <f aca="false">IF(ISNUMBER(FIND(OS$1,$D124))=$AO$1,1,0)*VLOOKUP($Z$2,DALYs!$A$2:$MW$40,'Intervention list'!OS$195+1,0)</f>
        <v>0</v>
      </c>
      <c r="OT124" s="0" t="n">
        <f aca="false">IF(ISNUMBER(FIND(OT$1,$D124))=$AO$1,1,0)*VLOOKUP($Z$2,DALYs!$A$2:$MW$40,'Intervention list'!OT$195+1,0)</f>
        <v>0</v>
      </c>
      <c r="OU124" s="0" t="n">
        <f aca="false">IF(ISNUMBER(FIND(OU$1,$D124))=$AO$1,1,0)*VLOOKUP($Z$2,DALYs!$A$2:$MW$40,'Intervention list'!OU$195+1,0)</f>
        <v>0</v>
      </c>
      <c r="OV124" s="0" t="n">
        <f aca="false">IF(ISNUMBER(FIND(OV$1,$D124))=$AO$1,1,0)*VLOOKUP($Z$2,DALYs!$A$2:$MW$40,'Intervention list'!OV$195+1,0)</f>
        <v>0</v>
      </c>
      <c r="OW124" s="0" t="n">
        <f aca="false">IF(ISNUMBER(FIND(OW$1,$D124))=$AO$1,1,0)*VLOOKUP($Z$2,DALYs!$A$2:$MW$40,'Intervention list'!OW$195+1,0)</f>
        <v>0</v>
      </c>
      <c r="OX124" s="0" t="n">
        <f aca="false">IF(ISNUMBER(FIND(OX$1,$D124))=$AO$1,1,0)*VLOOKUP($Z$2,DALYs!$A$2:$MW$40,'Intervention list'!OX$195+1,0)</f>
        <v>0</v>
      </c>
    </row>
    <row r="125" customFormat="false" ht="15.75" hidden="false" customHeight="false" outlineLevel="0" collapsed="false">
      <c r="A125" s="6" t="s">
        <v>317</v>
      </c>
      <c r="B125" s="6" t="s">
        <v>282</v>
      </c>
      <c r="C125" s="26" t="s">
        <v>313</v>
      </c>
      <c r="D125" s="7" t="s">
        <v>15</v>
      </c>
      <c r="E125" s="7" t="str">
        <f aca="false">SUBSTITUTE(D125,0.2,X125)</f>
        <v>HIV/AIDS and sexually transmitted infections: 0.05</v>
      </c>
      <c r="F125" s="0" t="s">
        <v>25</v>
      </c>
      <c r="G125" s="8" t="n">
        <v>1.7038647869189</v>
      </c>
      <c r="H125" s="9" t="n">
        <v>1</v>
      </c>
      <c r="I125" s="9" t="n">
        <f aca="false">IF(H125="","",(H125*(VLOOKUP($Z$2,Worksheet,11,0)^4)))</f>
        <v>1.45709317449266</v>
      </c>
      <c r="J125" s="9" t="n">
        <f aca="false">IF(I125="","",I125*VLOOKUP($Z$2,Worksheet,12,0))</f>
        <v>1.63312454308987</v>
      </c>
      <c r="K125" s="9" t="n">
        <f aca="false">IF(I125="","",I125*VLOOKUP($Z$2, Worksheet, 13, 0))</f>
        <v>1.43059446326803</v>
      </c>
      <c r="L125" s="9" t="n">
        <f aca="false">IF(J125="",VLOOKUP($Z$2, Worksheet, 14, 0),J125)</f>
        <v>1.63312454308987</v>
      </c>
      <c r="M125" s="9" t="n">
        <f aca="false">IF(L125&lt;VLOOKUP($Z$2,'Country sheet'!$A$3:$P$41,15,0), VLOOKUP($Z$2,'Country sheet'!$A$3:$P$41,15,0), L125)/0.7</f>
        <v>66.2083230214262</v>
      </c>
      <c r="N125" s="27" t="n">
        <f aca="false">IFERROR(IF(AC125=$AO$1,VLOOKUP(F125,AO$42:AX$46,MATCH(AC$1,AP$41:AX$41,0)+1,0)/COUNTIFS($F$2:$F$194,$F125,$AC$2:$AC$194,$AO$1),0),0) + IFERROR(IF(AD125=$AO$1,VLOOKUP(F125,AO$42:AX$46,MATCH(AD$1,AP$41:AX$41,0)+1,0)/COUNTIFS($F$2:$F$194,$F125,$AD$2:$AD$194,$AO$1),0),0) + IFERROR(IF(AE125=$AO$1,VLOOKUP(F125,AO$42:AX$46,MATCH(AE$1,AP$41:AX$41,0)+1,0)/COUNTIFS($F$2:$F$194,$F125,$AE$2:$AE$194,$AO$1),0),0) + IFERROR(IF(AF125=$AO$1,VLOOKUP(F125,AO$42:AX$46,MATCH(AF$1,AP$41:AX$41,0)+1,0)/COUNTIFS($F$2:$F$194,$F125,$AF$2:$AF$194,$AO$1),0),0) + IFERROR(IF(AG125=$AO$1,VLOOKUP(F125,AO$42:AX$46,MATCH(AG$1,AP$41:AX$41,0)+1,0)/COUNTIFS($F$2:$F$194,$F125,$AG$2:$AG$194,$AO$1),0),0) + IFERROR(IF(AH125=$AO$1,VLOOKUP(F125,AO$42:AX$46,MATCH(AH$1,AP$41:AX$41,0)+1,0)/COUNTIFS($F$2:$F$194,$F125,$AH$2:$AH$194,$AO$1),0),0) + IFERROR(IF(AI125=$AO$1,VLOOKUP(F125,AO$42:AX$46,MATCH(AI$1,AP$41:AX$41,0)+1,0)/COUNTIFS($F$2:$F$194,$F125,$AI$2:$AI$194,$AO$1),0),0) + IFERROR(IF(AJ125=$AO$1,VLOOKUP(F125,AO$42:AX$46,MATCH(AJ$1,AP$41:AX$41,0)+1,0)/COUNTIFS($F$2:$F$194,$F125,$AJ$2:$AJ$194,$AO$1),0),0) + IFERROR(IF(AK125=$AO$1,VLOOKUP(F125,AO$42:AX$46,MATCH(AK$1,AP$41:AX$41,0)+1,0)/COUNTIFS($F$2:$F$194,$F125,$AK$2:$AK$194,$AO$1),0),0)</f>
        <v>0</v>
      </c>
      <c r="O125" s="9" t="n">
        <v>1</v>
      </c>
      <c r="P125" s="9" t="n">
        <v>2</v>
      </c>
      <c r="Q125" s="0" t="n">
        <f aca="false">SUM(BC125:OX125)</f>
        <v>3003978.66064368</v>
      </c>
      <c r="R125" s="0" t="n">
        <f aca="false">IF(VLOOKUP($Z$2,CET!$A$4:$L$42,12,0)="Low income",_xlfn.IFS(S125=0.2,0.1,S125=0.1,0.05,S125=0.5,0.4,S125=0.35,0.25),S125)</f>
        <v>0.5</v>
      </c>
      <c r="S125" s="0" t="n">
        <v>0.5</v>
      </c>
      <c r="T125" s="0" t="n">
        <v>0.8</v>
      </c>
      <c r="U125" s="0" t="n">
        <f aca="false">N125/M125</f>
        <v>0</v>
      </c>
      <c r="V125" s="0" t="n">
        <f aca="false">IFERROR(U125/Q125,0)</f>
        <v>0</v>
      </c>
      <c r="W125" s="0" t="n">
        <f aca="false">(T125/R125)*V125</f>
        <v>0</v>
      </c>
      <c r="X125" s="28" t="n">
        <f aca="false">IF(W125=0,0,IF(W125&lt;=0.8,IF(W125&lt;0.05,0.05,W125),0.8))</f>
        <v>0</v>
      </c>
      <c r="Y125" s="28"/>
      <c r="AC125" s="34" t="n">
        <f aca="false">ISNUMBER(FIND(AC$1,$C125))</f>
        <v>0</v>
      </c>
      <c r="AD125" s="33" t="n">
        <f aca="false">ISNUMBER(FIND(AD$1,$C125))</f>
        <v>0</v>
      </c>
      <c r="AE125" s="33" t="n">
        <f aca="false">ISNUMBER(FIND(AE$1,$C125))</f>
        <v>0</v>
      </c>
      <c r="AF125" s="33" t="n">
        <f aca="false">ISNUMBER(FIND(AF$1,$C125))</f>
        <v>0</v>
      </c>
      <c r="AG125" s="33" t="n">
        <f aca="false">ISNUMBER(FIND(AG$1,$C125))</f>
        <v>0</v>
      </c>
      <c r="AH125" s="33" t="n">
        <f aca="false">ISNUMBER(FIND(AH$1,$C125))</f>
        <v>0</v>
      </c>
      <c r="AI125" s="33" t="n">
        <f aca="false">ISNUMBER(FIND(AI$1,$C125))</f>
        <v>0</v>
      </c>
      <c r="AJ125" s="33" t="n">
        <f aca="false">ISNUMBER(FIND(AJ$1,$C125))</f>
        <v>0</v>
      </c>
      <c r="AK125" s="35" t="n">
        <f aca="false">ISNUMBER(FIND(AK$1,$C125))</f>
        <v>0</v>
      </c>
      <c r="AL125" s="6"/>
      <c r="AM125" s="33"/>
      <c r="BC125" s="0" t="n">
        <f aca="false">IF(ISNUMBER(FIND(BC$1,$D125))=$AO$1,1,0)*VLOOKUP($Z$2,DALYs!$A$2:$MW$40,'Intervention list'!BC$195+1,0)</f>
        <v>0</v>
      </c>
      <c r="BD125" s="0" t="n">
        <f aca="false">IF(ISNUMBER(FIND(BD$1,$D125))=$AO$1,1,0)*VLOOKUP($Z$2,DALYs!$A$2:$MW$40,'Intervention list'!BD$195+1,0)</f>
        <v>0</v>
      </c>
      <c r="BE125" s="0" t="n">
        <f aca="false">IF(ISNUMBER(FIND(BE$1,$D125))=$AO$1,1,0)*VLOOKUP($Z$2,DALYs!$A$2:$MW$40,'Intervention list'!BE$195+1,0)</f>
        <v>0</v>
      </c>
      <c r="BF125" s="0" t="n">
        <f aca="false">IF(ISNUMBER(FIND(BF$1,$D125))=$AO$1,1,0)*VLOOKUP($Z$2,DALYs!$A$2:$MW$40,'Intervention list'!BF$195+1,0)</f>
        <v>0</v>
      </c>
      <c r="BG125" s="0" t="n">
        <f aca="false">IF(ISNUMBER(FIND(BG$1,$D125))=$AO$1,1,0)*VLOOKUP($Z$2,DALYs!$A$2:$MW$40,'Intervention list'!BG$195+1,0)</f>
        <v>0</v>
      </c>
      <c r="BH125" s="0" t="n">
        <f aca="false">IF(ISNUMBER(FIND(BH$1,$D125))=$AO$1,1,0)*VLOOKUP($Z$2,DALYs!$A$2:$MW$40,'Intervention list'!BH$195+1,0)</f>
        <v>0</v>
      </c>
      <c r="BI125" s="0" t="n">
        <f aca="false">IF(ISNUMBER(FIND(BI$1,$D125))=$AO$1,1,0)*VLOOKUP($Z$2,DALYs!$A$2:$MW$40,'Intervention list'!BI$195+1,0)</f>
        <v>0</v>
      </c>
      <c r="BJ125" s="0" t="n">
        <f aca="false">IF(ISNUMBER(FIND(BJ$1,$D125))=$AO$1,1,0)*VLOOKUP($Z$2,DALYs!$A$2:$MW$40,'Intervention list'!BJ$195+1,0)</f>
        <v>0</v>
      </c>
      <c r="BK125" s="0" t="n">
        <f aca="false">IF(ISNUMBER(FIND(BK$1,$D125))=$AO$1,1,0)*VLOOKUP($Z$2,DALYs!$A$2:$MW$40,'Intervention list'!BK$195+1,0)</f>
        <v>0</v>
      </c>
      <c r="BL125" s="0" t="n">
        <f aca="false">IF(ISNUMBER(FIND(BL$1,$D125))=$AO$1,1,0)*VLOOKUP($Z$2,DALYs!$A$2:$MW$40,'Intervention list'!BL$195+1,0)</f>
        <v>0</v>
      </c>
      <c r="BM125" s="0" t="n">
        <f aca="false">IF(ISNUMBER(FIND(BM$1,$D125))=$AO$1,1,0)*VLOOKUP($Z$2,DALYs!$A$2:$MW$40,'Intervention list'!BM$195+1,0)</f>
        <v>0</v>
      </c>
      <c r="BN125" s="0" t="n">
        <f aca="false">IF(ISNUMBER(FIND(BN$1,$D125))=$AO$1,1,0)*VLOOKUP($Z$2,DALYs!$A$2:$MW$40,'Intervention list'!BN$195+1,0)</f>
        <v>0</v>
      </c>
      <c r="BO125" s="0" t="n">
        <f aca="false">IF(ISNUMBER(FIND(BO$1,$D125))=$AO$1,1,0)*VLOOKUP($Z$2,DALYs!$A$2:$MW$40,'Intervention list'!BO$195+1,0)</f>
        <v>0</v>
      </c>
      <c r="BP125" s="0" t="n">
        <f aca="false">IF(ISNUMBER(FIND(BP$1,$D125))=$AO$1,1,0)*VLOOKUP($Z$2,DALYs!$A$2:$MW$40,'Intervention list'!BP$195+1,0)</f>
        <v>0</v>
      </c>
      <c r="BQ125" s="0" t="n">
        <f aca="false">IF(ISNUMBER(FIND(BQ$1,$D125))=$AO$1,1,0)*VLOOKUP($Z$2,DALYs!$A$2:$MW$40,'Intervention list'!BQ$195+1,0)</f>
        <v>0</v>
      </c>
      <c r="BR125" s="0" t="n">
        <f aca="false">IF(ISNUMBER(FIND(BR$1,$D125))=$AO$1,1,0)*VLOOKUP($Z$2,DALYs!$A$2:$MW$40,'Intervention list'!BR$195+1,0)</f>
        <v>0</v>
      </c>
      <c r="BS125" s="0" t="n">
        <f aca="false">IF(ISNUMBER(FIND(BS$1,$D125))=$AO$1,1,0)*VLOOKUP($Z$2,DALYs!$A$2:$MW$40,'Intervention list'!BS$195+1,0)</f>
        <v>0</v>
      </c>
      <c r="BT125" s="0" t="n">
        <f aca="false">IF(ISNUMBER(FIND(BT$1,$D125))=$AO$1,1,0)*VLOOKUP($Z$2,DALYs!$A$2:$MW$40,'Intervention list'!BT$195+1,0)</f>
        <v>0</v>
      </c>
      <c r="BU125" s="0" t="n">
        <f aca="false">IF(ISNUMBER(FIND(BU$1,$D125))=$AO$1,1,0)*VLOOKUP($Z$2,DALYs!$A$2:$MW$40,'Intervention list'!BU$195+1,0)</f>
        <v>0</v>
      </c>
      <c r="BV125" s="0" t="n">
        <f aca="false">IF(ISNUMBER(FIND(BV$1,$D125))=$AO$1,1,0)*VLOOKUP($Z$2,DALYs!$A$2:$MW$40,'Intervention list'!BV$195+1,0)</f>
        <v>0</v>
      </c>
      <c r="BW125" s="0" t="n">
        <f aca="false">IF(ISNUMBER(FIND(BW$1,$D125))=$AO$1,1,0)*VLOOKUP($Z$2,DALYs!$A$2:$MW$40,'Intervention list'!BW$195+1,0)</f>
        <v>0</v>
      </c>
      <c r="BX125" s="0" t="n">
        <f aca="false">IF(ISNUMBER(FIND(BX$1,$D125))=$AO$1,1,0)*VLOOKUP($Z$2,DALYs!$A$2:$MW$40,'Intervention list'!BX$195+1,0)</f>
        <v>0</v>
      </c>
      <c r="BY125" s="0" t="n">
        <f aca="false">IF(ISNUMBER(FIND(BY$1,$D125))=$AO$1,1,0)*VLOOKUP($Z$2,DALYs!$A$2:$MW$40,'Intervention list'!BY$195+1,0)</f>
        <v>0</v>
      </c>
      <c r="BZ125" s="0" t="n">
        <f aca="false">IF(ISNUMBER(FIND(BZ$1,$D125))=$AO$1,1,0)*VLOOKUP($Z$2,DALYs!$A$2:$MW$40,'Intervention list'!BZ$195+1,0)</f>
        <v>0</v>
      </c>
      <c r="CA125" s="0" t="n">
        <f aca="false">IF(ISNUMBER(FIND(CA$1,$D125))=$AO$1,1,0)*VLOOKUP($Z$2,DALYs!$A$2:$MW$40,'Intervention list'!CA$195+1,0)</f>
        <v>0</v>
      </c>
      <c r="CB125" s="0" t="n">
        <f aca="false">IF(ISNUMBER(FIND(CB$1,$D125))=$AO$1,1,0)*VLOOKUP($Z$2,DALYs!$A$2:$MW$40,'Intervention list'!CB$195+1,0)</f>
        <v>0</v>
      </c>
      <c r="CC125" s="0" t="n">
        <f aca="false">IF(ISNUMBER(FIND(CC$1,$D125))=$AO$1,1,0)*VLOOKUP($Z$2,DALYs!$A$2:$MW$40,'Intervention list'!CC$195+1,0)</f>
        <v>0</v>
      </c>
      <c r="CD125" s="0" t="n">
        <f aca="false">IF(ISNUMBER(FIND(CD$1,$D125))=$AO$1,1,0)*VLOOKUP($Z$2,DALYs!$A$2:$MW$40,'Intervention list'!CD$195+1,0)</f>
        <v>0</v>
      </c>
      <c r="CE125" s="0" t="n">
        <f aca="false">IF(ISNUMBER(FIND(CE$1,$D125))=$AO$1,1,0)*VLOOKUP($Z$2,DALYs!$A$2:$MW$40,'Intervention list'!CE$195+1,0)</f>
        <v>0</v>
      </c>
      <c r="CF125" s="0" t="n">
        <f aca="false">IF(ISNUMBER(FIND(CF$1,$D125))=$AO$1,1,0)*VLOOKUP($Z$2,DALYs!$A$2:$MW$40,'Intervention list'!CF$195+1,0)</f>
        <v>0</v>
      </c>
      <c r="CG125" s="0" t="n">
        <f aca="false">IF(ISNUMBER(FIND(CG$1,$D125))=$AO$1,1,0)*VLOOKUP($Z$2,DALYs!$A$2:$MW$40,'Intervention list'!CG$195+1,0)</f>
        <v>0</v>
      </c>
      <c r="CH125" s="0" t="n">
        <f aca="false">IF(ISNUMBER(FIND(CH$1,$D125))=$AO$1,1,0)*VLOOKUP($Z$2,DALYs!$A$2:$MW$40,'Intervention list'!CH$195+1,0)</f>
        <v>0</v>
      </c>
      <c r="CI125" s="0" t="n">
        <f aca="false">IF(ISNUMBER(FIND(CI$1,$D125))=$AO$1,1,0)*VLOOKUP($Z$2,DALYs!$A$2:$MW$40,'Intervention list'!CI$195+1,0)</f>
        <v>0</v>
      </c>
      <c r="CJ125" s="0" t="n">
        <f aca="false">IF(ISNUMBER(FIND(CJ$1,$D125))=$AO$1,1,0)*VLOOKUP($Z$2,DALYs!$A$2:$MW$40,'Intervention list'!CJ$195+1,0)</f>
        <v>0</v>
      </c>
      <c r="CK125" s="0" t="n">
        <f aca="false">IF(ISNUMBER(FIND(CK$1,$D125))=$AO$1,1,0)*VLOOKUP($Z$2,DALYs!$A$2:$MW$40,'Intervention list'!CK$195+1,0)</f>
        <v>0</v>
      </c>
      <c r="CL125" s="0" t="n">
        <f aca="false">IF(ISNUMBER(FIND(CL$1,$D125))=$AO$1,1,0)*VLOOKUP($Z$2,DALYs!$A$2:$MW$40,'Intervention list'!CL$195+1,0)</f>
        <v>0</v>
      </c>
      <c r="CM125" s="0" t="n">
        <f aca="false">IF(ISNUMBER(FIND(CM$1,$D125))=$AO$1,1,0)*VLOOKUP($Z$2,DALYs!$A$2:$MW$40,'Intervention list'!CM$195+1,0)</f>
        <v>0</v>
      </c>
      <c r="CN125" s="0" t="n">
        <f aca="false">IF(ISNUMBER(FIND(CN$1,$D125))=$AO$1,1,0)*VLOOKUP($Z$2,DALYs!$A$2:$MW$40,'Intervention list'!CN$195+1,0)</f>
        <v>0</v>
      </c>
      <c r="CO125" s="0" t="n">
        <f aca="false">IF(ISNUMBER(FIND(CO$1,$D125))=$AO$1,1,0)*VLOOKUP($Z$2,DALYs!$A$2:$MW$40,'Intervention list'!CO$195+1,0)</f>
        <v>0</v>
      </c>
      <c r="CP125" s="0" t="n">
        <f aca="false">IF(ISNUMBER(FIND(CP$1,$D125))=$AO$1,1,0)*VLOOKUP($Z$2,DALYs!$A$2:$MW$40,'Intervention list'!CP$195+1,0)</f>
        <v>0</v>
      </c>
      <c r="CQ125" s="0" t="n">
        <f aca="false">IF(ISNUMBER(FIND(CQ$1,$D125))=$AO$1,1,0)*VLOOKUP($Z$2,DALYs!$A$2:$MW$40,'Intervention list'!CQ$195+1,0)</f>
        <v>0</v>
      </c>
      <c r="CR125" s="0" t="n">
        <f aca="false">IF(ISNUMBER(FIND(CR$1,$D125))=$AO$1,1,0)*VLOOKUP($Z$2,DALYs!$A$2:$MW$40,'Intervention list'!CR$195+1,0)</f>
        <v>0</v>
      </c>
      <c r="CS125" s="0" t="n">
        <f aca="false">IF(ISNUMBER(FIND(CS$1,$D125))=$AO$1,1,0)*VLOOKUP($Z$2,DALYs!$A$2:$MW$40,'Intervention list'!CS$195+1,0)</f>
        <v>0</v>
      </c>
      <c r="CT125" s="0" t="n">
        <f aca="false">IF(ISNUMBER(FIND(CT$1,$D125))=$AO$1,1,0)*VLOOKUP($Z$2,DALYs!$A$2:$MW$40,'Intervention list'!CT$195+1,0)</f>
        <v>0</v>
      </c>
      <c r="CU125" s="0" t="n">
        <f aca="false">IF(ISNUMBER(FIND(CU$1,$D125))=$AO$1,1,0)*VLOOKUP($Z$2,DALYs!$A$2:$MW$40,'Intervention list'!CU$195+1,0)</f>
        <v>0</v>
      </c>
      <c r="CV125" s="0" t="n">
        <f aca="false">IF(ISNUMBER(FIND(CV$1,$D125))=$AO$1,1,0)*VLOOKUP($Z$2,DALYs!$A$2:$MW$40,'Intervention list'!CV$195+1,0)</f>
        <v>0</v>
      </c>
      <c r="CW125" s="0" t="n">
        <f aca="false">IF(ISNUMBER(FIND(CW$1,$D125))=$AO$1,1,0)*VLOOKUP($Z$2,DALYs!$A$2:$MW$40,'Intervention list'!CW$195+1,0)</f>
        <v>0</v>
      </c>
      <c r="CX125" s="0" t="n">
        <f aca="false">IF(ISNUMBER(FIND(CX$1,$D125))=$AO$1,1,0)*VLOOKUP($Z$2,DALYs!$A$2:$MW$40,'Intervention list'!CX$195+1,0)</f>
        <v>0</v>
      </c>
      <c r="CY125" s="0" t="n">
        <f aca="false">IF(ISNUMBER(FIND(CY$1,$D125))=$AO$1,1,0)*VLOOKUP($Z$2,DALYs!$A$2:$MW$40,'Intervention list'!CY$195+1,0)</f>
        <v>0</v>
      </c>
      <c r="CZ125" s="0" t="n">
        <f aca="false">IF(ISNUMBER(FIND(CZ$1,$D125))=$AO$1,1,0)*VLOOKUP($Z$2,DALYs!$A$2:$MW$40,'Intervention list'!CZ$195+1,0)</f>
        <v>0</v>
      </c>
      <c r="DA125" s="0" t="n">
        <f aca="false">IF(ISNUMBER(FIND(DA$1,$D125))=$AO$1,1,0)*VLOOKUP($Z$2,DALYs!$A$2:$MW$40,'Intervention list'!DA$195+1,0)</f>
        <v>0</v>
      </c>
      <c r="DB125" s="0" t="n">
        <f aca="false">IF(ISNUMBER(FIND(DB$1,$D125))=$AO$1,1,0)*VLOOKUP($Z$2,DALYs!$A$2:$MW$40,'Intervention list'!DB$195+1,0)</f>
        <v>0</v>
      </c>
      <c r="DC125" s="0" t="n">
        <f aca="false">IF(ISNUMBER(FIND(DC$1,$D125))=$AO$1,1,0)*VLOOKUP($Z$2,DALYs!$A$2:$MW$40,'Intervention list'!DC$195+1,0)</f>
        <v>0</v>
      </c>
      <c r="DD125" s="0" t="n">
        <f aca="false">IF(ISNUMBER(FIND(DD$1,$D125))=$AO$1,1,0)*VLOOKUP($Z$2,DALYs!$A$2:$MW$40,'Intervention list'!DD$195+1,0)</f>
        <v>0</v>
      </c>
      <c r="DE125" s="0" t="n">
        <f aca="false">IF(ISNUMBER(FIND(DE$1,$D125))=$AO$1,1,0)*VLOOKUP($Z$2,DALYs!$A$2:$MW$40,'Intervention list'!DE$195+1,0)</f>
        <v>0</v>
      </c>
      <c r="DF125" s="0" t="n">
        <f aca="false">IF(ISNUMBER(FIND(DF$1,$D125))=$AO$1,1,0)*VLOOKUP($Z$2,DALYs!$A$2:$MW$40,'Intervention list'!DF$195+1,0)</f>
        <v>0</v>
      </c>
      <c r="DG125" s="0" t="n">
        <f aca="false">IF(ISNUMBER(FIND(DG$1,$D125))=$AO$1,1,0)*VLOOKUP($Z$2,DALYs!$A$2:$MW$40,'Intervention list'!DG$195+1,0)</f>
        <v>0</v>
      </c>
      <c r="DH125" s="0" t="n">
        <f aca="false">IF(ISNUMBER(FIND(DH$1,$D125))=$AO$1,1,0)*VLOOKUP($Z$2,DALYs!$A$2:$MW$40,'Intervention list'!DH$195+1,0)</f>
        <v>0</v>
      </c>
      <c r="DI125" s="0" t="n">
        <f aca="false">IF(ISNUMBER(FIND(DI$1,$D125))=$AO$1,1,0)*VLOOKUP($Z$2,DALYs!$A$2:$MW$40,'Intervention list'!DI$195+1,0)</f>
        <v>0</v>
      </c>
      <c r="DJ125" s="0" t="n">
        <f aca="false">IF(ISNUMBER(FIND(DJ$1,$D125))=$AO$1,1,0)*VLOOKUP($Z$2,DALYs!$A$2:$MW$40,'Intervention list'!DJ$195+1,0)</f>
        <v>0</v>
      </c>
      <c r="DK125" s="0" t="n">
        <f aca="false">IF(ISNUMBER(FIND(DK$1,$D125))=$AO$1,1,0)*VLOOKUP($Z$2,DALYs!$A$2:$MW$40,'Intervention list'!DK$195+1,0)</f>
        <v>0</v>
      </c>
      <c r="DL125" s="0" t="n">
        <f aca="false">IF(ISNUMBER(FIND(DL$1,$D125))=$AO$1,1,0)*VLOOKUP($Z$2,DALYs!$A$2:$MW$40,'Intervention list'!DL$195+1,0)</f>
        <v>0</v>
      </c>
      <c r="DM125" s="0" t="n">
        <f aca="false">IF(ISNUMBER(FIND(DM$1,$D125))=$AO$1,1,0)*VLOOKUP($Z$2,DALYs!$A$2:$MW$40,'Intervention list'!DM$195+1,0)</f>
        <v>0</v>
      </c>
      <c r="DN125" s="0" t="n">
        <f aca="false">IF(ISNUMBER(FIND(DN$1,$D125))=$AO$1,1,0)*VLOOKUP($Z$2,DALYs!$A$2:$MW$40,'Intervention list'!DN$195+1,0)</f>
        <v>0</v>
      </c>
      <c r="DO125" s="0" t="n">
        <f aca="false">IF(ISNUMBER(FIND(DO$1,$D125))=$AO$1,1,0)*VLOOKUP($Z$2,DALYs!$A$2:$MW$40,'Intervention list'!DO$195+1,0)</f>
        <v>0</v>
      </c>
      <c r="DP125" s="0" t="n">
        <f aca="false">IF(ISNUMBER(FIND(DP$1,$D125))=$AO$1,1,0)*VLOOKUP($Z$2,DALYs!$A$2:$MW$40,'Intervention list'!DP$195+1,0)</f>
        <v>0</v>
      </c>
      <c r="DQ125" s="0" t="n">
        <f aca="false">IF(ISNUMBER(FIND(DQ$1,$D125))=$AO$1,1,0)*VLOOKUP($Z$2,DALYs!$A$2:$MW$40,'Intervention list'!DQ$195+1,0)</f>
        <v>0</v>
      </c>
      <c r="DR125" s="0" t="n">
        <f aca="false">IF(ISNUMBER(FIND(DR$1,$D125))=$AO$1,1,0)*VLOOKUP($Z$2,DALYs!$A$2:$MW$40,'Intervention list'!DR$195+1,0)</f>
        <v>0</v>
      </c>
      <c r="DS125" s="0" t="n">
        <f aca="false">IF(ISNUMBER(FIND(DS$1,$D125))=$AO$1,1,0)*VLOOKUP($Z$2,DALYs!$A$2:$MW$40,'Intervention list'!DS$195+1,0)</f>
        <v>0</v>
      </c>
      <c r="DT125" s="0" t="n">
        <f aca="false">IF(ISNUMBER(FIND(DT$1,$D125))=$AO$1,1,0)*VLOOKUP($Z$2,DALYs!$A$2:$MW$40,'Intervention list'!DT$195+1,0)</f>
        <v>0</v>
      </c>
      <c r="DU125" s="0" t="n">
        <f aca="false">IF(ISNUMBER(FIND(DU$1,$D125))=$AO$1,1,0)*VLOOKUP($Z$2,DALYs!$A$2:$MW$40,'Intervention list'!DU$195+1,0)</f>
        <v>0</v>
      </c>
      <c r="DV125" s="0" t="n">
        <f aca="false">IF(ISNUMBER(FIND(DV$1,$D125))=$AO$1,1,0)*VLOOKUP($Z$2,DALYs!$A$2:$MW$40,'Intervention list'!DV$195+1,0)</f>
        <v>0</v>
      </c>
      <c r="DW125" s="0" t="n">
        <f aca="false">IF(ISNUMBER(FIND(DW$1,$D125))=$AO$1,1,0)*VLOOKUP($Z$2,DALYs!$A$2:$MW$40,'Intervention list'!DW$195+1,0)</f>
        <v>0</v>
      </c>
      <c r="DX125" s="0" t="n">
        <f aca="false">IF(ISNUMBER(FIND(DX$1,$D125))=$AO$1,1,0)*VLOOKUP($Z$2,DALYs!$A$2:$MW$40,'Intervention list'!DX$195+1,0)</f>
        <v>0</v>
      </c>
      <c r="DY125" s="0" t="n">
        <f aca="false">IF(ISNUMBER(FIND(DY$1,$D125))=$AO$1,1,0)*VLOOKUP($Z$2,DALYs!$A$2:$MW$40,'Intervention list'!DY$195+1,0)</f>
        <v>0</v>
      </c>
      <c r="DZ125" s="0" t="n">
        <f aca="false">IF(ISNUMBER(FIND(DZ$1,$D125))=$AO$1,1,0)*VLOOKUP($Z$2,DALYs!$A$2:$MW$40,'Intervention list'!DZ$195+1,0)</f>
        <v>0</v>
      </c>
      <c r="EA125" s="0" t="n">
        <f aca="false">IF(ISNUMBER(FIND(EA$1,$D125))=$AO$1,1,0)*VLOOKUP($Z$2,DALYs!$A$2:$MW$40,'Intervention list'!EA$195+1,0)</f>
        <v>0</v>
      </c>
      <c r="EB125" s="0" t="n">
        <f aca="false">IF(ISNUMBER(FIND(EB$1,$D125))=$AO$1,1,0)*VLOOKUP($Z$2,DALYs!$A$2:$MW$40,'Intervention list'!EB$195+1,0)</f>
        <v>0</v>
      </c>
      <c r="EC125" s="0" t="n">
        <f aca="false">IF(ISNUMBER(FIND(EC$1,$D125))=$AO$1,1,0)*VLOOKUP($Z$2,DALYs!$A$2:$MW$40,'Intervention list'!EC$195+1,0)</f>
        <v>0</v>
      </c>
      <c r="ED125" s="0" t="n">
        <f aca="false">IF(ISNUMBER(FIND(ED$1,$D125))=$AO$1,1,0)*VLOOKUP($Z$2,DALYs!$A$2:$MW$40,'Intervention list'!ED$195+1,0)</f>
        <v>0</v>
      </c>
      <c r="EE125" s="0" t="n">
        <f aca="false">IF(ISNUMBER(FIND(EE$1,$D125))=$AO$1,1,0)*VLOOKUP($Z$2,DALYs!$A$2:$MW$40,'Intervention list'!EE$195+1,0)</f>
        <v>0</v>
      </c>
      <c r="EF125" s="0" t="n">
        <f aca="false">IF(ISNUMBER(FIND(EF$1,$D125))=$AO$1,1,0)*VLOOKUP($Z$2,DALYs!$A$2:$MW$40,'Intervention list'!EF$195+1,0)</f>
        <v>0</v>
      </c>
      <c r="EG125" s="0" t="n">
        <f aca="false">IF(ISNUMBER(FIND(EG$1,$D125))=$AO$1,1,0)*VLOOKUP($Z$2,DALYs!$A$2:$MW$40,'Intervention list'!EG$195+1,0)</f>
        <v>0</v>
      </c>
      <c r="EH125" s="0" t="n">
        <f aca="false">IF(ISNUMBER(FIND(EH$1,$D125))=$AO$1,1,0)*VLOOKUP($Z$2,DALYs!$A$2:$MW$40,'Intervention list'!EH$195+1,0)</f>
        <v>0</v>
      </c>
      <c r="EI125" s="0" t="n">
        <f aca="false">IF(ISNUMBER(FIND(EI$1,$D125))=$AO$1,1,0)*VLOOKUP($Z$2,DALYs!$A$2:$MW$40,'Intervention list'!EI$195+1,0)</f>
        <v>0</v>
      </c>
      <c r="EJ125" s="0" t="n">
        <f aca="false">IF(ISNUMBER(FIND(EJ$1,$D125))=$AO$1,1,0)*VLOOKUP($Z$2,DALYs!$A$2:$MW$40,'Intervention list'!EJ$195+1,0)</f>
        <v>0</v>
      </c>
      <c r="EK125" s="0" t="n">
        <f aca="false">IF(ISNUMBER(FIND(EK$1,$D125))=$AO$1,1,0)*VLOOKUP($Z$2,DALYs!$A$2:$MW$40,'Intervention list'!EK$195+1,0)</f>
        <v>0</v>
      </c>
      <c r="EL125" s="0" t="n">
        <f aca="false">IF(ISNUMBER(FIND(EL$1,$D125))=$AO$1,1,0)*VLOOKUP($Z$2,DALYs!$A$2:$MW$40,'Intervention list'!EL$195+1,0)</f>
        <v>0</v>
      </c>
      <c r="EM125" s="0" t="n">
        <f aca="false">IF(ISNUMBER(FIND(EM$1,$D125))=$AO$1,1,0)*VLOOKUP($Z$2,DALYs!$A$2:$MW$40,'Intervention list'!EM$195+1,0)</f>
        <v>0</v>
      </c>
      <c r="EN125" s="0" t="n">
        <f aca="false">IF(ISNUMBER(FIND(EN$1,$D125))=$AO$1,1,0)*VLOOKUP($Z$2,DALYs!$A$2:$MW$40,'Intervention list'!EN$195+1,0)</f>
        <v>0</v>
      </c>
      <c r="EO125" s="0" t="n">
        <f aca="false">IF(ISNUMBER(FIND(EO$1,$D125))=$AO$1,1,0)*VLOOKUP($Z$2,DALYs!$A$2:$MW$40,'Intervention list'!EO$195+1,0)</f>
        <v>0</v>
      </c>
      <c r="EP125" s="0" t="n">
        <f aca="false">IF(ISNUMBER(FIND(EP$1,$D125))=$AO$1,1,0)*VLOOKUP($Z$2,DALYs!$A$2:$MW$40,'Intervention list'!EP$195+1,0)</f>
        <v>0</v>
      </c>
      <c r="EQ125" s="0" t="n">
        <f aca="false">IF(ISNUMBER(FIND(EQ$1,$D125))=$AO$1,1,0)*VLOOKUP($Z$2,DALYs!$A$2:$MW$40,'Intervention list'!EQ$195+1,0)</f>
        <v>0</v>
      </c>
      <c r="ER125" s="0" t="n">
        <f aca="false">IF(ISNUMBER(FIND(ER$1,$D125))=$AO$1,1,0)*VLOOKUP($Z$2,DALYs!$A$2:$MW$40,'Intervention list'!ER$195+1,0)</f>
        <v>0</v>
      </c>
      <c r="ES125" s="0" t="n">
        <f aca="false">IF(ISNUMBER(FIND(ES$1,$D125))=$AO$1,1,0)*VLOOKUP($Z$2,DALYs!$A$2:$MW$40,'Intervention list'!ES$195+1,0)</f>
        <v>0</v>
      </c>
      <c r="ET125" s="0" t="n">
        <f aca="false">IF(ISNUMBER(FIND(ET$1,$D125))=$AO$1,1,0)*VLOOKUP($Z$2,DALYs!$A$2:$MW$40,'Intervention list'!ET$195+1,0)</f>
        <v>0</v>
      </c>
      <c r="EU125" s="0" t="n">
        <f aca="false">IF(ISNUMBER(FIND(EU$1,$D125))=$AO$1,1,0)*VLOOKUP($Z$2,DALYs!$A$2:$MW$40,'Intervention list'!EU$195+1,0)</f>
        <v>0</v>
      </c>
      <c r="EV125" s="0" t="n">
        <f aca="false">IF(ISNUMBER(FIND(EV$1,$D125))=$AO$1,1,0)*VLOOKUP($Z$2,DALYs!$A$2:$MW$40,'Intervention list'!EV$195+1,0)</f>
        <v>0</v>
      </c>
      <c r="EW125" s="0" t="n">
        <f aca="false">IF(ISNUMBER(FIND(EW$1,$D125))=$AO$1,1,0)*VLOOKUP($Z$2,DALYs!$A$2:$MW$40,'Intervention list'!EW$195+1,0)</f>
        <v>0</v>
      </c>
      <c r="EX125" s="0" t="n">
        <f aca="false">IF(ISNUMBER(FIND(EX$1,$D125))=$AO$1,1,0)*VLOOKUP($Z$2,DALYs!$A$2:$MW$40,'Intervention list'!EX$195+1,0)</f>
        <v>0</v>
      </c>
      <c r="EY125" s="0" t="n">
        <f aca="false">IF(ISNUMBER(FIND(EY$1,$D125))=$AO$1,1,0)*VLOOKUP($Z$2,DALYs!$A$2:$MW$40,'Intervention list'!EY$195+1,0)</f>
        <v>0</v>
      </c>
      <c r="EZ125" s="0" t="n">
        <f aca="false">IF(ISNUMBER(FIND(EZ$1,$D125))=$AO$1,1,0)*VLOOKUP($Z$2,DALYs!$A$2:$MW$40,'Intervention list'!EZ$195+1,0)</f>
        <v>0</v>
      </c>
      <c r="FA125" s="0" t="n">
        <f aca="false">IF(ISNUMBER(FIND(FA$1,$D125))=$AO$1,1,0)*VLOOKUP($Z$2,DALYs!$A$2:$MW$40,'Intervention list'!FA$195+1,0)</f>
        <v>0</v>
      </c>
      <c r="FB125" s="0" t="n">
        <f aca="false">IF(ISNUMBER(FIND(FB$1,$D125))=$AO$1,1,0)*VLOOKUP($Z$2,DALYs!$A$2:$MW$40,'Intervention list'!FB$195+1,0)</f>
        <v>0</v>
      </c>
      <c r="FC125" s="0" t="n">
        <f aca="false">IF(ISNUMBER(FIND(FC$1,$D125))=$AO$1,1,0)*VLOOKUP($Z$2,DALYs!$A$2:$MW$40,'Intervention list'!FC$195+1,0)</f>
        <v>0</v>
      </c>
      <c r="FD125" s="0" t="n">
        <f aca="false">IF(ISNUMBER(FIND(FD$1,$D125))=$AO$1,1,0)*VLOOKUP($Z$2,DALYs!$A$2:$MW$40,'Intervention list'!FD$195+1,0)</f>
        <v>0</v>
      </c>
      <c r="FE125" s="0" t="n">
        <f aca="false">IF(ISNUMBER(FIND(FE$1,$D125))=$AO$1,1,0)*VLOOKUP($Z$2,DALYs!$A$2:$MW$40,'Intervention list'!FE$195+1,0)</f>
        <v>0</v>
      </c>
      <c r="FF125" s="0" t="n">
        <f aca="false">IF(ISNUMBER(FIND(FF$1,$D125))=$AO$1,1,0)*VLOOKUP($Z$2,DALYs!$A$2:$MW$40,'Intervention list'!FF$195+1,0)</f>
        <v>0</v>
      </c>
      <c r="FG125" s="0" t="n">
        <f aca="false">IF(ISNUMBER(FIND(FG$1,$D125))=$AO$1,1,0)*VLOOKUP($Z$2,DALYs!$A$2:$MW$40,'Intervention list'!FG$195+1,0)</f>
        <v>0</v>
      </c>
      <c r="FH125" s="0" t="n">
        <f aca="false">IF(ISNUMBER(FIND(FH$1,$D125))=$AO$1,1,0)*VLOOKUP($Z$2,DALYs!$A$2:$MW$40,'Intervention list'!FH$195+1,0)</f>
        <v>0</v>
      </c>
      <c r="FI125" s="0" t="n">
        <f aca="false">IF(ISNUMBER(FIND(FI$1,$D125))=$AO$1,1,0)*VLOOKUP($Z$2,DALYs!$A$2:$MW$40,'Intervention list'!FI$195+1,0)</f>
        <v>0</v>
      </c>
      <c r="FJ125" s="0" t="n">
        <f aca="false">IF(ISNUMBER(FIND(FJ$1,$D125))=$AO$1,1,0)*VLOOKUP($Z$2,DALYs!$A$2:$MW$40,'Intervention list'!FJ$195+1,0)</f>
        <v>0</v>
      </c>
      <c r="FK125" s="0" t="n">
        <f aca="false">IF(ISNUMBER(FIND(FK$1,$D125))=$AO$1,1,0)*VLOOKUP($Z$2,DALYs!$A$2:$MW$40,'Intervention list'!FK$195+1,0)</f>
        <v>0</v>
      </c>
      <c r="FL125" s="0" t="n">
        <f aca="false">IF(ISNUMBER(FIND(FL$1,$D125))=$AO$1,1,0)*VLOOKUP($Z$2,DALYs!$A$2:$MW$40,'Intervention list'!FL$195+1,0)</f>
        <v>0</v>
      </c>
      <c r="FM125" s="0" t="n">
        <f aca="false">IF(ISNUMBER(FIND(FM$1,$D125))=$AO$1,1,0)*VLOOKUP($Z$2,DALYs!$A$2:$MW$40,'Intervention list'!FM$195+1,0)</f>
        <v>0</v>
      </c>
      <c r="FN125" s="0" t="n">
        <f aca="false">IF(ISNUMBER(FIND(FN$1,$D125))=$AO$1,1,0)*VLOOKUP($Z$2,DALYs!$A$2:$MW$40,'Intervention list'!FN$195+1,0)</f>
        <v>0</v>
      </c>
      <c r="FO125" s="0" t="n">
        <f aca="false">IF(ISNUMBER(FIND(FO$1,$D125))=$AO$1,1,0)*VLOOKUP($Z$2,DALYs!$A$2:$MW$40,'Intervention list'!FO$195+1,0)</f>
        <v>0</v>
      </c>
      <c r="FP125" s="0" t="n">
        <f aca="false">IF(ISNUMBER(FIND(FP$1,$D125))=$AO$1,1,0)*VLOOKUP($Z$2,DALYs!$A$2:$MW$40,'Intervention list'!FP$195+1,0)</f>
        <v>0</v>
      </c>
      <c r="FQ125" s="0" t="n">
        <f aca="false">IF(ISNUMBER(FIND(FQ$1,$D125))=$AO$1,1,0)*VLOOKUP($Z$2,DALYs!$A$2:$MW$40,'Intervention list'!FQ$195+1,0)</f>
        <v>0</v>
      </c>
      <c r="FR125" s="0" t="n">
        <f aca="false">IF(ISNUMBER(FIND(FR$1,$D125))=$AO$1,1,0)*VLOOKUP($Z$2,DALYs!$A$2:$MW$40,'Intervention list'!FR$195+1,0)</f>
        <v>0</v>
      </c>
      <c r="FS125" s="0" t="n">
        <f aca="false">IF(ISNUMBER(FIND(FS$1,$D125))=$AO$1,1,0)*VLOOKUP($Z$2,DALYs!$A$2:$MW$40,'Intervention list'!FS$195+1,0)</f>
        <v>0</v>
      </c>
      <c r="FT125" s="0" t="n">
        <f aca="false">IF(ISNUMBER(FIND(FT$1,$D125))=$AO$1,1,0)*VLOOKUP($Z$2,DALYs!$A$2:$MW$40,'Intervention list'!FT$195+1,0)</f>
        <v>0</v>
      </c>
      <c r="FU125" s="0" t="n">
        <f aca="false">IF(ISNUMBER(FIND(FU$1,$D125))=$AO$1,1,0)*VLOOKUP($Z$2,DALYs!$A$2:$MW$40,'Intervention list'!FU$195+1,0)</f>
        <v>0</v>
      </c>
      <c r="FV125" s="0" t="n">
        <f aca="false">IF(ISNUMBER(FIND(FV$1,$D125))=$AO$1,1,0)*VLOOKUP($Z$2,DALYs!$A$2:$MW$40,'Intervention list'!FV$195+1,0)</f>
        <v>0</v>
      </c>
      <c r="FW125" s="0" t="n">
        <f aca="false">IF(ISNUMBER(FIND(FW$1,$D125))=$AO$1,1,0)*VLOOKUP($Z$2,DALYs!$A$2:$MW$40,'Intervention list'!FW$195+1,0)</f>
        <v>0</v>
      </c>
      <c r="FX125" s="0" t="n">
        <f aca="false">IF(ISNUMBER(FIND(FX$1,$D125))=$AO$1,1,0)*VLOOKUP($Z$2,DALYs!$A$2:$MW$40,'Intervention list'!FX$195+1,0)</f>
        <v>0</v>
      </c>
      <c r="FY125" s="0" t="n">
        <f aca="false">IF(ISNUMBER(FIND(FY$1,$D125))=$AO$1,1,0)*VLOOKUP($Z$2,DALYs!$A$2:$MW$40,'Intervention list'!FY$195+1,0)</f>
        <v>0</v>
      </c>
      <c r="FZ125" s="0" t="n">
        <f aca="false">IF(ISNUMBER(FIND(FZ$1,$D125))=$AO$1,1,0)*VLOOKUP($Z$2,DALYs!$A$2:$MW$40,'Intervention list'!FZ$195+1,0)</f>
        <v>0</v>
      </c>
      <c r="GA125" s="0" t="n">
        <f aca="false">IF(ISNUMBER(FIND(GA$1,$D125))=$AO$1,1,0)*VLOOKUP($Z$2,DALYs!$A$2:$MW$40,'Intervention list'!GA$195+1,0)</f>
        <v>0</v>
      </c>
      <c r="GB125" s="0" t="n">
        <f aca="false">IF(ISNUMBER(FIND(GB$1,$D125))=$AO$1,1,0)*VLOOKUP($Z$2,DALYs!$A$2:$MW$40,'Intervention list'!GB$195+1,0)</f>
        <v>0</v>
      </c>
      <c r="GC125" s="0" t="n">
        <f aca="false">IF(ISNUMBER(FIND(GC$1,$D125))=$AO$1,1,0)*VLOOKUP($Z$2,DALYs!$A$2:$MW$40,'Intervention list'!GC$195+1,0)</f>
        <v>0</v>
      </c>
      <c r="GD125" s="0" t="n">
        <f aca="false">IF(ISNUMBER(FIND(GD$1,$D125))=$AO$1,1,0)*VLOOKUP($Z$2,DALYs!$A$2:$MW$40,'Intervention list'!GD$195+1,0)</f>
        <v>0</v>
      </c>
      <c r="GE125" s="0" t="n">
        <f aca="false">IF(ISNUMBER(FIND(GE$1,$D125))=$AO$1,1,0)*VLOOKUP($Z$2,DALYs!$A$2:$MW$40,'Intervention list'!GE$195+1,0)</f>
        <v>0</v>
      </c>
      <c r="GF125" s="0" t="n">
        <f aca="false">IF(ISNUMBER(FIND(GF$1,$D125))=$AO$1,1,0)*VLOOKUP($Z$2,DALYs!$A$2:$MW$40,'Intervention list'!GF$195+1,0)</f>
        <v>0</v>
      </c>
      <c r="GG125" s="0" t="n">
        <f aca="false">IF(ISNUMBER(FIND(GG$1,$D125))=$AO$1,1,0)*VLOOKUP($Z$2,DALYs!$A$2:$MW$40,'Intervention list'!GG$195+1,0)</f>
        <v>0</v>
      </c>
      <c r="GH125" s="0" t="n">
        <f aca="false">IF(ISNUMBER(FIND(GH$1,$D125))=$AO$1,1,0)*VLOOKUP($Z$2,DALYs!$A$2:$MW$40,'Intervention list'!GH$195+1,0)</f>
        <v>0</v>
      </c>
      <c r="GI125" s="0" t="n">
        <f aca="false">IF(ISNUMBER(FIND(GI$1,$D125))=$AO$1,1,0)*VLOOKUP($Z$2,DALYs!$A$2:$MW$40,'Intervention list'!GI$195+1,0)</f>
        <v>0</v>
      </c>
      <c r="GJ125" s="0" t="n">
        <f aca="false">IF(ISNUMBER(FIND(GJ$1,$D125))=$AO$1,1,0)*VLOOKUP($Z$2,DALYs!$A$2:$MW$40,'Intervention list'!GJ$195+1,0)</f>
        <v>1458297.09172245</v>
      </c>
      <c r="GK125" s="0" t="n">
        <f aca="false">IF(ISNUMBER(FIND(GK$1,$D125))=$AO$1,1,0)*VLOOKUP($Z$2,DALYs!$A$2:$MW$40,'Intervention list'!GK$195+1,0)</f>
        <v>0</v>
      </c>
      <c r="GL125" s="0" t="n">
        <f aca="false">IF(ISNUMBER(FIND(GL$1,$D125))=$AO$1,1,0)*VLOOKUP($Z$2,DALYs!$A$2:$MW$40,'Intervention list'!GL$195+1,0)</f>
        <v>0</v>
      </c>
      <c r="GM125" s="0" t="n">
        <f aca="false">IF(ISNUMBER(FIND(GM$1,$D125))=$AO$1,1,0)*VLOOKUP($Z$2,DALYs!$A$2:$MW$40,'Intervention list'!GM$195+1,0)</f>
        <v>0</v>
      </c>
      <c r="GN125" s="0" t="n">
        <f aca="false">IF(ISNUMBER(FIND(GN$1,$D125))=$AO$1,1,0)*VLOOKUP($Z$2,DALYs!$A$2:$MW$40,'Intervention list'!GN$195+1,0)</f>
        <v>1545681.56892123</v>
      </c>
      <c r="GO125" s="0" t="n">
        <f aca="false">IF(ISNUMBER(FIND(GO$1,$D125))=$AO$1,1,0)*VLOOKUP($Z$2,DALYs!$A$2:$MW$40,'Intervention list'!GO$195+1,0)</f>
        <v>0</v>
      </c>
      <c r="GP125" s="0" t="n">
        <f aca="false">IF(ISNUMBER(FIND(GP$1,$D125))=$AO$1,1,0)*VLOOKUP($Z$2,DALYs!$A$2:$MW$40,'Intervention list'!GP$195+1,0)</f>
        <v>0</v>
      </c>
      <c r="GQ125" s="0" t="n">
        <f aca="false">IF(ISNUMBER(FIND(GQ$1,$D125))=$AO$1,1,0)*VLOOKUP($Z$2,DALYs!$A$2:$MW$40,'Intervention list'!GQ$195+1,0)</f>
        <v>0</v>
      </c>
      <c r="GR125" s="0" t="n">
        <f aca="false">IF(ISNUMBER(FIND(GR$1,$D125))=$AO$1,1,0)*VLOOKUP($Z$2,DALYs!$A$2:$MW$40,'Intervention list'!GR$195+1,0)</f>
        <v>0</v>
      </c>
      <c r="GS125" s="0" t="n">
        <f aca="false">IF(ISNUMBER(FIND(GS$1,$D125))=$AO$1,1,0)*VLOOKUP($Z$2,DALYs!$A$2:$MW$40,'Intervention list'!GS$195+1,0)</f>
        <v>0</v>
      </c>
      <c r="GT125" s="0" t="n">
        <f aca="false">IF(ISNUMBER(FIND(GT$1,$D125))=$AO$1,1,0)*VLOOKUP($Z$2,DALYs!$A$2:$MW$40,'Intervention list'!GT$195+1,0)</f>
        <v>0</v>
      </c>
      <c r="GU125" s="0" t="n">
        <f aca="false">IF(ISNUMBER(FIND(GU$1,$D125))=$AO$1,1,0)*VLOOKUP($Z$2,DALYs!$A$2:$MW$40,'Intervention list'!GU$195+1,0)</f>
        <v>0</v>
      </c>
      <c r="GV125" s="0" t="n">
        <f aca="false">IF(ISNUMBER(FIND(GV$1,$D125))=$AO$1,1,0)*VLOOKUP($Z$2,DALYs!$A$2:$MW$40,'Intervention list'!GV$195+1,0)</f>
        <v>0</v>
      </c>
      <c r="GW125" s="0" t="n">
        <f aca="false">IF(ISNUMBER(FIND(GW$1,$D125))=$AO$1,1,0)*VLOOKUP($Z$2,DALYs!$A$2:$MW$40,'Intervention list'!GW$195+1,0)</f>
        <v>0</v>
      </c>
      <c r="GX125" s="0" t="n">
        <f aca="false">IF(ISNUMBER(FIND(GX$1,$D125))=$AO$1,1,0)*VLOOKUP($Z$2,DALYs!$A$2:$MW$40,'Intervention list'!GX$195+1,0)</f>
        <v>0</v>
      </c>
      <c r="GY125" s="0" t="n">
        <f aca="false">IF(ISNUMBER(FIND(GY$1,$D125))=$AO$1,1,0)*VLOOKUP($Z$2,DALYs!$A$2:$MW$40,'Intervention list'!GY$195+1,0)</f>
        <v>0</v>
      </c>
      <c r="GZ125" s="0" t="n">
        <f aca="false">IF(ISNUMBER(FIND(GZ$1,$D125))=$AO$1,1,0)*VLOOKUP($Z$2,DALYs!$A$2:$MW$40,'Intervention list'!GZ$195+1,0)</f>
        <v>0</v>
      </c>
      <c r="HA125" s="0" t="n">
        <f aca="false">IF(ISNUMBER(FIND(HA$1,$D125))=$AO$1,1,0)*VLOOKUP($Z$2,DALYs!$A$2:$MW$40,'Intervention list'!HA$195+1,0)</f>
        <v>0</v>
      </c>
      <c r="HB125" s="0" t="n">
        <f aca="false">IF(ISNUMBER(FIND(HB$1,$D125))=$AO$1,1,0)*VLOOKUP($Z$2,DALYs!$A$2:$MW$40,'Intervention list'!HB$195+1,0)</f>
        <v>0</v>
      </c>
      <c r="HC125" s="0" t="n">
        <f aca="false">IF(ISNUMBER(FIND(HC$1,$D125))=$AO$1,1,0)*VLOOKUP($Z$2,DALYs!$A$2:$MW$40,'Intervention list'!HC$195+1,0)</f>
        <v>0</v>
      </c>
      <c r="HD125" s="0" t="n">
        <f aca="false">IF(ISNUMBER(FIND(HD$1,$D125))=$AO$1,1,0)*VLOOKUP($Z$2,DALYs!$A$2:$MW$40,'Intervention list'!HD$195+1,0)</f>
        <v>0</v>
      </c>
      <c r="HE125" s="0" t="n">
        <f aca="false">IF(ISNUMBER(FIND(HE$1,$D125))=$AO$1,1,0)*VLOOKUP($Z$2,DALYs!$A$2:$MW$40,'Intervention list'!HE$195+1,0)</f>
        <v>0</v>
      </c>
      <c r="HF125" s="0" t="n">
        <f aca="false">IF(ISNUMBER(FIND(HF$1,$D125))=$AO$1,1,0)*VLOOKUP($Z$2,DALYs!$A$2:$MW$40,'Intervention list'!HF$195+1,0)</f>
        <v>0</v>
      </c>
      <c r="HG125" s="0" t="n">
        <f aca="false">IF(ISNUMBER(FIND(HG$1,$D125))=$AO$1,1,0)*VLOOKUP($Z$2,DALYs!$A$2:$MW$40,'Intervention list'!HG$195+1,0)</f>
        <v>0</v>
      </c>
      <c r="HH125" s="0" t="n">
        <f aca="false">IF(ISNUMBER(FIND(HH$1,$D125))=$AO$1,1,0)*VLOOKUP($Z$2,DALYs!$A$2:$MW$40,'Intervention list'!HH$195+1,0)</f>
        <v>0</v>
      </c>
      <c r="HI125" s="0" t="n">
        <f aca="false">IF(ISNUMBER(FIND(HI$1,$D125))=$AO$1,1,0)*VLOOKUP($Z$2,DALYs!$A$2:$MW$40,'Intervention list'!HI$195+1,0)</f>
        <v>0</v>
      </c>
      <c r="HJ125" s="0" t="n">
        <f aca="false">IF(ISNUMBER(FIND(HJ$1,$D125))=$AO$1,1,0)*VLOOKUP($Z$2,DALYs!$A$2:$MW$40,'Intervention list'!HJ$195+1,0)</f>
        <v>0</v>
      </c>
      <c r="HK125" s="0" t="n">
        <f aca="false">IF(ISNUMBER(FIND(HK$1,$D125))=$AO$1,1,0)*VLOOKUP($Z$2,DALYs!$A$2:$MW$40,'Intervention list'!HK$195+1,0)</f>
        <v>0</v>
      </c>
      <c r="HL125" s="0" t="n">
        <f aca="false">IF(ISNUMBER(FIND(HL$1,$D125))=$AO$1,1,0)*VLOOKUP($Z$2,DALYs!$A$2:$MW$40,'Intervention list'!HL$195+1,0)</f>
        <v>0</v>
      </c>
      <c r="HM125" s="0" t="n">
        <f aca="false">IF(ISNUMBER(FIND(HM$1,$D125))=$AO$1,1,0)*VLOOKUP($Z$2,DALYs!$A$2:$MW$40,'Intervention list'!HM$195+1,0)</f>
        <v>0</v>
      </c>
      <c r="HN125" s="0" t="n">
        <f aca="false">IF(ISNUMBER(FIND(HN$1,$D125))=$AO$1,1,0)*VLOOKUP($Z$2,DALYs!$A$2:$MW$40,'Intervention list'!HN$195+1,0)</f>
        <v>0</v>
      </c>
      <c r="HO125" s="0" t="n">
        <f aca="false">IF(ISNUMBER(FIND(HO$1,$D125))=$AO$1,1,0)*VLOOKUP($Z$2,DALYs!$A$2:$MW$40,'Intervention list'!HO$195+1,0)</f>
        <v>0</v>
      </c>
      <c r="HP125" s="0" t="n">
        <f aca="false">IF(ISNUMBER(FIND(HP$1,$D125))=$AO$1,1,0)*VLOOKUP($Z$2,DALYs!$A$2:$MW$40,'Intervention list'!HP$195+1,0)</f>
        <v>0</v>
      </c>
      <c r="HQ125" s="0" t="n">
        <f aca="false">IF(ISNUMBER(FIND(HQ$1,$D125))=$AO$1,1,0)*VLOOKUP($Z$2,DALYs!$A$2:$MW$40,'Intervention list'!HQ$195+1,0)</f>
        <v>0</v>
      </c>
      <c r="HR125" s="0" t="n">
        <f aca="false">IF(ISNUMBER(FIND(HR$1,$D125))=$AO$1,1,0)*VLOOKUP($Z$2,DALYs!$A$2:$MW$40,'Intervention list'!HR$195+1,0)</f>
        <v>0</v>
      </c>
      <c r="HS125" s="0" t="n">
        <f aca="false">IF(ISNUMBER(FIND(HS$1,$D125))=$AO$1,1,0)*VLOOKUP($Z$2,DALYs!$A$2:$MW$40,'Intervention list'!HS$195+1,0)</f>
        <v>0</v>
      </c>
      <c r="HT125" s="0" t="n">
        <f aca="false">IF(ISNUMBER(FIND(HT$1,$D125))=$AO$1,1,0)*VLOOKUP($Z$2,DALYs!$A$2:$MW$40,'Intervention list'!HT$195+1,0)</f>
        <v>0</v>
      </c>
      <c r="HU125" s="0" t="n">
        <f aca="false">IF(ISNUMBER(FIND(HU$1,$D125))=$AO$1,1,0)*VLOOKUP($Z$2,DALYs!$A$2:$MW$40,'Intervention list'!HU$195+1,0)</f>
        <v>0</v>
      </c>
      <c r="HV125" s="0" t="n">
        <f aca="false">IF(ISNUMBER(FIND(HV$1,$D125))=$AO$1,1,0)*VLOOKUP($Z$2,DALYs!$A$2:$MW$40,'Intervention list'!HV$195+1,0)</f>
        <v>0</v>
      </c>
      <c r="HW125" s="0" t="n">
        <f aca="false">IF(ISNUMBER(FIND(HW$1,$D125))=$AO$1,1,0)*VLOOKUP($Z$2,DALYs!$A$2:$MW$40,'Intervention list'!HW$195+1,0)</f>
        <v>0</v>
      </c>
      <c r="HX125" s="0" t="n">
        <f aca="false">IF(ISNUMBER(FIND(HX$1,$D125))=$AO$1,1,0)*VLOOKUP($Z$2,DALYs!$A$2:$MW$40,'Intervention list'!HX$195+1,0)</f>
        <v>0</v>
      </c>
      <c r="HY125" s="0" t="n">
        <f aca="false">IF(ISNUMBER(FIND(HY$1,$D125))=$AO$1,1,0)*VLOOKUP($Z$2,DALYs!$A$2:$MW$40,'Intervention list'!HY$195+1,0)</f>
        <v>0</v>
      </c>
      <c r="HZ125" s="0" t="n">
        <f aca="false">IF(ISNUMBER(FIND(HZ$1,$D125))=$AO$1,1,0)*VLOOKUP($Z$2,DALYs!$A$2:$MW$40,'Intervention list'!HZ$195+1,0)</f>
        <v>0</v>
      </c>
      <c r="IA125" s="0" t="n">
        <f aca="false">IF(ISNUMBER(FIND(IA$1,$D125))=$AO$1,1,0)*VLOOKUP($Z$2,DALYs!$A$2:$MW$40,'Intervention list'!IA$195+1,0)</f>
        <v>0</v>
      </c>
      <c r="IB125" s="0" t="n">
        <f aca="false">IF(ISNUMBER(FIND(IB$1,$D125))=$AO$1,1,0)*VLOOKUP($Z$2,DALYs!$A$2:$MW$40,'Intervention list'!IB$195+1,0)</f>
        <v>0</v>
      </c>
      <c r="IC125" s="0" t="n">
        <f aca="false">IF(ISNUMBER(FIND(IC$1,$D125))=$AO$1,1,0)*VLOOKUP($Z$2,DALYs!$A$2:$MW$40,'Intervention list'!IC$195+1,0)</f>
        <v>0</v>
      </c>
      <c r="ID125" s="0" t="n">
        <f aca="false">IF(ISNUMBER(FIND(ID$1,$D125))=$AO$1,1,0)*VLOOKUP($Z$2,DALYs!$A$2:$MW$40,'Intervention list'!ID$195+1,0)</f>
        <v>0</v>
      </c>
      <c r="IE125" s="0" t="n">
        <f aca="false">IF(ISNUMBER(FIND(IE$1,$D125))=$AO$1,1,0)*VLOOKUP($Z$2,DALYs!$A$2:$MW$40,'Intervention list'!IE$195+1,0)</f>
        <v>0</v>
      </c>
      <c r="IF125" s="0" t="n">
        <f aca="false">IF(ISNUMBER(FIND(IF$1,$D125))=$AO$1,1,0)*VLOOKUP($Z$2,DALYs!$A$2:$MW$40,'Intervention list'!IF$195+1,0)</f>
        <v>0</v>
      </c>
      <c r="IG125" s="0" t="n">
        <f aca="false">IF(ISNUMBER(FIND(IG$1,$D125))=$AO$1,1,0)*VLOOKUP($Z$2,DALYs!$A$2:$MW$40,'Intervention list'!IG$195+1,0)</f>
        <v>0</v>
      </c>
      <c r="IH125" s="0" t="n">
        <f aca="false">IF(ISNUMBER(FIND(IH$1,$D125))=$AO$1,1,0)*VLOOKUP($Z$2,DALYs!$A$2:$MW$40,'Intervention list'!IH$195+1,0)</f>
        <v>0</v>
      </c>
      <c r="II125" s="0" t="n">
        <f aca="false">IF(ISNUMBER(FIND(II$1,$D125))=$AO$1,1,0)*VLOOKUP($Z$2,DALYs!$A$2:$MW$40,'Intervention list'!II$195+1,0)</f>
        <v>0</v>
      </c>
      <c r="IJ125" s="0" t="n">
        <f aca="false">IF(ISNUMBER(FIND(IJ$1,$D125))=$AO$1,1,0)*VLOOKUP($Z$2,DALYs!$A$2:$MW$40,'Intervention list'!IJ$195+1,0)</f>
        <v>0</v>
      </c>
      <c r="IK125" s="0" t="n">
        <f aca="false">IF(ISNUMBER(FIND(IK$1,$D125))=$AO$1,1,0)*VLOOKUP($Z$2,DALYs!$A$2:$MW$40,'Intervention list'!IK$195+1,0)</f>
        <v>0</v>
      </c>
      <c r="IL125" s="0" t="n">
        <f aca="false">IF(ISNUMBER(FIND(IL$1,$D125))=$AO$1,1,0)*VLOOKUP($Z$2,DALYs!$A$2:$MW$40,'Intervention list'!IL$195+1,0)</f>
        <v>0</v>
      </c>
      <c r="IM125" s="0" t="n">
        <f aca="false">IF(ISNUMBER(FIND(IM$1,$D125))=$AO$1,1,0)*VLOOKUP($Z$2,DALYs!$A$2:$MW$40,'Intervention list'!IM$195+1,0)</f>
        <v>0</v>
      </c>
      <c r="IN125" s="0" t="n">
        <f aca="false">IF(ISNUMBER(FIND(IN$1,$D125))=$AO$1,1,0)*VLOOKUP($Z$2,DALYs!$A$2:$MW$40,'Intervention list'!IN$195+1,0)</f>
        <v>0</v>
      </c>
      <c r="IO125" s="0" t="n">
        <f aca="false">IF(ISNUMBER(FIND(IO$1,$D125))=$AO$1,1,0)*VLOOKUP($Z$2,DALYs!$A$2:$MW$40,'Intervention list'!IO$195+1,0)</f>
        <v>0</v>
      </c>
      <c r="IP125" s="0" t="n">
        <f aca="false">IF(ISNUMBER(FIND(IP$1,$D125))=$AO$1,1,0)*VLOOKUP($Z$2,DALYs!$A$2:$MW$40,'Intervention list'!IP$195+1,0)</f>
        <v>0</v>
      </c>
      <c r="IQ125" s="0" t="n">
        <f aca="false">IF(ISNUMBER(FIND(IQ$1,$D125))=$AO$1,1,0)*VLOOKUP($Z$2,DALYs!$A$2:$MW$40,'Intervention list'!IQ$195+1,0)</f>
        <v>0</v>
      </c>
      <c r="IR125" s="0" t="n">
        <f aca="false">IF(ISNUMBER(FIND(IR$1,$D125))=$AO$1,1,0)*VLOOKUP($Z$2,DALYs!$A$2:$MW$40,'Intervention list'!IR$195+1,0)</f>
        <v>0</v>
      </c>
      <c r="IS125" s="0" t="n">
        <f aca="false">IF(ISNUMBER(FIND(IS$1,$D125))=$AO$1,1,0)*VLOOKUP($Z$2,DALYs!$A$2:$MW$40,'Intervention list'!IS$195+1,0)</f>
        <v>0</v>
      </c>
      <c r="IT125" s="0" t="n">
        <f aca="false">IF(ISNUMBER(FIND(IT$1,$D125))=$AO$1,1,0)*VLOOKUP($Z$2,DALYs!$A$2:$MW$40,'Intervention list'!IT$195+1,0)</f>
        <v>0</v>
      </c>
      <c r="IU125" s="0" t="n">
        <f aca="false">IF(ISNUMBER(FIND(IU$1,$D125))=$AO$1,1,0)*VLOOKUP($Z$2,DALYs!$A$2:$MW$40,'Intervention list'!IU$195+1,0)</f>
        <v>0</v>
      </c>
      <c r="IV125" s="0" t="n">
        <f aca="false">IF(ISNUMBER(FIND(IV$1,$D125))=$AO$1,1,0)*VLOOKUP($Z$2,DALYs!$A$2:$MW$40,'Intervention list'!IV$195+1,0)</f>
        <v>0</v>
      </c>
      <c r="IW125" s="0" t="n">
        <f aca="false">IF(ISNUMBER(FIND(IW$1,$D125))=$AO$1,1,0)*VLOOKUP($Z$2,DALYs!$A$2:$MW$40,'Intervention list'!IW$195+1,0)</f>
        <v>0</v>
      </c>
      <c r="IX125" s="0" t="n">
        <f aca="false">IF(ISNUMBER(FIND(IX$1,$D125))=$AO$1,1,0)*VLOOKUP($Z$2,DALYs!$A$2:$MW$40,'Intervention list'!IX$195+1,0)</f>
        <v>0</v>
      </c>
      <c r="IY125" s="0" t="n">
        <f aca="false">IF(ISNUMBER(FIND(IY$1,$D125))=$AO$1,1,0)*VLOOKUP($Z$2,DALYs!$A$2:$MW$40,'Intervention list'!IY$195+1,0)</f>
        <v>0</v>
      </c>
      <c r="IZ125" s="0" t="n">
        <f aca="false">IF(ISNUMBER(FIND(IZ$1,$D125))=$AO$1,1,0)*VLOOKUP($Z$2,DALYs!$A$2:$MW$40,'Intervention list'!IZ$195+1,0)</f>
        <v>0</v>
      </c>
      <c r="JA125" s="0" t="n">
        <f aca="false">IF(ISNUMBER(FIND(JA$1,$D125))=$AO$1,1,0)*VLOOKUP($Z$2,DALYs!$A$2:$MW$40,'Intervention list'!JA$195+1,0)</f>
        <v>0</v>
      </c>
      <c r="JB125" s="0" t="n">
        <f aca="false">IF(ISNUMBER(FIND(JB$1,$D125))=$AO$1,1,0)*VLOOKUP($Z$2,DALYs!$A$2:$MW$40,'Intervention list'!JB$195+1,0)</f>
        <v>0</v>
      </c>
      <c r="JC125" s="0" t="n">
        <f aca="false">IF(ISNUMBER(FIND(JC$1,$D125))=$AO$1,1,0)*VLOOKUP($Z$2,DALYs!$A$2:$MW$40,'Intervention list'!JC$195+1,0)</f>
        <v>0</v>
      </c>
      <c r="JD125" s="0" t="n">
        <f aca="false">IF(ISNUMBER(FIND(JD$1,$D125))=$AO$1,1,0)*VLOOKUP($Z$2,DALYs!$A$2:$MW$40,'Intervention list'!JD$195+1,0)</f>
        <v>0</v>
      </c>
      <c r="JE125" s="0" t="n">
        <f aca="false">IF(ISNUMBER(FIND(JE$1,$D125))=$AO$1,1,0)*VLOOKUP($Z$2,DALYs!$A$2:$MW$40,'Intervention list'!JE$195+1,0)</f>
        <v>0</v>
      </c>
      <c r="JF125" s="0" t="n">
        <f aca="false">IF(ISNUMBER(FIND(JF$1,$D125))=$AO$1,1,0)*VLOOKUP($Z$2,DALYs!$A$2:$MW$40,'Intervention list'!JF$195+1,0)</f>
        <v>0</v>
      </c>
      <c r="JG125" s="0" t="n">
        <f aca="false">IF(ISNUMBER(FIND(JG$1,$D125))=$AO$1,1,0)*VLOOKUP($Z$2,DALYs!$A$2:$MW$40,'Intervention list'!JG$195+1,0)</f>
        <v>0</v>
      </c>
      <c r="JH125" s="0" t="n">
        <f aca="false">IF(ISNUMBER(FIND(JH$1,$D125))=$AO$1,1,0)*VLOOKUP($Z$2,DALYs!$A$2:$MW$40,'Intervention list'!JH$195+1,0)</f>
        <v>0</v>
      </c>
      <c r="JI125" s="0" t="n">
        <f aca="false">IF(ISNUMBER(FIND(JI$1,$D125))=$AO$1,1,0)*VLOOKUP($Z$2,DALYs!$A$2:$MW$40,'Intervention list'!JI$195+1,0)</f>
        <v>0</v>
      </c>
      <c r="JJ125" s="0" t="n">
        <f aca="false">IF(ISNUMBER(FIND(JJ$1,$D125))=$AO$1,1,0)*VLOOKUP($Z$2,DALYs!$A$2:$MW$40,'Intervention list'!JJ$195+1,0)</f>
        <v>0</v>
      </c>
      <c r="JK125" s="0" t="n">
        <f aca="false">IF(ISNUMBER(FIND(JK$1,$D125))=$AO$1,1,0)*VLOOKUP($Z$2,DALYs!$A$2:$MW$40,'Intervention list'!JK$195+1,0)</f>
        <v>0</v>
      </c>
      <c r="JL125" s="0" t="n">
        <f aca="false">IF(ISNUMBER(FIND(JL$1,$D125))=$AO$1,1,0)*VLOOKUP($Z$2,DALYs!$A$2:$MW$40,'Intervention list'!JL$195+1,0)</f>
        <v>0</v>
      </c>
      <c r="JM125" s="0" t="n">
        <f aca="false">IF(ISNUMBER(FIND(JM$1,$D125))=$AO$1,1,0)*VLOOKUP($Z$2,DALYs!$A$2:$MW$40,'Intervention list'!JM$195+1,0)</f>
        <v>0</v>
      </c>
      <c r="JN125" s="0" t="n">
        <f aca="false">IF(ISNUMBER(FIND(JN$1,$D125))=$AO$1,1,0)*VLOOKUP($Z$2,DALYs!$A$2:$MW$40,'Intervention list'!JN$195+1,0)</f>
        <v>0</v>
      </c>
      <c r="JO125" s="0" t="n">
        <f aca="false">IF(ISNUMBER(FIND(JO$1,$D125))=$AO$1,1,0)*VLOOKUP($Z$2,DALYs!$A$2:$MW$40,'Intervention list'!JO$195+1,0)</f>
        <v>0</v>
      </c>
      <c r="JP125" s="0" t="n">
        <f aca="false">IF(ISNUMBER(FIND(JP$1,$D125))=$AO$1,1,0)*VLOOKUP($Z$2,DALYs!$A$2:$MW$40,'Intervention list'!JP$195+1,0)</f>
        <v>0</v>
      </c>
      <c r="JQ125" s="0" t="n">
        <f aca="false">IF(ISNUMBER(FIND(JQ$1,$D125))=$AO$1,1,0)*VLOOKUP($Z$2,DALYs!$A$2:$MW$40,'Intervention list'!JQ$195+1,0)</f>
        <v>0</v>
      </c>
      <c r="JR125" s="0" t="n">
        <f aca="false">IF(ISNUMBER(FIND(JR$1,$D125))=$AO$1,1,0)*VLOOKUP($Z$2,DALYs!$A$2:$MW$40,'Intervention list'!JR$195+1,0)</f>
        <v>0</v>
      </c>
      <c r="JS125" s="0" t="n">
        <f aca="false">IF(ISNUMBER(FIND(JS$1,$D125))=$AO$1,1,0)*VLOOKUP($Z$2,DALYs!$A$2:$MW$40,'Intervention list'!JS$195+1,0)</f>
        <v>0</v>
      </c>
      <c r="JT125" s="0" t="n">
        <f aca="false">IF(ISNUMBER(FIND(JT$1,$D125))=$AO$1,1,0)*VLOOKUP($Z$2,DALYs!$A$2:$MW$40,'Intervention list'!JT$195+1,0)</f>
        <v>0</v>
      </c>
      <c r="JU125" s="0" t="n">
        <f aca="false">IF(ISNUMBER(FIND(JU$1,$D125))=$AO$1,1,0)*VLOOKUP($Z$2,DALYs!$A$2:$MW$40,'Intervention list'!JU$195+1,0)</f>
        <v>0</v>
      </c>
      <c r="JV125" s="0" t="n">
        <f aca="false">IF(ISNUMBER(FIND(JV$1,$D125))=$AO$1,1,0)*VLOOKUP($Z$2,DALYs!$A$2:$MW$40,'Intervention list'!JV$195+1,0)</f>
        <v>0</v>
      </c>
      <c r="JW125" s="0" t="n">
        <f aca="false">IF(ISNUMBER(FIND(JW$1,$D125))=$AO$1,1,0)*VLOOKUP($Z$2,DALYs!$A$2:$MW$40,'Intervention list'!JW$195+1,0)</f>
        <v>0</v>
      </c>
      <c r="JX125" s="0" t="n">
        <f aca="false">IF(ISNUMBER(FIND(JX$1,$D125))=$AO$1,1,0)*VLOOKUP($Z$2,DALYs!$A$2:$MW$40,'Intervention list'!JX$195+1,0)</f>
        <v>0</v>
      </c>
      <c r="JY125" s="0" t="n">
        <f aca="false">IF(ISNUMBER(FIND(JY$1,$D125))=$AO$1,1,0)*VLOOKUP($Z$2,DALYs!$A$2:$MW$40,'Intervention list'!JY$195+1,0)</f>
        <v>0</v>
      </c>
      <c r="JZ125" s="0" t="n">
        <f aca="false">IF(ISNUMBER(FIND(JZ$1,$D125))=$AO$1,1,0)*VLOOKUP($Z$2,DALYs!$A$2:$MW$40,'Intervention list'!JZ$195+1,0)</f>
        <v>0</v>
      </c>
      <c r="KA125" s="0" t="n">
        <f aca="false">IF(ISNUMBER(FIND(KA$1,$D125))=$AO$1,1,0)*VLOOKUP($Z$2,DALYs!$A$2:$MW$40,'Intervention list'!KA$195+1,0)</f>
        <v>0</v>
      </c>
      <c r="KB125" s="0" t="n">
        <f aca="false">IF(ISNUMBER(FIND(KB$1,$D125))=$AO$1,1,0)*VLOOKUP($Z$2,DALYs!$A$2:$MW$40,'Intervention list'!KB$195+1,0)</f>
        <v>0</v>
      </c>
      <c r="KC125" s="0" t="n">
        <f aca="false">IF(ISNUMBER(FIND(KC$1,$D125))=$AO$1,1,0)*VLOOKUP($Z$2,DALYs!$A$2:$MW$40,'Intervention list'!KC$195+1,0)</f>
        <v>0</v>
      </c>
      <c r="KD125" s="0" t="n">
        <f aca="false">IF(ISNUMBER(FIND(KD$1,$D125))=$AO$1,1,0)*VLOOKUP($Z$2,DALYs!$A$2:$MW$40,'Intervention list'!KD$195+1,0)</f>
        <v>0</v>
      </c>
      <c r="KE125" s="0" t="n">
        <f aca="false">IF(ISNUMBER(FIND(KE$1,$D125))=$AO$1,1,0)*VLOOKUP($Z$2,DALYs!$A$2:$MW$40,'Intervention list'!KE$195+1,0)</f>
        <v>0</v>
      </c>
      <c r="KF125" s="0" t="n">
        <f aca="false">IF(ISNUMBER(FIND(KF$1,$D125))=$AO$1,1,0)*VLOOKUP($Z$2,DALYs!$A$2:$MW$40,'Intervention list'!KF$195+1,0)</f>
        <v>0</v>
      </c>
      <c r="KG125" s="0" t="n">
        <f aca="false">IF(ISNUMBER(FIND(KG$1,$D125))=$AO$1,1,0)*VLOOKUP($Z$2,DALYs!$A$2:$MW$40,'Intervention list'!KG$195+1,0)</f>
        <v>0</v>
      </c>
      <c r="KH125" s="0" t="n">
        <f aca="false">IF(ISNUMBER(FIND(KH$1,$D125))=$AO$1,1,0)*VLOOKUP($Z$2,DALYs!$A$2:$MW$40,'Intervention list'!KH$195+1,0)</f>
        <v>0</v>
      </c>
      <c r="KI125" s="0" t="n">
        <f aca="false">IF(ISNUMBER(FIND(KI$1,$D125))=$AO$1,1,0)*VLOOKUP($Z$2,DALYs!$A$2:$MW$40,'Intervention list'!KI$195+1,0)</f>
        <v>0</v>
      </c>
      <c r="KJ125" s="0" t="n">
        <f aca="false">IF(ISNUMBER(FIND(KJ$1,$D125))=$AO$1,1,0)*VLOOKUP($Z$2,DALYs!$A$2:$MW$40,'Intervention list'!KJ$195+1,0)</f>
        <v>0</v>
      </c>
      <c r="KK125" s="0" t="n">
        <f aca="false">IF(ISNUMBER(FIND(KK$1,$D125))=$AO$1,1,0)*VLOOKUP($Z$2,DALYs!$A$2:$MW$40,'Intervention list'!KK$195+1,0)</f>
        <v>0</v>
      </c>
      <c r="KL125" s="0" t="n">
        <f aca="false">IF(ISNUMBER(FIND(KL$1,$D125))=$AO$1,1,0)*VLOOKUP($Z$2,DALYs!$A$2:$MW$40,'Intervention list'!KL$195+1,0)</f>
        <v>0</v>
      </c>
      <c r="KM125" s="0" t="n">
        <f aca="false">IF(ISNUMBER(FIND(KM$1,$D125))=$AO$1,1,0)*VLOOKUP($Z$2,DALYs!$A$2:$MW$40,'Intervention list'!KM$195+1,0)</f>
        <v>0</v>
      </c>
      <c r="KN125" s="0" t="n">
        <f aca="false">IF(ISNUMBER(FIND(KN$1,$D125))=$AO$1,1,0)*VLOOKUP($Z$2,DALYs!$A$2:$MW$40,'Intervention list'!KN$195+1,0)</f>
        <v>0</v>
      </c>
      <c r="KO125" s="0" t="n">
        <f aca="false">IF(ISNUMBER(FIND(KO$1,$D125))=$AO$1,1,0)*VLOOKUP($Z$2,DALYs!$A$2:$MW$40,'Intervention list'!KO$195+1,0)</f>
        <v>0</v>
      </c>
      <c r="KP125" s="0" t="n">
        <f aca="false">IF(ISNUMBER(FIND(KP$1,$D125))=$AO$1,1,0)*VLOOKUP($Z$2,DALYs!$A$2:$MW$40,'Intervention list'!KP$195+1,0)</f>
        <v>0</v>
      </c>
      <c r="KQ125" s="0" t="n">
        <f aca="false">IF(ISNUMBER(FIND(KQ$1,$D125))=$AO$1,1,0)*VLOOKUP($Z$2,DALYs!$A$2:$MW$40,'Intervention list'!KQ$195+1,0)</f>
        <v>0</v>
      </c>
      <c r="KR125" s="0" t="n">
        <f aca="false">IF(ISNUMBER(FIND(KR$1,$D125))=$AO$1,1,0)*VLOOKUP($Z$2,DALYs!$A$2:$MW$40,'Intervention list'!KR$195+1,0)</f>
        <v>0</v>
      </c>
      <c r="KS125" s="0" t="n">
        <f aca="false">IF(ISNUMBER(FIND(KS$1,$D125))=$AO$1,1,0)*VLOOKUP($Z$2,DALYs!$A$2:$MW$40,'Intervention list'!KS$195+1,0)</f>
        <v>0</v>
      </c>
      <c r="KT125" s="0" t="n">
        <f aca="false">IF(ISNUMBER(FIND(KT$1,$D125))=$AO$1,1,0)*VLOOKUP($Z$2,DALYs!$A$2:$MW$40,'Intervention list'!KT$195+1,0)</f>
        <v>0</v>
      </c>
      <c r="KU125" s="0" t="n">
        <f aca="false">IF(ISNUMBER(FIND(KU$1,$D125))=$AO$1,1,0)*VLOOKUP($Z$2,DALYs!$A$2:$MW$40,'Intervention list'!KU$195+1,0)</f>
        <v>0</v>
      </c>
      <c r="KV125" s="0" t="n">
        <f aca="false">IF(ISNUMBER(FIND(KV$1,$D125))=$AO$1,1,0)*VLOOKUP($Z$2,DALYs!$A$2:$MW$40,'Intervention list'!KV$195+1,0)</f>
        <v>0</v>
      </c>
      <c r="KW125" s="0" t="n">
        <f aca="false">IF(ISNUMBER(FIND(KW$1,$D125))=$AO$1,1,0)*VLOOKUP($Z$2,DALYs!$A$2:$MW$40,'Intervention list'!KW$195+1,0)</f>
        <v>0</v>
      </c>
      <c r="KX125" s="0" t="n">
        <f aca="false">IF(ISNUMBER(FIND(KX$1,$D125))=$AO$1,1,0)*VLOOKUP($Z$2,DALYs!$A$2:$MW$40,'Intervention list'!KX$195+1,0)</f>
        <v>0</v>
      </c>
      <c r="KY125" s="0" t="n">
        <f aca="false">IF(ISNUMBER(FIND(KY$1,$D125))=$AO$1,1,0)*VLOOKUP($Z$2,DALYs!$A$2:$MW$40,'Intervention list'!KY$195+1,0)</f>
        <v>0</v>
      </c>
      <c r="KZ125" s="0" t="n">
        <f aca="false">IF(ISNUMBER(FIND(KZ$1,$D125))=$AO$1,1,0)*VLOOKUP($Z$2,DALYs!$A$2:$MW$40,'Intervention list'!KZ$195+1,0)</f>
        <v>0</v>
      </c>
      <c r="LA125" s="0" t="n">
        <f aca="false">IF(ISNUMBER(FIND(LA$1,$D125))=$AO$1,1,0)*VLOOKUP($Z$2,DALYs!$A$2:$MW$40,'Intervention list'!LA$195+1,0)</f>
        <v>0</v>
      </c>
      <c r="LB125" s="0" t="n">
        <f aca="false">IF(ISNUMBER(FIND(LB$1,$D125))=$AO$1,1,0)*VLOOKUP($Z$2,DALYs!$A$2:$MW$40,'Intervention list'!LB$195+1,0)</f>
        <v>0</v>
      </c>
      <c r="LC125" s="0" t="n">
        <f aca="false">IF(ISNUMBER(FIND(LC$1,$D125))=$AO$1,1,0)*VLOOKUP($Z$2,DALYs!$A$2:$MW$40,'Intervention list'!LC$195+1,0)</f>
        <v>0</v>
      </c>
      <c r="LD125" s="0" t="n">
        <f aca="false">IF(ISNUMBER(FIND(LD$1,$D125))=$AO$1,1,0)*VLOOKUP($Z$2,DALYs!$A$2:$MW$40,'Intervention list'!LD$195+1,0)</f>
        <v>0</v>
      </c>
      <c r="LE125" s="0" t="n">
        <f aca="false">IF(ISNUMBER(FIND(LE$1,$D125))=$AO$1,1,0)*VLOOKUP($Z$2,DALYs!$A$2:$MW$40,'Intervention list'!LE$195+1,0)</f>
        <v>0</v>
      </c>
      <c r="LF125" s="0" t="n">
        <f aca="false">IF(ISNUMBER(FIND(LF$1,$D125))=$AO$1,1,0)*VLOOKUP($Z$2,DALYs!$A$2:$MW$40,'Intervention list'!LF$195+1,0)</f>
        <v>0</v>
      </c>
      <c r="LG125" s="0" t="n">
        <f aca="false">IF(ISNUMBER(FIND(LG$1,$D125))=$AO$1,1,0)*VLOOKUP($Z$2,DALYs!$A$2:$MW$40,'Intervention list'!LG$195+1,0)</f>
        <v>0</v>
      </c>
      <c r="LH125" s="0" t="n">
        <f aca="false">IF(ISNUMBER(FIND(LH$1,$D125))=$AO$1,1,0)*VLOOKUP($Z$2,DALYs!$A$2:$MW$40,'Intervention list'!LH$195+1,0)</f>
        <v>0</v>
      </c>
      <c r="LI125" s="0" t="n">
        <f aca="false">IF(ISNUMBER(FIND(LI$1,$D125))=$AO$1,1,0)*VLOOKUP($Z$2,DALYs!$A$2:$MW$40,'Intervention list'!LI$195+1,0)</f>
        <v>0</v>
      </c>
      <c r="LJ125" s="0" t="n">
        <f aca="false">IF(ISNUMBER(FIND(LJ$1,$D125))=$AO$1,1,0)*VLOOKUP($Z$2,DALYs!$A$2:$MW$40,'Intervention list'!LJ$195+1,0)</f>
        <v>0</v>
      </c>
      <c r="LK125" s="0" t="n">
        <f aca="false">IF(ISNUMBER(FIND(LK$1,$D125))=$AO$1,1,0)*VLOOKUP($Z$2,DALYs!$A$2:$MW$40,'Intervention list'!LK$195+1,0)</f>
        <v>0</v>
      </c>
      <c r="LL125" s="0" t="n">
        <f aca="false">IF(ISNUMBER(FIND(LL$1,$D125))=$AO$1,1,0)*VLOOKUP($Z$2,DALYs!$A$2:$MW$40,'Intervention list'!LL$195+1,0)</f>
        <v>0</v>
      </c>
      <c r="LM125" s="0" t="n">
        <f aca="false">IF(ISNUMBER(FIND(LM$1,$D125))=$AO$1,1,0)*VLOOKUP($Z$2,DALYs!$A$2:$MW$40,'Intervention list'!LM$195+1,0)</f>
        <v>0</v>
      </c>
      <c r="LN125" s="0" t="n">
        <f aca="false">IF(ISNUMBER(FIND(LN$1,$D125))=$AO$1,1,0)*VLOOKUP($Z$2,DALYs!$A$2:$MW$40,'Intervention list'!LN$195+1,0)</f>
        <v>0</v>
      </c>
      <c r="LO125" s="0" t="n">
        <f aca="false">IF(ISNUMBER(FIND(LO$1,$D125))=$AO$1,1,0)*VLOOKUP($Z$2,DALYs!$A$2:$MW$40,'Intervention list'!LO$195+1,0)</f>
        <v>0</v>
      </c>
      <c r="LP125" s="0" t="n">
        <f aca="false">IF(ISNUMBER(FIND(LP$1,$D125))=$AO$1,1,0)*VLOOKUP($Z$2,DALYs!$A$2:$MW$40,'Intervention list'!LP$195+1,0)</f>
        <v>0</v>
      </c>
      <c r="LQ125" s="0" t="n">
        <f aca="false">IF(ISNUMBER(FIND(LQ$1,$D125))=$AO$1,1,0)*VLOOKUP($Z$2,DALYs!$A$2:$MW$40,'Intervention list'!LQ$195+1,0)</f>
        <v>0</v>
      </c>
      <c r="LR125" s="0" t="n">
        <f aca="false">IF(ISNUMBER(FIND(LR$1,$D125))=$AO$1,1,0)*VLOOKUP($Z$2,DALYs!$A$2:$MW$40,'Intervention list'!LR$195+1,0)</f>
        <v>0</v>
      </c>
      <c r="LS125" s="0" t="n">
        <f aca="false">IF(ISNUMBER(FIND(LS$1,$D125))=$AO$1,1,0)*VLOOKUP($Z$2,DALYs!$A$2:$MW$40,'Intervention list'!LS$195+1,0)</f>
        <v>0</v>
      </c>
      <c r="LT125" s="0" t="n">
        <f aca="false">IF(ISNUMBER(FIND(LT$1,$D125))=$AO$1,1,0)*VLOOKUP($Z$2,DALYs!$A$2:$MW$40,'Intervention list'!LT$195+1,0)</f>
        <v>0</v>
      </c>
      <c r="LU125" s="0" t="n">
        <f aca="false">IF(ISNUMBER(FIND(LU$1,$D125))=$AO$1,1,0)*VLOOKUP($Z$2,DALYs!$A$2:$MW$40,'Intervention list'!LU$195+1,0)</f>
        <v>0</v>
      </c>
      <c r="LV125" s="0" t="n">
        <f aca="false">IF(ISNUMBER(FIND(LV$1,$D125))=$AO$1,1,0)*VLOOKUP($Z$2,DALYs!$A$2:$MW$40,'Intervention list'!LV$195+1,0)</f>
        <v>0</v>
      </c>
      <c r="LW125" s="0" t="n">
        <f aca="false">IF(ISNUMBER(FIND(LW$1,$D125))=$AO$1,1,0)*VLOOKUP($Z$2,DALYs!$A$2:$MW$40,'Intervention list'!LW$195+1,0)</f>
        <v>0</v>
      </c>
      <c r="LX125" s="0" t="n">
        <f aca="false">IF(ISNUMBER(FIND(LX$1,$D125))=$AO$1,1,0)*VLOOKUP($Z$2,DALYs!$A$2:$MW$40,'Intervention list'!LX$195+1,0)</f>
        <v>0</v>
      </c>
      <c r="LY125" s="0" t="n">
        <f aca="false">IF(ISNUMBER(FIND(LY$1,$D125))=$AO$1,1,0)*VLOOKUP($Z$2,DALYs!$A$2:$MW$40,'Intervention list'!LY$195+1,0)</f>
        <v>0</v>
      </c>
      <c r="LZ125" s="0" t="n">
        <f aca="false">IF(ISNUMBER(FIND(LZ$1,$D125))=$AO$1,1,0)*VLOOKUP($Z$2,DALYs!$A$2:$MW$40,'Intervention list'!LZ$195+1,0)</f>
        <v>0</v>
      </c>
      <c r="MA125" s="0" t="n">
        <f aca="false">IF(ISNUMBER(FIND(MA$1,$D125))=$AO$1,1,0)*VLOOKUP($Z$2,DALYs!$A$2:$MW$40,'Intervention list'!MA$195+1,0)</f>
        <v>0</v>
      </c>
      <c r="MB125" s="0" t="n">
        <f aca="false">IF(ISNUMBER(FIND(MB$1,$D125))=$AO$1,1,0)*VLOOKUP($Z$2,DALYs!$A$2:$MW$40,'Intervention list'!MB$195+1,0)</f>
        <v>0</v>
      </c>
      <c r="MC125" s="0" t="n">
        <f aca="false">IF(ISNUMBER(FIND(MC$1,$D125))=$AO$1,1,0)*VLOOKUP($Z$2,DALYs!$A$2:$MW$40,'Intervention list'!MC$195+1,0)</f>
        <v>0</v>
      </c>
      <c r="MD125" s="0" t="n">
        <f aca="false">IF(ISNUMBER(FIND(MD$1,$D125))=$AO$1,1,0)*VLOOKUP($Z$2,DALYs!$A$2:$MW$40,'Intervention list'!MD$195+1,0)</f>
        <v>0</v>
      </c>
      <c r="ME125" s="0" t="n">
        <f aca="false">IF(ISNUMBER(FIND(ME$1,$D125))=$AO$1,1,0)*VLOOKUP($Z$2,DALYs!$A$2:$MW$40,'Intervention list'!ME$195+1,0)</f>
        <v>0</v>
      </c>
      <c r="MF125" s="0" t="n">
        <f aca="false">IF(ISNUMBER(FIND(MF$1,$D125))=$AO$1,1,0)*VLOOKUP($Z$2,DALYs!$A$2:$MW$40,'Intervention list'!MF$195+1,0)</f>
        <v>0</v>
      </c>
      <c r="MG125" s="0" t="n">
        <f aca="false">IF(ISNUMBER(FIND(MG$1,$D125))=$AO$1,1,0)*VLOOKUP($Z$2,DALYs!$A$2:$MW$40,'Intervention list'!MG$195+1,0)</f>
        <v>0</v>
      </c>
      <c r="MH125" s="0" t="n">
        <f aca="false">IF(ISNUMBER(FIND(MH$1,$D125))=$AO$1,1,0)*VLOOKUP($Z$2,DALYs!$A$2:$MW$40,'Intervention list'!MH$195+1,0)</f>
        <v>0</v>
      </c>
      <c r="MI125" s="0" t="n">
        <f aca="false">IF(ISNUMBER(FIND(MI$1,$D125))=$AO$1,1,0)*VLOOKUP($Z$2,DALYs!$A$2:$MW$40,'Intervention list'!MI$195+1,0)</f>
        <v>0</v>
      </c>
      <c r="MJ125" s="0" t="n">
        <f aca="false">IF(ISNUMBER(FIND(MJ$1,$D125))=$AO$1,1,0)*VLOOKUP($Z$2,DALYs!$A$2:$MW$40,'Intervention list'!MJ$195+1,0)</f>
        <v>0</v>
      </c>
      <c r="MK125" s="0" t="n">
        <f aca="false">IF(ISNUMBER(FIND(MK$1,$D125))=$AO$1,1,0)*VLOOKUP($Z$2,DALYs!$A$2:$MW$40,'Intervention list'!MK$195+1,0)</f>
        <v>0</v>
      </c>
      <c r="ML125" s="0" t="n">
        <f aca="false">IF(ISNUMBER(FIND(ML$1,$D125))=$AO$1,1,0)*VLOOKUP($Z$2,DALYs!$A$2:$MW$40,'Intervention list'!ML$195+1,0)</f>
        <v>0</v>
      </c>
      <c r="MM125" s="0" t="n">
        <f aca="false">IF(ISNUMBER(FIND(MM$1,$D125))=$AO$1,1,0)*VLOOKUP($Z$2,DALYs!$A$2:$MW$40,'Intervention list'!MM$195+1,0)</f>
        <v>0</v>
      </c>
      <c r="MN125" s="0" t="n">
        <f aca="false">IF(ISNUMBER(FIND(MN$1,$D125))=$AO$1,1,0)*VLOOKUP($Z$2,DALYs!$A$2:$MW$40,'Intervention list'!MN$195+1,0)</f>
        <v>0</v>
      </c>
      <c r="MO125" s="0" t="n">
        <f aca="false">IF(ISNUMBER(FIND(MO$1,$D125))=$AO$1,1,0)*VLOOKUP($Z$2,DALYs!$A$2:$MW$40,'Intervention list'!MO$195+1,0)</f>
        <v>0</v>
      </c>
      <c r="MP125" s="0" t="n">
        <f aca="false">IF(ISNUMBER(FIND(MP$1,$D125))=$AO$1,1,0)*VLOOKUP($Z$2,DALYs!$A$2:$MW$40,'Intervention list'!MP$195+1,0)</f>
        <v>0</v>
      </c>
      <c r="MQ125" s="0" t="n">
        <f aca="false">IF(ISNUMBER(FIND(MQ$1,$D125))=$AO$1,1,0)*VLOOKUP($Z$2,DALYs!$A$2:$MW$40,'Intervention list'!MQ$195+1,0)</f>
        <v>0</v>
      </c>
      <c r="MR125" s="0" t="n">
        <f aca="false">IF(ISNUMBER(FIND(MR$1,$D125))=$AO$1,1,0)*VLOOKUP($Z$2,DALYs!$A$2:$MW$40,'Intervention list'!MR$195+1,0)</f>
        <v>0</v>
      </c>
      <c r="MS125" s="0" t="n">
        <f aca="false">IF(ISNUMBER(FIND(MS$1,$D125))=$AO$1,1,0)*VLOOKUP($Z$2,DALYs!$A$2:$MW$40,'Intervention list'!MS$195+1,0)</f>
        <v>0</v>
      </c>
      <c r="MT125" s="0" t="n">
        <f aca="false">IF(ISNUMBER(FIND(MT$1,$D125))=$AO$1,1,0)*VLOOKUP($Z$2,DALYs!$A$2:$MW$40,'Intervention list'!MT$195+1,0)</f>
        <v>0</v>
      </c>
      <c r="MU125" s="0" t="n">
        <f aca="false">IF(ISNUMBER(FIND(MU$1,$D125))=$AO$1,1,0)*VLOOKUP($Z$2,DALYs!$A$2:$MW$40,'Intervention list'!MU$195+1,0)</f>
        <v>0</v>
      </c>
      <c r="MV125" s="0" t="n">
        <f aca="false">IF(ISNUMBER(FIND(MV$1,$D125))=$AO$1,1,0)*VLOOKUP($Z$2,DALYs!$A$2:$MW$40,'Intervention list'!MV$195+1,0)</f>
        <v>0</v>
      </c>
      <c r="MW125" s="0" t="n">
        <f aca="false">IF(ISNUMBER(FIND(MW$1,$D125))=$AO$1,1,0)*VLOOKUP($Z$2,DALYs!$A$2:$MW$40,'Intervention list'!MW$195+1,0)</f>
        <v>0</v>
      </c>
      <c r="MX125" s="0" t="n">
        <f aca="false">IF(ISNUMBER(FIND(MX$1,$D125))=$AO$1,1,0)*VLOOKUP($Z$2,DALYs!$A$2:$MW$40,'Intervention list'!MX$195+1,0)</f>
        <v>0</v>
      </c>
      <c r="MY125" s="0" t="n">
        <f aca="false">IF(ISNUMBER(FIND(MY$1,$D125))=$AO$1,1,0)*VLOOKUP($Z$2,DALYs!$A$2:$MW$40,'Intervention list'!MY$195+1,0)</f>
        <v>0</v>
      </c>
      <c r="MZ125" s="0" t="n">
        <f aca="false">IF(ISNUMBER(FIND(MZ$1,$D125))=$AO$1,1,0)*VLOOKUP($Z$2,DALYs!$A$2:$MW$40,'Intervention list'!MZ$195+1,0)</f>
        <v>0</v>
      </c>
      <c r="NA125" s="0" t="n">
        <f aca="false">IF(ISNUMBER(FIND(NA$1,$D125))=$AO$1,1,0)*VLOOKUP($Z$2,DALYs!$A$2:$MW$40,'Intervention list'!NA$195+1,0)</f>
        <v>0</v>
      </c>
      <c r="NB125" s="0" t="n">
        <f aca="false">IF(ISNUMBER(FIND(NB$1,$D125))=$AO$1,1,0)*VLOOKUP($Z$2,DALYs!$A$2:$MW$40,'Intervention list'!NB$195+1,0)</f>
        <v>0</v>
      </c>
      <c r="NC125" s="0" t="n">
        <f aca="false">IF(ISNUMBER(FIND(NC$1,$D125))=$AO$1,1,0)*VLOOKUP($Z$2,DALYs!$A$2:$MW$40,'Intervention list'!NC$195+1,0)</f>
        <v>0</v>
      </c>
      <c r="ND125" s="0" t="n">
        <f aca="false">IF(ISNUMBER(FIND(ND$1,$D125))=$AO$1,1,0)*VLOOKUP($Z$2,DALYs!$A$2:$MW$40,'Intervention list'!ND$195+1,0)</f>
        <v>0</v>
      </c>
      <c r="NE125" s="0" t="n">
        <f aca="false">IF(ISNUMBER(FIND(NE$1,$D125))=$AO$1,1,0)*VLOOKUP($Z$2,DALYs!$A$2:$MW$40,'Intervention list'!NE$195+1,0)</f>
        <v>0</v>
      </c>
      <c r="NF125" s="0" t="n">
        <f aca="false">IF(ISNUMBER(FIND(NF$1,$D125))=$AO$1,1,0)*VLOOKUP($Z$2,DALYs!$A$2:$MW$40,'Intervention list'!NF$195+1,0)</f>
        <v>0</v>
      </c>
      <c r="NG125" s="0" t="n">
        <f aca="false">IF(ISNUMBER(FIND(NG$1,$D125))=$AO$1,1,0)*VLOOKUP($Z$2,DALYs!$A$2:$MW$40,'Intervention list'!NG$195+1,0)</f>
        <v>0</v>
      </c>
      <c r="NH125" s="0" t="n">
        <f aca="false">IF(ISNUMBER(FIND(NH$1,$D125))=$AO$1,1,0)*VLOOKUP($Z$2,DALYs!$A$2:$MW$40,'Intervention list'!NH$195+1,0)</f>
        <v>0</v>
      </c>
      <c r="NI125" s="0" t="n">
        <f aca="false">IF(ISNUMBER(FIND(NI$1,$D125))=$AO$1,1,0)*VLOOKUP($Z$2,DALYs!$A$2:$MW$40,'Intervention list'!NI$195+1,0)</f>
        <v>0</v>
      </c>
      <c r="NJ125" s="0" t="n">
        <f aca="false">IF(ISNUMBER(FIND(NJ$1,$D125))=$AO$1,1,0)*VLOOKUP($Z$2,DALYs!$A$2:$MW$40,'Intervention list'!NJ$195+1,0)</f>
        <v>0</v>
      </c>
      <c r="NK125" s="0" t="n">
        <f aca="false">IF(ISNUMBER(FIND(NK$1,$D125))=$AO$1,1,0)*VLOOKUP($Z$2,DALYs!$A$2:$MW$40,'Intervention list'!NK$195+1,0)</f>
        <v>0</v>
      </c>
      <c r="NL125" s="0" t="n">
        <f aca="false">IF(ISNUMBER(FIND(NL$1,$D125))=$AO$1,1,0)*VLOOKUP($Z$2,DALYs!$A$2:$MW$40,'Intervention list'!NL$195+1,0)</f>
        <v>0</v>
      </c>
      <c r="NM125" s="0" t="n">
        <f aca="false">IF(ISNUMBER(FIND(NM$1,$D125))=$AO$1,1,0)*VLOOKUP($Z$2,DALYs!$A$2:$MW$40,'Intervention list'!NM$195+1,0)</f>
        <v>0</v>
      </c>
      <c r="NN125" s="0" t="n">
        <f aca="false">IF(ISNUMBER(FIND(NN$1,$D125))=$AO$1,1,0)*VLOOKUP($Z$2,DALYs!$A$2:$MW$40,'Intervention list'!NN$195+1,0)</f>
        <v>0</v>
      </c>
      <c r="NO125" s="0" t="n">
        <f aca="false">IF(ISNUMBER(FIND(NO$1,$D125))=$AO$1,1,0)*VLOOKUP($Z$2,DALYs!$A$2:$MW$40,'Intervention list'!NO$195+1,0)</f>
        <v>0</v>
      </c>
      <c r="NP125" s="0" t="n">
        <f aca="false">IF(ISNUMBER(FIND(NP$1,$D125))=$AO$1,1,0)*VLOOKUP($Z$2,DALYs!$A$2:$MW$40,'Intervention list'!NP$195+1,0)</f>
        <v>0</v>
      </c>
      <c r="NQ125" s="0" t="n">
        <f aca="false">IF(ISNUMBER(FIND(NQ$1,$D125))=$AO$1,1,0)*VLOOKUP($Z$2,DALYs!$A$2:$MW$40,'Intervention list'!NQ$195+1,0)</f>
        <v>0</v>
      </c>
      <c r="NR125" s="0" t="n">
        <f aca="false">IF(ISNUMBER(FIND(NR$1,$D125))=$AO$1,1,0)*VLOOKUP($Z$2,DALYs!$A$2:$MW$40,'Intervention list'!NR$195+1,0)</f>
        <v>0</v>
      </c>
      <c r="NS125" s="0" t="n">
        <f aca="false">IF(ISNUMBER(FIND(NS$1,$D125))=$AO$1,1,0)*VLOOKUP($Z$2,DALYs!$A$2:$MW$40,'Intervention list'!NS$195+1,0)</f>
        <v>0</v>
      </c>
      <c r="NT125" s="0" t="n">
        <f aca="false">IF(ISNUMBER(FIND(NT$1,$D125))=$AO$1,1,0)*VLOOKUP($Z$2,DALYs!$A$2:$MW$40,'Intervention list'!NT$195+1,0)</f>
        <v>0</v>
      </c>
      <c r="NU125" s="0" t="n">
        <f aca="false">IF(ISNUMBER(FIND(NU$1,$D125))=$AO$1,1,0)*VLOOKUP($Z$2,DALYs!$A$2:$MW$40,'Intervention list'!NU$195+1,0)</f>
        <v>0</v>
      </c>
      <c r="NV125" s="0" t="n">
        <f aca="false">IF(ISNUMBER(FIND(NV$1,$D125))=$AO$1,1,0)*VLOOKUP($Z$2,DALYs!$A$2:$MW$40,'Intervention list'!NV$195+1,0)</f>
        <v>0</v>
      </c>
      <c r="NW125" s="0" t="n">
        <f aca="false">IF(ISNUMBER(FIND(NW$1,$D125))=$AO$1,1,0)*VLOOKUP($Z$2,DALYs!$A$2:$MW$40,'Intervention list'!NW$195+1,0)</f>
        <v>0</v>
      </c>
      <c r="NX125" s="0" t="n">
        <f aca="false">IF(ISNUMBER(FIND(NX$1,$D125))=$AO$1,1,0)*VLOOKUP($Z$2,DALYs!$A$2:$MW$40,'Intervention list'!NX$195+1,0)</f>
        <v>0</v>
      </c>
      <c r="NY125" s="0" t="n">
        <f aca="false">IF(ISNUMBER(FIND(NY$1,$D125))=$AO$1,1,0)*VLOOKUP($Z$2,DALYs!$A$2:$MW$40,'Intervention list'!NY$195+1,0)</f>
        <v>0</v>
      </c>
      <c r="NZ125" s="0" t="n">
        <f aca="false">IF(ISNUMBER(FIND(NZ$1,$D125))=$AO$1,1,0)*VLOOKUP($Z$2,DALYs!$A$2:$MW$40,'Intervention list'!NZ$195+1,0)</f>
        <v>0</v>
      </c>
      <c r="OA125" s="0" t="n">
        <f aca="false">IF(ISNUMBER(FIND(OA$1,$D125))=$AO$1,1,0)*VLOOKUP($Z$2,DALYs!$A$2:$MW$40,'Intervention list'!OA$195+1,0)</f>
        <v>0</v>
      </c>
      <c r="OB125" s="0" t="n">
        <f aca="false">IF(ISNUMBER(FIND(OB$1,$D125))=$AO$1,1,0)*VLOOKUP($Z$2,DALYs!$A$2:$MW$40,'Intervention list'!OB$195+1,0)</f>
        <v>0</v>
      </c>
      <c r="OC125" s="0" t="n">
        <f aca="false">IF(ISNUMBER(FIND(OC$1,$D125))=$AO$1,1,0)*VLOOKUP($Z$2,DALYs!$A$2:$MW$40,'Intervention list'!OC$195+1,0)</f>
        <v>0</v>
      </c>
      <c r="OD125" s="0" t="n">
        <f aca="false">IF(ISNUMBER(FIND(OD$1,$D125))=$AO$1,1,0)*VLOOKUP($Z$2,DALYs!$A$2:$MW$40,'Intervention list'!OD$195+1,0)</f>
        <v>0</v>
      </c>
      <c r="OE125" s="0" t="n">
        <f aca="false">IF(ISNUMBER(FIND(OE$1,$D125))=$AO$1,1,0)*VLOOKUP($Z$2,DALYs!$A$2:$MW$40,'Intervention list'!OE$195+1,0)</f>
        <v>0</v>
      </c>
      <c r="OF125" s="0" t="n">
        <f aca="false">IF(ISNUMBER(FIND(OF$1,$D125))=$AO$1,1,0)*VLOOKUP($Z$2,DALYs!$A$2:$MW$40,'Intervention list'!OF$195+1,0)</f>
        <v>0</v>
      </c>
      <c r="OG125" s="0" t="n">
        <f aca="false">IF(ISNUMBER(FIND(OG$1,$D125))=$AO$1,1,0)*VLOOKUP($Z$2,DALYs!$A$2:$MW$40,'Intervention list'!OG$195+1,0)</f>
        <v>0</v>
      </c>
      <c r="OH125" s="0" t="n">
        <f aca="false">IF(ISNUMBER(FIND(OH$1,$D125))=$AO$1,1,0)*VLOOKUP($Z$2,DALYs!$A$2:$MW$40,'Intervention list'!OH$195+1,0)</f>
        <v>0</v>
      </c>
      <c r="OI125" s="0" t="n">
        <f aca="false">IF(ISNUMBER(FIND(OI$1,$D125))=$AO$1,1,0)*VLOOKUP($Z$2,DALYs!$A$2:$MW$40,'Intervention list'!OI$195+1,0)</f>
        <v>0</v>
      </c>
      <c r="OJ125" s="0" t="n">
        <f aca="false">IF(ISNUMBER(FIND(OJ$1,$D125))=$AO$1,1,0)*VLOOKUP($Z$2,DALYs!$A$2:$MW$40,'Intervention list'!OJ$195+1,0)</f>
        <v>0</v>
      </c>
      <c r="OK125" s="0" t="n">
        <f aca="false">IF(ISNUMBER(FIND(OK$1,$D125))=$AO$1,1,0)*VLOOKUP($Z$2,DALYs!$A$2:$MW$40,'Intervention list'!OK$195+1,0)</f>
        <v>0</v>
      </c>
      <c r="OL125" s="0" t="n">
        <f aca="false">IF(ISNUMBER(FIND(OL$1,$D125))=$AO$1,1,0)*VLOOKUP($Z$2,DALYs!$A$2:$MW$40,'Intervention list'!OL$195+1,0)</f>
        <v>0</v>
      </c>
      <c r="OM125" s="0" t="n">
        <f aca="false">IF(ISNUMBER(FIND(OM$1,$D125))=$AO$1,1,0)*VLOOKUP($Z$2,DALYs!$A$2:$MW$40,'Intervention list'!OM$195+1,0)</f>
        <v>0</v>
      </c>
      <c r="ON125" s="0" t="n">
        <f aca="false">IF(ISNUMBER(FIND(ON$1,$D125))=$AO$1,1,0)*VLOOKUP($Z$2,DALYs!$A$2:$MW$40,'Intervention list'!ON$195+1,0)</f>
        <v>0</v>
      </c>
      <c r="OO125" s="0" t="n">
        <f aca="false">IF(ISNUMBER(FIND(OO$1,$D125))=$AO$1,1,0)*VLOOKUP($Z$2,DALYs!$A$2:$MW$40,'Intervention list'!OO$195+1,0)</f>
        <v>0</v>
      </c>
      <c r="OP125" s="0" t="n">
        <f aca="false">IF(ISNUMBER(FIND(OP$1,$D125))=$AO$1,1,0)*VLOOKUP($Z$2,DALYs!$A$2:$MW$40,'Intervention list'!OP$195+1,0)</f>
        <v>0</v>
      </c>
      <c r="OQ125" s="0" t="n">
        <f aca="false">IF(ISNUMBER(FIND(OQ$1,$D125))=$AO$1,1,0)*VLOOKUP($Z$2,DALYs!$A$2:$MW$40,'Intervention list'!OQ$195+1,0)</f>
        <v>0</v>
      </c>
      <c r="OR125" s="0" t="n">
        <f aca="false">IF(ISNUMBER(FIND(OR$1,$D125))=$AO$1,1,0)*VLOOKUP($Z$2,DALYs!$A$2:$MW$40,'Intervention list'!OR$195+1,0)</f>
        <v>0</v>
      </c>
      <c r="OS125" s="0" t="n">
        <f aca="false">IF(ISNUMBER(FIND(OS$1,$D125))=$AO$1,1,0)*VLOOKUP($Z$2,DALYs!$A$2:$MW$40,'Intervention list'!OS$195+1,0)</f>
        <v>0</v>
      </c>
      <c r="OT125" s="0" t="n">
        <f aca="false">IF(ISNUMBER(FIND(OT$1,$D125))=$AO$1,1,0)*VLOOKUP($Z$2,DALYs!$A$2:$MW$40,'Intervention list'!OT$195+1,0)</f>
        <v>0</v>
      </c>
      <c r="OU125" s="0" t="n">
        <f aca="false">IF(ISNUMBER(FIND(OU$1,$D125))=$AO$1,1,0)*VLOOKUP($Z$2,DALYs!$A$2:$MW$40,'Intervention list'!OU$195+1,0)</f>
        <v>0</v>
      </c>
      <c r="OV125" s="0" t="n">
        <f aca="false">IF(ISNUMBER(FIND(OV$1,$D125))=$AO$1,1,0)*VLOOKUP($Z$2,DALYs!$A$2:$MW$40,'Intervention list'!OV$195+1,0)</f>
        <v>0</v>
      </c>
      <c r="OW125" s="0" t="n">
        <f aca="false">IF(ISNUMBER(FIND(OW$1,$D125))=$AO$1,1,0)*VLOOKUP($Z$2,DALYs!$A$2:$MW$40,'Intervention list'!OW$195+1,0)</f>
        <v>0</v>
      </c>
      <c r="OX125" s="0" t="n">
        <f aca="false">IF(ISNUMBER(FIND(OX$1,$D125))=$AO$1,1,0)*VLOOKUP($Z$2,DALYs!$A$2:$MW$40,'Intervention list'!OX$195+1,0)</f>
        <v>0</v>
      </c>
    </row>
    <row r="126" customFormat="false" ht="15.75" hidden="false" customHeight="false" outlineLevel="0" collapsed="false">
      <c r="A126" s="6" t="s">
        <v>37</v>
      </c>
      <c r="B126" s="6" t="s">
        <v>12</v>
      </c>
      <c r="C126" s="26" t="s">
        <v>31</v>
      </c>
      <c r="D126" s="7" t="s">
        <v>38</v>
      </c>
      <c r="E126" s="7" t="str">
        <f aca="false">SUBSTITUTE(D126,0.2,X126)</f>
        <v>Malaria: 0.1; Dengue: 0.1; Zika virus: 0.1; Encephalitis: 0.1; Yellow fever: 0.1</v>
      </c>
      <c r="F126" s="0" t="s">
        <v>14</v>
      </c>
      <c r="G126" s="8" t="n">
        <v>6.18161221105804</v>
      </c>
      <c r="H126" s="9" t="n">
        <v>27</v>
      </c>
      <c r="I126" s="9" t="n">
        <f aca="false">IF(H126="","",(H126*(VLOOKUP($Z$2,Worksheet,11,0)^4)))</f>
        <v>39.3415157113017</v>
      </c>
      <c r="J126" s="9" t="n">
        <f aca="false">IF(I126="","",I126*VLOOKUP($Z$2,Worksheet,12,0))</f>
        <v>44.0943626634264</v>
      </c>
      <c r="K126" s="9" t="n">
        <f aca="false">IF(I126="","",I126*VLOOKUP($Z$2, Worksheet, 13, 0))</f>
        <v>38.6260505082368</v>
      </c>
      <c r="L126" s="9" t="n">
        <f aca="false">IF(J126="",VLOOKUP($Z$2, Worksheet, 14, 0),J126)</f>
        <v>44.0943626634264</v>
      </c>
      <c r="M126" s="9" t="n">
        <f aca="false">IF(L126&lt;VLOOKUP($Z$2,'Country sheet'!$A$3:$P$41,15,0), VLOOKUP($Z$2,'Country sheet'!$A$3:$P$41,15,0), L126)/0.7</f>
        <v>66.2083230214262</v>
      </c>
      <c r="N126" s="27" t="n">
        <f aca="false">IFERROR(IF(AC126=$AO$1,VLOOKUP(F126,AO$42:AX$46,MATCH(AC$1,AP$41:AX$41,0)+1,0)/COUNTIFS($F$2:$F$194,$F126,$AC$2:$AC$194,$AO$1),0),0) + IFERROR(IF(AD126=$AO$1,VLOOKUP(F126,AO$42:AX$46,MATCH(AD$1,AP$41:AX$41,0)+1,0)/COUNTIFS($F$2:$F$194,$F126,$AD$2:$AD$194,$AO$1),0),0) + IFERROR(IF(AE126=$AO$1,VLOOKUP(F126,AO$42:AX$46,MATCH(AE$1,AP$41:AX$41,0)+1,0)/COUNTIFS($F$2:$F$194,$F126,$AE$2:$AE$194,$AO$1),0),0) + IFERROR(IF(AF126=$AO$1,VLOOKUP(F126,AO$42:AX$46,MATCH(AF$1,AP$41:AX$41,0)+1,0)/COUNTIFS($F$2:$F$194,$F126,$AF$2:$AF$194,$AO$1),0),0) + IFERROR(IF(AG126=$AO$1,VLOOKUP(F126,AO$42:AX$46,MATCH(AG$1,AP$41:AX$41,0)+1,0)/COUNTIFS($F$2:$F$194,$F126,$AG$2:$AG$194,$AO$1),0),0) + IFERROR(IF(AH126=$AO$1,VLOOKUP(F126,AO$42:AX$46,MATCH(AH$1,AP$41:AX$41,0)+1,0)/COUNTIFS($F$2:$F$194,$F126,$AH$2:$AH$194,$AO$1),0),0) + IFERROR(IF(AI126=$AO$1,VLOOKUP(F126,AO$42:AX$46,MATCH(AI$1,AP$41:AX$41,0)+1,0)/COUNTIFS($F$2:$F$194,$F126,$AI$2:$AI$194,$AO$1),0),0) + IFERROR(IF(AJ126=$AO$1,VLOOKUP(F126,AO$42:AX$46,MATCH(AJ$1,AP$41:AX$41,0)+1,0)/COUNTIFS($F$2:$F$194,$F126,$AJ$2:$AJ$194,$AO$1),0),0) + IFERROR(IF(AK126=$AO$1,VLOOKUP(F126,AO$42:AX$46,MATCH(AK$1,AP$41:AX$41,0)+1,0)/COUNTIFS($F$2:$F$194,$F126,$AK$2:$AK$194,$AO$1),0),0)</f>
        <v>182944601.605748</v>
      </c>
      <c r="O126" s="9" t="n">
        <v>1</v>
      </c>
      <c r="P126" s="9" t="n">
        <v>2</v>
      </c>
      <c r="Q126" s="0" t="n">
        <f aca="false">SUM(BC126:OX126)</f>
        <v>353043.163335957</v>
      </c>
      <c r="R126" s="0" t="n">
        <f aca="false">IF(VLOOKUP($Z$2,CET!$A$4:$L$42,12,0)="Low income",_xlfn.IFS(S126=0.2,0.1,S126=0.1,0.05,S126=0.5,0.4,S126=0.35,0.25),S126)</f>
        <v>0.5</v>
      </c>
      <c r="S126" s="0" t="n">
        <v>0.5</v>
      </c>
      <c r="T126" s="0" t="n">
        <v>0.8</v>
      </c>
      <c r="U126" s="0" t="n">
        <f aca="false">N126/M126</f>
        <v>2763166.21924624</v>
      </c>
      <c r="V126" s="0" t="n">
        <f aca="false">IFERROR(U126/Q126,0)</f>
        <v>7.82670932680489</v>
      </c>
      <c r="W126" s="0" t="n">
        <f aca="false">(T126/R126)*V126</f>
        <v>12.5227349228878</v>
      </c>
      <c r="X126" s="28" t="n">
        <f aca="false">IF(W126=0,0,IF(W126&lt;=0.8,IF(W126&lt;0.05,0.05,W126),0.8))</f>
        <v>0.8</v>
      </c>
      <c r="Y126" s="28"/>
      <c r="AC126" s="34" t="n">
        <f aca="false">ISNUMBER(FIND(AC$1,$C126))</f>
        <v>0</v>
      </c>
      <c r="AD126" s="33" t="n">
        <f aca="false">ISNUMBER(FIND(AD$1,$C126))</f>
        <v>0</v>
      </c>
      <c r="AE126" s="33" t="n">
        <f aca="false">ISNUMBER(FIND(AE$1,$C126))</f>
        <v>1</v>
      </c>
      <c r="AF126" s="33" t="n">
        <f aca="false">ISNUMBER(FIND(AF$1,$C126))</f>
        <v>0</v>
      </c>
      <c r="AG126" s="33" t="n">
        <f aca="false">ISNUMBER(FIND(AG$1,$C126))</f>
        <v>0</v>
      </c>
      <c r="AH126" s="33" t="n">
        <f aca="false">ISNUMBER(FIND(AH$1,$C126))</f>
        <v>0</v>
      </c>
      <c r="AI126" s="33" t="n">
        <f aca="false">ISNUMBER(FIND(AI$1,$C126))</f>
        <v>0</v>
      </c>
      <c r="AJ126" s="33" t="n">
        <f aca="false">ISNUMBER(FIND(AJ$1,$C126))</f>
        <v>0</v>
      </c>
      <c r="AK126" s="35" t="n">
        <f aca="false">ISNUMBER(FIND(AK$1,$C126))</f>
        <v>0</v>
      </c>
      <c r="AL126" s="6"/>
      <c r="AM126" s="33"/>
      <c r="BC126" s="0" t="n">
        <f aca="false">IF(ISNUMBER(FIND(BC$1,$D126))=$AO$1,1,0)*VLOOKUP($Z$2,DALYs!$A$2:$MW$40,'Intervention list'!BC$195+1,0)</f>
        <v>0</v>
      </c>
      <c r="BD126" s="0" t="n">
        <f aca="false">IF(ISNUMBER(FIND(BD$1,$D126))=$AO$1,1,0)*VLOOKUP($Z$2,DALYs!$A$2:$MW$40,'Intervention list'!BD$195+1,0)</f>
        <v>0</v>
      </c>
      <c r="BE126" s="0" t="n">
        <f aca="false">IF(ISNUMBER(FIND(BE$1,$D126))=$AO$1,1,0)*VLOOKUP($Z$2,DALYs!$A$2:$MW$40,'Intervention list'!BE$195+1,0)</f>
        <v>0</v>
      </c>
      <c r="BF126" s="0" t="n">
        <f aca="false">IF(ISNUMBER(FIND(BF$1,$D126))=$AO$1,1,0)*VLOOKUP($Z$2,DALYs!$A$2:$MW$40,'Intervention list'!BF$195+1,0)</f>
        <v>0</v>
      </c>
      <c r="BG126" s="0" t="n">
        <f aca="false">IF(ISNUMBER(FIND(BG$1,$D126))=$AO$1,1,0)*VLOOKUP($Z$2,DALYs!$A$2:$MW$40,'Intervention list'!BG$195+1,0)</f>
        <v>0</v>
      </c>
      <c r="BH126" s="0" t="n">
        <f aca="false">IF(ISNUMBER(FIND(BH$1,$D126))=$AO$1,1,0)*VLOOKUP($Z$2,DALYs!$A$2:$MW$40,'Intervention list'!BH$195+1,0)</f>
        <v>0</v>
      </c>
      <c r="BI126" s="0" t="n">
        <f aca="false">IF(ISNUMBER(FIND(BI$1,$D126))=$AO$1,1,0)*VLOOKUP($Z$2,DALYs!$A$2:$MW$40,'Intervention list'!BI$195+1,0)</f>
        <v>0</v>
      </c>
      <c r="BJ126" s="0" t="n">
        <f aca="false">IF(ISNUMBER(FIND(BJ$1,$D126))=$AO$1,1,0)*VLOOKUP($Z$2,DALYs!$A$2:$MW$40,'Intervention list'!BJ$195+1,0)</f>
        <v>0</v>
      </c>
      <c r="BK126" s="0" t="n">
        <f aca="false">IF(ISNUMBER(FIND(BK$1,$D126))=$AO$1,1,0)*VLOOKUP($Z$2,DALYs!$A$2:$MW$40,'Intervention list'!BK$195+1,0)</f>
        <v>0</v>
      </c>
      <c r="BL126" s="0" t="n">
        <f aca="false">IF(ISNUMBER(FIND(BL$1,$D126))=$AO$1,1,0)*VLOOKUP($Z$2,DALYs!$A$2:$MW$40,'Intervention list'!BL$195+1,0)</f>
        <v>0</v>
      </c>
      <c r="BM126" s="0" t="n">
        <f aca="false">IF(ISNUMBER(FIND(BM$1,$D126))=$AO$1,1,0)*VLOOKUP($Z$2,DALYs!$A$2:$MW$40,'Intervention list'!BM$195+1,0)</f>
        <v>0</v>
      </c>
      <c r="BN126" s="0" t="n">
        <f aca="false">IF(ISNUMBER(FIND(BN$1,$D126))=$AO$1,1,0)*VLOOKUP($Z$2,DALYs!$A$2:$MW$40,'Intervention list'!BN$195+1,0)</f>
        <v>0</v>
      </c>
      <c r="BO126" s="0" t="n">
        <f aca="false">IF(ISNUMBER(FIND(BO$1,$D126))=$AO$1,1,0)*VLOOKUP($Z$2,DALYs!$A$2:$MW$40,'Intervention list'!BO$195+1,0)</f>
        <v>0</v>
      </c>
      <c r="BP126" s="0" t="n">
        <f aca="false">IF(ISNUMBER(FIND(BP$1,$D126))=$AO$1,1,0)*VLOOKUP($Z$2,DALYs!$A$2:$MW$40,'Intervention list'!BP$195+1,0)</f>
        <v>0</v>
      </c>
      <c r="BQ126" s="0" t="n">
        <f aca="false">IF(ISNUMBER(FIND(BQ$1,$D126))=$AO$1,1,0)*VLOOKUP($Z$2,DALYs!$A$2:$MW$40,'Intervention list'!BQ$195+1,0)</f>
        <v>0</v>
      </c>
      <c r="BR126" s="0" t="n">
        <f aca="false">IF(ISNUMBER(FIND(BR$1,$D126))=$AO$1,1,0)*VLOOKUP($Z$2,DALYs!$A$2:$MW$40,'Intervention list'!BR$195+1,0)</f>
        <v>0</v>
      </c>
      <c r="BS126" s="0" t="n">
        <f aca="false">IF(ISNUMBER(FIND(BS$1,$D126))=$AO$1,1,0)*VLOOKUP($Z$2,DALYs!$A$2:$MW$40,'Intervention list'!BS$195+1,0)</f>
        <v>0</v>
      </c>
      <c r="BT126" s="0" t="n">
        <f aca="false">IF(ISNUMBER(FIND(BT$1,$D126))=$AO$1,1,0)*VLOOKUP($Z$2,DALYs!$A$2:$MW$40,'Intervention list'!BT$195+1,0)</f>
        <v>0</v>
      </c>
      <c r="BU126" s="0" t="n">
        <f aca="false">IF(ISNUMBER(FIND(BU$1,$D126))=$AO$1,1,0)*VLOOKUP($Z$2,DALYs!$A$2:$MW$40,'Intervention list'!BU$195+1,0)</f>
        <v>0</v>
      </c>
      <c r="BV126" s="0" t="n">
        <f aca="false">IF(ISNUMBER(FIND(BV$1,$D126))=$AO$1,1,0)*VLOOKUP($Z$2,DALYs!$A$2:$MW$40,'Intervention list'!BV$195+1,0)</f>
        <v>0</v>
      </c>
      <c r="BW126" s="0" t="n">
        <f aca="false">IF(ISNUMBER(FIND(BW$1,$D126))=$AO$1,1,0)*VLOOKUP($Z$2,DALYs!$A$2:$MW$40,'Intervention list'!BW$195+1,0)</f>
        <v>0</v>
      </c>
      <c r="BX126" s="0" t="n">
        <f aca="false">IF(ISNUMBER(FIND(BX$1,$D126))=$AO$1,1,0)*VLOOKUP($Z$2,DALYs!$A$2:$MW$40,'Intervention list'!BX$195+1,0)</f>
        <v>0</v>
      </c>
      <c r="BY126" s="0" t="n">
        <f aca="false">IF(ISNUMBER(FIND(BY$1,$D126))=$AO$1,1,0)*VLOOKUP($Z$2,DALYs!$A$2:$MW$40,'Intervention list'!BY$195+1,0)</f>
        <v>0</v>
      </c>
      <c r="BZ126" s="0" t="n">
        <f aca="false">IF(ISNUMBER(FIND(BZ$1,$D126))=$AO$1,1,0)*VLOOKUP($Z$2,DALYs!$A$2:$MW$40,'Intervention list'!BZ$195+1,0)</f>
        <v>0</v>
      </c>
      <c r="CA126" s="0" t="n">
        <f aca="false">IF(ISNUMBER(FIND(CA$1,$D126))=$AO$1,1,0)*VLOOKUP($Z$2,DALYs!$A$2:$MW$40,'Intervention list'!CA$195+1,0)</f>
        <v>0</v>
      </c>
      <c r="CB126" s="0" t="n">
        <f aca="false">IF(ISNUMBER(FIND(CB$1,$D126))=$AO$1,1,0)*VLOOKUP($Z$2,DALYs!$A$2:$MW$40,'Intervention list'!CB$195+1,0)</f>
        <v>0</v>
      </c>
      <c r="CC126" s="0" t="n">
        <f aca="false">IF(ISNUMBER(FIND(CC$1,$D126))=$AO$1,1,0)*VLOOKUP($Z$2,DALYs!$A$2:$MW$40,'Intervention list'!CC$195+1,0)</f>
        <v>0</v>
      </c>
      <c r="CD126" s="0" t="n">
        <f aca="false">IF(ISNUMBER(FIND(CD$1,$D126))=$AO$1,1,0)*VLOOKUP($Z$2,DALYs!$A$2:$MW$40,'Intervention list'!CD$195+1,0)</f>
        <v>0</v>
      </c>
      <c r="CE126" s="0" t="n">
        <f aca="false">IF(ISNUMBER(FIND(CE$1,$D126))=$AO$1,1,0)*VLOOKUP($Z$2,DALYs!$A$2:$MW$40,'Intervention list'!CE$195+1,0)</f>
        <v>0</v>
      </c>
      <c r="CF126" s="0" t="n">
        <f aca="false">IF(ISNUMBER(FIND(CF$1,$D126))=$AO$1,1,0)*VLOOKUP($Z$2,DALYs!$A$2:$MW$40,'Intervention list'!CF$195+1,0)</f>
        <v>0</v>
      </c>
      <c r="CG126" s="0" t="n">
        <f aca="false">IF(ISNUMBER(FIND(CG$1,$D126))=$AO$1,1,0)*VLOOKUP($Z$2,DALYs!$A$2:$MW$40,'Intervention list'!CG$195+1,0)</f>
        <v>0</v>
      </c>
      <c r="CH126" s="0" t="n">
        <f aca="false">IF(ISNUMBER(FIND(CH$1,$D126))=$AO$1,1,0)*VLOOKUP($Z$2,DALYs!$A$2:$MW$40,'Intervention list'!CH$195+1,0)</f>
        <v>0</v>
      </c>
      <c r="CI126" s="0" t="n">
        <f aca="false">IF(ISNUMBER(FIND(CI$1,$D126))=$AO$1,1,0)*VLOOKUP($Z$2,DALYs!$A$2:$MW$40,'Intervention list'!CI$195+1,0)</f>
        <v>0</v>
      </c>
      <c r="CJ126" s="0" t="n">
        <f aca="false">IF(ISNUMBER(FIND(CJ$1,$D126))=$AO$1,1,0)*VLOOKUP($Z$2,DALYs!$A$2:$MW$40,'Intervention list'!CJ$195+1,0)</f>
        <v>0</v>
      </c>
      <c r="CK126" s="0" t="n">
        <f aca="false">IF(ISNUMBER(FIND(CK$1,$D126))=$AO$1,1,0)*VLOOKUP($Z$2,DALYs!$A$2:$MW$40,'Intervention list'!CK$195+1,0)</f>
        <v>0</v>
      </c>
      <c r="CL126" s="0" t="n">
        <f aca="false">IF(ISNUMBER(FIND(CL$1,$D126))=$AO$1,1,0)*VLOOKUP($Z$2,DALYs!$A$2:$MW$40,'Intervention list'!CL$195+1,0)</f>
        <v>0</v>
      </c>
      <c r="CM126" s="0" t="n">
        <f aca="false">IF(ISNUMBER(FIND(CM$1,$D126))=$AO$1,1,0)*VLOOKUP($Z$2,DALYs!$A$2:$MW$40,'Intervention list'!CM$195+1,0)</f>
        <v>0</v>
      </c>
      <c r="CN126" s="0" t="n">
        <f aca="false">IF(ISNUMBER(FIND(CN$1,$D126))=$AO$1,1,0)*VLOOKUP($Z$2,DALYs!$A$2:$MW$40,'Intervention list'!CN$195+1,0)</f>
        <v>0</v>
      </c>
      <c r="CO126" s="0" t="n">
        <f aca="false">IF(ISNUMBER(FIND(CO$1,$D126))=$AO$1,1,0)*VLOOKUP($Z$2,DALYs!$A$2:$MW$40,'Intervention list'!CO$195+1,0)</f>
        <v>0</v>
      </c>
      <c r="CP126" s="0" t="n">
        <f aca="false">IF(ISNUMBER(FIND(CP$1,$D126))=$AO$1,1,0)*VLOOKUP($Z$2,DALYs!$A$2:$MW$40,'Intervention list'!CP$195+1,0)</f>
        <v>0</v>
      </c>
      <c r="CQ126" s="0" t="n">
        <f aca="false">IF(ISNUMBER(FIND(CQ$1,$D126))=$AO$1,1,0)*VLOOKUP($Z$2,DALYs!$A$2:$MW$40,'Intervention list'!CQ$195+1,0)</f>
        <v>0</v>
      </c>
      <c r="CR126" s="0" t="n">
        <f aca="false">IF(ISNUMBER(FIND(CR$1,$D126))=$AO$1,1,0)*VLOOKUP($Z$2,DALYs!$A$2:$MW$40,'Intervention list'!CR$195+1,0)</f>
        <v>0</v>
      </c>
      <c r="CS126" s="0" t="n">
        <f aca="false">IF(ISNUMBER(FIND(CS$1,$D126))=$AO$1,1,0)*VLOOKUP($Z$2,DALYs!$A$2:$MW$40,'Intervention list'!CS$195+1,0)</f>
        <v>0</v>
      </c>
      <c r="CT126" s="0" t="n">
        <f aca="false">IF(ISNUMBER(FIND(CT$1,$D126))=$AO$1,1,0)*VLOOKUP($Z$2,DALYs!$A$2:$MW$40,'Intervention list'!CT$195+1,0)</f>
        <v>0</v>
      </c>
      <c r="CU126" s="0" t="n">
        <f aca="false">IF(ISNUMBER(FIND(CU$1,$D126))=$AO$1,1,0)*VLOOKUP($Z$2,DALYs!$A$2:$MW$40,'Intervention list'!CU$195+1,0)</f>
        <v>0</v>
      </c>
      <c r="CV126" s="0" t="n">
        <f aca="false">IF(ISNUMBER(FIND(CV$1,$D126))=$AO$1,1,0)*VLOOKUP($Z$2,DALYs!$A$2:$MW$40,'Intervention list'!CV$195+1,0)</f>
        <v>0</v>
      </c>
      <c r="CW126" s="0" t="n">
        <f aca="false">IF(ISNUMBER(FIND(CW$1,$D126))=$AO$1,1,0)*VLOOKUP($Z$2,DALYs!$A$2:$MW$40,'Intervention list'!CW$195+1,0)</f>
        <v>0</v>
      </c>
      <c r="CX126" s="0" t="n">
        <f aca="false">IF(ISNUMBER(FIND(CX$1,$D126))=$AO$1,1,0)*VLOOKUP($Z$2,DALYs!$A$2:$MW$40,'Intervention list'!CX$195+1,0)</f>
        <v>0</v>
      </c>
      <c r="CY126" s="0" t="n">
        <f aca="false">IF(ISNUMBER(FIND(CY$1,$D126))=$AO$1,1,0)*VLOOKUP($Z$2,DALYs!$A$2:$MW$40,'Intervention list'!CY$195+1,0)</f>
        <v>0</v>
      </c>
      <c r="CZ126" s="0" t="n">
        <f aca="false">IF(ISNUMBER(FIND(CZ$1,$D126))=$AO$1,1,0)*VLOOKUP($Z$2,DALYs!$A$2:$MW$40,'Intervention list'!CZ$195+1,0)</f>
        <v>0</v>
      </c>
      <c r="DA126" s="0" t="n">
        <f aca="false">IF(ISNUMBER(FIND(DA$1,$D126))=$AO$1,1,0)*VLOOKUP($Z$2,DALYs!$A$2:$MW$40,'Intervention list'!DA$195+1,0)</f>
        <v>0</v>
      </c>
      <c r="DB126" s="0" t="n">
        <f aca="false">IF(ISNUMBER(FIND(DB$1,$D126))=$AO$1,1,0)*VLOOKUP($Z$2,DALYs!$A$2:$MW$40,'Intervention list'!DB$195+1,0)</f>
        <v>0</v>
      </c>
      <c r="DC126" s="0" t="n">
        <f aca="false">IF(ISNUMBER(FIND(DC$1,$D126))=$AO$1,1,0)*VLOOKUP($Z$2,DALYs!$A$2:$MW$40,'Intervention list'!DC$195+1,0)</f>
        <v>0</v>
      </c>
      <c r="DD126" s="0" t="n">
        <f aca="false">IF(ISNUMBER(FIND(DD$1,$D126))=$AO$1,1,0)*VLOOKUP($Z$2,DALYs!$A$2:$MW$40,'Intervention list'!DD$195+1,0)</f>
        <v>0</v>
      </c>
      <c r="DE126" s="0" t="n">
        <f aca="false">IF(ISNUMBER(FIND(DE$1,$D126))=$AO$1,1,0)*VLOOKUP($Z$2,DALYs!$A$2:$MW$40,'Intervention list'!DE$195+1,0)</f>
        <v>0</v>
      </c>
      <c r="DF126" s="0" t="n">
        <f aca="false">IF(ISNUMBER(FIND(DF$1,$D126))=$AO$1,1,0)*VLOOKUP($Z$2,DALYs!$A$2:$MW$40,'Intervention list'!DF$195+1,0)</f>
        <v>0</v>
      </c>
      <c r="DG126" s="0" t="n">
        <f aca="false">IF(ISNUMBER(FIND(DG$1,$D126))=$AO$1,1,0)*VLOOKUP($Z$2,DALYs!$A$2:$MW$40,'Intervention list'!DG$195+1,0)</f>
        <v>0</v>
      </c>
      <c r="DH126" s="0" t="n">
        <f aca="false">IF(ISNUMBER(FIND(DH$1,$D126))=$AO$1,1,0)*VLOOKUP($Z$2,DALYs!$A$2:$MW$40,'Intervention list'!DH$195+1,0)</f>
        <v>0</v>
      </c>
      <c r="DI126" s="0" t="n">
        <f aca="false">IF(ISNUMBER(FIND(DI$1,$D126))=$AO$1,1,0)*VLOOKUP($Z$2,DALYs!$A$2:$MW$40,'Intervention list'!DI$195+1,0)</f>
        <v>0</v>
      </c>
      <c r="DJ126" s="0" t="n">
        <f aca="false">IF(ISNUMBER(FIND(DJ$1,$D126))=$AO$1,1,0)*VLOOKUP($Z$2,DALYs!$A$2:$MW$40,'Intervention list'!DJ$195+1,0)</f>
        <v>0</v>
      </c>
      <c r="DK126" s="0" t="n">
        <f aca="false">IF(ISNUMBER(FIND(DK$1,$D126))=$AO$1,1,0)*VLOOKUP($Z$2,DALYs!$A$2:$MW$40,'Intervention list'!DK$195+1,0)</f>
        <v>0</v>
      </c>
      <c r="DL126" s="0" t="n">
        <f aca="false">IF(ISNUMBER(FIND(DL$1,$D126))=$AO$1,1,0)*VLOOKUP($Z$2,DALYs!$A$2:$MW$40,'Intervention list'!DL$195+1,0)</f>
        <v>0</v>
      </c>
      <c r="DM126" s="0" t="n">
        <f aca="false">IF(ISNUMBER(FIND(DM$1,$D126))=$AO$1,1,0)*VLOOKUP($Z$2,DALYs!$A$2:$MW$40,'Intervention list'!DM$195+1,0)</f>
        <v>0</v>
      </c>
      <c r="DN126" s="0" t="n">
        <f aca="false">IF(ISNUMBER(FIND(DN$1,$D126))=$AO$1,1,0)*VLOOKUP($Z$2,DALYs!$A$2:$MW$40,'Intervention list'!DN$195+1,0)</f>
        <v>0</v>
      </c>
      <c r="DO126" s="0" t="n">
        <f aca="false">IF(ISNUMBER(FIND(DO$1,$D126))=$AO$1,1,0)*VLOOKUP($Z$2,DALYs!$A$2:$MW$40,'Intervention list'!DO$195+1,0)</f>
        <v>0</v>
      </c>
      <c r="DP126" s="0" t="n">
        <f aca="false">IF(ISNUMBER(FIND(DP$1,$D126))=$AO$1,1,0)*VLOOKUP($Z$2,DALYs!$A$2:$MW$40,'Intervention list'!DP$195+1,0)</f>
        <v>0</v>
      </c>
      <c r="DQ126" s="0" t="n">
        <f aca="false">IF(ISNUMBER(FIND(DQ$1,$D126))=$AO$1,1,0)*VLOOKUP($Z$2,DALYs!$A$2:$MW$40,'Intervention list'!DQ$195+1,0)</f>
        <v>0</v>
      </c>
      <c r="DR126" s="0" t="n">
        <f aca="false">IF(ISNUMBER(FIND(DR$1,$D126))=$AO$1,1,0)*VLOOKUP($Z$2,DALYs!$A$2:$MW$40,'Intervention list'!DR$195+1,0)</f>
        <v>0</v>
      </c>
      <c r="DS126" s="0" t="n">
        <f aca="false">IF(ISNUMBER(FIND(DS$1,$D126))=$AO$1,1,0)*VLOOKUP($Z$2,DALYs!$A$2:$MW$40,'Intervention list'!DS$195+1,0)</f>
        <v>0</v>
      </c>
      <c r="DT126" s="0" t="n">
        <f aca="false">IF(ISNUMBER(FIND(DT$1,$D126))=$AO$1,1,0)*VLOOKUP($Z$2,DALYs!$A$2:$MW$40,'Intervention list'!DT$195+1,0)</f>
        <v>0</v>
      </c>
      <c r="DU126" s="0" t="n">
        <f aca="false">IF(ISNUMBER(FIND(DU$1,$D126))=$AO$1,1,0)*VLOOKUP($Z$2,DALYs!$A$2:$MW$40,'Intervention list'!DU$195+1,0)</f>
        <v>0</v>
      </c>
      <c r="DV126" s="0" t="n">
        <f aca="false">IF(ISNUMBER(FIND(DV$1,$D126))=$AO$1,1,0)*VLOOKUP($Z$2,DALYs!$A$2:$MW$40,'Intervention list'!DV$195+1,0)</f>
        <v>0</v>
      </c>
      <c r="DW126" s="0" t="n">
        <f aca="false">IF(ISNUMBER(FIND(DW$1,$D126))=$AO$1,1,0)*VLOOKUP($Z$2,DALYs!$A$2:$MW$40,'Intervention list'!DW$195+1,0)</f>
        <v>0</v>
      </c>
      <c r="DX126" s="0" t="n">
        <f aca="false">IF(ISNUMBER(FIND(DX$1,$D126))=$AO$1,1,0)*VLOOKUP($Z$2,DALYs!$A$2:$MW$40,'Intervention list'!DX$195+1,0)</f>
        <v>0</v>
      </c>
      <c r="DY126" s="0" t="n">
        <f aca="false">IF(ISNUMBER(FIND(DY$1,$D126))=$AO$1,1,0)*VLOOKUP($Z$2,DALYs!$A$2:$MW$40,'Intervention list'!DY$195+1,0)</f>
        <v>0</v>
      </c>
      <c r="DZ126" s="0" t="n">
        <f aca="false">IF(ISNUMBER(FIND(DZ$1,$D126))=$AO$1,1,0)*VLOOKUP($Z$2,DALYs!$A$2:$MW$40,'Intervention list'!DZ$195+1,0)</f>
        <v>0</v>
      </c>
      <c r="EA126" s="0" t="n">
        <f aca="false">IF(ISNUMBER(FIND(EA$1,$D126))=$AO$1,1,0)*VLOOKUP($Z$2,DALYs!$A$2:$MW$40,'Intervention list'!EA$195+1,0)</f>
        <v>0</v>
      </c>
      <c r="EB126" s="0" t="n">
        <f aca="false">IF(ISNUMBER(FIND(EB$1,$D126))=$AO$1,1,0)*VLOOKUP($Z$2,DALYs!$A$2:$MW$40,'Intervention list'!EB$195+1,0)</f>
        <v>0</v>
      </c>
      <c r="EC126" s="0" t="n">
        <f aca="false">IF(ISNUMBER(FIND(EC$1,$D126))=$AO$1,1,0)*VLOOKUP($Z$2,DALYs!$A$2:$MW$40,'Intervention list'!EC$195+1,0)</f>
        <v>0</v>
      </c>
      <c r="ED126" s="0" t="n">
        <f aca="false">IF(ISNUMBER(FIND(ED$1,$D126))=$AO$1,1,0)*VLOOKUP($Z$2,DALYs!$A$2:$MW$40,'Intervention list'!ED$195+1,0)</f>
        <v>0</v>
      </c>
      <c r="EE126" s="0" t="n">
        <f aca="false">IF(ISNUMBER(FIND(EE$1,$D126))=$AO$1,1,0)*VLOOKUP($Z$2,DALYs!$A$2:$MW$40,'Intervention list'!EE$195+1,0)</f>
        <v>0</v>
      </c>
      <c r="EF126" s="0" t="n">
        <f aca="false">IF(ISNUMBER(FIND(EF$1,$D126))=$AO$1,1,0)*VLOOKUP($Z$2,DALYs!$A$2:$MW$40,'Intervention list'!EF$195+1,0)</f>
        <v>0</v>
      </c>
      <c r="EG126" s="0" t="n">
        <f aca="false">IF(ISNUMBER(FIND(EG$1,$D126))=$AO$1,1,0)*VLOOKUP($Z$2,DALYs!$A$2:$MW$40,'Intervention list'!EG$195+1,0)</f>
        <v>814.711913345542</v>
      </c>
      <c r="EH126" s="0" t="n">
        <f aca="false">IF(ISNUMBER(FIND(EH$1,$D126))=$AO$1,1,0)*VLOOKUP($Z$2,DALYs!$A$2:$MW$40,'Intervention list'!EH$195+1,0)</f>
        <v>0</v>
      </c>
      <c r="EI126" s="0" t="n">
        <f aca="false">IF(ISNUMBER(FIND(EI$1,$D126))=$AO$1,1,0)*VLOOKUP($Z$2,DALYs!$A$2:$MW$40,'Intervention list'!EI$195+1,0)</f>
        <v>0</v>
      </c>
      <c r="EJ126" s="0" t="n">
        <f aca="false">IF(ISNUMBER(FIND(EJ$1,$D126))=$AO$1,1,0)*VLOOKUP($Z$2,DALYs!$A$2:$MW$40,'Intervention list'!EJ$195+1,0)</f>
        <v>0</v>
      </c>
      <c r="EK126" s="0" t="n">
        <f aca="false">IF(ISNUMBER(FIND(EK$1,$D126))=$AO$1,1,0)*VLOOKUP($Z$2,DALYs!$A$2:$MW$40,'Intervention list'!EK$195+1,0)</f>
        <v>0</v>
      </c>
      <c r="EL126" s="0" t="n">
        <f aca="false">IF(ISNUMBER(FIND(EL$1,$D126))=$AO$1,1,0)*VLOOKUP($Z$2,DALYs!$A$2:$MW$40,'Intervention list'!EL$195+1,0)</f>
        <v>0</v>
      </c>
      <c r="EM126" s="0" t="n">
        <f aca="false">IF(ISNUMBER(FIND(EM$1,$D126))=$AO$1,1,0)*VLOOKUP($Z$2,DALYs!$A$2:$MW$40,'Intervention list'!EM$195+1,0)</f>
        <v>0</v>
      </c>
      <c r="EN126" s="0" t="n">
        <f aca="false">IF(ISNUMBER(FIND(EN$1,$D126))=$AO$1,1,0)*VLOOKUP($Z$2,DALYs!$A$2:$MW$40,'Intervention list'!EN$195+1,0)</f>
        <v>0</v>
      </c>
      <c r="EO126" s="0" t="n">
        <f aca="false">IF(ISNUMBER(FIND(EO$1,$D126))=$AO$1,1,0)*VLOOKUP($Z$2,DALYs!$A$2:$MW$40,'Intervention list'!EO$195+1,0)</f>
        <v>0</v>
      </c>
      <c r="EP126" s="0" t="n">
        <f aca="false">IF(ISNUMBER(FIND(EP$1,$D126))=$AO$1,1,0)*VLOOKUP($Z$2,DALYs!$A$2:$MW$40,'Intervention list'!EP$195+1,0)</f>
        <v>0</v>
      </c>
      <c r="EQ126" s="0" t="n">
        <f aca="false">IF(ISNUMBER(FIND(EQ$1,$D126))=$AO$1,1,0)*VLOOKUP($Z$2,DALYs!$A$2:$MW$40,'Intervention list'!EQ$195+1,0)</f>
        <v>0</v>
      </c>
      <c r="ER126" s="0" t="n">
        <f aca="false">IF(ISNUMBER(FIND(ER$1,$D126))=$AO$1,1,0)*VLOOKUP($Z$2,DALYs!$A$2:$MW$40,'Intervention list'!ER$195+1,0)</f>
        <v>0</v>
      </c>
      <c r="ES126" s="0" t="n">
        <f aca="false">IF(ISNUMBER(FIND(ES$1,$D126))=$AO$1,1,0)*VLOOKUP($Z$2,DALYs!$A$2:$MW$40,'Intervention list'!ES$195+1,0)</f>
        <v>0</v>
      </c>
      <c r="ET126" s="0" t="n">
        <f aca="false">IF(ISNUMBER(FIND(ET$1,$D126))=$AO$1,1,0)*VLOOKUP($Z$2,DALYs!$A$2:$MW$40,'Intervention list'!ET$195+1,0)</f>
        <v>0</v>
      </c>
      <c r="EU126" s="0" t="n">
        <f aca="false">IF(ISNUMBER(FIND(EU$1,$D126))=$AO$1,1,0)*VLOOKUP($Z$2,DALYs!$A$2:$MW$40,'Intervention list'!EU$195+1,0)</f>
        <v>0</v>
      </c>
      <c r="EV126" s="0" t="n">
        <f aca="false">IF(ISNUMBER(FIND(EV$1,$D126))=$AO$1,1,0)*VLOOKUP($Z$2,DALYs!$A$2:$MW$40,'Intervention list'!EV$195+1,0)</f>
        <v>0</v>
      </c>
      <c r="EW126" s="0" t="n">
        <f aca="false">IF(ISNUMBER(FIND(EW$1,$D126))=$AO$1,1,0)*VLOOKUP($Z$2,DALYs!$A$2:$MW$40,'Intervention list'!EW$195+1,0)</f>
        <v>0</v>
      </c>
      <c r="EX126" s="0" t="n">
        <f aca="false">IF(ISNUMBER(FIND(EX$1,$D126))=$AO$1,1,0)*VLOOKUP($Z$2,DALYs!$A$2:$MW$40,'Intervention list'!EX$195+1,0)</f>
        <v>0</v>
      </c>
      <c r="EY126" s="0" t="n">
        <f aca="false">IF(ISNUMBER(FIND(EY$1,$D126))=$AO$1,1,0)*VLOOKUP($Z$2,DALYs!$A$2:$MW$40,'Intervention list'!EY$195+1,0)</f>
        <v>0</v>
      </c>
      <c r="EZ126" s="0" t="n">
        <f aca="false">IF(ISNUMBER(FIND(EZ$1,$D126))=$AO$1,1,0)*VLOOKUP($Z$2,DALYs!$A$2:$MW$40,'Intervention list'!EZ$195+1,0)</f>
        <v>0</v>
      </c>
      <c r="FA126" s="0" t="n">
        <f aca="false">IF(ISNUMBER(FIND(FA$1,$D126))=$AO$1,1,0)*VLOOKUP($Z$2,DALYs!$A$2:$MW$40,'Intervention list'!FA$195+1,0)</f>
        <v>0</v>
      </c>
      <c r="FB126" s="0" t="n">
        <f aca="false">IF(ISNUMBER(FIND(FB$1,$D126))=$AO$1,1,0)*VLOOKUP($Z$2,DALYs!$A$2:$MW$40,'Intervention list'!FB$195+1,0)</f>
        <v>10916.798904992</v>
      </c>
      <c r="FC126" s="0" t="n">
        <f aca="false">IF(ISNUMBER(FIND(FC$1,$D126))=$AO$1,1,0)*VLOOKUP($Z$2,DALYs!$A$2:$MW$40,'Intervention list'!FC$195+1,0)</f>
        <v>0</v>
      </c>
      <c r="FD126" s="0" t="n">
        <f aca="false">IF(ISNUMBER(FIND(FD$1,$D126))=$AO$1,1,0)*VLOOKUP($Z$2,DALYs!$A$2:$MW$40,'Intervention list'!FD$195+1,0)</f>
        <v>0</v>
      </c>
      <c r="FE126" s="0" t="n">
        <f aca="false">IF(ISNUMBER(FIND(FE$1,$D126))=$AO$1,1,0)*VLOOKUP($Z$2,DALYs!$A$2:$MW$40,'Intervention list'!FE$195+1,0)</f>
        <v>0</v>
      </c>
      <c r="FF126" s="0" t="n">
        <f aca="false">IF(ISNUMBER(FIND(FF$1,$D126))=$AO$1,1,0)*VLOOKUP($Z$2,DALYs!$A$2:$MW$40,'Intervention list'!FF$195+1,0)</f>
        <v>0</v>
      </c>
      <c r="FG126" s="0" t="n">
        <f aca="false">IF(ISNUMBER(FIND(FG$1,$D126))=$AO$1,1,0)*VLOOKUP($Z$2,DALYs!$A$2:$MW$40,'Intervention list'!FG$195+1,0)</f>
        <v>0</v>
      </c>
      <c r="FH126" s="0" t="n">
        <f aca="false">IF(ISNUMBER(FIND(FH$1,$D126))=$AO$1,1,0)*VLOOKUP($Z$2,DALYs!$A$2:$MW$40,'Intervention list'!FH$195+1,0)</f>
        <v>0</v>
      </c>
      <c r="FI126" s="0" t="n">
        <f aca="false">IF(ISNUMBER(FIND(FI$1,$D126))=$AO$1,1,0)*VLOOKUP($Z$2,DALYs!$A$2:$MW$40,'Intervention list'!FI$195+1,0)</f>
        <v>0</v>
      </c>
      <c r="FJ126" s="0" t="n">
        <f aca="false">IF(ISNUMBER(FIND(FJ$1,$D126))=$AO$1,1,0)*VLOOKUP($Z$2,DALYs!$A$2:$MW$40,'Intervention list'!FJ$195+1,0)</f>
        <v>0</v>
      </c>
      <c r="FK126" s="0" t="n">
        <f aca="false">IF(ISNUMBER(FIND(FK$1,$D126))=$AO$1,1,0)*VLOOKUP($Z$2,DALYs!$A$2:$MW$40,'Intervention list'!FK$195+1,0)</f>
        <v>0</v>
      </c>
      <c r="FL126" s="0" t="n">
        <f aca="false">IF(ISNUMBER(FIND(FL$1,$D126))=$AO$1,1,0)*VLOOKUP($Z$2,DALYs!$A$2:$MW$40,'Intervention list'!FL$195+1,0)</f>
        <v>0</v>
      </c>
      <c r="FM126" s="0" t="n">
        <f aca="false">IF(ISNUMBER(FIND(FM$1,$D126))=$AO$1,1,0)*VLOOKUP($Z$2,DALYs!$A$2:$MW$40,'Intervention list'!FM$195+1,0)</f>
        <v>0</v>
      </c>
      <c r="FN126" s="0" t="n">
        <f aca="false">IF(ISNUMBER(FIND(FN$1,$D126))=$AO$1,1,0)*VLOOKUP($Z$2,DALYs!$A$2:$MW$40,'Intervention list'!FN$195+1,0)</f>
        <v>0</v>
      </c>
      <c r="FO126" s="0" t="n">
        <f aca="false">IF(ISNUMBER(FIND(FO$1,$D126))=$AO$1,1,0)*VLOOKUP($Z$2,DALYs!$A$2:$MW$40,'Intervention list'!FO$195+1,0)</f>
        <v>0</v>
      </c>
      <c r="FP126" s="0" t="n">
        <f aca="false">IF(ISNUMBER(FIND(FP$1,$D126))=$AO$1,1,0)*VLOOKUP($Z$2,DALYs!$A$2:$MW$40,'Intervention list'!FP$195+1,0)</f>
        <v>0</v>
      </c>
      <c r="FQ126" s="0" t="n">
        <f aca="false">IF(ISNUMBER(FIND(FQ$1,$D126))=$AO$1,1,0)*VLOOKUP($Z$2,DALYs!$A$2:$MW$40,'Intervention list'!FQ$195+1,0)</f>
        <v>0</v>
      </c>
      <c r="FR126" s="0" t="n">
        <f aca="false">IF(ISNUMBER(FIND(FR$1,$D126))=$AO$1,1,0)*VLOOKUP($Z$2,DALYs!$A$2:$MW$40,'Intervention list'!FR$195+1,0)</f>
        <v>0</v>
      </c>
      <c r="FS126" s="0" t="n">
        <f aca="false">IF(ISNUMBER(FIND(FS$1,$D126))=$AO$1,1,0)*VLOOKUP($Z$2,DALYs!$A$2:$MW$40,'Intervention list'!FS$195+1,0)</f>
        <v>0</v>
      </c>
      <c r="FT126" s="0" t="n">
        <f aca="false">IF(ISNUMBER(FIND(FT$1,$D126))=$AO$1,1,0)*VLOOKUP($Z$2,DALYs!$A$2:$MW$40,'Intervention list'!FT$195+1,0)</f>
        <v>0</v>
      </c>
      <c r="FU126" s="0" t="n">
        <f aca="false">IF(ISNUMBER(FIND(FU$1,$D126))=$AO$1,1,0)*VLOOKUP($Z$2,DALYs!$A$2:$MW$40,'Intervention list'!FU$195+1,0)</f>
        <v>0</v>
      </c>
      <c r="FV126" s="0" t="n">
        <f aca="false">IF(ISNUMBER(FIND(FV$1,$D126))=$AO$1,1,0)*VLOOKUP($Z$2,DALYs!$A$2:$MW$40,'Intervention list'!FV$195+1,0)</f>
        <v>0</v>
      </c>
      <c r="FW126" s="0" t="n">
        <f aca="false">IF(ISNUMBER(FIND(FW$1,$D126))=$AO$1,1,0)*VLOOKUP($Z$2,DALYs!$A$2:$MW$40,'Intervention list'!FW$195+1,0)</f>
        <v>0</v>
      </c>
      <c r="FX126" s="0" t="n">
        <f aca="false">IF(ISNUMBER(FIND(FX$1,$D126))=$AO$1,1,0)*VLOOKUP($Z$2,DALYs!$A$2:$MW$40,'Intervention list'!FX$195+1,0)</f>
        <v>0</v>
      </c>
      <c r="FY126" s="0" t="n">
        <f aca="false">IF(ISNUMBER(FIND(FY$1,$D126))=$AO$1,1,0)*VLOOKUP($Z$2,DALYs!$A$2:$MW$40,'Intervention list'!FY$195+1,0)</f>
        <v>0</v>
      </c>
      <c r="FZ126" s="0" t="n">
        <f aca="false">IF(ISNUMBER(FIND(FZ$1,$D126))=$AO$1,1,0)*VLOOKUP($Z$2,DALYs!$A$2:$MW$40,'Intervention list'!FZ$195+1,0)</f>
        <v>0</v>
      </c>
      <c r="GA126" s="0" t="n">
        <f aca="false">IF(ISNUMBER(FIND(GA$1,$D126))=$AO$1,1,0)*VLOOKUP($Z$2,DALYs!$A$2:$MW$40,'Intervention list'!GA$195+1,0)</f>
        <v>0</v>
      </c>
      <c r="GB126" s="0" t="n">
        <f aca="false">IF(ISNUMBER(FIND(GB$1,$D126))=$AO$1,1,0)*VLOOKUP($Z$2,DALYs!$A$2:$MW$40,'Intervention list'!GB$195+1,0)</f>
        <v>0</v>
      </c>
      <c r="GC126" s="0" t="n">
        <f aca="false">IF(ISNUMBER(FIND(GC$1,$D126))=$AO$1,1,0)*VLOOKUP($Z$2,DALYs!$A$2:$MW$40,'Intervention list'!GC$195+1,0)</f>
        <v>0</v>
      </c>
      <c r="GD126" s="0" t="n">
        <f aca="false">IF(ISNUMBER(FIND(GD$1,$D126))=$AO$1,1,0)*VLOOKUP($Z$2,DALYs!$A$2:$MW$40,'Intervention list'!GD$195+1,0)</f>
        <v>0</v>
      </c>
      <c r="GE126" s="0" t="n">
        <f aca="false">IF(ISNUMBER(FIND(GE$1,$D126))=$AO$1,1,0)*VLOOKUP($Z$2,DALYs!$A$2:$MW$40,'Intervention list'!GE$195+1,0)</f>
        <v>0</v>
      </c>
      <c r="GF126" s="0" t="n">
        <f aca="false">IF(ISNUMBER(FIND(GF$1,$D126))=$AO$1,1,0)*VLOOKUP($Z$2,DALYs!$A$2:$MW$40,'Intervention list'!GF$195+1,0)</f>
        <v>0</v>
      </c>
      <c r="GG126" s="0" t="n">
        <f aca="false">IF(ISNUMBER(FIND(GG$1,$D126))=$AO$1,1,0)*VLOOKUP($Z$2,DALYs!$A$2:$MW$40,'Intervention list'!GG$195+1,0)</f>
        <v>0</v>
      </c>
      <c r="GH126" s="0" t="n">
        <f aca="false">IF(ISNUMBER(FIND(GH$1,$D126))=$AO$1,1,0)*VLOOKUP($Z$2,DALYs!$A$2:$MW$40,'Intervention list'!GH$195+1,0)</f>
        <v>0</v>
      </c>
      <c r="GI126" s="0" t="n">
        <f aca="false">IF(ISNUMBER(FIND(GI$1,$D126))=$AO$1,1,0)*VLOOKUP($Z$2,DALYs!$A$2:$MW$40,'Intervention list'!GI$195+1,0)</f>
        <v>0</v>
      </c>
      <c r="GJ126" s="0" t="n">
        <f aca="false">IF(ISNUMBER(FIND(GJ$1,$D126))=$AO$1,1,0)*VLOOKUP($Z$2,DALYs!$A$2:$MW$40,'Intervention list'!GJ$195+1,0)</f>
        <v>0</v>
      </c>
      <c r="GK126" s="0" t="n">
        <f aca="false">IF(ISNUMBER(FIND(GK$1,$D126))=$AO$1,1,0)*VLOOKUP($Z$2,DALYs!$A$2:$MW$40,'Intervention list'!GK$195+1,0)</f>
        <v>0</v>
      </c>
      <c r="GL126" s="0" t="n">
        <f aca="false">IF(ISNUMBER(FIND(GL$1,$D126))=$AO$1,1,0)*VLOOKUP($Z$2,DALYs!$A$2:$MW$40,'Intervention list'!GL$195+1,0)</f>
        <v>0</v>
      </c>
      <c r="GM126" s="0" t="n">
        <f aca="false">IF(ISNUMBER(FIND(GM$1,$D126))=$AO$1,1,0)*VLOOKUP($Z$2,DALYs!$A$2:$MW$40,'Intervention list'!GM$195+1,0)</f>
        <v>0</v>
      </c>
      <c r="GN126" s="0" t="n">
        <f aca="false">IF(ISNUMBER(FIND(GN$1,$D126))=$AO$1,1,0)*VLOOKUP($Z$2,DALYs!$A$2:$MW$40,'Intervention list'!GN$195+1,0)</f>
        <v>0</v>
      </c>
      <c r="GO126" s="0" t="n">
        <f aca="false">IF(ISNUMBER(FIND(GO$1,$D126))=$AO$1,1,0)*VLOOKUP($Z$2,DALYs!$A$2:$MW$40,'Intervention list'!GO$195+1,0)</f>
        <v>0</v>
      </c>
      <c r="GP126" s="0" t="n">
        <f aca="false">IF(ISNUMBER(FIND(GP$1,$D126))=$AO$1,1,0)*VLOOKUP($Z$2,DALYs!$A$2:$MW$40,'Intervention list'!GP$195+1,0)</f>
        <v>0</v>
      </c>
      <c r="GQ126" s="0" t="n">
        <f aca="false">IF(ISNUMBER(FIND(GQ$1,$D126))=$AO$1,1,0)*VLOOKUP($Z$2,DALYs!$A$2:$MW$40,'Intervention list'!GQ$195+1,0)</f>
        <v>0</v>
      </c>
      <c r="GR126" s="0" t="n">
        <f aca="false">IF(ISNUMBER(FIND(GR$1,$D126))=$AO$1,1,0)*VLOOKUP($Z$2,DALYs!$A$2:$MW$40,'Intervention list'!GR$195+1,0)</f>
        <v>0</v>
      </c>
      <c r="GS126" s="0" t="n">
        <f aca="false">IF(ISNUMBER(FIND(GS$1,$D126))=$AO$1,1,0)*VLOOKUP($Z$2,DALYs!$A$2:$MW$40,'Intervention list'!GS$195+1,0)</f>
        <v>0</v>
      </c>
      <c r="GT126" s="0" t="n">
        <f aca="false">IF(ISNUMBER(FIND(GT$1,$D126))=$AO$1,1,0)*VLOOKUP($Z$2,DALYs!$A$2:$MW$40,'Intervention list'!GT$195+1,0)</f>
        <v>0</v>
      </c>
      <c r="GU126" s="0" t="n">
        <f aca="false">IF(ISNUMBER(FIND(GU$1,$D126))=$AO$1,1,0)*VLOOKUP($Z$2,DALYs!$A$2:$MW$40,'Intervention list'!GU$195+1,0)</f>
        <v>0</v>
      </c>
      <c r="GV126" s="0" t="n">
        <f aca="false">IF(ISNUMBER(FIND(GV$1,$D126))=$AO$1,1,0)*VLOOKUP($Z$2,DALYs!$A$2:$MW$40,'Intervention list'!GV$195+1,0)</f>
        <v>0</v>
      </c>
      <c r="GW126" s="0" t="n">
        <f aca="false">IF(ISNUMBER(FIND(GW$1,$D126))=$AO$1,1,0)*VLOOKUP($Z$2,DALYs!$A$2:$MW$40,'Intervention list'!GW$195+1,0)</f>
        <v>0</v>
      </c>
      <c r="GX126" s="0" t="n">
        <f aca="false">IF(ISNUMBER(FIND(GX$1,$D126))=$AO$1,1,0)*VLOOKUP($Z$2,DALYs!$A$2:$MW$40,'Intervention list'!GX$195+1,0)</f>
        <v>0</v>
      </c>
      <c r="GY126" s="0" t="n">
        <f aca="false">IF(ISNUMBER(FIND(GY$1,$D126))=$AO$1,1,0)*VLOOKUP($Z$2,DALYs!$A$2:$MW$40,'Intervention list'!GY$195+1,0)</f>
        <v>0</v>
      </c>
      <c r="GZ126" s="0" t="n">
        <f aca="false">IF(ISNUMBER(FIND(GZ$1,$D126))=$AO$1,1,0)*VLOOKUP($Z$2,DALYs!$A$2:$MW$40,'Intervention list'!GZ$195+1,0)</f>
        <v>0</v>
      </c>
      <c r="HA126" s="0" t="n">
        <f aca="false">IF(ISNUMBER(FIND(HA$1,$D126))=$AO$1,1,0)*VLOOKUP($Z$2,DALYs!$A$2:$MW$40,'Intervention list'!HA$195+1,0)</f>
        <v>0</v>
      </c>
      <c r="HB126" s="0" t="n">
        <f aca="false">IF(ISNUMBER(FIND(HB$1,$D126))=$AO$1,1,0)*VLOOKUP($Z$2,DALYs!$A$2:$MW$40,'Intervention list'!HB$195+1,0)</f>
        <v>0</v>
      </c>
      <c r="HC126" s="0" t="n">
        <f aca="false">IF(ISNUMBER(FIND(HC$1,$D126))=$AO$1,1,0)*VLOOKUP($Z$2,DALYs!$A$2:$MW$40,'Intervention list'!HC$195+1,0)</f>
        <v>0</v>
      </c>
      <c r="HD126" s="0" t="n">
        <f aca="false">IF(ISNUMBER(FIND(HD$1,$D126))=$AO$1,1,0)*VLOOKUP($Z$2,DALYs!$A$2:$MW$40,'Intervention list'!HD$195+1,0)</f>
        <v>0</v>
      </c>
      <c r="HE126" s="0" t="n">
        <f aca="false">IF(ISNUMBER(FIND(HE$1,$D126))=$AO$1,1,0)*VLOOKUP($Z$2,DALYs!$A$2:$MW$40,'Intervention list'!HE$195+1,0)</f>
        <v>0</v>
      </c>
      <c r="HF126" s="0" t="n">
        <f aca="false">IF(ISNUMBER(FIND(HF$1,$D126))=$AO$1,1,0)*VLOOKUP($Z$2,DALYs!$A$2:$MW$40,'Intervention list'!HF$195+1,0)</f>
        <v>0</v>
      </c>
      <c r="HG126" s="0" t="n">
        <f aca="false">IF(ISNUMBER(FIND(HG$1,$D126))=$AO$1,1,0)*VLOOKUP($Z$2,DALYs!$A$2:$MW$40,'Intervention list'!HG$195+1,0)</f>
        <v>0</v>
      </c>
      <c r="HH126" s="0" t="n">
        <f aca="false">IF(ISNUMBER(FIND(HH$1,$D126))=$AO$1,1,0)*VLOOKUP($Z$2,DALYs!$A$2:$MW$40,'Intervention list'!HH$195+1,0)</f>
        <v>0</v>
      </c>
      <c r="HI126" s="0" t="n">
        <f aca="false">IF(ISNUMBER(FIND(HI$1,$D126))=$AO$1,1,0)*VLOOKUP($Z$2,DALYs!$A$2:$MW$40,'Intervention list'!HI$195+1,0)</f>
        <v>0</v>
      </c>
      <c r="HJ126" s="0" t="n">
        <f aca="false">IF(ISNUMBER(FIND(HJ$1,$D126))=$AO$1,1,0)*VLOOKUP($Z$2,DALYs!$A$2:$MW$40,'Intervention list'!HJ$195+1,0)</f>
        <v>0</v>
      </c>
      <c r="HK126" s="0" t="n">
        <f aca="false">IF(ISNUMBER(FIND(HK$1,$D126))=$AO$1,1,0)*VLOOKUP($Z$2,DALYs!$A$2:$MW$40,'Intervention list'!HK$195+1,0)</f>
        <v>0</v>
      </c>
      <c r="HL126" s="0" t="n">
        <f aca="false">IF(ISNUMBER(FIND(HL$1,$D126))=$AO$1,1,0)*VLOOKUP($Z$2,DALYs!$A$2:$MW$40,'Intervention list'!HL$195+1,0)</f>
        <v>0</v>
      </c>
      <c r="HM126" s="0" t="n">
        <f aca="false">IF(ISNUMBER(FIND(HM$1,$D126))=$AO$1,1,0)*VLOOKUP($Z$2,DALYs!$A$2:$MW$40,'Intervention list'!HM$195+1,0)</f>
        <v>0</v>
      </c>
      <c r="HN126" s="0" t="n">
        <f aca="false">IF(ISNUMBER(FIND(HN$1,$D126))=$AO$1,1,0)*VLOOKUP($Z$2,DALYs!$A$2:$MW$40,'Intervention list'!HN$195+1,0)</f>
        <v>0</v>
      </c>
      <c r="HO126" s="0" t="n">
        <f aca="false">IF(ISNUMBER(FIND(HO$1,$D126))=$AO$1,1,0)*VLOOKUP($Z$2,DALYs!$A$2:$MW$40,'Intervention list'!HO$195+1,0)</f>
        <v>0</v>
      </c>
      <c r="HP126" s="0" t="n">
        <f aca="false">IF(ISNUMBER(FIND(HP$1,$D126))=$AO$1,1,0)*VLOOKUP($Z$2,DALYs!$A$2:$MW$40,'Intervention list'!HP$195+1,0)</f>
        <v>0</v>
      </c>
      <c r="HQ126" s="0" t="n">
        <f aca="false">IF(ISNUMBER(FIND(HQ$1,$D126))=$AO$1,1,0)*VLOOKUP($Z$2,DALYs!$A$2:$MW$40,'Intervention list'!HQ$195+1,0)</f>
        <v>0</v>
      </c>
      <c r="HR126" s="0" t="n">
        <f aca="false">IF(ISNUMBER(FIND(HR$1,$D126))=$AO$1,1,0)*VLOOKUP($Z$2,DALYs!$A$2:$MW$40,'Intervention list'!HR$195+1,0)</f>
        <v>0</v>
      </c>
      <c r="HS126" s="0" t="n">
        <f aca="false">IF(ISNUMBER(FIND(HS$1,$D126))=$AO$1,1,0)*VLOOKUP($Z$2,DALYs!$A$2:$MW$40,'Intervention list'!HS$195+1,0)</f>
        <v>0</v>
      </c>
      <c r="HT126" s="0" t="n">
        <f aca="false">IF(ISNUMBER(FIND(HT$1,$D126))=$AO$1,1,0)*VLOOKUP($Z$2,DALYs!$A$2:$MW$40,'Intervention list'!HT$195+1,0)</f>
        <v>0</v>
      </c>
      <c r="HU126" s="0" t="n">
        <f aca="false">IF(ISNUMBER(FIND(HU$1,$D126))=$AO$1,1,0)*VLOOKUP($Z$2,DALYs!$A$2:$MW$40,'Intervention list'!HU$195+1,0)</f>
        <v>0</v>
      </c>
      <c r="HV126" s="0" t="n">
        <f aca="false">IF(ISNUMBER(FIND(HV$1,$D126))=$AO$1,1,0)*VLOOKUP($Z$2,DALYs!$A$2:$MW$40,'Intervention list'!HV$195+1,0)</f>
        <v>0</v>
      </c>
      <c r="HW126" s="0" t="n">
        <f aca="false">IF(ISNUMBER(FIND(HW$1,$D126))=$AO$1,1,0)*VLOOKUP($Z$2,DALYs!$A$2:$MW$40,'Intervention list'!HW$195+1,0)</f>
        <v>0</v>
      </c>
      <c r="HX126" s="0" t="n">
        <f aca="false">IF(ISNUMBER(FIND(HX$1,$D126))=$AO$1,1,0)*VLOOKUP($Z$2,DALYs!$A$2:$MW$40,'Intervention list'!HX$195+1,0)</f>
        <v>0</v>
      </c>
      <c r="HY126" s="0" t="n">
        <f aca="false">IF(ISNUMBER(FIND(HY$1,$D126))=$AO$1,1,0)*VLOOKUP($Z$2,DALYs!$A$2:$MW$40,'Intervention list'!HY$195+1,0)</f>
        <v>0</v>
      </c>
      <c r="HZ126" s="0" t="n">
        <f aca="false">IF(ISNUMBER(FIND(HZ$1,$D126))=$AO$1,1,0)*VLOOKUP($Z$2,DALYs!$A$2:$MW$40,'Intervention list'!HZ$195+1,0)</f>
        <v>0</v>
      </c>
      <c r="IA126" s="0" t="n">
        <f aca="false">IF(ISNUMBER(FIND(IA$1,$D126))=$AO$1,1,0)*VLOOKUP($Z$2,DALYs!$A$2:$MW$40,'Intervention list'!IA$195+1,0)</f>
        <v>0</v>
      </c>
      <c r="IB126" s="0" t="n">
        <f aca="false">IF(ISNUMBER(FIND(IB$1,$D126))=$AO$1,1,0)*VLOOKUP($Z$2,DALYs!$A$2:$MW$40,'Intervention list'!IB$195+1,0)</f>
        <v>340289.402780796</v>
      </c>
      <c r="IC126" s="0" t="n">
        <f aca="false">IF(ISNUMBER(FIND(IC$1,$D126))=$AO$1,1,0)*VLOOKUP($Z$2,DALYs!$A$2:$MW$40,'Intervention list'!IC$195+1,0)</f>
        <v>0</v>
      </c>
      <c r="ID126" s="0" t="n">
        <f aca="false">IF(ISNUMBER(FIND(ID$1,$D126))=$AO$1,1,0)*VLOOKUP($Z$2,DALYs!$A$2:$MW$40,'Intervention list'!ID$195+1,0)</f>
        <v>0</v>
      </c>
      <c r="IE126" s="0" t="n">
        <f aca="false">IF(ISNUMBER(FIND(IE$1,$D126))=$AO$1,1,0)*VLOOKUP($Z$2,DALYs!$A$2:$MW$40,'Intervention list'!IE$195+1,0)</f>
        <v>0</v>
      </c>
      <c r="IF126" s="0" t="n">
        <f aca="false">IF(ISNUMBER(FIND(IF$1,$D126))=$AO$1,1,0)*VLOOKUP($Z$2,DALYs!$A$2:$MW$40,'Intervention list'!IF$195+1,0)</f>
        <v>0</v>
      </c>
      <c r="IG126" s="0" t="n">
        <f aca="false">IF(ISNUMBER(FIND(IG$1,$D126))=$AO$1,1,0)*VLOOKUP($Z$2,DALYs!$A$2:$MW$40,'Intervention list'!IG$195+1,0)</f>
        <v>0</v>
      </c>
      <c r="IH126" s="0" t="n">
        <f aca="false">IF(ISNUMBER(FIND(IH$1,$D126))=$AO$1,1,0)*VLOOKUP($Z$2,DALYs!$A$2:$MW$40,'Intervention list'!IH$195+1,0)</f>
        <v>0</v>
      </c>
      <c r="II126" s="0" t="n">
        <f aca="false">IF(ISNUMBER(FIND(II$1,$D126))=$AO$1,1,0)*VLOOKUP($Z$2,DALYs!$A$2:$MW$40,'Intervention list'!II$195+1,0)</f>
        <v>0</v>
      </c>
      <c r="IJ126" s="0" t="n">
        <f aca="false">IF(ISNUMBER(FIND(IJ$1,$D126))=$AO$1,1,0)*VLOOKUP($Z$2,DALYs!$A$2:$MW$40,'Intervention list'!IJ$195+1,0)</f>
        <v>0</v>
      </c>
      <c r="IK126" s="0" t="n">
        <f aca="false">IF(ISNUMBER(FIND(IK$1,$D126))=$AO$1,1,0)*VLOOKUP($Z$2,DALYs!$A$2:$MW$40,'Intervention list'!IK$195+1,0)</f>
        <v>0</v>
      </c>
      <c r="IL126" s="0" t="n">
        <f aca="false">IF(ISNUMBER(FIND(IL$1,$D126))=$AO$1,1,0)*VLOOKUP($Z$2,DALYs!$A$2:$MW$40,'Intervention list'!IL$195+1,0)</f>
        <v>0</v>
      </c>
      <c r="IM126" s="0" t="n">
        <f aca="false">IF(ISNUMBER(FIND(IM$1,$D126))=$AO$1,1,0)*VLOOKUP($Z$2,DALYs!$A$2:$MW$40,'Intervention list'!IM$195+1,0)</f>
        <v>0</v>
      </c>
      <c r="IN126" s="0" t="n">
        <f aca="false">IF(ISNUMBER(FIND(IN$1,$D126))=$AO$1,1,0)*VLOOKUP($Z$2,DALYs!$A$2:$MW$40,'Intervention list'!IN$195+1,0)</f>
        <v>0</v>
      </c>
      <c r="IO126" s="0" t="n">
        <f aca="false">IF(ISNUMBER(FIND(IO$1,$D126))=$AO$1,1,0)*VLOOKUP($Z$2,DALYs!$A$2:$MW$40,'Intervention list'!IO$195+1,0)</f>
        <v>0</v>
      </c>
      <c r="IP126" s="0" t="n">
        <f aca="false">IF(ISNUMBER(FIND(IP$1,$D126))=$AO$1,1,0)*VLOOKUP($Z$2,DALYs!$A$2:$MW$40,'Intervention list'!IP$195+1,0)</f>
        <v>0</v>
      </c>
      <c r="IQ126" s="0" t="n">
        <f aca="false">IF(ISNUMBER(FIND(IQ$1,$D126))=$AO$1,1,0)*VLOOKUP($Z$2,DALYs!$A$2:$MW$40,'Intervention list'!IQ$195+1,0)</f>
        <v>0</v>
      </c>
      <c r="IR126" s="0" t="n">
        <f aca="false">IF(ISNUMBER(FIND(IR$1,$D126))=$AO$1,1,0)*VLOOKUP($Z$2,DALYs!$A$2:$MW$40,'Intervention list'!IR$195+1,0)</f>
        <v>0</v>
      </c>
      <c r="IS126" s="0" t="n">
        <f aca="false">IF(ISNUMBER(FIND(IS$1,$D126))=$AO$1,1,0)*VLOOKUP($Z$2,DALYs!$A$2:$MW$40,'Intervention list'!IS$195+1,0)</f>
        <v>0</v>
      </c>
      <c r="IT126" s="0" t="n">
        <f aca="false">IF(ISNUMBER(FIND(IT$1,$D126))=$AO$1,1,0)*VLOOKUP($Z$2,DALYs!$A$2:$MW$40,'Intervention list'!IT$195+1,0)</f>
        <v>0</v>
      </c>
      <c r="IU126" s="0" t="n">
        <f aca="false">IF(ISNUMBER(FIND(IU$1,$D126))=$AO$1,1,0)*VLOOKUP($Z$2,DALYs!$A$2:$MW$40,'Intervention list'!IU$195+1,0)</f>
        <v>0</v>
      </c>
      <c r="IV126" s="0" t="n">
        <f aca="false">IF(ISNUMBER(FIND(IV$1,$D126))=$AO$1,1,0)*VLOOKUP($Z$2,DALYs!$A$2:$MW$40,'Intervention list'!IV$195+1,0)</f>
        <v>0</v>
      </c>
      <c r="IW126" s="0" t="n">
        <f aca="false">IF(ISNUMBER(FIND(IW$1,$D126))=$AO$1,1,0)*VLOOKUP($Z$2,DALYs!$A$2:$MW$40,'Intervention list'!IW$195+1,0)</f>
        <v>0</v>
      </c>
      <c r="IX126" s="0" t="n">
        <f aca="false">IF(ISNUMBER(FIND(IX$1,$D126))=$AO$1,1,0)*VLOOKUP($Z$2,DALYs!$A$2:$MW$40,'Intervention list'!IX$195+1,0)</f>
        <v>0</v>
      </c>
      <c r="IY126" s="0" t="n">
        <f aca="false">IF(ISNUMBER(FIND(IY$1,$D126))=$AO$1,1,0)*VLOOKUP($Z$2,DALYs!$A$2:$MW$40,'Intervention list'!IY$195+1,0)</f>
        <v>0</v>
      </c>
      <c r="IZ126" s="0" t="n">
        <f aca="false">IF(ISNUMBER(FIND(IZ$1,$D126))=$AO$1,1,0)*VLOOKUP($Z$2,DALYs!$A$2:$MW$40,'Intervention list'!IZ$195+1,0)</f>
        <v>0</v>
      </c>
      <c r="JA126" s="0" t="n">
        <f aca="false">IF(ISNUMBER(FIND(JA$1,$D126))=$AO$1,1,0)*VLOOKUP($Z$2,DALYs!$A$2:$MW$40,'Intervention list'!JA$195+1,0)</f>
        <v>0</v>
      </c>
      <c r="JB126" s="0" t="n">
        <f aca="false">IF(ISNUMBER(FIND(JB$1,$D126))=$AO$1,1,0)*VLOOKUP($Z$2,DALYs!$A$2:$MW$40,'Intervention list'!JB$195+1,0)</f>
        <v>0</v>
      </c>
      <c r="JC126" s="0" t="n">
        <f aca="false">IF(ISNUMBER(FIND(JC$1,$D126))=$AO$1,1,0)*VLOOKUP($Z$2,DALYs!$A$2:$MW$40,'Intervention list'!JC$195+1,0)</f>
        <v>0</v>
      </c>
      <c r="JD126" s="0" t="n">
        <f aca="false">IF(ISNUMBER(FIND(JD$1,$D126))=$AO$1,1,0)*VLOOKUP($Z$2,DALYs!$A$2:$MW$40,'Intervention list'!JD$195+1,0)</f>
        <v>0</v>
      </c>
      <c r="JE126" s="0" t="n">
        <f aca="false">IF(ISNUMBER(FIND(JE$1,$D126))=$AO$1,1,0)*VLOOKUP($Z$2,DALYs!$A$2:$MW$40,'Intervention list'!JE$195+1,0)</f>
        <v>0</v>
      </c>
      <c r="JF126" s="0" t="n">
        <f aca="false">IF(ISNUMBER(FIND(JF$1,$D126))=$AO$1,1,0)*VLOOKUP($Z$2,DALYs!$A$2:$MW$40,'Intervention list'!JF$195+1,0)</f>
        <v>0</v>
      </c>
      <c r="JG126" s="0" t="n">
        <f aca="false">IF(ISNUMBER(FIND(JG$1,$D126))=$AO$1,1,0)*VLOOKUP($Z$2,DALYs!$A$2:$MW$40,'Intervention list'!JG$195+1,0)</f>
        <v>0</v>
      </c>
      <c r="JH126" s="0" t="n">
        <f aca="false">IF(ISNUMBER(FIND(JH$1,$D126))=$AO$1,1,0)*VLOOKUP($Z$2,DALYs!$A$2:$MW$40,'Intervention list'!JH$195+1,0)</f>
        <v>0</v>
      </c>
      <c r="JI126" s="0" t="n">
        <f aca="false">IF(ISNUMBER(FIND(JI$1,$D126))=$AO$1,1,0)*VLOOKUP($Z$2,DALYs!$A$2:$MW$40,'Intervention list'!JI$195+1,0)</f>
        <v>0</v>
      </c>
      <c r="JJ126" s="0" t="n">
        <f aca="false">IF(ISNUMBER(FIND(JJ$1,$D126))=$AO$1,1,0)*VLOOKUP($Z$2,DALYs!$A$2:$MW$40,'Intervention list'!JJ$195+1,0)</f>
        <v>0</v>
      </c>
      <c r="JK126" s="0" t="n">
        <f aca="false">IF(ISNUMBER(FIND(JK$1,$D126))=$AO$1,1,0)*VLOOKUP($Z$2,DALYs!$A$2:$MW$40,'Intervention list'!JK$195+1,0)</f>
        <v>0</v>
      </c>
      <c r="JL126" s="0" t="n">
        <f aca="false">IF(ISNUMBER(FIND(JL$1,$D126))=$AO$1,1,0)*VLOOKUP($Z$2,DALYs!$A$2:$MW$40,'Intervention list'!JL$195+1,0)</f>
        <v>0</v>
      </c>
      <c r="JM126" s="0" t="n">
        <f aca="false">IF(ISNUMBER(FIND(JM$1,$D126))=$AO$1,1,0)*VLOOKUP($Z$2,DALYs!$A$2:$MW$40,'Intervention list'!JM$195+1,0)</f>
        <v>0</v>
      </c>
      <c r="JN126" s="0" t="n">
        <f aca="false">IF(ISNUMBER(FIND(JN$1,$D126))=$AO$1,1,0)*VLOOKUP($Z$2,DALYs!$A$2:$MW$40,'Intervention list'!JN$195+1,0)</f>
        <v>0</v>
      </c>
      <c r="JO126" s="0" t="n">
        <f aca="false">IF(ISNUMBER(FIND(JO$1,$D126))=$AO$1,1,0)*VLOOKUP($Z$2,DALYs!$A$2:$MW$40,'Intervention list'!JO$195+1,0)</f>
        <v>0</v>
      </c>
      <c r="JP126" s="0" t="n">
        <f aca="false">IF(ISNUMBER(FIND(JP$1,$D126))=$AO$1,1,0)*VLOOKUP($Z$2,DALYs!$A$2:$MW$40,'Intervention list'!JP$195+1,0)</f>
        <v>0</v>
      </c>
      <c r="JQ126" s="0" t="n">
        <f aca="false">IF(ISNUMBER(FIND(JQ$1,$D126))=$AO$1,1,0)*VLOOKUP($Z$2,DALYs!$A$2:$MW$40,'Intervention list'!JQ$195+1,0)</f>
        <v>0</v>
      </c>
      <c r="JR126" s="0" t="n">
        <f aca="false">IF(ISNUMBER(FIND(JR$1,$D126))=$AO$1,1,0)*VLOOKUP($Z$2,DALYs!$A$2:$MW$40,'Intervention list'!JR$195+1,0)</f>
        <v>0</v>
      </c>
      <c r="JS126" s="0" t="n">
        <f aca="false">IF(ISNUMBER(FIND(JS$1,$D126))=$AO$1,1,0)*VLOOKUP($Z$2,DALYs!$A$2:$MW$40,'Intervention list'!JS$195+1,0)</f>
        <v>0</v>
      </c>
      <c r="JT126" s="0" t="n">
        <f aca="false">IF(ISNUMBER(FIND(JT$1,$D126))=$AO$1,1,0)*VLOOKUP($Z$2,DALYs!$A$2:$MW$40,'Intervention list'!JT$195+1,0)</f>
        <v>0</v>
      </c>
      <c r="JU126" s="0" t="n">
        <f aca="false">IF(ISNUMBER(FIND(JU$1,$D126))=$AO$1,1,0)*VLOOKUP($Z$2,DALYs!$A$2:$MW$40,'Intervention list'!JU$195+1,0)</f>
        <v>0</v>
      </c>
      <c r="JV126" s="0" t="n">
        <f aca="false">IF(ISNUMBER(FIND(JV$1,$D126))=$AO$1,1,0)*VLOOKUP($Z$2,DALYs!$A$2:$MW$40,'Intervention list'!JV$195+1,0)</f>
        <v>0</v>
      </c>
      <c r="JW126" s="0" t="n">
        <f aca="false">IF(ISNUMBER(FIND(JW$1,$D126))=$AO$1,1,0)*VLOOKUP($Z$2,DALYs!$A$2:$MW$40,'Intervention list'!JW$195+1,0)</f>
        <v>0</v>
      </c>
      <c r="JX126" s="0" t="n">
        <f aca="false">IF(ISNUMBER(FIND(JX$1,$D126))=$AO$1,1,0)*VLOOKUP($Z$2,DALYs!$A$2:$MW$40,'Intervention list'!JX$195+1,0)</f>
        <v>0</v>
      </c>
      <c r="JY126" s="0" t="n">
        <f aca="false">IF(ISNUMBER(FIND(JY$1,$D126))=$AO$1,1,0)*VLOOKUP($Z$2,DALYs!$A$2:$MW$40,'Intervention list'!JY$195+1,0)</f>
        <v>0</v>
      </c>
      <c r="JZ126" s="0" t="n">
        <f aca="false">IF(ISNUMBER(FIND(JZ$1,$D126))=$AO$1,1,0)*VLOOKUP($Z$2,DALYs!$A$2:$MW$40,'Intervention list'!JZ$195+1,0)</f>
        <v>0</v>
      </c>
      <c r="KA126" s="0" t="n">
        <f aca="false">IF(ISNUMBER(FIND(KA$1,$D126))=$AO$1,1,0)*VLOOKUP($Z$2,DALYs!$A$2:$MW$40,'Intervention list'!KA$195+1,0)</f>
        <v>0</v>
      </c>
      <c r="KB126" s="0" t="n">
        <f aca="false">IF(ISNUMBER(FIND(KB$1,$D126))=$AO$1,1,0)*VLOOKUP($Z$2,DALYs!$A$2:$MW$40,'Intervention list'!KB$195+1,0)</f>
        <v>0</v>
      </c>
      <c r="KC126" s="0" t="n">
        <f aca="false">IF(ISNUMBER(FIND(KC$1,$D126))=$AO$1,1,0)*VLOOKUP($Z$2,DALYs!$A$2:$MW$40,'Intervention list'!KC$195+1,0)</f>
        <v>0</v>
      </c>
      <c r="KD126" s="0" t="n">
        <f aca="false">IF(ISNUMBER(FIND(KD$1,$D126))=$AO$1,1,0)*VLOOKUP($Z$2,DALYs!$A$2:$MW$40,'Intervention list'!KD$195+1,0)</f>
        <v>0</v>
      </c>
      <c r="KE126" s="0" t="n">
        <f aca="false">IF(ISNUMBER(FIND(KE$1,$D126))=$AO$1,1,0)*VLOOKUP($Z$2,DALYs!$A$2:$MW$40,'Intervention list'!KE$195+1,0)</f>
        <v>0</v>
      </c>
      <c r="KF126" s="0" t="n">
        <f aca="false">IF(ISNUMBER(FIND(KF$1,$D126))=$AO$1,1,0)*VLOOKUP($Z$2,DALYs!$A$2:$MW$40,'Intervention list'!KF$195+1,0)</f>
        <v>0</v>
      </c>
      <c r="KG126" s="0" t="n">
        <f aca="false">IF(ISNUMBER(FIND(KG$1,$D126))=$AO$1,1,0)*VLOOKUP($Z$2,DALYs!$A$2:$MW$40,'Intervention list'!KG$195+1,0)</f>
        <v>0</v>
      </c>
      <c r="KH126" s="0" t="n">
        <f aca="false">IF(ISNUMBER(FIND(KH$1,$D126))=$AO$1,1,0)*VLOOKUP($Z$2,DALYs!$A$2:$MW$40,'Intervention list'!KH$195+1,0)</f>
        <v>0</v>
      </c>
      <c r="KI126" s="0" t="n">
        <f aca="false">IF(ISNUMBER(FIND(KI$1,$D126))=$AO$1,1,0)*VLOOKUP($Z$2,DALYs!$A$2:$MW$40,'Intervention list'!KI$195+1,0)</f>
        <v>0</v>
      </c>
      <c r="KJ126" s="0" t="n">
        <f aca="false">IF(ISNUMBER(FIND(KJ$1,$D126))=$AO$1,1,0)*VLOOKUP($Z$2,DALYs!$A$2:$MW$40,'Intervention list'!KJ$195+1,0)</f>
        <v>0</v>
      </c>
      <c r="KK126" s="0" t="n">
        <f aca="false">IF(ISNUMBER(FIND(KK$1,$D126))=$AO$1,1,0)*VLOOKUP($Z$2,DALYs!$A$2:$MW$40,'Intervention list'!KK$195+1,0)</f>
        <v>0</v>
      </c>
      <c r="KL126" s="0" t="n">
        <f aca="false">IF(ISNUMBER(FIND(KL$1,$D126))=$AO$1,1,0)*VLOOKUP($Z$2,DALYs!$A$2:$MW$40,'Intervention list'!KL$195+1,0)</f>
        <v>0</v>
      </c>
      <c r="KM126" s="0" t="n">
        <f aca="false">IF(ISNUMBER(FIND(KM$1,$D126))=$AO$1,1,0)*VLOOKUP($Z$2,DALYs!$A$2:$MW$40,'Intervention list'!KM$195+1,0)</f>
        <v>0</v>
      </c>
      <c r="KN126" s="0" t="n">
        <f aca="false">IF(ISNUMBER(FIND(KN$1,$D126))=$AO$1,1,0)*VLOOKUP($Z$2,DALYs!$A$2:$MW$40,'Intervention list'!KN$195+1,0)</f>
        <v>0</v>
      </c>
      <c r="KO126" s="0" t="n">
        <f aca="false">IF(ISNUMBER(FIND(KO$1,$D126))=$AO$1,1,0)*VLOOKUP($Z$2,DALYs!$A$2:$MW$40,'Intervention list'!KO$195+1,0)</f>
        <v>0</v>
      </c>
      <c r="KP126" s="0" t="n">
        <f aca="false">IF(ISNUMBER(FIND(KP$1,$D126))=$AO$1,1,0)*VLOOKUP($Z$2,DALYs!$A$2:$MW$40,'Intervention list'!KP$195+1,0)</f>
        <v>0</v>
      </c>
      <c r="KQ126" s="0" t="n">
        <f aca="false">IF(ISNUMBER(FIND(KQ$1,$D126))=$AO$1,1,0)*VLOOKUP($Z$2,DALYs!$A$2:$MW$40,'Intervention list'!KQ$195+1,0)</f>
        <v>0</v>
      </c>
      <c r="KR126" s="0" t="n">
        <f aca="false">IF(ISNUMBER(FIND(KR$1,$D126))=$AO$1,1,0)*VLOOKUP($Z$2,DALYs!$A$2:$MW$40,'Intervention list'!KR$195+1,0)</f>
        <v>0</v>
      </c>
      <c r="KS126" s="0" t="n">
        <f aca="false">IF(ISNUMBER(FIND(KS$1,$D126))=$AO$1,1,0)*VLOOKUP($Z$2,DALYs!$A$2:$MW$40,'Intervention list'!KS$195+1,0)</f>
        <v>0</v>
      </c>
      <c r="KT126" s="0" t="n">
        <f aca="false">IF(ISNUMBER(FIND(KT$1,$D126))=$AO$1,1,0)*VLOOKUP($Z$2,DALYs!$A$2:$MW$40,'Intervention list'!KT$195+1,0)</f>
        <v>0</v>
      </c>
      <c r="KU126" s="0" t="n">
        <f aca="false">IF(ISNUMBER(FIND(KU$1,$D126))=$AO$1,1,0)*VLOOKUP($Z$2,DALYs!$A$2:$MW$40,'Intervention list'!KU$195+1,0)</f>
        <v>0</v>
      </c>
      <c r="KV126" s="0" t="n">
        <f aca="false">IF(ISNUMBER(FIND(KV$1,$D126))=$AO$1,1,0)*VLOOKUP($Z$2,DALYs!$A$2:$MW$40,'Intervention list'!KV$195+1,0)</f>
        <v>0</v>
      </c>
      <c r="KW126" s="0" t="n">
        <f aca="false">IF(ISNUMBER(FIND(KW$1,$D126))=$AO$1,1,0)*VLOOKUP($Z$2,DALYs!$A$2:$MW$40,'Intervention list'!KW$195+1,0)</f>
        <v>0</v>
      </c>
      <c r="KX126" s="0" t="n">
        <f aca="false">IF(ISNUMBER(FIND(KX$1,$D126))=$AO$1,1,0)*VLOOKUP($Z$2,DALYs!$A$2:$MW$40,'Intervention list'!KX$195+1,0)</f>
        <v>0</v>
      </c>
      <c r="KY126" s="0" t="n">
        <f aca="false">IF(ISNUMBER(FIND(KY$1,$D126))=$AO$1,1,0)*VLOOKUP($Z$2,DALYs!$A$2:$MW$40,'Intervention list'!KY$195+1,0)</f>
        <v>0</v>
      </c>
      <c r="KZ126" s="0" t="n">
        <f aca="false">IF(ISNUMBER(FIND(KZ$1,$D126))=$AO$1,1,0)*VLOOKUP($Z$2,DALYs!$A$2:$MW$40,'Intervention list'!KZ$195+1,0)</f>
        <v>0</v>
      </c>
      <c r="LA126" s="0" t="n">
        <f aca="false">IF(ISNUMBER(FIND(LA$1,$D126))=$AO$1,1,0)*VLOOKUP($Z$2,DALYs!$A$2:$MW$40,'Intervention list'!LA$195+1,0)</f>
        <v>0</v>
      </c>
      <c r="LB126" s="0" t="n">
        <f aca="false">IF(ISNUMBER(FIND(LB$1,$D126))=$AO$1,1,0)*VLOOKUP($Z$2,DALYs!$A$2:$MW$40,'Intervention list'!LB$195+1,0)</f>
        <v>0</v>
      </c>
      <c r="LC126" s="0" t="n">
        <f aca="false">IF(ISNUMBER(FIND(LC$1,$D126))=$AO$1,1,0)*VLOOKUP($Z$2,DALYs!$A$2:$MW$40,'Intervention list'!LC$195+1,0)</f>
        <v>0</v>
      </c>
      <c r="LD126" s="0" t="n">
        <f aca="false">IF(ISNUMBER(FIND(LD$1,$D126))=$AO$1,1,0)*VLOOKUP($Z$2,DALYs!$A$2:$MW$40,'Intervention list'!LD$195+1,0)</f>
        <v>0</v>
      </c>
      <c r="LE126" s="0" t="n">
        <f aca="false">IF(ISNUMBER(FIND(LE$1,$D126))=$AO$1,1,0)*VLOOKUP($Z$2,DALYs!$A$2:$MW$40,'Intervention list'!LE$195+1,0)</f>
        <v>0</v>
      </c>
      <c r="LF126" s="0" t="n">
        <f aca="false">IF(ISNUMBER(FIND(LF$1,$D126))=$AO$1,1,0)*VLOOKUP($Z$2,DALYs!$A$2:$MW$40,'Intervention list'!LF$195+1,0)</f>
        <v>0</v>
      </c>
      <c r="LG126" s="0" t="n">
        <f aca="false">IF(ISNUMBER(FIND(LG$1,$D126))=$AO$1,1,0)*VLOOKUP($Z$2,DALYs!$A$2:$MW$40,'Intervention list'!LG$195+1,0)</f>
        <v>0</v>
      </c>
      <c r="LH126" s="0" t="n">
        <f aca="false">IF(ISNUMBER(FIND(LH$1,$D126))=$AO$1,1,0)*VLOOKUP($Z$2,DALYs!$A$2:$MW$40,'Intervention list'!LH$195+1,0)</f>
        <v>0</v>
      </c>
      <c r="LI126" s="0" t="n">
        <f aca="false">IF(ISNUMBER(FIND(LI$1,$D126))=$AO$1,1,0)*VLOOKUP($Z$2,DALYs!$A$2:$MW$40,'Intervention list'!LI$195+1,0)</f>
        <v>0</v>
      </c>
      <c r="LJ126" s="0" t="n">
        <f aca="false">IF(ISNUMBER(FIND(LJ$1,$D126))=$AO$1,1,0)*VLOOKUP($Z$2,DALYs!$A$2:$MW$40,'Intervention list'!LJ$195+1,0)</f>
        <v>0</v>
      </c>
      <c r="LK126" s="0" t="n">
        <f aca="false">IF(ISNUMBER(FIND(LK$1,$D126))=$AO$1,1,0)*VLOOKUP($Z$2,DALYs!$A$2:$MW$40,'Intervention list'!LK$195+1,0)</f>
        <v>0</v>
      </c>
      <c r="LL126" s="0" t="n">
        <f aca="false">IF(ISNUMBER(FIND(LL$1,$D126))=$AO$1,1,0)*VLOOKUP($Z$2,DALYs!$A$2:$MW$40,'Intervention list'!LL$195+1,0)</f>
        <v>0</v>
      </c>
      <c r="LM126" s="0" t="n">
        <f aca="false">IF(ISNUMBER(FIND(LM$1,$D126))=$AO$1,1,0)*VLOOKUP($Z$2,DALYs!$A$2:$MW$40,'Intervention list'!LM$195+1,0)</f>
        <v>0</v>
      </c>
      <c r="LN126" s="0" t="n">
        <f aca="false">IF(ISNUMBER(FIND(LN$1,$D126))=$AO$1,1,0)*VLOOKUP($Z$2,DALYs!$A$2:$MW$40,'Intervention list'!LN$195+1,0)</f>
        <v>0</v>
      </c>
      <c r="LO126" s="0" t="n">
        <f aca="false">IF(ISNUMBER(FIND(LO$1,$D126))=$AO$1,1,0)*VLOOKUP($Z$2,DALYs!$A$2:$MW$40,'Intervention list'!LO$195+1,0)</f>
        <v>0</v>
      </c>
      <c r="LP126" s="0" t="n">
        <f aca="false">IF(ISNUMBER(FIND(LP$1,$D126))=$AO$1,1,0)*VLOOKUP($Z$2,DALYs!$A$2:$MW$40,'Intervention list'!LP$195+1,0)</f>
        <v>0</v>
      </c>
      <c r="LQ126" s="0" t="n">
        <f aca="false">IF(ISNUMBER(FIND(LQ$1,$D126))=$AO$1,1,0)*VLOOKUP($Z$2,DALYs!$A$2:$MW$40,'Intervention list'!LQ$195+1,0)</f>
        <v>0</v>
      </c>
      <c r="LR126" s="0" t="n">
        <f aca="false">IF(ISNUMBER(FIND(LR$1,$D126))=$AO$1,1,0)*VLOOKUP($Z$2,DALYs!$A$2:$MW$40,'Intervention list'!LR$195+1,0)</f>
        <v>0</v>
      </c>
      <c r="LS126" s="0" t="n">
        <f aca="false">IF(ISNUMBER(FIND(LS$1,$D126))=$AO$1,1,0)*VLOOKUP($Z$2,DALYs!$A$2:$MW$40,'Intervention list'!LS$195+1,0)</f>
        <v>0</v>
      </c>
      <c r="LT126" s="0" t="n">
        <f aca="false">IF(ISNUMBER(FIND(LT$1,$D126))=$AO$1,1,0)*VLOOKUP($Z$2,DALYs!$A$2:$MW$40,'Intervention list'!LT$195+1,0)</f>
        <v>0</v>
      </c>
      <c r="LU126" s="0" t="n">
        <f aca="false">IF(ISNUMBER(FIND(LU$1,$D126))=$AO$1,1,0)*VLOOKUP($Z$2,DALYs!$A$2:$MW$40,'Intervention list'!LU$195+1,0)</f>
        <v>0</v>
      </c>
      <c r="LV126" s="0" t="n">
        <f aca="false">IF(ISNUMBER(FIND(LV$1,$D126))=$AO$1,1,0)*VLOOKUP($Z$2,DALYs!$A$2:$MW$40,'Intervention list'!LV$195+1,0)</f>
        <v>0</v>
      </c>
      <c r="LW126" s="0" t="n">
        <f aca="false">IF(ISNUMBER(FIND(LW$1,$D126))=$AO$1,1,0)*VLOOKUP($Z$2,DALYs!$A$2:$MW$40,'Intervention list'!LW$195+1,0)</f>
        <v>0</v>
      </c>
      <c r="LX126" s="0" t="n">
        <f aca="false">IF(ISNUMBER(FIND(LX$1,$D126))=$AO$1,1,0)*VLOOKUP($Z$2,DALYs!$A$2:$MW$40,'Intervention list'!LX$195+1,0)</f>
        <v>0</v>
      </c>
      <c r="LY126" s="0" t="n">
        <f aca="false">IF(ISNUMBER(FIND(LY$1,$D126))=$AO$1,1,0)*VLOOKUP($Z$2,DALYs!$A$2:$MW$40,'Intervention list'!LY$195+1,0)</f>
        <v>0</v>
      </c>
      <c r="LZ126" s="0" t="n">
        <f aca="false">IF(ISNUMBER(FIND(LZ$1,$D126))=$AO$1,1,0)*VLOOKUP($Z$2,DALYs!$A$2:$MW$40,'Intervention list'!LZ$195+1,0)</f>
        <v>0</v>
      </c>
      <c r="MA126" s="0" t="n">
        <f aca="false">IF(ISNUMBER(FIND(MA$1,$D126))=$AO$1,1,0)*VLOOKUP($Z$2,DALYs!$A$2:$MW$40,'Intervention list'!MA$195+1,0)</f>
        <v>0</v>
      </c>
      <c r="MB126" s="0" t="n">
        <f aca="false">IF(ISNUMBER(FIND(MB$1,$D126))=$AO$1,1,0)*VLOOKUP($Z$2,DALYs!$A$2:$MW$40,'Intervention list'!MB$195+1,0)</f>
        <v>0</v>
      </c>
      <c r="MC126" s="0" t="n">
        <f aca="false">IF(ISNUMBER(FIND(MC$1,$D126))=$AO$1,1,0)*VLOOKUP($Z$2,DALYs!$A$2:$MW$40,'Intervention list'!MC$195+1,0)</f>
        <v>0</v>
      </c>
      <c r="MD126" s="0" t="n">
        <f aca="false">IF(ISNUMBER(FIND(MD$1,$D126))=$AO$1,1,0)*VLOOKUP($Z$2,DALYs!$A$2:$MW$40,'Intervention list'!MD$195+1,0)</f>
        <v>0</v>
      </c>
      <c r="ME126" s="0" t="n">
        <f aca="false">IF(ISNUMBER(FIND(ME$1,$D126))=$AO$1,1,0)*VLOOKUP($Z$2,DALYs!$A$2:$MW$40,'Intervention list'!ME$195+1,0)</f>
        <v>0</v>
      </c>
      <c r="MF126" s="0" t="n">
        <f aca="false">IF(ISNUMBER(FIND(MF$1,$D126))=$AO$1,1,0)*VLOOKUP($Z$2,DALYs!$A$2:$MW$40,'Intervention list'!MF$195+1,0)</f>
        <v>0</v>
      </c>
      <c r="MG126" s="0" t="n">
        <f aca="false">IF(ISNUMBER(FIND(MG$1,$D126))=$AO$1,1,0)*VLOOKUP($Z$2,DALYs!$A$2:$MW$40,'Intervention list'!MG$195+1,0)</f>
        <v>0</v>
      </c>
      <c r="MH126" s="0" t="n">
        <f aca="false">IF(ISNUMBER(FIND(MH$1,$D126))=$AO$1,1,0)*VLOOKUP($Z$2,DALYs!$A$2:$MW$40,'Intervention list'!MH$195+1,0)</f>
        <v>0</v>
      </c>
      <c r="MI126" s="0" t="n">
        <f aca="false">IF(ISNUMBER(FIND(MI$1,$D126))=$AO$1,1,0)*VLOOKUP($Z$2,DALYs!$A$2:$MW$40,'Intervention list'!MI$195+1,0)</f>
        <v>0</v>
      </c>
      <c r="MJ126" s="0" t="n">
        <f aca="false">IF(ISNUMBER(FIND(MJ$1,$D126))=$AO$1,1,0)*VLOOKUP($Z$2,DALYs!$A$2:$MW$40,'Intervention list'!MJ$195+1,0)</f>
        <v>0</v>
      </c>
      <c r="MK126" s="0" t="n">
        <f aca="false">IF(ISNUMBER(FIND(MK$1,$D126))=$AO$1,1,0)*VLOOKUP($Z$2,DALYs!$A$2:$MW$40,'Intervention list'!MK$195+1,0)</f>
        <v>0</v>
      </c>
      <c r="ML126" s="0" t="n">
        <f aca="false">IF(ISNUMBER(FIND(ML$1,$D126))=$AO$1,1,0)*VLOOKUP($Z$2,DALYs!$A$2:$MW$40,'Intervention list'!ML$195+1,0)</f>
        <v>0</v>
      </c>
      <c r="MM126" s="0" t="n">
        <f aca="false">IF(ISNUMBER(FIND(MM$1,$D126))=$AO$1,1,0)*VLOOKUP($Z$2,DALYs!$A$2:$MW$40,'Intervention list'!MM$195+1,0)</f>
        <v>0</v>
      </c>
      <c r="MN126" s="0" t="n">
        <f aca="false">IF(ISNUMBER(FIND(MN$1,$D126))=$AO$1,1,0)*VLOOKUP($Z$2,DALYs!$A$2:$MW$40,'Intervention list'!MN$195+1,0)</f>
        <v>0</v>
      </c>
      <c r="MO126" s="0" t="n">
        <f aca="false">IF(ISNUMBER(FIND(MO$1,$D126))=$AO$1,1,0)*VLOOKUP($Z$2,DALYs!$A$2:$MW$40,'Intervention list'!MO$195+1,0)</f>
        <v>0</v>
      </c>
      <c r="MP126" s="0" t="n">
        <f aca="false">IF(ISNUMBER(FIND(MP$1,$D126))=$AO$1,1,0)*VLOOKUP($Z$2,DALYs!$A$2:$MW$40,'Intervention list'!MP$195+1,0)</f>
        <v>0</v>
      </c>
      <c r="MQ126" s="0" t="n">
        <f aca="false">IF(ISNUMBER(FIND(MQ$1,$D126))=$AO$1,1,0)*VLOOKUP($Z$2,DALYs!$A$2:$MW$40,'Intervention list'!MQ$195+1,0)</f>
        <v>0</v>
      </c>
      <c r="MR126" s="0" t="n">
        <f aca="false">IF(ISNUMBER(FIND(MR$1,$D126))=$AO$1,1,0)*VLOOKUP($Z$2,DALYs!$A$2:$MW$40,'Intervention list'!MR$195+1,0)</f>
        <v>0</v>
      </c>
      <c r="MS126" s="0" t="n">
        <f aca="false">IF(ISNUMBER(FIND(MS$1,$D126))=$AO$1,1,0)*VLOOKUP($Z$2,DALYs!$A$2:$MW$40,'Intervention list'!MS$195+1,0)</f>
        <v>0</v>
      </c>
      <c r="MT126" s="0" t="n">
        <f aca="false">IF(ISNUMBER(FIND(MT$1,$D126))=$AO$1,1,0)*VLOOKUP($Z$2,DALYs!$A$2:$MW$40,'Intervention list'!MT$195+1,0)</f>
        <v>0</v>
      </c>
      <c r="MU126" s="0" t="n">
        <f aca="false">IF(ISNUMBER(FIND(MU$1,$D126))=$AO$1,1,0)*VLOOKUP($Z$2,DALYs!$A$2:$MW$40,'Intervention list'!MU$195+1,0)</f>
        <v>0</v>
      </c>
      <c r="MV126" s="0" t="n">
        <f aca="false">IF(ISNUMBER(FIND(MV$1,$D126))=$AO$1,1,0)*VLOOKUP($Z$2,DALYs!$A$2:$MW$40,'Intervention list'!MV$195+1,0)</f>
        <v>0</v>
      </c>
      <c r="MW126" s="0" t="n">
        <f aca="false">IF(ISNUMBER(FIND(MW$1,$D126))=$AO$1,1,0)*VLOOKUP($Z$2,DALYs!$A$2:$MW$40,'Intervention list'!MW$195+1,0)</f>
        <v>0</v>
      </c>
      <c r="MX126" s="0" t="n">
        <f aca="false">IF(ISNUMBER(FIND(MX$1,$D126))=$AO$1,1,0)*VLOOKUP($Z$2,DALYs!$A$2:$MW$40,'Intervention list'!MX$195+1,0)</f>
        <v>0</v>
      </c>
      <c r="MY126" s="0" t="n">
        <f aca="false">IF(ISNUMBER(FIND(MY$1,$D126))=$AO$1,1,0)*VLOOKUP($Z$2,DALYs!$A$2:$MW$40,'Intervention list'!MY$195+1,0)</f>
        <v>0</v>
      </c>
      <c r="MZ126" s="0" t="n">
        <f aca="false">IF(ISNUMBER(FIND(MZ$1,$D126))=$AO$1,1,0)*VLOOKUP($Z$2,DALYs!$A$2:$MW$40,'Intervention list'!MZ$195+1,0)</f>
        <v>0</v>
      </c>
      <c r="NA126" s="0" t="n">
        <f aca="false">IF(ISNUMBER(FIND(NA$1,$D126))=$AO$1,1,0)*VLOOKUP($Z$2,DALYs!$A$2:$MW$40,'Intervention list'!NA$195+1,0)</f>
        <v>0</v>
      </c>
      <c r="NB126" s="0" t="n">
        <f aca="false">IF(ISNUMBER(FIND(NB$1,$D126))=$AO$1,1,0)*VLOOKUP($Z$2,DALYs!$A$2:$MW$40,'Intervention list'!NB$195+1,0)</f>
        <v>0</v>
      </c>
      <c r="NC126" s="0" t="n">
        <f aca="false">IF(ISNUMBER(FIND(NC$1,$D126))=$AO$1,1,0)*VLOOKUP($Z$2,DALYs!$A$2:$MW$40,'Intervention list'!NC$195+1,0)</f>
        <v>0</v>
      </c>
      <c r="ND126" s="0" t="n">
        <f aca="false">IF(ISNUMBER(FIND(ND$1,$D126))=$AO$1,1,0)*VLOOKUP($Z$2,DALYs!$A$2:$MW$40,'Intervention list'!ND$195+1,0)</f>
        <v>0</v>
      </c>
      <c r="NE126" s="0" t="n">
        <f aca="false">IF(ISNUMBER(FIND(NE$1,$D126))=$AO$1,1,0)*VLOOKUP($Z$2,DALYs!$A$2:$MW$40,'Intervention list'!NE$195+1,0)</f>
        <v>0</v>
      </c>
      <c r="NF126" s="0" t="n">
        <f aca="false">IF(ISNUMBER(FIND(NF$1,$D126))=$AO$1,1,0)*VLOOKUP($Z$2,DALYs!$A$2:$MW$40,'Intervention list'!NF$195+1,0)</f>
        <v>0</v>
      </c>
      <c r="NG126" s="0" t="n">
        <f aca="false">IF(ISNUMBER(FIND(NG$1,$D126))=$AO$1,1,0)*VLOOKUP($Z$2,DALYs!$A$2:$MW$40,'Intervention list'!NG$195+1,0)</f>
        <v>0</v>
      </c>
      <c r="NH126" s="0" t="n">
        <f aca="false">IF(ISNUMBER(FIND(NH$1,$D126))=$AO$1,1,0)*VLOOKUP($Z$2,DALYs!$A$2:$MW$40,'Intervention list'!NH$195+1,0)</f>
        <v>0</v>
      </c>
      <c r="NI126" s="0" t="n">
        <f aca="false">IF(ISNUMBER(FIND(NI$1,$D126))=$AO$1,1,0)*VLOOKUP($Z$2,DALYs!$A$2:$MW$40,'Intervention list'!NI$195+1,0)</f>
        <v>0</v>
      </c>
      <c r="NJ126" s="0" t="n">
        <f aca="false">IF(ISNUMBER(FIND(NJ$1,$D126))=$AO$1,1,0)*VLOOKUP($Z$2,DALYs!$A$2:$MW$40,'Intervention list'!NJ$195+1,0)</f>
        <v>0</v>
      </c>
      <c r="NK126" s="0" t="n">
        <f aca="false">IF(ISNUMBER(FIND(NK$1,$D126))=$AO$1,1,0)*VLOOKUP($Z$2,DALYs!$A$2:$MW$40,'Intervention list'!NK$195+1,0)</f>
        <v>0</v>
      </c>
      <c r="NL126" s="0" t="n">
        <f aca="false">IF(ISNUMBER(FIND(NL$1,$D126))=$AO$1,1,0)*VLOOKUP($Z$2,DALYs!$A$2:$MW$40,'Intervention list'!NL$195+1,0)</f>
        <v>0</v>
      </c>
      <c r="NM126" s="0" t="n">
        <f aca="false">IF(ISNUMBER(FIND(NM$1,$D126))=$AO$1,1,0)*VLOOKUP($Z$2,DALYs!$A$2:$MW$40,'Intervention list'!NM$195+1,0)</f>
        <v>0</v>
      </c>
      <c r="NN126" s="0" t="n">
        <f aca="false">IF(ISNUMBER(FIND(NN$1,$D126))=$AO$1,1,0)*VLOOKUP($Z$2,DALYs!$A$2:$MW$40,'Intervention list'!NN$195+1,0)</f>
        <v>0</v>
      </c>
      <c r="NO126" s="0" t="n">
        <f aca="false">IF(ISNUMBER(FIND(NO$1,$D126))=$AO$1,1,0)*VLOOKUP($Z$2,DALYs!$A$2:$MW$40,'Intervention list'!NO$195+1,0)</f>
        <v>0</v>
      </c>
      <c r="NP126" s="0" t="n">
        <f aca="false">IF(ISNUMBER(FIND(NP$1,$D126))=$AO$1,1,0)*VLOOKUP($Z$2,DALYs!$A$2:$MW$40,'Intervention list'!NP$195+1,0)</f>
        <v>0</v>
      </c>
      <c r="NQ126" s="0" t="n">
        <f aca="false">IF(ISNUMBER(FIND(NQ$1,$D126))=$AO$1,1,0)*VLOOKUP($Z$2,DALYs!$A$2:$MW$40,'Intervention list'!NQ$195+1,0)</f>
        <v>0</v>
      </c>
      <c r="NR126" s="0" t="n">
        <f aca="false">IF(ISNUMBER(FIND(NR$1,$D126))=$AO$1,1,0)*VLOOKUP($Z$2,DALYs!$A$2:$MW$40,'Intervention list'!NR$195+1,0)</f>
        <v>0</v>
      </c>
      <c r="NS126" s="0" t="n">
        <f aca="false">IF(ISNUMBER(FIND(NS$1,$D126))=$AO$1,1,0)*VLOOKUP($Z$2,DALYs!$A$2:$MW$40,'Intervention list'!NS$195+1,0)</f>
        <v>0</v>
      </c>
      <c r="NT126" s="0" t="n">
        <f aca="false">IF(ISNUMBER(FIND(NT$1,$D126))=$AO$1,1,0)*VLOOKUP($Z$2,DALYs!$A$2:$MW$40,'Intervention list'!NT$195+1,0)</f>
        <v>0</v>
      </c>
      <c r="NU126" s="0" t="n">
        <f aca="false">IF(ISNUMBER(FIND(NU$1,$D126))=$AO$1,1,0)*VLOOKUP($Z$2,DALYs!$A$2:$MW$40,'Intervention list'!NU$195+1,0)</f>
        <v>0</v>
      </c>
      <c r="NV126" s="0" t="n">
        <f aca="false">IF(ISNUMBER(FIND(NV$1,$D126))=$AO$1,1,0)*VLOOKUP($Z$2,DALYs!$A$2:$MW$40,'Intervention list'!NV$195+1,0)</f>
        <v>0</v>
      </c>
      <c r="NW126" s="0" t="n">
        <f aca="false">IF(ISNUMBER(FIND(NW$1,$D126))=$AO$1,1,0)*VLOOKUP($Z$2,DALYs!$A$2:$MW$40,'Intervention list'!NW$195+1,0)</f>
        <v>0</v>
      </c>
      <c r="NX126" s="0" t="n">
        <f aca="false">IF(ISNUMBER(FIND(NX$1,$D126))=$AO$1,1,0)*VLOOKUP($Z$2,DALYs!$A$2:$MW$40,'Intervention list'!NX$195+1,0)</f>
        <v>0</v>
      </c>
      <c r="NY126" s="0" t="n">
        <f aca="false">IF(ISNUMBER(FIND(NY$1,$D126))=$AO$1,1,0)*VLOOKUP($Z$2,DALYs!$A$2:$MW$40,'Intervention list'!NY$195+1,0)</f>
        <v>0</v>
      </c>
      <c r="NZ126" s="0" t="n">
        <f aca="false">IF(ISNUMBER(FIND(NZ$1,$D126))=$AO$1,1,0)*VLOOKUP($Z$2,DALYs!$A$2:$MW$40,'Intervention list'!NZ$195+1,0)</f>
        <v>0</v>
      </c>
      <c r="OA126" s="0" t="n">
        <f aca="false">IF(ISNUMBER(FIND(OA$1,$D126))=$AO$1,1,0)*VLOOKUP($Z$2,DALYs!$A$2:$MW$40,'Intervention list'!OA$195+1,0)</f>
        <v>0</v>
      </c>
      <c r="OB126" s="0" t="n">
        <f aca="false">IF(ISNUMBER(FIND(OB$1,$D126))=$AO$1,1,0)*VLOOKUP($Z$2,DALYs!$A$2:$MW$40,'Intervention list'!OB$195+1,0)</f>
        <v>0</v>
      </c>
      <c r="OC126" s="0" t="n">
        <f aca="false">IF(ISNUMBER(FIND(OC$1,$D126))=$AO$1,1,0)*VLOOKUP($Z$2,DALYs!$A$2:$MW$40,'Intervention list'!OC$195+1,0)</f>
        <v>0</v>
      </c>
      <c r="OD126" s="0" t="n">
        <f aca="false">IF(ISNUMBER(FIND(OD$1,$D126))=$AO$1,1,0)*VLOOKUP($Z$2,DALYs!$A$2:$MW$40,'Intervention list'!OD$195+1,0)</f>
        <v>0</v>
      </c>
      <c r="OE126" s="0" t="n">
        <f aca="false">IF(ISNUMBER(FIND(OE$1,$D126))=$AO$1,1,0)*VLOOKUP($Z$2,DALYs!$A$2:$MW$40,'Intervention list'!OE$195+1,0)</f>
        <v>0</v>
      </c>
      <c r="OF126" s="0" t="n">
        <f aca="false">IF(ISNUMBER(FIND(OF$1,$D126))=$AO$1,1,0)*VLOOKUP($Z$2,DALYs!$A$2:$MW$40,'Intervention list'!OF$195+1,0)</f>
        <v>0</v>
      </c>
      <c r="OG126" s="0" t="n">
        <f aca="false">IF(ISNUMBER(FIND(OG$1,$D126))=$AO$1,1,0)*VLOOKUP($Z$2,DALYs!$A$2:$MW$40,'Intervention list'!OG$195+1,0)</f>
        <v>0</v>
      </c>
      <c r="OH126" s="0" t="n">
        <f aca="false">IF(ISNUMBER(FIND(OH$1,$D126))=$AO$1,1,0)*VLOOKUP($Z$2,DALYs!$A$2:$MW$40,'Intervention list'!OH$195+1,0)</f>
        <v>0</v>
      </c>
      <c r="OI126" s="0" t="n">
        <f aca="false">IF(ISNUMBER(FIND(OI$1,$D126))=$AO$1,1,0)*VLOOKUP($Z$2,DALYs!$A$2:$MW$40,'Intervention list'!OI$195+1,0)</f>
        <v>0</v>
      </c>
      <c r="OJ126" s="0" t="n">
        <f aca="false">IF(ISNUMBER(FIND(OJ$1,$D126))=$AO$1,1,0)*VLOOKUP($Z$2,DALYs!$A$2:$MW$40,'Intervention list'!OJ$195+1,0)</f>
        <v>0</v>
      </c>
      <c r="OK126" s="0" t="n">
        <f aca="false">IF(ISNUMBER(FIND(OK$1,$D126))=$AO$1,1,0)*VLOOKUP($Z$2,DALYs!$A$2:$MW$40,'Intervention list'!OK$195+1,0)</f>
        <v>0</v>
      </c>
      <c r="OL126" s="0" t="n">
        <f aca="false">IF(ISNUMBER(FIND(OL$1,$D126))=$AO$1,1,0)*VLOOKUP($Z$2,DALYs!$A$2:$MW$40,'Intervention list'!OL$195+1,0)</f>
        <v>0</v>
      </c>
      <c r="OM126" s="0" t="n">
        <f aca="false">IF(ISNUMBER(FIND(OM$1,$D126))=$AO$1,1,0)*VLOOKUP($Z$2,DALYs!$A$2:$MW$40,'Intervention list'!OM$195+1,0)</f>
        <v>0</v>
      </c>
      <c r="ON126" s="0" t="n">
        <f aca="false">IF(ISNUMBER(FIND(ON$1,$D126))=$AO$1,1,0)*VLOOKUP($Z$2,DALYs!$A$2:$MW$40,'Intervention list'!ON$195+1,0)</f>
        <v>0</v>
      </c>
      <c r="OO126" s="0" t="n">
        <f aca="false">IF(ISNUMBER(FIND(OO$1,$D126))=$AO$1,1,0)*VLOOKUP($Z$2,DALYs!$A$2:$MW$40,'Intervention list'!OO$195+1,0)</f>
        <v>0</v>
      </c>
      <c r="OP126" s="0" t="n">
        <f aca="false">IF(ISNUMBER(FIND(OP$1,$D126))=$AO$1,1,0)*VLOOKUP($Z$2,DALYs!$A$2:$MW$40,'Intervention list'!OP$195+1,0)</f>
        <v>0</v>
      </c>
      <c r="OQ126" s="0" t="n">
        <f aca="false">IF(ISNUMBER(FIND(OQ$1,$D126))=$AO$1,1,0)*VLOOKUP($Z$2,DALYs!$A$2:$MW$40,'Intervention list'!OQ$195+1,0)</f>
        <v>0</v>
      </c>
      <c r="OR126" s="0" t="n">
        <f aca="false">IF(ISNUMBER(FIND(OR$1,$D126))=$AO$1,1,0)*VLOOKUP($Z$2,DALYs!$A$2:$MW$40,'Intervention list'!OR$195+1,0)</f>
        <v>0</v>
      </c>
      <c r="OS126" s="0" t="n">
        <f aca="false">IF(ISNUMBER(FIND(OS$1,$D126))=$AO$1,1,0)*VLOOKUP($Z$2,DALYs!$A$2:$MW$40,'Intervention list'!OS$195+1,0)</f>
        <v>0</v>
      </c>
      <c r="OT126" s="0" t="n">
        <f aca="false">IF(ISNUMBER(FIND(OT$1,$D126))=$AO$1,1,0)*VLOOKUP($Z$2,DALYs!$A$2:$MW$40,'Intervention list'!OT$195+1,0)</f>
        <v>0</v>
      </c>
      <c r="OU126" s="0" t="n">
        <f aca="false">IF(ISNUMBER(FIND(OU$1,$D126))=$AO$1,1,0)*VLOOKUP($Z$2,DALYs!$A$2:$MW$40,'Intervention list'!OU$195+1,0)</f>
        <v>0</v>
      </c>
      <c r="OV126" s="0" t="n">
        <f aca="false">IF(ISNUMBER(FIND(OV$1,$D126))=$AO$1,1,0)*VLOOKUP($Z$2,DALYs!$A$2:$MW$40,'Intervention list'!OV$195+1,0)</f>
        <v>0</v>
      </c>
      <c r="OW126" s="0" t="n">
        <f aca="false">IF(ISNUMBER(FIND(OW$1,$D126))=$AO$1,1,0)*VLOOKUP($Z$2,DALYs!$A$2:$MW$40,'Intervention list'!OW$195+1,0)</f>
        <v>1022.24973682377</v>
      </c>
      <c r="OX126" s="0" t="n">
        <f aca="false">IF(ISNUMBER(FIND(OX$1,$D126))=$AO$1,1,0)*VLOOKUP($Z$2,DALYs!$A$2:$MW$40,'Intervention list'!OX$195+1,0)</f>
        <v>0</v>
      </c>
    </row>
    <row r="127" customFormat="false" ht="31.5" hidden="false" customHeight="false" outlineLevel="0" collapsed="false">
      <c r="A127" s="6" t="s">
        <v>184</v>
      </c>
      <c r="B127" s="6" t="s">
        <v>97</v>
      </c>
      <c r="C127" s="26" t="s">
        <v>173</v>
      </c>
      <c r="D127" s="7" t="s">
        <v>176</v>
      </c>
      <c r="E127" s="7" t="str">
        <f aca="false">SUBSTITUTE(D127,0.2,X127)</f>
        <v>Depressive disorders: 0.1; Bipolar disorder: 0.1; Anxiety disorders: 0.1; Attention-deficit/hyperactivity disorder: 0.1; Conduct disorder: 0.1</v>
      </c>
      <c r="F127" s="0" t="s">
        <v>14</v>
      </c>
      <c r="G127" s="8" t="n">
        <v>35.44</v>
      </c>
      <c r="H127" s="9" t="n">
        <v>11484</v>
      </c>
      <c r="I127" s="9" t="n">
        <f aca="false">IF(H127="","",(H127*(VLOOKUP($Z$2,Worksheet,11,0)^4)))</f>
        <v>16733.2580158737</v>
      </c>
      <c r="J127" s="9" t="n">
        <f aca="false">IF(I127="","",I127*VLOOKUP($Z$2,Worksheet,12,0))</f>
        <v>18754.802252844</v>
      </c>
      <c r="K127" s="9" t="n">
        <f aca="false">IF(I127="","",I127*VLOOKUP($Z$2, Worksheet, 13, 0))</f>
        <v>16428.94681617</v>
      </c>
      <c r="L127" s="9" t="n">
        <f aca="false">IF(J127="",VLOOKUP($Z$2, Worksheet, 14, 0),J127)</f>
        <v>18754.802252844</v>
      </c>
      <c r="M127" s="9" t="n">
        <f aca="false">IF(L127&lt;VLOOKUP($Z$2,'Country sheet'!$A$3:$P$41,15,0), VLOOKUP($Z$2,'Country sheet'!$A$3:$P$41,15,0), L127)/0.7</f>
        <v>26792.57464692</v>
      </c>
      <c r="N127" s="27" t="n">
        <f aca="false">IFERROR(IF(AC127=$AO$1,VLOOKUP(F127,AO$42:AX$46,MATCH(AC$1,AP$41:AX$41,0)+1,0)/COUNTIFS($F$2:$F$194,$F127,$AC$2:$AC$194,$AO$1),0),0) + IFERROR(IF(AD127=$AO$1,VLOOKUP(F127,AO$42:AX$46,MATCH(AD$1,AP$41:AX$41,0)+1,0)/COUNTIFS($F$2:$F$194,$F127,$AD$2:$AD$194,$AO$1),0),0) + IFERROR(IF(AE127=$AO$1,VLOOKUP(F127,AO$42:AX$46,MATCH(AE$1,AP$41:AX$41,0)+1,0)/COUNTIFS($F$2:$F$194,$F127,$AE$2:$AE$194,$AO$1),0),0) + IFERROR(IF(AF127=$AO$1,VLOOKUP(F127,AO$42:AX$46,MATCH(AF$1,AP$41:AX$41,0)+1,0)/COUNTIFS($F$2:$F$194,$F127,$AF$2:$AF$194,$AO$1),0),0) + IFERROR(IF(AG127=$AO$1,VLOOKUP(F127,AO$42:AX$46,MATCH(AG$1,AP$41:AX$41,0)+1,0)/COUNTIFS($F$2:$F$194,$F127,$AG$2:$AG$194,$AO$1),0),0) + IFERROR(IF(AH127=$AO$1,VLOOKUP(F127,AO$42:AX$46,MATCH(AH$1,AP$41:AX$41,0)+1,0)/COUNTIFS($F$2:$F$194,$F127,$AH$2:$AH$194,$AO$1),0),0) + IFERROR(IF(AI127=$AO$1,VLOOKUP(F127,AO$42:AX$46,MATCH(AI$1,AP$41:AX$41,0)+1,0)/COUNTIFS($F$2:$F$194,$F127,$AI$2:$AI$194,$AO$1),0),0) + IFERROR(IF(AJ127=$AO$1,VLOOKUP(F127,AO$42:AX$46,MATCH(AJ$1,AP$41:AX$41,0)+1,0)/COUNTIFS($F$2:$F$194,$F127,$AJ$2:$AJ$194,$AO$1),0),0) + IFERROR(IF(AK127=$AO$1,VLOOKUP(F127,AO$42:AX$46,MATCH(AK$1,AP$41:AX$41,0)+1,0)/COUNTIFS($F$2:$F$194,$F127,$AK$2:$AK$194,$AO$1),0),0)</f>
        <v>0</v>
      </c>
      <c r="O127" s="9" t="n">
        <v>1</v>
      </c>
      <c r="P127" s="9" t="n">
        <v>2</v>
      </c>
      <c r="Q127" s="0" t="n">
        <f aca="false">SUM(BC127:OX127)</f>
        <v>172907.652842961</v>
      </c>
      <c r="R127" s="0" t="n">
        <f aca="false">IF(VLOOKUP($Z$2,CET!$A$4:$L$42,12,0)="Low income",_xlfn.IFS(S127=0.2,0.1,S127=0.1,0.05,S127=0.5,0.4,S127=0.35,0.25),S127)</f>
        <v>0.2</v>
      </c>
      <c r="S127" s="0" t="n">
        <v>0.2</v>
      </c>
      <c r="T127" s="0" t="n">
        <v>0.8</v>
      </c>
      <c r="U127" s="0" t="n">
        <f aca="false">N127/M127</f>
        <v>0</v>
      </c>
      <c r="V127" s="0" t="n">
        <f aca="false">IFERROR(U127/Q127,0)</f>
        <v>0</v>
      </c>
      <c r="W127" s="0" t="n">
        <f aca="false">(T127/R127)*V127</f>
        <v>0</v>
      </c>
      <c r="X127" s="28" t="n">
        <f aca="false">IF(W127=0,0,IF(W127&lt;=0.8,IF(W127&lt;0.05,0.05,W127),0.8))</f>
        <v>0</v>
      </c>
      <c r="Y127" s="28"/>
      <c r="AC127" s="34" t="n">
        <f aca="false">ISNUMBER(FIND(AC$1,$C127))</f>
        <v>0</v>
      </c>
      <c r="AD127" s="33" t="n">
        <f aca="false">ISNUMBER(FIND(AD$1,$C127))</f>
        <v>0</v>
      </c>
      <c r="AE127" s="33" t="n">
        <f aca="false">ISNUMBER(FIND(AE$1,$C127))</f>
        <v>0</v>
      </c>
      <c r="AF127" s="33" t="n">
        <f aca="false">ISNUMBER(FIND(AF$1,$C127))</f>
        <v>0</v>
      </c>
      <c r="AG127" s="33" t="n">
        <f aca="false">ISNUMBER(FIND(AG$1,$C127))</f>
        <v>0</v>
      </c>
      <c r="AH127" s="33" t="n">
        <f aca="false">ISNUMBER(FIND(AH$1,$C127))</f>
        <v>0</v>
      </c>
      <c r="AI127" s="33" t="n">
        <f aca="false">ISNUMBER(FIND(AI$1,$C127))</f>
        <v>0</v>
      </c>
      <c r="AJ127" s="33" t="n">
        <f aca="false">ISNUMBER(FIND(AJ$1,$C127))</f>
        <v>0</v>
      </c>
      <c r="AK127" s="35" t="n">
        <f aca="false">ISNUMBER(FIND(AK$1,$C127))</f>
        <v>0</v>
      </c>
      <c r="AL127" s="6"/>
      <c r="AM127" s="33"/>
      <c r="AZ127" s="36"/>
      <c r="BC127" s="0" t="n">
        <f aca="false">IF(ISNUMBER(FIND(BC$1,$D127))=$AO$1,1,0)*VLOOKUP($Z$2,DALYs!$A$2:$MW$40,'Intervention list'!BC$195+1,0)</f>
        <v>0</v>
      </c>
      <c r="BD127" s="0" t="n">
        <f aca="false">IF(ISNUMBER(FIND(BD$1,$D127))=$AO$1,1,0)*VLOOKUP($Z$2,DALYs!$A$2:$MW$40,'Intervention list'!BD$195+1,0)</f>
        <v>0</v>
      </c>
      <c r="BE127" s="0" t="n">
        <f aca="false">IF(ISNUMBER(FIND(BE$1,$D127))=$AO$1,1,0)*VLOOKUP($Z$2,DALYs!$A$2:$MW$40,'Intervention list'!BE$195+1,0)</f>
        <v>0</v>
      </c>
      <c r="BF127" s="0" t="n">
        <f aca="false">IF(ISNUMBER(FIND(BF$1,$D127))=$AO$1,1,0)*VLOOKUP($Z$2,DALYs!$A$2:$MW$40,'Intervention list'!BF$195+1,0)</f>
        <v>0</v>
      </c>
      <c r="BG127" s="0" t="n">
        <f aca="false">IF(ISNUMBER(FIND(BG$1,$D127))=$AO$1,1,0)*VLOOKUP($Z$2,DALYs!$A$2:$MW$40,'Intervention list'!BG$195+1,0)</f>
        <v>0</v>
      </c>
      <c r="BH127" s="0" t="n">
        <f aca="false">IF(ISNUMBER(FIND(BH$1,$D127))=$AO$1,1,0)*VLOOKUP($Z$2,DALYs!$A$2:$MW$40,'Intervention list'!BH$195+1,0)</f>
        <v>0</v>
      </c>
      <c r="BI127" s="0" t="n">
        <f aca="false">IF(ISNUMBER(FIND(BI$1,$D127))=$AO$1,1,0)*VLOOKUP($Z$2,DALYs!$A$2:$MW$40,'Intervention list'!BI$195+1,0)</f>
        <v>0</v>
      </c>
      <c r="BJ127" s="0" t="n">
        <f aca="false">IF(ISNUMBER(FIND(BJ$1,$D127))=$AO$1,1,0)*VLOOKUP($Z$2,DALYs!$A$2:$MW$40,'Intervention list'!BJ$195+1,0)</f>
        <v>0</v>
      </c>
      <c r="BK127" s="0" t="n">
        <f aca="false">IF(ISNUMBER(FIND(BK$1,$D127))=$AO$1,1,0)*VLOOKUP($Z$2,DALYs!$A$2:$MW$40,'Intervention list'!BK$195+1,0)</f>
        <v>0</v>
      </c>
      <c r="BL127" s="0" t="n">
        <f aca="false">IF(ISNUMBER(FIND(BL$1,$D127))=$AO$1,1,0)*VLOOKUP($Z$2,DALYs!$A$2:$MW$40,'Intervention list'!BL$195+1,0)</f>
        <v>0</v>
      </c>
      <c r="BM127" s="0" t="n">
        <f aca="false">IF(ISNUMBER(FIND(BM$1,$D127))=$AO$1,1,0)*VLOOKUP($Z$2,DALYs!$A$2:$MW$40,'Intervention list'!BM$195+1,0)</f>
        <v>0</v>
      </c>
      <c r="BN127" s="0" t="n">
        <f aca="false">IF(ISNUMBER(FIND(BN$1,$D127))=$AO$1,1,0)*VLOOKUP($Z$2,DALYs!$A$2:$MW$40,'Intervention list'!BN$195+1,0)</f>
        <v>0</v>
      </c>
      <c r="BO127" s="0" t="n">
        <f aca="false">IF(ISNUMBER(FIND(BO$1,$D127))=$AO$1,1,0)*VLOOKUP($Z$2,DALYs!$A$2:$MW$40,'Intervention list'!BO$195+1,0)</f>
        <v>0</v>
      </c>
      <c r="BP127" s="0" t="n">
        <f aca="false">IF(ISNUMBER(FIND(BP$1,$D127))=$AO$1,1,0)*VLOOKUP($Z$2,DALYs!$A$2:$MW$40,'Intervention list'!BP$195+1,0)</f>
        <v>0</v>
      </c>
      <c r="BQ127" s="0" t="n">
        <f aca="false">IF(ISNUMBER(FIND(BQ$1,$D127))=$AO$1,1,0)*VLOOKUP($Z$2,DALYs!$A$2:$MW$40,'Intervention list'!BQ$195+1,0)</f>
        <v>0</v>
      </c>
      <c r="BR127" s="0" t="n">
        <f aca="false">IF(ISNUMBER(FIND(BR$1,$D127))=$AO$1,1,0)*VLOOKUP($Z$2,DALYs!$A$2:$MW$40,'Intervention list'!BR$195+1,0)</f>
        <v>0</v>
      </c>
      <c r="BS127" s="0" t="n">
        <f aca="false">IF(ISNUMBER(FIND(BS$1,$D127))=$AO$1,1,0)*VLOOKUP($Z$2,DALYs!$A$2:$MW$40,'Intervention list'!BS$195+1,0)</f>
        <v>0</v>
      </c>
      <c r="BT127" s="0" t="n">
        <f aca="false">IF(ISNUMBER(FIND(BT$1,$D127))=$AO$1,1,0)*VLOOKUP($Z$2,DALYs!$A$2:$MW$40,'Intervention list'!BT$195+1,0)</f>
        <v>0</v>
      </c>
      <c r="BU127" s="0" t="n">
        <f aca="false">IF(ISNUMBER(FIND(BU$1,$D127))=$AO$1,1,0)*VLOOKUP($Z$2,DALYs!$A$2:$MW$40,'Intervention list'!BU$195+1,0)</f>
        <v>0</v>
      </c>
      <c r="BV127" s="0" t="n">
        <f aca="false">IF(ISNUMBER(FIND(BV$1,$D127))=$AO$1,1,0)*VLOOKUP($Z$2,DALYs!$A$2:$MW$40,'Intervention list'!BV$195+1,0)</f>
        <v>0</v>
      </c>
      <c r="BW127" s="0" t="n">
        <f aca="false">IF(ISNUMBER(FIND(BW$1,$D127))=$AO$1,1,0)*VLOOKUP($Z$2,DALYs!$A$2:$MW$40,'Intervention list'!BW$195+1,0)</f>
        <v>0</v>
      </c>
      <c r="BX127" s="0" t="n">
        <f aca="false">IF(ISNUMBER(FIND(BX$1,$D127))=$AO$1,1,0)*VLOOKUP($Z$2,DALYs!$A$2:$MW$40,'Intervention list'!BX$195+1,0)</f>
        <v>52906.4405321369</v>
      </c>
      <c r="BY127" s="0" t="n">
        <f aca="false">IF(ISNUMBER(FIND(BY$1,$D127))=$AO$1,1,0)*VLOOKUP($Z$2,DALYs!$A$2:$MW$40,'Intervention list'!BY$195+1,0)</f>
        <v>0</v>
      </c>
      <c r="BZ127" s="0" t="n">
        <f aca="false">IF(ISNUMBER(FIND(BZ$1,$D127))=$AO$1,1,0)*VLOOKUP($Z$2,DALYs!$A$2:$MW$40,'Intervention list'!BZ$195+1,0)</f>
        <v>0</v>
      </c>
      <c r="CA127" s="0" t="n">
        <f aca="false">IF(ISNUMBER(FIND(CA$1,$D127))=$AO$1,1,0)*VLOOKUP($Z$2,DALYs!$A$2:$MW$40,'Intervention list'!CA$195+1,0)</f>
        <v>0</v>
      </c>
      <c r="CB127" s="0" t="n">
        <f aca="false">IF(ISNUMBER(FIND(CB$1,$D127))=$AO$1,1,0)*VLOOKUP($Z$2,DALYs!$A$2:$MW$40,'Intervention list'!CB$195+1,0)</f>
        <v>0</v>
      </c>
      <c r="CC127" s="0" t="n">
        <f aca="false">IF(ISNUMBER(FIND(CC$1,$D127))=$AO$1,1,0)*VLOOKUP($Z$2,DALYs!$A$2:$MW$40,'Intervention list'!CC$195+1,0)</f>
        <v>0</v>
      </c>
      <c r="CD127" s="0" t="n">
        <f aca="false">IF(ISNUMBER(FIND(CD$1,$D127))=$AO$1,1,0)*VLOOKUP($Z$2,DALYs!$A$2:$MW$40,'Intervention list'!CD$195+1,0)</f>
        <v>0</v>
      </c>
      <c r="CE127" s="0" t="n">
        <f aca="false">IF(ISNUMBER(FIND(CE$1,$D127))=$AO$1,1,0)*VLOOKUP($Z$2,DALYs!$A$2:$MW$40,'Intervention list'!CE$195+1,0)</f>
        <v>0</v>
      </c>
      <c r="CF127" s="0" t="n">
        <f aca="false">IF(ISNUMBER(FIND(CF$1,$D127))=$AO$1,1,0)*VLOOKUP($Z$2,DALYs!$A$2:$MW$40,'Intervention list'!CF$195+1,0)</f>
        <v>3303.26239442823</v>
      </c>
      <c r="CG127" s="0" t="n">
        <f aca="false">IF(ISNUMBER(FIND(CG$1,$D127))=$AO$1,1,0)*VLOOKUP($Z$2,DALYs!$A$2:$MW$40,'Intervention list'!CG$195+1,0)</f>
        <v>0</v>
      </c>
      <c r="CH127" s="0" t="n">
        <f aca="false">IF(ISNUMBER(FIND(CH$1,$D127))=$AO$1,1,0)*VLOOKUP($Z$2,DALYs!$A$2:$MW$40,'Intervention list'!CH$195+1,0)</f>
        <v>0</v>
      </c>
      <c r="CI127" s="0" t="n">
        <f aca="false">IF(ISNUMBER(FIND(CI$1,$D127))=$AO$1,1,0)*VLOOKUP($Z$2,DALYs!$A$2:$MW$40,'Intervention list'!CI$195+1,0)</f>
        <v>0</v>
      </c>
      <c r="CJ127" s="0" t="n">
        <f aca="false">IF(ISNUMBER(FIND(CJ$1,$D127))=$AO$1,1,0)*VLOOKUP($Z$2,DALYs!$A$2:$MW$40,'Intervention list'!CJ$195+1,0)</f>
        <v>0</v>
      </c>
      <c r="CK127" s="0" t="n">
        <f aca="false">IF(ISNUMBER(FIND(CK$1,$D127))=$AO$1,1,0)*VLOOKUP($Z$2,DALYs!$A$2:$MW$40,'Intervention list'!CK$195+1,0)</f>
        <v>0</v>
      </c>
      <c r="CL127" s="0" t="n">
        <f aca="false">IF(ISNUMBER(FIND(CL$1,$D127))=$AO$1,1,0)*VLOOKUP($Z$2,DALYs!$A$2:$MW$40,'Intervention list'!CL$195+1,0)</f>
        <v>18149.424996732</v>
      </c>
      <c r="CM127" s="0" t="n">
        <f aca="false">IF(ISNUMBER(FIND(CM$1,$D127))=$AO$1,1,0)*VLOOKUP($Z$2,DALYs!$A$2:$MW$40,'Intervention list'!CM$195+1,0)</f>
        <v>0</v>
      </c>
      <c r="CN127" s="0" t="n">
        <f aca="false">IF(ISNUMBER(FIND(CN$1,$D127))=$AO$1,1,0)*VLOOKUP($Z$2,DALYs!$A$2:$MW$40,'Intervention list'!CN$195+1,0)</f>
        <v>0</v>
      </c>
      <c r="CO127" s="0" t="n">
        <f aca="false">IF(ISNUMBER(FIND(CO$1,$D127))=$AO$1,1,0)*VLOOKUP($Z$2,DALYs!$A$2:$MW$40,'Intervention list'!CO$195+1,0)</f>
        <v>0</v>
      </c>
      <c r="CP127" s="0" t="n">
        <f aca="false">IF(ISNUMBER(FIND(CP$1,$D127))=$AO$1,1,0)*VLOOKUP($Z$2,DALYs!$A$2:$MW$40,'Intervention list'!CP$195+1,0)</f>
        <v>0</v>
      </c>
      <c r="CQ127" s="0" t="n">
        <f aca="false">IF(ISNUMBER(FIND(CQ$1,$D127))=$AO$1,1,0)*VLOOKUP($Z$2,DALYs!$A$2:$MW$40,'Intervention list'!CQ$195+1,0)</f>
        <v>0</v>
      </c>
      <c r="CR127" s="0" t="n">
        <f aca="false">IF(ISNUMBER(FIND(CR$1,$D127))=$AO$1,1,0)*VLOOKUP($Z$2,DALYs!$A$2:$MW$40,'Intervention list'!CR$195+1,0)</f>
        <v>0</v>
      </c>
      <c r="CS127" s="0" t="n">
        <f aca="false">IF(ISNUMBER(FIND(CS$1,$D127))=$AO$1,1,0)*VLOOKUP($Z$2,DALYs!$A$2:$MW$40,'Intervention list'!CS$195+1,0)</f>
        <v>0</v>
      </c>
      <c r="CT127" s="0" t="n">
        <f aca="false">IF(ISNUMBER(FIND(CT$1,$D127))=$AO$1,1,0)*VLOOKUP($Z$2,DALYs!$A$2:$MW$40,'Intervention list'!CT$195+1,0)</f>
        <v>0</v>
      </c>
      <c r="CU127" s="0" t="n">
        <f aca="false">IF(ISNUMBER(FIND(CU$1,$D127))=$AO$1,1,0)*VLOOKUP($Z$2,DALYs!$A$2:$MW$40,'Intervention list'!CU$195+1,0)</f>
        <v>0</v>
      </c>
      <c r="CV127" s="0" t="n">
        <f aca="false">IF(ISNUMBER(FIND(CV$1,$D127))=$AO$1,1,0)*VLOOKUP($Z$2,DALYs!$A$2:$MW$40,'Intervention list'!CV$195+1,0)</f>
        <v>0</v>
      </c>
      <c r="CW127" s="0" t="n">
        <f aca="false">IF(ISNUMBER(FIND(CW$1,$D127))=$AO$1,1,0)*VLOOKUP($Z$2,DALYs!$A$2:$MW$40,'Intervention list'!CW$195+1,0)</f>
        <v>0</v>
      </c>
      <c r="CX127" s="0" t="n">
        <f aca="false">IF(ISNUMBER(FIND(CX$1,$D127))=$AO$1,1,0)*VLOOKUP($Z$2,DALYs!$A$2:$MW$40,'Intervention list'!CX$195+1,0)</f>
        <v>0</v>
      </c>
      <c r="CY127" s="0" t="n">
        <f aca="false">IF(ISNUMBER(FIND(CY$1,$D127))=$AO$1,1,0)*VLOOKUP($Z$2,DALYs!$A$2:$MW$40,'Intervention list'!CY$195+1,0)</f>
        <v>0</v>
      </c>
      <c r="CZ127" s="0" t="n">
        <f aca="false">IF(ISNUMBER(FIND(CZ$1,$D127))=$AO$1,1,0)*VLOOKUP($Z$2,DALYs!$A$2:$MW$40,'Intervention list'!CZ$195+1,0)</f>
        <v>0</v>
      </c>
      <c r="DA127" s="0" t="n">
        <f aca="false">IF(ISNUMBER(FIND(DA$1,$D127))=$AO$1,1,0)*VLOOKUP($Z$2,DALYs!$A$2:$MW$40,'Intervention list'!DA$195+1,0)</f>
        <v>0</v>
      </c>
      <c r="DB127" s="0" t="n">
        <f aca="false">IF(ISNUMBER(FIND(DB$1,$D127))=$AO$1,1,0)*VLOOKUP($Z$2,DALYs!$A$2:$MW$40,'Intervention list'!DB$195+1,0)</f>
        <v>0</v>
      </c>
      <c r="DC127" s="0" t="n">
        <f aca="false">IF(ISNUMBER(FIND(DC$1,$D127))=$AO$1,1,0)*VLOOKUP($Z$2,DALYs!$A$2:$MW$40,'Intervention list'!DC$195+1,0)</f>
        <v>0</v>
      </c>
      <c r="DD127" s="0" t="n">
        <f aca="false">IF(ISNUMBER(FIND(DD$1,$D127))=$AO$1,1,0)*VLOOKUP($Z$2,DALYs!$A$2:$MW$40,'Intervention list'!DD$195+1,0)</f>
        <v>0</v>
      </c>
      <c r="DE127" s="0" t="n">
        <f aca="false">IF(ISNUMBER(FIND(DE$1,$D127))=$AO$1,1,0)*VLOOKUP($Z$2,DALYs!$A$2:$MW$40,'Intervention list'!DE$195+1,0)</f>
        <v>0</v>
      </c>
      <c r="DF127" s="0" t="n">
        <f aca="false">IF(ISNUMBER(FIND(DF$1,$D127))=$AO$1,1,0)*VLOOKUP($Z$2,DALYs!$A$2:$MW$40,'Intervention list'!DF$195+1,0)</f>
        <v>0</v>
      </c>
      <c r="DG127" s="0" t="n">
        <f aca="false">IF(ISNUMBER(FIND(DG$1,$D127))=$AO$1,1,0)*VLOOKUP($Z$2,DALYs!$A$2:$MW$40,'Intervention list'!DG$195+1,0)</f>
        <v>0</v>
      </c>
      <c r="DH127" s="0" t="n">
        <f aca="false">IF(ISNUMBER(FIND(DH$1,$D127))=$AO$1,1,0)*VLOOKUP($Z$2,DALYs!$A$2:$MW$40,'Intervention list'!DH$195+1,0)</f>
        <v>0</v>
      </c>
      <c r="DI127" s="0" t="n">
        <f aca="false">IF(ISNUMBER(FIND(DI$1,$D127))=$AO$1,1,0)*VLOOKUP($Z$2,DALYs!$A$2:$MW$40,'Intervention list'!DI$195+1,0)</f>
        <v>0</v>
      </c>
      <c r="DJ127" s="0" t="n">
        <f aca="false">IF(ISNUMBER(FIND(DJ$1,$D127))=$AO$1,1,0)*VLOOKUP($Z$2,DALYs!$A$2:$MW$40,'Intervention list'!DJ$195+1,0)</f>
        <v>0</v>
      </c>
      <c r="DK127" s="0" t="n">
        <f aca="false">IF(ISNUMBER(FIND(DK$1,$D127))=$AO$1,1,0)*VLOOKUP($Z$2,DALYs!$A$2:$MW$40,'Intervention list'!DK$195+1,0)</f>
        <v>0</v>
      </c>
      <c r="DL127" s="0" t="n">
        <f aca="false">IF(ISNUMBER(FIND(DL$1,$D127))=$AO$1,1,0)*VLOOKUP($Z$2,DALYs!$A$2:$MW$40,'Intervention list'!DL$195+1,0)</f>
        <v>0</v>
      </c>
      <c r="DM127" s="0" t="n">
        <f aca="false">IF(ISNUMBER(FIND(DM$1,$D127))=$AO$1,1,0)*VLOOKUP($Z$2,DALYs!$A$2:$MW$40,'Intervention list'!DM$195+1,0)</f>
        <v>0</v>
      </c>
      <c r="DN127" s="0" t="n">
        <f aca="false">IF(ISNUMBER(FIND(DN$1,$D127))=$AO$1,1,0)*VLOOKUP($Z$2,DALYs!$A$2:$MW$40,'Intervention list'!DN$195+1,0)</f>
        <v>0</v>
      </c>
      <c r="DO127" s="0" t="n">
        <f aca="false">IF(ISNUMBER(FIND(DO$1,$D127))=$AO$1,1,0)*VLOOKUP($Z$2,DALYs!$A$2:$MW$40,'Intervention list'!DO$195+1,0)</f>
        <v>0</v>
      </c>
      <c r="DP127" s="0" t="n">
        <f aca="false">IF(ISNUMBER(FIND(DP$1,$D127))=$AO$1,1,0)*VLOOKUP($Z$2,DALYs!$A$2:$MW$40,'Intervention list'!DP$195+1,0)</f>
        <v>0</v>
      </c>
      <c r="DQ127" s="0" t="n">
        <f aca="false">IF(ISNUMBER(FIND(DQ$1,$D127))=$AO$1,1,0)*VLOOKUP($Z$2,DALYs!$A$2:$MW$40,'Intervention list'!DQ$195+1,0)</f>
        <v>0</v>
      </c>
      <c r="DR127" s="0" t="n">
        <f aca="false">IF(ISNUMBER(FIND(DR$1,$D127))=$AO$1,1,0)*VLOOKUP($Z$2,DALYs!$A$2:$MW$40,'Intervention list'!DR$195+1,0)</f>
        <v>0</v>
      </c>
      <c r="DS127" s="0" t="n">
        <f aca="false">IF(ISNUMBER(FIND(DS$1,$D127))=$AO$1,1,0)*VLOOKUP($Z$2,DALYs!$A$2:$MW$40,'Intervention list'!DS$195+1,0)</f>
        <v>0</v>
      </c>
      <c r="DT127" s="0" t="n">
        <f aca="false">IF(ISNUMBER(FIND(DT$1,$D127))=$AO$1,1,0)*VLOOKUP($Z$2,DALYs!$A$2:$MW$40,'Intervention list'!DT$195+1,0)</f>
        <v>0</v>
      </c>
      <c r="DU127" s="0" t="n">
        <f aca="false">IF(ISNUMBER(FIND(DU$1,$D127))=$AO$1,1,0)*VLOOKUP($Z$2,DALYs!$A$2:$MW$40,'Intervention list'!DU$195+1,0)</f>
        <v>0</v>
      </c>
      <c r="DV127" s="0" t="n">
        <f aca="false">IF(ISNUMBER(FIND(DV$1,$D127))=$AO$1,1,0)*VLOOKUP($Z$2,DALYs!$A$2:$MW$40,'Intervention list'!DV$195+1,0)</f>
        <v>22398.2193091825</v>
      </c>
      <c r="DW127" s="0" t="n">
        <f aca="false">IF(ISNUMBER(FIND(DW$1,$D127))=$AO$1,1,0)*VLOOKUP($Z$2,DALYs!$A$2:$MW$40,'Intervention list'!DW$195+1,0)</f>
        <v>0</v>
      </c>
      <c r="DX127" s="0" t="n">
        <f aca="false">IF(ISNUMBER(FIND(DX$1,$D127))=$AO$1,1,0)*VLOOKUP($Z$2,DALYs!$A$2:$MW$40,'Intervention list'!DX$195+1,0)</f>
        <v>0</v>
      </c>
      <c r="DY127" s="0" t="n">
        <f aca="false">IF(ISNUMBER(FIND(DY$1,$D127))=$AO$1,1,0)*VLOOKUP($Z$2,DALYs!$A$2:$MW$40,'Intervention list'!DY$195+1,0)</f>
        <v>0</v>
      </c>
      <c r="DZ127" s="0" t="n">
        <f aca="false">IF(ISNUMBER(FIND(DZ$1,$D127))=$AO$1,1,0)*VLOOKUP($Z$2,DALYs!$A$2:$MW$40,'Intervention list'!DZ$195+1,0)</f>
        <v>0</v>
      </c>
      <c r="EA127" s="0" t="n">
        <f aca="false">IF(ISNUMBER(FIND(EA$1,$D127))=$AO$1,1,0)*VLOOKUP($Z$2,DALYs!$A$2:$MW$40,'Intervention list'!EA$195+1,0)</f>
        <v>0</v>
      </c>
      <c r="EB127" s="0" t="n">
        <f aca="false">IF(ISNUMBER(FIND(EB$1,$D127))=$AO$1,1,0)*VLOOKUP($Z$2,DALYs!$A$2:$MW$40,'Intervention list'!EB$195+1,0)</f>
        <v>0</v>
      </c>
      <c r="EC127" s="0" t="n">
        <f aca="false">IF(ISNUMBER(FIND(EC$1,$D127))=$AO$1,1,0)*VLOOKUP($Z$2,DALYs!$A$2:$MW$40,'Intervention list'!EC$195+1,0)</f>
        <v>0</v>
      </c>
      <c r="ED127" s="0" t="n">
        <f aca="false">IF(ISNUMBER(FIND(ED$1,$D127))=$AO$1,1,0)*VLOOKUP($Z$2,DALYs!$A$2:$MW$40,'Intervention list'!ED$195+1,0)</f>
        <v>0</v>
      </c>
      <c r="EE127" s="0" t="n">
        <f aca="false">IF(ISNUMBER(FIND(EE$1,$D127))=$AO$1,1,0)*VLOOKUP($Z$2,DALYs!$A$2:$MW$40,'Intervention list'!EE$195+1,0)</f>
        <v>0</v>
      </c>
      <c r="EF127" s="0" t="n">
        <f aca="false">IF(ISNUMBER(FIND(EF$1,$D127))=$AO$1,1,0)*VLOOKUP($Z$2,DALYs!$A$2:$MW$40,'Intervention list'!EF$195+1,0)</f>
        <v>0</v>
      </c>
      <c r="EG127" s="0" t="n">
        <f aca="false">IF(ISNUMBER(FIND(EG$1,$D127))=$AO$1,1,0)*VLOOKUP($Z$2,DALYs!$A$2:$MW$40,'Intervention list'!EG$195+1,0)</f>
        <v>0</v>
      </c>
      <c r="EH127" s="0" t="n">
        <f aca="false">IF(ISNUMBER(FIND(EH$1,$D127))=$AO$1,1,0)*VLOOKUP($Z$2,DALYs!$A$2:$MW$40,'Intervention list'!EH$195+1,0)</f>
        <v>76150.3056104813</v>
      </c>
      <c r="EI127" s="0" t="n">
        <f aca="false">IF(ISNUMBER(FIND(EI$1,$D127))=$AO$1,1,0)*VLOOKUP($Z$2,DALYs!$A$2:$MW$40,'Intervention list'!EI$195+1,0)</f>
        <v>0</v>
      </c>
      <c r="EJ127" s="0" t="n">
        <f aca="false">IF(ISNUMBER(FIND(EJ$1,$D127))=$AO$1,1,0)*VLOOKUP($Z$2,DALYs!$A$2:$MW$40,'Intervention list'!EJ$195+1,0)</f>
        <v>0</v>
      </c>
      <c r="EK127" s="0" t="n">
        <f aca="false">IF(ISNUMBER(FIND(EK$1,$D127))=$AO$1,1,0)*VLOOKUP($Z$2,DALYs!$A$2:$MW$40,'Intervention list'!EK$195+1,0)</f>
        <v>0</v>
      </c>
      <c r="EL127" s="0" t="n">
        <f aca="false">IF(ISNUMBER(FIND(EL$1,$D127))=$AO$1,1,0)*VLOOKUP($Z$2,DALYs!$A$2:$MW$40,'Intervention list'!EL$195+1,0)</f>
        <v>0</v>
      </c>
      <c r="EM127" s="0" t="n">
        <f aca="false">IF(ISNUMBER(FIND(EM$1,$D127))=$AO$1,1,0)*VLOOKUP($Z$2,DALYs!$A$2:$MW$40,'Intervention list'!EM$195+1,0)</f>
        <v>0</v>
      </c>
      <c r="EN127" s="0" t="n">
        <f aca="false">IF(ISNUMBER(FIND(EN$1,$D127))=$AO$1,1,0)*VLOOKUP($Z$2,DALYs!$A$2:$MW$40,'Intervention list'!EN$195+1,0)</f>
        <v>0</v>
      </c>
      <c r="EO127" s="0" t="n">
        <f aca="false">IF(ISNUMBER(FIND(EO$1,$D127))=$AO$1,1,0)*VLOOKUP($Z$2,DALYs!$A$2:$MW$40,'Intervention list'!EO$195+1,0)</f>
        <v>0</v>
      </c>
      <c r="EP127" s="0" t="n">
        <f aca="false">IF(ISNUMBER(FIND(EP$1,$D127))=$AO$1,1,0)*VLOOKUP($Z$2,DALYs!$A$2:$MW$40,'Intervention list'!EP$195+1,0)</f>
        <v>0</v>
      </c>
      <c r="EQ127" s="0" t="n">
        <f aca="false">IF(ISNUMBER(FIND(EQ$1,$D127))=$AO$1,1,0)*VLOOKUP($Z$2,DALYs!$A$2:$MW$40,'Intervention list'!EQ$195+1,0)</f>
        <v>0</v>
      </c>
      <c r="ER127" s="0" t="n">
        <f aca="false">IF(ISNUMBER(FIND(ER$1,$D127))=$AO$1,1,0)*VLOOKUP($Z$2,DALYs!$A$2:$MW$40,'Intervention list'!ER$195+1,0)</f>
        <v>0</v>
      </c>
      <c r="ES127" s="0" t="n">
        <f aca="false">IF(ISNUMBER(FIND(ES$1,$D127))=$AO$1,1,0)*VLOOKUP($Z$2,DALYs!$A$2:$MW$40,'Intervention list'!ES$195+1,0)</f>
        <v>0</v>
      </c>
      <c r="ET127" s="0" t="n">
        <f aca="false">IF(ISNUMBER(FIND(ET$1,$D127))=$AO$1,1,0)*VLOOKUP($Z$2,DALYs!$A$2:$MW$40,'Intervention list'!ET$195+1,0)</f>
        <v>0</v>
      </c>
      <c r="EU127" s="0" t="n">
        <f aca="false">IF(ISNUMBER(FIND(EU$1,$D127))=$AO$1,1,0)*VLOOKUP($Z$2,DALYs!$A$2:$MW$40,'Intervention list'!EU$195+1,0)</f>
        <v>0</v>
      </c>
      <c r="EV127" s="0" t="n">
        <f aca="false">IF(ISNUMBER(FIND(EV$1,$D127))=$AO$1,1,0)*VLOOKUP($Z$2,DALYs!$A$2:$MW$40,'Intervention list'!EV$195+1,0)</f>
        <v>0</v>
      </c>
      <c r="EW127" s="0" t="n">
        <f aca="false">IF(ISNUMBER(FIND(EW$1,$D127))=$AO$1,1,0)*VLOOKUP($Z$2,DALYs!$A$2:$MW$40,'Intervention list'!EW$195+1,0)</f>
        <v>0</v>
      </c>
      <c r="EX127" s="0" t="n">
        <f aca="false">IF(ISNUMBER(FIND(EX$1,$D127))=$AO$1,1,0)*VLOOKUP($Z$2,DALYs!$A$2:$MW$40,'Intervention list'!EX$195+1,0)</f>
        <v>0</v>
      </c>
      <c r="EY127" s="0" t="n">
        <f aca="false">IF(ISNUMBER(FIND(EY$1,$D127))=$AO$1,1,0)*VLOOKUP($Z$2,DALYs!$A$2:$MW$40,'Intervention list'!EY$195+1,0)</f>
        <v>0</v>
      </c>
      <c r="EZ127" s="0" t="n">
        <f aca="false">IF(ISNUMBER(FIND(EZ$1,$D127))=$AO$1,1,0)*VLOOKUP($Z$2,DALYs!$A$2:$MW$40,'Intervention list'!EZ$195+1,0)</f>
        <v>0</v>
      </c>
      <c r="FA127" s="0" t="n">
        <f aca="false">IF(ISNUMBER(FIND(FA$1,$D127))=$AO$1,1,0)*VLOOKUP($Z$2,DALYs!$A$2:$MW$40,'Intervention list'!FA$195+1,0)</f>
        <v>0</v>
      </c>
      <c r="FB127" s="0" t="n">
        <f aca="false">IF(ISNUMBER(FIND(FB$1,$D127))=$AO$1,1,0)*VLOOKUP($Z$2,DALYs!$A$2:$MW$40,'Intervention list'!FB$195+1,0)</f>
        <v>0</v>
      </c>
      <c r="FC127" s="0" t="n">
        <f aca="false">IF(ISNUMBER(FIND(FC$1,$D127))=$AO$1,1,0)*VLOOKUP($Z$2,DALYs!$A$2:$MW$40,'Intervention list'!FC$195+1,0)</f>
        <v>0</v>
      </c>
      <c r="FD127" s="0" t="n">
        <f aca="false">IF(ISNUMBER(FIND(FD$1,$D127))=$AO$1,1,0)*VLOOKUP($Z$2,DALYs!$A$2:$MW$40,'Intervention list'!FD$195+1,0)</f>
        <v>0</v>
      </c>
      <c r="FE127" s="0" t="n">
        <f aca="false">IF(ISNUMBER(FIND(FE$1,$D127))=$AO$1,1,0)*VLOOKUP($Z$2,DALYs!$A$2:$MW$40,'Intervention list'!FE$195+1,0)</f>
        <v>0</v>
      </c>
      <c r="FF127" s="0" t="n">
        <f aca="false">IF(ISNUMBER(FIND(FF$1,$D127))=$AO$1,1,0)*VLOOKUP($Z$2,DALYs!$A$2:$MW$40,'Intervention list'!FF$195+1,0)</f>
        <v>0</v>
      </c>
      <c r="FG127" s="0" t="n">
        <f aca="false">IF(ISNUMBER(FIND(FG$1,$D127))=$AO$1,1,0)*VLOOKUP($Z$2,DALYs!$A$2:$MW$40,'Intervention list'!FG$195+1,0)</f>
        <v>0</v>
      </c>
      <c r="FH127" s="0" t="n">
        <f aca="false">IF(ISNUMBER(FIND(FH$1,$D127))=$AO$1,1,0)*VLOOKUP($Z$2,DALYs!$A$2:$MW$40,'Intervention list'!FH$195+1,0)</f>
        <v>0</v>
      </c>
      <c r="FI127" s="0" t="n">
        <f aca="false">IF(ISNUMBER(FIND(FI$1,$D127))=$AO$1,1,0)*VLOOKUP($Z$2,DALYs!$A$2:$MW$40,'Intervention list'!FI$195+1,0)</f>
        <v>0</v>
      </c>
      <c r="FJ127" s="0" t="n">
        <f aca="false">IF(ISNUMBER(FIND(FJ$1,$D127))=$AO$1,1,0)*VLOOKUP($Z$2,DALYs!$A$2:$MW$40,'Intervention list'!FJ$195+1,0)</f>
        <v>0</v>
      </c>
      <c r="FK127" s="0" t="n">
        <f aca="false">IF(ISNUMBER(FIND(FK$1,$D127))=$AO$1,1,0)*VLOOKUP($Z$2,DALYs!$A$2:$MW$40,'Intervention list'!FK$195+1,0)</f>
        <v>0</v>
      </c>
      <c r="FL127" s="0" t="n">
        <f aca="false">IF(ISNUMBER(FIND(FL$1,$D127))=$AO$1,1,0)*VLOOKUP($Z$2,DALYs!$A$2:$MW$40,'Intervention list'!FL$195+1,0)</f>
        <v>0</v>
      </c>
      <c r="FM127" s="0" t="n">
        <f aca="false">IF(ISNUMBER(FIND(FM$1,$D127))=$AO$1,1,0)*VLOOKUP($Z$2,DALYs!$A$2:$MW$40,'Intervention list'!FM$195+1,0)</f>
        <v>0</v>
      </c>
      <c r="FN127" s="0" t="n">
        <f aca="false">IF(ISNUMBER(FIND(FN$1,$D127))=$AO$1,1,0)*VLOOKUP($Z$2,DALYs!$A$2:$MW$40,'Intervention list'!FN$195+1,0)</f>
        <v>0</v>
      </c>
      <c r="FO127" s="0" t="n">
        <f aca="false">IF(ISNUMBER(FIND(FO$1,$D127))=$AO$1,1,0)*VLOOKUP($Z$2,DALYs!$A$2:$MW$40,'Intervention list'!FO$195+1,0)</f>
        <v>0</v>
      </c>
      <c r="FP127" s="0" t="n">
        <f aca="false">IF(ISNUMBER(FIND(FP$1,$D127))=$AO$1,1,0)*VLOOKUP($Z$2,DALYs!$A$2:$MW$40,'Intervention list'!FP$195+1,0)</f>
        <v>0</v>
      </c>
      <c r="FQ127" s="0" t="n">
        <f aca="false">IF(ISNUMBER(FIND(FQ$1,$D127))=$AO$1,1,0)*VLOOKUP($Z$2,DALYs!$A$2:$MW$40,'Intervention list'!FQ$195+1,0)</f>
        <v>0</v>
      </c>
      <c r="FR127" s="0" t="n">
        <f aca="false">IF(ISNUMBER(FIND(FR$1,$D127))=$AO$1,1,0)*VLOOKUP($Z$2,DALYs!$A$2:$MW$40,'Intervention list'!FR$195+1,0)</f>
        <v>0</v>
      </c>
      <c r="FS127" s="0" t="n">
        <f aca="false">IF(ISNUMBER(FIND(FS$1,$D127))=$AO$1,1,0)*VLOOKUP($Z$2,DALYs!$A$2:$MW$40,'Intervention list'!FS$195+1,0)</f>
        <v>0</v>
      </c>
      <c r="FT127" s="0" t="n">
        <f aca="false">IF(ISNUMBER(FIND(FT$1,$D127))=$AO$1,1,0)*VLOOKUP($Z$2,DALYs!$A$2:$MW$40,'Intervention list'!FT$195+1,0)</f>
        <v>0</v>
      </c>
      <c r="FU127" s="0" t="n">
        <f aca="false">IF(ISNUMBER(FIND(FU$1,$D127))=$AO$1,1,0)*VLOOKUP($Z$2,DALYs!$A$2:$MW$40,'Intervention list'!FU$195+1,0)</f>
        <v>0</v>
      </c>
      <c r="FV127" s="0" t="n">
        <f aca="false">IF(ISNUMBER(FIND(FV$1,$D127))=$AO$1,1,0)*VLOOKUP($Z$2,DALYs!$A$2:$MW$40,'Intervention list'!FV$195+1,0)</f>
        <v>0</v>
      </c>
      <c r="FW127" s="0" t="n">
        <f aca="false">IF(ISNUMBER(FIND(FW$1,$D127))=$AO$1,1,0)*VLOOKUP($Z$2,DALYs!$A$2:$MW$40,'Intervention list'!FW$195+1,0)</f>
        <v>0</v>
      </c>
      <c r="FX127" s="0" t="n">
        <f aca="false">IF(ISNUMBER(FIND(FX$1,$D127))=$AO$1,1,0)*VLOOKUP($Z$2,DALYs!$A$2:$MW$40,'Intervention list'!FX$195+1,0)</f>
        <v>0</v>
      </c>
      <c r="FY127" s="0" t="n">
        <f aca="false">IF(ISNUMBER(FIND(FY$1,$D127))=$AO$1,1,0)*VLOOKUP($Z$2,DALYs!$A$2:$MW$40,'Intervention list'!FY$195+1,0)</f>
        <v>0</v>
      </c>
      <c r="FZ127" s="0" t="n">
        <f aca="false">IF(ISNUMBER(FIND(FZ$1,$D127))=$AO$1,1,0)*VLOOKUP($Z$2,DALYs!$A$2:$MW$40,'Intervention list'!FZ$195+1,0)</f>
        <v>0</v>
      </c>
      <c r="GA127" s="0" t="n">
        <f aca="false">IF(ISNUMBER(FIND(GA$1,$D127))=$AO$1,1,0)*VLOOKUP($Z$2,DALYs!$A$2:$MW$40,'Intervention list'!GA$195+1,0)</f>
        <v>0</v>
      </c>
      <c r="GB127" s="0" t="n">
        <f aca="false">IF(ISNUMBER(FIND(GB$1,$D127))=$AO$1,1,0)*VLOOKUP($Z$2,DALYs!$A$2:$MW$40,'Intervention list'!GB$195+1,0)</f>
        <v>0</v>
      </c>
      <c r="GC127" s="0" t="n">
        <f aca="false">IF(ISNUMBER(FIND(GC$1,$D127))=$AO$1,1,0)*VLOOKUP($Z$2,DALYs!$A$2:$MW$40,'Intervention list'!GC$195+1,0)</f>
        <v>0</v>
      </c>
      <c r="GD127" s="0" t="n">
        <f aca="false">IF(ISNUMBER(FIND(GD$1,$D127))=$AO$1,1,0)*VLOOKUP($Z$2,DALYs!$A$2:$MW$40,'Intervention list'!GD$195+1,0)</f>
        <v>0</v>
      </c>
      <c r="GE127" s="0" t="n">
        <f aca="false">IF(ISNUMBER(FIND(GE$1,$D127))=$AO$1,1,0)*VLOOKUP($Z$2,DALYs!$A$2:$MW$40,'Intervention list'!GE$195+1,0)</f>
        <v>0</v>
      </c>
      <c r="GF127" s="0" t="n">
        <f aca="false">IF(ISNUMBER(FIND(GF$1,$D127))=$AO$1,1,0)*VLOOKUP($Z$2,DALYs!$A$2:$MW$40,'Intervention list'!GF$195+1,0)</f>
        <v>0</v>
      </c>
      <c r="GG127" s="0" t="n">
        <f aca="false">IF(ISNUMBER(FIND(GG$1,$D127))=$AO$1,1,0)*VLOOKUP($Z$2,DALYs!$A$2:$MW$40,'Intervention list'!GG$195+1,0)</f>
        <v>0</v>
      </c>
      <c r="GH127" s="0" t="n">
        <f aca="false">IF(ISNUMBER(FIND(GH$1,$D127))=$AO$1,1,0)*VLOOKUP($Z$2,DALYs!$A$2:$MW$40,'Intervention list'!GH$195+1,0)</f>
        <v>0</v>
      </c>
      <c r="GI127" s="0" t="n">
        <f aca="false">IF(ISNUMBER(FIND(GI$1,$D127))=$AO$1,1,0)*VLOOKUP($Z$2,DALYs!$A$2:$MW$40,'Intervention list'!GI$195+1,0)</f>
        <v>0</v>
      </c>
      <c r="GJ127" s="0" t="n">
        <f aca="false">IF(ISNUMBER(FIND(GJ$1,$D127))=$AO$1,1,0)*VLOOKUP($Z$2,DALYs!$A$2:$MW$40,'Intervention list'!GJ$195+1,0)</f>
        <v>0</v>
      </c>
      <c r="GK127" s="0" t="n">
        <f aca="false">IF(ISNUMBER(FIND(GK$1,$D127))=$AO$1,1,0)*VLOOKUP($Z$2,DALYs!$A$2:$MW$40,'Intervention list'!GK$195+1,0)</f>
        <v>0</v>
      </c>
      <c r="GL127" s="0" t="n">
        <f aca="false">IF(ISNUMBER(FIND(GL$1,$D127))=$AO$1,1,0)*VLOOKUP($Z$2,DALYs!$A$2:$MW$40,'Intervention list'!GL$195+1,0)</f>
        <v>0</v>
      </c>
      <c r="GM127" s="0" t="n">
        <f aca="false">IF(ISNUMBER(FIND(GM$1,$D127))=$AO$1,1,0)*VLOOKUP($Z$2,DALYs!$A$2:$MW$40,'Intervention list'!GM$195+1,0)</f>
        <v>0</v>
      </c>
      <c r="GN127" s="0" t="n">
        <f aca="false">IF(ISNUMBER(FIND(GN$1,$D127))=$AO$1,1,0)*VLOOKUP($Z$2,DALYs!$A$2:$MW$40,'Intervention list'!GN$195+1,0)</f>
        <v>0</v>
      </c>
      <c r="GO127" s="0" t="n">
        <f aca="false">IF(ISNUMBER(FIND(GO$1,$D127))=$AO$1,1,0)*VLOOKUP($Z$2,DALYs!$A$2:$MW$40,'Intervention list'!GO$195+1,0)</f>
        <v>0</v>
      </c>
      <c r="GP127" s="0" t="n">
        <f aca="false">IF(ISNUMBER(FIND(GP$1,$D127))=$AO$1,1,0)*VLOOKUP($Z$2,DALYs!$A$2:$MW$40,'Intervention list'!GP$195+1,0)</f>
        <v>0</v>
      </c>
      <c r="GQ127" s="0" t="n">
        <f aca="false">IF(ISNUMBER(FIND(GQ$1,$D127))=$AO$1,1,0)*VLOOKUP($Z$2,DALYs!$A$2:$MW$40,'Intervention list'!GQ$195+1,0)</f>
        <v>0</v>
      </c>
      <c r="GR127" s="0" t="n">
        <f aca="false">IF(ISNUMBER(FIND(GR$1,$D127))=$AO$1,1,0)*VLOOKUP($Z$2,DALYs!$A$2:$MW$40,'Intervention list'!GR$195+1,0)</f>
        <v>0</v>
      </c>
      <c r="GS127" s="0" t="n">
        <f aca="false">IF(ISNUMBER(FIND(GS$1,$D127))=$AO$1,1,0)*VLOOKUP($Z$2,DALYs!$A$2:$MW$40,'Intervention list'!GS$195+1,0)</f>
        <v>0</v>
      </c>
      <c r="GT127" s="0" t="n">
        <f aca="false">IF(ISNUMBER(FIND(GT$1,$D127))=$AO$1,1,0)*VLOOKUP($Z$2,DALYs!$A$2:$MW$40,'Intervention list'!GT$195+1,0)</f>
        <v>0</v>
      </c>
      <c r="GU127" s="0" t="n">
        <f aca="false">IF(ISNUMBER(FIND(GU$1,$D127))=$AO$1,1,0)*VLOOKUP($Z$2,DALYs!$A$2:$MW$40,'Intervention list'!GU$195+1,0)</f>
        <v>0</v>
      </c>
      <c r="GV127" s="0" t="n">
        <f aca="false">IF(ISNUMBER(FIND(GV$1,$D127))=$AO$1,1,0)*VLOOKUP($Z$2,DALYs!$A$2:$MW$40,'Intervention list'!GV$195+1,0)</f>
        <v>0</v>
      </c>
      <c r="GW127" s="0" t="n">
        <f aca="false">IF(ISNUMBER(FIND(GW$1,$D127))=$AO$1,1,0)*VLOOKUP($Z$2,DALYs!$A$2:$MW$40,'Intervention list'!GW$195+1,0)</f>
        <v>0</v>
      </c>
      <c r="GX127" s="0" t="n">
        <f aca="false">IF(ISNUMBER(FIND(GX$1,$D127))=$AO$1,1,0)*VLOOKUP($Z$2,DALYs!$A$2:$MW$40,'Intervention list'!GX$195+1,0)</f>
        <v>0</v>
      </c>
      <c r="GY127" s="0" t="n">
        <f aca="false">IF(ISNUMBER(FIND(GY$1,$D127))=$AO$1,1,0)*VLOOKUP($Z$2,DALYs!$A$2:$MW$40,'Intervention list'!GY$195+1,0)</f>
        <v>0</v>
      </c>
      <c r="GZ127" s="0" t="n">
        <f aca="false">IF(ISNUMBER(FIND(GZ$1,$D127))=$AO$1,1,0)*VLOOKUP($Z$2,DALYs!$A$2:$MW$40,'Intervention list'!GZ$195+1,0)</f>
        <v>0</v>
      </c>
      <c r="HA127" s="0" t="n">
        <f aca="false">IF(ISNUMBER(FIND(HA$1,$D127))=$AO$1,1,0)*VLOOKUP($Z$2,DALYs!$A$2:$MW$40,'Intervention list'!HA$195+1,0)</f>
        <v>0</v>
      </c>
      <c r="HB127" s="0" t="n">
        <f aca="false">IF(ISNUMBER(FIND(HB$1,$D127))=$AO$1,1,0)*VLOOKUP($Z$2,DALYs!$A$2:$MW$40,'Intervention list'!HB$195+1,0)</f>
        <v>0</v>
      </c>
      <c r="HC127" s="0" t="n">
        <f aca="false">IF(ISNUMBER(FIND(HC$1,$D127))=$AO$1,1,0)*VLOOKUP($Z$2,DALYs!$A$2:$MW$40,'Intervention list'!HC$195+1,0)</f>
        <v>0</v>
      </c>
      <c r="HD127" s="0" t="n">
        <f aca="false">IF(ISNUMBER(FIND(HD$1,$D127))=$AO$1,1,0)*VLOOKUP($Z$2,DALYs!$A$2:$MW$40,'Intervention list'!HD$195+1,0)</f>
        <v>0</v>
      </c>
      <c r="HE127" s="0" t="n">
        <f aca="false">IF(ISNUMBER(FIND(HE$1,$D127))=$AO$1,1,0)*VLOOKUP($Z$2,DALYs!$A$2:$MW$40,'Intervention list'!HE$195+1,0)</f>
        <v>0</v>
      </c>
      <c r="HF127" s="0" t="n">
        <f aca="false">IF(ISNUMBER(FIND(HF$1,$D127))=$AO$1,1,0)*VLOOKUP($Z$2,DALYs!$A$2:$MW$40,'Intervention list'!HF$195+1,0)</f>
        <v>0</v>
      </c>
      <c r="HG127" s="0" t="n">
        <f aca="false">IF(ISNUMBER(FIND(HG$1,$D127))=$AO$1,1,0)*VLOOKUP($Z$2,DALYs!$A$2:$MW$40,'Intervention list'!HG$195+1,0)</f>
        <v>0</v>
      </c>
      <c r="HH127" s="0" t="n">
        <f aca="false">IF(ISNUMBER(FIND(HH$1,$D127))=$AO$1,1,0)*VLOOKUP($Z$2,DALYs!$A$2:$MW$40,'Intervention list'!HH$195+1,0)</f>
        <v>0</v>
      </c>
      <c r="HI127" s="0" t="n">
        <f aca="false">IF(ISNUMBER(FIND(HI$1,$D127))=$AO$1,1,0)*VLOOKUP($Z$2,DALYs!$A$2:$MW$40,'Intervention list'!HI$195+1,0)</f>
        <v>0</v>
      </c>
      <c r="HJ127" s="0" t="n">
        <f aca="false">IF(ISNUMBER(FIND(HJ$1,$D127))=$AO$1,1,0)*VLOOKUP($Z$2,DALYs!$A$2:$MW$40,'Intervention list'!HJ$195+1,0)</f>
        <v>0</v>
      </c>
      <c r="HK127" s="0" t="n">
        <f aca="false">IF(ISNUMBER(FIND(HK$1,$D127))=$AO$1,1,0)*VLOOKUP($Z$2,DALYs!$A$2:$MW$40,'Intervention list'!HK$195+1,0)</f>
        <v>0</v>
      </c>
      <c r="HL127" s="0" t="n">
        <f aca="false">IF(ISNUMBER(FIND(HL$1,$D127))=$AO$1,1,0)*VLOOKUP($Z$2,DALYs!$A$2:$MW$40,'Intervention list'!HL$195+1,0)</f>
        <v>0</v>
      </c>
      <c r="HM127" s="0" t="n">
        <f aca="false">IF(ISNUMBER(FIND(HM$1,$D127))=$AO$1,1,0)*VLOOKUP($Z$2,DALYs!$A$2:$MW$40,'Intervention list'!HM$195+1,0)</f>
        <v>0</v>
      </c>
      <c r="HN127" s="0" t="n">
        <f aca="false">IF(ISNUMBER(FIND(HN$1,$D127))=$AO$1,1,0)*VLOOKUP($Z$2,DALYs!$A$2:$MW$40,'Intervention list'!HN$195+1,0)</f>
        <v>0</v>
      </c>
      <c r="HO127" s="0" t="n">
        <f aca="false">IF(ISNUMBER(FIND(HO$1,$D127))=$AO$1,1,0)*VLOOKUP($Z$2,DALYs!$A$2:$MW$40,'Intervention list'!HO$195+1,0)</f>
        <v>0</v>
      </c>
      <c r="HP127" s="0" t="n">
        <f aca="false">IF(ISNUMBER(FIND(HP$1,$D127))=$AO$1,1,0)*VLOOKUP($Z$2,DALYs!$A$2:$MW$40,'Intervention list'!HP$195+1,0)</f>
        <v>0</v>
      </c>
      <c r="HQ127" s="0" t="n">
        <f aca="false">IF(ISNUMBER(FIND(HQ$1,$D127))=$AO$1,1,0)*VLOOKUP($Z$2,DALYs!$A$2:$MW$40,'Intervention list'!HQ$195+1,0)</f>
        <v>0</v>
      </c>
      <c r="HR127" s="0" t="n">
        <f aca="false">IF(ISNUMBER(FIND(HR$1,$D127))=$AO$1,1,0)*VLOOKUP($Z$2,DALYs!$A$2:$MW$40,'Intervention list'!HR$195+1,0)</f>
        <v>0</v>
      </c>
      <c r="HS127" s="0" t="n">
        <f aca="false">IF(ISNUMBER(FIND(HS$1,$D127))=$AO$1,1,0)*VLOOKUP($Z$2,DALYs!$A$2:$MW$40,'Intervention list'!HS$195+1,0)</f>
        <v>0</v>
      </c>
      <c r="HT127" s="0" t="n">
        <f aca="false">IF(ISNUMBER(FIND(HT$1,$D127))=$AO$1,1,0)*VLOOKUP($Z$2,DALYs!$A$2:$MW$40,'Intervention list'!HT$195+1,0)</f>
        <v>0</v>
      </c>
      <c r="HU127" s="0" t="n">
        <f aca="false">IF(ISNUMBER(FIND(HU$1,$D127))=$AO$1,1,0)*VLOOKUP($Z$2,DALYs!$A$2:$MW$40,'Intervention list'!HU$195+1,0)</f>
        <v>0</v>
      </c>
      <c r="HV127" s="0" t="n">
        <f aca="false">IF(ISNUMBER(FIND(HV$1,$D127))=$AO$1,1,0)*VLOOKUP($Z$2,DALYs!$A$2:$MW$40,'Intervention list'!HV$195+1,0)</f>
        <v>0</v>
      </c>
      <c r="HW127" s="0" t="n">
        <f aca="false">IF(ISNUMBER(FIND(HW$1,$D127))=$AO$1,1,0)*VLOOKUP($Z$2,DALYs!$A$2:$MW$40,'Intervention list'!HW$195+1,0)</f>
        <v>0</v>
      </c>
      <c r="HX127" s="0" t="n">
        <f aca="false">IF(ISNUMBER(FIND(HX$1,$D127))=$AO$1,1,0)*VLOOKUP($Z$2,DALYs!$A$2:$MW$40,'Intervention list'!HX$195+1,0)</f>
        <v>0</v>
      </c>
      <c r="HY127" s="0" t="n">
        <f aca="false">IF(ISNUMBER(FIND(HY$1,$D127))=$AO$1,1,0)*VLOOKUP($Z$2,DALYs!$A$2:$MW$40,'Intervention list'!HY$195+1,0)</f>
        <v>0</v>
      </c>
      <c r="HZ127" s="0" t="n">
        <f aca="false">IF(ISNUMBER(FIND(HZ$1,$D127))=$AO$1,1,0)*VLOOKUP($Z$2,DALYs!$A$2:$MW$40,'Intervention list'!HZ$195+1,0)</f>
        <v>0</v>
      </c>
      <c r="IA127" s="0" t="n">
        <f aca="false">IF(ISNUMBER(FIND(IA$1,$D127))=$AO$1,1,0)*VLOOKUP($Z$2,DALYs!$A$2:$MW$40,'Intervention list'!IA$195+1,0)</f>
        <v>0</v>
      </c>
      <c r="IB127" s="0" t="n">
        <f aca="false">IF(ISNUMBER(FIND(IB$1,$D127))=$AO$1,1,0)*VLOOKUP($Z$2,DALYs!$A$2:$MW$40,'Intervention list'!IB$195+1,0)</f>
        <v>0</v>
      </c>
      <c r="IC127" s="0" t="n">
        <f aca="false">IF(ISNUMBER(FIND(IC$1,$D127))=$AO$1,1,0)*VLOOKUP($Z$2,DALYs!$A$2:$MW$40,'Intervention list'!IC$195+1,0)</f>
        <v>0</v>
      </c>
      <c r="ID127" s="0" t="n">
        <f aca="false">IF(ISNUMBER(FIND(ID$1,$D127))=$AO$1,1,0)*VLOOKUP($Z$2,DALYs!$A$2:$MW$40,'Intervention list'!ID$195+1,0)</f>
        <v>0</v>
      </c>
      <c r="IE127" s="0" t="n">
        <f aca="false">IF(ISNUMBER(FIND(IE$1,$D127))=$AO$1,1,0)*VLOOKUP($Z$2,DALYs!$A$2:$MW$40,'Intervention list'!IE$195+1,0)</f>
        <v>0</v>
      </c>
      <c r="IF127" s="0" t="n">
        <f aca="false">IF(ISNUMBER(FIND(IF$1,$D127))=$AO$1,1,0)*VLOOKUP($Z$2,DALYs!$A$2:$MW$40,'Intervention list'!IF$195+1,0)</f>
        <v>0</v>
      </c>
      <c r="IG127" s="0" t="n">
        <f aca="false">IF(ISNUMBER(FIND(IG$1,$D127))=$AO$1,1,0)*VLOOKUP($Z$2,DALYs!$A$2:$MW$40,'Intervention list'!IG$195+1,0)</f>
        <v>0</v>
      </c>
      <c r="IH127" s="0" t="n">
        <f aca="false">IF(ISNUMBER(FIND(IH$1,$D127))=$AO$1,1,0)*VLOOKUP($Z$2,DALYs!$A$2:$MW$40,'Intervention list'!IH$195+1,0)</f>
        <v>0</v>
      </c>
      <c r="II127" s="0" t="n">
        <f aca="false">IF(ISNUMBER(FIND(II$1,$D127))=$AO$1,1,0)*VLOOKUP($Z$2,DALYs!$A$2:$MW$40,'Intervention list'!II$195+1,0)</f>
        <v>0</v>
      </c>
      <c r="IJ127" s="0" t="n">
        <f aca="false">IF(ISNUMBER(FIND(IJ$1,$D127))=$AO$1,1,0)*VLOOKUP($Z$2,DALYs!$A$2:$MW$40,'Intervention list'!IJ$195+1,0)</f>
        <v>0</v>
      </c>
      <c r="IK127" s="0" t="n">
        <f aca="false">IF(ISNUMBER(FIND(IK$1,$D127))=$AO$1,1,0)*VLOOKUP($Z$2,DALYs!$A$2:$MW$40,'Intervention list'!IK$195+1,0)</f>
        <v>0</v>
      </c>
      <c r="IL127" s="0" t="n">
        <f aca="false">IF(ISNUMBER(FIND(IL$1,$D127))=$AO$1,1,0)*VLOOKUP($Z$2,DALYs!$A$2:$MW$40,'Intervention list'!IL$195+1,0)</f>
        <v>0</v>
      </c>
      <c r="IM127" s="0" t="n">
        <f aca="false">IF(ISNUMBER(FIND(IM$1,$D127))=$AO$1,1,0)*VLOOKUP($Z$2,DALYs!$A$2:$MW$40,'Intervention list'!IM$195+1,0)</f>
        <v>0</v>
      </c>
      <c r="IN127" s="0" t="n">
        <f aca="false">IF(ISNUMBER(FIND(IN$1,$D127))=$AO$1,1,0)*VLOOKUP($Z$2,DALYs!$A$2:$MW$40,'Intervention list'!IN$195+1,0)</f>
        <v>0</v>
      </c>
      <c r="IO127" s="0" t="n">
        <f aca="false">IF(ISNUMBER(FIND(IO$1,$D127))=$AO$1,1,0)*VLOOKUP($Z$2,DALYs!$A$2:$MW$40,'Intervention list'!IO$195+1,0)</f>
        <v>0</v>
      </c>
      <c r="IP127" s="0" t="n">
        <f aca="false">IF(ISNUMBER(FIND(IP$1,$D127))=$AO$1,1,0)*VLOOKUP($Z$2,DALYs!$A$2:$MW$40,'Intervention list'!IP$195+1,0)</f>
        <v>0</v>
      </c>
      <c r="IQ127" s="0" t="n">
        <f aca="false">IF(ISNUMBER(FIND(IQ$1,$D127))=$AO$1,1,0)*VLOOKUP($Z$2,DALYs!$A$2:$MW$40,'Intervention list'!IQ$195+1,0)</f>
        <v>0</v>
      </c>
      <c r="IR127" s="0" t="n">
        <f aca="false">IF(ISNUMBER(FIND(IR$1,$D127))=$AO$1,1,0)*VLOOKUP($Z$2,DALYs!$A$2:$MW$40,'Intervention list'!IR$195+1,0)</f>
        <v>0</v>
      </c>
      <c r="IS127" s="0" t="n">
        <f aca="false">IF(ISNUMBER(FIND(IS$1,$D127))=$AO$1,1,0)*VLOOKUP($Z$2,DALYs!$A$2:$MW$40,'Intervention list'!IS$195+1,0)</f>
        <v>0</v>
      </c>
      <c r="IT127" s="0" t="n">
        <f aca="false">IF(ISNUMBER(FIND(IT$1,$D127))=$AO$1,1,0)*VLOOKUP($Z$2,DALYs!$A$2:$MW$40,'Intervention list'!IT$195+1,0)</f>
        <v>0</v>
      </c>
      <c r="IU127" s="0" t="n">
        <f aca="false">IF(ISNUMBER(FIND(IU$1,$D127))=$AO$1,1,0)*VLOOKUP($Z$2,DALYs!$A$2:$MW$40,'Intervention list'!IU$195+1,0)</f>
        <v>0</v>
      </c>
      <c r="IV127" s="0" t="n">
        <f aca="false">IF(ISNUMBER(FIND(IV$1,$D127))=$AO$1,1,0)*VLOOKUP($Z$2,DALYs!$A$2:$MW$40,'Intervention list'!IV$195+1,0)</f>
        <v>0</v>
      </c>
      <c r="IW127" s="0" t="n">
        <f aca="false">IF(ISNUMBER(FIND(IW$1,$D127))=$AO$1,1,0)*VLOOKUP($Z$2,DALYs!$A$2:$MW$40,'Intervention list'!IW$195+1,0)</f>
        <v>0</v>
      </c>
      <c r="IX127" s="0" t="n">
        <f aca="false">IF(ISNUMBER(FIND(IX$1,$D127))=$AO$1,1,0)*VLOOKUP($Z$2,DALYs!$A$2:$MW$40,'Intervention list'!IX$195+1,0)</f>
        <v>0</v>
      </c>
      <c r="IY127" s="0" t="n">
        <f aca="false">IF(ISNUMBER(FIND(IY$1,$D127))=$AO$1,1,0)*VLOOKUP($Z$2,DALYs!$A$2:$MW$40,'Intervention list'!IY$195+1,0)</f>
        <v>0</v>
      </c>
      <c r="IZ127" s="0" t="n">
        <f aca="false">IF(ISNUMBER(FIND(IZ$1,$D127))=$AO$1,1,0)*VLOOKUP($Z$2,DALYs!$A$2:$MW$40,'Intervention list'!IZ$195+1,0)</f>
        <v>0</v>
      </c>
      <c r="JA127" s="0" t="n">
        <f aca="false">IF(ISNUMBER(FIND(JA$1,$D127))=$AO$1,1,0)*VLOOKUP($Z$2,DALYs!$A$2:$MW$40,'Intervention list'!JA$195+1,0)</f>
        <v>0</v>
      </c>
      <c r="JB127" s="0" t="n">
        <f aca="false">IF(ISNUMBER(FIND(JB$1,$D127))=$AO$1,1,0)*VLOOKUP($Z$2,DALYs!$A$2:$MW$40,'Intervention list'!JB$195+1,0)</f>
        <v>0</v>
      </c>
      <c r="JC127" s="0" t="n">
        <f aca="false">IF(ISNUMBER(FIND(JC$1,$D127))=$AO$1,1,0)*VLOOKUP($Z$2,DALYs!$A$2:$MW$40,'Intervention list'!JC$195+1,0)</f>
        <v>0</v>
      </c>
      <c r="JD127" s="0" t="n">
        <f aca="false">IF(ISNUMBER(FIND(JD$1,$D127))=$AO$1,1,0)*VLOOKUP($Z$2,DALYs!$A$2:$MW$40,'Intervention list'!JD$195+1,0)</f>
        <v>0</v>
      </c>
      <c r="JE127" s="0" t="n">
        <f aca="false">IF(ISNUMBER(FIND(JE$1,$D127))=$AO$1,1,0)*VLOOKUP($Z$2,DALYs!$A$2:$MW$40,'Intervention list'!JE$195+1,0)</f>
        <v>0</v>
      </c>
      <c r="JF127" s="0" t="n">
        <f aca="false">IF(ISNUMBER(FIND(JF$1,$D127))=$AO$1,1,0)*VLOOKUP($Z$2,DALYs!$A$2:$MW$40,'Intervention list'!JF$195+1,0)</f>
        <v>0</v>
      </c>
      <c r="JG127" s="0" t="n">
        <f aca="false">IF(ISNUMBER(FIND(JG$1,$D127))=$AO$1,1,0)*VLOOKUP($Z$2,DALYs!$A$2:$MW$40,'Intervention list'!JG$195+1,0)</f>
        <v>0</v>
      </c>
      <c r="JH127" s="0" t="n">
        <f aca="false">IF(ISNUMBER(FIND(JH$1,$D127))=$AO$1,1,0)*VLOOKUP($Z$2,DALYs!$A$2:$MW$40,'Intervention list'!JH$195+1,0)</f>
        <v>0</v>
      </c>
      <c r="JI127" s="0" t="n">
        <f aca="false">IF(ISNUMBER(FIND(JI$1,$D127))=$AO$1,1,0)*VLOOKUP($Z$2,DALYs!$A$2:$MW$40,'Intervention list'!JI$195+1,0)</f>
        <v>0</v>
      </c>
      <c r="JJ127" s="0" t="n">
        <f aca="false">IF(ISNUMBER(FIND(JJ$1,$D127))=$AO$1,1,0)*VLOOKUP($Z$2,DALYs!$A$2:$MW$40,'Intervention list'!JJ$195+1,0)</f>
        <v>0</v>
      </c>
      <c r="JK127" s="0" t="n">
        <f aca="false">IF(ISNUMBER(FIND(JK$1,$D127))=$AO$1,1,0)*VLOOKUP($Z$2,DALYs!$A$2:$MW$40,'Intervention list'!JK$195+1,0)</f>
        <v>0</v>
      </c>
      <c r="JL127" s="0" t="n">
        <f aca="false">IF(ISNUMBER(FIND(JL$1,$D127))=$AO$1,1,0)*VLOOKUP($Z$2,DALYs!$A$2:$MW$40,'Intervention list'!JL$195+1,0)</f>
        <v>0</v>
      </c>
      <c r="JM127" s="0" t="n">
        <f aca="false">IF(ISNUMBER(FIND(JM$1,$D127))=$AO$1,1,0)*VLOOKUP($Z$2,DALYs!$A$2:$MW$40,'Intervention list'!JM$195+1,0)</f>
        <v>0</v>
      </c>
      <c r="JN127" s="0" t="n">
        <f aca="false">IF(ISNUMBER(FIND(JN$1,$D127))=$AO$1,1,0)*VLOOKUP($Z$2,DALYs!$A$2:$MW$40,'Intervention list'!JN$195+1,0)</f>
        <v>0</v>
      </c>
      <c r="JO127" s="0" t="n">
        <f aca="false">IF(ISNUMBER(FIND(JO$1,$D127))=$AO$1,1,0)*VLOOKUP($Z$2,DALYs!$A$2:$MW$40,'Intervention list'!JO$195+1,0)</f>
        <v>0</v>
      </c>
      <c r="JP127" s="0" t="n">
        <f aca="false">IF(ISNUMBER(FIND(JP$1,$D127))=$AO$1,1,0)*VLOOKUP($Z$2,DALYs!$A$2:$MW$40,'Intervention list'!JP$195+1,0)</f>
        <v>0</v>
      </c>
      <c r="JQ127" s="0" t="n">
        <f aca="false">IF(ISNUMBER(FIND(JQ$1,$D127))=$AO$1,1,0)*VLOOKUP($Z$2,DALYs!$A$2:$MW$40,'Intervention list'!JQ$195+1,0)</f>
        <v>0</v>
      </c>
      <c r="JR127" s="0" t="n">
        <f aca="false">IF(ISNUMBER(FIND(JR$1,$D127))=$AO$1,1,0)*VLOOKUP($Z$2,DALYs!$A$2:$MW$40,'Intervention list'!JR$195+1,0)</f>
        <v>0</v>
      </c>
      <c r="JS127" s="0" t="n">
        <f aca="false">IF(ISNUMBER(FIND(JS$1,$D127))=$AO$1,1,0)*VLOOKUP($Z$2,DALYs!$A$2:$MW$40,'Intervention list'!JS$195+1,0)</f>
        <v>0</v>
      </c>
      <c r="JT127" s="0" t="n">
        <f aca="false">IF(ISNUMBER(FIND(JT$1,$D127))=$AO$1,1,0)*VLOOKUP($Z$2,DALYs!$A$2:$MW$40,'Intervention list'!JT$195+1,0)</f>
        <v>0</v>
      </c>
      <c r="JU127" s="0" t="n">
        <f aca="false">IF(ISNUMBER(FIND(JU$1,$D127))=$AO$1,1,0)*VLOOKUP($Z$2,DALYs!$A$2:$MW$40,'Intervention list'!JU$195+1,0)</f>
        <v>0</v>
      </c>
      <c r="JV127" s="0" t="n">
        <f aca="false">IF(ISNUMBER(FIND(JV$1,$D127))=$AO$1,1,0)*VLOOKUP($Z$2,DALYs!$A$2:$MW$40,'Intervention list'!JV$195+1,0)</f>
        <v>0</v>
      </c>
      <c r="JW127" s="0" t="n">
        <f aca="false">IF(ISNUMBER(FIND(JW$1,$D127))=$AO$1,1,0)*VLOOKUP($Z$2,DALYs!$A$2:$MW$40,'Intervention list'!JW$195+1,0)</f>
        <v>0</v>
      </c>
      <c r="JX127" s="0" t="n">
        <f aca="false">IF(ISNUMBER(FIND(JX$1,$D127))=$AO$1,1,0)*VLOOKUP($Z$2,DALYs!$A$2:$MW$40,'Intervention list'!JX$195+1,0)</f>
        <v>0</v>
      </c>
      <c r="JY127" s="0" t="n">
        <f aca="false">IF(ISNUMBER(FIND(JY$1,$D127))=$AO$1,1,0)*VLOOKUP($Z$2,DALYs!$A$2:$MW$40,'Intervention list'!JY$195+1,0)</f>
        <v>0</v>
      </c>
      <c r="JZ127" s="0" t="n">
        <f aca="false">IF(ISNUMBER(FIND(JZ$1,$D127))=$AO$1,1,0)*VLOOKUP($Z$2,DALYs!$A$2:$MW$40,'Intervention list'!JZ$195+1,0)</f>
        <v>0</v>
      </c>
      <c r="KA127" s="0" t="n">
        <f aca="false">IF(ISNUMBER(FIND(KA$1,$D127))=$AO$1,1,0)*VLOOKUP($Z$2,DALYs!$A$2:$MW$40,'Intervention list'!KA$195+1,0)</f>
        <v>0</v>
      </c>
      <c r="KB127" s="0" t="n">
        <f aca="false">IF(ISNUMBER(FIND(KB$1,$D127))=$AO$1,1,0)*VLOOKUP($Z$2,DALYs!$A$2:$MW$40,'Intervention list'!KB$195+1,0)</f>
        <v>0</v>
      </c>
      <c r="KC127" s="0" t="n">
        <f aca="false">IF(ISNUMBER(FIND(KC$1,$D127))=$AO$1,1,0)*VLOOKUP($Z$2,DALYs!$A$2:$MW$40,'Intervention list'!KC$195+1,0)</f>
        <v>0</v>
      </c>
      <c r="KD127" s="0" t="n">
        <f aca="false">IF(ISNUMBER(FIND(KD$1,$D127))=$AO$1,1,0)*VLOOKUP($Z$2,DALYs!$A$2:$MW$40,'Intervention list'!KD$195+1,0)</f>
        <v>0</v>
      </c>
      <c r="KE127" s="0" t="n">
        <f aca="false">IF(ISNUMBER(FIND(KE$1,$D127))=$AO$1,1,0)*VLOOKUP($Z$2,DALYs!$A$2:$MW$40,'Intervention list'!KE$195+1,0)</f>
        <v>0</v>
      </c>
      <c r="KF127" s="0" t="n">
        <f aca="false">IF(ISNUMBER(FIND(KF$1,$D127))=$AO$1,1,0)*VLOOKUP($Z$2,DALYs!$A$2:$MW$40,'Intervention list'!KF$195+1,0)</f>
        <v>0</v>
      </c>
      <c r="KG127" s="0" t="n">
        <f aca="false">IF(ISNUMBER(FIND(KG$1,$D127))=$AO$1,1,0)*VLOOKUP($Z$2,DALYs!$A$2:$MW$40,'Intervention list'!KG$195+1,0)</f>
        <v>0</v>
      </c>
      <c r="KH127" s="0" t="n">
        <f aca="false">IF(ISNUMBER(FIND(KH$1,$D127))=$AO$1,1,0)*VLOOKUP($Z$2,DALYs!$A$2:$MW$40,'Intervention list'!KH$195+1,0)</f>
        <v>0</v>
      </c>
      <c r="KI127" s="0" t="n">
        <f aca="false">IF(ISNUMBER(FIND(KI$1,$D127))=$AO$1,1,0)*VLOOKUP($Z$2,DALYs!$A$2:$MW$40,'Intervention list'!KI$195+1,0)</f>
        <v>0</v>
      </c>
      <c r="KJ127" s="0" t="n">
        <f aca="false">IF(ISNUMBER(FIND(KJ$1,$D127))=$AO$1,1,0)*VLOOKUP($Z$2,DALYs!$A$2:$MW$40,'Intervention list'!KJ$195+1,0)</f>
        <v>0</v>
      </c>
      <c r="KK127" s="0" t="n">
        <f aca="false">IF(ISNUMBER(FIND(KK$1,$D127))=$AO$1,1,0)*VLOOKUP($Z$2,DALYs!$A$2:$MW$40,'Intervention list'!KK$195+1,0)</f>
        <v>0</v>
      </c>
      <c r="KL127" s="0" t="n">
        <f aca="false">IF(ISNUMBER(FIND(KL$1,$D127))=$AO$1,1,0)*VLOOKUP($Z$2,DALYs!$A$2:$MW$40,'Intervention list'!KL$195+1,0)</f>
        <v>0</v>
      </c>
      <c r="KM127" s="0" t="n">
        <f aca="false">IF(ISNUMBER(FIND(KM$1,$D127))=$AO$1,1,0)*VLOOKUP($Z$2,DALYs!$A$2:$MW$40,'Intervention list'!KM$195+1,0)</f>
        <v>0</v>
      </c>
      <c r="KN127" s="0" t="n">
        <f aca="false">IF(ISNUMBER(FIND(KN$1,$D127))=$AO$1,1,0)*VLOOKUP($Z$2,DALYs!$A$2:$MW$40,'Intervention list'!KN$195+1,0)</f>
        <v>0</v>
      </c>
      <c r="KO127" s="0" t="n">
        <f aca="false">IF(ISNUMBER(FIND(KO$1,$D127))=$AO$1,1,0)*VLOOKUP($Z$2,DALYs!$A$2:$MW$40,'Intervention list'!KO$195+1,0)</f>
        <v>0</v>
      </c>
      <c r="KP127" s="0" t="n">
        <f aca="false">IF(ISNUMBER(FIND(KP$1,$D127))=$AO$1,1,0)*VLOOKUP($Z$2,DALYs!$A$2:$MW$40,'Intervention list'!KP$195+1,0)</f>
        <v>0</v>
      </c>
      <c r="KQ127" s="0" t="n">
        <f aca="false">IF(ISNUMBER(FIND(KQ$1,$D127))=$AO$1,1,0)*VLOOKUP($Z$2,DALYs!$A$2:$MW$40,'Intervention list'!KQ$195+1,0)</f>
        <v>0</v>
      </c>
      <c r="KR127" s="0" t="n">
        <f aca="false">IF(ISNUMBER(FIND(KR$1,$D127))=$AO$1,1,0)*VLOOKUP($Z$2,DALYs!$A$2:$MW$40,'Intervention list'!KR$195+1,0)</f>
        <v>0</v>
      </c>
      <c r="KS127" s="0" t="n">
        <f aca="false">IF(ISNUMBER(FIND(KS$1,$D127))=$AO$1,1,0)*VLOOKUP($Z$2,DALYs!$A$2:$MW$40,'Intervention list'!KS$195+1,0)</f>
        <v>0</v>
      </c>
      <c r="KT127" s="0" t="n">
        <f aca="false">IF(ISNUMBER(FIND(KT$1,$D127))=$AO$1,1,0)*VLOOKUP($Z$2,DALYs!$A$2:$MW$40,'Intervention list'!KT$195+1,0)</f>
        <v>0</v>
      </c>
      <c r="KU127" s="0" t="n">
        <f aca="false">IF(ISNUMBER(FIND(KU$1,$D127))=$AO$1,1,0)*VLOOKUP($Z$2,DALYs!$A$2:$MW$40,'Intervention list'!KU$195+1,0)</f>
        <v>0</v>
      </c>
      <c r="KV127" s="0" t="n">
        <f aca="false">IF(ISNUMBER(FIND(KV$1,$D127))=$AO$1,1,0)*VLOOKUP($Z$2,DALYs!$A$2:$MW$40,'Intervention list'!KV$195+1,0)</f>
        <v>0</v>
      </c>
      <c r="KW127" s="0" t="n">
        <f aca="false">IF(ISNUMBER(FIND(KW$1,$D127))=$AO$1,1,0)*VLOOKUP($Z$2,DALYs!$A$2:$MW$40,'Intervention list'!KW$195+1,0)</f>
        <v>0</v>
      </c>
      <c r="KX127" s="0" t="n">
        <f aca="false">IF(ISNUMBER(FIND(KX$1,$D127))=$AO$1,1,0)*VLOOKUP($Z$2,DALYs!$A$2:$MW$40,'Intervention list'!KX$195+1,0)</f>
        <v>0</v>
      </c>
      <c r="KY127" s="0" t="n">
        <f aca="false">IF(ISNUMBER(FIND(KY$1,$D127))=$AO$1,1,0)*VLOOKUP($Z$2,DALYs!$A$2:$MW$40,'Intervention list'!KY$195+1,0)</f>
        <v>0</v>
      </c>
      <c r="KZ127" s="0" t="n">
        <f aca="false">IF(ISNUMBER(FIND(KZ$1,$D127))=$AO$1,1,0)*VLOOKUP($Z$2,DALYs!$A$2:$MW$40,'Intervention list'!KZ$195+1,0)</f>
        <v>0</v>
      </c>
      <c r="LA127" s="0" t="n">
        <f aca="false">IF(ISNUMBER(FIND(LA$1,$D127))=$AO$1,1,0)*VLOOKUP($Z$2,DALYs!$A$2:$MW$40,'Intervention list'!LA$195+1,0)</f>
        <v>0</v>
      </c>
      <c r="LB127" s="0" t="n">
        <f aca="false">IF(ISNUMBER(FIND(LB$1,$D127))=$AO$1,1,0)*VLOOKUP($Z$2,DALYs!$A$2:$MW$40,'Intervention list'!LB$195+1,0)</f>
        <v>0</v>
      </c>
      <c r="LC127" s="0" t="n">
        <f aca="false">IF(ISNUMBER(FIND(LC$1,$D127))=$AO$1,1,0)*VLOOKUP($Z$2,DALYs!$A$2:$MW$40,'Intervention list'!LC$195+1,0)</f>
        <v>0</v>
      </c>
      <c r="LD127" s="0" t="n">
        <f aca="false">IF(ISNUMBER(FIND(LD$1,$D127))=$AO$1,1,0)*VLOOKUP($Z$2,DALYs!$A$2:$MW$40,'Intervention list'!LD$195+1,0)</f>
        <v>0</v>
      </c>
      <c r="LE127" s="0" t="n">
        <f aca="false">IF(ISNUMBER(FIND(LE$1,$D127))=$AO$1,1,0)*VLOOKUP($Z$2,DALYs!$A$2:$MW$40,'Intervention list'!LE$195+1,0)</f>
        <v>0</v>
      </c>
      <c r="LF127" s="0" t="n">
        <f aca="false">IF(ISNUMBER(FIND(LF$1,$D127))=$AO$1,1,0)*VLOOKUP($Z$2,DALYs!$A$2:$MW$40,'Intervention list'!LF$195+1,0)</f>
        <v>0</v>
      </c>
      <c r="LG127" s="0" t="n">
        <f aca="false">IF(ISNUMBER(FIND(LG$1,$D127))=$AO$1,1,0)*VLOOKUP($Z$2,DALYs!$A$2:$MW$40,'Intervention list'!LG$195+1,0)</f>
        <v>0</v>
      </c>
      <c r="LH127" s="0" t="n">
        <f aca="false">IF(ISNUMBER(FIND(LH$1,$D127))=$AO$1,1,0)*VLOOKUP($Z$2,DALYs!$A$2:$MW$40,'Intervention list'!LH$195+1,0)</f>
        <v>0</v>
      </c>
      <c r="LI127" s="0" t="n">
        <f aca="false">IF(ISNUMBER(FIND(LI$1,$D127))=$AO$1,1,0)*VLOOKUP($Z$2,DALYs!$A$2:$MW$40,'Intervention list'!LI$195+1,0)</f>
        <v>0</v>
      </c>
      <c r="LJ127" s="0" t="n">
        <f aca="false">IF(ISNUMBER(FIND(LJ$1,$D127))=$AO$1,1,0)*VLOOKUP($Z$2,DALYs!$A$2:$MW$40,'Intervention list'!LJ$195+1,0)</f>
        <v>0</v>
      </c>
      <c r="LK127" s="0" t="n">
        <f aca="false">IF(ISNUMBER(FIND(LK$1,$D127))=$AO$1,1,0)*VLOOKUP($Z$2,DALYs!$A$2:$MW$40,'Intervention list'!LK$195+1,0)</f>
        <v>0</v>
      </c>
      <c r="LL127" s="0" t="n">
        <f aca="false">IF(ISNUMBER(FIND(LL$1,$D127))=$AO$1,1,0)*VLOOKUP($Z$2,DALYs!$A$2:$MW$40,'Intervention list'!LL$195+1,0)</f>
        <v>0</v>
      </c>
      <c r="LM127" s="0" t="n">
        <f aca="false">IF(ISNUMBER(FIND(LM$1,$D127))=$AO$1,1,0)*VLOOKUP($Z$2,DALYs!$A$2:$MW$40,'Intervention list'!LM$195+1,0)</f>
        <v>0</v>
      </c>
      <c r="LN127" s="0" t="n">
        <f aca="false">IF(ISNUMBER(FIND(LN$1,$D127))=$AO$1,1,0)*VLOOKUP($Z$2,DALYs!$A$2:$MW$40,'Intervention list'!LN$195+1,0)</f>
        <v>0</v>
      </c>
      <c r="LO127" s="0" t="n">
        <f aca="false">IF(ISNUMBER(FIND(LO$1,$D127))=$AO$1,1,0)*VLOOKUP($Z$2,DALYs!$A$2:$MW$40,'Intervention list'!LO$195+1,0)</f>
        <v>0</v>
      </c>
      <c r="LP127" s="0" t="n">
        <f aca="false">IF(ISNUMBER(FIND(LP$1,$D127))=$AO$1,1,0)*VLOOKUP($Z$2,DALYs!$A$2:$MW$40,'Intervention list'!LP$195+1,0)</f>
        <v>0</v>
      </c>
      <c r="LQ127" s="0" t="n">
        <f aca="false">IF(ISNUMBER(FIND(LQ$1,$D127))=$AO$1,1,0)*VLOOKUP($Z$2,DALYs!$A$2:$MW$40,'Intervention list'!LQ$195+1,0)</f>
        <v>0</v>
      </c>
      <c r="LR127" s="0" t="n">
        <f aca="false">IF(ISNUMBER(FIND(LR$1,$D127))=$AO$1,1,0)*VLOOKUP($Z$2,DALYs!$A$2:$MW$40,'Intervention list'!LR$195+1,0)</f>
        <v>0</v>
      </c>
      <c r="LS127" s="0" t="n">
        <f aca="false">IF(ISNUMBER(FIND(LS$1,$D127))=$AO$1,1,0)*VLOOKUP($Z$2,DALYs!$A$2:$MW$40,'Intervention list'!LS$195+1,0)</f>
        <v>0</v>
      </c>
      <c r="LT127" s="0" t="n">
        <f aca="false">IF(ISNUMBER(FIND(LT$1,$D127))=$AO$1,1,0)*VLOOKUP($Z$2,DALYs!$A$2:$MW$40,'Intervention list'!LT$195+1,0)</f>
        <v>0</v>
      </c>
      <c r="LU127" s="0" t="n">
        <f aca="false">IF(ISNUMBER(FIND(LU$1,$D127))=$AO$1,1,0)*VLOOKUP($Z$2,DALYs!$A$2:$MW$40,'Intervention list'!LU$195+1,0)</f>
        <v>0</v>
      </c>
      <c r="LV127" s="0" t="n">
        <f aca="false">IF(ISNUMBER(FIND(LV$1,$D127))=$AO$1,1,0)*VLOOKUP($Z$2,DALYs!$A$2:$MW$40,'Intervention list'!LV$195+1,0)</f>
        <v>0</v>
      </c>
      <c r="LW127" s="0" t="n">
        <f aca="false">IF(ISNUMBER(FIND(LW$1,$D127))=$AO$1,1,0)*VLOOKUP($Z$2,DALYs!$A$2:$MW$40,'Intervention list'!LW$195+1,0)</f>
        <v>0</v>
      </c>
      <c r="LX127" s="0" t="n">
        <f aca="false">IF(ISNUMBER(FIND(LX$1,$D127))=$AO$1,1,0)*VLOOKUP($Z$2,DALYs!$A$2:$MW$40,'Intervention list'!LX$195+1,0)</f>
        <v>0</v>
      </c>
      <c r="LY127" s="0" t="n">
        <f aca="false">IF(ISNUMBER(FIND(LY$1,$D127))=$AO$1,1,0)*VLOOKUP($Z$2,DALYs!$A$2:$MW$40,'Intervention list'!LY$195+1,0)</f>
        <v>0</v>
      </c>
      <c r="LZ127" s="0" t="n">
        <f aca="false">IF(ISNUMBER(FIND(LZ$1,$D127))=$AO$1,1,0)*VLOOKUP($Z$2,DALYs!$A$2:$MW$40,'Intervention list'!LZ$195+1,0)</f>
        <v>0</v>
      </c>
      <c r="MA127" s="0" t="n">
        <f aca="false">IF(ISNUMBER(FIND(MA$1,$D127))=$AO$1,1,0)*VLOOKUP($Z$2,DALYs!$A$2:$MW$40,'Intervention list'!MA$195+1,0)</f>
        <v>0</v>
      </c>
      <c r="MB127" s="0" t="n">
        <f aca="false">IF(ISNUMBER(FIND(MB$1,$D127))=$AO$1,1,0)*VLOOKUP($Z$2,DALYs!$A$2:$MW$40,'Intervention list'!MB$195+1,0)</f>
        <v>0</v>
      </c>
      <c r="MC127" s="0" t="n">
        <f aca="false">IF(ISNUMBER(FIND(MC$1,$D127))=$AO$1,1,0)*VLOOKUP($Z$2,DALYs!$A$2:$MW$40,'Intervention list'!MC$195+1,0)</f>
        <v>0</v>
      </c>
      <c r="MD127" s="0" t="n">
        <f aca="false">IF(ISNUMBER(FIND(MD$1,$D127))=$AO$1,1,0)*VLOOKUP($Z$2,DALYs!$A$2:$MW$40,'Intervention list'!MD$195+1,0)</f>
        <v>0</v>
      </c>
      <c r="ME127" s="0" t="n">
        <f aca="false">IF(ISNUMBER(FIND(ME$1,$D127))=$AO$1,1,0)*VLOOKUP($Z$2,DALYs!$A$2:$MW$40,'Intervention list'!ME$195+1,0)</f>
        <v>0</v>
      </c>
      <c r="MF127" s="0" t="n">
        <f aca="false">IF(ISNUMBER(FIND(MF$1,$D127))=$AO$1,1,0)*VLOOKUP($Z$2,DALYs!$A$2:$MW$40,'Intervention list'!MF$195+1,0)</f>
        <v>0</v>
      </c>
      <c r="MG127" s="0" t="n">
        <f aca="false">IF(ISNUMBER(FIND(MG$1,$D127))=$AO$1,1,0)*VLOOKUP($Z$2,DALYs!$A$2:$MW$40,'Intervention list'!MG$195+1,0)</f>
        <v>0</v>
      </c>
      <c r="MH127" s="0" t="n">
        <f aca="false">IF(ISNUMBER(FIND(MH$1,$D127))=$AO$1,1,0)*VLOOKUP($Z$2,DALYs!$A$2:$MW$40,'Intervention list'!MH$195+1,0)</f>
        <v>0</v>
      </c>
      <c r="MI127" s="0" t="n">
        <f aca="false">IF(ISNUMBER(FIND(MI$1,$D127))=$AO$1,1,0)*VLOOKUP($Z$2,DALYs!$A$2:$MW$40,'Intervention list'!MI$195+1,0)</f>
        <v>0</v>
      </c>
      <c r="MJ127" s="0" t="n">
        <f aca="false">IF(ISNUMBER(FIND(MJ$1,$D127))=$AO$1,1,0)*VLOOKUP($Z$2,DALYs!$A$2:$MW$40,'Intervention list'!MJ$195+1,0)</f>
        <v>0</v>
      </c>
      <c r="MK127" s="0" t="n">
        <f aca="false">IF(ISNUMBER(FIND(MK$1,$D127))=$AO$1,1,0)*VLOOKUP($Z$2,DALYs!$A$2:$MW$40,'Intervention list'!MK$195+1,0)</f>
        <v>0</v>
      </c>
      <c r="ML127" s="0" t="n">
        <f aca="false">IF(ISNUMBER(FIND(ML$1,$D127))=$AO$1,1,0)*VLOOKUP($Z$2,DALYs!$A$2:$MW$40,'Intervention list'!ML$195+1,0)</f>
        <v>0</v>
      </c>
      <c r="MM127" s="0" t="n">
        <f aca="false">IF(ISNUMBER(FIND(MM$1,$D127))=$AO$1,1,0)*VLOOKUP($Z$2,DALYs!$A$2:$MW$40,'Intervention list'!MM$195+1,0)</f>
        <v>0</v>
      </c>
      <c r="MN127" s="0" t="n">
        <f aca="false">IF(ISNUMBER(FIND(MN$1,$D127))=$AO$1,1,0)*VLOOKUP($Z$2,DALYs!$A$2:$MW$40,'Intervention list'!MN$195+1,0)</f>
        <v>0</v>
      </c>
      <c r="MO127" s="0" t="n">
        <f aca="false">IF(ISNUMBER(FIND(MO$1,$D127))=$AO$1,1,0)*VLOOKUP($Z$2,DALYs!$A$2:$MW$40,'Intervention list'!MO$195+1,0)</f>
        <v>0</v>
      </c>
      <c r="MP127" s="0" t="n">
        <f aca="false">IF(ISNUMBER(FIND(MP$1,$D127))=$AO$1,1,0)*VLOOKUP($Z$2,DALYs!$A$2:$MW$40,'Intervention list'!MP$195+1,0)</f>
        <v>0</v>
      </c>
      <c r="MQ127" s="0" t="n">
        <f aca="false">IF(ISNUMBER(FIND(MQ$1,$D127))=$AO$1,1,0)*VLOOKUP($Z$2,DALYs!$A$2:$MW$40,'Intervention list'!MQ$195+1,0)</f>
        <v>0</v>
      </c>
      <c r="MR127" s="0" t="n">
        <f aca="false">IF(ISNUMBER(FIND(MR$1,$D127))=$AO$1,1,0)*VLOOKUP($Z$2,DALYs!$A$2:$MW$40,'Intervention list'!MR$195+1,0)</f>
        <v>0</v>
      </c>
      <c r="MS127" s="0" t="n">
        <f aca="false">IF(ISNUMBER(FIND(MS$1,$D127))=$AO$1,1,0)*VLOOKUP($Z$2,DALYs!$A$2:$MW$40,'Intervention list'!MS$195+1,0)</f>
        <v>0</v>
      </c>
      <c r="MT127" s="0" t="n">
        <f aca="false">IF(ISNUMBER(FIND(MT$1,$D127))=$AO$1,1,0)*VLOOKUP($Z$2,DALYs!$A$2:$MW$40,'Intervention list'!MT$195+1,0)</f>
        <v>0</v>
      </c>
      <c r="MU127" s="0" t="n">
        <f aca="false">IF(ISNUMBER(FIND(MU$1,$D127))=$AO$1,1,0)*VLOOKUP($Z$2,DALYs!$A$2:$MW$40,'Intervention list'!MU$195+1,0)</f>
        <v>0</v>
      </c>
      <c r="MV127" s="0" t="n">
        <f aca="false">IF(ISNUMBER(FIND(MV$1,$D127))=$AO$1,1,0)*VLOOKUP($Z$2,DALYs!$A$2:$MW$40,'Intervention list'!MV$195+1,0)</f>
        <v>0</v>
      </c>
      <c r="MW127" s="0" t="n">
        <f aca="false">IF(ISNUMBER(FIND(MW$1,$D127))=$AO$1,1,0)*VLOOKUP($Z$2,DALYs!$A$2:$MW$40,'Intervention list'!MW$195+1,0)</f>
        <v>0</v>
      </c>
      <c r="MX127" s="0" t="n">
        <f aca="false">IF(ISNUMBER(FIND(MX$1,$D127))=$AO$1,1,0)*VLOOKUP($Z$2,DALYs!$A$2:$MW$40,'Intervention list'!MX$195+1,0)</f>
        <v>0</v>
      </c>
      <c r="MY127" s="0" t="n">
        <f aca="false">IF(ISNUMBER(FIND(MY$1,$D127))=$AO$1,1,0)*VLOOKUP($Z$2,DALYs!$A$2:$MW$40,'Intervention list'!MY$195+1,0)</f>
        <v>0</v>
      </c>
      <c r="MZ127" s="0" t="n">
        <f aca="false">IF(ISNUMBER(FIND(MZ$1,$D127))=$AO$1,1,0)*VLOOKUP($Z$2,DALYs!$A$2:$MW$40,'Intervention list'!MZ$195+1,0)</f>
        <v>0</v>
      </c>
      <c r="NA127" s="0" t="n">
        <f aca="false">IF(ISNUMBER(FIND(NA$1,$D127))=$AO$1,1,0)*VLOOKUP($Z$2,DALYs!$A$2:$MW$40,'Intervention list'!NA$195+1,0)</f>
        <v>0</v>
      </c>
      <c r="NB127" s="0" t="n">
        <f aca="false">IF(ISNUMBER(FIND(NB$1,$D127))=$AO$1,1,0)*VLOOKUP($Z$2,DALYs!$A$2:$MW$40,'Intervention list'!NB$195+1,0)</f>
        <v>0</v>
      </c>
      <c r="NC127" s="0" t="n">
        <f aca="false">IF(ISNUMBER(FIND(NC$1,$D127))=$AO$1,1,0)*VLOOKUP($Z$2,DALYs!$A$2:$MW$40,'Intervention list'!NC$195+1,0)</f>
        <v>0</v>
      </c>
      <c r="ND127" s="0" t="n">
        <f aca="false">IF(ISNUMBER(FIND(ND$1,$D127))=$AO$1,1,0)*VLOOKUP($Z$2,DALYs!$A$2:$MW$40,'Intervention list'!ND$195+1,0)</f>
        <v>0</v>
      </c>
      <c r="NE127" s="0" t="n">
        <f aca="false">IF(ISNUMBER(FIND(NE$1,$D127))=$AO$1,1,0)*VLOOKUP($Z$2,DALYs!$A$2:$MW$40,'Intervention list'!NE$195+1,0)</f>
        <v>0</v>
      </c>
      <c r="NF127" s="0" t="n">
        <f aca="false">IF(ISNUMBER(FIND(NF$1,$D127))=$AO$1,1,0)*VLOOKUP($Z$2,DALYs!$A$2:$MW$40,'Intervention list'!NF$195+1,0)</f>
        <v>0</v>
      </c>
      <c r="NG127" s="0" t="n">
        <f aca="false">IF(ISNUMBER(FIND(NG$1,$D127))=$AO$1,1,0)*VLOOKUP($Z$2,DALYs!$A$2:$MW$40,'Intervention list'!NG$195+1,0)</f>
        <v>0</v>
      </c>
      <c r="NH127" s="0" t="n">
        <f aca="false">IF(ISNUMBER(FIND(NH$1,$D127))=$AO$1,1,0)*VLOOKUP($Z$2,DALYs!$A$2:$MW$40,'Intervention list'!NH$195+1,0)</f>
        <v>0</v>
      </c>
      <c r="NI127" s="0" t="n">
        <f aca="false">IF(ISNUMBER(FIND(NI$1,$D127))=$AO$1,1,0)*VLOOKUP($Z$2,DALYs!$A$2:$MW$40,'Intervention list'!NI$195+1,0)</f>
        <v>0</v>
      </c>
      <c r="NJ127" s="0" t="n">
        <f aca="false">IF(ISNUMBER(FIND(NJ$1,$D127))=$AO$1,1,0)*VLOOKUP($Z$2,DALYs!$A$2:$MW$40,'Intervention list'!NJ$195+1,0)</f>
        <v>0</v>
      </c>
      <c r="NK127" s="0" t="n">
        <f aca="false">IF(ISNUMBER(FIND(NK$1,$D127))=$AO$1,1,0)*VLOOKUP($Z$2,DALYs!$A$2:$MW$40,'Intervention list'!NK$195+1,0)</f>
        <v>0</v>
      </c>
      <c r="NL127" s="0" t="n">
        <f aca="false">IF(ISNUMBER(FIND(NL$1,$D127))=$AO$1,1,0)*VLOOKUP($Z$2,DALYs!$A$2:$MW$40,'Intervention list'!NL$195+1,0)</f>
        <v>0</v>
      </c>
      <c r="NM127" s="0" t="n">
        <f aca="false">IF(ISNUMBER(FIND(NM$1,$D127))=$AO$1,1,0)*VLOOKUP($Z$2,DALYs!$A$2:$MW$40,'Intervention list'!NM$195+1,0)</f>
        <v>0</v>
      </c>
      <c r="NN127" s="0" t="n">
        <f aca="false">IF(ISNUMBER(FIND(NN$1,$D127))=$AO$1,1,0)*VLOOKUP($Z$2,DALYs!$A$2:$MW$40,'Intervention list'!NN$195+1,0)</f>
        <v>0</v>
      </c>
      <c r="NO127" s="0" t="n">
        <f aca="false">IF(ISNUMBER(FIND(NO$1,$D127))=$AO$1,1,0)*VLOOKUP($Z$2,DALYs!$A$2:$MW$40,'Intervention list'!NO$195+1,0)</f>
        <v>0</v>
      </c>
      <c r="NP127" s="0" t="n">
        <f aca="false">IF(ISNUMBER(FIND(NP$1,$D127))=$AO$1,1,0)*VLOOKUP($Z$2,DALYs!$A$2:$MW$40,'Intervention list'!NP$195+1,0)</f>
        <v>0</v>
      </c>
      <c r="NQ127" s="0" t="n">
        <f aca="false">IF(ISNUMBER(FIND(NQ$1,$D127))=$AO$1,1,0)*VLOOKUP($Z$2,DALYs!$A$2:$MW$40,'Intervention list'!NQ$195+1,0)</f>
        <v>0</v>
      </c>
      <c r="NR127" s="0" t="n">
        <f aca="false">IF(ISNUMBER(FIND(NR$1,$D127))=$AO$1,1,0)*VLOOKUP($Z$2,DALYs!$A$2:$MW$40,'Intervention list'!NR$195+1,0)</f>
        <v>0</v>
      </c>
      <c r="NS127" s="0" t="n">
        <f aca="false">IF(ISNUMBER(FIND(NS$1,$D127))=$AO$1,1,0)*VLOOKUP($Z$2,DALYs!$A$2:$MW$40,'Intervention list'!NS$195+1,0)</f>
        <v>0</v>
      </c>
      <c r="NT127" s="0" t="n">
        <f aca="false">IF(ISNUMBER(FIND(NT$1,$D127))=$AO$1,1,0)*VLOOKUP($Z$2,DALYs!$A$2:$MW$40,'Intervention list'!NT$195+1,0)</f>
        <v>0</v>
      </c>
      <c r="NU127" s="0" t="n">
        <f aca="false">IF(ISNUMBER(FIND(NU$1,$D127))=$AO$1,1,0)*VLOOKUP($Z$2,DALYs!$A$2:$MW$40,'Intervention list'!NU$195+1,0)</f>
        <v>0</v>
      </c>
      <c r="NV127" s="0" t="n">
        <f aca="false">IF(ISNUMBER(FIND(NV$1,$D127))=$AO$1,1,0)*VLOOKUP($Z$2,DALYs!$A$2:$MW$40,'Intervention list'!NV$195+1,0)</f>
        <v>0</v>
      </c>
      <c r="NW127" s="0" t="n">
        <f aca="false">IF(ISNUMBER(FIND(NW$1,$D127))=$AO$1,1,0)*VLOOKUP($Z$2,DALYs!$A$2:$MW$40,'Intervention list'!NW$195+1,0)</f>
        <v>0</v>
      </c>
      <c r="NX127" s="0" t="n">
        <f aca="false">IF(ISNUMBER(FIND(NX$1,$D127))=$AO$1,1,0)*VLOOKUP($Z$2,DALYs!$A$2:$MW$40,'Intervention list'!NX$195+1,0)</f>
        <v>0</v>
      </c>
      <c r="NY127" s="0" t="n">
        <f aca="false">IF(ISNUMBER(FIND(NY$1,$D127))=$AO$1,1,0)*VLOOKUP($Z$2,DALYs!$A$2:$MW$40,'Intervention list'!NY$195+1,0)</f>
        <v>0</v>
      </c>
      <c r="NZ127" s="0" t="n">
        <f aca="false">IF(ISNUMBER(FIND(NZ$1,$D127))=$AO$1,1,0)*VLOOKUP($Z$2,DALYs!$A$2:$MW$40,'Intervention list'!NZ$195+1,0)</f>
        <v>0</v>
      </c>
      <c r="OA127" s="0" t="n">
        <f aca="false">IF(ISNUMBER(FIND(OA$1,$D127))=$AO$1,1,0)*VLOOKUP($Z$2,DALYs!$A$2:$MW$40,'Intervention list'!OA$195+1,0)</f>
        <v>0</v>
      </c>
      <c r="OB127" s="0" t="n">
        <f aca="false">IF(ISNUMBER(FIND(OB$1,$D127))=$AO$1,1,0)*VLOOKUP($Z$2,DALYs!$A$2:$MW$40,'Intervention list'!OB$195+1,0)</f>
        <v>0</v>
      </c>
      <c r="OC127" s="0" t="n">
        <f aca="false">IF(ISNUMBER(FIND(OC$1,$D127))=$AO$1,1,0)*VLOOKUP($Z$2,DALYs!$A$2:$MW$40,'Intervention list'!OC$195+1,0)</f>
        <v>0</v>
      </c>
      <c r="OD127" s="0" t="n">
        <f aca="false">IF(ISNUMBER(FIND(OD$1,$D127))=$AO$1,1,0)*VLOOKUP($Z$2,DALYs!$A$2:$MW$40,'Intervention list'!OD$195+1,0)</f>
        <v>0</v>
      </c>
      <c r="OE127" s="0" t="n">
        <f aca="false">IF(ISNUMBER(FIND(OE$1,$D127))=$AO$1,1,0)*VLOOKUP($Z$2,DALYs!$A$2:$MW$40,'Intervention list'!OE$195+1,0)</f>
        <v>0</v>
      </c>
      <c r="OF127" s="0" t="n">
        <f aca="false">IF(ISNUMBER(FIND(OF$1,$D127))=$AO$1,1,0)*VLOOKUP($Z$2,DALYs!$A$2:$MW$40,'Intervention list'!OF$195+1,0)</f>
        <v>0</v>
      </c>
      <c r="OG127" s="0" t="n">
        <f aca="false">IF(ISNUMBER(FIND(OG$1,$D127))=$AO$1,1,0)*VLOOKUP($Z$2,DALYs!$A$2:$MW$40,'Intervention list'!OG$195+1,0)</f>
        <v>0</v>
      </c>
      <c r="OH127" s="0" t="n">
        <f aca="false">IF(ISNUMBER(FIND(OH$1,$D127))=$AO$1,1,0)*VLOOKUP($Z$2,DALYs!$A$2:$MW$40,'Intervention list'!OH$195+1,0)</f>
        <v>0</v>
      </c>
      <c r="OI127" s="0" t="n">
        <f aca="false">IF(ISNUMBER(FIND(OI$1,$D127))=$AO$1,1,0)*VLOOKUP($Z$2,DALYs!$A$2:$MW$40,'Intervention list'!OI$195+1,0)</f>
        <v>0</v>
      </c>
      <c r="OJ127" s="0" t="n">
        <f aca="false">IF(ISNUMBER(FIND(OJ$1,$D127))=$AO$1,1,0)*VLOOKUP($Z$2,DALYs!$A$2:$MW$40,'Intervention list'!OJ$195+1,0)</f>
        <v>0</v>
      </c>
      <c r="OK127" s="0" t="n">
        <f aca="false">IF(ISNUMBER(FIND(OK$1,$D127))=$AO$1,1,0)*VLOOKUP($Z$2,DALYs!$A$2:$MW$40,'Intervention list'!OK$195+1,0)</f>
        <v>0</v>
      </c>
      <c r="OL127" s="0" t="n">
        <f aca="false">IF(ISNUMBER(FIND(OL$1,$D127))=$AO$1,1,0)*VLOOKUP($Z$2,DALYs!$A$2:$MW$40,'Intervention list'!OL$195+1,0)</f>
        <v>0</v>
      </c>
      <c r="OM127" s="0" t="n">
        <f aca="false">IF(ISNUMBER(FIND(OM$1,$D127))=$AO$1,1,0)*VLOOKUP($Z$2,DALYs!$A$2:$MW$40,'Intervention list'!OM$195+1,0)</f>
        <v>0</v>
      </c>
      <c r="ON127" s="0" t="n">
        <f aca="false">IF(ISNUMBER(FIND(ON$1,$D127))=$AO$1,1,0)*VLOOKUP($Z$2,DALYs!$A$2:$MW$40,'Intervention list'!ON$195+1,0)</f>
        <v>0</v>
      </c>
      <c r="OO127" s="0" t="n">
        <f aca="false">IF(ISNUMBER(FIND(OO$1,$D127))=$AO$1,1,0)*VLOOKUP($Z$2,DALYs!$A$2:$MW$40,'Intervention list'!OO$195+1,0)</f>
        <v>0</v>
      </c>
      <c r="OP127" s="0" t="n">
        <f aca="false">IF(ISNUMBER(FIND(OP$1,$D127))=$AO$1,1,0)*VLOOKUP($Z$2,DALYs!$A$2:$MW$40,'Intervention list'!OP$195+1,0)</f>
        <v>0</v>
      </c>
      <c r="OQ127" s="0" t="n">
        <f aca="false">IF(ISNUMBER(FIND(OQ$1,$D127))=$AO$1,1,0)*VLOOKUP($Z$2,DALYs!$A$2:$MW$40,'Intervention list'!OQ$195+1,0)</f>
        <v>0</v>
      </c>
      <c r="OR127" s="0" t="n">
        <f aca="false">IF(ISNUMBER(FIND(OR$1,$D127))=$AO$1,1,0)*VLOOKUP($Z$2,DALYs!$A$2:$MW$40,'Intervention list'!OR$195+1,0)</f>
        <v>0</v>
      </c>
      <c r="OS127" s="0" t="n">
        <f aca="false">IF(ISNUMBER(FIND(OS$1,$D127))=$AO$1,1,0)*VLOOKUP($Z$2,DALYs!$A$2:$MW$40,'Intervention list'!OS$195+1,0)</f>
        <v>0</v>
      </c>
      <c r="OT127" s="0" t="n">
        <f aca="false">IF(ISNUMBER(FIND(OT$1,$D127))=$AO$1,1,0)*VLOOKUP($Z$2,DALYs!$A$2:$MW$40,'Intervention list'!OT$195+1,0)</f>
        <v>0</v>
      </c>
      <c r="OU127" s="0" t="n">
        <f aca="false">IF(ISNUMBER(FIND(OU$1,$D127))=$AO$1,1,0)*VLOOKUP($Z$2,DALYs!$A$2:$MW$40,'Intervention list'!OU$195+1,0)</f>
        <v>0</v>
      </c>
      <c r="OV127" s="0" t="n">
        <f aca="false">IF(ISNUMBER(FIND(OV$1,$D127))=$AO$1,1,0)*VLOOKUP($Z$2,DALYs!$A$2:$MW$40,'Intervention list'!OV$195+1,0)</f>
        <v>0</v>
      </c>
      <c r="OW127" s="0" t="n">
        <f aca="false">IF(ISNUMBER(FIND(OW$1,$D127))=$AO$1,1,0)*VLOOKUP($Z$2,DALYs!$A$2:$MW$40,'Intervention list'!OW$195+1,0)</f>
        <v>0</v>
      </c>
      <c r="OX127" s="0" t="n">
        <f aca="false">IF(ISNUMBER(FIND(OX$1,$D127))=$AO$1,1,0)*VLOOKUP($Z$2,DALYs!$A$2:$MW$40,'Intervention list'!OX$195+1,0)</f>
        <v>0</v>
      </c>
    </row>
    <row r="128" customFormat="false" ht="31.5" hidden="false" customHeight="false" outlineLevel="0" collapsed="false">
      <c r="A128" s="6" t="s">
        <v>175</v>
      </c>
      <c r="B128" s="6" t="s">
        <v>97</v>
      </c>
      <c r="C128" s="26" t="s">
        <v>173</v>
      </c>
      <c r="D128" s="7" t="s">
        <v>176</v>
      </c>
      <c r="E128" s="7" t="str">
        <f aca="false">SUBSTITUTE(D128,0.2,X128)</f>
        <v>Depressive disorders: 0.1; Bipolar disorder: 0.1; Anxiety disorders: 0.1; Attention-deficit/hyperactivity disorder: 0.1; Conduct disorder: 0.1</v>
      </c>
      <c r="F128" s="0" t="s">
        <v>14</v>
      </c>
      <c r="G128" s="8" t="n">
        <v>64.3589475266797</v>
      </c>
      <c r="H128" s="9" t="n">
        <v>0</v>
      </c>
      <c r="I128" s="9" t="n">
        <f aca="false">IF(H128="","",(H128*(VLOOKUP($Z$2,Worksheet,11,0)^4)))</f>
        <v>0</v>
      </c>
      <c r="J128" s="9" t="n">
        <f aca="false">IF(I128="","",I128*VLOOKUP($Z$2,Worksheet,12,0))</f>
        <v>0</v>
      </c>
      <c r="K128" s="9" t="n">
        <f aca="false">IF(I128="","",I128*VLOOKUP($Z$2, Worksheet, 13, 0))</f>
        <v>0</v>
      </c>
      <c r="L128" s="9" t="n">
        <f aca="false">IF(J128="",VLOOKUP($Z$2, Worksheet, 14, 0),J128)</f>
        <v>0</v>
      </c>
      <c r="M128" s="9" t="n">
        <f aca="false">IF(L128&lt;VLOOKUP($Z$2,'Country sheet'!$A$3:$P$41,15,0), VLOOKUP($Z$2,'Country sheet'!$A$3:$P$41,15,0), L128)/0.7</f>
        <v>66.2083230214262</v>
      </c>
      <c r="N128" s="27" t="n">
        <f aca="false">IFERROR(IF(AC128=$AO$1,VLOOKUP(F128,AO$42:AX$46,MATCH(AC$1,AP$41:AX$41,0)+1,0)/COUNTIFS($F$2:$F$194,$F128,$AC$2:$AC$194,$AO$1),0),0) + IFERROR(IF(AD128=$AO$1,VLOOKUP(F128,AO$42:AX$46,MATCH(AD$1,AP$41:AX$41,0)+1,0)/COUNTIFS($F$2:$F$194,$F128,$AD$2:$AD$194,$AO$1),0),0) + IFERROR(IF(AE128=$AO$1,VLOOKUP(F128,AO$42:AX$46,MATCH(AE$1,AP$41:AX$41,0)+1,0)/COUNTIFS($F$2:$F$194,$F128,$AE$2:$AE$194,$AO$1),0),0) + IFERROR(IF(AF128=$AO$1,VLOOKUP(F128,AO$42:AX$46,MATCH(AF$1,AP$41:AX$41,0)+1,0)/COUNTIFS($F$2:$F$194,$F128,$AF$2:$AF$194,$AO$1),0),0) + IFERROR(IF(AG128=$AO$1,VLOOKUP(F128,AO$42:AX$46,MATCH(AG$1,AP$41:AX$41,0)+1,0)/COUNTIFS($F$2:$F$194,$F128,$AG$2:$AG$194,$AO$1),0),0) + IFERROR(IF(AH128=$AO$1,VLOOKUP(F128,AO$42:AX$46,MATCH(AH$1,AP$41:AX$41,0)+1,0)/COUNTIFS($F$2:$F$194,$F128,$AH$2:$AH$194,$AO$1),0),0) + IFERROR(IF(AI128=$AO$1,VLOOKUP(F128,AO$42:AX$46,MATCH(AI$1,AP$41:AX$41,0)+1,0)/COUNTIFS($F$2:$F$194,$F128,$AI$2:$AI$194,$AO$1),0),0) + IFERROR(IF(AJ128=$AO$1,VLOOKUP(F128,AO$42:AX$46,MATCH(AJ$1,AP$41:AX$41,0)+1,0)/COUNTIFS($F$2:$F$194,$F128,$AJ$2:$AJ$194,$AO$1),0),0) + IFERROR(IF(AK128=$AO$1,VLOOKUP(F128,AO$42:AX$46,MATCH(AK$1,AP$41:AX$41,0)+1,0)/COUNTIFS($F$2:$F$194,$F128,$AK$2:$AK$194,$AO$1),0),0)</f>
        <v>0</v>
      </c>
      <c r="O128" s="9" t="n">
        <v>3</v>
      </c>
      <c r="P128" s="9" t="n">
        <v>1</v>
      </c>
      <c r="Q128" s="0" t="n">
        <f aca="false">SUM(BC128:OX128)</f>
        <v>172907.652842961</v>
      </c>
      <c r="R128" s="0" t="n">
        <f aca="false">IF(VLOOKUP($Z$2,CET!$A$4:$L$42,12,0)="Low income",_xlfn.IFS(S128=0.2,0.1,S128=0.1,0.05,S128=0.5,0.4,S128=0.35,0.25),S128)</f>
        <v>0.2</v>
      </c>
      <c r="S128" s="0" t="n">
        <v>0.2</v>
      </c>
      <c r="T128" s="0" t="n">
        <v>0.8</v>
      </c>
      <c r="U128" s="0" t="n">
        <f aca="false">N128/M128</f>
        <v>0</v>
      </c>
      <c r="V128" s="0" t="n">
        <f aca="false">IFERROR(U128/Q128,0)</f>
        <v>0</v>
      </c>
      <c r="W128" s="0" t="n">
        <f aca="false">(T128/R128)*V128</f>
        <v>0</v>
      </c>
      <c r="X128" s="28" t="n">
        <f aca="false">IF(W128=0,0,IF(W128&lt;=0.8,IF(W128&lt;0.05,0.05,W128),0.8))</f>
        <v>0</v>
      </c>
      <c r="Y128" s="28"/>
      <c r="AC128" s="34" t="n">
        <f aca="false">ISNUMBER(FIND(AC$1,$C128))</f>
        <v>0</v>
      </c>
      <c r="AD128" s="33" t="n">
        <f aca="false">ISNUMBER(FIND(AD$1,$C128))</f>
        <v>0</v>
      </c>
      <c r="AE128" s="33" t="n">
        <f aca="false">ISNUMBER(FIND(AE$1,$C128))</f>
        <v>0</v>
      </c>
      <c r="AF128" s="33" t="n">
        <f aca="false">ISNUMBER(FIND(AF$1,$C128))</f>
        <v>0</v>
      </c>
      <c r="AG128" s="33" t="n">
        <f aca="false">ISNUMBER(FIND(AG$1,$C128))</f>
        <v>0</v>
      </c>
      <c r="AH128" s="33" t="n">
        <f aca="false">ISNUMBER(FIND(AH$1,$C128))</f>
        <v>0</v>
      </c>
      <c r="AI128" s="33" t="n">
        <f aca="false">ISNUMBER(FIND(AI$1,$C128))</f>
        <v>0</v>
      </c>
      <c r="AJ128" s="33" t="n">
        <f aca="false">ISNUMBER(FIND(AJ$1,$C128))</f>
        <v>0</v>
      </c>
      <c r="AK128" s="35" t="n">
        <f aca="false">ISNUMBER(FIND(AK$1,$C128))</f>
        <v>0</v>
      </c>
      <c r="AL128" s="6"/>
      <c r="AM128" s="33"/>
      <c r="BC128" s="0" t="n">
        <f aca="false">IF(ISNUMBER(FIND(BC$1,$D128))=$AO$1,1,0)*VLOOKUP($Z$2,DALYs!$A$2:$MW$40,'Intervention list'!BC$195+1,0)</f>
        <v>0</v>
      </c>
      <c r="BD128" s="0" t="n">
        <f aca="false">IF(ISNUMBER(FIND(BD$1,$D128))=$AO$1,1,0)*VLOOKUP($Z$2,DALYs!$A$2:$MW$40,'Intervention list'!BD$195+1,0)</f>
        <v>0</v>
      </c>
      <c r="BE128" s="0" t="n">
        <f aca="false">IF(ISNUMBER(FIND(BE$1,$D128))=$AO$1,1,0)*VLOOKUP($Z$2,DALYs!$A$2:$MW$40,'Intervention list'!BE$195+1,0)</f>
        <v>0</v>
      </c>
      <c r="BF128" s="0" t="n">
        <f aca="false">IF(ISNUMBER(FIND(BF$1,$D128))=$AO$1,1,0)*VLOOKUP($Z$2,DALYs!$A$2:$MW$40,'Intervention list'!BF$195+1,0)</f>
        <v>0</v>
      </c>
      <c r="BG128" s="0" t="n">
        <f aca="false">IF(ISNUMBER(FIND(BG$1,$D128))=$AO$1,1,0)*VLOOKUP($Z$2,DALYs!$A$2:$MW$40,'Intervention list'!BG$195+1,0)</f>
        <v>0</v>
      </c>
      <c r="BH128" s="0" t="n">
        <f aca="false">IF(ISNUMBER(FIND(BH$1,$D128))=$AO$1,1,0)*VLOOKUP($Z$2,DALYs!$A$2:$MW$40,'Intervention list'!BH$195+1,0)</f>
        <v>0</v>
      </c>
      <c r="BI128" s="0" t="n">
        <f aca="false">IF(ISNUMBER(FIND(BI$1,$D128))=$AO$1,1,0)*VLOOKUP($Z$2,DALYs!$A$2:$MW$40,'Intervention list'!BI$195+1,0)</f>
        <v>0</v>
      </c>
      <c r="BJ128" s="0" t="n">
        <f aca="false">IF(ISNUMBER(FIND(BJ$1,$D128))=$AO$1,1,0)*VLOOKUP($Z$2,DALYs!$A$2:$MW$40,'Intervention list'!BJ$195+1,0)</f>
        <v>0</v>
      </c>
      <c r="BK128" s="0" t="n">
        <f aca="false">IF(ISNUMBER(FIND(BK$1,$D128))=$AO$1,1,0)*VLOOKUP($Z$2,DALYs!$A$2:$MW$40,'Intervention list'!BK$195+1,0)</f>
        <v>0</v>
      </c>
      <c r="BL128" s="0" t="n">
        <f aca="false">IF(ISNUMBER(FIND(BL$1,$D128))=$AO$1,1,0)*VLOOKUP($Z$2,DALYs!$A$2:$MW$40,'Intervention list'!BL$195+1,0)</f>
        <v>0</v>
      </c>
      <c r="BM128" s="0" t="n">
        <f aca="false">IF(ISNUMBER(FIND(BM$1,$D128))=$AO$1,1,0)*VLOOKUP($Z$2,DALYs!$A$2:$MW$40,'Intervention list'!BM$195+1,0)</f>
        <v>0</v>
      </c>
      <c r="BN128" s="0" t="n">
        <f aca="false">IF(ISNUMBER(FIND(BN$1,$D128))=$AO$1,1,0)*VLOOKUP($Z$2,DALYs!$A$2:$MW$40,'Intervention list'!BN$195+1,0)</f>
        <v>0</v>
      </c>
      <c r="BO128" s="0" t="n">
        <f aca="false">IF(ISNUMBER(FIND(BO$1,$D128))=$AO$1,1,0)*VLOOKUP($Z$2,DALYs!$A$2:$MW$40,'Intervention list'!BO$195+1,0)</f>
        <v>0</v>
      </c>
      <c r="BP128" s="0" t="n">
        <f aca="false">IF(ISNUMBER(FIND(BP$1,$D128))=$AO$1,1,0)*VLOOKUP($Z$2,DALYs!$A$2:$MW$40,'Intervention list'!BP$195+1,0)</f>
        <v>0</v>
      </c>
      <c r="BQ128" s="0" t="n">
        <f aca="false">IF(ISNUMBER(FIND(BQ$1,$D128))=$AO$1,1,0)*VLOOKUP($Z$2,DALYs!$A$2:$MW$40,'Intervention list'!BQ$195+1,0)</f>
        <v>0</v>
      </c>
      <c r="BR128" s="0" t="n">
        <f aca="false">IF(ISNUMBER(FIND(BR$1,$D128))=$AO$1,1,0)*VLOOKUP($Z$2,DALYs!$A$2:$MW$40,'Intervention list'!BR$195+1,0)</f>
        <v>0</v>
      </c>
      <c r="BS128" s="0" t="n">
        <f aca="false">IF(ISNUMBER(FIND(BS$1,$D128))=$AO$1,1,0)*VLOOKUP($Z$2,DALYs!$A$2:$MW$40,'Intervention list'!BS$195+1,0)</f>
        <v>0</v>
      </c>
      <c r="BT128" s="0" t="n">
        <f aca="false">IF(ISNUMBER(FIND(BT$1,$D128))=$AO$1,1,0)*VLOOKUP($Z$2,DALYs!$A$2:$MW$40,'Intervention list'!BT$195+1,0)</f>
        <v>0</v>
      </c>
      <c r="BU128" s="0" t="n">
        <f aca="false">IF(ISNUMBER(FIND(BU$1,$D128))=$AO$1,1,0)*VLOOKUP($Z$2,DALYs!$A$2:$MW$40,'Intervention list'!BU$195+1,0)</f>
        <v>0</v>
      </c>
      <c r="BV128" s="0" t="n">
        <f aca="false">IF(ISNUMBER(FIND(BV$1,$D128))=$AO$1,1,0)*VLOOKUP($Z$2,DALYs!$A$2:$MW$40,'Intervention list'!BV$195+1,0)</f>
        <v>0</v>
      </c>
      <c r="BW128" s="0" t="n">
        <f aca="false">IF(ISNUMBER(FIND(BW$1,$D128))=$AO$1,1,0)*VLOOKUP($Z$2,DALYs!$A$2:$MW$40,'Intervention list'!BW$195+1,0)</f>
        <v>0</v>
      </c>
      <c r="BX128" s="0" t="n">
        <f aca="false">IF(ISNUMBER(FIND(BX$1,$D128))=$AO$1,1,0)*VLOOKUP($Z$2,DALYs!$A$2:$MW$40,'Intervention list'!BX$195+1,0)</f>
        <v>52906.4405321369</v>
      </c>
      <c r="BY128" s="0" t="n">
        <f aca="false">IF(ISNUMBER(FIND(BY$1,$D128))=$AO$1,1,0)*VLOOKUP($Z$2,DALYs!$A$2:$MW$40,'Intervention list'!BY$195+1,0)</f>
        <v>0</v>
      </c>
      <c r="BZ128" s="0" t="n">
        <f aca="false">IF(ISNUMBER(FIND(BZ$1,$D128))=$AO$1,1,0)*VLOOKUP($Z$2,DALYs!$A$2:$MW$40,'Intervention list'!BZ$195+1,0)</f>
        <v>0</v>
      </c>
      <c r="CA128" s="0" t="n">
        <f aca="false">IF(ISNUMBER(FIND(CA$1,$D128))=$AO$1,1,0)*VLOOKUP($Z$2,DALYs!$A$2:$MW$40,'Intervention list'!CA$195+1,0)</f>
        <v>0</v>
      </c>
      <c r="CB128" s="0" t="n">
        <f aca="false">IF(ISNUMBER(FIND(CB$1,$D128))=$AO$1,1,0)*VLOOKUP($Z$2,DALYs!$A$2:$MW$40,'Intervention list'!CB$195+1,0)</f>
        <v>0</v>
      </c>
      <c r="CC128" s="0" t="n">
        <f aca="false">IF(ISNUMBER(FIND(CC$1,$D128))=$AO$1,1,0)*VLOOKUP($Z$2,DALYs!$A$2:$MW$40,'Intervention list'!CC$195+1,0)</f>
        <v>0</v>
      </c>
      <c r="CD128" s="0" t="n">
        <f aca="false">IF(ISNUMBER(FIND(CD$1,$D128))=$AO$1,1,0)*VLOOKUP($Z$2,DALYs!$A$2:$MW$40,'Intervention list'!CD$195+1,0)</f>
        <v>0</v>
      </c>
      <c r="CE128" s="0" t="n">
        <f aca="false">IF(ISNUMBER(FIND(CE$1,$D128))=$AO$1,1,0)*VLOOKUP($Z$2,DALYs!$A$2:$MW$40,'Intervention list'!CE$195+1,0)</f>
        <v>0</v>
      </c>
      <c r="CF128" s="0" t="n">
        <f aca="false">IF(ISNUMBER(FIND(CF$1,$D128))=$AO$1,1,0)*VLOOKUP($Z$2,DALYs!$A$2:$MW$40,'Intervention list'!CF$195+1,0)</f>
        <v>3303.26239442823</v>
      </c>
      <c r="CG128" s="0" t="n">
        <f aca="false">IF(ISNUMBER(FIND(CG$1,$D128))=$AO$1,1,0)*VLOOKUP($Z$2,DALYs!$A$2:$MW$40,'Intervention list'!CG$195+1,0)</f>
        <v>0</v>
      </c>
      <c r="CH128" s="0" t="n">
        <f aca="false">IF(ISNUMBER(FIND(CH$1,$D128))=$AO$1,1,0)*VLOOKUP($Z$2,DALYs!$A$2:$MW$40,'Intervention list'!CH$195+1,0)</f>
        <v>0</v>
      </c>
      <c r="CI128" s="0" t="n">
        <f aca="false">IF(ISNUMBER(FIND(CI$1,$D128))=$AO$1,1,0)*VLOOKUP($Z$2,DALYs!$A$2:$MW$40,'Intervention list'!CI$195+1,0)</f>
        <v>0</v>
      </c>
      <c r="CJ128" s="0" t="n">
        <f aca="false">IF(ISNUMBER(FIND(CJ$1,$D128))=$AO$1,1,0)*VLOOKUP($Z$2,DALYs!$A$2:$MW$40,'Intervention list'!CJ$195+1,0)</f>
        <v>0</v>
      </c>
      <c r="CK128" s="0" t="n">
        <f aca="false">IF(ISNUMBER(FIND(CK$1,$D128))=$AO$1,1,0)*VLOOKUP($Z$2,DALYs!$A$2:$MW$40,'Intervention list'!CK$195+1,0)</f>
        <v>0</v>
      </c>
      <c r="CL128" s="0" t="n">
        <f aca="false">IF(ISNUMBER(FIND(CL$1,$D128))=$AO$1,1,0)*VLOOKUP($Z$2,DALYs!$A$2:$MW$40,'Intervention list'!CL$195+1,0)</f>
        <v>18149.424996732</v>
      </c>
      <c r="CM128" s="0" t="n">
        <f aca="false">IF(ISNUMBER(FIND(CM$1,$D128))=$AO$1,1,0)*VLOOKUP($Z$2,DALYs!$A$2:$MW$40,'Intervention list'!CM$195+1,0)</f>
        <v>0</v>
      </c>
      <c r="CN128" s="0" t="n">
        <f aca="false">IF(ISNUMBER(FIND(CN$1,$D128))=$AO$1,1,0)*VLOOKUP($Z$2,DALYs!$A$2:$MW$40,'Intervention list'!CN$195+1,0)</f>
        <v>0</v>
      </c>
      <c r="CO128" s="0" t="n">
        <f aca="false">IF(ISNUMBER(FIND(CO$1,$D128))=$AO$1,1,0)*VLOOKUP($Z$2,DALYs!$A$2:$MW$40,'Intervention list'!CO$195+1,0)</f>
        <v>0</v>
      </c>
      <c r="CP128" s="0" t="n">
        <f aca="false">IF(ISNUMBER(FIND(CP$1,$D128))=$AO$1,1,0)*VLOOKUP($Z$2,DALYs!$A$2:$MW$40,'Intervention list'!CP$195+1,0)</f>
        <v>0</v>
      </c>
      <c r="CQ128" s="0" t="n">
        <f aca="false">IF(ISNUMBER(FIND(CQ$1,$D128))=$AO$1,1,0)*VLOOKUP($Z$2,DALYs!$A$2:$MW$40,'Intervention list'!CQ$195+1,0)</f>
        <v>0</v>
      </c>
      <c r="CR128" s="0" t="n">
        <f aca="false">IF(ISNUMBER(FIND(CR$1,$D128))=$AO$1,1,0)*VLOOKUP($Z$2,DALYs!$A$2:$MW$40,'Intervention list'!CR$195+1,0)</f>
        <v>0</v>
      </c>
      <c r="CS128" s="0" t="n">
        <f aca="false">IF(ISNUMBER(FIND(CS$1,$D128))=$AO$1,1,0)*VLOOKUP($Z$2,DALYs!$A$2:$MW$40,'Intervention list'!CS$195+1,0)</f>
        <v>0</v>
      </c>
      <c r="CT128" s="0" t="n">
        <f aca="false">IF(ISNUMBER(FIND(CT$1,$D128))=$AO$1,1,0)*VLOOKUP($Z$2,DALYs!$A$2:$MW$40,'Intervention list'!CT$195+1,0)</f>
        <v>0</v>
      </c>
      <c r="CU128" s="0" t="n">
        <f aca="false">IF(ISNUMBER(FIND(CU$1,$D128))=$AO$1,1,0)*VLOOKUP($Z$2,DALYs!$A$2:$MW$40,'Intervention list'!CU$195+1,0)</f>
        <v>0</v>
      </c>
      <c r="CV128" s="0" t="n">
        <f aca="false">IF(ISNUMBER(FIND(CV$1,$D128))=$AO$1,1,0)*VLOOKUP($Z$2,DALYs!$A$2:$MW$40,'Intervention list'!CV$195+1,0)</f>
        <v>0</v>
      </c>
      <c r="CW128" s="0" t="n">
        <f aca="false">IF(ISNUMBER(FIND(CW$1,$D128))=$AO$1,1,0)*VLOOKUP($Z$2,DALYs!$A$2:$MW$40,'Intervention list'!CW$195+1,0)</f>
        <v>0</v>
      </c>
      <c r="CX128" s="0" t="n">
        <f aca="false">IF(ISNUMBER(FIND(CX$1,$D128))=$AO$1,1,0)*VLOOKUP($Z$2,DALYs!$A$2:$MW$40,'Intervention list'!CX$195+1,0)</f>
        <v>0</v>
      </c>
      <c r="CY128" s="0" t="n">
        <f aca="false">IF(ISNUMBER(FIND(CY$1,$D128))=$AO$1,1,0)*VLOOKUP($Z$2,DALYs!$A$2:$MW$40,'Intervention list'!CY$195+1,0)</f>
        <v>0</v>
      </c>
      <c r="CZ128" s="0" t="n">
        <f aca="false">IF(ISNUMBER(FIND(CZ$1,$D128))=$AO$1,1,0)*VLOOKUP($Z$2,DALYs!$A$2:$MW$40,'Intervention list'!CZ$195+1,0)</f>
        <v>0</v>
      </c>
      <c r="DA128" s="0" t="n">
        <f aca="false">IF(ISNUMBER(FIND(DA$1,$D128))=$AO$1,1,0)*VLOOKUP($Z$2,DALYs!$A$2:$MW$40,'Intervention list'!DA$195+1,0)</f>
        <v>0</v>
      </c>
      <c r="DB128" s="0" t="n">
        <f aca="false">IF(ISNUMBER(FIND(DB$1,$D128))=$AO$1,1,0)*VLOOKUP($Z$2,DALYs!$A$2:$MW$40,'Intervention list'!DB$195+1,0)</f>
        <v>0</v>
      </c>
      <c r="DC128" s="0" t="n">
        <f aca="false">IF(ISNUMBER(FIND(DC$1,$D128))=$AO$1,1,0)*VLOOKUP($Z$2,DALYs!$A$2:$MW$40,'Intervention list'!DC$195+1,0)</f>
        <v>0</v>
      </c>
      <c r="DD128" s="0" t="n">
        <f aca="false">IF(ISNUMBER(FIND(DD$1,$D128))=$AO$1,1,0)*VLOOKUP($Z$2,DALYs!$A$2:$MW$40,'Intervention list'!DD$195+1,0)</f>
        <v>0</v>
      </c>
      <c r="DE128" s="0" t="n">
        <f aca="false">IF(ISNUMBER(FIND(DE$1,$D128))=$AO$1,1,0)*VLOOKUP($Z$2,DALYs!$A$2:$MW$40,'Intervention list'!DE$195+1,0)</f>
        <v>0</v>
      </c>
      <c r="DF128" s="0" t="n">
        <f aca="false">IF(ISNUMBER(FIND(DF$1,$D128))=$AO$1,1,0)*VLOOKUP($Z$2,DALYs!$A$2:$MW$40,'Intervention list'!DF$195+1,0)</f>
        <v>0</v>
      </c>
      <c r="DG128" s="0" t="n">
        <f aca="false">IF(ISNUMBER(FIND(DG$1,$D128))=$AO$1,1,0)*VLOOKUP($Z$2,DALYs!$A$2:$MW$40,'Intervention list'!DG$195+1,0)</f>
        <v>0</v>
      </c>
      <c r="DH128" s="0" t="n">
        <f aca="false">IF(ISNUMBER(FIND(DH$1,$D128))=$AO$1,1,0)*VLOOKUP($Z$2,DALYs!$A$2:$MW$40,'Intervention list'!DH$195+1,0)</f>
        <v>0</v>
      </c>
      <c r="DI128" s="0" t="n">
        <f aca="false">IF(ISNUMBER(FIND(DI$1,$D128))=$AO$1,1,0)*VLOOKUP($Z$2,DALYs!$A$2:$MW$40,'Intervention list'!DI$195+1,0)</f>
        <v>0</v>
      </c>
      <c r="DJ128" s="0" t="n">
        <f aca="false">IF(ISNUMBER(FIND(DJ$1,$D128))=$AO$1,1,0)*VLOOKUP($Z$2,DALYs!$A$2:$MW$40,'Intervention list'!DJ$195+1,0)</f>
        <v>0</v>
      </c>
      <c r="DK128" s="0" t="n">
        <f aca="false">IF(ISNUMBER(FIND(DK$1,$D128))=$AO$1,1,0)*VLOOKUP($Z$2,DALYs!$A$2:$MW$40,'Intervention list'!DK$195+1,0)</f>
        <v>0</v>
      </c>
      <c r="DL128" s="0" t="n">
        <f aca="false">IF(ISNUMBER(FIND(DL$1,$D128))=$AO$1,1,0)*VLOOKUP($Z$2,DALYs!$A$2:$MW$40,'Intervention list'!DL$195+1,0)</f>
        <v>0</v>
      </c>
      <c r="DM128" s="0" t="n">
        <f aca="false">IF(ISNUMBER(FIND(DM$1,$D128))=$AO$1,1,0)*VLOOKUP($Z$2,DALYs!$A$2:$MW$40,'Intervention list'!DM$195+1,0)</f>
        <v>0</v>
      </c>
      <c r="DN128" s="0" t="n">
        <f aca="false">IF(ISNUMBER(FIND(DN$1,$D128))=$AO$1,1,0)*VLOOKUP($Z$2,DALYs!$A$2:$MW$40,'Intervention list'!DN$195+1,0)</f>
        <v>0</v>
      </c>
      <c r="DO128" s="0" t="n">
        <f aca="false">IF(ISNUMBER(FIND(DO$1,$D128))=$AO$1,1,0)*VLOOKUP($Z$2,DALYs!$A$2:$MW$40,'Intervention list'!DO$195+1,0)</f>
        <v>0</v>
      </c>
      <c r="DP128" s="0" t="n">
        <f aca="false">IF(ISNUMBER(FIND(DP$1,$D128))=$AO$1,1,0)*VLOOKUP($Z$2,DALYs!$A$2:$MW$40,'Intervention list'!DP$195+1,0)</f>
        <v>0</v>
      </c>
      <c r="DQ128" s="0" t="n">
        <f aca="false">IF(ISNUMBER(FIND(DQ$1,$D128))=$AO$1,1,0)*VLOOKUP($Z$2,DALYs!$A$2:$MW$40,'Intervention list'!DQ$195+1,0)</f>
        <v>0</v>
      </c>
      <c r="DR128" s="0" t="n">
        <f aca="false">IF(ISNUMBER(FIND(DR$1,$D128))=$AO$1,1,0)*VLOOKUP($Z$2,DALYs!$A$2:$MW$40,'Intervention list'!DR$195+1,0)</f>
        <v>0</v>
      </c>
      <c r="DS128" s="0" t="n">
        <f aca="false">IF(ISNUMBER(FIND(DS$1,$D128))=$AO$1,1,0)*VLOOKUP($Z$2,DALYs!$A$2:$MW$40,'Intervention list'!DS$195+1,0)</f>
        <v>0</v>
      </c>
      <c r="DT128" s="0" t="n">
        <f aca="false">IF(ISNUMBER(FIND(DT$1,$D128))=$AO$1,1,0)*VLOOKUP($Z$2,DALYs!$A$2:$MW$40,'Intervention list'!DT$195+1,0)</f>
        <v>0</v>
      </c>
      <c r="DU128" s="0" t="n">
        <f aca="false">IF(ISNUMBER(FIND(DU$1,$D128))=$AO$1,1,0)*VLOOKUP($Z$2,DALYs!$A$2:$MW$40,'Intervention list'!DU$195+1,0)</f>
        <v>0</v>
      </c>
      <c r="DV128" s="0" t="n">
        <f aca="false">IF(ISNUMBER(FIND(DV$1,$D128))=$AO$1,1,0)*VLOOKUP($Z$2,DALYs!$A$2:$MW$40,'Intervention list'!DV$195+1,0)</f>
        <v>22398.2193091825</v>
      </c>
      <c r="DW128" s="0" t="n">
        <f aca="false">IF(ISNUMBER(FIND(DW$1,$D128))=$AO$1,1,0)*VLOOKUP($Z$2,DALYs!$A$2:$MW$40,'Intervention list'!DW$195+1,0)</f>
        <v>0</v>
      </c>
      <c r="DX128" s="0" t="n">
        <f aca="false">IF(ISNUMBER(FIND(DX$1,$D128))=$AO$1,1,0)*VLOOKUP($Z$2,DALYs!$A$2:$MW$40,'Intervention list'!DX$195+1,0)</f>
        <v>0</v>
      </c>
      <c r="DY128" s="0" t="n">
        <f aca="false">IF(ISNUMBER(FIND(DY$1,$D128))=$AO$1,1,0)*VLOOKUP($Z$2,DALYs!$A$2:$MW$40,'Intervention list'!DY$195+1,0)</f>
        <v>0</v>
      </c>
      <c r="DZ128" s="0" t="n">
        <f aca="false">IF(ISNUMBER(FIND(DZ$1,$D128))=$AO$1,1,0)*VLOOKUP($Z$2,DALYs!$A$2:$MW$40,'Intervention list'!DZ$195+1,0)</f>
        <v>0</v>
      </c>
      <c r="EA128" s="0" t="n">
        <f aca="false">IF(ISNUMBER(FIND(EA$1,$D128))=$AO$1,1,0)*VLOOKUP($Z$2,DALYs!$A$2:$MW$40,'Intervention list'!EA$195+1,0)</f>
        <v>0</v>
      </c>
      <c r="EB128" s="0" t="n">
        <f aca="false">IF(ISNUMBER(FIND(EB$1,$D128))=$AO$1,1,0)*VLOOKUP($Z$2,DALYs!$A$2:$MW$40,'Intervention list'!EB$195+1,0)</f>
        <v>0</v>
      </c>
      <c r="EC128" s="0" t="n">
        <f aca="false">IF(ISNUMBER(FIND(EC$1,$D128))=$AO$1,1,0)*VLOOKUP($Z$2,DALYs!$A$2:$MW$40,'Intervention list'!EC$195+1,0)</f>
        <v>0</v>
      </c>
      <c r="ED128" s="0" t="n">
        <f aca="false">IF(ISNUMBER(FIND(ED$1,$D128))=$AO$1,1,0)*VLOOKUP($Z$2,DALYs!$A$2:$MW$40,'Intervention list'!ED$195+1,0)</f>
        <v>0</v>
      </c>
      <c r="EE128" s="0" t="n">
        <f aca="false">IF(ISNUMBER(FIND(EE$1,$D128))=$AO$1,1,0)*VLOOKUP($Z$2,DALYs!$A$2:$MW$40,'Intervention list'!EE$195+1,0)</f>
        <v>0</v>
      </c>
      <c r="EF128" s="0" t="n">
        <f aca="false">IF(ISNUMBER(FIND(EF$1,$D128))=$AO$1,1,0)*VLOOKUP($Z$2,DALYs!$A$2:$MW$40,'Intervention list'!EF$195+1,0)</f>
        <v>0</v>
      </c>
      <c r="EG128" s="0" t="n">
        <f aca="false">IF(ISNUMBER(FIND(EG$1,$D128))=$AO$1,1,0)*VLOOKUP($Z$2,DALYs!$A$2:$MW$40,'Intervention list'!EG$195+1,0)</f>
        <v>0</v>
      </c>
      <c r="EH128" s="0" t="n">
        <f aca="false">IF(ISNUMBER(FIND(EH$1,$D128))=$AO$1,1,0)*VLOOKUP($Z$2,DALYs!$A$2:$MW$40,'Intervention list'!EH$195+1,0)</f>
        <v>76150.3056104813</v>
      </c>
      <c r="EI128" s="0" t="n">
        <f aca="false">IF(ISNUMBER(FIND(EI$1,$D128))=$AO$1,1,0)*VLOOKUP($Z$2,DALYs!$A$2:$MW$40,'Intervention list'!EI$195+1,0)</f>
        <v>0</v>
      </c>
      <c r="EJ128" s="0" t="n">
        <f aca="false">IF(ISNUMBER(FIND(EJ$1,$D128))=$AO$1,1,0)*VLOOKUP($Z$2,DALYs!$A$2:$MW$40,'Intervention list'!EJ$195+1,0)</f>
        <v>0</v>
      </c>
      <c r="EK128" s="0" t="n">
        <f aca="false">IF(ISNUMBER(FIND(EK$1,$D128))=$AO$1,1,0)*VLOOKUP($Z$2,DALYs!$A$2:$MW$40,'Intervention list'!EK$195+1,0)</f>
        <v>0</v>
      </c>
      <c r="EL128" s="0" t="n">
        <f aca="false">IF(ISNUMBER(FIND(EL$1,$D128))=$AO$1,1,0)*VLOOKUP($Z$2,DALYs!$A$2:$MW$40,'Intervention list'!EL$195+1,0)</f>
        <v>0</v>
      </c>
      <c r="EM128" s="0" t="n">
        <f aca="false">IF(ISNUMBER(FIND(EM$1,$D128))=$AO$1,1,0)*VLOOKUP($Z$2,DALYs!$A$2:$MW$40,'Intervention list'!EM$195+1,0)</f>
        <v>0</v>
      </c>
      <c r="EN128" s="0" t="n">
        <f aca="false">IF(ISNUMBER(FIND(EN$1,$D128))=$AO$1,1,0)*VLOOKUP($Z$2,DALYs!$A$2:$MW$40,'Intervention list'!EN$195+1,0)</f>
        <v>0</v>
      </c>
      <c r="EO128" s="0" t="n">
        <f aca="false">IF(ISNUMBER(FIND(EO$1,$D128))=$AO$1,1,0)*VLOOKUP($Z$2,DALYs!$A$2:$MW$40,'Intervention list'!EO$195+1,0)</f>
        <v>0</v>
      </c>
      <c r="EP128" s="0" t="n">
        <f aca="false">IF(ISNUMBER(FIND(EP$1,$D128))=$AO$1,1,0)*VLOOKUP($Z$2,DALYs!$A$2:$MW$40,'Intervention list'!EP$195+1,0)</f>
        <v>0</v>
      </c>
      <c r="EQ128" s="0" t="n">
        <f aca="false">IF(ISNUMBER(FIND(EQ$1,$D128))=$AO$1,1,0)*VLOOKUP($Z$2,DALYs!$A$2:$MW$40,'Intervention list'!EQ$195+1,0)</f>
        <v>0</v>
      </c>
      <c r="ER128" s="0" t="n">
        <f aca="false">IF(ISNUMBER(FIND(ER$1,$D128))=$AO$1,1,0)*VLOOKUP($Z$2,DALYs!$A$2:$MW$40,'Intervention list'!ER$195+1,0)</f>
        <v>0</v>
      </c>
      <c r="ES128" s="0" t="n">
        <f aca="false">IF(ISNUMBER(FIND(ES$1,$D128))=$AO$1,1,0)*VLOOKUP($Z$2,DALYs!$A$2:$MW$40,'Intervention list'!ES$195+1,0)</f>
        <v>0</v>
      </c>
      <c r="ET128" s="0" t="n">
        <f aca="false">IF(ISNUMBER(FIND(ET$1,$D128))=$AO$1,1,0)*VLOOKUP($Z$2,DALYs!$A$2:$MW$40,'Intervention list'!ET$195+1,0)</f>
        <v>0</v>
      </c>
      <c r="EU128" s="0" t="n">
        <f aca="false">IF(ISNUMBER(FIND(EU$1,$D128))=$AO$1,1,0)*VLOOKUP($Z$2,DALYs!$A$2:$MW$40,'Intervention list'!EU$195+1,0)</f>
        <v>0</v>
      </c>
      <c r="EV128" s="0" t="n">
        <f aca="false">IF(ISNUMBER(FIND(EV$1,$D128))=$AO$1,1,0)*VLOOKUP($Z$2,DALYs!$A$2:$MW$40,'Intervention list'!EV$195+1,0)</f>
        <v>0</v>
      </c>
      <c r="EW128" s="0" t="n">
        <f aca="false">IF(ISNUMBER(FIND(EW$1,$D128))=$AO$1,1,0)*VLOOKUP($Z$2,DALYs!$A$2:$MW$40,'Intervention list'!EW$195+1,0)</f>
        <v>0</v>
      </c>
      <c r="EX128" s="0" t="n">
        <f aca="false">IF(ISNUMBER(FIND(EX$1,$D128))=$AO$1,1,0)*VLOOKUP($Z$2,DALYs!$A$2:$MW$40,'Intervention list'!EX$195+1,0)</f>
        <v>0</v>
      </c>
      <c r="EY128" s="0" t="n">
        <f aca="false">IF(ISNUMBER(FIND(EY$1,$D128))=$AO$1,1,0)*VLOOKUP($Z$2,DALYs!$A$2:$MW$40,'Intervention list'!EY$195+1,0)</f>
        <v>0</v>
      </c>
      <c r="EZ128" s="0" t="n">
        <f aca="false">IF(ISNUMBER(FIND(EZ$1,$D128))=$AO$1,1,0)*VLOOKUP($Z$2,DALYs!$A$2:$MW$40,'Intervention list'!EZ$195+1,0)</f>
        <v>0</v>
      </c>
      <c r="FA128" s="0" t="n">
        <f aca="false">IF(ISNUMBER(FIND(FA$1,$D128))=$AO$1,1,0)*VLOOKUP($Z$2,DALYs!$A$2:$MW$40,'Intervention list'!FA$195+1,0)</f>
        <v>0</v>
      </c>
      <c r="FB128" s="0" t="n">
        <f aca="false">IF(ISNUMBER(FIND(FB$1,$D128))=$AO$1,1,0)*VLOOKUP($Z$2,DALYs!$A$2:$MW$40,'Intervention list'!FB$195+1,0)</f>
        <v>0</v>
      </c>
      <c r="FC128" s="0" t="n">
        <f aca="false">IF(ISNUMBER(FIND(FC$1,$D128))=$AO$1,1,0)*VLOOKUP($Z$2,DALYs!$A$2:$MW$40,'Intervention list'!FC$195+1,0)</f>
        <v>0</v>
      </c>
      <c r="FD128" s="0" t="n">
        <f aca="false">IF(ISNUMBER(FIND(FD$1,$D128))=$AO$1,1,0)*VLOOKUP($Z$2,DALYs!$A$2:$MW$40,'Intervention list'!FD$195+1,0)</f>
        <v>0</v>
      </c>
      <c r="FE128" s="0" t="n">
        <f aca="false">IF(ISNUMBER(FIND(FE$1,$D128))=$AO$1,1,0)*VLOOKUP($Z$2,DALYs!$A$2:$MW$40,'Intervention list'!FE$195+1,0)</f>
        <v>0</v>
      </c>
      <c r="FF128" s="0" t="n">
        <f aca="false">IF(ISNUMBER(FIND(FF$1,$D128))=$AO$1,1,0)*VLOOKUP($Z$2,DALYs!$A$2:$MW$40,'Intervention list'!FF$195+1,0)</f>
        <v>0</v>
      </c>
      <c r="FG128" s="0" t="n">
        <f aca="false">IF(ISNUMBER(FIND(FG$1,$D128))=$AO$1,1,0)*VLOOKUP($Z$2,DALYs!$A$2:$MW$40,'Intervention list'!FG$195+1,0)</f>
        <v>0</v>
      </c>
      <c r="FH128" s="0" t="n">
        <f aca="false">IF(ISNUMBER(FIND(FH$1,$D128))=$AO$1,1,0)*VLOOKUP($Z$2,DALYs!$A$2:$MW$40,'Intervention list'!FH$195+1,0)</f>
        <v>0</v>
      </c>
      <c r="FI128" s="0" t="n">
        <f aca="false">IF(ISNUMBER(FIND(FI$1,$D128))=$AO$1,1,0)*VLOOKUP($Z$2,DALYs!$A$2:$MW$40,'Intervention list'!FI$195+1,0)</f>
        <v>0</v>
      </c>
      <c r="FJ128" s="0" t="n">
        <f aca="false">IF(ISNUMBER(FIND(FJ$1,$D128))=$AO$1,1,0)*VLOOKUP($Z$2,DALYs!$A$2:$MW$40,'Intervention list'!FJ$195+1,0)</f>
        <v>0</v>
      </c>
      <c r="FK128" s="0" t="n">
        <f aca="false">IF(ISNUMBER(FIND(FK$1,$D128))=$AO$1,1,0)*VLOOKUP($Z$2,DALYs!$A$2:$MW$40,'Intervention list'!FK$195+1,0)</f>
        <v>0</v>
      </c>
      <c r="FL128" s="0" t="n">
        <f aca="false">IF(ISNUMBER(FIND(FL$1,$D128))=$AO$1,1,0)*VLOOKUP($Z$2,DALYs!$A$2:$MW$40,'Intervention list'!FL$195+1,0)</f>
        <v>0</v>
      </c>
      <c r="FM128" s="0" t="n">
        <f aca="false">IF(ISNUMBER(FIND(FM$1,$D128))=$AO$1,1,0)*VLOOKUP($Z$2,DALYs!$A$2:$MW$40,'Intervention list'!FM$195+1,0)</f>
        <v>0</v>
      </c>
      <c r="FN128" s="0" t="n">
        <f aca="false">IF(ISNUMBER(FIND(FN$1,$D128))=$AO$1,1,0)*VLOOKUP($Z$2,DALYs!$A$2:$MW$40,'Intervention list'!FN$195+1,0)</f>
        <v>0</v>
      </c>
      <c r="FO128" s="0" t="n">
        <f aca="false">IF(ISNUMBER(FIND(FO$1,$D128))=$AO$1,1,0)*VLOOKUP($Z$2,DALYs!$A$2:$MW$40,'Intervention list'!FO$195+1,0)</f>
        <v>0</v>
      </c>
      <c r="FP128" s="0" t="n">
        <f aca="false">IF(ISNUMBER(FIND(FP$1,$D128))=$AO$1,1,0)*VLOOKUP($Z$2,DALYs!$A$2:$MW$40,'Intervention list'!FP$195+1,0)</f>
        <v>0</v>
      </c>
      <c r="FQ128" s="0" t="n">
        <f aca="false">IF(ISNUMBER(FIND(FQ$1,$D128))=$AO$1,1,0)*VLOOKUP($Z$2,DALYs!$A$2:$MW$40,'Intervention list'!FQ$195+1,0)</f>
        <v>0</v>
      </c>
      <c r="FR128" s="0" t="n">
        <f aca="false">IF(ISNUMBER(FIND(FR$1,$D128))=$AO$1,1,0)*VLOOKUP($Z$2,DALYs!$A$2:$MW$40,'Intervention list'!FR$195+1,0)</f>
        <v>0</v>
      </c>
      <c r="FS128" s="0" t="n">
        <f aca="false">IF(ISNUMBER(FIND(FS$1,$D128))=$AO$1,1,0)*VLOOKUP($Z$2,DALYs!$A$2:$MW$40,'Intervention list'!FS$195+1,0)</f>
        <v>0</v>
      </c>
      <c r="FT128" s="0" t="n">
        <f aca="false">IF(ISNUMBER(FIND(FT$1,$D128))=$AO$1,1,0)*VLOOKUP($Z$2,DALYs!$A$2:$MW$40,'Intervention list'!FT$195+1,0)</f>
        <v>0</v>
      </c>
      <c r="FU128" s="0" t="n">
        <f aca="false">IF(ISNUMBER(FIND(FU$1,$D128))=$AO$1,1,0)*VLOOKUP($Z$2,DALYs!$A$2:$MW$40,'Intervention list'!FU$195+1,0)</f>
        <v>0</v>
      </c>
      <c r="FV128" s="0" t="n">
        <f aca="false">IF(ISNUMBER(FIND(FV$1,$D128))=$AO$1,1,0)*VLOOKUP($Z$2,DALYs!$A$2:$MW$40,'Intervention list'!FV$195+1,0)</f>
        <v>0</v>
      </c>
      <c r="FW128" s="0" t="n">
        <f aca="false">IF(ISNUMBER(FIND(FW$1,$D128))=$AO$1,1,0)*VLOOKUP($Z$2,DALYs!$A$2:$MW$40,'Intervention list'!FW$195+1,0)</f>
        <v>0</v>
      </c>
      <c r="FX128" s="0" t="n">
        <f aca="false">IF(ISNUMBER(FIND(FX$1,$D128))=$AO$1,1,0)*VLOOKUP($Z$2,DALYs!$A$2:$MW$40,'Intervention list'!FX$195+1,0)</f>
        <v>0</v>
      </c>
      <c r="FY128" s="0" t="n">
        <f aca="false">IF(ISNUMBER(FIND(FY$1,$D128))=$AO$1,1,0)*VLOOKUP($Z$2,DALYs!$A$2:$MW$40,'Intervention list'!FY$195+1,0)</f>
        <v>0</v>
      </c>
      <c r="FZ128" s="0" t="n">
        <f aca="false">IF(ISNUMBER(FIND(FZ$1,$D128))=$AO$1,1,0)*VLOOKUP($Z$2,DALYs!$A$2:$MW$40,'Intervention list'!FZ$195+1,0)</f>
        <v>0</v>
      </c>
      <c r="GA128" s="0" t="n">
        <f aca="false">IF(ISNUMBER(FIND(GA$1,$D128))=$AO$1,1,0)*VLOOKUP($Z$2,DALYs!$A$2:$MW$40,'Intervention list'!GA$195+1,0)</f>
        <v>0</v>
      </c>
      <c r="GB128" s="0" t="n">
        <f aca="false">IF(ISNUMBER(FIND(GB$1,$D128))=$AO$1,1,0)*VLOOKUP($Z$2,DALYs!$A$2:$MW$40,'Intervention list'!GB$195+1,0)</f>
        <v>0</v>
      </c>
      <c r="GC128" s="0" t="n">
        <f aca="false">IF(ISNUMBER(FIND(GC$1,$D128))=$AO$1,1,0)*VLOOKUP($Z$2,DALYs!$A$2:$MW$40,'Intervention list'!GC$195+1,0)</f>
        <v>0</v>
      </c>
      <c r="GD128" s="0" t="n">
        <f aca="false">IF(ISNUMBER(FIND(GD$1,$D128))=$AO$1,1,0)*VLOOKUP($Z$2,DALYs!$A$2:$MW$40,'Intervention list'!GD$195+1,0)</f>
        <v>0</v>
      </c>
      <c r="GE128" s="0" t="n">
        <f aca="false">IF(ISNUMBER(FIND(GE$1,$D128))=$AO$1,1,0)*VLOOKUP($Z$2,DALYs!$A$2:$MW$40,'Intervention list'!GE$195+1,0)</f>
        <v>0</v>
      </c>
      <c r="GF128" s="0" t="n">
        <f aca="false">IF(ISNUMBER(FIND(GF$1,$D128))=$AO$1,1,0)*VLOOKUP($Z$2,DALYs!$A$2:$MW$40,'Intervention list'!GF$195+1,0)</f>
        <v>0</v>
      </c>
      <c r="GG128" s="0" t="n">
        <f aca="false">IF(ISNUMBER(FIND(GG$1,$D128))=$AO$1,1,0)*VLOOKUP($Z$2,DALYs!$A$2:$MW$40,'Intervention list'!GG$195+1,0)</f>
        <v>0</v>
      </c>
      <c r="GH128" s="0" t="n">
        <f aca="false">IF(ISNUMBER(FIND(GH$1,$D128))=$AO$1,1,0)*VLOOKUP($Z$2,DALYs!$A$2:$MW$40,'Intervention list'!GH$195+1,0)</f>
        <v>0</v>
      </c>
      <c r="GI128" s="0" t="n">
        <f aca="false">IF(ISNUMBER(FIND(GI$1,$D128))=$AO$1,1,0)*VLOOKUP($Z$2,DALYs!$A$2:$MW$40,'Intervention list'!GI$195+1,0)</f>
        <v>0</v>
      </c>
      <c r="GJ128" s="0" t="n">
        <f aca="false">IF(ISNUMBER(FIND(GJ$1,$D128))=$AO$1,1,0)*VLOOKUP($Z$2,DALYs!$A$2:$MW$40,'Intervention list'!GJ$195+1,0)</f>
        <v>0</v>
      </c>
      <c r="GK128" s="0" t="n">
        <f aca="false">IF(ISNUMBER(FIND(GK$1,$D128))=$AO$1,1,0)*VLOOKUP($Z$2,DALYs!$A$2:$MW$40,'Intervention list'!GK$195+1,0)</f>
        <v>0</v>
      </c>
      <c r="GL128" s="0" t="n">
        <f aca="false">IF(ISNUMBER(FIND(GL$1,$D128))=$AO$1,1,0)*VLOOKUP($Z$2,DALYs!$A$2:$MW$40,'Intervention list'!GL$195+1,0)</f>
        <v>0</v>
      </c>
      <c r="GM128" s="0" t="n">
        <f aca="false">IF(ISNUMBER(FIND(GM$1,$D128))=$AO$1,1,0)*VLOOKUP($Z$2,DALYs!$A$2:$MW$40,'Intervention list'!GM$195+1,0)</f>
        <v>0</v>
      </c>
      <c r="GN128" s="0" t="n">
        <f aca="false">IF(ISNUMBER(FIND(GN$1,$D128))=$AO$1,1,0)*VLOOKUP($Z$2,DALYs!$A$2:$MW$40,'Intervention list'!GN$195+1,0)</f>
        <v>0</v>
      </c>
      <c r="GO128" s="0" t="n">
        <f aca="false">IF(ISNUMBER(FIND(GO$1,$D128))=$AO$1,1,0)*VLOOKUP($Z$2,DALYs!$A$2:$MW$40,'Intervention list'!GO$195+1,0)</f>
        <v>0</v>
      </c>
      <c r="GP128" s="0" t="n">
        <f aca="false">IF(ISNUMBER(FIND(GP$1,$D128))=$AO$1,1,0)*VLOOKUP($Z$2,DALYs!$A$2:$MW$40,'Intervention list'!GP$195+1,0)</f>
        <v>0</v>
      </c>
      <c r="GQ128" s="0" t="n">
        <f aca="false">IF(ISNUMBER(FIND(GQ$1,$D128))=$AO$1,1,0)*VLOOKUP($Z$2,DALYs!$A$2:$MW$40,'Intervention list'!GQ$195+1,0)</f>
        <v>0</v>
      </c>
      <c r="GR128" s="0" t="n">
        <f aca="false">IF(ISNUMBER(FIND(GR$1,$D128))=$AO$1,1,0)*VLOOKUP($Z$2,DALYs!$A$2:$MW$40,'Intervention list'!GR$195+1,0)</f>
        <v>0</v>
      </c>
      <c r="GS128" s="0" t="n">
        <f aca="false">IF(ISNUMBER(FIND(GS$1,$D128))=$AO$1,1,0)*VLOOKUP($Z$2,DALYs!$A$2:$MW$40,'Intervention list'!GS$195+1,0)</f>
        <v>0</v>
      </c>
      <c r="GT128" s="0" t="n">
        <f aca="false">IF(ISNUMBER(FIND(GT$1,$D128))=$AO$1,1,0)*VLOOKUP($Z$2,DALYs!$A$2:$MW$40,'Intervention list'!GT$195+1,0)</f>
        <v>0</v>
      </c>
      <c r="GU128" s="0" t="n">
        <f aca="false">IF(ISNUMBER(FIND(GU$1,$D128))=$AO$1,1,0)*VLOOKUP($Z$2,DALYs!$A$2:$MW$40,'Intervention list'!GU$195+1,0)</f>
        <v>0</v>
      </c>
      <c r="GV128" s="0" t="n">
        <f aca="false">IF(ISNUMBER(FIND(GV$1,$D128))=$AO$1,1,0)*VLOOKUP($Z$2,DALYs!$A$2:$MW$40,'Intervention list'!GV$195+1,0)</f>
        <v>0</v>
      </c>
      <c r="GW128" s="0" t="n">
        <f aca="false">IF(ISNUMBER(FIND(GW$1,$D128))=$AO$1,1,0)*VLOOKUP($Z$2,DALYs!$A$2:$MW$40,'Intervention list'!GW$195+1,0)</f>
        <v>0</v>
      </c>
      <c r="GX128" s="0" t="n">
        <f aca="false">IF(ISNUMBER(FIND(GX$1,$D128))=$AO$1,1,0)*VLOOKUP($Z$2,DALYs!$A$2:$MW$40,'Intervention list'!GX$195+1,0)</f>
        <v>0</v>
      </c>
      <c r="GY128" s="0" t="n">
        <f aca="false">IF(ISNUMBER(FIND(GY$1,$D128))=$AO$1,1,0)*VLOOKUP($Z$2,DALYs!$A$2:$MW$40,'Intervention list'!GY$195+1,0)</f>
        <v>0</v>
      </c>
      <c r="GZ128" s="0" t="n">
        <f aca="false">IF(ISNUMBER(FIND(GZ$1,$D128))=$AO$1,1,0)*VLOOKUP($Z$2,DALYs!$A$2:$MW$40,'Intervention list'!GZ$195+1,0)</f>
        <v>0</v>
      </c>
      <c r="HA128" s="0" t="n">
        <f aca="false">IF(ISNUMBER(FIND(HA$1,$D128))=$AO$1,1,0)*VLOOKUP($Z$2,DALYs!$A$2:$MW$40,'Intervention list'!HA$195+1,0)</f>
        <v>0</v>
      </c>
      <c r="HB128" s="0" t="n">
        <f aca="false">IF(ISNUMBER(FIND(HB$1,$D128))=$AO$1,1,0)*VLOOKUP($Z$2,DALYs!$A$2:$MW$40,'Intervention list'!HB$195+1,0)</f>
        <v>0</v>
      </c>
      <c r="HC128" s="0" t="n">
        <f aca="false">IF(ISNUMBER(FIND(HC$1,$D128))=$AO$1,1,0)*VLOOKUP($Z$2,DALYs!$A$2:$MW$40,'Intervention list'!HC$195+1,0)</f>
        <v>0</v>
      </c>
      <c r="HD128" s="0" t="n">
        <f aca="false">IF(ISNUMBER(FIND(HD$1,$D128))=$AO$1,1,0)*VLOOKUP($Z$2,DALYs!$A$2:$MW$40,'Intervention list'!HD$195+1,0)</f>
        <v>0</v>
      </c>
      <c r="HE128" s="0" t="n">
        <f aca="false">IF(ISNUMBER(FIND(HE$1,$D128))=$AO$1,1,0)*VLOOKUP($Z$2,DALYs!$A$2:$MW$40,'Intervention list'!HE$195+1,0)</f>
        <v>0</v>
      </c>
      <c r="HF128" s="0" t="n">
        <f aca="false">IF(ISNUMBER(FIND(HF$1,$D128))=$AO$1,1,0)*VLOOKUP($Z$2,DALYs!$A$2:$MW$40,'Intervention list'!HF$195+1,0)</f>
        <v>0</v>
      </c>
      <c r="HG128" s="0" t="n">
        <f aca="false">IF(ISNUMBER(FIND(HG$1,$D128))=$AO$1,1,0)*VLOOKUP($Z$2,DALYs!$A$2:$MW$40,'Intervention list'!HG$195+1,0)</f>
        <v>0</v>
      </c>
      <c r="HH128" s="0" t="n">
        <f aca="false">IF(ISNUMBER(FIND(HH$1,$D128))=$AO$1,1,0)*VLOOKUP($Z$2,DALYs!$A$2:$MW$40,'Intervention list'!HH$195+1,0)</f>
        <v>0</v>
      </c>
      <c r="HI128" s="0" t="n">
        <f aca="false">IF(ISNUMBER(FIND(HI$1,$D128))=$AO$1,1,0)*VLOOKUP($Z$2,DALYs!$A$2:$MW$40,'Intervention list'!HI$195+1,0)</f>
        <v>0</v>
      </c>
      <c r="HJ128" s="0" t="n">
        <f aca="false">IF(ISNUMBER(FIND(HJ$1,$D128))=$AO$1,1,0)*VLOOKUP($Z$2,DALYs!$A$2:$MW$40,'Intervention list'!HJ$195+1,0)</f>
        <v>0</v>
      </c>
      <c r="HK128" s="0" t="n">
        <f aca="false">IF(ISNUMBER(FIND(HK$1,$D128))=$AO$1,1,0)*VLOOKUP($Z$2,DALYs!$A$2:$MW$40,'Intervention list'!HK$195+1,0)</f>
        <v>0</v>
      </c>
      <c r="HL128" s="0" t="n">
        <f aca="false">IF(ISNUMBER(FIND(HL$1,$D128))=$AO$1,1,0)*VLOOKUP($Z$2,DALYs!$A$2:$MW$40,'Intervention list'!HL$195+1,0)</f>
        <v>0</v>
      </c>
      <c r="HM128" s="0" t="n">
        <f aca="false">IF(ISNUMBER(FIND(HM$1,$D128))=$AO$1,1,0)*VLOOKUP($Z$2,DALYs!$A$2:$MW$40,'Intervention list'!HM$195+1,0)</f>
        <v>0</v>
      </c>
      <c r="HN128" s="0" t="n">
        <f aca="false">IF(ISNUMBER(FIND(HN$1,$D128))=$AO$1,1,0)*VLOOKUP($Z$2,DALYs!$A$2:$MW$40,'Intervention list'!HN$195+1,0)</f>
        <v>0</v>
      </c>
      <c r="HO128" s="0" t="n">
        <f aca="false">IF(ISNUMBER(FIND(HO$1,$D128))=$AO$1,1,0)*VLOOKUP($Z$2,DALYs!$A$2:$MW$40,'Intervention list'!HO$195+1,0)</f>
        <v>0</v>
      </c>
      <c r="HP128" s="0" t="n">
        <f aca="false">IF(ISNUMBER(FIND(HP$1,$D128))=$AO$1,1,0)*VLOOKUP($Z$2,DALYs!$A$2:$MW$40,'Intervention list'!HP$195+1,0)</f>
        <v>0</v>
      </c>
      <c r="HQ128" s="0" t="n">
        <f aca="false">IF(ISNUMBER(FIND(HQ$1,$D128))=$AO$1,1,0)*VLOOKUP($Z$2,DALYs!$A$2:$MW$40,'Intervention list'!HQ$195+1,0)</f>
        <v>0</v>
      </c>
      <c r="HR128" s="0" t="n">
        <f aca="false">IF(ISNUMBER(FIND(HR$1,$D128))=$AO$1,1,0)*VLOOKUP($Z$2,DALYs!$A$2:$MW$40,'Intervention list'!HR$195+1,0)</f>
        <v>0</v>
      </c>
      <c r="HS128" s="0" t="n">
        <f aca="false">IF(ISNUMBER(FIND(HS$1,$D128))=$AO$1,1,0)*VLOOKUP($Z$2,DALYs!$A$2:$MW$40,'Intervention list'!HS$195+1,0)</f>
        <v>0</v>
      </c>
      <c r="HT128" s="0" t="n">
        <f aca="false">IF(ISNUMBER(FIND(HT$1,$D128))=$AO$1,1,0)*VLOOKUP($Z$2,DALYs!$A$2:$MW$40,'Intervention list'!HT$195+1,0)</f>
        <v>0</v>
      </c>
      <c r="HU128" s="0" t="n">
        <f aca="false">IF(ISNUMBER(FIND(HU$1,$D128))=$AO$1,1,0)*VLOOKUP($Z$2,DALYs!$A$2:$MW$40,'Intervention list'!HU$195+1,0)</f>
        <v>0</v>
      </c>
      <c r="HV128" s="0" t="n">
        <f aca="false">IF(ISNUMBER(FIND(HV$1,$D128))=$AO$1,1,0)*VLOOKUP($Z$2,DALYs!$A$2:$MW$40,'Intervention list'!HV$195+1,0)</f>
        <v>0</v>
      </c>
      <c r="HW128" s="0" t="n">
        <f aca="false">IF(ISNUMBER(FIND(HW$1,$D128))=$AO$1,1,0)*VLOOKUP($Z$2,DALYs!$A$2:$MW$40,'Intervention list'!HW$195+1,0)</f>
        <v>0</v>
      </c>
      <c r="HX128" s="0" t="n">
        <f aca="false">IF(ISNUMBER(FIND(HX$1,$D128))=$AO$1,1,0)*VLOOKUP($Z$2,DALYs!$A$2:$MW$40,'Intervention list'!HX$195+1,0)</f>
        <v>0</v>
      </c>
      <c r="HY128" s="0" t="n">
        <f aca="false">IF(ISNUMBER(FIND(HY$1,$D128))=$AO$1,1,0)*VLOOKUP($Z$2,DALYs!$A$2:$MW$40,'Intervention list'!HY$195+1,0)</f>
        <v>0</v>
      </c>
      <c r="HZ128" s="0" t="n">
        <f aca="false">IF(ISNUMBER(FIND(HZ$1,$D128))=$AO$1,1,0)*VLOOKUP($Z$2,DALYs!$A$2:$MW$40,'Intervention list'!HZ$195+1,0)</f>
        <v>0</v>
      </c>
      <c r="IA128" s="0" t="n">
        <f aca="false">IF(ISNUMBER(FIND(IA$1,$D128))=$AO$1,1,0)*VLOOKUP($Z$2,DALYs!$A$2:$MW$40,'Intervention list'!IA$195+1,0)</f>
        <v>0</v>
      </c>
      <c r="IB128" s="0" t="n">
        <f aca="false">IF(ISNUMBER(FIND(IB$1,$D128))=$AO$1,1,0)*VLOOKUP($Z$2,DALYs!$A$2:$MW$40,'Intervention list'!IB$195+1,0)</f>
        <v>0</v>
      </c>
      <c r="IC128" s="0" t="n">
        <f aca="false">IF(ISNUMBER(FIND(IC$1,$D128))=$AO$1,1,0)*VLOOKUP($Z$2,DALYs!$A$2:$MW$40,'Intervention list'!IC$195+1,0)</f>
        <v>0</v>
      </c>
      <c r="ID128" s="0" t="n">
        <f aca="false">IF(ISNUMBER(FIND(ID$1,$D128))=$AO$1,1,0)*VLOOKUP($Z$2,DALYs!$A$2:$MW$40,'Intervention list'!ID$195+1,0)</f>
        <v>0</v>
      </c>
      <c r="IE128" s="0" t="n">
        <f aca="false">IF(ISNUMBER(FIND(IE$1,$D128))=$AO$1,1,0)*VLOOKUP($Z$2,DALYs!$A$2:$MW$40,'Intervention list'!IE$195+1,0)</f>
        <v>0</v>
      </c>
      <c r="IF128" s="0" t="n">
        <f aca="false">IF(ISNUMBER(FIND(IF$1,$D128))=$AO$1,1,0)*VLOOKUP($Z$2,DALYs!$A$2:$MW$40,'Intervention list'!IF$195+1,0)</f>
        <v>0</v>
      </c>
      <c r="IG128" s="0" t="n">
        <f aca="false">IF(ISNUMBER(FIND(IG$1,$D128))=$AO$1,1,0)*VLOOKUP($Z$2,DALYs!$A$2:$MW$40,'Intervention list'!IG$195+1,0)</f>
        <v>0</v>
      </c>
      <c r="IH128" s="0" t="n">
        <f aca="false">IF(ISNUMBER(FIND(IH$1,$D128))=$AO$1,1,0)*VLOOKUP($Z$2,DALYs!$A$2:$MW$40,'Intervention list'!IH$195+1,0)</f>
        <v>0</v>
      </c>
      <c r="II128" s="0" t="n">
        <f aca="false">IF(ISNUMBER(FIND(II$1,$D128))=$AO$1,1,0)*VLOOKUP($Z$2,DALYs!$A$2:$MW$40,'Intervention list'!II$195+1,0)</f>
        <v>0</v>
      </c>
      <c r="IJ128" s="0" t="n">
        <f aca="false">IF(ISNUMBER(FIND(IJ$1,$D128))=$AO$1,1,0)*VLOOKUP($Z$2,DALYs!$A$2:$MW$40,'Intervention list'!IJ$195+1,0)</f>
        <v>0</v>
      </c>
      <c r="IK128" s="0" t="n">
        <f aca="false">IF(ISNUMBER(FIND(IK$1,$D128))=$AO$1,1,0)*VLOOKUP($Z$2,DALYs!$A$2:$MW$40,'Intervention list'!IK$195+1,0)</f>
        <v>0</v>
      </c>
      <c r="IL128" s="0" t="n">
        <f aca="false">IF(ISNUMBER(FIND(IL$1,$D128))=$AO$1,1,0)*VLOOKUP($Z$2,DALYs!$A$2:$MW$40,'Intervention list'!IL$195+1,0)</f>
        <v>0</v>
      </c>
      <c r="IM128" s="0" t="n">
        <f aca="false">IF(ISNUMBER(FIND(IM$1,$D128))=$AO$1,1,0)*VLOOKUP($Z$2,DALYs!$A$2:$MW$40,'Intervention list'!IM$195+1,0)</f>
        <v>0</v>
      </c>
      <c r="IN128" s="0" t="n">
        <f aca="false">IF(ISNUMBER(FIND(IN$1,$D128))=$AO$1,1,0)*VLOOKUP($Z$2,DALYs!$A$2:$MW$40,'Intervention list'!IN$195+1,0)</f>
        <v>0</v>
      </c>
      <c r="IO128" s="0" t="n">
        <f aca="false">IF(ISNUMBER(FIND(IO$1,$D128))=$AO$1,1,0)*VLOOKUP($Z$2,DALYs!$A$2:$MW$40,'Intervention list'!IO$195+1,0)</f>
        <v>0</v>
      </c>
      <c r="IP128" s="0" t="n">
        <f aca="false">IF(ISNUMBER(FIND(IP$1,$D128))=$AO$1,1,0)*VLOOKUP($Z$2,DALYs!$A$2:$MW$40,'Intervention list'!IP$195+1,0)</f>
        <v>0</v>
      </c>
      <c r="IQ128" s="0" t="n">
        <f aca="false">IF(ISNUMBER(FIND(IQ$1,$D128))=$AO$1,1,0)*VLOOKUP($Z$2,DALYs!$A$2:$MW$40,'Intervention list'!IQ$195+1,0)</f>
        <v>0</v>
      </c>
      <c r="IR128" s="0" t="n">
        <f aca="false">IF(ISNUMBER(FIND(IR$1,$D128))=$AO$1,1,0)*VLOOKUP($Z$2,DALYs!$A$2:$MW$40,'Intervention list'!IR$195+1,0)</f>
        <v>0</v>
      </c>
      <c r="IS128" s="0" t="n">
        <f aca="false">IF(ISNUMBER(FIND(IS$1,$D128))=$AO$1,1,0)*VLOOKUP($Z$2,DALYs!$A$2:$MW$40,'Intervention list'!IS$195+1,0)</f>
        <v>0</v>
      </c>
      <c r="IT128" s="0" t="n">
        <f aca="false">IF(ISNUMBER(FIND(IT$1,$D128))=$AO$1,1,0)*VLOOKUP($Z$2,DALYs!$A$2:$MW$40,'Intervention list'!IT$195+1,0)</f>
        <v>0</v>
      </c>
      <c r="IU128" s="0" t="n">
        <f aca="false">IF(ISNUMBER(FIND(IU$1,$D128))=$AO$1,1,0)*VLOOKUP($Z$2,DALYs!$A$2:$MW$40,'Intervention list'!IU$195+1,0)</f>
        <v>0</v>
      </c>
      <c r="IV128" s="0" t="n">
        <f aca="false">IF(ISNUMBER(FIND(IV$1,$D128))=$AO$1,1,0)*VLOOKUP($Z$2,DALYs!$A$2:$MW$40,'Intervention list'!IV$195+1,0)</f>
        <v>0</v>
      </c>
      <c r="IW128" s="0" t="n">
        <f aca="false">IF(ISNUMBER(FIND(IW$1,$D128))=$AO$1,1,0)*VLOOKUP($Z$2,DALYs!$A$2:$MW$40,'Intervention list'!IW$195+1,0)</f>
        <v>0</v>
      </c>
      <c r="IX128" s="0" t="n">
        <f aca="false">IF(ISNUMBER(FIND(IX$1,$D128))=$AO$1,1,0)*VLOOKUP($Z$2,DALYs!$A$2:$MW$40,'Intervention list'!IX$195+1,0)</f>
        <v>0</v>
      </c>
      <c r="IY128" s="0" t="n">
        <f aca="false">IF(ISNUMBER(FIND(IY$1,$D128))=$AO$1,1,0)*VLOOKUP($Z$2,DALYs!$A$2:$MW$40,'Intervention list'!IY$195+1,0)</f>
        <v>0</v>
      </c>
      <c r="IZ128" s="0" t="n">
        <f aca="false">IF(ISNUMBER(FIND(IZ$1,$D128))=$AO$1,1,0)*VLOOKUP($Z$2,DALYs!$A$2:$MW$40,'Intervention list'!IZ$195+1,0)</f>
        <v>0</v>
      </c>
      <c r="JA128" s="0" t="n">
        <f aca="false">IF(ISNUMBER(FIND(JA$1,$D128))=$AO$1,1,0)*VLOOKUP($Z$2,DALYs!$A$2:$MW$40,'Intervention list'!JA$195+1,0)</f>
        <v>0</v>
      </c>
      <c r="JB128" s="0" t="n">
        <f aca="false">IF(ISNUMBER(FIND(JB$1,$D128))=$AO$1,1,0)*VLOOKUP($Z$2,DALYs!$A$2:$MW$40,'Intervention list'!JB$195+1,0)</f>
        <v>0</v>
      </c>
      <c r="JC128" s="0" t="n">
        <f aca="false">IF(ISNUMBER(FIND(JC$1,$D128))=$AO$1,1,0)*VLOOKUP($Z$2,DALYs!$A$2:$MW$40,'Intervention list'!JC$195+1,0)</f>
        <v>0</v>
      </c>
      <c r="JD128" s="0" t="n">
        <f aca="false">IF(ISNUMBER(FIND(JD$1,$D128))=$AO$1,1,0)*VLOOKUP($Z$2,DALYs!$A$2:$MW$40,'Intervention list'!JD$195+1,0)</f>
        <v>0</v>
      </c>
      <c r="JE128" s="0" t="n">
        <f aca="false">IF(ISNUMBER(FIND(JE$1,$D128))=$AO$1,1,0)*VLOOKUP($Z$2,DALYs!$A$2:$MW$40,'Intervention list'!JE$195+1,0)</f>
        <v>0</v>
      </c>
      <c r="JF128" s="0" t="n">
        <f aca="false">IF(ISNUMBER(FIND(JF$1,$D128))=$AO$1,1,0)*VLOOKUP($Z$2,DALYs!$A$2:$MW$40,'Intervention list'!JF$195+1,0)</f>
        <v>0</v>
      </c>
      <c r="JG128" s="0" t="n">
        <f aca="false">IF(ISNUMBER(FIND(JG$1,$D128))=$AO$1,1,0)*VLOOKUP($Z$2,DALYs!$A$2:$MW$40,'Intervention list'!JG$195+1,0)</f>
        <v>0</v>
      </c>
      <c r="JH128" s="0" t="n">
        <f aca="false">IF(ISNUMBER(FIND(JH$1,$D128))=$AO$1,1,0)*VLOOKUP($Z$2,DALYs!$A$2:$MW$40,'Intervention list'!JH$195+1,0)</f>
        <v>0</v>
      </c>
      <c r="JI128" s="0" t="n">
        <f aca="false">IF(ISNUMBER(FIND(JI$1,$D128))=$AO$1,1,0)*VLOOKUP($Z$2,DALYs!$A$2:$MW$40,'Intervention list'!JI$195+1,0)</f>
        <v>0</v>
      </c>
      <c r="JJ128" s="0" t="n">
        <f aca="false">IF(ISNUMBER(FIND(JJ$1,$D128))=$AO$1,1,0)*VLOOKUP($Z$2,DALYs!$A$2:$MW$40,'Intervention list'!JJ$195+1,0)</f>
        <v>0</v>
      </c>
      <c r="JK128" s="0" t="n">
        <f aca="false">IF(ISNUMBER(FIND(JK$1,$D128))=$AO$1,1,0)*VLOOKUP($Z$2,DALYs!$A$2:$MW$40,'Intervention list'!JK$195+1,0)</f>
        <v>0</v>
      </c>
      <c r="JL128" s="0" t="n">
        <f aca="false">IF(ISNUMBER(FIND(JL$1,$D128))=$AO$1,1,0)*VLOOKUP($Z$2,DALYs!$A$2:$MW$40,'Intervention list'!JL$195+1,0)</f>
        <v>0</v>
      </c>
      <c r="JM128" s="0" t="n">
        <f aca="false">IF(ISNUMBER(FIND(JM$1,$D128))=$AO$1,1,0)*VLOOKUP($Z$2,DALYs!$A$2:$MW$40,'Intervention list'!JM$195+1,0)</f>
        <v>0</v>
      </c>
      <c r="JN128" s="0" t="n">
        <f aca="false">IF(ISNUMBER(FIND(JN$1,$D128))=$AO$1,1,0)*VLOOKUP($Z$2,DALYs!$A$2:$MW$40,'Intervention list'!JN$195+1,0)</f>
        <v>0</v>
      </c>
      <c r="JO128" s="0" t="n">
        <f aca="false">IF(ISNUMBER(FIND(JO$1,$D128))=$AO$1,1,0)*VLOOKUP($Z$2,DALYs!$A$2:$MW$40,'Intervention list'!JO$195+1,0)</f>
        <v>0</v>
      </c>
      <c r="JP128" s="0" t="n">
        <f aca="false">IF(ISNUMBER(FIND(JP$1,$D128))=$AO$1,1,0)*VLOOKUP($Z$2,DALYs!$A$2:$MW$40,'Intervention list'!JP$195+1,0)</f>
        <v>0</v>
      </c>
      <c r="JQ128" s="0" t="n">
        <f aca="false">IF(ISNUMBER(FIND(JQ$1,$D128))=$AO$1,1,0)*VLOOKUP($Z$2,DALYs!$A$2:$MW$40,'Intervention list'!JQ$195+1,0)</f>
        <v>0</v>
      </c>
      <c r="JR128" s="0" t="n">
        <f aca="false">IF(ISNUMBER(FIND(JR$1,$D128))=$AO$1,1,0)*VLOOKUP($Z$2,DALYs!$A$2:$MW$40,'Intervention list'!JR$195+1,0)</f>
        <v>0</v>
      </c>
      <c r="JS128" s="0" t="n">
        <f aca="false">IF(ISNUMBER(FIND(JS$1,$D128))=$AO$1,1,0)*VLOOKUP($Z$2,DALYs!$A$2:$MW$40,'Intervention list'!JS$195+1,0)</f>
        <v>0</v>
      </c>
      <c r="JT128" s="0" t="n">
        <f aca="false">IF(ISNUMBER(FIND(JT$1,$D128))=$AO$1,1,0)*VLOOKUP($Z$2,DALYs!$A$2:$MW$40,'Intervention list'!JT$195+1,0)</f>
        <v>0</v>
      </c>
      <c r="JU128" s="0" t="n">
        <f aca="false">IF(ISNUMBER(FIND(JU$1,$D128))=$AO$1,1,0)*VLOOKUP($Z$2,DALYs!$A$2:$MW$40,'Intervention list'!JU$195+1,0)</f>
        <v>0</v>
      </c>
      <c r="JV128" s="0" t="n">
        <f aca="false">IF(ISNUMBER(FIND(JV$1,$D128))=$AO$1,1,0)*VLOOKUP($Z$2,DALYs!$A$2:$MW$40,'Intervention list'!JV$195+1,0)</f>
        <v>0</v>
      </c>
      <c r="JW128" s="0" t="n">
        <f aca="false">IF(ISNUMBER(FIND(JW$1,$D128))=$AO$1,1,0)*VLOOKUP($Z$2,DALYs!$A$2:$MW$40,'Intervention list'!JW$195+1,0)</f>
        <v>0</v>
      </c>
      <c r="JX128" s="0" t="n">
        <f aca="false">IF(ISNUMBER(FIND(JX$1,$D128))=$AO$1,1,0)*VLOOKUP($Z$2,DALYs!$A$2:$MW$40,'Intervention list'!JX$195+1,0)</f>
        <v>0</v>
      </c>
      <c r="JY128" s="0" t="n">
        <f aca="false">IF(ISNUMBER(FIND(JY$1,$D128))=$AO$1,1,0)*VLOOKUP($Z$2,DALYs!$A$2:$MW$40,'Intervention list'!JY$195+1,0)</f>
        <v>0</v>
      </c>
      <c r="JZ128" s="0" t="n">
        <f aca="false">IF(ISNUMBER(FIND(JZ$1,$D128))=$AO$1,1,0)*VLOOKUP($Z$2,DALYs!$A$2:$MW$40,'Intervention list'!JZ$195+1,0)</f>
        <v>0</v>
      </c>
      <c r="KA128" s="0" t="n">
        <f aca="false">IF(ISNUMBER(FIND(KA$1,$D128))=$AO$1,1,0)*VLOOKUP($Z$2,DALYs!$A$2:$MW$40,'Intervention list'!KA$195+1,0)</f>
        <v>0</v>
      </c>
      <c r="KB128" s="0" t="n">
        <f aca="false">IF(ISNUMBER(FIND(KB$1,$D128))=$AO$1,1,0)*VLOOKUP($Z$2,DALYs!$A$2:$MW$40,'Intervention list'!KB$195+1,0)</f>
        <v>0</v>
      </c>
      <c r="KC128" s="0" t="n">
        <f aca="false">IF(ISNUMBER(FIND(KC$1,$D128))=$AO$1,1,0)*VLOOKUP($Z$2,DALYs!$A$2:$MW$40,'Intervention list'!KC$195+1,0)</f>
        <v>0</v>
      </c>
      <c r="KD128" s="0" t="n">
        <f aca="false">IF(ISNUMBER(FIND(KD$1,$D128))=$AO$1,1,0)*VLOOKUP($Z$2,DALYs!$A$2:$MW$40,'Intervention list'!KD$195+1,0)</f>
        <v>0</v>
      </c>
      <c r="KE128" s="0" t="n">
        <f aca="false">IF(ISNUMBER(FIND(KE$1,$D128))=$AO$1,1,0)*VLOOKUP($Z$2,DALYs!$A$2:$MW$40,'Intervention list'!KE$195+1,0)</f>
        <v>0</v>
      </c>
      <c r="KF128" s="0" t="n">
        <f aca="false">IF(ISNUMBER(FIND(KF$1,$D128))=$AO$1,1,0)*VLOOKUP($Z$2,DALYs!$A$2:$MW$40,'Intervention list'!KF$195+1,0)</f>
        <v>0</v>
      </c>
      <c r="KG128" s="0" t="n">
        <f aca="false">IF(ISNUMBER(FIND(KG$1,$D128))=$AO$1,1,0)*VLOOKUP($Z$2,DALYs!$A$2:$MW$40,'Intervention list'!KG$195+1,0)</f>
        <v>0</v>
      </c>
      <c r="KH128" s="0" t="n">
        <f aca="false">IF(ISNUMBER(FIND(KH$1,$D128))=$AO$1,1,0)*VLOOKUP($Z$2,DALYs!$A$2:$MW$40,'Intervention list'!KH$195+1,0)</f>
        <v>0</v>
      </c>
      <c r="KI128" s="0" t="n">
        <f aca="false">IF(ISNUMBER(FIND(KI$1,$D128))=$AO$1,1,0)*VLOOKUP($Z$2,DALYs!$A$2:$MW$40,'Intervention list'!KI$195+1,0)</f>
        <v>0</v>
      </c>
      <c r="KJ128" s="0" t="n">
        <f aca="false">IF(ISNUMBER(FIND(KJ$1,$D128))=$AO$1,1,0)*VLOOKUP($Z$2,DALYs!$A$2:$MW$40,'Intervention list'!KJ$195+1,0)</f>
        <v>0</v>
      </c>
      <c r="KK128" s="0" t="n">
        <f aca="false">IF(ISNUMBER(FIND(KK$1,$D128))=$AO$1,1,0)*VLOOKUP($Z$2,DALYs!$A$2:$MW$40,'Intervention list'!KK$195+1,0)</f>
        <v>0</v>
      </c>
      <c r="KL128" s="0" t="n">
        <f aca="false">IF(ISNUMBER(FIND(KL$1,$D128))=$AO$1,1,0)*VLOOKUP($Z$2,DALYs!$A$2:$MW$40,'Intervention list'!KL$195+1,0)</f>
        <v>0</v>
      </c>
      <c r="KM128" s="0" t="n">
        <f aca="false">IF(ISNUMBER(FIND(KM$1,$D128))=$AO$1,1,0)*VLOOKUP($Z$2,DALYs!$A$2:$MW$40,'Intervention list'!KM$195+1,0)</f>
        <v>0</v>
      </c>
      <c r="KN128" s="0" t="n">
        <f aca="false">IF(ISNUMBER(FIND(KN$1,$D128))=$AO$1,1,0)*VLOOKUP($Z$2,DALYs!$A$2:$MW$40,'Intervention list'!KN$195+1,0)</f>
        <v>0</v>
      </c>
      <c r="KO128" s="0" t="n">
        <f aca="false">IF(ISNUMBER(FIND(KO$1,$D128))=$AO$1,1,0)*VLOOKUP($Z$2,DALYs!$A$2:$MW$40,'Intervention list'!KO$195+1,0)</f>
        <v>0</v>
      </c>
      <c r="KP128" s="0" t="n">
        <f aca="false">IF(ISNUMBER(FIND(KP$1,$D128))=$AO$1,1,0)*VLOOKUP($Z$2,DALYs!$A$2:$MW$40,'Intervention list'!KP$195+1,0)</f>
        <v>0</v>
      </c>
      <c r="KQ128" s="0" t="n">
        <f aca="false">IF(ISNUMBER(FIND(KQ$1,$D128))=$AO$1,1,0)*VLOOKUP($Z$2,DALYs!$A$2:$MW$40,'Intervention list'!KQ$195+1,0)</f>
        <v>0</v>
      </c>
      <c r="KR128" s="0" t="n">
        <f aca="false">IF(ISNUMBER(FIND(KR$1,$D128))=$AO$1,1,0)*VLOOKUP($Z$2,DALYs!$A$2:$MW$40,'Intervention list'!KR$195+1,0)</f>
        <v>0</v>
      </c>
      <c r="KS128" s="0" t="n">
        <f aca="false">IF(ISNUMBER(FIND(KS$1,$D128))=$AO$1,1,0)*VLOOKUP($Z$2,DALYs!$A$2:$MW$40,'Intervention list'!KS$195+1,0)</f>
        <v>0</v>
      </c>
      <c r="KT128" s="0" t="n">
        <f aca="false">IF(ISNUMBER(FIND(KT$1,$D128))=$AO$1,1,0)*VLOOKUP($Z$2,DALYs!$A$2:$MW$40,'Intervention list'!KT$195+1,0)</f>
        <v>0</v>
      </c>
      <c r="KU128" s="0" t="n">
        <f aca="false">IF(ISNUMBER(FIND(KU$1,$D128))=$AO$1,1,0)*VLOOKUP($Z$2,DALYs!$A$2:$MW$40,'Intervention list'!KU$195+1,0)</f>
        <v>0</v>
      </c>
      <c r="KV128" s="0" t="n">
        <f aca="false">IF(ISNUMBER(FIND(KV$1,$D128))=$AO$1,1,0)*VLOOKUP($Z$2,DALYs!$A$2:$MW$40,'Intervention list'!KV$195+1,0)</f>
        <v>0</v>
      </c>
      <c r="KW128" s="0" t="n">
        <f aca="false">IF(ISNUMBER(FIND(KW$1,$D128))=$AO$1,1,0)*VLOOKUP($Z$2,DALYs!$A$2:$MW$40,'Intervention list'!KW$195+1,0)</f>
        <v>0</v>
      </c>
      <c r="KX128" s="0" t="n">
        <f aca="false">IF(ISNUMBER(FIND(KX$1,$D128))=$AO$1,1,0)*VLOOKUP($Z$2,DALYs!$A$2:$MW$40,'Intervention list'!KX$195+1,0)</f>
        <v>0</v>
      </c>
      <c r="KY128" s="0" t="n">
        <f aca="false">IF(ISNUMBER(FIND(KY$1,$D128))=$AO$1,1,0)*VLOOKUP($Z$2,DALYs!$A$2:$MW$40,'Intervention list'!KY$195+1,0)</f>
        <v>0</v>
      </c>
      <c r="KZ128" s="0" t="n">
        <f aca="false">IF(ISNUMBER(FIND(KZ$1,$D128))=$AO$1,1,0)*VLOOKUP($Z$2,DALYs!$A$2:$MW$40,'Intervention list'!KZ$195+1,0)</f>
        <v>0</v>
      </c>
      <c r="LA128" s="0" t="n">
        <f aca="false">IF(ISNUMBER(FIND(LA$1,$D128))=$AO$1,1,0)*VLOOKUP($Z$2,DALYs!$A$2:$MW$40,'Intervention list'!LA$195+1,0)</f>
        <v>0</v>
      </c>
      <c r="LB128" s="0" t="n">
        <f aca="false">IF(ISNUMBER(FIND(LB$1,$D128))=$AO$1,1,0)*VLOOKUP($Z$2,DALYs!$A$2:$MW$40,'Intervention list'!LB$195+1,0)</f>
        <v>0</v>
      </c>
      <c r="LC128" s="0" t="n">
        <f aca="false">IF(ISNUMBER(FIND(LC$1,$D128))=$AO$1,1,0)*VLOOKUP($Z$2,DALYs!$A$2:$MW$40,'Intervention list'!LC$195+1,0)</f>
        <v>0</v>
      </c>
      <c r="LD128" s="0" t="n">
        <f aca="false">IF(ISNUMBER(FIND(LD$1,$D128))=$AO$1,1,0)*VLOOKUP($Z$2,DALYs!$A$2:$MW$40,'Intervention list'!LD$195+1,0)</f>
        <v>0</v>
      </c>
      <c r="LE128" s="0" t="n">
        <f aca="false">IF(ISNUMBER(FIND(LE$1,$D128))=$AO$1,1,0)*VLOOKUP($Z$2,DALYs!$A$2:$MW$40,'Intervention list'!LE$195+1,0)</f>
        <v>0</v>
      </c>
      <c r="LF128" s="0" t="n">
        <f aca="false">IF(ISNUMBER(FIND(LF$1,$D128))=$AO$1,1,0)*VLOOKUP($Z$2,DALYs!$A$2:$MW$40,'Intervention list'!LF$195+1,0)</f>
        <v>0</v>
      </c>
      <c r="LG128" s="0" t="n">
        <f aca="false">IF(ISNUMBER(FIND(LG$1,$D128))=$AO$1,1,0)*VLOOKUP($Z$2,DALYs!$A$2:$MW$40,'Intervention list'!LG$195+1,0)</f>
        <v>0</v>
      </c>
      <c r="LH128" s="0" t="n">
        <f aca="false">IF(ISNUMBER(FIND(LH$1,$D128))=$AO$1,1,0)*VLOOKUP($Z$2,DALYs!$A$2:$MW$40,'Intervention list'!LH$195+1,0)</f>
        <v>0</v>
      </c>
      <c r="LI128" s="0" t="n">
        <f aca="false">IF(ISNUMBER(FIND(LI$1,$D128))=$AO$1,1,0)*VLOOKUP($Z$2,DALYs!$A$2:$MW$40,'Intervention list'!LI$195+1,0)</f>
        <v>0</v>
      </c>
      <c r="LJ128" s="0" t="n">
        <f aca="false">IF(ISNUMBER(FIND(LJ$1,$D128))=$AO$1,1,0)*VLOOKUP($Z$2,DALYs!$A$2:$MW$40,'Intervention list'!LJ$195+1,0)</f>
        <v>0</v>
      </c>
      <c r="LK128" s="0" t="n">
        <f aca="false">IF(ISNUMBER(FIND(LK$1,$D128))=$AO$1,1,0)*VLOOKUP($Z$2,DALYs!$A$2:$MW$40,'Intervention list'!LK$195+1,0)</f>
        <v>0</v>
      </c>
      <c r="LL128" s="0" t="n">
        <f aca="false">IF(ISNUMBER(FIND(LL$1,$D128))=$AO$1,1,0)*VLOOKUP($Z$2,DALYs!$A$2:$MW$40,'Intervention list'!LL$195+1,0)</f>
        <v>0</v>
      </c>
      <c r="LM128" s="0" t="n">
        <f aca="false">IF(ISNUMBER(FIND(LM$1,$D128))=$AO$1,1,0)*VLOOKUP($Z$2,DALYs!$A$2:$MW$40,'Intervention list'!LM$195+1,0)</f>
        <v>0</v>
      </c>
      <c r="LN128" s="0" t="n">
        <f aca="false">IF(ISNUMBER(FIND(LN$1,$D128))=$AO$1,1,0)*VLOOKUP($Z$2,DALYs!$A$2:$MW$40,'Intervention list'!LN$195+1,0)</f>
        <v>0</v>
      </c>
      <c r="LO128" s="0" t="n">
        <f aca="false">IF(ISNUMBER(FIND(LO$1,$D128))=$AO$1,1,0)*VLOOKUP($Z$2,DALYs!$A$2:$MW$40,'Intervention list'!LO$195+1,0)</f>
        <v>0</v>
      </c>
      <c r="LP128" s="0" t="n">
        <f aca="false">IF(ISNUMBER(FIND(LP$1,$D128))=$AO$1,1,0)*VLOOKUP($Z$2,DALYs!$A$2:$MW$40,'Intervention list'!LP$195+1,0)</f>
        <v>0</v>
      </c>
      <c r="LQ128" s="0" t="n">
        <f aca="false">IF(ISNUMBER(FIND(LQ$1,$D128))=$AO$1,1,0)*VLOOKUP($Z$2,DALYs!$A$2:$MW$40,'Intervention list'!LQ$195+1,0)</f>
        <v>0</v>
      </c>
      <c r="LR128" s="0" t="n">
        <f aca="false">IF(ISNUMBER(FIND(LR$1,$D128))=$AO$1,1,0)*VLOOKUP($Z$2,DALYs!$A$2:$MW$40,'Intervention list'!LR$195+1,0)</f>
        <v>0</v>
      </c>
      <c r="LS128" s="0" t="n">
        <f aca="false">IF(ISNUMBER(FIND(LS$1,$D128))=$AO$1,1,0)*VLOOKUP($Z$2,DALYs!$A$2:$MW$40,'Intervention list'!LS$195+1,0)</f>
        <v>0</v>
      </c>
      <c r="LT128" s="0" t="n">
        <f aca="false">IF(ISNUMBER(FIND(LT$1,$D128))=$AO$1,1,0)*VLOOKUP($Z$2,DALYs!$A$2:$MW$40,'Intervention list'!LT$195+1,0)</f>
        <v>0</v>
      </c>
      <c r="LU128" s="0" t="n">
        <f aca="false">IF(ISNUMBER(FIND(LU$1,$D128))=$AO$1,1,0)*VLOOKUP($Z$2,DALYs!$A$2:$MW$40,'Intervention list'!LU$195+1,0)</f>
        <v>0</v>
      </c>
      <c r="LV128" s="0" t="n">
        <f aca="false">IF(ISNUMBER(FIND(LV$1,$D128))=$AO$1,1,0)*VLOOKUP($Z$2,DALYs!$A$2:$MW$40,'Intervention list'!LV$195+1,0)</f>
        <v>0</v>
      </c>
      <c r="LW128" s="0" t="n">
        <f aca="false">IF(ISNUMBER(FIND(LW$1,$D128))=$AO$1,1,0)*VLOOKUP($Z$2,DALYs!$A$2:$MW$40,'Intervention list'!LW$195+1,0)</f>
        <v>0</v>
      </c>
      <c r="LX128" s="0" t="n">
        <f aca="false">IF(ISNUMBER(FIND(LX$1,$D128))=$AO$1,1,0)*VLOOKUP($Z$2,DALYs!$A$2:$MW$40,'Intervention list'!LX$195+1,0)</f>
        <v>0</v>
      </c>
      <c r="LY128" s="0" t="n">
        <f aca="false">IF(ISNUMBER(FIND(LY$1,$D128))=$AO$1,1,0)*VLOOKUP($Z$2,DALYs!$A$2:$MW$40,'Intervention list'!LY$195+1,0)</f>
        <v>0</v>
      </c>
      <c r="LZ128" s="0" t="n">
        <f aca="false">IF(ISNUMBER(FIND(LZ$1,$D128))=$AO$1,1,0)*VLOOKUP($Z$2,DALYs!$A$2:$MW$40,'Intervention list'!LZ$195+1,0)</f>
        <v>0</v>
      </c>
      <c r="MA128" s="0" t="n">
        <f aca="false">IF(ISNUMBER(FIND(MA$1,$D128))=$AO$1,1,0)*VLOOKUP($Z$2,DALYs!$A$2:$MW$40,'Intervention list'!MA$195+1,0)</f>
        <v>0</v>
      </c>
      <c r="MB128" s="0" t="n">
        <f aca="false">IF(ISNUMBER(FIND(MB$1,$D128))=$AO$1,1,0)*VLOOKUP($Z$2,DALYs!$A$2:$MW$40,'Intervention list'!MB$195+1,0)</f>
        <v>0</v>
      </c>
      <c r="MC128" s="0" t="n">
        <f aca="false">IF(ISNUMBER(FIND(MC$1,$D128))=$AO$1,1,0)*VLOOKUP($Z$2,DALYs!$A$2:$MW$40,'Intervention list'!MC$195+1,0)</f>
        <v>0</v>
      </c>
      <c r="MD128" s="0" t="n">
        <f aca="false">IF(ISNUMBER(FIND(MD$1,$D128))=$AO$1,1,0)*VLOOKUP($Z$2,DALYs!$A$2:$MW$40,'Intervention list'!MD$195+1,0)</f>
        <v>0</v>
      </c>
      <c r="ME128" s="0" t="n">
        <f aca="false">IF(ISNUMBER(FIND(ME$1,$D128))=$AO$1,1,0)*VLOOKUP($Z$2,DALYs!$A$2:$MW$40,'Intervention list'!ME$195+1,0)</f>
        <v>0</v>
      </c>
      <c r="MF128" s="0" t="n">
        <f aca="false">IF(ISNUMBER(FIND(MF$1,$D128))=$AO$1,1,0)*VLOOKUP($Z$2,DALYs!$A$2:$MW$40,'Intervention list'!MF$195+1,0)</f>
        <v>0</v>
      </c>
      <c r="MG128" s="0" t="n">
        <f aca="false">IF(ISNUMBER(FIND(MG$1,$D128))=$AO$1,1,0)*VLOOKUP($Z$2,DALYs!$A$2:$MW$40,'Intervention list'!MG$195+1,0)</f>
        <v>0</v>
      </c>
      <c r="MH128" s="0" t="n">
        <f aca="false">IF(ISNUMBER(FIND(MH$1,$D128))=$AO$1,1,0)*VLOOKUP($Z$2,DALYs!$A$2:$MW$40,'Intervention list'!MH$195+1,0)</f>
        <v>0</v>
      </c>
      <c r="MI128" s="0" t="n">
        <f aca="false">IF(ISNUMBER(FIND(MI$1,$D128))=$AO$1,1,0)*VLOOKUP($Z$2,DALYs!$A$2:$MW$40,'Intervention list'!MI$195+1,0)</f>
        <v>0</v>
      </c>
      <c r="MJ128" s="0" t="n">
        <f aca="false">IF(ISNUMBER(FIND(MJ$1,$D128))=$AO$1,1,0)*VLOOKUP($Z$2,DALYs!$A$2:$MW$40,'Intervention list'!MJ$195+1,0)</f>
        <v>0</v>
      </c>
      <c r="MK128" s="0" t="n">
        <f aca="false">IF(ISNUMBER(FIND(MK$1,$D128))=$AO$1,1,0)*VLOOKUP($Z$2,DALYs!$A$2:$MW$40,'Intervention list'!MK$195+1,0)</f>
        <v>0</v>
      </c>
      <c r="ML128" s="0" t="n">
        <f aca="false">IF(ISNUMBER(FIND(ML$1,$D128))=$AO$1,1,0)*VLOOKUP($Z$2,DALYs!$A$2:$MW$40,'Intervention list'!ML$195+1,0)</f>
        <v>0</v>
      </c>
      <c r="MM128" s="0" t="n">
        <f aca="false">IF(ISNUMBER(FIND(MM$1,$D128))=$AO$1,1,0)*VLOOKUP($Z$2,DALYs!$A$2:$MW$40,'Intervention list'!MM$195+1,0)</f>
        <v>0</v>
      </c>
      <c r="MN128" s="0" t="n">
        <f aca="false">IF(ISNUMBER(FIND(MN$1,$D128))=$AO$1,1,0)*VLOOKUP($Z$2,DALYs!$A$2:$MW$40,'Intervention list'!MN$195+1,0)</f>
        <v>0</v>
      </c>
      <c r="MO128" s="0" t="n">
        <f aca="false">IF(ISNUMBER(FIND(MO$1,$D128))=$AO$1,1,0)*VLOOKUP($Z$2,DALYs!$A$2:$MW$40,'Intervention list'!MO$195+1,0)</f>
        <v>0</v>
      </c>
      <c r="MP128" s="0" t="n">
        <f aca="false">IF(ISNUMBER(FIND(MP$1,$D128))=$AO$1,1,0)*VLOOKUP($Z$2,DALYs!$A$2:$MW$40,'Intervention list'!MP$195+1,0)</f>
        <v>0</v>
      </c>
      <c r="MQ128" s="0" t="n">
        <f aca="false">IF(ISNUMBER(FIND(MQ$1,$D128))=$AO$1,1,0)*VLOOKUP($Z$2,DALYs!$A$2:$MW$40,'Intervention list'!MQ$195+1,0)</f>
        <v>0</v>
      </c>
      <c r="MR128" s="0" t="n">
        <f aca="false">IF(ISNUMBER(FIND(MR$1,$D128))=$AO$1,1,0)*VLOOKUP($Z$2,DALYs!$A$2:$MW$40,'Intervention list'!MR$195+1,0)</f>
        <v>0</v>
      </c>
      <c r="MS128" s="0" t="n">
        <f aca="false">IF(ISNUMBER(FIND(MS$1,$D128))=$AO$1,1,0)*VLOOKUP($Z$2,DALYs!$A$2:$MW$40,'Intervention list'!MS$195+1,0)</f>
        <v>0</v>
      </c>
      <c r="MT128" s="0" t="n">
        <f aca="false">IF(ISNUMBER(FIND(MT$1,$D128))=$AO$1,1,0)*VLOOKUP($Z$2,DALYs!$A$2:$MW$40,'Intervention list'!MT$195+1,0)</f>
        <v>0</v>
      </c>
      <c r="MU128" s="0" t="n">
        <f aca="false">IF(ISNUMBER(FIND(MU$1,$D128))=$AO$1,1,0)*VLOOKUP($Z$2,DALYs!$A$2:$MW$40,'Intervention list'!MU$195+1,0)</f>
        <v>0</v>
      </c>
      <c r="MV128" s="0" t="n">
        <f aca="false">IF(ISNUMBER(FIND(MV$1,$D128))=$AO$1,1,0)*VLOOKUP($Z$2,DALYs!$A$2:$MW$40,'Intervention list'!MV$195+1,0)</f>
        <v>0</v>
      </c>
      <c r="MW128" s="0" t="n">
        <f aca="false">IF(ISNUMBER(FIND(MW$1,$D128))=$AO$1,1,0)*VLOOKUP($Z$2,DALYs!$A$2:$MW$40,'Intervention list'!MW$195+1,0)</f>
        <v>0</v>
      </c>
      <c r="MX128" s="0" t="n">
        <f aca="false">IF(ISNUMBER(FIND(MX$1,$D128))=$AO$1,1,0)*VLOOKUP($Z$2,DALYs!$A$2:$MW$40,'Intervention list'!MX$195+1,0)</f>
        <v>0</v>
      </c>
      <c r="MY128" s="0" t="n">
        <f aca="false">IF(ISNUMBER(FIND(MY$1,$D128))=$AO$1,1,0)*VLOOKUP($Z$2,DALYs!$A$2:$MW$40,'Intervention list'!MY$195+1,0)</f>
        <v>0</v>
      </c>
      <c r="MZ128" s="0" t="n">
        <f aca="false">IF(ISNUMBER(FIND(MZ$1,$D128))=$AO$1,1,0)*VLOOKUP($Z$2,DALYs!$A$2:$MW$40,'Intervention list'!MZ$195+1,0)</f>
        <v>0</v>
      </c>
      <c r="NA128" s="0" t="n">
        <f aca="false">IF(ISNUMBER(FIND(NA$1,$D128))=$AO$1,1,0)*VLOOKUP($Z$2,DALYs!$A$2:$MW$40,'Intervention list'!NA$195+1,0)</f>
        <v>0</v>
      </c>
      <c r="NB128" s="0" t="n">
        <f aca="false">IF(ISNUMBER(FIND(NB$1,$D128))=$AO$1,1,0)*VLOOKUP($Z$2,DALYs!$A$2:$MW$40,'Intervention list'!NB$195+1,0)</f>
        <v>0</v>
      </c>
      <c r="NC128" s="0" t="n">
        <f aca="false">IF(ISNUMBER(FIND(NC$1,$D128))=$AO$1,1,0)*VLOOKUP($Z$2,DALYs!$A$2:$MW$40,'Intervention list'!NC$195+1,0)</f>
        <v>0</v>
      </c>
      <c r="ND128" s="0" t="n">
        <f aca="false">IF(ISNUMBER(FIND(ND$1,$D128))=$AO$1,1,0)*VLOOKUP($Z$2,DALYs!$A$2:$MW$40,'Intervention list'!ND$195+1,0)</f>
        <v>0</v>
      </c>
      <c r="NE128" s="0" t="n">
        <f aca="false">IF(ISNUMBER(FIND(NE$1,$D128))=$AO$1,1,0)*VLOOKUP($Z$2,DALYs!$A$2:$MW$40,'Intervention list'!NE$195+1,0)</f>
        <v>0</v>
      </c>
      <c r="NF128" s="0" t="n">
        <f aca="false">IF(ISNUMBER(FIND(NF$1,$D128))=$AO$1,1,0)*VLOOKUP($Z$2,DALYs!$A$2:$MW$40,'Intervention list'!NF$195+1,0)</f>
        <v>0</v>
      </c>
      <c r="NG128" s="0" t="n">
        <f aca="false">IF(ISNUMBER(FIND(NG$1,$D128))=$AO$1,1,0)*VLOOKUP($Z$2,DALYs!$A$2:$MW$40,'Intervention list'!NG$195+1,0)</f>
        <v>0</v>
      </c>
      <c r="NH128" s="0" t="n">
        <f aca="false">IF(ISNUMBER(FIND(NH$1,$D128))=$AO$1,1,0)*VLOOKUP($Z$2,DALYs!$A$2:$MW$40,'Intervention list'!NH$195+1,0)</f>
        <v>0</v>
      </c>
      <c r="NI128" s="0" t="n">
        <f aca="false">IF(ISNUMBER(FIND(NI$1,$D128))=$AO$1,1,0)*VLOOKUP($Z$2,DALYs!$A$2:$MW$40,'Intervention list'!NI$195+1,0)</f>
        <v>0</v>
      </c>
      <c r="NJ128" s="0" t="n">
        <f aca="false">IF(ISNUMBER(FIND(NJ$1,$D128))=$AO$1,1,0)*VLOOKUP($Z$2,DALYs!$A$2:$MW$40,'Intervention list'!NJ$195+1,0)</f>
        <v>0</v>
      </c>
      <c r="NK128" s="0" t="n">
        <f aca="false">IF(ISNUMBER(FIND(NK$1,$D128))=$AO$1,1,0)*VLOOKUP($Z$2,DALYs!$A$2:$MW$40,'Intervention list'!NK$195+1,0)</f>
        <v>0</v>
      </c>
      <c r="NL128" s="0" t="n">
        <f aca="false">IF(ISNUMBER(FIND(NL$1,$D128))=$AO$1,1,0)*VLOOKUP($Z$2,DALYs!$A$2:$MW$40,'Intervention list'!NL$195+1,0)</f>
        <v>0</v>
      </c>
      <c r="NM128" s="0" t="n">
        <f aca="false">IF(ISNUMBER(FIND(NM$1,$D128))=$AO$1,1,0)*VLOOKUP($Z$2,DALYs!$A$2:$MW$40,'Intervention list'!NM$195+1,0)</f>
        <v>0</v>
      </c>
      <c r="NN128" s="0" t="n">
        <f aca="false">IF(ISNUMBER(FIND(NN$1,$D128))=$AO$1,1,0)*VLOOKUP($Z$2,DALYs!$A$2:$MW$40,'Intervention list'!NN$195+1,0)</f>
        <v>0</v>
      </c>
      <c r="NO128" s="0" t="n">
        <f aca="false">IF(ISNUMBER(FIND(NO$1,$D128))=$AO$1,1,0)*VLOOKUP($Z$2,DALYs!$A$2:$MW$40,'Intervention list'!NO$195+1,0)</f>
        <v>0</v>
      </c>
      <c r="NP128" s="0" t="n">
        <f aca="false">IF(ISNUMBER(FIND(NP$1,$D128))=$AO$1,1,0)*VLOOKUP($Z$2,DALYs!$A$2:$MW$40,'Intervention list'!NP$195+1,0)</f>
        <v>0</v>
      </c>
      <c r="NQ128" s="0" t="n">
        <f aca="false">IF(ISNUMBER(FIND(NQ$1,$D128))=$AO$1,1,0)*VLOOKUP($Z$2,DALYs!$A$2:$MW$40,'Intervention list'!NQ$195+1,0)</f>
        <v>0</v>
      </c>
      <c r="NR128" s="0" t="n">
        <f aca="false">IF(ISNUMBER(FIND(NR$1,$D128))=$AO$1,1,0)*VLOOKUP($Z$2,DALYs!$A$2:$MW$40,'Intervention list'!NR$195+1,0)</f>
        <v>0</v>
      </c>
      <c r="NS128" s="0" t="n">
        <f aca="false">IF(ISNUMBER(FIND(NS$1,$D128))=$AO$1,1,0)*VLOOKUP($Z$2,DALYs!$A$2:$MW$40,'Intervention list'!NS$195+1,0)</f>
        <v>0</v>
      </c>
      <c r="NT128" s="0" t="n">
        <f aca="false">IF(ISNUMBER(FIND(NT$1,$D128))=$AO$1,1,0)*VLOOKUP($Z$2,DALYs!$A$2:$MW$40,'Intervention list'!NT$195+1,0)</f>
        <v>0</v>
      </c>
      <c r="NU128" s="0" t="n">
        <f aca="false">IF(ISNUMBER(FIND(NU$1,$D128))=$AO$1,1,0)*VLOOKUP($Z$2,DALYs!$A$2:$MW$40,'Intervention list'!NU$195+1,0)</f>
        <v>0</v>
      </c>
      <c r="NV128" s="0" t="n">
        <f aca="false">IF(ISNUMBER(FIND(NV$1,$D128))=$AO$1,1,0)*VLOOKUP($Z$2,DALYs!$A$2:$MW$40,'Intervention list'!NV$195+1,0)</f>
        <v>0</v>
      </c>
      <c r="NW128" s="0" t="n">
        <f aca="false">IF(ISNUMBER(FIND(NW$1,$D128))=$AO$1,1,0)*VLOOKUP($Z$2,DALYs!$A$2:$MW$40,'Intervention list'!NW$195+1,0)</f>
        <v>0</v>
      </c>
      <c r="NX128" s="0" t="n">
        <f aca="false">IF(ISNUMBER(FIND(NX$1,$D128))=$AO$1,1,0)*VLOOKUP($Z$2,DALYs!$A$2:$MW$40,'Intervention list'!NX$195+1,0)</f>
        <v>0</v>
      </c>
      <c r="NY128" s="0" t="n">
        <f aca="false">IF(ISNUMBER(FIND(NY$1,$D128))=$AO$1,1,0)*VLOOKUP($Z$2,DALYs!$A$2:$MW$40,'Intervention list'!NY$195+1,0)</f>
        <v>0</v>
      </c>
      <c r="NZ128" s="0" t="n">
        <f aca="false">IF(ISNUMBER(FIND(NZ$1,$D128))=$AO$1,1,0)*VLOOKUP($Z$2,DALYs!$A$2:$MW$40,'Intervention list'!NZ$195+1,0)</f>
        <v>0</v>
      </c>
      <c r="OA128" s="0" t="n">
        <f aca="false">IF(ISNUMBER(FIND(OA$1,$D128))=$AO$1,1,0)*VLOOKUP($Z$2,DALYs!$A$2:$MW$40,'Intervention list'!OA$195+1,0)</f>
        <v>0</v>
      </c>
      <c r="OB128" s="0" t="n">
        <f aca="false">IF(ISNUMBER(FIND(OB$1,$D128))=$AO$1,1,0)*VLOOKUP($Z$2,DALYs!$A$2:$MW$40,'Intervention list'!OB$195+1,0)</f>
        <v>0</v>
      </c>
      <c r="OC128" s="0" t="n">
        <f aca="false">IF(ISNUMBER(FIND(OC$1,$D128))=$AO$1,1,0)*VLOOKUP($Z$2,DALYs!$A$2:$MW$40,'Intervention list'!OC$195+1,0)</f>
        <v>0</v>
      </c>
      <c r="OD128" s="0" t="n">
        <f aca="false">IF(ISNUMBER(FIND(OD$1,$D128))=$AO$1,1,0)*VLOOKUP($Z$2,DALYs!$A$2:$MW$40,'Intervention list'!OD$195+1,0)</f>
        <v>0</v>
      </c>
      <c r="OE128" s="0" t="n">
        <f aca="false">IF(ISNUMBER(FIND(OE$1,$D128))=$AO$1,1,0)*VLOOKUP($Z$2,DALYs!$A$2:$MW$40,'Intervention list'!OE$195+1,0)</f>
        <v>0</v>
      </c>
      <c r="OF128" s="0" t="n">
        <f aca="false">IF(ISNUMBER(FIND(OF$1,$D128))=$AO$1,1,0)*VLOOKUP($Z$2,DALYs!$A$2:$MW$40,'Intervention list'!OF$195+1,0)</f>
        <v>0</v>
      </c>
      <c r="OG128" s="0" t="n">
        <f aca="false">IF(ISNUMBER(FIND(OG$1,$D128))=$AO$1,1,0)*VLOOKUP($Z$2,DALYs!$A$2:$MW$40,'Intervention list'!OG$195+1,0)</f>
        <v>0</v>
      </c>
      <c r="OH128" s="0" t="n">
        <f aca="false">IF(ISNUMBER(FIND(OH$1,$D128))=$AO$1,1,0)*VLOOKUP($Z$2,DALYs!$A$2:$MW$40,'Intervention list'!OH$195+1,0)</f>
        <v>0</v>
      </c>
      <c r="OI128" s="0" t="n">
        <f aca="false">IF(ISNUMBER(FIND(OI$1,$D128))=$AO$1,1,0)*VLOOKUP($Z$2,DALYs!$A$2:$MW$40,'Intervention list'!OI$195+1,0)</f>
        <v>0</v>
      </c>
      <c r="OJ128" s="0" t="n">
        <f aca="false">IF(ISNUMBER(FIND(OJ$1,$D128))=$AO$1,1,0)*VLOOKUP($Z$2,DALYs!$A$2:$MW$40,'Intervention list'!OJ$195+1,0)</f>
        <v>0</v>
      </c>
      <c r="OK128" s="0" t="n">
        <f aca="false">IF(ISNUMBER(FIND(OK$1,$D128))=$AO$1,1,0)*VLOOKUP($Z$2,DALYs!$A$2:$MW$40,'Intervention list'!OK$195+1,0)</f>
        <v>0</v>
      </c>
      <c r="OL128" s="0" t="n">
        <f aca="false">IF(ISNUMBER(FIND(OL$1,$D128))=$AO$1,1,0)*VLOOKUP($Z$2,DALYs!$A$2:$MW$40,'Intervention list'!OL$195+1,0)</f>
        <v>0</v>
      </c>
      <c r="OM128" s="0" t="n">
        <f aca="false">IF(ISNUMBER(FIND(OM$1,$D128))=$AO$1,1,0)*VLOOKUP($Z$2,DALYs!$A$2:$MW$40,'Intervention list'!OM$195+1,0)</f>
        <v>0</v>
      </c>
      <c r="ON128" s="0" t="n">
        <f aca="false">IF(ISNUMBER(FIND(ON$1,$D128))=$AO$1,1,0)*VLOOKUP($Z$2,DALYs!$A$2:$MW$40,'Intervention list'!ON$195+1,0)</f>
        <v>0</v>
      </c>
      <c r="OO128" s="0" t="n">
        <f aca="false">IF(ISNUMBER(FIND(OO$1,$D128))=$AO$1,1,0)*VLOOKUP($Z$2,DALYs!$A$2:$MW$40,'Intervention list'!OO$195+1,0)</f>
        <v>0</v>
      </c>
      <c r="OP128" s="0" t="n">
        <f aca="false">IF(ISNUMBER(FIND(OP$1,$D128))=$AO$1,1,0)*VLOOKUP($Z$2,DALYs!$A$2:$MW$40,'Intervention list'!OP$195+1,0)</f>
        <v>0</v>
      </c>
      <c r="OQ128" s="0" t="n">
        <f aca="false">IF(ISNUMBER(FIND(OQ$1,$D128))=$AO$1,1,0)*VLOOKUP($Z$2,DALYs!$A$2:$MW$40,'Intervention list'!OQ$195+1,0)</f>
        <v>0</v>
      </c>
      <c r="OR128" s="0" t="n">
        <f aca="false">IF(ISNUMBER(FIND(OR$1,$D128))=$AO$1,1,0)*VLOOKUP($Z$2,DALYs!$A$2:$MW$40,'Intervention list'!OR$195+1,0)</f>
        <v>0</v>
      </c>
      <c r="OS128" s="0" t="n">
        <f aca="false">IF(ISNUMBER(FIND(OS$1,$D128))=$AO$1,1,0)*VLOOKUP($Z$2,DALYs!$A$2:$MW$40,'Intervention list'!OS$195+1,0)</f>
        <v>0</v>
      </c>
      <c r="OT128" s="0" t="n">
        <f aca="false">IF(ISNUMBER(FIND(OT$1,$D128))=$AO$1,1,0)*VLOOKUP($Z$2,DALYs!$A$2:$MW$40,'Intervention list'!OT$195+1,0)</f>
        <v>0</v>
      </c>
      <c r="OU128" s="0" t="n">
        <f aca="false">IF(ISNUMBER(FIND(OU$1,$D128))=$AO$1,1,0)*VLOOKUP($Z$2,DALYs!$A$2:$MW$40,'Intervention list'!OU$195+1,0)</f>
        <v>0</v>
      </c>
      <c r="OV128" s="0" t="n">
        <f aca="false">IF(ISNUMBER(FIND(OV$1,$D128))=$AO$1,1,0)*VLOOKUP($Z$2,DALYs!$A$2:$MW$40,'Intervention list'!OV$195+1,0)</f>
        <v>0</v>
      </c>
      <c r="OW128" s="0" t="n">
        <f aca="false">IF(ISNUMBER(FIND(OW$1,$D128))=$AO$1,1,0)*VLOOKUP($Z$2,DALYs!$A$2:$MW$40,'Intervention list'!OW$195+1,0)</f>
        <v>0</v>
      </c>
      <c r="OX128" s="0" t="n">
        <f aca="false">IF(ISNUMBER(FIND(OX$1,$D128))=$AO$1,1,0)*VLOOKUP($Z$2,DALYs!$A$2:$MW$40,'Intervention list'!OX$195+1,0)</f>
        <v>0</v>
      </c>
    </row>
    <row r="129" customFormat="false" ht="31.5" hidden="false" customHeight="false" outlineLevel="0" collapsed="false">
      <c r="A129" s="6" t="s">
        <v>177</v>
      </c>
      <c r="B129" s="6" t="s">
        <v>97</v>
      </c>
      <c r="C129" s="26" t="s">
        <v>173</v>
      </c>
      <c r="D129" s="7" t="s">
        <v>176</v>
      </c>
      <c r="E129" s="7" t="str">
        <f aca="false">SUBSTITUTE(D129,0.2,X129)</f>
        <v>Depressive disorders: 0.1; Bipolar disorder: 0.1; Anxiety disorders: 0.1; Attention-deficit/hyperactivity disorder: 0.1; Conduct disorder: 0.1</v>
      </c>
      <c r="F129" s="0" t="s">
        <v>14</v>
      </c>
      <c r="G129" s="8" t="n">
        <v>13.38</v>
      </c>
      <c r="H129" s="9" t="n">
        <v>437</v>
      </c>
      <c r="I129" s="9" t="n">
        <f aca="false">IF(H129="","",(H129*(VLOOKUP($Z$2,Worksheet,11,0)^4)))</f>
        <v>636.74971725329</v>
      </c>
      <c r="J129" s="9" t="n">
        <f aca="false">IF(I129="","",I129*VLOOKUP($Z$2,Worksheet,12,0))</f>
        <v>713.675425330272</v>
      </c>
      <c r="K129" s="9" t="n">
        <f aca="false">IF(I129="","",I129*VLOOKUP($Z$2, Worksheet, 13, 0))</f>
        <v>625.169780448128</v>
      </c>
      <c r="L129" s="9" t="n">
        <f aca="false">IF(J129="",VLOOKUP($Z$2, Worksheet, 14, 0),J129)</f>
        <v>713.675425330272</v>
      </c>
      <c r="M129" s="9" t="n">
        <f aca="false">IF(L129&lt;VLOOKUP($Z$2,'Country sheet'!$A$3:$P$41,15,0), VLOOKUP($Z$2,'Country sheet'!$A$3:$P$41,15,0), L129)/0.7</f>
        <v>1019.53632190039</v>
      </c>
      <c r="N129" s="27" t="n">
        <f aca="false">IFERROR(IF(AC129=$AO$1,VLOOKUP(F129,AO$42:AX$46,MATCH(AC$1,AP$41:AX$41,0)+1,0)/COUNTIFS($F$2:$F$194,$F129,$AC$2:$AC$194,$AO$1),0),0) + IFERROR(IF(AD129=$AO$1,VLOOKUP(F129,AO$42:AX$46,MATCH(AD$1,AP$41:AX$41,0)+1,0)/COUNTIFS($F$2:$F$194,$F129,$AD$2:$AD$194,$AO$1),0),0) + IFERROR(IF(AE129=$AO$1,VLOOKUP(F129,AO$42:AX$46,MATCH(AE$1,AP$41:AX$41,0)+1,0)/COUNTIFS($F$2:$F$194,$F129,$AE$2:$AE$194,$AO$1),0),0) + IFERROR(IF(AF129=$AO$1,VLOOKUP(F129,AO$42:AX$46,MATCH(AF$1,AP$41:AX$41,0)+1,0)/COUNTIFS($F$2:$F$194,$F129,$AF$2:$AF$194,$AO$1),0),0) + IFERROR(IF(AG129=$AO$1,VLOOKUP(F129,AO$42:AX$46,MATCH(AG$1,AP$41:AX$41,0)+1,0)/COUNTIFS($F$2:$F$194,$F129,$AG$2:$AG$194,$AO$1),0),0) + IFERROR(IF(AH129=$AO$1,VLOOKUP(F129,AO$42:AX$46,MATCH(AH$1,AP$41:AX$41,0)+1,0)/COUNTIFS($F$2:$F$194,$F129,$AH$2:$AH$194,$AO$1),0),0) + IFERROR(IF(AI129=$AO$1,VLOOKUP(F129,AO$42:AX$46,MATCH(AI$1,AP$41:AX$41,0)+1,0)/COUNTIFS($F$2:$F$194,$F129,$AI$2:$AI$194,$AO$1),0),0) + IFERROR(IF(AJ129=$AO$1,VLOOKUP(F129,AO$42:AX$46,MATCH(AJ$1,AP$41:AX$41,0)+1,0)/COUNTIFS($F$2:$F$194,$F129,$AJ$2:$AJ$194,$AO$1),0),0) + IFERROR(IF(AK129=$AO$1,VLOOKUP(F129,AO$42:AX$46,MATCH(AK$1,AP$41:AX$41,0)+1,0)/COUNTIFS($F$2:$F$194,$F129,$AK$2:$AK$194,$AO$1),0),0)</f>
        <v>0</v>
      </c>
      <c r="O129" s="9" t="n">
        <v>1</v>
      </c>
      <c r="P129" s="9" t="n">
        <v>3</v>
      </c>
      <c r="Q129" s="0" t="n">
        <f aca="false">SUM(BC129:OX129)</f>
        <v>172907.652842961</v>
      </c>
      <c r="R129" s="0" t="n">
        <f aca="false">IF(VLOOKUP($Z$2,CET!$A$4:$L$42,12,0)="Low income",_xlfn.IFS(S129=0.2,0.1,S129=0.1,0.05,S129=0.5,0.4,S129=0.35,0.25),S129)</f>
        <v>0.2</v>
      </c>
      <c r="S129" s="0" t="n">
        <v>0.2</v>
      </c>
      <c r="T129" s="0" t="n">
        <v>0.8</v>
      </c>
      <c r="U129" s="0" t="n">
        <f aca="false">N129/M129</f>
        <v>0</v>
      </c>
      <c r="V129" s="0" t="n">
        <f aca="false">IFERROR(U129/Q129,0)</f>
        <v>0</v>
      </c>
      <c r="W129" s="0" t="n">
        <f aca="false">(T129/R129)*V129</f>
        <v>0</v>
      </c>
      <c r="X129" s="28" t="n">
        <f aca="false">IF(W129=0,0,IF(W129&lt;=0.8,IF(W129&lt;0.05,0.05,W129),0.8))</f>
        <v>0</v>
      </c>
      <c r="Y129" s="28"/>
      <c r="AC129" s="34" t="n">
        <f aca="false">ISNUMBER(FIND(AC$1,$C129))</f>
        <v>0</v>
      </c>
      <c r="AD129" s="33" t="n">
        <f aca="false">ISNUMBER(FIND(AD$1,$C129))</f>
        <v>0</v>
      </c>
      <c r="AE129" s="33" t="n">
        <f aca="false">ISNUMBER(FIND(AE$1,$C129))</f>
        <v>0</v>
      </c>
      <c r="AF129" s="33" t="n">
        <f aca="false">ISNUMBER(FIND(AF$1,$C129))</f>
        <v>0</v>
      </c>
      <c r="AG129" s="33" t="n">
        <f aca="false">ISNUMBER(FIND(AG$1,$C129))</f>
        <v>0</v>
      </c>
      <c r="AH129" s="33" t="n">
        <f aca="false">ISNUMBER(FIND(AH$1,$C129))</f>
        <v>0</v>
      </c>
      <c r="AI129" s="33" t="n">
        <f aca="false">ISNUMBER(FIND(AI$1,$C129))</f>
        <v>0</v>
      </c>
      <c r="AJ129" s="33" t="n">
        <f aca="false">ISNUMBER(FIND(AJ$1,$C129))</f>
        <v>0</v>
      </c>
      <c r="AK129" s="35" t="n">
        <f aca="false">ISNUMBER(FIND(AK$1,$C129))</f>
        <v>0</v>
      </c>
      <c r="AL129" s="6"/>
      <c r="AM129" s="33"/>
      <c r="BC129" s="0" t="n">
        <f aca="false">IF(ISNUMBER(FIND(BC$1,$D129))=$AO$1,1,0)*VLOOKUP($Z$2,DALYs!$A$2:$MW$40,'Intervention list'!BC$195+1,0)</f>
        <v>0</v>
      </c>
      <c r="BD129" s="0" t="n">
        <f aca="false">IF(ISNUMBER(FIND(BD$1,$D129))=$AO$1,1,0)*VLOOKUP($Z$2,DALYs!$A$2:$MW$40,'Intervention list'!BD$195+1,0)</f>
        <v>0</v>
      </c>
      <c r="BE129" s="0" t="n">
        <f aca="false">IF(ISNUMBER(FIND(BE$1,$D129))=$AO$1,1,0)*VLOOKUP($Z$2,DALYs!$A$2:$MW$40,'Intervention list'!BE$195+1,0)</f>
        <v>0</v>
      </c>
      <c r="BF129" s="0" t="n">
        <f aca="false">IF(ISNUMBER(FIND(BF$1,$D129))=$AO$1,1,0)*VLOOKUP($Z$2,DALYs!$A$2:$MW$40,'Intervention list'!BF$195+1,0)</f>
        <v>0</v>
      </c>
      <c r="BG129" s="0" t="n">
        <f aca="false">IF(ISNUMBER(FIND(BG$1,$D129))=$AO$1,1,0)*VLOOKUP($Z$2,DALYs!$A$2:$MW$40,'Intervention list'!BG$195+1,0)</f>
        <v>0</v>
      </c>
      <c r="BH129" s="0" t="n">
        <f aca="false">IF(ISNUMBER(FIND(BH$1,$D129))=$AO$1,1,0)*VLOOKUP($Z$2,DALYs!$A$2:$MW$40,'Intervention list'!BH$195+1,0)</f>
        <v>0</v>
      </c>
      <c r="BI129" s="0" t="n">
        <f aca="false">IF(ISNUMBER(FIND(BI$1,$D129))=$AO$1,1,0)*VLOOKUP($Z$2,DALYs!$A$2:$MW$40,'Intervention list'!BI$195+1,0)</f>
        <v>0</v>
      </c>
      <c r="BJ129" s="0" t="n">
        <f aca="false">IF(ISNUMBER(FIND(BJ$1,$D129))=$AO$1,1,0)*VLOOKUP($Z$2,DALYs!$A$2:$MW$40,'Intervention list'!BJ$195+1,0)</f>
        <v>0</v>
      </c>
      <c r="BK129" s="0" t="n">
        <f aca="false">IF(ISNUMBER(FIND(BK$1,$D129))=$AO$1,1,0)*VLOOKUP($Z$2,DALYs!$A$2:$MW$40,'Intervention list'!BK$195+1,0)</f>
        <v>0</v>
      </c>
      <c r="BL129" s="0" t="n">
        <f aca="false">IF(ISNUMBER(FIND(BL$1,$D129))=$AO$1,1,0)*VLOOKUP($Z$2,DALYs!$A$2:$MW$40,'Intervention list'!BL$195+1,0)</f>
        <v>0</v>
      </c>
      <c r="BM129" s="0" t="n">
        <f aca="false">IF(ISNUMBER(FIND(BM$1,$D129))=$AO$1,1,0)*VLOOKUP($Z$2,DALYs!$A$2:$MW$40,'Intervention list'!BM$195+1,0)</f>
        <v>0</v>
      </c>
      <c r="BN129" s="0" t="n">
        <f aca="false">IF(ISNUMBER(FIND(BN$1,$D129))=$AO$1,1,0)*VLOOKUP($Z$2,DALYs!$A$2:$MW$40,'Intervention list'!BN$195+1,0)</f>
        <v>0</v>
      </c>
      <c r="BO129" s="0" t="n">
        <f aca="false">IF(ISNUMBER(FIND(BO$1,$D129))=$AO$1,1,0)*VLOOKUP($Z$2,DALYs!$A$2:$MW$40,'Intervention list'!BO$195+1,0)</f>
        <v>0</v>
      </c>
      <c r="BP129" s="0" t="n">
        <f aca="false">IF(ISNUMBER(FIND(BP$1,$D129))=$AO$1,1,0)*VLOOKUP($Z$2,DALYs!$A$2:$MW$40,'Intervention list'!BP$195+1,0)</f>
        <v>0</v>
      </c>
      <c r="BQ129" s="0" t="n">
        <f aca="false">IF(ISNUMBER(FIND(BQ$1,$D129))=$AO$1,1,0)*VLOOKUP($Z$2,DALYs!$A$2:$MW$40,'Intervention list'!BQ$195+1,0)</f>
        <v>0</v>
      </c>
      <c r="BR129" s="0" t="n">
        <f aca="false">IF(ISNUMBER(FIND(BR$1,$D129))=$AO$1,1,0)*VLOOKUP($Z$2,DALYs!$A$2:$MW$40,'Intervention list'!BR$195+1,0)</f>
        <v>0</v>
      </c>
      <c r="BS129" s="0" t="n">
        <f aca="false">IF(ISNUMBER(FIND(BS$1,$D129))=$AO$1,1,0)*VLOOKUP($Z$2,DALYs!$A$2:$MW$40,'Intervention list'!BS$195+1,0)</f>
        <v>0</v>
      </c>
      <c r="BT129" s="0" t="n">
        <f aca="false">IF(ISNUMBER(FIND(BT$1,$D129))=$AO$1,1,0)*VLOOKUP($Z$2,DALYs!$A$2:$MW$40,'Intervention list'!BT$195+1,0)</f>
        <v>0</v>
      </c>
      <c r="BU129" s="0" t="n">
        <f aca="false">IF(ISNUMBER(FIND(BU$1,$D129))=$AO$1,1,0)*VLOOKUP($Z$2,DALYs!$A$2:$MW$40,'Intervention list'!BU$195+1,0)</f>
        <v>0</v>
      </c>
      <c r="BV129" s="0" t="n">
        <f aca="false">IF(ISNUMBER(FIND(BV$1,$D129))=$AO$1,1,0)*VLOOKUP($Z$2,DALYs!$A$2:$MW$40,'Intervention list'!BV$195+1,0)</f>
        <v>0</v>
      </c>
      <c r="BW129" s="0" t="n">
        <f aca="false">IF(ISNUMBER(FIND(BW$1,$D129))=$AO$1,1,0)*VLOOKUP($Z$2,DALYs!$A$2:$MW$40,'Intervention list'!BW$195+1,0)</f>
        <v>0</v>
      </c>
      <c r="BX129" s="0" t="n">
        <f aca="false">IF(ISNUMBER(FIND(BX$1,$D129))=$AO$1,1,0)*VLOOKUP($Z$2,DALYs!$A$2:$MW$40,'Intervention list'!BX$195+1,0)</f>
        <v>52906.4405321369</v>
      </c>
      <c r="BY129" s="0" t="n">
        <f aca="false">IF(ISNUMBER(FIND(BY$1,$D129))=$AO$1,1,0)*VLOOKUP($Z$2,DALYs!$A$2:$MW$40,'Intervention list'!BY$195+1,0)</f>
        <v>0</v>
      </c>
      <c r="BZ129" s="0" t="n">
        <f aca="false">IF(ISNUMBER(FIND(BZ$1,$D129))=$AO$1,1,0)*VLOOKUP($Z$2,DALYs!$A$2:$MW$40,'Intervention list'!BZ$195+1,0)</f>
        <v>0</v>
      </c>
      <c r="CA129" s="0" t="n">
        <f aca="false">IF(ISNUMBER(FIND(CA$1,$D129))=$AO$1,1,0)*VLOOKUP($Z$2,DALYs!$A$2:$MW$40,'Intervention list'!CA$195+1,0)</f>
        <v>0</v>
      </c>
      <c r="CB129" s="0" t="n">
        <f aca="false">IF(ISNUMBER(FIND(CB$1,$D129))=$AO$1,1,0)*VLOOKUP($Z$2,DALYs!$A$2:$MW$40,'Intervention list'!CB$195+1,0)</f>
        <v>0</v>
      </c>
      <c r="CC129" s="0" t="n">
        <f aca="false">IF(ISNUMBER(FIND(CC$1,$D129))=$AO$1,1,0)*VLOOKUP($Z$2,DALYs!$A$2:$MW$40,'Intervention list'!CC$195+1,0)</f>
        <v>0</v>
      </c>
      <c r="CD129" s="0" t="n">
        <f aca="false">IF(ISNUMBER(FIND(CD$1,$D129))=$AO$1,1,0)*VLOOKUP($Z$2,DALYs!$A$2:$MW$40,'Intervention list'!CD$195+1,0)</f>
        <v>0</v>
      </c>
      <c r="CE129" s="0" t="n">
        <f aca="false">IF(ISNUMBER(FIND(CE$1,$D129))=$AO$1,1,0)*VLOOKUP($Z$2,DALYs!$A$2:$MW$40,'Intervention list'!CE$195+1,0)</f>
        <v>0</v>
      </c>
      <c r="CF129" s="0" t="n">
        <f aca="false">IF(ISNUMBER(FIND(CF$1,$D129))=$AO$1,1,0)*VLOOKUP($Z$2,DALYs!$A$2:$MW$40,'Intervention list'!CF$195+1,0)</f>
        <v>3303.26239442823</v>
      </c>
      <c r="CG129" s="0" t="n">
        <f aca="false">IF(ISNUMBER(FIND(CG$1,$D129))=$AO$1,1,0)*VLOOKUP($Z$2,DALYs!$A$2:$MW$40,'Intervention list'!CG$195+1,0)</f>
        <v>0</v>
      </c>
      <c r="CH129" s="0" t="n">
        <f aca="false">IF(ISNUMBER(FIND(CH$1,$D129))=$AO$1,1,0)*VLOOKUP($Z$2,DALYs!$A$2:$MW$40,'Intervention list'!CH$195+1,0)</f>
        <v>0</v>
      </c>
      <c r="CI129" s="0" t="n">
        <f aca="false">IF(ISNUMBER(FIND(CI$1,$D129))=$AO$1,1,0)*VLOOKUP($Z$2,DALYs!$A$2:$MW$40,'Intervention list'!CI$195+1,0)</f>
        <v>0</v>
      </c>
      <c r="CJ129" s="0" t="n">
        <f aca="false">IF(ISNUMBER(FIND(CJ$1,$D129))=$AO$1,1,0)*VLOOKUP($Z$2,DALYs!$A$2:$MW$40,'Intervention list'!CJ$195+1,0)</f>
        <v>0</v>
      </c>
      <c r="CK129" s="0" t="n">
        <f aca="false">IF(ISNUMBER(FIND(CK$1,$D129))=$AO$1,1,0)*VLOOKUP($Z$2,DALYs!$A$2:$MW$40,'Intervention list'!CK$195+1,0)</f>
        <v>0</v>
      </c>
      <c r="CL129" s="0" t="n">
        <f aca="false">IF(ISNUMBER(FIND(CL$1,$D129))=$AO$1,1,0)*VLOOKUP($Z$2,DALYs!$A$2:$MW$40,'Intervention list'!CL$195+1,0)</f>
        <v>18149.424996732</v>
      </c>
      <c r="CM129" s="0" t="n">
        <f aca="false">IF(ISNUMBER(FIND(CM$1,$D129))=$AO$1,1,0)*VLOOKUP($Z$2,DALYs!$A$2:$MW$40,'Intervention list'!CM$195+1,0)</f>
        <v>0</v>
      </c>
      <c r="CN129" s="0" t="n">
        <f aca="false">IF(ISNUMBER(FIND(CN$1,$D129))=$AO$1,1,0)*VLOOKUP($Z$2,DALYs!$A$2:$MW$40,'Intervention list'!CN$195+1,0)</f>
        <v>0</v>
      </c>
      <c r="CO129" s="0" t="n">
        <f aca="false">IF(ISNUMBER(FIND(CO$1,$D129))=$AO$1,1,0)*VLOOKUP($Z$2,DALYs!$A$2:$MW$40,'Intervention list'!CO$195+1,0)</f>
        <v>0</v>
      </c>
      <c r="CP129" s="0" t="n">
        <f aca="false">IF(ISNUMBER(FIND(CP$1,$D129))=$AO$1,1,0)*VLOOKUP($Z$2,DALYs!$A$2:$MW$40,'Intervention list'!CP$195+1,0)</f>
        <v>0</v>
      </c>
      <c r="CQ129" s="0" t="n">
        <f aca="false">IF(ISNUMBER(FIND(CQ$1,$D129))=$AO$1,1,0)*VLOOKUP($Z$2,DALYs!$A$2:$MW$40,'Intervention list'!CQ$195+1,0)</f>
        <v>0</v>
      </c>
      <c r="CR129" s="0" t="n">
        <f aca="false">IF(ISNUMBER(FIND(CR$1,$D129))=$AO$1,1,0)*VLOOKUP($Z$2,DALYs!$A$2:$MW$40,'Intervention list'!CR$195+1,0)</f>
        <v>0</v>
      </c>
      <c r="CS129" s="0" t="n">
        <f aca="false">IF(ISNUMBER(FIND(CS$1,$D129))=$AO$1,1,0)*VLOOKUP($Z$2,DALYs!$A$2:$MW$40,'Intervention list'!CS$195+1,0)</f>
        <v>0</v>
      </c>
      <c r="CT129" s="0" t="n">
        <f aca="false">IF(ISNUMBER(FIND(CT$1,$D129))=$AO$1,1,0)*VLOOKUP($Z$2,DALYs!$A$2:$MW$40,'Intervention list'!CT$195+1,0)</f>
        <v>0</v>
      </c>
      <c r="CU129" s="0" t="n">
        <f aca="false">IF(ISNUMBER(FIND(CU$1,$D129))=$AO$1,1,0)*VLOOKUP($Z$2,DALYs!$A$2:$MW$40,'Intervention list'!CU$195+1,0)</f>
        <v>0</v>
      </c>
      <c r="CV129" s="0" t="n">
        <f aca="false">IF(ISNUMBER(FIND(CV$1,$D129))=$AO$1,1,0)*VLOOKUP($Z$2,DALYs!$A$2:$MW$40,'Intervention list'!CV$195+1,0)</f>
        <v>0</v>
      </c>
      <c r="CW129" s="0" t="n">
        <f aca="false">IF(ISNUMBER(FIND(CW$1,$D129))=$AO$1,1,0)*VLOOKUP($Z$2,DALYs!$A$2:$MW$40,'Intervention list'!CW$195+1,0)</f>
        <v>0</v>
      </c>
      <c r="CX129" s="0" t="n">
        <f aca="false">IF(ISNUMBER(FIND(CX$1,$D129))=$AO$1,1,0)*VLOOKUP($Z$2,DALYs!$A$2:$MW$40,'Intervention list'!CX$195+1,0)</f>
        <v>0</v>
      </c>
      <c r="CY129" s="0" t="n">
        <f aca="false">IF(ISNUMBER(FIND(CY$1,$D129))=$AO$1,1,0)*VLOOKUP($Z$2,DALYs!$A$2:$MW$40,'Intervention list'!CY$195+1,0)</f>
        <v>0</v>
      </c>
      <c r="CZ129" s="0" t="n">
        <f aca="false">IF(ISNUMBER(FIND(CZ$1,$D129))=$AO$1,1,0)*VLOOKUP($Z$2,DALYs!$A$2:$MW$40,'Intervention list'!CZ$195+1,0)</f>
        <v>0</v>
      </c>
      <c r="DA129" s="0" t="n">
        <f aca="false">IF(ISNUMBER(FIND(DA$1,$D129))=$AO$1,1,0)*VLOOKUP($Z$2,DALYs!$A$2:$MW$40,'Intervention list'!DA$195+1,0)</f>
        <v>0</v>
      </c>
      <c r="DB129" s="0" t="n">
        <f aca="false">IF(ISNUMBER(FIND(DB$1,$D129))=$AO$1,1,0)*VLOOKUP($Z$2,DALYs!$A$2:$MW$40,'Intervention list'!DB$195+1,0)</f>
        <v>0</v>
      </c>
      <c r="DC129" s="0" t="n">
        <f aca="false">IF(ISNUMBER(FIND(DC$1,$D129))=$AO$1,1,0)*VLOOKUP($Z$2,DALYs!$A$2:$MW$40,'Intervention list'!DC$195+1,0)</f>
        <v>0</v>
      </c>
      <c r="DD129" s="0" t="n">
        <f aca="false">IF(ISNUMBER(FIND(DD$1,$D129))=$AO$1,1,0)*VLOOKUP($Z$2,DALYs!$A$2:$MW$40,'Intervention list'!DD$195+1,0)</f>
        <v>0</v>
      </c>
      <c r="DE129" s="0" t="n">
        <f aca="false">IF(ISNUMBER(FIND(DE$1,$D129))=$AO$1,1,0)*VLOOKUP($Z$2,DALYs!$A$2:$MW$40,'Intervention list'!DE$195+1,0)</f>
        <v>0</v>
      </c>
      <c r="DF129" s="0" t="n">
        <f aca="false">IF(ISNUMBER(FIND(DF$1,$D129))=$AO$1,1,0)*VLOOKUP($Z$2,DALYs!$A$2:$MW$40,'Intervention list'!DF$195+1,0)</f>
        <v>0</v>
      </c>
      <c r="DG129" s="0" t="n">
        <f aca="false">IF(ISNUMBER(FIND(DG$1,$D129))=$AO$1,1,0)*VLOOKUP($Z$2,DALYs!$A$2:$MW$40,'Intervention list'!DG$195+1,0)</f>
        <v>0</v>
      </c>
      <c r="DH129" s="0" t="n">
        <f aca="false">IF(ISNUMBER(FIND(DH$1,$D129))=$AO$1,1,0)*VLOOKUP($Z$2,DALYs!$A$2:$MW$40,'Intervention list'!DH$195+1,0)</f>
        <v>0</v>
      </c>
      <c r="DI129" s="0" t="n">
        <f aca="false">IF(ISNUMBER(FIND(DI$1,$D129))=$AO$1,1,0)*VLOOKUP($Z$2,DALYs!$A$2:$MW$40,'Intervention list'!DI$195+1,0)</f>
        <v>0</v>
      </c>
      <c r="DJ129" s="0" t="n">
        <f aca="false">IF(ISNUMBER(FIND(DJ$1,$D129))=$AO$1,1,0)*VLOOKUP($Z$2,DALYs!$A$2:$MW$40,'Intervention list'!DJ$195+1,0)</f>
        <v>0</v>
      </c>
      <c r="DK129" s="0" t="n">
        <f aca="false">IF(ISNUMBER(FIND(DK$1,$D129))=$AO$1,1,0)*VLOOKUP($Z$2,DALYs!$A$2:$MW$40,'Intervention list'!DK$195+1,0)</f>
        <v>0</v>
      </c>
      <c r="DL129" s="0" t="n">
        <f aca="false">IF(ISNUMBER(FIND(DL$1,$D129))=$AO$1,1,0)*VLOOKUP($Z$2,DALYs!$A$2:$MW$40,'Intervention list'!DL$195+1,0)</f>
        <v>0</v>
      </c>
      <c r="DM129" s="0" t="n">
        <f aca="false">IF(ISNUMBER(FIND(DM$1,$D129))=$AO$1,1,0)*VLOOKUP($Z$2,DALYs!$A$2:$MW$40,'Intervention list'!DM$195+1,0)</f>
        <v>0</v>
      </c>
      <c r="DN129" s="0" t="n">
        <f aca="false">IF(ISNUMBER(FIND(DN$1,$D129))=$AO$1,1,0)*VLOOKUP($Z$2,DALYs!$A$2:$MW$40,'Intervention list'!DN$195+1,0)</f>
        <v>0</v>
      </c>
      <c r="DO129" s="0" t="n">
        <f aca="false">IF(ISNUMBER(FIND(DO$1,$D129))=$AO$1,1,0)*VLOOKUP($Z$2,DALYs!$A$2:$MW$40,'Intervention list'!DO$195+1,0)</f>
        <v>0</v>
      </c>
      <c r="DP129" s="0" t="n">
        <f aca="false">IF(ISNUMBER(FIND(DP$1,$D129))=$AO$1,1,0)*VLOOKUP($Z$2,DALYs!$A$2:$MW$40,'Intervention list'!DP$195+1,0)</f>
        <v>0</v>
      </c>
      <c r="DQ129" s="0" t="n">
        <f aca="false">IF(ISNUMBER(FIND(DQ$1,$D129))=$AO$1,1,0)*VLOOKUP($Z$2,DALYs!$A$2:$MW$40,'Intervention list'!DQ$195+1,0)</f>
        <v>0</v>
      </c>
      <c r="DR129" s="0" t="n">
        <f aca="false">IF(ISNUMBER(FIND(DR$1,$D129))=$AO$1,1,0)*VLOOKUP($Z$2,DALYs!$A$2:$MW$40,'Intervention list'!DR$195+1,0)</f>
        <v>0</v>
      </c>
      <c r="DS129" s="0" t="n">
        <f aca="false">IF(ISNUMBER(FIND(DS$1,$D129))=$AO$1,1,0)*VLOOKUP($Z$2,DALYs!$A$2:$MW$40,'Intervention list'!DS$195+1,0)</f>
        <v>0</v>
      </c>
      <c r="DT129" s="0" t="n">
        <f aca="false">IF(ISNUMBER(FIND(DT$1,$D129))=$AO$1,1,0)*VLOOKUP($Z$2,DALYs!$A$2:$MW$40,'Intervention list'!DT$195+1,0)</f>
        <v>0</v>
      </c>
      <c r="DU129" s="0" t="n">
        <f aca="false">IF(ISNUMBER(FIND(DU$1,$D129))=$AO$1,1,0)*VLOOKUP($Z$2,DALYs!$A$2:$MW$40,'Intervention list'!DU$195+1,0)</f>
        <v>0</v>
      </c>
      <c r="DV129" s="0" t="n">
        <f aca="false">IF(ISNUMBER(FIND(DV$1,$D129))=$AO$1,1,0)*VLOOKUP($Z$2,DALYs!$A$2:$MW$40,'Intervention list'!DV$195+1,0)</f>
        <v>22398.2193091825</v>
      </c>
      <c r="DW129" s="0" t="n">
        <f aca="false">IF(ISNUMBER(FIND(DW$1,$D129))=$AO$1,1,0)*VLOOKUP($Z$2,DALYs!$A$2:$MW$40,'Intervention list'!DW$195+1,0)</f>
        <v>0</v>
      </c>
      <c r="DX129" s="0" t="n">
        <f aca="false">IF(ISNUMBER(FIND(DX$1,$D129))=$AO$1,1,0)*VLOOKUP($Z$2,DALYs!$A$2:$MW$40,'Intervention list'!DX$195+1,0)</f>
        <v>0</v>
      </c>
      <c r="DY129" s="0" t="n">
        <f aca="false">IF(ISNUMBER(FIND(DY$1,$D129))=$AO$1,1,0)*VLOOKUP($Z$2,DALYs!$A$2:$MW$40,'Intervention list'!DY$195+1,0)</f>
        <v>0</v>
      </c>
      <c r="DZ129" s="0" t="n">
        <f aca="false">IF(ISNUMBER(FIND(DZ$1,$D129))=$AO$1,1,0)*VLOOKUP($Z$2,DALYs!$A$2:$MW$40,'Intervention list'!DZ$195+1,0)</f>
        <v>0</v>
      </c>
      <c r="EA129" s="0" t="n">
        <f aca="false">IF(ISNUMBER(FIND(EA$1,$D129))=$AO$1,1,0)*VLOOKUP($Z$2,DALYs!$A$2:$MW$40,'Intervention list'!EA$195+1,0)</f>
        <v>0</v>
      </c>
      <c r="EB129" s="0" t="n">
        <f aca="false">IF(ISNUMBER(FIND(EB$1,$D129))=$AO$1,1,0)*VLOOKUP($Z$2,DALYs!$A$2:$MW$40,'Intervention list'!EB$195+1,0)</f>
        <v>0</v>
      </c>
      <c r="EC129" s="0" t="n">
        <f aca="false">IF(ISNUMBER(FIND(EC$1,$D129))=$AO$1,1,0)*VLOOKUP($Z$2,DALYs!$A$2:$MW$40,'Intervention list'!EC$195+1,0)</f>
        <v>0</v>
      </c>
      <c r="ED129" s="0" t="n">
        <f aca="false">IF(ISNUMBER(FIND(ED$1,$D129))=$AO$1,1,0)*VLOOKUP($Z$2,DALYs!$A$2:$MW$40,'Intervention list'!ED$195+1,0)</f>
        <v>0</v>
      </c>
      <c r="EE129" s="0" t="n">
        <f aca="false">IF(ISNUMBER(FIND(EE$1,$D129))=$AO$1,1,0)*VLOOKUP($Z$2,DALYs!$A$2:$MW$40,'Intervention list'!EE$195+1,0)</f>
        <v>0</v>
      </c>
      <c r="EF129" s="0" t="n">
        <f aca="false">IF(ISNUMBER(FIND(EF$1,$D129))=$AO$1,1,0)*VLOOKUP($Z$2,DALYs!$A$2:$MW$40,'Intervention list'!EF$195+1,0)</f>
        <v>0</v>
      </c>
      <c r="EG129" s="0" t="n">
        <f aca="false">IF(ISNUMBER(FIND(EG$1,$D129))=$AO$1,1,0)*VLOOKUP($Z$2,DALYs!$A$2:$MW$40,'Intervention list'!EG$195+1,0)</f>
        <v>0</v>
      </c>
      <c r="EH129" s="0" t="n">
        <f aca="false">IF(ISNUMBER(FIND(EH$1,$D129))=$AO$1,1,0)*VLOOKUP($Z$2,DALYs!$A$2:$MW$40,'Intervention list'!EH$195+1,0)</f>
        <v>76150.3056104813</v>
      </c>
      <c r="EI129" s="0" t="n">
        <f aca="false">IF(ISNUMBER(FIND(EI$1,$D129))=$AO$1,1,0)*VLOOKUP($Z$2,DALYs!$A$2:$MW$40,'Intervention list'!EI$195+1,0)</f>
        <v>0</v>
      </c>
      <c r="EJ129" s="0" t="n">
        <f aca="false">IF(ISNUMBER(FIND(EJ$1,$D129))=$AO$1,1,0)*VLOOKUP($Z$2,DALYs!$A$2:$MW$40,'Intervention list'!EJ$195+1,0)</f>
        <v>0</v>
      </c>
      <c r="EK129" s="0" t="n">
        <f aca="false">IF(ISNUMBER(FIND(EK$1,$D129))=$AO$1,1,0)*VLOOKUP($Z$2,DALYs!$A$2:$MW$40,'Intervention list'!EK$195+1,0)</f>
        <v>0</v>
      </c>
      <c r="EL129" s="0" t="n">
        <f aca="false">IF(ISNUMBER(FIND(EL$1,$D129))=$AO$1,1,0)*VLOOKUP($Z$2,DALYs!$A$2:$MW$40,'Intervention list'!EL$195+1,0)</f>
        <v>0</v>
      </c>
      <c r="EM129" s="0" t="n">
        <f aca="false">IF(ISNUMBER(FIND(EM$1,$D129))=$AO$1,1,0)*VLOOKUP($Z$2,DALYs!$A$2:$MW$40,'Intervention list'!EM$195+1,0)</f>
        <v>0</v>
      </c>
      <c r="EN129" s="0" t="n">
        <f aca="false">IF(ISNUMBER(FIND(EN$1,$D129))=$AO$1,1,0)*VLOOKUP($Z$2,DALYs!$A$2:$MW$40,'Intervention list'!EN$195+1,0)</f>
        <v>0</v>
      </c>
      <c r="EO129" s="0" t="n">
        <f aca="false">IF(ISNUMBER(FIND(EO$1,$D129))=$AO$1,1,0)*VLOOKUP($Z$2,DALYs!$A$2:$MW$40,'Intervention list'!EO$195+1,0)</f>
        <v>0</v>
      </c>
      <c r="EP129" s="0" t="n">
        <f aca="false">IF(ISNUMBER(FIND(EP$1,$D129))=$AO$1,1,0)*VLOOKUP($Z$2,DALYs!$A$2:$MW$40,'Intervention list'!EP$195+1,0)</f>
        <v>0</v>
      </c>
      <c r="EQ129" s="0" t="n">
        <f aca="false">IF(ISNUMBER(FIND(EQ$1,$D129))=$AO$1,1,0)*VLOOKUP($Z$2,DALYs!$A$2:$MW$40,'Intervention list'!EQ$195+1,0)</f>
        <v>0</v>
      </c>
      <c r="ER129" s="0" t="n">
        <f aca="false">IF(ISNUMBER(FIND(ER$1,$D129))=$AO$1,1,0)*VLOOKUP($Z$2,DALYs!$A$2:$MW$40,'Intervention list'!ER$195+1,0)</f>
        <v>0</v>
      </c>
      <c r="ES129" s="0" t="n">
        <f aca="false">IF(ISNUMBER(FIND(ES$1,$D129))=$AO$1,1,0)*VLOOKUP($Z$2,DALYs!$A$2:$MW$40,'Intervention list'!ES$195+1,0)</f>
        <v>0</v>
      </c>
      <c r="ET129" s="0" t="n">
        <f aca="false">IF(ISNUMBER(FIND(ET$1,$D129))=$AO$1,1,0)*VLOOKUP($Z$2,DALYs!$A$2:$MW$40,'Intervention list'!ET$195+1,0)</f>
        <v>0</v>
      </c>
      <c r="EU129" s="0" t="n">
        <f aca="false">IF(ISNUMBER(FIND(EU$1,$D129))=$AO$1,1,0)*VLOOKUP($Z$2,DALYs!$A$2:$MW$40,'Intervention list'!EU$195+1,0)</f>
        <v>0</v>
      </c>
      <c r="EV129" s="0" t="n">
        <f aca="false">IF(ISNUMBER(FIND(EV$1,$D129))=$AO$1,1,0)*VLOOKUP($Z$2,DALYs!$A$2:$MW$40,'Intervention list'!EV$195+1,0)</f>
        <v>0</v>
      </c>
      <c r="EW129" s="0" t="n">
        <f aca="false">IF(ISNUMBER(FIND(EW$1,$D129))=$AO$1,1,0)*VLOOKUP($Z$2,DALYs!$A$2:$MW$40,'Intervention list'!EW$195+1,0)</f>
        <v>0</v>
      </c>
      <c r="EX129" s="0" t="n">
        <f aca="false">IF(ISNUMBER(FIND(EX$1,$D129))=$AO$1,1,0)*VLOOKUP($Z$2,DALYs!$A$2:$MW$40,'Intervention list'!EX$195+1,0)</f>
        <v>0</v>
      </c>
      <c r="EY129" s="0" t="n">
        <f aca="false">IF(ISNUMBER(FIND(EY$1,$D129))=$AO$1,1,0)*VLOOKUP($Z$2,DALYs!$A$2:$MW$40,'Intervention list'!EY$195+1,0)</f>
        <v>0</v>
      </c>
      <c r="EZ129" s="0" t="n">
        <f aca="false">IF(ISNUMBER(FIND(EZ$1,$D129))=$AO$1,1,0)*VLOOKUP($Z$2,DALYs!$A$2:$MW$40,'Intervention list'!EZ$195+1,0)</f>
        <v>0</v>
      </c>
      <c r="FA129" s="0" t="n">
        <f aca="false">IF(ISNUMBER(FIND(FA$1,$D129))=$AO$1,1,0)*VLOOKUP($Z$2,DALYs!$A$2:$MW$40,'Intervention list'!FA$195+1,0)</f>
        <v>0</v>
      </c>
      <c r="FB129" s="0" t="n">
        <f aca="false">IF(ISNUMBER(FIND(FB$1,$D129))=$AO$1,1,0)*VLOOKUP($Z$2,DALYs!$A$2:$MW$40,'Intervention list'!FB$195+1,0)</f>
        <v>0</v>
      </c>
      <c r="FC129" s="0" t="n">
        <f aca="false">IF(ISNUMBER(FIND(FC$1,$D129))=$AO$1,1,0)*VLOOKUP($Z$2,DALYs!$A$2:$MW$40,'Intervention list'!FC$195+1,0)</f>
        <v>0</v>
      </c>
      <c r="FD129" s="0" t="n">
        <f aca="false">IF(ISNUMBER(FIND(FD$1,$D129))=$AO$1,1,0)*VLOOKUP($Z$2,DALYs!$A$2:$MW$40,'Intervention list'!FD$195+1,0)</f>
        <v>0</v>
      </c>
      <c r="FE129" s="0" t="n">
        <f aca="false">IF(ISNUMBER(FIND(FE$1,$D129))=$AO$1,1,0)*VLOOKUP($Z$2,DALYs!$A$2:$MW$40,'Intervention list'!FE$195+1,0)</f>
        <v>0</v>
      </c>
      <c r="FF129" s="0" t="n">
        <f aca="false">IF(ISNUMBER(FIND(FF$1,$D129))=$AO$1,1,0)*VLOOKUP($Z$2,DALYs!$A$2:$MW$40,'Intervention list'!FF$195+1,0)</f>
        <v>0</v>
      </c>
      <c r="FG129" s="0" t="n">
        <f aca="false">IF(ISNUMBER(FIND(FG$1,$D129))=$AO$1,1,0)*VLOOKUP($Z$2,DALYs!$A$2:$MW$40,'Intervention list'!FG$195+1,0)</f>
        <v>0</v>
      </c>
      <c r="FH129" s="0" t="n">
        <f aca="false">IF(ISNUMBER(FIND(FH$1,$D129))=$AO$1,1,0)*VLOOKUP($Z$2,DALYs!$A$2:$MW$40,'Intervention list'!FH$195+1,0)</f>
        <v>0</v>
      </c>
      <c r="FI129" s="0" t="n">
        <f aca="false">IF(ISNUMBER(FIND(FI$1,$D129))=$AO$1,1,0)*VLOOKUP($Z$2,DALYs!$A$2:$MW$40,'Intervention list'!FI$195+1,0)</f>
        <v>0</v>
      </c>
      <c r="FJ129" s="0" t="n">
        <f aca="false">IF(ISNUMBER(FIND(FJ$1,$D129))=$AO$1,1,0)*VLOOKUP($Z$2,DALYs!$A$2:$MW$40,'Intervention list'!FJ$195+1,0)</f>
        <v>0</v>
      </c>
      <c r="FK129" s="0" t="n">
        <f aca="false">IF(ISNUMBER(FIND(FK$1,$D129))=$AO$1,1,0)*VLOOKUP($Z$2,DALYs!$A$2:$MW$40,'Intervention list'!FK$195+1,0)</f>
        <v>0</v>
      </c>
      <c r="FL129" s="0" t="n">
        <f aca="false">IF(ISNUMBER(FIND(FL$1,$D129))=$AO$1,1,0)*VLOOKUP($Z$2,DALYs!$A$2:$MW$40,'Intervention list'!FL$195+1,0)</f>
        <v>0</v>
      </c>
      <c r="FM129" s="0" t="n">
        <f aca="false">IF(ISNUMBER(FIND(FM$1,$D129))=$AO$1,1,0)*VLOOKUP($Z$2,DALYs!$A$2:$MW$40,'Intervention list'!FM$195+1,0)</f>
        <v>0</v>
      </c>
      <c r="FN129" s="0" t="n">
        <f aca="false">IF(ISNUMBER(FIND(FN$1,$D129))=$AO$1,1,0)*VLOOKUP($Z$2,DALYs!$A$2:$MW$40,'Intervention list'!FN$195+1,0)</f>
        <v>0</v>
      </c>
      <c r="FO129" s="0" t="n">
        <f aca="false">IF(ISNUMBER(FIND(FO$1,$D129))=$AO$1,1,0)*VLOOKUP($Z$2,DALYs!$A$2:$MW$40,'Intervention list'!FO$195+1,0)</f>
        <v>0</v>
      </c>
      <c r="FP129" s="0" t="n">
        <f aca="false">IF(ISNUMBER(FIND(FP$1,$D129))=$AO$1,1,0)*VLOOKUP($Z$2,DALYs!$A$2:$MW$40,'Intervention list'!FP$195+1,0)</f>
        <v>0</v>
      </c>
      <c r="FQ129" s="0" t="n">
        <f aca="false">IF(ISNUMBER(FIND(FQ$1,$D129))=$AO$1,1,0)*VLOOKUP($Z$2,DALYs!$A$2:$MW$40,'Intervention list'!FQ$195+1,0)</f>
        <v>0</v>
      </c>
      <c r="FR129" s="0" t="n">
        <f aca="false">IF(ISNUMBER(FIND(FR$1,$D129))=$AO$1,1,0)*VLOOKUP($Z$2,DALYs!$A$2:$MW$40,'Intervention list'!FR$195+1,0)</f>
        <v>0</v>
      </c>
      <c r="FS129" s="0" t="n">
        <f aca="false">IF(ISNUMBER(FIND(FS$1,$D129))=$AO$1,1,0)*VLOOKUP($Z$2,DALYs!$A$2:$MW$40,'Intervention list'!FS$195+1,0)</f>
        <v>0</v>
      </c>
      <c r="FT129" s="0" t="n">
        <f aca="false">IF(ISNUMBER(FIND(FT$1,$D129))=$AO$1,1,0)*VLOOKUP($Z$2,DALYs!$A$2:$MW$40,'Intervention list'!FT$195+1,0)</f>
        <v>0</v>
      </c>
      <c r="FU129" s="0" t="n">
        <f aca="false">IF(ISNUMBER(FIND(FU$1,$D129))=$AO$1,1,0)*VLOOKUP($Z$2,DALYs!$A$2:$MW$40,'Intervention list'!FU$195+1,0)</f>
        <v>0</v>
      </c>
      <c r="FV129" s="0" t="n">
        <f aca="false">IF(ISNUMBER(FIND(FV$1,$D129))=$AO$1,1,0)*VLOOKUP($Z$2,DALYs!$A$2:$MW$40,'Intervention list'!FV$195+1,0)</f>
        <v>0</v>
      </c>
      <c r="FW129" s="0" t="n">
        <f aca="false">IF(ISNUMBER(FIND(FW$1,$D129))=$AO$1,1,0)*VLOOKUP($Z$2,DALYs!$A$2:$MW$40,'Intervention list'!FW$195+1,0)</f>
        <v>0</v>
      </c>
      <c r="FX129" s="0" t="n">
        <f aca="false">IF(ISNUMBER(FIND(FX$1,$D129))=$AO$1,1,0)*VLOOKUP($Z$2,DALYs!$A$2:$MW$40,'Intervention list'!FX$195+1,0)</f>
        <v>0</v>
      </c>
      <c r="FY129" s="0" t="n">
        <f aca="false">IF(ISNUMBER(FIND(FY$1,$D129))=$AO$1,1,0)*VLOOKUP($Z$2,DALYs!$A$2:$MW$40,'Intervention list'!FY$195+1,0)</f>
        <v>0</v>
      </c>
      <c r="FZ129" s="0" t="n">
        <f aca="false">IF(ISNUMBER(FIND(FZ$1,$D129))=$AO$1,1,0)*VLOOKUP($Z$2,DALYs!$A$2:$MW$40,'Intervention list'!FZ$195+1,0)</f>
        <v>0</v>
      </c>
      <c r="GA129" s="0" t="n">
        <f aca="false">IF(ISNUMBER(FIND(GA$1,$D129))=$AO$1,1,0)*VLOOKUP($Z$2,DALYs!$A$2:$MW$40,'Intervention list'!GA$195+1,0)</f>
        <v>0</v>
      </c>
      <c r="GB129" s="0" t="n">
        <f aca="false">IF(ISNUMBER(FIND(GB$1,$D129))=$AO$1,1,0)*VLOOKUP($Z$2,DALYs!$A$2:$MW$40,'Intervention list'!GB$195+1,0)</f>
        <v>0</v>
      </c>
      <c r="GC129" s="0" t="n">
        <f aca="false">IF(ISNUMBER(FIND(GC$1,$D129))=$AO$1,1,0)*VLOOKUP($Z$2,DALYs!$A$2:$MW$40,'Intervention list'!GC$195+1,0)</f>
        <v>0</v>
      </c>
      <c r="GD129" s="0" t="n">
        <f aca="false">IF(ISNUMBER(FIND(GD$1,$D129))=$AO$1,1,0)*VLOOKUP($Z$2,DALYs!$A$2:$MW$40,'Intervention list'!GD$195+1,0)</f>
        <v>0</v>
      </c>
      <c r="GE129" s="0" t="n">
        <f aca="false">IF(ISNUMBER(FIND(GE$1,$D129))=$AO$1,1,0)*VLOOKUP($Z$2,DALYs!$A$2:$MW$40,'Intervention list'!GE$195+1,0)</f>
        <v>0</v>
      </c>
      <c r="GF129" s="0" t="n">
        <f aca="false">IF(ISNUMBER(FIND(GF$1,$D129))=$AO$1,1,0)*VLOOKUP($Z$2,DALYs!$A$2:$MW$40,'Intervention list'!GF$195+1,0)</f>
        <v>0</v>
      </c>
      <c r="GG129" s="0" t="n">
        <f aca="false">IF(ISNUMBER(FIND(GG$1,$D129))=$AO$1,1,0)*VLOOKUP($Z$2,DALYs!$A$2:$MW$40,'Intervention list'!GG$195+1,0)</f>
        <v>0</v>
      </c>
      <c r="GH129" s="0" t="n">
        <f aca="false">IF(ISNUMBER(FIND(GH$1,$D129))=$AO$1,1,0)*VLOOKUP($Z$2,DALYs!$A$2:$MW$40,'Intervention list'!GH$195+1,0)</f>
        <v>0</v>
      </c>
      <c r="GI129" s="0" t="n">
        <f aca="false">IF(ISNUMBER(FIND(GI$1,$D129))=$AO$1,1,0)*VLOOKUP($Z$2,DALYs!$A$2:$MW$40,'Intervention list'!GI$195+1,0)</f>
        <v>0</v>
      </c>
      <c r="GJ129" s="0" t="n">
        <f aca="false">IF(ISNUMBER(FIND(GJ$1,$D129))=$AO$1,1,0)*VLOOKUP($Z$2,DALYs!$A$2:$MW$40,'Intervention list'!GJ$195+1,0)</f>
        <v>0</v>
      </c>
      <c r="GK129" s="0" t="n">
        <f aca="false">IF(ISNUMBER(FIND(GK$1,$D129))=$AO$1,1,0)*VLOOKUP($Z$2,DALYs!$A$2:$MW$40,'Intervention list'!GK$195+1,0)</f>
        <v>0</v>
      </c>
      <c r="GL129" s="0" t="n">
        <f aca="false">IF(ISNUMBER(FIND(GL$1,$D129))=$AO$1,1,0)*VLOOKUP($Z$2,DALYs!$A$2:$MW$40,'Intervention list'!GL$195+1,0)</f>
        <v>0</v>
      </c>
      <c r="GM129" s="0" t="n">
        <f aca="false">IF(ISNUMBER(FIND(GM$1,$D129))=$AO$1,1,0)*VLOOKUP($Z$2,DALYs!$A$2:$MW$40,'Intervention list'!GM$195+1,0)</f>
        <v>0</v>
      </c>
      <c r="GN129" s="0" t="n">
        <f aca="false">IF(ISNUMBER(FIND(GN$1,$D129))=$AO$1,1,0)*VLOOKUP($Z$2,DALYs!$A$2:$MW$40,'Intervention list'!GN$195+1,0)</f>
        <v>0</v>
      </c>
      <c r="GO129" s="0" t="n">
        <f aca="false">IF(ISNUMBER(FIND(GO$1,$D129))=$AO$1,1,0)*VLOOKUP($Z$2,DALYs!$A$2:$MW$40,'Intervention list'!GO$195+1,0)</f>
        <v>0</v>
      </c>
      <c r="GP129" s="0" t="n">
        <f aca="false">IF(ISNUMBER(FIND(GP$1,$D129))=$AO$1,1,0)*VLOOKUP($Z$2,DALYs!$A$2:$MW$40,'Intervention list'!GP$195+1,0)</f>
        <v>0</v>
      </c>
      <c r="GQ129" s="0" t="n">
        <f aca="false">IF(ISNUMBER(FIND(GQ$1,$D129))=$AO$1,1,0)*VLOOKUP($Z$2,DALYs!$A$2:$MW$40,'Intervention list'!GQ$195+1,0)</f>
        <v>0</v>
      </c>
      <c r="GR129" s="0" t="n">
        <f aca="false">IF(ISNUMBER(FIND(GR$1,$D129))=$AO$1,1,0)*VLOOKUP($Z$2,DALYs!$A$2:$MW$40,'Intervention list'!GR$195+1,0)</f>
        <v>0</v>
      </c>
      <c r="GS129" s="0" t="n">
        <f aca="false">IF(ISNUMBER(FIND(GS$1,$D129))=$AO$1,1,0)*VLOOKUP($Z$2,DALYs!$A$2:$MW$40,'Intervention list'!GS$195+1,0)</f>
        <v>0</v>
      </c>
      <c r="GT129" s="0" t="n">
        <f aca="false">IF(ISNUMBER(FIND(GT$1,$D129))=$AO$1,1,0)*VLOOKUP($Z$2,DALYs!$A$2:$MW$40,'Intervention list'!GT$195+1,0)</f>
        <v>0</v>
      </c>
      <c r="GU129" s="0" t="n">
        <f aca="false">IF(ISNUMBER(FIND(GU$1,$D129))=$AO$1,1,0)*VLOOKUP($Z$2,DALYs!$A$2:$MW$40,'Intervention list'!GU$195+1,0)</f>
        <v>0</v>
      </c>
      <c r="GV129" s="0" t="n">
        <f aca="false">IF(ISNUMBER(FIND(GV$1,$D129))=$AO$1,1,0)*VLOOKUP($Z$2,DALYs!$A$2:$MW$40,'Intervention list'!GV$195+1,0)</f>
        <v>0</v>
      </c>
      <c r="GW129" s="0" t="n">
        <f aca="false">IF(ISNUMBER(FIND(GW$1,$D129))=$AO$1,1,0)*VLOOKUP($Z$2,DALYs!$A$2:$MW$40,'Intervention list'!GW$195+1,0)</f>
        <v>0</v>
      </c>
      <c r="GX129" s="0" t="n">
        <f aca="false">IF(ISNUMBER(FIND(GX$1,$D129))=$AO$1,1,0)*VLOOKUP($Z$2,DALYs!$A$2:$MW$40,'Intervention list'!GX$195+1,0)</f>
        <v>0</v>
      </c>
      <c r="GY129" s="0" t="n">
        <f aca="false">IF(ISNUMBER(FIND(GY$1,$D129))=$AO$1,1,0)*VLOOKUP($Z$2,DALYs!$A$2:$MW$40,'Intervention list'!GY$195+1,0)</f>
        <v>0</v>
      </c>
      <c r="GZ129" s="0" t="n">
        <f aca="false">IF(ISNUMBER(FIND(GZ$1,$D129))=$AO$1,1,0)*VLOOKUP($Z$2,DALYs!$A$2:$MW$40,'Intervention list'!GZ$195+1,0)</f>
        <v>0</v>
      </c>
      <c r="HA129" s="0" t="n">
        <f aca="false">IF(ISNUMBER(FIND(HA$1,$D129))=$AO$1,1,0)*VLOOKUP($Z$2,DALYs!$A$2:$MW$40,'Intervention list'!HA$195+1,0)</f>
        <v>0</v>
      </c>
      <c r="HB129" s="0" t="n">
        <f aca="false">IF(ISNUMBER(FIND(HB$1,$D129))=$AO$1,1,0)*VLOOKUP($Z$2,DALYs!$A$2:$MW$40,'Intervention list'!HB$195+1,0)</f>
        <v>0</v>
      </c>
      <c r="HC129" s="0" t="n">
        <f aca="false">IF(ISNUMBER(FIND(HC$1,$D129))=$AO$1,1,0)*VLOOKUP($Z$2,DALYs!$A$2:$MW$40,'Intervention list'!HC$195+1,0)</f>
        <v>0</v>
      </c>
      <c r="HD129" s="0" t="n">
        <f aca="false">IF(ISNUMBER(FIND(HD$1,$D129))=$AO$1,1,0)*VLOOKUP($Z$2,DALYs!$A$2:$MW$40,'Intervention list'!HD$195+1,0)</f>
        <v>0</v>
      </c>
      <c r="HE129" s="0" t="n">
        <f aca="false">IF(ISNUMBER(FIND(HE$1,$D129))=$AO$1,1,0)*VLOOKUP($Z$2,DALYs!$A$2:$MW$40,'Intervention list'!HE$195+1,0)</f>
        <v>0</v>
      </c>
      <c r="HF129" s="0" t="n">
        <f aca="false">IF(ISNUMBER(FIND(HF$1,$D129))=$AO$1,1,0)*VLOOKUP($Z$2,DALYs!$A$2:$MW$40,'Intervention list'!HF$195+1,0)</f>
        <v>0</v>
      </c>
      <c r="HG129" s="0" t="n">
        <f aca="false">IF(ISNUMBER(FIND(HG$1,$D129))=$AO$1,1,0)*VLOOKUP($Z$2,DALYs!$A$2:$MW$40,'Intervention list'!HG$195+1,0)</f>
        <v>0</v>
      </c>
      <c r="HH129" s="0" t="n">
        <f aca="false">IF(ISNUMBER(FIND(HH$1,$D129))=$AO$1,1,0)*VLOOKUP($Z$2,DALYs!$A$2:$MW$40,'Intervention list'!HH$195+1,0)</f>
        <v>0</v>
      </c>
      <c r="HI129" s="0" t="n">
        <f aca="false">IF(ISNUMBER(FIND(HI$1,$D129))=$AO$1,1,0)*VLOOKUP($Z$2,DALYs!$A$2:$MW$40,'Intervention list'!HI$195+1,0)</f>
        <v>0</v>
      </c>
      <c r="HJ129" s="0" t="n">
        <f aca="false">IF(ISNUMBER(FIND(HJ$1,$D129))=$AO$1,1,0)*VLOOKUP($Z$2,DALYs!$A$2:$MW$40,'Intervention list'!HJ$195+1,0)</f>
        <v>0</v>
      </c>
      <c r="HK129" s="0" t="n">
        <f aca="false">IF(ISNUMBER(FIND(HK$1,$D129))=$AO$1,1,0)*VLOOKUP($Z$2,DALYs!$A$2:$MW$40,'Intervention list'!HK$195+1,0)</f>
        <v>0</v>
      </c>
      <c r="HL129" s="0" t="n">
        <f aca="false">IF(ISNUMBER(FIND(HL$1,$D129))=$AO$1,1,0)*VLOOKUP($Z$2,DALYs!$A$2:$MW$40,'Intervention list'!HL$195+1,0)</f>
        <v>0</v>
      </c>
      <c r="HM129" s="0" t="n">
        <f aca="false">IF(ISNUMBER(FIND(HM$1,$D129))=$AO$1,1,0)*VLOOKUP($Z$2,DALYs!$A$2:$MW$40,'Intervention list'!HM$195+1,0)</f>
        <v>0</v>
      </c>
      <c r="HN129" s="0" t="n">
        <f aca="false">IF(ISNUMBER(FIND(HN$1,$D129))=$AO$1,1,0)*VLOOKUP($Z$2,DALYs!$A$2:$MW$40,'Intervention list'!HN$195+1,0)</f>
        <v>0</v>
      </c>
      <c r="HO129" s="0" t="n">
        <f aca="false">IF(ISNUMBER(FIND(HO$1,$D129))=$AO$1,1,0)*VLOOKUP($Z$2,DALYs!$A$2:$MW$40,'Intervention list'!HO$195+1,0)</f>
        <v>0</v>
      </c>
      <c r="HP129" s="0" t="n">
        <f aca="false">IF(ISNUMBER(FIND(HP$1,$D129))=$AO$1,1,0)*VLOOKUP($Z$2,DALYs!$A$2:$MW$40,'Intervention list'!HP$195+1,0)</f>
        <v>0</v>
      </c>
      <c r="HQ129" s="0" t="n">
        <f aca="false">IF(ISNUMBER(FIND(HQ$1,$D129))=$AO$1,1,0)*VLOOKUP($Z$2,DALYs!$A$2:$MW$40,'Intervention list'!HQ$195+1,0)</f>
        <v>0</v>
      </c>
      <c r="HR129" s="0" t="n">
        <f aca="false">IF(ISNUMBER(FIND(HR$1,$D129))=$AO$1,1,0)*VLOOKUP($Z$2,DALYs!$A$2:$MW$40,'Intervention list'!HR$195+1,0)</f>
        <v>0</v>
      </c>
      <c r="HS129" s="0" t="n">
        <f aca="false">IF(ISNUMBER(FIND(HS$1,$D129))=$AO$1,1,0)*VLOOKUP($Z$2,DALYs!$A$2:$MW$40,'Intervention list'!HS$195+1,0)</f>
        <v>0</v>
      </c>
      <c r="HT129" s="0" t="n">
        <f aca="false">IF(ISNUMBER(FIND(HT$1,$D129))=$AO$1,1,0)*VLOOKUP($Z$2,DALYs!$A$2:$MW$40,'Intervention list'!HT$195+1,0)</f>
        <v>0</v>
      </c>
      <c r="HU129" s="0" t="n">
        <f aca="false">IF(ISNUMBER(FIND(HU$1,$D129))=$AO$1,1,0)*VLOOKUP($Z$2,DALYs!$A$2:$MW$40,'Intervention list'!HU$195+1,0)</f>
        <v>0</v>
      </c>
      <c r="HV129" s="0" t="n">
        <f aca="false">IF(ISNUMBER(FIND(HV$1,$D129))=$AO$1,1,0)*VLOOKUP($Z$2,DALYs!$A$2:$MW$40,'Intervention list'!HV$195+1,0)</f>
        <v>0</v>
      </c>
      <c r="HW129" s="0" t="n">
        <f aca="false">IF(ISNUMBER(FIND(HW$1,$D129))=$AO$1,1,0)*VLOOKUP($Z$2,DALYs!$A$2:$MW$40,'Intervention list'!HW$195+1,0)</f>
        <v>0</v>
      </c>
      <c r="HX129" s="0" t="n">
        <f aca="false">IF(ISNUMBER(FIND(HX$1,$D129))=$AO$1,1,0)*VLOOKUP($Z$2,DALYs!$A$2:$MW$40,'Intervention list'!HX$195+1,0)</f>
        <v>0</v>
      </c>
      <c r="HY129" s="0" t="n">
        <f aca="false">IF(ISNUMBER(FIND(HY$1,$D129))=$AO$1,1,0)*VLOOKUP($Z$2,DALYs!$A$2:$MW$40,'Intervention list'!HY$195+1,0)</f>
        <v>0</v>
      </c>
      <c r="HZ129" s="0" t="n">
        <f aca="false">IF(ISNUMBER(FIND(HZ$1,$D129))=$AO$1,1,0)*VLOOKUP($Z$2,DALYs!$A$2:$MW$40,'Intervention list'!HZ$195+1,0)</f>
        <v>0</v>
      </c>
      <c r="IA129" s="0" t="n">
        <f aca="false">IF(ISNUMBER(FIND(IA$1,$D129))=$AO$1,1,0)*VLOOKUP($Z$2,DALYs!$A$2:$MW$40,'Intervention list'!IA$195+1,0)</f>
        <v>0</v>
      </c>
      <c r="IB129" s="0" t="n">
        <f aca="false">IF(ISNUMBER(FIND(IB$1,$D129))=$AO$1,1,0)*VLOOKUP($Z$2,DALYs!$A$2:$MW$40,'Intervention list'!IB$195+1,0)</f>
        <v>0</v>
      </c>
      <c r="IC129" s="0" t="n">
        <f aca="false">IF(ISNUMBER(FIND(IC$1,$D129))=$AO$1,1,0)*VLOOKUP($Z$2,DALYs!$A$2:$MW$40,'Intervention list'!IC$195+1,0)</f>
        <v>0</v>
      </c>
      <c r="ID129" s="0" t="n">
        <f aca="false">IF(ISNUMBER(FIND(ID$1,$D129))=$AO$1,1,0)*VLOOKUP($Z$2,DALYs!$A$2:$MW$40,'Intervention list'!ID$195+1,0)</f>
        <v>0</v>
      </c>
      <c r="IE129" s="0" t="n">
        <f aca="false">IF(ISNUMBER(FIND(IE$1,$D129))=$AO$1,1,0)*VLOOKUP($Z$2,DALYs!$A$2:$MW$40,'Intervention list'!IE$195+1,0)</f>
        <v>0</v>
      </c>
      <c r="IF129" s="0" t="n">
        <f aca="false">IF(ISNUMBER(FIND(IF$1,$D129))=$AO$1,1,0)*VLOOKUP($Z$2,DALYs!$A$2:$MW$40,'Intervention list'!IF$195+1,0)</f>
        <v>0</v>
      </c>
      <c r="IG129" s="0" t="n">
        <f aca="false">IF(ISNUMBER(FIND(IG$1,$D129))=$AO$1,1,0)*VLOOKUP($Z$2,DALYs!$A$2:$MW$40,'Intervention list'!IG$195+1,0)</f>
        <v>0</v>
      </c>
      <c r="IH129" s="0" t="n">
        <f aca="false">IF(ISNUMBER(FIND(IH$1,$D129))=$AO$1,1,0)*VLOOKUP($Z$2,DALYs!$A$2:$MW$40,'Intervention list'!IH$195+1,0)</f>
        <v>0</v>
      </c>
      <c r="II129" s="0" t="n">
        <f aca="false">IF(ISNUMBER(FIND(II$1,$D129))=$AO$1,1,0)*VLOOKUP($Z$2,DALYs!$A$2:$MW$40,'Intervention list'!II$195+1,0)</f>
        <v>0</v>
      </c>
      <c r="IJ129" s="0" t="n">
        <f aca="false">IF(ISNUMBER(FIND(IJ$1,$D129))=$AO$1,1,0)*VLOOKUP($Z$2,DALYs!$A$2:$MW$40,'Intervention list'!IJ$195+1,0)</f>
        <v>0</v>
      </c>
      <c r="IK129" s="0" t="n">
        <f aca="false">IF(ISNUMBER(FIND(IK$1,$D129))=$AO$1,1,0)*VLOOKUP($Z$2,DALYs!$A$2:$MW$40,'Intervention list'!IK$195+1,0)</f>
        <v>0</v>
      </c>
      <c r="IL129" s="0" t="n">
        <f aca="false">IF(ISNUMBER(FIND(IL$1,$D129))=$AO$1,1,0)*VLOOKUP($Z$2,DALYs!$A$2:$MW$40,'Intervention list'!IL$195+1,0)</f>
        <v>0</v>
      </c>
      <c r="IM129" s="0" t="n">
        <f aca="false">IF(ISNUMBER(FIND(IM$1,$D129))=$AO$1,1,0)*VLOOKUP($Z$2,DALYs!$A$2:$MW$40,'Intervention list'!IM$195+1,0)</f>
        <v>0</v>
      </c>
      <c r="IN129" s="0" t="n">
        <f aca="false">IF(ISNUMBER(FIND(IN$1,$D129))=$AO$1,1,0)*VLOOKUP($Z$2,DALYs!$A$2:$MW$40,'Intervention list'!IN$195+1,0)</f>
        <v>0</v>
      </c>
      <c r="IO129" s="0" t="n">
        <f aca="false">IF(ISNUMBER(FIND(IO$1,$D129))=$AO$1,1,0)*VLOOKUP($Z$2,DALYs!$A$2:$MW$40,'Intervention list'!IO$195+1,0)</f>
        <v>0</v>
      </c>
      <c r="IP129" s="0" t="n">
        <f aca="false">IF(ISNUMBER(FIND(IP$1,$D129))=$AO$1,1,0)*VLOOKUP($Z$2,DALYs!$A$2:$MW$40,'Intervention list'!IP$195+1,0)</f>
        <v>0</v>
      </c>
      <c r="IQ129" s="0" t="n">
        <f aca="false">IF(ISNUMBER(FIND(IQ$1,$D129))=$AO$1,1,0)*VLOOKUP($Z$2,DALYs!$A$2:$MW$40,'Intervention list'!IQ$195+1,0)</f>
        <v>0</v>
      </c>
      <c r="IR129" s="0" t="n">
        <f aca="false">IF(ISNUMBER(FIND(IR$1,$D129))=$AO$1,1,0)*VLOOKUP($Z$2,DALYs!$A$2:$MW$40,'Intervention list'!IR$195+1,0)</f>
        <v>0</v>
      </c>
      <c r="IS129" s="0" t="n">
        <f aca="false">IF(ISNUMBER(FIND(IS$1,$D129))=$AO$1,1,0)*VLOOKUP($Z$2,DALYs!$A$2:$MW$40,'Intervention list'!IS$195+1,0)</f>
        <v>0</v>
      </c>
      <c r="IT129" s="0" t="n">
        <f aca="false">IF(ISNUMBER(FIND(IT$1,$D129))=$AO$1,1,0)*VLOOKUP($Z$2,DALYs!$A$2:$MW$40,'Intervention list'!IT$195+1,0)</f>
        <v>0</v>
      </c>
      <c r="IU129" s="0" t="n">
        <f aca="false">IF(ISNUMBER(FIND(IU$1,$D129))=$AO$1,1,0)*VLOOKUP($Z$2,DALYs!$A$2:$MW$40,'Intervention list'!IU$195+1,0)</f>
        <v>0</v>
      </c>
      <c r="IV129" s="0" t="n">
        <f aca="false">IF(ISNUMBER(FIND(IV$1,$D129))=$AO$1,1,0)*VLOOKUP($Z$2,DALYs!$A$2:$MW$40,'Intervention list'!IV$195+1,0)</f>
        <v>0</v>
      </c>
      <c r="IW129" s="0" t="n">
        <f aca="false">IF(ISNUMBER(FIND(IW$1,$D129))=$AO$1,1,0)*VLOOKUP($Z$2,DALYs!$A$2:$MW$40,'Intervention list'!IW$195+1,0)</f>
        <v>0</v>
      </c>
      <c r="IX129" s="0" t="n">
        <f aca="false">IF(ISNUMBER(FIND(IX$1,$D129))=$AO$1,1,0)*VLOOKUP($Z$2,DALYs!$A$2:$MW$40,'Intervention list'!IX$195+1,0)</f>
        <v>0</v>
      </c>
      <c r="IY129" s="0" t="n">
        <f aca="false">IF(ISNUMBER(FIND(IY$1,$D129))=$AO$1,1,0)*VLOOKUP($Z$2,DALYs!$A$2:$MW$40,'Intervention list'!IY$195+1,0)</f>
        <v>0</v>
      </c>
      <c r="IZ129" s="0" t="n">
        <f aca="false">IF(ISNUMBER(FIND(IZ$1,$D129))=$AO$1,1,0)*VLOOKUP($Z$2,DALYs!$A$2:$MW$40,'Intervention list'!IZ$195+1,0)</f>
        <v>0</v>
      </c>
      <c r="JA129" s="0" t="n">
        <f aca="false">IF(ISNUMBER(FIND(JA$1,$D129))=$AO$1,1,0)*VLOOKUP($Z$2,DALYs!$A$2:$MW$40,'Intervention list'!JA$195+1,0)</f>
        <v>0</v>
      </c>
      <c r="JB129" s="0" t="n">
        <f aca="false">IF(ISNUMBER(FIND(JB$1,$D129))=$AO$1,1,0)*VLOOKUP($Z$2,DALYs!$A$2:$MW$40,'Intervention list'!JB$195+1,0)</f>
        <v>0</v>
      </c>
      <c r="JC129" s="0" t="n">
        <f aca="false">IF(ISNUMBER(FIND(JC$1,$D129))=$AO$1,1,0)*VLOOKUP($Z$2,DALYs!$A$2:$MW$40,'Intervention list'!JC$195+1,0)</f>
        <v>0</v>
      </c>
      <c r="JD129" s="0" t="n">
        <f aca="false">IF(ISNUMBER(FIND(JD$1,$D129))=$AO$1,1,0)*VLOOKUP($Z$2,DALYs!$A$2:$MW$40,'Intervention list'!JD$195+1,0)</f>
        <v>0</v>
      </c>
      <c r="JE129" s="0" t="n">
        <f aca="false">IF(ISNUMBER(FIND(JE$1,$D129))=$AO$1,1,0)*VLOOKUP($Z$2,DALYs!$A$2:$MW$40,'Intervention list'!JE$195+1,0)</f>
        <v>0</v>
      </c>
      <c r="JF129" s="0" t="n">
        <f aca="false">IF(ISNUMBER(FIND(JF$1,$D129))=$AO$1,1,0)*VLOOKUP($Z$2,DALYs!$A$2:$MW$40,'Intervention list'!JF$195+1,0)</f>
        <v>0</v>
      </c>
      <c r="JG129" s="0" t="n">
        <f aca="false">IF(ISNUMBER(FIND(JG$1,$D129))=$AO$1,1,0)*VLOOKUP($Z$2,DALYs!$A$2:$MW$40,'Intervention list'!JG$195+1,0)</f>
        <v>0</v>
      </c>
      <c r="JH129" s="0" t="n">
        <f aca="false">IF(ISNUMBER(FIND(JH$1,$D129))=$AO$1,1,0)*VLOOKUP($Z$2,DALYs!$A$2:$MW$40,'Intervention list'!JH$195+1,0)</f>
        <v>0</v>
      </c>
      <c r="JI129" s="0" t="n">
        <f aca="false">IF(ISNUMBER(FIND(JI$1,$D129))=$AO$1,1,0)*VLOOKUP($Z$2,DALYs!$A$2:$MW$40,'Intervention list'!JI$195+1,0)</f>
        <v>0</v>
      </c>
      <c r="JJ129" s="0" t="n">
        <f aca="false">IF(ISNUMBER(FIND(JJ$1,$D129))=$AO$1,1,0)*VLOOKUP($Z$2,DALYs!$A$2:$MW$40,'Intervention list'!JJ$195+1,0)</f>
        <v>0</v>
      </c>
      <c r="JK129" s="0" t="n">
        <f aca="false">IF(ISNUMBER(FIND(JK$1,$D129))=$AO$1,1,0)*VLOOKUP($Z$2,DALYs!$A$2:$MW$40,'Intervention list'!JK$195+1,0)</f>
        <v>0</v>
      </c>
      <c r="JL129" s="0" t="n">
        <f aca="false">IF(ISNUMBER(FIND(JL$1,$D129))=$AO$1,1,0)*VLOOKUP($Z$2,DALYs!$A$2:$MW$40,'Intervention list'!JL$195+1,0)</f>
        <v>0</v>
      </c>
      <c r="JM129" s="0" t="n">
        <f aca="false">IF(ISNUMBER(FIND(JM$1,$D129))=$AO$1,1,0)*VLOOKUP($Z$2,DALYs!$A$2:$MW$40,'Intervention list'!JM$195+1,0)</f>
        <v>0</v>
      </c>
      <c r="JN129" s="0" t="n">
        <f aca="false">IF(ISNUMBER(FIND(JN$1,$D129))=$AO$1,1,0)*VLOOKUP($Z$2,DALYs!$A$2:$MW$40,'Intervention list'!JN$195+1,0)</f>
        <v>0</v>
      </c>
      <c r="JO129" s="0" t="n">
        <f aca="false">IF(ISNUMBER(FIND(JO$1,$D129))=$AO$1,1,0)*VLOOKUP($Z$2,DALYs!$A$2:$MW$40,'Intervention list'!JO$195+1,0)</f>
        <v>0</v>
      </c>
      <c r="JP129" s="0" t="n">
        <f aca="false">IF(ISNUMBER(FIND(JP$1,$D129))=$AO$1,1,0)*VLOOKUP($Z$2,DALYs!$A$2:$MW$40,'Intervention list'!JP$195+1,0)</f>
        <v>0</v>
      </c>
      <c r="JQ129" s="0" t="n">
        <f aca="false">IF(ISNUMBER(FIND(JQ$1,$D129))=$AO$1,1,0)*VLOOKUP($Z$2,DALYs!$A$2:$MW$40,'Intervention list'!JQ$195+1,0)</f>
        <v>0</v>
      </c>
      <c r="JR129" s="0" t="n">
        <f aca="false">IF(ISNUMBER(FIND(JR$1,$D129))=$AO$1,1,0)*VLOOKUP($Z$2,DALYs!$A$2:$MW$40,'Intervention list'!JR$195+1,0)</f>
        <v>0</v>
      </c>
      <c r="JS129" s="0" t="n">
        <f aca="false">IF(ISNUMBER(FIND(JS$1,$D129))=$AO$1,1,0)*VLOOKUP($Z$2,DALYs!$A$2:$MW$40,'Intervention list'!JS$195+1,0)</f>
        <v>0</v>
      </c>
      <c r="JT129" s="0" t="n">
        <f aca="false">IF(ISNUMBER(FIND(JT$1,$D129))=$AO$1,1,0)*VLOOKUP($Z$2,DALYs!$A$2:$MW$40,'Intervention list'!JT$195+1,0)</f>
        <v>0</v>
      </c>
      <c r="JU129" s="0" t="n">
        <f aca="false">IF(ISNUMBER(FIND(JU$1,$D129))=$AO$1,1,0)*VLOOKUP($Z$2,DALYs!$A$2:$MW$40,'Intervention list'!JU$195+1,0)</f>
        <v>0</v>
      </c>
      <c r="JV129" s="0" t="n">
        <f aca="false">IF(ISNUMBER(FIND(JV$1,$D129))=$AO$1,1,0)*VLOOKUP($Z$2,DALYs!$A$2:$MW$40,'Intervention list'!JV$195+1,0)</f>
        <v>0</v>
      </c>
      <c r="JW129" s="0" t="n">
        <f aca="false">IF(ISNUMBER(FIND(JW$1,$D129))=$AO$1,1,0)*VLOOKUP($Z$2,DALYs!$A$2:$MW$40,'Intervention list'!JW$195+1,0)</f>
        <v>0</v>
      </c>
      <c r="JX129" s="0" t="n">
        <f aca="false">IF(ISNUMBER(FIND(JX$1,$D129))=$AO$1,1,0)*VLOOKUP($Z$2,DALYs!$A$2:$MW$40,'Intervention list'!JX$195+1,0)</f>
        <v>0</v>
      </c>
      <c r="JY129" s="0" t="n">
        <f aca="false">IF(ISNUMBER(FIND(JY$1,$D129))=$AO$1,1,0)*VLOOKUP($Z$2,DALYs!$A$2:$MW$40,'Intervention list'!JY$195+1,0)</f>
        <v>0</v>
      </c>
      <c r="JZ129" s="0" t="n">
        <f aca="false">IF(ISNUMBER(FIND(JZ$1,$D129))=$AO$1,1,0)*VLOOKUP($Z$2,DALYs!$A$2:$MW$40,'Intervention list'!JZ$195+1,0)</f>
        <v>0</v>
      </c>
      <c r="KA129" s="0" t="n">
        <f aca="false">IF(ISNUMBER(FIND(KA$1,$D129))=$AO$1,1,0)*VLOOKUP($Z$2,DALYs!$A$2:$MW$40,'Intervention list'!KA$195+1,0)</f>
        <v>0</v>
      </c>
      <c r="KB129" s="0" t="n">
        <f aca="false">IF(ISNUMBER(FIND(KB$1,$D129))=$AO$1,1,0)*VLOOKUP($Z$2,DALYs!$A$2:$MW$40,'Intervention list'!KB$195+1,0)</f>
        <v>0</v>
      </c>
      <c r="KC129" s="0" t="n">
        <f aca="false">IF(ISNUMBER(FIND(KC$1,$D129))=$AO$1,1,0)*VLOOKUP($Z$2,DALYs!$A$2:$MW$40,'Intervention list'!KC$195+1,0)</f>
        <v>0</v>
      </c>
      <c r="KD129" s="0" t="n">
        <f aca="false">IF(ISNUMBER(FIND(KD$1,$D129))=$AO$1,1,0)*VLOOKUP($Z$2,DALYs!$A$2:$MW$40,'Intervention list'!KD$195+1,0)</f>
        <v>0</v>
      </c>
      <c r="KE129" s="0" t="n">
        <f aca="false">IF(ISNUMBER(FIND(KE$1,$D129))=$AO$1,1,0)*VLOOKUP($Z$2,DALYs!$A$2:$MW$40,'Intervention list'!KE$195+1,0)</f>
        <v>0</v>
      </c>
      <c r="KF129" s="0" t="n">
        <f aca="false">IF(ISNUMBER(FIND(KF$1,$D129))=$AO$1,1,0)*VLOOKUP($Z$2,DALYs!$A$2:$MW$40,'Intervention list'!KF$195+1,0)</f>
        <v>0</v>
      </c>
      <c r="KG129" s="0" t="n">
        <f aca="false">IF(ISNUMBER(FIND(KG$1,$D129))=$AO$1,1,0)*VLOOKUP($Z$2,DALYs!$A$2:$MW$40,'Intervention list'!KG$195+1,0)</f>
        <v>0</v>
      </c>
      <c r="KH129" s="0" t="n">
        <f aca="false">IF(ISNUMBER(FIND(KH$1,$D129))=$AO$1,1,0)*VLOOKUP($Z$2,DALYs!$A$2:$MW$40,'Intervention list'!KH$195+1,0)</f>
        <v>0</v>
      </c>
      <c r="KI129" s="0" t="n">
        <f aca="false">IF(ISNUMBER(FIND(KI$1,$D129))=$AO$1,1,0)*VLOOKUP($Z$2,DALYs!$A$2:$MW$40,'Intervention list'!KI$195+1,0)</f>
        <v>0</v>
      </c>
      <c r="KJ129" s="0" t="n">
        <f aca="false">IF(ISNUMBER(FIND(KJ$1,$D129))=$AO$1,1,0)*VLOOKUP($Z$2,DALYs!$A$2:$MW$40,'Intervention list'!KJ$195+1,0)</f>
        <v>0</v>
      </c>
      <c r="KK129" s="0" t="n">
        <f aca="false">IF(ISNUMBER(FIND(KK$1,$D129))=$AO$1,1,0)*VLOOKUP($Z$2,DALYs!$A$2:$MW$40,'Intervention list'!KK$195+1,0)</f>
        <v>0</v>
      </c>
      <c r="KL129" s="0" t="n">
        <f aca="false">IF(ISNUMBER(FIND(KL$1,$D129))=$AO$1,1,0)*VLOOKUP($Z$2,DALYs!$A$2:$MW$40,'Intervention list'!KL$195+1,0)</f>
        <v>0</v>
      </c>
      <c r="KM129" s="0" t="n">
        <f aca="false">IF(ISNUMBER(FIND(KM$1,$D129))=$AO$1,1,0)*VLOOKUP($Z$2,DALYs!$A$2:$MW$40,'Intervention list'!KM$195+1,0)</f>
        <v>0</v>
      </c>
      <c r="KN129" s="0" t="n">
        <f aca="false">IF(ISNUMBER(FIND(KN$1,$D129))=$AO$1,1,0)*VLOOKUP($Z$2,DALYs!$A$2:$MW$40,'Intervention list'!KN$195+1,0)</f>
        <v>0</v>
      </c>
      <c r="KO129" s="0" t="n">
        <f aca="false">IF(ISNUMBER(FIND(KO$1,$D129))=$AO$1,1,0)*VLOOKUP($Z$2,DALYs!$A$2:$MW$40,'Intervention list'!KO$195+1,0)</f>
        <v>0</v>
      </c>
      <c r="KP129" s="0" t="n">
        <f aca="false">IF(ISNUMBER(FIND(KP$1,$D129))=$AO$1,1,0)*VLOOKUP($Z$2,DALYs!$A$2:$MW$40,'Intervention list'!KP$195+1,0)</f>
        <v>0</v>
      </c>
      <c r="KQ129" s="0" t="n">
        <f aca="false">IF(ISNUMBER(FIND(KQ$1,$D129))=$AO$1,1,0)*VLOOKUP($Z$2,DALYs!$A$2:$MW$40,'Intervention list'!KQ$195+1,0)</f>
        <v>0</v>
      </c>
      <c r="KR129" s="0" t="n">
        <f aca="false">IF(ISNUMBER(FIND(KR$1,$D129))=$AO$1,1,0)*VLOOKUP($Z$2,DALYs!$A$2:$MW$40,'Intervention list'!KR$195+1,0)</f>
        <v>0</v>
      </c>
      <c r="KS129" s="0" t="n">
        <f aca="false">IF(ISNUMBER(FIND(KS$1,$D129))=$AO$1,1,0)*VLOOKUP($Z$2,DALYs!$A$2:$MW$40,'Intervention list'!KS$195+1,0)</f>
        <v>0</v>
      </c>
      <c r="KT129" s="0" t="n">
        <f aca="false">IF(ISNUMBER(FIND(KT$1,$D129))=$AO$1,1,0)*VLOOKUP($Z$2,DALYs!$A$2:$MW$40,'Intervention list'!KT$195+1,0)</f>
        <v>0</v>
      </c>
      <c r="KU129" s="0" t="n">
        <f aca="false">IF(ISNUMBER(FIND(KU$1,$D129))=$AO$1,1,0)*VLOOKUP($Z$2,DALYs!$A$2:$MW$40,'Intervention list'!KU$195+1,0)</f>
        <v>0</v>
      </c>
      <c r="KV129" s="0" t="n">
        <f aca="false">IF(ISNUMBER(FIND(KV$1,$D129))=$AO$1,1,0)*VLOOKUP($Z$2,DALYs!$A$2:$MW$40,'Intervention list'!KV$195+1,0)</f>
        <v>0</v>
      </c>
      <c r="KW129" s="0" t="n">
        <f aca="false">IF(ISNUMBER(FIND(KW$1,$D129))=$AO$1,1,0)*VLOOKUP($Z$2,DALYs!$A$2:$MW$40,'Intervention list'!KW$195+1,0)</f>
        <v>0</v>
      </c>
      <c r="KX129" s="0" t="n">
        <f aca="false">IF(ISNUMBER(FIND(KX$1,$D129))=$AO$1,1,0)*VLOOKUP($Z$2,DALYs!$A$2:$MW$40,'Intervention list'!KX$195+1,0)</f>
        <v>0</v>
      </c>
      <c r="KY129" s="0" t="n">
        <f aca="false">IF(ISNUMBER(FIND(KY$1,$D129))=$AO$1,1,0)*VLOOKUP($Z$2,DALYs!$A$2:$MW$40,'Intervention list'!KY$195+1,0)</f>
        <v>0</v>
      </c>
      <c r="KZ129" s="0" t="n">
        <f aca="false">IF(ISNUMBER(FIND(KZ$1,$D129))=$AO$1,1,0)*VLOOKUP($Z$2,DALYs!$A$2:$MW$40,'Intervention list'!KZ$195+1,0)</f>
        <v>0</v>
      </c>
      <c r="LA129" s="0" t="n">
        <f aca="false">IF(ISNUMBER(FIND(LA$1,$D129))=$AO$1,1,0)*VLOOKUP($Z$2,DALYs!$A$2:$MW$40,'Intervention list'!LA$195+1,0)</f>
        <v>0</v>
      </c>
      <c r="LB129" s="0" t="n">
        <f aca="false">IF(ISNUMBER(FIND(LB$1,$D129))=$AO$1,1,0)*VLOOKUP($Z$2,DALYs!$A$2:$MW$40,'Intervention list'!LB$195+1,0)</f>
        <v>0</v>
      </c>
      <c r="LC129" s="0" t="n">
        <f aca="false">IF(ISNUMBER(FIND(LC$1,$D129))=$AO$1,1,0)*VLOOKUP($Z$2,DALYs!$A$2:$MW$40,'Intervention list'!LC$195+1,0)</f>
        <v>0</v>
      </c>
      <c r="LD129" s="0" t="n">
        <f aca="false">IF(ISNUMBER(FIND(LD$1,$D129))=$AO$1,1,0)*VLOOKUP($Z$2,DALYs!$A$2:$MW$40,'Intervention list'!LD$195+1,0)</f>
        <v>0</v>
      </c>
      <c r="LE129" s="0" t="n">
        <f aca="false">IF(ISNUMBER(FIND(LE$1,$D129))=$AO$1,1,0)*VLOOKUP($Z$2,DALYs!$A$2:$MW$40,'Intervention list'!LE$195+1,0)</f>
        <v>0</v>
      </c>
      <c r="LF129" s="0" t="n">
        <f aca="false">IF(ISNUMBER(FIND(LF$1,$D129))=$AO$1,1,0)*VLOOKUP($Z$2,DALYs!$A$2:$MW$40,'Intervention list'!LF$195+1,0)</f>
        <v>0</v>
      </c>
      <c r="LG129" s="0" t="n">
        <f aca="false">IF(ISNUMBER(FIND(LG$1,$D129))=$AO$1,1,0)*VLOOKUP($Z$2,DALYs!$A$2:$MW$40,'Intervention list'!LG$195+1,0)</f>
        <v>0</v>
      </c>
      <c r="LH129" s="0" t="n">
        <f aca="false">IF(ISNUMBER(FIND(LH$1,$D129))=$AO$1,1,0)*VLOOKUP($Z$2,DALYs!$A$2:$MW$40,'Intervention list'!LH$195+1,0)</f>
        <v>0</v>
      </c>
      <c r="LI129" s="0" t="n">
        <f aca="false">IF(ISNUMBER(FIND(LI$1,$D129))=$AO$1,1,0)*VLOOKUP($Z$2,DALYs!$A$2:$MW$40,'Intervention list'!LI$195+1,0)</f>
        <v>0</v>
      </c>
      <c r="LJ129" s="0" t="n">
        <f aca="false">IF(ISNUMBER(FIND(LJ$1,$D129))=$AO$1,1,0)*VLOOKUP($Z$2,DALYs!$A$2:$MW$40,'Intervention list'!LJ$195+1,0)</f>
        <v>0</v>
      </c>
      <c r="LK129" s="0" t="n">
        <f aca="false">IF(ISNUMBER(FIND(LK$1,$D129))=$AO$1,1,0)*VLOOKUP($Z$2,DALYs!$A$2:$MW$40,'Intervention list'!LK$195+1,0)</f>
        <v>0</v>
      </c>
      <c r="LL129" s="0" t="n">
        <f aca="false">IF(ISNUMBER(FIND(LL$1,$D129))=$AO$1,1,0)*VLOOKUP($Z$2,DALYs!$A$2:$MW$40,'Intervention list'!LL$195+1,0)</f>
        <v>0</v>
      </c>
      <c r="LM129" s="0" t="n">
        <f aca="false">IF(ISNUMBER(FIND(LM$1,$D129))=$AO$1,1,0)*VLOOKUP($Z$2,DALYs!$A$2:$MW$40,'Intervention list'!LM$195+1,0)</f>
        <v>0</v>
      </c>
      <c r="LN129" s="0" t="n">
        <f aca="false">IF(ISNUMBER(FIND(LN$1,$D129))=$AO$1,1,0)*VLOOKUP($Z$2,DALYs!$A$2:$MW$40,'Intervention list'!LN$195+1,0)</f>
        <v>0</v>
      </c>
      <c r="LO129" s="0" t="n">
        <f aca="false">IF(ISNUMBER(FIND(LO$1,$D129))=$AO$1,1,0)*VLOOKUP($Z$2,DALYs!$A$2:$MW$40,'Intervention list'!LO$195+1,0)</f>
        <v>0</v>
      </c>
      <c r="LP129" s="0" t="n">
        <f aca="false">IF(ISNUMBER(FIND(LP$1,$D129))=$AO$1,1,0)*VLOOKUP($Z$2,DALYs!$A$2:$MW$40,'Intervention list'!LP$195+1,0)</f>
        <v>0</v>
      </c>
      <c r="LQ129" s="0" t="n">
        <f aca="false">IF(ISNUMBER(FIND(LQ$1,$D129))=$AO$1,1,0)*VLOOKUP($Z$2,DALYs!$A$2:$MW$40,'Intervention list'!LQ$195+1,0)</f>
        <v>0</v>
      </c>
      <c r="LR129" s="0" t="n">
        <f aca="false">IF(ISNUMBER(FIND(LR$1,$D129))=$AO$1,1,0)*VLOOKUP($Z$2,DALYs!$A$2:$MW$40,'Intervention list'!LR$195+1,0)</f>
        <v>0</v>
      </c>
      <c r="LS129" s="0" t="n">
        <f aca="false">IF(ISNUMBER(FIND(LS$1,$D129))=$AO$1,1,0)*VLOOKUP($Z$2,DALYs!$A$2:$MW$40,'Intervention list'!LS$195+1,0)</f>
        <v>0</v>
      </c>
      <c r="LT129" s="0" t="n">
        <f aca="false">IF(ISNUMBER(FIND(LT$1,$D129))=$AO$1,1,0)*VLOOKUP($Z$2,DALYs!$A$2:$MW$40,'Intervention list'!LT$195+1,0)</f>
        <v>0</v>
      </c>
      <c r="LU129" s="0" t="n">
        <f aca="false">IF(ISNUMBER(FIND(LU$1,$D129))=$AO$1,1,0)*VLOOKUP($Z$2,DALYs!$A$2:$MW$40,'Intervention list'!LU$195+1,0)</f>
        <v>0</v>
      </c>
      <c r="LV129" s="0" t="n">
        <f aca="false">IF(ISNUMBER(FIND(LV$1,$D129))=$AO$1,1,0)*VLOOKUP($Z$2,DALYs!$A$2:$MW$40,'Intervention list'!LV$195+1,0)</f>
        <v>0</v>
      </c>
      <c r="LW129" s="0" t="n">
        <f aca="false">IF(ISNUMBER(FIND(LW$1,$D129))=$AO$1,1,0)*VLOOKUP($Z$2,DALYs!$A$2:$MW$40,'Intervention list'!LW$195+1,0)</f>
        <v>0</v>
      </c>
      <c r="LX129" s="0" t="n">
        <f aca="false">IF(ISNUMBER(FIND(LX$1,$D129))=$AO$1,1,0)*VLOOKUP($Z$2,DALYs!$A$2:$MW$40,'Intervention list'!LX$195+1,0)</f>
        <v>0</v>
      </c>
      <c r="LY129" s="0" t="n">
        <f aca="false">IF(ISNUMBER(FIND(LY$1,$D129))=$AO$1,1,0)*VLOOKUP($Z$2,DALYs!$A$2:$MW$40,'Intervention list'!LY$195+1,0)</f>
        <v>0</v>
      </c>
      <c r="LZ129" s="0" t="n">
        <f aca="false">IF(ISNUMBER(FIND(LZ$1,$D129))=$AO$1,1,0)*VLOOKUP($Z$2,DALYs!$A$2:$MW$40,'Intervention list'!LZ$195+1,0)</f>
        <v>0</v>
      </c>
      <c r="MA129" s="0" t="n">
        <f aca="false">IF(ISNUMBER(FIND(MA$1,$D129))=$AO$1,1,0)*VLOOKUP($Z$2,DALYs!$A$2:$MW$40,'Intervention list'!MA$195+1,0)</f>
        <v>0</v>
      </c>
      <c r="MB129" s="0" t="n">
        <f aca="false">IF(ISNUMBER(FIND(MB$1,$D129))=$AO$1,1,0)*VLOOKUP($Z$2,DALYs!$A$2:$MW$40,'Intervention list'!MB$195+1,0)</f>
        <v>0</v>
      </c>
      <c r="MC129" s="0" t="n">
        <f aca="false">IF(ISNUMBER(FIND(MC$1,$D129))=$AO$1,1,0)*VLOOKUP($Z$2,DALYs!$A$2:$MW$40,'Intervention list'!MC$195+1,0)</f>
        <v>0</v>
      </c>
      <c r="MD129" s="0" t="n">
        <f aca="false">IF(ISNUMBER(FIND(MD$1,$D129))=$AO$1,1,0)*VLOOKUP($Z$2,DALYs!$A$2:$MW$40,'Intervention list'!MD$195+1,0)</f>
        <v>0</v>
      </c>
      <c r="ME129" s="0" t="n">
        <f aca="false">IF(ISNUMBER(FIND(ME$1,$D129))=$AO$1,1,0)*VLOOKUP($Z$2,DALYs!$A$2:$MW$40,'Intervention list'!ME$195+1,0)</f>
        <v>0</v>
      </c>
      <c r="MF129" s="0" t="n">
        <f aca="false">IF(ISNUMBER(FIND(MF$1,$D129))=$AO$1,1,0)*VLOOKUP($Z$2,DALYs!$A$2:$MW$40,'Intervention list'!MF$195+1,0)</f>
        <v>0</v>
      </c>
      <c r="MG129" s="0" t="n">
        <f aca="false">IF(ISNUMBER(FIND(MG$1,$D129))=$AO$1,1,0)*VLOOKUP($Z$2,DALYs!$A$2:$MW$40,'Intervention list'!MG$195+1,0)</f>
        <v>0</v>
      </c>
      <c r="MH129" s="0" t="n">
        <f aca="false">IF(ISNUMBER(FIND(MH$1,$D129))=$AO$1,1,0)*VLOOKUP($Z$2,DALYs!$A$2:$MW$40,'Intervention list'!MH$195+1,0)</f>
        <v>0</v>
      </c>
      <c r="MI129" s="0" t="n">
        <f aca="false">IF(ISNUMBER(FIND(MI$1,$D129))=$AO$1,1,0)*VLOOKUP($Z$2,DALYs!$A$2:$MW$40,'Intervention list'!MI$195+1,0)</f>
        <v>0</v>
      </c>
      <c r="MJ129" s="0" t="n">
        <f aca="false">IF(ISNUMBER(FIND(MJ$1,$D129))=$AO$1,1,0)*VLOOKUP($Z$2,DALYs!$A$2:$MW$40,'Intervention list'!MJ$195+1,0)</f>
        <v>0</v>
      </c>
      <c r="MK129" s="0" t="n">
        <f aca="false">IF(ISNUMBER(FIND(MK$1,$D129))=$AO$1,1,0)*VLOOKUP($Z$2,DALYs!$A$2:$MW$40,'Intervention list'!MK$195+1,0)</f>
        <v>0</v>
      </c>
      <c r="ML129" s="0" t="n">
        <f aca="false">IF(ISNUMBER(FIND(ML$1,$D129))=$AO$1,1,0)*VLOOKUP($Z$2,DALYs!$A$2:$MW$40,'Intervention list'!ML$195+1,0)</f>
        <v>0</v>
      </c>
      <c r="MM129" s="0" t="n">
        <f aca="false">IF(ISNUMBER(FIND(MM$1,$D129))=$AO$1,1,0)*VLOOKUP($Z$2,DALYs!$A$2:$MW$40,'Intervention list'!MM$195+1,0)</f>
        <v>0</v>
      </c>
      <c r="MN129" s="0" t="n">
        <f aca="false">IF(ISNUMBER(FIND(MN$1,$D129))=$AO$1,1,0)*VLOOKUP($Z$2,DALYs!$A$2:$MW$40,'Intervention list'!MN$195+1,0)</f>
        <v>0</v>
      </c>
      <c r="MO129" s="0" t="n">
        <f aca="false">IF(ISNUMBER(FIND(MO$1,$D129))=$AO$1,1,0)*VLOOKUP($Z$2,DALYs!$A$2:$MW$40,'Intervention list'!MO$195+1,0)</f>
        <v>0</v>
      </c>
      <c r="MP129" s="0" t="n">
        <f aca="false">IF(ISNUMBER(FIND(MP$1,$D129))=$AO$1,1,0)*VLOOKUP($Z$2,DALYs!$A$2:$MW$40,'Intervention list'!MP$195+1,0)</f>
        <v>0</v>
      </c>
      <c r="MQ129" s="0" t="n">
        <f aca="false">IF(ISNUMBER(FIND(MQ$1,$D129))=$AO$1,1,0)*VLOOKUP($Z$2,DALYs!$A$2:$MW$40,'Intervention list'!MQ$195+1,0)</f>
        <v>0</v>
      </c>
      <c r="MR129" s="0" t="n">
        <f aca="false">IF(ISNUMBER(FIND(MR$1,$D129))=$AO$1,1,0)*VLOOKUP($Z$2,DALYs!$A$2:$MW$40,'Intervention list'!MR$195+1,0)</f>
        <v>0</v>
      </c>
      <c r="MS129" s="0" t="n">
        <f aca="false">IF(ISNUMBER(FIND(MS$1,$D129))=$AO$1,1,0)*VLOOKUP($Z$2,DALYs!$A$2:$MW$40,'Intervention list'!MS$195+1,0)</f>
        <v>0</v>
      </c>
      <c r="MT129" s="0" t="n">
        <f aca="false">IF(ISNUMBER(FIND(MT$1,$D129))=$AO$1,1,0)*VLOOKUP($Z$2,DALYs!$A$2:$MW$40,'Intervention list'!MT$195+1,0)</f>
        <v>0</v>
      </c>
      <c r="MU129" s="0" t="n">
        <f aca="false">IF(ISNUMBER(FIND(MU$1,$D129))=$AO$1,1,0)*VLOOKUP($Z$2,DALYs!$A$2:$MW$40,'Intervention list'!MU$195+1,0)</f>
        <v>0</v>
      </c>
      <c r="MV129" s="0" t="n">
        <f aca="false">IF(ISNUMBER(FIND(MV$1,$D129))=$AO$1,1,0)*VLOOKUP($Z$2,DALYs!$A$2:$MW$40,'Intervention list'!MV$195+1,0)</f>
        <v>0</v>
      </c>
      <c r="MW129" s="0" t="n">
        <f aca="false">IF(ISNUMBER(FIND(MW$1,$D129))=$AO$1,1,0)*VLOOKUP($Z$2,DALYs!$A$2:$MW$40,'Intervention list'!MW$195+1,0)</f>
        <v>0</v>
      </c>
      <c r="MX129" s="0" t="n">
        <f aca="false">IF(ISNUMBER(FIND(MX$1,$D129))=$AO$1,1,0)*VLOOKUP($Z$2,DALYs!$A$2:$MW$40,'Intervention list'!MX$195+1,0)</f>
        <v>0</v>
      </c>
      <c r="MY129" s="0" t="n">
        <f aca="false">IF(ISNUMBER(FIND(MY$1,$D129))=$AO$1,1,0)*VLOOKUP($Z$2,DALYs!$A$2:$MW$40,'Intervention list'!MY$195+1,0)</f>
        <v>0</v>
      </c>
      <c r="MZ129" s="0" t="n">
        <f aca="false">IF(ISNUMBER(FIND(MZ$1,$D129))=$AO$1,1,0)*VLOOKUP($Z$2,DALYs!$A$2:$MW$40,'Intervention list'!MZ$195+1,0)</f>
        <v>0</v>
      </c>
      <c r="NA129" s="0" t="n">
        <f aca="false">IF(ISNUMBER(FIND(NA$1,$D129))=$AO$1,1,0)*VLOOKUP($Z$2,DALYs!$A$2:$MW$40,'Intervention list'!NA$195+1,0)</f>
        <v>0</v>
      </c>
      <c r="NB129" s="0" t="n">
        <f aca="false">IF(ISNUMBER(FIND(NB$1,$D129))=$AO$1,1,0)*VLOOKUP($Z$2,DALYs!$A$2:$MW$40,'Intervention list'!NB$195+1,0)</f>
        <v>0</v>
      </c>
      <c r="NC129" s="0" t="n">
        <f aca="false">IF(ISNUMBER(FIND(NC$1,$D129))=$AO$1,1,0)*VLOOKUP($Z$2,DALYs!$A$2:$MW$40,'Intervention list'!NC$195+1,0)</f>
        <v>0</v>
      </c>
      <c r="ND129" s="0" t="n">
        <f aca="false">IF(ISNUMBER(FIND(ND$1,$D129))=$AO$1,1,0)*VLOOKUP($Z$2,DALYs!$A$2:$MW$40,'Intervention list'!ND$195+1,0)</f>
        <v>0</v>
      </c>
      <c r="NE129" s="0" t="n">
        <f aca="false">IF(ISNUMBER(FIND(NE$1,$D129))=$AO$1,1,0)*VLOOKUP($Z$2,DALYs!$A$2:$MW$40,'Intervention list'!NE$195+1,0)</f>
        <v>0</v>
      </c>
      <c r="NF129" s="0" t="n">
        <f aca="false">IF(ISNUMBER(FIND(NF$1,$D129))=$AO$1,1,0)*VLOOKUP($Z$2,DALYs!$A$2:$MW$40,'Intervention list'!NF$195+1,0)</f>
        <v>0</v>
      </c>
      <c r="NG129" s="0" t="n">
        <f aca="false">IF(ISNUMBER(FIND(NG$1,$D129))=$AO$1,1,0)*VLOOKUP($Z$2,DALYs!$A$2:$MW$40,'Intervention list'!NG$195+1,0)</f>
        <v>0</v>
      </c>
      <c r="NH129" s="0" t="n">
        <f aca="false">IF(ISNUMBER(FIND(NH$1,$D129))=$AO$1,1,0)*VLOOKUP($Z$2,DALYs!$A$2:$MW$40,'Intervention list'!NH$195+1,0)</f>
        <v>0</v>
      </c>
      <c r="NI129" s="0" t="n">
        <f aca="false">IF(ISNUMBER(FIND(NI$1,$D129))=$AO$1,1,0)*VLOOKUP($Z$2,DALYs!$A$2:$MW$40,'Intervention list'!NI$195+1,0)</f>
        <v>0</v>
      </c>
      <c r="NJ129" s="0" t="n">
        <f aca="false">IF(ISNUMBER(FIND(NJ$1,$D129))=$AO$1,1,0)*VLOOKUP($Z$2,DALYs!$A$2:$MW$40,'Intervention list'!NJ$195+1,0)</f>
        <v>0</v>
      </c>
      <c r="NK129" s="0" t="n">
        <f aca="false">IF(ISNUMBER(FIND(NK$1,$D129))=$AO$1,1,0)*VLOOKUP($Z$2,DALYs!$A$2:$MW$40,'Intervention list'!NK$195+1,0)</f>
        <v>0</v>
      </c>
      <c r="NL129" s="0" t="n">
        <f aca="false">IF(ISNUMBER(FIND(NL$1,$D129))=$AO$1,1,0)*VLOOKUP($Z$2,DALYs!$A$2:$MW$40,'Intervention list'!NL$195+1,0)</f>
        <v>0</v>
      </c>
      <c r="NM129" s="0" t="n">
        <f aca="false">IF(ISNUMBER(FIND(NM$1,$D129))=$AO$1,1,0)*VLOOKUP($Z$2,DALYs!$A$2:$MW$40,'Intervention list'!NM$195+1,0)</f>
        <v>0</v>
      </c>
      <c r="NN129" s="0" t="n">
        <f aca="false">IF(ISNUMBER(FIND(NN$1,$D129))=$AO$1,1,0)*VLOOKUP($Z$2,DALYs!$A$2:$MW$40,'Intervention list'!NN$195+1,0)</f>
        <v>0</v>
      </c>
      <c r="NO129" s="0" t="n">
        <f aca="false">IF(ISNUMBER(FIND(NO$1,$D129))=$AO$1,1,0)*VLOOKUP($Z$2,DALYs!$A$2:$MW$40,'Intervention list'!NO$195+1,0)</f>
        <v>0</v>
      </c>
      <c r="NP129" s="0" t="n">
        <f aca="false">IF(ISNUMBER(FIND(NP$1,$D129))=$AO$1,1,0)*VLOOKUP($Z$2,DALYs!$A$2:$MW$40,'Intervention list'!NP$195+1,0)</f>
        <v>0</v>
      </c>
      <c r="NQ129" s="0" t="n">
        <f aca="false">IF(ISNUMBER(FIND(NQ$1,$D129))=$AO$1,1,0)*VLOOKUP($Z$2,DALYs!$A$2:$MW$40,'Intervention list'!NQ$195+1,0)</f>
        <v>0</v>
      </c>
      <c r="NR129" s="0" t="n">
        <f aca="false">IF(ISNUMBER(FIND(NR$1,$D129))=$AO$1,1,0)*VLOOKUP($Z$2,DALYs!$A$2:$MW$40,'Intervention list'!NR$195+1,0)</f>
        <v>0</v>
      </c>
      <c r="NS129" s="0" t="n">
        <f aca="false">IF(ISNUMBER(FIND(NS$1,$D129))=$AO$1,1,0)*VLOOKUP($Z$2,DALYs!$A$2:$MW$40,'Intervention list'!NS$195+1,0)</f>
        <v>0</v>
      </c>
      <c r="NT129" s="0" t="n">
        <f aca="false">IF(ISNUMBER(FIND(NT$1,$D129))=$AO$1,1,0)*VLOOKUP($Z$2,DALYs!$A$2:$MW$40,'Intervention list'!NT$195+1,0)</f>
        <v>0</v>
      </c>
      <c r="NU129" s="0" t="n">
        <f aca="false">IF(ISNUMBER(FIND(NU$1,$D129))=$AO$1,1,0)*VLOOKUP($Z$2,DALYs!$A$2:$MW$40,'Intervention list'!NU$195+1,0)</f>
        <v>0</v>
      </c>
      <c r="NV129" s="0" t="n">
        <f aca="false">IF(ISNUMBER(FIND(NV$1,$D129))=$AO$1,1,0)*VLOOKUP($Z$2,DALYs!$A$2:$MW$40,'Intervention list'!NV$195+1,0)</f>
        <v>0</v>
      </c>
      <c r="NW129" s="0" t="n">
        <f aca="false">IF(ISNUMBER(FIND(NW$1,$D129))=$AO$1,1,0)*VLOOKUP($Z$2,DALYs!$A$2:$MW$40,'Intervention list'!NW$195+1,0)</f>
        <v>0</v>
      </c>
      <c r="NX129" s="0" t="n">
        <f aca="false">IF(ISNUMBER(FIND(NX$1,$D129))=$AO$1,1,0)*VLOOKUP($Z$2,DALYs!$A$2:$MW$40,'Intervention list'!NX$195+1,0)</f>
        <v>0</v>
      </c>
      <c r="NY129" s="0" t="n">
        <f aca="false">IF(ISNUMBER(FIND(NY$1,$D129))=$AO$1,1,0)*VLOOKUP($Z$2,DALYs!$A$2:$MW$40,'Intervention list'!NY$195+1,0)</f>
        <v>0</v>
      </c>
      <c r="NZ129" s="0" t="n">
        <f aca="false">IF(ISNUMBER(FIND(NZ$1,$D129))=$AO$1,1,0)*VLOOKUP($Z$2,DALYs!$A$2:$MW$40,'Intervention list'!NZ$195+1,0)</f>
        <v>0</v>
      </c>
      <c r="OA129" s="0" t="n">
        <f aca="false">IF(ISNUMBER(FIND(OA$1,$D129))=$AO$1,1,0)*VLOOKUP($Z$2,DALYs!$A$2:$MW$40,'Intervention list'!OA$195+1,0)</f>
        <v>0</v>
      </c>
      <c r="OB129" s="0" t="n">
        <f aca="false">IF(ISNUMBER(FIND(OB$1,$D129))=$AO$1,1,0)*VLOOKUP($Z$2,DALYs!$A$2:$MW$40,'Intervention list'!OB$195+1,0)</f>
        <v>0</v>
      </c>
      <c r="OC129" s="0" t="n">
        <f aca="false">IF(ISNUMBER(FIND(OC$1,$D129))=$AO$1,1,0)*VLOOKUP($Z$2,DALYs!$A$2:$MW$40,'Intervention list'!OC$195+1,0)</f>
        <v>0</v>
      </c>
      <c r="OD129" s="0" t="n">
        <f aca="false">IF(ISNUMBER(FIND(OD$1,$D129))=$AO$1,1,0)*VLOOKUP($Z$2,DALYs!$A$2:$MW$40,'Intervention list'!OD$195+1,0)</f>
        <v>0</v>
      </c>
      <c r="OE129" s="0" t="n">
        <f aca="false">IF(ISNUMBER(FIND(OE$1,$D129))=$AO$1,1,0)*VLOOKUP($Z$2,DALYs!$A$2:$MW$40,'Intervention list'!OE$195+1,0)</f>
        <v>0</v>
      </c>
      <c r="OF129" s="0" t="n">
        <f aca="false">IF(ISNUMBER(FIND(OF$1,$D129))=$AO$1,1,0)*VLOOKUP($Z$2,DALYs!$A$2:$MW$40,'Intervention list'!OF$195+1,0)</f>
        <v>0</v>
      </c>
      <c r="OG129" s="0" t="n">
        <f aca="false">IF(ISNUMBER(FIND(OG$1,$D129))=$AO$1,1,0)*VLOOKUP($Z$2,DALYs!$A$2:$MW$40,'Intervention list'!OG$195+1,0)</f>
        <v>0</v>
      </c>
      <c r="OH129" s="0" t="n">
        <f aca="false">IF(ISNUMBER(FIND(OH$1,$D129))=$AO$1,1,0)*VLOOKUP($Z$2,DALYs!$A$2:$MW$40,'Intervention list'!OH$195+1,0)</f>
        <v>0</v>
      </c>
      <c r="OI129" s="0" t="n">
        <f aca="false">IF(ISNUMBER(FIND(OI$1,$D129))=$AO$1,1,0)*VLOOKUP($Z$2,DALYs!$A$2:$MW$40,'Intervention list'!OI$195+1,0)</f>
        <v>0</v>
      </c>
      <c r="OJ129" s="0" t="n">
        <f aca="false">IF(ISNUMBER(FIND(OJ$1,$D129))=$AO$1,1,0)*VLOOKUP($Z$2,DALYs!$A$2:$MW$40,'Intervention list'!OJ$195+1,0)</f>
        <v>0</v>
      </c>
      <c r="OK129" s="0" t="n">
        <f aca="false">IF(ISNUMBER(FIND(OK$1,$D129))=$AO$1,1,0)*VLOOKUP($Z$2,DALYs!$A$2:$MW$40,'Intervention list'!OK$195+1,0)</f>
        <v>0</v>
      </c>
      <c r="OL129" s="0" t="n">
        <f aca="false">IF(ISNUMBER(FIND(OL$1,$D129))=$AO$1,1,0)*VLOOKUP($Z$2,DALYs!$A$2:$MW$40,'Intervention list'!OL$195+1,0)</f>
        <v>0</v>
      </c>
      <c r="OM129" s="0" t="n">
        <f aca="false">IF(ISNUMBER(FIND(OM$1,$D129))=$AO$1,1,0)*VLOOKUP($Z$2,DALYs!$A$2:$MW$40,'Intervention list'!OM$195+1,0)</f>
        <v>0</v>
      </c>
      <c r="ON129" s="0" t="n">
        <f aca="false">IF(ISNUMBER(FIND(ON$1,$D129))=$AO$1,1,0)*VLOOKUP($Z$2,DALYs!$A$2:$MW$40,'Intervention list'!ON$195+1,0)</f>
        <v>0</v>
      </c>
      <c r="OO129" s="0" t="n">
        <f aca="false">IF(ISNUMBER(FIND(OO$1,$D129))=$AO$1,1,0)*VLOOKUP($Z$2,DALYs!$A$2:$MW$40,'Intervention list'!OO$195+1,0)</f>
        <v>0</v>
      </c>
      <c r="OP129" s="0" t="n">
        <f aca="false">IF(ISNUMBER(FIND(OP$1,$D129))=$AO$1,1,0)*VLOOKUP($Z$2,DALYs!$A$2:$MW$40,'Intervention list'!OP$195+1,0)</f>
        <v>0</v>
      </c>
      <c r="OQ129" s="0" t="n">
        <f aca="false">IF(ISNUMBER(FIND(OQ$1,$D129))=$AO$1,1,0)*VLOOKUP($Z$2,DALYs!$A$2:$MW$40,'Intervention list'!OQ$195+1,0)</f>
        <v>0</v>
      </c>
      <c r="OR129" s="0" t="n">
        <f aca="false">IF(ISNUMBER(FIND(OR$1,$D129))=$AO$1,1,0)*VLOOKUP($Z$2,DALYs!$A$2:$MW$40,'Intervention list'!OR$195+1,0)</f>
        <v>0</v>
      </c>
      <c r="OS129" s="0" t="n">
        <f aca="false">IF(ISNUMBER(FIND(OS$1,$D129))=$AO$1,1,0)*VLOOKUP($Z$2,DALYs!$A$2:$MW$40,'Intervention list'!OS$195+1,0)</f>
        <v>0</v>
      </c>
      <c r="OT129" s="0" t="n">
        <f aca="false">IF(ISNUMBER(FIND(OT$1,$D129))=$AO$1,1,0)*VLOOKUP($Z$2,DALYs!$A$2:$MW$40,'Intervention list'!OT$195+1,0)</f>
        <v>0</v>
      </c>
      <c r="OU129" s="0" t="n">
        <f aca="false">IF(ISNUMBER(FIND(OU$1,$D129))=$AO$1,1,0)*VLOOKUP($Z$2,DALYs!$A$2:$MW$40,'Intervention list'!OU$195+1,0)</f>
        <v>0</v>
      </c>
      <c r="OV129" s="0" t="n">
        <f aca="false">IF(ISNUMBER(FIND(OV$1,$D129))=$AO$1,1,0)*VLOOKUP($Z$2,DALYs!$A$2:$MW$40,'Intervention list'!OV$195+1,0)</f>
        <v>0</v>
      </c>
      <c r="OW129" s="0" t="n">
        <f aca="false">IF(ISNUMBER(FIND(OW$1,$D129))=$AO$1,1,0)*VLOOKUP($Z$2,DALYs!$A$2:$MW$40,'Intervention list'!OW$195+1,0)</f>
        <v>0</v>
      </c>
      <c r="OX129" s="0" t="n">
        <f aca="false">IF(ISNUMBER(FIND(OX$1,$D129))=$AO$1,1,0)*VLOOKUP($Z$2,DALYs!$A$2:$MW$40,'Intervention list'!OX$195+1,0)</f>
        <v>0</v>
      </c>
    </row>
    <row r="130" customFormat="false" ht="15.75" hidden="false" customHeight="false" outlineLevel="0" collapsed="false">
      <c r="A130" s="6" t="s">
        <v>84</v>
      </c>
      <c r="B130" s="6" t="s">
        <v>12</v>
      </c>
      <c r="C130" s="26" t="s">
        <v>85</v>
      </c>
      <c r="D130" s="7" t="s">
        <v>86</v>
      </c>
      <c r="E130" s="7" t="str">
        <f aca="false">SUBSTITUTE(D130,0.2,X130)</f>
        <v>Tuberculosis: 0.05</v>
      </c>
      <c r="F130" s="0" t="s">
        <v>40</v>
      </c>
      <c r="G130" s="8" t="n">
        <v>2836.9473133809</v>
      </c>
      <c r="H130" s="9" t="n">
        <v>17</v>
      </c>
      <c r="I130" s="9" t="n">
        <f aca="false">IF(H130="","",(H130*(VLOOKUP($Z$2,Worksheet,11,0)^4)))</f>
        <v>24.7705839663751</v>
      </c>
      <c r="J130" s="9" t="n">
        <f aca="false">IF(I130="","",I130*VLOOKUP($Z$2,Worksheet,12,0))</f>
        <v>27.7631172325277</v>
      </c>
      <c r="K130" s="9" t="n">
        <f aca="false">IF(I130="","",I130*VLOOKUP($Z$2, Worksheet, 13, 0))</f>
        <v>24.3201058755565</v>
      </c>
      <c r="L130" s="9" t="n">
        <f aca="false">IF(J130="",VLOOKUP($Z$2, Worksheet, 14, 0),J130)</f>
        <v>27.7631172325277</v>
      </c>
      <c r="M130" s="9" t="n">
        <f aca="false">IF(L130&lt;VLOOKUP($Z$2,'Country sheet'!$A$3:$P$41,15,0), VLOOKUP($Z$2,'Country sheet'!$A$3:$P$41,15,0), L130)/0.7</f>
        <v>66.2083230214262</v>
      </c>
      <c r="N130" s="27" t="n">
        <f aca="false">IFERROR(IF(AC130=$AO$1,VLOOKUP(F130,AO$42:AX$46,MATCH(AC$1,AP$41:AX$41,0)+1,0)/COUNTIFS($F$2:$F$194,$F130,$AC$2:$AC$194,$AO$1),0),0) + IFERROR(IF(AD130=$AO$1,VLOOKUP(F130,AO$42:AX$46,MATCH(AD$1,AP$41:AX$41,0)+1,0)/COUNTIFS($F$2:$F$194,$F130,$AD$2:$AD$194,$AO$1),0),0) + IFERROR(IF(AE130=$AO$1,VLOOKUP(F130,AO$42:AX$46,MATCH(AE$1,AP$41:AX$41,0)+1,0)/COUNTIFS($F$2:$F$194,$F130,$AE$2:$AE$194,$AO$1),0),0) + IFERROR(IF(AF130=$AO$1,VLOOKUP(F130,AO$42:AX$46,MATCH(AF$1,AP$41:AX$41,0)+1,0)/COUNTIFS($F$2:$F$194,$F130,$AF$2:$AF$194,$AO$1),0),0) + IFERROR(IF(AG130=$AO$1,VLOOKUP(F130,AO$42:AX$46,MATCH(AG$1,AP$41:AX$41,0)+1,0)/COUNTIFS($F$2:$F$194,$F130,$AG$2:$AG$194,$AO$1),0),0) + IFERROR(IF(AH130=$AO$1,VLOOKUP(F130,AO$42:AX$46,MATCH(AH$1,AP$41:AX$41,0)+1,0)/COUNTIFS($F$2:$F$194,$F130,$AH$2:$AH$194,$AO$1),0),0) + IFERROR(IF(AI130=$AO$1,VLOOKUP(F130,AO$42:AX$46,MATCH(AI$1,AP$41:AX$41,0)+1,0)/COUNTIFS($F$2:$F$194,$F130,$AI$2:$AI$194,$AO$1),0),0) + IFERROR(IF(AJ130=$AO$1,VLOOKUP(F130,AO$42:AX$46,MATCH(AJ$1,AP$41:AX$41,0)+1,0)/COUNTIFS($F$2:$F$194,$F130,$AJ$2:$AJ$194,$AO$1),0),0) + IFERROR(IF(AK130=$AO$1,VLOOKUP(F130,AO$42:AX$46,MATCH(AK$1,AP$41:AX$41,0)+1,0)/COUNTIFS($F$2:$F$194,$F130,$AK$2:$AK$194,$AO$1),0),0)</f>
        <v>13171059.8614423</v>
      </c>
      <c r="O130" s="9" t="n">
        <v>3</v>
      </c>
      <c r="P130" s="9" t="n">
        <v>4</v>
      </c>
      <c r="Q130" s="0" t="n">
        <f aca="false">SUM(BC130:OX130)</f>
        <v>356060.831410892</v>
      </c>
      <c r="R130" s="0" t="n">
        <f aca="false">IF(VLOOKUP($Z$2,CET!$A$4:$L$42,12,0)="Low income",_xlfn.IFS(S130=0.2,0.1,S130=0.1,0.05,S130=0.5,0.4,S130=0.35,0.25),S130)</f>
        <v>0.5</v>
      </c>
      <c r="S130" s="0" t="n">
        <v>0.5</v>
      </c>
      <c r="T130" s="0" t="n">
        <v>0.8</v>
      </c>
      <c r="U130" s="0" t="n">
        <f aca="false">N130/M130</f>
        <v>198933.597172971</v>
      </c>
      <c r="V130" s="0" t="n">
        <f aca="false">IFERROR(U130/Q130,0)</f>
        <v>0.558706770370377</v>
      </c>
      <c r="W130" s="0" t="n">
        <f aca="false">(T130/R130)*V130</f>
        <v>0.893930832592604</v>
      </c>
      <c r="X130" s="28" t="n">
        <f aca="false">IF(W130=0,0,IF(W130&lt;=0.8,IF(W130&lt;0.05,0.05,W130),0.8))</f>
        <v>0.8</v>
      </c>
      <c r="Y130" s="28"/>
      <c r="AC130" s="34" t="n">
        <f aca="false">ISNUMBER(FIND(AC$1,$C130))</f>
        <v>0</v>
      </c>
      <c r="AD130" s="33" t="n">
        <f aca="false">ISNUMBER(FIND(AD$1,$C130))</f>
        <v>1</v>
      </c>
      <c r="AE130" s="33" t="n">
        <f aca="false">ISNUMBER(FIND(AE$1,$C130))</f>
        <v>0</v>
      </c>
      <c r="AF130" s="33" t="n">
        <f aca="false">ISNUMBER(FIND(AF$1,$C130))</f>
        <v>0</v>
      </c>
      <c r="AG130" s="33" t="n">
        <f aca="false">ISNUMBER(FIND(AG$1,$C130))</f>
        <v>0</v>
      </c>
      <c r="AH130" s="33" t="n">
        <f aca="false">ISNUMBER(FIND(AH$1,$C130))</f>
        <v>0</v>
      </c>
      <c r="AI130" s="33" t="n">
        <f aca="false">ISNUMBER(FIND(AI$1,$C130))</f>
        <v>0</v>
      </c>
      <c r="AJ130" s="33" t="n">
        <f aca="false">ISNUMBER(FIND(AJ$1,$C130))</f>
        <v>0</v>
      </c>
      <c r="AK130" s="35" t="n">
        <f aca="false">ISNUMBER(FIND(AK$1,$C130))</f>
        <v>0</v>
      </c>
      <c r="AL130" s="6"/>
      <c r="AM130" s="33"/>
      <c r="AZ130" s="67"/>
      <c r="BC130" s="0" t="n">
        <f aca="false">IF(ISNUMBER(FIND(BC$1,$D130))=$AO$1,1,0)*VLOOKUP($Z$2,DALYs!$A$2:$MW$40,'Intervention list'!BC$195+1,0)</f>
        <v>0</v>
      </c>
      <c r="BD130" s="0" t="n">
        <f aca="false">IF(ISNUMBER(FIND(BD$1,$D130))=$AO$1,1,0)*VLOOKUP($Z$2,DALYs!$A$2:$MW$40,'Intervention list'!BD$195+1,0)</f>
        <v>0</v>
      </c>
      <c r="BE130" s="0" t="n">
        <f aca="false">IF(ISNUMBER(FIND(BE$1,$D130))=$AO$1,1,0)*VLOOKUP($Z$2,DALYs!$A$2:$MW$40,'Intervention list'!BE$195+1,0)</f>
        <v>0</v>
      </c>
      <c r="BF130" s="0" t="n">
        <f aca="false">IF(ISNUMBER(FIND(BF$1,$D130))=$AO$1,1,0)*VLOOKUP($Z$2,DALYs!$A$2:$MW$40,'Intervention list'!BF$195+1,0)</f>
        <v>0</v>
      </c>
      <c r="BG130" s="0" t="n">
        <f aca="false">IF(ISNUMBER(FIND(BG$1,$D130))=$AO$1,1,0)*VLOOKUP($Z$2,DALYs!$A$2:$MW$40,'Intervention list'!BG$195+1,0)</f>
        <v>0</v>
      </c>
      <c r="BH130" s="0" t="n">
        <f aca="false">IF(ISNUMBER(FIND(BH$1,$D130))=$AO$1,1,0)*VLOOKUP($Z$2,DALYs!$A$2:$MW$40,'Intervention list'!BH$195+1,0)</f>
        <v>0</v>
      </c>
      <c r="BI130" s="0" t="n">
        <f aca="false">IF(ISNUMBER(FIND(BI$1,$D130))=$AO$1,1,0)*VLOOKUP($Z$2,DALYs!$A$2:$MW$40,'Intervention list'!BI$195+1,0)</f>
        <v>0</v>
      </c>
      <c r="BJ130" s="0" t="n">
        <f aca="false">IF(ISNUMBER(FIND(BJ$1,$D130))=$AO$1,1,0)*VLOOKUP($Z$2,DALYs!$A$2:$MW$40,'Intervention list'!BJ$195+1,0)</f>
        <v>0</v>
      </c>
      <c r="BK130" s="0" t="n">
        <f aca="false">IF(ISNUMBER(FIND(BK$1,$D130))=$AO$1,1,0)*VLOOKUP($Z$2,DALYs!$A$2:$MW$40,'Intervention list'!BK$195+1,0)</f>
        <v>0</v>
      </c>
      <c r="BL130" s="0" t="n">
        <f aca="false">IF(ISNUMBER(FIND(BL$1,$D130))=$AO$1,1,0)*VLOOKUP($Z$2,DALYs!$A$2:$MW$40,'Intervention list'!BL$195+1,0)</f>
        <v>0</v>
      </c>
      <c r="BM130" s="0" t="n">
        <f aca="false">IF(ISNUMBER(FIND(BM$1,$D130))=$AO$1,1,0)*VLOOKUP($Z$2,DALYs!$A$2:$MW$40,'Intervention list'!BM$195+1,0)</f>
        <v>0</v>
      </c>
      <c r="BN130" s="0" t="n">
        <f aca="false">IF(ISNUMBER(FIND(BN$1,$D130))=$AO$1,1,0)*VLOOKUP($Z$2,DALYs!$A$2:$MW$40,'Intervention list'!BN$195+1,0)</f>
        <v>0</v>
      </c>
      <c r="BO130" s="0" t="n">
        <f aca="false">IF(ISNUMBER(FIND(BO$1,$D130))=$AO$1,1,0)*VLOOKUP($Z$2,DALYs!$A$2:$MW$40,'Intervention list'!BO$195+1,0)</f>
        <v>0</v>
      </c>
      <c r="BP130" s="0" t="n">
        <f aca="false">IF(ISNUMBER(FIND(BP$1,$D130))=$AO$1,1,0)*VLOOKUP($Z$2,DALYs!$A$2:$MW$40,'Intervention list'!BP$195+1,0)</f>
        <v>0</v>
      </c>
      <c r="BQ130" s="0" t="n">
        <f aca="false">IF(ISNUMBER(FIND(BQ$1,$D130))=$AO$1,1,0)*VLOOKUP($Z$2,DALYs!$A$2:$MW$40,'Intervention list'!BQ$195+1,0)</f>
        <v>0</v>
      </c>
      <c r="BR130" s="0" t="n">
        <f aca="false">IF(ISNUMBER(FIND(BR$1,$D130))=$AO$1,1,0)*VLOOKUP($Z$2,DALYs!$A$2:$MW$40,'Intervention list'!BR$195+1,0)</f>
        <v>0</v>
      </c>
      <c r="BS130" s="0" t="n">
        <f aca="false">IF(ISNUMBER(FIND(BS$1,$D130))=$AO$1,1,0)*VLOOKUP($Z$2,DALYs!$A$2:$MW$40,'Intervention list'!BS$195+1,0)</f>
        <v>0</v>
      </c>
      <c r="BT130" s="0" t="n">
        <f aca="false">IF(ISNUMBER(FIND(BT$1,$D130))=$AO$1,1,0)*VLOOKUP($Z$2,DALYs!$A$2:$MW$40,'Intervention list'!BT$195+1,0)</f>
        <v>0</v>
      </c>
      <c r="BU130" s="0" t="n">
        <f aca="false">IF(ISNUMBER(FIND(BU$1,$D130))=$AO$1,1,0)*VLOOKUP($Z$2,DALYs!$A$2:$MW$40,'Intervention list'!BU$195+1,0)</f>
        <v>0</v>
      </c>
      <c r="BV130" s="0" t="n">
        <f aca="false">IF(ISNUMBER(FIND(BV$1,$D130))=$AO$1,1,0)*VLOOKUP($Z$2,DALYs!$A$2:$MW$40,'Intervention list'!BV$195+1,0)</f>
        <v>0</v>
      </c>
      <c r="BW130" s="0" t="n">
        <f aca="false">IF(ISNUMBER(FIND(BW$1,$D130))=$AO$1,1,0)*VLOOKUP($Z$2,DALYs!$A$2:$MW$40,'Intervention list'!BW$195+1,0)</f>
        <v>0</v>
      </c>
      <c r="BX130" s="0" t="n">
        <f aca="false">IF(ISNUMBER(FIND(BX$1,$D130))=$AO$1,1,0)*VLOOKUP($Z$2,DALYs!$A$2:$MW$40,'Intervention list'!BX$195+1,0)</f>
        <v>0</v>
      </c>
      <c r="BY130" s="0" t="n">
        <f aca="false">IF(ISNUMBER(FIND(BY$1,$D130))=$AO$1,1,0)*VLOOKUP($Z$2,DALYs!$A$2:$MW$40,'Intervention list'!BY$195+1,0)</f>
        <v>0</v>
      </c>
      <c r="BZ130" s="0" t="n">
        <f aca="false">IF(ISNUMBER(FIND(BZ$1,$D130))=$AO$1,1,0)*VLOOKUP($Z$2,DALYs!$A$2:$MW$40,'Intervention list'!BZ$195+1,0)</f>
        <v>0</v>
      </c>
      <c r="CA130" s="0" t="n">
        <f aca="false">IF(ISNUMBER(FIND(CA$1,$D130))=$AO$1,1,0)*VLOOKUP($Z$2,DALYs!$A$2:$MW$40,'Intervention list'!CA$195+1,0)</f>
        <v>0</v>
      </c>
      <c r="CB130" s="0" t="n">
        <f aca="false">IF(ISNUMBER(FIND(CB$1,$D130))=$AO$1,1,0)*VLOOKUP($Z$2,DALYs!$A$2:$MW$40,'Intervention list'!CB$195+1,0)</f>
        <v>0</v>
      </c>
      <c r="CC130" s="0" t="n">
        <f aca="false">IF(ISNUMBER(FIND(CC$1,$D130))=$AO$1,1,0)*VLOOKUP($Z$2,DALYs!$A$2:$MW$40,'Intervention list'!CC$195+1,0)</f>
        <v>0</v>
      </c>
      <c r="CD130" s="0" t="n">
        <f aca="false">IF(ISNUMBER(FIND(CD$1,$D130))=$AO$1,1,0)*VLOOKUP($Z$2,DALYs!$A$2:$MW$40,'Intervention list'!CD$195+1,0)</f>
        <v>0</v>
      </c>
      <c r="CE130" s="0" t="n">
        <f aca="false">IF(ISNUMBER(FIND(CE$1,$D130))=$AO$1,1,0)*VLOOKUP($Z$2,DALYs!$A$2:$MW$40,'Intervention list'!CE$195+1,0)</f>
        <v>0</v>
      </c>
      <c r="CF130" s="0" t="n">
        <f aca="false">IF(ISNUMBER(FIND(CF$1,$D130))=$AO$1,1,0)*VLOOKUP($Z$2,DALYs!$A$2:$MW$40,'Intervention list'!CF$195+1,0)</f>
        <v>0</v>
      </c>
      <c r="CG130" s="0" t="n">
        <f aca="false">IF(ISNUMBER(FIND(CG$1,$D130))=$AO$1,1,0)*VLOOKUP($Z$2,DALYs!$A$2:$MW$40,'Intervention list'!CG$195+1,0)</f>
        <v>0</v>
      </c>
      <c r="CH130" s="0" t="n">
        <f aca="false">IF(ISNUMBER(FIND(CH$1,$D130))=$AO$1,1,0)*VLOOKUP($Z$2,DALYs!$A$2:$MW$40,'Intervention list'!CH$195+1,0)</f>
        <v>0</v>
      </c>
      <c r="CI130" s="0" t="n">
        <f aca="false">IF(ISNUMBER(FIND(CI$1,$D130))=$AO$1,1,0)*VLOOKUP($Z$2,DALYs!$A$2:$MW$40,'Intervention list'!CI$195+1,0)</f>
        <v>0</v>
      </c>
      <c r="CJ130" s="0" t="n">
        <f aca="false">IF(ISNUMBER(FIND(CJ$1,$D130))=$AO$1,1,0)*VLOOKUP($Z$2,DALYs!$A$2:$MW$40,'Intervention list'!CJ$195+1,0)</f>
        <v>0</v>
      </c>
      <c r="CK130" s="0" t="n">
        <f aca="false">IF(ISNUMBER(FIND(CK$1,$D130))=$AO$1,1,0)*VLOOKUP($Z$2,DALYs!$A$2:$MW$40,'Intervention list'!CK$195+1,0)</f>
        <v>0</v>
      </c>
      <c r="CL130" s="0" t="n">
        <f aca="false">IF(ISNUMBER(FIND(CL$1,$D130))=$AO$1,1,0)*VLOOKUP($Z$2,DALYs!$A$2:$MW$40,'Intervention list'!CL$195+1,0)</f>
        <v>0</v>
      </c>
      <c r="CM130" s="0" t="n">
        <f aca="false">IF(ISNUMBER(FIND(CM$1,$D130))=$AO$1,1,0)*VLOOKUP($Z$2,DALYs!$A$2:$MW$40,'Intervention list'!CM$195+1,0)</f>
        <v>0</v>
      </c>
      <c r="CN130" s="0" t="n">
        <f aca="false">IF(ISNUMBER(FIND(CN$1,$D130))=$AO$1,1,0)*VLOOKUP($Z$2,DALYs!$A$2:$MW$40,'Intervention list'!CN$195+1,0)</f>
        <v>0</v>
      </c>
      <c r="CO130" s="0" t="n">
        <f aca="false">IF(ISNUMBER(FIND(CO$1,$D130))=$AO$1,1,0)*VLOOKUP($Z$2,DALYs!$A$2:$MW$40,'Intervention list'!CO$195+1,0)</f>
        <v>0</v>
      </c>
      <c r="CP130" s="0" t="n">
        <f aca="false">IF(ISNUMBER(FIND(CP$1,$D130))=$AO$1,1,0)*VLOOKUP($Z$2,DALYs!$A$2:$MW$40,'Intervention list'!CP$195+1,0)</f>
        <v>0</v>
      </c>
      <c r="CQ130" s="0" t="n">
        <f aca="false">IF(ISNUMBER(FIND(CQ$1,$D130))=$AO$1,1,0)*VLOOKUP($Z$2,DALYs!$A$2:$MW$40,'Intervention list'!CQ$195+1,0)</f>
        <v>0</v>
      </c>
      <c r="CR130" s="0" t="n">
        <f aca="false">IF(ISNUMBER(FIND(CR$1,$D130))=$AO$1,1,0)*VLOOKUP($Z$2,DALYs!$A$2:$MW$40,'Intervention list'!CR$195+1,0)</f>
        <v>0</v>
      </c>
      <c r="CS130" s="0" t="n">
        <f aca="false">IF(ISNUMBER(FIND(CS$1,$D130))=$AO$1,1,0)*VLOOKUP($Z$2,DALYs!$A$2:$MW$40,'Intervention list'!CS$195+1,0)</f>
        <v>0</v>
      </c>
      <c r="CT130" s="0" t="n">
        <f aca="false">IF(ISNUMBER(FIND(CT$1,$D130))=$AO$1,1,0)*VLOOKUP($Z$2,DALYs!$A$2:$MW$40,'Intervention list'!CT$195+1,0)</f>
        <v>0</v>
      </c>
      <c r="CU130" s="0" t="n">
        <f aca="false">IF(ISNUMBER(FIND(CU$1,$D130))=$AO$1,1,0)*VLOOKUP($Z$2,DALYs!$A$2:$MW$40,'Intervention list'!CU$195+1,0)</f>
        <v>0</v>
      </c>
      <c r="CV130" s="0" t="n">
        <f aca="false">IF(ISNUMBER(FIND(CV$1,$D130))=$AO$1,1,0)*VLOOKUP($Z$2,DALYs!$A$2:$MW$40,'Intervention list'!CV$195+1,0)</f>
        <v>0</v>
      </c>
      <c r="CW130" s="0" t="n">
        <f aca="false">IF(ISNUMBER(FIND(CW$1,$D130))=$AO$1,1,0)*VLOOKUP($Z$2,DALYs!$A$2:$MW$40,'Intervention list'!CW$195+1,0)</f>
        <v>0</v>
      </c>
      <c r="CX130" s="0" t="n">
        <f aca="false">IF(ISNUMBER(FIND(CX$1,$D130))=$AO$1,1,0)*VLOOKUP($Z$2,DALYs!$A$2:$MW$40,'Intervention list'!CX$195+1,0)</f>
        <v>0</v>
      </c>
      <c r="CY130" s="0" t="n">
        <f aca="false">IF(ISNUMBER(FIND(CY$1,$D130))=$AO$1,1,0)*VLOOKUP($Z$2,DALYs!$A$2:$MW$40,'Intervention list'!CY$195+1,0)</f>
        <v>0</v>
      </c>
      <c r="CZ130" s="0" t="n">
        <f aca="false">IF(ISNUMBER(FIND(CZ$1,$D130))=$AO$1,1,0)*VLOOKUP($Z$2,DALYs!$A$2:$MW$40,'Intervention list'!CZ$195+1,0)</f>
        <v>0</v>
      </c>
      <c r="DA130" s="0" t="n">
        <f aca="false">IF(ISNUMBER(FIND(DA$1,$D130))=$AO$1,1,0)*VLOOKUP($Z$2,DALYs!$A$2:$MW$40,'Intervention list'!DA$195+1,0)</f>
        <v>0</v>
      </c>
      <c r="DB130" s="0" t="n">
        <f aca="false">IF(ISNUMBER(FIND(DB$1,$D130))=$AO$1,1,0)*VLOOKUP($Z$2,DALYs!$A$2:$MW$40,'Intervention list'!DB$195+1,0)</f>
        <v>0</v>
      </c>
      <c r="DC130" s="0" t="n">
        <f aca="false">IF(ISNUMBER(FIND(DC$1,$D130))=$AO$1,1,0)*VLOOKUP($Z$2,DALYs!$A$2:$MW$40,'Intervention list'!DC$195+1,0)</f>
        <v>0</v>
      </c>
      <c r="DD130" s="0" t="n">
        <f aca="false">IF(ISNUMBER(FIND(DD$1,$D130))=$AO$1,1,0)*VLOOKUP($Z$2,DALYs!$A$2:$MW$40,'Intervention list'!DD$195+1,0)</f>
        <v>0</v>
      </c>
      <c r="DE130" s="0" t="n">
        <f aca="false">IF(ISNUMBER(FIND(DE$1,$D130))=$AO$1,1,0)*VLOOKUP($Z$2,DALYs!$A$2:$MW$40,'Intervention list'!DE$195+1,0)</f>
        <v>0</v>
      </c>
      <c r="DF130" s="0" t="n">
        <f aca="false">IF(ISNUMBER(FIND(DF$1,$D130))=$AO$1,1,0)*VLOOKUP($Z$2,DALYs!$A$2:$MW$40,'Intervention list'!DF$195+1,0)</f>
        <v>0</v>
      </c>
      <c r="DG130" s="0" t="n">
        <f aca="false">IF(ISNUMBER(FIND(DG$1,$D130))=$AO$1,1,0)*VLOOKUP($Z$2,DALYs!$A$2:$MW$40,'Intervention list'!DG$195+1,0)</f>
        <v>0</v>
      </c>
      <c r="DH130" s="0" t="n">
        <f aca="false">IF(ISNUMBER(FIND(DH$1,$D130))=$AO$1,1,0)*VLOOKUP($Z$2,DALYs!$A$2:$MW$40,'Intervention list'!DH$195+1,0)</f>
        <v>0</v>
      </c>
      <c r="DI130" s="0" t="n">
        <f aca="false">IF(ISNUMBER(FIND(DI$1,$D130))=$AO$1,1,0)*VLOOKUP($Z$2,DALYs!$A$2:$MW$40,'Intervention list'!DI$195+1,0)</f>
        <v>0</v>
      </c>
      <c r="DJ130" s="0" t="n">
        <f aca="false">IF(ISNUMBER(FIND(DJ$1,$D130))=$AO$1,1,0)*VLOOKUP($Z$2,DALYs!$A$2:$MW$40,'Intervention list'!DJ$195+1,0)</f>
        <v>0</v>
      </c>
      <c r="DK130" s="0" t="n">
        <f aca="false">IF(ISNUMBER(FIND(DK$1,$D130))=$AO$1,1,0)*VLOOKUP($Z$2,DALYs!$A$2:$MW$40,'Intervention list'!DK$195+1,0)</f>
        <v>0</v>
      </c>
      <c r="DL130" s="0" t="n">
        <f aca="false">IF(ISNUMBER(FIND(DL$1,$D130))=$AO$1,1,0)*VLOOKUP($Z$2,DALYs!$A$2:$MW$40,'Intervention list'!DL$195+1,0)</f>
        <v>0</v>
      </c>
      <c r="DM130" s="0" t="n">
        <f aca="false">IF(ISNUMBER(FIND(DM$1,$D130))=$AO$1,1,0)*VLOOKUP($Z$2,DALYs!$A$2:$MW$40,'Intervention list'!DM$195+1,0)</f>
        <v>0</v>
      </c>
      <c r="DN130" s="0" t="n">
        <f aca="false">IF(ISNUMBER(FIND(DN$1,$D130))=$AO$1,1,0)*VLOOKUP($Z$2,DALYs!$A$2:$MW$40,'Intervention list'!DN$195+1,0)</f>
        <v>0</v>
      </c>
      <c r="DO130" s="0" t="n">
        <f aca="false">IF(ISNUMBER(FIND(DO$1,$D130))=$AO$1,1,0)*VLOOKUP($Z$2,DALYs!$A$2:$MW$40,'Intervention list'!DO$195+1,0)</f>
        <v>0</v>
      </c>
      <c r="DP130" s="0" t="n">
        <f aca="false">IF(ISNUMBER(FIND(DP$1,$D130))=$AO$1,1,0)*VLOOKUP($Z$2,DALYs!$A$2:$MW$40,'Intervention list'!DP$195+1,0)</f>
        <v>0</v>
      </c>
      <c r="DQ130" s="0" t="n">
        <f aca="false">IF(ISNUMBER(FIND(DQ$1,$D130))=$AO$1,1,0)*VLOOKUP($Z$2,DALYs!$A$2:$MW$40,'Intervention list'!DQ$195+1,0)</f>
        <v>0</v>
      </c>
      <c r="DR130" s="0" t="n">
        <f aca="false">IF(ISNUMBER(FIND(DR$1,$D130))=$AO$1,1,0)*VLOOKUP($Z$2,DALYs!$A$2:$MW$40,'Intervention list'!DR$195+1,0)</f>
        <v>0</v>
      </c>
      <c r="DS130" s="0" t="n">
        <f aca="false">IF(ISNUMBER(FIND(DS$1,$D130))=$AO$1,1,0)*VLOOKUP($Z$2,DALYs!$A$2:$MW$40,'Intervention list'!DS$195+1,0)</f>
        <v>0</v>
      </c>
      <c r="DT130" s="0" t="n">
        <f aca="false">IF(ISNUMBER(FIND(DT$1,$D130))=$AO$1,1,0)*VLOOKUP($Z$2,DALYs!$A$2:$MW$40,'Intervention list'!DT$195+1,0)</f>
        <v>0</v>
      </c>
      <c r="DU130" s="0" t="n">
        <f aca="false">IF(ISNUMBER(FIND(DU$1,$D130))=$AO$1,1,0)*VLOOKUP($Z$2,DALYs!$A$2:$MW$40,'Intervention list'!DU$195+1,0)</f>
        <v>0</v>
      </c>
      <c r="DV130" s="0" t="n">
        <f aca="false">IF(ISNUMBER(FIND(DV$1,$D130))=$AO$1,1,0)*VLOOKUP($Z$2,DALYs!$A$2:$MW$40,'Intervention list'!DV$195+1,0)</f>
        <v>0</v>
      </c>
      <c r="DW130" s="0" t="n">
        <f aca="false">IF(ISNUMBER(FIND(DW$1,$D130))=$AO$1,1,0)*VLOOKUP($Z$2,DALYs!$A$2:$MW$40,'Intervention list'!DW$195+1,0)</f>
        <v>0</v>
      </c>
      <c r="DX130" s="0" t="n">
        <f aca="false">IF(ISNUMBER(FIND(DX$1,$D130))=$AO$1,1,0)*VLOOKUP($Z$2,DALYs!$A$2:$MW$40,'Intervention list'!DX$195+1,0)</f>
        <v>0</v>
      </c>
      <c r="DY130" s="0" t="n">
        <f aca="false">IF(ISNUMBER(FIND(DY$1,$D130))=$AO$1,1,0)*VLOOKUP($Z$2,DALYs!$A$2:$MW$40,'Intervention list'!DY$195+1,0)</f>
        <v>0</v>
      </c>
      <c r="DZ130" s="0" t="n">
        <f aca="false">IF(ISNUMBER(FIND(DZ$1,$D130))=$AO$1,1,0)*VLOOKUP($Z$2,DALYs!$A$2:$MW$40,'Intervention list'!DZ$195+1,0)</f>
        <v>0</v>
      </c>
      <c r="EA130" s="0" t="n">
        <f aca="false">IF(ISNUMBER(FIND(EA$1,$D130))=$AO$1,1,0)*VLOOKUP($Z$2,DALYs!$A$2:$MW$40,'Intervention list'!EA$195+1,0)</f>
        <v>0</v>
      </c>
      <c r="EB130" s="0" t="n">
        <f aca="false">IF(ISNUMBER(FIND(EB$1,$D130))=$AO$1,1,0)*VLOOKUP($Z$2,DALYs!$A$2:$MW$40,'Intervention list'!EB$195+1,0)</f>
        <v>0</v>
      </c>
      <c r="EC130" s="0" t="n">
        <f aca="false">IF(ISNUMBER(FIND(EC$1,$D130))=$AO$1,1,0)*VLOOKUP($Z$2,DALYs!$A$2:$MW$40,'Intervention list'!EC$195+1,0)</f>
        <v>0</v>
      </c>
      <c r="ED130" s="0" t="n">
        <f aca="false">IF(ISNUMBER(FIND(ED$1,$D130))=$AO$1,1,0)*VLOOKUP($Z$2,DALYs!$A$2:$MW$40,'Intervention list'!ED$195+1,0)</f>
        <v>0</v>
      </c>
      <c r="EE130" s="0" t="n">
        <f aca="false">IF(ISNUMBER(FIND(EE$1,$D130))=$AO$1,1,0)*VLOOKUP($Z$2,DALYs!$A$2:$MW$40,'Intervention list'!EE$195+1,0)</f>
        <v>0</v>
      </c>
      <c r="EF130" s="0" t="n">
        <f aca="false">IF(ISNUMBER(FIND(EF$1,$D130))=$AO$1,1,0)*VLOOKUP($Z$2,DALYs!$A$2:$MW$40,'Intervention list'!EF$195+1,0)</f>
        <v>0</v>
      </c>
      <c r="EG130" s="0" t="n">
        <f aca="false">IF(ISNUMBER(FIND(EG$1,$D130))=$AO$1,1,0)*VLOOKUP($Z$2,DALYs!$A$2:$MW$40,'Intervention list'!EG$195+1,0)</f>
        <v>0</v>
      </c>
      <c r="EH130" s="0" t="n">
        <f aca="false">IF(ISNUMBER(FIND(EH$1,$D130))=$AO$1,1,0)*VLOOKUP($Z$2,DALYs!$A$2:$MW$40,'Intervention list'!EH$195+1,0)</f>
        <v>0</v>
      </c>
      <c r="EI130" s="0" t="n">
        <f aca="false">IF(ISNUMBER(FIND(EI$1,$D130))=$AO$1,1,0)*VLOOKUP($Z$2,DALYs!$A$2:$MW$40,'Intervention list'!EI$195+1,0)</f>
        <v>0</v>
      </c>
      <c r="EJ130" s="0" t="n">
        <f aca="false">IF(ISNUMBER(FIND(EJ$1,$D130))=$AO$1,1,0)*VLOOKUP($Z$2,DALYs!$A$2:$MW$40,'Intervention list'!EJ$195+1,0)</f>
        <v>0</v>
      </c>
      <c r="EK130" s="0" t="n">
        <f aca="false">IF(ISNUMBER(FIND(EK$1,$D130))=$AO$1,1,0)*VLOOKUP($Z$2,DALYs!$A$2:$MW$40,'Intervention list'!EK$195+1,0)</f>
        <v>0</v>
      </c>
      <c r="EL130" s="0" t="n">
        <f aca="false">IF(ISNUMBER(FIND(EL$1,$D130))=$AO$1,1,0)*VLOOKUP($Z$2,DALYs!$A$2:$MW$40,'Intervention list'!EL$195+1,0)</f>
        <v>0</v>
      </c>
      <c r="EM130" s="0" t="n">
        <f aca="false">IF(ISNUMBER(FIND(EM$1,$D130))=$AO$1,1,0)*VLOOKUP($Z$2,DALYs!$A$2:$MW$40,'Intervention list'!EM$195+1,0)</f>
        <v>0</v>
      </c>
      <c r="EN130" s="0" t="n">
        <f aca="false">IF(ISNUMBER(FIND(EN$1,$D130))=$AO$1,1,0)*VLOOKUP($Z$2,DALYs!$A$2:$MW$40,'Intervention list'!EN$195+1,0)</f>
        <v>0</v>
      </c>
      <c r="EO130" s="0" t="n">
        <f aca="false">IF(ISNUMBER(FIND(EO$1,$D130))=$AO$1,1,0)*VLOOKUP($Z$2,DALYs!$A$2:$MW$40,'Intervention list'!EO$195+1,0)</f>
        <v>0</v>
      </c>
      <c r="EP130" s="0" t="n">
        <f aca="false">IF(ISNUMBER(FIND(EP$1,$D130))=$AO$1,1,0)*VLOOKUP($Z$2,DALYs!$A$2:$MW$40,'Intervention list'!EP$195+1,0)</f>
        <v>0</v>
      </c>
      <c r="EQ130" s="0" t="n">
        <f aca="false">IF(ISNUMBER(FIND(EQ$1,$D130))=$AO$1,1,0)*VLOOKUP($Z$2,DALYs!$A$2:$MW$40,'Intervention list'!EQ$195+1,0)</f>
        <v>0</v>
      </c>
      <c r="ER130" s="0" t="n">
        <f aca="false">IF(ISNUMBER(FIND(ER$1,$D130))=$AO$1,1,0)*VLOOKUP($Z$2,DALYs!$A$2:$MW$40,'Intervention list'!ER$195+1,0)</f>
        <v>0</v>
      </c>
      <c r="ES130" s="0" t="n">
        <f aca="false">IF(ISNUMBER(FIND(ES$1,$D130))=$AO$1,1,0)*VLOOKUP($Z$2,DALYs!$A$2:$MW$40,'Intervention list'!ES$195+1,0)</f>
        <v>0</v>
      </c>
      <c r="ET130" s="0" t="n">
        <f aca="false">IF(ISNUMBER(FIND(ET$1,$D130))=$AO$1,1,0)*VLOOKUP($Z$2,DALYs!$A$2:$MW$40,'Intervention list'!ET$195+1,0)</f>
        <v>0</v>
      </c>
      <c r="EU130" s="0" t="n">
        <f aca="false">IF(ISNUMBER(FIND(EU$1,$D130))=$AO$1,1,0)*VLOOKUP($Z$2,DALYs!$A$2:$MW$40,'Intervention list'!EU$195+1,0)</f>
        <v>0</v>
      </c>
      <c r="EV130" s="0" t="n">
        <f aca="false">IF(ISNUMBER(FIND(EV$1,$D130))=$AO$1,1,0)*VLOOKUP($Z$2,DALYs!$A$2:$MW$40,'Intervention list'!EV$195+1,0)</f>
        <v>0</v>
      </c>
      <c r="EW130" s="0" t="n">
        <f aca="false">IF(ISNUMBER(FIND(EW$1,$D130))=$AO$1,1,0)*VLOOKUP($Z$2,DALYs!$A$2:$MW$40,'Intervention list'!EW$195+1,0)</f>
        <v>0</v>
      </c>
      <c r="EX130" s="0" t="n">
        <f aca="false">IF(ISNUMBER(FIND(EX$1,$D130))=$AO$1,1,0)*VLOOKUP($Z$2,DALYs!$A$2:$MW$40,'Intervention list'!EX$195+1,0)</f>
        <v>0</v>
      </c>
      <c r="EY130" s="0" t="n">
        <f aca="false">IF(ISNUMBER(FIND(EY$1,$D130))=$AO$1,1,0)*VLOOKUP($Z$2,DALYs!$A$2:$MW$40,'Intervention list'!EY$195+1,0)</f>
        <v>0</v>
      </c>
      <c r="EZ130" s="0" t="n">
        <f aca="false">IF(ISNUMBER(FIND(EZ$1,$D130))=$AO$1,1,0)*VLOOKUP($Z$2,DALYs!$A$2:$MW$40,'Intervention list'!EZ$195+1,0)</f>
        <v>0</v>
      </c>
      <c r="FA130" s="0" t="n">
        <f aca="false">IF(ISNUMBER(FIND(FA$1,$D130))=$AO$1,1,0)*VLOOKUP($Z$2,DALYs!$A$2:$MW$40,'Intervention list'!FA$195+1,0)</f>
        <v>0</v>
      </c>
      <c r="FB130" s="0" t="n">
        <f aca="false">IF(ISNUMBER(FIND(FB$1,$D130))=$AO$1,1,0)*VLOOKUP($Z$2,DALYs!$A$2:$MW$40,'Intervention list'!FB$195+1,0)</f>
        <v>0</v>
      </c>
      <c r="FC130" s="0" t="n">
        <f aca="false">IF(ISNUMBER(FIND(FC$1,$D130))=$AO$1,1,0)*VLOOKUP($Z$2,DALYs!$A$2:$MW$40,'Intervention list'!FC$195+1,0)</f>
        <v>0</v>
      </c>
      <c r="FD130" s="0" t="n">
        <f aca="false">IF(ISNUMBER(FIND(FD$1,$D130))=$AO$1,1,0)*VLOOKUP($Z$2,DALYs!$A$2:$MW$40,'Intervention list'!FD$195+1,0)</f>
        <v>0</v>
      </c>
      <c r="FE130" s="0" t="n">
        <f aca="false">IF(ISNUMBER(FIND(FE$1,$D130))=$AO$1,1,0)*VLOOKUP($Z$2,DALYs!$A$2:$MW$40,'Intervention list'!FE$195+1,0)</f>
        <v>0</v>
      </c>
      <c r="FF130" s="0" t="n">
        <f aca="false">IF(ISNUMBER(FIND(FF$1,$D130))=$AO$1,1,0)*VLOOKUP($Z$2,DALYs!$A$2:$MW$40,'Intervention list'!FF$195+1,0)</f>
        <v>0</v>
      </c>
      <c r="FG130" s="0" t="n">
        <f aca="false">IF(ISNUMBER(FIND(FG$1,$D130))=$AO$1,1,0)*VLOOKUP($Z$2,DALYs!$A$2:$MW$40,'Intervention list'!FG$195+1,0)</f>
        <v>0</v>
      </c>
      <c r="FH130" s="0" t="n">
        <f aca="false">IF(ISNUMBER(FIND(FH$1,$D130))=$AO$1,1,0)*VLOOKUP($Z$2,DALYs!$A$2:$MW$40,'Intervention list'!FH$195+1,0)</f>
        <v>0</v>
      </c>
      <c r="FI130" s="0" t="n">
        <f aca="false">IF(ISNUMBER(FIND(FI$1,$D130))=$AO$1,1,0)*VLOOKUP($Z$2,DALYs!$A$2:$MW$40,'Intervention list'!FI$195+1,0)</f>
        <v>0</v>
      </c>
      <c r="FJ130" s="0" t="n">
        <f aca="false">IF(ISNUMBER(FIND(FJ$1,$D130))=$AO$1,1,0)*VLOOKUP($Z$2,DALYs!$A$2:$MW$40,'Intervention list'!FJ$195+1,0)</f>
        <v>0</v>
      </c>
      <c r="FK130" s="0" t="n">
        <f aca="false">IF(ISNUMBER(FIND(FK$1,$D130))=$AO$1,1,0)*VLOOKUP($Z$2,DALYs!$A$2:$MW$40,'Intervention list'!FK$195+1,0)</f>
        <v>0</v>
      </c>
      <c r="FL130" s="0" t="n">
        <f aca="false">IF(ISNUMBER(FIND(FL$1,$D130))=$AO$1,1,0)*VLOOKUP($Z$2,DALYs!$A$2:$MW$40,'Intervention list'!FL$195+1,0)</f>
        <v>0</v>
      </c>
      <c r="FM130" s="0" t="n">
        <f aca="false">IF(ISNUMBER(FIND(FM$1,$D130))=$AO$1,1,0)*VLOOKUP($Z$2,DALYs!$A$2:$MW$40,'Intervention list'!FM$195+1,0)</f>
        <v>0</v>
      </c>
      <c r="FN130" s="0" t="n">
        <f aca="false">IF(ISNUMBER(FIND(FN$1,$D130))=$AO$1,1,0)*VLOOKUP($Z$2,DALYs!$A$2:$MW$40,'Intervention list'!FN$195+1,0)</f>
        <v>0</v>
      </c>
      <c r="FO130" s="0" t="n">
        <f aca="false">IF(ISNUMBER(FIND(FO$1,$D130))=$AO$1,1,0)*VLOOKUP($Z$2,DALYs!$A$2:$MW$40,'Intervention list'!FO$195+1,0)</f>
        <v>0</v>
      </c>
      <c r="FP130" s="0" t="n">
        <f aca="false">IF(ISNUMBER(FIND(FP$1,$D130))=$AO$1,1,0)*VLOOKUP($Z$2,DALYs!$A$2:$MW$40,'Intervention list'!FP$195+1,0)</f>
        <v>0</v>
      </c>
      <c r="FQ130" s="0" t="n">
        <f aca="false">IF(ISNUMBER(FIND(FQ$1,$D130))=$AO$1,1,0)*VLOOKUP($Z$2,DALYs!$A$2:$MW$40,'Intervention list'!FQ$195+1,0)</f>
        <v>0</v>
      </c>
      <c r="FR130" s="0" t="n">
        <f aca="false">IF(ISNUMBER(FIND(FR$1,$D130))=$AO$1,1,0)*VLOOKUP($Z$2,DALYs!$A$2:$MW$40,'Intervention list'!FR$195+1,0)</f>
        <v>0</v>
      </c>
      <c r="FS130" s="0" t="n">
        <f aca="false">IF(ISNUMBER(FIND(FS$1,$D130))=$AO$1,1,0)*VLOOKUP($Z$2,DALYs!$A$2:$MW$40,'Intervention list'!FS$195+1,0)</f>
        <v>0</v>
      </c>
      <c r="FT130" s="0" t="n">
        <f aca="false">IF(ISNUMBER(FIND(FT$1,$D130))=$AO$1,1,0)*VLOOKUP($Z$2,DALYs!$A$2:$MW$40,'Intervention list'!FT$195+1,0)</f>
        <v>0</v>
      </c>
      <c r="FU130" s="0" t="n">
        <f aca="false">IF(ISNUMBER(FIND(FU$1,$D130))=$AO$1,1,0)*VLOOKUP($Z$2,DALYs!$A$2:$MW$40,'Intervention list'!FU$195+1,0)</f>
        <v>0</v>
      </c>
      <c r="FV130" s="0" t="n">
        <f aca="false">IF(ISNUMBER(FIND(FV$1,$D130))=$AO$1,1,0)*VLOOKUP($Z$2,DALYs!$A$2:$MW$40,'Intervention list'!FV$195+1,0)</f>
        <v>0</v>
      </c>
      <c r="FW130" s="0" t="n">
        <f aca="false">IF(ISNUMBER(FIND(FW$1,$D130))=$AO$1,1,0)*VLOOKUP($Z$2,DALYs!$A$2:$MW$40,'Intervention list'!FW$195+1,0)</f>
        <v>0</v>
      </c>
      <c r="FX130" s="0" t="n">
        <f aca="false">IF(ISNUMBER(FIND(FX$1,$D130))=$AO$1,1,0)*VLOOKUP($Z$2,DALYs!$A$2:$MW$40,'Intervention list'!FX$195+1,0)</f>
        <v>0</v>
      </c>
      <c r="FY130" s="0" t="n">
        <f aca="false">IF(ISNUMBER(FIND(FY$1,$D130))=$AO$1,1,0)*VLOOKUP($Z$2,DALYs!$A$2:$MW$40,'Intervention list'!FY$195+1,0)</f>
        <v>0</v>
      </c>
      <c r="FZ130" s="0" t="n">
        <f aca="false">IF(ISNUMBER(FIND(FZ$1,$D130))=$AO$1,1,0)*VLOOKUP($Z$2,DALYs!$A$2:$MW$40,'Intervention list'!FZ$195+1,0)</f>
        <v>0</v>
      </c>
      <c r="GA130" s="0" t="n">
        <f aca="false">IF(ISNUMBER(FIND(GA$1,$D130))=$AO$1,1,0)*VLOOKUP($Z$2,DALYs!$A$2:$MW$40,'Intervention list'!GA$195+1,0)</f>
        <v>0</v>
      </c>
      <c r="GB130" s="0" t="n">
        <f aca="false">IF(ISNUMBER(FIND(GB$1,$D130))=$AO$1,1,0)*VLOOKUP($Z$2,DALYs!$A$2:$MW$40,'Intervention list'!GB$195+1,0)</f>
        <v>0</v>
      </c>
      <c r="GC130" s="0" t="n">
        <f aca="false">IF(ISNUMBER(FIND(GC$1,$D130))=$AO$1,1,0)*VLOOKUP($Z$2,DALYs!$A$2:$MW$40,'Intervention list'!GC$195+1,0)</f>
        <v>0</v>
      </c>
      <c r="GD130" s="0" t="n">
        <f aca="false">IF(ISNUMBER(FIND(GD$1,$D130))=$AO$1,1,0)*VLOOKUP($Z$2,DALYs!$A$2:$MW$40,'Intervention list'!GD$195+1,0)</f>
        <v>0</v>
      </c>
      <c r="GE130" s="0" t="n">
        <f aca="false">IF(ISNUMBER(FIND(GE$1,$D130))=$AO$1,1,0)*VLOOKUP($Z$2,DALYs!$A$2:$MW$40,'Intervention list'!GE$195+1,0)</f>
        <v>0</v>
      </c>
      <c r="GF130" s="0" t="n">
        <f aca="false">IF(ISNUMBER(FIND(GF$1,$D130))=$AO$1,1,0)*VLOOKUP($Z$2,DALYs!$A$2:$MW$40,'Intervention list'!GF$195+1,0)</f>
        <v>0</v>
      </c>
      <c r="GG130" s="0" t="n">
        <f aca="false">IF(ISNUMBER(FIND(GG$1,$D130))=$AO$1,1,0)*VLOOKUP($Z$2,DALYs!$A$2:$MW$40,'Intervention list'!GG$195+1,0)</f>
        <v>0</v>
      </c>
      <c r="GH130" s="0" t="n">
        <f aca="false">IF(ISNUMBER(FIND(GH$1,$D130))=$AO$1,1,0)*VLOOKUP($Z$2,DALYs!$A$2:$MW$40,'Intervention list'!GH$195+1,0)</f>
        <v>0</v>
      </c>
      <c r="GI130" s="0" t="n">
        <f aca="false">IF(ISNUMBER(FIND(GI$1,$D130))=$AO$1,1,0)*VLOOKUP($Z$2,DALYs!$A$2:$MW$40,'Intervention list'!GI$195+1,0)</f>
        <v>0</v>
      </c>
      <c r="GJ130" s="0" t="n">
        <f aca="false">IF(ISNUMBER(FIND(GJ$1,$D130))=$AO$1,1,0)*VLOOKUP($Z$2,DALYs!$A$2:$MW$40,'Intervention list'!GJ$195+1,0)</f>
        <v>0</v>
      </c>
      <c r="GK130" s="0" t="n">
        <f aca="false">IF(ISNUMBER(FIND(GK$1,$D130))=$AO$1,1,0)*VLOOKUP($Z$2,DALYs!$A$2:$MW$40,'Intervention list'!GK$195+1,0)</f>
        <v>0</v>
      </c>
      <c r="GL130" s="0" t="n">
        <f aca="false">IF(ISNUMBER(FIND(GL$1,$D130))=$AO$1,1,0)*VLOOKUP($Z$2,DALYs!$A$2:$MW$40,'Intervention list'!GL$195+1,0)</f>
        <v>0</v>
      </c>
      <c r="GM130" s="0" t="n">
        <f aca="false">IF(ISNUMBER(FIND(GM$1,$D130))=$AO$1,1,0)*VLOOKUP($Z$2,DALYs!$A$2:$MW$40,'Intervention list'!GM$195+1,0)</f>
        <v>0</v>
      </c>
      <c r="GN130" s="0" t="n">
        <f aca="false">IF(ISNUMBER(FIND(GN$1,$D130))=$AO$1,1,0)*VLOOKUP($Z$2,DALYs!$A$2:$MW$40,'Intervention list'!GN$195+1,0)</f>
        <v>0</v>
      </c>
      <c r="GO130" s="0" t="n">
        <f aca="false">IF(ISNUMBER(FIND(GO$1,$D130))=$AO$1,1,0)*VLOOKUP($Z$2,DALYs!$A$2:$MW$40,'Intervention list'!GO$195+1,0)</f>
        <v>0</v>
      </c>
      <c r="GP130" s="0" t="n">
        <f aca="false">IF(ISNUMBER(FIND(GP$1,$D130))=$AO$1,1,0)*VLOOKUP($Z$2,DALYs!$A$2:$MW$40,'Intervention list'!GP$195+1,0)</f>
        <v>0</v>
      </c>
      <c r="GQ130" s="0" t="n">
        <f aca="false">IF(ISNUMBER(FIND(GQ$1,$D130))=$AO$1,1,0)*VLOOKUP($Z$2,DALYs!$A$2:$MW$40,'Intervention list'!GQ$195+1,0)</f>
        <v>0</v>
      </c>
      <c r="GR130" s="0" t="n">
        <f aca="false">IF(ISNUMBER(FIND(GR$1,$D130))=$AO$1,1,0)*VLOOKUP($Z$2,DALYs!$A$2:$MW$40,'Intervention list'!GR$195+1,0)</f>
        <v>0</v>
      </c>
      <c r="GS130" s="0" t="n">
        <f aca="false">IF(ISNUMBER(FIND(GS$1,$D130))=$AO$1,1,0)*VLOOKUP($Z$2,DALYs!$A$2:$MW$40,'Intervention list'!GS$195+1,0)</f>
        <v>0</v>
      </c>
      <c r="GT130" s="0" t="n">
        <f aca="false">IF(ISNUMBER(FIND(GT$1,$D130))=$AO$1,1,0)*VLOOKUP($Z$2,DALYs!$A$2:$MW$40,'Intervention list'!GT$195+1,0)</f>
        <v>0</v>
      </c>
      <c r="GU130" s="0" t="n">
        <f aca="false">IF(ISNUMBER(FIND(GU$1,$D130))=$AO$1,1,0)*VLOOKUP($Z$2,DALYs!$A$2:$MW$40,'Intervention list'!GU$195+1,0)</f>
        <v>0</v>
      </c>
      <c r="GV130" s="0" t="n">
        <f aca="false">IF(ISNUMBER(FIND(GV$1,$D130))=$AO$1,1,0)*VLOOKUP($Z$2,DALYs!$A$2:$MW$40,'Intervention list'!GV$195+1,0)</f>
        <v>0</v>
      </c>
      <c r="GW130" s="0" t="n">
        <f aca="false">IF(ISNUMBER(FIND(GW$1,$D130))=$AO$1,1,0)*VLOOKUP($Z$2,DALYs!$A$2:$MW$40,'Intervention list'!GW$195+1,0)</f>
        <v>0</v>
      </c>
      <c r="GX130" s="0" t="n">
        <f aca="false">IF(ISNUMBER(FIND(GX$1,$D130))=$AO$1,1,0)*VLOOKUP($Z$2,DALYs!$A$2:$MW$40,'Intervention list'!GX$195+1,0)</f>
        <v>0</v>
      </c>
      <c r="GY130" s="0" t="n">
        <f aca="false">IF(ISNUMBER(FIND(GY$1,$D130))=$AO$1,1,0)*VLOOKUP($Z$2,DALYs!$A$2:$MW$40,'Intervention list'!GY$195+1,0)</f>
        <v>0</v>
      </c>
      <c r="GZ130" s="0" t="n">
        <f aca="false">IF(ISNUMBER(FIND(GZ$1,$D130))=$AO$1,1,0)*VLOOKUP($Z$2,DALYs!$A$2:$MW$40,'Intervention list'!GZ$195+1,0)</f>
        <v>0</v>
      </c>
      <c r="HA130" s="0" t="n">
        <f aca="false">IF(ISNUMBER(FIND(HA$1,$D130))=$AO$1,1,0)*VLOOKUP($Z$2,DALYs!$A$2:$MW$40,'Intervention list'!HA$195+1,0)</f>
        <v>0</v>
      </c>
      <c r="HB130" s="0" t="n">
        <f aca="false">IF(ISNUMBER(FIND(HB$1,$D130))=$AO$1,1,0)*VLOOKUP($Z$2,DALYs!$A$2:$MW$40,'Intervention list'!HB$195+1,0)</f>
        <v>0</v>
      </c>
      <c r="HC130" s="0" t="n">
        <f aca="false">IF(ISNUMBER(FIND(HC$1,$D130))=$AO$1,1,0)*VLOOKUP($Z$2,DALYs!$A$2:$MW$40,'Intervention list'!HC$195+1,0)</f>
        <v>0</v>
      </c>
      <c r="HD130" s="0" t="n">
        <f aca="false">IF(ISNUMBER(FIND(HD$1,$D130))=$AO$1,1,0)*VLOOKUP($Z$2,DALYs!$A$2:$MW$40,'Intervention list'!HD$195+1,0)</f>
        <v>0</v>
      </c>
      <c r="HE130" s="0" t="n">
        <f aca="false">IF(ISNUMBER(FIND(HE$1,$D130))=$AO$1,1,0)*VLOOKUP($Z$2,DALYs!$A$2:$MW$40,'Intervention list'!HE$195+1,0)</f>
        <v>0</v>
      </c>
      <c r="HF130" s="0" t="n">
        <f aca="false">IF(ISNUMBER(FIND(HF$1,$D130))=$AO$1,1,0)*VLOOKUP($Z$2,DALYs!$A$2:$MW$40,'Intervention list'!HF$195+1,0)</f>
        <v>0</v>
      </c>
      <c r="HG130" s="0" t="n">
        <f aca="false">IF(ISNUMBER(FIND(HG$1,$D130))=$AO$1,1,0)*VLOOKUP($Z$2,DALYs!$A$2:$MW$40,'Intervention list'!HG$195+1,0)</f>
        <v>0</v>
      </c>
      <c r="HH130" s="0" t="n">
        <f aca="false">IF(ISNUMBER(FIND(HH$1,$D130))=$AO$1,1,0)*VLOOKUP($Z$2,DALYs!$A$2:$MW$40,'Intervention list'!HH$195+1,0)</f>
        <v>0</v>
      </c>
      <c r="HI130" s="0" t="n">
        <f aca="false">IF(ISNUMBER(FIND(HI$1,$D130))=$AO$1,1,0)*VLOOKUP($Z$2,DALYs!$A$2:$MW$40,'Intervention list'!HI$195+1,0)</f>
        <v>0</v>
      </c>
      <c r="HJ130" s="0" t="n">
        <f aca="false">IF(ISNUMBER(FIND(HJ$1,$D130))=$AO$1,1,0)*VLOOKUP($Z$2,DALYs!$A$2:$MW$40,'Intervention list'!HJ$195+1,0)</f>
        <v>0</v>
      </c>
      <c r="HK130" s="0" t="n">
        <f aca="false">IF(ISNUMBER(FIND(HK$1,$D130))=$AO$1,1,0)*VLOOKUP($Z$2,DALYs!$A$2:$MW$40,'Intervention list'!HK$195+1,0)</f>
        <v>0</v>
      </c>
      <c r="HL130" s="0" t="n">
        <f aca="false">IF(ISNUMBER(FIND(HL$1,$D130))=$AO$1,1,0)*VLOOKUP($Z$2,DALYs!$A$2:$MW$40,'Intervention list'!HL$195+1,0)</f>
        <v>0</v>
      </c>
      <c r="HM130" s="0" t="n">
        <f aca="false">IF(ISNUMBER(FIND(HM$1,$D130))=$AO$1,1,0)*VLOOKUP($Z$2,DALYs!$A$2:$MW$40,'Intervention list'!HM$195+1,0)</f>
        <v>0</v>
      </c>
      <c r="HN130" s="0" t="n">
        <f aca="false">IF(ISNUMBER(FIND(HN$1,$D130))=$AO$1,1,0)*VLOOKUP($Z$2,DALYs!$A$2:$MW$40,'Intervention list'!HN$195+1,0)</f>
        <v>0</v>
      </c>
      <c r="HO130" s="0" t="n">
        <f aca="false">IF(ISNUMBER(FIND(HO$1,$D130))=$AO$1,1,0)*VLOOKUP($Z$2,DALYs!$A$2:$MW$40,'Intervention list'!HO$195+1,0)</f>
        <v>0</v>
      </c>
      <c r="HP130" s="0" t="n">
        <f aca="false">IF(ISNUMBER(FIND(HP$1,$D130))=$AO$1,1,0)*VLOOKUP($Z$2,DALYs!$A$2:$MW$40,'Intervention list'!HP$195+1,0)</f>
        <v>0</v>
      </c>
      <c r="HQ130" s="0" t="n">
        <f aca="false">IF(ISNUMBER(FIND(HQ$1,$D130))=$AO$1,1,0)*VLOOKUP($Z$2,DALYs!$A$2:$MW$40,'Intervention list'!HQ$195+1,0)</f>
        <v>0</v>
      </c>
      <c r="HR130" s="0" t="n">
        <f aca="false">IF(ISNUMBER(FIND(HR$1,$D130))=$AO$1,1,0)*VLOOKUP($Z$2,DALYs!$A$2:$MW$40,'Intervention list'!HR$195+1,0)</f>
        <v>0</v>
      </c>
      <c r="HS130" s="0" t="n">
        <f aca="false">IF(ISNUMBER(FIND(HS$1,$D130))=$AO$1,1,0)*VLOOKUP($Z$2,DALYs!$A$2:$MW$40,'Intervention list'!HS$195+1,0)</f>
        <v>0</v>
      </c>
      <c r="HT130" s="0" t="n">
        <f aca="false">IF(ISNUMBER(FIND(HT$1,$D130))=$AO$1,1,0)*VLOOKUP($Z$2,DALYs!$A$2:$MW$40,'Intervention list'!HT$195+1,0)</f>
        <v>0</v>
      </c>
      <c r="HU130" s="0" t="n">
        <f aca="false">IF(ISNUMBER(FIND(HU$1,$D130))=$AO$1,1,0)*VLOOKUP($Z$2,DALYs!$A$2:$MW$40,'Intervention list'!HU$195+1,0)</f>
        <v>0</v>
      </c>
      <c r="HV130" s="0" t="n">
        <f aca="false">IF(ISNUMBER(FIND(HV$1,$D130))=$AO$1,1,0)*VLOOKUP($Z$2,DALYs!$A$2:$MW$40,'Intervention list'!HV$195+1,0)</f>
        <v>0</v>
      </c>
      <c r="HW130" s="0" t="n">
        <f aca="false">IF(ISNUMBER(FIND(HW$1,$D130))=$AO$1,1,0)*VLOOKUP($Z$2,DALYs!$A$2:$MW$40,'Intervention list'!HW$195+1,0)</f>
        <v>0</v>
      </c>
      <c r="HX130" s="0" t="n">
        <f aca="false">IF(ISNUMBER(FIND(HX$1,$D130))=$AO$1,1,0)*VLOOKUP($Z$2,DALYs!$A$2:$MW$40,'Intervention list'!HX$195+1,0)</f>
        <v>0</v>
      </c>
      <c r="HY130" s="0" t="n">
        <f aca="false">IF(ISNUMBER(FIND(HY$1,$D130))=$AO$1,1,0)*VLOOKUP($Z$2,DALYs!$A$2:$MW$40,'Intervention list'!HY$195+1,0)</f>
        <v>0</v>
      </c>
      <c r="HZ130" s="0" t="n">
        <f aca="false">IF(ISNUMBER(FIND(HZ$1,$D130))=$AO$1,1,0)*VLOOKUP($Z$2,DALYs!$A$2:$MW$40,'Intervention list'!HZ$195+1,0)</f>
        <v>0</v>
      </c>
      <c r="IA130" s="0" t="n">
        <f aca="false">IF(ISNUMBER(FIND(IA$1,$D130))=$AO$1,1,0)*VLOOKUP($Z$2,DALYs!$A$2:$MW$40,'Intervention list'!IA$195+1,0)</f>
        <v>0</v>
      </c>
      <c r="IB130" s="0" t="n">
        <f aca="false">IF(ISNUMBER(FIND(IB$1,$D130))=$AO$1,1,0)*VLOOKUP($Z$2,DALYs!$A$2:$MW$40,'Intervention list'!IB$195+1,0)</f>
        <v>0</v>
      </c>
      <c r="IC130" s="0" t="n">
        <f aca="false">IF(ISNUMBER(FIND(IC$1,$D130))=$AO$1,1,0)*VLOOKUP($Z$2,DALYs!$A$2:$MW$40,'Intervention list'!IC$195+1,0)</f>
        <v>0</v>
      </c>
      <c r="ID130" s="0" t="n">
        <f aca="false">IF(ISNUMBER(FIND(ID$1,$D130))=$AO$1,1,0)*VLOOKUP($Z$2,DALYs!$A$2:$MW$40,'Intervention list'!ID$195+1,0)</f>
        <v>0</v>
      </c>
      <c r="IE130" s="0" t="n">
        <f aca="false">IF(ISNUMBER(FIND(IE$1,$D130))=$AO$1,1,0)*VLOOKUP($Z$2,DALYs!$A$2:$MW$40,'Intervention list'!IE$195+1,0)</f>
        <v>0</v>
      </c>
      <c r="IF130" s="0" t="n">
        <f aca="false">IF(ISNUMBER(FIND(IF$1,$D130))=$AO$1,1,0)*VLOOKUP($Z$2,DALYs!$A$2:$MW$40,'Intervention list'!IF$195+1,0)</f>
        <v>0</v>
      </c>
      <c r="IG130" s="0" t="n">
        <f aca="false">IF(ISNUMBER(FIND(IG$1,$D130))=$AO$1,1,0)*VLOOKUP($Z$2,DALYs!$A$2:$MW$40,'Intervention list'!IG$195+1,0)</f>
        <v>0</v>
      </c>
      <c r="IH130" s="0" t="n">
        <f aca="false">IF(ISNUMBER(FIND(IH$1,$D130))=$AO$1,1,0)*VLOOKUP($Z$2,DALYs!$A$2:$MW$40,'Intervention list'!IH$195+1,0)</f>
        <v>0</v>
      </c>
      <c r="II130" s="0" t="n">
        <f aca="false">IF(ISNUMBER(FIND(II$1,$D130))=$AO$1,1,0)*VLOOKUP($Z$2,DALYs!$A$2:$MW$40,'Intervention list'!II$195+1,0)</f>
        <v>0</v>
      </c>
      <c r="IJ130" s="0" t="n">
        <f aca="false">IF(ISNUMBER(FIND(IJ$1,$D130))=$AO$1,1,0)*VLOOKUP($Z$2,DALYs!$A$2:$MW$40,'Intervention list'!IJ$195+1,0)</f>
        <v>0</v>
      </c>
      <c r="IK130" s="0" t="n">
        <f aca="false">IF(ISNUMBER(FIND(IK$1,$D130))=$AO$1,1,0)*VLOOKUP($Z$2,DALYs!$A$2:$MW$40,'Intervention list'!IK$195+1,0)</f>
        <v>0</v>
      </c>
      <c r="IL130" s="0" t="n">
        <f aca="false">IF(ISNUMBER(FIND(IL$1,$D130))=$AO$1,1,0)*VLOOKUP($Z$2,DALYs!$A$2:$MW$40,'Intervention list'!IL$195+1,0)</f>
        <v>0</v>
      </c>
      <c r="IM130" s="0" t="n">
        <f aca="false">IF(ISNUMBER(FIND(IM$1,$D130))=$AO$1,1,0)*VLOOKUP($Z$2,DALYs!$A$2:$MW$40,'Intervention list'!IM$195+1,0)</f>
        <v>0</v>
      </c>
      <c r="IN130" s="0" t="n">
        <f aca="false">IF(ISNUMBER(FIND(IN$1,$D130))=$AO$1,1,0)*VLOOKUP($Z$2,DALYs!$A$2:$MW$40,'Intervention list'!IN$195+1,0)</f>
        <v>0</v>
      </c>
      <c r="IO130" s="0" t="n">
        <f aca="false">IF(ISNUMBER(FIND(IO$1,$D130))=$AO$1,1,0)*VLOOKUP($Z$2,DALYs!$A$2:$MW$40,'Intervention list'!IO$195+1,0)</f>
        <v>0</v>
      </c>
      <c r="IP130" s="0" t="n">
        <f aca="false">IF(ISNUMBER(FIND(IP$1,$D130))=$AO$1,1,0)*VLOOKUP($Z$2,DALYs!$A$2:$MW$40,'Intervention list'!IP$195+1,0)</f>
        <v>0</v>
      </c>
      <c r="IQ130" s="0" t="n">
        <f aca="false">IF(ISNUMBER(FIND(IQ$1,$D130))=$AO$1,1,0)*VLOOKUP($Z$2,DALYs!$A$2:$MW$40,'Intervention list'!IQ$195+1,0)</f>
        <v>0</v>
      </c>
      <c r="IR130" s="0" t="n">
        <f aca="false">IF(ISNUMBER(FIND(IR$1,$D130))=$AO$1,1,0)*VLOOKUP($Z$2,DALYs!$A$2:$MW$40,'Intervention list'!IR$195+1,0)</f>
        <v>0</v>
      </c>
      <c r="IS130" s="0" t="n">
        <f aca="false">IF(ISNUMBER(FIND(IS$1,$D130))=$AO$1,1,0)*VLOOKUP($Z$2,DALYs!$A$2:$MW$40,'Intervention list'!IS$195+1,0)</f>
        <v>0</v>
      </c>
      <c r="IT130" s="0" t="n">
        <f aca="false">IF(ISNUMBER(FIND(IT$1,$D130))=$AO$1,1,0)*VLOOKUP($Z$2,DALYs!$A$2:$MW$40,'Intervention list'!IT$195+1,0)</f>
        <v>0</v>
      </c>
      <c r="IU130" s="0" t="n">
        <f aca="false">IF(ISNUMBER(FIND(IU$1,$D130))=$AO$1,1,0)*VLOOKUP($Z$2,DALYs!$A$2:$MW$40,'Intervention list'!IU$195+1,0)</f>
        <v>0</v>
      </c>
      <c r="IV130" s="0" t="n">
        <f aca="false">IF(ISNUMBER(FIND(IV$1,$D130))=$AO$1,1,0)*VLOOKUP($Z$2,DALYs!$A$2:$MW$40,'Intervention list'!IV$195+1,0)</f>
        <v>0</v>
      </c>
      <c r="IW130" s="0" t="n">
        <f aca="false">IF(ISNUMBER(FIND(IW$1,$D130))=$AO$1,1,0)*VLOOKUP($Z$2,DALYs!$A$2:$MW$40,'Intervention list'!IW$195+1,0)</f>
        <v>0</v>
      </c>
      <c r="IX130" s="0" t="n">
        <f aca="false">IF(ISNUMBER(FIND(IX$1,$D130))=$AO$1,1,0)*VLOOKUP($Z$2,DALYs!$A$2:$MW$40,'Intervention list'!IX$195+1,0)</f>
        <v>0</v>
      </c>
      <c r="IY130" s="0" t="n">
        <f aca="false">IF(ISNUMBER(FIND(IY$1,$D130))=$AO$1,1,0)*VLOOKUP($Z$2,DALYs!$A$2:$MW$40,'Intervention list'!IY$195+1,0)</f>
        <v>0</v>
      </c>
      <c r="IZ130" s="0" t="n">
        <f aca="false">IF(ISNUMBER(FIND(IZ$1,$D130))=$AO$1,1,0)*VLOOKUP($Z$2,DALYs!$A$2:$MW$40,'Intervention list'!IZ$195+1,0)</f>
        <v>0</v>
      </c>
      <c r="JA130" s="0" t="n">
        <f aca="false">IF(ISNUMBER(FIND(JA$1,$D130))=$AO$1,1,0)*VLOOKUP($Z$2,DALYs!$A$2:$MW$40,'Intervention list'!JA$195+1,0)</f>
        <v>0</v>
      </c>
      <c r="JB130" s="0" t="n">
        <f aca="false">IF(ISNUMBER(FIND(JB$1,$D130))=$AO$1,1,0)*VLOOKUP($Z$2,DALYs!$A$2:$MW$40,'Intervention list'!JB$195+1,0)</f>
        <v>0</v>
      </c>
      <c r="JC130" s="0" t="n">
        <f aca="false">IF(ISNUMBER(FIND(JC$1,$D130))=$AO$1,1,0)*VLOOKUP($Z$2,DALYs!$A$2:$MW$40,'Intervention list'!JC$195+1,0)</f>
        <v>0</v>
      </c>
      <c r="JD130" s="0" t="n">
        <f aca="false">IF(ISNUMBER(FIND(JD$1,$D130))=$AO$1,1,0)*VLOOKUP($Z$2,DALYs!$A$2:$MW$40,'Intervention list'!JD$195+1,0)</f>
        <v>0</v>
      </c>
      <c r="JE130" s="0" t="n">
        <f aca="false">IF(ISNUMBER(FIND(JE$1,$D130))=$AO$1,1,0)*VLOOKUP($Z$2,DALYs!$A$2:$MW$40,'Intervention list'!JE$195+1,0)</f>
        <v>0</v>
      </c>
      <c r="JF130" s="0" t="n">
        <f aca="false">IF(ISNUMBER(FIND(JF$1,$D130))=$AO$1,1,0)*VLOOKUP($Z$2,DALYs!$A$2:$MW$40,'Intervention list'!JF$195+1,0)</f>
        <v>0</v>
      </c>
      <c r="JG130" s="0" t="n">
        <f aca="false">IF(ISNUMBER(FIND(JG$1,$D130))=$AO$1,1,0)*VLOOKUP($Z$2,DALYs!$A$2:$MW$40,'Intervention list'!JG$195+1,0)</f>
        <v>0</v>
      </c>
      <c r="JH130" s="0" t="n">
        <f aca="false">IF(ISNUMBER(FIND(JH$1,$D130))=$AO$1,1,0)*VLOOKUP($Z$2,DALYs!$A$2:$MW$40,'Intervention list'!JH$195+1,0)</f>
        <v>0</v>
      </c>
      <c r="JI130" s="0" t="n">
        <f aca="false">IF(ISNUMBER(FIND(JI$1,$D130))=$AO$1,1,0)*VLOOKUP($Z$2,DALYs!$A$2:$MW$40,'Intervention list'!JI$195+1,0)</f>
        <v>0</v>
      </c>
      <c r="JJ130" s="0" t="n">
        <f aca="false">IF(ISNUMBER(FIND(JJ$1,$D130))=$AO$1,1,0)*VLOOKUP($Z$2,DALYs!$A$2:$MW$40,'Intervention list'!JJ$195+1,0)</f>
        <v>0</v>
      </c>
      <c r="JK130" s="0" t="n">
        <f aca="false">IF(ISNUMBER(FIND(JK$1,$D130))=$AO$1,1,0)*VLOOKUP($Z$2,DALYs!$A$2:$MW$40,'Intervention list'!JK$195+1,0)</f>
        <v>0</v>
      </c>
      <c r="JL130" s="0" t="n">
        <f aca="false">IF(ISNUMBER(FIND(JL$1,$D130))=$AO$1,1,0)*VLOOKUP($Z$2,DALYs!$A$2:$MW$40,'Intervention list'!JL$195+1,0)</f>
        <v>0</v>
      </c>
      <c r="JM130" s="0" t="n">
        <f aca="false">IF(ISNUMBER(FIND(JM$1,$D130))=$AO$1,1,0)*VLOOKUP($Z$2,DALYs!$A$2:$MW$40,'Intervention list'!JM$195+1,0)</f>
        <v>0</v>
      </c>
      <c r="JN130" s="0" t="n">
        <f aca="false">IF(ISNUMBER(FIND(JN$1,$D130))=$AO$1,1,0)*VLOOKUP($Z$2,DALYs!$A$2:$MW$40,'Intervention list'!JN$195+1,0)</f>
        <v>0</v>
      </c>
      <c r="JO130" s="0" t="n">
        <f aca="false">IF(ISNUMBER(FIND(JO$1,$D130))=$AO$1,1,0)*VLOOKUP($Z$2,DALYs!$A$2:$MW$40,'Intervention list'!JO$195+1,0)</f>
        <v>0</v>
      </c>
      <c r="JP130" s="0" t="n">
        <f aca="false">IF(ISNUMBER(FIND(JP$1,$D130))=$AO$1,1,0)*VLOOKUP($Z$2,DALYs!$A$2:$MW$40,'Intervention list'!JP$195+1,0)</f>
        <v>0</v>
      </c>
      <c r="JQ130" s="0" t="n">
        <f aca="false">IF(ISNUMBER(FIND(JQ$1,$D130))=$AO$1,1,0)*VLOOKUP($Z$2,DALYs!$A$2:$MW$40,'Intervention list'!JQ$195+1,0)</f>
        <v>0</v>
      </c>
      <c r="JR130" s="0" t="n">
        <f aca="false">IF(ISNUMBER(FIND(JR$1,$D130))=$AO$1,1,0)*VLOOKUP($Z$2,DALYs!$A$2:$MW$40,'Intervention list'!JR$195+1,0)</f>
        <v>0</v>
      </c>
      <c r="JS130" s="0" t="n">
        <f aca="false">IF(ISNUMBER(FIND(JS$1,$D130))=$AO$1,1,0)*VLOOKUP($Z$2,DALYs!$A$2:$MW$40,'Intervention list'!JS$195+1,0)</f>
        <v>0</v>
      </c>
      <c r="JT130" s="0" t="n">
        <f aca="false">IF(ISNUMBER(FIND(JT$1,$D130))=$AO$1,1,0)*VLOOKUP($Z$2,DALYs!$A$2:$MW$40,'Intervention list'!JT$195+1,0)</f>
        <v>0</v>
      </c>
      <c r="JU130" s="0" t="n">
        <f aca="false">IF(ISNUMBER(FIND(JU$1,$D130))=$AO$1,1,0)*VLOOKUP($Z$2,DALYs!$A$2:$MW$40,'Intervention list'!JU$195+1,0)</f>
        <v>0</v>
      </c>
      <c r="JV130" s="0" t="n">
        <f aca="false">IF(ISNUMBER(FIND(JV$1,$D130))=$AO$1,1,0)*VLOOKUP($Z$2,DALYs!$A$2:$MW$40,'Intervention list'!JV$195+1,0)</f>
        <v>0</v>
      </c>
      <c r="JW130" s="0" t="n">
        <f aca="false">IF(ISNUMBER(FIND(JW$1,$D130))=$AO$1,1,0)*VLOOKUP($Z$2,DALYs!$A$2:$MW$40,'Intervention list'!JW$195+1,0)</f>
        <v>0</v>
      </c>
      <c r="JX130" s="0" t="n">
        <f aca="false">IF(ISNUMBER(FIND(JX$1,$D130))=$AO$1,1,0)*VLOOKUP($Z$2,DALYs!$A$2:$MW$40,'Intervention list'!JX$195+1,0)</f>
        <v>0</v>
      </c>
      <c r="JY130" s="0" t="n">
        <f aca="false">IF(ISNUMBER(FIND(JY$1,$D130))=$AO$1,1,0)*VLOOKUP($Z$2,DALYs!$A$2:$MW$40,'Intervention list'!JY$195+1,0)</f>
        <v>0</v>
      </c>
      <c r="JZ130" s="0" t="n">
        <f aca="false">IF(ISNUMBER(FIND(JZ$1,$D130))=$AO$1,1,0)*VLOOKUP($Z$2,DALYs!$A$2:$MW$40,'Intervention list'!JZ$195+1,0)</f>
        <v>0</v>
      </c>
      <c r="KA130" s="0" t="n">
        <f aca="false">IF(ISNUMBER(FIND(KA$1,$D130))=$AO$1,1,0)*VLOOKUP($Z$2,DALYs!$A$2:$MW$40,'Intervention list'!KA$195+1,0)</f>
        <v>0</v>
      </c>
      <c r="KB130" s="0" t="n">
        <f aca="false">IF(ISNUMBER(FIND(KB$1,$D130))=$AO$1,1,0)*VLOOKUP($Z$2,DALYs!$A$2:$MW$40,'Intervention list'!KB$195+1,0)</f>
        <v>0</v>
      </c>
      <c r="KC130" s="0" t="n">
        <f aca="false">IF(ISNUMBER(FIND(KC$1,$D130))=$AO$1,1,0)*VLOOKUP($Z$2,DALYs!$A$2:$MW$40,'Intervention list'!KC$195+1,0)</f>
        <v>0</v>
      </c>
      <c r="KD130" s="0" t="n">
        <f aca="false">IF(ISNUMBER(FIND(KD$1,$D130))=$AO$1,1,0)*VLOOKUP($Z$2,DALYs!$A$2:$MW$40,'Intervention list'!KD$195+1,0)</f>
        <v>0</v>
      </c>
      <c r="KE130" s="0" t="n">
        <f aca="false">IF(ISNUMBER(FIND(KE$1,$D130))=$AO$1,1,0)*VLOOKUP($Z$2,DALYs!$A$2:$MW$40,'Intervention list'!KE$195+1,0)</f>
        <v>0</v>
      </c>
      <c r="KF130" s="0" t="n">
        <f aca="false">IF(ISNUMBER(FIND(KF$1,$D130))=$AO$1,1,0)*VLOOKUP($Z$2,DALYs!$A$2:$MW$40,'Intervention list'!KF$195+1,0)</f>
        <v>0</v>
      </c>
      <c r="KG130" s="0" t="n">
        <f aca="false">IF(ISNUMBER(FIND(KG$1,$D130))=$AO$1,1,0)*VLOOKUP($Z$2,DALYs!$A$2:$MW$40,'Intervention list'!KG$195+1,0)</f>
        <v>0</v>
      </c>
      <c r="KH130" s="0" t="n">
        <f aca="false">IF(ISNUMBER(FIND(KH$1,$D130))=$AO$1,1,0)*VLOOKUP($Z$2,DALYs!$A$2:$MW$40,'Intervention list'!KH$195+1,0)</f>
        <v>0</v>
      </c>
      <c r="KI130" s="0" t="n">
        <f aca="false">IF(ISNUMBER(FIND(KI$1,$D130))=$AO$1,1,0)*VLOOKUP($Z$2,DALYs!$A$2:$MW$40,'Intervention list'!KI$195+1,0)</f>
        <v>0</v>
      </c>
      <c r="KJ130" s="0" t="n">
        <f aca="false">IF(ISNUMBER(FIND(KJ$1,$D130))=$AO$1,1,0)*VLOOKUP($Z$2,DALYs!$A$2:$MW$40,'Intervention list'!KJ$195+1,0)</f>
        <v>0</v>
      </c>
      <c r="KK130" s="0" t="n">
        <f aca="false">IF(ISNUMBER(FIND(KK$1,$D130))=$AO$1,1,0)*VLOOKUP($Z$2,DALYs!$A$2:$MW$40,'Intervention list'!KK$195+1,0)</f>
        <v>0</v>
      </c>
      <c r="KL130" s="0" t="n">
        <f aca="false">IF(ISNUMBER(FIND(KL$1,$D130))=$AO$1,1,0)*VLOOKUP($Z$2,DALYs!$A$2:$MW$40,'Intervention list'!KL$195+1,0)</f>
        <v>0</v>
      </c>
      <c r="KM130" s="0" t="n">
        <f aca="false">IF(ISNUMBER(FIND(KM$1,$D130))=$AO$1,1,0)*VLOOKUP($Z$2,DALYs!$A$2:$MW$40,'Intervention list'!KM$195+1,0)</f>
        <v>0</v>
      </c>
      <c r="KN130" s="0" t="n">
        <f aca="false">IF(ISNUMBER(FIND(KN$1,$D130))=$AO$1,1,0)*VLOOKUP($Z$2,DALYs!$A$2:$MW$40,'Intervention list'!KN$195+1,0)</f>
        <v>0</v>
      </c>
      <c r="KO130" s="0" t="n">
        <f aca="false">IF(ISNUMBER(FIND(KO$1,$D130))=$AO$1,1,0)*VLOOKUP($Z$2,DALYs!$A$2:$MW$40,'Intervention list'!KO$195+1,0)</f>
        <v>0</v>
      </c>
      <c r="KP130" s="0" t="n">
        <f aca="false">IF(ISNUMBER(FIND(KP$1,$D130))=$AO$1,1,0)*VLOOKUP($Z$2,DALYs!$A$2:$MW$40,'Intervention list'!KP$195+1,0)</f>
        <v>0</v>
      </c>
      <c r="KQ130" s="0" t="n">
        <f aca="false">IF(ISNUMBER(FIND(KQ$1,$D130))=$AO$1,1,0)*VLOOKUP($Z$2,DALYs!$A$2:$MW$40,'Intervention list'!KQ$195+1,0)</f>
        <v>0</v>
      </c>
      <c r="KR130" s="0" t="n">
        <f aca="false">IF(ISNUMBER(FIND(KR$1,$D130))=$AO$1,1,0)*VLOOKUP($Z$2,DALYs!$A$2:$MW$40,'Intervention list'!KR$195+1,0)</f>
        <v>0</v>
      </c>
      <c r="KS130" s="0" t="n">
        <f aca="false">IF(ISNUMBER(FIND(KS$1,$D130))=$AO$1,1,0)*VLOOKUP($Z$2,DALYs!$A$2:$MW$40,'Intervention list'!KS$195+1,0)</f>
        <v>0</v>
      </c>
      <c r="KT130" s="0" t="n">
        <f aca="false">IF(ISNUMBER(FIND(KT$1,$D130))=$AO$1,1,0)*VLOOKUP($Z$2,DALYs!$A$2:$MW$40,'Intervention list'!KT$195+1,0)</f>
        <v>0</v>
      </c>
      <c r="KU130" s="0" t="n">
        <f aca="false">IF(ISNUMBER(FIND(KU$1,$D130))=$AO$1,1,0)*VLOOKUP($Z$2,DALYs!$A$2:$MW$40,'Intervention list'!KU$195+1,0)</f>
        <v>0</v>
      </c>
      <c r="KV130" s="0" t="n">
        <f aca="false">IF(ISNUMBER(FIND(KV$1,$D130))=$AO$1,1,0)*VLOOKUP($Z$2,DALYs!$A$2:$MW$40,'Intervention list'!KV$195+1,0)</f>
        <v>0</v>
      </c>
      <c r="KW130" s="0" t="n">
        <f aca="false">IF(ISNUMBER(FIND(KW$1,$D130))=$AO$1,1,0)*VLOOKUP($Z$2,DALYs!$A$2:$MW$40,'Intervention list'!KW$195+1,0)</f>
        <v>0</v>
      </c>
      <c r="KX130" s="0" t="n">
        <f aca="false">IF(ISNUMBER(FIND(KX$1,$D130))=$AO$1,1,0)*VLOOKUP($Z$2,DALYs!$A$2:$MW$40,'Intervention list'!KX$195+1,0)</f>
        <v>0</v>
      </c>
      <c r="KY130" s="0" t="n">
        <f aca="false">IF(ISNUMBER(FIND(KY$1,$D130))=$AO$1,1,0)*VLOOKUP($Z$2,DALYs!$A$2:$MW$40,'Intervention list'!KY$195+1,0)</f>
        <v>0</v>
      </c>
      <c r="KZ130" s="0" t="n">
        <f aca="false">IF(ISNUMBER(FIND(KZ$1,$D130))=$AO$1,1,0)*VLOOKUP($Z$2,DALYs!$A$2:$MW$40,'Intervention list'!KZ$195+1,0)</f>
        <v>0</v>
      </c>
      <c r="LA130" s="0" t="n">
        <f aca="false">IF(ISNUMBER(FIND(LA$1,$D130))=$AO$1,1,0)*VLOOKUP($Z$2,DALYs!$A$2:$MW$40,'Intervention list'!LA$195+1,0)</f>
        <v>0</v>
      </c>
      <c r="LB130" s="0" t="n">
        <f aca="false">IF(ISNUMBER(FIND(LB$1,$D130))=$AO$1,1,0)*VLOOKUP($Z$2,DALYs!$A$2:$MW$40,'Intervention list'!LB$195+1,0)</f>
        <v>0</v>
      </c>
      <c r="LC130" s="0" t="n">
        <f aca="false">IF(ISNUMBER(FIND(LC$1,$D130))=$AO$1,1,0)*VLOOKUP($Z$2,DALYs!$A$2:$MW$40,'Intervention list'!LC$195+1,0)</f>
        <v>0</v>
      </c>
      <c r="LD130" s="0" t="n">
        <f aca="false">IF(ISNUMBER(FIND(LD$1,$D130))=$AO$1,1,0)*VLOOKUP($Z$2,DALYs!$A$2:$MW$40,'Intervention list'!LD$195+1,0)</f>
        <v>0</v>
      </c>
      <c r="LE130" s="0" t="n">
        <f aca="false">IF(ISNUMBER(FIND(LE$1,$D130))=$AO$1,1,0)*VLOOKUP($Z$2,DALYs!$A$2:$MW$40,'Intervention list'!LE$195+1,0)</f>
        <v>0</v>
      </c>
      <c r="LF130" s="0" t="n">
        <f aca="false">IF(ISNUMBER(FIND(LF$1,$D130))=$AO$1,1,0)*VLOOKUP($Z$2,DALYs!$A$2:$MW$40,'Intervention list'!LF$195+1,0)</f>
        <v>0</v>
      </c>
      <c r="LG130" s="0" t="n">
        <f aca="false">IF(ISNUMBER(FIND(LG$1,$D130))=$AO$1,1,0)*VLOOKUP($Z$2,DALYs!$A$2:$MW$40,'Intervention list'!LG$195+1,0)</f>
        <v>0</v>
      </c>
      <c r="LH130" s="0" t="n">
        <f aca="false">IF(ISNUMBER(FIND(LH$1,$D130))=$AO$1,1,0)*VLOOKUP($Z$2,DALYs!$A$2:$MW$40,'Intervention list'!LH$195+1,0)</f>
        <v>0</v>
      </c>
      <c r="LI130" s="0" t="n">
        <f aca="false">IF(ISNUMBER(FIND(LI$1,$D130))=$AO$1,1,0)*VLOOKUP($Z$2,DALYs!$A$2:$MW$40,'Intervention list'!LI$195+1,0)</f>
        <v>0</v>
      </c>
      <c r="LJ130" s="0" t="n">
        <f aca="false">IF(ISNUMBER(FIND(LJ$1,$D130))=$AO$1,1,0)*VLOOKUP($Z$2,DALYs!$A$2:$MW$40,'Intervention list'!LJ$195+1,0)</f>
        <v>0</v>
      </c>
      <c r="LK130" s="0" t="n">
        <f aca="false">IF(ISNUMBER(FIND(LK$1,$D130))=$AO$1,1,0)*VLOOKUP($Z$2,DALYs!$A$2:$MW$40,'Intervention list'!LK$195+1,0)</f>
        <v>0</v>
      </c>
      <c r="LL130" s="0" t="n">
        <f aca="false">IF(ISNUMBER(FIND(LL$1,$D130))=$AO$1,1,0)*VLOOKUP($Z$2,DALYs!$A$2:$MW$40,'Intervention list'!LL$195+1,0)</f>
        <v>0</v>
      </c>
      <c r="LM130" s="0" t="n">
        <f aca="false">IF(ISNUMBER(FIND(LM$1,$D130))=$AO$1,1,0)*VLOOKUP($Z$2,DALYs!$A$2:$MW$40,'Intervention list'!LM$195+1,0)</f>
        <v>0</v>
      </c>
      <c r="LN130" s="0" t="n">
        <f aca="false">IF(ISNUMBER(FIND(LN$1,$D130))=$AO$1,1,0)*VLOOKUP($Z$2,DALYs!$A$2:$MW$40,'Intervention list'!LN$195+1,0)</f>
        <v>0</v>
      </c>
      <c r="LO130" s="0" t="n">
        <f aca="false">IF(ISNUMBER(FIND(LO$1,$D130))=$AO$1,1,0)*VLOOKUP($Z$2,DALYs!$A$2:$MW$40,'Intervention list'!LO$195+1,0)</f>
        <v>0</v>
      </c>
      <c r="LP130" s="0" t="n">
        <f aca="false">IF(ISNUMBER(FIND(LP$1,$D130))=$AO$1,1,0)*VLOOKUP($Z$2,DALYs!$A$2:$MW$40,'Intervention list'!LP$195+1,0)</f>
        <v>0</v>
      </c>
      <c r="LQ130" s="0" t="n">
        <f aca="false">IF(ISNUMBER(FIND(LQ$1,$D130))=$AO$1,1,0)*VLOOKUP($Z$2,DALYs!$A$2:$MW$40,'Intervention list'!LQ$195+1,0)</f>
        <v>0</v>
      </c>
      <c r="LR130" s="0" t="n">
        <f aca="false">IF(ISNUMBER(FIND(LR$1,$D130))=$AO$1,1,0)*VLOOKUP($Z$2,DALYs!$A$2:$MW$40,'Intervention list'!LR$195+1,0)</f>
        <v>0</v>
      </c>
      <c r="LS130" s="0" t="n">
        <f aca="false">IF(ISNUMBER(FIND(LS$1,$D130))=$AO$1,1,0)*VLOOKUP($Z$2,DALYs!$A$2:$MW$40,'Intervention list'!LS$195+1,0)</f>
        <v>0</v>
      </c>
      <c r="LT130" s="0" t="n">
        <f aca="false">IF(ISNUMBER(FIND(LT$1,$D130))=$AO$1,1,0)*VLOOKUP($Z$2,DALYs!$A$2:$MW$40,'Intervention list'!LT$195+1,0)</f>
        <v>0</v>
      </c>
      <c r="LU130" s="0" t="n">
        <f aca="false">IF(ISNUMBER(FIND(LU$1,$D130))=$AO$1,1,0)*VLOOKUP($Z$2,DALYs!$A$2:$MW$40,'Intervention list'!LU$195+1,0)</f>
        <v>0</v>
      </c>
      <c r="LV130" s="0" t="n">
        <f aca="false">IF(ISNUMBER(FIND(LV$1,$D130))=$AO$1,1,0)*VLOOKUP($Z$2,DALYs!$A$2:$MW$40,'Intervention list'!LV$195+1,0)</f>
        <v>0</v>
      </c>
      <c r="LW130" s="0" t="n">
        <f aca="false">IF(ISNUMBER(FIND(LW$1,$D130))=$AO$1,1,0)*VLOOKUP($Z$2,DALYs!$A$2:$MW$40,'Intervention list'!LW$195+1,0)</f>
        <v>0</v>
      </c>
      <c r="LX130" s="0" t="n">
        <f aca="false">IF(ISNUMBER(FIND(LX$1,$D130))=$AO$1,1,0)*VLOOKUP($Z$2,DALYs!$A$2:$MW$40,'Intervention list'!LX$195+1,0)</f>
        <v>0</v>
      </c>
      <c r="LY130" s="0" t="n">
        <f aca="false">IF(ISNUMBER(FIND(LY$1,$D130))=$AO$1,1,0)*VLOOKUP($Z$2,DALYs!$A$2:$MW$40,'Intervention list'!LY$195+1,0)</f>
        <v>0</v>
      </c>
      <c r="LZ130" s="0" t="n">
        <f aca="false">IF(ISNUMBER(FIND(LZ$1,$D130))=$AO$1,1,0)*VLOOKUP($Z$2,DALYs!$A$2:$MW$40,'Intervention list'!LZ$195+1,0)</f>
        <v>0</v>
      </c>
      <c r="MA130" s="0" t="n">
        <f aca="false">IF(ISNUMBER(FIND(MA$1,$D130))=$AO$1,1,0)*VLOOKUP($Z$2,DALYs!$A$2:$MW$40,'Intervention list'!MA$195+1,0)</f>
        <v>0</v>
      </c>
      <c r="MB130" s="0" t="n">
        <f aca="false">IF(ISNUMBER(FIND(MB$1,$D130))=$AO$1,1,0)*VLOOKUP($Z$2,DALYs!$A$2:$MW$40,'Intervention list'!MB$195+1,0)</f>
        <v>0</v>
      </c>
      <c r="MC130" s="0" t="n">
        <f aca="false">IF(ISNUMBER(FIND(MC$1,$D130))=$AO$1,1,0)*VLOOKUP($Z$2,DALYs!$A$2:$MW$40,'Intervention list'!MC$195+1,0)</f>
        <v>0</v>
      </c>
      <c r="MD130" s="0" t="n">
        <f aca="false">IF(ISNUMBER(FIND(MD$1,$D130))=$AO$1,1,0)*VLOOKUP($Z$2,DALYs!$A$2:$MW$40,'Intervention list'!MD$195+1,0)</f>
        <v>0</v>
      </c>
      <c r="ME130" s="0" t="n">
        <f aca="false">IF(ISNUMBER(FIND(ME$1,$D130))=$AO$1,1,0)*VLOOKUP($Z$2,DALYs!$A$2:$MW$40,'Intervention list'!ME$195+1,0)</f>
        <v>0</v>
      </c>
      <c r="MF130" s="0" t="n">
        <f aca="false">IF(ISNUMBER(FIND(MF$1,$D130))=$AO$1,1,0)*VLOOKUP($Z$2,DALYs!$A$2:$MW$40,'Intervention list'!MF$195+1,0)</f>
        <v>0</v>
      </c>
      <c r="MG130" s="0" t="n">
        <f aca="false">IF(ISNUMBER(FIND(MG$1,$D130))=$AO$1,1,0)*VLOOKUP($Z$2,DALYs!$A$2:$MW$40,'Intervention list'!MG$195+1,0)</f>
        <v>0</v>
      </c>
      <c r="MH130" s="0" t="n">
        <f aca="false">IF(ISNUMBER(FIND(MH$1,$D130))=$AO$1,1,0)*VLOOKUP($Z$2,DALYs!$A$2:$MW$40,'Intervention list'!MH$195+1,0)</f>
        <v>0</v>
      </c>
      <c r="MI130" s="0" t="n">
        <f aca="false">IF(ISNUMBER(FIND(MI$1,$D130))=$AO$1,1,0)*VLOOKUP($Z$2,DALYs!$A$2:$MW$40,'Intervention list'!MI$195+1,0)</f>
        <v>0</v>
      </c>
      <c r="MJ130" s="0" t="n">
        <f aca="false">IF(ISNUMBER(FIND(MJ$1,$D130))=$AO$1,1,0)*VLOOKUP($Z$2,DALYs!$A$2:$MW$40,'Intervention list'!MJ$195+1,0)</f>
        <v>0</v>
      </c>
      <c r="MK130" s="0" t="n">
        <f aca="false">IF(ISNUMBER(FIND(MK$1,$D130))=$AO$1,1,0)*VLOOKUP($Z$2,DALYs!$A$2:$MW$40,'Intervention list'!MK$195+1,0)</f>
        <v>0</v>
      </c>
      <c r="ML130" s="0" t="n">
        <f aca="false">IF(ISNUMBER(FIND(ML$1,$D130))=$AO$1,1,0)*VLOOKUP($Z$2,DALYs!$A$2:$MW$40,'Intervention list'!ML$195+1,0)</f>
        <v>0</v>
      </c>
      <c r="MM130" s="0" t="n">
        <f aca="false">IF(ISNUMBER(FIND(MM$1,$D130))=$AO$1,1,0)*VLOOKUP($Z$2,DALYs!$A$2:$MW$40,'Intervention list'!MM$195+1,0)</f>
        <v>0</v>
      </c>
      <c r="MN130" s="0" t="n">
        <f aca="false">IF(ISNUMBER(FIND(MN$1,$D130))=$AO$1,1,0)*VLOOKUP($Z$2,DALYs!$A$2:$MW$40,'Intervention list'!MN$195+1,0)</f>
        <v>0</v>
      </c>
      <c r="MO130" s="0" t="n">
        <f aca="false">IF(ISNUMBER(FIND(MO$1,$D130))=$AO$1,1,0)*VLOOKUP($Z$2,DALYs!$A$2:$MW$40,'Intervention list'!MO$195+1,0)</f>
        <v>0</v>
      </c>
      <c r="MP130" s="0" t="n">
        <f aca="false">IF(ISNUMBER(FIND(MP$1,$D130))=$AO$1,1,0)*VLOOKUP($Z$2,DALYs!$A$2:$MW$40,'Intervention list'!MP$195+1,0)</f>
        <v>0</v>
      </c>
      <c r="MQ130" s="0" t="n">
        <f aca="false">IF(ISNUMBER(FIND(MQ$1,$D130))=$AO$1,1,0)*VLOOKUP($Z$2,DALYs!$A$2:$MW$40,'Intervention list'!MQ$195+1,0)</f>
        <v>0</v>
      </c>
      <c r="MR130" s="0" t="n">
        <f aca="false">IF(ISNUMBER(FIND(MR$1,$D130))=$AO$1,1,0)*VLOOKUP($Z$2,DALYs!$A$2:$MW$40,'Intervention list'!MR$195+1,0)</f>
        <v>0</v>
      </c>
      <c r="MS130" s="0" t="n">
        <f aca="false">IF(ISNUMBER(FIND(MS$1,$D130))=$AO$1,1,0)*VLOOKUP($Z$2,DALYs!$A$2:$MW$40,'Intervention list'!MS$195+1,0)</f>
        <v>0</v>
      </c>
      <c r="MT130" s="0" t="n">
        <f aca="false">IF(ISNUMBER(FIND(MT$1,$D130))=$AO$1,1,0)*VLOOKUP($Z$2,DALYs!$A$2:$MW$40,'Intervention list'!MT$195+1,0)</f>
        <v>0</v>
      </c>
      <c r="MU130" s="0" t="n">
        <f aca="false">IF(ISNUMBER(FIND(MU$1,$D130))=$AO$1,1,0)*VLOOKUP($Z$2,DALYs!$A$2:$MW$40,'Intervention list'!MU$195+1,0)</f>
        <v>0</v>
      </c>
      <c r="MV130" s="0" t="n">
        <f aca="false">IF(ISNUMBER(FIND(MV$1,$D130))=$AO$1,1,0)*VLOOKUP($Z$2,DALYs!$A$2:$MW$40,'Intervention list'!MV$195+1,0)</f>
        <v>0</v>
      </c>
      <c r="MW130" s="0" t="n">
        <f aca="false">IF(ISNUMBER(FIND(MW$1,$D130))=$AO$1,1,0)*VLOOKUP($Z$2,DALYs!$A$2:$MW$40,'Intervention list'!MW$195+1,0)</f>
        <v>0</v>
      </c>
      <c r="MX130" s="0" t="n">
        <f aca="false">IF(ISNUMBER(FIND(MX$1,$D130))=$AO$1,1,0)*VLOOKUP($Z$2,DALYs!$A$2:$MW$40,'Intervention list'!MX$195+1,0)</f>
        <v>0</v>
      </c>
      <c r="MY130" s="0" t="n">
        <f aca="false">IF(ISNUMBER(FIND(MY$1,$D130))=$AO$1,1,0)*VLOOKUP($Z$2,DALYs!$A$2:$MW$40,'Intervention list'!MY$195+1,0)</f>
        <v>0</v>
      </c>
      <c r="MZ130" s="0" t="n">
        <f aca="false">IF(ISNUMBER(FIND(MZ$1,$D130))=$AO$1,1,0)*VLOOKUP($Z$2,DALYs!$A$2:$MW$40,'Intervention list'!MZ$195+1,0)</f>
        <v>0</v>
      </c>
      <c r="NA130" s="0" t="n">
        <f aca="false">IF(ISNUMBER(FIND(NA$1,$D130))=$AO$1,1,0)*VLOOKUP($Z$2,DALYs!$A$2:$MW$40,'Intervention list'!NA$195+1,0)</f>
        <v>0</v>
      </c>
      <c r="NB130" s="0" t="n">
        <f aca="false">IF(ISNUMBER(FIND(NB$1,$D130))=$AO$1,1,0)*VLOOKUP($Z$2,DALYs!$A$2:$MW$40,'Intervention list'!NB$195+1,0)</f>
        <v>0</v>
      </c>
      <c r="NC130" s="0" t="n">
        <f aca="false">IF(ISNUMBER(FIND(NC$1,$D130))=$AO$1,1,0)*VLOOKUP($Z$2,DALYs!$A$2:$MW$40,'Intervention list'!NC$195+1,0)</f>
        <v>0</v>
      </c>
      <c r="ND130" s="0" t="n">
        <f aca="false">IF(ISNUMBER(FIND(ND$1,$D130))=$AO$1,1,0)*VLOOKUP($Z$2,DALYs!$A$2:$MW$40,'Intervention list'!ND$195+1,0)</f>
        <v>0</v>
      </c>
      <c r="NE130" s="0" t="n">
        <f aca="false">IF(ISNUMBER(FIND(NE$1,$D130))=$AO$1,1,0)*VLOOKUP($Z$2,DALYs!$A$2:$MW$40,'Intervention list'!NE$195+1,0)</f>
        <v>0</v>
      </c>
      <c r="NF130" s="0" t="n">
        <f aca="false">IF(ISNUMBER(FIND(NF$1,$D130))=$AO$1,1,0)*VLOOKUP($Z$2,DALYs!$A$2:$MW$40,'Intervention list'!NF$195+1,0)</f>
        <v>0</v>
      </c>
      <c r="NG130" s="0" t="n">
        <f aca="false">IF(ISNUMBER(FIND(NG$1,$D130))=$AO$1,1,0)*VLOOKUP($Z$2,DALYs!$A$2:$MW$40,'Intervention list'!NG$195+1,0)</f>
        <v>0</v>
      </c>
      <c r="NH130" s="0" t="n">
        <f aca="false">IF(ISNUMBER(FIND(NH$1,$D130))=$AO$1,1,0)*VLOOKUP($Z$2,DALYs!$A$2:$MW$40,'Intervention list'!NH$195+1,0)</f>
        <v>0</v>
      </c>
      <c r="NI130" s="0" t="n">
        <f aca="false">IF(ISNUMBER(FIND(NI$1,$D130))=$AO$1,1,0)*VLOOKUP($Z$2,DALYs!$A$2:$MW$40,'Intervention list'!NI$195+1,0)</f>
        <v>0</v>
      </c>
      <c r="NJ130" s="0" t="n">
        <f aca="false">IF(ISNUMBER(FIND(NJ$1,$D130))=$AO$1,1,0)*VLOOKUP($Z$2,DALYs!$A$2:$MW$40,'Intervention list'!NJ$195+1,0)</f>
        <v>0</v>
      </c>
      <c r="NK130" s="0" t="n">
        <f aca="false">IF(ISNUMBER(FIND(NK$1,$D130))=$AO$1,1,0)*VLOOKUP($Z$2,DALYs!$A$2:$MW$40,'Intervention list'!NK$195+1,0)</f>
        <v>0</v>
      </c>
      <c r="NL130" s="0" t="n">
        <f aca="false">IF(ISNUMBER(FIND(NL$1,$D130))=$AO$1,1,0)*VLOOKUP($Z$2,DALYs!$A$2:$MW$40,'Intervention list'!NL$195+1,0)</f>
        <v>0</v>
      </c>
      <c r="NM130" s="0" t="n">
        <f aca="false">IF(ISNUMBER(FIND(NM$1,$D130))=$AO$1,1,0)*VLOOKUP($Z$2,DALYs!$A$2:$MW$40,'Intervention list'!NM$195+1,0)</f>
        <v>0</v>
      </c>
      <c r="NN130" s="0" t="n">
        <f aca="false">IF(ISNUMBER(FIND(NN$1,$D130))=$AO$1,1,0)*VLOOKUP($Z$2,DALYs!$A$2:$MW$40,'Intervention list'!NN$195+1,0)</f>
        <v>0</v>
      </c>
      <c r="NO130" s="0" t="n">
        <f aca="false">IF(ISNUMBER(FIND(NO$1,$D130))=$AO$1,1,0)*VLOOKUP($Z$2,DALYs!$A$2:$MW$40,'Intervention list'!NO$195+1,0)</f>
        <v>0</v>
      </c>
      <c r="NP130" s="0" t="n">
        <f aca="false">IF(ISNUMBER(FIND(NP$1,$D130))=$AO$1,1,0)*VLOOKUP($Z$2,DALYs!$A$2:$MW$40,'Intervention list'!NP$195+1,0)</f>
        <v>0</v>
      </c>
      <c r="NQ130" s="0" t="n">
        <f aca="false">IF(ISNUMBER(FIND(NQ$1,$D130))=$AO$1,1,0)*VLOOKUP($Z$2,DALYs!$A$2:$MW$40,'Intervention list'!NQ$195+1,0)</f>
        <v>0</v>
      </c>
      <c r="NR130" s="0" t="n">
        <f aca="false">IF(ISNUMBER(FIND(NR$1,$D130))=$AO$1,1,0)*VLOOKUP($Z$2,DALYs!$A$2:$MW$40,'Intervention list'!NR$195+1,0)</f>
        <v>0</v>
      </c>
      <c r="NS130" s="0" t="n">
        <f aca="false">IF(ISNUMBER(FIND(NS$1,$D130))=$AO$1,1,0)*VLOOKUP($Z$2,DALYs!$A$2:$MW$40,'Intervention list'!NS$195+1,0)</f>
        <v>0</v>
      </c>
      <c r="NT130" s="0" t="n">
        <f aca="false">IF(ISNUMBER(FIND(NT$1,$D130))=$AO$1,1,0)*VLOOKUP($Z$2,DALYs!$A$2:$MW$40,'Intervention list'!NT$195+1,0)</f>
        <v>0</v>
      </c>
      <c r="NU130" s="0" t="n">
        <f aca="false">IF(ISNUMBER(FIND(NU$1,$D130))=$AO$1,1,0)*VLOOKUP($Z$2,DALYs!$A$2:$MW$40,'Intervention list'!NU$195+1,0)</f>
        <v>0</v>
      </c>
      <c r="NV130" s="0" t="n">
        <f aca="false">IF(ISNUMBER(FIND(NV$1,$D130))=$AO$1,1,0)*VLOOKUP($Z$2,DALYs!$A$2:$MW$40,'Intervention list'!NV$195+1,0)</f>
        <v>0</v>
      </c>
      <c r="NW130" s="0" t="n">
        <f aca="false">IF(ISNUMBER(FIND(NW$1,$D130))=$AO$1,1,0)*VLOOKUP($Z$2,DALYs!$A$2:$MW$40,'Intervention list'!NW$195+1,0)</f>
        <v>0</v>
      </c>
      <c r="NX130" s="0" t="n">
        <f aca="false">IF(ISNUMBER(FIND(NX$1,$D130))=$AO$1,1,0)*VLOOKUP($Z$2,DALYs!$A$2:$MW$40,'Intervention list'!NX$195+1,0)</f>
        <v>0</v>
      </c>
      <c r="NY130" s="0" t="n">
        <f aca="false">IF(ISNUMBER(FIND(NY$1,$D130))=$AO$1,1,0)*VLOOKUP($Z$2,DALYs!$A$2:$MW$40,'Intervention list'!NY$195+1,0)</f>
        <v>0</v>
      </c>
      <c r="NZ130" s="0" t="n">
        <f aca="false">IF(ISNUMBER(FIND(NZ$1,$D130))=$AO$1,1,0)*VLOOKUP($Z$2,DALYs!$A$2:$MW$40,'Intervention list'!NZ$195+1,0)</f>
        <v>0</v>
      </c>
      <c r="OA130" s="0" t="n">
        <f aca="false">IF(ISNUMBER(FIND(OA$1,$D130))=$AO$1,1,0)*VLOOKUP($Z$2,DALYs!$A$2:$MW$40,'Intervention list'!OA$195+1,0)</f>
        <v>356060.831410892</v>
      </c>
      <c r="OB130" s="0" t="n">
        <f aca="false">IF(ISNUMBER(FIND(OB$1,$D130))=$AO$1,1,0)*VLOOKUP($Z$2,DALYs!$A$2:$MW$40,'Intervention list'!OB$195+1,0)</f>
        <v>0</v>
      </c>
      <c r="OC130" s="0" t="n">
        <f aca="false">IF(ISNUMBER(FIND(OC$1,$D130))=$AO$1,1,0)*VLOOKUP($Z$2,DALYs!$A$2:$MW$40,'Intervention list'!OC$195+1,0)</f>
        <v>0</v>
      </c>
      <c r="OD130" s="0" t="n">
        <f aca="false">IF(ISNUMBER(FIND(OD$1,$D130))=$AO$1,1,0)*VLOOKUP($Z$2,DALYs!$A$2:$MW$40,'Intervention list'!OD$195+1,0)</f>
        <v>0</v>
      </c>
      <c r="OE130" s="0" t="n">
        <f aca="false">IF(ISNUMBER(FIND(OE$1,$D130))=$AO$1,1,0)*VLOOKUP($Z$2,DALYs!$A$2:$MW$40,'Intervention list'!OE$195+1,0)</f>
        <v>0</v>
      </c>
      <c r="OF130" s="0" t="n">
        <f aca="false">IF(ISNUMBER(FIND(OF$1,$D130))=$AO$1,1,0)*VLOOKUP($Z$2,DALYs!$A$2:$MW$40,'Intervention list'!OF$195+1,0)</f>
        <v>0</v>
      </c>
      <c r="OG130" s="0" t="n">
        <f aca="false">IF(ISNUMBER(FIND(OG$1,$D130))=$AO$1,1,0)*VLOOKUP($Z$2,DALYs!$A$2:$MW$40,'Intervention list'!OG$195+1,0)</f>
        <v>0</v>
      </c>
      <c r="OH130" s="0" t="n">
        <f aca="false">IF(ISNUMBER(FIND(OH$1,$D130))=$AO$1,1,0)*VLOOKUP($Z$2,DALYs!$A$2:$MW$40,'Intervention list'!OH$195+1,0)</f>
        <v>0</v>
      </c>
      <c r="OI130" s="0" t="n">
        <f aca="false">IF(ISNUMBER(FIND(OI$1,$D130))=$AO$1,1,0)*VLOOKUP($Z$2,DALYs!$A$2:$MW$40,'Intervention list'!OI$195+1,0)</f>
        <v>0</v>
      </c>
      <c r="OJ130" s="0" t="n">
        <f aca="false">IF(ISNUMBER(FIND(OJ$1,$D130))=$AO$1,1,0)*VLOOKUP($Z$2,DALYs!$A$2:$MW$40,'Intervention list'!OJ$195+1,0)</f>
        <v>0</v>
      </c>
      <c r="OK130" s="0" t="n">
        <f aca="false">IF(ISNUMBER(FIND(OK$1,$D130))=$AO$1,1,0)*VLOOKUP($Z$2,DALYs!$A$2:$MW$40,'Intervention list'!OK$195+1,0)</f>
        <v>0</v>
      </c>
      <c r="OL130" s="0" t="n">
        <f aca="false">IF(ISNUMBER(FIND(OL$1,$D130))=$AO$1,1,0)*VLOOKUP($Z$2,DALYs!$A$2:$MW$40,'Intervention list'!OL$195+1,0)</f>
        <v>0</v>
      </c>
      <c r="OM130" s="0" t="n">
        <f aca="false">IF(ISNUMBER(FIND(OM$1,$D130))=$AO$1,1,0)*VLOOKUP($Z$2,DALYs!$A$2:$MW$40,'Intervention list'!OM$195+1,0)</f>
        <v>0</v>
      </c>
      <c r="ON130" s="0" t="n">
        <f aca="false">IF(ISNUMBER(FIND(ON$1,$D130))=$AO$1,1,0)*VLOOKUP($Z$2,DALYs!$A$2:$MW$40,'Intervention list'!ON$195+1,0)</f>
        <v>0</v>
      </c>
      <c r="OO130" s="0" t="n">
        <f aca="false">IF(ISNUMBER(FIND(OO$1,$D130))=$AO$1,1,0)*VLOOKUP($Z$2,DALYs!$A$2:$MW$40,'Intervention list'!OO$195+1,0)</f>
        <v>0</v>
      </c>
      <c r="OP130" s="0" t="n">
        <f aca="false">IF(ISNUMBER(FIND(OP$1,$D130))=$AO$1,1,0)*VLOOKUP($Z$2,DALYs!$A$2:$MW$40,'Intervention list'!OP$195+1,0)</f>
        <v>0</v>
      </c>
      <c r="OQ130" s="0" t="n">
        <f aca="false">IF(ISNUMBER(FIND(OQ$1,$D130))=$AO$1,1,0)*VLOOKUP($Z$2,DALYs!$A$2:$MW$40,'Intervention list'!OQ$195+1,0)</f>
        <v>0</v>
      </c>
      <c r="OR130" s="0" t="n">
        <f aca="false">IF(ISNUMBER(FIND(OR$1,$D130))=$AO$1,1,0)*VLOOKUP($Z$2,DALYs!$A$2:$MW$40,'Intervention list'!OR$195+1,0)</f>
        <v>0</v>
      </c>
      <c r="OS130" s="0" t="n">
        <f aca="false">IF(ISNUMBER(FIND(OS$1,$D130))=$AO$1,1,0)*VLOOKUP($Z$2,DALYs!$A$2:$MW$40,'Intervention list'!OS$195+1,0)</f>
        <v>0</v>
      </c>
      <c r="OT130" s="0" t="n">
        <f aca="false">IF(ISNUMBER(FIND(OT$1,$D130))=$AO$1,1,0)*VLOOKUP($Z$2,DALYs!$A$2:$MW$40,'Intervention list'!OT$195+1,0)</f>
        <v>0</v>
      </c>
      <c r="OU130" s="0" t="n">
        <f aca="false">IF(ISNUMBER(FIND(OU$1,$D130))=$AO$1,1,0)*VLOOKUP($Z$2,DALYs!$A$2:$MW$40,'Intervention list'!OU$195+1,0)</f>
        <v>0</v>
      </c>
      <c r="OV130" s="0" t="n">
        <f aca="false">IF(ISNUMBER(FIND(OV$1,$D130))=$AO$1,1,0)*VLOOKUP($Z$2,DALYs!$A$2:$MW$40,'Intervention list'!OV$195+1,0)</f>
        <v>0</v>
      </c>
      <c r="OW130" s="0" t="n">
        <f aca="false">IF(ISNUMBER(FIND(OW$1,$D130))=$AO$1,1,0)*VLOOKUP($Z$2,DALYs!$A$2:$MW$40,'Intervention list'!OW$195+1,0)</f>
        <v>0</v>
      </c>
      <c r="OX130" s="0" t="n">
        <f aca="false">IF(ISNUMBER(FIND(OX$1,$D130))=$AO$1,1,0)*VLOOKUP($Z$2,DALYs!$A$2:$MW$40,'Intervention list'!OX$195+1,0)</f>
        <v>0</v>
      </c>
    </row>
    <row r="131" customFormat="false" ht="15.75" hidden="false" customHeight="false" outlineLevel="0" collapsed="false">
      <c r="A131" s="6" t="s">
        <v>218</v>
      </c>
      <c r="B131" s="6" t="s">
        <v>97</v>
      </c>
      <c r="C131" s="26" t="s">
        <v>71</v>
      </c>
      <c r="D131" s="7" t="s">
        <v>219</v>
      </c>
      <c r="E131" s="7" t="str">
        <f aca="false">SUBSTITUTE(D131,0.2,X131)</f>
        <v>Other urinary diseases: 0</v>
      </c>
      <c r="F131" s="0" t="s">
        <v>40</v>
      </c>
      <c r="G131" s="8" t="n">
        <v>161.221248957112</v>
      </c>
      <c r="H131" s="9" t="n">
        <v>47.24</v>
      </c>
      <c r="I131" s="9" t="n">
        <f aca="false">IF(H131="","",(H131*(VLOOKUP($Z$2,Worksheet,11,0)^4)))</f>
        <v>68.833081563033</v>
      </c>
      <c r="J131" s="9" t="n">
        <f aca="false">IF(I131="","",I131*VLOOKUP($Z$2,Worksheet,12,0))</f>
        <v>77.1488034155653</v>
      </c>
      <c r="K131" s="9" t="n">
        <f aca="false">IF(I131="","",I131*VLOOKUP($Z$2, Worksheet, 13, 0))</f>
        <v>67.5812824447817</v>
      </c>
      <c r="L131" s="9" t="n">
        <f aca="false">IF(J131="",VLOOKUP($Z$2, Worksheet, 14, 0),J131)</f>
        <v>77.1488034155653</v>
      </c>
      <c r="M131" s="9" t="n">
        <f aca="false">IF(L131&lt;VLOOKUP($Z$2,'Country sheet'!$A$3:$P$41,15,0), VLOOKUP($Z$2,'Country sheet'!$A$3:$P$41,15,0), L131)/0.7</f>
        <v>110.21257630795</v>
      </c>
      <c r="N131" s="27" t="n">
        <f aca="false">IFERROR(IF(AC131=$AO$1,VLOOKUP(F131,AO$42:AX$46,MATCH(AC$1,AP$41:AX$41,0)+1,0)/COUNTIFS($F$2:$F$194,$F131,$AC$2:$AC$194,$AO$1),0),0) + IFERROR(IF(AD131=$AO$1,VLOOKUP(F131,AO$42:AX$46,MATCH(AD$1,AP$41:AX$41,0)+1,0)/COUNTIFS($F$2:$F$194,$F131,$AD$2:$AD$194,$AO$1),0),0) + IFERROR(IF(AE131=$AO$1,VLOOKUP(F131,AO$42:AX$46,MATCH(AE$1,AP$41:AX$41,0)+1,0)/COUNTIFS($F$2:$F$194,$F131,$AE$2:$AE$194,$AO$1),0),0) + IFERROR(IF(AF131=$AO$1,VLOOKUP(F131,AO$42:AX$46,MATCH(AF$1,AP$41:AX$41,0)+1,0)/COUNTIFS($F$2:$F$194,$F131,$AF$2:$AF$194,$AO$1),0),0) + IFERROR(IF(AG131=$AO$1,VLOOKUP(F131,AO$42:AX$46,MATCH(AG$1,AP$41:AX$41,0)+1,0)/COUNTIFS($F$2:$F$194,$F131,$AG$2:$AG$194,$AO$1),0),0) + IFERROR(IF(AH131=$AO$1,VLOOKUP(F131,AO$42:AX$46,MATCH(AH$1,AP$41:AX$41,0)+1,0)/COUNTIFS($F$2:$F$194,$F131,$AH$2:$AH$194,$AO$1),0),0) + IFERROR(IF(AI131=$AO$1,VLOOKUP(F131,AO$42:AX$46,MATCH(AI$1,AP$41:AX$41,0)+1,0)/COUNTIFS($F$2:$F$194,$F131,$AI$2:$AI$194,$AO$1),0),0) + IFERROR(IF(AJ131=$AO$1,VLOOKUP(F131,AO$42:AX$46,MATCH(AJ$1,AP$41:AX$41,0)+1,0)/COUNTIFS($F$2:$F$194,$F131,$AJ$2:$AJ$194,$AO$1),0),0) + IFERROR(IF(AK131=$AO$1,VLOOKUP(F131,AO$42:AX$46,MATCH(AK$1,AP$41:AX$41,0)+1,0)/COUNTIFS($F$2:$F$194,$F131,$AK$2:$AK$194,$AO$1),0),0)</f>
        <v>0</v>
      </c>
      <c r="O131" s="9" t="n">
        <v>1</v>
      </c>
      <c r="P131" s="9" t="n">
        <v>4</v>
      </c>
      <c r="Q131" s="0" t="n">
        <f aca="false">SUM(BC131:OX131)</f>
        <v>13646.126991432</v>
      </c>
      <c r="R131" s="0" t="n">
        <f aca="false">IF(VLOOKUP($Z$2,CET!$A$4:$L$42,12,0)="Low income",_xlfn.IFS(S131=0.2,0.1,S131=0.1,0.05,S131=0.5,0.4,S131=0.35,0.25),S131)</f>
        <v>0.2</v>
      </c>
      <c r="S131" s="0" t="n">
        <v>0.2</v>
      </c>
      <c r="T131" s="0" t="n">
        <v>0.8</v>
      </c>
      <c r="U131" s="0" t="n">
        <f aca="false">N131/M131</f>
        <v>0</v>
      </c>
      <c r="V131" s="0" t="n">
        <f aca="false">IFERROR(U131/Q131,0)</f>
        <v>0</v>
      </c>
      <c r="W131" s="0" t="n">
        <f aca="false">(T131/R131)*V131</f>
        <v>0</v>
      </c>
      <c r="X131" s="28" t="n">
        <f aca="false">IF(W131=0,0,IF(W131&lt;=0.8,IF(W131&lt;0.05,0.05,W131),0.8))</f>
        <v>0</v>
      </c>
      <c r="Y131" s="28"/>
      <c r="AC131" s="34" t="n">
        <f aca="false">ISNUMBER(FIND(AC$1,$C131))</f>
        <v>0</v>
      </c>
      <c r="AD131" s="33" t="n">
        <f aca="false">ISNUMBER(FIND(AD$1,$C131))</f>
        <v>0</v>
      </c>
      <c r="AE131" s="33" t="n">
        <f aca="false">ISNUMBER(FIND(AE$1,$C131))</f>
        <v>0</v>
      </c>
      <c r="AF131" s="33" t="n">
        <f aca="false">ISNUMBER(FIND(AF$1,$C131))</f>
        <v>0</v>
      </c>
      <c r="AG131" s="33" t="n">
        <f aca="false">ISNUMBER(FIND(AG$1,$C131))</f>
        <v>0</v>
      </c>
      <c r="AH131" s="33" t="n">
        <f aca="false">ISNUMBER(FIND(AH$1,$C131))</f>
        <v>0</v>
      </c>
      <c r="AI131" s="33" t="n">
        <f aca="false">ISNUMBER(FIND(AI$1,$C131))</f>
        <v>0</v>
      </c>
      <c r="AJ131" s="33" t="n">
        <f aca="false">ISNUMBER(FIND(AJ$1,$C131))</f>
        <v>0</v>
      </c>
      <c r="AK131" s="35" t="n">
        <f aca="false">ISNUMBER(FIND(AK$1,$C131))</f>
        <v>0</v>
      </c>
      <c r="AL131" s="6"/>
      <c r="AM131" s="33"/>
      <c r="BC131" s="0" t="n">
        <f aca="false">IF(ISNUMBER(FIND(BC$1,$D131))=$AO$1,1,0)*VLOOKUP($Z$2,DALYs!$A$2:$MW$40,'Intervention list'!BC$195+1,0)</f>
        <v>0</v>
      </c>
      <c r="BD131" s="0" t="n">
        <f aca="false">IF(ISNUMBER(FIND(BD$1,$D131))=$AO$1,1,0)*VLOOKUP($Z$2,DALYs!$A$2:$MW$40,'Intervention list'!BD$195+1,0)</f>
        <v>0</v>
      </c>
      <c r="BE131" s="0" t="n">
        <f aca="false">IF(ISNUMBER(FIND(BE$1,$D131))=$AO$1,1,0)*VLOOKUP($Z$2,DALYs!$A$2:$MW$40,'Intervention list'!BE$195+1,0)</f>
        <v>0</v>
      </c>
      <c r="BF131" s="0" t="n">
        <f aca="false">IF(ISNUMBER(FIND(BF$1,$D131))=$AO$1,1,0)*VLOOKUP($Z$2,DALYs!$A$2:$MW$40,'Intervention list'!BF$195+1,0)</f>
        <v>0</v>
      </c>
      <c r="BG131" s="0" t="n">
        <f aca="false">IF(ISNUMBER(FIND(BG$1,$D131))=$AO$1,1,0)*VLOOKUP($Z$2,DALYs!$A$2:$MW$40,'Intervention list'!BG$195+1,0)</f>
        <v>0</v>
      </c>
      <c r="BH131" s="0" t="n">
        <f aca="false">IF(ISNUMBER(FIND(BH$1,$D131))=$AO$1,1,0)*VLOOKUP($Z$2,DALYs!$A$2:$MW$40,'Intervention list'!BH$195+1,0)</f>
        <v>0</v>
      </c>
      <c r="BI131" s="0" t="n">
        <f aca="false">IF(ISNUMBER(FIND(BI$1,$D131))=$AO$1,1,0)*VLOOKUP($Z$2,DALYs!$A$2:$MW$40,'Intervention list'!BI$195+1,0)</f>
        <v>0</v>
      </c>
      <c r="BJ131" s="0" t="n">
        <f aca="false">IF(ISNUMBER(FIND(BJ$1,$D131))=$AO$1,1,0)*VLOOKUP($Z$2,DALYs!$A$2:$MW$40,'Intervention list'!BJ$195+1,0)</f>
        <v>0</v>
      </c>
      <c r="BK131" s="0" t="n">
        <f aca="false">IF(ISNUMBER(FIND(BK$1,$D131))=$AO$1,1,0)*VLOOKUP($Z$2,DALYs!$A$2:$MW$40,'Intervention list'!BK$195+1,0)</f>
        <v>0</v>
      </c>
      <c r="BL131" s="0" t="n">
        <f aca="false">IF(ISNUMBER(FIND(BL$1,$D131))=$AO$1,1,0)*VLOOKUP($Z$2,DALYs!$A$2:$MW$40,'Intervention list'!BL$195+1,0)</f>
        <v>0</v>
      </c>
      <c r="BM131" s="0" t="n">
        <f aca="false">IF(ISNUMBER(FIND(BM$1,$D131))=$AO$1,1,0)*VLOOKUP($Z$2,DALYs!$A$2:$MW$40,'Intervention list'!BM$195+1,0)</f>
        <v>0</v>
      </c>
      <c r="BN131" s="0" t="n">
        <f aca="false">IF(ISNUMBER(FIND(BN$1,$D131))=$AO$1,1,0)*VLOOKUP($Z$2,DALYs!$A$2:$MW$40,'Intervention list'!BN$195+1,0)</f>
        <v>0</v>
      </c>
      <c r="BO131" s="0" t="n">
        <f aca="false">IF(ISNUMBER(FIND(BO$1,$D131))=$AO$1,1,0)*VLOOKUP($Z$2,DALYs!$A$2:$MW$40,'Intervention list'!BO$195+1,0)</f>
        <v>0</v>
      </c>
      <c r="BP131" s="0" t="n">
        <f aca="false">IF(ISNUMBER(FIND(BP$1,$D131))=$AO$1,1,0)*VLOOKUP($Z$2,DALYs!$A$2:$MW$40,'Intervention list'!BP$195+1,0)</f>
        <v>0</v>
      </c>
      <c r="BQ131" s="0" t="n">
        <f aca="false">IF(ISNUMBER(FIND(BQ$1,$D131))=$AO$1,1,0)*VLOOKUP($Z$2,DALYs!$A$2:$MW$40,'Intervention list'!BQ$195+1,0)</f>
        <v>0</v>
      </c>
      <c r="BR131" s="0" t="n">
        <f aca="false">IF(ISNUMBER(FIND(BR$1,$D131))=$AO$1,1,0)*VLOOKUP($Z$2,DALYs!$A$2:$MW$40,'Intervention list'!BR$195+1,0)</f>
        <v>0</v>
      </c>
      <c r="BS131" s="0" t="n">
        <f aca="false">IF(ISNUMBER(FIND(BS$1,$D131))=$AO$1,1,0)*VLOOKUP($Z$2,DALYs!$A$2:$MW$40,'Intervention list'!BS$195+1,0)</f>
        <v>0</v>
      </c>
      <c r="BT131" s="0" t="n">
        <f aca="false">IF(ISNUMBER(FIND(BT$1,$D131))=$AO$1,1,0)*VLOOKUP($Z$2,DALYs!$A$2:$MW$40,'Intervention list'!BT$195+1,0)</f>
        <v>0</v>
      </c>
      <c r="BU131" s="0" t="n">
        <f aca="false">IF(ISNUMBER(FIND(BU$1,$D131))=$AO$1,1,0)*VLOOKUP($Z$2,DALYs!$A$2:$MW$40,'Intervention list'!BU$195+1,0)</f>
        <v>0</v>
      </c>
      <c r="BV131" s="0" t="n">
        <f aca="false">IF(ISNUMBER(FIND(BV$1,$D131))=$AO$1,1,0)*VLOOKUP($Z$2,DALYs!$A$2:$MW$40,'Intervention list'!BV$195+1,0)</f>
        <v>0</v>
      </c>
      <c r="BW131" s="0" t="n">
        <f aca="false">IF(ISNUMBER(FIND(BW$1,$D131))=$AO$1,1,0)*VLOOKUP($Z$2,DALYs!$A$2:$MW$40,'Intervention list'!BW$195+1,0)</f>
        <v>0</v>
      </c>
      <c r="BX131" s="0" t="n">
        <f aca="false">IF(ISNUMBER(FIND(BX$1,$D131))=$AO$1,1,0)*VLOOKUP($Z$2,DALYs!$A$2:$MW$40,'Intervention list'!BX$195+1,0)</f>
        <v>0</v>
      </c>
      <c r="BY131" s="0" t="n">
        <f aca="false">IF(ISNUMBER(FIND(BY$1,$D131))=$AO$1,1,0)*VLOOKUP($Z$2,DALYs!$A$2:$MW$40,'Intervention list'!BY$195+1,0)</f>
        <v>0</v>
      </c>
      <c r="BZ131" s="0" t="n">
        <f aca="false">IF(ISNUMBER(FIND(BZ$1,$D131))=$AO$1,1,0)*VLOOKUP($Z$2,DALYs!$A$2:$MW$40,'Intervention list'!BZ$195+1,0)</f>
        <v>0</v>
      </c>
      <c r="CA131" s="0" t="n">
        <f aca="false">IF(ISNUMBER(FIND(CA$1,$D131))=$AO$1,1,0)*VLOOKUP($Z$2,DALYs!$A$2:$MW$40,'Intervention list'!CA$195+1,0)</f>
        <v>0</v>
      </c>
      <c r="CB131" s="0" t="n">
        <f aca="false">IF(ISNUMBER(FIND(CB$1,$D131))=$AO$1,1,0)*VLOOKUP($Z$2,DALYs!$A$2:$MW$40,'Intervention list'!CB$195+1,0)</f>
        <v>0</v>
      </c>
      <c r="CC131" s="0" t="n">
        <f aca="false">IF(ISNUMBER(FIND(CC$1,$D131))=$AO$1,1,0)*VLOOKUP($Z$2,DALYs!$A$2:$MW$40,'Intervention list'!CC$195+1,0)</f>
        <v>0</v>
      </c>
      <c r="CD131" s="0" t="n">
        <f aca="false">IF(ISNUMBER(FIND(CD$1,$D131))=$AO$1,1,0)*VLOOKUP($Z$2,DALYs!$A$2:$MW$40,'Intervention list'!CD$195+1,0)</f>
        <v>0</v>
      </c>
      <c r="CE131" s="0" t="n">
        <f aca="false">IF(ISNUMBER(FIND(CE$1,$D131))=$AO$1,1,0)*VLOOKUP($Z$2,DALYs!$A$2:$MW$40,'Intervention list'!CE$195+1,0)</f>
        <v>0</v>
      </c>
      <c r="CF131" s="0" t="n">
        <f aca="false">IF(ISNUMBER(FIND(CF$1,$D131))=$AO$1,1,0)*VLOOKUP($Z$2,DALYs!$A$2:$MW$40,'Intervention list'!CF$195+1,0)</f>
        <v>0</v>
      </c>
      <c r="CG131" s="0" t="n">
        <f aca="false">IF(ISNUMBER(FIND(CG$1,$D131))=$AO$1,1,0)*VLOOKUP($Z$2,DALYs!$A$2:$MW$40,'Intervention list'!CG$195+1,0)</f>
        <v>0</v>
      </c>
      <c r="CH131" s="0" t="n">
        <f aca="false">IF(ISNUMBER(FIND(CH$1,$D131))=$AO$1,1,0)*VLOOKUP($Z$2,DALYs!$A$2:$MW$40,'Intervention list'!CH$195+1,0)</f>
        <v>0</v>
      </c>
      <c r="CI131" s="0" t="n">
        <f aca="false">IF(ISNUMBER(FIND(CI$1,$D131))=$AO$1,1,0)*VLOOKUP($Z$2,DALYs!$A$2:$MW$40,'Intervention list'!CI$195+1,0)</f>
        <v>0</v>
      </c>
      <c r="CJ131" s="0" t="n">
        <f aca="false">IF(ISNUMBER(FIND(CJ$1,$D131))=$AO$1,1,0)*VLOOKUP($Z$2,DALYs!$A$2:$MW$40,'Intervention list'!CJ$195+1,0)</f>
        <v>0</v>
      </c>
      <c r="CK131" s="0" t="n">
        <f aca="false">IF(ISNUMBER(FIND(CK$1,$D131))=$AO$1,1,0)*VLOOKUP($Z$2,DALYs!$A$2:$MW$40,'Intervention list'!CK$195+1,0)</f>
        <v>0</v>
      </c>
      <c r="CL131" s="0" t="n">
        <f aca="false">IF(ISNUMBER(FIND(CL$1,$D131))=$AO$1,1,0)*VLOOKUP($Z$2,DALYs!$A$2:$MW$40,'Intervention list'!CL$195+1,0)</f>
        <v>0</v>
      </c>
      <c r="CM131" s="0" t="n">
        <f aca="false">IF(ISNUMBER(FIND(CM$1,$D131))=$AO$1,1,0)*VLOOKUP($Z$2,DALYs!$A$2:$MW$40,'Intervention list'!CM$195+1,0)</f>
        <v>0</v>
      </c>
      <c r="CN131" s="0" t="n">
        <f aca="false">IF(ISNUMBER(FIND(CN$1,$D131))=$AO$1,1,0)*VLOOKUP($Z$2,DALYs!$A$2:$MW$40,'Intervention list'!CN$195+1,0)</f>
        <v>0</v>
      </c>
      <c r="CO131" s="0" t="n">
        <f aca="false">IF(ISNUMBER(FIND(CO$1,$D131))=$AO$1,1,0)*VLOOKUP($Z$2,DALYs!$A$2:$MW$40,'Intervention list'!CO$195+1,0)</f>
        <v>0</v>
      </c>
      <c r="CP131" s="0" t="n">
        <f aca="false">IF(ISNUMBER(FIND(CP$1,$D131))=$AO$1,1,0)*VLOOKUP($Z$2,DALYs!$A$2:$MW$40,'Intervention list'!CP$195+1,0)</f>
        <v>0</v>
      </c>
      <c r="CQ131" s="0" t="n">
        <f aca="false">IF(ISNUMBER(FIND(CQ$1,$D131))=$AO$1,1,0)*VLOOKUP($Z$2,DALYs!$A$2:$MW$40,'Intervention list'!CQ$195+1,0)</f>
        <v>0</v>
      </c>
      <c r="CR131" s="0" t="n">
        <f aca="false">IF(ISNUMBER(FIND(CR$1,$D131))=$AO$1,1,0)*VLOOKUP($Z$2,DALYs!$A$2:$MW$40,'Intervention list'!CR$195+1,0)</f>
        <v>0</v>
      </c>
      <c r="CS131" s="0" t="n">
        <f aca="false">IF(ISNUMBER(FIND(CS$1,$D131))=$AO$1,1,0)*VLOOKUP($Z$2,DALYs!$A$2:$MW$40,'Intervention list'!CS$195+1,0)</f>
        <v>0</v>
      </c>
      <c r="CT131" s="0" t="n">
        <f aca="false">IF(ISNUMBER(FIND(CT$1,$D131))=$AO$1,1,0)*VLOOKUP($Z$2,DALYs!$A$2:$MW$40,'Intervention list'!CT$195+1,0)</f>
        <v>0</v>
      </c>
      <c r="CU131" s="0" t="n">
        <f aca="false">IF(ISNUMBER(FIND(CU$1,$D131))=$AO$1,1,0)*VLOOKUP($Z$2,DALYs!$A$2:$MW$40,'Intervention list'!CU$195+1,0)</f>
        <v>0</v>
      </c>
      <c r="CV131" s="0" t="n">
        <f aca="false">IF(ISNUMBER(FIND(CV$1,$D131))=$AO$1,1,0)*VLOOKUP($Z$2,DALYs!$A$2:$MW$40,'Intervention list'!CV$195+1,0)</f>
        <v>0</v>
      </c>
      <c r="CW131" s="0" t="n">
        <f aca="false">IF(ISNUMBER(FIND(CW$1,$D131))=$AO$1,1,0)*VLOOKUP($Z$2,DALYs!$A$2:$MW$40,'Intervention list'!CW$195+1,0)</f>
        <v>0</v>
      </c>
      <c r="CX131" s="0" t="n">
        <f aca="false">IF(ISNUMBER(FIND(CX$1,$D131))=$AO$1,1,0)*VLOOKUP($Z$2,DALYs!$A$2:$MW$40,'Intervention list'!CX$195+1,0)</f>
        <v>0</v>
      </c>
      <c r="CY131" s="0" t="n">
        <f aca="false">IF(ISNUMBER(FIND(CY$1,$D131))=$AO$1,1,0)*VLOOKUP($Z$2,DALYs!$A$2:$MW$40,'Intervention list'!CY$195+1,0)</f>
        <v>0</v>
      </c>
      <c r="CZ131" s="0" t="n">
        <f aca="false">IF(ISNUMBER(FIND(CZ$1,$D131))=$AO$1,1,0)*VLOOKUP($Z$2,DALYs!$A$2:$MW$40,'Intervention list'!CZ$195+1,0)</f>
        <v>0</v>
      </c>
      <c r="DA131" s="0" t="n">
        <f aca="false">IF(ISNUMBER(FIND(DA$1,$D131))=$AO$1,1,0)*VLOOKUP($Z$2,DALYs!$A$2:$MW$40,'Intervention list'!DA$195+1,0)</f>
        <v>0</v>
      </c>
      <c r="DB131" s="0" t="n">
        <f aca="false">IF(ISNUMBER(FIND(DB$1,$D131))=$AO$1,1,0)*VLOOKUP($Z$2,DALYs!$A$2:$MW$40,'Intervention list'!DB$195+1,0)</f>
        <v>0</v>
      </c>
      <c r="DC131" s="0" t="n">
        <f aca="false">IF(ISNUMBER(FIND(DC$1,$D131))=$AO$1,1,0)*VLOOKUP($Z$2,DALYs!$A$2:$MW$40,'Intervention list'!DC$195+1,0)</f>
        <v>0</v>
      </c>
      <c r="DD131" s="0" t="n">
        <f aca="false">IF(ISNUMBER(FIND(DD$1,$D131))=$AO$1,1,0)*VLOOKUP($Z$2,DALYs!$A$2:$MW$40,'Intervention list'!DD$195+1,0)</f>
        <v>0</v>
      </c>
      <c r="DE131" s="0" t="n">
        <f aca="false">IF(ISNUMBER(FIND(DE$1,$D131))=$AO$1,1,0)*VLOOKUP($Z$2,DALYs!$A$2:$MW$40,'Intervention list'!DE$195+1,0)</f>
        <v>0</v>
      </c>
      <c r="DF131" s="0" t="n">
        <f aca="false">IF(ISNUMBER(FIND(DF$1,$D131))=$AO$1,1,0)*VLOOKUP($Z$2,DALYs!$A$2:$MW$40,'Intervention list'!DF$195+1,0)</f>
        <v>0</v>
      </c>
      <c r="DG131" s="0" t="n">
        <f aca="false">IF(ISNUMBER(FIND(DG$1,$D131))=$AO$1,1,0)*VLOOKUP($Z$2,DALYs!$A$2:$MW$40,'Intervention list'!DG$195+1,0)</f>
        <v>0</v>
      </c>
      <c r="DH131" s="0" t="n">
        <f aca="false">IF(ISNUMBER(FIND(DH$1,$D131))=$AO$1,1,0)*VLOOKUP($Z$2,DALYs!$A$2:$MW$40,'Intervention list'!DH$195+1,0)</f>
        <v>0</v>
      </c>
      <c r="DI131" s="0" t="n">
        <f aca="false">IF(ISNUMBER(FIND(DI$1,$D131))=$AO$1,1,0)*VLOOKUP($Z$2,DALYs!$A$2:$MW$40,'Intervention list'!DI$195+1,0)</f>
        <v>0</v>
      </c>
      <c r="DJ131" s="0" t="n">
        <f aca="false">IF(ISNUMBER(FIND(DJ$1,$D131))=$AO$1,1,0)*VLOOKUP($Z$2,DALYs!$A$2:$MW$40,'Intervention list'!DJ$195+1,0)</f>
        <v>0</v>
      </c>
      <c r="DK131" s="0" t="n">
        <f aca="false">IF(ISNUMBER(FIND(DK$1,$D131))=$AO$1,1,0)*VLOOKUP($Z$2,DALYs!$A$2:$MW$40,'Intervention list'!DK$195+1,0)</f>
        <v>0</v>
      </c>
      <c r="DL131" s="0" t="n">
        <f aca="false">IF(ISNUMBER(FIND(DL$1,$D131))=$AO$1,1,0)*VLOOKUP($Z$2,DALYs!$A$2:$MW$40,'Intervention list'!DL$195+1,0)</f>
        <v>0</v>
      </c>
      <c r="DM131" s="0" t="n">
        <f aca="false">IF(ISNUMBER(FIND(DM$1,$D131))=$AO$1,1,0)*VLOOKUP($Z$2,DALYs!$A$2:$MW$40,'Intervention list'!DM$195+1,0)</f>
        <v>0</v>
      </c>
      <c r="DN131" s="0" t="n">
        <f aca="false">IF(ISNUMBER(FIND(DN$1,$D131))=$AO$1,1,0)*VLOOKUP($Z$2,DALYs!$A$2:$MW$40,'Intervention list'!DN$195+1,0)</f>
        <v>0</v>
      </c>
      <c r="DO131" s="0" t="n">
        <f aca="false">IF(ISNUMBER(FIND(DO$1,$D131))=$AO$1,1,0)*VLOOKUP($Z$2,DALYs!$A$2:$MW$40,'Intervention list'!DO$195+1,0)</f>
        <v>0</v>
      </c>
      <c r="DP131" s="0" t="n">
        <f aca="false">IF(ISNUMBER(FIND(DP$1,$D131))=$AO$1,1,0)*VLOOKUP($Z$2,DALYs!$A$2:$MW$40,'Intervention list'!DP$195+1,0)</f>
        <v>0</v>
      </c>
      <c r="DQ131" s="0" t="n">
        <f aca="false">IF(ISNUMBER(FIND(DQ$1,$D131))=$AO$1,1,0)*VLOOKUP($Z$2,DALYs!$A$2:$MW$40,'Intervention list'!DQ$195+1,0)</f>
        <v>0</v>
      </c>
      <c r="DR131" s="0" t="n">
        <f aca="false">IF(ISNUMBER(FIND(DR$1,$D131))=$AO$1,1,0)*VLOOKUP($Z$2,DALYs!$A$2:$MW$40,'Intervention list'!DR$195+1,0)</f>
        <v>0</v>
      </c>
      <c r="DS131" s="0" t="n">
        <f aca="false">IF(ISNUMBER(FIND(DS$1,$D131))=$AO$1,1,0)*VLOOKUP($Z$2,DALYs!$A$2:$MW$40,'Intervention list'!DS$195+1,0)</f>
        <v>0</v>
      </c>
      <c r="DT131" s="0" t="n">
        <f aca="false">IF(ISNUMBER(FIND(DT$1,$D131))=$AO$1,1,0)*VLOOKUP($Z$2,DALYs!$A$2:$MW$40,'Intervention list'!DT$195+1,0)</f>
        <v>0</v>
      </c>
      <c r="DU131" s="0" t="n">
        <f aca="false">IF(ISNUMBER(FIND(DU$1,$D131))=$AO$1,1,0)*VLOOKUP($Z$2,DALYs!$A$2:$MW$40,'Intervention list'!DU$195+1,0)</f>
        <v>0</v>
      </c>
      <c r="DV131" s="0" t="n">
        <f aca="false">IF(ISNUMBER(FIND(DV$1,$D131))=$AO$1,1,0)*VLOOKUP($Z$2,DALYs!$A$2:$MW$40,'Intervention list'!DV$195+1,0)</f>
        <v>0</v>
      </c>
      <c r="DW131" s="0" t="n">
        <f aca="false">IF(ISNUMBER(FIND(DW$1,$D131))=$AO$1,1,0)*VLOOKUP($Z$2,DALYs!$A$2:$MW$40,'Intervention list'!DW$195+1,0)</f>
        <v>0</v>
      </c>
      <c r="DX131" s="0" t="n">
        <f aca="false">IF(ISNUMBER(FIND(DX$1,$D131))=$AO$1,1,0)*VLOOKUP($Z$2,DALYs!$A$2:$MW$40,'Intervention list'!DX$195+1,0)</f>
        <v>0</v>
      </c>
      <c r="DY131" s="0" t="n">
        <f aca="false">IF(ISNUMBER(FIND(DY$1,$D131))=$AO$1,1,0)*VLOOKUP($Z$2,DALYs!$A$2:$MW$40,'Intervention list'!DY$195+1,0)</f>
        <v>0</v>
      </c>
      <c r="DZ131" s="0" t="n">
        <f aca="false">IF(ISNUMBER(FIND(DZ$1,$D131))=$AO$1,1,0)*VLOOKUP($Z$2,DALYs!$A$2:$MW$40,'Intervention list'!DZ$195+1,0)</f>
        <v>0</v>
      </c>
      <c r="EA131" s="0" t="n">
        <f aca="false">IF(ISNUMBER(FIND(EA$1,$D131))=$AO$1,1,0)*VLOOKUP($Z$2,DALYs!$A$2:$MW$40,'Intervention list'!EA$195+1,0)</f>
        <v>0</v>
      </c>
      <c r="EB131" s="0" t="n">
        <f aca="false">IF(ISNUMBER(FIND(EB$1,$D131))=$AO$1,1,0)*VLOOKUP($Z$2,DALYs!$A$2:$MW$40,'Intervention list'!EB$195+1,0)</f>
        <v>0</v>
      </c>
      <c r="EC131" s="0" t="n">
        <f aca="false">IF(ISNUMBER(FIND(EC$1,$D131))=$AO$1,1,0)*VLOOKUP($Z$2,DALYs!$A$2:$MW$40,'Intervention list'!EC$195+1,0)</f>
        <v>0</v>
      </c>
      <c r="ED131" s="0" t="n">
        <f aca="false">IF(ISNUMBER(FIND(ED$1,$D131))=$AO$1,1,0)*VLOOKUP($Z$2,DALYs!$A$2:$MW$40,'Intervention list'!ED$195+1,0)</f>
        <v>0</v>
      </c>
      <c r="EE131" s="0" t="n">
        <f aca="false">IF(ISNUMBER(FIND(EE$1,$D131))=$AO$1,1,0)*VLOOKUP($Z$2,DALYs!$A$2:$MW$40,'Intervention list'!EE$195+1,0)</f>
        <v>0</v>
      </c>
      <c r="EF131" s="0" t="n">
        <f aca="false">IF(ISNUMBER(FIND(EF$1,$D131))=$AO$1,1,0)*VLOOKUP($Z$2,DALYs!$A$2:$MW$40,'Intervention list'!EF$195+1,0)</f>
        <v>0</v>
      </c>
      <c r="EG131" s="0" t="n">
        <f aca="false">IF(ISNUMBER(FIND(EG$1,$D131))=$AO$1,1,0)*VLOOKUP($Z$2,DALYs!$A$2:$MW$40,'Intervention list'!EG$195+1,0)</f>
        <v>0</v>
      </c>
      <c r="EH131" s="0" t="n">
        <f aca="false">IF(ISNUMBER(FIND(EH$1,$D131))=$AO$1,1,0)*VLOOKUP($Z$2,DALYs!$A$2:$MW$40,'Intervention list'!EH$195+1,0)</f>
        <v>0</v>
      </c>
      <c r="EI131" s="0" t="n">
        <f aca="false">IF(ISNUMBER(FIND(EI$1,$D131))=$AO$1,1,0)*VLOOKUP($Z$2,DALYs!$A$2:$MW$40,'Intervention list'!EI$195+1,0)</f>
        <v>0</v>
      </c>
      <c r="EJ131" s="0" t="n">
        <f aca="false">IF(ISNUMBER(FIND(EJ$1,$D131))=$AO$1,1,0)*VLOOKUP($Z$2,DALYs!$A$2:$MW$40,'Intervention list'!EJ$195+1,0)</f>
        <v>0</v>
      </c>
      <c r="EK131" s="0" t="n">
        <f aca="false">IF(ISNUMBER(FIND(EK$1,$D131))=$AO$1,1,0)*VLOOKUP($Z$2,DALYs!$A$2:$MW$40,'Intervention list'!EK$195+1,0)</f>
        <v>0</v>
      </c>
      <c r="EL131" s="0" t="n">
        <f aca="false">IF(ISNUMBER(FIND(EL$1,$D131))=$AO$1,1,0)*VLOOKUP($Z$2,DALYs!$A$2:$MW$40,'Intervention list'!EL$195+1,0)</f>
        <v>0</v>
      </c>
      <c r="EM131" s="0" t="n">
        <f aca="false">IF(ISNUMBER(FIND(EM$1,$D131))=$AO$1,1,0)*VLOOKUP($Z$2,DALYs!$A$2:$MW$40,'Intervention list'!EM$195+1,0)</f>
        <v>0</v>
      </c>
      <c r="EN131" s="0" t="n">
        <f aca="false">IF(ISNUMBER(FIND(EN$1,$D131))=$AO$1,1,0)*VLOOKUP($Z$2,DALYs!$A$2:$MW$40,'Intervention list'!EN$195+1,0)</f>
        <v>0</v>
      </c>
      <c r="EO131" s="0" t="n">
        <f aca="false">IF(ISNUMBER(FIND(EO$1,$D131))=$AO$1,1,0)*VLOOKUP($Z$2,DALYs!$A$2:$MW$40,'Intervention list'!EO$195+1,0)</f>
        <v>0</v>
      </c>
      <c r="EP131" s="0" t="n">
        <f aca="false">IF(ISNUMBER(FIND(EP$1,$D131))=$AO$1,1,0)*VLOOKUP($Z$2,DALYs!$A$2:$MW$40,'Intervention list'!EP$195+1,0)</f>
        <v>0</v>
      </c>
      <c r="EQ131" s="0" t="n">
        <f aca="false">IF(ISNUMBER(FIND(EQ$1,$D131))=$AO$1,1,0)*VLOOKUP($Z$2,DALYs!$A$2:$MW$40,'Intervention list'!EQ$195+1,0)</f>
        <v>0</v>
      </c>
      <c r="ER131" s="0" t="n">
        <f aca="false">IF(ISNUMBER(FIND(ER$1,$D131))=$AO$1,1,0)*VLOOKUP($Z$2,DALYs!$A$2:$MW$40,'Intervention list'!ER$195+1,0)</f>
        <v>0</v>
      </c>
      <c r="ES131" s="0" t="n">
        <f aca="false">IF(ISNUMBER(FIND(ES$1,$D131))=$AO$1,1,0)*VLOOKUP($Z$2,DALYs!$A$2:$MW$40,'Intervention list'!ES$195+1,0)</f>
        <v>0</v>
      </c>
      <c r="ET131" s="0" t="n">
        <f aca="false">IF(ISNUMBER(FIND(ET$1,$D131))=$AO$1,1,0)*VLOOKUP($Z$2,DALYs!$A$2:$MW$40,'Intervention list'!ET$195+1,0)</f>
        <v>0</v>
      </c>
      <c r="EU131" s="0" t="n">
        <f aca="false">IF(ISNUMBER(FIND(EU$1,$D131))=$AO$1,1,0)*VLOOKUP($Z$2,DALYs!$A$2:$MW$40,'Intervention list'!EU$195+1,0)</f>
        <v>0</v>
      </c>
      <c r="EV131" s="0" t="n">
        <f aca="false">IF(ISNUMBER(FIND(EV$1,$D131))=$AO$1,1,0)*VLOOKUP($Z$2,DALYs!$A$2:$MW$40,'Intervention list'!EV$195+1,0)</f>
        <v>0</v>
      </c>
      <c r="EW131" s="0" t="n">
        <f aca="false">IF(ISNUMBER(FIND(EW$1,$D131))=$AO$1,1,0)*VLOOKUP($Z$2,DALYs!$A$2:$MW$40,'Intervention list'!EW$195+1,0)</f>
        <v>0</v>
      </c>
      <c r="EX131" s="0" t="n">
        <f aca="false">IF(ISNUMBER(FIND(EX$1,$D131))=$AO$1,1,0)*VLOOKUP($Z$2,DALYs!$A$2:$MW$40,'Intervention list'!EX$195+1,0)</f>
        <v>0</v>
      </c>
      <c r="EY131" s="0" t="n">
        <f aca="false">IF(ISNUMBER(FIND(EY$1,$D131))=$AO$1,1,0)*VLOOKUP($Z$2,DALYs!$A$2:$MW$40,'Intervention list'!EY$195+1,0)</f>
        <v>0</v>
      </c>
      <c r="EZ131" s="0" t="n">
        <f aca="false">IF(ISNUMBER(FIND(EZ$1,$D131))=$AO$1,1,0)*VLOOKUP($Z$2,DALYs!$A$2:$MW$40,'Intervention list'!EZ$195+1,0)</f>
        <v>0</v>
      </c>
      <c r="FA131" s="0" t="n">
        <f aca="false">IF(ISNUMBER(FIND(FA$1,$D131))=$AO$1,1,0)*VLOOKUP($Z$2,DALYs!$A$2:$MW$40,'Intervention list'!FA$195+1,0)</f>
        <v>0</v>
      </c>
      <c r="FB131" s="0" t="n">
        <f aca="false">IF(ISNUMBER(FIND(FB$1,$D131))=$AO$1,1,0)*VLOOKUP($Z$2,DALYs!$A$2:$MW$40,'Intervention list'!FB$195+1,0)</f>
        <v>0</v>
      </c>
      <c r="FC131" s="0" t="n">
        <f aca="false">IF(ISNUMBER(FIND(FC$1,$D131))=$AO$1,1,0)*VLOOKUP($Z$2,DALYs!$A$2:$MW$40,'Intervention list'!FC$195+1,0)</f>
        <v>0</v>
      </c>
      <c r="FD131" s="0" t="n">
        <f aca="false">IF(ISNUMBER(FIND(FD$1,$D131))=$AO$1,1,0)*VLOOKUP($Z$2,DALYs!$A$2:$MW$40,'Intervention list'!FD$195+1,0)</f>
        <v>0</v>
      </c>
      <c r="FE131" s="0" t="n">
        <f aca="false">IF(ISNUMBER(FIND(FE$1,$D131))=$AO$1,1,0)*VLOOKUP($Z$2,DALYs!$A$2:$MW$40,'Intervention list'!FE$195+1,0)</f>
        <v>0</v>
      </c>
      <c r="FF131" s="0" t="n">
        <f aca="false">IF(ISNUMBER(FIND(FF$1,$D131))=$AO$1,1,0)*VLOOKUP($Z$2,DALYs!$A$2:$MW$40,'Intervention list'!FF$195+1,0)</f>
        <v>0</v>
      </c>
      <c r="FG131" s="0" t="n">
        <f aca="false">IF(ISNUMBER(FIND(FG$1,$D131))=$AO$1,1,0)*VLOOKUP($Z$2,DALYs!$A$2:$MW$40,'Intervention list'!FG$195+1,0)</f>
        <v>0</v>
      </c>
      <c r="FH131" s="0" t="n">
        <f aca="false">IF(ISNUMBER(FIND(FH$1,$D131))=$AO$1,1,0)*VLOOKUP($Z$2,DALYs!$A$2:$MW$40,'Intervention list'!FH$195+1,0)</f>
        <v>0</v>
      </c>
      <c r="FI131" s="0" t="n">
        <f aca="false">IF(ISNUMBER(FIND(FI$1,$D131))=$AO$1,1,0)*VLOOKUP($Z$2,DALYs!$A$2:$MW$40,'Intervention list'!FI$195+1,0)</f>
        <v>0</v>
      </c>
      <c r="FJ131" s="0" t="n">
        <f aca="false">IF(ISNUMBER(FIND(FJ$1,$D131))=$AO$1,1,0)*VLOOKUP($Z$2,DALYs!$A$2:$MW$40,'Intervention list'!FJ$195+1,0)</f>
        <v>0</v>
      </c>
      <c r="FK131" s="0" t="n">
        <f aca="false">IF(ISNUMBER(FIND(FK$1,$D131))=$AO$1,1,0)*VLOOKUP($Z$2,DALYs!$A$2:$MW$40,'Intervention list'!FK$195+1,0)</f>
        <v>0</v>
      </c>
      <c r="FL131" s="0" t="n">
        <f aca="false">IF(ISNUMBER(FIND(FL$1,$D131))=$AO$1,1,0)*VLOOKUP($Z$2,DALYs!$A$2:$MW$40,'Intervention list'!FL$195+1,0)</f>
        <v>0</v>
      </c>
      <c r="FM131" s="0" t="n">
        <f aca="false">IF(ISNUMBER(FIND(FM$1,$D131))=$AO$1,1,0)*VLOOKUP($Z$2,DALYs!$A$2:$MW$40,'Intervention list'!FM$195+1,0)</f>
        <v>0</v>
      </c>
      <c r="FN131" s="0" t="n">
        <f aca="false">IF(ISNUMBER(FIND(FN$1,$D131))=$AO$1,1,0)*VLOOKUP($Z$2,DALYs!$A$2:$MW$40,'Intervention list'!FN$195+1,0)</f>
        <v>0</v>
      </c>
      <c r="FO131" s="0" t="n">
        <f aca="false">IF(ISNUMBER(FIND(FO$1,$D131))=$AO$1,1,0)*VLOOKUP($Z$2,DALYs!$A$2:$MW$40,'Intervention list'!FO$195+1,0)</f>
        <v>0</v>
      </c>
      <c r="FP131" s="0" t="n">
        <f aca="false">IF(ISNUMBER(FIND(FP$1,$D131))=$AO$1,1,0)*VLOOKUP($Z$2,DALYs!$A$2:$MW$40,'Intervention list'!FP$195+1,0)</f>
        <v>0</v>
      </c>
      <c r="FQ131" s="0" t="n">
        <f aca="false">IF(ISNUMBER(FIND(FQ$1,$D131))=$AO$1,1,0)*VLOOKUP($Z$2,DALYs!$A$2:$MW$40,'Intervention list'!FQ$195+1,0)</f>
        <v>0</v>
      </c>
      <c r="FR131" s="0" t="n">
        <f aca="false">IF(ISNUMBER(FIND(FR$1,$D131))=$AO$1,1,0)*VLOOKUP($Z$2,DALYs!$A$2:$MW$40,'Intervention list'!FR$195+1,0)</f>
        <v>0</v>
      </c>
      <c r="FS131" s="0" t="n">
        <f aca="false">IF(ISNUMBER(FIND(FS$1,$D131))=$AO$1,1,0)*VLOOKUP($Z$2,DALYs!$A$2:$MW$40,'Intervention list'!FS$195+1,0)</f>
        <v>0</v>
      </c>
      <c r="FT131" s="0" t="n">
        <f aca="false">IF(ISNUMBER(FIND(FT$1,$D131))=$AO$1,1,0)*VLOOKUP($Z$2,DALYs!$A$2:$MW$40,'Intervention list'!FT$195+1,0)</f>
        <v>0</v>
      </c>
      <c r="FU131" s="0" t="n">
        <f aca="false">IF(ISNUMBER(FIND(FU$1,$D131))=$AO$1,1,0)*VLOOKUP($Z$2,DALYs!$A$2:$MW$40,'Intervention list'!FU$195+1,0)</f>
        <v>0</v>
      </c>
      <c r="FV131" s="0" t="n">
        <f aca="false">IF(ISNUMBER(FIND(FV$1,$D131))=$AO$1,1,0)*VLOOKUP($Z$2,DALYs!$A$2:$MW$40,'Intervention list'!FV$195+1,0)</f>
        <v>0</v>
      </c>
      <c r="FW131" s="0" t="n">
        <f aca="false">IF(ISNUMBER(FIND(FW$1,$D131))=$AO$1,1,0)*VLOOKUP($Z$2,DALYs!$A$2:$MW$40,'Intervention list'!FW$195+1,0)</f>
        <v>0</v>
      </c>
      <c r="FX131" s="0" t="n">
        <f aca="false">IF(ISNUMBER(FIND(FX$1,$D131))=$AO$1,1,0)*VLOOKUP($Z$2,DALYs!$A$2:$MW$40,'Intervention list'!FX$195+1,0)</f>
        <v>0</v>
      </c>
      <c r="FY131" s="0" t="n">
        <f aca="false">IF(ISNUMBER(FIND(FY$1,$D131))=$AO$1,1,0)*VLOOKUP($Z$2,DALYs!$A$2:$MW$40,'Intervention list'!FY$195+1,0)</f>
        <v>0</v>
      </c>
      <c r="FZ131" s="0" t="n">
        <f aca="false">IF(ISNUMBER(FIND(FZ$1,$D131))=$AO$1,1,0)*VLOOKUP($Z$2,DALYs!$A$2:$MW$40,'Intervention list'!FZ$195+1,0)</f>
        <v>0</v>
      </c>
      <c r="GA131" s="0" t="n">
        <f aca="false">IF(ISNUMBER(FIND(GA$1,$D131))=$AO$1,1,0)*VLOOKUP($Z$2,DALYs!$A$2:$MW$40,'Intervention list'!GA$195+1,0)</f>
        <v>0</v>
      </c>
      <c r="GB131" s="0" t="n">
        <f aca="false">IF(ISNUMBER(FIND(GB$1,$D131))=$AO$1,1,0)*VLOOKUP($Z$2,DALYs!$A$2:$MW$40,'Intervention list'!GB$195+1,0)</f>
        <v>0</v>
      </c>
      <c r="GC131" s="0" t="n">
        <f aca="false">IF(ISNUMBER(FIND(GC$1,$D131))=$AO$1,1,0)*VLOOKUP($Z$2,DALYs!$A$2:$MW$40,'Intervention list'!GC$195+1,0)</f>
        <v>0</v>
      </c>
      <c r="GD131" s="0" t="n">
        <f aca="false">IF(ISNUMBER(FIND(GD$1,$D131))=$AO$1,1,0)*VLOOKUP($Z$2,DALYs!$A$2:$MW$40,'Intervention list'!GD$195+1,0)</f>
        <v>0</v>
      </c>
      <c r="GE131" s="0" t="n">
        <f aca="false">IF(ISNUMBER(FIND(GE$1,$D131))=$AO$1,1,0)*VLOOKUP($Z$2,DALYs!$A$2:$MW$40,'Intervention list'!GE$195+1,0)</f>
        <v>0</v>
      </c>
      <c r="GF131" s="0" t="n">
        <f aca="false">IF(ISNUMBER(FIND(GF$1,$D131))=$AO$1,1,0)*VLOOKUP($Z$2,DALYs!$A$2:$MW$40,'Intervention list'!GF$195+1,0)</f>
        <v>0</v>
      </c>
      <c r="GG131" s="0" t="n">
        <f aca="false">IF(ISNUMBER(FIND(GG$1,$D131))=$AO$1,1,0)*VLOOKUP($Z$2,DALYs!$A$2:$MW$40,'Intervention list'!GG$195+1,0)</f>
        <v>0</v>
      </c>
      <c r="GH131" s="0" t="n">
        <f aca="false">IF(ISNUMBER(FIND(GH$1,$D131))=$AO$1,1,0)*VLOOKUP($Z$2,DALYs!$A$2:$MW$40,'Intervention list'!GH$195+1,0)</f>
        <v>0</v>
      </c>
      <c r="GI131" s="0" t="n">
        <f aca="false">IF(ISNUMBER(FIND(GI$1,$D131))=$AO$1,1,0)*VLOOKUP($Z$2,DALYs!$A$2:$MW$40,'Intervention list'!GI$195+1,0)</f>
        <v>0</v>
      </c>
      <c r="GJ131" s="0" t="n">
        <f aca="false">IF(ISNUMBER(FIND(GJ$1,$D131))=$AO$1,1,0)*VLOOKUP($Z$2,DALYs!$A$2:$MW$40,'Intervention list'!GJ$195+1,0)</f>
        <v>0</v>
      </c>
      <c r="GK131" s="0" t="n">
        <f aca="false">IF(ISNUMBER(FIND(GK$1,$D131))=$AO$1,1,0)*VLOOKUP($Z$2,DALYs!$A$2:$MW$40,'Intervention list'!GK$195+1,0)</f>
        <v>0</v>
      </c>
      <c r="GL131" s="0" t="n">
        <f aca="false">IF(ISNUMBER(FIND(GL$1,$D131))=$AO$1,1,0)*VLOOKUP($Z$2,DALYs!$A$2:$MW$40,'Intervention list'!GL$195+1,0)</f>
        <v>0</v>
      </c>
      <c r="GM131" s="0" t="n">
        <f aca="false">IF(ISNUMBER(FIND(GM$1,$D131))=$AO$1,1,0)*VLOOKUP($Z$2,DALYs!$A$2:$MW$40,'Intervention list'!GM$195+1,0)</f>
        <v>0</v>
      </c>
      <c r="GN131" s="0" t="n">
        <f aca="false">IF(ISNUMBER(FIND(GN$1,$D131))=$AO$1,1,0)*VLOOKUP($Z$2,DALYs!$A$2:$MW$40,'Intervention list'!GN$195+1,0)</f>
        <v>0</v>
      </c>
      <c r="GO131" s="0" t="n">
        <f aca="false">IF(ISNUMBER(FIND(GO$1,$D131))=$AO$1,1,0)*VLOOKUP($Z$2,DALYs!$A$2:$MW$40,'Intervention list'!GO$195+1,0)</f>
        <v>0</v>
      </c>
      <c r="GP131" s="0" t="n">
        <f aca="false">IF(ISNUMBER(FIND(GP$1,$D131))=$AO$1,1,0)*VLOOKUP($Z$2,DALYs!$A$2:$MW$40,'Intervention list'!GP$195+1,0)</f>
        <v>0</v>
      </c>
      <c r="GQ131" s="0" t="n">
        <f aca="false">IF(ISNUMBER(FIND(GQ$1,$D131))=$AO$1,1,0)*VLOOKUP($Z$2,DALYs!$A$2:$MW$40,'Intervention list'!GQ$195+1,0)</f>
        <v>0</v>
      </c>
      <c r="GR131" s="0" t="n">
        <f aca="false">IF(ISNUMBER(FIND(GR$1,$D131))=$AO$1,1,0)*VLOOKUP($Z$2,DALYs!$A$2:$MW$40,'Intervention list'!GR$195+1,0)</f>
        <v>0</v>
      </c>
      <c r="GS131" s="0" t="n">
        <f aca="false">IF(ISNUMBER(FIND(GS$1,$D131))=$AO$1,1,0)*VLOOKUP($Z$2,DALYs!$A$2:$MW$40,'Intervention list'!GS$195+1,0)</f>
        <v>0</v>
      </c>
      <c r="GT131" s="0" t="n">
        <f aca="false">IF(ISNUMBER(FIND(GT$1,$D131))=$AO$1,1,0)*VLOOKUP($Z$2,DALYs!$A$2:$MW$40,'Intervention list'!GT$195+1,0)</f>
        <v>0</v>
      </c>
      <c r="GU131" s="0" t="n">
        <f aca="false">IF(ISNUMBER(FIND(GU$1,$D131))=$AO$1,1,0)*VLOOKUP($Z$2,DALYs!$A$2:$MW$40,'Intervention list'!GU$195+1,0)</f>
        <v>0</v>
      </c>
      <c r="GV131" s="0" t="n">
        <f aca="false">IF(ISNUMBER(FIND(GV$1,$D131))=$AO$1,1,0)*VLOOKUP($Z$2,DALYs!$A$2:$MW$40,'Intervention list'!GV$195+1,0)</f>
        <v>0</v>
      </c>
      <c r="GW131" s="0" t="n">
        <f aca="false">IF(ISNUMBER(FIND(GW$1,$D131))=$AO$1,1,0)*VLOOKUP($Z$2,DALYs!$A$2:$MW$40,'Intervention list'!GW$195+1,0)</f>
        <v>0</v>
      </c>
      <c r="GX131" s="0" t="n">
        <f aca="false">IF(ISNUMBER(FIND(GX$1,$D131))=$AO$1,1,0)*VLOOKUP($Z$2,DALYs!$A$2:$MW$40,'Intervention list'!GX$195+1,0)</f>
        <v>0</v>
      </c>
      <c r="GY131" s="0" t="n">
        <f aca="false">IF(ISNUMBER(FIND(GY$1,$D131))=$AO$1,1,0)*VLOOKUP($Z$2,DALYs!$A$2:$MW$40,'Intervention list'!GY$195+1,0)</f>
        <v>0</v>
      </c>
      <c r="GZ131" s="0" t="n">
        <f aca="false">IF(ISNUMBER(FIND(GZ$1,$D131))=$AO$1,1,0)*VLOOKUP($Z$2,DALYs!$A$2:$MW$40,'Intervention list'!GZ$195+1,0)</f>
        <v>0</v>
      </c>
      <c r="HA131" s="0" t="n">
        <f aca="false">IF(ISNUMBER(FIND(HA$1,$D131))=$AO$1,1,0)*VLOOKUP($Z$2,DALYs!$A$2:$MW$40,'Intervention list'!HA$195+1,0)</f>
        <v>0</v>
      </c>
      <c r="HB131" s="0" t="n">
        <f aca="false">IF(ISNUMBER(FIND(HB$1,$D131))=$AO$1,1,0)*VLOOKUP($Z$2,DALYs!$A$2:$MW$40,'Intervention list'!HB$195+1,0)</f>
        <v>0</v>
      </c>
      <c r="HC131" s="0" t="n">
        <f aca="false">IF(ISNUMBER(FIND(HC$1,$D131))=$AO$1,1,0)*VLOOKUP($Z$2,DALYs!$A$2:$MW$40,'Intervention list'!HC$195+1,0)</f>
        <v>0</v>
      </c>
      <c r="HD131" s="0" t="n">
        <f aca="false">IF(ISNUMBER(FIND(HD$1,$D131))=$AO$1,1,0)*VLOOKUP($Z$2,DALYs!$A$2:$MW$40,'Intervention list'!HD$195+1,0)</f>
        <v>0</v>
      </c>
      <c r="HE131" s="0" t="n">
        <f aca="false">IF(ISNUMBER(FIND(HE$1,$D131))=$AO$1,1,0)*VLOOKUP($Z$2,DALYs!$A$2:$MW$40,'Intervention list'!HE$195+1,0)</f>
        <v>0</v>
      </c>
      <c r="HF131" s="0" t="n">
        <f aca="false">IF(ISNUMBER(FIND(HF$1,$D131))=$AO$1,1,0)*VLOOKUP($Z$2,DALYs!$A$2:$MW$40,'Intervention list'!HF$195+1,0)</f>
        <v>0</v>
      </c>
      <c r="HG131" s="0" t="n">
        <f aca="false">IF(ISNUMBER(FIND(HG$1,$D131))=$AO$1,1,0)*VLOOKUP($Z$2,DALYs!$A$2:$MW$40,'Intervention list'!HG$195+1,0)</f>
        <v>0</v>
      </c>
      <c r="HH131" s="0" t="n">
        <f aca="false">IF(ISNUMBER(FIND(HH$1,$D131))=$AO$1,1,0)*VLOOKUP($Z$2,DALYs!$A$2:$MW$40,'Intervention list'!HH$195+1,0)</f>
        <v>0</v>
      </c>
      <c r="HI131" s="0" t="n">
        <f aca="false">IF(ISNUMBER(FIND(HI$1,$D131))=$AO$1,1,0)*VLOOKUP($Z$2,DALYs!$A$2:$MW$40,'Intervention list'!HI$195+1,0)</f>
        <v>0</v>
      </c>
      <c r="HJ131" s="0" t="n">
        <f aca="false">IF(ISNUMBER(FIND(HJ$1,$D131))=$AO$1,1,0)*VLOOKUP($Z$2,DALYs!$A$2:$MW$40,'Intervention list'!HJ$195+1,0)</f>
        <v>0</v>
      </c>
      <c r="HK131" s="0" t="n">
        <f aca="false">IF(ISNUMBER(FIND(HK$1,$D131))=$AO$1,1,0)*VLOOKUP($Z$2,DALYs!$A$2:$MW$40,'Intervention list'!HK$195+1,0)</f>
        <v>0</v>
      </c>
      <c r="HL131" s="0" t="n">
        <f aca="false">IF(ISNUMBER(FIND(HL$1,$D131))=$AO$1,1,0)*VLOOKUP($Z$2,DALYs!$A$2:$MW$40,'Intervention list'!HL$195+1,0)</f>
        <v>0</v>
      </c>
      <c r="HM131" s="0" t="n">
        <f aca="false">IF(ISNUMBER(FIND(HM$1,$D131))=$AO$1,1,0)*VLOOKUP($Z$2,DALYs!$A$2:$MW$40,'Intervention list'!HM$195+1,0)</f>
        <v>0</v>
      </c>
      <c r="HN131" s="0" t="n">
        <f aca="false">IF(ISNUMBER(FIND(HN$1,$D131))=$AO$1,1,0)*VLOOKUP($Z$2,DALYs!$A$2:$MW$40,'Intervention list'!HN$195+1,0)</f>
        <v>0</v>
      </c>
      <c r="HO131" s="0" t="n">
        <f aca="false">IF(ISNUMBER(FIND(HO$1,$D131))=$AO$1,1,0)*VLOOKUP($Z$2,DALYs!$A$2:$MW$40,'Intervention list'!HO$195+1,0)</f>
        <v>0</v>
      </c>
      <c r="HP131" s="0" t="n">
        <f aca="false">IF(ISNUMBER(FIND(HP$1,$D131))=$AO$1,1,0)*VLOOKUP($Z$2,DALYs!$A$2:$MW$40,'Intervention list'!HP$195+1,0)</f>
        <v>0</v>
      </c>
      <c r="HQ131" s="0" t="n">
        <f aca="false">IF(ISNUMBER(FIND(HQ$1,$D131))=$AO$1,1,0)*VLOOKUP($Z$2,DALYs!$A$2:$MW$40,'Intervention list'!HQ$195+1,0)</f>
        <v>0</v>
      </c>
      <c r="HR131" s="0" t="n">
        <f aca="false">IF(ISNUMBER(FIND(HR$1,$D131))=$AO$1,1,0)*VLOOKUP($Z$2,DALYs!$A$2:$MW$40,'Intervention list'!HR$195+1,0)</f>
        <v>0</v>
      </c>
      <c r="HS131" s="0" t="n">
        <f aca="false">IF(ISNUMBER(FIND(HS$1,$D131))=$AO$1,1,0)*VLOOKUP($Z$2,DALYs!$A$2:$MW$40,'Intervention list'!HS$195+1,0)</f>
        <v>0</v>
      </c>
      <c r="HT131" s="0" t="n">
        <f aca="false">IF(ISNUMBER(FIND(HT$1,$D131))=$AO$1,1,0)*VLOOKUP($Z$2,DALYs!$A$2:$MW$40,'Intervention list'!HT$195+1,0)</f>
        <v>0</v>
      </c>
      <c r="HU131" s="0" t="n">
        <f aca="false">IF(ISNUMBER(FIND(HU$1,$D131))=$AO$1,1,0)*VLOOKUP($Z$2,DALYs!$A$2:$MW$40,'Intervention list'!HU$195+1,0)</f>
        <v>0</v>
      </c>
      <c r="HV131" s="0" t="n">
        <f aca="false">IF(ISNUMBER(FIND(HV$1,$D131))=$AO$1,1,0)*VLOOKUP($Z$2,DALYs!$A$2:$MW$40,'Intervention list'!HV$195+1,0)</f>
        <v>0</v>
      </c>
      <c r="HW131" s="0" t="n">
        <f aca="false">IF(ISNUMBER(FIND(HW$1,$D131))=$AO$1,1,0)*VLOOKUP($Z$2,DALYs!$A$2:$MW$40,'Intervention list'!HW$195+1,0)</f>
        <v>0</v>
      </c>
      <c r="HX131" s="0" t="n">
        <f aca="false">IF(ISNUMBER(FIND(HX$1,$D131))=$AO$1,1,0)*VLOOKUP($Z$2,DALYs!$A$2:$MW$40,'Intervention list'!HX$195+1,0)</f>
        <v>0</v>
      </c>
      <c r="HY131" s="0" t="n">
        <f aca="false">IF(ISNUMBER(FIND(HY$1,$D131))=$AO$1,1,0)*VLOOKUP($Z$2,DALYs!$A$2:$MW$40,'Intervention list'!HY$195+1,0)</f>
        <v>0</v>
      </c>
      <c r="HZ131" s="0" t="n">
        <f aca="false">IF(ISNUMBER(FIND(HZ$1,$D131))=$AO$1,1,0)*VLOOKUP($Z$2,DALYs!$A$2:$MW$40,'Intervention list'!HZ$195+1,0)</f>
        <v>0</v>
      </c>
      <c r="IA131" s="0" t="n">
        <f aca="false">IF(ISNUMBER(FIND(IA$1,$D131))=$AO$1,1,0)*VLOOKUP($Z$2,DALYs!$A$2:$MW$40,'Intervention list'!IA$195+1,0)</f>
        <v>0</v>
      </c>
      <c r="IB131" s="0" t="n">
        <f aca="false">IF(ISNUMBER(FIND(IB$1,$D131))=$AO$1,1,0)*VLOOKUP($Z$2,DALYs!$A$2:$MW$40,'Intervention list'!IB$195+1,0)</f>
        <v>0</v>
      </c>
      <c r="IC131" s="0" t="n">
        <f aca="false">IF(ISNUMBER(FIND(IC$1,$D131))=$AO$1,1,0)*VLOOKUP($Z$2,DALYs!$A$2:$MW$40,'Intervention list'!IC$195+1,0)</f>
        <v>0</v>
      </c>
      <c r="ID131" s="0" t="n">
        <f aca="false">IF(ISNUMBER(FIND(ID$1,$D131))=$AO$1,1,0)*VLOOKUP($Z$2,DALYs!$A$2:$MW$40,'Intervention list'!ID$195+1,0)</f>
        <v>0</v>
      </c>
      <c r="IE131" s="0" t="n">
        <f aca="false">IF(ISNUMBER(FIND(IE$1,$D131))=$AO$1,1,0)*VLOOKUP($Z$2,DALYs!$A$2:$MW$40,'Intervention list'!IE$195+1,0)</f>
        <v>0</v>
      </c>
      <c r="IF131" s="0" t="n">
        <f aca="false">IF(ISNUMBER(FIND(IF$1,$D131))=$AO$1,1,0)*VLOOKUP($Z$2,DALYs!$A$2:$MW$40,'Intervention list'!IF$195+1,0)</f>
        <v>0</v>
      </c>
      <c r="IG131" s="0" t="n">
        <f aca="false">IF(ISNUMBER(FIND(IG$1,$D131))=$AO$1,1,0)*VLOOKUP($Z$2,DALYs!$A$2:$MW$40,'Intervention list'!IG$195+1,0)</f>
        <v>0</v>
      </c>
      <c r="IH131" s="0" t="n">
        <f aca="false">IF(ISNUMBER(FIND(IH$1,$D131))=$AO$1,1,0)*VLOOKUP($Z$2,DALYs!$A$2:$MW$40,'Intervention list'!IH$195+1,0)</f>
        <v>0</v>
      </c>
      <c r="II131" s="0" t="n">
        <f aca="false">IF(ISNUMBER(FIND(II$1,$D131))=$AO$1,1,0)*VLOOKUP($Z$2,DALYs!$A$2:$MW$40,'Intervention list'!II$195+1,0)</f>
        <v>0</v>
      </c>
      <c r="IJ131" s="0" t="n">
        <f aca="false">IF(ISNUMBER(FIND(IJ$1,$D131))=$AO$1,1,0)*VLOOKUP($Z$2,DALYs!$A$2:$MW$40,'Intervention list'!IJ$195+1,0)</f>
        <v>0</v>
      </c>
      <c r="IK131" s="0" t="n">
        <f aca="false">IF(ISNUMBER(FIND(IK$1,$D131))=$AO$1,1,0)*VLOOKUP($Z$2,DALYs!$A$2:$MW$40,'Intervention list'!IK$195+1,0)</f>
        <v>0</v>
      </c>
      <c r="IL131" s="0" t="n">
        <f aca="false">IF(ISNUMBER(FIND(IL$1,$D131))=$AO$1,1,0)*VLOOKUP($Z$2,DALYs!$A$2:$MW$40,'Intervention list'!IL$195+1,0)</f>
        <v>0</v>
      </c>
      <c r="IM131" s="0" t="n">
        <f aca="false">IF(ISNUMBER(FIND(IM$1,$D131))=$AO$1,1,0)*VLOOKUP($Z$2,DALYs!$A$2:$MW$40,'Intervention list'!IM$195+1,0)</f>
        <v>0</v>
      </c>
      <c r="IN131" s="0" t="n">
        <f aca="false">IF(ISNUMBER(FIND(IN$1,$D131))=$AO$1,1,0)*VLOOKUP($Z$2,DALYs!$A$2:$MW$40,'Intervention list'!IN$195+1,0)</f>
        <v>0</v>
      </c>
      <c r="IO131" s="0" t="n">
        <f aca="false">IF(ISNUMBER(FIND(IO$1,$D131))=$AO$1,1,0)*VLOOKUP($Z$2,DALYs!$A$2:$MW$40,'Intervention list'!IO$195+1,0)</f>
        <v>0</v>
      </c>
      <c r="IP131" s="0" t="n">
        <f aca="false">IF(ISNUMBER(FIND(IP$1,$D131))=$AO$1,1,0)*VLOOKUP($Z$2,DALYs!$A$2:$MW$40,'Intervention list'!IP$195+1,0)</f>
        <v>0</v>
      </c>
      <c r="IQ131" s="0" t="n">
        <f aca="false">IF(ISNUMBER(FIND(IQ$1,$D131))=$AO$1,1,0)*VLOOKUP($Z$2,DALYs!$A$2:$MW$40,'Intervention list'!IQ$195+1,0)</f>
        <v>0</v>
      </c>
      <c r="IR131" s="0" t="n">
        <f aca="false">IF(ISNUMBER(FIND(IR$1,$D131))=$AO$1,1,0)*VLOOKUP($Z$2,DALYs!$A$2:$MW$40,'Intervention list'!IR$195+1,0)</f>
        <v>0</v>
      </c>
      <c r="IS131" s="0" t="n">
        <f aca="false">IF(ISNUMBER(FIND(IS$1,$D131))=$AO$1,1,0)*VLOOKUP($Z$2,DALYs!$A$2:$MW$40,'Intervention list'!IS$195+1,0)</f>
        <v>0</v>
      </c>
      <c r="IT131" s="0" t="n">
        <f aca="false">IF(ISNUMBER(FIND(IT$1,$D131))=$AO$1,1,0)*VLOOKUP($Z$2,DALYs!$A$2:$MW$40,'Intervention list'!IT$195+1,0)</f>
        <v>0</v>
      </c>
      <c r="IU131" s="0" t="n">
        <f aca="false">IF(ISNUMBER(FIND(IU$1,$D131))=$AO$1,1,0)*VLOOKUP($Z$2,DALYs!$A$2:$MW$40,'Intervention list'!IU$195+1,0)</f>
        <v>0</v>
      </c>
      <c r="IV131" s="0" t="n">
        <f aca="false">IF(ISNUMBER(FIND(IV$1,$D131))=$AO$1,1,0)*VLOOKUP($Z$2,DALYs!$A$2:$MW$40,'Intervention list'!IV$195+1,0)</f>
        <v>0</v>
      </c>
      <c r="IW131" s="0" t="n">
        <f aca="false">IF(ISNUMBER(FIND(IW$1,$D131))=$AO$1,1,0)*VLOOKUP($Z$2,DALYs!$A$2:$MW$40,'Intervention list'!IW$195+1,0)</f>
        <v>0</v>
      </c>
      <c r="IX131" s="0" t="n">
        <f aca="false">IF(ISNUMBER(FIND(IX$1,$D131))=$AO$1,1,0)*VLOOKUP($Z$2,DALYs!$A$2:$MW$40,'Intervention list'!IX$195+1,0)</f>
        <v>0</v>
      </c>
      <c r="IY131" s="0" t="n">
        <f aca="false">IF(ISNUMBER(FIND(IY$1,$D131))=$AO$1,1,0)*VLOOKUP($Z$2,DALYs!$A$2:$MW$40,'Intervention list'!IY$195+1,0)</f>
        <v>0</v>
      </c>
      <c r="IZ131" s="0" t="n">
        <f aca="false">IF(ISNUMBER(FIND(IZ$1,$D131))=$AO$1,1,0)*VLOOKUP($Z$2,DALYs!$A$2:$MW$40,'Intervention list'!IZ$195+1,0)</f>
        <v>0</v>
      </c>
      <c r="JA131" s="0" t="n">
        <f aca="false">IF(ISNUMBER(FIND(JA$1,$D131))=$AO$1,1,0)*VLOOKUP($Z$2,DALYs!$A$2:$MW$40,'Intervention list'!JA$195+1,0)</f>
        <v>0</v>
      </c>
      <c r="JB131" s="0" t="n">
        <f aca="false">IF(ISNUMBER(FIND(JB$1,$D131))=$AO$1,1,0)*VLOOKUP($Z$2,DALYs!$A$2:$MW$40,'Intervention list'!JB$195+1,0)</f>
        <v>0</v>
      </c>
      <c r="JC131" s="0" t="n">
        <f aca="false">IF(ISNUMBER(FIND(JC$1,$D131))=$AO$1,1,0)*VLOOKUP($Z$2,DALYs!$A$2:$MW$40,'Intervention list'!JC$195+1,0)</f>
        <v>0</v>
      </c>
      <c r="JD131" s="0" t="n">
        <f aca="false">IF(ISNUMBER(FIND(JD$1,$D131))=$AO$1,1,0)*VLOOKUP($Z$2,DALYs!$A$2:$MW$40,'Intervention list'!JD$195+1,0)</f>
        <v>0</v>
      </c>
      <c r="JE131" s="0" t="n">
        <f aca="false">IF(ISNUMBER(FIND(JE$1,$D131))=$AO$1,1,0)*VLOOKUP($Z$2,DALYs!$A$2:$MW$40,'Intervention list'!JE$195+1,0)</f>
        <v>0</v>
      </c>
      <c r="JF131" s="0" t="n">
        <f aca="false">IF(ISNUMBER(FIND(JF$1,$D131))=$AO$1,1,0)*VLOOKUP($Z$2,DALYs!$A$2:$MW$40,'Intervention list'!JF$195+1,0)</f>
        <v>0</v>
      </c>
      <c r="JG131" s="0" t="n">
        <f aca="false">IF(ISNUMBER(FIND(JG$1,$D131))=$AO$1,1,0)*VLOOKUP($Z$2,DALYs!$A$2:$MW$40,'Intervention list'!JG$195+1,0)</f>
        <v>0</v>
      </c>
      <c r="JH131" s="0" t="n">
        <f aca="false">IF(ISNUMBER(FIND(JH$1,$D131))=$AO$1,1,0)*VLOOKUP($Z$2,DALYs!$A$2:$MW$40,'Intervention list'!JH$195+1,0)</f>
        <v>0</v>
      </c>
      <c r="JI131" s="0" t="n">
        <f aca="false">IF(ISNUMBER(FIND(JI$1,$D131))=$AO$1,1,0)*VLOOKUP($Z$2,DALYs!$A$2:$MW$40,'Intervention list'!JI$195+1,0)</f>
        <v>0</v>
      </c>
      <c r="JJ131" s="0" t="n">
        <f aca="false">IF(ISNUMBER(FIND(JJ$1,$D131))=$AO$1,1,0)*VLOOKUP($Z$2,DALYs!$A$2:$MW$40,'Intervention list'!JJ$195+1,0)</f>
        <v>0</v>
      </c>
      <c r="JK131" s="0" t="n">
        <f aca="false">IF(ISNUMBER(FIND(JK$1,$D131))=$AO$1,1,0)*VLOOKUP($Z$2,DALYs!$A$2:$MW$40,'Intervention list'!JK$195+1,0)</f>
        <v>0</v>
      </c>
      <c r="JL131" s="0" t="n">
        <f aca="false">IF(ISNUMBER(FIND(JL$1,$D131))=$AO$1,1,0)*VLOOKUP($Z$2,DALYs!$A$2:$MW$40,'Intervention list'!JL$195+1,0)</f>
        <v>0</v>
      </c>
      <c r="JM131" s="0" t="n">
        <f aca="false">IF(ISNUMBER(FIND(JM$1,$D131))=$AO$1,1,0)*VLOOKUP($Z$2,DALYs!$A$2:$MW$40,'Intervention list'!JM$195+1,0)</f>
        <v>0</v>
      </c>
      <c r="JN131" s="0" t="n">
        <f aca="false">IF(ISNUMBER(FIND(JN$1,$D131))=$AO$1,1,0)*VLOOKUP($Z$2,DALYs!$A$2:$MW$40,'Intervention list'!JN$195+1,0)</f>
        <v>0</v>
      </c>
      <c r="JO131" s="0" t="n">
        <f aca="false">IF(ISNUMBER(FIND(JO$1,$D131))=$AO$1,1,0)*VLOOKUP($Z$2,DALYs!$A$2:$MW$40,'Intervention list'!JO$195+1,0)</f>
        <v>0</v>
      </c>
      <c r="JP131" s="0" t="n">
        <f aca="false">IF(ISNUMBER(FIND(JP$1,$D131))=$AO$1,1,0)*VLOOKUP($Z$2,DALYs!$A$2:$MW$40,'Intervention list'!JP$195+1,0)</f>
        <v>0</v>
      </c>
      <c r="JQ131" s="0" t="n">
        <f aca="false">IF(ISNUMBER(FIND(JQ$1,$D131))=$AO$1,1,0)*VLOOKUP($Z$2,DALYs!$A$2:$MW$40,'Intervention list'!JQ$195+1,0)</f>
        <v>0</v>
      </c>
      <c r="JR131" s="0" t="n">
        <f aca="false">IF(ISNUMBER(FIND(JR$1,$D131))=$AO$1,1,0)*VLOOKUP($Z$2,DALYs!$A$2:$MW$40,'Intervention list'!JR$195+1,0)</f>
        <v>0</v>
      </c>
      <c r="JS131" s="0" t="n">
        <f aca="false">IF(ISNUMBER(FIND(JS$1,$D131))=$AO$1,1,0)*VLOOKUP($Z$2,DALYs!$A$2:$MW$40,'Intervention list'!JS$195+1,0)</f>
        <v>0</v>
      </c>
      <c r="JT131" s="0" t="n">
        <f aca="false">IF(ISNUMBER(FIND(JT$1,$D131))=$AO$1,1,0)*VLOOKUP($Z$2,DALYs!$A$2:$MW$40,'Intervention list'!JT$195+1,0)</f>
        <v>0</v>
      </c>
      <c r="JU131" s="0" t="n">
        <f aca="false">IF(ISNUMBER(FIND(JU$1,$D131))=$AO$1,1,0)*VLOOKUP($Z$2,DALYs!$A$2:$MW$40,'Intervention list'!JU$195+1,0)</f>
        <v>0</v>
      </c>
      <c r="JV131" s="0" t="n">
        <f aca="false">IF(ISNUMBER(FIND(JV$1,$D131))=$AO$1,1,0)*VLOOKUP($Z$2,DALYs!$A$2:$MW$40,'Intervention list'!JV$195+1,0)</f>
        <v>0</v>
      </c>
      <c r="JW131" s="0" t="n">
        <f aca="false">IF(ISNUMBER(FIND(JW$1,$D131))=$AO$1,1,0)*VLOOKUP($Z$2,DALYs!$A$2:$MW$40,'Intervention list'!JW$195+1,0)</f>
        <v>0</v>
      </c>
      <c r="JX131" s="0" t="n">
        <f aca="false">IF(ISNUMBER(FIND(JX$1,$D131))=$AO$1,1,0)*VLOOKUP($Z$2,DALYs!$A$2:$MW$40,'Intervention list'!JX$195+1,0)</f>
        <v>0</v>
      </c>
      <c r="JY131" s="0" t="n">
        <f aca="false">IF(ISNUMBER(FIND(JY$1,$D131))=$AO$1,1,0)*VLOOKUP($Z$2,DALYs!$A$2:$MW$40,'Intervention list'!JY$195+1,0)</f>
        <v>0</v>
      </c>
      <c r="JZ131" s="0" t="n">
        <f aca="false">IF(ISNUMBER(FIND(JZ$1,$D131))=$AO$1,1,0)*VLOOKUP($Z$2,DALYs!$A$2:$MW$40,'Intervention list'!JZ$195+1,0)</f>
        <v>0</v>
      </c>
      <c r="KA131" s="0" t="n">
        <f aca="false">IF(ISNUMBER(FIND(KA$1,$D131))=$AO$1,1,0)*VLOOKUP($Z$2,DALYs!$A$2:$MW$40,'Intervention list'!KA$195+1,0)</f>
        <v>0</v>
      </c>
      <c r="KB131" s="0" t="n">
        <f aca="false">IF(ISNUMBER(FIND(KB$1,$D131))=$AO$1,1,0)*VLOOKUP($Z$2,DALYs!$A$2:$MW$40,'Intervention list'!KB$195+1,0)</f>
        <v>0</v>
      </c>
      <c r="KC131" s="0" t="n">
        <f aca="false">IF(ISNUMBER(FIND(KC$1,$D131))=$AO$1,1,0)*VLOOKUP($Z$2,DALYs!$A$2:$MW$40,'Intervention list'!KC$195+1,0)</f>
        <v>0</v>
      </c>
      <c r="KD131" s="0" t="n">
        <f aca="false">IF(ISNUMBER(FIND(KD$1,$D131))=$AO$1,1,0)*VLOOKUP($Z$2,DALYs!$A$2:$MW$40,'Intervention list'!KD$195+1,0)</f>
        <v>0</v>
      </c>
      <c r="KE131" s="0" t="n">
        <f aca="false">IF(ISNUMBER(FIND(KE$1,$D131))=$AO$1,1,0)*VLOOKUP($Z$2,DALYs!$A$2:$MW$40,'Intervention list'!KE$195+1,0)</f>
        <v>0</v>
      </c>
      <c r="KF131" s="0" t="n">
        <f aca="false">IF(ISNUMBER(FIND(KF$1,$D131))=$AO$1,1,0)*VLOOKUP($Z$2,DALYs!$A$2:$MW$40,'Intervention list'!KF$195+1,0)</f>
        <v>0</v>
      </c>
      <c r="KG131" s="0" t="n">
        <f aca="false">IF(ISNUMBER(FIND(KG$1,$D131))=$AO$1,1,0)*VLOOKUP($Z$2,DALYs!$A$2:$MW$40,'Intervention list'!KG$195+1,0)</f>
        <v>0</v>
      </c>
      <c r="KH131" s="0" t="n">
        <f aca="false">IF(ISNUMBER(FIND(KH$1,$D131))=$AO$1,1,0)*VLOOKUP($Z$2,DALYs!$A$2:$MW$40,'Intervention list'!KH$195+1,0)</f>
        <v>0</v>
      </c>
      <c r="KI131" s="0" t="n">
        <f aca="false">IF(ISNUMBER(FIND(KI$1,$D131))=$AO$1,1,0)*VLOOKUP($Z$2,DALYs!$A$2:$MW$40,'Intervention list'!KI$195+1,0)</f>
        <v>0</v>
      </c>
      <c r="KJ131" s="0" t="n">
        <f aca="false">IF(ISNUMBER(FIND(KJ$1,$D131))=$AO$1,1,0)*VLOOKUP($Z$2,DALYs!$A$2:$MW$40,'Intervention list'!KJ$195+1,0)</f>
        <v>0</v>
      </c>
      <c r="KK131" s="0" t="n">
        <f aca="false">IF(ISNUMBER(FIND(KK$1,$D131))=$AO$1,1,0)*VLOOKUP($Z$2,DALYs!$A$2:$MW$40,'Intervention list'!KK$195+1,0)</f>
        <v>0</v>
      </c>
      <c r="KL131" s="0" t="n">
        <f aca="false">IF(ISNUMBER(FIND(KL$1,$D131))=$AO$1,1,0)*VLOOKUP($Z$2,DALYs!$A$2:$MW$40,'Intervention list'!KL$195+1,0)</f>
        <v>0</v>
      </c>
      <c r="KM131" s="0" t="n">
        <f aca="false">IF(ISNUMBER(FIND(KM$1,$D131))=$AO$1,1,0)*VLOOKUP($Z$2,DALYs!$A$2:$MW$40,'Intervention list'!KM$195+1,0)</f>
        <v>0</v>
      </c>
      <c r="KN131" s="0" t="n">
        <f aca="false">IF(ISNUMBER(FIND(KN$1,$D131))=$AO$1,1,0)*VLOOKUP($Z$2,DALYs!$A$2:$MW$40,'Intervention list'!KN$195+1,0)</f>
        <v>0</v>
      </c>
      <c r="KO131" s="0" t="n">
        <f aca="false">IF(ISNUMBER(FIND(KO$1,$D131))=$AO$1,1,0)*VLOOKUP($Z$2,DALYs!$A$2:$MW$40,'Intervention list'!KO$195+1,0)</f>
        <v>0</v>
      </c>
      <c r="KP131" s="0" t="n">
        <f aca="false">IF(ISNUMBER(FIND(KP$1,$D131))=$AO$1,1,0)*VLOOKUP($Z$2,DALYs!$A$2:$MW$40,'Intervention list'!KP$195+1,0)</f>
        <v>0</v>
      </c>
      <c r="KQ131" s="0" t="n">
        <f aca="false">IF(ISNUMBER(FIND(KQ$1,$D131))=$AO$1,1,0)*VLOOKUP($Z$2,DALYs!$A$2:$MW$40,'Intervention list'!KQ$195+1,0)</f>
        <v>0</v>
      </c>
      <c r="KR131" s="0" t="n">
        <f aca="false">IF(ISNUMBER(FIND(KR$1,$D131))=$AO$1,1,0)*VLOOKUP($Z$2,DALYs!$A$2:$MW$40,'Intervention list'!KR$195+1,0)</f>
        <v>0</v>
      </c>
      <c r="KS131" s="0" t="n">
        <f aca="false">IF(ISNUMBER(FIND(KS$1,$D131))=$AO$1,1,0)*VLOOKUP($Z$2,DALYs!$A$2:$MW$40,'Intervention list'!KS$195+1,0)</f>
        <v>0</v>
      </c>
      <c r="KT131" s="0" t="n">
        <f aca="false">IF(ISNUMBER(FIND(KT$1,$D131))=$AO$1,1,0)*VLOOKUP($Z$2,DALYs!$A$2:$MW$40,'Intervention list'!KT$195+1,0)</f>
        <v>0</v>
      </c>
      <c r="KU131" s="0" t="n">
        <f aca="false">IF(ISNUMBER(FIND(KU$1,$D131))=$AO$1,1,0)*VLOOKUP($Z$2,DALYs!$A$2:$MW$40,'Intervention list'!KU$195+1,0)</f>
        <v>0</v>
      </c>
      <c r="KV131" s="0" t="n">
        <f aca="false">IF(ISNUMBER(FIND(KV$1,$D131))=$AO$1,1,0)*VLOOKUP($Z$2,DALYs!$A$2:$MW$40,'Intervention list'!KV$195+1,0)</f>
        <v>0</v>
      </c>
      <c r="KW131" s="0" t="n">
        <f aca="false">IF(ISNUMBER(FIND(KW$1,$D131))=$AO$1,1,0)*VLOOKUP($Z$2,DALYs!$A$2:$MW$40,'Intervention list'!KW$195+1,0)</f>
        <v>0</v>
      </c>
      <c r="KX131" s="0" t="n">
        <f aca="false">IF(ISNUMBER(FIND(KX$1,$D131))=$AO$1,1,0)*VLOOKUP($Z$2,DALYs!$A$2:$MW$40,'Intervention list'!KX$195+1,0)</f>
        <v>0</v>
      </c>
      <c r="KY131" s="0" t="n">
        <f aca="false">IF(ISNUMBER(FIND(KY$1,$D131))=$AO$1,1,0)*VLOOKUP($Z$2,DALYs!$A$2:$MW$40,'Intervention list'!KY$195+1,0)</f>
        <v>0</v>
      </c>
      <c r="KZ131" s="0" t="n">
        <f aca="false">IF(ISNUMBER(FIND(KZ$1,$D131))=$AO$1,1,0)*VLOOKUP($Z$2,DALYs!$A$2:$MW$40,'Intervention list'!KZ$195+1,0)</f>
        <v>0</v>
      </c>
      <c r="LA131" s="0" t="n">
        <f aca="false">IF(ISNUMBER(FIND(LA$1,$D131))=$AO$1,1,0)*VLOOKUP($Z$2,DALYs!$A$2:$MW$40,'Intervention list'!LA$195+1,0)</f>
        <v>0</v>
      </c>
      <c r="LB131" s="0" t="n">
        <f aca="false">IF(ISNUMBER(FIND(LB$1,$D131))=$AO$1,1,0)*VLOOKUP($Z$2,DALYs!$A$2:$MW$40,'Intervention list'!LB$195+1,0)</f>
        <v>0</v>
      </c>
      <c r="LC131" s="0" t="n">
        <f aca="false">IF(ISNUMBER(FIND(LC$1,$D131))=$AO$1,1,0)*VLOOKUP($Z$2,DALYs!$A$2:$MW$40,'Intervention list'!LC$195+1,0)</f>
        <v>0</v>
      </c>
      <c r="LD131" s="0" t="n">
        <f aca="false">IF(ISNUMBER(FIND(LD$1,$D131))=$AO$1,1,0)*VLOOKUP($Z$2,DALYs!$A$2:$MW$40,'Intervention list'!LD$195+1,0)</f>
        <v>0</v>
      </c>
      <c r="LE131" s="0" t="n">
        <f aca="false">IF(ISNUMBER(FIND(LE$1,$D131))=$AO$1,1,0)*VLOOKUP($Z$2,DALYs!$A$2:$MW$40,'Intervention list'!LE$195+1,0)</f>
        <v>0</v>
      </c>
      <c r="LF131" s="0" t="n">
        <f aca="false">IF(ISNUMBER(FIND(LF$1,$D131))=$AO$1,1,0)*VLOOKUP($Z$2,DALYs!$A$2:$MW$40,'Intervention list'!LF$195+1,0)</f>
        <v>0</v>
      </c>
      <c r="LG131" s="0" t="n">
        <f aca="false">IF(ISNUMBER(FIND(LG$1,$D131))=$AO$1,1,0)*VLOOKUP($Z$2,DALYs!$A$2:$MW$40,'Intervention list'!LG$195+1,0)</f>
        <v>0</v>
      </c>
      <c r="LH131" s="0" t="n">
        <f aca="false">IF(ISNUMBER(FIND(LH$1,$D131))=$AO$1,1,0)*VLOOKUP($Z$2,DALYs!$A$2:$MW$40,'Intervention list'!LH$195+1,0)</f>
        <v>0</v>
      </c>
      <c r="LI131" s="0" t="n">
        <f aca="false">IF(ISNUMBER(FIND(LI$1,$D131))=$AO$1,1,0)*VLOOKUP($Z$2,DALYs!$A$2:$MW$40,'Intervention list'!LI$195+1,0)</f>
        <v>0</v>
      </c>
      <c r="LJ131" s="0" t="n">
        <f aca="false">IF(ISNUMBER(FIND(LJ$1,$D131))=$AO$1,1,0)*VLOOKUP($Z$2,DALYs!$A$2:$MW$40,'Intervention list'!LJ$195+1,0)</f>
        <v>0</v>
      </c>
      <c r="LK131" s="0" t="n">
        <f aca="false">IF(ISNUMBER(FIND(LK$1,$D131))=$AO$1,1,0)*VLOOKUP($Z$2,DALYs!$A$2:$MW$40,'Intervention list'!LK$195+1,0)</f>
        <v>0</v>
      </c>
      <c r="LL131" s="0" t="n">
        <f aca="false">IF(ISNUMBER(FIND(LL$1,$D131))=$AO$1,1,0)*VLOOKUP($Z$2,DALYs!$A$2:$MW$40,'Intervention list'!LL$195+1,0)</f>
        <v>13646.126991432</v>
      </c>
      <c r="LM131" s="0" t="n">
        <f aca="false">IF(ISNUMBER(FIND(LM$1,$D131))=$AO$1,1,0)*VLOOKUP($Z$2,DALYs!$A$2:$MW$40,'Intervention list'!LM$195+1,0)</f>
        <v>0</v>
      </c>
      <c r="LN131" s="0" t="n">
        <f aca="false">IF(ISNUMBER(FIND(LN$1,$D131))=$AO$1,1,0)*VLOOKUP($Z$2,DALYs!$A$2:$MW$40,'Intervention list'!LN$195+1,0)</f>
        <v>0</v>
      </c>
      <c r="LO131" s="0" t="n">
        <f aca="false">IF(ISNUMBER(FIND(LO$1,$D131))=$AO$1,1,0)*VLOOKUP($Z$2,DALYs!$A$2:$MW$40,'Intervention list'!LO$195+1,0)</f>
        <v>0</v>
      </c>
      <c r="LP131" s="0" t="n">
        <f aca="false">IF(ISNUMBER(FIND(LP$1,$D131))=$AO$1,1,0)*VLOOKUP($Z$2,DALYs!$A$2:$MW$40,'Intervention list'!LP$195+1,0)</f>
        <v>0</v>
      </c>
      <c r="LQ131" s="0" t="n">
        <f aca="false">IF(ISNUMBER(FIND(LQ$1,$D131))=$AO$1,1,0)*VLOOKUP($Z$2,DALYs!$A$2:$MW$40,'Intervention list'!LQ$195+1,0)</f>
        <v>0</v>
      </c>
      <c r="LR131" s="0" t="n">
        <f aca="false">IF(ISNUMBER(FIND(LR$1,$D131))=$AO$1,1,0)*VLOOKUP($Z$2,DALYs!$A$2:$MW$40,'Intervention list'!LR$195+1,0)</f>
        <v>0</v>
      </c>
      <c r="LS131" s="0" t="n">
        <f aca="false">IF(ISNUMBER(FIND(LS$1,$D131))=$AO$1,1,0)*VLOOKUP($Z$2,DALYs!$A$2:$MW$40,'Intervention list'!LS$195+1,0)</f>
        <v>0</v>
      </c>
      <c r="LT131" s="0" t="n">
        <f aca="false">IF(ISNUMBER(FIND(LT$1,$D131))=$AO$1,1,0)*VLOOKUP($Z$2,DALYs!$A$2:$MW$40,'Intervention list'!LT$195+1,0)</f>
        <v>0</v>
      </c>
      <c r="LU131" s="0" t="n">
        <f aca="false">IF(ISNUMBER(FIND(LU$1,$D131))=$AO$1,1,0)*VLOOKUP($Z$2,DALYs!$A$2:$MW$40,'Intervention list'!LU$195+1,0)</f>
        <v>0</v>
      </c>
      <c r="LV131" s="0" t="n">
        <f aca="false">IF(ISNUMBER(FIND(LV$1,$D131))=$AO$1,1,0)*VLOOKUP($Z$2,DALYs!$A$2:$MW$40,'Intervention list'!LV$195+1,0)</f>
        <v>0</v>
      </c>
      <c r="LW131" s="0" t="n">
        <f aca="false">IF(ISNUMBER(FIND(LW$1,$D131))=$AO$1,1,0)*VLOOKUP($Z$2,DALYs!$A$2:$MW$40,'Intervention list'!LW$195+1,0)</f>
        <v>0</v>
      </c>
      <c r="LX131" s="0" t="n">
        <f aca="false">IF(ISNUMBER(FIND(LX$1,$D131))=$AO$1,1,0)*VLOOKUP($Z$2,DALYs!$A$2:$MW$40,'Intervention list'!LX$195+1,0)</f>
        <v>0</v>
      </c>
      <c r="LY131" s="0" t="n">
        <f aca="false">IF(ISNUMBER(FIND(LY$1,$D131))=$AO$1,1,0)*VLOOKUP($Z$2,DALYs!$A$2:$MW$40,'Intervention list'!LY$195+1,0)</f>
        <v>0</v>
      </c>
      <c r="LZ131" s="0" t="n">
        <f aca="false">IF(ISNUMBER(FIND(LZ$1,$D131))=$AO$1,1,0)*VLOOKUP($Z$2,DALYs!$A$2:$MW$40,'Intervention list'!LZ$195+1,0)</f>
        <v>0</v>
      </c>
      <c r="MA131" s="0" t="n">
        <f aca="false">IF(ISNUMBER(FIND(MA$1,$D131))=$AO$1,1,0)*VLOOKUP($Z$2,DALYs!$A$2:$MW$40,'Intervention list'!MA$195+1,0)</f>
        <v>0</v>
      </c>
      <c r="MB131" s="0" t="n">
        <f aca="false">IF(ISNUMBER(FIND(MB$1,$D131))=$AO$1,1,0)*VLOOKUP($Z$2,DALYs!$A$2:$MW$40,'Intervention list'!MB$195+1,0)</f>
        <v>0</v>
      </c>
      <c r="MC131" s="0" t="n">
        <f aca="false">IF(ISNUMBER(FIND(MC$1,$D131))=$AO$1,1,0)*VLOOKUP($Z$2,DALYs!$A$2:$MW$40,'Intervention list'!MC$195+1,0)</f>
        <v>0</v>
      </c>
      <c r="MD131" s="0" t="n">
        <f aca="false">IF(ISNUMBER(FIND(MD$1,$D131))=$AO$1,1,0)*VLOOKUP($Z$2,DALYs!$A$2:$MW$40,'Intervention list'!MD$195+1,0)</f>
        <v>0</v>
      </c>
      <c r="ME131" s="0" t="n">
        <f aca="false">IF(ISNUMBER(FIND(ME$1,$D131))=$AO$1,1,0)*VLOOKUP($Z$2,DALYs!$A$2:$MW$40,'Intervention list'!ME$195+1,0)</f>
        <v>0</v>
      </c>
      <c r="MF131" s="0" t="n">
        <f aca="false">IF(ISNUMBER(FIND(MF$1,$D131))=$AO$1,1,0)*VLOOKUP($Z$2,DALYs!$A$2:$MW$40,'Intervention list'!MF$195+1,0)</f>
        <v>0</v>
      </c>
      <c r="MG131" s="0" t="n">
        <f aca="false">IF(ISNUMBER(FIND(MG$1,$D131))=$AO$1,1,0)*VLOOKUP($Z$2,DALYs!$A$2:$MW$40,'Intervention list'!MG$195+1,0)</f>
        <v>0</v>
      </c>
      <c r="MH131" s="0" t="n">
        <f aca="false">IF(ISNUMBER(FIND(MH$1,$D131))=$AO$1,1,0)*VLOOKUP($Z$2,DALYs!$A$2:$MW$40,'Intervention list'!MH$195+1,0)</f>
        <v>0</v>
      </c>
      <c r="MI131" s="0" t="n">
        <f aca="false">IF(ISNUMBER(FIND(MI$1,$D131))=$AO$1,1,0)*VLOOKUP($Z$2,DALYs!$A$2:$MW$40,'Intervention list'!MI$195+1,0)</f>
        <v>0</v>
      </c>
      <c r="MJ131" s="0" t="n">
        <f aca="false">IF(ISNUMBER(FIND(MJ$1,$D131))=$AO$1,1,0)*VLOOKUP($Z$2,DALYs!$A$2:$MW$40,'Intervention list'!MJ$195+1,0)</f>
        <v>0</v>
      </c>
      <c r="MK131" s="0" t="n">
        <f aca="false">IF(ISNUMBER(FIND(MK$1,$D131))=$AO$1,1,0)*VLOOKUP($Z$2,DALYs!$A$2:$MW$40,'Intervention list'!MK$195+1,0)</f>
        <v>0</v>
      </c>
      <c r="ML131" s="0" t="n">
        <f aca="false">IF(ISNUMBER(FIND(ML$1,$D131))=$AO$1,1,0)*VLOOKUP($Z$2,DALYs!$A$2:$MW$40,'Intervention list'!ML$195+1,0)</f>
        <v>0</v>
      </c>
      <c r="MM131" s="0" t="n">
        <f aca="false">IF(ISNUMBER(FIND(MM$1,$D131))=$AO$1,1,0)*VLOOKUP($Z$2,DALYs!$A$2:$MW$40,'Intervention list'!MM$195+1,0)</f>
        <v>0</v>
      </c>
      <c r="MN131" s="0" t="n">
        <f aca="false">IF(ISNUMBER(FIND(MN$1,$D131))=$AO$1,1,0)*VLOOKUP($Z$2,DALYs!$A$2:$MW$40,'Intervention list'!MN$195+1,0)</f>
        <v>0</v>
      </c>
      <c r="MO131" s="0" t="n">
        <f aca="false">IF(ISNUMBER(FIND(MO$1,$D131))=$AO$1,1,0)*VLOOKUP($Z$2,DALYs!$A$2:$MW$40,'Intervention list'!MO$195+1,0)</f>
        <v>0</v>
      </c>
      <c r="MP131" s="0" t="n">
        <f aca="false">IF(ISNUMBER(FIND(MP$1,$D131))=$AO$1,1,0)*VLOOKUP($Z$2,DALYs!$A$2:$MW$40,'Intervention list'!MP$195+1,0)</f>
        <v>0</v>
      </c>
      <c r="MQ131" s="0" t="n">
        <f aca="false">IF(ISNUMBER(FIND(MQ$1,$D131))=$AO$1,1,0)*VLOOKUP($Z$2,DALYs!$A$2:$MW$40,'Intervention list'!MQ$195+1,0)</f>
        <v>0</v>
      </c>
      <c r="MR131" s="0" t="n">
        <f aca="false">IF(ISNUMBER(FIND(MR$1,$D131))=$AO$1,1,0)*VLOOKUP($Z$2,DALYs!$A$2:$MW$40,'Intervention list'!MR$195+1,0)</f>
        <v>0</v>
      </c>
      <c r="MS131" s="0" t="n">
        <f aca="false">IF(ISNUMBER(FIND(MS$1,$D131))=$AO$1,1,0)*VLOOKUP($Z$2,DALYs!$A$2:$MW$40,'Intervention list'!MS$195+1,0)</f>
        <v>0</v>
      </c>
      <c r="MT131" s="0" t="n">
        <f aca="false">IF(ISNUMBER(FIND(MT$1,$D131))=$AO$1,1,0)*VLOOKUP($Z$2,DALYs!$A$2:$MW$40,'Intervention list'!MT$195+1,0)</f>
        <v>0</v>
      </c>
      <c r="MU131" s="0" t="n">
        <f aca="false">IF(ISNUMBER(FIND(MU$1,$D131))=$AO$1,1,0)*VLOOKUP($Z$2,DALYs!$A$2:$MW$40,'Intervention list'!MU$195+1,0)</f>
        <v>0</v>
      </c>
      <c r="MV131" s="0" t="n">
        <f aca="false">IF(ISNUMBER(FIND(MV$1,$D131))=$AO$1,1,0)*VLOOKUP($Z$2,DALYs!$A$2:$MW$40,'Intervention list'!MV$195+1,0)</f>
        <v>0</v>
      </c>
      <c r="MW131" s="0" t="n">
        <f aca="false">IF(ISNUMBER(FIND(MW$1,$D131))=$AO$1,1,0)*VLOOKUP($Z$2,DALYs!$A$2:$MW$40,'Intervention list'!MW$195+1,0)</f>
        <v>0</v>
      </c>
      <c r="MX131" s="0" t="n">
        <f aca="false">IF(ISNUMBER(FIND(MX$1,$D131))=$AO$1,1,0)*VLOOKUP($Z$2,DALYs!$A$2:$MW$40,'Intervention list'!MX$195+1,0)</f>
        <v>0</v>
      </c>
      <c r="MY131" s="0" t="n">
        <f aca="false">IF(ISNUMBER(FIND(MY$1,$D131))=$AO$1,1,0)*VLOOKUP($Z$2,DALYs!$A$2:$MW$40,'Intervention list'!MY$195+1,0)</f>
        <v>0</v>
      </c>
      <c r="MZ131" s="0" t="n">
        <f aca="false">IF(ISNUMBER(FIND(MZ$1,$D131))=$AO$1,1,0)*VLOOKUP($Z$2,DALYs!$A$2:$MW$40,'Intervention list'!MZ$195+1,0)</f>
        <v>0</v>
      </c>
      <c r="NA131" s="0" t="n">
        <f aca="false">IF(ISNUMBER(FIND(NA$1,$D131))=$AO$1,1,0)*VLOOKUP($Z$2,DALYs!$A$2:$MW$40,'Intervention list'!NA$195+1,0)</f>
        <v>0</v>
      </c>
      <c r="NB131" s="0" t="n">
        <f aca="false">IF(ISNUMBER(FIND(NB$1,$D131))=$AO$1,1,0)*VLOOKUP($Z$2,DALYs!$A$2:$MW$40,'Intervention list'!NB$195+1,0)</f>
        <v>0</v>
      </c>
      <c r="NC131" s="0" t="n">
        <f aca="false">IF(ISNUMBER(FIND(NC$1,$D131))=$AO$1,1,0)*VLOOKUP($Z$2,DALYs!$A$2:$MW$40,'Intervention list'!NC$195+1,0)</f>
        <v>0</v>
      </c>
      <c r="ND131" s="0" t="n">
        <f aca="false">IF(ISNUMBER(FIND(ND$1,$D131))=$AO$1,1,0)*VLOOKUP($Z$2,DALYs!$A$2:$MW$40,'Intervention list'!ND$195+1,0)</f>
        <v>0</v>
      </c>
      <c r="NE131" s="0" t="n">
        <f aca="false">IF(ISNUMBER(FIND(NE$1,$D131))=$AO$1,1,0)*VLOOKUP($Z$2,DALYs!$A$2:$MW$40,'Intervention list'!NE$195+1,0)</f>
        <v>0</v>
      </c>
      <c r="NF131" s="0" t="n">
        <f aca="false">IF(ISNUMBER(FIND(NF$1,$D131))=$AO$1,1,0)*VLOOKUP($Z$2,DALYs!$A$2:$MW$40,'Intervention list'!NF$195+1,0)</f>
        <v>0</v>
      </c>
      <c r="NG131" s="0" t="n">
        <f aca="false">IF(ISNUMBER(FIND(NG$1,$D131))=$AO$1,1,0)*VLOOKUP($Z$2,DALYs!$A$2:$MW$40,'Intervention list'!NG$195+1,0)</f>
        <v>0</v>
      </c>
      <c r="NH131" s="0" t="n">
        <f aca="false">IF(ISNUMBER(FIND(NH$1,$D131))=$AO$1,1,0)*VLOOKUP($Z$2,DALYs!$A$2:$MW$40,'Intervention list'!NH$195+1,0)</f>
        <v>0</v>
      </c>
      <c r="NI131" s="0" t="n">
        <f aca="false">IF(ISNUMBER(FIND(NI$1,$D131))=$AO$1,1,0)*VLOOKUP($Z$2,DALYs!$A$2:$MW$40,'Intervention list'!NI$195+1,0)</f>
        <v>0</v>
      </c>
      <c r="NJ131" s="0" t="n">
        <f aca="false">IF(ISNUMBER(FIND(NJ$1,$D131))=$AO$1,1,0)*VLOOKUP($Z$2,DALYs!$A$2:$MW$40,'Intervention list'!NJ$195+1,0)</f>
        <v>0</v>
      </c>
      <c r="NK131" s="0" t="n">
        <f aca="false">IF(ISNUMBER(FIND(NK$1,$D131))=$AO$1,1,0)*VLOOKUP($Z$2,DALYs!$A$2:$MW$40,'Intervention list'!NK$195+1,0)</f>
        <v>0</v>
      </c>
      <c r="NL131" s="0" t="n">
        <f aca="false">IF(ISNUMBER(FIND(NL$1,$D131))=$AO$1,1,0)*VLOOKUP($Z$2,DALYs!$A$2:$MW$40,'Intervention list'!NL$195+1,0)</f>
        <v>0</v>
      </c>
      <c r="NM131" s="0" t="n">
        <f aca="false">IF(ISNUMBER(FIND(NM$1,$D131))=$AO$1,1,0)*VLOOKUP($Z$2,DALYs!$A$2:$MW$40,'Intervention list'!NM$195+1,0)</f>
        <v>0</v>
      </c>
      <c r="NN131" s="0" t="n">
        <f aca="false">IF(ISNUMBER(FIND(NN$1,$D131))=$AO$1,1,0)*VLOOKUP($Z$2,DALYs!$A$2:$MW$40,'Intervention list'!NN$195+1,0)</f>
        <v>0</v>
      </c>
      <c r="NO131" s="0" t="n">
        <f aca="false">IF(ISNUMBER(FIND(NO$1,$D131))=$AO$1,1,0)*VLOOKUP($Z$2,DALYs!$A$2:$MW$40,'Intervention list'!NO$195+1,0)</f>
        <v>0</v>
      </c>
      <c r="NP131" s="0" t="n">
        <f aca="false">IF(ISNUMBER(FIND(NP$1,$D131))=$AO$1,1,0)*VLOOKUP($Z$2,DALYs!$A$2:$MW$40,'Intervention list'!NP$195+1,0)</f>
        <v>0</v>
      </c>
      <c r="NQ131" s="0" t="n">
        <f aca="false">IF(ISNUMBER(FIND(NQ$1,$D131))=$AO$1,1,0)*VLOOKUP($Z$2,DALYs!$A$2:$MW$40,'Intervention list'!NQ$195+1,0)</f>
        <v>0</v>
      </c>
      <c r="NR131" s="0" t="n">
        <f aca="false">IF(ISNUMBER(FIND(NR$1,$D131))=$AO$1,1,0)*VLOOKUP($Z$2,DALYs!$A$2:$MW$40,'Intervention list'!NR$195+1,0)</f>
        <v>0</v>
      </c>
      <c r="NS131" s="0" t="n">
        <f aca="false">IF(ISNUMBER(FIND(NS$1,$D131))=$AO$1,1,0)*VLOOKUP($Z$2,DALYs!$A$2:$MW$40,'Intervention list'!NS$195+1,0)</f>
        <v>0</v>
      </c>
      <c r="NT131" s="0" t="n">
        <f aca="false">IF(ISNUMBER(FIND(NT$1,$D131))=$AO$1,1,0)*VLOOKUP($Z$2,DALYs!$A$2:$MW$40,'Intervention list'!NT$195+1,0)</f>
        <v>0</v>
      </c>
      <c r="NU131" s="0" t="n">
        <f aca="false">IF(ISNUMBER(FIND(NU$1,$D131))=$AO$1,1,0)*VLOOKUP($Z$2,DALYs!$A$2:$MW$40,'Intervention list'!NU$195+1,0)</f>
        <v>0</v>
      </c>
      <c r="NV131" s="0" t="n">
        <f aca="false">IF(ISNUMBER(FIND(NV$1,$D131))=$AO$1,1,0)*VLOOKUP($Z$2,DALYs!$A$2:$MW$40,'Intervention list'!NV$195+1,0)</f>
        <v>0</v>
      </c>
      <c r="NW131" s="0" t="n">
        <f aca="false">IF(ISNUMBER(FIND(NW$1,$D131))=$AO$1,1,0)*VLOOKUP($Z$2,DALYs!$A$2:$MW$40,'Intervention list'!NW$195+1,0)</f>
        <v>0</v>
      </c>
      <c r="NX131" s="0" t="n">
        <f aca="false">IF(ISNUMBER(FIND(NX$1,$D131))=$AO$1,1,0)*VLOOKUP($Z$2,DALYs!$A$2:$MW$40,'Intervention list'!NX$195+1,0)</f>
        <v>0</v>
      </c>
      <c r="NY131" s="0" t="n">
        <f aca="false">IF(ISNUMBER(FIND(NY$1,$D131))=$AO$1,1,0)*VLOOKUP($Z$2,DALYs!$A$2:$MW$40,'Intervention list'!NY$195+1,0)</f>
        <v>0</v>
      </c>
      <c r="NZ131" s="0" t="n">
        <f aca="false">IF(ISNUMBER(FIND(NZ$1,$D131))=$AO$1,1,0)*VLOOKUP($Z$2,DALYs!$A$2:$MW$40,'Intervention list'!NZ$195+1,0)</f>
        <v>0</v>
      </c>
      <c r="OA131" s="0" t="n">
        <f aca="false">IF(ISNUMBER(FIND(OA$1,$D131))=$AO$1,1,0)*VLOOKUP($Z$2,DALYs!$A$2:$MW$40,'Intervention list'!OA$195+1,0)</f>
        <v>0</v>
      </c>
      <c r="OB131" s="0" t="n">
        <f aca="false">IF(ISNUMBER(FIND(OB$1,$D131))=$AO$1,1,0)*VLOOKUP($Z$2,DALYs!$A$2:$MW$40,'Intervention list'!OB$195+1,0)</f>
        <v>0</v>
      </c>
      <c r="OC131" s="0" t="n">
        <f aca="false">IF(ISNUMBER(FIND(OC$1,$D131))=$AO$1,1,0)*VLOOKUP($Z$2,DALYs!$A$2:$MW$40,'Intervention list'!OC$195+1,0)</f>
        <v>0</v>
      </c>
      <c r="OD131" s="0" t="n">
        <f aca="false">IF(ISNUMBER(FIND(OD$1,$D131))=$AO$1,1,0)*VLOOKUP($Z$2,DALYs!$A$2:$MW$40,'Intervention list'!OD$195+1,0)</f>
        <v>0</v>
      </c>
      <c r="OE131" s="0" t="n">
        <f aca="false">IF(ISNUMBER(FIND(OE$1,$D131))=$AO$1,1,0)*VLOOKUP($Z$2,DALYs!$A$2:$MW$40,'Intervention list'!OE$195+1,0)</f>
        <v>0</v>
      </c>
      <c r="OF131" s="0" t="n">
        <f aca="false">IF(ISNUMBER(FIND(OF$1,$D131))=$AO$1,1,0)*VLOOKUP($Z$2,DALYs!$A$2:$MW$40,'Intervention list'!OF$195+1,0)</f>
        <v>0</v>
      </c>
      <c r="OG131" s="0" t="n">
        <f aca="false">IF(ISNUMBER(FIND(OG$1,$D131))=$AO$1,1,0)*VLOOKUP($Z$2,DALYs!$A$2:$MW$40,'Intervention list'!OG$195+1,0)</f>
        <v>0</v>
      </c>
      <c r="OH131" s="0" t="n">
        <f aca="false">IF(ISNUMBER(FIND(OH$1,$D131))=$AO$1,1,0)*VLOOKUP($Z$2,DALYs!$A$2:$MW$40,'Intervention list'!OH$195+1,0)</f>
        <v>0</v>
      </c>
      <c r="OI131" s="0" t="n">
        <f aca="false">IF(ISNUMBER(FIND(OI$1,$D131))=$AO$1,1,0)*VLOOKUP($Z$2,DALYs!$A$2:$MW$40,'Intervention list'!OI$195+1,0)</f>
        <v>0</v>
      </c>
      <c r="OJ131" s="0" t="n">
        <f aca="false">IF(ISNUMBER(FIND(OJ$1,$D131))=$AO$1,1,0)*VLOOKUP($Z$2,DALYs!$A$2:$MW$40,'Intervention list'!OJ$195+1,0)</f>
        <v>0</v>
      </c>
      <c r="OK131" s="0" t="n">
        <f aca="false">IF(ISNUMBER(FIND(OK$1,$D131))=$AO$1,1,0)*VLOOKUP($Z$2,DALYs!$A$2:$MW$40,'Intervention list'!OK$195+1,0)</f>
        <v>0</v>
      </c>
      <c r="OL131" s="0" t="n">
        <f aca="false">IF(ISNUMBER(FIND(OL$1,$D131))=$AO$1,1,0)*VLOOKUP($Z$2,DALYs!$A$2:$MW$40,'Intervention list'!OL$195+1,0)</f>
        <v>0</v>
      </c>
      <c r="OM131" s="0" t="n">
        <f aca="false">IF(ISNUMBER(FIND(OM$1,$D131))=$AO$1,1,0)*VLOOKUP($Z$2,DALYs!$A$2:$MW$40,'Intervention list'!OM$195+1,0)</f>
        <v>0</v>
      </c>
      <c r="ON131" s="0" t="n">
        <f aca="false">IF(ISNUMBER(FIND(ON$1,$D131))=$AO$1,1,0)*VLOOKUP($Z$2,DALYs!$A$2:$MW$40,'Intervention list'!ON$195+1,0)</f>
        <v>0</v>
      </c>
      <c r="OO131" s="0" t="n">
        <f aca="false">IF(ISNUMBER(FIND(OO$1,$D131))=$AO$1,1,0)*VLOOKUP($Z$2,DALYs!$A$2:$MW$40,'Intervention list'!OO$195+1,0)</f>
        <v>0</v>
      </c>
      <c r="OP131" s="0" t="n">
        <f aca="false">IF(ISNUMBER(FIND(OP$1,$D131))=$AO$1,1,0)*VLOOKUP($Z$2,DALYs!$A$2:$MW$40,'Intervention list'!OP$195+1,0)</f>
        <v>0</v>
      </c>
      <c r="OQ131" s="0" t="n">
        <f aca="false">IF(ISNUMBER(FIND(OQ$1,$D131))=$AO$1,1,0)*VLOOKUP($Z$2,DALYs!$A$2:$MW$40,'Intervention list'!OQ$195+1,0)</f>
        <v>0</v>
      </c>
      <c r="OR131" s="0" t="n">
        <f aca="false">IF(ISNUMBER(FIND(OR$1,$D131))=$AO$1,1,0)*VLOOKUP($Z$2,DALYs!$A$2:$MW$40,'Intervention list'!OR$195+1,0)</f>
        <v>0</v>
      </c>
      <c r="OS131" s="0" t="n">
        <f aca="false">IF(ISNUMBER(FIND(OS$1,$D131))=$AO$1,1,0)*VLOOKUP($Z$2,DALYs!$A$2:$MW$40,'Intervention list'!OS$195+1,0)</f>
        <v>0</v>
      </c>
      <c r="OT131" s="0" t="n">
        <f aca="false">IF(ISNUMBER(FIND(OT$1,$D131))=$AO$1,1,0)*VLOOKUP($Z$2,DALYs!$A$2:$MW$40,'Intervention list'!OT$195+1,0)</f>
        <v>0</v>
      </c>
      <c r="OU131" s="0" t="n">
        <f aca="false">IF(ISNUMBER(FIND(OU$1,$D131))=$AO$1,1,0)*VLOOKUP($Z$2,DALYs!$A$2:$MW$40,'Intervention list'!OU$195+1,0)</f>
        <v>0</v>
      </c>
      <c r="OV131" s="0" t="n">
        <f aca="false">IF(ISNUMBER(FIND(OV$1,$D131))=$AO$1,1,0)*VLOOKUP($Z$2,DALYs!$A$2:$MW$40,'Intervention list'!OV$195+1,0)</f>
        <v>0</v>
      </c>
      <c r="OW131" s="0" t="n">
        <f aca="false">IF(ISNUMBER(FIND(OW$1,$D131))=$AO$1,1,0)*VLOOKUP($Z$2,DALYs!$A$2:$MW$40,'Intervention list'!OW$195+1,0)</f>
        <v>0</v>
      </c>
      <c r="OX131" s="0" t="n">
        <f aca="false">IF(ISNUMBER(FIND(OX$1,$D131))=$AO$1,1,0)*VLOOKUP($Z$2,DALYs!$A$2:$MW$40,'Intervention list'!OX$195+1,0)</f>
        <v>0</v>
      </c>
    </row>
    <row r="132" customFormat="false" ht="15.75" hidden="false" customHeight="false" outlineLevel="0" collapsed="false">
      <c r="A132" s="6" t="s">
        <v>275</v>
      </c>
      <c r="B132" s="6" t="s">
        <v>97</v>
      </c>
      <c r="C132" s="26" t="s">
        <v>272</v>
      </c>
      <c r="D132" s="7" t="s">
        <v>276</v>
      </c>
      <c r="E132" s="7" t="str">
        <f aca="false">SUBSTITUTE(D132,0.2,X132)</f>
        <v>Gallbladder and biliary diseases: 0; Gallbladder and biliary tract cancer: 0</v>
      </c>
      <c r="F132" s="0" t="s">
        <v>40</v>
      </c>
      <c r="G132" s="8" t="n">
        <v>93.4321919425662</v>
      </c>
      <c r="H132" s="9" t="n">
        <v>47.24</v>
      </c>
      <c r="I132" s="9" t="n">
        <f aca="false">IF(H132="","",(H132*(VLOOKUP($Z$2,Worksheet,11,0)^4)))</f>
        <v>68.833081563033</v>
      </c>
      <c r="J132" s="9" t="n">
        <f aca="false">IF(I132="","",I132*VLOOKUP($Z$2,Worksheet,12,0))</f>
        <v>77.1488034155653</v>
      </c>
      <c r="K132" s="9" t="n">
        <f aca="false">IF(I132="","",I132*VLOOKUP($Z$2, Worksheet, 13, 0))</f>
        <v>67.5812824447817</v>
      </c>
      <c r="L132" s="9" t="n">
        <f aca="false">IF(J132="",VLOOKUP($Z$2, Worksheet, 14, 0),J132)</f>
        <v>77.1488034155653</v>
      </c>
      <c r="M132" s="9" t="n">
        <f aca="false">IF(L132&lt;VLOOKUP($Z$2,'Country sheet'!$A$3:$P$41,15,0), VLOOKUP($Z$2,'Country sheet'!$A$3:$P$41,15,0), L132)/0.7</f>
        <v>110.21257630795</v>
      </c>
      <c r="N132" s="27" t="n">
        <f aca="false">IFERROR(IF(AC132=$AO$1,VLOOKUP(F132,AO$42:AX$46,MATCH(AC$1,AP$41:AX$41,0)+1,0)/COUNTIFS($F$2:$F$194,$F132,$AC$2:$AC$194,$AO$1),0),0) + IFERROR(IF(AD132=$AO$1,VLOOKUP(F132,AO$42:AX$46,MATCH(AD$1,AP$41:AX$41,0)+1,0)/COUNTIFS($F$2:$F$194,$F132,$AD$2:$AD$194,$AO$1),0),0) + IFERROR(IF(AE132=$AO$1,VLOOKUP(F132,AO$42:AX$46,MATCH(AE$1,AP$41:AX$41,0)+1,0)/COUNTIFS($F$2:$F$194,$F132,$AE$2:$AE$194,$AO$1),0),0) + IFERROR(IF(AF132=$AO$1,VLOOKUP(F132,AO$42:AX$46,MATCH(AF$1,AP$41:AX$41,0)+1,0)/COUNTIFS($F$2:$F$194,$F132,$AF$2:$AF$194,$AO$1),0),0) + IFERROR(IF(AG132=$AO$1,VLOOKUP(F132,AO$42:AX$46,MATCH(AG$1,AP$41:AX$41,0)+1,0)/COUNTIFS($F$2:$F$194,$F132,$AG$2:$AG$194,$AO$1),0),0) + IFERROR(IF(AH132=$AO$1,VLOOKUP(F132,AO$42:AX$46,MATCH(AH$1,AP$41:AX$41,0)+1,0)/COUNTIFS($F$2:$F$194,$F132,$AH$2:$AH$194,$AO$1),0),0) + IFERROR(IF(AI132=$AO$1,VLOOKUP(F132,AO$42:AX$46,MATCH(AI$1,AP$41:AX$41,0)+1,0)/COUNTIFS($F$2:$F$194,$F132,$AI$2:$AI$194,$AO$1),0),0) + IFERROR(IF(AJ132=$AO$1,VLOOKUP(F132,AO$42:AX$46,MATCH(AJ$1,AP$41:AX$41,0)+1,0)/COUNTIFS($F$2:$F$194,$F132,$AJ$2:$AJ$194,$AO$1),0),0) + IFERROR(IF(AK132=$AO$1,VLOOKUP(F132,AO$42:AX$46,MATCH(AK$1,AP$41:AX$41,0)+1,0)/COUNTIFS($F$2:$F$194,$F132,$AK$2:$AK$194,$AO$1),0),0)</f>
        <v>0</v>
      </c>
      <c r="O132" s="9" t="n">
        <v>1</v>
      </c>
      <c r="P132" s="9" t="n">
        <v>4</v>
      </c>
      <c r="Q132" s="0" t="n">
        <f aca="false">SUM(BC132:OX132)</f>
        <v>6105.42587095411</v>
      </c>
      <c r="R132" s="0" t="n">
        <f aca="false">IF(VLOOKUP($Z$2,CET!$A$4:$L$42,12,0)="Low income",_xlfn.IFS(S132=0.2,0.1,S132=0.1,0.05,S132=0.5,0.4,S132=0.35,0.25),S132)</f>
        <v>0.2</v>
      </c>
      <c r="S132" s="0" t="n">
        <v>0.2</v>
      </c>
      <c r="T132" s="0" t="n">
        <v>0.8</v>
      </c>
      <c r="U132" s="0" t="n">
        <f aca="false">N132/M132</f>
        <v>0</v>
      </c>
      <c r="V132" s="0" t="n">
        <f aca="false">IFERROR(U132/Q132,0)</f>
        <v>0</v>
      </c>
      <c r="W132" s="0" t="n">
        <f aca="false">(T132/R132)*V132</f>
        <v>0</v>
      </c>
      <c r="X132" s="28" t="n">
        <f aca="false">IF(W132=0,0,IF(W132&lt;=0.8,IF(W132&lt;0.05,0.05,W132),0.8))</f>
        <v>0</v>
      </c>
      <c r="Y132" s="28"/>
      <c r="AC132" s="34" t="n">
        <f aca="false">ISNUMBER(FIND(AC$1,$C132))</f>
        <v>0</v>
      </c>
      <c r="AD132" s="33" t="n">
        <f aca="false">ISNUMBER(FIND(AD$1,$C132))</f>
        <v>0</v>
      </c>
      <c r="AE132" s="33" t="n">
        <f aca="false">ISNUMBER(FIND(AE$1,$C132))</f>
        <v>0</v>
      </c>
      <c r="AF132" s="33" t="n">
        <f aca="false">ISNUMBER(FIND(AF$1,$C132))</f>
        <v>0</v>
      </c>
      <c r="AG132" s="33" t="n">
        <f aca="false">ISNUMBER(FIND(AG$1,$C132))</f>
        <v>0</v>
      </c>
      <c r="AH132" s="33" t="n">
        <f aca="false">ISNUMBER(FIND(AH$1,$C132))</f>
        <v>0</v>
      </c>
      <c r="AI132" s="33" t="n">
        <f aca="false">ISNUMBER(FIND(AI$1,$C132))</f>
        <v>0</v>
      </c>
      <c r="AJ132" s="33" t="n">
        <f aca="false">ISNUMBER(FIND(AJ$1,$C132))</f>
        <v>0</v>
      </c>
      <c r="AK132" s="35" t="n">
        <f aca="false">ISNUMBER(FIND(AK$1,$C132))</f>
        <v>0</v>
      </c>
      <c r="AL132" s="6"/>
      <c r="AM132" s="33"/>
      <c r="BC132" s="0" t="n">
        <f aca="false">IF(ISNUMBER(FIND(BC$1,$D132))=$AO$1,1,0)*VLOOKUP($Z$2,DALYs!$A$2:$MW$40,'Intervention list'!BC$195+1,0)</f>
        <v>0</v>
      </c>
      <c r="BD132" s="0" t="n">
        <f aca="false">IF(ISNUMBER(FIND(BD$1,$D132))=$AO$1,1,0)*VLOOKUP($Z$2,DALYs!$A$2:$MW$40,'Intervention list'!BD$195+1,0)</f>
        <v>0</v>
      </c>
      <c r="BE132" s="0" t="n">
        <f aca="false">IF(ISNUMBER(FIND(BE$1,$D132))=$AO$1,1,0)*VLOOKUP($Z$2,DALYs!$A$2:$MW$40,'Intervention list'!BE$195+1,0)</f>
        <v>0</v>
      </c>
      <c r="BF132" s="0" t="n">
        <f aca="false">IF(ISNUMBER(FIND(BF$1,$D132))=$AO$1,1,0)*VLOOKUP($Z$2,DALYs!$A$2:$MW$40,'Intervention list'!BF$195+1,0)</f>
        <v>0</v>
      </c>
      <c r="BG132" s="0" t="n">
        <f aca="false">IF(ISNUMBER(FIND(BG$1,$D132))=$AO$1,1,0)*VLOOKUP($Z$2,DALYs!$A$2:$MW$40,'Intervention list'!BG$195+1,0)</f>
        <v>0</v>
      </c>
      <c r="BH132" s="0" t="n">
        <f aca="false">IF(ISNUMBER(FIND(BH$1,$D132))=$AO$1,1,0)*VLOOKUP($Z$2,DALYs!$A$2:$MW$40,'Intervention list'!BH$195+1,0)</f>
        <v>0</v>
      </c>
      <c r="BI132" s="0" t="n">
        <f aca="false">IF(ISNUMBER(FIND(BI$1,$D132))=$AO$1,1,0)*VLOOKUP($Z$2,DALYs!$A$2:$MW$40,'Intervention list'!BI$195+1,0)</f>
        <v>0</v>
      </c>
      <c r="BJ132" s="0" t="n">
        <f aca="false">IF(ISNUMBER(FIND(BJ$1,$D132))=$AO$1,1,0)*VLOOKUP($Z$2,DALYs!$A$2:$MW$40,'Intervention list'!BJ$195+1,0)</f>
        <v>0</v>
      </c>
      <c r="BK132" s="0" t="n">
        <f aca="false">IF(ISNUMBER(FIND(BK$1,$D132))=$AO$1,1,0)*VLOOKUP($Z$2,DALYs!$A$2:$MW$40,'Intervention list'!BK$195+1,0)</f>
        <v>0</v>
      </c>
      <c r="BL132" s="0" t="n">
        <f aca="false">IF(ISNUMBER(FIND(BL$1,$D132))=$AO$1,1,0)*VLOOKUP($Z$2,DALYs!$A$2:$MW$40,'Intervention list'!BL$195+1,0)</f>
        <v>0</v>
      </c>
      <c r="BM132" s="0" t="n">
        <f aca="false">IF(ISNUMBER(FIND(BM$1,$D132))=$AO$1,1,0)*VLOOKUP($Z$2,DALYs!$A$2:$MW$40,'Intervention list'!BM$195+1,0)</f>
        <v>0</v>
      </c>
      <c r="BN132" s="0" t="n">
        <f aca="false">IF(ISNUMBER(FIND(BN$1,$D132))=$AO$1,1,0)*VLOOKUP($Z$2,DALYs!$A$2:$MW$40,'Intervention list'!BN$195+1,0)</f>
        <v>0</v>
      </c>
      <c r="BO132" s="0" t="n">
        <f aca="false">IF(ISNUMBER(FIND(BO$1,$D132))=$AO$1,1,0)*VLOOKUP($Z$2,DALYs!$A$2:$MW$40,'Intervention list'!BO$195+1,0)</f>
        <v>0</v>
      </c>
      <c r="BP132" s="0" t="n">
        <f aca="false">IF(ISNUMBER(FIND(BP$1,$D132))=$AO$1,1,0)*VLOOKUP($Z$2,DALYs!$A$2:$MW$40,'Intervention list'!BP$195+1,0)</f>
        <v>0</v>
      </c>
      <c r="BQ132" s="0" t="n">
        <f aca="false">IF(ISNUMBER(FIND(BQ$1,$D132))=$AO$1,1,0)*VLOOKUP($Z$2,DALYs!$A$2:$MW$40,'Intervention list'!BQ$195+1,0)</f>
        <v>0</v>
      </c>
      <c r="BR132" s="0" t="n">
        <f aca="false">IF(ISNUMBER(FIND(BR$1,$D132))=$AO$1,1,0)*VLOOKUP($Z$2,DALYs!$A$2:$MW$40,'Intervention list'!BR$195+1,0)</f>
        <v>0</v>
      </c>
      <c r="BS132" s="0" t="n">
        <f aca="false">IF(ISNUMBER(FIND(BS$1,$D132))=$AO$1,1,0)*VLOOKUP($Z$2,DALYs!$A$2:$MW$40,'Intervention list'!BS$195+1,0)</f>
        <v>0</v>
      </c>
      <c r="BT132" s="0" t="n">
        <f aca="false">IF(ISNUMBER(FIND(BT$1,$D132))=$AO$1,1,0)*VLOOKUP($Z$2,DALYs!$A$2:$MW$40,'Intervention list'!BT$195+1,0)</f>
        <v>0</v>
      </c>
      <c r="BU132" s="0" t="n">
        <f aca="false">IF(ISNUMBER(FIND(BU$1,$D132))=$AO$1,1,0)*VLOOKUP($Z$2,DALYs!$A$2:$MW$40,'Intervention list'!BU$195+1,0)</f>
        <v>0</v>
      </c>
      <c r="BV132" s="0" t="n">
        <f aca="false">IF(ISNUMBER(FIND(BV$1,$D132))=$AO$1,1,0)*VLOOKUP($Z$2,DALYs!$A$2:$MW$40,'Intervention list'!BV$195+1,0)</f>
        <v>0</v>
      </c>
      <c r="BW132" s="0" t="n">
        <f aca="false">IF(ISNUMBER(FIND(BW$1,$D132))=$AO$1,1,0)*VLOOKUP($Z$2,DALYs!$A$2:$MW$40,'Intervention list'!BW$195+1,0)</f>
        <v>0</v>
      </c>
      <c r="BX132" s="0" t="n">
        <f aca="false">IF(ISNUMBER(FIND(BX$1,$D132))=$AO$1,1,0)*VLOOKUP($Z$2,DALYs!$A$2:$MW$40,'Intervention list'!BX$195+1,0)</f>
        <v>0</v>
      </c>
      <c r="BY132" s="0" t="n">
        <f aca="false">IF(ISNUMBER(FIND(BY$1,$D132))=$AO$1,1,0)*VLOOKUP($Z$2,DALYs!$A$2:$MW$40,'Intervention list'!BY$195+1,0)</f>
        <v>0</v>
      </c>
      <c r="BZ132" s="0" t="n">
        <f aca="false">IF(ISNUMBER(FIND(BZ$1,$D132))=$AO$1,1,0)*VLOOKUP($Z$2,DALYs!$A$2:$MW$40,'Intervention list'!BZ$195+1,0)</f>
        <v>0</v>
      </c>
      <c r="CA132" s="0" t="n">
        <f aca="false">IF(ISNUMBER(FIND(CA$1,$D132))=$AO$1,1,0)*VLOOKUP($Z$2,DALYs!$A$2:$MW$40,'Intervention list'!CA$195+1,0)</f>
        <v>0</v>
      </c>
      <c r="CB132" s="0" t="n">
        <f aca="false">IF(ISNUMBER(FIND(CB$1,$D132))=$AO$1,1,0)*VLOOKUP($Z$2,DALYs!$A$2:$MW$40,'Intervention list'!CB$195+1,0)</f>
        <v>0</v>
      </c>
      <c r="CC132" s="0" t="n">
        <f aca="false">IF(ISNUMBER(FIND(CC$1,$D132))=$AO$1,1,0)*VLOOKUP($Z$2,DALYs!$A$2:$MW$40,'Intervention list'!CC$195+1,0)</f>
        <v>0</v>
      </c>
      <c r="CD132" s="0" t="n">
        <f aca="false">IF(ISNUMBER(FIND(CD$1,$D132))=$AO$1,1,0)*VLOOKUP($Z$2,DALYs!$A$2:$MW$40,'Intervention list'!CD$195+1,0)</f>
        <v>0</v>
      </c>
      <c r="CE132" s="0" t="n">
        <f aca="false">IF(ISNUMBER(FIND(CE$1,$D132))=$AO$1,1,0)*VLOOKUP($Z$2,DALYs!$A$2:$MW$40,'Intervention list'!CE$195+1,0)</f>
        <v>0</v>
      </c>
      <c r="CF132" s="0" t="n">
        <f aca="false">IF(ISNUMBER(FIND(CF$1,$D132))=$AO$1,1,0)*VLOOKUP($Z$2,DALYs!$A$2:$MW$40,'Intervention list'!CF$195+1,0)</f>
        <v>0</v>
      </c>
      <c r="CG132" s="0" t="n">
        <f aca="false">IF(ISNUMBER(FIND(CG$1,$D132))=$AO$1,1,0)*VLOOKUP($Z$2,DALYs!$A$2:$MW$40,'Intervention list'!CG$195+1,0)</f>
        <v>0</v>
      </c>
      <c r="CH132" s="0" t="n">
        <f aca="false">IF(ISNUMBER(FIND(CH$1,$D132))=$AO$1,1,0)*VLOOKUP($Z$2,DALYs!$A$2:$MW$40,'Intervention list'!CH$195+1,0)</f>
        <v>0</v>
      </c>
      <c r="CI132" s="0" t="n">
        <f aca="false">IF(ISNUMBER(FIND(CI$1,$D132))=$AO$1,1,0)*VLOOKUP($Z$2,DALYs!$A$2:$MW$40,'Intervention list'!CI$195+1,0)</f>
        <v>0</v>
      </c>
      <c r="CJ132" s="0" t="n">
        <f aca="false">IF(ISNUMBER(FIND(CJ$1,$D132))=$AO$1,1,0)*VLOOKUP($Z$2,DALYs!$A$2:$MW$40,'Intervention list'!CJ$195+1,0)</f>
        <v>0</v>
      </c>
      <c r="CK132" s="0" t="n">
        <f aca="false">IF(ISNUMBER(FIND(CK$1,$D132))=$AO$1,1,0)*VLOOKUP($Z$2,DALYs!$A$2:$MW$40,'Intervention list'!CK$195+1,0)</f>
        <v>0</v>
      </c>
      <c r="CL132" s="0" t="n">
        <f aca="false">IF(ISNUMBER(FIND(CL$1,$D132))=$AO$1,1,0)*VLOOKUP($Z$2,DALYs!$A$2:$MW$40,'Intervention list'!CL$195+1,0)</f>
        <v>0</v>
      </c>
      <c r="CM132" s="0" t="n">
        <f aca="false">IF(ISNUMBER(FIND(CM$1,$D132))=$AO$1,1,0)*VLOOKUP($Z$2,DALYs!$A$2:$MW$40,'Intervention list'!CM$195+1,0)</f>
        <v>0</v>
      </c>
      <c r="CN132" s="0" t="n">
        <f aca="false">IF(ISNUMBER(FIND(CN$1,$D132))=$AO$1,1,0)*VLOOKUP($Z$2,DALYs!$A$2:$MW$40,'Intervention list'!CN$195+1,0)</f>
        <v>0</v>
      </c>
      <c r="CO132" s="0" t="n">
        <f aca="false">IF(ISNUMBER(FIND(CO$1,$D132))=$AO$1,1,0)*VLOOKUP($Z$2,DALYs!$A$2:$MW$40,'Intervention list'!CO$195+1,0)</f>
        <v>0</v>
      </c>
      <c r="CP132" s="0" t="n">
        <f aca="false">IF(ISNUMBER(FIND(CP$1,$D132))=$AO$1,1,0)*VLOOKUP($Z$2,DALYs!$A$2:$MW$40,'Intervention list'!CP$195+1,0)</f>
        <v>0</v>
      </c>
      <c r="CQ132" s="0" t="n">
        <f aca="false">IF(ISNUMBER(FIND(CQ$1,$D132))=$AO$1,1,0)*VLOOKUP($Z$2,DALYs!$A$2:$MW$40,'Intervention list'!CQ$195+1,0)</f>
        <v>0</v>
      </c>
      <c r="CR132" s="0" t="n">
        <f aca="false">IF(ISNUMBER(FIND(CR$1,$D132))=$AO$1,1,0)*VLOOKUP($Z$2,DALYs!$A$2:$MW$40,'Intervention list'!CR$195+1,0)</f>
        <v>0</v>
      </c>
      <c r="CS132" s="0" t="n">
        <f aca="false">IF(ISNUMBER(FIND(CS$1,$D132))=$AO$1,1,0)*VLOOKUP($Z$2,DALYs!$A$2:$MW$40,'Intervention list'!CS$195+1,0)</f>
        <v>0</v>
      </c>
      <c r="CT132" s="0" t="n">
        <f aca="false">IF(ISNUMBER(FIND(CT$1,$D132))=$AO$1,1,0)*VLOOKUP($Z$2,DALYs!$A$2:$MW$40,'Intervention list'!CT$195+1,0)</f>
        <v>0</v>
      </c>
      <c r="CU132" s="0" t="n">
        <f aca="false">IF(ISNUMBER(FIND(CU$1,$D132))=$AO$1,1,0)*VLOOKUP($Z$2,DALYs!$A$2:$MW$40,'Intervention list'!CU$195+1,0)</f>
        <v>0</v>
      </c>
      <c r="CV132" s="0" t="n">
        <f aca="false">IF(ISNUMBER(FIND(CV$1,$D132))=$AO$1,1,0)*VLOOKUP($Z$2,DALYs!$A$2:$MW$40,'Intervention list'!CV$195+1,0)</f>
        <v>0</v>
      </c>
      <c r="CW132" s="0" t="n">
        <f aca="false">IF(ISNUMBER(FIND(CW$1,$D132))=$AO$1,1,0)*VLOOKUP($Z$2,DALYs!$A$2:$MW$40,'Intervention list'!CW$195+1,0)</f>
        <v>0</v>
      </c>
      <c r="CX132" s="0" t="n">
        <f aca="false">IF(ISNUMBER(FIND(CX$1,$D132))=$AO$1,1,0)*VLOOKUP($Z$2,DALYs!$A$2:$MW$40,'Intervention list'!CX$195+1,0)</f>
        <v>0</v>
      </c>
      <c r="CY132" s="0" t="n">
        <f aca="false">IF(ISNUMBER(FIND(CY$1,$D132))=$AO$1,1,0)*VLOOKUP($Z$2,DALYs!$A$2:$MW$40,'Intervention list'!CY$195+1,0)</f>
        <v>0</v>
      </c>
      <c r="CZ132" s="0" t="n">
        <f aca="false">IF(ISNUMBER(FIND(CZ$1,$D132))=$AO$1,1,0)*VLOOKUP($Z$2,DALYs!$A$2:$MW$40,'Intervention list'!CZ$195+1,0)</f>
        <v>0</v>
      </c>
      <c r="DA132" s="0" t="n">
        <f aca="false">IF(ISNUMBER(FIND(DA$1,$D132))=$AO$1,1,0)*VLOOKUP($Z$2,DALYs!$A$2:$MW$40,'Intervention list'!DA$195+1,0)</f>
        <v>0</v>
      </c>
      <c r="DB132" s="0" t="n">
        <f aca="false">IF(ISNUMBER(FIND(DB$1,$D132))=$AO$1,1,0)*VLOOKUP($Z$2,DALYs!$A$2:$MW$40,'Intervention list'!DB$195+1,0)</f>
        <v>0</v>
      </c>
      <c r="DC132" s="0" t="n">
        <f aca="false">IF(ISNUMBER(FIND(DC$1,$D132))=$AO$1,1,0)*VLOOKUP($Z$2,DALYs!$A$2:$MW$40,'Intervention list'!DC$195+1,0)</f>
        <v>0</v>
      </c>
      <c r="DD132" s="0" t="n">
        <f aca="false">IF(ISNUMBER(FIND(DD$1,$D132))=$AO$1,1,0)*VLOOKUP($Z$2,DALYs!$A$2:$MW$40,'Intervention list'!DD$195+1,0)</f>
        <v>0</v>
      </c>
      <c r="DE132" s="0" t="n">
        <f aca="false">IF(ISNUMBER(FIND(DE$1,$D132))=$AO$1,1,0)*VLOOKUP($Z$2,DALYs!$A$2:$MW$40,'Intervention list'!DE$195+1,0)</f>
        <v>0</v>
      </c>
      <c r="DF132" s="0" t="n">
        <f aca="false">IF(ISNUMBER(FIND(DF$1,$D132))=$AO$1,1,0)*VLOOKUP($Z$2,DALYs!$A$2:$MW$40,'Intervention list'!DF$195+1,0)</f>
        <v>0</v>
      </c>
      <c r="DG132" s="0" t="n">
        <f aca="false">IF(ISNUMBER(FIND(DG$1,$D132))=$AO$1,1,0)*VLOOKUP($Z$2,DALYs!$A$2:$MW$40,'Intervention list'!DG$195+1,0)</f>
        <v>0</v>
      </c>
      <c r="DH132" s="0" t="n">
        <f aca="false">IF(ISNUMBER(FIND(DH$1,$D132))=$AO$1,1,0)*VLOOKUP($Z$2,DALYs!$A$2:$MW$40,'Intervention list'!DH$195+1,0)</f>
        <v>0</v>
      </c>
      <c r="DI132" s="0" t="n">
        <f aca="false">IF(ISNUMBER(FIND(DI$1,$D132))=$AO$1,1,0)*VLOOKUP($Z$2,DALYs!$A$2:$MW$40,'Intervention list'!DI$195+1,0)</f>
        <v>0</v>
      </c>
      <c r="DJ132" s="0" t="n">
        <f aca="false">IF(ISNUMBER(FIND(DJ$1,$D132))=$AO$1,1,0)*VLOOKUP($Z$2,DALYs!$A$2:$MW$40,'Intervention list'!DJ$195+1,0)</f>
        <v>0</v>
      </c>
      <c r="DK132" s="0" t="n">
        <f aca="false">IF(ISNUMBER(FIND(DK$1,$D132))=$AO$1,1,0)*VLOOKUP($Z$2,DALYs!$A$2:$MW$40,'Intervention list'!DK$195+1,0)</f>
        <v>0</v>
      </c>
      <c r="DL132" s="0" t="n">
        <f aca="false">IF(ISNUMBER(FIND(DL$1,$D132))=$AO$1,1,0)*VLOOKUP($Z$2,DALYs!$A$2:$MW$40,'Intervention list'!DL$195+1,0)</f>
        <v>0</v>
      </c>
      <c r="DM132" s="0" t="n">
        <f aca="false">IF(ISNUMBER(FIND(DM$1,$D132))=$AO$1,1,0)*VLOOKUP($Z$2,DALYs!$A$2:$MW$40,'Intervention list'!DM$195+1,0)</f>
        <v>0</v>
      </c>
      <c r="DN132" s="0" t="n">
        <f aca="false">IF(ISNUMBER(FIND(DN$1,$D132))=$AO$1,1,0)*VLOOKUP($Z$2,DALYs!$A$2:$MW$40,'Intervention list'!DN$195+1,0)</f>
        <v>0</v>
      </c>
      <c r="DO132" s="0" t="n">
        <f aca="false">IF(ISNUMBER(FIND(DO$1,$D132))=$AO$1,1,0)*VLOOKUP($Z$2,DALYs!$A$2:$MW$40,'Intervention list'!DO$195+1,0)</f>
        <v>0</v>
      </c>
      <c r="DP132" s="0" t="n">
        <f aca="false">IF(ISNUMBER(FIND(DP$1,$D132))=$AO$1,1,0)*VLOOKUP($Z$2,DALYs!$A$2:$MW$40,'Intervention list'!DP$195+1,0)</f>
        <v>0</v>
      </c>
      <c r="DQ132" s="0" t="n">
        <f aca="false">IF(ISNUMBER(FIND(DQ$1,$D132))=$AO$1,1,0)*VLOOKUP($Z$2,DALYs!$A$2:$MW$40,'Intervention list'!DQ$195+1,0)</f>
        <v>0</v>
      </c>
      <c r="DR132" s="0" t="n">
        <f aca="false">IF(ISNUMBER(FIND(DR$1,$D132))=$AO$1,1,0)*VLOOKUP($Z$2,DALYs!$A$2:$MW$40,'Intervention list'!DR$195+1,0)</f>
        <v>0</v>
      </c>
      <c r="DS132" s="0" t="n">
        <f aca="false">IF(ISNUMBER(FIND(DS$1,$D132))=$AO$1,1,0)*VLOOKUP($Z$2,DALYs!$A$2:$MW$40,'Intervention list'!DS$195+1,0)</f>
        <v>0</v>
      </c>
      <c r="DT132" s="0" t="n">
        <f aca="false">IF(ISNUMBER(FIND(DT$1,$D132))=$AO$1,1,0)*VLOOKUP($Z$2,DALYs!$A$2:$MW$40,'Intervention list'!DT$195+1,0)</f>
        <v>0</v>
      </c>
      <c r="DU132" s="0" t="n">
        <f aca="false">IF(ISNUMBER(FIND(DU$1,$D132))=$AO$1,1,0)*VLOOKUP($Z$2,DALYs!$A$2:$MW$40,'Intervention list'!DU$195+1,0)</f>
        <v>0</v>
      </c>
      <c r="DV132" s="0" t="n">
        <f aca="false">IF(ISNUMBER(FIND(DV$1,$D132))=$AO$1,1,0)*VLOOKUP($Z$2,DALYs!$A$2:$MW$40,'Intervention list'!DV$195+1,0)</f>
        <v>0</v>
      </c>
      <c r="DW132" s="0" t="n">
        <f aca="false">IF(ISNUMBER(FIND(DW$1,$D132))=$AO$1,1,0)*VLOOKUP($Z$2,DALYs!$A$2:$MW$40,'Intervention list'!DW$195+1,0)</f>
        <v>0</v>
      </c>
      <c r="DX132" s="0" t="n">
        <f aca="false">IF(ISNUMBER(FIND(DX$1,$D132))=$AO$1,1,0)*VLOOKUP($Z$2,DALYs!$A$2:$MW$40,'Intervention list'!DX$195+1,0)</f>
        <v>0</v>
      </c>
      <c r="DY132" s="0" t="n">
        <f aca="false">IF(ISNUMBER(FIND(DY$1,$D132))=$AO$1,1,0)*VLOOKUP($Z$2,DALYs!$A$2:$MW$40,'Intervention list'!DY$195+1,0)</f>
        <v>0</v>
      </c>
      <c r="DZ132" s="0" t="n">
        <f aca="false">IF(ISNUMBER(FIND(DZ$1,$D132))=$AO$1,1,0)*VLOOKUP($Z$2,DALYs!$A$2:$MW$40,'Intervention list'!DZ$195+1,0)</f>
        <v>0</v>
      </c>
      <c r="EA132" s="0" t="n">
        <f aca="false">IF(ISNUMBER(FIND(EA$1,$D132))=$AO$1,1,0)*VLOOKUP($Z$2,DALYs!$A$2:$MW$40,'Intervention list'!EA$195+1,0)</f>
        <v>0</v>
      </c>
      <c r="EB132" s="0" t="n">
        <f aca="false">IF(ISNUMBER(FIND(EB$1,$D132))=$AO$1,1,0)*VLOOKUP($Z$2,DALYs!$A$2:$MW$40,'Intervention list'!EB$195+1,0)</f>
        <v>0</v>
      </c>
      <c r="EC132" s="0" t="n">
        <f aca="false">IF(ISNUMBER(FIND(EC$1,$D132))=$AO$1,1,0)*VLOOKUP($Z$2,DALYs!$A$2:$MW$40,'Intervention list'!EC$195+1,0)</f>
        <v>0</v>
      </c>
      <c r="ED132" s="0" t="n">
        <f aca="false">IF(ISNUMBER(FIND(ED$1,$D132))=$AO$1,1,0)*VLOOKUP($Z$2,DALYs!$A$2:$MW$40,'Intervention list'!ED$195+1,0)</f>
        <v>0</v>
      </c>
      <c r="EE132" s="0" t="n">
        <f aca="false">IF(ISNUMBER(FIND(EE$1,$D132))=$AO$1,1,0)*VLOOKUP($Z$2,DALYs!$A$2:$MW$40,'Intervention list'!EE$195+1,0)</f>
        <v>0</v>
      </c>
      <c r="EF132" s="0" t="n">
        <f aca="false">IF(ISNUMBER(FIND(EF$1,$D132))=$AO$1,1,0)*VLOOKUP($Z$2,DALYs!$A$2:$MW$40,'Intervention list'!EF$195+1,0)</f>
        <v>0</v>
      </c>
      <c r="EG132" s="0" t="n">
        <f aca="false">IF(ISNUMBER(FIND(EG$1,$D132))=$AO$1,1,0)*VLOOKUP($Z$2,DALYs!$A$2:$MW$40,'Intervention list'!EG$195+1,0)</f>
        <v>0</v>
      </c>
      <c r="EH132" s="0" t="n">
        <f aca="false">IF(ISNUMBER(FIND(EH$1,$D132))=$AO$1,1,0)*VLOOKUP($Z$2,DALYs!$A$2:$MW$40,'Intervention list'!EH$195+1,0)</f>
        <v>0</v>
      </c>
      <c r="EI132" s="0" t="n">
        <f aca="false">IF(ISNUMBER(FIND(EI$1,$D132))=$AO$1,1,0)*VLOOKUP($Z$2,DALYs!$A$2:$MW$40,'Intervention list'!EI$195+1,0)</f>
        <v>0</v>
      </c>
      <c r="EJ132" s="0" t="n">
        <f aca="false">IF(ISNUMBER(FIND(EJ$1,$D132))=$AO$1,1,0)*VLOOKUP($Z$2,DALYs!$A$2:$MW$40,'Intervention list'!EJ$195+1,0)</f>
        <v>0</v>
      </c>
      <c r="EK132" s="0" t="n">
        <f aca="false">IF(ISNUMBER(FIND(EK$1,$D132))=$AO$1,1,0)*VLOOKUP($Z$2,DALYs!$A$2:$MW$40,'Intervention list'!EK$195+1,0)</f>
        <v>0</v>
      </c>
      <c r="EL132" s="0" t="n">
        <f aca="false">IF(ISNUMBER(FIND(EL$1,$D132))=$AO$1,1,0)*VLOOKUP($Z$2,DALYs!$A$2:$MW$40,'Intervention list'!EL$195+1,0)</f>
        <v>0</v>
      </c>
      <c r="EM132" s="0" t="n">
        <f aca="false">IF(ISNUMBER(FIND(EM$1,$D132))=$AO$1,1,0)*VLOOKUP($Z$2,DALYs!$A$2:$MW$40,'Intervention list'!EM$195+1,0)</f>
        <v>0</v>
      </c>
      <c r="EN132" s="0" t="n">
        <f aca="false">IF(ISNUMBER(FIND(EN$1,$D132))=$AO$1,1,0)*VLOOKUP($Z$2,DALYs!$A$2:$MW$40,'Intervention list'!EN$195+1,0)</f>
        <v>0</v>
      </c>
      <c r="EO132" s="0" t="n">
        <f aca="false">IF(ISNUMBER(FIND(EO$1,$D132))=$AO$1,1,0)*VLOOKUP($Z$2,DALYs!$A$2:$MW$40,'Intervention list'!EO$195+1,0)</f>
        <v>0</v>
      </c>
      <c r="EP132" s="0" t="n">
        <f aca="false">IF(ISNUMBER(FIND(EP$1,$D132))=$AO$1,1,0)*VLOOKUP($Z$2,DALYs!$A$2:$MW$40,'Intervention list'!EP$195+1,0)</f>
        <v>0</v>
      </c>
      <c r="EQ132" s="0" t="n">
        <f aca="false">IF(ISNUMBER(FIND(EQ$1,$D132))=$AO$1,1,0)*VLOOKUP($Z$2,DALYs!$A$2:$MW$40,'Intervention list'!EQ$195+1,0)</f>
        <v>0</v>
      </c>
      <c r="ER132" s="0" t="n">
        <f aca="false">IF(ISNUMBER(FIND(ER$1,$D132))=$AO$1,1,0)*VLOOKUP($Z$2,DALYs!$A$2:$MW$40,'Intervention list'!ER$195+1,0)</f>
        <v>0</v>
      </c>
      <c r="ES132" s="0" t="n">
        <f aca="false">IF(ISNUMBER(FIND(ES$1,$D132))=$AO$1,1,0)*VLOOKUP($Z$2,DALYs!$A$2:$MW$40,'Intervention list'!ES$195+1,0)</f>
        <v>0</v>
      </c>
      <c r="ET132" s="0" t="n">
        <f aca="false">IF(ISNUMBER(FIND(ET$1,$D132))=$AO$1,1,0)*VLOOKUP($Z$2,DALYs!$A$2:$MW$40,'Intervention list'!ET$195+1,0)</f>
        <v>0</v>
      </c>
      <c r="EU132" s="0" t="n">
        <f aca="false">IF(ISNUMBER(FIND(EU$1,$D132))=$AO$1,1,0)*VLOOKUP($Z$2,DALYs!$A$2:$MW$40,'Intervention list'!EU$195+1,0)</f>
        <v>0</v>
      </c>
      <c r="EV132" s="0" t="n">
        <f aca="false">IF(ISNUMBER(FIND(EV$1,$D132))=$AO$1,1,0)*VLOOKUP($Z$2,DALYs!$A$2:$MW$40,'Intervention list'!EV$195+1,0)</f>
        <v>0</v>
      </c>
      <c r="EW132" s="0" t="n">
        <f aca="false">IF(ISNUMBER(FIND(EW$1,$D132))=$AO$1,1,0)*VLOOKUP($Z$2,DALYs!$A$2:$MW$40,'Intervention list'!EW$195+1,0)</f>
        <v>0</v>
      </c>
      <c r="EX132" s="0" t="n">
        <f aca="false">IF(ISNUMBER(FIND(EX$1,$D132))=$AO$1,1,0)*VLOOKUP($Z$2,DALYs!$A$2:$MW$40,'Intervention list'!EX$195+1,0)</f>
        <v>0</v>
      </c>
      <c r="EY132" s="0" t="n">
        <f aca="false">IF(ISNUMBER(FIND(EY$1,$D132))=$AO$1,1,0)*VLOOKUP($Z$2,DALYs!$A$2:$MW$40,'Intervention list'!EY$195+1,0)</f>
        <v>0</v>
      </c>
      <c r="EZ132" s="0" t="n">
        <f aca="false">IF(ISNUMBER(FIND(EZ$1,$D132))=$AO$1,1,0)*VLOOKUP($Z$2,DALYs!$A$2:$MW$40,'Intervention list'!EZ$195+1,0)</f>
        <v>0</v>
      </c>
      <c r="FA132" s="0" t="n">
        <f aca="false">IF(ISNUMBER(FIND(FA$1,$D132))=$AO$1,1,0)*VLOOKUP($Z$2,DALYs!$A$2:$MW$40,'Intervention list'!FA$195+1,0)</f>
        <v>0</v>
      </c>
      <c r="FB132" s="0" t="n">
        <f aca="false">IF(ISNUMBER(FIND(FB$1,$D132))=$AO$1,1,0)*VLOOKUP($Z$2,DALYs!$A$2:$MW$40,'Intervention list'!FB$195+1,0)</f>
        <v>0</v>
      </c>
      <c r="FC132" s="0" t="n">
        <f aca="false">IF(ISNUMBER(FIND(FC$1,$D132))=$AO$1,1,0)*VLOOKUP($Z$2,DALYs!$A$2:$MW$40,'Intervention list'!FC$195+1,0)</f>
        <v>0</v>
      </c>
      <c r="FD132" s="0" t="n">
        <f aca="false">IF(ISNUMBER(FIND(FD$1,$D132))=$AO$1,1,0)*VLOOKUP($Z$2,DALYs!$A$2:$MW$40,'Intervention list'!FD$195+1,0)</f>
        <v>0</v>
      </c>
      <c r="FE132" s="0" t="n">
        <f aca="false">IF(ISNUMBER(FIND(FE$1,$D132))=$AO$1,1,0)*VLOOKUP($Z$2,DALYs!$A$2:$MW$40,'Intervention list'!FE$195+1,0)</f>
        <v>0</v>
      </c>
      <c r="FF132" s="0" t="n">
        <f aca="false">IF(ISNUMBER(FIND(FF$1,$D132))=$AO$1,1,0)*VLOOKUP($Z$2,DALYs!$A$2:$MW$40,'Intervention list'!FF$195+1,0)</f>
        <v>0</v>
      </c>
      <c r="FG132" s="0" t="n">
        <f aca="false">IF(ISNUMBER(FIND(FG$1,$D132))=$AO$1,1,0)*VLOOKUP($Z$2,DALYs!$A$2:$MW$40,'Intervention list'!FG$195+1,0)</f>
        <v>0</v>
      </c>
      <c r="FH132" s="0" t="n">
        <f aca="false">IF(ISNUMBER(FIND(FH$1,$D132))=$AO$1,1,0)*VLOOKUP($Z$2,DALYs!$A$2:$MW$40,'Intervention list'!FH$195+1,0)</f>
        <v>0</v>
      </c>
      <c r="FI132" s="0" t="n">
        <f aca="false">IF(ISNUMBER(FIND(FI$1,$D132))=$AO$1,1,0)*VLOOKUP($Z$2,DALYs!$A$2:$MW$40,'Intervention list'!FI$195+1,0)</f>
        <v>0</v>
      </c>
      <c r="FJ132" s="0" t="n">
        <f aca="false">IF(ISNUMBER(FIND(FJ$1,$D132))=$AO$1,1,0)*VLOOKUP($Z$2,DALYs!$A$2:$MW$40,'Intervention list'!FJ$195+1,0)</f>
        <v>0</v>
      </c>
      <c r="FK132" s="0" t="n">
        <f aca="false">IF(ISNUMBER(FIND(FK$1,$D132))=$AO$1,1,0)*VLOOKUP($Z$2,DALYs!$A$2:$MW$40,'Intervention list'!FK$195+1,0)</f>
        <v>0</v>
      </c>
      <c r="FL132" s="0" t="n">
        <f aca="false">IF(ISNUMBER(FIND(FL$1,$D132))=$AO$1,1,0)*VLOOKUP($Z$2,DALYs!$A$2:$MW$40,'Intervention list'!FL$195+1,0)</f>
        <v>0</v>
      </c>
      <c r="FM132" s="0" t="n">
        <f aca="false">IF(ISNUMBER(FIND(FM$1,$D132))=$AO$1,1,0)*VLOOKUP($Z$2,DALYs!$A$2:$MW$40,'Intervention list'!FM$195+1,0)</f>
        <v>0</v>
      </c>
      <c r="FN132" s="0" t="n">
        <f aca="false">IF(ISNUMBER(FIND(FN$1,$D132))=$AO$1,1,0)*VLOOKUP($Z$2,DALYs!$A$2:$MW$40,'Intervention list'!FN$195+1,0)</f>
        <v>0</v>
      </c>
      <c r="FO132" s="0" t="n">
        <f aca="false">IF(ISNUMBER(FIND(FO$1,$D132))=$AO$1,1,0)*VLOOKUP($Z$2,DALYs!$A$2:$MW$40,'Intervention list'!FO$195+1,0)</f>
        <v>0</v>
      </c>
      <c r="FP132" s="0" t="n">
        <f aca="false">IF(ISNUMBER(FIND(FP$1,$D132))=$AO$1,1,0)*VLOOKUP($Z$2,DALYs!$A$2:$MW$40,'Intervention list'!FP$195+1,0)</f>
        <v>0</v>
      </c>
      <c r="FQ132" s="0" t="n">
        <f aca="false">IF(ISNUMBER(FIND(FQ$1,$D132))=$AO$1,1,0)*VLOOKUP($Z$2,DALYs!$A$2:$MW$40,'Intervention list'!FQ$195+1,0)</f>
        <v>0</v>
      </c>
      <c r="FR132" s="0" t="n">
        <f aca="false">IF(ISNUMBER(FIND(FR$1,$D132))=$AO$1,1,0)*VLOOKUP($Z$2,DALYs!$A$2:$MW$40,'Intervention list'!FR$195+1,0)</f>
        <v>0</v>
      </c>
      <c r="FS132" s="0" t="n">
        <f aca="false">IF(ISNUMBER(FIND(FS$1,$D132))=$AO$1,1,0)*VLOOKUP($Z$2,DALYs!$A$2:$MW$40,'Intervention list'!FS$195+1,0)</f>
        <v>0</v>
      </c>
      <c r="FT132" s="0" t="n">
        <f aca="false">IF(ISNUMBER(FIND(FT$1,$D132))=$AO$1,1,0)*VLOOKUP($Z$2,DALYs!$A$2:$MW$40,'Intervention list'!FT$195+1,0)</f>
        <v>0</v>
      </c>
      <c r="FU132" s="0" t="n">
        <f aca="false">IF(ISNUMBER(FIND(FU$1,$D132))=$AO$1,1,0)*VLOOKUP($Z$2,DALYs!$A$2:$MW$40,'Intervention list'!FU$195+1,0)</f>
        <v>0</v>
      </c>
      <c r="FV132" s="0" t="n">
        <f aca="false">IF(ISNUMBER(FIND(FV$1,$D132))=$AO$1,1,0)*VLOOKUP($Z$2,DALYs!$A$2:$MW$40,'Intervention list'!FV$195+1,0)</f>
        <v>0</v>
      </c>
      <c r="FW132" s="0" t="n">
        <f aca="false">IF(ISNUMBER(FIND(FW$1,$D132))=$AO$1,1,0)*VLOOKUP($Z$2,DALYs!$A$2:$MW$40,'Intervention list'!FW$195+1,0)</f>
        <v>0</v>
      </c>
      <c r="FX132" s="0" t="n">
        <f aca="false">IF(ISNUMBER(FIND(FX$1,$D132))=$AO$1,1,0)*VLOOKUP($Z$2,DALYs!$A$2:$MW$40,'Intervention list'!FX$195+1,0)</f>
        <v>4469.05688329661</v>
      </c>
      <c r="FY132" s="0" t="n">
        <f aca="false">IF(ISNUMBER(FIND(FY$1,$D132))=$AO$1,1,0)*VLOOKUP($Z$2,DALYs!$A$2:$MW$40,'Intervention list'!FY$195+1,0)</f>
        <v>1636.3689876575</v>
      </c>
      <c r="FZ132" s="0" t="n">
        <f aca="false">IF(ISNUMBER(FIND(FZ$1,$D132))=$AO$1,1,0)*VLOOKUP($Z$2,DALYs!$A$2:$MW$40,'Intervention list'!FZ$195+1,0)</f>
        <v>0</v>
      </c>
      <c r="GA132" s="0" t="n">
        <f aca="false">IF(ISNUMBER(FIND(GA$1,$D132))=$AO$1,1,0)*VLOOKUP($Z$2,DALYs!$A$2:$MW$40,'Intervention list'!GA$195+1,0)</f>
        <v>0</v>
      </c>
      <c r="GB132" s="0" t="n">
        <f aca="false">IF(ISNUMBER(FIND(GB$1,$D132))=$AO$1,1,0)*VLOOKUP($Z$2,DALYs!$A$2:$MW$40,'Intervention list'!GB$195+1,0)</f>
        <v>0</v>
      </c>
      <c r="GC132" s="0" t="n">
        <f aca="false">IF(ISNUMBER(FIND(GC$1,$D132))=$AO$1,1,0)*VLOOKUP($Z$2,DALYs!$A$2:$MW$40,'Intervention list'!GC$195+1,0)</f>
        <v>0</v>
      </c>
      <c r="GD132" s="0" t="n">
        <f aca="false">IF(ISNUMBER(FIND(GD$1,$D132))=$AO$1,1,0)*VLOOKUP($Z$2,DALYs!$A$2:$MW$40,'Intervention list'!GD$195+1,0)</f>
        <v>0</v>
      </c>
      <c r="GE132" s="0" t="n">
        <f aca="false">IF(ISNUMBER(FIND(GE$1,$D132))=$AO$1,1,0)*VLOOKUP($Z$2,DALYs!$A$2:$MW$40,'Intervention list'!GE$195+1,0)</f>
        <v>0</v>
      </c>
      <c r="GF132" s="0" t="n">
        <f aca="false">IF(ISNUMBER(FIND(GF$1,$D132))=$AO$1,1,0)*VLOOKUP($Z$2,DALYs!$A$2:$MW$40,'Intervention list'!GF$195+1,0)</f>
        <v>0</v>
      </c>
      <c r="GG132" s="0" t="n">
        <f aca="false">IF(ISNUMBER(FIND(GG$1,$D132))=$AO$1,1,0)*VLOOKUP($Z$2,DALYs!$A$2:$MW$40,'Intervention list'!GG$195+1,0)</f>
        <v>0</v>
      </c>
      <c r="GH132" s="0" t="n">
        <f aca="false">IF(ISNUMBER(FIND(GH$1,$D132))=$AO$1,1,0)*VLOOKUP($Z$2,DALYs!$A$2:$MW$40,'Intervention list'!GH$195+1,0)</f>
        <v>0</v>
      </c>
      <c r="GI132" s="0" t="n">
        <f aca="false">IF(ISNUMBER(FIND(GI$1,$D132))=$AO$1,1,0)*VLOOKUP($Z$2,DALYs!$A$2:$MW$40,'Intervention list'!GI$195+1,0)</f>
        <v>0</v>
      </c>
      <c r="GJ132" s="0" t="n">
        <f aca="false">IF(ISNUMBER(FIND(GJ$1,$D132))=$AO$1,1,0)*VLOOKUP($Z$2,DALYs!$A$2:$MW$40,'Intervention list'!GJ$195+1,0)</f>
        <v>0</v>
      </c>
      <c r="GK132" s="0" t="n">
        <f aca="false">IF(ISNUMBER(FIND(GK$1,$D132))=$AO$1,1,0)*VLOOKUP($Z$2,DALYs!$A$2:$MW$40,'Intervention list'!GK$195+1,0)</f>
        <v>0</v>
      </c>
      <c r="GL132" s="0" t="n">
        <f aca="false">IF(ISNUMBER(FIND(GL$1,$D132))=$AO$1,1,0)*VLOOKUP($Z$2,DALYs!$A$2:$MW$40,'Intervention list'!GL$195+1,0)</f>
        <v>0</v>
      </c>
      <c r="GM132" s="0" t="n">
        <f aca="false">IF(ISNUMBER(FIND(GM$1,$D132))=$AO$1,1,0)*VLOOKUP($Z$2,DALYs!$A$2:$MW$40,'Intervention list'!GM$195+1,0)</f>
        <v>0</v>
      </c>
      <c r="GN132" s="0" t="n">
        <f aca="false">IF(ISNUMBER(FIND(GN$1,$D132))=$AO$1,1,0)*VLOOKUP($Z$2,DALYs!$A$2:$MW$40,'Intervention list'!GN$195+1,0)</f>
        <v>0</v>
      </c>
      <c r="GO132" s="0" t="n">
        <f aca="false">IF(ISNUMBER(FIND(GO$1,$D132))=$AO$1,1,0)*VLOOKUP($Z$2,DALYs!$A$2:$MW$40,'Intervention list'!GO$195+1,0)</f>
        <v>0</v>
      </c>
      <c r="GP132" s="0" t="n">
        <f aca="false">IF(ISNUMBER(FIND(GP$1,$D132))=$AO$1,1,0)*VLOOKUP($Z$2,DALYs!$A$2:$MW$40,'Intervention list'!GP$195+1,0)</f>
        <v>0</v>
      </c>
      <c r="GQ132" s="0" t="n">
        <f aca="false">IF(ISNUMBER(FIND(GQ$1,$D132))=$AO$1,1,0)*VLOOKUP($Z$2,DALYs!$A$2:$MW$40,'Intervention list'!GQ$195+1,0)</f>
        <v>0</v>
      </c>
      <c r="GR132" s="0" t="n">
        <f aca="false">IF(ISNUMBER(FIND(GR$1,$D132))=$AO$1,1,0)*VLOOKUP($Z$2,DALYs!$A$2:$MW$40,'Intervention list'!GR$195+1,0)</f>
        <v>0</v>
      </c>
      <c r="GS132" s="0" t="n">
        <f aca="false">IF(ISNUMBER(FIND(GS$1,$D132))=$AO$1,1,0)*VLOOKUP($Z$2,DALYs!$A$2:$MW$40,'Intervention list'!GS$195+1,0)</f>
        <v>0</v>
      </c>
      <c r="GT132" s="0" t="n">
        <f aca="false">IF(ISNUMBER(FIND(GT$1,$D132))=$AO$1,1,0)*VLOOKUP($Z$2,DALYs!$A$2:$MW$40,'Intervention list'!GT$195+1,0)</f>
        <v>0</v>
      </c>
      <c r="GU132" s="0" t="n">
        <f aca="false">IF(ISNUMBER(FIND(GU$1,$D132))=$AO$1,1,0)*VLOOKUP($Z$2,DALYs!$A$2:$MW$40,'Intervention list'!GU$195+1,0)</f>
        <v>0</v>
      </c>
      <c r="GV132" s="0" t="n">
        <f aca="false">IF(ISNUMBER(FIND(GV$1,$D132))=$AO$1,1,0)*VLOOKUP($Z$2,DALYs!$A$2:$MW$40,'Intervention list'!GV$195+1,0)</f>
        <v>0</v>
      </c>
      <c r="GW132" s="0" t="n">
        <f aca="false">IF(ISNUMBER(FIND(GW$1,$D132))=$AO$1,1,0)*VLOOKUP($Z$2,DALYs!$A$2:$MW$40,'Intervention list'!GW$195+1,0)</f>
        <v>0</v>
      </c>
      <c r="GX132" s="0" t="n">
        <f aca="false">IF(ISNUMBER(FIND(GX$1,$D132))=$AO$1,1,0)*VLOOKUP($Z$2,DALYs!$A$2:$MW$40,'Intervention list'!GX$195+1,0)</f>
        <v>0</v>
      </c>
      <c r="GY132" s="0" t="n">
        <f aca="false">IF(ISNUMBER(FIND(GY$1,$D132))=$AO$1,1,0)*VLOOKUP($Z$2,DALYs!$A$2:$MW$40,'Intervention list'!GY$195+1,0)</f>
        <v>0</v>
      </c>
      <c r="GZ132" s="0" t="n">
        <f aca="false">IF(ISNUMBER(FIND(GZ$1,$D132))=$AO$1,1,0)*VLOOKUP($Z$2,DALYs!$A$2:$MW$40,'Intervention list'!GZ$195+1,0)</f>
        <v>0</v>
      </c>
      <c r="HA132" s="0" t="n">
        <f aca="false">IF(ISNUMBER(FIND(HA$1,$D132))=$AO$1,1,0)*VLOOKUP($Z$2,DALYs!$A$2:$MW$40,'Intervention list'!HA$195+1,0)</f>
        <v>0</v>
      </c>
      <c r="HB132" s="0" t="n">
        <f aca="false">IF(ISNUMBER(FIND(HB$1,$D132))=$AO$1,1,0)*VLOOKUP($Z$2,DALYs!$A$2:$MW$40,'Intervention list'!HB$195+1,0)</f>
        <v>0</v>
      </c>
      <c r="HC132" s="0" t="n">
        <f aca="false">IF(ISNUMBER(FIND(HC$1,$D132))=$AO$1,1,0)*VLOOKUP($Z$2,DALYs!$A$2:$MW$40,'Intervention list'!HC$195+1,0)</f>
        <v>0</v>
      </c>
      <c r="HD132" s="0" t="n">
        <f aca="false">IF(ISNUMBER(FIND(HD$1,$D132))=$AO$1,1,0)*VLOOKUP($Z$2,DALYs!$A$2:$MW$40,'Intervention list'!HD$195+1,0)</f>
        <v>0</v>
      </c>
      <c r="HE132" s="0" t="n">
        <f aca="false">IF(ISNUMBER(FIND(HE$1,$D132))=$AO$1,1,0)*VLOOKUP($Z$2,DALYs!$A$2:$MW$40,'Intervention list'!HE$195+1,0)</f>
        <v>0</v>
      </c>
      <c r="HF132" s="0" t="n">
        <f aca="false">IF(ISNUMBER(FIND(HF$1,$D132))=$AO$1,1,0)*VLOOKUP($Z$2,DALYs!$A$2:$MW$40,'Intervention list'!HF$195+1,0)</f>
        <v>0</v>
      </c>
      <c r="HG132" s="0" t="n">
        <f aca="false">IF(ISNUMBER(FIND(HG$1,$D132))=$AO$1,1,0)*VLOOKUP($Z$2,DALYs!$A$2:$MW$40,'Intervention list'!HG$195+1,0)</f>
        <v>0</v>
      </c>
      <c r="HH132" s="0" t="n">
        <f aca="false">IF(ISNUMBER(FIND(HH$1,$D132))=$AO$1,1,0)*VLOOKUP($Z$2,DALYs!$A$2:$MW$40,'Intervention list'!HH$195+1,0)</f>
        <v>0</v>
      </c>
      <c r="HI132" s="0" t="n">
        <f aca="false">IF(ISNUMBER(FIND(HI$1,$D132))=$AO$1,1,0)*VLOOKUP($Z$2,DALYs!$A$2:$MW$40,'Intervention list'!HI$195+1,0)</f>
        <v>0</v>
      </c>
      <c r="HJ132" s="0" t="n">
        <f aca="false">IF(ISNUMBER(FIND(HJ$1,$D132))=$AO$1,1,0)*VLOOKUP($Z$2,DALYs!$A$2:$MW$40,'Intervention list'!HJ$195+1,0)</f>
        <v>0</v>
      </c>
      <c r="HK132" s="0" t="n">
        <f aca="false">IF(ISNUMBER(FIND(HK$1,$D132))=$AO$1,1,0)*VLOOKUP($Z$2,DALYs!$A$2:$MW$40,'Intervention list'!HK$195+1,0)</f>
        <v>0</v>
      </c>
      <c r="HL132" s="0" t="n">
        <f aca="false">IF(ISNUMBER(FIND(HL$1,$D132))=$AO$1,1,0)*VLOOKUP($Z$2,DALYs!$A$2:$MW$40,'Intervention list'!HL$195+1,0)</f>
        <v>0</v>
      </c>
      <c r="HM132" s="0" t="n">
        <f aca="false">IF(ISNUMBER(FIND(HM$1,$D132))=$AO$1,1,0)*VLOOKUP($Z$2,DALYs!$A$2:$MW$40,'Intervention list'!HM$195+1,0)</f>
        <v>0</v>
      </c>
      <c r="HN132" s="0" t="n">
        <f aca="false">IF(ISNUMBER(FIND(HN$1,$D132))=$AO$1,1,0)*VLOOKUP($Z$2,DALYs!$A$2:$MW$40,'Intervention list'!HN$195+1,0)</f>
        <v>0</v>
      </c>
      <c r="HO132" s="0" t="n">
        <f aca="false">IF(ISNUMBER(FIND(HO$1,$D132))=$AO$1,1,0)*VLOOKUP($Z$2,DALYs!$A$2:$MW$40,'Intervention list'!HO$195+1,0)</f>
        <v>0</v>
      </c>
      <c r="HP132" s="0" t="n">
        <f aca="false">IF(ISNUMBER(FIND(HP$1,$D132))=$AO$1,1,0)*VLOOKUP($Z$2,DALYs!$A$2:$MW$40,'Intervention list'!HP$195+1,0)</f>
        <v>0</v>
      </c>
      <c r="HQ132" s="0" t="n">
        <f aca="false">IF(ISNUMBER(FIND(HQ$1,$D132))=$AO$1,1,0)*VLOOKUP($Z$2,DALYs!$A$2:$MW$40,'Intervention list'!HQ$195+1,0)</f>
        <v>0</v>
      </c>
      <c r="HR132" s="0" t="n">
        <f aca="false">IF(ISNUMBER(FIND(HR$1,$D132))=$AO$1,1,0)*VLOOKUP($Z$2,DALYs!$A$2:$MW$40,'Intervention list'!HR$195+1,0)</f>
        <v>0</v>
      </c>
      <c r="HS132" s="0" t="n">
        <f aca="false">IF(ISNUMBER(FIND(HS$1,$D132))=$AO$1,1,0)*VLOOKUP($Z$2,DALYs!$A$2:$MW$40,'Intervention list'!HS$195+1,0)</f>
        <v>0</v>
      </c>
      <c r="HT132" s="0" t="n">
        <f aca="false">IF(ISNUMBER(FIND(HT$1,$D132))=$AO$1,1,0)*VLOOKUP($Z$2,DALYs!$A$2:$MW$40,'Intervention list'!HT$195+1,0)</f>
        <v>0</v>
      </c>
      <c r="HU132" s="0" t="n">
        <f aca="false">IF(ISNUMBER(FIND(HU$1,$D132))=$AO$1,1,0)*VLOOKUP($Z$2,DALYs!$A$2:$MW$40,'Intervention list'!HU$195+1,0)</f>
        <v>0</v>
      </c>
      <c r="HV132" s="0" t="n">
        <f aca="false">IF(ISNUMBER(FIND(HV$1,$D132))=$AO$1,1,0)*VLOOKUP($Z$2,DALYs!$A$2:$MW$40,'Intervention list'!HV$195+1,0)</f>
        <v>0</v>
      </c>
      <c r="HW132" s="0" t="n">
        <f aca="false">IF(ISNUMBER(FIND(HW$1,$D132))=$AO$1,1,0)*VLOOKUP($Z$2,DALYs!$A$2:$MW$40,'Intervention list'!HW$195+1,0)</f>
        <v>0</v>
      </c>
      <c r="HX132" s="0" t="n">
        <f aca="false">IF(ISNUMBER(FIND(HX$1,$D132))=$AO$1,1,0)*VLOOKUP($Z$2,DALYs!$A$2:$MW$40,'Intervention list'!HX$195+1,0)</f>
        <v>0</v>
      </c>
      <c r="HY132" s="0" t="n">
        <f aca="false">IF(ISNUMBER(FIND(HY$1,$D132))=$AO$1,1,0)*VLOOKUP($Z$2,DALYs!$A$2:$MW$40,'Intervention list'!HY$195+1,0)</f>
        <v>0</v>
      </c>
      <c r="HZ132" s="0" t="n">
        <f aca="false">IF(ISNUMBER(FIND(HZ$1,$D132))=$AO$1,1,0)*VLOOKUP($Z$2,DALYs!$A$2:$MW$40,'Intervention list'!HZ$195+1,0)</f>
        <v>0</v>
      </c>
      <c r="IA132" s="0" t="n">
        <f aca="false">IF(ISNUMBER(FIND(IA$1,$D132))=$AO$1,1,0)*VLOOKUP($Z$2,DALYs!$A$2:$MW$40,'Intervention list'!IA$195+1,0)</f>
        <v>0</v>
      </c>
      <c r="IB132" s="0" t="n">
        <f aca="false">IF(ISNUMBER(FIND(IB$1,$D132))=$AO$1,1,0)*VLOOKUP($Z$2,DALYs!$A$2:$MW$40,'Intervention list'!IB$195+1,0)</f>
        <v>0</v>
      </c>
      <c r="IC132" s="0" t="n">
        <f aca="false">IF(ISNUMBER(FIND(IC$1,$D132))=$AO$1,1,0)*VLOOKUP($Z$2,DALYs!$A$2:$MW$40,'Intervention list'!IC$195+1,0)</f>
        <v>0</v>
      </c>
      <c r="ID132" s="0" t="n">
        <f aca="false">IF(ISNUMBER(FIND(ID$1,$D132))=$AO$1,1,0)*VLOOKUP($Z$2,DALYs!$A$2:$MW$40,'Intervention list'!ID$195+1,0)</f>
        <v>0</v>
      </c>
      <c r="IE132" s="0" t="n">
        <f aca="false">IF(ISNUMBER(FIND(IE$1,$D132))=$AO$1,1,0)*VLOOKUP($Z$2,DALYs!$A$2:$MW$40,'Intervention list'!IE$195+1,0)</f>
        <v>0</v>
      </c>
      <c r="IF132" s="0" t="n">
        <f aca="false">IF(ISNUMBER(FIND(IF$1,$D132))=$AO$1,1,0)*VLOOKUP($Z$2,DALYs!$A$2:$MW$40,'Intervention list'!IF$195+1,0)</f>
        <v>0</v>
      </c>
      <c r="IG132" s="0" t="n">
        <f aca="false">IF(ISNUMBER(FIND(IG$1,$D132))=$AO$1,1,0)*VLOOKUP($Z$2,DALYs!$A$2:$MW$40,'Intervention list'!IG$195+1,0)</f>
        <v>0</v>
      </c>
      <c r="IH132" s="0" t="n">
        <f aca="false">IF(ISNUMBER(FIND(IH$1,$D132))=$AO$1,1,0)*VLOOKUP($Z$2,DALYs!$A$2:$MW$40,'Intervention list'!IH$195+1,0)</f>
        <v>0</v>
      </c>
      <c r="II132" s="0" t="n">
        <f aca="false">IF(ISNUMBER(FIND(II$1,$D132))=$AO$1,1,0)*VLOOKUP($Z$2,DALYs!$A$2:$MW$40,'Intervention list'!II$195+1,0)</f>
        <v>0</v>
      </c>
      <c r="IJ132" s="0" t="n">
        <f aca="false">IF(ISNUMBER(FIND(IJ$1,$D132))=$AO$1,1,0)*VLOOKUP($Z$2,DALYs!$A$2:$MW$40,'Intervention list'!IJ$195+1,0)</f>
        <v>0</v>
      </c>
      <c r="IK132" s="0" t="n">
        <f aca="false">IF(ISNUMBER(FIND(IK$1,$D132))=$AO$1,1,0)*VLOOKUP($Z$2,DALYs!$A$2:$MW$40,'Intervention list'!IK$195+1,0)</f>
        <v>0</v>
      </c>
      <c r="IL132" s="0" t="n">
        <f aca="false">IF(ISNUMBER(FIND(IL$1,$D132))=$AO$1,1,0)*VLOOKUP($Z$2,DALYs!$A$2:$MW$40,'Intervention list'!IL$195+1,0)</f>
        <v>0</v>
      </c>
      <c r="IM132" s="0" t="n">
        <f aca="false">IF(ISNUMBER(FIND(IM$1,$D132))=$AO$1,1,0)*VLOOKUP($Z$2,DALYs!$A$2:$MW$40,'Intervention list'!IM$195+1,0)</f>
        <v>0</v>
      </c>
      <c r="IN132" s="0" t="n">
        <f aca="false">IF(ISNUMBER(FIND(IN$1,$D132))=$AO$1,1,0)*VLOOKUP($Z$2,DALYs!$A$2:$MW$40,'Intervention list'!IN$195+1,0)</f>
        <v>0</v>
      </c>
      <c r="IO132" s="0" t="n">
        <f aca="false">IF(ISNUMBER(FIND(IO$1,$D132))=$AO$1,1,0)*VLOOKUP($Z$2,DALYs!$A$2:$MW$40,'Intervention list'!IO$195+1,0)</f>
        <v>0</v>
      </c>
      <c r="IP132" s="0" t="n">
        <f aca="false">IF(ISNUMBER(FIND(IP$1,$D132))=$AO$1,1,0)*VLOOKUP($Z$2,DALYs!$A$2:$MW$40,'Intervention list'!IP$195+1,0)</f>
        <v>0</v>
      </c>
      <c r="IQ132" s="0" t="n">
        <f aca="false">IF(ISNUMBER(FIND(IQ$1,$D132))=$AO$1,1,0)*VLOOKUP($Z$2,DALYs!$A$2:$MW$40,'Intervention list'!IQ$195+1,0)</f>
        <v>0</v>
      </c>
      <c r="IR132" s="0" t="n">
        <f aca="false">IF(ISNUMBER(FIND(IR$1,$D132))=$AO$1,1,0)*VLOOKUP($Z$2,DALYs!$A$2:$MW$40,'Intervention list'!IR$195+1,0)</f>
        <v>0</v>
      </c>
      <c r="IS132" s="0" t="n">
        <f aca="false">IF(ISNUMBER(FIND(IS$1,$D132))=$AO$1,1,0)*VLOOKUP($Z$2,DALYs!$A$2:$MW$40,'Intervention list'!IS$195+1,0)</f>
        <v>0</v>
      </c>
      <c r="IT132" s="0" t="n">
        <f aca="false">IF(ISNUMBER(FIND(IT$1,$D132))=$AO$1,1,0)*VLOOKUP($Z$2,DALYs!$A$2:$MW$40,'Intervention list'!IT$195+1,0)</f>
        <v>0</v>
      </c>
      <c r="IU132" s="0" t="n">
        <f aca="false">IF(ISNUMBER(FIND(IU$1,$D132))=$AO$1,1,0)*VLOOKUP($Z$2,DALYs!$A$2:$MW$40,'Intervention list'!IU$195+1,0)</f>
        <v>0</v>
      </c>
      <c r="IV132" s="0" t="n">
        <f aca="false">IF(ISNUMBER(FIND(IV$1,$D132))=$AO$1,1,0)*VLOOKUP($Z$2,DALYs!$A$2:$MW$40,'Intervention list'!IV$195+1,0)</f>
        <v>0</v>
      </c>
      <c r="IW132" s="0" t="n">
        <f aca="false">IF(ISNUMBER(FIND(IW$1,$D132))=$AO$1,1,0)*VLOOKUP($Z$2,DALYs!$A$2:$MW$40,'Intervention list'!IW$195+1,0)</f>
        <v>0</v>
      </c>
      <c r="IX132" s="0" t="n">
        <f aca="false">IF(ISNUMBER(FIND(IX$1,$D132))=$AO$1,1,0)*VLOOKUP($Z$2,DALYs!$A$2:$MW$40,'Intervention list'!IX$195+1,0)</f>
        <v>0</v>
      </c>
      <c r="IY132" s="0" t="n">
        <f aca="false">IF(ISNUMBER(FIND(IY$1,$D132))=$AO$1,1,0)*VLOOKUP($Z$2,DALYs!$A$2:$MW$40,'Intervention list'!IY$195+1,0)</f>
        <v>0</v>
      </c>
      <c r="IZ132" s="0" t="n">
        <f aca="false">IF(ISNUMBER(FIND(IZ$1,$D132))=$AO$1,1,0)*VLOOKUP($Z$2,DALYs!$A$2:$MW$40,'Intervention list'!IZ$195+1,0)</f>
        <v>0</v>
      </c>
      <c r="JA132" s="0" t="n">
        <f aca="false">IF(ISNUMBER(FIND(JA$1,$D132))=$AO$1,1,0)*VLOOKUP($Z$2,DALYs!$A$2:$MW$40,'Intervention list'!JA$195+1,0)</f>
        <v>0</v>
      </c>
      <c r="JB132" s="0" t="n">
        <f aca="false">IF(ISNUMBER(FIND(JB$1,$D132))=$AO$1,1,0)*VLOOKUP($Z$2,DALYs!$A$2:$MW$40,'Intervention list'!JB$195+1,0)</f>
        <v>0</v>
      </c>
      <c r="JC132" s="0" t="n">
        <f aca="false">IF(ISNUMBER(FIND(JC$1,$D132))=$AO$1,1,0)*VLOOKUP($Z$2,DALYs!$A$2:$MW$40,'Intervention list'!JC$195+1,0)</f>
        <v>0</v>
      </c>
      <c r="JD132" s="0" t="n">
        <f aca="false">IF(ISNUMBER(FIND(JD$1,$D132))=$AO$1,1,0)*VLOOKUP($Z$2,DALYs!$A$2:$MW$40,'Intervention list'!JD$195+1,0)</f>
        <v>0</v>
      </c>
      <c r="JE132" s="0" t="n">
        <f aca="false">IF(ISNUMBER(FIND(JE$1,$D132))=$AO$1,1,0)*VLOOKUP($Z$2,DALYs!$A$2:$MW$40,'Intervention list'!JE$195+1,0)</f>
        <v>0</v>
      </c>
      <c r="JF132" s="0" t="n">
        <f aca="false">IF(ISNUMBER(FIND(JF$1,$D132))=$AO$1,1,0)*VLOOKUP($Z$2,DALYs!$A$2:$MW$40,'Intervention list'!JF$195+1,0)</f>
        <v>0</v>
      </c>
      <c r="JG132" s="0" t="n">
        <f aca="false">IF(ISNUMBER(FIND(JG$1,$D132))=$AO$1,1,0)*VLOOKUP($Z$2,DALYs!$A$2:$MW$40,'Intervention list'!JG$195+1,0)</f>
        <v>0</v>
      </c>
      <c r="JH132" s="0" t="n">
        <f aca="false">IF(ISNUMBER(FIND(JH$1,$D132))=$AO$1,1,0)*VLOOKUP($Z$2,DALYs!$A$2:$MW$40,'Intervention list'!JH$195+1,0)</f>
        <v>0</v>
      </c>
      <c r="JI132" s="0" t="n">
        <f aca="false">IF(ISNUMBER(FIND(JI$1,$D132))=$AO$1,1,0)*VLOOKUP($Z$2,DALYs!$A$2:$MW$40,'Intervention list'!JI$195+1,0)</f>
        <v>0</v>
      </c>
      <c r="JJ132" s="0" t="n">
        <f aca="false">IF(ISNUMBER(FIND(JJ$1,$D132))=$AO$1,1,0)*VLOOKUP($Z$2,DALYs!$A$2:$MW$40,'Intervention list'!JJ$195+1,0)</f>
        <v>0</v>
      </c>
      <c r="JK132" s="0" t="n">
        <f aca="false">IF(ISNUMBER(FIND(JK$1,$D132))=$AO$1,1,0)*VLOOKUP($Z$2,DALYs!$A$2:$MW$40,'Intervention list'!JK$195+1,0)</f>
        <v>0</v>
      </c>
      <c r="JL132" s="0" t="n">
        <f aca="false">IF(ISNUMBER(FIND(JL$1,$D132))=$AO$1,1,0)*VLOOKUP($Z$2,DALYs!$A$2:$MW$40,'Intervention list'!JL$195+1,0)</f>
        <v>0</v>
      </c>
      <c r="JM132" s="0" t="n">
        <f aca="false">IF(ISNUMBER(FIND(JM$1,$D132))=$AO$1,1,0)*VLOOKUP($Z$2,DALYs!$A$2:$MW$40,'Intervention list'!JM$195+1,0)</f>
        <v>0</v>
      </c>
      <c r="JN132" s="0" t="n">
        <f aca="false">IF(ISNUMBER(FIND(JN$1,$D132))=$AO$1,1,0)*VLOOKUP($Z$2,DALYs!$A$2:$MW$40,'Intervention list'!JN$195+1,0)</f>
        <v>0</v>
      </c>
      <c r="JO132" s="0" t="n">
        <f aca="false">IF(ISNUMBER(FIND(JO$1,$D132))=$AO$1,1,0)*VLOOKUP($Z$2,DALYs!$A$2:$MW$40,'Intervention list'!JO$195+1,0)</f>
        <v>0</v>
      </c>
      <c r="JP132" s="0" t="n">
        <f aca="false">IF(ISNUMBER(FIND(JP$1,$D132))=$AO$1,1,0)*VLOOKUP($Z$2,DALYs!$A$2:$MW$40,'Intervention list'!JP$195+1,0)</f>
        <v>0</v>
      </c>
      <c r="JQ132" s="0" t="n">
        <f aca="false">IF(ISNUMBER(FIND(JQ$1,$D132))=$AO$1,1,0)*VLOOKUP($Z$2,DALYs!$A$2:$MW$40,'Intervention list'!JQ$195+1,0)</f>
        <v>0</v>
      </c>
      <c r="JR132" s="0" t="n">
        <f aca="false">IF(ISNUMBER(FIND(JR$1,$D132))=$AO$1,1,0)*VLOOKUP($Z$2,DALYs!$A$2:$MW$40,'Intervention list'!JR$195+1,0)</f>
        <v>0</v>
      </c>
      <c r="JS132" s="0" t="n">
        <f aca="false">IF(ISNUMBER(FIND(JS$1,$D132))=$AO$1,1,0)*VLOOKUP($Z$2,DALYs!$A$2:$MW$40,'Intervention list'!JS$195+1,0)</f>
        <v>0</v>
      </c>
      <c r="JT132" s="0" t="n">
        <f aca="false">IF(ISNUMBER(FIND(JT$1,$D132))=$AO$1,1,0)*VLOOKUP($Z$2,DALYs!$A$2:$MW$40,'Intervention list'!JT$195+1,0)</f>
        <v>0</v>
      </c>
      <c r="JU132" s="0" t="n">
        <f aca="false">IF(ISNUMBER(FIND(JU$1,$D132))=$AO$1,1,0)*VLOOKUP($Z$2,DALYs!$A$2:$MW$40,'Intervention list'!JU$195+1,0)</f>
        <v>0</v>
      </c>
      <c r="JV132" s="0" t="n">
        <f aca="false">IF(ISNUMBER(FIND(JV$1,$D132))=$AO$1,1,0)*VLOOKUP($Z$2,DALYs!$A$2:$MW$40,'Intervention list'!JV$195+1,0)</f>
        <v>0</v>
      </c>
      <c r="JW132" s="0" t="n">
        <f aca="false">IF(ISNUMBER(FIND(JW$1,$D132))=$AO$1,1,0)*VLOOKUP($Z$2,DALYs!$A$2:$MW$40,'Intervention list'!JW$195+1,0)</f>
        <v>0</v>
      </c>
      <c r="JX132" s="0" t="n">
        <f aca="false">IF(ISNUMBER(FIND(JX$1,$D132))=$AO$1,1,0)*VLOOKUP($Z$2,DALYs!$A$2:$MW$40,'Intervention list'!JX$195+1,0)</f>
        <v>0</v>
      </c>
      <c r="JY132" s="0" t="n">
        <f aca="false">IF(ISNUMBER(FIND(JY$1,$D132))=$AO$1,1,0)*VLOOKUP($Z$2,DALYs!$A$2:$MW$40,'Intervention list'!JY$195+1,0)</f>
        <v>0</v>
      </c>
      <c r="JZ132" s="0" t="n">
        <f aca="false">IF(ISNUMBER(FIND(JZ$1,$D132))=$AO$1,1,0)*VLOOKUP($Z$2,DALYs!$A$2:$MW$40,'Intervention list'!JZ$195+1,0)</f>
        <v>0</v>
      </c>
      <c r="KA132" s="0" t="n">
        <f aca="false">IF(ISNUMBER(FIND(KA$1,$D132))=$AO$1,1,0)*VLOOKUP($Z$2,DALYs!$A$2:$MW$40,'Intervention list'!KA$195+1,0)</f>
        <v>0</v>
      </c>
      <c r="KB132" s="0" t="n">
        <f aca="false">IF(ISNUMBER(FIND(KB$1,$D132))=$AO$1,1,0)*VLOOKUP($Z$2,DALYs!$A$2:$MW$40,'Intervention list'!KB$195+1,0)</f>
        <v>0</v>
      </c>
      <c r="KC132" s="0" t="n">
        <f aca="false">IF(ISNUMBER(FIND(KC$1,$D132))=$AO$1,1,0)*VLOOKUP($Z$2,DALYs!$A$2:$MW$40,'Intervention list'!KC$195+1,0)</f>
        <v>0</v>
      </c>
      <c r="KD132" s="0" t="n">
        <f aca="false">IF(ISNUMBER(FIND(KD$1,$D132))=$AO$1,1,0)*VLOOKUP($Z$2,DALYs!$A$2:$MW$40,'Intervention list'!KD$195+1,0)</f>
        <v>0</v>
      </c>
      <c r="KE132" s="0" t="n">
        <f aca="false">IF(ISNUMBER(FIND(KE$1,$D132))=$AO$1,1,0)*VLOOKUP($Z$2,DALYs!$A$2:$MW$40,'Intervention list'!KE$195+1,0)</f>
        <v>0</v>
      </c>
      <c r="KF132" s="0" t="n">
        <f aca="false">IF(ISNUMBER(FIND(KF$1,$D132))=$AO$1,1,0)*VLOOKUP($Z$2,DALYs!$A$2:$MW$40,'Intervention list'!KF$195+1,0)</f>
        <v>0</v>
      </c>
      <c r="KG132" s="0" t="n">
        <f aca="false">IF(ISNUMBER(FIND(KG$1,$D132))=$AO$1,1,0)*VLOOKUP($Z$2,DALYs!$A$2:$MW$40,'Intervention list'!KG$195+1,0)</f>
        <v>0</v>
      </c>
      <c r="KH132" s="0" t="n">
        <f aca="false">IF(ISNUMBER(FIND(KH$1,$D132))=$AO$1,1,0)*VLOOKUP($Z$2,DALYs!$A$2:$MW$40,'Intervention list'!KH$195+1,0)</f>
        <v>0</v>
      </c>
      <c r="KI132" s="0" t="n">
        <f aca="false">IF(ISNUMBER(FIND(KI$1,$D132))=$AO$1,1,0)*VLOOKUP($Z$2,DALYs!$A$2:$MW$40,'Intervention list'!KI$195+1,0)</f>
        <v>0</v>
      </c>
      <c r="KJ132" s="0" t="n">
        <f aca="false">IF(ISNUMBER(FIND(KJ$1,$D132))=$AO$1,1,0)*VLOOKUP($Z$2,DALYs!$A$2:$MW$40,'Intervention list'!KJ$195+1,0)</f>
        <v>0</v>
      </c>
      <c r="KK132" s="0" t="n">
        <f aca="false">IF(ISNUMBER(FIND(KK$1,$D132))=$AO$1,1,0)*VLOOKUP($Z$2,DALYs!$A$2:$MW$40,'Intervention list'!KK$195+1,0)</f>
        <v>0</v>
      </c>
      <c r="KL132" s="0" t="n">
        <f aca="false">IF(ISNUMBER(FIND(KL$1,$D132))=$AO$1,1,0)*VLOOKUP($Z$2,DALYs!$A$2:$MW$40,'Intervention list'!KL$195+1,0)</f>
        <v>0</v>
      </c>
      <c r="KM132" s="0" t="n">
        <f aca="false">IF(ISNUMBER(FIND(KM$1,$D132))=$AO$1,1,0)*VLOOKUP($Z$2,DALYs!$A$2:$MW$40,'Intervention list'!KM$195+1,0)</f>
        <v>0</v>
      </c>
      <c r="KN132" s="0" t="n">
        <f aca="false">IF(ISNUMBER(FIND(KN$1,$D132))=$AO$1,1,0)*VLOOKUP($Z$2,DALYs!$A$2:$MW$40,'Intervention list'!KN$195+1,0)</f>
        <v>0</v>
      </c>
      <c r="KO132" s="0" t="n">
        <f aca="false">IF(ISNUMBER(FIND(KO$1,$D132))=$AO$1,1,0)*VLOOKUP($Z$2,DALYs!$A$2:$MW$40,'Intervention list'!KO$195+1,0)</f>
        <v>0</v>
      </c>
      <c r="KP132" s="0" t="n">
        <f aca="false">IF(ISNUMBER(FIND(KP$1,$D132))=$AO$1,1,0)*VLOOKUP($Z$2,DALYs!$A$2:$MW$40,'Intervention list'!KP$195+1,0)</f>
        <v>0</v>
      </c>
      <c r="KQ132" s="0" t="n">
        <f aca="false">IF(ISNUMBER(FIND(KQ$1,$D132))=$AO$1,1,0)*VLOOKUP($Z$2,DALYs!$A$2:$MW$40,'Intervention list'!KQ$195+1,0)</f>
        <v>0</v>
      </c>
      <c r="KR132" s="0" t="n">
        <f aca="false">IF(ISNUMBER(FIND(KR$1,$D132))=$AO$1,1,0)*VLOOKUP($Z$2,DALYs!$A$2:$MW$40,'Intervention list'!KR$195+1,0)</f>
        <v>0</v>
      </c>
      <c r="KS132" s="0" t="n">
        <f aca="false">IF(ISNUMBER(FIND(KS$1,$D132))=$AO$1,1,0)*VLOOKUP($Z$2,DALYs!$A$2:$MW$40,'Intervention list'!KS$195+1,0)</f>
        <v>0</v>
      </c>
      <c r="KT132" s="0" t="n">
        <f aca="false">IF(ISNUMBER(FIND(KT$1,$D132))=$AO$1,1,0)*VLOOKUP($Z$2,DALYs!$A$2:$MW$40,'Intervention list'!KT$195+1,0)</f>
        <v>0</v>
      </c>
      <c r="KU132" s="0" t="n">
        <f aca="false">IF(ISNUMBER(FIND(KU$1,$D132))=$AO$1,1,0)*VLOOKUP($Z$2,DALYs!$A$2:$MW$40,'Intervention list'!KU$195+1,0)</f>
        <v>0</v>
      </c>
      <c r="KV132" s="0" t="n">
        <f aca="false">IF(ISNUMBER(FIND(KV$1,$D132))=$AO$1,1,0)*VLOOKUP($Z$2,DALYs!$A$2:$MW$40,'Intervention list'!KV$195+1,0)</f>
        <v>0</v>
      </c>
      <c r="KW132" s="0" t="n">
        <f aca="false">IF(ISNUMBER(FIND(KW$1,$D132))=$AO$1,1,0)*VLOOKUP($Z$2,DALYs!$A$2:$MW$40,'Intervention list'!KW$195+1,0)</f>
        <v>0</v>
      </c>
      <c r="KX132" s="0" t="n">
        <f aca="false">IF(ISNUMBER(FIND(KX$1,$D132))=$AO$1,1,0)*VLOOKUP($Z$2,DALYs!$A$2:$MW$40,'Intervention list'!KX$195+1,0)</f>
        <v>0</v>
      </c>
      <c r="KY132" s="0" t="n">
        <f aca="false">IF(ISNUMBER(FIND(KY$1,$D132))=$AO$1,1,0)*VLOOKUP($Z$2,DALYs!$A$2:$MW$40,'Intervention list'!KY$195+1,0)</f>
        <v>0</v>
      </c>
      <c r="KZ132" s="0" t="n">
        <f aca="false">IF(ISNUMBER(FIND(KZ$1,$D132))=$AO$1,1,0)*VLOOKUP($Z$2,DALYs!$A$2:$MW$40,'Intervention list'!KZ$195+1,0)</f>
        <v>0</v>
      </c>
      <c r="LA132" s="0" t="n">
        <f aca="false">IF(ISNUMBER(FIND(LA$1,$D132))=$AO$1,1,0)*VLOOKUP($Z$2,DALYs!$A$2:$MW$40,'Intervention list'!LA$195+1,0)</f>
        <v>0</v>
      </c>
      <c r="LB132" s="0" t="n">
        <f aca="false">IF(ISNUMBER(FIND(LB$1,$D132))=$AO$1,1,0)*VLOOKUP($Z$2,DALYs!$A$2:$MW$40,'Intervention list'!LB$195+1,0)</f>
        <v>0</v>
      </c>
      <c r="LC132" s="0" t="n">
        <f aca="false">IF(ISNUMBER(FIND(LC$1,$D132))=$AO$1,1,0)*VLOOKUP($Z$2,DALYs!$A$2:$MW$40,'Intervention list'!LC$195+1,0)</f>
        <v>0</v>
      </c>
      <c r="LD132" s="0" t="n">
        <f aca="false">IF(ISNUMBER(FIND(LD$1,$D132))=$AO$1,1,0)*VLOOKUP($Z$2,DALYs!$A$2:$MW$40,'Intervention list'!LD$195+1,0)</f>
        <v>0</v>
      </c>
      <c r="LE132" s="0" t="n">
        <f aca="false">IF(ISNUMBER(FIND(LE$1,$D132))=$AO$1,1,0)*VLOOKUP($Z$2,DALYs!$A$2:$MW$40,'Intervention list'!LE$195+1,0)</f>
        <v>0</v>
      </c>
      <c r="LF132" s="0" t="n">
        <f aca="false">IF(ISNUMBER(FIND(LF$1,$D132))=$AO$1,1,0)*VLOOKUP($Z$2,DALYs!$A$2:$MW$40,'Intervention list'!LF$195+1,0)</f>
        <v>0</v>
      </c>
      <c r="LG132" s="0" t="n">
        <f aca="false">IF(ISNUMBER(FIND(LG$1,$D132))=$AO$1,1,0)*VLOOKUP($Z$2,DALYs!$A$2:$MW$40,'Intervention list'!LG$195+1,0)</f>
        <v>0</v>
      </c>
      <c r="LH132" s="0" t="n">
        <f aca="false">IF(ISNUMBER(FIND(LH$1,$D132))=$AO$1,1,0)*VLOOKUP($Z$2,DALYs!$A$2:$MW$40,'Intervention list'!LH$195+1,0)</f>
        <v>0</v>
      </c>
      <c r="LI132" s="0" t="n">
        <f aca="false">IF(ISNUMBER(FIND(LI$1,$D132))=$AO$1,1,0)*VLOOKUP($Z$2,DALYs!$A$2:$MW$40,'Intervention list'!LI$195+1,0)</f>
        <v>0</v>
      </c>
      <c r="LJ132" s="0" t="n">
        <f aca="false">IF(ISNUMBER(FIND(LJ$1,$D132))=$AO$1,1,0)*VLOOKUP($Z$2,DALYs!$A$2:$MW$40,'Intervention list'!LJ$195+1,0)</f>
        <v>0</v>
      </c>
      <c r="LK132" s="0" t="n">
        <f aca="false">IF(ISNUMBER(FIND(LK$1,$D132))=$AO$1,1,0)*VLOOKUP($Z$2,DALYs!$A$2:$MW$40,'Intervention list'!LK$195+1,0)</f>
        <v>0</v>
      </c>
      <c r="LL132" s="0" t="n">
        <f aca="false">IF(ISNUMBER(FIND(LL$1,$D132))=$AO$1,1,0)*VLOOKUP($Z$2,DALYs!$A$2:$MW$40,'Intervention list'!LL$195+1,0)</f>
        <v>0</v>
      </c>
      <c r="LM132" s="0" t="n">
        <f aca="false">IF(ISNUMBER(FIND(LM$1,$D132))=$AO$1,1,0)*VLOOKUP($Z$2,DALYs!$A$2:$MW$40,'Intervention list'!LM$195+1,0)</f>
        <v>0</v>
      </c>
      <c r="LN132" s="0" t="n">
        <f aca="false">IF(ISNUMBER(FIND(LN$1,$D132))=$AO$1,1,0)*VLOOKUP($Z$2,DALYs!$A$2:$MW$40,'Intervention list'!LN$195+1,0)</f>
        <v>0</v>
      </c>
      <c r="LO132" s="0" t="n">
        <f aca="false">IF(ISNUMBER(FIND(LO$1,$D132))=$AO$1,1,0)*VLOOKUP($Z$2,DALYs!$A$2:$MW$40,'Intervention list'!LO$195+1,0)</f>
        <v>0</v>
      </c>
      <c r="LP132" s="0" t="n">
        <f aca="false">IF(ISNUMBER(FIND(LP$1,$D132))=$AO$1,1,0)*VLOOKUP($Z$2,DALYs!$A$2:$MW$40,'Intervention list'!LP$195+1,0)</f>
        <v>0</v>
      </c>
      <c r="LQ132" s="0" t="n">
        <f aca="false">IF(ISNUMBER(FIND(LQ$1,$D132))=$AO$1,1,0)*VLOOKUP($Z$2,DALYs!$A$2:$MW$40,'Intervention list'!LQ$195+1,0)</f>
        <v>0</v>
      </c>
      <c r="LR132" s="0" t="n">
        <f aca="false">IF(ISNUMBER(FIND(LR$1,$D132))=$AO$1,1,0)*VLOOKUP($Z$2,DALYs!$A$2:$MW$40,'Intervention list'!LR$195+1,0)</f>
        <v>0</v>
      </c>
      <c r="LS132" s="0" t="n">
        <f aca="false">IF(ISNUMBER(FIND(LS$1,$D132))=$AO$1,1,0)*VLOOKUP($Z$2,DALYs!$A$2:$MW$40,'Intervention list'!LS$195+1,0)</f>
        <v>0</v>
      </c>
      <c r="LT132" s="0" t="n">
        <f aca="false">IF(ISNUMBER(FIND(LT$1,$D132))=$AO$1,1,0)*VLOOKUP($Z$2,DALYs!$A$2:$MW$40,'Intervention list'!LT$195+1,0)</f>
        <v>0</v>
      </c>
      <c r="LU132" s="0" t="n">
        <f aca="false">IF(ISNUMBER(FIND(LU$1,$D132))=$AO$1,1,0)*VLOOKUP($Z$2,DALYs!$A$2:$MW$40,'Intervention list'!LU$195+1,0)</f>
        <v>0</v>
      </c>
      <c r="LV132" s="0" t="n">
        <f aca="false">IF(ISNUMBER(FIND(LV$1,$D132))=$AO$1,1,0)*VLOOKUP($Z$2,DALYs!$A$2:$MW$40,'Intervention list'!LV$195+1,0)</f>
        <v>0</v>
      </c>
      <c r="LW132" s="0" t="n">
        <f aca="false">IF(ISNUMBER(FIND(LW$1,$D132))=$AO$1,1,0)*VLOOKUP($Z$2,DALYs!$A$2:$MW$40,'Intervention list'!LW$195+1,0)</f>
        <v>0</v>
      </c>
      <c r="LX132" s="0" t="n">
        <f aca="false">IF(ISNUMBER(FIND(LX$1,$D132))=$AO$1,1,0)*VLOOKUP($Z$2,DALYs!$A$2:$MW$40,'Intervention list'!LX$195+1,0)</f>
        <v>0</v>
      </c>
      <c r="LY132" s="0" t="n">
        <f aca="false">IF(ISNUMBER(FIND(LY$1,$D132))=$AO$1,1,0)*VLOOKUP($Z$2,DALYs!$A$2:$MW$40,'Intervention list'!LY$195+1,0)</f>
        <v>0</v>
      </c>
      <c r="LZ132" s="0" t="n">
        <f aca="false">IF(ISNUMBER(FIND(LZ$1,$D132))=$AO$1,1,0)*VLOOKUP($Z$2,DALYs!$A$2:$MW$40,'Intervention list'!LZ$195+1,0)</f>
        <v>0</v>
      </c>
      <c r="MA132" s="0" t="n">
        <f aca="false">IF(ISNUMBER(FIND(MA$1,$D132))=$AO$1,1,0)*VLOOKUP($Z$2,DALYs!$A$2:$MW$40,'Intervention list'!MA$195+1,0)</f>
        <v>0</v>
      </c>
      <c r="MB132" s="0" t="n">
        <f aca="false">IF(ISNUMBER(FIND(MB$1,$D132))=$AO$1,1,0)*VLOOKUP($Z$2,DALYs!$A$2:$MW$40,'Intervention list'!MB$195+1,0)</f>
        <v>0</v>
      </c>
      <c r="MC132" s="0" t="n">
        <f aca="false">IF(ISNUMBER(FIND(MC$1,$D132))=$AO$1,1,0)*VLOOKUP($Z$2,DALYs!$A$2:$MW$40,'Intervention list'!MC$195+1,0)</f>
        <v>0</v>
      </c>
      <c r="MD132" s="0" t="n">
        <f aca="false">IF(ISNUMBER(FIND(MD$1,$D132))=$AO$1,1,0)*VLOOKUP($Z$2,DALYs!$A$2:$MW$40,'Intervention list'!MD$195+1,0)</f>
        <v>0</v>
      </c>
      <c r="ME132" s="0" t="n">
        <f aca="false">IF(ISNUMBER(FIND(ME$1,$D132))=$AO$1,1,0)*VLOOKUP($Z$2,DALYs!$A$2:$MW$40,'Intervention list'!ME$195+1,0)</f>
        <v>0</v>
      </c>
      <c r="MF132" s="0" t="n">
        <f aca="false">IF(ISNUMBER(FIND(MF$1,$D132))=$AO$1,1,0)*VLOOKUP($Z$2,DALYs!$A$2:$MW$40,'Intervention list'!MF$195+1,0)</f>
        <v>0</v>
      </c>
      <c r="MG132" s="0" t="n">
        <f aca="false">IF(ISNUMBER(FIND(MG$1,$D132))=$AO$1,1,0)*VLOOKUP($Z$2,DALYs!$A$2:$MW$40,'Intervention list'!MG$195+1,0)</f>
        <v>0</v>
      </c>
      <c r="MH132" s="0" t="n">
        <f aca="false">IF(ISNUMBER(FIND(MH$1,$D132))=$AO$1,1,0)*VLOOKUP($Z$2,DALYs!$A$2:$MW$40,'Intervention list'!MH$195+1,0)</f>
        <v>0</v>
      </c>
      <c r="MI132" s="0" t="n">
        <f aca="false">IF(ISNUMBER(FIND(MI$1,$D132))=$AO$1,1,0)*VLOOKUP($Z$2,DALYs!$A$2:$MW$40,'Intervention list'!MI$195+1,0)</f>
        <v>0</v>
      </c>
      <c r="MJ132" s="0" t="n">
        <f aca="false">IF(ISNUMBER(FIND(MJ$1,$D132))=$AO$1,1,0)*VLOOKUP($Z$2,DALYs!$A$2:$MW$40,'Intervention list'!MJ$195+1,0)</f>
        <v>0</v>
      </c>
      <c r="MK132" s="0" t="n">
        <f aca="false">IF(ISNUMBER(FIND(MK$1,$D132))=$AO$1,1,0)*VLOOKUP($Z$2,DALYs!$A$2:$MW$40,'Intervention list'!MK$195+1,0)</f>
        <v>0</v>
      </c>
      <c r="ML132" s="0" t="n">
        <f aca="false">IF(ISNUMBER(FIND(ML$1,$D132))=$AO$1,1,0)*VLOOKUP($Z$2,DALYs!$A$2:$MW$40,'Intervention list'!ML$195+1,0)</f>
        <v>0</v>
      </c>
      <c r="MM132" s="0" t="n">
        <f aca="false">IF(ISNUMBER(FIND(MM$1,$D132))=$AO$1,1,0)*VLOOKUP($Z$2,DALYs!$A$2:$MW$40,'Intervention list'!MM$195+1,0)</f>
        <v>0</v>
      </c>
      <c r="MN132" s="0" t="n">
        <f aca="false">IF(ISNUMBER(FIND(MN$1,$D132))=$AO$1,1,0)*VLOOKUP($Z$2,DALYs!$A$2:$MW$40,'Intervention list'!MN$195+1,0)</f>
        <v>0</v>
      </c>
      <c r="MO132" s="0" t="n">
        <f aca="false">IF(ISNUMBER(FIND(MO$1,$D132))=$AO$1,1,0)*VLOOKUP($Z$2,DALYs!$A$2:$MW$40,'Intervention list'!MO$195+1,0)</f>
        <v>0</v>
      </c>
      <c r="MP132" s="0" t="n">
        <f aca="false">IF(ISNUMBER(FIND(MP$1,$D132))=$AO$1,1,0)*VLOOKUP($Z$2,DALYs!$A$2:$MW$40,'Intervention list'!MP$195+1,0)</f>
        <v>0</v>
      </c>
      <c r="MQ132" s="0" t="n">
        <f aca="false">IF(ISNUMBER(FIND(MQ$1,$D132))=$AO$1,1,0)*VLOOKUP($Z$2,DALYs!$A$2:$MW$40,'Intervention list'!MQ$195+1,0)</f>
        <v>0</v>
      </c>
      <c r="MR132" s="0" t="n">
        <f aca="false">IF(ISNUMBER(FIND(MR$1,$D132))=$AO$1,1,0)*VLOOKUP($Z$2,DALYs!$A$2:$MW$40,'Intervention list'!MR$195+1,0)</f>
        <v>0</v>
      </c>
      <c r="MS132" s="0" t="n">
        <f aca="false">IF(ISNUMBER(FIND(MS$1,$D132))=$AO$1,1,0)*VLOOKUP($Z$2,DALYs!$A$2:$MW$40,'Intervention list'!MS$195+1,0)</f>
        <v>0</v>
      </c>
      <c r="MT132" s="0" t="n">
        <f aca="false">IF(ISNUMBER(FIND(MT$1,$D132))=$AO$1,1,0)*VLOOKUP($Z$2,DALYs!$A$2:$MW$40,'Intervention list'!MT$195+1,0)</f>
        <v>0</v>
      </c>
      <c r="MU132" s="0" t="n">
        <f aca="false">IF(ISNUMBER(FIND(MU$1,$D132))=$AO$1,1,0)*VLOOKUP($Z$2,DALYs!$A$2:$MW$40,'Intervention list'!MU$195+1,0)</f>
        <v>0</v>
      </c>
      <c r="MV132" s="0" t="n">
        <f aca="false">IF(ISNUMBER(FIND(MV$1,$D132))=$AO$1,1,0)*VLOOKUP($Z$2,DALYs!$A$2:$MW$40,'Intervention list'!MV$195+1,0)</f>
        <v>0</v>
      </c>
      <c r="MW132" s="0" t="n">
        <f aca="false">IF(ISNUMBER(FIND(MW$1,$D132))=$AO$1,1,0)*VLOOKUP($Z$2,DALYs!$A$2:$MW$40,'Intervention list'!MW$195+1,0)</f>
        <v>0</v>
      </c>
      <c r="MX132" s="0" t="n">
        <f aca="false">IF(ISNUMBER(FIND(MX$1,$D132))=$AO$1,1,0)*VLOOKUP($Z$2,DALYs!$A$2:$MW$40,'Intervention list'!MX$195+1,0)</f>
        <v>0</v>
      </c>
      <c r="MY132" s="0" t="n">
        <f aca="false">IF(ISNUMBER(FIND(MY$1,$D132))=$AO$1,1,0)*VLOOKUP($Z$2,DALYs!$A$2:$MW$40,'Intervention list'!MY$195+1,0)</f>
        <v>0</v>
      </c>
      <c r="MZ132" s="0" t="n">
        <f aca="false">IF(ISNUMBER(FIND(MZ$1,$D132))=$AO$1,1,0)*VLOOKUP($Z$2,DALYs!$A$2:$MW$40,'Intervention list'!MZ$195+1,0)</f>
        <v>0</v>
      </c>
      <c r="NA132" s="0" t="n">
        <f aca="false">IF(ISNUMBER(FIND(NA$1,$D132))=$AO$1,1,0)*VLOOKUP($Z$2,DALYs!$A$2:$MW$40,'Intervention list'!NA$195+1,0)</f>
        <v>0</v>
      </c>
      <c r="NB132" s="0" t="n">
        <f aca="false">IF(ISNUMBER(FIND(NB$1,$D132))=$AO$1,1,0)*VLOOKUP($Z$2,DALYs!$A$2:$MW$40,'Intervention list'!NB$195+1,0)</f>
        <v>0</v>
      </c>
      <c r="NC132" s="0" t="n">
        <f aca="false">IF(ISNUMBER(FIND(NC$1,$D132))=$AO$1,1,0)*VLOOKUP($Z$2,DALYs!$A$2:$MW$40,'Intervention list'!NC$195+1,0)</f>
        <v>0</v>
      </c>
      <c r="ND132" s="0" t="n">
        <f aca="false">IF(ISNUMBER(FIND(ND$1,$D132))=$AO$1,1,0)*VLOOKUP($Z$2,DALYs!$A$2:$MW$40,'Intervention list'!ND$195+1,0)</f>
        <v>0</v>
      </c>
      <c r="NE132" s="0" t="n">
        <f aca="false">IF(ISNUMBER(FIND(NE$1,$D132))=$AO$1,1,0)*VLOOKUP($Z$2,DALYs!$A$2:$MW$40,'Intervention list'!NE$195+1,0)</f>
        <v>0</v>
      </c>
      <c r="NF132" s="0" t="n">
        <f aca="false">IF(ISNUMBER(FIND(NF$1,$D132))=$AO$1,1,0)*VLOOKUP($Z$2,DALYs!$A$2:$MW$40,'Intervention list'!NF$195+1,0)</f>
        <v>0</v>
      </c>
      <c r="NG132" s="0" t="n">
        <f aca="false">IF(ISNUMBER(FIND(NG$1,$D132))=$AO$1,1,0)*VLOOKUP($Z$2,DALYs!$A$2:$MW$40,'Intervention list'!NG$195+1,0)</f>
        <v>0</v>
      </c>
      <c r="NH132" s="0" t="n">
        <f aca="false">IF(ISNUMBER(FIND(NH$1,$D132))=$AO$1,1,0)*VLOOKUP($Z$2,DALYs!$A$2:$MW$40,'Intervention list'!NH$195+1,0)</f>
        <v>0</v>
      </c>
      <c r="NI132" s="0" t="n">
        <f aca="false">IF(ISNUMBER(FIND(NI$1,$D132))=$AO$1,1,0)*VLOOKUP($Z$2,DALYs!$A$2:$MW$40,'Intervention list'!NI$195+1,0)</f>
        <v>0</v>
      </c>
      <c r="NJ132" s="0" t="n">
        <f aca="false">IF(ISNUMBER(FIND(NJ$1,$D132))=$AO$1,1,0)*VLOOKUP($Z$2,DALYs!$A$2:$MW$40,'Intervention list'!NJ$195+1,0)</f>
        <v>0</v>
      </c>
      <c r="NK132" s="0" t="n">
        <f aca="false">IF(ISNUMBER(FIND(NK$1,$D132))=$AO$1,1,0)*VLOOKUP($Z$2,DALYs!$A$2:$MW$40,'Intervention list'!NK$195+1,0)</f>
        <v>0</v>
      </c>
      <c r="NL132" s="0" t="n">
        <f aca="false">IF(ISNUMBER(FIND(NL$1,$D132))=$AO$1,1,0)*VLOOKUP($Z$2,DALYs!$A$2:$MW$40,'Intervention list'!NL$195+1,0)</f>
        <v>0</v>
      </c>
      <c r="NM132" s="0" t="n">
        <f aca="false">IF(ISNUMBER(FIND(NM$1,$D132))=$AO$1,1,0)*VLOOKUP($Z$2,DALYs!$A$2:$MW$40,'Intervention list'!NM$195+1,0)</f>
        <v>0</v>
      </c>
      <c r="NN132" s="0" t="n">
        <f aca="false">IF(ISNUMBER(FIND(NN$1,$D132))=$AO$1,1,0)*VLOOKUP($Z$2,DALYs!$A$2:$MW$40,'Intervention list'!NN$195+1,0)</f>
        <v>0</v>
      </c>
      <c r="NO132" s="0" t="n">
        <f aca="false">IF(ISNUMBER(FIND(NO$1,$D132))=$AO$1,1,0)*VLOOKUP($Z$2,DALYs!$A$2:$MW$40,'Intervention list'!NO$195+1,0)</f>
        <v>0</v>
      </c>
      <c r="NP132" s="0" t="n">
        <f aca="false">IF(ISNUMBER(FIND(NP$1,$D132))=$AO$1,1,0)*VLOOKUP($Z$2,DALYs!$A$2:$MW$40,'Intervention list'!NP$195+1,0)</f>
        <v>0</v>
      </c>
      <c r="NQ132" s="0" t="n">
        <f aca="false">IF(ISNUMBER(FIND(NQ$1,$D132))=$AO$1,1,0)*VLOOKUP($Z$2,DALYs!$A$2:$MW$40,'Intervention list'!NQ$195+1,0)</f>
        <v>0</v>
      </c>
      <c r="NR132" s="0" t="n">
        <f aca="false">IF(ISNUMBER(FIND(NR$1,$D132))=$AO$1,1,0)*VLOOKUP($Z$2,DALYs!$A$2:$MW$40,'Intervention list'!NR$195+1,0)</f>
        <v>0</v>
      </c>
      <c r="NS132" s="0" t="n">
        <f aca="false">IF(ISNUMBER(FIND(NS$1,$D132))=$AO$1,1,0)*VLOOKUP($Z$2,DALYs!$A$2:$MW$40,'Intervention list'!NS$195+1,0)</f>
        <v>0</v>
      </c>
      <c r="NT132" s="0" t="n">
        <f aca="false">IF(ISNUMBER(FIND(NT$1,$D132))=$AO$1,1,0)*VLOOKUP($Z$2,DALYs!$A$2:$MW$40,'Intervention list'!NT$195+1,0)</f>
        <v>0</v>
      </c>
      <c r="NU132" s="0" t="n">
        <f aca="false">IF(ISNUMBER(FIND(NU$1,$D132))=$AO$1,1,0)*VLOOKUP($Z$2,DALYs!$A$2:$MW$40,'Intervention list'!NU$195+1,0)</f>
        <v>0</v>
      </c>
      <c r="NV132" s="0" t="n">
        <f aca="false">IF(ISNUMBER(FIND(NV$1,$D132))=$AO$1,1,0)*VLOOKUP($Z$2,DALYs!$A$2:$MW$40,'Intervention list'!NV$195+1,0)</f>
        <v>0</v>
      </c>
      <c r="NW132" s="0" t="n">
        <f aca="false">IF(ISNUMBER(FIND(NW$1,$D132))=$AO$1,1,0)*VLOOKUP($Z$2,DALYs!$A$2:$MW$40,'Intervention list'!NW$195+1,0)</f>
        <v>0</v>
      </c>
      <c r="NX132" s="0" t="n">
        <f aca="false">IF(ISNUMBER(FIND(NX$1,$D132))=$AO$1,1,0)*VLOOKUP($Z$2,DALYs!$A$2:$MW$40,'Intervention list'!NX$195+1,0)</f>
        <v>0</v>
      </c>
      <c r="NY132" s="0" t="n">
        <f aca="false">IF(ISNUMBER(FIND(NY$1,$D132))=$AO$1,1,0)*VLOOKUP($Z$2,DALYs!$A$2:$MW$40,'Intervention list'!NY$195+1,0)</f>
        <v>0</v>
      </c>
      <c r="NZ132" s="0" t="n">
        <f aca="false">IF(ISNUMBER(FIND(NZ$1,$D132))=$AO$1,1,0)*VLOOKUP($Z$2,DALYs!$A$2:$MW$40,'Intervention list'!NZ$195+1,0)</f>
        <v>0</v>
      </c>
      <c r="OA132" s="0" t="n">
        <f aca="false">IF(ISNUMBER(FIND(OA$1,$D132))=$AO$1,1,0)*VLOOKUP($Z$2,DALYs!$A$2:$MW$40,'Intervention list'!OA$195+1,0)</f>
        <v>0</v>
      </c>
      <c r="OB132" s="0" t="n">
        <f aca="false">IF(ISNUMBER(FIND(OB$1,$D132))=$AO$1,1,0)*VLOOKUP($Z$2,DALYs!$A$2:$MW$40,'Intervention list'!OB$195+1,0)</f>
        <v>0</v>
      </c>
      <c r="OC132" s="0" t="n">
        <f aca="false">IF(ISNUMBER(FIND(OC$1,$D132))=$AO$1,1,0)*VLOOKUP($Z$2,DALYs!$A$2:$MW$40,'Intervention list'!OC$195+1,0)</f>
        <v>0</v>
      </c>
      <c r="OD132" s="0" t="n">
        <f aca="false">IF(ISNUMBER(FIND(OD$1,$D132))=$AO$1,1,0)*VLOOKUP($Z$2,DALYs!$A$2:$MW$40,'Intervention list'!OD$195+1,0)</f>
        <v>0</v>
      </c>
      <c r="OE132" s="0" t="n">
        <f aca="false">IF(ISNUMBER(FIND(OE$1,$D132))=$AO$1,1,0)*VLOOKUP($Z$2,DALYs!$A$2:$MW$40,'Intervention list'!OE$195+1,0)</f>
        <v>0</v>
      </c>
      <c r="OF132" s="0" t="n">
        <f aca="false">IF(ISNUMBER(FIND(OF$1,$D132))=$AO$1,1,0)*VLOOKUP($Z$2,DALYs!$A$2:$MW$40,'Intervention list'!OF$195+1,0)</f>
        <v>0</v>
      </c>
      <c r="OG132" s="0" t="n">
        <f aca="false">IF(ISNUMBER(FIND(OG$1,$D132))=$AO$1,1,0)*VLOOKUP($Z$2,DALYs!$A$2:$MW$40,'Intervention list'!OG$195+1,0)</f>
        <v>0</v>
      </c>
      <c r="OH132" s="0" t="n">
        <f aca="false">IF(ISNUMBER(FIND(OH$1,$D132))=$AO$1,1,0)*VLOOKUP($Z$2,DALYs!$A$2:$MW$40,'Intervention list'!OH$195+1,0)</f>
        <v>0</v>
      </c>
      <c r="OI132" s="0" t="n">
        <f aca="false">IF(ISNUMBER(FIND(OI$1,$D132))=$AO$1,1,0)*VLOOKUP($Z$2,DALYs!$A$2:$MW$40,'Intervention list'!OI$195+1,0)</f>
        <v>0</v>
      </c>
      <c r="OJ132" s="0" t="n">
        <f aca="false">IF(ISNUMBER(FIND(OJ$1,$D132))=$AO$1,1,0)*VLOOKUP($Z$2,DALYs!$A$2:$MW$40,'Intervention list'!OJ$195+1,0)</f>
        <v>0</v>
      </c>
      <c r="OK132" s="0" t="n">
        <f aca="false">IF(ISNUMBER(FIND(OK$1,$D132))=$AO$1,1,0)*VLOOKUP($Z$2,DALYs!$A$2:$MW$40,'Intervention list'!OK$195+1,0)</f>
        <v>0</v>
      </c>
      <c r="OL132" s="0" t="n">
        <f aca="false">IF(ISNUMBER(FIND(OL$1,$D132))=$AO$1,1,0)*VLOOKUP($Z$2,DALYs!$A$2:$MW$40,'Intervention list'!OL$195+1,0)</f>
        <v>0</v>
      </c>
      <c r="OM132" s="0" t="n">
        <f aca="false">IF(ISNUMBER(FIND(OM$1,$D132))=$AO$1,1,0)*VLOOKUP($Z$2,DALYs!$A$2:$MW$40,'Intervention list'!OM$195+1,0)</f>
        <v>0</v>
      </c>
      <c r="ON132" s="0" t="n">
        <f aca="false">IF(ISNUMBER(FIND(ON$1,$D132))=$AO$1,1,0)*VLOOKUP($Z$2,DALYs!$A$2:$MW$40,'Intervention list'!ON$195+1,0)</f>
        <v>0</v>
      </c>
      <c r="OO132" s="0" t="n">
        <f aca="false">IF(ISNUMBER(FIND(OO$1,$D132))=$AO$1,1,0)*VLOOKUP($Z$2,DALYs!$A$2:$MW$40,'Intervention list'!OO$195+1,0)</f>
        <v>0</v>
      </c>
      <c r="OP132" s="0" t="n">
        <f aca="false">IF(ISNUMBER(FIND(OP$1,$D132))=$AO$1,1,0)*VLOOKUP($Z$2,DALYs!$A$2:$MW$40,'Intervention list'!OP$195+1,0)</f>
        <v>0</v>
      </c>
      <c r="OQ132" s="0" t="n">
        <f aca="false">IF(ISNUMBER(FIND(OQ$1,$D132))=$AO$1,1,0)*VLOOKUP($Z$2,DALYs!$A$2:$MW$40,'Intervention list'!OQ$195+1,0)</f>
        <v>0</v>
      </c>
      <c r="OR132" s="0" t="n">
        <f aca="false">IF(ISNUMBER(FIND(OR$1,$D132))=$AO$1,1,0)*VLOOKUP($Z$2,DALYs!$A$2:$MW$40,'Intervention list'!OR$195+1,0)</f>
        <v>0</v>
      </c>
      <c r="OS132" s="0" t="n">
        <f aca="false">IF(ISNUMBER(FIND(OS$1,$D132))=$AO$1,1,0)*VLOOKUP($Z$2,DALYs!$A$2:$MW$40,'Intervention list'!OS$195+1,0)</f>
        <v>0</v>
      </c>
      <c r="OT132" s="0" t="n">
        <f aca="false">IF(ISNUMBER(FIND(OT$1,$D132))=$AO$1,1,0)*VLOOKUP($Z$2,DALYs!$A$2:$MW$40,'Intervention list'!OT$195+1,0)</f>
        <v>0</v>
      </c>
      <c r="OU132" s="0" t="n">
        <f aca="false">IF(ISNUMBER(FIND(OU$1,$D132))=$AO$1,1,0)*VLOOKUP($Z$2,DALYs!$A$2:$MW$40,'Intervention list'!OU$195+1,0)</f>
        <v>0</v>
      </c>
      <c r="OV132" s="0" t="n">
        <f aca="false">IF(ISNUMBER(FIND(OV$1,$D132))=$AO$1,1,0)*VLOOKUP($Z$2,DALYs!$A$2:$MW$40,'Intervention list'!OV$195+1,0)</f>
        <v>0</v>
      </c>
      <c r="OW132" s="0" t="n">
        <f aca="false">IF(ISNUMBER(FIND(OW$1,$D132))=$AO$1,1,0)*VLOOKUP($Z$2,DALYs!$A$2:$MW$40,'Intervention list'!OW$195+1,0)</f>
        <v>0</v>
      </c>
      <c r="OX132" s="0" t="n">
        <f aca="false">IF(ISNUMBER(FIND(OX$1,$D132))=$AO$1,1,0)*VLOOKUP($Z$2,DALYs!$A$2:$MW$40,'Intervention list'!OX$195+1,0)</f>
        <v>0</v>
      </c>
    </row>
    <row r="133" customFormat="false" ht="15.75" hidden="false" customHeight="false" outlineLevel="0" collapsed="false">
      <c r="A133" s="6" t="s">
        <v>279</v>
      </c>
      <c r="B133" s="6" t="s">
        <v>97</v>
      </c>
      <c r="C133" s="26" t="s">
        <v>272</v>
      </c>
      <c r="D133" s="7" t="s">
        <v>280</v>
      </c>
      <c r="E133" s="7" t="str">
        <f aca="false">SUBSTITUTE(D133,0.2,X133)</f>
        <v>Digestive congenital anomalies: 0.4</v>
      </c>
      <c r="F133" s="0" t="s">
        <v>62</v>
      </c>
      <c r="G133" s="8" t="n">
        <v>200</v>
      </c>
      <c r="H133" s="9" t="n">
        <v>0</v>
      </c>
      <c r="I133" s="9" t="n">
        <f aca="false">IF(H133="","",(H133*(VLOOKUP($Z$2,Worksheet,11,0)^4)))</f>
        <v>0</v>
      </c>
      <c r="J133" s="9" t="n">
        <f aca="false">IF(I133="","",I133*VLOOKUP($Z$2,Worksheet,12,0))</f>
        <v>0</v>
      </c>
      <c r="K133" s="9" t="n">
        <f aca="false">IF(I133="","",I133*VLOOKUP($Z$2, Worksheet, 13, 0))</f>
        <v>0</v>
      </c>
      <c r="L133" s="9" t="n">
        <f aca="false">IF(J133="",VLOOKUP($Z$2, Worksheet, 14, 0),J133)</f>
        <v>0</v>
      </c>
      <c r="M133" s="9" t="n">
        <f aca="false">IF(L133&lt;VLOOKUP($Z$2,'Country sheet'!$A$3:$P$41,15,0), VLOOKUP($Z$2,'Country sheet'!$A$3:$P$41,15,0), L133)/0.7</f>
        <v>66.2083230214262</v>
      </c>
      <c r="N133" s="27" t="n">
        <f aca="false">IFERROR(IF(AC133=$AO$1,VLOOKUP(F133,AO$42:AX$46,MATCH(AC$1,AP$41:AX$41,0)+1,0)/COUNTIFS($F$2:$F$194,$F133,$AC$2:$AC$194,$AO$1),0),0) + IFERROR(IF(AD133=$AO$1,VLOOKUP(F133,AO$42:AX$46,MATCH(AD$1,AP$41:AX$41,0)+1,0)/COUNTIFS($F$2:$F$194,$F133,$AD$2:$AD$194,$AO$1),0),0) + IFERROR(IF(AE133=$AO$1,VLOOKUP(F133,AO$42:AX$46,MATCH(AE$1,AP$41:AX$41,0)+1,0)/COUNTIFS($F$2:$F$194,$F133,$AE$2:$AE$194,$AO$1),0),0) + IFERROR(IF(AF133=$AO$1,VLOOKUP(F133,AO$42:AX$46,MATCH(AF$1,AP$41:AX$41,0)+1,0)/COUNTIFS($F$2:$F$194,$F133,$AF$2:$AF$194,$AO$1),0),0) + IFERROR(IF(AG133=$AO$1,VLOOKUP(F133,AO$42:AX$46,MATCH(AG$1,AP$41:AX$41,0)+1,0)/COUNTIFS($F$2:$F$194,$F133,$AG$2:$AG$194,$AO$1),0),0) + IFERROR(IF(AH133=$AO$1,VLOOKUP(F133,AO$42:AX$46,MATCH(AH$1,AP$41:AX$41,0)+1,0)/COUNTIFS($F$2:$F$194,$F133,$AH$2:$AH$194,$AO$1),0),0) + IFERROR(IF(AI133=$AO$1,VLOOKUP(F133,AO$42:AX$46,MATCH(AI$1,AP$41:AX$41,0)+1,0)/COUNTIFS($F$2:$F$194,$F133,$AI$2:$AI$194,$AO$1),0),0) + IFERROR(IF(AJ133=$AO$1,VLOOKUP(F133,AO$42:AX$46,MATCH(AJ$1,AP$41:AX$41,0)+1,0)/COUNTIFS($F$2:$F$194,$F133,$AJ$2:$AJ$194,$AO$1),0),0) + IFERROR(IF(AK133=$AO$1,VLOOKUP(F133,AO$42:AX$46,MATCH(AK$1,AP$41:AX$41,0)+1,0)/COUNTIFS($F$2:$F$194,$F133,$AK$2:$AK$194,$AO$1),0),0)</f>
        <v>0</v>
      </c>
      <c r="O133" s="9" t="n">
        <v>3</v>
      </c>
      <c r="P133" s="9" t="n">
        <v>4</v>
      </c>
      <c r="Q133" s="0" t="n">
        <f aca="false">SUM(BC133:OX133)</f>
        <v>36740.0331850378</v>
      </c>
      <c r="R133" s="0" t="n">
        <f aca="false">IF(VLOOKUP($Z$2,CET!$A$4:$L$42,12,0)="Low income",_xlfn.IFS(S133=0.2,0.1,S133=0.1,0.05,S133=0.5,0.4,S133=0.35,0.25),S133)</f>
        <v>0.2</v>
      </c>
      <c r="S133" s="0" t="n">
        <v>0.2</v>
      </c>
      <c r="T133" s="0" t="n">
        <v>0.8</v>
      </c>
      <c r="U133" s="0" t="n">
        <f aca="false">N133/M133</f>
        <v>0</v>
      </c>
      <c r="V133" s="0" t="n">
        <f aca="false">IFERROR(U133/Q133,0)</f>
        <v>0</v>
      </c>
      <c r="W133" s="0" t="n">
        <f aca="false">(T133/R133)*V133</f>
        <v>0</v>
      </c>
      <c r="X133" s="28" t="n">
        <f aca="false">IF(W133=0,0,IF(W133&lt;=0.8,IF(W133&lt;0.05,0.05,W133),0.8))</f>
        <v>0</v>
      </c>
      <c r="Y133" s="28"/>
      <c r="AC133" s="34" t="n">
        <f aca="false">ISNUMBER(FIND(AC$1,$C133))</f>
        <v>0</v>
      </c>
      <c r="AD133" s="33" t="n">
        <f aca="false">ISNUMBER(FIND(AD$1,$C133))</f>
        <v>0</v>
      </c>
      <c r="AE133" s="33" t="n">
        <f aca="false">ISNUMBER(FIND(AE$1,$C133))</f>
        <v>0</v>
      </c>
      <c r="AF133" s="33" t="n">
        <f aca="false">ISNUMBER(FIND(AF$1,$C133))</f>
        <v>0</v>
      </c>
      <c r="AG133" s="33" t="n">
        <f aca="false">ISNUMBER(FIND(AG$1,$C133))</f>
        <v>0</v>
      </c>
      <c r="AH133" s="33" t="n">
        <f aca="false">ISNUMBER(FIND(AH$1,$C133))</f>
        <v>0</v>
      </c>
      <c r="AI133" s="33" t="n">
        <f aca="false">ISNUMBER(FIND(AI$1,$C133))</f>
        <v>0</v>
      </c>
      <c r="AJ133" s="33" t="n">
        <f aca="false">ISNUMBER(FIND(AJ$1,$C133))</f>
        <v>0</v>
      </c>
      <c r="AK133" s="35" t="n">
        <f aca="false">ISNUMBER(FIND(AK$1,$C133))</f>
        <v>0</v>
      </c>
      <c r="AL133" s="6"/>
      <c r="AM133" s="33"/>
      <c r="BC133" s="0" t="n">
        <f aca="false">IF(ISNUMBER(FIND(BC$1,$D133))=$AO$1,1,0)*VLOOKUP($Z$2,DALYs!$A$2:$MW$40,'Intervention list'!BC$195+1,0)</f>
        <v>0</v>
      </c>
      <c r="BD133" s="0" t="n">
        <f aca="false">IF(ISNUMBER(FIND(BD$1,$D133))=$AO$1,1,0)*VLOOKUP($Z$2,DALYs!$A$2:$MW$40,'Intervention list'!BD$195+1,0)</f>
        <v>0</v>
      </c>
      <c r="BE133" s="0" t="n">
        <f aca="false">IF(ISNUMBER(FIND(BE$1,$D133))=$AO$1,1,0)*VLOOKUP($Z$2,DALYs!$A$2:$MW$40,'Intervention list'!BE$195+1,0)</f>
        <v>0</v>
      </c>
      <c r="BF133" s="0" t="n">
        <f aca="false">IF(ISNUMBER(FIND(BF$1,$D133))=$AO$1,1,0)*VLOOKUP($Z$2,DALYs!$A$2:$MW$40,'Intervention list'!BF$195+1,0)</f>
        <v>0</v>
      </c>
      <c r="BG133" s="0" t="n">
        <f aca="false">IF(ISNUMBER(FIND(BG$1,$D133))=$AO$1,1,0)*VLOOKUP($Z$2,DALYs!$A$2:$MW$40,'Intervention list'!BG$195+1,0)</f>
        <v>0</v>
      </c>
      <c r="BH133" s="0" t="n">
        <f aca="false">IF(ISNUMBER(FIND(BH$1,$D133))=$AO$1,1,0)*VLOOKUP($Z$2,DALYs!$A$2:$MW$40,'Intervention list'!BH$195+1,0)</f>
        <v>0</v>
      </c>
      <c r="BI133" s="0" t="n">
        <f aca="false">IF(ISNUMBER(FIND(BI$1,$D133))=$AO$1,1,0)*VLOOKUP($Z$2,DALYs!$A$2:$MW$40,'Intervention list'!BI$195+1,0)</f>
        <v>0</v>
      </c>
      <c r="BJ133" s="0" t="n">
        <f aca="false">IF(ISNUMBER(FIND(BJ$1,$D133))=$AO$1,1,0)*VLOOKUP($Z$2,DALYs!$A$2:$MW$40,'Intervention list'!BJ$195+1,0)</f>
        <v>0</v>
      </c>
      <c r="BK133" s="0" t="n">
        <f aca="false">IF(ISNUMBER(FIND(BK$1,$D133))=$AO$1,1,0)*VLOOKUP($Z$2,DALYs!$A$2:$MW$40,'Intervention list'!BK$195+1,0)</f>
        <v>0</v>
      </c>
      <c r="BL133" s="0" t="n">
        <f aca="false">IF(ISNUMBER(FIND(BL$1,$D133))=$AO$1,1,0)*VLOOKUP($Z$2,DALYs!$A$2:$MW$40,'Intervention list'!BL$195+1,0)</f>
        <v>0</v>
      </c>
      <c r="BM133" s="0" t="n">
        <f aca="false">IF(ISNUMBER(FIND(BM$1,$D133))=$AO$1,1,0)*VLOOKUP($Z$2,DALYs!$A$2:$MW$40,'Intervention list'!BM$195+1,0)</f>
        <v>0</v>
      </c>
      <c r="BN133" s="0" t="n">
        <f aca="false">IF(ISNUMBER(FIND(BN$1,$D133))=$AO$1,1,0)*VLOOKUP($Z$2,DALYs!$A$2:$MW$40,'Intervention list'!BN$195+1,0)</f>
        <v>0</v>
      </c>
      <c r="BO133" s="0" t="n">
        <f aca="false">IF(ISNUMBER(FIND(BO$1,$D133))=$AO$1,1,0)*VLOOKUP($Z$2,DALYs!$A$2:$MW$40,'Intervention list'!BO$195+1,0)</f>
        <v>0</v>
      </c>
      <c r="BP133" s="0" t="n">
        <f aca="false">IF(ISNUMBER(FIND(BP$1,$D133))=$AO$1,1,0)*VLOOKUP($Z$2,DALYs!$A$2:$MW$40,'Intervention list'!BP$195+1,0)</f>
        <v>0</v>
      </c>
      <c r="BQ133" s="0" t="n">
        <f aca="false">IF(ISNUMBER(FIND(BQ$1,$D133))=$AO$1,1,0)*VLOOKUP($Z$2,DALYs!$A$2:$MW$40,'Intervention list'!BQ$195+1,0)</f>
        <v>0</v>
      </c>
      <c r="BR133" s="0" t="n">
        <f aca="false">IF(ISNUMBER(FIND(BR$1,$D133))=$AO$1,1,0)*VLOOKUP($Z$2,DALYs!$A$2:$MW$40,'Intervention list'!BR$195+1,0)</f>
        <v>0</v>
      </c>
      <c r="BS133" s="0" t="n">
        <f aca="false">IF(ISNUMBER(FIND(BS$1,$D133))=$AO$1,1,0)*VLOOKUP($Z$2,DALYs!$A$2:$MW$40,'Intervention list'!BS$195+1,0)</f>
        <v>0</v>
      </c>
      <c r="BT133" s="0" t="n">
        <f aca="false">IF(ISNUMBER(FIND(BT$1,$D133))=$AO$1,1,0)*VLOOKUP($Z$2,DALYs!$A$2:$MW$40,'Intervention list'!BT$195+1,0)</f>
        <v>0</v>
      </c>
      <c r="BU133" s="0" t="n">
        <f aca="false">IF(ISNUMBER(FIND(BU$1,$D133))=$AO$1,1,0)*VLOOKUP($Z$2,DALYs!$A$2:$MW$40,'Intervention list'!BU$195+1,0)</f>
        <v>0</v>
      </c>
      <c r="BV133" s="0" t="n">
        <f aca="false">IF(ISNUMBER(FIND(BV$1,$D133))=$AO$1,1,0)*VLOOKUP($Z$2,DALYs!$A$2:$MW$40,'Intervention list'!BV$195+1,0)</f>
        <v>0</v>
      </c>
      <c r="BW133" s="0" t="n">
        <f aca="false">IF(ISNUMBER(FIND(BW$1,$D133))=$AO$1,1,0)*VLOOKUP($Z$2,DALYs!$A$2:$MW$40,'Intervention list'!BW$195+1,0)</f>
        <v>0</v>
      </c>
      <c r="BX133" s="0" t="n">
        <f aca="false">IF(ISNUMBER(FIND(BX$1,$D133))=$AO$1,1,0)*VLOOKUP($Z$2,DALYs!$A$2:$MW$40,'Intervention list'!BX$195+1,0)</f>
        <v>0</v>
      </c>
      <c r="BY133" s="0" t="n">
        <f aca="false">IF(ISNUMBER(FIND(BY$1,$D133))=$AO$1,1,0)*VLOOKUP($Z$2,DALYs!$A$2:$MW$40,'Intervention list'!BY$195+1,0)</f>
        <v>0</v>
      </c>
      <c r="BZ133" s="0" t="n">
        <f aca="false">IF(ISNUMBER(FIND(BZ$1,$D133))=$AO$1,1,0)*VLOOKUP($Z$2,DALYs!$A$2:$MW$40,'Intervention list'!BZ$195+1,0)</f>
        <v>0</v>
      </c>
      <c r="CA133" s="0" t="n">
        <f aca="false">IF(ISNUMBER(FIND(CA$1,$D133))=$AO$1,1,0)*VLOOKUP($Z$2,DALYs!$A$2:$MW$40,'Intervention list'!CA$195+1,0)</f>
        <v>0</v>
      </c>
      <c r="CB133" s="0" t="n">
        <f aca="false">IF(ISNUMBER(FIND(CB$1,$D133))=$AO$1,1,0)*VLOOKUP($Z$2,DALYs!$A$2:$MW$40,'Intervention list'!CB$195+1,0)</f>
        <v>0</v>
      </c>
      <c r="CC133" s="0" t="n">
        <f aca="false">IF(ISNUMBER(FIND(CC$1,$D133))=$AO$1,1,0)*VLOOKUP($Z$2,DALYs!$A$2:$MW$40,'Intervention list'!CC$195+1,0)</f>
        <v>0</v>
      </c>
      <c r="CD133" s="0" t="n">
        <f aca="false">IF(ISNUMBER(FIND(CD$1,$D133))=$AO$1,1,0)*VLOOKUP($Z$2,DALYs!$A$2:$MW$40,'Intervention list'!CD$195+1,0)</f>
        <v>0</v>
      </c>
      <c r="CE133" s="0" t="n">
        <f aca="false">IF(ISNUMBER(FIND(CE$1,$D133))=$AO$1,1,0)*VLOOKUP($Z$2,DALYs!$A$2:$MW$40,'Intervention list'!CE$195+1,0)</f>
        <v>0</v>
      </c>
      <c r="CF133" s="0" t="n">
        <f aca="false">IF(ISNUMBER(FIND(CF$1,$D133))=$AO$1,1,0)*VLOOKUP($Z$2,DALYs!$A$2:$MW$40,'Intervention list'!CF$195+1,0)</f>
        <v>0</v>
      </c>
      <c r="CG133" s="0" t="n">
        <f aca="false">IF(ISNUMBER(FIND(CG$1,$D133))=$AO$1,1,0)*VLOOKUP($Z$2,DALYs!$A$2:$MW$40,'Intervention list'!CG$195+1,0)</f>
        <v>0</v>
      </c>
      <c r="CH133" s="0" t="n">
        <f aca="false">IF(ISNUMBER(FIND(CH$1,$D133))=$AO$1,1,0)*VLOOKUP($Z$2,DALYs!$A$2:$MW$40,'Intervention list'!CH$195+1,0)</f>
        <v>0</v>
      </c>
      <c r="CI133" s="0" t="n">
        <f aca="false">IF(ISNUMBER(FIND(CI$1,$D133))=$AO$1,1,0)*VLOOKUP($Z$2,DALYs!$A$2:$MW$40,'Intervention list'!CI$195+1,0)</f>
        <v>0</v>
      </c>
      <c r="CJ133" s="0" t="n">
        <f aca="false">IF(ISNUMBER(FIND(CJ$1,$D133))=$AO$1,1,0)*VLOOKUP($Z$2,DALYs!$A$2:$MW$40,'Intervention list'!CJ$195+1,0)</f>
        <v>0</v>
      </c>
      <c r="CK133" s="0" t="n">
        <f aca="false">IF(ISNUMBER(FIND(CK$1,$D133))=$AO$1,1,0)*VLOOKUP($Z$2,DALYs!$A$2:$MW$40,'Intervention list'!CK$195+1,0)</f>
        <v>0</v>
      </c>
      <c r="CL133" s="0" t="n">
        <f aca="false">IF(ISNUMBER(FIND(CL$1,$D133))=$AO$1,1,0)*VLOOKUP($Z$2,DALYs!$A$2:$MW$40,'Intervention list'!CL$195+1,0)</f>
        <v>0</v>
      </c>
      <c r="CM133" s="0" t="n">
        <f aca="false">IF(ISNUMBER(FIND(CM$1,$D133))=$AO$1,1,0)*VLOOKUP($Z$2,DALYs!$A$2:$MW$40,'Intervention list'!CM$195+1,0)</f>
        <v>0</v>
      </c>
      <c r="CN133" s="0" t="n">
        <f aca="false">IF(ISNUMBER(FIND(CN$1,$D133))=$AO$1,1,0)*VLOOKUP($Z$2,DALYs!$A$2:$MW$40,'Intervention list'!CN$195+1,0)</f>
        <v>0</v>
      </c>
      <c r="CO133" s="0" t="n">
        <f aca="false">IF(ISNUMBER(FIND(CO$1,$D133))=$AO$1,1,0)*VLOOKUP($Z$2,DALYs!$A$2:$MW$40,'Intervention list'!CO$195+1,0)</f>
        <v>0</v>
      </c>
      <c r="CP133" s="0" t="n">
        <f aca="false">IF(ISNUMBER(FIND(CP$1,$D133))=$AO$1,1,0)*VLOOKUP($Z$2,DALYs!$A$2:$MW$40,'Intervention list'!CP$195+1,0)</f>
        <v>0</v>
      </c>
      <c r="CQ133" s="0" t="n">
        <f aca="false">IF(ISNUMBER(FIND(CQ$1,$D133))=$AO$1,1,0)*VLOOKUP($Z$2,DALYs!$A$2:$MW$40,'Intervention list'!CQ$195+1,0)</f>
        <v>0</v>
      </c>
      <c r="CR133" s="0" t="n">
        <f aca="false">IF(ISNUMBER(FIND(CR$1,$D133))=$AO$1,1,0)*VLOOKUP($Z$2,DALYs!$A$2:$MW$40,'Intervention list'!CR$195+1,0)</f>
        <v>0</v>
      </c>
      <c r="CS133" s="0" t="n">
        <f aca="false">IF(ISNUMBER(FIND(CS$1,$D133))=$AO$1,1,0)*VLOOKUP($Z$2,DALYs!$A$2:$MW$40,'Intervention list'!CS$195+1,0)</f>
        <v>0</v>
      </c>
      <c r="CT133" s="0" t="n">
        <f aca="false">IF(ISNUMBER(FIND(CT$1,$D133))=$AO$1,1,0)*VLOOKUP($Z$2,DALYs!$A$2:$MW$40,'Intervention list'!CT$195+1,0)</f>
        <v>0</v>
      </c>
      <c r="CU133" s="0" t="n">
        <f aca="false">IF(ISNUMBER(FIND(CU$1,$D133))=$AO$1,1,0)*VLOOKUP($Z$2,DALYs!$A$2:$MW$40,'Intervention list'!CU$195+1,0)</f>
        <v>0</v>
      </c>
      <c r="CV133" s="0" t="n">
        <f aca="false">IF(ISNUMBER(FIND(CV$1,$D133))=$AO$1,1,0)*VLOOKUP($Z$2,DALYs!$A$2:$MW$40,'Intervention list'!CV$195+1,0)</f>
        <v>0</v>
      </c>
      <c r="CW133" s="0" t="n">
        <f aca="false">IF(ISNUMBER(FIND(CW$1,$D133))=$AO$1,1,0)*VLOOKUP($Z$2,DALYs!$A$2:$MW$40,'Intervention list'!CW$195+1,0)</f>
        <v>0</v>
      </c>
      <c r="CX133" s="0" t="n">
        <f aca="false">IF(ISNUMBER(FIND(CX$1,$D133))=$AO$1,1,0)*VLOOKUP($Z$2,DALYs!$A$2:$MW$40,'Intervention list'!CX$195+1,0)</f>
        <v>0</v>
      </c>
      <c r="CY133" s="0" t="n">
        <f aca="false">IF(ISNUMBER(FIND(CY$1,$D133))=$AO$1,1,0)*VLOOKUP($Z$2,DALYs!$A$2:$MW$40,'Intervention list'!CY$195+1,0)</f>
        <v>0</v>
      </c>
      <c r="CZ133" s="0" t="n">
        <f aca="false">IF(ISNUMBER(FIND(CZ$1,$D133))=$AO$1,1,0)*VLOOKUP($Z$2,DALYs!$A$2:$MW$40,'Intervention list'!CZ$195+1,0)</f>
        <v>0</v>
      </c>
      <c r="DA133" s="0" t="n">
        <f aca="false">IF(ISNUMBER(FIND(DA$1,$D133))=$AO$1,1,0)*VLOOKUP($Z$2,DALYs!$A$2:$MW$40,'Intervention list'!DA$195+1,0)</f>
        <v>0</v>
      </c>
      <c r="DB133" s="0" t="n">
        <f aca="false">IF(ISNUMBER(FIND(DB$1,$D133))=$AO$1,1,0)*VLOOKUP($Z$2,DALYs!$A$2:$MW$40,'Intervention list'!DB$195+1,0)</f>
        <v>0</v>
      </c>
      <c r="DC133" s="0" t="n">
        <f aca="false">IF(ISNUMBER(FIND(DC$1,$D133))=$AO$1,1,0)*VLOOKUP($Z$2,DALYs!$A$2:$MW$40,'Intervention list'!DC$195+1,0)</f>
        <v>0</v>
      </c>
      <c r="DD133" s="0" t="n">
        <f aca="false">IF(ISNUMBER(FIND(DD$1,$D133))=$AO$1,1,0)*VLOOKUP($Z$2,DALYs!$A$2:$MW$40,'Intervention list'!DD$195+1,0)</f>
        <v>0</v>
      </c>
      <c r="DE133" s="0" t="n">
        <f aca="false">IF(ISNUMBER(FIND(DE$1,$D133))=$AO$1,1,0)*VLOOKUP($Z$2,DALYs!$A$2:$MW$40,'Intervention list'!DE$195+1,0)</f>
        <v>0</v>
      </c>
      <c r="DF133" s="0" t="n">
        <f aca="false">IF(ISNUMBER(FIND(DF$1,$D133))=$AO$1,1,0)*VLOOKUP($Z$2,DALYs!$A$2:$MW$40,'Intervention list'!DF$195+1,0)</f>
        <v>0</v>
      </c>
      <c r="DG133" s="0" t="n">
        <f aca="false">IF(ISNUMBER(FIND(DG$1,$D133))=$AO$1,1,0)*VLOOKUP($Z$2,DALYs!$A$2:$MW$40,'Intervention list'!DG$195+1,0)</f>
        <v>0</v>
      </c>
      <c r="DH133" s="0" t="n">
        <f aca="false">IF(ISNUMBER(FIND(DH$1,$D133))=$AO$1,1,0)*VLOOKUP($Z$2,DALYs!$A$2:$MW$40,'Intervention list'!DH$195+1,0)</f>
        <v>0</v>
      </c>
      <c r="DI133" s="0" t="n">
        <f aca="false">IF(ISNUMBER(FIND(DI$1,$D133))=$AO$1,1,0)*VLOOKUP($Z$2,DALYs!$A$2:$MW$40,'Intervention list'!DI$195+1,0)</f>
        <v>0</v>
      </c>
      <c r="DJ133" s="0" t="n">
        <f aca="false">IF(ISNUMBER(FIND(DJ$1,$D133))=$AO$1,1,0)*VLOOKUP($Z$2,DALYs!$A$2:$MW$40,'Intervention list'!DJ$195+1,0)</f>
        <v>0</v>
      </c>
      <c r="DK133" s="0" t="n">
        <f aca="false">IF(ISNUMBER(FIND(DK$1,$D133))=$AO$1,1,0)*VLOOKUP($Z$2,DALYs!$A$2:$MW$40,'Intervention list'!DK$195+1,0)</f>
        <v>0</v>
      </c>
      <c r="DL133" s="0" t="n">
        <f aca="false">IF(ISNUMBER(FIND(DL$1,$D133))=$AO$1,1,0)*VLOOKUP($Z$2,DALYs!$A$2:$MW$40,'Intervention list'!DL$195+1,0)</f>
        <v>0</v>
      </c>
      <c r="DM133" s="0" t="n">
        <f aca="false">IF(ISNUMBER(FIND(DM$1,$D133))=$AO$1,1,0)*VLOOKUP($Z$2,DALYs!$A$2:$MW$40,'Intervention list'!DM$195+1,0)</f>
        <v>0</v>
      </c>
      <c r="DN133" s="0" t="n">
        <f aca="false">IF(ISNUMBER(FIND(DN$1,$D133))=$AO$1,1,0)*VLOOKUP($Z$2,DALYs!$A$2:$MW$40,'Intervention list'!DN$195+1,0)</f>
        <v>0</v>
      </c>
      <c r="DO133" s="0" t="n">
        <f aca="false">IF(ISNUMBER(FIND(DO$1,$D133))=$AO$1,1,0)*VLOOKUP($Z$2,DALYs!$A$2:$MW$40,'Intervention list'!DO$195+1,0)</f>
        <v>0</v>
      </c>
      <c r="DP133" s="0" t="n">
        <f aca="false">IF(ISNUMBER(FIND(DP$1,$D133))=$AO$1,1,0)*VLOOKUP($Z$2,DALYs!$A$2:$MW$40,'Intervention list'!DP$195+1,0)</f>
        <v>0</v>
      </c>
      <c r="DQ133" s="0" t="n">
        <f aca="false">IF(ISNUMBER(FIND(DQ$1,$D133))=$AO$1,1,0)*VLOOKUP($Z$2,DALYs!$A$2:$MW$40,'Intervention list'!DQ$195+1,0)</f>
        <v>0</v>
      </c>
      <c r="DR133" s="0" t="n">
        <f aca="false">IF(ISNUMBER(FIND(DR$1,$D133))=$AO$1,1,0)*VLOOKUP($Z$2,DALYs!$A$2:$MW$40,'Intervention list'!DR$195+1,0)</f>
        <v>0</v>
      </c>
      <c r="DS133" s="0" t="n">
        <f aca="false">IF(ISNUMBER(FIND(DS$1,$D133))=$AO$1,1,0)*VLOOKUP($Z$2,DALYs!$A$2:$MW$40,'Intervention list'!DS$195+1,0)</f>
        <v>0</v>
      </c>
      <c r="DT133" s="0" t="n">
        <f aca="false">IF(ISNUMBER(FIND(DT$1,$D133))=$AO$1,1,0)*VLOOKUP($Z$2,DALYs!$A$2:$MW$40,'Intervention list'!DT$195+1,0)</f>
        <v>0</v>
      </c>
      <c r="DU133" s="0" t="n">
        <f aca="false">IF(ISNUMBER(FIND(DU$1,$D133))=$AO$1,1,0)*VLOOKUP($Z$2,DALYs!$A$2:$MW$40,'Intervention list'!DU$195+1,0)</f>
        <v>0</v>
      </c>
      <c r="DV133" s="0" t="n">
        <f aca="false">IF(ISNUMBER(FIND(DV$1,$D133))=$AO$1,1,0)*VLOOKUP($Z$2,DALYs!$A$2:$MW$40,'Intervention list'!DV$195+1,0)</f>
        <v>0</v>
      </c>
      <c r="DW133" s="0" t="n">
        <f aca="false">IF(ISNUMBER(FIND(DW$1,$D133))=$AO$1,1,0)*VLOOKUP($Z$2,DALYs!$A$2:$MW$40,'Intervention list'!DW$195+1,0)</f>
        <v>0</v>
      </c>
      <c r="DX133" s="0" t="n">
        <f aca="false">IF(ISNUMBER(FIND(DX$1,$D133))=$AO$1,1,0)*VLOOKUP($Z$2,DALYs!$A$2:$MW$40,'Intervention list'!DX$195+1,0)</f>
        <v>0</v>
      </c>
      <c r="DY133" s="0" t="n">
        <f aca="false">IF(ISNUMBER(FIND(DY$1,$D133))=$AO$1,1,0)*VLOOKUP($Z$2,DALYs!$A$2:$MW$40,'Intervention list'!DY$195+1,0)</f>
        <v>0</v>
      </c>
      <c r="DZ133" s="0" t="n">
        <f aca="false">IF(ISNUMBER(FIND(DZ$1,$D133))=$AO$1,1,0)*VLOOKUP($Z$2,DALYs!$A$2:$MW$40,'Intervention list'!DZ$195+1,0)</f>
        <v>0</v>
      </c>
      <c r="EA133" s="0" t="n">
        <f aca="false">IF(ISNUMBER(FIND(EA$1,$D133))=$AO$1,1,0)*VLOOKUP($Z$2,DALYs!$A$2:$MW$40,'Intervention list'!EA$195+1,0)</f>
        <v>0</v>
      </c>
      <c r="EB133" s="0" t="n">
        <f aca="false">IF(ISNUMBER(FIND(EB$1,$D133))=$AO$1,1,0)*VLOOKUP($Z$2,DALYs!$A$2:$MW$40,'Intervention list'!EB$195+1,0)</f>
        <v>0</v>
      </c>
      <c r="EC133" s="0" t="n">
        <f aca="false">IF(ISNUMBER(FIND(EC$1,$D133))=$AO$1,1,0)*VLOOKUP($Z$2,DALYs!$A$2:$MW$40,'Intervention list'!EC$195+1,0)</f>
        <v>0</v>
      </c>
      <c r="ED133" s="0" t="n">
        <f aca="false">IF(ISNUMBER(FIND(ED$1,$D133))=$AO$1,1,0)*VLOOKUP($Z$2,DALYs!$A$2:$MW$40,'Intervention list'!ED$195+1,0)</f>
        <v>0</v>
      </c>
      <c r="EE133" s="0" t="n">
        <f aca="false">IF(ISNUMBER(FIND(EE$1,$D133))=$AO$1,1,0)*VLOOKUP($Z$2,DALYs!$A$2:$MW$40,'Intervention list'!EE$195+1,0)</f>
        <v>0</v>
      </c>
      <c r="EF133" s="0" t="n">
        <f aca="false">IF(ISNUMBER(FIND(EF$1,$D133))=$AO$1,1,0)*VLOOKUP($Z$2,DALYs!$A$2:$MW$40,'Intervention list'!EF$195+1,0)</f>
        <v>0</v>
      </c>
      <c r="EG133" s="0" t="n">
        <f aca="false">IF(ISNUMBER(FIND(EG$1,$D133))=$AO$1,1,0)*VLOOKUP($Z$2,DALYs!$A$2:$MW$40,'Intervention list'!EG$195+1,0)</f>
        <v>0</v>
      </c>
      <c r="EH133" s="0" t="n">
        <f aca="false">IF(ISNUMBER(FIND(EH$1,$D133))=$AO$1,1,0)*VLOOKUP($Z$2,DALYs!$A$2:$MW$40,'Intervention list'!EH$195+1,0)</f>
        <v>0</v>
      </c>
      <c r="EI133" s="0" t="n">
        <f aca="false">IF(ISNUMBER(FIND(EI$1,$D133))=$AO$1,1,0)*VLOOKUP($Z$2,DALYs!$A$2:$MW$40,'Intervention list'!EI$195+1,0)</f>
        <v>0</v>
      </c>
      <c r="EJ133" s="0" t="n">
        <f aca="false">IF(ISNUMBER(FIND(EJ$1,$D133))=$AO$1,1,0)*VLOOKUP($Z$2,DALYs!$A$2:$MW$40,'Intervention list'!EJ$195+1,0)</f>
        <v>0</v>
      </c>
      <c r="EK133" s="0" t="n">
        <f aca="false">IF(ISNUMBER(FIND(EK$1,$D133))=$AO$1,1,0)*VLOOKUP($Z$2,DALYs!$A$2:$MW$40,'Intervention list'!EK$195+1,0)</f>
        <v>0</v>
      </c>
      <c r="EL133" s="0" t="n">
        <f aca="false">IF(ISNUMBER(FIND(EL$1,$D133))=$AO$1,1,0)*VLOOKUP($Z$2,DALYs!$A$2:$MW$40,'Intervention list'!EL$195+1,0)</f>
        <v>0</v>
      </c>
      <c r="EM133" s="0" t="n">
        <f aca="false">IF(ISNUMBER(FIND(EM$1,$D133))=$AO$1,1,0)*VLOOKUP($Z$2,DALYs!$A$2:$MW$40,'Intervention list'!EM$195+1,0)</f>
        <v>0</v>
      </c>
      <c r="EN133" s="0" t="n">
        <f aca="false">IF(ISNUMBER(FIND(EN$1,$D133))=$AO$1,1,0)*VLOOKUP($Z$2,DALYs!$A$2:$MW$40,'Intervention list'!EN$195+1,0)</f>
        <v>0</v>
      </c>
      <c r="EO133" s="0" t="n">
        <f aca="false">IF(ISNUMBER(FIND(EO$1,$D133))=$AO$1,1,0)*VLOOKUP($Z$2,DALYs!$A$2:$MW$40,'Intervention list'!EO$195+1,0)</f>
        <v>0</v>
      </c>
      <c r="EP133" s="0" t="n">
        <f aca="false">IF(ISNUMBER(FIND(EP$1,$D133))=$AO$1,1,0)*VLOOKUP($Z$2,DALYs!$A$2:$MW$40,'Intervention list'!EP$195+1,0)</f>
        <v>36740.0331850378</v>
      </c>
      <c r="EQ133" s="0" t="n">
        <f aca="false">IF(ISNUMBER(FIND(EQ$1,$D133))=$AO$1,1,0)*VLOOKUP($Z$2,DALYs!$A$2:$MW$40,'Intervention list'!EQ$195+1,0)</f>
        <v>0</v>
      </c>
      <c r="ER133" s="0" t="n">
        <f aca="false">IF(ISNUMBER(FIND(ER$1,$D133))=$AO$1,1,0)*VLOOKUP($Z$2,DALYs!$A$2:$MW$40,'Intervention list'!ER$195+1,0)</f>
        <v>0</v>
      </c>
      <c r="ES133" s="0" t="n">
        <f aca="false">IF(ISNUMBER(FIND(ES$1,$D133))=$AO$1,1,0)*VLOOKUP($Z$2,DALYs!$A$2:$MW$40,'Intervention list'!ES$195+1,0)</f>
        <v>0</v>
      </c>
      <c r="ET133" s="0" t="n">
        <f aca="false">IF(ISNUMBER(FIND(ET$1,$D133))=$AO$1,1,0)*VLOOKUP($Z$2,DALYs!$A$2:$MW$40,'Intervention list'!ET$195+1,0)</f>
        <v>0</v>
      </c>
      <c r="EU133" s="0" t="n">
        <f aca="false">IF(ISNUMBER(FIND(EU$1,$D133))=$AO$1,1,0)*VLOOKUP($Z$2,DALYs!$A$2:$MW$40,'Intervention list'!EU$195+1,0)</f>
        <v>0</v>
      </c>
      <c r="EV133" s="0" t="n">
        <f aca="false">IF(ISNUMBER(FIND(EV$1,$D133))=$AO$1,1,0)*VLOOKUP($Z$2,DALYs!$A$2:$MW$40,'Intervention list'!EV$195+1,0)</f>
        <v>0</v>
      </c>
      <c r="EW133" s="0" t="n">
        <f aca="false">IF(ISNUMBER(FIND(EW$1,$D133))=$AO$1,1,0)*VLOOKUP($Z$2,DALYs!$A$2:$MW$40,'Intervention list'!EW$195+1,0)</f>
        <v>0</v>
      </c>
      <c r="EX133" s="0" t="n">
        <f aca="false">IF(ISNUMBER(FIND(EX$1,$D133))=$AO$1,1,0)*VLOOKUP($Z$2,DALYs!$A$2:$MW$40,'Intervention list'!EX$195+1,0)</f>
        <v>0</v>
      </c>
      <c r="EY133" s="0" t="n">
        <f aca="false">IF(ISNUMBER(FIND(EY$1,$D133))=$AO$1,1,0)*VLOOKUP($Z$2,DALYs!$A$2:$MW$40,'Intervention list'!EY$195+1,0)</f>
        <v>0</v>
      </c>
      <c r="EZ133" s="0" t="n">
        <f aca="false">IF(ISNUMBER(FIND(EZ$1,$D133))=$AO$1,1,0)*VLOOKUP($Z$2,DALYs!$A$2:$MW$40,'Intervention list'!EZ$195+1,0)</f>
        <v>0</v>
      </c>
      <c r="FA133" s="0" t="n">
        <f aca="false">IF(ISNUMBER(FIND(FA$1,$D133))=$AO$1,1,0)*VLOOKUP($Z$2,DALYs!$A$2:$MW$40,'Intervention list'!FA$195+1,0)</f>
        <v>0</v>
      </c>
      <c r="FB133" s="0" t="n">
        <f aca="false">IF(ISNUMBER(FIND(FB$1,$D133))=$AO$1,1,0)*VLOOKUP($Z$2,DALYs!$A$2:$MW$40,'Intervention list'!FB$195+1,0)</f>
        <v>0</v>
      </c>
      <c r="FC133" s="0" t="n">
        <f aca="false">IF(ISNUMBER(FIND(FC$1,$D133))=$AO$1,1,0)*VLOOKUP($Z$2,DALYs!$A$2:$MW$40,'Intervention list'!FC$195+1,0)</f>
        <v>0</v>
      </c>
      <c r="FD133" s="0" t="n">
        <f aca="false">IF(ISNUMBER(FIND(FD$1,$D133))=$AO$1,1,0)*VLOOKUP($Z$2,DALYs!$A$2:$MW$40,'Intervention list'!FD$195+1,0)</f>
        <v>0</v>
      </c>
      <c r="FE133" s="0" t="n">
        <f aca="false">IF(ISNUMBER(FIND(FE$1,$D133))=$AO$1,1,0)*VLOOKUP($Z$2,DALYs!$A$2:$MW$40,'Intervention list'!FE$195+1,0)</f>
        <v>0</v>
      </c>
      <c r="FF133" s="0" t="n">
        <f aca="false">IF(ISNUMBER(FIND(FF$1,$D133))=$AO$1,1,0)*VLOOKUP($Z$2,DALYs!$A$2:$MW$40,'Intervention list'!FF$195+1,0)</f>
        <v>0</v>
      </c>
      <c r="FG133" s="0" t="n">
        <f aca="false">IF(ISNUMBER(FIND(FG$1,$D133))=$AO$1,1,0)*VLOOKUP($Z$2,DALYs!$A$2:$MW$40,'Intervention list'!FG$195+1,0)</f>
        <v>0</v>
      </c>
      <c r="FH133" s="0" t="n">
        <f aca="false">IF(ISNUMBER(FIND(FH$1,$D133))=$AO$1,1,0)*VLOOKUP($Z$2,DALYs!$A$2:$MW$40,'Intervention list'!FH$195+1,0)</f>
        <v>0</v>
      </c>
      <c r="FI133" s="0" t="n">
        <f aca="false">IF(ISNUMBER(FIND(FI$1,$D133))=$AO$1,1,0)*VLOOKUP($Z$2,DALYs!$A$2:$MW$40,'Intervention list'!FI$195+1,0)</f>
        <v>0</v>
      </c>
      <c r="FJ133" s="0" t="n">
        <f aca="false">IF(ISNUMBER(FIND(FJ$1,$D133))=$AO$1,1,0)*VLOOKUP($Z$2,DALYs!$A$2:$MW$40,'Intervention list'!FJ$195+1,0)</f>
        <v>0</v>
      </c>
      <c r="FK133" s="0" t="n">
        <f aca="false">IF(ISNUMBER(FIND(FK$1,$D133))=$AO$1,1,0)*VLOOKUP($Z$2,DALYs!$A$2:$MW$40,'Intervention list'!FK$195+1,0)</f>
        <v>0</v>
      </c>
      <c r="FL133" s="0" t="n">
        <f aca="false">IF(ISNUMBER(FIND(FL$1,$D133))=$AO$1,1,0)*VLOOKUP($Z$2,DALYs!$A$2:$MW$40,'Intervention list'!FL$195+1,0)</f>
        <v>0</v>
      </c>
      <c r="FM133" s="0" t="n">
        <f aca="false">IF(ISNUMBER(FIND(FM$1,$D133))=$AO$1,1,0)*VLOOKUP($Z$2,DALYs!$A$2:$MW$40,'Intervention list'!FM$195+1,0)</f>
        <v>0</v>
      </c>
      <c r="FN133" s="0" t="n">
        <f aca="false">IF(ISNUMBER(FIND(FN$1,$D133))=$AO$1,1,0)*VLOOKUP($Z$2,DALYs!$A$2:$MW$40,'Intervention list'!FN$195+1,0)</f>
        <v>0</v>
      </c>
      <c r="FO133" s="0" t="n">
        <f aca="false">IF(ISNUMBER(FIND(FO$1,$D133))=$AO$1,1,0)*VLOOKUP($Z$2,DALYs!$A$2:$MW$40,'Intervention list'!FO$195+1,0)</f>
        <v>0</v>
      </c>
      <c r="FP133" s="0" t="n">
        <f aca="false">IF(ISNUMBER(FIND(FP$1,$D133))=$AO$1,1,0)*VLOOKUP($Z$2,DALYs!$A$2:$MW$40,'Intervention list'!FP$195+1,0)</f>
        <v>0</v>
      </c>
      <c r="FQ133" s="0" t="n">
        <f aca="false">IF(ISNUMBER(FIND(FQ$1,$D133))=$AO$1,1,0)*VLOOKUP($Z$2,DALYs!$A$2:$MW$40,'Intervention list'!FQ$195+1,0)</f>
        <v>0</v>
      </c>
      <c r="FR133" s="0" t="n">
        <f aca="false">IF(ISNUMBER(FIND(FR$1,$D133))=$AO$1,1,0)*VLOOKUP($Z$2,DALYs!$A$2:$MW$40,'Intervention list'!FR$195+1,0)</f>
        <v>0</v>
      </c>
      <c r="FS133" s="0" t="n">
        <f aca="false">IF(ISNUMBER(FIND(FS$1,$D133))=$AO$1,1,0)*VLOOKUP($Z$2,DALYs!$A$2:$MW$40,'Intervention list'!FS$195+1,0)</f>
        <v>0</v>
      </c>
      <c r="FT133" s="0" t="n">
        <f aca="false">IF(ISNUMBER(FIND(FT$1,$D133))=$AO$1,1,0)*VLOOKUP($Z$2,DALYs!$A$2:$MW$40,'Intervention list'!FT$195+1,0)</f>
        <v>0</v>
      </c>
      <c r="FU133" s="0" t="n">
        <f aca="false">IF(ISNUMBER(FIND(FU$1,$D133))=$AO$1,1,0)*VLOOKUP($Z$2,DALYs!$A$2:$MW$40,'Intervention list'!FU$195+1,0)</f>
        <v>0</v>
      </c>
      <c r="FV133" s="0" t="n">
        <f aca="false">IF(ISNUMBER(FIND(FV$1,$D133))=$AO$1,1,0)*VLOOKUP($Z$2,DALYs!$A$2:$MW$40,'Intervention list'!FV$195+1,0)</f>
        <v>0</v>
      </c>
      <c r="FW133" s="0" t="n">
        <f aca="false">IF(ISNUMBER(FIND(FW$1,$D133))=$AO$1,1,0)*VLOOKUP($Z$2,DALYs!$A$2:$MW$40,'Intervention list'!FW$195+1,0)</f>
        <v>0</v>
      </c>
      <c r="FX133" s="0" t="n">
        <f aca="false">IF(ISNUMBER(FIND(FX$1,$D133))=$AO$1,1,0)*VLOOKUP($Z$2,DALYs!$A$2:$MW$40,'Intervention list'!FX$195+1,0)</f>
        <v>0</v>
      </c>
      <c r="FY133" s="0" t="n">
        <f aca="false">IF(ISNUMBER(FIND(FY$1,$D133))=$AO$1,1,0)*VLOOKUP($Z$2,DALYs!$A$2:$MW$40,'Intervention list'!FY$195+1,0)</f>
        <v>0</v>
      </c>
      <c r="FZ133" s="0" t="n">
        <f aca="false">IF(ISNUMBER(FIND(FZ$1,$D133))=$AO$1,1,0)*VLOOKUP($Z$2,DALYs!$A$2:$MW$40,'Intervention list'!FZ$195+1,0)</f>
        <v>0</v>
      </c>
      <c r="GA133" s="0" t="n">
        <f aca="false">IF(ISNUMBER(FIND(GA$1,$D133))=$AO$1,1,0)*VLOOKUP($Z$2,DALYs!$A$2:$MW$40,'Intervention list'!GA$195+1,0)</f>
        <v>0</v>
      </c>
      <c r="GB133" s="0" t="n">
        <f aca="false">IF(ISNUMBER(FIND(GB$1,$D133))=$AO$1,1,0)*VLOOKUP($Z$2,DALYs!$A$2:$MW$40,'Intervention list'!GB$195+1,0)</f>
        <v>0</v>
      </c>
      <c r="GC133" s="0" t="n">
        <f aca="false">IF(ISNUMBER(FIND(GC$1,$D133))=$AO$1,1,0)*VLOOKUP($Z$2,DALYs!$A$2:$MW$40,'Intervention list'!GC$195+1,0)</f>
        <v>0</v>
      </c>
      <c r="GD133" s="0" t="n">
        <f aca="false">IF(ISNUMBER(FIND(GD$1,$D133))=$AO$1,1,0)*VLOOKUP($Z$2,DALYs!$A$2:$MW$40,'Intervention list'!GD$195+1,0)</f>
        <v>0</v>
      </c>
      <c r="GE133" s="0" t="n">
        <f aca="false">IF(ISNUMBER(FIND(GE$1,$D133))=$AO$1,1,0)*VLOOKUP($Z$2,DALYs!$A$2:$MW$40,'Intervention list'!GE$195+1,0)</f>
        <v>0</v>
      </c>
      <c r="GF133" s="0" t="n">
        <f aca="false">IF(ISNUMBER(FIND(GF$1,$D133))=$AO$1,1,0)*VLOOKUP($Z$2,DALYs!$A$2:$MW$40,'Intervention list'!GF$195+1,0)</f>
        <v>0</v>
      </c>
      <c r="GG133" s="0" t="n">
        <f aca="false">IF(ISNUMBER(FIND(GG$1,$D133))=$AO$1,1,0)*VLOOKUP($Z$2,DALYs!$A$2:$MW$40,'Intervention list'!GG$195+1,0)</f>
        <v>0</v>
      </c>
      <c r="GH133" s="0" t="n">
        <f aca="false">IF(ISNUMBER(FIND(GH$1,$D133))=$AO$1,1,0)*VLOOKUP($Z$2,DALYs!$A$2:$MW$40,'Intervention list'!GH$195+1,0)</f>
        <v>0</v>
      </c>
      <c r="GI133" s="0" t="n">
        <f aca="false">IF(ISNUMBER(FIND(GI$1,$D133))=$AO$1,1,0)*VLOOKUP($Z$2,DALYs!$A$2:$MW$40,'Intervention list'!GI$195+1,0)</f>
        <v>0</v>
      </c>
      <c r="GJ133" s="0" t="n">
        <f aca="false">IF(ISNUMBER(FIND(GJ$1,$D133))=$AO$1,1,0)*VLOOKUP($Z$2,DALYs!$A$2:$MW$40,'Intervention list'!GJ$195+1,0)</f>
        <v>0</v>
      </c>
      <c r="GK133" s="0" t="n">
        <f aca="false">IF(ISNUMBER(FIND(GK$1,$D133))=$AO$1,1,0)*VLOOKUP($Z$2,DALYs!$A$2:$MW$40,'Intervention list'!GK$195+1,0)</f>
        <v>0</v>
      </c>
      <c r="GL133" s="0" t="n">
        <f aca="false">IF(ISNUMBER(FIND(GL$1,$D133))=$AO$1,1,0)*VLOOKUP($Z$2,DALYs!$A$2:$MW$40,'Intervention list'!GL$195+1,0)</f>
        <v>0</v>
      </c>
      <c r="GM133" s="0" t="n">
        <f aca="false">IF(ISNUMBER(FIND(GM$1,$D133))=$AO$1,1,0)*VLOOKUP($Z$2,DALYs!$A$2:$MW$40,'Intervention list'!GM$195+1,0)</f>
        <v>0</v>
      </c>
      <c r="GN133" s="0" t="n">
        <f aca="false">IF(ISNUMBER(FIND(GN$1,$D133))=$AO$1,1,0)*VLOOKUP($Z$2,DALYs!$A$2:$MW$40,'Intervention list'!GN$195+1,0)</f>
        <v>0</v>
      </c>
      <c r="GO133" s="0" t="n">
        <f aca="false">IF(ISNUMBER(FIND(GO$1,$D133))=$AO$1,1,0)*VLOOKUP($Z$2,DALYs!$A$2:$MW$40,'Intervention list'!GO$195+1,0)</f>
        <v>0</v>
      </c>
      <c r="GP133" s="0" t="n">
        <f aca="false">IF(ISNUMBER(FIND(GP$1,$D133))=$AO$1,1,0)*VLOOKUP($Z$2,DALYs!$A$2:$MW$40,'Intervention list'!GP$195+1,0)</f>
        <v>0</v>
      </c>
      <c r="GQ133" s="0" t="n">
        <f aca="false">IF(ISNUMBER(FIND(GQ$1,$D133))=$AO$1,1,0)*VLOOKUP($Z$2,DALYs!$A$2:$MW$40,'Intervention list'!GQ$195+1,0)</f>
        <v>0</v>
      </c>
      <c r="GR133" s="0" t="n">
        <f aca="false">IF(ISNUMBER(FIND(GR$1,$D133))=$AO$1,1,0)*VLOOKUP($Z$2,DALYs!$A$2:$MW$40,'Intervention list'!GR$195+1,0)</f>
        <v>0</v>
      </c>
      <c r="GS133" s="0" t="n">
        <f aca="false">IF(ISNUMBER(FIND(GS$1,$D133))=$AO$1,1,0)*VLOOKUP($Z$2,DALYs!$A$2:$MW$40,'Intervention list'!GS$195+1,0)</f>
        <v>0</v>
      </c>
      <c r="GT133" s="0" t="n">
        <f aca="false">IF(ISNUMBER(FIND(GT$1,$D133))=$AO$1,1,0)*VLOOKUP($Z$2,DALYs!$A$2:$MW$40,'Intervention list'!GT$195+1,0)</f>
        <v>0</v>
      </c>
      <c r="GU133" s="0" t="n">
        <f aca="false">IF(ISNUMBER(FIND(GU$1,$D133))=$AO$1,1,0)*VLOOKUP($Z$2,DALYs!$A$2:$MW$40,'Intervention list'!GU$195+1,0)</f>
        <v>0</v>
      </c>
      <c r="GV133" s="0" t="n">
        <f aca="false">IF(ISNUMBER(FIND(GV$1,$D133))=$AO$1,1,0)*VLOOKUP($Z$2,DALYs!$A$2:$MW$40,'Intervention list'!GV$195+1,0)</f>
        <v>0</v>
      </c>
      <c r="GW133" s="0" t="n">
        <f aca="false">IF(ISNUMBER(FIND(GW$1,$D133))=$AO$1,1,0)*VLOOKUP($Z$2,DALYs!$A$2:$MW$40,'Intervention list'!GW$195+1,0)</f>
        <v>0</v>
      </c>
      <c r="GX133" s="0" t="n">
        <f aca="false">IF(ISNUMBER(FIND(GX$1,$D133))=$AO$1,1,0)*VLOOKUP($Z$2,DALYs!$A$2:$MW$40,'Intervention list'!GX$195+1,0)</f>
        <v>0</v>
      </c>
      <c r="GY133" s="0" t="n">
        <f aca="false">IF(ISNUMBER(FIND(GY$1,$D133))=$AO$1,1,0)*VLOOKUP($Z$2,DALYs!$A$2:$MW$40,'Intervention list'!GY$195+1,0)</f>
        <v>0</v>
      </c>
      <c r="GZ133" s="0" t="n">
        <f aca="false">IF(ISNUMBER(FIND(GZ$1,$D133))=$AO$1,1,0)*VLOOKUP($Z$2,DALYs!$A$2:$MW$40,'Intervention list'!GZ$195+1,0)</f>
        <v>0</v>
      </c>
      <c r="HA133" s="0" t="n">
        <f aca="false">IF(ISNUMBER(FIND(HA$1,$D133))=$AO$1,1,0)*VLOOKUP($Z$2,DALYs!$A$2:$MW$40,'Intervention list'!HA$195+1,0)</f>
        <v>0</v>
      </c>
      <c r="HB133" s="0" t="n">
        <f aca="false">IF(ISNUMBER(FIND(HB$1,$D133))=$AO$1,1,0)*VLOOKUP($Z$2,DALYs!$A$2:$MW$40,'Intervention list'!HB$195+1,0)</f>
        <v>0</v>
      </c>
      <c r="HC133" s="0" t="n">
        <f aca="false">IF(ISNUMBER(FIND(HC$1,$D133))=$AO$1,1,0)*VLOOKUP($Z$2,DALYs!$A$2:$MW$40,'Intervention list'!HC$195+1,0)</f>
        <v>0</v>
      </c>
      <c r="HD133" s="0" t="n">
        <f aca="false">IF(ISNUMBER(FIND(HD$1,$D133))=$AO$1,1,0)*VLOOKUP($Z$2,DALYs!$A$2:$MW$40,'Intervention list'!HD$195+1,0)</f>
        <v>0</v>
      </c>
      <c r="HE133" s="0" t="n">
        <f aca="false">IF(ISNUMBER(FIND(HE$1,$D133))=$AO$1,1,0)*VLOOKUP($Z$2,DALYs!$A$2:$MW$40,'Intervention list'!HE$195+1,0)</f>
        <v>0</v>
      </c>
      <c r="HF133" s="0" t="n">
        <f aca="false">IF(ISNUMBER(FIND(HF$1,$D133))=$AO$1,1,0)*VLOOKUP($Z$2,DALYs!$A$2:$MW$40,'Intervention list'!HF$195+1,0)</f>
        <v>0</v>
      </c>
      <c r="HG133" s="0" t="n">
        <f aca="false">IF(ISNUMBER(FIND(HG$1,$D133))=$AO$1,1,0)*VLOOKUP($Z$2,DALYs!$A$2:$MW$40,'Intervention list'!HG$195+1,0)</f>
        <v>0</v>
      </c>
      <c r="HH133" s="0" t="n">
        <f aca="false">IF(ISNUMBER(FIND(HH$1,$D133))=$AO$1,1,0)*VLOOKUP($Z$2,DALYs!$A$2:$MW$40,'Intervention list'!HH$195+1,0)</f>
        <v>0</v>
      </c>
      <c r="HI133" s="0" t="n">
        <f aca="false">IF(ISNUMBER(FIND(HI$1,$D133))=$AO$1,1,0)*VLOOKUP($Z$2,DALYs!$A$2:$MW$40,'Intervention list'!HI$195+1,0)</f>
        <v>0</v>
      </c>
      <c r="HJ133" s="0" t="n">
        <f aca="false">IF(ISNUMBER(FIND(HJ$1,$D133))=$AO$1,1,0)*VLOOKUP($Z$2,DALYs!$A$2:$MW$40,'Intervention list'!HJ$195+1,0)</f>
        <v>0</v>
      </c>
      <c r="HK133" s="0" t="n">
        <f aca="false">IF(ISNUMBER(FIND(HK$1,$D133))=$AO$1,1,0)*VLOOKUP($Z$2,DALYs!$A$2:$MW$40,'Intervention list'!HK$195+1,0)</f>
        <v>0</v>
      </c>
      <c r="HL133" s="0" t="n">
        <f aca="false">IF(ISNUMBER(FIND(HL$1,$D133))=$AO$1,1,0)*VLOOKUP($Z$2,DALYs!$A$2:$MW$40,'Intervention list'!HL$195+1,0)</f>
        <v>0</v>
      </c>
      <c r="HM133" s="0" t="n">
        <f aca="false">IF(ISNUMBER(FIND(HM$1,$D133))=$AO$1,1,0)*VLOOKUP($Z$2,DALYs!$A$2:$MW$40,'Intervention list'!HM$195+1,0)</f>
        <v>0</v>
      </c>
      <c r="HN133" s="0" t="n">
        <f aca="false">IF(ISNUMBER(FIND(HN$1,$D133))=$AO$1,1,0)*VLOOKUP($Z$2,DALYs!$A$2:$MW$40,'Intervention list'!HN$195+1,0)</f>
        <v>0</v>
      </c>
      <c r="HO133" s="0" t="n">
        <f aca="false">IF(ISNUMBER(FIND(HO$1,$D133))=$AO$1,1,0)*VLOOKUP($Z$2,DALYs!$A$2:$MW$40,'Intervention list'!HO$195+1,0)</f>
        <v>0</v>
      </c>
      <c r="HP133" s="0" t="n">
        <f aca="false">IF(ISNUMBER(FIND(HP$1,$D133))=$AO$1,1,0)*VLOOKUP($Z$2,DALYs!$A$2:$MW$40,'Intervention list'!HP$195+1,0)</f>
        <v>0</v>
      </c>
      <c r="HQ133" s="0" t="n">
        <f aca="false">IF(ISNUMBER(FIND(HQ$1,$D133))=$AO$1,1,0)*VLOOKUP($Z$2,DALYs!$A$2:$MW$40,'Intervention list'!HQ$195+1,0)</f>
        <v>0</v>
      </c>
      <c r="HR133" s="0" t="n">
        <f aca="false">IF(ISNUMBER(FIND(HR$1,$D133))=$AO$1,1,0)*VLOOKUP($Z$2,DALYs!$A$2:$MW$40,'Intervention list'!HR$195+1,0)</f>
        <v>0</v>
      </c>
      <c r="HS133" s="0" t="n">
        <f aca="false">IF(ISNUMBER(FIND(HS$1,$D133))=$AO$1,1,0)*VLOOKUP($Z$2,DALYs!$A$2:$MW$40,'Intervention list'!HS$195+1,0)</f>
        <v>0</v>
      </c>
      <c r="HT133" s="0" t="n">
        <f aca="false">IF(ISNUMBER(FIND(HT$1,$D133))=$AO$1,1,0)*VLOOKUP($Z$2,DALYs!$A$2:$MW$40,'Intervention list'!HT$195+1,0)</f>
        <v>0</v>
      </c>
      <c r="HU133" s="0" t="n">
        <f aca="false">IF(ISNUMBER(FIND(HU$1,$D133))=$AO$1,1,0)*VLOOKUP($Z$2,DALYs!$A$2:$MW$40,'Intervention list'!HU$195+1,0)</f>
        <v>0</v>
      </c>
      <c r="HV133" s="0" t="n">
        <f aca="false">IF(ISNUMBER(FIND(HV$1,$D133))=$AO$1,1,0)*VLOOKUP($Z$2,DALYs!$A$2:$MW$40,'Intervention list'!HV$195+1,0)</f>
        <v>0</v>
      </c>
      <c r="HW133" s="0" t="n">
        <f aca="false">IF(ISNUMBER(FIND(HW$1,$D133))=$AO$1,1,0)*VLOOKUP($Z$2,DALYs!$A$2:$MW$40,'Intervention list'!HW$195+1,0)</f>
        <v>0</v>
      </c>
      <c r="HX133" s="0" t="n">
        <f aca="false">IF(ISNUMBER(FIND(HX$1,$D133))=$AO$1,1,0)*VLOOKUP($Z$2,DALYs!$A$2:$MW$40,'Intervention list'!HX$195+1,0)</f>
        <v>0</v>
      </c>
      <c r="HY133" s="0" t="n">
        <f aca="false">IF(ISNUMBER(FIND(HY$1,$D133))=$AO$1,1,0)*VLOOKUP($Z$2,DALYs!$A$2:$MW$40,'Intervention list'!HY$195+1,0)</f>
        <v>0</v>
      </c>
      <c r="HZ133" s="0" t="n">
        <f aca="false">IF(ISNUMBER(FIND(HZ$1,$D133))=$AO$1,1,0)*VLOOKUP($Z$2,DALYs!$A$2:$MW$40,'Intervention list'!HZ$195+1,0)</f>
        <v>0</v>
      </c>
      <c r="IA133" s="0" t="n">
        <f aca="false">IF(ISNUMBER(FIND(IA$1,$D133))=$AO$1,1,0)*VLOOKUP($Z$2,DALYs!$A$2:$MW$40,'Intervention list'!IA$195+1,0)</f>
        <v>0</v>
      </c>
      <c r="IB133" s="0" t="n">
        <f aca="false">IF(ISNUMBER(FIND(IB$1,$D133))=$AO$1,1,0)*VLOOKUP($Z$2,DALYs!$A$2:$MW$40,'Intervention list'!IB$195+1,0)</f>
        <v>0</v>
      </c>
      <c r="IC133" s="0" t="n">
        <f aca="false">IF(ISNUMBER(FIND(IC$1,$D133))=$AO$1,1,0)*VLOOKUP($Z$2,DALYs!$A$2:$MW$40,'Intervention list'!IC$195+1,0)</f>
        <v>0</v>
      </c>
      <c r="ID133" s="0" t="n">
        <f aca="false">IF(ISNUMBER(FIND(ID$1,$D133))=$AO$1,1,0)*VLOOKUP($Z$2,DALYs!$A$2:$MW$40,'Intervention list'!ID$195+1,0)</f>
        <v>0</v>
      </c>
      <c r="IE133" s="0" t="n">
        <f aca="false">IF(ISNUMBER(FIND(IE$1,$D133))=$AO$1,1,0)*VLOOKUP($Z$2,DALYs!$A$2:$MW$40,'Intervention list'!IE$195+1,0)</f>
        <v>0</v>
      </c>
      <c r="IF133" s="0" t="n">
        <f aca="false">IF(ISNUMBER(FIND(IF$1,$D133))=$AO$1,1,0)*VLOOKUP($Z$2,DALYs!$A$2:$MW$40,'Intervention list'!IF$195+1,0)</f>
        <v>0</v>
      </c>
      <c r="IG133" s="0" t="n">
        <f aca="false">IF(ISNUMBER(FIND(IG$1,$D133))=$AO$1,1,0)*VLOOKUP($Z$2,DALYs!$A$2:$MW$40,'Intervention list'!IG$195+1,0)</f>
        <v>0</v>
      </c>
      <c r="IH133" s="0" t="n">
        <f aca="false">IF(ISNUMBER(FIND(IH$1,$D133))=$AO$1,1,0)*VLOOKUP($Z$2,DALYs!$A$2:$MW$40,'Intervention list'!IH$195+1,0)</f>
        <v>0</v>
      </c>
      <c r="II133" s="0" t="n">
        <f aca="false">IF(ISNUMBER(FIND(II$1,$D133))=$AO$1,1,0)*VLOOKUP($Z$2,DALYs!$A$2:$MW$40,'Intervention list'!II$195+1,0)</f>
        <v>0</v>
      </c>
      <c r="IJ133" s="0" t="n">
        <f aca="false">IF(ISNUMBER(FIND(IJ$1,$D133))=$AO$1,1,0)*VLOOKUP($Z$2,DALYs!$A$2:$MW$40,'Intervention list'!IJ$195+1,0)</f>
        <v>0</v>
      </c>
      <c r="IK133" s="0" t="n">
        <f aca="false">IF(ISNUMBER(FIND(IK$1,$D133))=$AO$1,1,0)*VLOOKUP($Z$2,DALYs!$A$2:$MW$40,'Intervention list'!IK$195+1,0)</f>
        <v>0</v>
      </c>
      <c r="IL133" s="0" t="n">
        <f aca="false">IF(ISNUMBER(FIND(IL$1,$D133))=$AO$1,1,0)*VLOOKUP($Z$2,DALYs!$A$2:$MW$40,'Intervention list'!IL$195+1,0)</f>
        <v>0</v>
      </c>
      <c r="IM133" s="0" t="n">
        <f aca="false">IF(ISNUMBER(FIND(IM$1,$D133))=$AO$1,1,0)*VLOOKUP($Z$2,DALYs!$A$2:$MW$40,'Intervention list'!IM$195+1,0)</f>
        <v>0</v>
      </c>
      <c r="IN133" s="0" t="n">
        <f aca="false">IF(ISNUMBER(FIND(IN$1,$D133))=$AO$1,1,0)*VLOOKUP($Z$2,DALYs!$A$2:$MW$40,'Intervention list'!IN$195+1,0)</f>
        <v>0</v>
      </c>
      <c r="IO133" s="0" t="n">
        <f aca="false">IF(ISNUMBER(FIND(IO$1,$D133))=$AO$1,1,0)*VLOOKUP($Z$2,DALYs!$A$2:$MW$40,'Intervention list'!IO$195+1,0)</f>
        <v>0</v>
      </c>
      <c r="IP133" s="0" t="n">
        <f aca="false">IF(ISNUMBER(FIND(IP$1,$D133))=$AO$1,1,0)*VLOOKUP($Z$2,DALYs!$A$2:$MW$40,'Intervention list'!IP$195+1,0)</f>
        <v>0</v>
      </c>
      <c r="IQ133" s="0" t="n">
        <f aca="false">IF(ISNUMBER(FIND(IQ$1,$D133))=$AO$1,1,0)*VLOOKUP($Z$2,DALYs!$A$2:$MW$40,'Intervention list'!IQ$195+1,0)</f>
        <v>0</v>
      </c>
      <c r="IR133" s="0" t="n">
        <f aca="false">IF(ISNUMBER(FIND(IR$1,$D133))=$AO$1,1,0)*VLOOKUP($Z$2,DALYs!$A$2:$MW$40,'Intervention list'!IR$195+1,0)</f>
        <v>0</v>
      </c>
      <c r="IS133" s="0" t="n">
        <f aca="false">IF(ISNUMBER(FIND(IS$1,$D133))=$AO$1,1,0)*VLOOKUP($Z$2,DALYs!$A$2:$MW$40,'Intervention list'!IS$195+1,0)</f>
        <v>0</v>
      </c>
      <c r="IT133" s="0" t="n">
        <f aca="false">IF(ISNUMBER(FIND(IT$1,$D133))=$AO$1,1,0)*VLOOKUP($Z$2,DALYs!$A$2:$MW$40,'Intervention list'!IT$195+1,0)</f>
        <v>0</v>
      </c>
      <c r="IU133" s="0" t="n">
        <f aca="false">IF(ISNUMBER(FIND(IU$1,$D133))=$AO$1,1,0)*VLOOKUP($Z$2,DALYs!$A$2:$MW$40,'Intervention list'!IU$195+1,0)</f>
        <v>0</v>
      </c>
      <c r="IV133" s="0" t="n">
        <f aca="false">IF(ISNUMBER(FIND(IV$1,$D133))=$AO$1,1,0)*VLOOKUP($Z$2,DALYs!$A$2:$MW$40,'Intervention list'!IV$195+1,0)</f>
        <v>0</v>
      </c>
      <c r="IW133" s="0" t="n">
        <f aca="false">IF(ISNUMBER(FIND(IW$1,$D133))=$AO$1,1,0)*VLOOKUP($Z$2,DALYs!$A$2:$MW$40,'Intervention list'!IW$195+1,0)</f>
        <v>0</v>
      </c>
      <c r="IX133" s="0" t="n">
        <f aca="false">IF(ISNUMBER(FIND(IX$1,$D133))=$AO$1,1,0)*VLOOKUP($Z$2,DALYs!$A$2:$MW$40,'Intervention list'!IX$195+1,0)</f>
        <v>0</v>
      </c>
      <c r="IY133" s="0" t="n">
        <f aca="false">IF(ISNUMBER(FIND(IY$1,$D133))=$AO$1,1,0)*VLOOKUP($Z$2,DALYs!$A$2:$MW$40,'Intervention list'!IY$195+1,0)</f>
        <v>0</v>
      </c>
      <c r="IZ133" s="0" t="n">
        <f aca="false">IF(ISNUMBER(FIND(IZ$1,$D133))=$AO$1,1,0)*VLOOKUP($Z$2,DALYs!$A$2:$MW$40,'Intervention list'!IZ$195+1,0)</f>
        <v>0</v>
      </c>
      <c r="JA133" s="0" t="n">
        <f aca="false">IF(ISNUMBER(FIND(JA$1,$D133))=$AO$1,1,0)*VLOOKUP($Z$2,DALYs!$A$2:$MW$40,'Intervention list'!JA$195+1,0)</f>
        <v>0</v>
      </c>
      <c r="JB133" s="0" t="n">
        <f aca="false">IF(ISNUMBER(FIND(JB$1,$D133))=$AO$1,1,0)*VLOOKUP($Z$2,DALYs!$A$2:$MW$40,'Intervention list'!JB$195+1,0)</f>
        <v>0</v>
      </c>
      <c r="JC133" s="0" t="n">
        <f aca="false">IF(ISNUMBER(FIND(JC$1,$D133))=$AO$1,1,0)*VLOOKUP($Z$2,DALYs!$A$2:$MW$40,'Intervention list'!JC$195+1,0)</f>
        <v>0</v>
      </c>
      <c r="JD133" s="0" t="n">
        <f aca="false">IF(ISNUMBER(FIND(JD$1,$D133))=$AO$1,1,0)*VLOOKUP($Z$2,DALYs!$A$2:$MW$40,'Intervention list'!JD$195+1,0)</f>
        <v>0</v>
      </c>
      <c r="JE133" s="0" t="n">
        <f aca="false">IF(ISNUMBER(FIND(JE$1,$D133))=$AO$1,1,0)*VLOOKUP($Z$2,DALYs!$A$2:$MW$40,'Intervention list'!JE$195+1,0)</f>
        <v>0</v>
      </c>
      <c r="JF133" s="0" t="n">
        <f aca="false">IF(ISNUMBER(FIND(JF$1,$D133))=$AO$1,1,0)*VLOOKUP($Z$2,DALYs!$A$2:$MW$40,'Intervention list'!JF$195+1,0)</f>
        <v>0</v>
      </c>
      <c r="JG133" s="0" t="n">
        <f aca="false">IF(ISNUMBER(FIND(JG$1,$D133))=$AO$1,1,0)*VLOOKUP($Z$2,DALYs!$A$2:$MW$40,'Intervention list'!JG$195+1,0)</f>
        <v>0</v>
      </c>
      <c r="JH133" s="0" t="n">
        <f aca="false">IF(ISNUMBER(FIND(JH$1,$D133))=$AO$1,1,0)*VLOOKUP($Z$2,DALYs!$A$2:$MW$40,'Intervention list'!JH$195+1,0)</f>
        <v>0</v>
      </c>
      <c r="JI133" s="0" t="n">
        <f aca="false">IF(ISNUMBER(FIND(JI$1,$D133))=$AO$1,1,0)*VLOOKUP($Z$2,DALYs!$A$2:$MW$40,'Intervention list'!JI$195+1,0)</f>
        <v>0</v>
      </c>
      <c r="JJ133" s="0" t="n">
        <f aca="false">IF(ISNUMBER(FIND(JJ$1,$D133))=$AO$1,1,0)*VLOOKUP($Z$2,DALYs!$A$2:$MW$40,'Intervention list'!JJ$195+1,0)</f>
        <v>0</v>
      </c>
      <c r="JK133" s="0" t="n">
        <f aca="false">IF(ISNUMBER(FIND(JK$1,$D133))=$AO$1,1,0)*VLOOKUP($Z$2,DALYs!$A$2:$MW$40,'Intervention list'!JK$195+1,0)</f>
        <v>0</v>
      </c>
      <c r="JL133" s="0" t="n">
        <f aca="false">IF(ISNUMBER(FIND(JL$1,$D133))=$AO$1,1,0)*VLOOKUP($Z$2,DALYs!$A$2:$MW$40,'Intervention list'!JL$195+1,0)</f>
        <v>0</v>
      </c>
      <c r="JM133" s="0" t="n">
        <f aca="false">IF(ISNUMBER(FIND(JM$1,$D133))=$AO$1,1,0)*VLOOKUP($Z$2,DALYs!$A$2:$MW$40,'Intervention list'!JM$195+1,0)</f>
        <v>0</v>
      </c>
      <c r="JN133" s="0" t="n">
        <f aca="false">IF(ISNUMBER(FIND(JN$1,$D133))=$AO$1,1,0)*VLOOKUP($Z$2,DALYs!$A$2:$MW$40,'Intervention list'!JN$195+1,0)</f>
        <v>0</v>
      </c>
      <c r="JO133" s="0" t="n">
        <f aca="false">IF(ISNUMBER(FIND(JO$1,$D133))=$AO$1,1,0)*VLOOKUP($Z$2,DALYs!$A$2:$MW$40,'Intervention list'!JO$195+1,0)</f>
        <v>0</v>
      </c>
      <c r="JP133" s="0" t="n">
        <f aca="false">IF(ISNUMBER(FIND(JP$1,$D133))=$AO$1,1,0)*VLOOKUP($Z$2,DALYs!$A$2:$MW$40,'Intervention list'!JP$195+1,0)</f>
        <v>0</v>
      </c>
      <c r="JQ133" s="0" t="n">
        <f aca="false">IF(ISNUMBER(FIND(JQ$1,$D133))=$AO$1,1,0)*VLOOKUP($Z$2,DALYs!$A$2:$MW$40,'Intervention list'!JQ$195+1,0)</f>
        <v>0</v>
      </c>
      <c r="JR133" s="0" t="n">
        <f aca="false">IF(ISNUMBER(FIND(JR$1,$D133))=$AO$1,1,0)*VLOOKUP($Z$2,DALYs!$A$2:$MW$40,'Intervention list'!JR$195+1,0)</f>
        <v>0</v>
      </c>
      <c r="JS133" s="0" t="n">
        <f aca="false">IF(ISNUMBER(FIND(JS$1,$D133))=$AO$1,1,0)*VLOOKUP($Z$2,DALYs!$A$2:$MW$40,'Intervention list'!JS$195+1,0)</f>
        <v>0</v>
      </c>
      <c r="JT133" s="0" t="n">
        <f aca="false">IF(ISNUMBER(FIND(JT$1,$D133))=$AO$1,1,0)*VLOOKUP($Z$2,DALYs!$A$2:$MW$40,'Intervention list'!JT$195+1,0)</f>
        <v>0</v>
      </c>
      <c r="JU133" s="0" t="n">
        <f aca="false">IF(ISNUMBER(FIND(JU$1,$D133))=$AO$1,1,0)*VLOOKUP($Z$2,DALYs!$A$2:$MW$40,'Intervention list'!JU$195+1,0)</f>
        <v>0</v>
      </c>
      <c r="JV133" s="0" t="n">
        <f aca="false">IF(ISNUMBER(FIND(JV$1,$D133))=$AO$1,1,0)*VLOOKUP($Z$2,DALYs!$A$2:$MW$40,'Intervention list'!JV$195+1,0)</f>
        <v>0</v>
      </c>
      <c r="JW133" s="0" t="n">
        <f aca="false">IF(ISNUMBER(FIND(JW$1,$D133))=$AO$1,1,0)*VLOOKUP($Z$2,DALYs!$A$2:$MW$40,'Intervention list'!JW$195+1,0)</f>
        <v>0</v>
      </c>
      <c r="JX133" s="0" t="n">
        <f aca="false">IF(ISNUMBER(FIND(JX$1,$D133))=$AO$1,1,0)*VLOOKUP($Z$2,DALYs!$A$2:$MW$40,'Intervention list'!JX$195+1,0)</f>
        <v>0</v>
      </c>
      <c r="JY133" s="0" t="n">
        <f aca="false">IF(ISNUMBER(FIND(JY$1,$D133))=$AO$1,1,0)*VLOOKUP($Z$2,DALYs!$A$2:$MW$40,'Intervention list'!JY$195+1,0)</f>
        <v>0</v>
      </c>
      <c r="JZ133" s="0" t="n">
        <f aca="false">IF(ISNUMBER(FIND(JZ$1,$D133))=$AO$1,1,0)*VLOOKUP($Z$2,DALYs!$A$2:$MW$40,'Intervention list'!JZ$195+1,0)</f>
        <v>0</v>
      </c>
      <c r="KA133" s="0" t="n">
        <f aca="false">IF(ISNUMBER(FIND(KA$1,$D133))=$AO$1,1,0)*VLOOKUP($Z$2,DALYs!$A$2:$MW$40,'Intervention list'!KA$195+1,0)</f>
        <v>0</v>
      </c>
      <c r="KB133" s="0" t="n">
        <f aca="false">IF(ISNUMBER(FIND(KB$1,$D133))=$AO$1,1,0)*VLOOKUP($Z$2,DALYs!$A$2:$MW$40,'Intervention list'!KB$195+1,0)</f>
        <v>0</v>
      </c>
      <c r="KC133" s="0" t="n">
        <f aca="false">IF(ISNUMBER(FIND(KC$1,$D133))=$AO$1,1,0)*VLOOKUP($Z$2,DALYs!$A$2:$MW$40,'Intervention list'!KC$195+1,0)</f>
        <v>0</v>
      </c>
      <c r="KD133" s="0" t="n">
        <f aca="false">IF(ISNUMBER(FIND(KD$1,$D133))=$AO$1,1,0)*VLOOKUP($Z$2,DALYs!$A$2:$MW$40,'Intervention list'!KD$195+1,0)</f>
        <v>0</v>
      </c>
      <c r="KE133" s="0" t="n">
        <f aca="false">IF(ISNUMBER(FIND(KE$1,$D133))=$AO$1,1,0)*VLOOKUP($Z$2,DALYs!$A$2:$MW$40,'Intervention list'!KE$195+1,0)</f>
        <v>0</v>
      </c>
      <c r="KF133" s="0" t="n">
        <f aca="false">IF(ISNUMBER(FIND(KF$1,$D133))=$AO$1,1,0)*VLOOKUP($Z$2,DALYs!$A$2:$MW$40,'Intervention list'!KF$195+1,0)</f>
        <v>0</v>
      </c>
      <c r="KG133" s="0" t="n">
        <f aca="false">IF(ISNUMBER(FIND(KG$1,$D133))=$AO$1,1,0)*VLOOKUP($Z$2,DALYs!$A$2:$MW$40,'Intervention list'!KG$195+1,0)</f>
        <v>0</v>
      </c>
      <c r="KH133" s="0" t="n">
        <f aca="false">IF(ISNUMBER(FIND(KH$1,$D133))=$AO$1,1,0)*VLOOKUP($Z$2,DALYs!$A$2:$MW$40,'Intervention list'!KH$195+1,0)</f>
        <v>0</v>
      </c>
      <c r="KI133" s="0" t="n">
        <f aca="false">IF(ISNUMBER(FIND(KI$1,$D133))=$AO$1,1,0)*VLOOKUP($Z$2,DALYs!$A$2:$MW$40,'Intervention list'!KI$195+1,0)</f>
        <v>0</v>
      </c>
      <c r="KJ133" s="0" t="n">
        <f aca="false">IF(ISNUMBER(FIND(KJ$1,$D133))=$AO$1,1,0)*VLOOKUP($Z$2,DALYs!$A$2:$MW$40,'Intervention list'!KJ$195+1,0)</f>
        <v>0</v>
      </c>
      <c r="KK133" s="0" t="n">
        <f aca="false">IF(ISNUMBER(FIND(KK$1,$D133))=$AO$1,1,0)*VLOOKUP($Z$2,DALYs!$A$2:$MW$40,'Intervention list'!KK$195+1,0)</f>
        <v>0</v>
      </c>
      <c r="KL133" s="0" t="n">
        <f aca="false">IF(ISNUMBER(FIND(KL$1,$D133))=$AO$1,1,0)*VLOOKUP($Z$2,DALYs!$A$2:$MW$40,'Intervention list'!KL$195+1,0)</f>
        <v>0</v>
      </c>
      <c r="KM133" s="0" t="n">
        <f aca="false">IF(ISNUMBER(FIND(KM$1,$D133))=$AO$1,1,0)*VLOOKUP($Z$2,DALYs!$A$2:$MW$40,'Intervention list'!KM$195+1,0)</f>
        <v>0</v>
      </c>
      <c r="KN133" s="0" t="n">
        <f aca="false">IF(ISNUMBER(FIND(KN$1,$D133))=$AO$1,1,0)*VLOOKUP($Z$2,DALYs!$A$2:$MW$40,'Intervention list'!KN$195+1,0)</f>
        <v>0</v>
      </c>
      <c r="KO133" s="0" t="n">
        <f aca="false">IF(ISNUMBER(FIND(KO$1,$D133))=$AO$1,1,0)*VLOOKUP($Z$2,DALYs!$A$2:$MW$40,'Intervention list'!KO$195+1,0)</f>
        <v>0</v>
      </c>
      <c r="KP133" s="0" t="n">
        <f aca="false">IF(ISNUMBER(FIND(KP$1,$D133))=$AO$1,1,0)*VLOOKUP($Z$2,DALYs!$A$2:$MW$40,'Intervention list'!KP$195+1,0)</f>
        <v>0</v>
      </c>
      <c r="KQ133" s="0" t="n">
        <f aca="false">IF(ISNUMBER(FIND(KQ$1,$D133))=$AO$1,1,0)*VLOOKUP($Z$2,DALYs!$A$2:$MW$40,'Intervention list'!KQ$195+1,0)</f>
        <v>0</v>
      </c>
      <c r="KR133" s="0" t="n">
        <f aca="false">IF(ISNUMBER(FIND(KR$1,$D133))=$AO$1,1,0)*VLOOKUP($Z$2,DALYs!$A$2:$MW$40,'Intervention list'!KR$195+1,0)</f>
        <v>0</v>
      </c>
      <c r="KS133" s="0" t="n">
        <f aca="false">IF(ISNUMBER(FIND(KS$1,$D133))=$AO$1,1,0)*VLOOKUP($Z$2,DALYs!$A$2:$MW$40,'Intervention list'!KS$195+1,0)</f>
        <v>0</v>
      </c>
      <c r="KT133" s="0" t="n">
        <f aca="false">IF(ISNUMBER(FIND(KT$1,$D133))=$AO$1,1,0)*VLOOKUP($Z$2,DALYs!$A$2:$MW$40,'Intervention list'!KT$195+1,0)</f>
        <v>0</v>
      </c>
      <c r="KU133" s="0" t="n">
        <f aca="false">IF(ISNUMBER(FIND(KU$1,$D133))=$AO$1,1,0)*VLOOKUP($Z$2,DALYs!$A$2:$MW$40,'Intervention list'!KU$195+1,0)</f>
        <v>0</v>
      </c>
      <c r="KV133" s="0" t="n">
        <f aca="false">IF(ISNUMBER(FIND(KV$1,$D133))=$AO$1,1,0)*VLOOKUP($Z$2,DALYs!$A$2:$MW$40,'Intervention list'!KV$195+1,0)</f>
        <v>0</v>
      </c>
      <c r="KW133" s="0" t="n">
        <f aca="false">IF(ISNUMBER(FIND(KW$1,$D133))=$AO$1,1,0)*VLOOKUP($Z$2,DALYs!$A$2:$MW$40,'Intervention list'!KW$195+1,0)</f>
        <v>0</v>
      </c>
      <c r="KX133" s="0" t="n">
        <f aca="false">IF(ISNUMBER(FIND(KX$1,$D133))=$AO$1,1,0)*VLOOKUP($Z$2,DALYs!$A$2:$MW$40,'Intervention list'!KX$195+1,0)</f>
        <v>0</v>
      </c>
      <c r="KY133" s="0" t="n">
        <f aca="false">IF(ISNUMBER(FIND(KY$1,$D133))=$AO$1,1,0)*VLOOKUP($Z$2,DALYs!$A$2:$MW$40,'Intervention list'!KY$195+1,0)</f>
        <v>0</v>
      </c>
      <c r="KZ133" s="0" t="n">
        <f aca="false">IF(ISNUMBER(FIND(KZ$1,$D133))=$AO$1,1,0)*VLOOKUP($Z$2,DALYs!$A$2:$MW$40,'Intervention list'!KZ$195+1,0)</f>
        <v>0</v>
      </c>
      <c r="LA133" s="0" t="n">
        <f aca="false">IF(ISNUMBER(FIND(LA$1,$D133))=$AO$1,1,0)*VLOOKUP($Z$2,DALYs!$A$2:$MW$40,'Intervention list'!LA$195+1,0)</f>
        <v>0</v>
      </c>
      <c r="LB133" s="0" t="n">
        <f aca="false">IF(ISNUMBER(FIND(LB$1,$D133))=$AO$1,1,0)*VLOOKUP($Z$2,DALYs!$A$2:$MW$40,'Intervention list'!LB$195+1,0)</f>
        <v>0</v>
      </c>
      <c r="LC133" s="0" t="n">
        <f aca="false">IF(ISNUMBER(FIND(LC$1,$D133))=$AO$1,1,0)*VLOOKUP($Z$2,DALYs!$A$2:$MW$40,'Intervention list'!LC$195+1,0)</f>
        <v>0</v>
      </c>
      <c r="LD133" s="0" t="n">
        <f aca="false">IF(ISNUMBER(FIND(LD$1,$D133))=$AO$1,1,0)*VLOOKUP($Z$2,DALYs!$A$2:$MW$40,'Intervention list'!LD$195+1,0)</f>
        <v>0</v>
      </c>
      <c r="LE133" s="0" t="n">
        <f aca="false">IF(ISNUMBER(FIND(LE$1,$D133))=$AO$1,1,0)*VLOOKUP($Z$2,DALYs!$A$2:$MW$40,'Intervention list'!LE$195+1,0)</f>
        <v>0</v>
      </c>
      <c r="LF133" s="0" t="n">
        <f aca="false">IF(ISNUMBER(FIND(LF$1,$D133))=$AO$1,1,0)*VLOOKUP($Z$2,DALYs!$A$2:$MW$40,'Intervention list'!LF$195+1,0)</f>
        <v>0</v>
      </c>
      <c r="LG133" s="0" t="n">
        <f aca="false">IF(ISNUMBER(FIND(LG$1,$D133))=$AO$1,1,0)*VLOOKUP($Z$2,DALYs!$A$2:$MW$40,'Intervention list'!LG$195+1,0)</f>
        <v>0</v>
      </c>
      <c r="LH133" s="0" t="n">
        <f aca="false">IF(ISNUMBER(FIND(LH$1,$D133))=$AO$1,1,0)*VLOOKUP($Z$2,DALYs!$A$2:$MW$40,'Intervention list'!LH$195+1,0)</f>
        <v>0</v>
      </c>
      <c r="LI133" s="0" t="n">
        <f aca="false">IF(ISNUMBER(FIND(LI$1,$D133))=$AO$1,1,0)*VLOOKUP($Z$2,DALYs!$A$2:$MW$40,'Intervention list'!LI$195+1,0)</f>
        <v>0</v>
      </c>
      <c r="LJ133" s="0" t="n">
        <f aca="false">IF(ISNUMBER(FIND(LJ$1,$D133))=$AO$1,1,0)*VLOOKUP($Z$2,DALYs!$A$2:$MW$40,'Intervention list'!LJ$195+1,0)</f>
        <v>0</v>
      </c>
      <c r="LK133" s="0" t="n">
        <f aca="false">IF(ISNUMBER(FIND(LK$1,$D133))=$AO$1,1,0)*VLOOKUP($Z$2,DALYs!$A$2:$MW$40,'Intervention list'!LK$195+1,0)</f>
        <v>0</v>
      </c>
      <c r="LL133" s="0" t="n">
        <f aca="false">IF(ISNUMBER(FIND(LL$1,$D133))=$AO$1,1,0)*VLOOKUP($Z$2,DALYs!$A$2:$MW$40,'Intervention list'!LL$195+1,0)</f>
        <v>0</v>
      </c>
      <c r="LM133" s="0" t="n">
        <f aca="false">IF(ISNUMBER(FIND(LM$1,$D133))=$AO$1,1,0)*VLOOKUP($Z$2,DALYs!$A$2:$MW$40,'Intervention list'!LM$195+1,0)</f>
        <v>0</v>
      </c>
      <c r="LN133" s="0" t="n">
        <f aca="false">IF(ISNUMBER(FIND(LN$1,$D133))=$AO$1,1,0)*VLOOKUP($Z$2,DALYs!$A$2:$MW$40,'Intervention list'!LN$195+1,0)</f>
        <v>0</v>
      </c>
      <c r="LO133" s="0" t="n">
        <f aca="false">IF(ISNUMBER(FIND(LO$1,$D133))=$AO$1,1,0)*VLOOKUP($Z$2,DALYs!$A$2:$MW$40,'Intervention list'!LO$195+1,0)</f>
        <v>0</v>
      </c>
      <c r="LP133" s="0" t="n">
        <f aca="false">IF(ISNUMBER(FIND(LP$1,$D133))=$AO$1,1,0)*VLOOKUP($Z$2,DALYs!$A$2:$MW$40,'Intervention list'!LP$195+1,0)</f>
        <v>0</v>
      </c>
      <c r="LQ133" s="0" t="n">
        <f aca="false">IF(ISNUMBER(FIND(LQ$1,$D133))=$AO$1,1,0)*VLOOKUP($Z$2,DALYs!$A$2:$MW$40,'Intervention list'!LQ$195+1,0)</f>
        <v>0</v>
      </c>
      <c r="LR133" s="0" t="n">
        <f aca="false">IF(ISNUMBER(FIND(LR$1,$D133))=$AO$1,1,0)*VLOOKUP($Z$2,DALYs!$A$2:$MW$40,'Intervention list'!LR$195+1,0)</f>
        <v>0</v>
      </c>
      <c r="LS133" s="0" t="n">
        <f aca="false">IF(ISNUMBER(FIND(LS$1,$D133))=$AO$1,1,0)*VLOOKUP($Z$2,DALYs!$A$2:$MW$40,'Intervention list'!LS$195+1,0)</f>
        <v>0</v>
      </c>
      <c r="LT133" s="0" t="n">
        <f aca="false">IF(ISNUMBER(FIND(LT$1,$D133))=$AO$1,1,0)*VLOOKUP($Z$2,DALYs!$A$2:$MW$40,'Intervention list'!LT$195+1,0)</f>
        <v>0</v>
      </c>
      <c r="LU133" s="0" t="n">
        <f aca="false">IF(ISNUMBER(FIND(LU$1,$D133))=$AO$1,1,0)*VLOOKUP($Z$2,DALYs!$A$2:$MW$40,'Intervention list'!LU$195+1,0)</f>
        <v>0</v>
      </c>
      <c r="LV133" s="0" t="n">
        <f aca="false">IF(ISNUMBER(FIND(LV$1,$D133))=$AO$1,1,0)*VLOOKUP($Z$2,DALYs!$A$2:$MW$40,'Intervention list'!LV$195+1,0)</f>
        <v>0</v>
      </c>
      <c r="LW133" s="0" t="n">
        <f aca="false">IF(ISNUMBER(FIND(LW$1,$D133))=$AO$1,1,0)*VLOOKUP($Z$2,DALYs!$A$2:$MW$40,'Intervention list'!LW$195+1,0)</f>
        <v>0</v>
      </c>
      <c r="LX133" s="0" t="n">
        <f aca="false">IF(ISNUMBER(FIND(LX$1,$D133))=$AO$1,1,0)*VLOOKUP($Z$2,DALYs!$A$2:$MW$40,'Intervention list'!LX$195+1,0)</f>
        <v>0</v>
      </c>
      <c r="LY133" s="0" t="n">
        <f aca="false">IF(ISNUMBER(FIND(LY$1,$D133))=$AO$1,1,0)*VLOOKUP($Z$2,DALYs!$A$2:$MW$40,'Intervention list'!LY$195+1,0)</f>
        <v>0</v>
      </c>
      <c r="LZ133" s="0" t="n">
        <f aca="false">IF(ISNUMBER(FIND(LZ$1,$D133))=$AO$1,1,0)*VLOOKUP($Z$2,DALYs!$A$2:$MW$40,'Intervention list'!LZ$195+1,0)</f>
        <v>0</v>
      </c>
      <c r="MA133" s="0" t="n">
        <f aca="false">IF(ISNUMBER(FIND(MA$1,$D133))=$AO$1,1,0)*VLOOKUP($Z$2,DALYs!$A$2:$MW$40,'Intervention list'!MA$195+1,0)</f>
        <v>0</v>
      </c>
      <c r="MB133" s="0" t="n">
        <f aca="false">IF(ISNUMBER(FIND(MB$1,$D133))=$AO$1,1,0)*VLOOKUP($Z$2,DALYs!$A$2:$MW$40,'Intervention list'!MB$195+1,0)</f>
        <v>0</v>
      </c>
      <c r="MC133" s="0" t="n">
        <f aca="false">IF(ISNUMBER(FIND(MC$1,$D133))=$AO$1,1,0)*VLOOKUP($Z$2,DALYs!$A$2:$MW$40,'Intervention list'!MC$195+1,0)</f>
        <v>0</v>
      </c>
      <c r="MD133" s="0" t="n">
        <f aca="false">IF(ISNUMBER(FIND(MD$1,$D133))=$AO$1,1,0)*VLOOKUP($Z$2,DALYs!$A$2:$MW$40,'Intervention list'!MD$195+1,0)</f>
        <v>0</v>
      </c>
      <c r="ME133" s="0" t="n">
        <f aca="false">IF(ISNUMBER(FIND(ME$1,$D133))=$AO$1,1,0)*VLOOKUP($Z$2,DALYs!$A$2:$MW$40,'Intervention list'!ME$195+1,0)</f>
        <v>0</v>
      </c>
      <c r="MF133" s="0" t="n">
        <f aca="false">IF(ISNUMBER(FIND(MF$1,$D133))=$AO$1,1,0)*VLOOKUP($Z$2,DALYs!$A$2:$MW$40,'Intervention list'!MF$195+1,0)</f>
        <v>0</v>
      </c>
      <c r="MG133" s="0" t="n">
        <f aca="false">IF(ISNUMBER(FIND(MG$1,$D133))=$AO$1,1,0)*VLOOKUP($Z$2,DALYs!$A$2:$MW$40,'Intervention list'!MG$195+1,0)</f>
        <v>0</v>
      </c>
      <c r="MH133" s="0" t="n">
        <f aca="false">IF(ISNUMBER(FIND(MH$1,$D133))=$AO$1,1,0)*VLOOKUP($Z$2,DALYs!$A$2:$MW$40,'Intervention list'!MH$195+1,0)</f>
        <v>0</v>
      </c>
      <c r="MI133" s="0" t="n">
        <f aca="false">IF(ISNUMBER(FIND(MI$1,$D133))=$AO$1,1,0)*VLOOKUP($Z$2,DALYs!$A$2:$MW$40,'Intervention list'!MI$195+1,0)</f>
        <v>0</v>
      </c>
      <c r="MJ133" s="0" t="n">
        <f aca="false">IF(ISNUMBER(FIND(MJ$1,$D133))=$AO$1,1,0)*VLOOKUP($Z$2,DALYs!$A$2:$MW$40,'Intervention list'!MJ$195+1,0)</f>
        <v>0</v>
      </c>
      <c r="MK133" s="0" t="n">
        <f aca="false">IF(ISNUMBER(FIND(MK$1,$D133))=$AO$1,1,0)*VLOOKUP($Z$2,DALYs!$A$2:$MW$40,'Intervention list'!MK$195+1,0)</f>
        <v>0</v>
      </c>
      <c r="ML133" s="0" t="n">
        <f aca="false">IF(ISNUMBER(FIND(ML$1,$D133))=$AO$1,1,0)*VLOOKUP($Z$2,DALYs!$A$2:$MW$40,'Intervention list'!ML$195+1,0)</f>
        <v>0</v>
      </c>
      <c r="MM133" s="0" t="n">
        <f aca="false">IF(ISNUMBER(FIND(MM$1,$D133))=$AO$1,1,0)*VLOOKUP($Z$2,DALYs!$A$2:$MW$40,'Intervention list'!MM$195+1,0)</f>
        <v>0</v>
      </c>
      <c r="MN133" s="0" t="n">
        <f aca="false">IF(ISNUMBER(FIND(MN$1,$D133))=$AO$1,1,0)*VLOOKUP($Z$2,DALYs!$A$2:$MW$40,'Intervention list'!MN$195+1,0)</f>
        <v>0</v>
      </c>
      <c r="MO133" s="0" t="n">
        <f aca="false">IF(ISNUMBER(FIND(MO$1,$D133))=$AO$1,1,0)*VLOOKUP($Z$2,DALYs!$A$2:$MW$40,'Intervention list'!MO$195+1,0)</f>
        <v>0</v>
      </c>
      <c r="MP133" s="0" t="n">
        <f aca="false">IF(ISNUMBER(FIND(MP$1,$D133))=$AO$1,1,0)*VLOOKUP($Z$2,DALYs!$A$2:$MW$40,'Intervention list'!MP$195+1,0)</f>
        <v>0</v>
      </c>
      <c r="MQ133" s="0" t="n">
        <f aca="false">IF(ISNUMBER(FIND(MQ$1,$D133))=$AO$1,1,0)*VLOOKUP($Z$2,DALYs!$A$2:$MW$40,'Intervention list'!MQ$195+1,0)</f>
        <v>0</v>
      </c>
      <c r="MR133" s="0" t="n">
        <f aca="false">IF(ISNUMBER(FIND(MR$1,$D133))=$AO$1,1,0)*VLOOKUP($Z$2,DALYs!$A$2:$MW$40,'Intervention list'!MR$195+1,0)</f>
        <v>0</v>
      </c>
      <c r="MS133" s="0" t="n">
        <f aca="false">IF(ISNUMBER(FIND(MS$1,$D133))=$AO$1,1,0)*VLOOKUP($Z$2,DALYs!$A$2:$MW$40,'Intervention list'!MS$195+1,0)</f>
        <v>0</v>
      </c>
      <c r="MT133" s="0" t="n">
        <f aca="false">IF(ISNUMBER(FIND(MT$1,$D133))=$AO$1,1,0)*VLOOKUP($Z$2,DALYs!$A$2:$MW$40,'Intervention list'!MT$195+1,0)</f>
        <v>0</v>
      </c>
      <c r="MU133" s="0" t="n">
        <f aca="false">IF(ISNUMBER(FIND(MU$1,$D133))=$AO$1,1,0)*VLOOKUP($Z$2,DALYs!$A$2:$MW$40,'Intervention list'!MU$195+1,0)</f>
        <v>0</v>
      </c>
      <c r="MV133" s="0" t="n">
        <f aca="false">IF(ISNUMBER(FIND(MV$1,$D133))=$AO$1,1,0)*VLOOKUP($Z$2,DALYs!$A$2:$MW$40,'Intervention list'!MV$195+1,0)</f>
        <v>0</v>
      </c>
      <c r="MW133" s="0" t="n">
        <f aca="false">IF(ISNUMBER(FIND(MW$1,$D133))=$AO$1,1,0)*VLOOKUP($Z$2,DALYs!$A$2:$MW$40,'Intervention list'!MW$195+1,0)</f>
        <v>0</v>
      </c>
      <c r="MX133" s="0" t="n">
        <f aca="false">IF(ISNUMBER(FIND(MX$1,$D133))=$AO$1,1,0)*VLOOKUP($Z$2,DALYs!$A$2:$MW$40,'Intervention list'!MX$195+1,0)</f>
        <v>0</v>
      </c>
      <c r="MY133" s="0" t="n">
        <f aca="false">IF(ISNUMBER(FIND(MY$1,$D133))=$AO$1,1,0)*VLOOKUP($Z$2,DALYs!$A$2:$MW$40,'Intervention list'!MY$195+1,0)</f>
        <v>0</v>
      </c>
      <c r="MZ133" s="0" t="n">
        <f aca="false">IF(ISNUMBER(FIND(MZ$1,$D133))=$AO$1,1,0)*VLOOKUP($Z$2,DALYs!$A$2:$MW$40,'Intervention list'!MZ$195+1,0)</f>
        <v>0</v>
      </c>
      <c r="NA133" s="0" t="n">
        <f aca="false">IF(ISNUMBER(FIND(NA$1,$D133))=$AO$1,1,0)*VLOOKUP($Z$2,DALYs!$A$2:$MW$40,'Intervention list'!NA$195+1,0)</f>
        <v>0</v>
      </c>
      <c r="NB133" s="0" t="n">
        <f aca="false">IF(ISNUMBER(FIND(NB$1,$D133))=$AO$1,1,0)*VLOOKUP($Z$2,DALYs!$A$2:$MW$40,'Intervention list'!NB$195+1,0)</f>
        <v>0</v>
      </c>
      <c r="NC133" s="0" t="n">
        <f aca="false">IF(ISNUMBER(FIND(NC$1,$D133))=$AO$1,1,0)*VLOOKUP($Z$2,DALYs!$A$2:$MW$40,'Intervention list'!NC$195+1,0)</f>
        <v>0</v>
      </c>
      <c r="ND133" s="0" t="n">
        <f aca="false">IF(ISNUMBER(FIND(ND$1,$D133))=$AO$1,1,0)*VLOOKUP($Z$2,DALYs!$A$2:$MW$40,'Intervention list'!ND$195+1,0)</f>
        <v>0</v>
      </c>
      <c r="NE133" s="0" t="n">
        <f aca="false">IF(ISNUMBER(FIND(NE$1,$D133))=$AO$1,1,0)*VLOOKUP($Z$2,DALYs!$A$2:$MW$40,'Intervention list'!NE$195+1,0)</f>
        <v>0</v>
      </c>
      <c r="NF133" s="0" t="n">
        <f aca="false">IF(ISNUMBER(FIND(NF$1,$D133))=$AO$1,1,0)*VLOOKUP($Z$2,DALYs!$A$2:$MW$40,'Intervention list'!NF$195+1,0)</f>
        <v>0</v>
      </c>
      <c r="NG133" s="0" t="n">
        <f aca="false">IF(ISNUMBER(FIND(NG$1,$D133))=$AO$1,1,0)*VLOOKUP($Z$2,DALYs!$A$2:$MW$40,'Intervention list'!NG$195+1,0)</f>
        <v>0</v>
      </c>
      <c r="NH133" s="0" t="n">
        <f aca="false">IF(ISNUMBER(FIND(NH$1,$D133))=$AO$1,1,0)*VLOOKUP($Z$2,DALYs!$A$2:$MW$40,'Intervention list'!NH$195+1,0)</f>
        <v>0</v>
      </c>
      <c r="NI133" s="0" t="n">
        <f aca="false">IF(ISNUMBER(FIND(NI$1,$D133))=$AO$1,1,0)*VLOOKUP($Z$2,DALYs!$A$2:$MW$40,'Intervention list'!NI$195+1,0)</f>
        <v>0</v>
      </c>
      <c r="NJ133" s="0" t="n">
        <f aca="false">IF(ISNUMBER(FIND(NJ$1,$D133))=$AO$1,1,0)*VLOOKUP($Z$2,DALYs!$A$2:$MW$40,'Intervention list'!NJ$195+1,0)</f>
        <v>0</v>
      </c>
      <c r="NK133" s="0" t="n">
        <f aca="false">IF(ISNUMBER(FIND(NK$1,$D133))=$AO$1,1,0)*VLOOKUP($Z$2,DALYs!$A$2:$MW$40,'Intervention list'!NK$195+1,0)</f>
        <v>0</v>
      </c>
      <c r="NL133" s="0" t="n">
        <f aca="false">IF(ISNUMBER(FIND(NL$1,$D133))=$AO$1,1,0)*VLOOKUP($Z$2,DALYs!$A$2:$MW$40,'Intervention list'!NL$195+1,0)</f>
        <v>0</v>
      </c>
      <c r="NM133" s="0" t="n">
        <f aca="false">IF(ISNUMBER(FIND(NM$1,$D133))=$AO$1,1,0)*VLOOKUP($Z$2,DALYs!$A$2:$MW$40,'Intervention list'!NM$195+1,0)</f>
        <v>0</v>
      </c>
      <c r="NN133" s="0" t="n">
        <f aca="false">IF(ISNUMBER(FIND(NN$1,$D133))=$AO$1,1,0)*VLOOKUP($Z$2,DALYs!$A$2:$MW$40,'Intervention list'!NN$195+1,0)</f>
        <v>0</v>
      </c>
      <c r="NO133" s="0" t="n">
        <f aca="false">IF(ISNUMBER(FIND(NO$1,$D133))=$AO$1,1,0)*VLOOKUP($Z$2,DALYs!$A$2:$MW$40,'Intervention list'!NO$195+1,0)</f>
        <v>0</v>
      </c>
      <c r="NP133" s="0" t="n">
        <f aca="false">IF(ISNUMBER(FIND(NP$1,$D133))=$AO$1,1,0)*VLOOKUP($Z$2,DALYs!$A$2:$MW$40,'Intervention list'!NP$195+1,0)</f>
        <v>0</v>
      </c>
      <c r="NQ133" s="0" t="n">
        <f aca="false">IF(ISNUMBER(FIND(NQ$1,$D133))=$AO$1,1,0)*VLOOKUP($Z$2,DALYs!$A$2:$MW$40,'Intervention list'!NQ$195+1,0)</f>
        <v>0</v>
      </c>
      <c r="NR133" s="0" t="n">
        <f aca="false">IF(ISNUMBER(FIND(NR$1,$D133))=$AO$1,1,0)*VLOOKUP($Z$2,DALYs!$A$2:$MW$40,'Intervention list'!NR$195+1,0)</f>
        <v>0</v>
      </c>
      <c r="NS133" s="0" t="n">
        <f aca="false">IF(ISNUMBER(FIND(NS$1,$D133))=$AO$1,1,0)*VLOOKUP($Z$2,DALYs!$A$2:$MW$40,'Intervention list'!NS$195+1,0)</f>
        <v>0</v>
      </c>
      <c r="NT133" s="0" t="n">
        <f aca="false">IF(ISNUMBER(FIND(NT$1,$D133))=$AO$1,1,0)*VLOOKUP($Z$2,DALYs!$A$2:$MW$40,'Intervention list'!NT$195+1,0)</f>
        <v>0</v>
      </c>
      <c r="NU133" s="0" t="n">
        <f aca="false">IF(ISNUMBER(FIND(NU$1,$D133))=$AO$1,1,0)*VLOOKUP($Z$2,DALYs!$A$2:$MW$40,'Intervention list'!NU$195+1,0)</f>
        <v>0</v>
      </c>
      <c r="NV133" s="0" t="n">
        <f aca="false">IF(ISNUMBER(FIND(NV$1,$D133))=$AO$1,1,0)*VLOOKUP($Z$2,DALYs!$A$2:$MW$40,'Intervention list'!NV$195+1,0)</f>
        <v>0</v>
      </c>
      <c r="NW133" s="0" t="n">
        <f aca="false">IF(ISNUMBER(FIND(NW$1,$D133))=$AO$1,1,0)*VLOOKUP($Z$2,DALYs!$A$2:$MW$40,'Intervention list'!NW$195+1,0)</f>
        <v>0</v>
      </c>
      <c r="NX133" s="0" t="n">
        <f aca="false">IF(ISNUMBER(FIND(NX$1,$D133))=$AO$1,1,0)*VLOOKUP($Z$2,DALYs!$A$2:$MW$40,'Intervention list'!NX$195+1,0)</f>
        <v>0</v>
      </c>
      <c r="NY133" s="0" t="n">
        <f aca="false">IF(ISNUMBER(FIND(NY$1,$D133))=$AO$1,1,0)*VLOOKUP($Z$2,DALYs!$A$2:$MW$40,'Intervention list'!NY$195+1,0)</f>
        <v>0</v>
      </c>
      <c r="NZ133" s="0" t="n">
        <f aca="false">IF(ISNUMBER(FIND(NZ$1,$D133))=$AO$1,1,0)*VLOOKUP($Z$2,DALYs!$A$2:$MW$40,'Intervention list'!NZ$195+1,0)</f>
        <v>0</v>
      </c>
      <c r="OA133" s="0" t="n">
        <f aca="false">IF(ISNUMBER(FIND(OA$1,$D133))=$AO$1,1,0)*VLOOKUP($Z$2,DALYs!$A$2:$MW$40,'Intervention list'!OA$195+1,0)</f>
        <v>0</v>
      </c>
      <c r="OB133" s="0" t="n">
        <f aca="false">IF(ISNUMBER(FIND(OB$1,$D133))=$AO$1,1,0)*VLOOKUP($Z$2,DALYs!$A$2:$MW$40,'Intervention list'!OB$195+1,0)</f>
        <v>0</v>
      </c>
      <c r="OC133" s="0" t="n">
        <f aca="false">IF(ISNUMBER(FIND(OC$1,$D133))=$AO$1,1,0)*VLOOKUP($Z$2,DALYs!$A$2:$MW$40,'Intervention list'!OC$195+1,0)</f>
        <v>0</v>
      </c>
      <c r="OD133" s="0" t="n">
        <f aca="false">IF(ISNUMBER(FIND(OD$1,$D133))=$AO$1,1,0)*VLOOKUP($Z$2,DALYs!$A$2:$MW$40,'Intervention list'!OD$195+1,0)</f>
        <v>0</v>
      </c>
      <c r="OE133" s="0" t="n">
        <f aca="false">IF(ISNUMBER(FIND(OE$1,$D133))=$AO$1,1,0)*VLOOKUP($Z$2,DALYs!$A$2:$MW$40,'Intervention list'!OE$195+1,0)</f>
        <v>0</v>
      </c>
      <c r="OF133" s="0" t="n">
        <f aca="false">IF(ISNUMBER(FIND(OF$1,$D133))=$AO$1,1,0)*VLOOKUP($Z$2,DALYs!$A$2:$MW$40,'Intervention list'!OF$195+1,0)</f>
        <v>0</v>
      </c>
      <c r="OG133" s="0" t="n">
        <f aca="false">IF(ISNUMBER(FIND(OG$1,$D133))=$AO$1,1,0)*VLOOKUP($Z$2,DALYs!$A$2:$MW$40,'Intervention list'!OG$195+1,0)</f>
        <v>0</v>
      </c>
      <c r="OH133" s="0" t="n">
        <f aca="false">IF(ISNUMBER(FIND(OH$1,$D133))=$AO$1,1,0)*VLOOKUP($Z$2,DALYs!$A$2:$MW$40,'Intervention list'!OH$195+1,0)</f>
        <v>0</v>
      </c>
      <c r="OI133" s="0" t="n">
        <f aca="false">IF(ISNUMBER(FIND(OI$1,$D133))=$AO$1,1,0)*VLOOKUP($Z$2,DALYs!$A$2:$MW$40,'Intervention list'!OI$195+1,0)</f>
        <v>0</v>
      </c>
      <c r="OJ133" s="0" t="n">
        <f aca="false">IF(ISNUMBER(FIND(OJ$1,$D133))=$AO$1,1,0)*VLOOKUP($Z$2,DALYs!$A$2:$MW$40,'Intervention list'!OJ$195+1,0)</f>
        <v>0</v>
      </c>
      <c r="OK133" s="0" t="n">
        <f aca="false">IF(ISNUMBER(FIND(OK$1,$D133))=$AO$1,1,0)*VLOOKUP($Z$2,DALYs!$A$2:$MW$40,'Intervention list'!OK$195+1,0)</f>
        <v>0</v>
      </c>
      <c r="OL133" s="0" t="n">
        <f aca="false">IF(ISNUMBER(FIND(OL$1,$D133))=$AO$1,1,0)*VLOOKUP($Z$2,DALYs!$A$2:$MW$40,'Intervention list'!OL$195+1,0)</f>
        <v>0</v>
      </c>
      <c r="OM133" s="0" t="n">
        <f aca="false">IF(ISNUMBER(FIND(OM$1,$D133))=$AO$1,1,0)*VLOOKUP($Z$2,DALYs!$A$2:$MW$40,'Intervention list'!OM$195+1,0)</f>
        <v>0</v>
      </c>
      <c r="ON133" s="0" t="n">
        <f aca="false">IF(ISNUMBER(FIND(ON$1,$D133))=$AO$1,1,0)*VLOOKUP($Z$2,DALYs!$A$2:$MW$40,'Intervention list'!ON$195+1,0)</f>
        <v>0</v>
      </c>
      <c r="OO133" s="0" t="n">
        <f aca="false">IF(ISNUMBER(FIND(OO$1,$D133))=$AO$1,1,0)*VLOOKUP($Z$2,DALYs!$A$2:$MW$40,'Intervention list'!OO$195+1,0)</f>
        <v>0</v>
      </c>
      <c r="OP133" s="0" t="n">
        <f aca="false">IF(ISNUMBER(FIND(OP$1,$D133))=$AO$1,1,0)*VLOOKUP($Z$2,DALYs!$A$2:$MW$40,'Intervention list'!OP$195+1,0)</f>
        <v>0</v>
      </c>
      <c r="OQ133" s="0" t="n">
        <f aca="false">IF(ISNUMBER(FIND(OQ$1,$D133))=$AO$1,1,0)*VLOOKUP($Z$2,DALYs!$A$2:$MW$40,'Intervention list'!OQ$195+1,0)</f>
        <v>0</v>
      </c>
      <c r="OR133" s="0" t="n">
        <f aca="false">IF(ISNUMBER(FIND(OR$1,$D133))=$AO$1,1,0)*VLOOKUP($Z$2,DALYs!$A$2:$MW$40,'Intervention list'!OR$195+1,0)</f>
        <v>0</v>
      </c>
      <c r="OS133" s="0" t="n">
        <f aca="false">IF(ISNUMBER(FIND(OS$1,$D133))=$AO$1,1,0)*VLOOKUP($Z$2,DALYs!$A$2:$MW$40,'Intervention list'!OS$195+1,0)</f>
        <v>0</v>
      </c>
      <c r="OT133" s="0" t="n">
        <f aca="false">IF(ISNUMBER(FIND(OT$1,$D133))=$AO$1,1,0)*VLOOKUP($Z$2,DALYs!$A$2:$MW$40,'Intervention list'!OT$195+1,0)</f>
        <v>0</v>
      </c>
      <c r="OU133" s="0" t="n">
        <f aca="false">IF(ISNUMBER(FIND(OU$1,$D133))=$AO$1,1,0)*VLOOKUP($Z$2,DALYs!$A$2:$MW$40,'Intervention list'!OU$195+1,0)</f>
        <v>0</v>
      </c>
      <c r="OV133" s="0" t="n">
        <f aca="false">IF(ISNUMBER(FIND(OV$1,$D133))=$AO$1,1,0)*VLOOKUP($Z$2,DALYs!$A$2:$MW$40,'Intervention list'!OV$195+1,0)</f>
        <v>0</v>
      </c>
      <c r="OW133" s="0" t="n">
        <f aca="false">IF(ISNUMBER(FIND(OW$1,$D133))=$AO$1,1,0)*VLOOKUP($Z$2,DALYs!$A$2:$MW$40,'Intervention list'!OW$195+1,0)</f>
        <v>0</v>
      </c>
      <c r="OX133" s="0" t="n">
        <f aca="false">IF(ISNUMBER(FIND(OX$1,$D133))=$AO$1,1,0)*VLOOKUP($Z$2,DALYs!$A$2:$MW$40,'Intervention list'!OX$195+1,0)</f>
        <v>0</v>
      </c>
    </row>
    <row r="134" customFormat="false" ht="15.75" hidden="false" customHeight="false" outlineLevel="0" collapsed="false">
      <c r="A134" s="6" t="s">
        <v>212</v>
      </c>
      <c r="B134" s="6" t="s">
        <v>97</v>
      </c>
      <c r="C134" s="26" t="s">
        <v>71</v>
      </c>
      <c r="D134" s="7" t="s">
        <v>213</v>
      </c>
      <c r="E134" s="7" t="str">
        <f aca="false">SUBSTITUTE(D134,0.2,X134)</f>
        <v>Orofacial clefts: 0.5</v>
      </c>
      <c r="F134" s="0" t="s">
        <v>62</v>
      </c>
      <c r="G134" s="8" t="n">
        <v>200</v>
      </c>
      <c r="H134" s="9" t="n">
        <v>31.18</v>
      </c>
      <c r="I134" s="9" t="n">
        <f aca="false">IF(H134="","",(H134*(VLOOKUP($Z$2,Worksheet,11,0)^4)))</f>
        <v>45.432165180681</v>
      </c>
      <c r="J134" s="9" t="n">
        <f aca="false">IF(I134="","",I134*VLOOKUP($Z$2,Worksheet,12,0))</f>
        <v>50.920823253542</v>
      </c>
      <c r="K134" s="9" t="n">
        <f aca="false">IF(I134="","",I134*VLOOKUP($Z$2, Worksheet, 13, 0))</f>
        <v>44.6059353646971</v>
      </c>
      <c r="L134" s="9" t="n">
        <f aca="false">IF(J134="",VLOOKUP($Z$2, Worksheet, 14, 0),J134)</f>
        <v>50.920823253542</v>
      </c>
      <c r="M134" s="9" t="n">
        <f aca="false">IF(L134&lt;VLOOKUP($Z$2,'Country sheet'!$A$3:$P$41,15,0), VLOOKUP($Z$2,'Country sheet'!$A$3:$P$41,15,0), L134)/0.7</f>
        <v>72.7440332193458</v>
      </c>
      <c r="N134" s="27" t="n">
        <f aca="false">IFERROR(IF(AC134=$AO$1,VLOOKUP(F134,AO$42:AX$46,MATCH(AC$1,AP$41:AX$41,0)+1,0)/COUNTIFS($F$2:$F$194,$F134,$AC$2:$AC$194,$AO$1),0),0) + IFERROR(IF(AD134=$AO$1,VLOOKUP(F134,AO$42:AX$46,MATCH(AD$1,AP$41:AX$41,0)+1,0)/COUNTIFS($F$2:$F$194,$F134,$AD$2:$AD$194,$AO$1),0),0) + IFERROR(IF(AE134=$AO$1,VLOOKUP(F134,AO$42:AX$46,MATCH(AE$1,AP$41:AX$41,0)+1,0)/COUNTIFS($F$2:$F$194,$F134,$AE$2:$AE$194,$AO$1),0),0) + IFERROR(IF(AF134=$AO$1,VLOOKUP(F134,AO$42:AX$46,MATCH(AF$1,AP$41:AX$41,0)+1,0)/COUNTIFS($F$2:$F$194,$F134,$AF$2:$AF$194,$AO$1),0),0) + IFERROR(IF(AG134=$AO$1,VLOOKUP(F134,AO$42:AX$46,MATCH(AG$1,AP$41:AX$41,0)+1,0)/COUNTIFS($F$2:$F$194,$F134,$AG$2:$AG$194,$AO$1),0),0) + IFERROR(IF(AH134=$AO$1,VLOOKUP(F134,AO$42:AX$46,MATCH(AH$1,AP$41:AX$41,0)+1,0)/COUNTIFS($F$2:$F$194,$F134,$AH$2:$AH$194,$AO$1),0),0) + IFERROR(IF(AI134=$AO$1,VLOOKUP(F134,AO$42:AX$46,MATCH(AI$1,AP$41:AX$41,0)+1,0)/COUNTIFS($F$2:$F$194,$F134,$AI$2:$AI$194,$AO$1),0),0) + IFERROR(IF(AJ134=$AO$1,VLOOKUP(F134,AO$42:AX$46,MATCH(AJ$1,AP$41:AX$41,0)+1,0)/COUNTIFS($F$2:$F$194,$F134,$AJ$2:$AJ$194,$AO$1),0),0) + IFERROR(IF(AK134=$AO$1,VLOOKUP(F134,AO$42:AX$46,MATCH(AK$1,AP$41:AX$41,0)+1,0)/COUNTIFS($F$2:$F$194,$F134,$AK$2:$AK$194,$AO$1),0),0)</f>
        <v>0</v>
      </c>
      <c r="O134" s="9" t="n">
        <v>1</v>
      </c>
      <c r="P134" s="9" t="n">
        <v>4</v>
      </c>
      <c r="Q134" s="0" t="n">
        <f aca="false">SUM(BC134:OX134)</f>
        <v>6854.63897138449</v>
      </c>
      <c r="R134" s="0" t="n">
        <f aca="false">IF(VLOOKUP($Z$2,CET!$A$4:$L$42,12,0)="Low income",_xlfn.IFS(S134=0.2,0.1,S134=0.1,0.05,S134=0.5,0.4,S134=0.35,0.25),S134)</f>
        <v>0.2</v>
      </c>
      <c r="S134" s="0" t="n">
        <v>0.2</v>
      </c>
      <c r="T134" s="0" t="n">
        <v>0.8</v>
      </c>
      <c r="U134" s="0" t="n">
        <f aca="false">N134/M134</f>
        <v>0</v>
      </c>
      <c r="V134" s="0" t="n">
        <f aca="false">IFERROR(U134/Q134,0)</f>
        <v>0</v>
      </c>
      <c r="W134" s="0" t="n">
        <f aca="false">(T134/R134)*V134</f>
        <v>0</v>
      </c>
      <c r="X134" s="28" t="n">
        <f aca="false">IF(W134=0,0,IF(W134&lt;=0.8,IF(W134&lt;0.05,0.05,W134),0.8))</f>
        <v>0</v>
      </c>
      <c r="Y134" s="28"/>
      <c r="AC134" s="34" t="n">
        <f aca="false">ISNUMBER(FIND(AC$1,$C134))</f>
        <v>0</v>
      </c>
      <c r="AD134" s="33" t="n">
        <f aca="false">ISNUMBER(FIND(AD$1,$C134))</f>
        <v>0</v>
      </c>
      <c r="AE134" s="33" t="n">
        <f aca="false">ISNUMBER(FIND(AE$1,$C134))</f>
        <v>0</v>
      </c>
      <c r="AF134" s="33" t="n">
        <f aca="false">ISNUMBER(FIND(AF$1,$C134))</f>
        <v>0</v>
      </c>
      <c r="AG134" s="33" t="n">
        <f aca="false">ISNUMBER(FIND(AG$1,$C134))</f>
        <v>0</v>
      </c>
      <c r="AH134" s="33" t="n">
        <f aca="false">ISNUMBER(FIND(AH$1,$C134))</f>
        <v>0</v>
      </c>
      <c r="AI134" s="33" t="n">
        <f aca="false">ISNUMBER(FIND(AI$1,$C134))</f>
        <v>0</v>
      </c>
      <c r="AJ134" s="33" t="n">
        <f aca="false">ISNUMBER(FIND(AJ$1,$C134))</f>
        <v>0</v>
      </c>
      <c r="AK134" s="35" t="n">
        <f aca="false">ISNUMBER(FIND(AK$1,$C134))</f>
        <v>0</v>
      </c>
      <c r="AL134" s="6"/>
      <c r="AM134" s="33"/>
      <c r="BC134" s="0" t="n">
        <f aca="false">IF(ISNUMBER(FIND(BC$1,$D134))=$AO$1,1,0)*VLOOKUP($Z$2,DALYs!$A$2:$MW$40,'Intervention list'!BC$195+1,0)</f>
        <v>0</v>
      </c>
      <c r="BD134" s="0" t="n">
        <f aca="false">IF(ISNUMBER(FIND(BD$1,$D134))=$AO$1,1,0)*VLOOKUP($Z$2,DALYs!$A$2:$MW$40,'Intervention list'!BD$195+1,0)</f>
        <v>0</v>
      </c>
      <c r="BE134" s="0" t="n">
        <f aca="false">IF(ISNUMBER(FIND(BE$1,$D134))=$AO$1,1,0)*VLOOKUP($Z$2,DALYs!$A$2:$MW$40,'Intervention list'!BE$195+1,0)</f>
        <v>0</v>
      </c>
      <c r="BF134" s="0" t="n">
        <f aca="false">IF(ISNUMBER(FIND(BF$1,$D134))=$AO$1,1,0)*VLOOKUP($Z$2,DALYs!$A$2:$MW$40,'Intervention list'!BF$195+1,0)</f>
        <v>0</v>
      </c>
      <c r="BG134" s="0" t="n">
        <f aca="false">IF(ISNUMBER(FIND(BG$1,$D134))=$AO$1,1,0)*VLOOKUP($Z$2,DALYs!$A$2:$MW$40,'Intervention list'!BG$195+1,0)</f>
        <v>0</v>
      </c>
      <c r="BH134" s="0" t="n">
        <f aca="false">IF(ISNUMBER(FIND(BH$1,$D134))=$AO$1,1,0)*VLOOKUP($Z$2,DALYs!$A$2:$MW$40,'Intervention list'!BH$195+1,0)</f>
        <v>0</v>
      </c>
      <c r="BI134" s="0" t="n">
        <f aca="false">IF(ISNUMBER(FIND(BI$1,$D134))=$AO$1,1,0)*VLOOKUP($Z$2,DALYs!$A$2:$MW$40,'Intervention list'!BI$195+1,0)</f>
        <v>0</v>
      </c>
      <c r="BJ134" s="0" t="n">
        <f aca="false">IF(ISNUMBER(FIND(BJ$1,$D134))=$AO$1,1,0)*VLOOKUP($Z$2,DALYs!$A$2:$MW$40,'Intervention list'!BJ$195+1,0)</f>
        <v>0</v>
      </c>
      <c r="BK134" s="0" t="n">
        <f aca="false">IF(ISNUMBER(FIND(BK$1,$D134))=$AO$1,1,0)*VLOOKUP($Z$2,DALYs!$A$2:$MW$40,'Intervention list'!BK$195+1,0)</f>
        <v>0</v>
      </c>
      <c r="BL134" s="0" t="n">
        <f aca="false">IF(ISNUMBER(FIND(BL$1,$D134))=$AO$1,1,0)*VLOOKUP($Z$2,DALYs!$A$2:$MW$40,'Intervention list'!BL$195+1,0)</f>
        <v>0</v>
      </c>
      <c r="BM134" s="0" t="n">
        <f aca="false">IF(ISNUMBER(FIND(BM$1,$D134))=$AO$1,1,0)*VLOOKUP($Z$2,DALYs!$A$2:$MW$40,'Intervention list'!BM$195+1,0)</f>
        <v>0</v>
      </c>
      <c r="BN134" s="0" t="n">
        <f aca="false">IF(ISNUMBER(FIND(BN$1,$D134))=$AO$1,1,0)*VLOOKUP($Z$2,DALYs!$A$2:$MW$40,'Intervention list'!BN$195+1,0)</f>
        <v>0</v>
      </c>
      <c r="BO134" s="0" t="n">
        <f aca="false">IF(ISNUMBER(FIND(BO$1,$D134))=$AO$1,1,0)*VLOOKUP($Z$2,DALYs!$A$2:$MW$40,'Intervention list'!BO$195+1,0)</f>
        <v>0</v>
      </c>
      <c r="BP134" s="0" t="n">
        <f aca="false">IF(ISNUMBER(FIND(BP$1,$D134))=$AO$1,1,0)*VLOOKUP($Z$2,DALYs!$A$2:$MW$40,'Intervention list'!BP$195+1,0)</f>
        <v>0</v>
      </c>
      <c r="BQ134" s="0" t="n">
        <f aca="false">IF(ISNUMBER(FIND(BQ$1,$D134))=$AO$1,1,0)*VLOOKUP($Z$2,DALYs!$A$2:$MW$40,'Intervention list'!BQ$195+1,0)</f>
        <v>0</v>
      </c>
      <c r="BR134" s="0" t="n">
        <f aca="false">IF(ISNUMBER(FIND(BR$1,$D134))=$AO$1,1,0)*VLOOKUP($Z$2,DALYs!$A$2:$MW$40,'Intervention list'!BR$195+1,0)</f>
        <v>0</v>
      </c>
      <c r="BS134" s="0" t="n">
        <f aca="false">IF(ISNUMBER(FIND(BS$1,$D134))=$AO$1,1,0)*VLOOKUP($Z$2,DALYs!$A$2:$MW$40,'Intervention list'!BS$195+1,0)</f>
        <v>0</v>
      </c>
      <c r="BT134" s="0" t="n">
        <f aca="false">IF(ISNUMBER(FIND(BT$1,$D134))=$AO$1,1,0)*VLOOKUP($Z$2,DALYs!$A$2:$MW$40,'Intervention list'!BT$195+1,0)</f>
        <v>0</v>
      </c>
      <c r="BU134" s="0" t="n">
        <f aca="false">IF(ISNUMBER(FIND(BU$1,$D134))=$AO$1,1,0)*VLOOKUP($Z$2,DALYs!$A$2:$MW$40,'Intervention list'!BU$195+1,0)</f>
        <v>0</v>
      </c>
      <c r="BV134" s="0" t="n">
        <f aca="false">IF(ISNUMBER(FIND(BV$1,$D134))=$AO$1,1,0)*VLOOKUP($Z$2,DALYs!$A$2:$MW$40,'Intervention list'!BV$195+1,0)</f>
        <v>0</v>
      </c>
      <c r="BW134" s="0" t="n">
        <f aca="false">IF(ISNUMBER(FIND(BW$1,$D134))=$AO$1,1,0)*VLOOKUP($Z$2,DALYs!$A$2:$MW$40,'Intervention list'!BW$195+1,0)</f>
        <v>0</v>
      </c>
      <c r="BX134" s="0" t="n">
        <f aca="false">IF(ISNUMBER(FIND(BX$1,$D134))=$AO$1,1,0)*VLOOKUP($Z$2,DALYs!$A$2:$MW$40,'Intervention list'!BX$195+1,0)</f>
        <v>0</v>
      </c>
      <c r="BY134" s="0" t="n">
        <f aca="false">IF(ISNUMBER(FIND(BY$1,$D134))=$AO$1,1,0)*VLOOKUP($Z$2,DALYs!$A$2:$MW$40,'Intervention list'!BY$195+1,0)</f>
        <v>0</v>
      </c>
      <c r="BZ134" s="0" t="n">
        <f aca="false">IF(ISNUMBER(FIND(BZ$1,$D134))=$AO$1,1,0)*VLOOKUP($Z$2,DALYs!$A$2:$MW$40,'Intervention list'!BZ$195+1,0)</f>
        <v>0</v>
      </c>
      <c r="CA134" s="0" t="n">
        <f aca="false">IF(ISNUMBER(FIND(CA$1,$D134))=$AO$1,1,0)*VLOOKUP($Z$2,DALYs!$A$2:$MW$40,'Intervention list'!CA$195+1,0)</f>
        <v>0</v>
      </c>
      <c r="CB134" s="0" t="n">
        <f aca="false">IF(ISNUMBER(FIND(CB$1,$D134))=$AO$1,1,0)*VLOOKUP($Z$2,DALYs!$A$2:$MW$40,'Intervention list'!CB$195+1,0)</f>
        <v>0</v>
      </c>
      <c r="CC134" s="0" t="n">
        <f aca="false">IF(ISNUMBER(FIND(CC$1,$D134))=$AO$1,1,0)*VLOOKUP($Z$2,DALYs!$A$2:$MW$40,'Intervention list'!CC$195+1,0)</f>
        <v>0</v>
      </c>
      <c r="CD134" s="0" t="n">
        <f aca="false">IF(ISNUMBER(FIND(CD$1,$D134))=$AO$1,1,0)*VLOOKUP($Z$2,DALYs!$A$2:$MW$40,'Intervention list'!CD$195+1,0)</f>
        <v>0</v>
      </c>
      <c r="CE134" s="0" t="n">
        <f aca="false">IF(ISNUMBER(FIND(CE$1,$D134))=$AO$1,1,0)*VLOOKUP($Z$2,DALYs!$A$2:$MW$40,'Intervention list'!CE$195+1,0)</f>
        <v>0</v>
      </c>
      <c r="CF134" s="0" t="n">
        <f aca="false">IF(ISNUMBER(FIND(CF$1,$D134))=$AO$1,1,0)*VLOOKUP($Z$2,DALYs!$A$2:$MW$40,'Intervention list'!CF$195+1,0)</f>
        <v>0</v>
      </c>
      <c r="CG134" s="0" t="n">
        <f aca="false">IF(ISNUMBER(FIND(CG$1,$D134))=$AO$1,1,0)*VLOOKUP($Z$2,DALYs!$A$2:$MW$40,'Intervention list'!CG$195+1,0)</f>
        <v>0</v>
      </c>
      <c r="CH134" s="0" t="n">
        <f aca="false">IF(ISNUMBER(FIND(CH$1,$D134))=$AO$1,1,0)*VLOOKUP($Z$2,DALYs!$A$2:$MW$40,'Intervention list'!CH$195+1,0)</f>
        <v>0</v>
      </c>
      <c r="CI134" s="0" t="n">
        <f aca="false">IF(ISNUMBER(FIND(CI$1,$D134))=$AO$1,1,0)*VLOOKUP($Z$2,DALYs!$A$2:$MW$40,'Intervention list'!CI$195+1,0)</f>
        <v>0</v>
      </c>
      <c r="CJ134" s="0" t="n">
        <f aca="false">IF(ISNUMBER(FIND(CJ$1,$D134))=$AO$1,1,0)*VLOOKUP($Z$2,DALYs!$A$2:$MW$40,'Intervention list'!CJ$195+1,0)</f>
        <v>0</v>
      </c>
      <c r="CK134" s="0" t="n">
        <f aca="false">IF(ISNUMBER(FIND(CK$1,$D134))=$AO$1,1,0)*VLOOKUP($Z$2,DALYs!$A$2:$MW$40,'Intervention list'!CK$195+1,0)</f>
        <v>0</v>
      </c>
      <c r="CL134" s="0" t="n">
        <f aca="false">IF(ISNUMBER(FIND(CL$1,$D134))=$AO$1,1,0)*VLOOKUP($Z$2,DALYs!$A$2:$MW$40,'Intervention list'!CL$195+1,0)</f>
        <v>0</v>
      </c>
      <c r="CM134" s="0" t="n">
        <f aca="false">IF(ISNUMBER(FIND(CM$1,$D134))=$AO$1,1,0)*VLOOKUP($Z$2,DALYs!$A$2:$MW$40,'Intervention list'!CM$195+1,0)</f>
        <v>0</v>
      </c>
      <c r="CN134" s="0" t="n">
        <f aca="false">IF(ISNUMBER(FIND(CN$1,$D134))=$AO$1,1,0)*VLOOKUP($Z$2,DALYs!$A$2:$MW$40,'Intervention list'!CN$195+1,0)</f>
        <v>0</v>
      </c>
      <c r="CO134" s="0" t="n">
        <f aca="false">IF(ISNUMBER(FIND(CO$1,$D134))=$AO$1,1,0)*VLOOKUP($Z$2,DALYs!$A$2:$MW$40,'Intervention list'!CO$195+1,0)</f>
        <v>0</v>
      </c>
      <c r="CP134" s="0" t="n">
        <f aca="false">IF(ISNUMBER(FIND(CP$1,$D134))=$AO$1,1,0)*VLOOKUP($Z$2,DALYs!$A$2:$MW$40,'Intervention list'!CP$195+1,0)</f>
        <v>0</v>
      </c>
      <c r="CQ134" s="0" t="n">
        <f aca="false">IF(ISNUMBER(FIND(CQ$1,$D134))=$AO$1,1,0)*VLOOKUP($Z$2,DALYs!$A$2:$MW$40,'Intervention list'!CQ$195+1,0)</f>
        <v>0</v>
      </c>
      <c r="CR134" s="0" t="n">
        <f aca="false">IF(ISNUMBER(FIND(CR$1,$D134))=$AO$1,1,0)*VLOOKUP($Z$2,DALYs!$A$2:$MW$40,'Intervention list'!CR$195+1,0)</f>
        <v>0</v>
      </c>
      <c r="CS134" s="0" t="n">
        <f aca="false">IF(ISNUMBER(FIND(CS$1,$D134))=$AO$1,1,0)*VLOOKUP($Z$2,DALYs!$A$2:$MW$40,'Intervention list'!CS$195+1,0)</f>
        <v>0</v>
      </c>
      <c r="CT134" s="0" t="n">
        <f aca="false">IF(ISNUMBER(FIND(CT$1,$D134))=$AO$1,1,0)*VLOOKUP($Z$2,DALYs!$A$2:$MW$40,'Intervention list'!CT$195+1,0)</f>
        <v>0</v>
      </c>
      <c r="CU134" s="0" t="n">
        <f aca="false">IF(ISNUMBER(FIND(CU$1,$D134))=$AO$1,1,0)*VLOOKUP($Z$2,DALYs!$A$2:$MW$40,'Intervention list'!CU$195+1,0)</f>
        <v>0</v>
      </c>
      <c r="CV134" s="0" t="n">
        <f aca="false">IF(ISNUMBER(FIND(CV$1,$D134))=$AO$1,1,0)*VLOOKUP($Z$2,DALYs!$A$2:$MW$40,'Intervention list'!CV$195+1,0)</f>
        <v>0</v>
      </c>
      <c r="CW134" s="0" t="n">
        <f aca="false">IF(ISNUMBER(FIND(CW$1,$D134))=$AO$1,1,0)*VLOOKUP($Z$2,DALYs!$A$2:$MW$40,'Intervention list'!CW$195+1,0)</f>
        <v>0</v>
      </c>
      <c r="CX134" s="0" t="n">
        <f aca="false">IF(ISNUMBER(FIND(CX$1,$D134))=$AO$1,1,0)*VLOOKUP($Z$2,DALYs!$A$2:$MW$40,'Intervention list'!CX$195+1,0)</f>
        <v>0</v>
      </c>
      <c r="CY134" s="0" t="n">
        <f aca="false">IF(ISNUMBER(FIND(CY$1,$D134))=$AO$1,1,0)*VLOOKUP($Z$2,DALYs!$A$2:$MW$40,'Intervention list'!CY$195+1,0)</f>
        <v>0</v>
      </c>
      <c r="CZ134" s="0" t="n">
        <f aca="false">IF(ISNUMBER(FIND(CZ$1,$D134))=$AO$1,1,0)*VLOOKUP($Z$2,DALYs!$A$2:$MW$40,'Intervention list'!CZ$195+1,0)</f>
        <v>0</v>
      </c>
      <c r="DA134" s="0" t="n">
        <f aca="false">IF(ISNUMBER(FIND(DA$1,$D134))=$AO$1,1,0)*VLOOKUP($Z$2,DALYs!$A$2:$MW$40,'Intervention list'!DA$195+1,0)</f>
        <v>0</v>
      </c>
      <c r="DB134" s="0" t="n">
        <f aca="false">IF(ISNUMBER(FIND(DB$1,$D134))=$AO$1,1,0)*VLOOKUP($Z$2,DALYs!$A$2:$MW$40,'Intervention list'!DB$195+1,0)</f>
        <v>0</v>
      </c>
      <c r="DC134" s="0" t="n">
        <f aca="false">IF(ISNUMBER(FIND(DC$1,$D134))=$AO$1,1,0)*VLOOKUP($Z$2,DALYs!$A$2:$MW$40,'Intervention list'!DC$195+1,0)</f>
        <v>0</v>
      </c>
      <c r="DD134" s="0" t="n">
        <f aca="false">IF(ISNUMBER(FIND(DD$1,$D134))=$AO$1,1,0)*VLOOKUP($Z$2,DALYs!$A$2:$MW$40,'Intervention list'!DD$195+1,0)</f>
        <v>0</v>
      </c>
      <c r="DE134" s="0" t="n">
        <f aca="false">IF(ISNUMBER(FIND(DE$1,$D134))=$AO$1,1,0)*VLOOKUP($Z$2,DALYs!$A$2:$MW$40,'Intervention list'!DE$195+1,0)</f>
        <v>0</v>
      </c>
      <c r="DF134" s="0" t="n">
        <f aca="false">IF(ISNUMBER(FIND(DF$1,$D134))=$AO$1,1,0)*VLOOKUP($Z$2,DALYs!$A$2:$MW$40,'Intervention list'!DF$195+1,0)</f>
        <v>0</v>
      </c>
      <c r="DG134" s="0" t="n">
        <f aca="false">IF(ISNUMBER(FIND(DG$1,$D134))=$AO$1,1,0)*VLOOKUP($Z$2,DALYs!$A$2:$MW$40,'Intervention list'!DG$195+1,0)</f>
        <v>0</v>
      </c>
      <c r="DH134" s="0" t="n">
        <f aca="false">IF(ISNUMBER(FIND(DH$1,$D134))=$AO$1,1,0)*VLOOKUP($Z$2,DALYs!$A$2:$MW$40,'Intervention list'!DH$195+1,0)</f>
        <v>0</v>
      </c>
      <c r="DI134" s="0" t="n">
        <f aca="false">IF(ISNUMBER(FIND(DI$1,$D134))=$AO$1,1,0)*VLOOKUP($Z$2,DALYs!$A$2:$MW$40,'Intervention list'!DI$195+1,0)</f>
        <v>0</v>
      </c>
      <c r="DJ134" s="0" t="n">
        <f aca="false">IF(ISNUMBER(FIND(DJ$1,$D134))=$AO$1,1,0)*VLOOKUP($Z$2,DALYs!$A$2:$MW$40,'Intervention list'!DJ$195+1,0)</f>
        <v>0</v>
      </c>
      <c r="DK134" s="0" t="n">
        <f aca="false">IF(ISNUMBER(FIND(DK$1,$D134))=$AO$1,1,0)*VLOOKUP($Z$2,DALYs!$A$2:$MW$40,'Intervention list'!DK$195+1,0)</f>
        <v>0</v>
      </c>
      <c r="DL134" s="0" t="n">
        <f aca="false">IF(ISNUMBER(FIND(DL$1,$D134))=$AO$1,1,0)*VLOOKUP($Z$2,DALYs!$A$2:$MW$40,'Intervention list'!DL$195+1,0)</f>
        <v>0</v>
      </c>
      <c r="DM134" s="0" t="n">
        <f aca="false">IF(ISNUMBER(FIND(DM$1,$D134))=$AO$1,1,0)*VLOOKUP($Z$2,DALYs!$A$2:$MW$40,'Intervention list'!DM$195+1,0)</f>
        <v>0</v>
      </c>
      <c r="DN134" s="0" t="n">
        <f aca="false">IF(ISNUMBER(FIND(DN$1,$D134))=$AO$1,1,0)*VLOOKUP($Z$2,DALYs!$A$2:$MW$40,'Intervention list'!DN$195+1,0)</f>
        <v>0</v>
      </c>
      <c r="DO134" s="0" t="n">
        <f aca="false">IF(ISNUMBER(FIND(DO$1,$D134))=$AO$1,1,0)*VLOOKUP($Z$2,DALYs!$A$2:$MW$40,'Intervention list'!DO$195+1,0)</f>
        <v>0</v>
      </c>
      <c r="DP134" s="0" t="n">
        <f aca="false">IF(ISNUMBER(FIND(DP$1,$D134))=$AO$1,1,0)*VLOOKUP($Z$2,DALYs!$A$2:$MW$40,'Intervention list'!DP$195+1,0)</f>
        <v>0</v>
      </c>
      <c r="DQ134" s="0" t="n">
        <f aca="false">IF(ISNUMBER(FIND(DQ$1,$D134))=$AO$1,1,0)*VLOOKUP($Z$2,DALYs!$A$2:$MW$40,'Intervention list'!DQ$195+1,0)</f>
        <v>0</v>
      </c>
      <c r="DR134" s="0" t="n">
        <f aca="false">IF(ISNUMBER(FIND(DR$1,$D134))=$AO$1,1,0)*VLOOKUP($Z$2,DALYs!$A$2:$MW$40,'Intervention list'!DR$195+1,0)</f>
        <v>0</v>
      </c>
      <c r="DS134" s="0" t="n">
        <f aca="false">IF(ISNUMBER(FIND(DS$1,$D134))=$AO$1,1,0)*VLOOKUP($Z$2,DALYs!$A$2:$MW$40,'Intervention list'!DS$195+1,0)</f>
        <v>0</v>
      </c>
      <c r="DT134" s="0" t="n">
        <f aca="false">IF(ISNUMBER(FIND(DT$1,$D134))=$AO$1,1,0)*VLOOKUP($Z$2,DALYs!$A$2:$MW$40,'Intervention list'!DT$195+1,0)</f>
        <v>0</v>
      </c>
      <c r="DU134" s="0" t="n">
        <f aca="false">IF(ISNUMBER(FIND(DU$1,$D134))=$AO$1,1,0)*VLOOKUP($Z$2,DALYs!$A$2:$MW$40,'Intervention list'!DU$195+1,0)</f>
        <v>0</v>
      </c>
      <c r="DV134" s="0" t="n">
        <f aca="false">IF(ISNUMBER(FIND(DV$1,$D134))=$AO$1,1,0)*VLOOKUP($Z$2,DALYs!$A$2:$MW$40,'Intervention list'!DV$195+1,0)</f>
        <v>0</v>
      </c>
      <c r="DW134" s="0" t="n">
        <f aca="false">IF(ISNUMBER(FIND(DW$1,$D134))=$AO$1,1,0)*VLOOKUP($Z$2,DALYs!$A$2:$MW$40,'Intervention list'!DW$195+1,0)</f>
        <v>0</v>
      </c>
      <c r="DX134" s="0" t="n">
        <f aca="false">IF(ISNUMBER(FIND(DX$1,$D134))=$AO$1,1,0)*VLOOKUP($Z$2,DALYs!$A$2:$MW$40,'Intervention list'!DX$195+1,0)</f>
        <v>0</v>
      </c>
      <c r="DY134" s="0" t="n">
        <f aca="false">IF(ISNUMBER(FIND(DY$1,$D134))=$AO$1,1,0)*VLOOKUP($Z$2,DALYs!$A$2:$MW$40,'Intervention list'!DY$195+1,0)</f>
        <v>0</v>
      </c>
      <c r="DZ134" s="0" t="n">
        <f aca="false">IF(ISNUMBER(FIND(DZ$1,$D134))=$AO$1,1,0)*VLOOKUP($Z$2,DALYs!$A$2:$MW$40,'Intervention list'!DZ$195+1,0)</f>
        <v>0</v>
      </c>
      <c r="EA134" s="0" t="n">
        <f aca="false">IF(ISNUMBER(FIND(EA$1,$D134))=$AO$1,1,0)*VLOOKUP($Z$2,DALYs!$A$2:$MW$40,'Intervention list'!EA$195+1,0)</f>
        <v>0</v>
      </c>
      <c r="EB134" s="0" t="n">
        <f aca="false">IF(ISNUMBER(FIND(EB$1,$D134))=$AO$1,1,0)*VLOOKUP($Z$2,DALYs!$A$2:$MW$40,'Intervention list'!EB$195+1,0)</f>
        <v>0</v>
      </c>
      <c r="EC134" s="0" t="n">
        <f aca="false">IF(ISNUMBER(FIND(EC$1,$D134))=$AO$1,1,0)*VLOOKUP($Z$2,DALYs!$A$2:$MW$40,'Intervention list'!EC$195+1,0)</f>
        <v>0</v>
      </c>
      <c r="ED134" s="0" t="n">
        <f aca="false">IF(ISNUMBER(FIND(ED$1,$D134))=$AO$1,1,0)*VLOOKUP($Z$2,DALYs!$A$2:$MW$40,'Intervention list'!ED$195+1,0)</f>
        <v>0</v>
      </c>
      <c r="EE134" s="0" t="n">
        <f aca="false">IF(ISNUMBER(FIND(EE$1,$D134))=$AO$1,1,0)*VLOOKUP($Z$2,DALYs!$A$2:$MW$40,'Intervention list'!EE$195+1,0)</f>
        <v>0</v>
      </c>
      <c r="EF134" s="0" t="n">
        <f aca="false">IF(ISNUMBER(FIND(EF$1,$D134))=$AO$1,1,0)*VLOOKUP($Z$2,DALYs!$A$2:$MW$40,'Intervention list'!EF$195+1,0)</f>
        <v>0</v>
      </c>
      <c r="EG134" s="0" t="n">
        <f aca="false">IF(ISNUMBER(FIND(EG$1,$D134))=$AO$1,1,0)*VLOOKUP($Z$2,DALYs!$A$2:$MW$40,'Intervention list'!EG$195+1,0)</f>
        <v>0</v>
      </c>
      <c r="EH134" s="0" t="n">
        <f aca="false">IF(ISNUMBER(FIND(EH$1,$D134))=$AO$1,1,0)*VLOOKUP($Z$2,DALYs!$A$2:$MW$40,'Intervention list'!EH$195+1,0)</f>
        <v>0</v>
      </c>
      <c r="EI134" s="0" t="n">
        <f aca="false">IF(ISNUMBER(FIND(EI$1,$D134))=$AO$1,1,0)*VLOOKUP($Z$2,DALYs!$A$2:$MW$40,'Intervention list'!EI$195+1,0)</f>
        <v>0</v>
      </c>
      <c r="EJ134" s="0" t="n">
        <f aca="false">IF(ISNUMBER(FIND(EJ$1,$D134))=$AO$1,1,0)*VLOOKUP($Z$2,DALYs!$A$2:$MW$40,'Intervention list'!EJ$195+1,0)</f>
        <v>0</v>
      </c>
      <c r="EK134" s="0" t="n">
        <f aca="false">IF(ISNUMBER(FIND(EK$1,$D134))=$AO$1,1,0)*VLOOKUP($Z$2,DALYs!$A$2:$MW$40,'Intervention list'!EK$195+1,0)</f>
        <v>0</v>
      </c>
      <c r="EL134" s="0" t="n">
        <f aca="false">IF(ISNUMBER(FIND(EL$1,$D134))=$AO$1,1,0)*VLOOKUP($Z$2,DALYs!$A$2:$MW$40,'Intervention list'!EL$195+1,0)</f>
        <v>0</v>
      </c>
      <c r="EM134" s="0" t="n">
        <f aca="false">IF(ISNUMBER(FIND(EM$1,$D134))=$AO$1,1,0)*VLOOKUP($Z$2,DALYs!$A$2:$MW$40,'Intervention list'!EM$195+1,0)</f>
        <v>0</v>
      </c>
      <c r="EN134" s="0" t="n">
        <f aca="false">IF(ISNUMBER(FIND(EN$1,$D134))=$AO$1,1,0)*VLOOKUP($Z$2,DALYs!$A$2:$MW$40,'Intervention list'!EN$195+1,0)</f>
        <v>0</v>
      </c>
      <c r="EO134" s="0" t="n">
        <f aca="false">IF(ISNUMBER(FIND(EO$1,$D134))=$AO$1,1,0)*VLOOKUP($Z$2,DALYs!$A$2:$MW$40,'Intervention list'!EO$195+1,0)</f>
        <v>0</v>
      </c>
      <c r="EP134" s="0" t="n">
        <f aca="false">IF(ISNUMBER(FIND(EP$1,$D134))=$AO$1,1,0)*VLOOKUP($Z$2,DALYs!$A$2:$MW$40,'Intervention list'!EP$195+1,0)</f>
        <v>0</v>
      </c>
      <c r="EQ134" s="0" t="n">
        <f aca="false">IF(ISNUMBER(FIND(EQ$1,$D134))=$AO$1,1,0)*VLOOKUP($Z$2,DALYs!$A$2:$MW$40,'Intervention list'!EQ$195+1,0)</f>
        <v>0</v>
      </c>
      <c r="ER134" s="0" t="n">
        <f aca="false">IF(ISNUMBER(FIND(ER$1,$D134))=$AO$1,1,0)*VLOOKUP($Z$2,DALYs!$A$2:$MW$40,'Intervention list'!ER$195+1,0)</f>
        <v>0</v>
      </c>
      <c r="ES134" s="0" t="n">
        <f aca="false">IF(ISNUMBER(FIND(ES$1,$D134))=$AO$1,1,0)*VLOOKUP($Z$2,DALYs!$A$2:$MW$40,'Intervention list'!ES$195+1,0)</f>
        <v>0</v>
      </c>
      <c r="ET134" s="0" t="n">
        <f aca="false">IF(ISNUMBER(FIND(ET$1,$D134))=$AO$1,1,0)*VLOOKUP($Z$2,DALYs!$A$2:$MW$40,'Intervention list'!ET$195+1,0)</f>
        <v>0</v>
      </c>
      <c r="EU134" s="0" t="n">
        <f aca="false">IF(ISNUMBER(FIND(EU$1,$D134))=$AO$1,1,0)*VLOOKUP($Z$2,DALYs!$A$2:$MW$40,'Intervention list'!EU$195+1,0)</f>
        <v>0</v>
      </c>
      <c r="EV134" s="0" t="n">
        <f aca="false">IF(ISNUMBER(FIND(EV$1,$D134))=$AO$1,1,0)*VLOOKUP($Z$2,DALYs!$A$2:$MW$40,'Intervention list'!EV$195+1,0)</f>
        <v>0</v>
      </c>
      <c r="EW134" s="0" t="n">
        <f aca="false">IF(ISNUMBER(FIND(EW$1,$D134))=$AO$1,1,0)*VLOOKUP($Z$2,DALYs!$A$2:$MW$40,'Intervention list'!EW$195+1,0)</f>
        <v>0</v>
      </c>
      <c r="EX134" s="0" t="n">
        <f aca="false">IF(ISNUMBER(FIND(EX$1,$D134))=$AO$1,1,0)*VLOOKUP($Z$2,DALYs!$A$2:$MW$40,'Intervention list'!EX$195+1,0)</f>
        <v>0</v>
      </c>
      <c r="EY134" s="0" t="n">
        <f aca="false">IF(ISNUMBER(FIND(EY$1,$D134))=$AO$1,1,0)*VLOOKUP($Z$2,DALYs!$A$2:$MW$40,'Intervention list'!EY$195+1,0)</f>
        <v>0</v>
      </c>
      <c r="EZ134" s="0" t="n">
        <f aca="false">IF(ISNUMBER(FIND(EZ$1,$D134))=$AO$1,1,0)*VLOOKUP($Z$2,DALYs!$A$2:$MW$40,'Intervention list'!EZ$195+1,0)</f>
        <v>0</v>
      </c>
      <c r="FA134" s="0" t="n">
        <f aca="false">IF(ISNUMBER(FIND(FA$1,$D134))=$AO$1,1,0)*VLOOKUP($Z$2,DALYs!$A$2:$MW$40,'Intervention list'!FA$195+1,0)</f>
        <v>0</v>
      </c>
      <c r="FB134" s="0" t="n">
        <f aca="false">IF(ISNUMBER(FIND(FB$1,$D134))=$AO$1,1,0)*VLOOKUP($Z$2,DALYs!$A$2:$MW$40,'Intervention list'!FB$195+1,0)</f>
        <v>0</v>
      </c>
      <c r="FC134" s="0" t="n">
        <f aca="false">IF(ISNUMBER(FIND(FC$1,$D134))=$AO$1,1,0)*VLOOKUP($Z$2,DALYs!$A$2:$MW$40,'Intervention list'!FC$195+1,0)</f>
        <v>0</v>
      </c>
      <c r="FD134" s="0" t="n">
        <f aca="false">IF(ISNUMBER(FIND(FD$1,$D134))=$AO$1,1,0)*VLOOKUP($Z$2,DALYs!$A$2:$MW$40,'Intervention list'!FD$195+1,0)</f>
        <v>0</v>
      </c>
      <c r="FE134" s="0" t="n">
        <f aca="false">IF(ISNUMBER(FIND(FE$1,$D134))=$AO$1,1,0)*VLOOKUP($Z$2,DALYs!$A$2:$MW$40,'Intervention list'!FE$195+1,0)</f>
        <v>0</v>
      </c>
      <c r="FF134" s="0" t="n">
        <f aca="false">IF(ISNUMBER(FIND(FF$1,$D134))=$AO$1,1,0)*VLOOKUP($Z$2,DALYs!$A$2:$MW$40,'Intervention list'!FF$195+1,0)</f>
        <v>0</v>
      </c>
      <c r="FG134" s="0" t="n">
        <f aca="false">IF(ISNUMBER(FIND(FG$1,$D134))=$AO$1,1,0)*VLOOKUP($Z$2,DALYs!$A$2:$MW$40,'Intervention list'!FG$195+1,0)</f>
        <v>0</v>
      </c>
      <c r="FH134" s="0" t="n">
        <f aca="false">IF(ISNUMBER(FIND(FH$1,$D134))=$AO$1,1,0)*VLOOKUP($Z$2,DALYs!$A$2:$MW$40,'Intervention list'!FH$195+1,0)</f>
        <v>0</v>
      </c>
      <c r="FI134" s="0" t="n">
        <f aca="false">IF(ISNUMBER(FIND(FI$1,$D134))=$AO$1,1,0)*VLOOKUP($Z$2,DALYs!$A$2:$MW$40,'Intervention list'!FI$195+1,0)</f>
        <v>0</v>
      </c>
      <c r="FJ134" s="0" t="n">
        <f aca="false">IF(ISNUMBER(FIND(FJ$1,$D134))=$AO$1,1,0)*VLOOKUP($Z$2,DALYs!$A$2:$MW$40,'Intervention list'!FJ$195+1,0)</f>
        <v>0</v>
      </c>
      <c r="FK134" s="0" t="n">
        <f aca="false">IF(ISNUMBER(FIND(FK$1,$D134))=$AO$1,1,0)*VLOOKUP($Z$2,DALYs!$A$2:$MW$40,'Intervention list'!FK$195+1,0)</f>
        <v>0</v>
      </c>
      <c r="FL134" s="0" t="n">
        <f aca="false">IF(ISNUMBER(FIND(FL$1,$D134))=$AO$1,1,0)*VLOOKUP($Z$2,DALYs!$A$2:$MW$40,'Intervention list'!FL$195+1,0)</f>
        <v>0</v>
      </c>
      <c r="FM134" s="0" t="n">
        <f aca="false">IF(ISNUMBER(FIND(FM$1,$D134))=$AO$1,1,0)*VLOOKUP($Z$2,DALYs!$A$2:$MW$40,'Intervention list'!FM$195+1,0)</f>
        <v>0</v>
      </c>
      <c r="FN134" s="0" t="n">
        <f aca="false">IF(ISNUMBER(FIND(FN$1,$D134))=$AO$1,1,0)*VLOOKUP($Z$2,DALYs!$A$2:$MW$40,'Intervention list'!FN$195+1,0)</f>
        <v>0</v>
      </c>
      <c r="FO134" s="0" t="n">
        <f aca="false">IF(ISNUMBER(FIND(FO$1,$D134))=$AO$1,1,0)*VLOOKUP($Z$2,DALYs!$A$2:$MW$40,'Intervention list'!FO$195+1,0)</f>
        <v>0</v>
      </c>
      <c r="FP134" s="0" t="n">
        <f aca="false">IF(ISNUMBER(FIND(FP$1,$D134))=$AO$1,1,0)*VLOOKUP($Z$2,DALYs!$A$2:$MW$40,'Intervention list'!FP$195+1,0)</f>
        <v>0</v>
      </c>
      <c r="FQ134" s="0" t="n">
        <f aca="false">IF(ISNUMBER(FIND(FQ$1,$D134))=$AO$1,1,0)*VLOOKUP($Z$2,DALYs!$A$2:$MW$40,'Intervention list'!FQ$195+1,0)</f>
        <v>0</v>
      </c>
      <c r="FR134" s="0" t="n">
        <f aca="false">IF(ISNUMBER(FIND(FR$1,$D134))=$AO$1,1,0)*VLOOKUP($Z$2,DALYs!$A$2:$MW$40,'Intervention list'!FR$195+1,0)</f>
        <v>0</v>
      </c>
      <c r="FS134" s="0" t="n">
        <f aca="false">IF(ISNUMBER(FIND(FS$1,$D134))=$AO$1,1,0)*VLOOKUP($Z$2,DALYs!$A$2:$MW$40,'Intervention list'!FS$195+1,0)</f>
        <v>0</v>
      </c>
      <c r="FT134" s="0" t="n">
        <f aca="false">IF(ISNUMBER(FIND(FT$1,$D134))=$AO$1,1,0)*VLOOKUP($Z$2,DALYs!$A$2:$MW$40,'Intervention list'!FT$195+1,0)</f>
        <v>0</v>
      </c>
      <c r="FU134" s="0" t="n">
        <f aca="false">IF(ISNUMBER(FIND(FU$1,$D134))=$AO$1,1,0)*VLOOKUP($Z$2,DALYs!$A$2:$MW$40,'Intervention list'!FU$195+1,0)</f>
        <v>0</v>
      </c>
      <c r="FV134" s="0" t="n">
        <f aca="false">IF(ISNUMBER(FIND(FV$1,$D134))=$AO$1,1,0)*VLOOKUP($Z$2,DALYs!$A$2:$MW$40,'Intervention list'!FV$195+1,0)</f>
        <v>0</v>
      </c>
      <c r="FW134" s="0" t="n">
        <f aca="false">IF(ISNUMBER(FIND(FW$1,$D134))=$AO$1,1,0)*VLOOKUP($Z$2,DALYs!$A$2:$MW$40,'Intervention list'!FW$195+1,0)</f>
        <v>0</v>
      </c>
      <c r="FX134" s="0" t="n">
        <f aca="false">IF(ISNUMBER(FIND(FX$1,$D134))=$AO$1,1,0)*VLOOKUP($Z$2,DALYs!$A$2:$MW$40,'Intervention list'!FX$195+1,0)</f>
        <v>0</v>
      </c>
      <c r="FY134" s="0" t="n">
        <f aca="false">IF(ISNUMBER(FIND(FY$1,$D134))=$AO$1,1,0)*VLOOKUP($Z$2,DALYs!$A$2:$MW$40,'Intervention list'!FY$195+1,0)</f>
        <v>0</v>
      </c>
      <c r="FZ134" s="0" t="n">
        <f aca="false">IF(ISNUMBER(FIND(FZ$1,$D134))=$AO$1,1,0)*VLOOKUP($Z$2,DALYs!$A$2:$MW$40,'Intervention list'!FZ$195+1,0)</f>
        <v>0</v>
      </c>
      <c r="GA134" s="0" t="n">
        <f aca="false">IF(ISNUMBER(FIND(GA$1,$D134))=$AO$1,1,0)*VLOOKUP($Z$2,DALYs!$A$2:$MW$40,'Intervention list'!GA$195+1,0)</f>
        <v>0</v>
      </c>
      <c r="GB134" s="0" t="n">
        <f aca="false">IF(ISNUMBER(FIND(GB$1,$D134))=$AO$1,1,0)*VLOOKUP($Z$2,DALYs!$A$2:$MW$40,'Intervention list'!GB$195+1,0)</f>
        <v>0</v>
      </c>
      <c r="GC134" s="0" t="n">
        <f aca="false">IF(ISNUMBER(FIND(GC$1,$D134))=$AO$1,1,0)*VLOOKUP($Z$2,DALYs!$A$2:$MW$40,'Intervention list'!GC$195+1,0)</f>
        <v>0</v>
      </c>
      <c r="GD134" s="0" t="n">
        <f aca="false">IF(ISNUMBER(FIND(GD$1,$D134))=$AO$1,1,0)*VLOOKUP($Z$2,DALYs!$A$2:$MW$40,'Intervention list'!GD$195+1,0)</f>
        <v>0</v>
      </c>
      <c r="GE134" s="0" t="n">
        <f aca="false">IF(ISNUMBER(FIND(GE$1,$D134))=$AO$1,1,0)*VLOOKUP($Z$2,DALYs!$A$2:$MW$40,'Intervention list'!GE$195+1,0)</f>
        <v>0</v>
      </c>
      <c r="GF134" s="0" t="n">
        <f aca="false">IF(ISNUMBER(FIND(GF$1,$D134))=$AO$1,1,0)*VLOOKUP($Z$2,DALYs!$A$2:$MW$40,'Intervention list'!GF$195+1,0)</f>
        <v>0</v>
      </c>
      <c r="GG134" s="0" t="n">
        <f aca="false">IF(ISNUMBER(FIND(GG$1,$D134))=$AO$1,1,0)*VLOOKUP($Z$2,DALYs!$A$2:$MW$40,'Intervention list'!GG$195+1,0)</f>
        <v>0</v>
      </c>
      <c r="GH134" s="0" t="n">
        <f aca="false">IF(ISNUMBER(FIND(GH$1,$D134))=$AO$1,1,0)*VLOOKUP($Z$2,DALYs!$A$2:$MW$40,'Intervention list'!GH$195+1,0)</f>
        <v>0</v>
      </c>
      <c r="GI134" s="0" t="n">
        <f aca="false">IF(ISNUMBER(FIND(GI$1,$D134))=$AO$1,1,0)*VLOOKUP($Z$2,DALYs!$A$2:$MW$40,'Intervention list'!GI$195+1,0)</f>
        <v>0</v>
      </c>
      <c r="GJ134" s="0" t="n">
        <f aca="false">IF(ISNUMBER(FIND(GJ$1,$D134))=$AO$1,1,0)*VLOOKUP($Z$2,DALYs!$A$2:$MW$40,'Intervention list'!GJ$195+1,0)</f>
        <v>0</v>
      </c>
      <c r="GK134" s="0" t="n">
        <f aca="false">IF(ISNUMBER(FIND(GK$1,$D134))=$AO$1,1,0)*VLOOKUP($Z$2,DALYs!$A$2:$MW$40,'Intervention list'!GK$195+1,0)</f>
        <v>0</v>
      </c>
      <c r="GL134" s="0" t="n">
        <f aca="false">IF(ISNUMBER(FIND(GL$1,$D134))=$AO$1,1,0)*VLOOKUP($Z$2,DALYs!$A$2:$MW$40,'Intervention list'!GL$195+1,0)</f>
        <v>0</v>
      </c>
      <c r="GM134" s="0" t="n">
        <f aca="false">IF(ISNUMBER(FIND(GM$1,$D134))=$AO$1,1,0)*VLOOKUP($Z$2,DALYs!$A$2:$MW$40,'Intervention list'!GM$195+1,0)</f>
        <v>0</v>
      </c>
      <c r="GN134" s="0" t="n">
        <f aca="false">IF(ISNUMBER(FIND(GN$1,$D134))=$AO$1,1,0)*VLOOKUP($Z$2,DALYs!$A$2:$MW$40,'Intervention list'!GN$195+1,0)</f>
        <v>0</v>
      </c>
      <c r="GO134" s="0" t="n">
        <f aca="false">IF(ISNUMBER(FIND(GO$1,$D134))=$AO$1,1,0)*VLOOKUP($Z$2,DALYs!$A$2:$MW$40,'Intervention list'!GO$195+1,0)</f>
        <v>0</v>
      </c>
      <c r="GP134" s="0" t="n">
        <f aca="false">IF(ISNUMBER(FIND(GP$1,$D134))=$AO$1,1,0)*VLOOKUP($Z$2,DALYs!$A$2:$MW$40,'Intervention list'!GP$195+1,0)</f>
        <v>0</v>
      </c>
      <c r="GQ134" s="0" t="n">
        <f aca="false">IF(ISNUMBER(FIND(GQ$1,$D134))=$AO$1,1,0)*VLOOKUP($Z$2,DALYs!$A$2:$MW$40,'Intervention list'!GQ$195+1,0)</f>
        <v>0</v>
      </c>
      <c r="GR134" s="0" t="n">
        <f aca="false">IF(ISNUMBER(FIND(GR$1,$D134))=$AO$1,1,0)*VLOOKUP($Z$2,DALYs!$A$2:$MW$40,'Intervention list'!GR$195+1,0)</f>
        <v>0</v>
      </c>
      <c r="GS134" s="0" t="n">
        <f aca="false">IF(ISNUMBER(FIND(GS$1,$D134))=$AO$1,1,0)*VLOOKUP($Z$2,DALYs!$A$2:$MW$40,'Intervention list'!GS$195+1,0)</f>
        <v>0</v>
      </c>
      <c r="GT134" s="0" t="n">
        <f aca="false">IF(ISNUMBER(FIND(GT$1,$D134))=$AO$1,1,0)*VLOOKUP($Z$2,DALYs!$A$2:$MW$40,'Intervention list'!GT$195+1,0)</f>
        <v>0</v>
      </c>
      <c r="GU134" s="0" t="n">
        <f aca="false">IF(ISNUMBER(FIND(GU$1,$D134))=$AO$1,1,0)*VLOOKUP($Z$2,DALYs!$A$2:$MW$40,'Intervention list'!GU$195+1,0)</f>
        <v>0</v>
      </c>
      <c r="GV134" s="0" t="n">
        <f aca="false">IF(ISNUMBER(FIND(GV$1,$D134))=$AO$1,1,0)*VLOOKUP($Z$2,DALYs!$A$2:$MW$40,'Intervention list'!GV$195+1,0)</f>
        <v>0</v>
      </c>
      <c r="GW134" s="0" t="n">
        <f aca="false">IF(ISNUMBER(FIND(GW$1,$D134))=$AO$1,1,0)*VLOOKUP($Z$2,DALYs!$A$2:$MW$40,'Intervention list'!GW$195+1,0)</f>
        <v>0</v>
      </c>
      <c r="GX134" s="0" t="n">
        <f aca="false">IF(ISNUMBER(FIND(GX$1,$D134))=$AO$1,1,0)*VLOOKUP($Z$2,DALYs!$A$2:$MW$40,'Intervention list'!GX$195+1,0)</f>
        <v>0</v>
      </c>
      <c r="GY134" s="0" t="n">
        <f aca="false">IF(ISNUMBER(FIND(GY$1,$D134))=$AO$1,1,0)*VLOOKUP($Z$2,DALYs!$A$2:$MW$40,'Intervention list'!GY$195+1,0)</f>
        <v>0</v>
      </c>
      <c r="GZ134" s="0" t="n">
        <f aca="false">IF(ISNUMBER(FIND(GZ$1,$D134))=$AO$1,1,0)*VLOOKUP($Z$2,DALYs!$A$2:$MW$40,'Intervention list'!GZ$195+1,0)</f>
        <v>0</v>
      </c>
      <c r="HA134" s="0" t="n">
        <f aca="false">IF(ISNUMBER(FIND(HA$1,$D134))=$AO$1,1,0)*VLOOKUP($Z$2,DALYs!$A$2:$MW$40,'Intervention list'!HA$195+1,0)</f>
        <v>0</v>
      </c>
      <c r="HB134" s="0" t="n">
        <f aca="false">IF(ISNUMBER(FIND(HB$1,$D134))=$AO$1,1,0)*VLOOKUP($Z$2,DALYs!$A$2:$MW$40,'Intervention list'!HB$195+1,0)</f>
        <v>0</v>
      </c>
      <c r="HC134" s="0" t="n">
        <f aca="false">IF(ISNUMBER(FIND(HC$1,$D134))=$AO$1,1,0)*VLOOKUP($Z$2,DALYs!$A$2:$MW$40,'Intervention list'!HC$195+1,0)</f>
        <v>0</v>
      </c>
      <c r="HD134" s="0" t="n">
        <f aca="false">IF(ISNUMBER(FIND(HD$1,$D134))=$AO$1,1,0)*VLOOKUP($Z$2,DALYs!$A$2:$MW$40,'Intervention list'!HD$195+1,0)</f>
        <v>0</v>
      </c>
      <c r="HE134" s="0" t="n">
        <f aca="false">IF(ISNUMBER(FIND(HE$1,$D134))=$AO$1,1,0)*VLOOKUP($Z$2,DALYs!$A$2:$MW$40,'Intervention list'!HE$195+1,0)</f>
        <v>0</v>
      </c>
      <c r="HF134" s="0" t="n">
        <f aca="false">IF(ISNUMBER(FIND(HF$1,$D134))=$AO$1,1,0)*VLOOKUP($Z$2,DALYs!$A$2:$MW$40,'Intervention list'!HF$195+1,0)</f>
        <v>0</v>
      </c>
      <c r="HG134" s="0" t="n">
        <f aca="false">IF(ISNUMBER(FIND(HG$1,$D134))=$AO$1,1,0)*VLOOKUP($Z$2,DALYs!$A$2:$MW$40,'Intervention list'!HG$195+1,0)</f>
        <v>0</v>
      </c>
      <c r="HH134" s="0" t="n">
        <f aca="false">IF(ISNUMBER(FIND(HH$1,$D134))=$AO$1,1,0)*VLOOKUP($Z$2,DALYs!$A$2:$MW$40,'Intervention list'!HH$195+1,0)</f>
        <v>0</v>
      </c>
      <c r="HI134" s="0" t="n">
        <f aca="false">IF(ISNUMBER(FIND(HI$1,$D134))=$AO$1,1,0)*VLOOKUP($Z$2,DALYs!$A$2:$MW$40,'Intervention list'!HI$195+1,0)</f>
        <v>0</v>
      </c>
      <c r="HJ134" s="0" t="n">
        <f aca="false">IF(ISNUMBER(FIND(HJ$1,$D134))=$AO$1,1,0)*VLOOKUP($Z$2,DALYs!$A$2:$MW$40,'Intervention list'!HJ$195+1,0)</f>
        <v>0</v>
      </c>
      <c r="HK134" s="0" t="n">
        <f aca="false">IF(ISNUMBER(FIND(HK$1,$D134))=$AO$1,1,0)*VLOOKUP($Z$2,DALYs!$A$2:$MW$40,'Intervention list'!HK$195+1,0)</f>
        <v>0</v>
      </c>
      <c r="HL134" s="0" t="n">
        <f aca="false">IF(ISNUMBER(FIND(HL$1,$D134))=$AO$1,1,0)*VLOOKUP($Z$2,DALYs!$A$2:$MW$40,'Intervention list'!HL$195+1,0)</f>
        <v>0</v>
      </c>
      <c r="HM134" s="0" t="n">
        <f aca="false">IF(ISNUMBER(FIND(HM$1,$D134))=$AO$1,1,0)*VLOOKUP($Z$2,DALYs!$A$2:$MW$40,'Intervention list'!HM$195+1,0)</f>
        <v>0</v>
      </c>
      <c r="HN134" s="0" t="n">
        <f aca="false">IF(ISNUMBER(FIND(HN$1,$D134))=$AO$1,1,0)*VLOOKUP($Z$2,DALYs!$A$2:$MW$40,'Intervention list'!HN$195+1,0)</f>
        <v>0</v>
      </c>
      <c r="HO134" s="0" t="n">
        <f aca="false">IF(ISNUMBER(FIND(HO$1,$D134))=$AO$1,1,0)*VLOOKUP($Z$2,DALYs!$A$2:$MW$40,'Intervention list'!HO$195+1,0)</f>
        <v>0</v>
      </c>
      <c r="HP134" s="0" t="n">
        <f aca="false">IF(ISNUMBER(FIND(HP$1,$D134))=$AO$1,1,0)*VLOOKUP($Z$2,DALYs!$A$2:$MW$40,'Intervention list'!HP$195+1,0)</f>
        <v>0</v>
      </c>
      <c r="HQ134" s="0" t="n">
        <f aca="false">IF(ISNUMBER(FIND(HQ$1,$D134))=$AO$1,1,0)*VLOOKUP($Z$2,DALYs!$A$2:$MW$40,'Intervention list'!HQ$195+1,0)</f>
        <v>0</v>
      </c>
      <c r="HR134" s="0" t="n">
        <f aca="false">IF(ISNUMBER(FIND(HR$1,$D134))=$AO$1,1,0)*VLOOKUP($Z$2,DALYs!$A$2:$MW$40,'Intervention list'!HR$195+1,0)</f>
        <v>0</v>
      </c>
      <c r="HS134" s="0" t="n">
        <f aca="false">IF(ISNUMBER(FIND(HS$1,$D134))=$AO$1,1,0)*VLOOKUP($Z$2,DALYs!$A$2:$MW$40,'Intervention list'!HS$195+1,0)</f>
        <v>0</v>
      </c>
      <c r="HT134" s="0" t="n">
        <f aca="false">IF(ISNUMBER(FIND(HT$1,$D134))=$AO$1,1,0)*VLOOKUP($Z$2,DALYs!$A$2:$MW$40,'Intervention list'!HT$195+1,0)</f>
        <v>0</v>
      </c>
      <c r="HU134" s="0" t="n">
        <f aca="false">IF(ISNUMBER(FIND(HU$1,$D134))=$AO$1,1,0)*VLOOKUP($Z$2,DALYs!$A$2:$MW$40,'Intervention list'!HU$195+1,0)</f>
        <v>0</v>
      </c>
      <c r="HV134" s="0" t="n">
        <f aca="false">IF(ISNUMBER(FIND(HV$1,$D134))=$AO$1,1,0)*VLOOKUP($Z$2,DALYs!$A$2:$MW$40,'Intervention list'!HV$195+1,0)</f>
        <v>0</v>
      </c>
      <c r="HW134" s="0" t="n">
        <f aca="false">IF(ISNUMBER(FIND(HW$1,$D134))=$AO$1,1,0)*VLOOKUP($Z$2,DALYs!$A$2:$MW$40,'Intervention list'!HW$195+1,0)</f>
        <v>0</v>
      </c>
      <c r="HX134" s="0" t="n">
        <f aca="false">IF(ISNUMBER(FIND(HX$1,$D134))=$AO$1,1,0)*VLOOKUP($Z$2,DALYs!$A$2:$MW$40,'Intervention list'!HX$195+1,0)</f>
        <v>0</v>
      </c>
      <c r="HY134" s="0" t="n">
        <f aca="false">IF(ISNUMBER(FIND(HY$1,$D134))=$AO$1,1,0)*VLOOKUP($Z$2,DALYs!$A$2:$MW$40,'Intervention list'!HY$195+1,0)</f>
        <v>0</v>
      </c>
      <c r="HZ134" s="0" t="n">
        <f aca="false">IF(ISNUMBER(FIND(HZ$1,$D134))=$AO$1,1,0)*VLOOKUP($Z$2,DALYs!$A$2:$MW$40,'Intervention list'!HZ$195+1,0)</f>
        <v>0</v>
      </c>
      <c r="IA134" s="0" t="n">
        <f aca="false">IF(ISNUMBER(FIND(IA$1,$D134))=$AO$1,1,0)*VLOOKUP($Z$2,DALYs!$A$2:$MW$40,'Intervention list'!IA$195+1,0)</f>
        <v>0</v>
      </c>
      <c r="IB134" s="0" t="n">
        <f aca="false">IF(ISNUMBER(FIND(IB$1,$D134))=$AO$1,1,0)*VLOOKUP($Z$2,DALYs!$A$2:$MW$40,'Intervention list'!IB$195+1,0)</f>
        <v>0</v>
      </c>
      <c r="IC134" s="0" t="n">
        <f aca="false">IF(ISNUMBER(FIND(IC$1,$D134))=$AO$1,1,0)*VLOOKUP($Z$2,DALYs!$A$2:$MW$40,'Intervention list'!IC$195+1,0)</f>
        <v>0</v>
      </c>
      <c r="ID134" s="0" t="n">
        <f aca="false">IF(ISNUMBER(FIND(ID$1,$D134))=$AO$1,1,0)*VLOOKUP($Z$2,DALYs!$A$2:$MW$40,'Intervention list'!ID$195+1,0)</f>
        <v>0</v>
      </c>
      <c r="IE134" s="0" t="n">
        <f aca="false">IF(ISNUMBER(FIND(IE$1,$D134))=$AO$1,1,0)*VLOOKUP($Z$2,DALYs!$A$2:$MW$40,'Intervention list'!IE$195+1,0)</f>
        <v>0</v>
      </c>
      <c r="IF134" s="0" t="n">
        <f aca="false">IF(ISNUMBER(FIND(IF$1,$D134))=$AO$1,1,0)*VLOOKUP($Z$2,DALYs!$A$2:$MW$40,'Intervention list'!IF$195+1,0)</f>
        <v>0</v>
      </c>
      <c r="IG134" s="0" t="n">
        <f aca="false">IF(ISNUMBER(FIND(IG$1,$D134))=$AO$1,1,0)*VLOOKUP($Z$2,DALYs!$A$2:$MW$40,'Intervention list'!IG$195+1,0)</f>
        <v>0</v>
      </c>
      <c r="IH134" s="0" t="n">
        <f aca="false">IF(ISNUMBER(FIND(IH$1,$D134))=$AO$1,1,0)*VLOOKUP($Z$2,DALYs!$A$2:$MW$40,'Intervention list'!IH$195+1,0)</f>
        <v>0</v>
      </c>
      <c r="II134" s="0" t="n">
        <f aca="false">IF(ISNUMBER(FIND(II$1,$D134))=$AO$1,1,0)*VLOOKUP($Z$2,DALYs!$A$2:$MW$40,'Intervention list'!II$195+1,0)</f>
        <v>0</v>
      </c>
      <c r="IJ134" s="0" t="n">
        <f aca="false">IF(ISNUMBER(FIND(IJ$1,$D134))=$AO$1,1,0)*VLOOKUP($Z$2,DALYs!$A$2:$MW$40,'Intervention list'!IJ$195+1,0)</f>
        <v>0</v>
      </c>
      <c r="IK134" s="0" t="n">
        <f aca="false">IF(ISNUMBER(FIND(IK$1,$D134))=$AO$1,1,0)*VLOOKUP($Z$2,DALYs!$A$2:$MW$40,'Intervention list'!IK$195+1,0)</f>
        <v>0</v>
      </c>
      <c r="IL134" s="0" t="n">
        <f aca="false">IF(ISNUMBER(FIND(IL$1,$D134))=$AO$1,1,0)*VLOOKUP($Z$2,DALYs!$A$2:$MW$40,'Intervention list'!IL$195+1,0)</f>
        <v>0</v>
      </c>
      <c r="IM134" s="0" t="n">
        <f aca="false">IF(ISNUMBER(FIND(IM$1,$D134))=$AO$1,1,0)*VLOOKUP($Z$2,DALYs!$A$2:$MW$40,'Intervention list'!IM$195+1,0)</f>
        <v>0</v>
      </c>
      <c r="IN134" s="0" t="n">
        <f aca="false">IF(ISNUMBER(FIND(IN$1,$D134))=$AO$1,1,0)*VLOOKUP($Z$2,DALYs!$A$2:$MW$40,'Intervention list'!IN$195+1,0)</f>
        <v>0</v>
      </c>
      <c r="IO134" s="0" t="n">
        <f aca="false">IF(ISNUMBER(FIND(IO$1,$D134))=$AO$1,1,0)*VLOOKUP($Z$2,DALYs!$A$2:$MW$40,'Intervention list'!IO$195+1,0)</f>
        <v>0</v>
      </c>
      <c r="IP134" s="0" t="n">
        <f aca="false">IF(ISNUMBER(FIND(IP$1,$D134))=$AO$1,1,0)*VLOOKUP($Z$2,DALYs!$A$2:$MW$40,'Intervention list'!IP$195+1,0)</f>
        <v>0</v>
      </c>
      <c r="IQ134" s="0" t="n">
        <f aca="false">IF(ISNUMBER(FIND(IQ$1,$D134))=$AO$1,1,0)*VLOOKUP($Z$2,DALYs!$A$2:$MW$40,'Intervention list'!IQ$195+1,0)</f>
        <v>0</v>
      </c>
      <c r="IR134" s="0" t="n">
        <f aca="false">IF(ISNUMBER(FIND(IR$1,$D134))=$AO$1,1,0)*VLOOKUP($Z$2,DALYs!$A$2:$MW$40,'Intervention list'!IR$195+1,0)</f>
        <v>0</v>
      </c>
      <c r="IS134" s="0" t="n">
        <f aca="false">IF(ISNUMBER(FIND(IS$1,$D134))=$AO$1,1,0)*VLOOKUP($Z$2,DALYs!$A$2:$MW$40,'Intervention list'!IS$195+1,0)</f>
        <v>0</v>
      </c>
      <c r="IT134" s="0" t="n">
        <f aca="false">IF(ISNUMBER(FIND(IT$1,$D134))=$AO$1,1,0)*VLOOKUP($Z$2,DALYs!$A$2:$MW$40,'Intervention list'!IT$195+1,0)</f>
        <v>0</v>
      </c>
      <c r="IU134" s="0" t="n">
        <f aca="false">IF(ISNUMBER(FIND(IU$1,$D134))=$AO$1,1,0)*VLOOKUP($Z$2,DALYs!$A$2:$MW$40,'Intervention list'!IU$195+1,0)</f>
        <v>0</v>
      </c>
      <c r="IV134" s="0" t="n">
        <f aca="false">IF(ISNUMBER(FIND(IV$1,$D134))=$AO$1,1,0)*VLOOKUP($Z$2,DALYs!$A$2:$MW$40,'Intervention list'!IV$195+1,0)</f>
        <v>0</v>
      </c>
      <c r="IW134" s="0" t="n">
        <f aca="false">IF(ISNUMBER(FIND(IW$1,$D134))=$AO$1,1,0)*VLOOKUP($Z$2,DALYs!$A$2:$MW$40,'Intervention list'!IW$195+1,0)</f>
        <v>0</v>
      </c>
      <c r="IX134" s="0" t="n">
        <f aca="false">IF(ISNUMBER(FIND(IX$1,$D134))=$AO$1,1,0)*VLOOKUP($Z$2,DALYs!$A$2:$MW$40,'Intervention list'!IX$195+1,0)</f>
        <v>0</v>
      </c>
      <c r="IY134" s="0" t="n">
        <f aca="false">IF(ISNUMBER(FIND(IY$1,$D134))=$AO$1,1,0)*VLOOKUP($Z$2,DALYs!$A$2:$MW$40,'Intervention list'!IY$195+1,0)</f>
        <v>0</v>
      </c>
      <c r="IZ134" s="0" t="n">
        <f aca="false">IF(ISNUMBER(FIND(IZ$1,$D134))=$AO$1,1,0)*VLOOKUP($Z$2,DALYs!$A$2:$MW$40,'Intervention list'!IZ$195+1,0)</f>
        <v>0</v>
      </c>
      <c r="JA134" s="0" t="n">
        <f aca="false">IF(ISNUMBER(FIND(JA$1,$D134))=$AO$1,1,0)*VLOOKUP($Z$2,DALYs!$A$2:$MW$40,'Intervention list'!JA$195+1,0)</f>
        <v>0</v>
      </c>
      <c r="JB134" s="0" t="n">
        <f aca="false">IF(ISNUMBER(FIND(JB$1,$D134))=$AO$1,1,0)*VLOOKUP($Z$2,DALYs!$A$2:$MW$40,'Intervention list'!JB$195+1,0)</f>
        <v>0</v>
      </c>
      <c r="JC134" s="0" t="n">
        <f aca="false">IF(ISNUMBER(FIND(JC$1,$D134))=$AO$1,1,0)*VLOOKUP($Z$2,DALYs!$A$2:$MW$40,'Intervention list'!JC$195+1,0)</f>
        <v>0</v>
      </c>
      <c r="JD134" s="0" t="n">
        <f aca="false">IF(ISNUMBER(FIND(JD$1,$D134))=$AO$1,1,0)*VLOOKUP($Z$2,DALYs!$A$2:$MW$40,'Intervention list'!JD$195+1,0)</f>
        <v>0</v>
      </c>
      <c r="JE134" s="0" t="n">
        <f aca="false">IF(ISNUMBER(FIND(JE$1,$D134))=$AO$1,1,0)*VLOOKUP($Z$2,DALYs!$A$2:$MW$40,'Intervention list'!JE$195+1,0)</f>
        <v>0</v>
      </c>
      <c r="JF134" s="0" t="n">
        <f aca="false">IF(ISNUMBER(FIND(JF$1,$D134))=$AO$1,1,0)*VLOOKUP($Z$2,DALYs!$A$2:$MW$40,'Intervention list'!JF$195+1,0)</f>
        <v>0</v>
      </c>
      <c r="JG134" s="0" t="n">
        <f aca="false">IF(ISNUMBER(FIND(JG$1,$D134))=$AO$1,1,0)*VLOOKUP($Z$2,DALYs!$A$2:$MW$40,'Intervention list'!JG$195+1,0)</f>
        <v>0</v>
      </c>
      <c r="JH134" s="0" t="n">
        <f aca="false">IF(ISNUMBER(FIND(JH$1,$D134))=$AO$1,1,0)*VLOOKUP($Z$2,DALYs!$A$2:$MW$40,'Intervention list'!JH$195+1,0)</f>
        <v>0</v>
      </c>
      <c r="JI134" s="0" t="n">
        <f aca="false">IF(ISNUMBER(FIND(JI$1,$D134))=$AO$1,1,0)*VLOOKUP($Z$2,DALYs!$A$2:$MW$40,'Intervention list'!JI$195+1,0)</f>
        <v>0</v>
      </c>
      <c r="JJ134" s="0" t="n">
        <f aca="false">IF(ISNUMBER(FIND(JJ$1,$D134))=$AO$1,1,0)*VLOOKUP($Z$2,DALYs!$A$2:$MW$40,'Intervention list'!JJ$195+1,0)</f>
        <v>0</v>
      </c>
      <c r="JK134" s="0" t="n">
        <f aca="false">IF(ISNUMBER(FIND(JK$1,$D134))=$AO$1,1,0)*VLOOKUP($Z$2,DALYs!$A$2:$MW$40,'Intervention list'!JK$195+1,0)</f>
        <v>0</v>
      </c>
      <c r="JL134" s="0" t="n">
        <f aca="false">IF(ISNUMBER(FIND(JL$1,$D134))=$AO$1,1,0)*VLOOKUP($Z$2,DALYs!$A$2:$MW$40,'Intervention list'!JL$195+1,0)</f>
        <v>0</v>
      </c>
      <c r="JM134" s="0" t="n">
        <f aca="false">IF(ISNUMBER(FIND(JM$1,$D134))=$AO$1,1,0)*VLOOKUP($Z$2,DALYs!$A$2:$MW$40,'Intervention list'!JM$195+1,0)</f>
        <v>0</v>
      </c>
      <c r="JN134" s="0" t="n">
        <f aca="false">IF(ISNUMBER(FIND(JN$1,$D134))=$AO$1,1,0)*VLOOKUP($Z$2,DALYs!$A$2:$MW$40,'Intervention list'!JN$195+1,0)</f>
        <v>0</v>
      </c>
      <c r="JO134" s="0" t="n">
        <f aca="false">IF(ISNUMBER(FIND(JO$1,$D134))=$AO$1,1,0)*VLOOKUP($Z$2,DALYs!$A$2:$MW$40,'Intervention list'!JO$195+1,0)</f>
        <v>0</v>
      </c>
      <c r="JP134" s="0" t="n">
        <f aca="false">IF(ISNUMBER(FIND(JP$1,$D134))=$AO$1,1,0)*VLOOKUP($Z$2,DALYs!$A$2:$MW$40,'Intervention list'!JP$195+1,0)</f>
        <v>0</v>
      </c>
      <c r="JQ134" s="0" t="n">
        <f aca="false">IF(ISNUMBER(FIND(JQ$1,$D134))=$AO$1,1,0)*VLOOKUP($Z$2,DALYs!$A$2:$MW$40,'Intervention list'!JQ$195+1,0)</f>
        <v>0</v>
      </c>
      <c r="JR134" s="0" t="n">
        <f aca="false">IF(ISNUMBER(FIND(JR$1,$D134))=$AO$1,1,0)*VLOOKUP($Z$2,DALYs!$A$2:$MW$40,'Intervention list'!JR$195+1,0)</f>
        <v>0</v>
      </c>
      <c r="JS134" s="0" t="n">
        <f aca="false">IF(ISNUMBER(FIND(JS$1,$D134))=$AO$1,1,0)*VLOOKUP($Z$2,DALYs!$A$2:$MW$40,'Intervention list'!JS$195+1,0)</f>
        <v>0</v>
      </c>
      <c r="JT134" s="0" t="n">
        <f aca="false">IF(ISNUMBER(FIND(JT$1,$D134))=$AO$1,1,0)*VLOOKUP($Z$2,DALYs!$A$2:$MW$40,'Intervention list'!JT$195+1,0)</f>
        <v>0</v>
      </c>
      <c r="JU134" s="0" t="n">
        <f aca="false">IF(ISNUMBER(FIND(JU$1,$D134))=$AO$1,1,0)*VLOOKUP($Z$2,DALYs!$A$2:$MW$40,'Intervention list'!JU$195+1,0)</f>
        <v>0</v>
      </c>
      <c r="JV134" s="0" t="n">
        <f aca="false">IF(ISNUMBER(FIND(JV$1,$D134))=$AO$1,1,0)*VLOOKUP($Z$2,DALYs!$A$2:$MW$40,'Intervention list'!JV$195+1,0)</f>
        <v>0</v>
      </c>
      <c r="JW134" s="0" t="n">
        <f aca="false">IF(ISNUMBER(FIND(JW$1,$D134))=$AO$1,1,0)*VLOOKUP($Z$2,DALYs!$A$2:$MW$40,'Intervention list'!JW$195+1,0)</f>
        <v>0</v>
      </c>
      <c r="JX134" s="0" t="n">
        <f aca="false">IF(ISNUMBER(FIND(JX$1,$D134))=$AO$1,1,0)*VLOOKUP($Z$2,DALYs!$A$2:$MW$40,'Intervention list'!JX$195+1,0)</f>
        <v>0</v>
      </c>
      <c r="JY134" s="0" t="n">
        <f aca="false">IF(ISNUMBER(FIND(JY$1,$D134))=$AO$1,1,0)*VLOOKUP($Z$2,DALYs!$A$2:$MW$40,'Intervention list'!JY$195+1,0)</f>
        <v>0</v>
      </c>
      <c r="JZ134" s="0" t="n">
        <f aca="false">IF(ISNUMBER(FIND(JZ$1,$D134))=$AO$1,1,0)*VLOOKUP($Z$2,DALYs!$A$2:$MW$40,'Intervention list'!JZ$195+1,0)</f>
        <v>6854.63897138449</v>
      </c>
      <c r="KA134" s="0" t="n">
        <f aca="false">IF(ISNUMBER(FIND(KA$1,$D134))=$AO$1,1,0)*VLOOKUP($Z$2,DALYs!$A$2:$MW$40,'Intervention list'!KA$195+1,0)</f>
        <v>0</v>
      </c>
      <c r="KB134" s="0" t="n">
        <f aca="false">IF(ISNUMBER(FIND(KB$1,$D134))=$AO$1,1,0)*VLOOKUP($Z$2,DALYs!$A$2:$MW$40,'Intervention list'!KB$195+1,0)</f>
        <v>0</v>
      </c>
      <c r="KC134" s="0" t="n">
        <f aca="false">IF(ISNUMBER(FIND(KC$1,$D134))=$AO$1,1,0)*VLOOKUP($Z$2,DALYs!$A$2:$MW$40,'Intervention list'!KC$195+1,0)</f>
        <v>0</v>
      </c>
      <c r="KD134" s="0" t="n">
        <f aca="false">IF(ISNUMBER(FIND(KD$1,$D134))=$AO$1,1,0)*VLOOKUP($Z$2,DALYs!$A$2:$MW$40,'Intervention list'!KD$195+1,0)</f>
        <v>0</v>
      </c>
      <c r="KE134" s="0" t="n">
        <f aca="false">IF(ISNUMBER(FIND(KE$1,$D134))=$AO$1,1,0)*VLOOKUP($Z$2,DALYs!$A$2:$MW$40,'Intervention list'!KE$195+1,0)</f>
        <v>0</v>
      </c>
      <c r="KF134" s="0" t="n">
        <f aca="false">IF(ISNUMBER(FIND(KF$1,$D134))=$AO$1,1,0)*VLOOKUP($Z$2,DALYs!$A$2:$MW$40,'Intervention list'!KF$195+1,0)</f>
        <v>0</v>
      </c>
      <c r="KG134" s="0" t="n">
        <f aca="false">IF(ISNUMBER(FIND(KG$1,$D134))=$AO$1,1,0)*VLOOKUP($Z$2,DALYs!$A$2:$MW$40,'Intervention list'!KG$195+1,0)</f>
        <v>0</v>
      </c>
      <c r="KH134" s="0" t="n">
        <f aca="false">IF(ISNUMBER(FIND(KH$1,$D134))=$AO$1,1,0)*VLOOKUP($Z$2,DALYs!$A$2:$MW$40,'Intervention list'!KH$195+1,0)</f>
        <v>0</v>
      </c>
      <c r="KI134" s="0" t="n">
        <f aca="false">IF(ISNUMBER(FIND(KI$1,$D134))=$AO$1,1,0)*VLOOKUP($Z$2,DALYs!$A$2:$MW$40,'Intervention list'!KI$195+1,0)</f>
        <v>0</v>
      </c>
      <c r="KJ134" s="0" t="n">
        <f aca="false">IF(ISNUMBER(FIND(KJ$1,$D134))=$AO$1,1,0)*VLOOKUP($Z$2,DALYs!$A$2:$MW$40,'Intervention list'!KJ$195+1,0)</f>
        <v>0</v>
      </c>
      <c r="KK134" s="0" t="n">
        <f aca="false">IF(ISNUMBER(FIND(KK$1,$D134))=$AO$1,1,0)*VLOOKUP($Z$2,DALYs!$A$2:$MW$40,'Intervention list'!KK$195+1,0)</f>
        <v>0</v>
      </c>
      <c r="KL134" s="0" t="n">
        <f aca="false">IF(ISNUMBER(FIND(KL$1,$D134))=$AO$1,1,0)*VLOOKUP($Z$2,DALYs!$A$2:$MW$40,'Intervention list'!KL$195+1,0)</f>
        <v>0</v>
      </c>
      <c r="KM134" s="0" t="n">
        <f aca="false">IF(ISNUMBER(FIND(KM$1,$D134))=$AO$1,1,0)*VLOOKUP($Z$2,DALYs!$A$2:$MW$40,'Intervention list'!KM$195+1,0)</f>
        <v>0</v>
      </c>
      <c r="KN134" s="0" t="n">
        <f aca="false">IF(ISNUMBER(FIND(KN$1,$D134))=$AO$1,1,0)*VLOOKUP($Z$2,DALYs!$A$2:$MW$40,'Intervention list'!KN$195+1,0)</f>
        <v>0</v>
      </c>
      <c r="KO134" s="0" t="n">
        <f aca="false">IF(ISNUMBER(FIND(KO$1,$D134))=$AO$1,1,0)*VLOOKUP($Z$2,DALYs!$A$2:$MW$40,'Intervention list'!KO$195+1,0)</f>
        <v>0</v>
      </c>
      <c r="KP134" s="0" t="n">
        <f aca="false">IF(ISNUMBER(FIND(KP$1,$D134))=$AO$1,1,0)*VLOOKUP($Z$2,DALYs!$A$2:$MW$40,'Intervention list'!KP$195+1,0)</f>
        <v>0</v>
      </c>
      <c r="KQ134" s="0" t="n">
        <f aca="false">IF(ISNUMBER(FIND(KQ$1,$D134))=$AO$1,1,0)*VLOOKUP($Z$2,DALYs!$A$2:$MW$40,'Intervention list'!KQ$195+1,0)</f>
        <v>0</v>
      </c>
      <c r="KR134" s="0" t="n">
        <f aca="false">IF(ISNUMBER(FIND(KR$1,$D134))=$AO$1,1,0)*VLOOKUP($Z$2,DALYs!$A$2:$MW$40,'Intervention list'!KR$195+1,0)</f>
        <v>0</v>
      </c>
      <c r="KS134" s="0" t="n">
        <f aca="false">IF(ISNUMBER(FIND(KS$1,$D134))=$AO$1,1,0)*VLOOKUP($Z$2,DALYs!$A$2:$MW$40,'Intervention list'!KS$195+1,0)</f>
        <v>0</v>
      </c>
      <c r="KT134" s="0" t="n">
        <f aca="false">IF(ISNUMBER(FIND(KT$1,$D134))=$AO$1,1,0)*VLOOKUP($Z$2,DALYs!$A$2:$MW$40,'Intervention list'!KT$195+1,0)</f>
        <v>0</v>
      </c>
      <c r="KU134" s="0" t="n">
        <f aca="false">IF(ISNUMBER(FIND(KU$1,$D134))=$AO$1,1,0)*VLOOKUP($Z$2,DALYs!$A$2:$MW$40,'Intervention list'!KU$195+1,0)</f>
        <v>0</v>
      </c>
      <c r="KV134" s="0" t="n">
        <f aca="false">IF(ISNUMBER(FIND(KV$1,$D134))=$AO$1,1,0)*VLOOKUP($Z$2,DALYs!$A$2:$MW$40,'Intervention list'!KV$195+1,0)</f>
        <v>0</v>
      </c>
      <c r="KW134" s="0" t="n">
        <f aca="false">IF(ISNUMBER(FIND(KW$1,$D134))=$AO$1,1,0)*VLOOKUP($Z$2,DALYs!$A$2:$MW$40,'Intervention list'!KW$195+1,0)</f>
        <v>0</v>
      </c>
      <c r="KX134" s="0" t="n">
        <f aca="false">IF(ISNUMBER(FIND(KX$1,$D134))=$AO$1,1,0)*VLOOKUP($Z$2,DALYs!$A$2:$MW$40,'Intervention list'!KX$195+1,0)</f>
        <v>0</v>
      </c>
      <c r="KY134" s="0" t="n">
        <f aca="false">IF(ISNUMBER(FIND(KY$1,$D134))=$AO$1,1,0)*VLOOKUP($Z$2,DALYs!$A$2:$MW$40,'Intervention list'!KY$195+1,0)</f>
        <v>0</v>
      </c>
      <c r="KZ134" s="0" t="n">
        <f aca="false">IF(ISNUMBER(FIND(KZ$1,$D134))=$AO$1,1,0)*VLOOKUP($Z$2,DALYs!$A$2:$MW$40,'Intervention list'!KZ$195+1,0)</f>
        <v>0</v>
      </c>
      <c r="LA134" s="0" t="n">
        <f aca="false">IF(ISNUMBER(FIND(LA$1,$D134))=$AO$1,1,0)*VLOOKUP($Z$2,DALYs!$A$2:$MW$40,'Intervention list'!LA$195+1,0)</f>
        <v>0</v>
      </c>
      <c r="LB134" s="0" t="n">
        <f aca="false">IF(ISNUMBER(FIND(LB$1,$D134))=$AO$1,1,0)*VLOOKUP($Z$2,DALYs!$A$2:$MW$40,'Intervention list'!LB$195+1,0)</f>
        <v>0</v>
      </c>
      <c r="LC134" s="0" t="n">
        <f aca="false">IF(ISNUMBER(FIND(LC$1,$D134))=$AO$1,1,0)*VLOOKUP($Z$2,DALYs!$A$2:$MW$40,'Intervention list'!LC$195+1,0)</f>
        <v>0</v>
      </c>
      <c r="LD134" s="0" t="n">
        <f aca="false">IF(ISNUMBER(FIND(LD$1,$D134))=$AO$1,1,0)*VLOOKUP($Z$2,DALYs!$A$2:$MW$40,'Intervention list'!LD$195+1,0)</f>
        <v>0</v>
      </c>
      <c r="LE134" s="0" t="n">
        <f aca="false">IF(ISNUMBER(FIND(LE$1,$D134))=$AO$1,1,0)*VLOOKUP($Z$2,DALYs!$A$2:$MW$40,'Intervention list'!LE$195+1,0)</f>
        <v>0</v>
      </c>
      <c r="LF134" s="0" t="n">
        <f aca="false">IF(ISNUMBER(FIND(LF$1,$D134))=$AO$1,1,0)*VLOOKUP($Z$2,DALYs!$A$2:$MW$40,'Intervention list'!LF$195+1,0)</f>
        <v>0</v>
      </c>
      <c r="LG134" s="0" t="n">
        <f aca="false">IF(ISNUMBER(FIND(LG$1,$D134))=$AO$1,1,0)*VLOOKUP($Z$2,DALYs!$A$2:$MW$40,'Intervention list'!LG$195+1,0)</f>
        <v>0</v>
      </c>
      <c r="LH134" s="0" t="n">
        <f aca="false">IF(ISNUMBER(FIND(LH$1,$D134))=$AO$1,1,0)*VLOOKUP($Z$2,DALYs!$A$2:$MW$40,'Intervention list'!LH$195+1,0)</f>
        <v>0</v>
      </c>
      <c r="LI134" s="0" t="n">
        <f aca="false">IF(ISNUMBER(FIND(LI$1,$D134))=$AO$1,1,0)*VLOOKUP($Z$2,DALYs!$A$2:$MW$40,'Intervention list'!LI$195+1,0)</f>
        <v>0</v>
      </c>
      <c r="LJ134" s="0" t="n">
        <f aca="false">IF(ISNUMBER(FIND(LJ$1,$D134))=$AO$1,1,0)*VLOOKUP($Z$2,DALYs!$A$2:$MW$40,'Intervention list'!LJ$195+1,0)</f>
        <v>0</v>
      </c>
      <c r="LK134" s="0" t="n">
        <f aca="false">IF(ISNUMBER(FIND(LK$1,$D134))=$AO$1,1,0)*VLOOKUP($Z$2,DALYs!$A$2:$MW$40,'Intervention list'!LK$195+1,0)</f>
        <v>0</v>
      </c>
      <c r="LL134" s="0" t="n">
        <f aca="false">IF(ISNUMBER(FIND(LL$1,$D134))=$AO$1,1,0)*VLOOKUP($Z$2,DALYs!$A$2:$MW$40,'Intervention list'!LL$195+1,0)</f>
        <v>0</v>
      </c>
      <c r="LM134" s="0" t="n">
        <f aca="false">IF(ISNUMBER(FIND(LM$1,$D134))=$AO$1,1,0)*VLOOKUP($Z$2,DALYs!$A$2:$MW$40,'Intervention list'!LM$195+1,0)</f>
        <v>0</v>
      </c>
      <c r="LN134" s="0" t="n">
        <f aca="false">IF(ISNUMBER(FIND(LN$1,$D134))=$AO$1,1,0)*VLOOKUP($Z$2,DALYs!$A$2:$MW$40,'Intervention list'!LN$195+1,0)</f>
        <v>0</v>
      </c>
      <c r="LO134" s="0" t="n">
        <f aca="false">IF(ISNUMBER(FIND(LO$1,$D134))=$AO$1,1,0)*VLOOKUP($Z$2,DALYs!$A$2:$MW$40,'Intervention list'!LO$195+1,0)</f>
        <v>0</v>
      </c>
      <c r="LP134" s="0" t="n">
        <f aca="false">IF(ISNUMBER(FIND(LP$1,$D134))=$AO$1,1,0)*VLOOKUP($Z$2,DALYs!$A$2:$MW$40,'Intervention list'!LP$195+1,0)</f>
        <v>0</v>
      </c>
      <c r="LQ134" s="0" t="n">
        <f aca="false">IF(ISNUMBER(FIND(LQ$1,$D134))=$AO$1,1,0)*VLOOKUP($Z$2,DALYs!$A$2:$MW$40,'Intervention list'!LQ$195+1,0)</f>
        <v>0</v>
      </c>
      <c r="LR134" s="0" t="n">
        <f aca="false">IF(ISNUMBER(FIND(LR$1,$D134))=$AO$1,1,0)*VLOOKUP($Z$2,DALYs!$A$2:$MW$40,'Intervention list'!LR$195+1,0)</f>
        <v>0</v>
      </c>
      <c r="LS134" s="0" t="n">
        <f aca="false">IF(ISNUMBER(FIND(LS$1,$D134))=$AO$1,1,0)*VLOOKUP($Z$2,DALYs!$A$2:$MW$40,'Intervention list'!LS$195+1,0)</f>
        <v>0</v>
      </c>
      <c r="LT134" s="0" t="n">
        <f aca="false">IF(ISNUMBER(FIND(LT$1,$D134))=$AO$1,1,0)*VLOOKUP($Z$2,DALYs!$A$2:$MW$40,'Intervention list'!LT$195+1,0)</f>
        <v>0</v>
      </c>
      <c r="LU134" s="0" t="n">
        <f aca="false">IF(ISNUMBER(FIND(LU$1,$D134))=$AO$1,1,0)*VLOOKUP($Z$2,DALYs!$A$2:$MW$40,'Intervention list'!LU$195+1,0)</f>
        <v>0</v>
      </c>
      <c r="LV134" s="0" t="n">
        <f aca="false">IF(ISNUMBER(FIND(LV$1,$D134))=$AO$1,1,0)*VLOOKUP($Z$2,DALYs!$A$2:$MW$40,'Intervention list'!LV$195+1,0)</f>
        <v>0</v>
      </c>
      <c r="LW134" s="0" t="n">
        <f aca="false">IF(ISNUMBER(FIND(LW$1,$D134))=$AO$1,1,0)*VLOOKUP($Z$2,DALYs!$A$2:$MW$40,'Intervention list'!LW$195+1,0)</f>
        <v>0</v>
      </c>
      <c r="LX134" s="0" t="n">
        <f aca="false">IF(ISNUMBER(FIND(LX$1,$D134))=$AO$1,1,0)*VLOOKUP($Z$2,DALYs!$A$2:$MW$40,'Intervention list'!LX$195+1,0)</f>
        <v>0</v>
      </c>
      <c r="LY134" s="0" t="n">
        <f aca="false">IF(ISNUMBER(FIND(LY$1,$D134))=$AO$1,1,0)*VLOOKUP($Z$2,DALYs!$A$2:$MW$40,'Intervention list'!LY$195+1,0)</f>
        <v>0</v>
      </c>
      <c r="LZ134" s="0" t="n">
        <f aca="false">IF(ISNUMBER(FIND(LZ$1,$D134))=$AO$1,1,0)*VLOOKUP($Z$2,DALYs!$A$2:$MW$40,'Intervention list'!LZ$195+1,0)</f>
        <v>0</v>
      </c>
      <c r="MA134" s="0" t="n">
        <f aca="false">IF(ISNUMBER(FIND(MA$1,$D134))=$AO$1,1,0)*VLOOKUP($Z$2,DALYs!$A$2:$MW$40,'Intervention list'!MA$195+1,0)</f>
        <v>0</v>
      </c>
      <c r="MB134" s="0" t="n">
        <f aca="false">IF(ISNUMBER(FIND(MB$1,$D134))=$AO$1,1,0)*VLOOKUP($Z$2,DALYs!$A$2:$MW$40,'Intervention list'!MB$195+1,0)</f>
        <v>0</v>
      </c>
      <c r="MC134" s="0" t="n">
        <f aca="false">IF(ISNUMBER(FIND(MC$1,$D134))=$AO$1,1,0)*VLOOKUP($Z$2,DALYs!$A$2:$MW$40,'Intervention list'!MC$195+1,0)</f>
        <v>0</v>
      </c>
      <c r="MD134" s="0" t="n">
        <f aca="false">IF(ISNUMBER(FIND(MD$1,$D134))=$AO$1,1,0)*VLOOKUP($Z$2,DALYs!$A$2:$MW$40,'Intervention list'!MD$195+1,0)</f>
        <v>0</v>
      </c>
      <c r="ME134" s="0" t="n">
        <f aca="false">IF(ISNUMBER(FIND(ME$1,$D134))=$AO$1,1,0)*VLOOKUP($Z$2,DALYs!$A$2:$MW$40,'Intervention list'!ME$195+1,0)</f>
        <v>0</v>
      </c>
      <c r="MF134" s="0" t="n">
        <f aca="false">IF(ISNUMBER(FIND(MF$1,$D134))=$AO$1,1,0)*VLOOKUP($Z$2,DALYs!$A$2:$MW$40,'Intervention list'!MF$195+1,0)</f>
        <v>0</v>
      </c>
      <c r="MG134" s="0" t="n">
        <f aca="false">IF(ISNUMBER(FIND(MG$1,$D134))=$AO$1,1,0)*VLOOKUP($Z$2,DALYs!$A$2:$MW$40,'Intervention list'!MG$195+1,0)</f>
        <v>0</v>
      </c>
      <c r="MH134" s="0" t="n">
        <f aca="false">IF(ISNUMBER(FIND(MH$1,$D134))=$AO$1,1,0)*VLOOKUP($Z$2,DALYs!$A$2:$MW$40,'Intervention list'!MH$195+1,0)</f>
        <v>0</v>
      </c>
      <c r="MI134" s="0" t="n">
        <f aca="false">IF(ISNUMBER(FIND(MI$1,$D134))=$AO$1,1,0)*VLOOKUP($Z$2,DALYs!$A$2:$MW$40,'Intervention list'!MI$195+1,0)</f>
        <v>0</v>
      </c>
      <c r="MJ134" s="0" t="n">
        <f aca="false">IF(ISNUMBER(FIND(MJ$1,$D134))=$AO$1,1,0)*VLOOKUP($Z$2,DALYs!$A$2:$MW$40,'Intervention list'!MJ$195+1,0)</f>
        <v>0</v>
      </c>
      <c r="MK134" s="0" t="n">
        <f aca="false">IF(ISNUMBER(FIND(MK$1,$D134))=$AO$1,1,0)*VLOOKUP($Z$2,DALYs!$A$2:$MW$40,'Intervention list'!MK$195+1,0)</f>
        <v>0</v>
      </c>
      <c r="ML134" s="0" t="n">
        <f aca="false">IF(ISNUMBER(FIND(ML$1,$D134))=$AO$1,1,0)*VLOOKUP($Z$2,DALYs!$A$2:$MW$40,'Intervention list'!ML$195+1,0)</f>
        <v>0</v>
      </c>
      <c r="MM134" s="0" t="n">
        <f aca="false">IF(ISNUMBER(FIND(MM$1,$D134))=$AO$1,1,0)*VLOOKUP($Z$2,DALYs!$A$2:$MW$40,'Intervention list'!MM$195+1,0)</f>
        <v>0</v>
      </c>
      <c r="MN134" s="0" t="n">
        <f aca="false">IF(ISNUMBER(FIND(MN$1,$D134))=$AO$1,1,0)*VLOOKUP($Z$2,DALYs!$A$2:$MW$40,'Intervention list'!MN$195+1,0)</f>
        <v>0</v>
      </c>
      <c r="MO134" s="0" t="n">
        <f aca="false">IF(ISNUMBER(FIND(MO$1,$D134))=$AO$1,1,0)*VLOOKUP($Z$2,DALYs!$A$2:$MW$40,'Intervention list'!MO$195+1,0)</f>
        <v>0</v>
      </c>
      <c r="MP134" s="0" t="n">
        <f aca="false">IF(ISNUMBER(FIND(MP$1,$D134))=$AO$1,1,0)*VLOOKUP($Z$2,DALYs!$A$2:$MW$40,'Intervention list'!MP$195+1,0)</f>
        <v>0</v>
      </c>
      <c r="MQ134" s="0" t="n">
        <f aca="false">IF(ISNUMBER(FIND(MQ$1,$D134))=$AO$1,1,0)*VLOOKUP($Z$2,DALYs!$A$2:$MW$40,'Intervention list'!MQ$195+1,0)</f>
        <v>0</v>
      </c>
      <c r="MR134" s="0" t="n">
        <f aca="false">IF(ISNUMBER(FIND(MR$1,$D134))=$AO$1,1,0)*VLOOKUP($Z$2,DALYs!$A$2:$MW$40,'Intervention list'!MR$195+1,0)</f>
        <v>0</v>
      </c>
      <c r="MS134" s="0" t="n">
        <f aca="false">IF(ISNUMBER(FIND(MS$1,$D134))=$AO$1,1,0)*VLOOKUP($Z$2,DALYs!$A$2:$MW$40,'Intervention list'!MS$195+1,0)</f>
        <v>0</v>
      </c>
      <c r="MT134" s="0" t="n">
        <f aca="false">IF(ISNUMBER(FIND(MT$1,$D134))=$AO$1,1,0)*VLOOKUP($Z$2,DALYs!$A$2:$MW$40,'Intervention list'!MT$195+1,0)</f>
        <v>0</v>
      </c>
      <c r="MU134" s="0" t="n">
        <f aca="false">IF(ISNUMBER(FIND(MU$1,$D134))=$AO$1,1,0)*VLOOKUP($Z$2,DALYs!$A$2:$MW$40,'Intervention list'!MU$195+1,0)</f>
        <v>0</v>
      </c>
      <c r="MV134" s="0" t="n">
        <f aca="false">IF(ISNUMBER(FIND(MV$1,$D134))=$AO$1,1,0)*VLOOKUP($Z$2,DALYs!$A$2:$MW$40,'Intervention list'!MV$195+1,0)</f>
        <v>0</v>
      </c>
      <c r="MW134" s="0" t="n">
        <f aca="false">IF(ISNUMBER(FIND(MW$1,$D134))=$AO$1,1,0)*VLOOKUP($Z$2,DALYs!$A$2:$MW$40,'Intervention list'!MW$195+1,0)</f>
        <v>0</v>
      </c>
      <c r="MX134" s="0" t="n">
        <f aca="false">IF(ISNUMBER(FIND(MX$1,$D134))=$AO$1,1,0)*VLOOKUP($Z$2,DALYs!$A$2:$MW$40,'Intervention list'!MX$195+1,0)</f>
        <v>0</v>
      </c>
      <c r="MY134" s="0" t="n">
        <f aca="false">IF(ISNUMBER(FIND(MY$1,$D134))=$AO$1,1,0)*VLOOKUP($Z$2,DALYs!$A$2:$MW$40,'Intervention list'!MY$195+1,0)</f>
        <v>0</v>
      </c>
      <c r="MZ134" s="0" t="n">
        <f aca="false">IF(ISNUMBER(FIND(MZ$1,$D134))=$AO$1,1,0)*VLOOKUP($Z$2,DALYs!$A$2:$MW$40,'Intervention list'!MZ$195+1,0)</f>
        <v>0</v>
      </c>
      <c r="NA134" s="0" t="n">
        <f aca="false">IF(ISNUMBER(FIND(NA$1,$D134))=$AO$1,1,0)*VLOOKUP($Z$2,DALYs!$A$2:$MW$40,'Intervention list'!NA$195+1,0)</f>
        <v>0</v>
      </c>
      <c r="NB134" s="0" t="n">
        <f aca="false">IF(ISNUMBER(FIND(NB$1,$D134))=$AO$1,1,0)*VLOOKUP($Z$2,DALYs!$A$2:$MW$40,'Intervention list'!NB$195+1,0)</f>
        <v>0</v>
      </c>
      <c r="NC134" s="0" t="n">
        <f aca="false">IF(ISNUMBER(FIND(NC$1,$D134))=$AO$1,1,0)*VLOOKUP($Z$2,DALYs!$A$2:$MW$40,'Intervention list'!NC$195+1,0)</f>
        <v>0</v>
      </c>
      <c r="ND134" s="0" t="n">
        <f aca="false">IF(ISNUMBER(FIND(ND$1,$D134))=$AO$1,1,0)*VLOOKUP($Z$2,DALYs!$A$2:$MW$40,'Intervention list'!ND$195+1,0)</f>
        <v>0</v>
      </c>
      <c r="NE134" s="0" t="n">
        <f aca="false">IF(ISNUMBER(FIND(NE$1,$D134))=$AO$1,1,0)*VLOOKUP($Z$2,DALYs!$A$2:$MW$40,'Intervention list'!NE$195+1,0)</f>
        <v>0</v>
      </c>
      <c r="NF134" s="0" t="n">
        <f aca="false">IF(ISNUMBER(FIND(NF$1,$D134))=$AO$1,1,0)*VLOOKUP($Z$2,DALYs!$A$2:$MW$40,'Intervention list'!NF$195+1,0)</f>
        <v>0</v>
      </c>
      <c r="NG134" s="0" t="n">
        <f aca="false">IF(ISNUMBER(FIND(NG$1,$D134))=$AO$1,1,0)*VLOOKUP($Z$2,DALYs!$A$2:$MW$40,'Intervention list'!NG$195+1,0)</f>
        <v>0</v>
      </c>
      <c r="NH134" s="0" t="n">
        <f aca="false">IF(ISNUMBER(FIND(NH$1,$D134))=$AO$1,1,0)*VLOOKUP($Z$2,DALYs!$A$2:$MW$40,'Intervention list'!NH$195+1,0)</f>
        <v>0</v>
      </c>
      <c r="NI134" s="0" t="n">
        <f aca="false">IF(ISNUMBER(FIND(NI$1,$D134))=$AO$1,1,0)*VLOOKUP($Z$2,DALYs!$A$2:$MW$40,'Intervention list'!NI$195+1,0)</f>
        <v>0</v>
      </c>
      <c r="NJ134" s="0" t="n">
        <f aca="false">IF(ISNUMBER(FIND(NJ$1,$D134))=$AO$1,1,0)*VLOOKUP($Z$2,DALYs!$A$2:$MW$40,'Intervention list'!NJ$195+1,0)</f>
        <v>0</v>
      </c>
      <c r="NK134" s="0" t="n">
        <f aca="false">IF(ISNUMBER(FIND(NK$1,$D134))=$AO$1,1,0)*VLOOKUP($Z$2,DALYs!$A$2:$MW$40,'Intervention list'!NK$195+1,0)</f>
        <v>0</v>
      </c>
      <c r="NL134" s="0" t="n">
        <f aca="false">IF(ISNUMBER(FIND(NL$1,$D134))=$AO$1,1,0)*VLOOKUP($Z$2,DALYs!$A$2:$MW$40,'Intervention list'!NL$195+1,0)</f>
        <v>0</v>
      </c>
      <c r="NM134" s="0" t="n">
        <f aca="false">IF(ISNUMBER(FIND(NM$1,$D134))=$AO$1,1,0)*VLOOKUP($Z$2,DALYs!$A$2:$MW$40,'Intervention list'!NM$195+1,0)</f>
        <v>0</v>
      </c>
      <c r="NN134" s="0" t="n">
        <f aca="false">IF(ISNUMBER(FIND(NN$1,$D134))=$AO$1,1,0)*VLOOKUP($Z$2,DALYs!$A$2:$MW$40,'Intervention list'!NN$195+1,0)</f>
        <v>0</v>
      </c>
      <c r="NO134" s="0" t="n">
        <f aca="false">IF(ISNUMBER(FIND(NO$1,$D134))=$AO$1,1,0)*VLOOKUP($Z$2,DALYs!$A$2:$MW$40,'Intervention list'!NO$195+1,0)</f>
        <v>0</v>
      </c>
      <c r="NP134" s="0" t="n">
        <f aca="false">IF(ISNUMBER(FIND(NP$1,$D134))=$AO$1,1,0)*VLOOKUP($Z$2,DALYs!$A$2:$MW$40,'Intervention list'!NP$195+1,0)</f>
        <v>0</v>
      </c>
      <c r="NQ134" s="0" t="n">
        <f aca="false">IF(ISNUMBER(FIND(NQ$1,$D134))=$AO$1,1,0)*VLOOKUP($Z$2,DALYs!$A$2:$MW$40,'Intervention list'!NQ$195+1,0)</f>
        <v>0</v>
      </c>
      <c r="NR134" s="0" t="n">
        <f aca="false">IF(ISNUMBER(FIND(NR$1,$D134))=$AO$1,1,0)*VLOOKUP($Z$2,DALYs!$A$2:$MW$40,'Intervention list'!NR$195+1,0)</f>
        <v>0</v>
      </c>
      <c r="NS134" s="0" t="n">
        <f aca="false">IF(ISNUMBER(FIND(NS$1,$D134))=$AO$1,1,0)*VLOOKUP($Z$2,DALYs!$A$2:$MW$40,'Intervention list'!NS$195+1,0)</f>
        <v>0</v>
      </c>
      <c r="NT134" s="0" t="n">
        <f aca="false">IF(ISNUMBER(FIND(NT$1,$D134))=$AO$1,1,0)*VLOOKUP($Z$2,DALYs!$A$2:$MW$40,'Intervention list'!NT$195+1,0)</f>
        <v>0</v>
      </c>
      <c r="NU134" s="0" t="n">
        <f aca="false">IF(ISNUMBER(FIND(NU$1,$D134))=$AO$1,1,0)*VLOOKUP($Z$2,DALYs!$A$2:$MW$40,'Intervention list'!NU$195+1,0)</f>
        <v>0</v>
      </c>
      <c r="NV134" s="0" t="n">
        <f aca="false">IF(ISNUMBER(FIND(NV$1,$D134))=$AO$1,1,0)*VLOOKUP($Z$2,DALYs!$A$2:$MW$40,'Intervention list'!NV$195+1,0)</f>
        <v>0</v>
      </c>
      <c r="NW134" s="0" t="n">
        <f aca="false">IF(ISNUMBER(FIND(NW$1,$D134))=$AO$1,1,0)*VLOOKUP($Z$2,DALYs!$A$2:$MW$40,'Intervention list'!NW$195+1,0)</f>
        <v>0</v>
      </c>
      <c r="NX134" s="0" t="n">
        <f aca="false">IF(ISNUMBER(FIND(NX$1,$D134))=$AO$1,1,0)*VLOOKUP($Z$2,DALYs!$A$2:$MW$40,'Intervention list'!NX$195+1,0)</f>
        <v>0</v>
      </c>
      <c r="NY134" s="0" t="n">
        <f aca="false">IF(ISNUMBER(FIND(NY$1,$D134))=$AO$1,1,0)*VLOOKUP($Z$2,DALYs!$A$2:$MW$40,'Intervention list'!NY$195+1,0)</f>
        <v>0</v>
      </c>
      <c r="NZ134" s="0" t="n">
        <f aca="false">IF(ISNUMBER(FIND(NZ$1,$D134))=$AO$1,1,0)*VLOOKUP($Z$2,DALYs!$A$2:$MW$40,'Intervention list'!NZ$195+1,0)</f>
        <v>0</v>
      </c>
      <c r="OA134" s="0" t="n">
        <f aca="false">IF(ISNUMBER(FIND(OA$1,$D134))=$AO$1,1,0)*VLOOKUP($Z$2,DALYs!$A$2:$MW$40,'Intervention list'!OA$195+1,0)</f>
        <v>0</v>
      </c>
      <c r="OB134" s="0" t="n">
        <f aca="false">IF(ISNUMBER(FIND(OB$1,$D134))=$AO$1,1,0)*VLOOKUP($Z$2,DALYs!$A$2:$MW$40,'Intervention list'!OB$195+1,0)</f>
        <v>0</v>
      </c>
      <c r="OC134" s="0" t="n">
        <f aca="false">IF(ISNUMBER(FIND(OC$1,$D134))=$AO$1,1,0)*VLOOKUP($Z$2,DALYs!$A$2:$MW$40,'Intervention list'!OC$195+1,0)</f>
        <v>0</v>
      </c>
      <c r="OD134" s="0" t="n">
        <f aca="false">IF(ISNUMBER(FIND(OD$1,$D134))=$AO$1,1,0)*VLOOKUP($Z$2,DALYs!$A$2:$MW$40,'Intervention list'!OD$195+1,0)</f>
        <v>0</v>
      </c>
      <c r="OE134" s="0" t="n">
        <f aca="false">IF(ISNUMBER(FIND(OE$1,$D134))=$AO$1,1,0)*VLOOKUP($Z$2,DALYs!$A$2:$MW$40,'Intervention list'!OE$195+1,0)</f>
        <v>0</v>
      </c>
      <c r="OF134" s="0" t="n">
        <f aca="false">IF(ISNUMBER(FIND(OF$1,$D134))=$AO$1,1,0)*VLOOKUP($Z$2,DALYs!$A$2:$MW$40,'Intervention list'!OF$195+1,0)</f>
        <v>0</v>
      </c>
      <c r="OG134" s="0" t="n">
        <f aca="false">IF(ISNUMBER(FIND(OG$1,$D134))=$AO$1,1,0)*VLOOKUP($Z$2,DALYs!$A$2:$MW$40,'Intervention list'!OG$195+1,0)</f>
        <v>0</v>
      </c>
      <c r="OH134" s="0" t="n">
        <f aca="false">IF(ISNUMBER(FIND(OH$1,$D134))=$AO$1,1,0)*VLOOKUP($Z$2,DALYs!$A$2:$MW$40,'Intervention list'!OH$195+1,0)</f>
        <v>0</v>
      </c>
      <c r="OI134" s="0" t="n">
        <f aca="false">IF(ISNUMBER(FIND(OI$1,$D134))=$AO$1,1,0)*VLOOKUP($Z$2,DALYs!$A$2:$MW$40,'Intervention list'!OI$195+1,0)</f>
        <v>0</v>
      </c>
      <c r="OJ134" s="0" t="n">
        <f aca="false">IF(ISNUMBER(FIND(OJ$1,$D134))=$AO$1,1,0)*VLOOKUP($Z$2,DALYs!$A$2:$MW$40,'Intervention list'!OJ$195+1,0)</f>
        <v>0</v>
      </c>
      <c r="OK134" s="0" t="n">
        <f aca="false">IF(ISNUMBER(FIND(OK$1,$D134))=$AO$1,1,0)*VLOOKUP($Z$2,DALYs!$A$2:$MW$40,'Intervention list'!OK$195+1,0)</f>
        <v>0</v>
      </c>
      <c r="OL134" s="0" t="n">
        <f aca="false">IF(ISNUMBER(FIND(OL$1,$D134))=$AO$1,1,0)*VLOOKUP($Z$2,DALYs!$A$2:$MW$40,'Intervention list'!OL$195+1,0)</f>
        <v>0</v>
      </c>
      <c r="OM134" s="0" t="n">
        <f aca="false">IF(ISNUMBER(FIND(OM$1,$D134))=$AO$1,1,0)*VLOOKUP($Z$2,DALYs!$A$2:$MW$40,'Intervention list'!OM$195+1,0)</f>
        <v>0</v>
      </c>
      <c r="ON134" s="0" t="n">
        <f aca="false">IF(ISNUMBER(FIND(ON$1,$D134))=$AO$1,1,0)*VLOOKUP($Z$2,DALYs!$A$2:$MW$40,'Intervention list'!ON$195+1,0)</f>
        <v>0</v>
      </c>
      <c r="OO134" s="0" t="n">
        <f aca="false">IF(ISNUMBER(FIND(OO$1,$D134))=$AO$1,1,0)*VLOOKUP($Z$2,DALYs!$A$2:$MW$40,'Intervention list'!OO$195+1,0)</f>
        <v>0</v>
      </c>
      <c r="OP134" s="0" t="n">
        <f aca="false">IF(ISNUMBER(FIND(OP$1,$D134))=$AO$1,1,0)*VLOOKUP($Z$2,DALYs!$A$2:$MW$40,'Intervention list'!OP$195+1,0)</f>
        <v>0</v>
      </c>
      <c r="OQ134" s="0" t="n">
        <f aca="false">IF(ISNUMBER(FIND(OQ$1,$D134))=$AO$1,1,0)*VLOOKUP($Z$2,DALYs!$A$2:$MW$40,'Intervention list'!OQ$195+1,0)</f>
        <v>0</v>
      </c>
      <c r="OR134" s="0" t="n">
        <f aca="false">IF(ISNUMBER(FIND(OR$1,$D134))=$AO$1,1,0)*VLOOKUP($Z$2,DALYs!$A$2:$MW$40,'Intervention list'!OR$195+1,0)</f>
        <v>0</v>
      </c>
      <c r="OS134" s="0" t="n">
        <f aca="false">IF(ISNUMBER(FIND(OS$1,$D134))=$AO$1,1,0)*VLOOKUP($Z$2,DALYs!$A$2:$MW$40,'Intervention list'!OS$195+1,0)</f>
        <v>0</v>
      </c>
      <c r="OT134" s="0" t="n">
        <f aca="false">IF(ISNUMBER(FIND(OT$1,$D134))=$AO$1,1,0)*VLOOKUP($Z$2,DALYs!$A$2:$MW$40,'Intervention list'!OT$195+1,0)</f>
        <v>0</v>
      </c>
      <c r="OU134" s="0" t="n">
        <f aca="false">IF(ISNUMBER(FIND(OU$1,$D134))=$AO$1,1,0)*VLOOKUP($Z$2,DALYs!$A$2:$MW$40,'Intervention list'!OU$195+1,0)</f>
        <v>0</v>
      </c>
      <c r="OV134" s="0" t="n">
        <f aca="false">IF(ISNUMBER(FIND(OV$1,$D134))=$AO$1,1,0)*VLOOKUP($Z$2,DALYs!$A$2:$MW$40,'Intervention list'!OV$195+1,0)</f>
        <v>0</v>
      </c>
      <c r="OW134" s="0" t="n">
        <f aca="false">IF(ISNUMBER(FIND(OW$1,$D134))=$AO$1,1,0)*VLOOKUP($Z$2,DALYs!$A$2:$MW$40,'Intervention list'!OW$195+1,0)</f>
        <v>0</v>
      </c>
      <c r="OX134" s="0" t="n">
        <f aca="false">IF(ISNUMBER(FIND(OX$1,$D134))=$AO$1,1,0)*VLOOKUP($Z$2,DALYs!$A$2:$MW$40,'Intervention list'!OX$195+1,0)</f>
        <v>0</v>
      </c>
    </row>
    <row r="135" customFormat="false" ht="15.75" hidden="false" customHeight="false" outlineLevel="0" collapsed="false">
      <c r="A135" s="6" t="s">
        <v>208</v>
      </c>
      <c r="B135" s="6" t="s">
        <v>97</v>
      </c>
      <c r="C135" s="26" t="s">
        <v>71</v>
      </c>
      <c r="D135" s="7" t="s">
        <v>763</v>
      </c>
      <c r="E135" s="7" t="str">
        <f aca="false">SUBSTITUTE(D135,0.2,X135)</f>
        <v>Congenital musculoskeletal and limb anomalies: 0.5</v>
      </c>
      <c r="F135" s="0" t="s">
        <v>62</v>
      </c>
      <c r="G135" s="8" t="n">
        <v>200</v>
      </c>
      <c r="H135" s="9" t="n">
        <v>10</v>
      </c>
      <c r="I135" s="9" t="n">
        <f aca="false">IF(H135="","",(H135*(VLOOKUP($Z$2,Worksheet,11,0)^4)))</f>
        <v>14.5709317449266</v>
      </c>
      <c r="J135" s="9" t="n">
        <f aca="false">IF(I135="","",I135*VLOOKUP($Z$2,Worksheet,12,0))</f>
        <v>16.3312454308987</v>
      </c>
      <c r="K135" s="9" t="n">
        <f aca="false">IF(I135="","",I135*VLOOKUP($Z$2, Worksheet, 13, 0))</f>
        <v>14.3059446326803</v>
      </c>
      <c r="L135" s="9" t="n">
        <f aca="false">IF(J135="",VLOOKUP($Z$2, Worksheet, 14, 0),J135)</f>
        <v>16.3312454308987</v>
      </c>
      <c r="M135" s="9" t="n">
        <f aca="false">IF(L135&lt;VLOOKUP($Z$2,'Country sheet'!$A$3:$P$41,15,0), VLOOKUP($Z$2,'Country sheet'!$A$3:$P$41,15,0), L135)/0.7</f>
        <v>66.2083230214262</v>
      </c>
      <c r="N135" s="27" t="n">
        <f aca="false">IFERROR(IF(AC135=$AO$1,VLOOKUP(F135,AO$42:AX$46,MATCH(AC$1,AP$41:AX$41,0)+1,0)/COUNTIFS($F$2:$F$194,$F135,$AC$2:$AC$194,$AO$1),0),0) + IFERROR(IF(AD135=$AO$1,VLOOKUP(F135,AO$42:AX$46,MATCH(AD$1,AP$41:AX$41,0)+1,0)/COUNTIFS($F$2:$F$194,$F135,$AD$2:$AD$194,$AO$1),0),0) + IFERROR(IF(AE135=$AO$1,VLOOKUP(F135,AO$42:AX$46,MATCH(AE$1,AP$41:AX$41,0)+1,0)/COUNTIFS($F$2:$F$194,$F135,$AE$2:$AE$194,$AO$1),0),0) + IFERROR(IF(AF135=$AO$1,VLOOKUP(F135,AO$42:AX$46,MATCH(AF$1,AP$41:AX$41,0)+1,0)/COUNTIFS($F$2:$F$194,$F135,$AF$2:$AF$194,$AO$1),0),0) + IFERROR(IF(AG135=$AO$1,VLOOKUP(F135,AO$42:AX$46,MATCH(AG$1,AP$41:AX$41,0)+1,0)/COUNTIFS($F$2:$F$194,$F135,$AG$2:$AG$194,$AO$1),0),0) + IFERROR(IF(AH135=$AO$1,VLOOKUP(F135,AO$42:AX$46,MATCH(AH$1,AP$41:AX$41,0)+1,0)/COUNTIFS($F$2:$F$194,$F135,$AH$2:$AH$194,$AO$1),0),0) + IFERROR(IF(AI135=$AO$1,VLOOKUP(F135,AO$42:AX$46,MATCH(AI$1,AP$41:AX$41,0)+1,0)/COUNTIFS($F$2:$F$194,$F135,$AI$2:$AI$194,$AO$1),0),0) + IFERROR(IF(AJ135=$AO$1,VLOOKUP(F135,AO$42:AX$46,MATCH(AJ$1,AP$41:AX$41,0)+1,0)/COUNTIFS($F$2:$F$194,$F135,$AJ$2:$AJ$194,$AO$1),0),0) + IFERROR(IF(AK135=$AO$1,VLOOKUP(F135,AO$42:AX$46,MATCH(AK$1,AP$41:AX$41,0)+1,0)/COUNTIFS($F$2:$F$194,$F135,$AK$2:$AK$194,$AO$1),0),0)</f>
        <v>0</v>
      </c>
      <c r="O135" s="9" t="n">
        <v>3</v>
      </c>
      <c r="P135" s="9" t="n">
        <v>4</v>
      </c>
      <c r="Q135" s="0" t="n">
        <f aca="false">SUM(BC135:OX135)</f>
        <v>16422.6680211724</v>
      </c>
      <c r="R135" s="0" t="n">
        <f aca="false">IF(VLOOKUP($Z$2,CET!$A$4:$L$42,12,0)="Low income",_xlfn.IFS(S135=0.2,0.1,S135=0.1,0.05,S135=0.5,0.4,S135=0.35,0.25),S135)</f>
        <v>0.2</v>
      </c>
      <c r="S135" s="0" t="n">
        <v>0.2</v>
      </c>
      <c r="T135" s="0" t="n">
        <v>0.8</v>
      </c>
      <c r="U135" s="0" t="n">
        <f aca="false">N135/M135</f>
        <v>0</v>
      </c>
      <c r="V135" s="0" t="n">
        <f aca="false">IFERROR(U135/Q135,0)</f>
        <v>0</v>
      </c>
      <c r="W135" s="0" t="n">
        <f aca="false">(T135/R135)*V135</f>
        <v>0</v>
      </c>
      <c r="X135" s="28" t="n">
        <f aca="false">IF(W135=0,0,IF(W135&lt;=0.8,IF(W135&lt;0.05,0.05,W135),0.8))</f>
        <v>0</v>
      </c>
      <c r="Y135" s="28"/>
      <c r="AC135" s="34" t="n">
        <f aca="false">ISNUMBER(FIND(AC$1,$C135))</f>
        <v>0</v>
      </c>
      <c r="AD135" s="33" t="n">
        <f aca="false">ISNUMBER(FIND(AD$1,$C135))</f>
        <v>0</v>
      </c>
      <c r="AE135" s="33" t="n">
        <f aca="false">ISNUMBER(FIND(AE$1,$C135))</f>
        <v>0</v>
      </c>
      <c r="AF135" s="33" t="n">
        <f aca="false">ISNUMBER(FIND(AF$1,$C135))</f>
        <v>0</v>
      </c>
      <c r="AG135" s="33" t="n">
        <f aca="false">ISNUMBER(FIND(AG$1,$C135))</f>
        <v>0</v>
      </c>
      <c r="AH135" s="33" t="n">
        <f aca="false">ISNUMBER(FIND(AH$1,$C135))</f>
        <v>0</v>
      </c>
      <c r="AI135" s="33" t="n">
        <f aca="false">ISNUMBER(FIND(AI$1,$C135))</f>
        <v>0</v>
      </c>
      <c r="AJ135" s="33" t="n">
        <f aca="false">ISNUMBER(FIND(AJ$1,$C135))</f>
        <v>0</v>
      </c>
      <c r="AK135" s="35" t="n">
        <f aca="false">ISNUMBER(FIND(AK$1,$C135))</f>
        <v>0</v>
      </c>
      <c r="AL135" s="6"/>
      <c r="AM135" s="33"/>
      <c r="BC135" s="0" t="n">
        <f aca="false">IF(ISNUMBER(FIND(BC$1,$D135))=$AO$1,1,0)*VLOOKUP($Z$2,DALYs!$A$2:$MW$40,'Intervention list'!BC$195+1,0)</f>
        <v>0</v>
      </c>
      <c r="BD135" s="0" t="n">
        <f aca="false">IF(ISNUMBER(FIND(BD$1,$D135))=$AO$1,1,0)*VLOOKUP($Z$2,DALYs!$A$2:$MW$40,'Intervention list'!BD$195+1,0)</f>
        <v>0</v>
      </c>
      <c r="BE135" s="0" t="n">
        <f aca="false">IF(ISNUMBER(FIND(BE$1,$D135))=$AO$1,1,0)*VLOOKUP($Z$2,DALYs!$A$2:$MW$40,'Intervention list'!BE$195+1,0)</f>
        <v>0</v>
      </c>
      <c r="BF135" s="0" t="n">
        <f aca="false">IF(ISNUMBER(FIND(BF$1,$D135))=$AO$1,1,0)*VLOOKUP($Z$2,DALYs!$A$2:$MW$40,'Intervention list'!BF$195+1,0)</f>
        <v>0</v>
      </c>
      <c r="BG135" s="0" t="n">
        <f aca="false">IF(ISNUMBER(FIND(BG$1,$D135))=$AO$1,1,0)*VLOOKUP($Z$2,DALYs!$A$2:$MW$40,'Intervention list'!BG$195+1,0)</f>
        <v>0</v>
      </c>
      <c r="BH135" s="0" t="n">
        <f aca="false">IF(ISNUMBER(FIND(BH$1,$D135))=$AO$1,1,0)*VLOOKUP($Z$2,DALYs!$A$2:$MW$40,'Intervention list'!BH$195+1,0)</f>
        <v>0</v>
      </c>
      <c r="BI135" s="0" t="n">
        <f aca="false">IF(ISNUMBER(FIND(BI$1,$D135))=$AO$1,1,0)*VLOOKUP($Z$2,DALYs!$A$2:$MW$40,'Intervention list'!BI$195+1,0)</f>
        <v>0</v>
      </c>
      <c r="BJ135" s="0" t="n">
        <f aca="false">IF(ISNUMBER(FIND(BJ$1,$D135))=$AO$1,1,0)*VLOOKUP($Z$2,DALYs!$A$2:$MW$40,'Intervention list'!BJ$195+1,0)</f>
        <v>0</v>
      </c>
      <c r="BK135" s="0" t="n">
        <f aca="false">IF(ISNUMBER(FIND(BK$1,$D135))=$AO$1,1,0)*VLOOKUP($Z$2,DALYs!$A$2:$MW$40,'Intervention list'!BK$195+1,0)</f>
        <v>0</v>
      </c>
      <c r="BL135" s="0" t="n">
        <f aca="false">IF(ISNUMBER(FIND(BL$1,$D135))=$AO$1,1,0)*VLOOKUP($Z$2,DALYs!$A$2:$MW$40,'Intervention list'!BL$195+1,0)</f>
        <v>0</v>
      </c>
      <c r="BM135" s="0" t="n">
        <f aca="false">IF(ISNUMBER(FIND(BM$1,$D135))=$AO$1,1,0)*VLOOKUP($Z$2,DALYs!$A$2:$MW$40,'Intervention list'!BM$195+1,0)</f>
        <v>0</v>
      </c>
      <c r="BN135" s="0" t="n">
        <f aca="false">IF(ISNUMBER(FIND(BN$1,$D135))=$AO$1,1,0)*VLOOKUP($Z$2,DALYs!$A$2:$MW$40,'Intervention list'!BN$195+1,0)</f>
        <v>0</v>
      </c>
      <c r="BO135" s="0" t="n">
        <f aca="false">IF(ISNUMBER(FIND(BO$1,$D135))=$AO$1,1,0)*VLOOKUP($Z$2,DALYs!$A$2:$MW$40,'Intervention list'!BO$195+1,0)</f>
        <v>0</v>
      </c>
      <c r="BP135" s="0" t="n">
        <f aca="false">IF(ISNUMBER(FIND(BP$1,$D135))=$AO$1,1,0)*VLOOKUP($Z$2,DALYs!$A$2:$MW$40,'Intervention list'!BP$195+1,0)</f>
        <v>0</v>
      </c>
      <c r="BQ135" s="0" t="n">
        <f aca="false">IF(ISNUMBER(FIND(BQ$1,$D135))=$AO$1,1,0)*VLOOKUP($Z$2,DALYs!$A$2:$MW$40,'Intervention list'!BQ$195+1,0)</f>
        <v>0</v>
      </c>
      <c r="BR135" s="0" t="n">
        <f aca="false">IF(ISNUMBER(FIND(BR$1,$D135))=$AO$1,1,0)*VLOOKUP($Z$2,DALYs!$A$2:$MW$40,'Intervention list'!BR$195+1,0)</f>
        <v>0</v>
      </c>
      <c r="BS135" s="0" t="n">
        <f aca="false">IF(ISNUMBER(FIND(BS$1,$D135))=$AO$1,1,0)*VLOOKUP($Z$2,DALYs!$A$2:$MW$40,'Intervention list'!BS$195+1,0)</f>
        <v>0</v>
      </c>
      <c r="BT135" s="0" t="n">
        <f aca="false">IF(ISNUMBER(FIND(BT$1,$D135))=$AO$1,1,0)*VLOOKUP($Z$2,DALYs!$A$2:$MW$40,'Intervention list'!BT$195+1,0)</f>
        <v>0</v>
      </c>
      <c r="BU135" s="0" t="n">
        <f aca="false">IF(ISNUMBER(FIND(BU$1,$D135))=$AO$1,1,0)*VLOOKUP($Z$2,DALYs!$A$2:$MW$40,'Intervention list'!BU$195+1,0)</f>
        <v>0</v>
      </c>
      <c r="BV135" s="0" t="n">
        <f aca="false">IF(ISNUMBER(FIND(BV$1,$D135))=$AO$1,1,0)*VLOOKUP($Z$2,DALYs!$A$2:$MW$40,'Intervention list'!BV$195+1,0)</f>
        <v>0</v>
      </c>
      <c r="BW135" s="0" t="n">
        <f aca="false">IF(ISNUMBER(FIND(BW$1,$D135))=$AO$1,1,0)*VLOOKUP($Z$2,DALYs!$A$2:$MW$40,'Intervention list'!BW$195+1,0)</f>
        <v>0</v>
      </c>
      <c r="BX135" s="0" t="n">
        <f aca="false">IF(ISNUMBER(FIND(BX$1,$D135))=$AO$1,1,0)*VLOOKUP($Z$2,DALYs!$A$2:$MW$40,'Intervention list'!BX$195+1,0)</f>
        <v>0</v>
      </c>
      <c r="BY135" s="0" t="n">
        <f aca="false">IF(ISNUMBER(FIND(BY$1,$D135))=$AO$1,1,0)*VLOOKUP($Z$2,DALYs!$A$2:$MW$40,'Intervention list'!BY$195+1,0)</f>
        <v>0</v>
      </c>
      <c r="BZ135" s="0" t="n">
        <f aca="false">IF(ISNUMBER(FIND(BZ$1,$D135))=$AO$1,1,0)*VLOOKUP($Z$2,DALYs!$A$2:$MW$40,'Intervention list'!BZ$195+1,0)</f>
        <v>0</v>
      </c>
      <c r="CA135" s="0" t="n">
        <f aca="false">IF(ISNUMBER(FIND(CA$1,$D135))=$AO$1,1,0)*VLOOKUP($Z$2,DALYs!$A$2:$MW$40,'Intervention list'!CA$195+1,0)</f>
        <v>0</v>
      </c>
      <c r="CB135" s="0" t="n">
        <f aca="false">IF(ISNUMBER(FIND(CB$1,$D135))=$AO$1,1,0)*VLOOKUP($Z$2,DALYs!$A$2:$MW$40,'Intervention list'!CB$195+1,0)</f>
        <v>0</v>
      </c>
      <c r="CC135" s="0" t="n">
        <f aca="false">IF(ISNUMBER(FIND(CC$1,$D135))=$AO$1,1,0)*VLOOKUP($Z$2,DALYs!$A$2:$MW$40,'Intervention list'!CC$195+1,0)</f>
        <v>0</v>
      </c>
      <c r="CD135" s="0" t="n">
        <f aca="false">IF(ISNUMBER(FIND(CD$1,$D135))=$AO$1,1,0)*VLOOKUP($Z$2,DALYs!$A$2:$MW$40,'Intervention list'!CD$195+1,0)</f>
        <v>0</v>
      </c>
      <c r="CE135" s="0" t="n">
        <f aca="false">IF(ISNUMBER(FIND(CE$1,$D135))=$AO$1,1,0)*VLOOKUP($Z$2,DALYs!$A$2:$MW$40,'Intervention list'!CE$195+1,0)</f>
        <v>0</v>
      </c>
      <c r="CF135" s="0" t="n">
        <f aca="false">IF(ISNUMBER(FIND(CF$1,$D135))=$AO$1,1,0)*VLOOKUP($Z$2,DALYs!$A$2:$MW$40,'Intervention list'!CF$195+1,0)</f>
        <v>0</v>
      </c>
      <c r="CG135" s="0" t="n">
        <f aca="false">IF(ISNUMBER(FIND(CG$1,$D135))=$AO$1,1,0)*VLOOKUP($Z$2,DALYs!$A$2:$MW$40,'Intervention list'!CG$195+1,0)</f>
        <v>0</v>
      </c>
      <c r="CH135" s="0" t="n">
        <f aca="false">IF(ISNUMBER(FIND(CH$1,$D135))=$AO$1,1,0)*VLOOKUP($Z$2,DALYs!$A$2:$MW$40,'Intervention list'!CH$195+1,0)</f>
        <v>0</v>
      </c>
      <c r="CI135" s="0" t="n">
        <f aca="false">IF(ISNUMBER(FIND(CI$1,$D135))=$AO$1,1,0)*VLOOKUP($Z$2,DALYs!$A$2:$MW$40,'Intervention list'!CI$195+1,0)</f>
        <v>0</v>
      </c>
      <c r="CJ135" s="0" t="n">
        <f aca="false">IF(ISNUMBER(FIND(CJ$1,$D135))=$AO$1,1,0)*VLOOKUP($Z$2,DALYs!$A$2:$MW$40,'Intervention list'!CJ$195+1,0)</f>
        <v>0</v>
      </c>
      <c r="CK135" s="0" t="n">
        <f aca="false">IF(ISNUMBER(FIND(CK$1,$D135))=$AO$1,1,0)*VLOOKUP($Z$2,DALYs!$A$2:$MW$40,'Intervention list'!CK$195+1,0)</f>
        <v>0</v>
      </c>
      <c r="CL135" s="0" t="n">
        <f aca="false">IF(ISNUMBER(FIND(CL$1,$D135))=$AO$1,1,0)*VLOOKUP($Z$2,DALYs!$A$2:$MW$40,'Intervention list'!CL$195+1,0)</f>
        <v>0</v>
      </c>
      <c r="CM135" s="0" t="n">
        <f aca="false">IF(ISNUMBER(FIND(CM$1,$D135))=$AO$1,1,0)*VLOOKUP($Z$2,DALYs!$A$2:$MW$40,'Intervention list'!CM$195+1,0)</f>
        <v>0</v>
      </c>
      <c r="CN135" s="0" t="n">
        <f aca="false">IF(ISNUMBER(FIND(CN$1,$D135))=$AO$1,1,0)*VLOOKUP($Z$2,DALYs!$A$2:$MW$40,'Intervention list'!CN$195+1,0)</f>
        <v>0</v>
      </c>
      <c r="CO135" s="0" t="n">
        <f aca="false">IF(ISNUMBER(FIND(CO$1,$D135))=$AO$1,1,0)*VLOOKUP($Z$2,DALYs!$A$2:$MW$40,'Intervention list'!CO$195+1,0)</f>
        <v>0</v>
      </c>
      <c r="CP135" s="0" t="n">
        <f aca="false">IF(ISNUMBER(FIND(CP$1,$D135))=$AO$1,1,0)*VLOOKUP($Z$2,DALYs!$A$2:$MW$40,'Intervention list'!CP$195+1,0)</f>
        <v>0</v>
      </c>
      <c r="CQ135" s="0" t="n">
        <f aca="false">IF(ISNUMBER(FIND(CQ$1,$D135))=$AO$1,1,0)*VLOOKUP($Z$2,DALYs!$A$2:$MW$40,'Intervention list'!CQ$195+1,0)</f>
        <v>0</v>
      </c>
      <c r="CR135" s="0" t="n">
        <f aca="false">IF(ISNUMBER(FIND(CR$1,$D135))=$AO$1,1,0)*VLOOKUP($Z$2,DALYs!$A$2:$MW$40,'Intervention list'!CR$195+1,0)</f>
        <v>0</v>
      </c>
      <c r="CS135" s="0" t="n">
        <f aca="false">IF(ISNUMBER(FIND(CS$1,$D135))=$AO$1,1,0)*VLOOKUP($Z$2,DALYs!$A$2:$MW$40,'Intervention list'!CS$195+1,0)</f>
        <v>0</v>
      </c>
      <c r="CT135" s="0" t="n">
        <f aca="false">IF(ISNUMBER(FIND(CT$1,$D135))=$AO$1,1,0)*VLOOKUP($Z$2,DALYs!$A$2:$MW$40,'Intervention list'!CT$195+1,0)</f>
        <v>0</v>
      </c>
      <c r="CU135" s="0" t="n">
        <f aca="false">IF(ISNUMBER(FIND(CU$1,$D135))=$AO$1,1,0)*VLOOKUP($Z$2,DALYs!$A$2:$MW$40,'Intervention list'!CU$195+1,0)</f>
        <v>0</v>
      </c>
      <c r="CV135" s="0" t="n">
        <f aca="false">IF(ISNUMBER(FIND(CV$1,$D135))=$AO$1,1,0)*VLOOKUP($Z$2,DALYs!$A$2:$MW$40,'Intervention list'!CV$195+1,0)</f>
        <v>0</v>
      </c>
      <c r="CW135" s="0" t="n">
        <f aca="false">IF(ISNUMBER(FIND(CW$1,$D135))=$AO$1,1,0)*VLOOKUP($Z$2,DALYs!$A$2:$MW$40,'Intervention list'!CW$195+1,0)</f>
        <v>0</v>
      </c>
      <c r="CX135" s="0" t="n">
        <f aca="false">IF(ISNUMBER(FIND(CX$1,$D135))=$AO$1,1,0)*VLOOKUP($Z$2,DALYs!$A$2:$MW$40,'Intervention list'!CX$195+1,0)</f>
        <v>0</v>
      </c>
      <c r="CY135" s="0" t="n">
        <f aca="false">IF(ISNUMBER(FIND(CY$1,$D135))=$AO$1,1,0)*VLOOKUP($Z$2,DALYs!$A$2:$MW$40,'Intervention list'!CY$195+1,0)</f>
        <v>0</v>
      </c>
      <c r="CZ135" s="0" t="n">
        <f aca="false">IF(ISNUMBER(FIND(CZ$1,$D135))=$AO$1,1,0)*VLOOKUP($Z$2,DALYs!$A$2:$MW$40,'Intervention list'!CZ$195+1,0)</f>
        <v>0</v>
      </c>
      <c r="DA135" s="0" t="n">
        <f aca="false">IF(ISNUMBER(FIND(DA$1,$D135))=$AO$1,1,0)*VLOOKUP($Z$2,DALYs!$A$2:$MW$40,'Intervention list'!DA$195+1,0)</f>
        <v>0</v>
      </c>
      <c r="DB135" s="0" t="n">
        <f aca="false">IF(ISNUMBER(FIND(DB$1,$D135))=$AO$1,1,0)*VLOOKUP($Z$2,DALYs!$A$2:$MW$40,'Intervention list'!DB$195+1,0)</f>
        <v>0</v>
      </c>
      <c r="DC135" s="0" t="n">
        <f aca="false">IF(ISNUMBER(FIND(DC$1,$D135))=$AO$1,1,0)*VLOOKUP($Z$2,DALYs!$A$2:$MW$40,'Intervention list'!DC$195+1,0)</f>
        <v>0</v>
      </c>
      <c r="DD135" s="0" t="n">
        <f aca="false">IF(ISNUMBER(FIND(DD$1,$D135))=$AO$1,1,0)*VLOOKUP($Z$2,DALYs!$A$2:$MW$40,'Intervention list'!DD$195+1,0)</f>
        <v>0</v>
      </c>
      <c r="DE135" s="0" t="n">
        <f aca="false">IF(ISNUMBER(FIND(DE$1,$D135))=$AO$1,1,0)*VLOOKUP($Z$2,DALYs!$A$2:$MW$40,'Intervention list'!DE$195+1,0)</f>
        <v>0</v>
      </c>
      <c r="DF135" s="0" t="n">
        <f aca="false">IF(ISNUMBER(FIND(DF$1,$D135))=$AO$1,1,0)*VLOOKUP($Z$2,DALYs!$A$2:$MW$40,'Intervention list'!DF$195+1,0)</f>
        <v>0</v>
      </c>
      <c r="DG135" s="0" t="n">
        <f aca="false">IF(ISNUMBER(FIND(DG$1,$D135))=$AO$1,1,0)*VLOOKUP($Z$2,DALYs!$A$2:$MW$40,'Intervention list'!DG$195+1,0)</f>
        <v>0</v>
      </c>
      <c r="DH135" s="0" t="n">
        <f aca="false">IF(ISNUMBER(FIND(DH$1,$D135))=$AO$1,1,0)*VLOOKUP($Z$2,DALYs!$A$2:$MW$40,'Intervention list'!DH$195+1,0)</f>
        <v>0</v>
      </c>
      <c r="DI135" s="0" t="n">
        <f aca="false">IF(ISNUMBER(FIND(DI$1,$D135))=$AO$1,1,0)*VLOOKUP($Z$2,DALYs!$A$2:$MW$40,'Intervention list'!DI$195+1,0)</f>
        <v>0</v>
      </c>
      <c r="DJ135" s="0" t="n">
        <f aca="false">IF(ISNUMBER(FIND(DJ$1,$D135))=$AO$1,1,0)*VLOOKUP($Z$2,DALYs!$A$2:$MW$40,'Intervention list'!DJ$195+1,0)</f>
        <v>0</v>
      </c>
      <c r="DK135" s="0" t="n">
        <f aca="false">IF(ISNUMBER(FIND(DK$1,$D135))=$AO$1,1,0)*VLOOKUP($Z$2,DALYs!$A$2:$MW$40,'Intervention list'!DK$195+1,0)</f>
        <v>0</v>
      </c>
      <c r="DL135" s="0" t="n">
        <f aca="false">IF(ISNUMBER(FIND(DL$1,$D135))=$AO$1,1,0)*VLOOKUP($Z$2,DALYs!$A$2:$MW$40,'Intervention list'!DL$195+1,0)</f>
        <v>0</v>
      </c>
      <c r="DM135" s="0" t="n">
        <f aca="false">IF(ISNUMBER(FIND(DM$1,$D135))=$AO$1,1,0)*VLOOKUP($Z$2,DALYs!$A$2:$MW$40,'Intervention list'!DM$195+1,0)</f>
        <v>0</v>
      </c>
      <c r="DN135" s="0" t="n">
        <f aca="false">IF(ISNUMBER(FIND(DN$1,$D135))=$AO$1,1,0)*VLOOKUP($Z$2,DALYs!$A$2:$MW$40,'Intervention list'!DN$195+1,0)</f>
        <v>0</v>
      </c>
      <c r="DO135" s="0" t="n">
        <f aca="false">IF(ISNUMBER(FIND(DO$1,$D135))=$AO$1,1,0)*VLOOKUP($Z$2,DALYs!$A$2:$MW$40,'Intervention list'!DO$195+1,0)</f>
        <v>0</v>
      </c>
      <c r="DP135" s="0" t="n">
        <f aca="false">IF(ISNUMBER(FIND(DP$1,$D135))=$AO$1,1,0)*VLOOKUP($Z$2,DALYs!$A$2:$MW$40,'Intervention list'!DP$195+1,0)</f>
        <v>0</v>
      </c>
      <c r="DQ135" s="0" t="n">
        <f aca="false">IF(ISNUMBER(FIND(DQ$1,$D135))=$AO$1,1,0)*VLOOKUP($Z$2,DALYs!$A$2:$MW$40,'Intervention list'!DQ$195+1,0)</f>
        <v>0</v>
      </c>
      <c r="DR135" s="0" t="n">
        <f aca="false">IF(ISNUMBER(FIND(DR$1,$D135))=$AO$1,1,0)*VLOOKUP($Z$2,DALYs!$A$2:$MW$40,'Intervention list'!DR$195+1,0)</f>
        <v>0</v>
      </c>
      <c r="DS135" s="0" t="n">
        <f aca="false">IF(ISNUMBER(FIND(DS$1,$D135))=$AO$1,1,0)*VLOOKUP($Z$2,DALYs!$A$2:$MW$40,'Intervention list'!DS$195+1,0)</f>
        <v>0</v>
      </c>
      <c r="DT135" s="0" t="n">
        <f aca="false">IF(ISNUMBER(FIND(DT$1,$D135))=$AO$1,1,0)*VLOOKUP($Z$2,DALYs!$A$2:$MW$40,'Intervention list'!DT$195+1,0)</f>
        <v>0</v>
      </c>
      <c r="DU135" s="0" t="n">
        <f aca="false">IF(ISNUMBER(FIND(DU$1,$D135))=$AO$1,1,0)*VLOOKUP($Z$2,DALYs!$A$2:$MW$40,'Intervention list'!DU$195+1,0)</f>
        <v>0</v>
      </c>
      <c r="DV135" s="0" t="n">
        <f aca="false">IF(ISNUMBER(FIND(DV$1,$D135))=$AO$1,1,0)*VLOOKUP($Z$2,DALYs!$A$2:$MW$40,'Intervention list'!DV$195+1,0)</f>
        <v>0</v>
      </c>
      <c r="DW135" s="0" t="n">
        <f aca="false">IF(ISNUMBER(FIND(DW$1,$D135))=$AO$1,1,0)*VLOOKUP($Z$2,DALYs!$A$2:$MW$40,'Intervention list'!DW$195+1,0)</f>
        <v>0</v>
      </c>
      <c r="DX135" s="0" t="n">
        <f aca="false">IF(ISNUMBER(FIND(DX$1,$D135))=$AO$1,1,0)*VLOOKUP($Z$2,DALYs!$A$2:$MW$40,'Intervention list'!DX$195+1,0)</f>
        <v>0</v>
      </c>
      <c r="DY135" s="0" t="n">
        <f aca="false">IF(ISNUMBER(FIND(DY$1,$D135))=$AO$1,1,0)*VLOOKUP($Z$2,DALYs!$A$2:$MW$40,'Intervention list'!DY$195+1,0)</f>
        <v>0</v>
      </c>
      <c r="DZ135" s="0" t="n">
        <f aca="false">IF(ISNUMBER(FIND(DZ$1,$D135))=$AO$1,1,0)*VLOOKUP($Z$2,DALYs!$A$2:$MW$40,'Intervention list'!DZ$195+1,0)</f>
        <v>16422.6680211724</v>
      </c>
      <c r="EA135" s="0" t="n">
        <f aca="false">IF(ISNUMBER(FIND(EA$1,$D135))=$AO$1,1,0)*VLOOKUP($Z$2,DALYs!$A$2:$MW$40,'Intervention list'!EA$195+1,0)</f>
        <v>0</v>
      </c>
      <c r="EB135" s="0" t="n">
        <f aca="false">IF(ISNUMBER(FIND(EB$1,$D135))=$AO$1,1,0)*VLOOKUP($Z$2,DALYs!$A$2:$MW$40,'Intervention list'!EB$195+1,0)</f>
        <v>0</v>
      </c>
      <c r="EC135" s="0" t="n">
        <f aca="false">IF(ISNUMBER(FIND(EC$1,$D135))=$AO$1,1,0)*VLOOKUP($Z$2,DALYs!$A$2:$MW$40,'Intervention list'!EC$195+1,0)</f>
        <v>0</v>
      </c>
      <c r="ED135" s="0" t="n">
        <f aca="false">IF(ISNUMBER(FIND(ED$1,$D135))=$AO$1,1,0)*VLOOKUP($Z$2,DALYs!$A$2:$MW$40,'Intervention list'!ED$195+1,0)</f>
        <v>0</v>
      </c>
      <c r="EE135" s="0" t="n">
        <f aca="false">IF(ISNUMBER(FIND(EE$1,$D135))=$AO$1,1,0)*VLOOKUP($Z$2,DALYs!$A$2:$MW$40,'Intervention list'!EE$195+1,0)</f>
        <v>0</v>
      </c>
      <c r="EF135" s="0" t="n">
        <f aca="false">IF(ISNUMBER(FIND(EF$1,$D135))=$AO$1,1,0)*VLOOKUP($Z$2,DALYs!$A$2:$MW$40,'Intervention list'!EF$195+1,0)</f>
        <v>0</v>
      </c>
      <c r="EG135" s="0" t="n">
        <f aca="false">IF(ISNUMBER(FIND(EG$1,$D135))=$AO$1,1,0)*VLOOKUP($Z$2,DALYs!$A$2:$MW$40,'Intervention list'!EG$195+1,0)</f>
        <v>0</v>
      </c>
      <c r="EH135" s="0" t="n">
        <f aca="false">IF(ISNUMBER(FIND(EH$1,$D135))=$AO$1,1,0)*VLOOKUP($Z$2,DALYs!$A$2:$MW$40,'Intervention list'!EH$195+1,0)</f>
        <v>0</v>
      </c>
      <c r="EI135" s="0" t="n">
        <f aca="false">IF(ISNUMBER(FIND(EI$1,$D135))=$AO$1,1,0)*VLOOKUP($Z$2,DALYs!$A$2:$MW$40,'Intervention list'!EI$195+1,0)</f>
        <v>0</v>
      </c>
      <c r="EJ135" s="0" t="n">
        <f aca="false">IF(ISNUMBER(FIND(EJ$1,$D135))=$AO$1,1,0)*VLOOKUP($Z$2,DALYs!$A$2:$MW$40,'Intervention list'!EJ$195+1,0)</f>
        <v>0</v>
      </c>
      <c r="EK135" s="0" t="n">
        <f aca="false">IF(ISNUMBER(FIND(EK$1,$D135))=$AO$1,1,0)*VLOOKUP($Z$2,DALYs!$A$2:$MW$40,'Intervention list'!EK$195+1,0)</f>
        <v>0</v>
      </c>
      <c r="EL135" s="0" t="n">
        <f aca="false">IF(ISNUMBER(FIND(EL$1,$D135))=$AO$1,1,0)*VLOOKUP($Z$2,DALYs!$A$2:$MW$40,'Intervention list'!EL$195+1,0)</f>
        <v>0</v>
      </c>
      <c r="EM135" s="0" t="n">
        <f aca="false">IF(ISNUMBER(FIND(EM$1,$D135))=$AO$1,1,0)*VLOOKUP($Z$2,DALYs!$A$2:$MW$40,'Intervention list'!EM$195+1,0)</f>
        <v>0</v>
      </c>
      <c r="EN135" s="0" t="n">
        <f aca="false">IF(ISNUMBER(FIND(EN$1,$D135))=$AO$1,1,0)*VLOOKUP($Z$2,DALYs!$A$2:$MW$40,'Intervention list'!EN$195+1,0)</f>
        <v>0</v>
      </c>
      <c r="EO135" s="0" t="n">
        <f aca="false">IF(ISNUMBER(FIND(EO$1,$D135))=$AO$1,1,0)*VLOOKUP($Z$2,DALYs!$A$2:$MW$40,'Intervention list'!EO$195+1,0)</f>
        <v>0</v>
      </c>
      <c r="EP135" s="0" t="n">
        <f aca="false">IF(ISNUMBER(FIND(EP$1,$D135))=$AO$1,1,0)*VLOOKUP($Z$2,DALYs!$A$2:$MW$40,'Intervention list'!EP$195+1,0)</f>
        <v>0</v>
      </c>
      <c r="EQ135" s="0" t="n">
        <f aca="false">IF(ISNUMBER(FIND(EQ$1,$D135))=$AO$1,1,0)*VLOOKUP($Z$2,DALYs!$A$2:$MW$40,'Intervention list'!EQ$195+1,0)</f>
        <v>0</v>
      </c>
      <c r="ER135" s="0" t="n">
        <f aca="false">IF(ISNUMBER(FIND(ER$1,$D135))=$AO$1,1,0)*VLOOKUP($Z$2,DALYs!$A$2:$MW$40,'Intervention list'!ER$195+1,0)</f>
        <v>0</v>
      </c>
      <c r="ES135" s="0" t="n">
        <f aca="false">IF(ISNUMBER(FIND(ES$1,$D135))=$AO$1,1,0)*VLOOKUP($Z$2,DALYs!$A$2:$MW$40,'Intervention list'!ES$195+1,0)</f>
        <v>0</v>
      </c>
      <c r="ET135" s="0" t="n">
        <f aca="false">IF(ISNUMBER(FIND(ET$1,$D135))=$AO$1,1,0)*VLOOKUP($Z$2,DALYs!$A$2:$MW$40,'Intervention list'!ET$195+1,0)</f>
        <v>0</v>
      </c>
      <c r="EU135" s="0" t="n">
        <f aca="false">IF(ISNUMBER(FIND(EU$1,$D135))=$AO$1,1,0)*VLOOKUP($Z$2,DALYs!$A$2:$MW$40,'Intervention list'!EU$195+1,0)</f>
        <v>0</v>
      </c>
      <c r="EV135" s="0" t="n">
        <f aca="false">IF(ISNUMBER(FIND(EV$1,$D135))=$AO$1,1,0)*VLOOKUP($Z$2,DALYs!$A$2:$MW$40,'Intervention list'!EV$195+1,0)</f>
        <v>0</v>
      </c>
      <c r="EW135" s="0" t="n">
        <f aca="false">IF(ISNUMBER(FIND(EW$1,$D135))=$AO$1,1,0)*VLOOKUP($Z$2,DALYs!$A$2:$MW$40,'Intervention list'!EW$195+1,0)</f>
        <v>0</v>
      </c>
      <c r="EX135" s="0" t="n">
        <f aca="false">IF(ISNUMBER(FIND(EX$1,$D135))=$AO$1,1,0)*VLOOKUP($Z$2,DALYs!$A$2:$MW$40,'Intervention list'!EX$195+1,0)</f>
        <v>0</v>
      </c>
      <c r="EY135" s="0" t="n">
        <f aca="false">IF(ISNUMBER(FIND(EY$1,$D135))=$AO$1,1,0)*VLOOKUP($Z$2,DALYs!$A$2:$MW$40,'Intervention list'!EY$195+1,0)</f>
        <v>0</v>
      </c>
      <c r="EZ135" s="0" t="n">
        <f aca="false">IF(ISNUMBER(FIND(EZ$1,$D135))=$AO$1,1,0)*VLOOKUP($Z$2,DALYs!$A$2:$MW$40,'Intervention list'!EZ$195+1,0)</f>
        <v>0</v>
      </c>
      <c r="FA135" s="0" t="n">
        <f aca="false">IF(ISNUMBER(FIND(FA$1,$D135))=$AO$1,1,0)*VLOOKUP($Z$2,DALYs!$A$2:$MW$40,'Intervention list'!FA$195+1,0)</f>
        <v>0</v>
      </c>
      <c r="FB135" s="0" t="n">
        <f aca="false">IF(ISNUMBER(FIND(FB$1,$D135))=$AO$1,1,0)*VLOOKUP($Z$2,DALYs!$A$2:$MW$40,'Intervention list'!FB$195+1,0)</f>
        <v>0</v>
      </c>
      <c r="FC135" s="0" t="n">
        <f aca="false">IF(ISNUMBER(FIND(FC$1,$D135))=$AO$1,1,0)*VLOOKUP($Z$2,DALYs!$A$2:$MW$40,'Intervention list'!FC$195+1,0)</f>
        <v>0</v>
      </c>
      <c r="FD135" s="0" t="n">
        <f aca="false">IF(ISNUMBER(FIND(FD$1,$D135))=$AO$1,1,0)*VLOOKUP($Z$2,DALYs!$A$2:$MW$40,'Intervention list'!FD$195+1,0)</f>
        <v>0</v>
      </c>
      <c r="FE135" s="0" t="n">
        <f aca="false">IF(ISNUMBER(FIND(FE$1,$D135))=$AO$1,1,0)*VLOOKUP($Z$2,DALYs!$A$2:$MW$40,'Intervention list'!FE$195+1,0)</f>
        <v>0</v>
      </c>
      <c r="FF135" s="0" t="n">
        <f aca="false">IF(ISNUMBER(FIND(FF$1,$D135))=$AO$1,1,0)*VLOOKUP($Z$2,DALYs!$A$2:$MW$40,'Intervention list'!FF$195+1,0)</f>
        <v>0</v>
      </c>
      <c r="FG135" s="0" t="n">
        <f aca="false">IF(ISNUMBER(FIND(FG$1,$D135))=$AO$1,1,0)*VLOOKUP($Z$2,DALYs!$A$2:$MW$40,'Intervention list'!FG$195+1,0)</f>
        <v>0</v>
      </c>
      <c r="FH135" s="0" t="n">
        <f aca="false">IF(ISNUMBER(FIND(FH$1,$D135))=$AO$1,1,0)*VLOOKUP($Z$2,DALYs!$A$2:$MW$40,'Intervention list'!FH$195+1,0)</f>
        <v>0</v>
      </c>
      <c r="FI135" s="0" t="n">
        <f aca="false">IF(ISNUMBER(FIND(FI$1,$D135))=$AO$1,1,0)*VLOOKUP($Z$2,DALYs!$A$2:$MW$40,'Intervention list'!FI$195+1,0)</f>
        <v>0</v>
      </c>
      <c r="FJ135" s="0" t="n">
        <f aca="false">IF(ISNUMBER(FIND(FJ$1,$D135))=$AO$1,1,0)*VLOOKUP($Z$2,DALYs!$A$2:$MW$40,'Intervention list'!FJ$195+1,0)</f>
        <v>0</v>
      </c>
      <c r="FK135" s="0" t="n">
        <f aca="false">IF(ISNUMBER(FIND(FK$1,$D135))=$AO$1,1,0)*VLOOKUP($Z$2,DALYs!$A$2:$MW$40,'Intervention list'!FK$195+1,0)</f>
        <v>0</v>
      </c>
      <c r="FL135" s="0" t="n">
        <f aca="false">IF(ISNUMBER(FIND(FL$1,$D135))=$AO$1,1,0)*VLOOKUP($Z$2,DALYs!$A$2:$MW$40,'Intervention list'!FL$195+1,0)</f>
        <v>0</v>
      </c>
      <c r="FM135" s="0" t="n">
        <f aca="false">IF(ISNUMBER(FIND(FM$1,$D135))=$AO$1,1,0)*VLOOKUP($Z$2,DALYs!$A$2:$MW$40,'Intervention list'!FM$195+1,0)</f>
        <v>0</v>
      </c>
      <c r="FN135" s="0" t="n">
        <f aca="false">IF(ISNUMBER(FIND(FN$1,$D135))=$AO$1,1,0)*VLOOKUP($Z$2,DALYs!$A$2:$MW$40,'Intervention list'!FN$195+1,0)</f>
        <v>0</v>
      </c>
      <c r="FO135" s="0" t="n">
        <f aca="false">IF(ISNUMBER(FIND(FO$1,$D135))=$AO$1,1,0)*VLOOKUP($Z$2,DALYs!$A$2:$MW$40,'Intervention list'!FO$195+1,0)</f>
        <v>0</v>
      </c>
      <c r="FP135" s="0" t="n">
        <f aca="false">IF(ISNUMBER(FIND(FP$1,$D135))=$AO$1,1,0)*VLOOKUP($Z$2,DALYs!$A$2:$MW$40,'Intervention list'!FP$195+1,0)</f>
        <v>0</v>
      </c>
      <c r="FQ135" s="0" t="n">
        <f aca="false">IF(ISNUMBER(FIND(FQ$1,$D135))=$AO$1,1,0)*VLOOKUP($Z$2,DALYs!$A$2:$MW$40,'Intervention list'!FQ$195+1,0)</f>
        <v>0</v>
      </c>
      <c r="FR135" s="0" t="n">
        <f aca="false">IF(ISNUMBER(FIND(FR$1,$D135))=$AO$1,1,0)*VLOOKUP($Z$2,DALYs!$A$2:$MW$40,'Intervention list'!FR$195+1,0)</f>
        <v>0</v>
      </c>
      <c r="FS135" s="0" t="n">
        <f aca="false">IF(ISNUMBER(FIND(FS$1,$D135))=$AO$1,1,0)*VLOOKUP($Z$2,DALYs!$A$2:$MW$40,'Intervention list'!FS$195+1,0)</f>
        <v>0</v>
      </c>
      <c r="FT135" s="0" t="n">
        <f aca="false">IF(ISNUMBER(FIND(FT$1,$D135))=$AO$1,1,0)*VLOOKUP($Z$2,DALYs!$A$2:$MW$40,'Intervention list'!FT$195+1,0)</f>
        <v>0</v>
      </c>
      <c r="FU135" s="0" t="n">
        <f aca="false">IF(ISNUMBER(FIND(FU$1,$D135))=$AO$1,1,0)*VLOOKUP($Z$2,DALYs!$A$2:$MW$40,'Intervention list'!FU$195+1,0)</f>
        <v>0</v>
      </c>
      <c r="FV135" s="0" t="n">
        <f aca="false">IF(ISNUMBER(FIND(FV$1,$D135))=$AO$1,1,0)*VLOOKUP($Z$2,DALYs!$A$2:$MW$40,'Intervention list'!FV$195+1,0)</f>
        <v>0</v>
      </c>
      <c r="FW135" s="0" t="n">
        <f aca="false">IF(ISNUMBER(FIND(FW$1,$D135))=$AO$1,1,0)*VLOOKUP($Z$2,DALYs!$A$2:$MW$40,'Intervention list'!FW$195+1,0)</f>
        <v>0</v>
      </c>
      <c r="FX135" s="0" t="n">
        <f aca="false">IF(ISNUMBER(FIND(FX$1,$D135))=$AO$1,1,0)*VLOOKUP($Z$2,DALYs!$A$2:$MW$40,'Intervention list'!FX$195+1,0)</f>
        <v>0</v>
      </c>
      <c r="FY135" s="0" t="n">
        <f aca="false">IF(ISNUMBER(FIND(FY$1,$D135))=$AO$1,1,0)*VLOOKUP($Z$2,DALYs!$A$2:$MW$40,'Intervention list'!FY$195+1,0)</f>
        <v>0</v>
      </c>
      <c r="FZ135" s="0" t="n">
        <f aca="false">IF(ISNUMBER(FIND(FZ$1,$D135))=$AO$1,1,0)*VLOOKUP($Z$2,DALYs!$A$2:$MW$40,'Intervention list'!FZ$195+1,0)</f>
        <v>0</v>
      </c>
      <c r="GA135" s="0" t="n">
        <f aca="false">IF(ISNUMBER(FIND(GA$1,$D135))=$AO$1,1,0)*VLOOKUP($Z$2,DALYs!$A$2:$MW$40,'Intervention list'!GA$195+1,0)</f>
        <v>0</v>
      </c>
      <c r="GB135" s="0" t="n">
        <f aca="false">IF(ISNUMBER(FIND(GB$1,$D135))=$AO$1,1,0)*VLOOKUP($Z$2,DALYs!$A$2:$MW$40,'Intervention list'!GB$195+1,0)</f>
        <v>0</v>
      </c>
      <c r="GC135" s="0" t="n">
        <f aca="false">IF(ISNUMBER(FIND(GC$1,$D135))=$AO$1,1,0)*VLOOKUP($Z$2,DALYs!$A$2:$MW$40,'Intervention list'!GC$195+1,0)</f>
        <v>0</v>
      </c>
      <c r="GD135" s="0" t="n">
        <f aca="false">IF(ISNUMBER(FIND(GD$1,$D135))=$AO$1,1,0)*VLOOKUP($Z$2,DALYs!$A$2:$MW$40,'Intervention list'!GD$195+1,0)</f>
        <v>0</v>
      </c>
      <c r="GE135" s="0" t="n">
        <f aca="false">IF(ISNUMBER(FIND(GE$1,$D135))=$AO$1,1,0)*VLOOKUP($Z$2,DALYs!$A$2:$MW$40,'Intervention list'!GE$195+1,0)</f>
        <v>0</v>
      </c>
      <c r="GF135" s="0" t="n">
        <f aca="false">IF(ISNUMBER(FIND(GF$1,$D135))=$AO$1,1,0)*VLOOKUP($Z$2,DALYs!$A$2:$MW$40,'Intervention list'!GF$195+1,0)</f>
        <v>0</v>
      </c>
      <c r="GG135" s="0" t="n">
        <f aca="false">IF(ISNUMBER(FIND(GG$1,$D135))=$AO$1,1,0)*VLOOKUP($Z$2,DALYs!$A$2:$MW$40,'Intervention list'!GG$195+1,0)</f>
        <v>0</v>
      </c>
      <c r="GH135" s="0" t="n">
        <f aca="false">IF(ISNUMBER(FIND(GH$1,$D135))=$AO$1,1,0)*VLOOKUP($Z$2,DALYs!$A$2:$MW$40,'Intervention list'!GH$195+1,0)</f>
        <v>0</v>
      </c>
      <c r="GI135" s="0" t="n">
        <f aca="false">IF(ISNUMBER(FIND(GI$1,$D135))=$AO$1,1,0)*VLOOKUP($Z$2,DALYs!$A$2:$MW$40,'Intervention list'!GI$195+1,0)</f>
        <v>0</v>
      </c>
      <c r="GJ135" s="0" t="n">
        <f aca="false">IF(ISNUMBER(FIND(GJ$1,$D135))=$AO$1,1,0)*VLOOKUP($Z$2,DALYs!$A$2:$MW$40,'Intervention list'!GJ$195+1,0)</f>
        <v>0</v>
      </c>
      <c r="GK135" s="0" t="n">
        <f aca="false">IF(ISNUMBER(FIND(GK$1,$D135))=$AO$1,1,0)*VLOOKUP($Z$2,DALYs!$A$2:$MW$40,'Intervention list'!GK$195+1,0)</f>
        <v>0</v>
      </c>
      <c r="GL135" s="0" t="n">
        <f aca="false">IF(ISNUMBER(FIND(GL$1,$D135))=$AO$1,1,0)*VLOOKUP($Z$2,DALYs!$A$2:$MW$40,'Intervention list'!GL$195+1,0)</f>
        <v>0</v>
      </c>
      <c r="GM135" s="0" t="n">
        <f aca="false">IF(ISNUMBER(FIND(GM$1,$D135))=$AO$1,1,0)*VLOOKUP($Z$2,DALYs!$A$2:$MW$40,'Intervention list'!GM$195+1,0)</f>
        <v>0</v>
      </c>
      <c r="GN135" s="0" t="n">
        <f aca="false">IF(ISNUMBER(FIND(GN$1,$D135))=$AO$1,1,0)*VLOOKUP($Z$2,DALYs!$A$2:$MW$40,'Intervention list'!GN$195+1,0)</f>
        <v>0</v>
      </c>
      <c r="GO135" s="0" t="n">
        <f aca="false">IF(ISNUMBER(FIND(GO$1,$D135))=$AO$1,1,0)*VLOOKUP($Z$2,DALYs!$A$2:$MW$40,'Intervention list'!GO$195+1,0)</f>
        <v>0</v>
      </c>
      <c r="GP135" s="0" t="n">
        <f aca="false">IF(ISNUMBER(FIND(GP$1,$D135))=$AO$1,1,0)*VLOOKUP($Z$2,DALYs!$A$2:$MW$40,'Intervention list'!GP$195+1,0)</f>
        <v>0</v>
      </c>
      <c r="GQ135" s="0" t="n">
        <f aca="false">IF(ISNUMBER(FIND(GQ$1,$D135))=$AO$1,1,0)*VLOOKUP($Z$2,DALYs!$A$2:$MW$40,'Intervention list'!GQ$195+1,0)</f>
        <v>0</v>
      </c>
      <c r="GR135" s="0" t="n">
        <f aca="false">IF(ISNUMBER(FIND(GR$1,$D135))=$AO$1,1,0)*VLOOKUP($Z$2,DALYs!$A$2:$MW$40,'Intervention list'!GR$195+1,0)</f>
        <v>0</v>
      </c>
      <c r="GS135" s="0" t="n">
        <f aca="false">IF(ISNUMBER(FIND(GS$1,$D135))=$AO$1,1,0)*VLOOKUP($Z$2,DALYs!$A$2:$MW$40,'Intervention list'!GS$195+1,0)</f>
        <v>0</v>
      </c>
      <c r="GT135" s="0" t="n">
        <f aca="false">IF(ISNUMBER(FIND(GT$1,$D135))=$AO$1,1,0)*VLOOKUP($Z$2,DALYs!$A$2:$MW$40,'Intervention list'!GT$195+1,0)</f>
        <v>0</v>
      </c>
      <c r="GU135" s="0" t="n">
        <f aca="false">IF(ISNUMBER(FIND(GU$1,$D135))=$AO$1,1,0)*VLOOKUP($Z$2,DALYs!$A$2:$MW$40,'Intervention list'!GU$195+1,0)</f>
        <v>0</v>
      </c>
      <c r="GV135" s="0" t="n">
        <f aca="false">IF(ISNUMBER(FIND(GV$1,$D135))=$AO$1,1,0)*VLOOKUP($Z$2,DALYs!$A$2:$MW$40,'Intervention list'!GV$195+1,0)</f>
        <v>0</v>
      </c>
      <c r="GW135" s="0" t="n">
        <f aca="false">IF(ISNUMBER(FIND(GW$1,$D135))=$AO$1,1,0)*VLOOKUP($Z$2,DALYs!$A$2:$MW$40,'Intervention list'!GW$195+1,0)</f>
        <v>0</v>
      </c>
      <c r="GX135" s="0" t="n">
        <f aca="false">IF(ISNUMBER(FIND(GX$1,$D135))=$AO$1,1,0)*VLOOKUP($Z$2,DALYs!$A$2:$MW$40,'Intervention list'!GX$195+1,0)</f>
        <v>0</v>
      </c>
      <c r="GY135" s="0" t="n">
        <f aca="false">IF(ISNUMBER(FIND(GY$1,$D135))=$AO$1,1,0)*VLOOKUP($Z$2,DALYs!$A$2:$MW$40,'Intervention list'!GY$195+1,0)</f>
        <v>0</v>
      </c>
      <c r="GZ135" s="0" t="n">
        <f aca="false">IF(ISNUMBER(FIND(GZ$1,$D135))=$AO$1,1,0)*VLOOKUP($Z$2,DALYs!$A$2:$MW$40,'Intervention list'!GZ$195+1,0)</f>
        <v>0</v>
      </c>
      <c r="HA135" s="0" t="n">
        <f aca="false">IF(ISNUMBER(FIND(HA$1,$D135))=$AO$1,1,0)*VLOOKUP($Z$2,DALYs!$A$2:$MW$40,'Intervention list'!HA$195+1,0)</f>
        <v>0</v>
      </c>
      <c r="HB135" s="0" t="n">
        <f aca="false">IF(ISNUMBER(FIND(HB$1,$D135))=$AO$1,1,0)*VLOOKUP($Z$2,DALYs!$A$2:$MW$40,'Intervention list'!HB$195+1,0)</f>
        <v>0</v>
      </c>
      <c r="HC135" s="0" t="n">
        <f aca="false">IF(ISNUMBER(FIND(HC$1,$D135))=$AO$1,1,0)*VLOOKUP($Z$2,DALYs!$A$2:$MW$40,'Intervention list'!HC$195+1,0)</f>
        <v>0</v>
      </c>
      <c r="HD135" s="0" t="n">
        <f aca="false">IF(ISNUMBER(FIND(HD$1,$D135))=$AO$1,1,0)*VLOOKUP($Z$2,DALYs!$A$2:$MW$40,'Intervention list'!HD$195+1,0)</f>
        <v>0</v>
      </c>
      <c r="HE135" s="0" t="n">
        <f aca="false">IF(ISNUMBER(FIND(HE$1,$D135))=$AO$1,1,0)*VLOOKUP($Z$2,DALYs!$A$2:$MW$40,'Intervention list'!HE$195+1,0)</f>
        <v>0</v>
      </c>
      <c r="HF135" s="0" t="n">
        <f aca="false">IF(ISNUMBER(FIND(HF$1,$D135))=$AO$1,1,0)*VLOOKUP($Z$2,DALYs!$A$2:$MW$40,'Intervention list'!HF$195+1,0)</f>
        <v>0</v>
      </c>
      <c r="HG135" s="0" t="n">
        <f aca="false">IF(ISNUMBER(FIND(HG$1,$D135))=$AO$1,1,0)*VLOOKUP($Z$2,DALYs!$A$2:$MW$40,'Intervention list'!HG$195+1,0)</f>
        <v>0</v>
      </c>
      <c r="HH135" s="0" t="n">
        <f aca="false">IF(ISNUMBER(FIND(HH$1,$D135))=$AO$1,1,0)*VLOOKUP($Z$2,DALYs!$A$2:$MW$40,'Intervention list'!HH$195+1,0)</f>
        <v>0</v>
      </c>
      <c r="HI135" s="0" t="n">
        <f aca="false">IF(ISNUMBER(FIND(HI$1,$D135))=$AO$1,1,0)*VLOOKUP($Z$2,DALYs!$A$2:$MW$40,'Intervention list'!HI$195+1,0)</f>
        <v>0</v>
      </c>
      <c r="HJ135" s="0" t="n">
        <f aca="false">IF(ISNUMBER(FIND(HJ$1,$D135))=$AO$1,1,0)*VLOOKUP($Z$2,DALYs!$A$2:$MW$40,'Intervention list'!HJ$195+1,0)</f>
        <v>0</v>
      </c>
      <c r="HK135" s="0" t="n">
        <f aca="false">IF(ISNUMBER(FIND(HK$1,$D135))=$AO$1,1,0)*VLOOKUP($Z$2,DALYs!$A$2:$MW$40,'Intervention list'!HK$195+1,0)</f>
        <v>0</v>
      </c>
      <c r="HL135" s="0" t="n">
        <f aca="false">IF(ISNUMBER(FIND(HL$1,$D135))=$AO$1,1,0)*VLOOKUP($Z$2,DALYs!$A$2:$MW$40,'Intervention list'!HL$195+1,0)</f>
        <v>0</v>
      </c>
      <c r="HM135" s="0" t="n">
        <f aca="false">IF(ISNUMBER(FIND(HM$1,$D135))=$AO$1,1,0)*VLOOKUP($Z$2,DALYs!$A$2:$MW$40,'Intervention list'!HM$195+1,0)</f>
        <v>0</v>
      </c>
      <c r="HN135" s="0" t="n">
        <f aca="false">IF(ISNUMBER(FIND(HN$1,$D135))=$AO$1,1,0)*VLOOKUP($Z$2,DALYs!$A$2:$MW$40,'Intervention list'!HN$195+1,0)</f>
        <v>0</v>
      </c>
      <c r="HO135" s="0" t="n">
        <f aca="false">IF(ISNUMBER(FIND(HO$1,$D135))=$AO$1,1,0)*VLOOKUP($Z$2,DALYs!$A$2:$MW$40,'Intervention list'!HO$195+1,0)</f>
        <v>0</v>
      </c>
      <c r="HP135" s="0" t="n">
        <f aca="false">IF(ISNUMBER(FIND(HP$1,$D135))=$AO$1,1,0)*VLOOKUP($Z$2,DALYs!$A$2:$MW$40,'Intervention list'!HP$195+1,0)</f>
        <v>0</v>
      </c>
      <c r="HQ135" s="0" t="n">
        <f aca="false">IF(ISNUMBER(FIND(HQ$1,$D135))=$AO$1,1,0)*VLOOKUP($Z$2,DALYs!$A$2:$MW$40,'Intervention list'!HQ$195+1,0)</f>
        <v>0</v>
      </c>
      <c r="HR135" s="0" t="n">
        <f aca="false">IF(ISNUMBER(FIND(HR$1,$D135))=$AO$1,1,0)*VLOOKUP($Z$2,DALYs!$A$2:$MW$40,'Intervention list'!HR$195+1,0)</f>
        <v>0</v>
      </c>
      <c r="HS135" s="0" t="n">
        <f aca="false">IF(ISNUMBER(FIND(HS$1,$D135))=$AO$1,1,0)*VLOOKUP($Z$2,DALYs!$A$2:$MW$40,'Intervention list'!HS$195+1,0)</f>
        <v>0</v>
      </c>
      <c r="HT135" s="0" t="n">
        <f aca="false">IF(ISNUMBER(FIND(HT$1,$D135))=$AO$1,1,0)*VLOOKUP($Z$2,DALYs!$A$2:$MW$40,'Intervention list'!HT$195+1,0)</f>
        <v>0</v>
      </c>
      <c r="HU135" s="0" t="n">
        <f aca="false">IF(ISNUMBER(FIND(HU$1,$D135))=$AO$1,1,0)*VLOOKUP($Z$2,DALYs!$A$2:$MW$40,'Intervention list'!HU$195+1,0)</f>
        <v>0</v>
      </c>
      <c r="HV135" s="0" t="n">
        <f aca="false">IF(ISNUMBER(FIND(HV$1,$D135))=$AO$1,1,0)*VLOOKUP($Z$2,DALYs!$A$2:$MW$40,'Intervention list'!HV$195+1,0)</f>
        <v>0</v>
      </c>
      <c r="HW135" s="0" t="n">
        <f aca="false">IF(ISNUMBER(FIND(HW$1,$D135))=$AO$1,1,0)*VLOOKUP($Z$2,DALYs!$A$2:$MW$40,'Intervention list'!HW$195+1,0)</f>
        <v>0</v>
      </c>
      <c r="HX135" s="0" t="n">
        <f aca="false">IF(ISNUMBER(FIND(HX$1,$D135))=$AO$1,1,0)*VLOOKUP($Z$2,DALYs!$A$2:$MW$40,'Intervention list'!HX$195+1,0)</f>
        <v>0</v>
      </c>
      <c r="HY135" s="0" t="n">
        <f aca="false">IF(ISNUMBER(FIND(HY$1,$D135))=$AO$1,1,0)*VLOOKUP($Z$2,DALYs!$A$2:$MW$40,'Intervention list'!HY$195+1,0)</f>
        <v>0</v>
      </c>
      <c r="HZ135" s="0" t="n">
        <f aca="false">IF(ISNUMBER(FIND(HZ$1,$D135))=$AO$1,1,0)*VLOOKUP($Z$2,DALYs!$A$2:$MW$40,'Intervention list'!HZ$195+1,0)</f>
        <v>0</v>
      </c>
      <c r="IA135" s="0" t="n">
        <f aca="false">IF(ISNUMBER(FIND(IA$1,$D135))=$AO$1,1,0)*VLOOKUP($Z$2,DALYs!$A$2:$MW$40,'Intervention list'!IA$195+1,0)</f>
        <v>0</v>
      </c>
      <c r="IB135" s="0" t="n">
        <f aca="false">IF(ISNUMBER(FIND(IB$1,$D135))=$AO$1,1,0)*VLOOKUP($Z$2,DALYs!$A$2:$MW$40,'Intervention list'!IB$195+1,0)</f>
        <v>0</v>
      </c>
      <c r="IC135" s="0" t="n">
        <f aca="false">IF(ISNUMBER(FIND(IC$1,$D135))=$AO$1,1,0)*VLOOKUP($Z$2,DALYs!$A$2:$MW$40,'Intervention list'!IC$195+1,0)</f>
        <v>0</v>
      </c>
      <c r="ID135" s="0" t="n">
        <f aca="false">IF(ISNUMBER(FIND(ID$1,$D135))=$AO$1,1,0)*VLOOKUP($Z$2,DALYs!$A$2:$MW$40,'Intervention list'!ID$195+1,0)</f>
        <v>0</v>
      </c>
      <c r="IE135" s="0" t="n">
        <f aca="false">IF(ISNUMBER(FIND(IE$1,$D135))=$AO$1,1,0)*VLOOKUP($Z$2,DALYs!$A$2:$MW$40,'Intervention list'!IE$195+1,0)</f>
        <v>0</v>
      </c>
      <c r="IF135" s="0" t="n">
        <f aca="false">IF(ISNUMBER(FIND(IF$1,$D135))=$AO$1,1,0)*VLOOKUP($Z$2,DALYs!$A$2:$MW$40,'Intervention list'!IF$195+1,0)</f>
        <v>0</v>
      </c>
      <c r="IG135" s="0" t="n">
        <f aca="false">IF(ISNUMBER(FIND(IG$1,$D135))=$AO$1,1,0)*VLOOKUP($Z$2,DALYs!$A$2:$MW$40,'Intervention list'!IG$195+1,0)</f>
        <v>0</v>
      </c>
      <c r="IH135" s="0" t="n">
        <f aca="false">IF(ISNUMBER(FIND(IH$1,$D135))=$AO$1,1,0)*VLOOKUP($Z$2,DALYs!$A$2:$MW$40,'Intervention list'!IH$195+1,0)</f>
        <v>0</v>
      </c>
      <c r="II135" s="0" t="n">
        <f aca="false">IF(ISNUMBER(FIND(II$1,$D135))=$AO$1,1,0)*VLOOKUP($Z$2,DALYs!$A$2:$MW$40,'Intervention list'!II$195+1,0)</f>
        <v>0</v>
      </c>
      <c r="IJ135" s="0" t="n">
        <f aca="false">IF(ISNUMBER(FIND(IJ$1,$D135))=$AO$1,1,0)*VLOOKUP($Z$2,DALYs!$A$2:$MW$40,'Intervention list'!IJ$195+1,0)</f>
        <v>0</v>
      </c>
      <c r="IK135" s="0" t="n">
        <f aca="false">IF(ISNUMBER(FIND(IK$1,$D135))=$AO$1,1,0)*VLOOKUP($Z$2,DALYs!$A$2:$MW$40,'Intervention list'!IK$195+1,0)</f>
        <v>0</v>
      </c>
      <c r="IL135" s="0" t="n">
        <f aca="false">IF(ISNUMBER(FIND(IL$1,$D135))=$AO$1,1,0)*VLOOKUP($Z$2,DALYs!$A$2:$MW$40,'Intervention list'!IL$195+1,0)</f>
        <v>0</v>
      </c>
      <c r="IM135" s="0" t="n">
        <f aca="false">IF(ISNUMBER(FIND(IM$1,$D135))=$AO$1,1,0)*VLOOKUP($Z$2,DALYs!$A$2:$MW$40,'Intervention list'!IM$195+1,0)</f>
        <v>0</v>
      </c>
      <c r="IN135" s="0" t="n">
        <f aca="false">IF(ISNUMBER(FIND(IN$1,$D135))=$AO$1,1,0)*VLOOKUP($Z$2,DALYs!$A$2:$MW$40,'Intervention list'!IN$195+1,0)</f>
        <v>0</v>
      </c>
      <c r="IO135" s="0" t="n">
        <f aca="false">IF(ISNUMBER(FIND(IO$1,$D135))=$AO$1,1,0)*VLOOKUP($Z$2,DALYs!$A$2:$MW$40,'Intervention list'!IO$195+1,0)</f>
        <v>0</v>
      </c>
      <c r="IP135" s="0" t="n">
        <f aca="false">IF(ISNUMBER(FIND(IP$1,$D135))=$AO$1,1,0)*VLOOKUP($Z$2,DALYs!$A$2:$MW$40,'Intervention list'!IP$195+1,0)</f>
        <v>0</v>
      </c>
      <c r="IQ135" s="0" t="n">
        <f aca="false">IF(ISNUMBER(FIND(IQ$1,$D135))=$AO$1,1,0)*VLOOKUP($Z$2,DALYs!$A$2:$MW$40,'Intervention list'!IQ$195+1,0)</f>
        <v>0</v>
      </c>
      <c r="IR135" s="0" t="n">
        <f aca="false">IF(ISNUMBER(FIND(IR$1,$D135))=$AO$1,1,0)*VLOOKUP($Z$2,DALYs!$A$2:$MW$40,'Intervention list'!IR$195+1,0)</f>
        <v>0</v>
      </c>
      <c r="IS135" s="0" t="n">
        <f aca="false">IF(ISNUMBER(FIND(IS$1,$D135))=$AO$1,1,0)*VLOOKUP($Z$2,DALYs!$A$2:$MW$40,'Intervention list'!IS$195+1,0)</f>
        <v>0</v>
      </c>
      <c r="IT135" s="0" t="n">
        <f aca="false">IF(ISNUMBER(FIND(IT$1,$D135))=$AO$1,1,0)*VLOOKUP($Z$2,DALYs!$A$2:$MW$40,'Intervention list'!IT$195+1,0)</f>
        <v>0</v>
      </c>
      <c r="IU135" s="0" t="n">
        <f aca="false">IF(ISNUMBER(FIND(IU$1,$D135))=$AO$1,1,0)*VLOOKUP($Z$2,DALYs!$A$2:$MW$40,'Intervention list'!IU$195+1,0)</f>
        <v>0</v>
      </c>
      <c r="IV135" s="0" t="n">
        <f aca="false">IF(ISNUMBER(FIND(IV$1,$D135))=$AO$1,1,0)*VLOOKUP($Z$2,DALYs!$A$2:$MW$40,'Intervention list'!IV$195+1,0)</f>
        <v>0</v>
      </c>
      <c r="IW135" s="0" t="n">
        <f aca="false">IF(ISNUMBER(FIND(IW$1,$D135))=$AO$1,1,0)*VLOOKUP($Z$2,DALYs!$A$2:$MW$40,'Intervention list'!IW$195+1,0)</f>
        <v>0</v>
      </c>
      <c r="IX135" s="0" t="n">
        <f aca="false">IF(ISNUMBER(FIND(IX$1,$D135))=$AO$1,1,0)*VLOOKUP($Z$2,DALYs!$A$2:$MW$40,'Intervention list'!IX$195+1,0)</f>
        <v>0</v>
      </c>
      <c r="IY135" s="0" t="n">
        <f aca="false">IF(ISNUMBER(FIND(IY$1,$D135))=$AO$1,1,0)*VLOOKUP($Z$2,DALYs!$A$2:$MW$40,'Intervention list'!IY$195+1,0)</f>
        <v>0</v>
      </c>
      <c r="IZ135" s="0" t="n">
        <f aca="false">IF(ISNUMBER(FIND(IZ$1,$D135))=$AO$1,1,0)*VLOOKUP($Z$2,DALYs!$A$2:$MW$40,'Intervention list'!IZ$195+1,0)</f>
        <v>0</v>
      </c>
      <c r="JA135" s="0" t="n">
        <f aca="false">IF(ISNUMBER(FIND(JA$1,$D135))=$AO$1,1,0)*VLOOKUP($Z$2,DALYs!$A$2:$MW$40,'Intervention list'!JA$195+1,0)</f>
        <v>0</v>
      </c>
      <c r="JB135" s="0" t="n">
        <f aca="false">IF(ISNUMBER(FIND(JB$1,$D135))=$AO$1,1,0)*VLOOKUP($Z$2,DALYs!$A$2:$MW$40,'Intervention list'!JB$195+1,0)</f>
        <v>0</v>
      </c>
      <c r="JC135" s="0" t="n">
        <f aca="false">IF(ISNUMBER(FIND(JC$1,$D135))=$AO$1,1,0)*VLOOKUP($Z$2,DALYs!$A$2:$MW$40,'Intervention list'!JC$195+1,0)</f>
        <v>0</v>
      </c>
      <c r="JD135" s="0" t="n">
        <f aca="false">IF(ISNUMBER(FIND(JD$1,$D135))=$AO$1,1,0)*VLOOKUP($Z$2,DALYs!$A$2:$MW$40,'Intervention list'!JD$195+1,0)</f>
        <v>0</v>
      </c>
      <c r="JE135" s="0" t="n">
        <f aca="false">IF(ISNUMBER(FIND(JE$1,$D135))=$AO$1,1,0)*VLOOKUP($Z$2,DALYs!$A$2:$MW$40,'Intervention list'!JE$195+1,0)</f>
        <v>0</v>
      </c>
      <c r="JF135" s="0" t="n">
        <f aca="false">IF(ISNUMBER(FIND(JF$1,$D135))=$AO$1,1,0)*VLOOKUP($Z$2,DALYs!$A$2:$MW$40,'Intervention list'!JF$195+1,0)</f>
        <v>0</v>
      </c>
      <c r="JG135" s="0" t="n">
        <f aca="false">IF(ISNUMBER(FIND(JG$1,$D135))=$AO$1,1,0)*VLOOKUP($Z$2,DALYs!$A$2:$MW$40,'Intervention list'!JG$195+1,0)</f>
        <v>0</v>
      </c>
      <c r="JH135" s="0" t="n">
        <f aca="false">IF(ISNUMBER(FIND(JH$1,$D135))=$AO$1,1,0)*VLOOKUP($Z$2,DALYs!$A$2:$MW$40,'Intervention list'!JH$195+1,0)</f>
        <v>0</v>
      </c>
      <c r="JI135" s="0" t="n">
        <f aca="false">IF(ISNUMBER(FIND(JI$1,$D135))=$AO$1,1,0)*VLOOKUP($Z$2,DALYs!$A$2:$MW$40,'Intervention list'!JI$195+1,0)</f>
        <v>0</v>
      </c>
      <c r="JJ135" s="0" t="n">
        <f aca="false">IF(ISNUMBER(FIND(JJ$1,$D135))=$AO$1,1,0)*VLOOKUP($Z$2,DALYs!$A$2:$MW$40,'Intervention list'!JJ$195+1,0)</f>
        <v>0</v>
      </c>
      <c r="JK135" s="0" t="n">
        <f aca="false">IF(ISNUMBER(FIND(JK$1,$D135))=$AO$1,1,0)*VLOOKUP($Z$2,DALYs!$A$2:$MW$40,'Intervention list'!JK$195+1,0)</f>
        <v>0</v>
      </c>
      <c r="JL135" s="0" t="n">
        <f aca="false">IF(ISNUMBER(FIND(JL$1,$D135))=$AO$1,1,0)*VLOOKUP($Z$2,DALYs!$A$2:$MW$40,'Intervention list'!JL$195+1,0)</f>
        <v>0</v>
      </c>
      <c r="JM135" s="0" t="n">
        <f aca="false">IF(ISNUMBER(FIND(JM$1,$D135))=$AO$1,1,0)*VLOOKUP($Z$2,DALYs!$A$2:$MW$40,'Intervention list'!JM$195+1,0)</f>
        <v>0</v>
      </c>
      <c r="JN135" s="0" t="n">
        <f aca="false">IF(ISNUMBER(FIND(JN$1,$D135))=$AO$1,1,0)*VLOOKUP($Z$2,DALYs!$A$2:$MW$40,'Intervention list'!JN$195+1,0)</f>
        <v>0</v>
      </c>
      <c r="JO135" s="0" t="n">
        <f aca="false">IF(ISNUMBER(FIND(JO$1,$D135))=$AO$1,1,0)*VLOOKUP($Z$2,DALYs!$A$2:$MW$40,'Intervention list'!JO$195+1,0)</f>
        <v>0</v>
      </c>
      <c r="JP135" s="0" t="n">
        <f aca="false">IF(ISNUMBER(FIND(JP$1,$D135))=$AO$1,1,0)*VLOOKUP($Z$2,DALYs!$A$2:$MW$40,'Intervention list'!JP$195+1,0)</f>
        <v>0</v>
      </c>
      <c r="JQ135" s="0" t="n">
        <f aca="false">IF(ISNUMBER(FIND(JQ$1,$D135))=$AO$1,1,0)*VLOOKUP($Z$2,DALYs!$A$2:$MW$40,'Intervention list'!JQ$195+1,0)</f>
        <v>0</v>
      </c>
      <c r="JR135" s="0" t="n">
        <f aca="false">IF(ISNUMBER(FIND(JR$1,$D135))=$AO$1,1,0)*VLOOKUP($Z$2,DALYs!$A$2:$MW$40,'Intervention list'!JR$195+1,0)</f>
        <v>0</v>
      </c>
      <c r="JS135" s="0" t="n">
        <f aca="false">IF(ISNUMBER(FIND(JS$1,$D135))=$AO$1,1,0)*VLOOKUP($Z$2,DALYs!$A$2:$MW$40,'Intervention list'!JS$195+1,0)</f>
        <v>0</v>
      </c>
      <c r="JT135" s="0" t="n">
        <f aca="false">IF(ISNUMBER(FIND(JT$1,$D135))=$AO$1,1,0)*VLOOKUP($Z$2,DALYs!$A$2:$MW$40,'Intervention list'!JT$195+1,0)</f>
        <v>0</v>
      </c>
      <c r="JU135" s="0" t="n">
        <f aca="false">IF(ISNUMBER(FIND(JU$1,$D135))=$AO$1,1,0)*VLOOKUP($Z$2,DALYs!$A$2:$MW$40,'Intervention list'!JU$195+1,0)</f>
        <v>0</v>
      </c>
      <c r="JV135" s="0" t="n">
        <f aca="false">IF(ISNUMBER(FIND(JV$1,$D135))=$AO$1,1,0)*VLOOKUP($Z$2,DALYs!$A$2:$MW$40,'Intervention list'!JV$195+1,0)</f>
        <v>0</v>
      </c>
      <c r="JW135" s="0" t="n">
        <f aca="false">IF(ISNUMBER(FIND(JW$1,$D135))=$AO$1,1,0)*VLOOKUP($Z$2,DALYs!$A$2:$MW$40,'Intervention list'!JW$195+1,0)</f>
        <v>0</v>
      </c>
      <c r="JX135" s="0" t="n">
        <f aca="false">IF(ISNUMBER(FIND(JX$1,$D135))=$AO$1,1,0)*VLOOKUP($Z$2,DALYs!$A$2:$MW$40,'Intervention list'!JX$195+1,0)</f>
        <v>0</v>
      </c>
      <c r="JY135" s="0" t="n">
        <f aca="false">IF(ISNUMBER(FIND(JY$1,$D135))=$AO$1,1,0)*VLOOKUP($Z$2,DALYs!$A$2:$MW$40,'Intervention list'!JY$195+1,0)</f>
        <v>0</v>
      </c>
      <c r="JZ135" s="0" t="n">
        <f aca="false">IF(ISNUMBER(FIND(JZ$1,$D135))=$AO$1,1,0)*VLOOKUP($Z$2,DALYs!$A$2:$MW$40,'Intervention list'!JZ$195+1,0)</f>
        <v>0</v>
      </c>
      <c r="KA135" s="0" t="n">
        <f aca="false">IF(ISNUMBER(FIND(KA$1,$D135))=$AO$1,1,0)*VLOOKUP($Z$2,DALYs!$A$2:$MW$40,'Intervention list'!KA$195+1,0)</f>
        <v>0</v>
      </c>
      <c r="KB135" s="0" t="n">
        <f aca="false">IF(ISNUMBER(FIND(KB$1,$D135))=$AO$1,1,0)*VLOOKUP($Z$2,DALYs!$A$2:$MW$40,'Intervention list'!KB$195+1,0)</f>
        <v>0</v>
      </c>
      <c r="KC135" s="0" t="n">
        <f aca="false">IF(ISNUMBER(FIND(KC$1,$D135))=$AO$1,1,0)*VLOOKUP($Z$2,DALYs!$A$2:$MW$40,'Intervention list'!KC$195+1,0)</f>
        <v>0</v>
      </c>
      <c r="KD135" s="0" t="n">
        <f aca="false">IF(ISNUMBER(FIND(KD$1,$D135))=$AO$1,1,0)*VLOOKUP($Z$2,DALYs!$A$2:$MW$40,'Intervention list'!KD$195+1,0)</f>
        <v>0</v>
      </c>
      <c r="KE135" s="0" t="n">
        <f aca="false">IF(ISNUMBER(FIND(KE$1,$D135))=$AO$1,1,0)*VLOOKUP($Z$2,DALYs!$A$2:$MW$40,'Intervention list'!KE$195+1,0)</f>
        <v>0</v>
      </c>
      <c r="KF135" s="0" t="n">
        <f aca="false">IF(ISNUMBER(FIND(KF$1,$D135))=$AO$1,1,0)*VLOOKUP($Z$2,DALYs!$A$2:$MW$40,'Intervention list'!KF$195+1,0)</f>
        <v>0</v>
      </c>
      <c r="KG135" s="0" t="n">
        <f aca="false">IF(ISNUMBER(FIND(KG$1,$D135))=$AO$1,1,0)*VLOOKUP($Z$2,DALYs!$A$2:$MW$40,'Intervention list'!KG$195+1,0)</f>
        <v>0</v>
      </c>
      <c r="KH135" s="0" t="n">
        <f aca="false">IF(ISNUMBER(FIND(KH$1,$D135))=$AO$1,1,0)*VLOOKUP($Z$2,DALYs!$A$2:$MW$40,'Intervention list'!KH$195+1,0)</f>
        <v>0</v>
      </c>
      <c r="KI135" s="0" t="n">
        <f aca="false">IF(ISNUMBER(FIND(KI$1,$D135))=$AO$1,1,0)*VLOOKUP($Z$2,DALYs!$A$2:$MW$40,'Intervention list'!KI$195+1,0)</f>
        <v>0</v>
      </c>
      <c r="KJ135" s="0" t="n">
        <f aca="false">IF(ISNUMBER(FIND(KJ$1,$D135))=$AO$1,1,0)*VLOOKUP($Z$2,DALYs!$A$2:$MW$40,'Intervention list'!KJ$195+1,0)</f>
        <v>0</v>
      </c>
      <c r="KK135" s="0" t="n">
        <f aca="false">IF(ISNUMBER(FIND(KK$1,$D135))=$AO$1,1,0)*VLOOKUP($Z$2,DALYs!$A$2:$MW$40,'Intervention list'!KK$195+1,0)</f>
        <v>0</v>
      </c>
      <c r="KL135" s="0" t="n">
        <f aca="false">IF(ISNUMBER(FIND(KL$1,$D135))=$AO$1,1,0)*VLOOKUP($Z$2,DALYs!$A$2:$MW$40,'Intervention list'!KL$195+1,0)</f>
        <v>0</v>
      </c>
      <c r="KM135" s="0" t="n">
        <f aca="false">IF(ISNUMBER(FIND(KM$1,$D135))=$AO$1,1,0)*VLOOKUP($Z$2,DALYs!$A$2:$MW$40,'Intervention list'!KM$195+1,0)</f>
        <v>0</v>
      </c>
      <c r="KN135" s="0" t="n">
        <f aca="false">IF(ISNUMBER(FIND(KN$1,$D135))=$AO$1,1,0)*VLOOKUP($Z$2,DALYs!$A$2:$MW$40,'Intervention list'!KN$195+1,0)</f>
        <v>0</v>
      </c>
      <c r="KO135" s="0" t="n">
        <f aca="false">IF(ISNUMBER(FIND(KO$1,$D135))=$AO$1,1,0)*VLOOKUP($Z$2,DALYs!$A$2:$MW$40,'Intervention list'!KO$195+1,0)</f>
        <v>0</v>
      </c>
      <c r="KP135" s="0" t="n">
        <f aca="false">IF(ISNUMBER(FIND(KP$1,$D135))=$AO$1,1,0)*VLOOKUP($Z$2,DALYs!$A$2:$MW$40,'Intervention list'!KP$195+1,0)</f>
        <v>0</v>
      </c>
      <c r="KQ135" s="0" t="n">
        <f aca="false">IF(ISNUMBER(FIND(KQ$1,$D135))=$AO$1,1,0)*VLOOKUP($Z$2,DALYs!$A$2:$MW$40,'Intervention list'!KQ$195+1,0)</f>
        <v>0</v>
      </c>
      <c r="KR135" s="0" t="n">
        <f aca="false">IF(ISNUMBER(FIND(KR$1,$D135))=$AO$1,1,0)*VLOOKUP($Z$2,DALYs!$A$2:$MW$40,'Intervention list'!KR$195+1,0)</f>
        <v>0</v>
      </c>
      <c r="KS135" s="0" t="n">
        <f aca="false">IF(ISNUMBER(FIND(KS$1,$D135))=$AO$1,1,0)*VLOOKUP($Z$2,DALYs!$A$2:$MW$40,'Intervention list'!KS$195+1,0)</f>
        <v>0</v>
      </c>
      <c r="KT135" s="0" t="n">
        <f aca="false">IF(ISNUMBER(FIND(KT$1,$D135))=$AO$1,1,0)*VLOOKUP($Z$2,DALYs!$A$2:$MW$40,'Intervention list'!KT$195+1,0)</f>
        <v>0</v>
      </c>
      <c r="KU135" s="0" t="n">
        <f aca="false">IF(ISNUMBER(FIND(KU$1,$D135))=$AO$1,1,0)*VLOOKUP($Z$2,DALYs!$A$2:$MW$40,'Intervention list'!KU$195+1,0)</f>
        <v>0</v>
      </c>
      <c r="KV135" s="0" t="n">
        <f aca="false">IF(ISNUMBER(FIND(KV$1,$D135))=$AO$1,1,0)*VLOOKUP($Z$2,DALYs!$A$2:$MW$40,'Intervention list'!KV$195+1,0)</f>
        <v>0</v>
      </c>
      <c r="KW135" s="0" t="n">
        <f aca="false">IF(ISNUMBER(FIND(KW$1,$D135))=$AO$1,1,0)*VLOOKUP($Z$2,DALYs!$A$2:$MW$40,'Intervention list'!KW$195+1,0)</f>
        <v>0</v>
      </c>
      <c r="KX135" s="0" t="n">
        <f aca="false">IF(ISNUMBER(FIND(KX$1,$D135))=$AO$1,1,0)*VLOOKUP($Z$2,DALYs!$A$2:$MW$40,'Intervention list'!KX$195+1,0)</f>
        <v>0</v>
      </c>
      <c r="KY135" s="0" t="n">
        <f aca="false">IF(ISNUMBER(FIND(KY$1,$D135))=$AO$1,1,0)*VLOOKUP($Z$2,DALYs!$A$2:$MW$40,'Intervention list'!KY$195+1,0)</f>
        <v>0</v>
      </c>
      <c r="KZ135" s="0" t="n">
        <f aca="false">IF(ISNUMBER(FIND(KZ$1,$D135))=$AO$1,1,0)*VLOOKUP($Z$2,DALYs!$A$2:$MW$40,'Intervention list'!KZ$195+1,0)</f>
        <v>0</v>
      </c>
      <c r="LA135" s="0" t="n">
        <f aca="false">IF(ISNUMBER(FIND(LA$1,$D135))=$AO$1,1,0)*VLOOKUP($Z$2,DALYs!$A$2:$MW$40,'Intervention list'!LA$195+1,0)</f>
        <v>0</v>
      </c>
      <c r="LB135" s="0" t="n">
        <f aca="false">IF(ISNUMBER(FIND(LB$1,$D135))=$AO$1,1,0)*VLOOKUP($Z$2,DALYs!$A$2:$MW$40,'Intervention list'!LB$195+1,0)</f>
        <v>0</v>
      </c>
      <c r="LC135" s="0" t="n">
        <f aca="false">IF(ISNUMBER(FIND(LC$1,$D135))=$AO$1,1,0)*VLOOKUP($Z$2,DALYs!$A$2:$MW$40,'Intervention list'!LC$195+1,0)</f>
        <v>0</v>
      </c>
      <c r="LD135" s="0" t="n">
        <f aca="false">IF(ISNUMBER(FIND(LD$1,$D135))=$AO$1,1,0)*VLOOKUP($Z$2,DALYs!$A$2:$MW$40,'Intervention list'!LD$195+1,0)</f>
        <v>0</v>
      </c>
      <c r="LE135" s="0" t="n">
        <f aca="false">IF(ISNUMBER(FIND(LE$1,$D135))=$AO$1,1,0)*VLOOKUP($Z$2,DALYs!$A$2:$MW$40,'Intervention list'!LE$195+1,0)</f>
        <v>0</v>
      </c>
      <c r="LF135" s="0" t="n">
        <f aca="false">IF(ISNUMBER(FIND(LF$1,$D135))=$AO$1,1,0)*VLOOKUP($Z$2,DALYs!$A$2:$MW$40,'Intervention list'!LF$195+1,0)</f>
        <v>0</v>
      </c>
      <c r="LG135" s="0" t="n">
        <f aca="false">IF(ISNUMBER(FIND(LG$1,$D135))=$AO$1,1,0)*VLOOKUP($Z$2,DALYs!$A$2:$MW$40,'Intervention list'!LG$195+1,0)</f>
        <v>0</v>
      </c>
      <c r="LH135" s="0" t="n">
        <f aca="false">IF(ISNUMBER(FIND(LH$1,$D135))=$AO$1,1,0)*VLOOKUP($Z$2,DALYs!$A$2:$MW$40,'Intervention list'!LH$195+1,0)</f>
        <v>0</v>
      </c>
      <c r="LI135" s="0" t="n">
        <f aca="false">IF(ISNUMBER(FIND(LI$1,$D135))=$AO$1,1,0)*VLOOKUP($Z$2,DALYs!$A$2:$MW$40,'Intervention list'!LI$195+1,0)</f>
        <v>0</v>
      </c>
      <c r="LJ135" s="0" t="n">
        <f aca="false">IF(ISNUMBER(FIND(LJ$1,$D135))=$AO$1,1,0)*VLOOKUP($Z$2,DALYs!$A$2:$MW$40,'Intervention list'!LJ$195+1,0)</f>
        <v>0</v>
      </c>
      <c r="LK135" s="0" t="n">
        <f aca="false">IF(ISNUMBER(FIND(LK$1,$D135))=$AO$1,1,0)*VLOOKUP($Z$2,DALYs!$A$2:$MW$40,'Intervention list'!LK$195+1,0)</f>
        <v>0</v>
      </c>
      <c r="LL135" s="0" t="n">
        <f aca="false">IF(ISNUMBER(FIND(LL$1,$D135))=$AO$1,1,0)*VLOOKUP($Z$2,DALYs!$A$2:$MW$40,'Intervention list'!LL$195+1,0)</f>
        <v>0</v>
      </c>
      <c r="LM135" s="0" t="n">
        <f aca="false">IF(ISNUMBER(FIND(LM$1,$D135))=$AO$1,1,0)*VLOOKUP($Z$2,DALYs!$A$2:$MW$40,'Intervention list'!LM$195+1,0)</f>
        <v>0</v>
      </c>
      <c r="LN135" s="0" t="n">
        <f aca="false">IF(ISNUMBER(FIND(LN$1,$D135))=$AO$1,1,0)*VLOOKUP($Z$2,DALYs!$A$2:$MW$40,'Intervention list'!LN$195+1,0)</f>
        <v>0</v>
      </c>
      <c r="LO135" s="0" t="n">
        <f aca="false">IF(ISNUMBER(FIND(LO$1,$D135))=$AO$1,1,0)*VLOOKUP($Z$2,DALYs!$A$2:$MW$40,'Intervention list'!LO$195+1,0)</f>
        <v>0</v>
      </c>
      <c r="LP135" s="0" t="n">
        <f aca="false">IF(ISNUMBER(FIND(LP$1,$D135))=$AO$1,1,0)*VLOOKUP($Z$2,DALYs!$A$2:$MW$40,'Intervention list'!LP$195+1,0)</f>
        <v>0</v>
      </c>
      <c r="LQ135" s="0" t="n">
        <f aca="false">IF(ISNUMBER(FIND(LQ$1,$D135))=$AO$1,1,0)*VLOOKUP($Z$2,DALYs!$A$2:$MW$40,'Intervention list'!LQ$195+1,0)</f>
        <v>0</v>
      </c>
      <c r="LR135" s="0" t="n">
        <f aca="false">IF(ISNUMBER(FIND(LR$1,$D135))=$AO$1,1,0)*VLOOKUP($Z$2,DALYs!$A$2:$MW$40,'Intervention list'!LR$195+1,0)</f>
        <v>0</v>
      </c>
      <c r="LS135" s="0" t="n">
        <f aca="false">IF(ISNUMBER(FIND(LS$1,$D135))=$AO$1,1,0)*VLOOKUP($Z$2,DALYs!$A$2:$MW$40,'Intervention list'!LS$195+1,0)</f>
        <v>0</v>
      </c>
      <c r="LT135" s="0" t="n">
        <f aca="false">IF(ISNUMBER(FIND(LT$1,$D135))=$AO$1,1,0)*VLOOKUP($Z$2,DALYs!$A$2:$MW$40,'Intervention list'!LT$195+1,0)</f>
        <v>0</v>
      </c>
      <c r="LU135" s="0" t="n">
        <f aca="false">IF(ISNUMBER(FIND(LU$1,$D135))=$AO$1,1,0)*VLOOKUP($Z$2,DALYs!$A$2:$MW$40,'Intervention list'!LU$195+1,0)</f>
        <v>0</v>
      </c>
      <c r="LV135" s="0" t="n">
        <f aca="false">IF(ISNUMBER(FIND(LV$1,$D135))=$AO$1,1,0)*VLOOKUP($Z$2,DALYs!$A$2:$MW$40,'Intervention list'!LV$195+1,0)</f>
        <v>0</v>
      </c>
      <c r="LW135" s="0" t="n">
        <f aca="false">IF(ISNUMBER(FIND(LW$1,$D135))=$AO$1,1,0)*VLOOKUP($Z$2,DALYs!$A$2:$MW$40,'Intervention list'!LW$195+1,0)</f>
        <v>0</v>
      </c>
      <c r="LX135" s="0" t="n">
        <f aca="false">IF(ISNUMBER(FIND(LX$1,$D135))=$AO$1,1,0)*VLOOKUP($Z$2,DALYs!$A$2:$MW$40,'Intervention list'!LX$195+1,0)</f>
        <v>0</v>
      </c>
      <c r="LY135" s="0" t="n">
        <f aca="false">IF(ISNUMBER(FIND(LY$1,$D135))=$AO$1,1,0)*VLOOKUP($Z$2,DALYs!$A$2:$MW$40,'Intervention list'!LY$195+1,0)</f>
        <v>0</v>
      </c>
      <c r="LZ135" s="0" t="n">
        <f aca="false">IF(ISNUMBER(FIND(LZ$1,$D135))=$AO$1,1,0)*VLOOKUP($Z$2,DALYs!$A$2:$MW$40,'Intervention list'!LZ$195+1,0)</f>
        <v>0</v>
      </c>
      <c r="MA135" s="0" t="n">
        <f aca="false">IF(ISNUMBER(FIND(MA$1,$D135))=$AO$1,1,0)*VLOOKUP($Z$2,DALYs!$A$2:$MW$40,'Intervention list'!MA$195+1,0)</f>
        <v>0</v>
      </c>
      <c r="MB135" s="0" t="n">
        <f aca="false">IF(ISNUMBER(FIND(MB$1,$D135))=$AO$1,1,0)*VLOOKUP($Z$2,DALYs!$A$2:$MW$40,'Intervention list'!MB$195+1,0)</f>
        <v>0</v>
      </c>
      <c r="MC135" s="0" t="n">
        <f aca="false">IF(ISNUMBER(FIND(MC$1,$D135))=$AO$1,1,0)*VLOOKUP($Z$2,DALYs!$A$2:$MW$40,'Intervention list'!MC$195+1,0)</f>
        <v>0</v>
      </c>
      <c r="MD135" s="0" t="n">
        <f aca="false">IF(ISNUMBER(FIND(MD$1,$D135))=$AO$1,1,0)*VLOOKUP($Z$2,DALYs!$A$2:$MW$40,'Intervention list'!MD$195+1,0)</f>
        <v>0</v>
      </c>
      <c r="ME135" s="0" t="n">
        <f aca="false">IF(ISNUMBER(FIND(ME$1,$D135))=$AO$1,1,0)*VLOOKUP($Z$2,DALYs!$A$2:$MW$40,'Intervention list'!ME$195+1,0)</f>
        <v>0</v>
      </c>
      <c r="MF135" s="0" t="n">
        <f aca="false">IF(ISNUMBER(FIND(MF$1,$D135))=$AO$1,1,0)*VLOOKUP($Z$2,DALYs!$A$2:$MW$40,'Intervention list'!MF$195+1,0)</f>
        <v>0</v>
      </c>
      <c r="MG135" s="0" t="n">
        <f aca="false">IF(ISNUMBER(FIND(MG$1,$D135))=$AO$1,1,0)*VLOOKUP($Z$2,DALYs!$A$2:$MW$40,'Intervention list'!MG$195+1,0)</f>
        <v>0</v>
      </c>
      <c r="MH135" s="0" t="n">
        <f aca="false">IF(ISNUMBER(FIND(MH$1,$D135))=$AO$1,1,0)*VLOOKUP($Z$2,DALYs!$A$2:$MW$40,'Intervention list'!MH$195+1,0)</f>
        <v>0</v>
      </c>
      <c r="MI135" s="0" t="n">
        <f aca="false">IF(ISNUMBER(FIND(MI$1,$D135))=$AO$1,1,0)*VLOOKUP($Z$2,DALYs!$A$2:$MW$40,'Intervention list'!MI$195+1,0)</f>
        <v>0</v>
      </c>
      <c r="MJ135" s="0" t="n">
        <f aca="false">IF(ISNUMBER(FIND(MJ$1,$D135))=$AO$1,1,0)*VLOOKUP($Z$2,DALYs!$A$2:$MW$40,'Intervention list'!MJ$195+1,0)</f>
        <v>0</v>
      </c>
      <c r="MK135" s="0" t="n">
        <f aca="false">IF(ISNUMBER(FIND(MK$1,$D135))=$AO$1,1,0)*VLOOKUP($Z$2,DALYs!$A$2:$MW$40,'Intervention list'!MK$195+1,0)</f>
        <v>0</v>
      </c>
      <c r="ML135" s="0" t="n">
        <f aca="false">IF(ISNUMBER(FIND(ML$1,$D135))=$AO$1,1,0)*VLOOKUP($Z$2,DALYs!$A$2:$MW$40,'Intervention list'!ML$195+1,0)</f>
        <v>0</v>
      </c>
      <c r="MM135" s="0" t="n">
        <f aca="false">IF(ISNUMBER(FIND(MM$1,$D135))=$AO$1,1,0)*VLOOKUP($Z$2,DALYs!$A$2:$MW$40,'Intervention list'!MM$195+1,0)</f>
        <v>0</v>
      </c>
      <c r="MN135" s="0" t="n">
        <f aca="false">IF(ISNUMBER(FIND(MN$1,$D135))=$AO$1,1,0)*VLOOKUP($Z$2,DALYs!$A$2:$MW$40,'Intervention list'!MN$195+1,0)</f>
        <v>0</v>
      </c>
      <c r="MO135" s="0" t="n">
        <f aca="false">IF(ISNUMBER(FIND(MO$1,$D135))=$AO$1,1,0)*VLOOKUP($Z$2,DALYs!$A$2:$MW$40,'Intervention list'!MO$195+1,0)</f>
        <v>0</v>
      </c>
      <c r="MP135" s="0" t="n">
        <f aca="false">IF(ISNUMBER(FIND(MP$1,$D135))=$AO$1,1,0)*VLOOKUP($Z$2,DALYs!$A$2:$MW$40,'Intervention list'!MP$195+1,0)</f>
        <v>0</v>
      </c>
      <c r="MQ135" s="0" t="n">
        <f aca="false">IF(ISNUMBER(FIND(MQ$1,$D135))=$AO$1,1,0)*VLOOKUP($Z$2,DALYs!$A$2:$MW$40,'Intervention list'!MQ$195+1,0)</f>
        <v>0</v>
      </c>
      <c r="MR135" s="0" t="n">
        <f aca="false">IF(ISNUMBER(FIND(MR$1,$D135))=$AO$1,1,0)*VLOOKUP($Z$2,DALYs!$A$2:$MW$40,'Intervention list'!MR$195+1,0)</f>
        <v>0</v>
      </c>
      <c r="MS135" s="0" t="n">
        <f aca="false">IF(ISNUMBER(FIND(MS$1,$D135))=$AO$1,1,0)*VLOOKUP($Z$2,DALYs!$A$2:$MW$40,'Intervention list'!MS$195+1,0)</f>
        <v>0</v>
      </c>
      <c r="MT135" s="0" t="n">
        <f aca="false">IF(ISNUMBER(FIND(MT$1,$D135))=$AO$1,1,0)*VLOOKUP($Z$2,DALYs!$A$2:$MW$40,'Intervention list'!MT$195+1,0)</f>
        <v>0</v>
      </c>
      <c r="MU135" s="0" t="n">
        <f aca="false">IF(ISNUMBER(FIND(MU$1,$D135))=$AO$1,1,0)*VLOOKUP($Z$2,DALYs!$A$2:$MW$40,'Intervention list'!MU$195+1,0)</f>
        <v>0</v>
      </c>
      <c r="MV135" s="0" t="n">
        <f aca="false">IF(ISNUMBER(FIND(MV$1,$D135))=$AO$1,1,0)*VLOOKUP($Z$2,DALYs!$A$2:$MW$40,'Intervention list'!MV$195+1,0)</f>
        <v>0</v>
      </c>
      <c r="MW135" s="0" t="n">
        <f aca="false">IF(ISNUMBER(FIND(MW$1,$D135))=$AO$1,1,0)*VLOOKUP($Z$2,DALYs!$A$2:$MW$40,'Intervention list'!MW$195+1,0)</f>
        <v>0</v>
      </c>
      <c r="MX135" s="0" t="n">
        <f aca="false">IF(ISNUMBER(FIND(MX$1,$D135))=$AO$1,1,0)*VLOOKUP($Z$2,DALYs!$A$2:$MW$40,'Intervention list'!MX$195+1,0)</f>
        <v>0</v>
      </c>
      <c r="MY135" s="0" t="n">
        <f aca="false">IF(ISNUMBER(FIND(MY$1,$D135))=$AO$1,1,0)*VLOOKUP($Z$2,DALYs!$A$2:$MW$40,'Intervention list'!MY$195+1,0)</f>
        <v>0</v>
      </c>
      <c r="MZ135" s="0" t="n">
        <f aca="false">IF(ISNUMBER(FIND(MZ$1,$D135))=$AO$1,1,0)*VLOOKUP($Z$2,DALYs!$A$2:$MW$40,'Intervention list'!MZ$195+1,0)</f>
        <v>0</v>
      </c>
      <c r="NA135" s="0" t="n">
        <f aca="false">IF(ISNUMBER(FIND(NA$1,$D135))=$AO$1,1,0)*VLOOKUP($Z$2,DALYs!$A$2:$MW$40,'Intervention list'!NA$195+1,0)</f>
        <v>0</v>
      </c>
      <c r="NB135" s="0" t="n">
        <f aca="false">IF(ISNUMBER(FIND(NB$1,$D135))=$AO$1,1,0)*VLOOKUP($Z$2,DALYs!$A$2:$MW$40,'Intervention list'!NB$195+1,0)</f>
        <v>0</v>
      </c>
      <c r="NC135" s="0" t="n">
        <f aca="false">IF(ISNUMBER(FIND(NC$1,$D135))=$AO$1,1,0)*VLOOKUP($Z$2,DALYs!$A$2:$MW$40,'Intervention list'!NC$195+1,0)</f>
        <v>0</v>
      </c>
      <c r="ND135" s="0" t="n">
        <f aca="false">IF(ISNUMBER(FIND(ND$1,$D135))=$AO$1,1,0)*VLOOKUP($Z$2,DALYs!$A$2:$MW$40,'Intervention list'!ND$195+1,0)</f>
        <v>0</v>
      </c>
      <c r="NE135" s="0" t="n">
        <f aca="false">IF(ISNUMBER(FIND(NE$1,$D135))=$AO$1,1,0)*VLOOKUP($Z$2,DALYs!$A$2:$MW$40,'Intervention list'!NE$195+1,0)</f>
        <v>0</v>
      </c>
      <c r="NF135" s="0" t="n">
        <f aca="false">IF(ISNUMBER(FIND(NF$1,$D135))=$AO$1,1,0)*VLOOKUP($Z$2,DALYs!$A$2:$MW$40,'Intervention list'!NF$195+1,0)</f>
        <v>0</v>
      </c>
      <c r="NG135" s="0" t="n">
        <f aca="false">IF(ISNUMBER(FIND(NG$1,$D135))=$AO$1,1,0)*VLOOKUP($Z$2,DALYs!$A$2:$MW$40,'Intervention list'!NG$195+1,0)</f>
        <v>0</v>
      </c>
      <c r="NH135" s="0" t="n">
        <f aca="false">IF(ISNUMBER(FIND(NH$1,$D135))=$AO$1,1,0)*VLOOKUP($Z$2,DALYs!$A$2:$MW$40,'Intervention list'!NH$195+1,0)</f>
        <v>0</v>
      </c>
      <c r="NI135" s="0" t="n">
        <f aca="false">IF(ISNUMBER(FIND(NI$1,$D135))=$AO$1,1,0)*VLOOKUP($Z$2,DALYs!$A$2:$MW$40,'Intervention list'!NI$195+1,0)</f>
        <v>0</v>
      </c>
      <c r="NJ135" s="0" t="n">
        <f aca="false">IF(ISNUMBER(FIND(NJ$1,$D135))=$AO$1,1,0)*VLOOKUP($Z$2,DALYs!$A$2:$MW$40,'Intervention list'!NJ$195+1,0)</f>
        <v>0</v>
      </c>
      <c r="NK135" s="0" t="n">
        <f aca="false">IF(ISNUMBER(FIND(NK$1,$D135))=$AO$1,1,0)*VLOOKUP($Z$2,DALYs!$A$2:$MW$40,'Intervention list'!NK$195+1,0)</f>
        <v>0</v>
      </c>
      <c r="NL135" s="0" t="n">
        <f aca="false">IF(ISNUMBER(FIND(NL$1,$D135))=$AO$1,1,0)*VLOOKUP($Z$2,DALYs!$A$2:$MW$40,'Intervention list'!NL$195+1,0)</f>
        <v>0</v>
      </c>
      <c r="NM135" s="0" t="n">
        <f aca="false">IF(ISNUMBER(FIND(NM$1,$D135))=$AO$1,1,0)*VLOOKUP($Z$2,DALYs!$A$2:$MW$40,'Intervention list'!NM$195+1,0)</f>
        <v>0</v>
      </c>
      <c r="NN135" s="0" t="n">
        <f aca="false">IF(ISNUMBER(FIND(NN$1,$D135))=$AO$1,1,0)*VLOOKUP($Z$2,DALYs!$A$2:$MW$40,'Intervention list'!NN$195+1,0)</f>
        <v>0</v>
      </c>
      <c r="NO135" s="0" t="n">
        <f aca="false">IF(ISNUMBER(FIND(NO$1,$D135))=$AO$1,1,0)*VLOOKUP($Z$2,DALYs!$A$2:$MW$40,'Intervention list'!NO$195+1,0)</f>
        <v>0</v>
      </c>
      <c r="NP135" s="0" t="n">
        <f aca="false">IF(ISNUMBER(FIND(NP$1,$D135))=$AO$1,1,0)*VLOOKUP($Z$2,DALYs!$A$2:$MW$40,'Intervention list'!NP$195+1,0)</f>
        <v>0</v>
      </c>
      <c r="NQ135" s="0" t="n">
        <f aca="false">IF(ISNUMBER(FIND(NQ$1,$D135))=$AO$1,1,0)*VLOOKUP($Z$2,DALYs!$A$2:$MW$40,'Intervention list'!NQ$195+1,0)</f>
        <v>0</v>
      </c>
      <c r="NR135" s="0" t="n">
        <f aca="false">IF(ISNUMBER(FIND(NR$1,$D135))=$AO$1,1,0)*VLOOKUP($Z$2,DALYs!$A$2:$MW$40,'Intervention list'!NR$195+1,0)</f>
        <v>0</v>
      </c>
      <c r="NS135" s="0" t="n">
        <f aca="false">IF(ISNUMBER(FIND(NS$1,$D135))=$AO$1,1,0)*VLOOKUP($Z$2,DALYs!$A$2:$MW$40,'Intervention list'!NS$195+1,0)</f>
        <v>0</v>
      </c>
      <c r="NT135" s="0" t="n">
        <f aca="false">IF(ISNUMBER(FIND(NT$1,$D135))=$AO$1,1,0)*VLOOKUP($Z$2,DALYs!$A$2:$MW$40,'Intervention list'!NT$195+1,0)</f>
        <v>0</v>
      </c>
      <c r="NU135" s="0" t="n">
        <f aca="false">IF(ISNUMBER(FIND(NU$1,$D135))=$AO$1,1,0)*VLOOKUP($Z$2,DALYs!$A$2:$MW$40,'Intervention list'!NU$195+1,0)</f>
        <v>0</v>
      </c>
      <c r="NV135" s="0" t="n">
        <f aca="false">IF(ISNUMBER(FIND(NV$1,$D135))=$AO$1,1,0)*VLOOKUP($Z$2,DALYs!$A$2:$MW$40,'Intervention list'!NV$195+1,0)</f>
        <v>0</v>
      </c>
      <c r="NW135" s="0" t="n">
        <f aca="false">IF(ISNUMBER(FIND(NW$1,$D135))=$AO$1,1,0)*VLOOKUP($Z$2,DALYs!$A$2:$MW$40,'Intervention list'!NW$195+1,0)</f>
        <v>0</v>
      </c>
      <c r="NX135" s="0" t="n">
        <f aca="false">IF(ISNUMBER(FIND(NX$1,$D135))=$AO$1,1,0)*VLOOKUP($Z$2,DALYs!$A$2:$MW$40,'Intervention list'!NX$195+1,0)</f>
        <v>0</v>
      </c>
      <c r="NY135" s="0" t="n">
        <f aca="false">IF(ISNUMBER(FIND(NY$1,$D135))=$AO$1,1,0)*VLOOKUP($Z$2,DALYs!$A$2:$MW$40,'Intervention list'!NY$195+1,0)</f>
        <v>0</v>
      </c>
      <c r="NZ135" s="0" t="n">
        <f aca="false">IF(ISNUMBER(FIND(NZ$1,$D135))=$AO$1,1,0)*VLOOKUP($Z$2,DALYs!$A$2:$MW$40,'Intervention list'!NZ$195+1,0)</f>
        <v>0</v>
      </c>
      <c r="OA135" s="0" t="n">
        <f aca="false">IF(ISNUMBER(FIND(OA$1,$D135))=$AO$1,1,0)*VLOOKUP($Z$2,DALYs!$A$2:$MW$40,'Intervention list'!OA$195+1,0)</f>
        <v>0</v>
      </c>
      <c r="OB135" s="0" t="n">
        <f aca="false">IF(ISNUMBER(FIND(OB$1,$D135))=$AO$1,1,0)*VLOOKUP($Z$2,DALYs!$A$2:$MW$40,'Intervention list'!OB$195+1,0)</f>
        <v>0</v>
      </c>
      <c r="OC135" s="0" t="n">
        <f aca="false">IF(ISNUMBER(FIND(OC$1,$D135))=$AO$1,1,0)*VLOOKUP($Z$2,DALYs!$A$2:$MW$40,'Intervention list'!OC$195+1,0)</f>
        <v>0</v>
      </c>
      <c r="OD135" s="0" t="n">
        <f aca="false">IF(ISNUMBER(FIND(OD$1,$D135))=$AO$1,1,0)*VLOOKUP($Z$2,DALYs!$A$2:$MW$40,'Intervention list'!OD$195+1,0)</f>
        <v>0</v>
      </c>
      <c r="OE135" s="0" t="n">
        <f aca="false">IF(ISNUMBER(FIND(OE$1,$D135))=$AO$1,1,0)*VLOOKUP($Z$2,DALYs!$A$2:$MW$40,'Intervention list'!OE$195+1,0)</f>
        <v>0</v>
      </c>
      <c r="OF135" s="0" t="n">
        <f aca="false">IF(ISNUMBER(FIND(OF$1,$D135))=$AO$1,1,0)*VLOOKUP($Z$2,DALYs!$A$2:$MW$40,'Intervention list'!OF$195+1,0)</f>
        <v>0</v>
      </c>
      <c r="OG135" s="0" t="n">
        <f aca="false">IF(ISNUMBER(FIND(OG$1,$D135))=$AO$1,1,0)*VLOOKUP($Z$2,DALYs!$A$2:$MW$40,'Intervention list'!OG$195+1,0)</f>
        <v>0</v>
      </c>
      <c r="OH135" s="0" t="n">
        <f aca="false">IF(ISNUMBER(FIND(OH$1,$D135))=$AO$1,1,0)*VLOOKUP($Z$2,DALYs!$A$2:$MW$40,'Intervention list'!OH$195+1,0)</f>
        <v>0</v>
      </c>
      <c r="OI135" s="0" t="n">
        <f aca="false">IF(ISNUMBER(FIND(OI$1,$D135))=$AO$1,1,0)*VLOOKUP($Z$2,DALYs!$A$2:$MW$40,'Intervention list'!OI$195+1,0)</f>
        <v>0</v>
      </c>
      <c r="OJ135" s="0" t="n">
        <f aca="false">IF(ISNUMBER(FIND(OJ$1,$D135))=$AO$1,1,0)*VLOOKUP($Z$2,DALYs!$A$2:$MW$40,'Intervention list'!OJ$195+1,0)</f>
        <v>0</v>
      </c>
      <c r="OK135" s="0" t="n">
        <f aca="false">IF(ISNUMBER(FIND(OK$1,$D135))=$AO$1,1,0)*VLOOKUP($Z$2,DALYs!$A$2:$MW$40,'Intervention list'!OK$195+1,0)</f>
        <v>0</v>
      </c>
      <c r="OL135" s="0" t="n">
        <f aca="false">IF(ISNUMBER(FIND(OL$1,$D135))=$AO$1,1,0)*VLOOKUP($Z$2,DALYs!$A$2:$MW$40,'Intervention list'!OL$195+1,0)</f>
        <v>0</v>
      </c>
      <c r="OM135" s="0" t="n">
        <f aca="false">IF(ISNUMBER(FIND(OM$1,$D135))=$AO$1,1,0)*VLOOKUP($Z$2,DALYs!$A$2:$MW$40,'Intervention list'!OM$195+1,0)</f>
        <v>0</v>
      </c>
      <c r="ON135" s="0" t="n">
        <f aca="false">IF(ISNUMBER(FIND(ON$1,$D135))=$AO$1,1,0)*VLOOKUP($Z$2,DALYs!$A$2:$MW$40,'Intervention list'!ON$195+1,0)</f>
        <v>0</v>
      </c>
      <c r="OO135" s="0" t="n">
        <f aca="false">IF(ISNUMBER(FIND(OO$1,$D135))=$AO$1,1,0)*VLOOKUP($Z$2,DALYs!$A$2:$MW$40,'Intervention list'!OO$195+1,0)</f>
        <v>0</v>
      </c>
      <c r="OP135" s="0" t="n">
        <f aca="false">IF(ISNUMBER(FIND(OP$1,$D135))=$AO$1,1,0)*VLOOKUP($Z$2,DALYs!$A$2:$MW$40,'Intervention list'!OP$195+1,0)</f>
        <v>0</v>
      </c>
      <c r="OQ135" s="0" t="n">
        <f aca="false">IF(ISNUMBER(FIND(OQ$1,$D135))=$AO$1,1,0)*VLOOKUP($Z$2,DALYs!$A$2:$MW$40,'Intervention list'!OQ$195+1,0)</f>
        <v>0</v>
      </c>
      <c r="OR135" s="0" t="n">
        <f aca="false">IF(ISNUMBER(FIND(OR$1,$D135))=$AO$1,1,0)*VLOOKUP($Z$2,DALYs!$A$2:$MW$40,'Intervention list'!OR$195+1,0)</f>
        <v>0</v>
      </c>
      <c r="OS135" s="0" t="n">
        <f aca="false">IF(ISNUMBER(FIND(OS$1,$D135))=$AO$1,1,0)*VLOOKUP($Z$2,DALYs!$A$2:$MW$40,'Intervention list'!OS$195+1,0)</f>
        <v>0</v>
      </c>
      <c r="OT135" s="0" t="n">
        <f aca="false">IF(ISNUMBER(FIND(OT$1,$D135))=$AO$1,1,0)*VLOOKUP($Z$2,DALYs!$A$2:$MW$40,'Intervention list'!OT$195+1,0)</f>
        <v>0</v>
      </c>
      <c r="OU135" s="0" t="n">
        <f aca="false">IF(ISNUMBER(FIND(OU$1,$D135))=$AO$1,1,0)*VLOOKUP($Z$2,DALYs!$A$2:$MW$40,'Intervention list'!OU$195+1,0)</f>
        <v>0</v>
      </c>
      <c r="OV135" s="0" t="n">
        <f aca="false">IF(ISNUMBER(FIND(OV$1,$D135))=$AO$1,1,0)*VLOOKUP($Z$2,DALYs!$A$2:$MW$40,'Intervention list'!OV$195+1,0)</f>
        <v>0</v>
      </c>
      <c r="OW135" s="0" t="n">
        <f aca="false">IF(ISNUMBER(FIND(OW$1,$D135))=$AO$1,1,0)*VLOOKUP($Z$2,DALYs!$A$2:$MW$40,'Intervention list'!OW$195+1,0)</f>
        <v>0</v>
      </c>
      <c r="OX135" s="0" t="n">
        <f aca="false">IF(ISNUMBER(FIND(OX$1,$D135))=$AO$1,1,0)*VLOOKUP($Z$2,DALYs!$A$2:$MW$40,'Intervention list'!OX$195+1,0)</f>
        <v>0</v>
      </c>
    </row>
    <row r="136" customFormat="false" ht="31.5" hidden="false" customHeight="false" outlineLevel="0" collapsed="false">
      <c r="A136" s="6" t="s">
        <v>343</v>
      </c>
      <c r="B136" s="6" t="s">
        <v>282</v>
      </c>
      <c r="C136" s="26" t="s">
        <v>324</v>
      </c>
      <c r="D136" s="7" t="s">
        <v>344</v>
      </c>
      <c r="E136" s="7" t="str">
        <f aca="false">SUBSTITUTE(D136,0.2,X136)</f>
        <v>Other maternal disorders: 0.1; Maternal obstructed labor and uterine rupture: 0.1</v>
      </c>
      <c r="F136" s="0" t="s">
        <v>62</v>
      </c>
      <c r="G136" s="8" t="n">
        <v>200</v>
      </c>
      <c r="H136" s="9" t="n">
        <v>0</v>
      </c>
      <c r="I136" s="9" t="n">
        <f aca="false">IF(H136="","",(H136*(VLOOKUP($Z$2,Worksheet,11,0)^4)))</f>
        <v>0</v>
      </c>
      <c r="J136" s="9" t="n">
        <f aca="false">IF(I136="","",I136*VLOOKUP($Z$2,Worksheet,12,0))</f>
        <v>0</v>
      </c>
      <c r="K136" s="9" t="n">
        <f aca="false">IF(I136="","",I136*VLOOKUP($Z$2, Worksheet, 13, 0))</f>
        <v>0</v>
      </c>
      <c r="L136" s="9" t="n">
        <f aca="false">IF(J136="",VLOOKUP($Z$2, Worksheet, 14, 0),J136)</f>
        <v>0</v>
      </c>
      <c r="M136" s="9" t="n">
        <f aca="false">IF(L136&lt;VLOOKUP($Z$2,'Country sheet'!$A$3:$P$41,15,0), VLOOKUP($Z$2,'Country sheet'!$A$3:$P$41,15,0), L136)/0.7</f>
        <v>66.2083230214262</v>
      </c>
      <c r="N136" s="27" t="n">
        <f aca="false">IFERROR(IF(AC136=$AO$1,VLOOKUP(F136,AO$42:AX$46,MATCH(AC$1,AP$41:AX$41,0)+1,0)/COUNTIFS($F$2:$F$194,$F136,$AC$2:$AC$194,$AO$1),0),0) + IFERROR(IF(AD136=$AO$1,VLOOKUP(F136,AO$42:AX$46,MATCH(AD$1,AP$41:AX$41,0)+1,0)/COUNTIFS($F$2:$F$194,$F136,$AD$2:$AD$194,$AO$1),0),0) + IFERROR(IF(AE136=$AO$1,VLOOKUP(F136,AO$42:AX$46,MATCH(AE$1,AP$41:AX$41,0)+1,0)/COUNTIFS($F$2:$F$194,$F136,$AE$2:$AE$194,$AO$1),0),0) + IFERROR(IF(AF136=$AO$1,VLOOKUP(F136,AO$42:AX$46,MATCH(AF$1,AP$41:AX$41,0)+1,0)/COUNTIFS($F$2:$F$194,$F136,$AF$2:$AF$194,$AO$1),0),0) + IFERROR(IF(AG136=$AO$1,VLOOKUP(F136,AO$42:AX$46,MATCH(AG$1,AP$41:AX$41,0)+1,0)/COUNTIFS($F$2:$F$194,$F136,$AG$2:$AG$194,$AO$1),0),0) + IFERROR(IF(AH136=$AO$1,VLOOKUP(F136,AO$42:AX$46,MATCH(AH$1,AP$41:AX$41,0)+1,0)/COUNTIFS($F$2:$F$194,$F136,$AH$2:$AH$194,$AO$1),0),0) + IFERROR(IF(AI136=$AO$1,VLOOKUP(F136,AO$42:AX$46,MATCH(AI$1,AP$41:AX$41,0)+1,0)/COUNTIFS($F$2:$F$194,$F136,$AI$2:$AI$194,$AO$1),0),0) + IFERROR(IF(AJ136=$AO$1,VLOOKUP(F136,AO$42:AX$46,MATCH(AJ$1,AP$41:AX$41,0)+1,0)/COUNTIFS($F$2:$F$194,$F136,$AJ$2:$AJ$194,$AO$1),0),0) + IFERROR(IF(AK136=$AO$1,VLOOKUP(F136,AO$42:AX$46,MATCH(AK$1,AP$41:AX$41,0)+1,0)/COUNTIFS($F$2:$F$194,$F136,$AK$2:$AK$194,$AO$1),0),0)</f>
        <v>0</v>
      </c>
      <c r="O136" s="9" t="n">
        <v>1</v>
      </c>
      <c r="P136" s="9" t="n">
        <v>5</v>
      </c>
      <c r="Q136" s="0" t="n">
        <f aca="false">SUM(BC136:OX136)</f>
        <v>13147.3946433841</v>
      </c>
      <c r="R136" s="0" t="n">
        <f aca="false">IF(VLOOKUP($Z$2,CET!$A$4:$L$42,12,0)="Low income",_xlfn.IFS(S136=0.2,0.1,S136=0.1,0.05,S136=0.5,0.4,S136=0.35,0.25),S136)</f>
        <v>0.5</v>
      </c>
      <c r="S136" s="0" t="n">
        <v>0.5</v>
      </c>
      <c r="T136" s="0" t="n">
        <v>0.8</v>
      </c>
      <c r="U136" s="0" t="n">
        <f aca="false">N136/M136</f>
        <v>0</v>
      </c>
      <c r="V136" s="0" t="n">
        <f aca="false">IFERROR(U136/Q136,0)</f>
        <v>0</v>
      </c>
      <c r="W136" s="0" t="n">
        <f aca="false">(T136/R136)*V136</f>
        <v>0</v>
      </c>
      <c r="X136" s="28" t="n">
        <f aca="false">IF(W136=0,0,IF(W136&lt;=0.8,IF(W136&lt;0.05,0.05,W136),0.8))</f>
        <v>0</v>
      </c>
      <c r="Y136" s="28"/>
      <c r="AC136" s="34" t="n">
        <f aca="false">ISNUMBER(FIND(AC$1,$C136))</f>
        <v>0</v>
      </c>
      <c r="AD136" s="33" t="n">
        <f aca="false">ISNUMBER(FIND(AD$1,$C136))</f>
        <v>0</v>
      </c>
      <c r="AE136" s="33" t="n">
        <f aca="false">ISNUMBER(FIND(AE$1,$C136))</f>
        <v>0</v>
      </c>
      <c r="AF136" s="33" t="n">
        <f aca="false">ISNUMBER(FIND(AF$1,$C136))</f>
        <v>0</v>
      </c>
      <c r="AG136" s="33" t="n">
        <f aca="false">ISNUMBER(FIND(AG$1,$C136))</f>
        <v>0</v>
      </c>
      <c r="AH136" s="33" t="n">
        <f aca="false">ISNUMBER(FIND(AH$1,$C136))</f>
        <v>0</v>
      </c>
      <c r="AI136" s="33" t="n">
        <f aca="false">ISNUMBER(FIND(AI$1,$C136))</f>
        <v>0</v>
      </c>
      <c r="AJ136" s="33" t="n">
        <f aca="false">ISNUMBER(FIND(AJ$1,$C136))</f>
        <v>0</v>
      </c>
      <c r="AK136" s="35" t="n">
        <f aca="false">ISNUMBER(FIND(AK$1,$C136))</f>
        <v>0</v>
      </c>
      <c r="AL136" s="6"/>
      <c r="AM136" s="33"/>
      <c r="BC136" s="0" t="n">
        <f aca="false">IF(ISNUMBER(FIND(BC$1,$D136))=$AO$1,1,0)*VLOOKUP($Z$2,DALYs!$A$2:$MW$40,'Intervention list'!BC$195+1,0)</f>
        <v>0</v>
      </c>
      <c r="BD136" s="0" t="n">
        <f aca="false">IF(ISNUMBER(FIND(BD$1,$D136))=$AO$1,1,0)*VLOOKUP($Z$2,DALYs!$A$2:$MW$40,'Intervention list'!BD$195+1,0)</f>
        <v>0</v>
      </c>
      <c r="BE136" s="0" t="n">
        <f aca="false">IF(ISNUMBER(FIND(BE$1,$D136))=$AO$1,1,0)*VLOOKUP($Z$2,DALYs!$A$2:$MW$40,'Intervention list'!BE$195+1,0)</f>
        <v>0</v>
      </c>
      <c r="BF136" s="0" t="n">
        <f aca="false">IF(ISNUMBER(FIND(BF$1,$D136))=$AO$1,1,0)*VLOOKUP($Z$2,DALYs!$A$2:$MW$40,'Intervention list'!BF$195+1,0)</f>
        <v>0</v>
      </c>
      <c r="BG136" s="0" t="n">
        <f aca="false">IF(ISNUMBER(FIND(BG$1,$D136))=$AO$1,1,0)*VLOOKUP($Z$2,DALYs!$A$2:$MW$40,'Intervention list'!BG$195+1,0)</f>
        <v>0</v>
      </c>
      <c r="BH136" s="0" t="n">
        <f aca="false">IF(ISNUMBER(FIND(BH$1,$D136))=$AO$1,1,0)*VLOOKUP($Z$2,DALYs!$A$2:$MW$40,'Intervention list'!BH$195+1,0)</f>
        <v>0</v>
      </c>
      <c r="BI136" s="0" t="n">
        <f aca="false">IF(ISNUMBER(FIND(BI$1,$D136))=$AO$1,1,0)*VLOOKUP($Z$2,DALYs!$A$2:$MW$40,'Intervention list'!BI$195+1,0)</f>
        <v>0</v>
      </c>
      <c r="BJ136" s="0" t="n">
        <f aca="false">IF(ISNUMBER(FIND(BJ$1,$D136))=$AO$1,1,0)*VLOOKUP($Z$2,DALYs!$A$2:$MW$40,'Intervention list'!BJ$195+1,0)</f>
        <v>0</v>
      </c>
      <c r="BK136" s="0" t="n">
        <f aca="false">IF(ISNUMBER(FIND(BK$1,$D136))=$AO$1,1,0)*VLOOKUP($Z$2,DALYs!$A$2:$MW$40,'Intervention list'!BK$195+1,0)</f>
        <v>0</v>
      </c>
      <c r="BL136" s="0" t="n">
        <f aca="false">IF(ISNUMBER(FIND(BL$1,$D136))=$AO$1,1,0)*VLOOKUP($Z$2,DALYs!$A$2:$MW$40,'Intervention list'!BL$195+1,0)</f>
        <v>0</v>
      </c>
      <c r="BM136" s="0" t="n">
        <f aca="false">IF(ISNUMBER(FIND(BM$1,$D136))=$AO$1,1,0)*VLOOKUP($Z$2,DALYs!$A$2:$MW$40,'Intervention list'!BM$195+1,0)</f>
        <v>0</v>
      </c>
      <c r="BN136" s="0" t="n">
        <f aca="false">IF(ISNUMBER(FIND(BN$1,$D136))=$AO$1,1,0)*VLOOKUP($Z$2,DALYs!$A$2:$MW$40,'Intervention list'!BN$195+1,0)</f>
        <v>0</v>
      </c>
      <c r="BO136" s="0" t="n">
        <f aca="false">IF(ISNUMBER(FIND(BO$1,$D136))=$AO$1,1,0)*VLOOKUP($Z$2,DALYs!$A$2:$MW$40,'Intervention list'!BO$195+1,0)</f>
        <v>0</v>
      </c>
      <c r="BP136" s="0" t="n">
        <f aca="false">IF(ISNUMBER(FIND(BP$1,$D136))=$AO$1,1,0)*VLOOKUP($Z$2,DALYs!$A$2:$MW$40,'Intervention list'!BP$195+1,0)</f>
        <v>0</v>
      </c>
      <c r="BQ136" s="0" t="n">
        <f aca="false">IF(ISNUMBER(FIND(BQ$1,$D136))=$AO$1,1,0)*VLOOKUP($Z$2,DALYs!$A$2:$MW$40,'Intervention list'!BQ$195+1,0)</f>
        <v>0</v>
      </c>
      <c r="BR136" s="0" t="n">
        <f aca="false">IF(ISNUMBER(FIND(BR$1,$D136))=$AO$1,1,0)*VLOOKUP($Z$2,DALYs!$A$2:$MW$40,'Intervention list'!BR$195+1,0)</f>
        <v>0</v>
      </c>
      <c r="BS136" s="0" t="n">
        <f aca="false">IF(ISNUMBER(FIND(BS$1,$D136))=$AO$1,1,0)*VLOOKUP($Z$2,DALYs!$A$2:$MW$40,'Intervention list'!BS$195+1,0)</f>
        <v>0</v>
      </c>
      <c r="BT136" s="0" t="n">
        <f aca="false">IF(ISNUMBER(FIND(BT$1,$D136))=$AO$1,1,0)*VLOOKUP($Z$2,DALYs!$A$2:$MW$40,'Intervention list'!BT$195+1,0)</f>
        <v>0</v>
      </c>
      <c r="BU136" s="0" t="n">
        <f aca="false">IF(ISNUMBER(FIND(BU$1,$D136))=$AO$1,1,0)*VLOOKUP($Z$2,DALYs!$A$2:$MW$40,'Intervention list'!BU$195+1,0)</f>
        <v>0</v>
      </c>
      <c r="BV136" s="0" t="n">
        <f aca="false">IF(ISNUMBER(FIND(BV$1,$D136))=$AO$1,1,0)*VLOOKUP($Z$2,DALYs!$A$2:$MW$40,'Intervention list'!BV$195+1,0)</f>
        <v>0</v>
      </c>
      <c r="BW136" s="0" t="n">
        <f aca="false">IF(ISNUMBER(FIND(BW$1,$D136))=$AO$1,1,0)*VLOOKUP($Z$2,DALYs!$A$2:$MW$40,'Intervention list'!BW$195+1,0)</f>
        <v>0</v>
      </c>
      <c r="BX136" s="0" t="n">
        <f aca="false">IF(ISNUMBER(FIND(BX$1,$D136))=$AO$1,1,0)*VLOOKUP($Z$2,DALYs!$A$2:$MW$40,'Intervention list'!BX$195+1,0)</f>
        <v>0</v>
      </c>
      <c r="BY136" s="0" t="n">
        <f aca="false">IF(ISNUMBER(FIND(BY$1,$D136))=$AO$1,1,0)*VLOOKUP($Z$2,DALYs!$A$2:$MW$40,'Intervention list'!BY$195+1,0)</f>
        <v>0</v>
      </c>
      <c r="BZ136" s="0" t="n">
        <f aca="false">IF(ISNUMBER(FIND(BZ$1,$D136))=$AO$1,1,0)*VLOOKUP($Z$2,DALYs!$A$2:$MW$40,'Intervention list'!BZ$195+1,0)</f>
        <v>0</v>
      </c>
      <c r="CA136" s="0" t="n">
        <f aca="false">IF(ISNUMBER(FIND(CA$1,$D136))=$AO$1,1,0)*VLOOKUP($Z$2,DALYs!$A$2:$MW$40,'Intervention list'!CA$195+1,0)</f>
        <v>0</v>
      </c>
      <c r="CB136" s="0" t="n">
        <f aca="false">IF(ISNUMBER(FIND(CB$1,$D136))=$AO$1,1,0)*VLOOKUP($Z$2,DALYs!$A$2:$MW$40,'Intervention list'!CB$195+1,0)</f>
        <v>0</v>
      </c>
      <c r="CC136" s="0" t="n">
        <f aca="false">IF(ISNUMBER(FIND(CC$1,$D136))=$AO$1,1,0)*VLOOKUP($Z$2,DALYs!$A$2:$MW$40,'Intervention list'!CC$195+1,0)</f>
        <v>0</v>
      </c>
      <c r="CD136" s="0" t="n">
        <f aca="false">IF(ISNUMBER(FIND(CD$1,$D136))=$AO$1,1,0)*VLOOKUP($Z$2,DALYs!$A$2:$MW$40,'Intervention list'!CD$195+1,0)</f>
        <v>0</v>
      </c>
      <c r="CE136" s="0" t="n">
        <f aca="false">IF(ISNUMBER(FIND(CE$1,$D136))=$AO$1,1,0)*VLOOKUP($Z$2,DALYs!$A$2:$MW$40,'Intervention list'!CE$195+1,0)</f>
        <v>0</v>
      </c>
      <c r="CF136" s="0" t="n">
        <f aca="false">IF(ISNUMBER(FIND(CF$1,$D136))=$AO$1,1,0)*VLOOKUP($Z$2,DALYs!$A$2:$MW$40,'Intervention list'!CF$195+1,0)</f>
        <v>0</v>
      </c>
      <c r="CG136" s="0" t="n">
        <f aca="false">IF(ISNUMBER(FIND(CG$1,$D136))=$AO$1,1,0)*VLOOKUP($Z$2,DALYs!$A$2:$MW$40,'Intervention list'!CG$195+1,0)</f>
        <v>0</v>
      </c>
      <c r="CH136" s="0" t="n">
        <f aca="false">IF(ISNUMBER(FIND(CH$1,$D136))=$AO$1,1,0)*VLOOKUP($Z$2,DALYs!$A$2:$MW$40,'Intervention list'!CH$195+1,0)</f>
        <v>0</v>
      </c>
      <c r="CI136" s="0" t="n">
        <f aca="false">IF(ISNUMBER(FIND(CI$1,$D136))=$AO$1,1,0)*VLOOKUP($Z$2,DALYs!$A$2:$MW$40,'Intervention list'!CI$195+1,0)</f>
        <v>0</v>
      </c>
      <c r="CJ136" s="0" t="n">
        <f aca="false">IF(ISNUMBER(FIND(CJ$1,$D136))=$AO$1,1,0)*VLOOKUP($Z$2,DALYs!$A$2:$MW$40,'Intervention list'!CJ$195+1,0)</f>
        <v>0</v>
      </c>
      <c r="CK136" s="0" t="n">
        <f aca="false">IF(ISNUMBER(FIND(CK$1,$D136))=$AO$1,1,0)*VLOOKUP($Z$2,DALYs!$A$2:$MW$40,'Intervention list'!CK$195+1,0)</f>
        <v>0</v>
      </c>
      <c r="CL136" s="0" t="n">
        <f aca="false">IF(ISNUMBER(FIND(CL$1,$D136))=$AO$1,1,0)*VLOOKUP($Z$2,DALYs!$A$2:$MW$40,'Intervention list'!CL$195+1,0)</f>
        <v>0</v>
      </c>
      <c r="CM136" s="0" t="n">
        <f aca="false">IF(ISNUMBER(FIND(CM$1,$D136))=$AO$1,1,0)*VLOOKUP($Z$2,DALYs!$A$2:$MW$40,'Intervention list'!CM$195+1,0)</f>
        <v>0</v>
      </c>
      <c r="CN136" s="0" t="n">
        <f aca="false">IF(ISNUMBER(FIND(CN$1,$D136))=$AO$1,1,0)*VLOOKUP($Z$2,DALYs!$A$2:$MW$40,'Intervention list'!CN$195+1,0)</f>
        <v>0</v>
      </c>
      <c r="CO136" s="0" t="n">
        <f aca="false">IF(ISNUMBER(FIND(CO$1,$D136))=$AO$1,1,0)*VLOOKUP($Z$2,DALYs!$A$2:$MW$40,'Intervention list'!CO$195+1,0)</f>
        <v>0</v>
      </c>
      <c r="CP136" s="0" t="n">
        <f aca="false">IF(ISNUMBER(FIND(CP$1,$D136))=$AO$1,1,0)*VLOOKUP($Z$2,DALYs!$A$2:$MW$40,'Intervention list'!CP$195+1,0)</f>
        <v>0</v>
      </c>
      <c r="CQ136" s="0" t="n">
        <f aca="false">IF(ISNUMBER(FIND(CQ$1,$D136))=$AO$1,1,0)*VLOOKUP($Z$2,DALYs!$A$2:$MW$40,'Intervention list'!CQ$195+1,0)</f>
        <v>0</v>
      </c>
      <c r="CR136" s="0" t="n">
        <f aca="false">IF(ISNUMBER(FIND(CR$1,$D136))=$AO$1,1,0)*VLOOKUP($Z$2,DALYs!$A$2:$MW$40,'Intervention list'!CR$195+1,0)</f>
        <v>0</v>
      </c>
      <c r="CS136" s="0" t="n">
        <f aca="false">IF(ISNUMBER(FIND(CS$1,$D136))=$AO$1,1,0)*VLOOKUP($Z$2,DALYs!$A$2:$MW$40,'Intervention list'!CS$195+1,0)</f>
        <v>0</v>
      </c>
      <c r="CT136" s="0" t="n">
        <f aca="false">IF(ISNUMBER(FIND(CT$1,$D136))=$AO$1,1,0)*VLOOKUP($Z$2,DALYs!$A$2:$MW$40,'Intervention list'!CT$195+1,0)</f>
        <v>0</v>
      </c>
      <c r="CU136" s="0" t="n">
        <f aca="false">IF(ISNUMBER(FIND(CU$1,$D136))=$AO$1,1,0)*VLOOKUP($Z$2,DALYs!$A$2:$MW$40,'Intervention list'!CU$195+1,0)</f>
        <v>0</v>
      </c>
      <c r="CV136" s="0" t="n">
        <f aca="false">IF(ISNUMBER(FIND(CV$1,$D136))=$AO$1,1,0)*VLOOKUP($Z$2,DALYs!$A$2:$MW$40,'Intervention list'!CV$195+1,0)</f>
        <v>0</v>
      </c>
      <c r="CW136" s="0" t="n">
        <f aca="false">IF(ISNUMBER(FIND(CW$1,$D136))=$AO$1,1,0)*VLOOKUP($Z$2,DALYs!$A$2:$MW$40,'Intervention list'!CW$195+1,0)</f>
        <v>0</v>
      </c>
      <c r="CX136" s="0" t="n">
        <f aca="false">IF(ISNUMBER(FIND(CX$1,$D136))=$AO$1,1,0)*VLOOKUP($Z$2,DALYs!$A$2:$MW$40,'Intervention list'!CX$195+1,0)</f>
        <v>0</v>
      </c>
      <c r="CY136" s="0" t="n">
        <f aca="false">IF(ISNUMBER(FIND(CY$1,$D136))=$AO$1,1,0)*VLOOKUP($Z$2,DALYs!$A$2:$MW$40,'Intervention list'!CY$195+1,0)</f>
        <v>0</v>
      </c>
      <c r="CZ136" s="0" t="n">
        <f aca="false">IF(ISNUMBER(FIND(CZ$1,$D136))=$AO$1,1,0)*VLOOKUP($Z$2,DALYs!$A$2:$MW$40,'Intervention list'!CZ$195+1,0)</f>
        <v>0</v>
      </c>
      <c r="DA136" s="0" t="n">
        <f aca="false">IF(ISNUMBER(FIND(DA$1,$D136))=$AO$1,1,0)*VLOOKUP($Z$2,DALYs!$A$2:$MW$40,'Intervention list'!DA$195+1,0)</f>
        <v>0</v>
      </c>
      <c r="DB136" s="0" t="n">
        <f aca="false">IF(ISNUMBER(FIND(DB$1,$D136))=$AO$1,1,0)*VLOOKUP($Z$2,DALYs!$A$2:$MW$40,'Intervention list'!DB$195+1,0)</f>
        <v>0</v>
      </c>
      <c r="DC136" s="0" t="n">
        <f aca="false">IF(ISNUMBER(FIND(DC$1,$D136))=$AO$1,1,0)*VLOOKUP($Z$2,DALYs!$A$2:$MW$40,'Intervention list'!DC$195+1,0)</f>
        <v>0</v>
      </c>
      <c r="DD136" s="0" t="n">
        <f aca="false">IF(ISNUMBER(FIND(DD$1,$D136))=$AO$1,1,0)*VLOOKUP($Z$2,DALYs!$A$2:$MW$40,'Intervention list'!DD$195+1,0)</f>
        <v>0</v>
      </c>
      <c r="DE136" s="0" t="n">
        <f aca="false">IF(ISNUMBER(FIND(DE$1,$D136))=$AO$1,1,0)*VLOOKUP($Z$2,DALYs!$A$2:$MW$40,'Intervention list'!DE$195+1,0)</f>
        <v>0</v>
      </c>
      <c r="DF136" s="0" t="n">
        <f aca="false">IF(ISNUMBER(FIND(DF$1,$D136))=$AO$1,1,0)*VLOOKUP($Z$2,DALYs!$A$2:$MW$40,'Intervention list'!DF$195+1,0)</f>
        <v>0</v>
      </c>
      <c r="DG136" s="0" t="n">
        <f aca="false">IF(ISNUMBER(FIND(DG$1,$D136))=$AO$1,1,0)*VLOOKUP($Z$2,DALYs!$A$2:$MW$40,'Intervention list'!DG$195+1,0)</f>
        <v>0</v>
      </c>
      <c r="DH136" s="0" t="n">
        <f aca="false">IF(ISNUMBER(FIND(DH$1,$D136))=$AO$1,1,0)*VLOOKUP($Z$2,DALYs!$A$2:$MW$40,'Intervention list'!DH$195+1,0)</f>
        <v>0</v>
      </c>
      <c r="DI136" s="0" t="n">
        <f aca="false">IF(ISNUMBER(FIND(DI$1,$D136))=$AO$1,1,0)*VLOOKUP($Z$2,DALYs!$A$2:$MW$40,'Intervention list'!DI$195+1,0)</f>
        <v>0</v>
      </c>
      <c r="DJ136" s="0" t="n">
        <f aca="false">IF(ISNUMBER(FIND(DJ$1,$D136))=$AO$1,1,0)*VLOOKUP($Z$2,DALYs!$A$2:$MW$40,'Intervention list'!DJ$195+1,0)</f>
        <v>0</v>
      </c>
      <c r="DK136" s="0" t="n">
        <f aca="false">IF(ISNUMBER(FIND(DK$1,$D136))=$AO$1,1,0)*VLOOKUP($Z$2,DALYs!$A$2:$MW$40,'Intervention list'!DK$195+1,0)</f>
        <v>0</v>
      </c>
      <c r="DL136" s="0" t="n">
        <f aca="false">IF(ISNUMBER(FIND(DL$1,$D136))=$AO$1,1,0)*VLOOKUP($Z$2,DALYs!$A$2:$MW$40,'Intervention list'!DL$195+1,0)</f>
        <v>0</v>
      </c>
      <c r="DM136" s="0" t="n">
        <f aca="false">IF(ISNUMBER(FIND(DM$1,$D136))=$AO$1,1,0)*VLOOKUP($Z$2,DALYs!$A$2:$MW$40,'Intervention list'!DM$195+1,0)</f>
        <v>0</v>
      </c>
      <c r="DN136" s="0" t="n">
        <f aca="false">IF(ISNUMBER(FIND(DN$1,$D136))=$AO$1,1,0)*VLOOKUP($Z$2,DALYs!$A$2:$MW$40,'Intervention list'!DN$195+1,0)</f>
        <v>0</v>
      </c>
      <c r="DO136" s="0" t="n">
        <f aca="false">IF(ISNUMBER(FIND(DO$1,$D136))=$AO$1,1,0)*VLOOKUP($Z$2,DALYs!$A$2:$MW$40,'Intervention list'!DO$195+1,0)</f>
        <v>0</v>
      </c>
      <c r="DP136" s="0" t="n">
        <f aca="false">IF(ISNUMBER(FIND(DP$1,$D136))=$AO$1,1,0)*VLOOKUP($Z$2,DALYs!$A$2:$MW$40,'Intervention list'!DP$195+1,0)</f>
        <v>0</v>
      </c>
      <c r="DQ136" s="0" t="n">
        <f aca="false">IF(ISNUMBER(FIND(DQ$1,$D136))=$AO$1,1,0)*VLOOKUP($Z$2,DALYs!$A$2:$MW$40,'Intervention list'!DQ$195+1,0)</f>
        <v>0</v>
      </c>
      <c r="DR136" s="0" t="n">
        <f aca="false">IF(ISNUMBER(FIND(DR$1,$D136))=$AO$1,1,0)*VLOOKUP($Z$2,DALYs!$A$2:$MW$40,'Intervention list'!DR$195+1,0)</f>
        <v>0</v>
      </c>
      <c r="DS136" s="0" t="n">
        <f aca="false">IF(ISNUMBER(FIND(DS$1,$D136))=$AO$1,1,0)*VLOOKUP($Z$2,DALYs!$A$2:$MW$40,'Intervention list'!DS$195+1,0)</f>
        <v>0</v>
      </c>
      <c r="DT136" s="0" t="n">
        <f aca="false">IF(ISNUMBER(FIND(DT$1,$D136))=$AO$1,1,0)*VLOOKUP($Z$2,DALYs!$A$2:$MW$40,'Intervention list'!DT$195+1,0)</f>
        <v>0</v>
      </c>
      <c r="DU136" s="0" t="n">
        <f aca="false">IF(ISNUMBER(FIND(DU$1,$D136))=$AO$1,1,0)*VLOOKUP($Z$2,DALYs!$A$2:$MW$40,'Intervention list'!DU$195+1,0)</f>
        <v>0</v>
      </c>
      <c r="DV136" s="0" t="n">
        <f aca="false">IF(ISNUMBER(FIND(DV$1,$D136))=$AO$1,1,0)*VLOOKUP($Z$2,DALYs!$A$2:$MW$40,'Intervention list'!DV$195+1,0)</f>
        <v>0</v>
      </c>
      <c r="DW136" s="0" t="n">
        <f aca="false">IF(ISNUMBER(FIND(DW$1,$D136))=$AO$1,1,0)*VLOOKUP($Z$2,DALYs!$A$2:$MW$40,'Intervention list'!DW$195+1,0)</f>
        <v>0</v>
      </c>
      <c r="DX136" s="0" t="n">
        <f aca="false">IF(ISNUMBER(FIND(DX$1,$D136))=$AO$1,1,0)*VLOOKUP($Z$2,DALYs!$A$2:$MW$40,'Intervention list'!DX$195+1,0)</f>
        <v>0</v>
      </c>
      <c r="DY136" s="0" t="n">
        <f aca="false">IF(ISNUMBER(FIND(DY$1,$D136))=$AO$1,1,0)*VLOOKUP($Z$2,DALYs!$A$2:$MW$40,'Intervention list'!DY$195+1,0)</f>
        <v>0</v>
      </c>
      <c r="DZ136" s="0" t="n">
        <f aca="false">IF(ISNUMBER(FIND(DZ$1,$D136))=$AO$1,1,0)*VLOOKUP($Z$2,DALYs!$A$2:$MW$40,'Intervention list'!DZ$195+1,0)</f>
        <v>0</v>
      </c>
      <c r="EA136" s="0" t="n">
        <f aca="false">IF(ISNUMBER(FIND(EA$1,$D136))=$AO$1,1,0)*VLOOKUP($Z$2,DALYs!$A$2:$MW$40,'Intervention list'!EA$195+1,0)</f>
        <v>0</v>
      </c>
      <c r="EB136" s="0" t="n">
        <f aca="false">IF(ISNUMBER(FIND(EB$1,$D136))=$AO$1,1,0)*VLOOKUP($Z$2,DALYs!$A$2:$MW$40,'Intervention list'!EB$195+1,0)</f>
        <v>0</v>
      </c>
      <c r="EC136" s="0" t="n">
        <f aca="false">IF(ISNUMBER(FIND(EC$1,$D136))=$AO$1,1,0)*VLOOKUP($Z$2,DALYs!$A$2:$MW$40,'Intervention list'!EC$195+1,0)</f>
        <v>0</v>
      </c>
      <c r="ED136" s="0" t="n">
        <f aca="false">IF(ISNUMBER(FIND(ED$1,$D136))=$AO$1,1,0)*VLOOKUP($Z$2,DALYs!$A$2:$MW$40,'Intervention list'!ED$195+1,0)</f>
        <v>0</v>
      </c>
      <c r="EE136" s="0" t="n">
        <f aca="false">IF(ISNUMBER(FIND(EE$1,$D136))=$AO$1,1,0)*VLOOKUP($Z$2,DALYs!$A$2:$MW$40,'Intervention list'!EE$195+1,0)</f>
        <v>0</v>
      </c>
      <c r="EF136" s="0" t="n">
        <f aca="false">IF(ISNUMBER(FIND(EF$1,$D136))=$AO$1,1,0)*VLOOKUP($Z$2,DALYs!$A$2:$MW$40,'Intervention list'!EF$195+1,0)</f>
        <v>0</v>
      </c>
      <c r="EG136" s="0" t="n">
        <f aca="false">IF(ISNUMBER(FIND(EG$1,$D136))=$AO$1,1,0)*VLOOKUP($Z$2,DALYs!$A$2:$MW$40,'Intervention list'!EG$195+1,0)</f>
        <v>0</v>
      </c>
      <c r="EH136" s="0" t="n">
        <f aca="false">IF(ISNUMBER(FIND(EH$1,$D136))=$AO$1,1,0)*VLOOKUP($Z$2,DALYs!$A$2:$MW$40,'Intervention list'!EH$195+1,0)</f>
        <v>0</v>
      </c>
      <c r="EI136" s="0" t="n">
        <f aca="false">IF(ISNUMBER(FIND(EI$1,$D136))=$AO$1,1,0)*VLOOKUP($Z$2,DALYs!$A$2:$MW$40,'Intervention list'!EI$195+1,0)</f>
        <v>0</v>
      </c>
      <c r="EJ136" s="0" t="n">
        <f aca="false">IF(ISNUMBER(FIND(EJ$1,$D136))=$AO$1,1,0)*VLOOKUP($Z$2,DALYs!$A$2:$MW$40,'Intervention list'!EJ$195+1,0)</f>
        <v>0</v>
      </c>
      <c r="EK136" s="0" t="n">
        <f aca="false">IF(ISNUMBER(FIND(EK$1,$D136))=$AO$1,1,0)*VLOOKUP($Z$2,DALYs!$A$2:$MW$40,'Intervention list'!EK$195+1,0)</f>
        <v>0</v>
      </c>
      <c r="EL136" s="0" t="n">
        <f aca="false">IF(ISNUMBER(FIND(EL$1,$D136))=$AO$1,1,0)*VLOOKUP($Z$2,DALYs!$A$2:$MW$40,'Intervention list'!EL$195+1,0)</f>
        <v>0</v>
      </c>
      <c r="EM136" s="0" t="n">
        <f aca="false">IF(ISNUMBER(FIND(EM$1,$D136))=$AO$1,1,0)*VLOOKUP($Z$2,DALYs!$A$2:$MW$40,'Intervention list'!EM$195+1,0)</f>
        <v>0</v>
      </c>
      <c r="EN136" s="0" t="n">
        <f aca="false">IF(ISNUMBER(FIND(EN$1,$D136))=$AO$1,1,0)*VLOOKUP($Z$2,DALYs!$A$2:$MW$40,'Intervention list'!EN$195+1,0)</f>
        <v>0</v>
      </c>
      <c r="EO136" s="0" t="n">
        <f aca="false">IF(ISNUMBER(FIND(EO$1,$D136))=$AO$1,1,0)*VLOOKUP($Z$2,DALYs!$A$2:$MW$40,'Intervention list'!EO$195+1,0)</f>
        <v>0</v>
      </c>
      <c r="EP136" s="0" t="n">
        <f aca="false">IF(ISNUMBER(FIND(EP$1,$D136))=$AO$1,1,0)*VLOOKUP($Z$2,DALYs!$A$2:$MW$40,'Intervention list'!EP$195+1,0)</f>
        <v>0</v>
      </c>
      <c r="EQ136" s="0" t="n">
        <f aca="false">IF(ISNUMBER(FIND(EQ$1,$D136))=$AO$1,1,0)*VLOOKUP($Z$2,DALYs!$A$2:$MW$40,'Intervention list'!EQ$195+1,0)</f>
        <v>0</v>
      </c>
      <c r="ER136" s="0" t="n">
        <f aca="false">IF(ISNUMBER(FIND(ER$1,$D136))=$AO$1,1,0)*VLOOKUP($Z$2,DALYs!$A$2:$MW$40,'Intervention list'!ER$195+1,0)</f>
        <v>0</v>
      </c>
      <c r="ES136" s="0" t="n">
        <f aca="false">IF(ISNUMBER(FIND(ES$1,$D136))=$AO$1,1,0)*VLOOKUP($Z$2,DALYs!$A$2:$MW$40,'Intervention list'!ES$195+1,0)</f>
        <v>0</v>
      </c>
      <c r="ET136" s="0" t="n">
        <f aca="false">IF(ISNUMBER(FIND(ET$1,$D136))=$AO$1,1,0)*VLOOKUP($Z$2,DALYs!$A$2:$MW$40,'Intervention list'!ET$195+1,0)</f>
        <v>0</v>
      </c>
      <c r="EU136" s="0" t="n">
        <f aca="false">IF(ISNUMBER(FIND(EU$1,$D136))=$AO$1,1,0)*VLOOKUP($Z$2,DALYs!$A$2:$MW$40,'Intervention list'!EU$195+1,0)</f>
        <v>0</v>
      </c>
      <c r="EV136" s="0" t="n">
        <f aca="false">IF(ISNUMBER(FIND(EV$1,$D136))=$AO$1,1,0)*VLOOKUP($Z$2,DALYs!$A$2:$MW$40,'Intervention list'!EV$195+1,0)</f>
        <v>0</v>
      </c>
      <c r="EW136" s="0" t="n">
        <f aca="false">IF(ISNUMBER(FIND(EW$1,$D136))=$AO$1,1,0)*VLOOKUP($Z$2,DALYs!$A$2:$MW$40,'Intervention list'!EW$195+1,0)</f>
        <v>0</v>
      </c>
      <c r="EX136" s="0" t="n">
        <f aca="false">IF(ISNUMBER(FIND(EX$1,$D136))=$AO$1,1,0)*VLOOKUP($Z$2,DALYs!$A$2:$MW$40,'Intervention list'!EX$195+1,0)</f>
        <v>0</v>
      </c>
      <c r="EY136" s="0" t="n">
        <f aca="false">IF(ISNUMBER(FIND(EY$1,$D136))=$AO$1,1,0)*VLOOKUP($Z$2,DALYs!$A$2:$MW$40,'Intervention list'!EY$195+1,0)</f>
        <v>0</v>
      </c>
      <c r="EZ136" s="0" t="n">
        <f aca="false">IF(ISNUMBER(FIND(EZ$1,$D136))=$AO$1,1,0)*VLOOKUP($Z$2,DALYs!$A$2:$MW$40,'Intervention list'!EZ$195+1,0)</f>
        <v>0</v>
      </c>
      <c r="FA136" s="0" t="n">
        <f aca="false">IF(ISNUMBER(FIND(FA$1,$D136))=$AO$1,1,0)*VLOOKUP($Z$2,DALYs!$A$2:$MW$40,'Intervention list'!FA$195+1,0)</f>
        <v>0</v>
      </c>
      <c r="FB136" s="0" t="n">
        <f aca="false">IF(ISNUMBER(FIND(FB$1,$D136))=$AO$1,1,0)*VLOOKUP($Z$2,DALYs!$A$2:$MW$40,'Intervention list'!FB$195+1,0)</f>
        <v>0</v>
      </c>
      <c r="FC136" s="0" t="n">
        <f aca="false">IF(ISNUMBER(FIND(FC$1,$D136))=$AO$1,1,0)*VLOOKUP($Z$2,DALYs!$A$2:$MW$40,'Intervention list'!FC$195+1,0)</f>
        <v>0</v>
      </c>
      <c r="FD136" s="0" t="n">
        <f aca="false">IF(ISNUMBER(FIND(FD$1,$D136))=$AO$1,1,0)*VLOOKUP($Z$2,DALYs!$A$2:$MW$40,'Intervention list'!FD$195+1,0)</f>
        <v>0</v>
      </c>
      <c r="FE136" s="0" t="n">
        <f aca="false">IF(ISNUMBER(FIND(FE$1,$D136))=$AO$1,1,0)*VLOOKUP($Z$2,DALYs!$A$2:$MW$40,'Intervention list'!FE$195+1,0)</f>
        <v>0</v>
      </c>
      <c r="FF136" s="0" t="n">
        <f aca="false">IF(ISNUMBER(FIND(FF$1,$D136))=$AO$1,1,0)*VLOOKUP($Z$2,DALYs!$A$2:$MW$40,'Intervention list'!FF$195+1,0)</f>
        <v>0</v>
      </c>
      <c r="FG136" s="0" t="n">
        <f aca="false">IF(ISNUMBER(FIND(FG$1,$D136))=$AO$1,1,0)*VLOOKUP($Z$2,DALYs!$A$2:$MW$40,'Intervention list'!FG$195+1,0)</f>
        <v>0</v>
      </c>
      <c r="FH136" s="0" t="n">
        <f aca="false">IF(ISNUMBER(FIND(FH$1,$D136))=$AO$1,1,0)*VLOOKUP($Z$2,DALYs!$A$2:$MW$40,'Intervention list'!FH$195+1,0)</f>
        <v>0</v>
      </c>
      <c r="FI136" s="0" t="n">
        <f aca="false">IF(ISNUMBER(FIND(FI$1,$D136))=$AO$1,1,0)*VLOOKUP($Z$2,DALYs!$A$2:$MW$40,'Intervention list'!FI$195+1,0)</f>
        <v>0</v>
      </c>
      <c r="FJ136" s="0" t="n">
        <f aca="false">IF(ISNUMBER(FIND(FJ$1,$D136))=$AO$1,1,0)*VLOOKUP($Z$2,DALYs!$A$2:$MW$40,'Intervention list'!FJ$195+1,0)</f>
        <v>0</v>
      </c>
      <c r="FK136" s="0" t="n">
        <f aca="false">IF(ISNUMBER(FIND(FK$1,$D136))=$AO$1,1,0)*VLOOKUP($Z$2,DALYs!$A$2:$MW$40,'Intervention list'!FK$195+1,0)</f>
        <v>0</v>
      </c>
      <c r="FL136" s="0" t="n">
        <f aca="false">IF(ISNUMBER(FIND(FL$1,$D136))=$AO$1,1,0)*VLOOKUP($Z$2,DALYs!$A$2:$MW$40,'Intervention list'!FL$195+1,0)</f>
        <v>0</v>
      </c>
      <c r="FM136" s="0" t="n">
        <f aca="false">IF(ISNUMBER(FIND(FM$1,$D136))=$AO$1,1,0)*VLOOKUP($Z$2,DALYs!$A$2:$MW$40,'Intervention list'!FM$195+1,0)</f>
        <v>0</v>
      </c>
      <c r="FN136" s="0" t="n">
        <f aca="false">IF(ISNUMBER(FIND(FN$1,$D136))=$AO$1,1,0)*VLOOKUP($Z$2,DALYs!$A$2:$MW$40,'Intervention list'!FN$195+1,0)</f>
        <v>0</v>
      </c>
      <c r="FO136" s="0" t="n">
        <f aca="false">IF(ISNUMBER(FIND(FO$1,$D136))=$AO$1,1,0)*VLOOKUP($Z$2,DALYs!$A$2:$MW$40,'Intervention list'!FO$195+1,0)</f>
        <v>0</v>
      </c>
      <c r="FP136" s="0" t="n">
        <f aca="false">IF(ISNUMBER(FIND(FP$1,$D136))=$AO$1,1,0)*VLOOKUP($Z$2,DALYs!$A$2:$MW$40,'Intervention list'!FP$195+1,0)</f>
        <v>0</v>
      </c>
      <c r="FQ136" s="0" t="n">
        <f aca="false">IF(ISNUMBER(FIND(FQ$1,$D136))=$AO$1,1,0)*VLOOKUP($Z$2,DALYs!$A$2:$MW$40,'Intervention list'!FQ$195+1,0)</f>
        <v>0</v>
      </c>
      <c r="FR136" s="0" t="n">
        <f aca="false">IF(ISNUMBER(FIND(FR$1,$D136))=$AO$1,1,0)*VLOOKUP($Z$2,DALYs!$A$2:$MW$40,'Intervention list'!FR$195+1,0)</f>
        <v>0</v>
      </c>
      <c r="FS136" s="0" t="n">
        <f aca="false">IF(ISNUMBER(FIND(FS$1,$D136))=$AO$1,1,0)*VLOOKUP($Z$2,DALYs!$A$2:$MW$40,'Intervention list'!FS$195+1,0)</f>
        <v>0</v>
      </c>
      <c r="FT136" s="0" t="n">
        <f aca="false">IF(ISNUMBER(FIND(FT$1,$D136))=$AO$1,1,0)*VLOOKUP($Z$2,DALYs!$A$2:$MW$40,'Intervention list'!FT$195+1,0)</f>
        <v>0</v>
      </c>
      <c r="FU136" s="0" t="n">
        <f aca="false">IF(ISNUMBER(FIND(FU$1,$D136))=$AO$1,1,0)*VLOOKUP($Z$2,DALYs!$A$2:$MW$40,'Intervention list'!FU$195+1,0)</f>
        <v>0</v>
      </c>
      <c r="FV136" s="0" t="n">
        <f aca="false">IF(ISNUMBER(FIND(FV$1,$D136))=$AO$1,1,0)*VLOOKUP($Z$2,DALYs!$A$2:$MW$40,'Intervention list'!FV$195+1,0)</f>
        <v>0</v>
      </c>
      <c r="FW136" s="0" t="n">
        <f aca="false">IF(ISNUMBER(FIND(FW$1,$D136))=$AO$1,1,0)*VLOOKUP($Z$2,DALYs!$A$2:$MW$40,'Intervention list'!FW$195+1,0)</f>
        <v>0</v>
      </c>
      <c r="FX136" s="0" t="n">
        <f aca="false">IF(ISNUMBER(FIND(FX$1,$D136))=$AO$1,1,0)*VLOOKUP($Z$2,DALYs!$A$2:$MW$40,'Intervention list'!FX$195+1,0)</f>
        <v>0</v>
      </c>
      <c r="FY136" s="0" t="n">
        <f aca="false">IF(ISNUMBER(FIND(FY$1,$D136))=$AO$1,1,0)*VLOOKUP($Z$2,DALYs!$A$2:$MW$40,'Intervention list'!FY$195+1,0)</f>
        <v>0</v>
      </c>
      <c r="FZ136" s="0" t="n">
        <f aca="false">IF(ISNUMBER(FIND(FZ$1,$D136))=$AO$1,1,0)*VLOOKUP($Z$2,DALYs!$A$2:$MW$40,'Intervention list'!FZ$195+1,0)</f>
        <v>0</v>
      </c>
      <c r="GA136" s="0" t="n">
        <f aca="false">IF(ISNUMBER(FIND(GA$1,$D136))=$AO$1,1,0)*VLOOKUP($Z$2,DALYs!$A$2:$MW$40,'Intervention list'!GA$195+1,0)</f>
        <v>0</v>
      </c>
      <c r="GB136" s="0" t="n">
        <f aca="false">IF(ISNUMBER(FIND(GB$1,$D136))=$AO$1,1,0)*VLOOKUP($Z$2,DALYs!$A$2:$MW$40,'Intervention list'!GB$195+1,0)</f>
        <v>0</v>
      </c>
      <c r="GC136" s="0" t="n">
        <f aca="false">IF(ISNUMBER(FIND(GC$1,$D136))=$AO$1,1,0)*VLOOKUP($Z$2,DALYs!$A$2:$MW$40,'Intervention list'!GC$195+1,0)</f>
        <v>0</v>
      </c>
      <c r="GD136" s="0" t="n">
        <f aca="false">IF(ISNUMBER(FIND(GD$1,$D136))=$AO$1,1,0)*VLOOKUP($Z$2,DALYs!$A$2:$MW$40,'Intervention list'!GD$195+1,0)</f>
        <v>0</v>
      </c>
      <c r="GE136" s="0" t="n">
        <f aca="false">IF(ISNUMBER(FIND(GE$1,$D136))=$AO$1,1,0)*VLOOKUP($Z$2,DALYs!$A$2:$MW$40,'Intervention list'!GE$195+1,0)</f>
        <v>0</v>
      </c>
      <c r="GF136" s="0" t="n">
        <f aca="false">IF(ISNUMBER(FIND(GF$1,$D136))=$AO$1,1,0)*VLOOKUP($Z$2,DALYs!$A$2:$MW$40,'Intervention list'!GF$195+1,0)</f>
        <v>0</v>
      </c>
      <c r="GG136" s="0" t="n">
        <f aca="false">IF(ISNUMBER(FIND(GG$1,$D136))=$AO$1,1,0)*VLOOKUP($Z$2,DALYs!$A$2:$MW$40,'Intervention list'!GG$195+1,0)</f>
        <v>0</v>
      </c>
      <c r="GH136" s="0" t="n">
        <f aca="false">IF(ISNUMBER(FIND(GH$1,$D136))=$AO$1,1,0)*VLOOKUP($Z$2,DALYs!$A$2:$MW$40,'Intervention list'!GH$195+1,0)</f>
        <v>0</v>
      </c>
      <c r="GI136" s="0" t="n">
        <f aca="false">IF(ISNUMBER(FIND(GI$1,$D136))=$AO$1,1,0)*VLOOKUP($Z$2,DALYs!$A$2:$MW$40,'Intervention list'!GI$195+1,0)</f>
        <v>0</v>
      </c>
      <c r="GJ136" s="0" t="n">
        <f aca="false">IF(ISNUMBER(FIND(GJ$1,$D136))=$AO$1,1,0)*VLOOKUP($Z$2,DALYs!$A$2:$MW$40,'Intervention list'!GJ$195+1,0)</f>
        <v>0</v>
      </c>
      <c r="GK136" s="0" t="n">
        <f aca="false">IF(ISNUMBER(FIND(GK$1,$D136))=$AO$1,1,0)*VLOOKUP($Z$2,DALYs!$A$2:$MW$40,'Intervention list'!GK$195+1,0)</f>
        <v>0</v>
      </c>
      <c r="GL136" s="0" t="n">
        <f aca="false">IF(ISNUMBER(FIND(GL$1,$D136))=$AO$1,1,0)*VLOOKUP($Z$2,DALYs!$A$2:$MW$40,'Intervention list'!GL$195+1,0)</f>
        <v>0</v>
      </c>
      <c r="GM136" s="0" t="n">
        <f aca="false">IF(ISNUMBER(FIND(GM$1,$D136))=$AO$1,1,0)*VLOOKUP($Z$2,DALYs!$A$2:$MW$40,'Intervention list'!GM$195+1,0)</f>
        <v>0</v>
      </c>
      <c r="GN136" s="0" t="n">
        <f aca="false">IF(ISNUMBER(FIND(GN$1,$D136))=$AO$1,1,0)*VLOOKUP($Z$2,DALYs!$A$2:$MW$40,'Intervention list'!GN$195+1,0)</f>
        <v>0</v>
      </c>
      <c r="GO136" s="0" t="n">
        <f aca="false">IF(ISNUMBER(FIND(GO$1,$D136))=$AO$1,1,0)*VLOOKUP($Z$2,DALYs!$A$2:$MW$40,'Intervention list'!GO$195+1,0)</f>
        <v>0</v>
      </c>
      <c r="GP136" s="0" t="n">
        <f aca="false">IF(ISNUMBER(FIND(GP$1,$D136))=$AO$1,1,0)*VLOOKUP($Z$2,DALYs!$A$2:$MW$40,'Intervention list'!GP$195+1,0)</f>
        <v>0</v>
      </c>
      <c r="GQ136" s="0" t="n">
        <f aca="false">IF(ISNUMBER(FIND(GQ$1,$D136))=$AO$1,1,0)*VLOOKUP($Z$2,DALYs!$A$2:$MW$40,'Intervention list'!GQ$195+1,0)</f>
        <v>0</v>
      </c>
      <c r="GR136" s="0" t="n">
        <f aca="false">IF(ISNUMBER(FIND(GR$1,$D136))=$AO$1,1,0)*VLOOKUP($Z$2,DALYs!$A$2:$MW$40,'Intervention list'!GR$195+1,0)</f>
        <v>0</v>
      </c>
      <c r="GS136" s="0" t="n">
        <f aca="false">IF(ISNUMBER(FIND(GS$1,$D136))=$AO$1,1,0)*VLOOKUP($Z$2,DALYs!$A$2:$MW$40,'Intervention list'!GS$195+1,0)</f>
        <v>0</v>
      </c>
      <c r="GT136" s="0" t="n">
        <f aca="false">IF(ISNUMBER(FIND(GT$1,$D136))=$AO$1,1,0)*VLOOKUP($Z$2,DALYs!$A$2:$MW$40,'Intervention list'!GT$195+1,0)</f>
        <v>0</v>
      </c>
      <c r="GU136" s="0" t="n">
        <f aca="false">IF(ISNUMBER(FIND(GU$1,$D136))=$AO$1,1,0)*VLOOKUP($Z$2,DALYs!$A$2:$MW$40,'Intervention list'!GU$195+1,0)</f>
        <v>0</v>
      </c>
      <c r="GV136" s="0" t="n">
        <f aca="false">IF(ISNUMBER(FIND(GV$1,$D136))=$AO$1,1,0)*VLOOKUP($Z$2,DALYs!$A$2:$MW$40,'Intervention list'!GV$195+1,0)</f>
        <v>0</v>
      </c>
      <c r="GW136" s="0" t="n">
        <f aca="false">IF(ISNUMBER(FIND(GW$1,$D136))=$AO$1,1,0)*VLOOKUP($Z$2,DALYs!$A$2:$MW$40,'Intervention list'!GW$195+1,0)</f>
        <v>0</v>
      </c>
      <c r="GX136" s="0" t="n">
        <f aca="false">IF(ISNUMBER(FIND(GX$1,$D136))=$AO$1,1,0)*VLOOKUP($Z$2,DALYs!$A$2:$MW$40,'Intervention list'!GX$195+1,0)</f>
        <v>0</v>
      </c>
      <c r="GY136" s="0" t="n">
        <f aca="false">IF(ISNUMBER(FIND(GY$1,$D136))=$AO$1,1,0)*VLOOKUP($Z$2,DALYs!$A$2:$MW$40,'Intervention list'!GY$195+1,0)</f>
        <v>0</v>
      </c>
      <c r="GZ136" s="0" t="n">
        <f aca="false">IF(ISNUMBER(FIND(GZ$1,$D136))=$AO$1,1,0)*VLOOKUP($Z$2,DALYs!$A$2:$MW$40,'Intervention list'!GZ$195+1,0)</f>
        <v>0</v>
      </c>
      <c r="HA136" s="0" t="n">
        <f aca="false">IF(ISNUMBER(FIND(HA$1,$D136))=$AO$1,1,0)*VLOOKUP($Z$2,DALYs!$A$2:$MW$40,'Intervention list'!HA$195+1,0)</f>
        <v>0</v>
      </c>
      <c r="HB136" s="0" t="n">
        <f aca="false">IF(ISNUMBER(FIND(HB$1,$D136))=$AO$1,1,0)*VLOOKUP($Z$2,DALYs!$A$2:$MW$40,'Intervention list'!HB$195+1,0)</f>
        <v>0</v>
      </c>
      <c r="HC136" s="0" t="n">
        <f aca="false">IF(ISNUMBER(FIND(HC$1,$D136))=$AO$1,1,0)*VLOOKUP($Z$2,DALYs!$A$2:$MW$40,'Intervention list'!HC$195+1,0)</f>
        <v>0</v>
      </c>
      <c r="HD136" s="0" t="n">
        <f aca="false">IF(ISNUMBER(FIND(HD$1,$D136))=$AO$1,1,0)*VLOOKUP($Z$2,DALYs!$A$2:$MW$40,'Intervention list'!HD$195+1,0)</f>
        <v>0</v>
      </c>
      <c r="HE136" s="0" t="n">
        <f aca="false">IF(ISNUMBER(FIND(HE$1,$D136))=$AO$1,1,0)*VLOOKUP($Z$2,DALYs!$A$2:$MW$40,'Intervention list'!HE$195+1,0)</f>
        <v>0</v>
      </c>
      <c r="HF136" s="0" t="n">
        <f aca="false">IF(ISNUMBER(FIND(HF$1,$D136))=$AO$1,1,0)*VLOOKUP($Z$2,DALYs!$A$2:$MW$40,'Intervention list'!HF$195+1,0)</f>
        <v>0</v>
      </c>
      <c r="HG136" s="0" t="n">
        <f aca="false">IF(ISNUMBER(FIND(HG$1,$D136))=$AO$1,1,0)*VLOOKUP($Z$2,DALYs!$A$2:$MW$40,'Intervention list'!HG$195+1,0)</f>
        <v>0</v>
      </c>
      <c r="HH136" s="0" t="n">
        <f aca="false">IF(ISNUMBER(FIND(HH$1,$D136))=$AO$1,1,0)*VLOOKUP($Z$2,DALYs!$A$2:$MW$40,'Intervention list'!HH$195+1,0)</f>
        <v>0</v>
      </c>
      <c r="HI136" s="0" t="n">
        <f aca="false">IF(ISNUMBER(FIND(HI$1,$D136))=$AO$1,1,0)*VLOOKUP($Z$2,DALYs!$A$2:$MW$40,'Intervention list'!HI$195+1,0)</f>
        <v>0</v>
      </c>
      <c r="HJ136" s="0" t="n">
        <f aca="false">IF(ISNUMBER(FIND(HJ$1,$D136))=$AO$1,1,0)*VLOOKUP($Z$2,DALYs!$A$2:$MW$40,'Intervention list'!HJ$195+1,0)</f>
        <v>0</v>
      </c>
      <c r="HK136" s="0" t="n">
        <f aca="false">IF(ISNUMBER(FIND(HK$1,$D136))=$AO$1,1,0)*VLOOKUP($Z$2,DALYs!$A$2:$MW$40,'Intervention list'!HK$195+1,0)</f>
        <v>0</v>
      </c>
      <c r="HL136" s="0" t="n">
        <f aca="false">IF(ISNUMBER(FIND(HL$1,$D136))=$AO$1,1,0)*VLOOKUP($Z$2,DALYs!$A$2:$MW$40,'Intervention list'!HL$195+1,0)</f>
        <v>0</v>
      </c>
      <c r="HM136" s="0" t="n">
        <f aca="false">IF(ISNUMBER(FIND(HM$1,$D136))=$AO$1,1,0)*VLOOKUP($Z$2,DALYs!$A$2:$MW$40,'Intervention list'!HM$195+1,0)</f>
        <v>0</v>
      </c>
      <c r="HN136" s="0" t="n">
        <f aca="false">IF(ISNUMBER(FIND(HN$1,$D136))=$AO$1,1,0)*VLOOKUP($Z$2,DALYs!$A$2:$MW$40,'Intervention list'!HN$195+1,0)</f>
        <v>0</v>
      </c>
      <c r="HO136" s="0" t="n">
        <f aca="false">IF(ISNUMBER(FIND(HO$1,$D136))=$AO$1,1,0)*VLOOKUP($Z$2,DALYs!$A$2:$MW$40,'Intervention list'!HO$195+1,0)</f>
        <v>0</v>
      </c>
      <c r="HP136" s="0" t="n">
        <f aca="false">IF(ISNUMBER(FIND(HP$1,$D136))=$AO$1,1,0)*VLOOKUP($Z$2,DALYs!$A$2:$MW$40,'Intervention list'!HP$195+1,0)</f>
        <v>0</v>
      </c>
      <c r="HQ136" s="0" t="n">
        <f aca="false">IF(ISNUMBER(FIND(HQ$1,$D136))=$AO$1,1,0)*VLOOKUP($Z$2,DALYs!$A$2:$MW$40,'Intervention list'!HQ$195+1,0)</f>
        <v>0</v>
      </c>
      <c r="HR136" s="0" t="n">
        <f aca="false">IF(ISNUMBER(FIND(HR$1,$D136))=$AO$1,1,0)*VLOOKUP($Z$2,DALYs!$A$2:$MW$40,'Intervention list'!HR$195+1,0)</f>
        <v>0</v>
      </c>
      <c r="HS136" s="0" t="n">
        <f aca="false">IF(ISNUMBER(FIND(HS$1,$D136))=$AO$1,1,0)*VLOOKUP($Z$2,DALYs!$A$2:$MW$40,'Intervention list'!HS$195+1,0)</f>
        <v>0</v>
      </c>
      <c r="HT136" s="0" t="n">
        <f aca="false">IF(ISNUMBER(FIND(HT$1,$D136))=$AO$1,1,0)*VLOOKUP($Z$2,DALYs!$A$2:$MW$40,'Intervention list'!HT$195+1,0)</f>
        <v>0</v>
      </c>
      <c r="HU136" s="0" t="n">
        <f aca="false">IF(ISNUMBER(FIND(HU$1,$D136))=$AO$1,1,0)*VLOOKUP($Z$2,DALYs!$A$2:$MW$40,'Intervention list'!HU$195+1,0)</f>
        <v>0</v>
      </c>
      <c r="HV136" s="0" t="n">
        <f aca="false">IF(ISNUMBER(FIND(HV$1,$D136))=$AO$1,1,0)*VLOOKUP($Z$2,DALYs!$A$2:$MW$40,'Intervention list'!HV$195+1,0)</f>
        <v>0</v>
      </c>
      <c r="HW136" s="0" t="n">
        <f aca="false">IF(ISNUMBER(FIND(HW$1,$D136))=$AO$1,1,0)*VLOOKUP($Z$2,DALYs!$A$2:$MW$40,'Intervention list'!HW$195+1,0)</f>
        <v>0</v>
      </c>
      <c r="HX136" s="0" t="n">
        <f aca="false">IF(ISNUMBER(FIND(HX$1,$D136))=$AO$1,1,0)*VLOOKUP($Z$2,DALYs!$A$2:$MW$40,'Intervention list'!HX$195+1,0)</f>
        <v>0</v>
      </c>
      <c r="HY136" s="0" t="n">
        <f aca="false">IF(ISNUMBER(FIND(HY$1,$D136))=$AO$1,1,0)*VLOOKUP($Z$2,DALYs!$A$2:$MW$40,'Intervention list'!HY$195+1,0)</f>
        <v>0</v>
      </c>
      <c r="HZ136" s="0" t="n">
        <f aca="false">IF(ISNUMBER(FIND(HZ$1,$D136))=$AO$1,1,0)*VLOOKUP($Z$2,DALYs!$A$2:$MW$40,'Intervention list'!HZ$195+1,0)</f>
        <v>0</v>
      </c>
      <c r="IA136" s="0" t="n">
        <f aca="false">IF(ISNUMBER(FIND(IA$1,$D136))=$AO$1,1,0)*VLOOKUP($Z$2,DALYs!$A$2:$MW$40,'Intervention list'!IA$195+1,0)</f>
        <v>0</v>
      </c>
      <c r="IB136" s="0" t="n">
        <f aca="false">IF(ISNUMBER(FIND(IB$1,$D136))=$AO$1,1,0)*VLOOKUP($Z$2,DALYs!$A$2:$MW$40,'Intervention list'!IB$195+1,0)</f>
        <v>0</v>
      </c>
      <c r="IC136" s="0" t="n">
        <f aca="false">IF(ISNUMBER(FIND(IC$1,$D136))=$AO$1,1,0)*VLOOKUP($Z$2,DALYs!$A$2:$MW$40,'Intervention list'!IC$195+1,0)</f>
        <v>0</v>
      </c>
      <c r="ID136" s="0" t="n">
        <f aca="false">IF(ISNUMBER(FIND(ID$1,$D136))=$AO$1,1,0)*VLOOKUP($Z$2,DALYs!$A$2:$MW$40,'Intervention list'!ID$195+1,0)</f>
        <v>0</v>
      </c>
      <c r="IE136" s="0" t="n">
        <f aca="false">IF(ISNUMBER(FIND(IE$1,$D136))=$AO$1,1,0)*VLOOKUP($Z$2,DALYs!$A$2:$MW$40,'Intervention list'!IE$195+1,0)</f>
        <v>0</v>
      </c>
      <c r="IF136" s="0" t="n">
        <f aca="false">IF(ISNUMBER(FIND(IF$1,$D136))=$AO$1,1,0)*VLOOKUP($Z$2,DALYs!$A$2:$MW$40,'Intervention list'!IF$195+1,0)</f>
        <v>0</v>
      </c>
      <c r="IG136" s="0" t="n">
        <f aca="false">IF(ISNUMBER(FIND(IG$1,$D136))=$AO$1,1,0)*VLOOKUP($Z$2,DALYs!$A$2:$MW$40,'Intervention list'!IG$195+1,0)</f>
        <v>0</v>
      </c>
      <c r="IH136" s="0" t="n">
        <f aca="false">IF(ISNUMBER(FIND(IH$1,$D136))=$AO$1,1,0)*VLOOKUP($Z$2,DALYs!$A$2:$MW$40,'Intervention list'!IH$195+1,0)</f>
        <v>0</v>
      </c>
      <c r="II136" s="0" t="n">
        <f aca="false">IF(ISNUMBER(FIND(II$1,$D136))=$AO$1,1,0)*VLOOKUP($Z$2,DALYs!$A$2:$MW$40,'Intervention list'!II$195+1,0)</f>
        <v>0</v>
      </c>
      <c r="IJ136" s="0" t="n">
        <f aca="false">IF(ISNUMBER(FIND(IJ$1,$D136))=$AO$1,1,0)*VLOOKUP($Z$2,DALYs!$A$2:$MW$40,'Intervention list'!IJ$195+1,0)</f>
        <v>0</v>
      </c>
      <c r="IK136" s="0" t="n">
        <f aca="false">IF(ISNUMBER(FIND(IK$1,$D136))=$AO$1,1,0)*VLOOKUP($Z$2,DALYs!$A$2:$MW$40,'Intervention list'!IK$195+1,0)</f>
        <v>6818.15871374147</v>
      </c>
      <c r="IL136" s="0" t="n">
        <f aca="false">IF(ISNUMBER(FIND(IL$1,$D136))=$AO$1,1,0)*VLOOKUP($Z$2,DALYs!$A$2:$MW$40,'Intervention list'!IL$195+1,0)</f>
        <v>0</v>
      </c>
      <c r="IM136" s="0" t="n">
        <f aca="false">IF(ISNUMBER(FIND(IM$1,$D136))=$AO$1,1,0)*VLOOKUP($Z$2,DALYs!$A$2:$MW$40,'Intervention list'!IM$195+1,0)</f>
        <v>0</v>
      </c>
      <c r="IN136" s="0" t="n">
        <f aca="false">IF(ISNUMBER(FIND(IN$1,$D136))=$AO$1,1,0)*VLOOKUP($Z$2,DALYs!$A$2:$MW$40,'Intervention list'!IN$195+1,0)</f>
        <v>0</v>
      </c>
      <c r="IO136" s="0" t="n">
        <f aca="false">IF(ISNUMBER(FIND(IO$1,$D136))=$AO$1,1,0)*VLOOKUP($Z$2,DALYs!$A$2:$MW$40,'Intervention list'!IO$195+1,0)</f>
        <v>0</v>
      </c>
      <c r="IP136" s="0" t="n">
        <f aca="false">IF(ISNUMBER(FIND(IP$1,$D136))=$AO$1,1,0)*VLOOKUP($Z$2,DALYs!$A$2:$MW$40,'Intervention list'!IP$195+1,0)</f>
        <v>0</v>
      </c>
      <c r="IQ136" s="0" t="n">
        <f aca="false">IF(ISNUMBER(FIND(IQ$1,$D136))=$AO$1,1,0)*VLOOKUP($Z$2,DALYs!$A$2:$MW$40,'Intervention list'!IQ$195+1,0)</f>
        <v>0</v>
      </c>
      <c r="IR136" s="0" t="n">
        <f aca="false">IF(ISNUMBER(FIND(IR$1,$D136))=$AO$1,1,0)*VLOOKUP($Z$2,DALYs!$A$2:$MW$40,'Intervention list'!IR$195+1,0)</f>
        <v>0</v>
      </c>
      <c r="IS136" s="0" t="n">
        <f aca="false">IF(ISNUMBER(FIND(IS$1,$D136))=$AO$1,1,0)*VLOOKUP($Z$2,DALYs!$A$2:$MW$40,'Intervention list'!IS$195+1,0)</f>
        <v>0</v>
      </c>
      <c r="IT136" s="0" t="n">
        <f aca="false">IF(ISNUMBER(FIND(IT$1,$D136))=$AO$1,1,0)*VLOOKUP($Z$2,DALYs!$A$2:$MW$40,'Intervention list'!IT$195+1,0)</f>
        <v>0</v>
      </c>
      <c r="IU136" s="0" t="n">
        <f aca="false">IF(ISNUMBER(FIND(IU$1,$D136))=$AO$1,1,0)*VLOOKUP($Z$2,DALYs!$A$2:$MW$40,'Intervention list'!IU$195+1,0)</f>
        <v>0</v>
      </c>
      <c r="IV136" s="0" t="n">
        <f aca="false">IF(ISNUMBER(FIND(IV$1,$D136))=$AO$1,1,0)*VLOOKUP($Z$2,DALYs!$A$2:$MW$40,'Intervention list'!IV$195+1,0)</f>
        <v>0</v>
      </c>
      <c r="IW136" s="0" t="n">
        <f aca="false">IF(ISNUMBER(FIND(IW$1,$D136))=$AO$1,1,0)*VLOOKUP($Z$2,DALYs!$A$2:$MW$40,'Intervention list'!IW$195+1,0)</f>
        <v>0</v>
      </c>
      <c r="IX136" s="0" t="n">
        <f aca="false">IF(ISNUMBER(FIND(IX$1,$D136))=$AO$1,1,0)*VLOOKUP($Z$2,DALYs!$A$2:$MW$40,'Intervention list'!IX$195+1,0)</f>
        <v>0</v>
      </c>
      <c r="IY136" s="0" t="n">
        <f aca="false">IF(ISNUMBER(FIND(IY$1,$D136))=$AO$1,1,0)*VLOOKUP($Z$2,DALYs!$A$2:$MW$40,'Intervention list'!IY$195+1,0)</f>
        <v>0</v>
      </c>
      <c r="IZ136" s="0" t="n">
        <f aca="false">IF(ISNUMBER(FIND(IZ$1,$D136))=$AO$1,1,0)*VLOOKUP($Z$2,DALYs!$A$2:$MW$40,'Intervention list'!IZ$195+1,0)</f>
        <v>0</v>
      </c>
      <c r="JA136" s="0" t="n">
        <f aca="false">IF(ISNUMBER(FIND(JA$1,$D136))=$AO$1,1,0)*VLOOKUP($Z$2,DALYs!$A$2:$MW$40,'Intervention list'!JA$195+1,0)</f>
        <v>0</v>
      </c>
      <c r="JB136" s="0" t="n">
        <f aca="false">IF(ISNUMBER(FIND(JB$1,$D136))=$AO$1,1,0)*VLOOKUP($Z$2,DALYs!$A$2:$MW$40,'Intervention list'!JB$195+1,0)</f>
        <v>0</v>
      </c>
      <c r="JC136" s="0" t="n">
        <f aca="false">IF(ISNUMBER(FIND(JC$1,$D136))=$AO$1,1,0)*VLOOKUP($Z$2,DALYs!$A$2:$MW$40,'Intervention list'!JC$195+1,0)</f>
        <v>0</v>
      </c>
      <c r="JD136" s="0" t="n">
        <f aca="false">IF(ISNUMBER(FIND(JD$1,$D136))=$AO$1,1,0)*VLOOKUP($Z$2,DALYs!$A$2:$MW$40,'Intervention list'!JD$195+1,0)</f>
        <v>0</v>
      </c>
      <c r="JE136" s="0" t="n">
        <f aca="false">IF(ISNUMBER(FIND(JE$1,$D136))=$AO$1,1,0)*VLOOKUP($Z$2,DALYs!$A$2:$MW$40,'Intervention list'!JE$195+1,0)</f>
        <v>0</v>
      </c>
      <c r="JF136" s="0" t="n">
        <f aca="false">IF(ISNUMBER(FIND(JF$1,$D136))=$AO$1,1,0)*VLOOKUP($Z$2,DALYs!$A$2:$MW$40,'Intervention list'!JF$195+1,0)</f>
        <v>0</v>
      </c>
      <c r="JG136" s="0" t="n">
        <f aca="false">IF(ISNUMBER(FIND(JG$1,$D136))=$AO$1,1,0)*VLOOKUP($Z$2,DALYs!$A$2:$MW$40,'Intervention list'!JG$195+1,0)</f>
        <v>0</v>
      </c>
      <c r="JH136" s="0" t="n">
        <f aca="false">IF(ISNUMBER(FIND(JH$1,$D136))=$AO$1,1,0)*VLOOKUP($Z$2,DALYs!$A$2:$MW$40,'Intervention list'!JH$195+1,0)</f>
        <v>0</v>
      </c>
      <c r="JI136" s="0" t="n">
        <f aca="false">IF(ISNUMBER(FIND(JI$1,$D136))=$AO$1,1,0)*VLOOKUP($Z$2,DALYs!$A$2:$MW$40,'Intervention list'!JI$195+1,0)</f>
        <v>0</v>
      </c>
      <c r="JJ136" s="0" t="n">
        <f aca="false">IF(ISNUMBER(FIND(JJ$1,$D136))=$AO$1,1,0)*VLOOKUP($Z$2,DALYs!$A$2:$MW$40,'Intervention list'!JJ$195+1,0)</f>
        <v>0</v>
      </c>
      <c r="JK136" s="0" t="n">
        <f aca="false">IF(ISNUMBER(FIND(JK$1,$D136))=$AO$1,1,0)*VLOOKUP($Z$2,DALYs!$A$2:$MW$40,'Intervention list'!JK$195+1,0)</f>
        <v>0</v>
      </c>
      <c r="JL136" s="0" t="n">
        <f aca="false">IF(ISNUMBER(FIND(JL$1,$D136))=$AO$1,1,0)*VLOOKUP($Z$2,DALYs!$A$2:$MW$40,'Intervention list'!JL$195+1,0)</f>
        <v>0</v>
      </c>
      <c r="JM136" s="0" t="n">
        <f aca="false">IF(ISNUMBER(FIND(JM$1,$D136))=$AO$1,1,0)*VLOOKUP($Z$2,DALYs!$A$2:$MW$40,'Intervention list'!JM$195+1,0)</f>
        <v>0</v>
      </c>
      <c r="JN136" s="0" t="n">
        <f aca="false">IF(ISNUMBER(FIND(JN$1,$D136))=$AO$1,1,0)*VLOOKUP($Z$2,DALYs!$A$2:$MW$40,'Intervention list'!JN$195+1,0)</f>
        <v>0</v>
      </c>
      <c r="JO136" s="0" t="n">
        <f aca="false">IF(ISNUMBER(FIND(JO$1,$D136))=$AO$1,1,0)*VLOOKUP($Z$2,DALYs!$A$2:$MW$40,'Intervention list'!JO$195+1,0)</f>
        <v>0</v>
      </c>
      <c r="JP136" s="0" t="n">
        <f aca="false">IF(ISNUMBER(FIND(JP$1,$D136))=$AO$1,1,0)*VLOOKUP($Z$2,DALYs!$A$2:$MW$40,'Intervention list'!JP$195+1,0)</f>
        <v>0</v>
      </c>
      <c r="JQ136" s="0" t="n">
        <f aca="false">IF(ISNUMBER(FIND(JQ$1,$D136))=$AO$1,1,0)*VLOOKUP($Z$2,DALYs!$A$2:$MW$40,'Intervention list'!JQ$195+1,0)</f>
        <v>0</v>
      </c>
      <c r="JR136" s="0" t="n">
        <f aca="false">IF(ISNUMBER(FIND(JR$1,$D136))=$AO$1,1,0)*VLOOKUP($Z$2,DALYs!$A$2:$MW$40,'Intervention list'!JR$195+1,0)</f>
        <v>0</v>
      </c>
      <c r="JS136" s="0" t="n">
        <f aca="false">IF(ISNUMBER(FIND(JS$1,$D136))=$AO$1,1,0)*VLOOKUP($Z$2,DALYs!$A$2:$MW$40,'Intervention list'!JS$195+1,0)</f>
        <v>0</v>
      </c>
      <c r="JT136" s="0" t="n">
        <f aca="false">IF(ISNUMBER(FIND(JT$1,$D136))=$AO$1,1,0)*VLOOKUP($Z$2,DALYs!$A$2:$MW$40,'Intervention list'!JT$195+1,0)</f>
        <v>0</v>
      </c>
      <c r="JU136" s="0" t="n">
        <f aca="false">IF(ISNUMBER(FIND(JU$1,$D136))=$AO$1,1,0)*VLOOKUP($Z$2,DALYs!$A$2:$MW$40,'Intervention list'!JU$195+1,0)</f>
        <v>0</v>
      </c>
      <c r="JV136" s="0" t="n">
        <f aca="false">IF(ISNUMBER(FIND(JV$1,$D136))=$AO$1,1,0)*VLOOKUP($Z$2,DALYs!$A$2:$MW$40,'Intervention list'!JV$195+1,0)</f>
        <v>0</v>
      </c>
      <c r="JW136" s="0" t="n">
        <f aca="false">IF(ISNUMBER(FIND(JW$1,$D136))=$AO$1,1,0)*VLOOKUP($Z$2,DALYs!$A$2:$MW$40,'Intervention list'!JW$195+1,0)</f>
        <v>0</v>
      </c>
      <c r="JX136" s="0" t="n">
        <f aca="false">IF(ISNUMBER(FIND(JX$1,$D136))=$AO$1,1,0)*VLOOKUP($Z$2,DALYs!$A$2:$MW$40,'Intervention list'!JX$195+1,0)</f>
        <v>0</v>
      </c>
      <c r="JY136" s="0" t="n">
        <f aca="false">IF(ISNUMBER(FIND(JY$1,$D136))=$AO$1,1,0)*VLOOKUP($Z$2,DALYs!$A$2:$MW$40,'Intervention list'!JY$195+1,0)</f>
        <v>0</v>
      </c>
      <c r="JZ136" s="0" t="n">
        <f aca="false">IF(ISNUMBER(FIND(JZ$1,$D136))=$AO$1,1,0)*VLOOKUP($Z$2,DALYs!$A$2:$MW$40,'Intervention list'!JZ$195+1,0)</f>
        <v>0</v>
      </c>
      <c r="KA136" s="0" t="n">
        <f aca="false">IF(ISNUMBER(FIND(KA$1,$D136))=$AO$1,1,0)*VLOOKUP($Z$2,DALYs!$A$2:$MW$40,'Intervention list'!KA$195+1,0)</f>
        <v>0</v>
      </c>
      <c r="KB136" s="0" t="n">
        <f aca="false">IF(ISNUMBER(FIND(KB$1,$D136))=$AO$1,1,0)*VLOOKUP($Z$2,DALYs!$A$2:$MW$40,'Intervention list'!KB$195+1,0)</f>
        <v>0</v>
      </c>
      <c r="KC136" s="0" t="n">
        <f aca="false">IF(ISNUMBER(FIND(KC$1,$D136))=$AO$1,1,0)*VLOOKUP($Z$2,DALYs!$A$2:$MW$40,'Intervention list'!KC$195+1,0)</f>
        <v>0</v>
      </c>
      <c r="KD136" s="0" t="n">
        <f aca="false">IF(ISNUMBER(FIND(KD$1,$D136))=$AO$1,1,0)*VLOOKUP($Z$2,DALYs!$A$2:$MW$40,'Intervention list'!KD$195+1,0)</f>
        <v>0</v>
      </c>
      <c r="KE136" s="0" t="n">
        <f aca="false">IF(ISNUMBER(FIND(KE$1,$D136))=$AO$1,1,0)*VLOOKUP($Z$2,DALYs!$A$2:$MW$40,'Intervention list'!KE$195+1,0)</f>
        <v>0</v>
      </c>
      <c r="KF136" s="0" t="n">
        <f aca="false">IF(ISNUMBER(FIND(KF$1,$D136))=$AO$1,1,0)*VLOOKUP($Z$2,DALYs!$A$2:$MW$40,'Intervention list'!KF$195+1,0)</f>
        <v>0</v>
      </c>
      <c r="KG136" s="0" t="n">
        <f aca="false">IF(ISNUMBER(FIND(KG$1,$D136))=$AO$1,1,0)*VLOOKUP($Z$2,DALYs!$A$2:$MW$40,'Intervention list'!KG$195+1,0)</f>
        <v>0</v>
      </c>
      <c r="KH136" s="0" t="n">
        <f aca="false">IF(ISNUMBER(FIND(KH$1,$D136))=$AO$1,1,0)*VLOOKUP($Z$2,DALYs!$A$2:$MW$40,'Intervention list'!KH$195+1,0)</f>
        <v>0</v>
      </c>
      <c r="KI136" s="0" t="n">
        <f aca="false">IF(ISNUMBER(FIND(KI$1,$D136))=$AO$1,1,0)*VLOOKUP($Z$2,DALYs!$A$2:$MW$40,'Intervention list'!KI$195+1,0)</f>
        <v>0</v>
      </c>
      <c r="KJ136" s="0" t="n">
        <f aca="false">IF(ISNUMBER(FIND(KJ$1,$D136))=$AO$1,1,0)*VLOOKUP($Z$2,DALYs!$A$2:$MW$40,'Intervention list'!KJ$195+1,0)</f>
        <v>0</v>
      </c>
      <c r="KK136" s="0" t="n">
        <f aca="false">IF(ISNUMBER(FIND(KK$1,$D136))=$AO$1,1,0)*VLOOKUP($Z$2,DALYs!$A$2:$MW$40,'Intervention list'!KK$195+1,0)</f>
        <v>0</v>
      </c>
      <c r="KL136" s="0" t="n">
        <f aca="false">IF(ISNUMBER(FIND(KL$1,$D136))=$AO$1,1,0)*VLOOKUP($Z$2,DALYs!$A$2:$MW$40,'Intervention list'!KL$195+1,0)</f>
        <v>0</v>
      </c>
      <c r="KM136" s="0" t="n">
        <f aca="false">IF(ISNUMBER(FIND(KM$1,$D136))=$AO$1,1,0)*VLOOKUP($Z$2,DALYs!$A$2:$MW$40,'Intervention list'!KM$195+1,0)</f>
        <v>0</v>
      </c>
      <c r="KN136" s="0" t="n">
        <f aca="false">IF(ISNUMBER(FIND(KN$1,$D136))=$AO$1,1,0)*VLOOKUP($Z$2,DALYs!$A$2:$MW$40,'Intervention list'!KN$195+1,0)</f>
        <v>0</v>
      </c>
      <c r="KO136" s="0" t="n">
        <f aca="false">IF(ISNUMBER(FIND(KO$1,$D136))=$AO$1,1,0)*VLOOKUP($Z$2,DALYs!$A$2:$MW$40,'Intervention list'!KO$195+1,0)</f>
        <v>0</v>
      </c>
      <c r="KP136" s="0" t="n">
        <f aca="false">IF(ISNUMBER(FIND(KP$1,$D136))=$AO$1,1,0)*VLOOKUP($Z$2,DALYs!$A$2:$MW$40,'Intervention list'!KP$195+1,0)</f>
        <v>0</v>
      </c>
      <c r="KQ136" s="0" t="n">
        <f aca="false">IF(ISNUMBER(FIND(KQ$1,$D136))=$AO$1,1,0)*VLOOKUP($Z$2,DALYs!$A$2:$MW$40,'Intervention list'!KQ$195+1,0)</f>
        <v>6329.23592964263</v>
      </c>
      <c r="KR136" s="0" t="n">
        <f aca="false">IF(ISNUMBER(FIND(KR$1,$D136))=$AO$1,1,0)*VLOOKUP($Z$2,DALYs!$A$2:$MW$40,'Intervention list'!KR$195+1,0)</f>
        <v>0</v>
      </c>
      <c r="KS136" s="0" t="n">
        <f aca="false">IF(ISNUMBER(FIND(KS$1,$D136))=$AO$1,1,0)*VLOOKUP($Z$2,DALYs!$A$2:$MW$40,'Intervention list'!KS$195+1,0)</f>
        <v>0</v>
      </c>
      <c r="KT136" s="0" t="n">
        <f aca="false">IF(ISNUMBER(FIND(KT$1,$D136))=$AO$1,1,0)*VLOOKUP($Z$2,DALYs!$A$2:$MW$40,'Intervention list'!KT$195+1,0)</f>
        <v>0</v>
      </c>
      <c r="KU136" s="0" t="n">
        <f aca="false">IF(ISNUMBER(FIND(KU$1,$D136))=$AO$1,1,0)*VLOOKUP($Z$2,DALYs!$A$2:$MW$40,'Intervention list'!KU$195+1,0)</f>
        <v>0</v>
      </c>
      <c r="KV136" s="0" t="n">
        <f aca="false">IF(ISNUMBER(FIND(KV$1,$D136))=$AO$1,1,0)*VLOOKUP($Z$2,DALYs!$A$2:$MW$40,'Intervention list'!KV$195+1,0)</f>
        <v>0</v>
      </c>
      <c r="KW136" s="0" t="n">
        <f aca="false">IF(ISNUMBER(FIND(KW$1,$D136))=$AO$1,1,0)*VLOOKUP($Z$2,DALYs!$A$2:$MW$40,'Intervention list'!KW$195+1,0)</f>
        <v>0</v>
      </c>
      <c r="KX136" s="0" t="n">
        <f aca="false">IF(ISNUMBER(FIND(KX$1,$D136))=$AO$1,1,0)*VLOOKUP($Z$2,DALYs!$A$2:$MW$40,'Intervention list'!KX$195+1,0)</f>
        <v>0</v>
      </c>
      <c r="KY136" s="0" t="n">
        <f aca="false">IF(ISNUMBER(FIND(KY$1,$D136))=$AO$1,1,0)*VLOOKUP($Z$2,DALYs!$A$2:$MW$40,'Intervention list'!KY$195+1,0)</f>
        <v>0</v>
      </c>
      <c r="KZ136" s="0" t="n">
        <f aca="false">IF(ISNUMBER(FIND(KZ$1,$D136))=$AO$1,1,0)*VLOOKUP($Z$2,DALYs!$A$2:$MW$40,'Intervention list'!KZ$195+1,0)</f>
        <v>0</v>
      </c>
      <c r="LA136" s="0" t="n">
        <f aca="false">IF(ISNUMBER(FIND(LA$1,$D136))=$AO$1,1,0)*VLOOKUP($Z$2,DALYs!$A$2:$MW$40,'Intervention list'!LA$195+1,0)</f>
        <v>0</v>
      </c>
      <c r="LB136" s="0" t="n">
        <f aca="false">IF(ISNUMBER(FIND(LB$1,$D136))=$AO$1,1,0)*VLOOKUP($Z$2,DALYs!$A$2:$MW$40,'Intervention list'!LB$195+1,0)</f>
        <v>0</v>
      </c>
      <c r="LC136" s="0" t="n">
        <f aca="false">IF(ISNUMBER(FIND(LC$1,$D136))=$AO$1,1,0)*VLOOKUP($Z$2,DALYs!$A$2:$MW$40,'Intervention list'!LC$195+1,0)</f>
        <v>0</v>
      </c>
      <c r="LD136" s="0" t="n">
        <f aca="false">IF(ISNUMBER(FIND(LD$1,$D136))=$AO$1,1,0)*VLOOKUP($Z$2,DALYs!$A$2:$MW$40,'Intervention list'!LD$195+1,0)</f>
        <v>0</v>
      </c>
      <c r="LE136" s="0" t="n">
        <f aca="false">IF(ISNUMBER(FIND(LE$1,$D136))=$AO$1,1,0)*VLOOKUP($Z$2,DALYs!$A$2:$MW$40,'Intervention list'!LE$195+1,0)</f>
        <v>0</v>
      </c>
      <c r="LF136" s="0" t="n">
        <f aca="false">IF(ISNUMBER(FIND(LF$1,$D136))=$AO$1,1,0)*VLOOKUP($Z$2,DALYs!$A$2:$MW$40,'Intervention list'!LF$195+1,0)</f>
        <v>0</v>
      </c>
      <c r="LG136" s="0" t="n">
        <f aca="false">IF(ISNUMBER(FIND(LG$1,$D136))=$AO$1,1,0)*VLOOKUP($Z$2,DALYs!$A$2:$MW$40,'Intervention list'!LG$195+1,0)</f>
        <v>0</v>
      </c>
      <c r="LH136" s="0" t="n">
        <f aca="false">IF(ISNUMBER(FIND(LH$1,$D136))=$AO$1,1,0)*VLOOKUP($Z$2,DALYs!$A$2:$MW$40,'Intervention list'!LH$195+1,0)</f>
        <v>0</v>
      </c>
      <c r="LI136" s="0" t="n">
        <f aca="false">IF(ISNUMBER(FIND(LI$1,$D136))=$AO$1,1,0)*VLOOKUP($Z$2,DALYs!$A$2:$MW$40,'Intervention list'!LI$195+1,0)</f>
        <v>0</v>
      </c>
      <c r="LJ136" s="0" t="n">
        <f aca="false">IF(ISNUMBER(FIND(LJ$1,$D136))=$AO$1,1,0)*VLOOKUP($Z$2,DALYs!$A$2:$MW$40,'Intervention list'!LJ$195+1,0)</f>
        <v>0</v>
      </c>
      <c r="LK136" s="0" t="n">
        <f aca="false">IF(ISNUMBER(FIND(LK$1,$D136))=$AO$1,1,0)*VLOOKUP($Z$2,DALYs!$A$2:$MW$40,'Intervention list'!LK$195+1,0)</f>
        <v>0</v>
      </c>
      <c r="LL136" s="0" t="n">
        <f aca="false">IF(ISNUMBER(FIND(LL$1,$D136))=$AO$1,1,0)*VLOOKUP($Z$2,DALYs!$A$2:$MW$40,'Intervention list'!LL$195+1,0)</f>
        <v>0</v>
      </c>
      <c r="LM136" s="0" t="n">
        <f aca="false">IF(ISNUMBER(FIND(LM$1,$D136))=$AO$1,1,0)*VLOOKUP($Z$2,DALYs!$A$2:$MW$40,'Intervention list'!LM$195+1,0)</f>
        <v>0</v>
      </c>
      <c r="LN136" s="0" t="n">
        <f aca="false">IF(ISNUMBER(FIND(LN$1,$D136))=$AO$1,1,0)*VLOOKUP($Z$2,DALYs!$A$2:$MW$40,'Intervention list'!LN$195+1,0)</f>
        <v>0</v>
      </c>
      <c r="LO136" s="0" t="n">
        <f aca="false">IF(ISNUMBER(FIND(LO$1,$D136))=$AO$1,1,0)*VLOOKUP($Z$2,DALYs!$A$2:$MW$40,'Intervention list'!LO$195+1,0)</f>
        <v>0</v>
      </c>
      <c r="LP136" s="0" t="n">
        <f aca="false">IF(ISNUMBER(FIND(LP$1,$D136))=$AO$1,1,0)*VLOOKUP($Z$2,DALYs!$A$2:$MW$40,'Intervention list'!LP$195+1,0)</f>
        <v>0</v>
      </c>
      <c r="LQ136" s="0" t="n">
        <f aca="false">IF(ISNUMBER(FIND(LQ$1,$D136))=$AO$1,1,0)*VLOOKUP($Z$2,DALYs!$A$2:$MW$40,'Intervention list'!LQ$195+1,0)</f>
        <v>0</v>
      </c>
      <c r="LR136" s="0" t="n">
        <f aca="false">IF(ISNUMBER(FIND(LR$1,$D136))=$AO$1,1,0)*VLOOKUP($Z$2,DALYs!$A$2:$MW$40,'Intervention list'!LR$195+1,0)</f>
        <v>0</v>
      </c>
      <c r="LS136" s="0" t="n">
        <f aca="false">IF(ISNUMBER(FIND(LS$1,$D136))=$AO$1,1,0)*VLOOKUP($Z$2,DALYs!$A$2:$MW$40,'Intervention list'!LS$195+1,0)</f>
        <v>0</v>
      </c>
      <c r="LT136" s="0" t="n">
        <f aca="false">IF(ISNUMBER(FIND(LT$1,$D136))=$AO$1,1,0)*VLOOKUP($Z$2,DALYs!$A$2:$MW$40,'Intervention list'!LT$195+1,0)</f>
        <v>0</v>
      </c>
      <c r="LU136" s="0" t="n">
        <f aca="false">IF(ISNUMBER(FIND(LU$1,$D136))=$AO$1,1,0)*VLOOKUP($Z$2,DALYs!$A$2:$MW$40,'Intervention list'!LU$195+1,0)</f>
        <v>0</v>
      </c>
      <c r="LV136" s="0" t="n">
        <f aca="false">IF(ISNUMBER(FIND(LV$1,$D136))=$AO$1,1,0)*VLOOKUP($Z$2,DALYs!$A$2:$MW$40,'Intervention list'!LV$195+1,0)</f>
        <v>0</v>
      </c>
      <c r="LW136" s="0" t="n">
        <f aca="false">IF(ISNUMBER(FIND(LW$1,$D136))=$AO$1,1,0)*VLOOKUP($Z$2,DALYs!$A$2:$MW$40,'Intervention list'!LW$195+1,0)</f>
        <v>0</v>
      </c>
      <c r="LX136" s="0" t="n">
        <f aca="false">IF(ISNUMBER(FIND(LX$1,$D136))=$AO$1,1,0)*VLOOKUP($Z$2,DALYs!$A$2:$MW$40,'Intervention list'!LX$195+1,0)</f>
        <v>0</v>
      </c>
      <c r="LY136" s="0" t="n">
        <f aca="false">IF(ISNUMBER(FIND(LY$1,$D136))=$AO$1,1,0)*VLOOKUP($Z$2,DALYs!$A$2:$MW$40,'Intervention list'!LY$195+1,0)</f>
        <v>0</v>
      </c>
      <c r="LZ136" s="0" t="n">
        <f aca="false">IF(ISNUMBER(FIND(LZ$1,$D136))=$AO$1,1,0)*VLOOKUP($Z$2,DALYs!$A$2:$MW$40,'Intervention list'!LZ$195+1,0)</f>
        <v>0</v>
      </c>
      <c r="MA136" s="0" t="n">
        <f aca="false">IF(ISNUMBER(FIND(MA$1,$D136))=$AO$1,1,0)*VLOOKUP($Z$2,DALYs!$A$2:$MW$40,'Intervention list'!MA$195+1,0)</f>
        <v>0</v>
      </c>
      <c r="MB136" s="0" t="n">
        <f aca="false">IF(ISNUMBER(FIND(MB$1,$D136))=$AO$1,1,0)*VLOOKUP($Z$2,DALYs!$A$2:$MW$40,'Intervention list'!MB$195+1,0)</f>
        <v>0</v>
      </c>
      <c r="MC136" s="0" t="n">
        <f aca="false">IF(ISNUMBER(FIND(MC$1,$D136))=$AO$1,1,0)*VLOOKUP($Z$2,DALYs!$A$2:$MW$40,'Intervention list'!MC$195+1,0)</f>
        <v>0</v>
      </c>
      <c r="MD136" s="0" t="n">
        <f aca="false">IF(ISNUMBER(FIND(MD$1,$D136))=$AO$1,1,0)*VLOOKUP($Z$2,DALYs!$A$2:$MW$40,'Intervention list'!MD$195+1,0)</f>
        <v>0</v>
      </c>
      <c r="ME136" s="0" t="n">
        <f aca="false">IF(ISNUMBER(FIND(ME$1,$D136))=$AO$1,1,0)*VLOOKUP($Z$2,DALYs!$A$2:$MW$40,'Intervention list'!ME$195+1,0)</f>
        <v>0</v>
      </c>
      <c r="MF136" s="0" t="n">
        <f aca="false">IF(ISNUMBER(FIND(MF$1,$D136))=$AO$1,1,0)*VLOOKUP($Z$2,DALYs!$A$2:$MW$40,'Intervention list'!MF$195+1,0)</f>
        <v>0</v>
      </c>
      <c r="MG136" s="0" t="n">
        <f aca="false">IF(ISNUMBER(FIND(MG$1,$D136))=$AO$1,1,0)*VLOOKUP($Z$2,DALYs!$A$2:$MW$40,'Intervention list'!MG$195+1,0)</f>
        <v>0</v>
      </c>
      <c r="MH136" s="0" t="n">
        <f aca="false">IF(ISNUMBER(FIND(MH$1,$D136))=$AO$1,1,0)*VLOOKUP($Z$2,DALYs!$A$2:$MW$40,'Intervention list'!MH$195+1,0)</f>
        <v>0</v>
      </c>
      <c r="MI136" s="0" t="n">
        <f aca="false">IF(ISNUMBER(FIND(MI$1,$D136))=$AO$1,1,0)*VLOOKUP($Z$2,DALYs!$A$2:$MW$40,'Intervention list'!MI$195+1,0)</f>
        <v>0</v>
      </c>
      <c r="MJ136" s="0" t="n">
        <f aca="false">IF(ISNUMBER(FIND(MJ$1,$D136))=$AO$1,1,0)*VLOOKUP($Z$2,DALYs!$A$2:$MW$40,'Intervention list'!MJ$195+1,0)</f>
        <v>0</v>
      </c>
      <c r="MK136" s="0" t="n">
        <f aca="false">IF(ISNUMBER(FIND(MK$1,$D136))=$AO$1,1,0)*VLOOKUP($Z$2,DALYs!$A$2:$MW$40,'Intervention list'!MK$195+1,0)</f>
        <v>0</v>
      </c>
      <c r="ML136" s="0" t="n">
        <f aca="false">IF(ISNUMBER(FIND(ML$1,$D136))=$AO$1,1,0)*VLOOKUP($Z$2,DALYs!$A$2:$MW$40,'Intervention list'!ML$195+1,0)</f>
        <v>0</v>
      </c>
      <c r="MM136" s="0" t="n">
        <f aca="false">IF(ISNUMBER(FIND(MM$1,$D136))=$AO$1,1,0)*VLOOKUP($Z$2,DALYs!$A$2:$MW$40,'Intervention list'!MM$195+1,0)</f>
        <v>0</v>
      </c>
      <c r="MN136" s="0" t="n">
        <f aca="false">IF(ISNUMBER(FIND(MN$1,$D136))=$AO$1,1,0)*VLOOKUP($Z$2,DALYs!$A$2:$MW$40,'Intervention list'!MN$195+1,0)</f>
        <v>0</v>
      </c>
      <c r="MO136" s="0" t="n">
        <f aca="false">IF(ISNUMBER(FIND(MO$1,$D136))=$AO$1,1,0)*VLOOKUP($Z$2,DALYs!$A$2:$MW$40,'Intervention list'!MO$195+1,0)</f>
        <v>0</v>
      </c>
      <c r="MP136" s="0" t="n">
        <f aca="false">IF(ISNUMBER(FIND(MP$1,$D136))=$AO$1,1,0)*VLOOKUP($Z$2,DALYs!$A$2:$MW$40,'Intervention list'!MP$195+1,0)</f>
        <v>0</v>
      </c>
      <c r="MQ136" s="0" t="n">
        <f aca="false">IF(ISNUMBER(FIND(MQ$1,$D136))=$AO$1,1,0)*VLOOKUP($Z$2,DALYs!$A$2:$MW$40,'Intervention list'!MQ$195+1,0)</f>
        <v>0</v>
      </c>
      <c r="MR136" s="0" t="n">
        <f aca="false">IF(ISNUMBER(FIND(MR$1,$D136))=$AO$1,1,0)*VLOOKUP($Z$2,DALYs!$A$2:$MW$40,'Intervention list'!MR$195+1,0)</f>
        <v>0</v>
      </c>
      <c r="MS136" s="0" t="n">
        <f aca="false">IF(ISNUMBER(FIND(MS$1,$D136))=$AO$1,1,0)*VLOOKUP($Z$2,DALYs!$A$2:$MW$40,'Intervention list'!MS$195+1,0)</f>
        <v>0</v>
      </c>
      <c r="MT136" s="0" t="n">
        <f aca="false">IF(ISNUMBER(FIND(MT$1,$D136))=$AO$1,1,0)*VLOOKUP($Z$2,DALYs!$A$2:$MW$40,'Intervention list'!MT$195+1,0)</f>
        <v>0</v>
      </c>
      <c r="MU136" s="0" t="n">
        <f aca="false">IF(ISNUMBER(FIND(MU$1,$D136))=$AO$1,1,0)*VLOOKUP($Z$2,DALYs!$A$2:$MW$40,'Intervention list'!MU$195+1,0)</f>
        <v>0</v>
      </c>
      <c r="MV136" s="0" t="n">
        <f aca="false">IF(ISNUMBER(FIND(MV$1,$D136))=$AO$1,1,0)*VLOOKUP($Z$2,DALYs!$A$2:$MW$40,'Intervention list'!MV$195+1,0)</f>
        <v>0</v>
      </c>
      <c r="MW136" s="0" t="n">
        <f aca="false">IF(ISNUMBER(FIND(MW$1,$D136))=$AO$1,1,0)*VLOOKUP($Z$2,DALYs!$A$2:$MW$40,'Intervention list'!MW$195+1,0)</f>
        <v>0</v>
      </c>
      <c r="MX136" s="0" t="n">
        <f aca="false">IF(ISNUMBER(FIND(MX$1,$D136))=$AO$1,1,0)*VLOOKUP($Z$2,DALYs!$A$2:$MW$40,'Intervention list'!MX$195+1,0)</f>
        <v>0</v>
      </c>
      <c r="MY136" s="0" t="n">
        <f aca="false">IF(ISNUMBER(FIND(MY$1,$D136))=$AO$1,1,0)*VLOOKUP($Z$2,DALYs!$A$2:$MW$40,'Intervention list'!MY$195+1,0)</f>
        <v>0</v>
      </c>
      <c r="MZ136" s="0" t="n">
        <f aca="false">IF(ISNUMBER(FIND(MZ$1,$D136))=$AO$1,1,0)*VLOOKUP($Z$2,DALYs!$A$2:$MW$40,'Intervention list'!MZ$195+1,0)</f>
        <v>0</v>
      </c>
      <c r="NA136" s="0" t="n">
        <f aca="false">IF(ISNUMBER(FIND(NA$1,$D136))=$AO$1,1,0)*VLOOKUP($Z$2,DALYs!$A$2:$MW$40,'Intervention list'!NA$195+1,0)</f>
        <v>0</v>
      </c>
      <c r="NB136" s="0" t="n">
        <f aca="false">IF(ISNUMBER(FIND(NB$1,$D136))=$AO$1,1,0)*VLOOKUP($Z$2,DALYs!$A$2:$MW$40,'Intervention list'!NB$195+1,0)</f>
        <v>0</v>
      </c>
      <c r="NC136" s="0" t="n">
        <f aca="false">IF(ISNUMBER(FIND(NC$1,$D136))=$AO$1,1,0)*VLOOKUP($Z$2,DALYs!$A$2:$MW$40,'Intervention list'!NC$195+1,0)</f>
        <v>0</v>
      </c>
      <c r="ND136" s="0" t="n">
        <f aca="false">IF(ISNUMBER(FIND(ND$1,$D136))=$AO$1,1,0)*VLOOKUP($Z$2,DALYs!$A$2:$MW$40,'Intervention list'!ND$195+1,0)</f>
        <v>0</v>
      </c>
      <c r="NE136" s="0" t="n">
        <f aca="false">IF(ISNUMBER(FIND(NE$1,$D136))=$AO$1,1,0)*VLOOKUP($Z$2,DALYs!$A$2:$MW$40,'Intervention list'!NE$195+1,0)</f>
        <v>0</v>
      </c>
      <c r="NF136" s="0" t="n">
        <f aca="false">IF(ISNUMBER(FIND(NF$1,$D136))=$AO$1,1,0)*VLOOKUP($Z$2,DALYs!$A$2:$MW$40,'Intervention list'!NF$195+1,0)</f>
        <v>0</v>
      </c>
      <c r="NG136" s="0" t="n">
        <f aca="false">IF(ISNUMBER(FIND(NG$1,$D136))=$AO$1,1,0)*VLOOKUP($Z$2,DALYs!$A$2:$MW$40,'Intervention list'!NG$195+1,0)</f>
        <v>0</v>
      </c>
      <c r="NH136" s="0" t="n">
        <f aca="false">IF(ISNUMBER(FIND(NH$1,$D136))=$AO$1,1,0)*VLOOKUP($Z$2,DALYs!$A$2:$MW$40,'Intervention list'!NH$195+1,0)</f>
        <v>0</v>
      </c>
      <c r="NI136" s="0" t="n">
        <f aca="false">IF(ISNUMBER(FIND(NI$1,$D136))=$AO$1,1,0)*VLOOKUP($Z$2,DALYs!$A$2:$MW$40,'Intervention list'!NI$195+1,0)</f>
        <v>0</v>
      </c>
      <c r="NJ136" s="0" t="n">
        <f aca="false">IF(ISNUMBER(FIND(NJ$1,$D136))=$AO$1,1,0)*VLOOKUP($Z$2,DALYs!$A$2:$MW$40,'Intervention list'!NJ$195+1,0)</f>
        <v>0</v>
      </c>
      <c r="NK136" s="0" t="n">
        <f aca="false">IF(ISNUMBER(FIND(NK$1,$D136))=$AO$1,1,0)*VLOOKUP($Z$2,DALYs!$A$2:$MW$40,'Intervention list'!NK$195+1,0)</f>
        <v>0</v>
      </c>
      <c r="NL136" s="0" t="n">
        <f aca="false">IF(ISNUMBER(FIND(NL$1,$D136))=$AO$1,1,0)*VLOOKUP($Z$2,DALYs!$A$2:$MW$40,'Intervention list'!NL$195+1,0)</f>
        <v>0</v>
      </c>
      <c r="NM136" s="0" t="n">
        <f aca="false">IF(ISNUMBER(FIND(NM$1,$D136))=$AO$1,1,0)*VLOOKUP($Z$2,DALYs!$A$2:$MW$40,'Intervention list'!NM$195+1,0)</f>
        <v>0</v>
      </c>
      <c r="NN136" s="0" t="n">
        <f aca="false">IF(ISNUMBER(FIND(NN$1,$D136))=$AO$1,1,0)*VLOOKUP($Z$2,DALYs!$A$2:$MW$40,'Intervention list'!NN$195+1,0)</f>
        <v>0</v>
      </c>
      <c r="NO136" s="0" t="n">
        <f aca="false">IF(ISNUMBER(FIND(NO$1,$D136))=$AO$1,1,0)*VLOOKUP($Z$2,DALYs!$A$2:$MW$40,'Intervention list'!NO$195+1,0)</f>
        <v>0</v>
      </c>
      <c r="NP136" s="0" t="n">
        <f aca="false">IF(ISNUMBER(FIND(NP$1,$D136))=$AO$1,1,0)*VLOOKUP($Z$2,DALYs!$A$2:$MW$40,'Intervention list'!NP$195+1,0)</f>
        <v>0</v>
      </c>
      <c r="NQ136" s="0" t="n">
        <f aca="false">IF(ISNUMBER(FIND(NQ$1,$D136))=$AO$1,1,0)*VLOOKUP($Z$2,DALYs!$A$2:$MW$40,'Intervention list'!NQ$195+1,0)</f>
        <v>0</v>
      </c>
      <c r="NR136" s="0" t="n">
        <f aca="false">IF(ISNUMBER(FIND(NR$1,$D136))=$AO$1,1,0)*VLOOKUP($Z$2,DALYs!$A$2:$MW$40,'Intervention list'!NR$195+1,0)</f>
        <v>0</v>
      </c>
      <c r="NS136" s="0" t="n">
        <f aca="false">IF(ISNUMBER(FIND(NS$1,$D136))=$AO$1,1,0)*VLOOKUP($Z$2,DALYs!$A$2:$MW$40,'Intervention list'!NS$195+1,0)</f>
        <v>0</v>
      </c>
      <c r="NT136" s="0" t="n">
        <f aca="false">IF(ISNUMBER(FIND(NT$1,$D136))=$AO$1,1,0)*VLOOKUP($Z$2,DALYs!$A$2:$MW$40,'Intervention list'!NT$195+1,0)</f>
        <v>0</v>
      </c>
      <c r="NU136" s="0" t="n">
        <f aca="false">IF(ISNUMBER(FIND(NU$1,$D136))=$AO$1,1,0)*VLOOKUP($Z$2,DALYs!$A$2:$MW$40,'Intervention list'!NU$195+1,0)</f>
        <v>0</v>
      </c>
      <c r="NV136" s="0" t="n">
        <f aca="false">IF(ISNUMBER(FIND(NV$1,$D136))=$AO$1,1,0)*VLOOKUP($Z$2,DALYs!$A$2:$MW$40,'Intervention list'!NV$195+1,0)</f>
        <v>0</v>
      </c>
      <c r="NW136" s="0" t="n">
        <f aca="false">IF(ISNUMBER(FIND(NW$1,$D136))=$AO$1,1,0)*VLOOKUP($Z$2,DALYs!$A$2:$MW$40,'Intervention list'!NW$195+1,0)</f>
        <v>0</v>
      </c>
      <c r="NX136" s="0" t="n">
        <f aca="false">IF(ISNUMBER(FIND(NX$1,$D136))=$AO$1,1,0)*VLOOKUP($Z$2,DALYs!$A$2:$MW$40,'Intervention list'!NX$195+1,0)</f>
        <v>0</v>
      </c>
      <c r="NY136" s="0" t="n">
        <f aca="false">IF(ISNUMBER(FIND(NY$1,$D136))=$AO$1,1,0)*VLOOKUP($Z$2,DALYs!$A$2:$MW$40,'Intervention list'!NY$195+1,0)</f>
        <v>0</v>
      </c>
      <c r="NZ136" s="0" t="n">
        <f aca="false">IF(ISNUMBER(FIND(NZ$1,$D136))=$AO$1,1,0)*VLOOKUP($Z$2,DALYs!$A$2:$MW$40,'Intervention list'!NZ$195+1,0)</f>
        <v>0</v>
      </c>
      <c r="OA136" s="0" t="n">
        <f aca="false">IF(ISNUMBER(FIND(OA$1,$D136))=$AO$1,1,0)*VLOOKUP($Z$2,DALYs!$A$2:$MW$40,'Intervention list'!OA$195+1,0)</f>
        <v>0</v>
      </c>
      <c r="OB136" s="0" t="n">
        <f aca="false">IF(ISNUMBER(FIND(OB$1,$D136))=$AO$1,1,0)*VLOOKUP($Z$2,DALYs!$A$2:$MW$40,'Intervention list'!OB$195+1,0)</f>
        <v>0</v>
      </c>
      <c r="OC136" s="0" t="n">
        <f aca="false">IF(ISNUMBER(FIND(OC$1,$D136))=$AO$1,1,0)*VLOOKUP($Z$2,DALYs!$A$2:$MW$40,'Intervention list'!OC$195+1,0)</f>
        <v>0</v>
      </c>
      <c r="OD136" s="0" t="n">
        <f aca="false">IF(ISNUMBER(FIND(OD$1,$D136))=$AO$1,1,0)*VLOOKUP($Z$2,DALYs!$A$2:$MW$40,'Intervention list'!OD$195+1,0)</f>
        <v>0</v>
      </c>
      <c r="OE136" s="0" t="n">
        <f aca="false">IF(ISNUMBER(FIND(OE$1,$D136))=$AO$1,1,0)*VLOOKUP($Z$2,DALYs!$A$2:$MW$40,'Intervention list'!OE$195+1,0)</f>
        <v>0</v>
      </c>
      <c r="OF136" s="0" t="n">
        <f aca="false">IF(ISNUMBER(FIND(OF$1,$D136))=$AO$1,1,0)*VLOOKUP($Z$2,DALYs!$A$2:$MW$40,'Intervention list'!OF$195+1,0)</f>
        <v>0</v>
      </c>
      <c r="OG136" s="0" t="n">
        <f aca="false">IF(ISNUMBER(FIND(OG$1,$D136))=$AO$1,1,0)*VLOOKUP($Z$2,DALYs!$A$2:$MW$40,'Intervention list'!OG$195+1,0)</f>
        <v>0</v>
      </c>
      <c r="OH136" s="0" t="n">
        <f aca="false">IF(ISNUMBER(FIND(OH$1,$D136))=$AO$1,1,0)*VLOOKUP($Z$2,DALYs!$A$2:$MW$40,'Intervention list'!OH$195+1,0)</f>
        <v>0</v>
      </c>
      <c r="OI136" s="0" t="n">
        <f aca="false">IF(ISNUMBER(FIND(OI$1,$D136))=$AO$1,1,0)*VLOOKUP($Z$2,DALYs!$A$2:$MW$40,'Intervention list'!OI$195+1,0)</f>
        <v>0</v>
      </c>
      <c r="OJ136" s="0" t="n">
        <f aca="false">IF(ISNUMBER(FIND(OJ$1,$D136))=$AO$1,1,0)*VLOOKUP($Z$2,DALYs!$A$2:$MW$40,'Intervention list'!OJ$195+1,0)</f>
        <v>0</v>
      </c>
      <c r="OK136" s="0" t="n">
        <f aca="false">IF(ISNUMBER(FIND(OK$1,$D136))=$AO$1,1,0)*VLOOKUP($Z$2,DALYs!$A$2:$MW$40,'Intervention list'!OK$195+1,0)</f>
        <v>0</v>
      </c>
      <c r="OL136" s="0" t="n">
        <f aca="false">IF(ISNUMBER(FIND(OL$1,$D136))=$AO$1,1,0)*VLOOKUP($Z$2,DALYs!$A$2:$MW$40,'Intervention list'!OL$195+1,0)</f>
        <v>0</v>
      </c>
      <c r="OM136" s="0" t="n">
        <f aca="false">IF(ISNUMBER(FIND(OM$1,$D136))=$AO$1,1,0)*VLOOKUP($Z$2,DALYs!$A$2:$MW$40,'Intervention list'!OM$195+1,0)</f>
        <v>0</v>
      </c>
      <c r="ON136" s="0" t="n">
        <f aca="false">IF(ISNUMBER(FIND(ON$1,$D136))=$AO$1,1,0)*VLOOKUP($Z$2,DALYs!$A$2:$MW$40,'Intervention list'!ON$195+1,0)</f>
        <v>0</v>
      </c>
      <c r="OO136" s="0" t="n">
        <f aca="false">IF(ISNUMBER(FIND(OO$1,$D136))=$AO$1,1,0)*VLOOKUP($Z$2,DALYs!$A$2:$MW$40,'Intervention list'!OO$195+1,0)</f>
        <v>0</v>
      </c>
      <c r="OP136" s="0" t="n">
        <f aca="false">IF(ISNUMBER(FIND(OP$1,$D136))=$AO$1,1,0)*VLOOKUP($Z$2,DALYs!$A$2:$MW$40,'Intervention list'!OP$195+1,0)</f>
        <v>0</v>
      </c>
      <c r="OQ136" s="0" t="n">
        <f aca="false">IF(ISNUMBER(FIND(OQ$1,$D136))=$AO$1,1,0)*VLOOKUP($Z$2,DALYs!$A$2:$MW$40,'Intervention list'!OQ$195+1,0)</f>
        <v>0</v>
      </c>
      <c r="OR136" s="0" t="n">
        <f aca="false">IF(ISNUMBER(FIND(OR$1,$D136))=$AO$1,1,0)*VLOOKUP($Z$2,DALYs!$A$2:$MW$40,'Intervention list'!OR$195+1,0)</f>
        <v>0</v>
      </c>
      <c r="OS136" s="0" t="n">
        <f aca="false">IF(ISNUMBER(FIND(OS$1,$D136))=$AO$1,1,0)*VLOOKUP($Z$2,DALYs!$A$2:$MW$40,'Intervention list'!OS$195+1,0)</f>
        <v>0</v>
      </c>
      <c r="OT136" s="0" t="n">
        <f aca="false">IF(ISNUMBER(FIND(OT$1,$D136))=$AO$1,1,0)*VLOOKUP($Z$2,DALYs!$A$2:$MW$40,'Intervention list'!OT$195+1,0)</f>
        <v>0</v>
      </c>
      <c r="OU136" s="0" t="n">
        <f aca="false">IF(ISNUMBER(FIND(OU$1,$D136))=$AO$1,1,0)*VLOOKUP($Z$2,DALYs!$A$2:$MW$40,'Intervention list'!OU$195+1,0)</f>
        <v>0</v>
      </c>
      <c r="OV136" s="0" t="n">
        <f aca="false">IF(ISNUMBER(FIND(OV$1,$D136))=$AO$1,1,0)*VLOOKUP($Z$2,DALYs!$A$2:$MW$40,'Intervention list'!OV$195+1,0)</f>
        <v>0</v>
      </c>
      <c r="OW136" s="0" t="n">
        <f aca="false">IF(ISNUMBER(FIND(OW$1,$D136))=$AO$1,1,0)*VLOOKUP($Z$2,DALYs!$A$2:$MW$40,'Intervention list'!OW$195+1,0)</f>
        <v>0</v>
      </c>
      <c r="OX136" s="0" t="n">
        <f aca="false">IF(ISNUMBER(FIND(OX$1,$D136))=$AO$1,1,0)*VLOOKUP($Z$2,DALYs!$A$2:$MW$40,'Intervention list'!OX$195+1,0)</f>
        <v>0</v>
      </c>
    </row>
    <row r="137" customFormat="false" ht="31.5" hidden="false" customHeight="false" outlineLevel="0" collapsed="false">
      <c r="A137" s="6" t="s">
        <v>220</v>
      </c>
      <c r="B137" s="6" t="s">
        <v>97</v>
      </c>
      <c r="C137" s="26" t="s">
        <v>71</v>
      </c>
      <c r="D137" s="7" t="s">
        <v>221</v>
      </c>
      <c r="E137" s="7" t="str">
        <f aca="false">SUBSTITUTE(D137,0.2,X137)</f>
        <v>Peptic ulcer disease: 0.05; Other intestinal infectious diseases: 0.05; Paralytic ileus and intestinal obstruction: 0.05</v>
      </c>
      <c r="F137" s="0" t="s">
        <v>40</v>
      </c>
      <c r="G137" s="8" t="n">
        <v>161.221248957112</v>
      </c>
      <c r="H137" s="9" t="n">
        <v>47.24</v>
      </c>
      <c r="I137" s="9" t="n">
        <f aca="false">IF(H137="","",(H137*(VLOOKUP($Z$2,Worksheet,11,0)^4)))</f>
        <v>68.833081563033</v>
      </c>
      <c r="J137" s="9" t="n">
        <f aca="false">IF(I137="","",I137*VLOOKUP($Z$2,Worksheet,12,0))</f>
        <v>77.1488034155653</v>
      </c>
      <c r="K137" s="9" t="n">
        <f aca="false">IF(I137="","",I137*VLOOKUP($Z$2, Worksheet, 13, 0))</f>
        <v>67.5812824447817</v>
      </c>
      <c r="L137" s="9" t="n">
        <f aca="false">IF(J137="",VLOOKUP($Z$2, Worksheet, 14, 0),J137)</f>
        <v>77.1488034155653</v>
      </c>
      <c r="M137" s="9" t="n">
        <f aca="false">IF(L137&lt;VLOOKUP($Z$2,'Country sheet'!$A$3:$P$41,15,0), VLOOKUP($Z$2,'Country sheet'!$A$3:$P$41,15,0), L137)/0.7</f>
        <v>110.21257630795</v>
      </c>
      <c r="N137" s="27" t="n">
        <f aca="false">IFERROR(IF(AC137=$AO$1,VLOOKUP(F137,AO$42:AX$46,MATCH(AC$1,AP$41:AX$41,0)+1,0)/COUNTIFS($F$2:$F$194,$F137,$AC$2:$AC$194,$AO$1),0),0) + IFERROR(IF(AD137=$AO$1,VLOOKUP(F137,AO$42:AX$46,MATCH(AD$1,AP$41:AX$41,0)+1,0)/COUNTIFS($F$2:$F$194,$F137,$AD$2:$AD$194,$AO$1),0),0) + IFERROR(IF(AE137=$AO$1,VLOOKUP(F137,AO$42:AX$46,MATCH(AE$1,AP$41:AX$41,0)+1,0)/COUNTIFS($F$2:$F$194,$F137,$AE$2:$AE$194,$AO$1),0),0) + IFERROR(IF(AF137=$AO$1,VLOOKUP(F137,AO$42:AX$46,MATCH(AF$1,AP$41:AX$41,0)+1,0)/COUNTIFS($F$2:$F$194,$F137,$AF$2:$AF$194,$AO$1),0),0) + IFERROR(IF(AG137=$AO$1,VLOOKUP(F137,AO$42:AX$46,MATCH(AG$1,AP$41:AX$41,0)+1,0)/COUNTIFS($F$2:$F$194,$F137,$AG$2:$AG$194,$AO$1),0),0) + IFERROR(IF(AH137=$AO$1,VLOOKUP(F137,AO$42:AX$46,MATCH(AH$1,AP$41:AX$41,0)+1,0)/COUNTIFS($F$2:$F$194,$F137,$AH$2:$AH$194,$AO$1),0),0) + IFERROR(IF(AI137=$AO$1,VLOOKUP(F137,AO$42:AX$46,MATCH(AI$1,AP$41:AX$41,0)+1,0)/COUNTIFS($F$2:$F$194,$F137,$AI$2:$AI$194,$AO$1),0),0) + IFERROR(IF(AJ137=$AO$1,VLOOKUP(F137,AO$42:AX$46,MATCH(AJ$1,AP$41:AX$41,0)+1,0)/COUNTIFS($F$2:$F$194,$F137,$AJ$2:$AJ$194,$AO$1),0),0) + IFERROR(IF(AK137=$AO$1,VLOOKUP(F137,AO$42:AX$46,MATCH(AK$1,AP$41:AX$41,0)+1,0)/COUNTIFS($F$2:$F$194,$F137,$AK$2:$AK$194,$AO$1),0),0)</f>
        <v>0</v>
      </c>
      <c r="O137" s="9" t="n">
        <v>1</v>
      </c>
      <c r="P137" s="9" t="n">
        <v>4</v>
      </c>
      <c r="Q137" s="0" t="n">
        <f aca="false">SUM(BC137:OX137)</f>
        <v>42002.2129911125</v>
      </c>
      <c r="R137" s="0" t="n">
        <f aca="false">IF(VLOOKUP($Z$2,CET!$A$4:$L$42,12,0)="Low income",_xlfn.IFS(S137=0.2,0.1,S137=0.1,0.05,S137=0.5,0.4,S137=0.35,0.25),S137)</f>
        <v>0.2</v>
      </c>
      <c r="S137" s="0" t="n">
        <v>0.2</v>
      </c>
      <c r="T137" s="0" t="n">
        <v>0.8</v>
      </c>
      <c r="U137" s="0" t="n">
        <f aca="false">N137/M137</f>
        <v>0</v>
      </c>
      <c r="V137" s="0" t="n">
        <f aca="false">IFERROR(U137/Q137,0)</f>
        <v>0</v>
      </c>
      <c r="W137" s="0" t="n">
        <f aca="false">(T137/R137)*V137</f>
        <v>0</v>
      </c>
      <c r="X137" s="28" t="n">
        <f aca="false">IF(W137=0,0,IF(W137&lt;=0.8,IF(W137&lt;0.05,0.05,W137),0.8))</f>
        <v>0</v>
      </c>
      <c r="Y137" s="28"/>
      <c r="AC137" s="34" t="n">
        <f aca="false">ISNUMBER(FIND(AC$1,$C137))</f>
        <v>0</v>
      </c>
      <c r="AD137" s="33" t="n">
        <f aca="false">ISNUMBER(FIND(AD$1,$C137))</f>
        <v>0</v>
      </c>
      <c r="AE137" s="33" t="n">
        <f aca="false">ISNUMBER(FIND(AE$1,$C137))</f>
        <v>0</v>
      </c>
      <c r="AF137" s="33" t="n">
        <f aca="false">ISNUMBER(FIND(AF$1,$C137))</f>
        <v>0</v>
      </c>
      <c r="AG137" s="33" t="n">
        <f aca="false">ISNUMBER(FIND(AG$1,$C137))</f>
        <v>0</v>
      </c>
      <c r="AH137" s="33" t="n">
        <f aca="false">ISNUMBER(FIND(AH$1,$C137))</f>
        <v>0</v>
      </c>
      <c r="AI137" s="33" t="n">
        <f aca="false">ISNUMBER(FIND(AI$1,$C137))</f>
        <v>0</v>
      </c>
      <c r="AJ137" s="33" t="n">
        <f aca="false">ISNUMBER(FIND(AJ$1,$C137))</f>
        <v>0</v>
      </c>
      <c r="AK137" s="35" t="n">
        <f aca="false">ISNUMBER(FIND(AK$1,$C137))</f>
        <v>0</v>
      </c>
      <c r="AL137" s="6"/>
      <c r="AM137" s="33"/>
      <c r="BC137" s="0" t="n">
        <f aca="false">IF(ISNUMBER(FIND(BC$1,$D137))=$AO$1,1,0)*VLOOKUP($Z$2,DALYs!$A$2:$MW$40,'Intervention list'!BC$195+1,0)</f>
        <v>0</v>
      </c>
      <c r="BD137" s="0" t="n">
        <f aca="false">IF(ISNUMBER(FIND(BD$1,$D137))=$AO$1,1,0)*VLOOKUP($Z$2,DALYs!$A$2:$MW$40,'Intervention list'!BD$195+1,0)</f>
        <v>0</v>
      </c>
      <c r="BE137" s="0" t="n">
        <f aca="false">IF(ISNUMBER(FIND(BE$1,$D137))=$AO$1,1,0)*VLOOKUP($Z$2,DALYs!$A$2:$MW$40,'Intervention list'!BE$195+1,0)</f>
        <v>0</v>
      </c>
      <c r="BF137" s="0" t="n">
        <f aca="false">IF(ISNUMBER(FIND(BF$1,$D137))=$AO$1,1,0)*VLOOKUP($Z$2,DALYs!$A$2:$MW$40,'Intervention list'!BF$195+1,0)</f>
        <v>0</v>
      </c>
      <c r="BG137" s="0" t="n">
        <f aca="false">IF(ISNUMBER(FIND(BG$1,$D137))=$AO$1,1,0)*VLOOKUP($Z$2,DALYs!$A$2:$MW$40,'Intervention list'!BG$195+1,0)</f>
        <v>0</v>
      </c>
      <c r="BH137" s="0" t="n">
        <f aca="false">IF(ISNUMBER(FIND(BH$1,$D137))=$AO$1,1,0)*VLOOKUP($Z$2,DALYs!$A$2:$MW$40,'Intervention list'!BH$195+1,0)</f>
        <v>0</v>
      </c>
      <c r="BI137" s="0" t="n">
        <f aca="false">IF(ISNUMBER(FIND(BI$1,$D137))=$AO$1,1,0)*VLOOKUP($Z$2,DALYs!$A$2:$MW$40,'Intervention list'!BI$195+1,0)</f>
        <v>0</v>
      </c>
      <c r="BJ137" s="0" t="n">
        <f aca="false">IF(ISNUMBER(FIND(BJ$1,$D137))=$AO$1,1,0)*VLOOKUP($Z$2,DALYs!$A$2:$MW$40,'Intervention list'!BJ$195+1,0)</f>
        <v>0</v>
      </c>
      <c r="BK137" s="0" t="n">
        <f aca="false">IF(ISNUMBER(FIND(BK$1,$D137))=$AO$1,1,0)*VLOOKUP($Z$2,DALYs!$A$2:$MW$40,'Intervention list'!BK$195+1,0)</f>
        <v>0</v>
      </c>
      <c r="BL137" s="0" t="n">
        <f aca="false">IF(ISNUMBER(FIND(BL$1,$D137))=$AO$1,1,0)*VLOOKUP($Z$2,DALYs!$A$2:$MW$40,'Intervention list'!BL$195+1,0)</f>
        <v>0</v>
      </c>
      <c r="BM137" s="0" t="n">
        <f aca="false">IF(ISNUMBER(FIND(BM$1,$D137))=$AO$1,1,0)*VLOOKUP($Z$2,DALYs!$A$2:$MW$40,'Intervention list'!BM$195+1,0)</f>
        <v>0</v>
      </c>
      <c r="BN137" s="0" t="n">
        <f aca="false">IF(ISNUMBER(FIND(BN$1,$D137))=$AO$1,1,0)*VLOOKUP($Z$2,DALYs!$A$2:$MW$40,'Intervention list'!BN$195+1,0)</f>
        <v>0</v>
      </c>
      <c r="BO137" s="0" t="n">
        <f aca="false">IF(ISNUMBER(FIND(BO$1,$D137))=$AO$1,1,0)*VLOOKUP($Z$2,DALYs!$A$2:$MW$40,'Intervention list'!BO$195+1,0)</f>
        <v>0</v>
      </c>
      <c r="BP137" s="0" t="n">
        <f aca="false">IF(ISNUMBER(FIND(BP$1,$D137))=$AO$1,1,0)*VLOOKUP($Z$2,DALYs!$A$2:$MW$40,'Intervention list'!BP$195+1,0)</f>
        <v>0</v>
      </c>
      <c r="BQ137" s="0" t="n">
        <f aca="false">IF(ISNUMBER(FIND(BQ$1,$D137))=$AO$1,1,0)*VLOOKUP($Z$2,DALYs!$A$2:$MW$40,'Intervention list'!BQ$195+1,0)</f>
        <v>0</v>
      </c>
      <c r="BR137" s="0" t="n">
        <f aca="false">IF(ISNUMBER(FIND(BR$1,$D137))=$AO$1,1,0)*VLOOKUP($Z$2,DALYs!$A$2:$MW$40,'Intervention list'!BR$195+1,0)</f>
        <v>0</v>
      </c>
      <c r="BS137" s="0" t="n">
        <f aca="false">IF(ISNUMBER(FIND(BS$1,$D137))=$AO$1,1,0)*VLOOKUP($Z$2,DALYs!$A$2:$MW$40,'Intervention list'!BS$195+1,0)</f>
        <v>0</v>
      </c>
      <c r="BT137" s="0" t="n">
        <f aca="false">IF(ISNUMBER(FIND(BT$1,$D137))=$AO$1,1,0)*VLOOKUP($Z$2,DALYs!$A$2:$MW$40,'Intervention list'!BT$195+1,0)</f>
        <v>0</v>
      </c>
      <c r="BU137" s="0" t="n">
        <f aca="false">IF(ISNUMBER(FIND(BU$1,$D137))=$AO$1,1,0)*VLOOKUP($Z$2,DALYs!$A$2:$MW$40,'Intervention list'!BU$195+1,0)</f>
        <v>0</v>
      </c>
      <c r="BV137" s="0" t="n">
        <f aca="false">IF(ISNUMBER(FIND(BV$1,$D137))=$AO$1,1,0)*VLOOKUP($Z$2,DALYs!$A$2:$MW$40,'Intervention list'!BV$195+1,0)</f>
        <v>0</v>
      </c>
      <c r="BW137" s="0" t="n">
        <f aca="false">IF(ISNUMBER(FIND(BW$1,$D137))=$AO$1,1,0)*VLOOKUP($Z$2,DALYs!$A$2:$MW$40,'Intervention list'!BW$195+1,0)</f>
        <v>0</v>
      </c>
      <c r="BX137" s="0" t="n">
        <f aca="false">IF(ISNUMBER(FIND(BX$1,$D137))=$AO$1,1,0)*VLOOKUP($Z$2,DALYs!$A$2:$MW$40,'Intervention list'!BX$195+1,0)</f>
        <v>0</v>
      </c>
      <c r="BY137" s="0" t="n">
        <f aca="false">IF(ISNUMBER(FIND(BY$1,$D137))=$AO$1,1,0)*VLOOKUP($Z$2,DALYs!$A$2:$MW$40,'Intervention list'!BY$195+1,0)</f>
        <v>0</v>
      </c>
      <c r="BZ137" s="0" t="n">
        <f aca="false">IF(ISNUMBER(FIND(BZ$1,$D137))=$AO$1,1,0)*VLOOKUP($Z$2,DALYs!$A$2:$MW$40,'Intervention list'!BZ$195+1,0)</f>
        <v>0</v>
      </c>
      <c r="CA137" s="0" t="n">
        <f aca="false">IF(ISNUMBER(FIND(CA$1,$D137))=$AO$1,1,0)*VLOOKUP($Z$2,DALYs!$A$2:$MW$40,'Intervention list'!CA$195+1,0)</f>
        <v>0</v>
      </c>
      <c r="CB137" s="0" t="n">
        <f aca="false">IF(ISNUMBER(FIND(CB$1,$D137))=$AO$1,1,0)*VLOOKUP($Z$2,DALYs!$A$2:$MW$40,'Intervention list'!CB$195+1,0)</f>
        <v>0</v>
      </c>
      <c r="CC137" s="0" t="n">
        <f aca="false">IF(ISNUMBER(FIND(CC$1,$D137))=$AO$1,1,0)*VLOOKUP($Z$2,DALYs!$A$2:$MW$40,'Intervention list'!CC$195+1,0)</f>
        <v>0</v>
      </c>
      <c r="CD137" s="0" t="n">
        <f aca="false">IF(ISNUMBER(FIND(CD$1,$D137))=$AO$1,1,0)*VLOOKUP($Z$2,DALYs!$A$2:$MW$40,'Intervention list'!CD$195+1,0)</f>
        <v>0</v>
      </c>
      <c r="CE137" s="0" t="n">
        <f aca="false">IF(ISNUMBER(FIND(CE$1,$D137))=$AO$1,1,0)*VLOOKUP($Z$2,DALYs!$A$2:$MW$40,'Intervention list'!CE$195+1,0)</f>
        <v>0</v>
      </c>
      <c r="CF137" s="0" t="n">
        <f aca="false">IF(ISNUMBER(FIND(CF$1,$D137))=$AO$1,1,0)*VLOOKUP($Z$2,DALYs!$A$2:$MW$40,'Intervention list'!CF$195+1,0)</f>
        <v>0</v>
      </c>
      <c r="CG137" s="0" t="n">
        <f aca="false">IF(ISNUMBER(FIND(CG$1,$D137))=$AO$1,1,0)*VLOOKUP($Z$2,DALYs!$A$2:$MW$40,'Intervention list'!CG$195+1,0)</f>
        <v>0</v>
      </c>
      <c r="CH137" s="0" t="n">
        <f aca="false">IF(ISNUMBER(FIND(CH$1,$D137))=$AO$1,1,0)*VLOOKUP($Z$2,DALYs!$A$2:$MW$40,'Intervention list'!CH$195+1,0)</f>
        <v>0</v>
      </c>
      <c r="CI137" s="0" t="n">
        <f aca="false">IF(ISNUMBER(FIND(CI$1,$D137))=$AO$1,1,0)*VLOOKUP($Z$2,DALYs!$A$2:$MW$40,'Intervention list'!CI$195+1,0)</f>
        <v>0</v>
      </c>
      <c r="CJ137" s="0" t="n">
        <f aca="false">IF(ISNUMBER(FIND(CJ$1,$D137))=$AO$1,1,0)*VLOOKUP($Z$2,DALYs!$A$2:$MW$40,'Intervention list'!CJ$195+1,0)</f>
        <v>0</v>
      </c>
      <c r="CK137" s="0" t="n">
        <f aca="false">IF(ISNUMBER(FIND(CK$1,$D137))=$AO$1,1,0)*VLOOKUP($Z$2,DALYs!$A$2:$MW$40,'Intervention list'!CK$195+1,0)</f>
        <v>0</v>
      </c>
      <c r="CL137" s="0" t="n">
        <f aca="false">IF(ISNUMBER(FIND(CL$1,$D137))=$AO$1,1,0)*VLOOKUP($Z$2,DALYs!$A$2:$MW$40,'Intervention list'!CL$195+1,0)</f>
        <v>0</v>
      </c>
      <c r="CM137" s="0" t="n">
        <f aca="false">IF(ISNUMBER(FIND(CM$1,$D137))=$AO$1,1,0)*VLOOKUP($Z$2,DALYs!$A$2:$MW$40,'Intervention list'!CM$195+1,0)</f>
        <v>0</v>
      </c>
      <c r="CN137" s="0" t="n">
        <f aca="false">IF(ISNUMBER(FIND(CN$1,$D137))=$AO$1,1,0)*VLOOKUP($Z$2,DALYs!$A$2:$MW$40,'Intervention list'!CN$195+1,0)</f>
        <v>0</v>
      </c>
      <c r="CO137" s="0" t="n">
        <f aca="false">IF(ISNUMBER(FIND(CO$1,$D137))=$AO$1,1,0)*VLOOKUP($Z$2,DALYs!$A$2:$MW$40,'Intervention list'!CO$195+1,0)</f>
        <v>0</v>
      </c>
      <c r="CP137" s="0" t="n">
        <f aca="false">IF(ISNUMBER(FIND(CP$1,$D137))=$AO$1,1,0)*VLOOKUP($Z$2,DALYs!$A$2:$MW$40,'Intervention list'!CP$195+1,0)</f>
        <v>0</v>
      </c>
      <c r="CQ137" s="0" t="n">
        <f aca="false">IF(ISNUMBER(FIND(CQ$1,$D137))=$AO$1,1,0)*VLOOKUP($Z$2,DALYs!$A$2:$MW$40,'Intervention list'!CQ$195+1,0)</f>
        <v>0</v>
      </c>
      <c r="CR137" s="0" t="n">
        <f aca="false">IF(ISNUMBER(FIND(CR$1,$D137))=$AO$1,1,0)*VLOOKUP($Z$2,DALYs!$A$2:$MW$40,'Intervention list'!CR$195+1,0)</f>
        <v>0</v>
      </c>
      <c r="CS137" s="0" t="n">
        <f aca="false">IF(ISNUMBER(FIND(CS$1,$D137))=$AO$1,1,0)*VLOOKUP($Z$2,DALYs!$A$2:$MW$40,'Intervention list'!CS$195+1,0)</f>
        <v>0</v>
      </c>
      <c r="CT137" s="0" t="n">
        <f aca="false">IF(ISNUMBER(FIND(CT$1,$D137))=$AO$1,1,0)*VLOOKUP($Z$2,DALYs!$A$2:$MW$40,'Intervention list'!CT$195+1,0)</f>
        <v>0</v>
      </c>
      <c r="CU137" s="0" t="n">
        <f aca="false">IF(ISNUMBER(FIND(CU$1,$D137))=$AO$1,1,0)*VLOOKUP($Z$2,DALYs!$A$2:$MW$40,'Intervention list'!CU$195+1,0)</f>
        <v>0</v>
      </c>
      <c r="CV137" s="0" t="n">
        <f aca="false">IF(ISNUMBER(FIND(CV$1,$D137))=$AO$1,1,0)*VLOOKUP($Z$2,DALYs!$A$2:$MW$40,'Intervention list'!CV$195+1,0)</f>
        <v>0</v>
      </c>
      <c r="CW137" s="0" t="n">
        <f aca="false">IF(ISNUMBER(FIND(CW$1,$D137))=$AO$1,1,0)*VLOOKUP($Z$2,DALYs!$A$2:$MW$40,'Intervention list'!CW$195+1,0)</f>
        <v>0</v>
      </c>
      <c r="CX137" s="0" t="n">
        <f aca="false">IF(ISNUMBER(FIND(CX$1,$D137))=$AO$1,1,0)*VLOOKUP($Z$2,DALYs!$A$2:$MW$40,'Intervention list'!CX$195+1,0)</f>
        <v>0</v>
      </c>
      <c r="CY137" s="0" t="n">
        <f aca="false">IF(ISNUMBER(FIND(CY$1,$D137))=$AO$1,1,0)*VLOOKUP($Z$2,DALYs!$A$2:$MW$40,'Intervention list'!CY$195+1,0)</f>
        <v>0</v>
      </c>
      <c r="CZ137" s="0" t="n">
        <f aca="false">IF(ISNUMBER(FIND(CZ$1,$D137))=$AO$1,1,0)*VLOOKUP($Z$2,DALYs!$A$2:$MW$40,'Intervention list'!CZ$195+1,0)</f>
        <v>0</v>
      </c>
      <c r="DA137" s="0" t="n">
        <f aca="false">IF(ISNUMBER(FIND(DA$1,$D137))=$AO$1,1,0)*VLOOKUP($Z$2,DALYs!$A$2:$MW$40,'Intervention list'!DA$195+1,0)</f>
        <v>0</v>
      </c>
      <c r="DB137" s="0" t="n">
        <f aca="false">IF(ISNUMBER(FIND(DB$1,$D137))=$AO$1,1,0)*VLOOKUP($Z$2,DALYs!$A$2:$MW$40,'Intervention list'!DB$195+1,0)</f>
        <v>0</v>
      </c>
      <c r="DC137" s="0" t="n">
        <f aca="false">IF(ISNUMBER(FIND(DC$1,$D137))=$AO$1,1,0)*VLOOKUP($Z$2,DALYs!$A$2:$MW$40,'Intervention list'!DC$195+1,0)</f>
        <v>0</v>
      </c>
      <c r="DD137" s="0" t="n">
        <f aca="false">IF(ISNUMBER(FIND(DD$1,$D137))=$AO$1,1,0)*VLOOKUP($Z$2,DALYs!$A$2:$MW$40,'Intervention list'!DD$195+1,0)</f>
        <v>0</v>
      </c>
      <c r="DE137" s="0" t="n">
        <f aca="false">IF(ISNUMBER(FIND(DE$1,$D137))=$AO$1,1,0)*VLOOKUP($Z$2,DALYs!$A$2:$MW$40,'Intervention list'!DE$195+1,0)</f>
        <v>0</v>
      </c>
      <c r="DF137" s="0" t="n">
        <f aca="false">IF(ISNUMBER(FIND(DF$1,$D137))=$AO$1,1,0)*VLOOKUP($Z$2,DALYs!$A$2:$MW$40,'Intervention list'!DF$195+1,0)</f>
        <v>0</v>
      </c>
      <c r="DG137" s="0" t="n">
        <f aca="false">IF(ISNUMBER(FIND(DG$1,$D137))=$AO$1,1,0)*VLOOKUP($Z$2,DALYs!$A$2:$MW$40,'Intervention list'!DG$195+1,0)</f>
        <v>0</v>
      </c>
      <c r="DH137" s="0" t="n">
        <f aca="false">IF(ISNUMBER(FIND(DH$1,$D137))=$AO$1,1,0)*VLOOKUP($Z$2,DALYs!$A$2:$MW$40,'Intervention list'!DH$195+1,0)</f>
        <v>0</v>
      </c>
      <c r="DI137" s="0" t="n">
        <f aca="false">IF(ISNUMBER(FIND(DI$1,$D137))=$AO$1,1,0)*VLOOKUP($Z$2,DALYs!$A$2:$MW$40,'Intervention list'!DI$195+1,0)</f>
        <v>0</v>
      </c>
      <c r="DJ137" s="0" t="n">
        <f aca="false">IF(ISNUMBER(FIND(DJ$1,$D137))=$AO$1,1,0)*VLOOKUP($Z$2,DALYs!$A$2:$MW$40,'Intervention list'!DJ$195+1,0)</f>
        <v>0</v>
      </c>
      <c r="DK137" s="0" t="n">
        <f aca="false">IF(ISNUMBER(FIND(DK$1,$D137))=$AO$1,1,0)*VLOOKUP($Z$2,DALYs!$A$2:$MW$40,'Intervention list'!DK$195+1,0)</f>
        <v>0</v>
      </c>
      <c r="DL137" s="0" t="n">
        <f aca="false">IF(ISNUMBER(FIND(DL$1,$D137))=$AO$1,1,0)*VLOOKUP($Z$2,DALYs!$A$2:$MW$40,'Intervention list'!DL$195+1,0)</f>
        <v>0</v>
      </c>
      <c r="DM137" s="0" t="n">
        <f aca="false">IF(ISNUMBER(FIND(DM$1,$D137))=$AO$1,1,0)*VLOOKUP($Z$2,DALYs!$A$2:$MW$40,'Intervention list'!DM$195+1,0)</f>
        <v>0</v>
      </c>
      <c r="DN137" s="0" t="n">
        <f aca="false">IF(ISNUMBER(FIND(DN$1,$D137))=$AO$1,1,0)*VLOOKUP($Z$2,DALYs!$A$2:$MW$40,'Intervention list'!DN$195+1,0)</f>
        <v>0</v>
      </c>
      <c r="DO137" s="0" t="n">
        <f aca="false">IF(ISNUMBER(FIND(DO$1,$D137))=$AO$1,1,0)*VLOOKUP($Z$2,DALYs!$A$2:$MW$40,'Intervention list'!DO$195+1,0)</f>
        <v>0</v>
      </c>
      <c r="DP137" s="0" t="n">
        <f aca="false">IF(ISNUMBER(FIND(DP$1,$D137))=$AO$1,1,0)*VLOOKUP($Z$2,DALYs!$A$2:$MW$40,'Intervention list'!DP$195+1,0)</f>
        <v>0</v>
      </c>
      <c r="DQ137" s="0" t="n">
        <f aca="false">IF(ISNUMBER(FIND(DQ$1,$D137))=$AO$1,1,0)*VLOOKUP($Z$2,DALYs!$A$2:$MW$40,'Intervention list'!DQ$195+1,0)</f>
        <v>0</v>
      </c>
      <c r="DR137" s="0" t="n">
        <f aca="false">IF(ISNUMBER(FIND(DR$1,$D137))=$AO$1,1,0)*VLOOKUP($Z$2,DALYs!$A$2:$MW$40,'Intervention list'!DR$195+1,0)</f>
        <v>0</v>
      </c>
      <c r="DS137" s="0" t="n">
        <f aca="false">IF(ISNUMBER(FIND(DS$1,$D137))=$AO$1,1,0)*VLOOKUP($Z$2,DALYs!$A$2:$MW$40,'Intervention list'!DS$195+1,0)</f>
        <v>0</v>
      </c>
      <c r="DT137" s="0" t="n">
        <f aca="false">IF(ISNUMBER(FIND(DT$1,$D137))=$AO$1,1,0)*VLOOKUP($Z$2,DALYs!$A$2:$MW$40,'Intervention list'!DT$195+1,0)</f>
        <v>0</v>
      </c>
      <c r="DU137" s="0" t="n">
        <f aca="false">IF(ISNUMBER(FIND(DU$1,$D137))=$AO$1,1,0)*VLOOKUP($Z$2,DALYs!$A$2:$MW$40,'Intervention list'!DU$195+1,0)</f>
        <v>0</v>
      </c>
      <c r="DV137" s="0" t="n">
        <f aca="false">IF(ISNUMBER(FIND(DV$1,$D137))=$AO$1,1,0)*VLOOKUP($Z$2,DALYs!$A$2:$MW$40,'Intervention list'!DV$195+1,0)</f>
        <v>0</v>
      </c>
      <c r="DW137" s="0" t="n">
        <f aca="false">IF(ISNUMBER(FIND(DW$1,$D137))=$AO$1,1,0)*VLOOKUP($Z$2,DALYs!$A$2:$MW$40,'Intervention list'!DW$195+1,0)</f>
        <v>0</v>
      </c>
      <c r="DX137" s="0" t="n">
        <f aca="false">IF(ISNUMBER(FIND(DX$1,$D137))=$AO$1,1,0)*VLOOKUP($Z$2,DALYs!$A$2:$MW$40,'Intervention list'!DX$195+1,0)</f>
        <v>0</v>
      </c>
      <c r="DY137" s="0" t="n">
        <f aca="false">IF(ISNUMBER(FIND(DY$1,$D137))=$AO$1,1,0)*VLOOKUP($Z$2,DALYs!$A$2:$MW$40,'Intervention list'!DY$195+1,0)</f>
        <v>0</v>
      </c>
      <c r="DZ137" s="0" t="n">
        <f aca="false">IF(ISNUMBER(FIND(DZ$1,$D137))=$AO$1,1,0)*VLOOKUP($Z$2,DALYs!$A$2:$MW$40,'Intervention list'!DZ$195+1,0)</f>
        <v>0</v>
      </c>
      <c r="EA137" s="0" t="n">
        <f aca="false">IF(ISNUMBER(FIND(EA$1,$D137))=$AO$1,1,0)*VLOOKUP($Z$2,DALYs!$A$2:$MW$40,'Intervention list'!EA$195+1,0)</f>
        <v>0</v>
      </c>
      <c r="EB137" s="0" t="n">
        <f aca="false">IF(ISNUMBER(FIND(EB$1,$D137))=$AO$1,1,0)*VLOOKUP($Z$2,DALYs!$A$2:$MW$40,'Intervention list'!EB$195+1,0)</f>
        <v>0</v>
      </c>
      <c r="EC137" s="0" t="n">
        <f aca="false">IF(ISNUMBER(FIND(EC$1,$D137))=$AO$1,1,0)*VLOOKUP($Z$2,DALYs!$A$2:$MW$40,'Intervention list'!EC$195+1,0)</f>
        <v>0</v>
      </c>
      <c r="ED137" s="0" t="n">
        <f aca="false">IF(ISNUMBER(FIND(ED$1,$D137))=$AO$1,1,0)*VLOOKUP($Z$2,DALYs!$A$2:$MW$40,'Intervention list'!ED$195+1,0)</f>
        <v>0</v>
      </c>
      <c r="EE137" s="0" t="n">
        <f aca="false">IF(ISNUMBER(FIND(EE$1,$D137))=$AO$1,1,0)*VLOOKUP($Z$2,DALYs!$A$2:$MW$40,'Intervention list'!EE$195+1,0)</f>
        <v>0</v>
      </c>
      <c r="EF137" s="0" t="n">
        <f aca="false">IF(ISNUMBER(FIND(EF$1,$D137))=$AO$1,1,0)*VLOOKUP($Z$2,DALYs!$A$2:$MW$40,'Intervention list'!EF$195+1,0)</f>
        <v>0</v>
      </c>
      <c r="EG137" s="0" t="n">
        <f aca="false">IF(ISNUMBER(FIND(EG$1,$D137))=$AO$1,1,0)*VLOOKUP($Z$2,DALYs!$A$2:$MW$40,'Intervention list'!EG$195+1,0)</f>
        <v>0</v>
      </c>
      <c r="EH137" s="0" t="n">
        <f aca="false">IF(ISNUMBER(FIND(EH$1,$D137))=$AO$1,1,0)*VLOOKUP($Z$2,DALYs!$A$2:$MW$40,'Intervention list'!EH$195+1,0)</f>
        <v>0</v>
      </c>
      <c r="EI137" s="0" t="n">
        <f aca="false">IF(ISNUMBER(FIND(EI$1,$D137))=$AO$1,1,0)*VLOOKUP($Z$2,DALYs!$A$2:$MW$40,'Intervention list'!EI$195+1,0)</f>
        <v>0</v>
      </c>
      <c r="EJ137" s="0" t="n">
        <f aca="false">IF(ISNUMBER(FIND(EJ$1,$D137))=$AO$1,1,0)*VLOOKUP($Z$2,DALYs!$A$2:$MW$40,'Intervention list'!EJ$195+1,0)</f>
        <v>0</v>
      </c>
      <c r="EK137" s="0" t="n">
        <f aca="false">IF(ISNUMBER(FIND(EK$1,$D137))=$AO$1,1,0)*VLOOKUP($Z$2,DALYs!$A$2:$MW$40,'Intervention list'!EK$195+1,0)</f>
        <v>0</v>
      </c>
      <c r="EL137" s="0" t="n">
        <f aca="false">IF(ISNUMBER(FIND(EL$1,$D137))=$AO$1,1,0)*VLOOKUP($Z$2,DALYs!$A$2:$MW$40,'Intervention list'!EL$195+1,0)</f>
        <v>0</v>
      </c>
      <c r="EM137" s="0" t="n">
        <f aca="false">IF(ISNUMBER(FIND(EM$1,$D137))=$AO$1,1,0)*VLOOKUP($Z$2,DALYs!$A$2:$MW$40,'Intervention list'!EM$195+1,0)</f>
        <v>0</v>
      </c>
      <c r="EN137" s="0" t="n">
        <f aca="false">IF(ISNUMBER(FIND(EN$1,$D137))=$AO$1,1,0)*VLOOKUP($Z$2,DALYs!$A$2:$MW$40,'Intervention list'!EN$195+1,0)</f>
        <v>0</v>
      </c>
      <c r="EO137" s="0" t="n">
        <f aca="false">IF(ISNUMBER(FIND(EO$1,$D137))=$AO$1,1,0)*VLOOKUP($Z$2,DALYs!$A$2:$MW$40,'Intervention list'!EO$195+1,0)</f>
        <v>0</v>
      </c>
      <c r="EP137" s="0" t="n">
        <f aca="false">IF(ISNUMBER(FIND(EP$1,$D137))=$AO$1,1,0)*VLOOKUP($Z$2,DALYs!$A$2:$MW$40,'Intervention list'!EP$195+1,0)</f>
        <v>0</v>
      </c>
      <c r="EQ137" s="0" t="n">
        <f aca="false">IF(ISNUMBER(FIND(EQ$1,$D137))=$AO$1,1,0)*VLOOKUP($Z$2,DALYs!$A$2:$MW$40,'Intervention list'!EQ$195+1,0)</f>
        <v>0</v>
      </c>
      <c r="ER137" s="0" t="n">
        <f aca="false">IF(ISNUMBER(FIND(ER$1,$D137))=$AO$1,1,0)*VLOOKUP($Z$2,DALYs!$A$2:$MW$40,'Intervention list'!ER$195+1,0)</f>
        <v>0</v>
      </c>
      <c r="ES137" s="0" t="n">
        <f aca="false">IF(ISNUMBER(FIND(ES$1,$D137))=$AO$1,1,0)*VLOOKUP($Z$2,DALYs!$A$2:$MW$40,'Intervention list'!ES$195+1,0)</f>
        <v>0</v>
      </c>
      <c r="ET137" s="0" t="n">
        <f aca="false">IF(ISNUMBER(FIND(ET$1,$D137))=$AO$1,1,0)*VLOOKUP($Z$2,DALYs!$A$2:$MW$40,'Intervention list'!ET$195+1,0)</f>
        <v>0</v>
      </c>
      <c r="EU137" s="0" t="n">
        <f aca="false">IF(ISNUMBER(FIND(EU$1,$D137))=$AO$1,1,0)*VLOOKUP($Z$2,DALYs!$A$2:$MW$40,'Intervention list'!EU$195+1,0)</f>
        <v>0</v>
      </c>
      <c r="EV137" s="0" t="n">
        <f aca="false">IF(ISNUMBER(FIND(EV$1,$D137))=$AO$1,1,0)*VLOOKUP($Z$2,DALYs!$A$2:$MW$40,'Intervention list'!EV$195+1,0)</f>
        <v>0</v>
      </c>
      <c r="EW137" s="0" t="n">
        <f aca="false">IF(ISNUMBER(FIND(EW$1,$D137))=$AO$1,1,0)*VLOOKUP($Z$2,DALYs!$A$2:$MW$40,'Intervention list'!EW$195+1,0)</f>
        <v>0</v>
      </c>
      <c r="EX137" s="0" t="n">
        <f aca="false">IF(ISNUMBER(FIND(EX$1,$D137))=$AO$1,1,0)*VLOOKUP($Z$2,DALYs!$A$2:$MW$40,'Intervention list'!EX$195+1,0)</f>
        <v>0</v>
      </c>
      <c r="EY137" s="0" t="n">
        <f aca="false">IF(ISNUMBER(FIND(EY$1,$D137))=$AO$1,1,0)*VLOOKUP($Z$2,DALYs!$A$2:$MW$40,'Intervention list'!EY$195+1,0)</f>
        <v>0</v>
      </c>
      <c r="EZ137" s="0" t="n">
        <f aca="false">IF(ISNUMBER(FIND(EZ$1,$D137))=$AO$1,1,0)*VLOOKUP($Z$2,DALYs!$A$2:$MW$40,'Intervention list'!EZ$195+1,0)</f>
        <v>0</v>
      </c>
      <c r="FA137" s="0" t="n">
        <f aca="false">IF(ISNUMBER(FIND(FA$1,$D137))=$AO$1,1,0)*VLOOKUP($Z$2,DALYs!$A$2:$MW$40,'Intervention list'!FA$195+1,0)</f>
        <v>0</v>
      </c>
      <c r="FB137" s="0" t="n">
        <f aca="false">IF(ISNUMBER(FIND(FB$1,$D137))=$AO$1,1,0)*VLOOKUP($Z$2,DALYs!$A$2:$MW$40,'Intervention list'!FB$195+1,0)</f>
        <v>0</v>
      </c>
      <c r="FC137" s="0" t="n">
        <f aca="false">IF(ISNUMBER(FIND(FC$1,$D137))=$AO$1,1,0)*VLOOKUP($Z$2,DALYs!$A$2:$MW$40,'Intervention list'!FC$195+1,0)</f>
        <v>0</v>
      </c>
      <c r="FD137" s="0" t="n">
        <f aca="false">IF(ISNUMBER(FIND(FD$1,$D137))=$AO$1,1,0)*VLOOKUP($Z$2,DALYs!$A$2:$MW$40,'Intervention list'!FD$195+1,0)</f>
        <v>0</v>
      </c>
      <c r="FE137" s="0" t="n">
        <f aca="false">IF(ISNUMBER(FIND(FE$1,$D137))=$AO$1,1,0)*VLOOKUP($Z$2,DALYs!$A$2:$MW$40,'Intervention list'!FE$195+1,0)</f>
        <v>0</v>
      </c>
      <c r="FF137" s="0" t="n">
        <f aca="false">IF(ISNUMBER(FIND(FF$1,$D137))=$AO$1,1,0)*VLOOKUP($Z$2,DALYs!$A$2:$MW$40,'Intervention list'!FF$195+1,0)</f>
        <v>0</v>
      </c>
      <c r="FG137" s="0" t="n">
        <f aca="false">IF(ISNUMBER(FIND(FG$1,$D137))=$AO$1,1,0)*VLOOKUP($Z$2,DALYs!$A$2:$MW$40,'Intervention list'!FG$195+1,0)</f>
        <v>0</v>
      </c>
      <c r="FH137" s="0" t="n">
        <f aca="false">IF(ISNUMBER(FIND(FH$1,$D137))=$AO$1,1,0)*VLOOKUP($Z$2,DALYs!$A$2:$MW$40,'Intervention list'!FH$195+1,0)</f>
        <v>0</v>
      </c>
      <c r="FI137" s="0" t="n">
        <f aca="false">IF(ISNUMBER(FIND(FI$1,$D137))=$AO$1,1,0)*VLOOKUP($Z$2,DALYs!$A$2:$MW$40,'Intervention list'!FI$195+1,0)</f>
        <v>0</v>
      </c>
      <c r="FJ137" s="0" t="n">
        <f aca="false">IF(ISNUMBER(FIND(FJ$1,$D137))=$AO$1,1,0)*VLOOKUP($Z$2,DALYs!$A$2:$MW$40,'Intervention list'!FJ$195+1,0)</f>
        <v>0</v>
      </c>
      <c r="FK137" s="0" t="n">
        <f aca="false">IF(ISNUMBER(FIND(FK$1,$D137))=$AO$1,1,0)*VLOOKUP($Z$2,DALYs!$A$2:$MW$40,'Intervention list'!FK$195+1,0)</f>
        <v>0</v>
      </c>
      <c r="FL137" s="0" t="n">
        <f aca="false">IF(ISNUMBER(FIND(FL$1,$D137))=$AO$1,1,0)*VLOOKUP($Z$2,DALYs!$A$2:$MW$40,'Intervention list'!FL$195+1,0)</f>
        <v>0</v>
      </c>
      <c r="FM137" s="0" t="n">
        <f aca="false">IF(ISNUMBER(FIND(FM$1,$D137))=$AO$1,1,0)*VLOOKUP($Z$2,DALYs!$A$2:$MW$40,'Intervention list'!FM$195+1,0)</f>
        <v>0</v>
      </c>
      <c r="FN137" s="0" t="n">
        <f aca="false">IF(ISNUMBER(FIND(FN$1,$D137))=$AO$1,1,0)*VLOOKUP($Z$2,DALYs!$A$2:$MW$40,'Intervention list'!FN$195+1,0)</f>
        <v>0</v>
      </c>
      <c r="FO137" s="0" t="n">
        <f aca="false">IF(ISNUMBER(FIND(FO$1,$D137))=$AO$1,1,0)*VLOOKUP($Z$2,DALYs!$A$2:$MW$40,'Intervention list'!FO$195+1,0)</f>
        <v>0</v>
      </c>
      <c r="FP137" s="0" t="n">
        <f aca="false">IF(ISNUMBER(FIND(FP$1,$D137))=$AO$1,1,0)*VLOOKUP($Z$2,DALYs!$A$2:$MW$40,'Intervention list'!FP$195+1,0)</f>
        <v>0</v>
      </c>
      <c r="FQ137" s="0" t="n">
        <f aca="false">IF(ISNUMBER(FIND(FQ$1,$D137))=$AO$1,1,0)*VLOOKUP($Z$2,DALYs!$A$2:$MW$40,'Intervention list'!FQ$195+1,0)</f>
        <v>0</v>
      </c>
      <c r="FR137" s="0" t="n">
        <f aca="false">IF(ISNUMBER(FIND(FR$1,$D137))=$AO$1,1,0)*VLOOKUP($Z$2,DALYs!$A$2:$MW$40,'Intervention list'!FR$195+1,0)</f>
        <v>0</v>
      </c>
      <c r="FS137" s="0" t="n">
        <f aca="false">IF(ISNUMBER(FIND(FS$1,$D137))=$AO$1,1,0)*VLOOKUP($Z$2,DALYs!$A$2:$MW$40,'Intervention list'!FS$195+1,0)</f>
        <v>0</v>
      </c>
      <c r="FT137" s="0" t="n">
        <f aca="false">IF(ISNUMBER(FIND(FT$1,$D137))=$AO$1,1,0)*VLOOKUP($Z$2,DALYs!$A$2:$MW$40,'Intervention list'!FT$195+1,0)</f>
        <v>0</v>
      </c>
      <c r="FU137" s="0" t="n">
        <f aca="false">IF(ISNUMBER(FIND(FU$1,$D137))=$AO$1,1,0)*VLOOKUP($Z$2,DALYs!$A$2:$MW$40,'Intervention list'!FU$195+1,0)</f>
        <v>0</v>
      </c>
      <c r="FV137" s="0" t="n">
        <f aca="false">IF(ISNUMBER(FIND(FV$1,$D137))=$AO$1,1,0)*VLOOKUP($Z$2,DALYs!$A$2:$MW$40,'Intervention list'!FV$195+1,0)</f>
        <v>0</v>
      </c>
      <c r="FW137" s="0" t="n">
        <f aca="false">IF(ISNUMBER(FIND(FW$1,$D137))=$AO$1,1,0)*VLOOKUP($Z$2,DALYs!$A$2:$MW$40,'Intervention list'!FW$195+1,0)</f>
        <v>0</v>
      </c>
      <c r="FX137" s="0" t="n">
        <f aca="false">IF(ISNUMBER(FIND(FX$1,$D137))=$AO$1,1,0)*VLOOKUP($Z$2,DALYs!$A$2:$MW$40,'Intervention list'!FX$195+1,0)</f>
        <v>0</v>
      </c>
      <c r="FY137" s="0" t="n">
        <f aca="false">IF(ISNUMBER(FIND(FY$1,$D137))=$AO$1,1,0)*VLOOKUP($Z$2,DALYs!$A$2:$MW$40,'Intervention list'!FY$195+1,0)</f>
        <v>0</v>
      </c>
      <c r="FZ137" s="0" t="n">
        <f aca="false">IF(ISNUMBER(FIND(FZ$1,$D137))=$AO$1,1,0)*VLOOKUP($Z$2,DALYs!$A$2:$MW$40,'Intervention list'!FZ$195+1,0)</f>
        <v>0</v>
      </c>
      <c r="GA137" s="0" t="n">
        <f aca="false">IF(ISNUMBER(FIND(GA$1,$D137))=$AO$1,1,0)*VLOOKUP($Z$2,DALYs!$A$2:$MW$40,'Intervention list'!GA$195+1,0)</f>
        <v>0</v>
      </c>
      <c r="GB137" s="0" t="n">
        <f aca="false">IF(ISNUMBER(FIND(GB$1,$D137))=$AO$1,1,0)*VLOOKUP($Z$2,DALYs!$A$2:$MW$40,'Intervention list'!GB$195+1,0)</f>
        <v>0</v>
      </c>
      <c r="GC137" s="0" t="n">
        <f aca="false">IF(ISNUMBER(FIND(GC$1,$D137))=$AO$1,1,0)*VLOOKUP($Z$2,DALYs!$A$2:$MW$40,'Intervention list'!GC$195+1,0)</f>
        <v>0</v>
      </c>
      <c r="GD137" s="0" t="n">
        <f aca="false">IF(ISNUMBER(FIND(GD$1,$D137))=$AO$1,1,0)*VLOOKUP($Z$2,DALYs!$A$2:$MW$40,'Intervention list'!GD$195+1,0)</f>
        <v>0</v>
      </c>
      <c r="GE137" s="0" t="n">
        <f aca="false">IF(ISNUMBER(FIND(GE$1,$D137))=$AO$1,1,0)*VLOOKUP($Z$2,DALYs!$A$2:$MW$40,'Intervention list'!GE$195+1,0)</f>
        <v>0</v>
      </c>
      <c r="GF137" s="0" t="n">
        <f aca="false">IF(ISNUMBER(FIND(GF$1,$D137))=$AO$1,1,0)*VLOOKUP($Z$2,DALYs!$A$2:$MW$40,'Intervention list'!GF$195+1,0)</f>
        <v>0</v>
      </c>
      <c r="GG137" s="0" t="n">
        <f aca="false">IF(ISNUMBER(FIND(GG$1,$D137))=$AO$1,1,0)*VLOOKUP($Z$2,DALYs!$A$2:$MW$40,'Intervention list'!GG$195+1,0)</f>
        <v>0</v>
      </c>
      <c r="GH137" s="0" t="n">
        <f aca="false">IF(ISNUMBER(FIND(GH$1,$D137))=$AO$1,1,0)*VLOOKUP($Z$2,DALYs!$A$2:$MW$40,'Intervention list'!GH$195+1,0)</f>
        <v>0</v>
      </c>
      <c r="GI137" s="0" t="n">
        <f aca="false">IF(ISNUMBER(FIND(GI$1,$D137))=$AO$1,1,0)*VLOOKUP($Z$2,DALYs!$A$2:$MW$40,'Intervention list'!GI$195+1,0)</f>
        <v>0</v>
      </c>
      <c r="GJ137" s="0" t="n">
        <f aca="false">IF(ISNUMBER(FIND(GJ$1,$D137))=$AO$1,1,0)*VLOOKUP($Z$2,DALYs!$A$2:$MW$40,'Intervention list'!GJ$195+1,0)</f>
        <v>0</v>
      </c>
      <c r="GK137" s="0" t="n">
        <f aca="false">IF(ISNUMBER(FIND(GK$1,$D137))=$AO$1,1,0)*VLOOKUP($Z$2,DALYs!$A$2:$MW$40,'Intervention list'!GK$195+1,0)</f>
        <v>0</v>
      </c>
      <c r="GL137" s="0" t="n">
        <f aca="false">IF(ISNUMBER(FIND(GL$1,$D137))=$AO$1,1,0)*VLOOKUP($Z$2,DALYs!$A$2:$MW$40,'Intervention list'!GL$195+1,0)</f>
        <v>0</v>
      </c>
      <c r="GM137" s="0" t="n">
        <f aca="false">IF(ISNUMBER(FIND(GM$1,$D137))=$AO$1,1,0)*VLOOKUP($Z$2,DALYs!$A$2:$MW$40,'Intervention list'!GM$195+1,0)</f>
        <v>0</v>
      </c>
      <c r="GN137" s="0" t="n">
        <f aca="false">IF(ISNUMBER(FIND(GN$1,$D137))=$AO$1,1,0)*VLOOKUP($Z$2,DALYs!$A$2:$MW$40,'Intervention list'!GN$195+1,0)</f>
        <v>0</v>
      </c>
      <c r="GO137" s="0" t="n">
        <f aca="false">IF(ISNUMBER(FIND(GO$1,$D137))=$AO$1,1,0)*VLOOKUP($Z$2,DALYs!$A$2:$MW$40,'Intervention list'!GO$195+1,0)</f>
        <v>0</v>
      </c>
      <c r="GP137" s="0" t="n">
        <f aca="false">IF(ISNUMBER(FIND(GP$1,$D137))=$AO$1,1,0)*VLOOKUP($Z$2,DALYs!$A$2:$MW$40,'Intervention list'!GP$195+1,0)</f>
        <v>0</v>
      </c>
      <c r="GQ137" s="0" t="n">
        <f aca="false">IF(ISNUMBER(FIND(GQ$1,$D137))=$AO$1,1,0)*VLOOKUP($Z$2,DALYs!$A$2:$MW$40,'Intervention list'!GQ$195+1,0)</f>
        <v>0</v>
      </c>
      <c r="GR137" s="0" t="n">
        <f aca="false">IF(ISNUMBER(FIND(GR$1,$D137))=$AO$1,1,0)*VLOOKUP($Z$2,DALYs!$A$2:$MW$40,'Intervention list'!GR$195+1,0)</f>
        <v>0</v>
      </c>
      <c r="GS137" s="0" t="n">
        <f aca="false">IF(ISNUMBER(FIND(GS$1,$D137))=$AO$1,1,0)*VLOOKUP($Z$2,DALYs!$A$2:$MW$40,'Intervention list'!GS$195+1,0)</f>
        <v>0</v>
      </c>
      <c r="GT137" s="0" t="n">
        <f aca="false">IF(ISNUMBER(FIND(GT$1,$D137))=$AO$1,1,0)*VLOOKUP($Z$2,DALYs!$A$2:$MW$40,'Intervention list'!GT$195+1,0)</f>
        <v>0</v>
      </c>
      <c r="GU137" s="0" t="n">
        <f aca="false">IF(ISNUMBER(FIND(GU$1,$D137))=$AO$1,1,0)*VLOOKUP($Z$2,DALYs!$A$2:$MW$40,'Intervention list'!GU$195+1,0)</f>
        <v>0</v>
      </c>
      <c r="GV137" s="0" t="n">
        <f aca="false">IF(ISNUMBER(FIND(GV$1,$D137))=$AO$1,1,0)*VLOOKUP($Z$2,DALYs!$A$2:$MW$40,'Intervention list'!GV$195+1,0)</f>
        <v>0</v>
      </c>
      <c r="GW137" s="0" t="n">
        <f aca="false">IF(ISNUMBER(FIND(GW$1,$D137))=$AO$1,1,0)*VLOOKUP($Z$2,DALYs!$A$2:$MW$40,'Intervention list'!GW$195+1,0)</f>
        <v>0</v>
      </c>
      <c r="GX137" s="0" t="n">
        <f aca="false">IF(ISNUMBER(FIND(GX$1,$D137))=$AO$1,1,0)*VLOOKUP($Z$2,DALYs!$A$2:$MW$40,'Intervention list'!GX$195+1,0)</f>
        <v>0</v>
      </c>
      <c r="GY137" s="0" t="n">
        <f aca="false">IF(ISNUMBER(FIND(GY$1,$D137))=$AO$1,1,0)*VLOOKUP($Z$2,DALYs!$A$2:$MW$40,'Intervention list'!GY$195+1,0)</f>
        <v>0</v>
      </c>
      <c r="GZ137" s="0" t="n">
        <f aca="false">IF(ISNUMBER(FIND(GZ$1,$D137))=$AO$1,1,0)*VLOOKUP($Z$2,DALYs!$A$2:$MW$40,'Intervention list'!GZ$195+1,0)</f>
        <v>0</v>
      </c>
      <c r="HA137" s="0" t="n">
        <f aca="false">IF(ISNUMBER(FIND(HA$1,$D137))=$AO$1,1,0)*VLOOKUP($Z$2,DALYs!$A$2:$MW$40,'Intervention list'!HA$195+1,0)</f>
        <v>0</v>
      </c>
      <c r="HB137" s="0" t="n">
        <f aca="false">IF(ISNUMBER(FIND(HB$1,$D137))=$AO$1,1,0)*VLOOKUP($Z$2,DALYs!$A$2:$MW$40,'Intervention list'!HB$195+1,0)</f>
        <v>0</v>
      </c>
      <c r="HC137" s="0" t="n">
        <f aca="false">IF(ISNUMBER(FIND(HC$1,$D137))=$AO$1,1,0)*VLOOKUP($Z$2,DALYs!$A$2:$MW$40,'Intervention list'!HC$195+1,0)</f>
        <v>0</v>
      </c>
      <c r="HD137" s="0" t="n">
        <f aca="false">IF(ISNUMBER(FIND(HD$1,$D137))=$AO$1,1,0)*VLOOKUP($Z$2,DALYs!$A$2:$MW$40,'Intervention list'!HD$195+1,0)</f>
        <v>0</v>
      </c>
      <c r="HE137" s="0" t="n">
        <f aca="false">IF(ISNUMBER(FIND(HE$1,$D137))=$AO$1,1,0)*VLOOKUP($Z$2,DALYs!$A$2:$MW$40,'Intervention list'!HE$195+1,0)</f>
        <v>0</v>
      </c>
      <c r="HF137" s="0" t="n">
        <f aca="false">IF(ISNUMBER(FIND(HF$1,$D137))=$AO$1,1,0)*VLOOKUP($Z$2,DALYs!$A$2:$MW$40,'Intervention list'!HF$195+1,0)</f>
        <v>0</v>
      </c>
      <c r="HG137" s="0" t="n">
        <f aca="false">IF(ISNUMBER(FIND(HG$1,$D137))=$AO$1,1,0)*VLOOKUP($Z$2,DALYs!$A$2:$MW$40,'Intervention list'!HG$195+1,0)</f>
        <v>0</v>
      </c>
      <c r="HH137" s="0" t="n">
        <f aca="false">IF(ISNUMBER(FIND(HH$1,$D137))=$AO$1,1,0)*VLOOKUP($Z$2,DALYs!$A$2:$MW$40,'Intervention list'!HH$195+1,0)</f>
        <v>0</v>
      </c>
      <c r="HI137" s="0" t="n">
        <f aca="false">IF(ISNUMBER(FIND(HI$1,$D137))=$AO$1,1,0)*VLOOKUP($Z$2,DALYs!$A$2:$MW$40,'Intervention list'!HI$195+1,0)</f>
        <v>0</v>
      </c>
      <c r="HJ137" s="0" t="n">
        <f aca="false">IF(ISNUMBER(FIND(HJ$1,$D137))=$AO$1,1,0)*VLOOKUP($Z$2,DALYs!$A$2:$MW$40,'Intervention list'!HJ$195+1,0)</f>
        <v>0</v>
      </c>
      <c r="HK137" s="0" t="n">
        <f aca="false">IF(ISNUMBER(FIND(HK$1,$D137))=$AO$1,1,0)*VLOOKUP($Z$2,DALYs!$A$2:$MW$40,'Intervention list'!HK$195+1,0)</f>
        <v>0</v>
      </c>
      <c r="HL137" s="0" t="n">
        <f aca="false">IF(ISNUMBER(FIND(HL$1,$D137))=$AO$1,1,0)*VLOOKUP($Z$2,DALYs!$A$2:$MW$40,'Intervention list'!HL$195+1,0)</f>
        <v>0</v>
      </c>
      <c r="HM137" s="0" t="n">
        <f aca="false">IF(ISNUMBER(FIND(HM$1,$D137))=$AO$1,1,0)*VLOOKUP($Z$2,DALYs!$A$2:$MW$40,'Intervention list'!HM$195+1,0)</f>
        <v>0</v>
      </c>
      <c r="HN137" s="0" t="n">
        <f aca="false">IF(ISNUMBER(FIND(HN$1,$D137))=$AO$1,1,0)*VLOOKUP($Z$2,DALYs!$A$2:$MW$40,'Intervention list'!HN$195+1,0)</f>
        <v>0</v>
      </c>
      <c r="HO137" s="0" t="n">
        <f aca="false">IF(ISNUMBER(FIND(HO$1,$D137))=$AO$1,1,0)*VLOOKUP($Z$2,DALYs!$A$2:$MW$40,'Intervention list'!HO$195+1,0)</f>
        <v>0</v>
      </c>
      <c r="HP137" s="0" t="n">
        <f aca="false">IF(ISNUMBER(FIND(HP$1,$D137))=$AO$1,1,0)*VLOOKUP($Z$2,DALYs!$A$2:$MW$40,'Intervention list'!HP$195+1,0)</f>
        <v>0</v>
      </c>
      <c r="HQ137" s="0" t="n">
        <f aca="false">IF(ISNUMBER(FIND(HQ$1,$D137))=$AO$1,1,0)*VLOOKUP($Z$2,DALYs!$A$2:$MW$40,'Intervention list'!HQ$195+1,0)</f>
        <v>0</v>
      </c>
      <c r="HR137" s="0" t="n">
        <f aca="false">IF(ISNUMBER(FIND(HR$1,$D137))=$AO$1,1,0)*VLOOKUP($Z$2,DALYs!$A$2:$MW$40,'Intervention list'!HR$195+1,0)</f>
        <v>0</v>
      </c>
      <c r="HS137" s="0" t="n">
        <f aca="false">IF(ISNUMBER(FIND(HS$1,$D137))=$AO$1,1,0)*VLOOKUP($Z$2,DALYs!$A$2:$MW$40,'Intervention list'!HS$195+1,0)</f>
        <v>0</v>
      </c>
      <c r="HT137" s="0" t="n">
        <f aca="false">IF(ISNUMBER(FIND(HT$1,$D137))=$AO$1,1,0)*VLOOKUP($Z$2,DALYs!$A$2:$MW$40,'Intervention list'!HT$195+1,0)</f>
        <v>0</v>
      </c>
      <c r="HU137" s="0" t="n">
        <f aca="false">IF(ISNUMBER(FIND(HU$1,$D137))=$AO$1,1,0)*VLOOKUP($Z$2,DALYs!$A$2:$MW$40,'Intervention list'!HU$195+1,0)</f>
        <v>0</v>
      </c>
      <c r="HV137" s="0" t="n">
        <f aca="false">IF(ISNUMBER(FIND(HV$1,$D137))=$AO$1,1,0)*VLOOKUP($Z$2,DALYs!$A$2:$MW$40,'Intervention list'!HV$195+1,0)</f>
        <v>0</v>
      </c>
      <c r="HW137" s="0" t="n">
        <f aca="false">IF(ISNUMBER(FIND(HW$1,$D137))=$AO$1,1,0)*VLOOKUP($Z$2,DALYs!$A$2:$MW$40,'Intervention list'!HW$195+1,0)</f>
        <v>0</v>
      </c>
      <c r="HX137" s="0" t="n">
        <f aca="false">IF(ISNUMBER(FIND(HX$1,$D137))=$AO$1,1,0)*VLOOKUP($Z$2,DALYs!$A$2:$MW$40,'Intervention list'!HX$195+1,0)</f>
        <v>0</v>
      </c>
      <c r="HY137" s="0" t="n">
        <f aca="false">IF(ISNUMBER(FIND(HY$1,$D137))=$AO$1,1,0)*VLOOKUP($Z$2,DALYs!$A$2:$MW$40,'Intervention list'!HY$195+1,0)</f>
        <v>0</v>
      </c>
      <c r="HZ137" s="0" t="n">
        <f aca="false">IF(ISNUMBER(FIND(HZ$1,$D137))=$AO$1,1,0)*VLOOKUP($Z$2,DALYs!$A$2:$MW$40,'Intervention list'!HZ$195+1,0)</f>
        <v>0</v>
      </c>
      <c r="IA137" s="0" t="n">
        <f aca="false">IF(ISNUMBER(FIND(IA$1,$D137))=$AO$1,1,0)*VLOOKUP($Z$2,DALYs!$A$2:$MW$40,'Intervention list'!IA$195+1,0)</f>
        <v>0</v>
      </c>
      <c r="IB137" s="0" t="n">
        <f aca="false">IF(ISNUMBER(FIND(IB$1,$D137))=$AO$1,1,0)*VLOOKUP($Z$2,DALYs!$A$2:$MW$40,'Intervention list'!IB$195+1,0)</f>
        <v>0</v>
      </c>
      <c r="IC137" s="0" t="n">
        <f aca="false">IF(ISNUMBER(FIND(IC$1,$D137))=$AO$1,1,0)*VLOOKUP($Z$2,DALYs!$A$2:$MW$40,'Intervention list'!IC$195+1,0)</f>
        <v>0</v>
      </c>
      <c r="ID137" s="0" t="n">
        <f aca="false">IF(ISNUMBER(FIND(ID$1,$D137))=$AO$1,1,0)*VLOOKUP($Z$2,DALYs!$A$2:$MW$40,'Intervention list'!ID$195+1,0)</f>
        <v>0</v>
      </c>
      <c r="IE137" s="0" t="n">
        <f aca="false">IF(ISNUMBER(FIND(IE$1,$D137))=$AO$1,1,0)*VLOOKUP($Z$2,DALYs!$A$2:$MW$40,'Intervention list'!IE$195+1,0)</f>
        <v>0</v>
      </c>
      <c r="IF137" s="0" t="n">
        <f aca="false">IF(ISNUMBER(FIND(IF$1,$D137))=$AO$1,1,0)*VLOOKUP($Z$2,DALYs!$A$2:$MW$40,'Intervention list'!IF$195+1,0)</f>
        <v>0</v>
      </c>
      <c r="IG137" s="0" t="n">
        <f aca="false">IF(ISNUMBER(FIND(IG$1,$D137))=$AO$1,1,0)*VLOOKUP($Z$2,DALYs!$A$2:$MW$40,'Intervention list'!IG$195+1,0)</f>
        <v>0</v>
      </c>
      <c r="IH137" s="0" t="n">
        <f aca="false">IF(ISNUMBER(FIND(IH$1,$D137))=$AO$1,1,0)*VLOOKUP($Z$2,DALYs!$A$2:$MW$40,'Intervention list'!IH$195+1,0)</f>
        <v>0</v>
      </c>
      <c r="II137" s="0" t="n">
        <f aca="false">IF(ISNUMBER(FIND(II$1,$D137))=$AO$1,1,0)*VLOOKUP($Z$2,DALYs!$A$2:$MW$40,'Intervention list'!II$195+1,0)</f>
        <v>0</v>
      </c>
      <c r="IJ137" s="0" t="n">
        <f aca="false">IF(ISNUMBER(FIND(IJ$1,$D137))=$AO$1,1,0)*VLOOKUP($Z$2,DALYs!$A$2:$MW$40,'Intervention list'!IJ$195+1,0)</f>
        <v>0</v>
      </c>
      <c r="IK137" s="0" t="n">
        <f aca="false">IF(ISNUMBER(FIND(IK$1,$D137))=$AO$1,1,0)*VLOOKUP($Z$2,DALYs!$A$2:$MW$40,'Intervention list'!IK$195+1,0)</f>
        <v>0</v>
      </c>
      <c r="IL137" s="0" t="n">
        <f aca="false">IF(ISNUMBER(FIND(IL$1,$D137))=$AO$1,1,0)*VLOOKUP($Z$2,DALYs!$A$2:$MW$40,'Intervention list'!IL$195+1,0)</f>
        <v>0</v>
      </c>
      <c r="IM137" s="0" t="n">
        <f aca="false">IF(ISNUMBER(FIND(IM$1,$D137))=$AO$1,1,0)*VLOOKUP($Z$2,DALYs!$A$2:$MW$40,'Intervention list'!IM$195+1,0)</f>
        <v>0</v>
      </c>
      <c r="IN137" s="0" t="n">
        <f aca="false">IF(ISNUMBER(FIND(IN$1,$D137))=$AO$1,1,0)*VLOOKUP($Z$2,DALYs!$A$2:$MW$40,'Intervention list'!IN$195+1,0)</f>
        <v>0</v>
      </c>
      <c r="IO137" s="0" t="n">
        <f aca="false">IF(ISNUMBER(FIND(IO$1,$D137))=$AO$1,1,0)*VLOOKUP($Z$2,DALYs!$A$2:$MW$40,'Intervention list'!IO$195+1,0)</f>
        <v>0</v>
      </c>
      <c r="IP137" s="0" t="n">
        <f aca="false">IF(ISNUMBER(FIND(IP$1,$D137))=$AO$1,1,0)*VLOOKUP($Z$2,DALYs!$A$2:$MW$40,'Intervention list'!IP$195+1,0)</f>
        <v>0</v>
      </c>
      <c r="IQ137" s="0" t="n">
        <f aca="false">IF(ISNUMBER(FIND(IQ$1,$D137))=$AO$1,1,0)*VLOOKUP($Z$2,DALYs!$A$2:$MW$40,'Intervention list'!IQ$195+1,0)</f>
        <v>0</v>
      </c>
      <c r="IR137" s="0" t="n">
        <f aca="false">IF(ISNUMBER(FIND(IR$1,$D137))=$AO$1,1,0)*VLOOKUP($Z$2,DALYs!$A$2:$MW$40,'Intervention list'!IR$195+1,0)</f>
        <v>0</v>
      </c>
      <c r="IS137" s="0" t="n">
        <f aca="false">IF(ISNUMBER(FIND(IS$1,$D137))=$AO$1,1,0)*VLOOKUP($Z$2,DALYs!$A$2:$MW$40,'Intervention list'!IS$195+1,0)</f>
        <v>0</v>
      </c>
      <c r="IT137" s="0" t="n">
        <f aca="false">IF(ISNUMBER(FIND(IT$1,$D137))=$AO$1,1,0)*VLOOKUP($Z$2,DALYs!$A$2:$MW$40,'Intervention list'!IT$195+1,0)</f>
        <v>0</v>
      </c>
      <c r="IU137" s="0" t="n">
        <f aca="false">IF(ISNUMBER(FIND(IU$1,$D137))=$AO$1,1,0)*VLOOKUP($Z$2,DALYs!$A$2:$MW$40,'Intervention list'!IU$195+1,0)</f>
        <v>0</v>
      </c>
      <c r="IV137" s="0" t="n">
        <f aca="false">IF(ISNUMBER(FIND(IV$1,$D137))=$AO$1,1,0)*VLOOKUP($Z$2,DALYs!$A$2:$MW$40,'Intervention list'!IV$195+1,0)</f>
        <v>0</v>
      </c>
      <c r="IW137" s="0" t="n">
        <f aca="false">IF(ISNUMBER(FIND(IW$1,$D137))=$AO$1,1,0)*VLOOKUP($Z$2,DALYs!$A$2:$MW$40,'Intervention list'!IW$195+1,0)</f>
        <v>0</v>
      </c>
      <c r="IX137" s="0" t="n">
        <f aca="false">IF(ISNUMBER(FIND(IX$1,$D137))=$AO$1,1,0)*VLOOKUP($Z$2,DALYs!$A$2:$MW$40,'Intervention list'!IX$195+1,0)</f>
        <v>0</v>
      </c>
      <c r="IY137" s="0" t="n">
        <f aca="false">IF(ISNUMBER(FIND(IY$1,$D137))=$AO$1,1,0)*VLOOKUP($Z$2,DALYs!$A$2:$MW$40,'Intervention list'!IY$195+1,0)</f>
        <v>0</v>
      </c>
      <c r="IZ137" s="0" t="n">
        <f aca="false">IF(ISNUMBER(FIND(IZ$1,$D137))=$AO$1,1,0)*VLOOKUP($Z$2,DALYs!$A$2:$MW$40,'Intervention list'!IZ$195+1,0)</f>
        <v>0</v>
      </c>
      <c r="JA137" s="0" t="n">
        <f aca="false">IF(ISNUMBER(FIND(JA$1,$D137))=$AO$1,1,0)*VLOOKUP($Z$2,DALYs!$A$2:$MW$40,'Intervention list'!JA$195+1,0)</f>
        <v>0</v>
      </c>
      <c r="JB137" s="0" t="n">
        <f aca="false">IF(ISNUMBER(FIND(JB$1,$D137))=$AO$1,1,0)*VLOOKUP($Z$2,DALYs!$A$2:$MW$40,'Intervention list'!JB$195+1,0)</f>
        <v>0</v>
      </c>
      <c r="JC137" s="0" t="n">
        <f aca="false">IF(ISNUMBER(FIND(JC$1,$D137))=$AO$1,1,0)*VLOOKUP($Z$2,DALYs!$A$2:$MW$40,'Intervention list'!JC$195+1,0)</f>
        <v>0</v>
      </c>
      <c r="JD137" s="0" t="n">
        <f aca="false">IF(ISNUMBER(FIND(JD$1,$D137))=$AO$1,1,0)*VLOOKUP($Z$2,DALYs!$A$2:$MW$40,'Intervention list'!JD$195+1,0)</f>
        <v>0</v>
      </c>
      <c r="JE137" s="0" t="n">
        <f aca="false">IF(ISNUMBER(FIND(JE$1,$D137))=$AO$1,1,0)*VLOOKUP($Z$2,DALYs!$A$2:$MW$40,'Intervention list'!JE$195+1,0)</f>
        <v>0</v>
      </c>
      <c r="JF137" s="0" t="n">
        <f aca="false">IF(ISNUMBER(FIND(JF$1,$D137))=$AO$1,1,0)*VLOOKUP($Z$2,DALYs!$A$2:$MW$40,'Intervention list'!JF$195+1,0)</f>
        <v>0</v>
      </c>
      <c r="JG137" s="0" t="n">
        <f aca="false">IF(ISNUMBER(FIND(JG$1,$D137))=$AO$1,1,0)*VLOOKUP($Z$2,DALYs!$A$2:$MW$40,'Intervention list'!JG$195+1,0)</f>
        <v>0</v>
      </c>
      <c r="JH137" s="0" t="n">
        <f aca="false">IF(ISNUMBER(FIND(JH$1,$D137))=$AO$1,1,0)*VLOOKUP($Z$2,DALYs!$A$2:$MW$40,'Intervention list'!JH$195+1,0)</f>
        <v>0</v>
      </c>
      <c r="JI137" s="0" t="n">
        <f aca="false">IF(ISNUMBER(FIND(JI$1,$D137))=$AO$1,1,0)*VLOOKUP($Z$2,DALYs!$A$2:$MW$40,'Intervention list'!JI$195+1,0)</f>
        <v>0</v>
      </c>
      <c r="JJ137" s="0" t="n">
        <f aca="false">IF(ISNUMBER(FIND(JJ$1,$D137))=$AO$1,1,0)*VLOOKUP($Z$2,DALYs!$A$2:$MW$40,'Intervention list'!JJ$195+1,0)</f>
        <v>0</v>
      </c>
      <c r="JK137" s="0" t="n">
        <f aca="false">IF(ISNUMBER(FIND(JK$1,$D137))=$AO$1,1,0)*VLOOKUP($Z$2,DALYs!$A$2:$MW$40,'Intervention list'!JK$195+1,0)</f>
        <v>0</v>
      </c>
      <c r="JL137" s="0" t="n">
        <f aca="false">IF(ISNUMBER(FIND(JL$1,$D137))=$AO$1,1,0)*VLOOKUP($Z$2,DALYs!$A$2:$MW$40,'Intervention list'!JL$195+1,0)</f>
        <v>0</v>
      </c>
      <c r="JM137" s="0" t="n">
        <f aca="false">IF(ISNUMBER(FIND(JM$1,$D137))=$AO$1,1,0)*VLOOKUP($Z$2,DALYs!$A$2:$MW$40,'Intervention list'!JM$195+1,0)</f>
        <v>0</v>
      </c>
      <c r="JN137" s="0" t="n">
        <f aca="false">IF(ISNUMBER(FIND(JN$1,$D137))=$AO$1,1,0)*VLOOKUP($Z$2,DALYs!$A$2:$MW$40,'Intervention list'!JN$195+1,0)</f>
        <v>0</v>
      </c>
      <c r="JO137" s="0" t="n">
        <f aca="false">IF(ISNUMBER(FIND(JO$1,$D137))=$AO$1,1,0)*VLOOKUP($Z$2,DALYs!$A$2:$MW$40,'Intervention list'!JO$195+1,0)</f>
        <v>0</v>
      </c>
      <c r="JP137" s="0" t="n">
        <f aca="false">IF(ISNUMBER(FIND(JP$1,$D137))=$AO$1,1,0)*VLOOKUP($Z$2,DALYs!$A$2:$MW$40,'Intervention list'!JP$195+1,0)</f>
        <v>0</v>
      </c>
      <c r="JQ137" s="0" t="n">
        <f aca="false">IF(ISNUMBER(FIND(JQ$1,$D137))=$AO$1,1,0)*VLOOKUP($Z$2,DALYs!$A$2:$MW$40,'Intervention list'!JQ$195+1,0)</f>
        <v>0</v>
      </c>
      <c r="JR137" s="0" t="n">
        <f aca="false">IF(ISNUMBER(FIND(JR$1,$D137))=$AO$1,1,0)*VLOOKUP($Z$2,DALYs!$A$2:$MW$40,'Intervention list'!JR$195+1,0)</f>
        <v>0</v>
      </c>
      <c r="JS137" s="0" t="n">
        <f aca="false">IF(ISNUMBER(FIND(JS$1,$D137))=$AO$1,1,0)*VLOOKUP($Z$2,DALYs!$A$2:$MW$40,'Intervention list'!JS$195+1,0)</f>
        <v>0</v>
      </c>
      <c r="JT137" s="0" t="n">
        <f aca="false">IF(ISNUMBER(FIND(JT$1,$D137))=$AO$1,1,0)*VLOOKUP($Z$2,DALYs!$A$2:$MW$40,'Intervention list'!JT$195+1,0)</f>
        <v>0</v>
      </c>
      <c r="JU137" s="0" t="n">
        <f aca="false">IF(ISNUMBER(FIND(JU$1,$D137))=$AO$1,1,0)*VLOOKUP($Z$2,DALYs!$A$2:$MW$40,'Intervention list'!JU$195+1,0)</f>
        <v>0</v>
      </c>
      <c r="JV137" s="0" t="n">
        <f aca="false">IF(ISNUMBER(FIND(JV$1,$D137))=$AO$1,1,0)*VLOOKUP($Z$2,DALYs!$A$2:$MW$40,'Intervention list'!JV$195+1,0)</f>
        <v>0</v>
      </c>
      <c r="JW137" s="0" t="n">
        <f aca="false">IF(ISNUMBER(FIND(JW$1,$D137))=$AO$1,1,0)*VLOOKUP($Z$2,DALYs!$A$2:$MW$40,'Intervention list'!JW$195+1,0)</f>
        <v>0</v>
      </c>
      <c r="JX137" s="0" t="n">
        <f aca="false">IF(ISNUMBER(FIND(JX$1,$D137))=$AO$1,1,0)*VLOOKUP($Z$2,DALYs!$A$2:$MW$40,'Intervention list'!JX$195+1,0)</f>
        <v>0</v>
      </c>
      <c r="JY137" s="0" t="n">
        <f aca="false">IF(ISNUMBER(FIND(JY$1,$D137))=$AO$1,1,0)*VLOOKUP($Z$2,DALYs!$A$2:$MW$40,'Intervention list'!JY$195+1,0)</f>
        <v>0</v>
      </c>
      <c r="JZ137" s="0" t="n">
        <f aca="false">IF(ISNUMBER(FIND(JZ$1,$D137))=$AO$1,1,0)*VLOOKUP($Z$2,DALYs!$A$2:$MW$40,'Intervention list'!JZ$195+1,0)</f>
        <v>0</v>
      </c>
      <c r="KA137" s="0" t="n">
        <f aca="false">IF(ISNUMBER(FIND(KA$1,$D137))=$AO$1,1,0)*VLOOKUP($Z$2,DALYs!$A$2:$MW$40,'Intervention list'!KA$195+1,0)</f>
        <v>0</v>
      </c>
      <c r="KB137" s="0" t="n">
        <f aca="false">IF(ISNUMBER(FIND(KB$1,$D137))=$AO$1,1,0)*VLOOKUP($Z$2,DALYs!$A$2:$MW$40,'Intervention list'!KB$195+1,0)</f>
        <v>0</v>
      </c>
      <c r="KC137" s="0" t="n">
        <f aca="false">IF(ISNUMBER(FIND(KC$1,$D137))=$AO$1,1,0)*VLOOKUP($Z$2,DALYs!$A$2:$MW$40,'Intervention list'!KC$195+1,0)</f>
        <v>0</v>
      </c>
      <c r="KD137" s="0" t="n">
        <f aca="false">IF(ISNUMBER(FIND(KD$1,$D137))=$AO$1,1,0)*VLOOKUP($Z$2,DALYs!$A$2:$MW$40,'Intervention list'!KD$195+1,0)</f>
        <v>0</v>
      </c>
      <c r="KE137" s="0" t="n">
        <f aca="false">IF(ISNUMBER(FIND(KE$1,$D137))=$AO$1,1,0)*VLOOKUP($Z$2,DALYs!$A$2:$MW$40,'Intervention list'!KE$195+1,0)</f>
        <v>0</v>
      </c>
      <c r="KF137" s="0" t="n">
        <f aca="false">IF(ISNUMBER(FIND(KF$1,$D137))=$AO$1,1,0)*VLOOKUP($Z$2,DALYs!$A$2:$MW$40,'Intervention list'!KF$195+1,0)</f>
        <v>0</v>
      </c>
      <c r="KG137" s="0" t="n">
        <f aca="false">IF(ISNUMBER(FIND(KG$1,$D137))=$AO$1,1,0)*VLOOKUP($Z$2,DALYs!$A$2:$MW$40,'Intervention list'!KG$195+1,0)</f>
        <v>0</v>
      </c>
      <c r="KH137" s="0" t="n">
        <f aca="false">IF(ISNUMBER(FIND(KH$1,$D137))=$AO$1,1,0)*VLOOKUP($Z$2,DALYs!$A$2:$MW$40,'Intervention list'!KH$195+1,0)</f>
        <v>0</v>
      </c>
      <c r="KI137" s="0" t="n">
        <f aca="false">IF(ISNUMBER(FIND(KI$1,$D137))=$AO$1,1,0)*VLOOKUP($Z$2,DALYs!$A$2:$MW$40,'Intervention list'!KI$195+1,0)</f>
        <v>0</v>
      </c>
      <c r="KJ137" s="0" t="n">
        <f aca="false">IF(ISNUMBER(FIND(KJ$1,$D137))=$AO$1,1,0)*VLOOKUP($Z$2,DALYs!$A$2:$MW$40,'Intervention list'!KJ$195+1,0)</f>
        <v>0</v>
      </c>
      <c r="KK137" s="0" t="n">
        <f aca="false">IF(ISNUMBER(FIND(KK$1,$D137))=$AO$1,1,0)*VLOOKUP($Z$2,DALYs!$A$2:$MW$40,'Intervention list'!KK$195+1,0)</f>
        <v>0</v>
      </c>
      <c r="KL137" s="0" t="n">
        <f aca="false">IF(ISNUMBER(FIND(KL$1,$D137))=$AO$1,1,0)*VLOOKUP($Z$2,DALYs!$A$2:$MW$40,'Intervention list'!KL$195+1,0)</f>
        <v>0</v>
      </c>
      <c r="KM137" s="0" t="n">
        <f aca="false">IF(ISNUMBER(FIND(KM$1,$D137))=$AO$1,1,0)*VLOOKUP($Z$2,DALYs!$A$2:$MW$40,'Intervention list'!KM$195+1,0)</f>
        <v>0</v>
      </c>
      <c r="KN137" s="0" t="n">
        <f aca="false">IF(ISNUMBER(FIND(KN$1,$D137))=$AO$1,1,0)*VLOOKUP($Z$2,DALYs!$A$2:$MW$40,'Intervention list'!KN$195+1,0)</f>
        <v>746.087928729907</v>
      </c>
      <c r="KO137" s="0" t="n">
        <f aca="false">IF(ISNUMBER(FIND(KO$1,$D137))=$AO$1,1,0)*VLOOKUP($Z$2,DALYs!$A$2:$MW$40,'Intervention list'!KO$195+1,0)</f>
        <v>0</v>
      </c>
      <c r="KP137" s="0" t="n">
        <f aca="false">IF(ISNUMBER(FIND(KP$1,$D137))=$AO$1,1,0)*VLOOKUP($Z$2,DALYs!$A$2:$MW$40,'Intervention list'!KP$195+1,0)</f>
        <v>0</v>
      </c>
      <c r="KQ137" s="0" t="n">
        <f aca="false">IF(ISNUMBER(FIND(KQ$1,$D137))=$AO$1,1,0)*VLOOKUP($Z$2,DALYs!$A$2:$MW$40,'Intervention list'!KQ$195+1,0)</f>
        <v>0</v>
      </c>
      <c r="KR137" s="0" t="n">
        <f aca="false">IF(ISNUMBER(FIND(KR$1,$D137))=$AO$1,1,0)*VLOOKUP($Z$2,DALYs!$A$2:$MW$40,'Intervention list'!KR$195+1,0)</f>
        <v>0</v>
      </c>
      <c r="KS137" s="0" t="n">
        <f aca="false">IF(ISNUMBER(FIND(KS$1,$D137))=$AO$1,1,0)*VLOOKUP($Z$2,DALYs!$A$2:$MW$40,'Intervention list'!KS$195+1,0)</f>
        <v>0</v>
      </c>
      <c r="KT137" s="0" t="n">
        <f aca="false">IF(ISNUMBER(FIND(KT$1,$D137))=$AO$1,1,0)*VLOOKUP($Z$2,DALYs!$A$2:$MW$40,'Intervention list'!KT$195+1,0)</f>
        <v>0</v>
      </c>
      <c r="KU137" s="0" t="n">
        <f aca="false">IF(ISNUMBER(FIND(KU$1,$D137))=$AO$1,1,0)*VLOOKUP($Z$2,DALYs!$A$2:$MW$40,'Intervention list'!KU$195+1,0)</f>
        <v>0</v>
      </c>
      <c r="KV137" s="0" t="n">
        <f aca="false">IF(ISNUMBER(FIND(KV$1,$D137))=$AO$1,1,0)*VLOOKUP($Z$2,DALYs!$A$2:$MW$40,'Intervention list'!KV$195+1,0)</f>
        <v>0</v>
      </c>
      <c r="KW137" s="0" t="n">
        <f aca="false">IF(ISNUMBER(FIND(KW$1,$D137))=$AO$1,1,0)*VLOOKUP($Z$2,DALYs!$A$2:$MW$40,'Intervention list'!KW$195+1,0)</f>
        <v>0</v>
      </c>
      <c r="KX137" s="0" t="n">
        <f aca="false">IF(ISNUMBER(FIND(KX$1,$D137))=$AO$1,1,0)*VLOOKUP($Z$2,DALYs!$A$2:$MW$40,'Intervention list'!KX$195+1,0)</f>
        <v>0</v>
      </c>
      <c r="KY137" s="0" t="n">
        <f aca="false">IF(ISNUMBER(FIND(KY$1,$D137))=$AO$1,1,0)*VLOOKUP($Z$2,DALYs!$A$2:$MW$40,'Intervention list'!KY$195+1,0)</f>
        <v>0</v>
      </c>
      <c r="KZ137" s="0" t="n">
        <f aca="false">IF(ISNUMBER(FIND(KZ$1,$D137))=$AO$1,1,0)*VLOOKUP($Z$2,DALYs!$A$2:$MW$40,'Intervention list'!KZ$195+1,0)</f>
        <v>0</v>
      </c>
      <c r="LA137" s="0" t="n">
        <f aca="false">IF(ISNUMBER(FIND(LA$1,$D137))=$AO$1,1,0)*VLOOKUP($Z$2,DALYs!$A$2:$MW$40,'Intervention list'!LA$195+1,0)</f>
        <v>0</v>
      </c>
      <c r="LB137" s="0" t="n">
        <f aca="false">IF(ISNUMBER(FIND(LB$1,$D137))=$AO$1,1,0)*VLOOKUP($Z$2,DALYs!$A$2:$MW$40,'Intervention list'!LB$195+1,0)</f>
        <v>0</v>
      </c>
      <c r="LC137" s="0" t="n">
        <f aca="false">IF(ISNUMBER(FIND(LC$1,$D137))=$AO$1,1,0)*VLOOKUP($Z$2,DALYs!$A$2:$MW$40,'Intervention list'!LC$195+1,0)</f>
        <v>0</v>
      </c>
      <c r="LD137" s="0" t="n">
        <f aca="false">IF(ISNUMBER(FIND(LD$1,$D137))=$AO$1,1,0)*VLOOKUP($Z$2,DALYs!$A$2:$MW$40,'Intervention list'!LD$195+1,0)</f>
        <v>0</v>
      </c>
      <c r="LE137" s="0" t="n">
        <f aca="false">IF(ISNUMBER(FIND(LE$1,$D137))=$AO$1,1,0)*VLOOKUP($Z$2,DALYs!$A$2:$MW$40,'Intervention list'!LE$195+1,0)</f>
        <v>0</v>
      </c>
      <c r="LF137" s="0" t="n">
        <f aca="false">IF(ISNUMBER(FIND(LF$1,$D137))=$AO$1,1,0)*VLOOKUP($Z$2,DALYs!$A$2:$MW$40,'Intervention list'!LF$195+1,0)</f>
        <v>0</v>
      </c>
      <c r="LG137" s="0" t="n">
        <f aca="false">IF(ISNUMBER(FIND(LG$1,$D137))=$AO$1,1,0)*VLOOKUP($Z$2,DALYs!$A$2:$MW$40,'Intervention list'!LG$195+1,0)</f>
        <v>0</v>
      </c>
      <c r="LH137" s="0" t="n">
        <f aca="false">IF(ISNUMBER(FIND(LH$1,$D137))=$AO$1,1,0)*VLOOKUP($Z$2,DALYs!$A$2:$MW$40,'Intervention list'!LH$195+1,0)</f>
        <v>0</v>
      </c>
      <c r="LI137" s="0" t="n">
        <f aca="false">IF(ISNUMBER(FIND(LI$1,$D137))=$AO$1,1,0)*VLOOKUP($Z$2,DALYs!$A$2:$MW$40,'Intervention list'!LI$195+1,0)</f>
        <v>0</v>
      </c>
      <c r="LJ137" s="0" t="n">
        <f aca="false">IF(ISNUMBER(FIND(LJ$1,$D137))=$AO$1,1,0)*VLOOKUP($Z$2,DALYs!$A$2:$MW$40,'Intervention list'!LJ$195+1,0)</f>
        <v>0</v>
      </c>
      <c r="LK137" s="0" t="n">
        <f aca="false">IF(ISNUMBER(FIND(LK$1,$D137))=$AO$1,1,0)*VLOOKUP($Z$2,DALYs!$A$2:$MW$40,'Intervention list'!LK$195+1,0)</f>
        <v>0</v>
      </c>
      <c r="LL137" s="0" t="n">
        <f aca="false">IF(ISNUMBER(FIND(LL$1,$D137))=$AO$1,1,0)*VLOOKUP($Z$2,DALYs!$A$2:$MW$40,'Intervention list'!LL$195+1,0)</f>
        <v>0</v>
      </c>
      <c r="LM137" s="0" t="n">
        <f aca="false">IF(ISNUMBER(FIND(LM$1,$D137))=$AO$1,1,0)*VLOOKUP($Z$2,DALYs!$A$2:$MW$40,'Intervention list'!LM$195+1,0)</f>
        <v>0</v>
      </c>
      <c r="LN137" s="0" t="n">
        <f aca="false">IF(ISNUMBER(FIND(LN$1,$D137))=$AO$1,1,0)*VLOOKUP($Z$2,DALYs!$A$2:$MW$40,'Intervention list'!LN$195+1,0)</f>
        <v>0</v>
      </c>
      <c r="LO137" s="0" t="n">
        <f aca="false">IF(ISNUMBER(FIND(LO$1,$D137))=$AO$1,1,0)*VLOOKUP($Z$2,DALYs!$A$2:$MW$40,'Intervention list'!LO$195+1,0)</f>
        <v>0</v>
      </c>
      <c r="LP137" s="0" t="n">
        <f aca="false">IF(ISNUMBER(FIND(LP$1,$D137))=$AO$1,1,0)*VLOOKUP($Z$2,DALYs!$A$2:$MW$40,'Intervention list'!LP$195+1,0)</f>
        <v>0</v>
      </c>
      <c r="LQ137" s="0" t="n">
        <f aca="false">IF(ISNUMBER(FIND(LQ$1,$D137))=$AO$1,1,0)*VLOOKUP($Z$2,DALYs!$A$2:$MW$40,'Intervention list'!LQ$195+1,0)</f>
        <v>0</v>
      </c>
      <c r="LR137" s="0" t="n">
        <f aca="false">IF(ISNUMBER(FIND(LR$1,$D137))=$AO$1,1,0)*VLOOKUP($Z$2,DALYs!$A$2:$MW$40,'Intervention list'!LR$195+1,0)</f>
        <v>28004.3507997085</v>
      </c>
      <c r="LS137" s="0" t="n">
        <f aca="false">IF(ISNUMBER(FIND(LS$1,$D137))=$AO$1,1,0)*VLOOKUP($Z$2,DALYs!$A$2:$MW$40,'Intervention list'!LS$195+1,0)</f>
        <v>0</v>
      </c>
      <c r="LT137" s="0" t="n">
        <f aca="false">IF(ISNUMBER(FIND(LT$1,$D137))=$AO$1,1,0)*VLOOKUP($Z$2,DALYs!$A$2:$MW$40,'Intervention list'!LT$195+1,0)</f>
        <v>0</v>
      </c>
      <c r="LU137" s="0" t="n">
        <f aca="false">IF(ISNUMBER(FIND(LU$1,$D137))=$AO$1,1,0)*VLOOKUP($Z$2,DALYs!$A$2:$MW$40,'Intervention list'!LU$195+1,0)</f>
        <v>0</v>
      </c>
      <c r="LV137" s="0" t="n">
        <f aca="false">IF(ISNUMBER(FIND(LV$1,$D137))=$AO$1,1,0)*VLOOKUP($Z$2,DALYs!$A$2:$MW$40,'Intervention list'!LV$195+1,0)</f>
        <v>13251.7742626741</v>
      </c>
      <c r="LW137" s="0" t="n">
        <f aca="false">IF(ISNUMBER(FIND(LW$1,$D137))=$AO$1,1,0)*VLOOKUP($Z$2,DALYs!$A$2:$MW$40,'Intervention list'!LW$195+1,0)</f>
        <v>0</v>
      </c>
      <c r="LX137" s="0" t="n">
        <f aca="false">IF(ISNUMBER(FIND(LX$1,$D137))=$AO$1,1,0)*VLOOKUP($Z$2,DALYs!$A$2:$MW$40,'Intervention list'!LX$195+1,0)</f>
        <v>0</v>
      </c>
      <c r="LY137" s="0" t="n">
        <f aca="false">IF(ISNUMBER(FIND(LY$1,$D137))=$AO$1,1,0)*VLOOKUP($Z$2,DALYs!$A$2:$MW$40,'Intervention list'!LY$195+1,0)</f>
        <v>0</v>
      </c>
      <c r="LZ137" s="0" t="n">
        <f aca="false">IF(ISNUMBER(FIND(LZ$1,$D137))=$AO$1,1,0)*VLOOKUP($Z$2,DALYs!$A$2:$MW$40,'Intervention list'!LZ$195+1,0)</f>
        <v>0</v>
      </c>
      <c r="MA137" s="0" t="n">
        <f aca="false">IF(ISNUMBER(FIND(MA$1,$D137))=$AO$1,1,0)*VLOOKUP($Z$2,DALYs!$A$2:$MW$40,'Intervention list'!MA$195+1,0)</f>
        <v>0</v>
      </c>
      <c r="MB137" s="0" t="n">
        <f aca="false">IF(ISNUMBER(FIND(MB$1,$D137))=$AO$1,1,0)*VLOOKUP($Z$2,DALYs!$A$2:$MW$40,'Intervention list'!MB$195+1,0)</f>
        <v>0</v>
      </c>
      <c r="MC137" s="0" t="n">
        <f aca="false">IF(ISNUMBER(FIND(MC$1,$D137))=$AO$1,1,0)*VLOOKUP($Z$2,DALYs!$A$2:$MW$40,'Intervention list'!MC$195+1,0)</f>
        <v>0</v>
      </c>
      <c r="MD137" s="0" t="n">
        <f aca="false">IF(ISNUMBER(FIND(MD$1,$D137))=$AO$1,1,0)*VLOOKUP($Z$2,DALYs!$A$2:$MW$40,'Intervention list'!MD$195+1,0)</f>
        <v>0</v>
      </c>
      <c r="ME137" s="0" t="n">
        <f aca="false">IF(ISNUMBER(FIND(ME$1,$D137))=$AO$1,1,0)*VLOOKUP($Z$2,DALYs!$A$2:$MW$40,'Intervention list'!ME$195+1,0)</f>
        <v>0</v>
      </c>
      <c r="MF137" s="0" t="n">
        <f aca="false">IF(ISNUMBER(FIND(MF$1,$D137))=$AO$1,1,0)*VLOOKUP($Z$2,DALYs!$A$2:$MW$40,'Intervention list'!MF$195+1,0)</f>
        <v>0</v>
      </c>
      <c r="MG137" s="0" t="n">
        <f aca="false">IF(ISNUMBER(FIND(MG$1,$D137))=$AO$1,1,0)*VLOOKUP($Z$2,DALYs!$A$2:$MW$40,'Intervention list'!MG$195+1,0)</f>
        <v>0</v>
      </c>
      <c r="MH137" s="0" t="n">
        <f aca="false">IF(ISNUMBER(FIND(MH$1,$D137))=$AO$1,1,0)*VLOOKUP($Z$2,DALYs!$A$2:$MW$40,'Intervention list'!MH$195+1,0)</f>
        <v>0</v>
      </c>
      <c r="MI137" s="0" t="n">
        <f aca="false">IF(ISNUMBER(FIND(MI$1,$D137))=$AO$1,1,0)*VLOOKUP($Z$2,DALYs!$A$2:$MW$40,'Intervention list'!MI$195+1,0)</f>
        <v>0</v>
      </c>
      <c r="MJ137" s="0" t="n">
        <f aca="false">IF(ISNUMBER(FIND(MJ$1,$D137))=$AO$1,1,0)*VLOOKUP($Z$2,DALYs!$A$2:$MW$40,'Intervention list'!MJ$195+1,0)</f>
        <v>0</v>
      </c>
      <c r="MK137" s="0" t="n">
        <f aca="false">IF(ISNUMBER(FIND(MK$1,$D137))=$AO$1,1,0)*VLOOKUP($Z$2,DALYs!$A$2:$MW$40,'Intervention list'!MK$195+1,0)</f>
        <v>0</v>
      </c>
      <c r="ML137" s="0" t="n">
        <f aca="false">IF(ISNUMBER(FIND(ML$1,$D137))=$AO$1,1,0)*VLOOKUP($Z$2,DALYs!$A$2:$MW$40,'Intervention list'!ML$195+1,0)</f>
        <v>0</v>
      </c>
      <c r="MM137" s="0" t="n">
        <f aca="false">IF(ISNUMBER(FIND(MM$1,$D137))=$AO$1,1,0)*VLOOKUP($Z$2,DALYs!$A$2:$MW$40,'Intervention list'!MM$195+1,0)</f>
        <v>0</v>
      </c>
      <c r="MN137" s="0" t="n">
        <f aca="false">IF(ISNUMBER(FIND(MN$1,$D137))=$AO$1,1,0)*VLOOKUP($Z$2,DALYs!$A$2:$MW$40,'Intervention list'!MN$195+1,0)</f>
        <v>0</v>
      </c>
      <c r="MO137" s="0" t="n">
        <f aca="false">IF(ISNUMBER(FIND(MO$1,$D137))=$AO$1,1,0)*VLOOKUP($Z$2,DALYs!$A$2:$MW$40,'Intervention list'!MO$195+1,0)</f>
        <v>0</v>
      </c>
      <c r="MP137" s="0" t="n">
        <f aca="false">IF(ISNUMBER(FIND(MP$1,$D137))=$AO$1,1,0)*VLOOKUP($Z$2,DALYs!$A$2:$MW$40,'Intervention list'!MP$195+1,0)</f>
        <v>0</v>
      </c>
      <c r="MQ137" s="0" t="n">
        <f aca="false">IF(ISNUMBER(FIND(MQ$1,$D137))=$AO$1,1,0)*VLOOKUP($Z$2,DALYs!$A$2:$MW$40,'Intervention list'!MQ$195+1,0)</f>
        <v>0</v>
      </c>
      <c r="MR137" s="0" t="n">
        <f aca="false">IF(ISNUMBER(FIND(MR$1,$D137))=$AO$1,1,0)*VLOOKUP($Z$2,DALYs!$A$2:$MW$40,'Intervention list'!MR$195+1,0)</f>
        <v>0</v>
      </c>
      <c r="MS137" s="0" t="n">
        <f aca="false">IF(ISNUMBER(FIND(MS$1,$D137))=$AO$1,1,0)*VLOOKUP($Z$2,DALYs!$A$2:$MW$40,'Intervention list'!MS$195+1,0)</f>
        <v>0</v>
      </c>
      <c r="MT137" s="0" t="n">
        <f aca="false">IF(ISNUMBER(FIND(MT$1,$D137))=$AO$1,1,0)*VLOOKUP($Z$2,DALYs!$A$2:$MW$40,'Intervention list'!MT$195+1,0)</f>
        <v>0</v>
      </c>
      <c r="MU137" s="0" t="n">
        <f aca="false">IF(ISNUMBER(FIND(MU$1,$D137))=$AO$1,1,0)*VLOOKUP($Z$2,DALYs!$A$2:$MW$40,'Intervention list'!MU$195+1,0)</f>
        <v>0</v>
      </c>
      <c r="MV137" s="0" t="n">
        <f aca="false">IF(ISNUMBER(FIND(MV$1,$D137))=$AO$1,1,0)*VLOOKUP($Z$2,DALYs!$A$2:$MW$40,'Intervention list'!MV$195+1,0)</f>
        <v>0</v>
      </c>
      <c r="MW137" s="0" t="n">
        <f aca="false">IF(ISNUMBER(FIND(MW$1,$D137))=$AO$1,1,0)*VLOOKUP($Z$2,DALYs!$A$2:$MW$40,'Intervention list'!MW$195+1,0)</f>
        <v>0</v>
      </c>
      <c r="MX137" s="0" t="n">
        <f aca="false">IF(ISNUMBER(FIND(MX$1,$D137))=$AO$1,1,0)*VLOOKUP($Z$2,DALYs!$A$2:$MW$40,'Intervention list'!MX$195+1,0)</f>
        <v>0</v>
      </c>
      <c r="MY137" s="0" t="n">
        <f aca="false">IF(ISNUMBER(FIND(MY$1,$D137))=$AO$1,1,0)*VLOOKUP($Z$2,DALYs!$A$2:$MW$40,'Intervention list'!MY$195+1,0)</f>
        <v>0</v>
      </c>
      <c r="MZ137" s="0" t="n">
        <f aca="false">IF(ISNUMBER(FIND(MZ$1,$D137))=$AO$1,1,0)*VLOOKUP($Z$2,DALYs!$A$2:$MW$40,'Intervention list'!MZ$195+1,0)</f>
        <v>0</v>
      </c>
      <c r="NA137" s="0" t="n">
        <f aca="false">IF(ISNUMBER(FIND(NA$1,$D137))=$AO$1,1,0)*VLOOKUP($Z$2,DALYs!$A$2:$MW$40,'Intervention list'!NA$195+1,0)</f>
        <v>0</v>
      </c>
      <c r="NB137" s="0" t="n">
        <f aca="false">IF(ISNUMBER(FIND(NB$1,$D137))=$AO$1,1,0)*VLOOKUP($Z$2,DALYs!$A$2:$MW$40,'Intervention list'!NB$195+1,0)</f>
        <v>0</v>
      </c>
      <c r="NC137" s="0" t="n">
        <f aca="false">IF(ISNUMBER(FIND(NC$1,$D137))=$AO$1,1,0)*VLOOKUP($Z$2,DALYs!$A$2:$MW$40,'Intervention list'!NC$195+1,0)</f>
        <v>0</v>
      </c>
      <c r="ND137" s="0" t="n">
        <f aca="false">IF(ISNUMBER(FIND(ND$1,$D137))=$AO$1,1,0)*VLOOKUP($Z$2,DALYs!$A$2:$MW$40,'Intervention list'!ND$195+1,0)</f>
        <v>0</v>
      </c>
      <c r="NE137" s="0" t="n">
        <f aca="false">IF(ISNUMBER(FIND(NE$1,$D137))=$AO$1,1,0)*VLOOKUP($Z$2,DALYs!$A$2:$MW$40,'Intervention list'!NE$195+1,0)</f>
        <v>0</v>
      </c>
      <c r="NF137" s="0" t="n">
        <f aca="false">IF(ISNUMBER(FIND(NF$1,$D137))=$AO$1,1,0)*VLOOKUP($Z$2,DALYs!$A$2:$MW$40,'Intervention list'!NF$195+1,0)</f>
        <v>0</v>
      </c>
      <c r="NG137" s="0" t="n">
        <f aca="false">IF(ISNUMBER(FIND(NG$1,$D137))=$AO$1,1,0)*VLOOKUP($Z$2,DALYs!$A$2:$MW$40,'Intervention list'!NG$195+1,0)</f>
        <v>0</v>
      </c>
      <c r="NH137" s="0" t="n">
        <f aca="false">IF(ISNUMBER(FIND(NH$1,$D137))=$AO$1,1,0)*VLOOKUP($Z$2,DALYs!$A$2:$MW$40,'Intervention list'!NH$195+1,0)</f>
        <v>0</v>
      </c>
      <c r="NI137" s="0" t="n">
        <f aca="false">IF(ISNUMBER(FIND(NI$1,$D137))=$AO$1,1,0)*VLOOKUP($Z$2,DALYs!$A$2:$MW$40,'Intervention list'!NI$195+1,0)</f>
        <v>0</v>
      </c>
      <c r="NJ137" s="0" t="n">
        <f aca="false">IF(ISNUMBER(FIND(NJ$1,$D137))=$AO$1,1,0)*VLOOKUP($Z$2,DALYs!$A$2:$MW$40,'Intervention list'!NJ$195+1,0)</f>
        <v>0</v>
      </c>
      <c r="NK137" s="0" t="n">
        <f aca="false">IF(ISNUMBER(FIND(NK$1,$D137))=$AO$1,1,0)*VLOOKUP($Z$2,DALYs!$A$2:$MW$40,'Intervention list'!NK$195+1,0)</f>
        <v>0</v>
      </c>
      <c r="NL137" s="0" t="n">
        <f aca="false">IF(ISNUMBER(FIND(NL$1,$D137))=$AO$1,1,0)*VLOOKUP($Z$2,DALYs!$A$2:$MW$40,'Intervention list'!NL$195+1,0)</f>
        <v>0</v>
      </c>
      <c r="NM137" s="0" t="n">
        <f aca="false">IF(ISNUMBER(FIND(NM$1,$D137))=$AO$1,1,0)*VLOOKUP($Z$2,DALYs!$A$2:$MW$40,'Intervention list'!NM$195+1,0)</f>
        <v>0</v>
      </c>
      <c r="NN137" s="0" t="n">
        <f aca="false">IF(ISNUMBER(FIND(NN$1,$D137))=$AO$1,1,0)*VLOOKUP($Z$2,DALYs!$A$2:$MW$40,'Intervention list'!NN$195+1,0)</f>
        <v>0</v>
      </c>
      <c r="NO137" s="0" t="n">
        <f aca="false">IF(ISNUMBER(FIND(NO$1,$D137))=$AO$1,1,0)*VLOOKUP($Z$2,DALYs!$A$2:$MW$40,'Intervention list'!NO$195+1,0)</f>
        <v>0</v>
      </c>
      <c r="NP137" s="0" t="n">
        <f aca="false">IF(ISNUMBER(FIND(NP$1,$D137))=$AO$1,1,0)*VLOOKUP($Z$2,DALYs!$A$2:$MW$40,'Intervention list'!NP$195+1,0)</f>
        <v>0</v>
      </c>
      <c r="NQ137" s="0" t="n">
        <f aca="false">IF(ISNUMBER(FIND(NQ$1,$D137))=$AO$1,1,0)*VLOOKUP($Z$2,DALYs!$A$2:$MW$40,'Intervention list'!NQ$195+1,0)</f>
        <v>0</v>
      </c>
      <c r="NR137" s="0" t="n">
        <f aca="false">IF(ISNUMBER(FIND(NR$1,$D137))=$AO$1,1,0)*VLOOKUP($Z$2,DALYs!$A$2:$MW$40,'Intervention list'!NR$195+1,0)</f>
        <v>0</v>
      </c>
      <c r="NS137" s="0" t="n">
        <f aca="false">IF(ISNUMBER(FIND(NS$1,$D137))=$AO$1,1,0)*VLOOKUP($Z$2,DALYs!$A$2:$MW$40,'Intervention list'!NS$195+1,0)</f>
        <v>0</v>
      </c>
      <c r="NT137" s="0" t="n">
        <f aca="false">IF(ISNUMBER(FIND(NT$1,$D137))=$AO$1,1,0)*VLOOKUP($Z$2,DALYs!$A$2:$MW$40,'Intervention list'!NT$195+1,0)</f>
        <v>0</v>
      </c>
      <c r="NU137" s="0" t="n">
        <f aca="false">IF(ISNUMBER(FIND(NU$1,$D137))=$AO$1,1,0)*VLOOKUP($Z$2,DALYs!$A$2:$MW$40,'Intervention list'!NU$195+1,0)</f>
        <v>0</v>
      </c>
      <c r="NV137" s="0" t="n">
        <f aca="false">IF(ISNUMBER(FIND(NV$1,$D137))=$AO$1,1,0)*VLOOKUP($Z$2,DALYs!$A$2:$MW$40,'Intervention list'!NV$195+1,0)</f>
        <v>0</v>
      </c>
      <c r="NW137" s="0" t="n">
        <f aca="false">IF(ISNUMBER(FIND(NW$1,$D137))=$AO$1,1,0)*VLOOKUP($Z$2,DALYs!$A$2:$MW$40,'Intervention list'!NW$195+1,0)</f>
        <v>0</v>
      </c>
      <c r="NX137" s="0" t="n">
        <f aca="false">IF(ISNUMBER(FIND(NX$1,$D137))=$AO$1,1,0)*VLOOKUP($Z$2,DALYs!$A$2:$MW$40,'Intervention list'!NX$195+1,0)</f>
        <v>0</v>
      </c>
      <c r="NY137" s="0" t="n">
        <f aca="false">IF(ISNUMBER(FIND(NY$1,$D137))=$AO$1,1,0)*VLOOKUP($Z$2,DALYs!$A$2:$MW$40,'Intervention list'!NY$195+1,0)</f>
        <v>0</v>
      </c>
      <c r="NZ137" s="0" t="n">
        <f aca="false">IF(ISNUMBER(FIND(NZ$1,$D137))=$AO$1,1,0)*VLOOKUP($Z$2,DALYs!$A$2:$MW$40,'Intervention list'!NZ$195+1,0)</f>
        <v>0</v>
      </c>
      <c r="OA137" s="0" t="n">
        <f aca="false">IF(ISNUMBER(FIND(OA$1,$D137))=$AO$1,1,0)*VLOOKUP($Z$2,DALYs!$A$2:$MW$40,'Intervention list'!OA$195+1,0)</f>
        <v>0</v>
      </c>
      <c r="OB137" s="0" t="n">
        <f aca="false">IF(ISNUMBER(FIND(OB$1,$D137))=$AO$1,1,0)*VLOOKUP($Z$2,DALYs!$A$2:$MW$40,'Intervention list'!OB$195+1,0)</f>
        <v>0</v>
      </c>
      <c r="OC137" s="0" t="n">
        <f aca="false">IF(ISNUMBER(FIND(OC$1,$D137))=$AO$1,1,0)*VLOOKUP($Z$2,DALYs!$A$2:$MW$40,'Intervention list'!OC$195+1,0)</f>
        <v>0</v>
      </c>
      <c r="OD137" s="0" t="n">
        <f aca="false">IF(ISNUMBER(FIND(OD$1,$D137))=$AO$1,1,0)*VLOOKUP($Z$2,DALYs!$A$2:$MW$40,'Intervention list'!OD$195+1,0)</f>
        <v>0</v>
      </c>
      <c r="OE137" s="0" t="n">
        <f aca="false">IF(ISNUMBER(FIND(OE$1,$D137))=$AO$1,1,0)*VLOOKUP($Z$2,DALYs!$A$2:$MW$40,'Intervention list'!OE$195+1,0)</f>
        <v>0</v>
      </c>
      <c r="OF137" s="0" t="n">
        <f aca="false">IF(ISNUMBER(FIND(OF$1,$D137))=$AO$1,1,0)*VLOOKUP($Z$2,DALYs!$A$2:$MW$40,'Intervention list'!OF$195+1,0)</f>
        <v>0</v>
      </c>
      <c r="OG137" s="0" t="n">
        <f aca="false">IF(ISNUMBER(FIND(OG$1,$D137))=$AO$1,1,0)*VLOOKUP($Z$2,DALYs!$A$2:$MW$40,'Intervention list'!OG$195+1,0)</f>
        <v>0</v>
      </c>
      <c r="OH137" s="0" t="n">
        <f aca="false">IF(ISNUMBER(FIND(OH$1,$D137))=$AO$1,1,0)*VLOOKUP($Z$2,DALYs!$A$2:$MW$40,'Intervention list'!OH$195+1,0)</f>
        <v>0</v>
      </c>
      <c r="OI137" s="0" t="n">
        <f aca="false">IF(ISNUMBER(FIND(OI$1,$D137))=$AO$1,1,0)*VLOOKUP($Z$2,DALYs!$A$2:$MW$40,'Intervention list'!OI$195+1,0)</f>
        <v>0</v>
      </c>
      <c r="OJ137" s="0" t="n">
        <f aca="false">IF(ISNUMBER(FIND(OJ$1,$D137))=$AO$1,1,0)*VLOOKUP($Z$2,DALYs!$A$2:$MW$40,'Intervention list'!OJ$195+1,0)</f>
        <v>0</v>
      </c>
      <c r="OK137" s="0" t="n">
        <f aca="false">IF(ISNUMBER(FIND(OK$1,$D137))=$AO$1,1,0)*VLOOKUP($Z$2,DALYs!$A$2:$MW$40,'Intervention list'!OK$195+1,0)</f>
        <v>0</v>
      </c>
      <c r="OL137" s="0" t="n">
        <f aca="false">IF(ISNUMBER(FIND(OL$1,$D137))=$AO$1,1,0)*VLOOKUP($Z$2,DALYs!$A$2:$MW$40,'Intervention list'!OL$195+1,0)</f>
        <v>0</v>
      </c>
      <c r="OM137" s="0" t="n">
        <f aca="false">IF(ISNUMBER(FIND(OM$1,$D137))=$AO$1,1,0)*VLOOKUP($Z$2,DALYs!$A$2:$MW$40,'Intervention list'!OM$195+1,0)</f>
        <v>0</v>
      </c>
      <c r="ON137" s="0" t="n">
        <f aca="false">IF(ISNUMBER(FIND(ON$1,$D137))=$AO$1,1,0)*VLOOKUP($Z$2,DALYs!$A$2:$MW$40,'Intervention list'!ON$195+1,0)</f>
        <v>0</v>
      </c>
      <c r="OO137" s="0" t="n">
        <f aca="false">IF(ISNUMBER(FIND(OO$1,$D137))=$AO$1,1,0)*VLOOKUP($Z$2,DALYs!$A$2:$MW$40,'Intervention list'!OO$195+1,0)</f>
        <v>0</v>
      </c>
      <c r="OP137" s="0" t="n">
        <f aca="false">IF(ISNUMBER(FIND(OP$1,$D137))=$AO$1,1,0)*VLOOKUP($Z$2,DALYs!$A$2:$MW$40,'Intervention list'!OP$195+1,0)</f>
        <v>0</v>
      </c>
      <c r="OQ137" s="0" t="n">
        <f aca="false">IF(ISNUMBER(FIND(OQ$1,$D137))=$AO$1,1,0)*VLOOKUP($Z$2,DALYs!$A$2:$MW$40,'Intervention list'!OQ$195+1,0)</f>
        <v>0</v>
      </c>
      <c r="OR137" s="0" t="n">
        <f aca="false">IF(ISNUMBER(FIND(OR$1,$D137))=$AO$1,1,0)*VLOOKUP($Z$2,DALYs!$A$2:$MW$40,'Intervention list'!OR$195+1,0)</f>
        <v>0</v>
      </c>
      <c r="OS137" s="0" t="n">
        <f aca="false">IF(ISNUMBER(FIND(OS$1,$D137))=$AO$1,1,0)*VLOOKUP($Z$2,DALYs!$A$2:$MW$40,'Intervention list'!OS$195+1,0)</f>
        <v>0</v>
      </c>
      <c r="OT137" s="0" t="n">
        <f aca="false">IF(ISNUMBER(FIND(OT$1,$D137))=$AO$1,1,0)*VLOOKUP($Z$2,DALYs!$A$2:$MW$40,'Intervention list'!OT$195+1,0)</f>
        <v>0</v>
      </c>
      <c r="OU137" s="0" t="n">
        <f aca="false">IF(ISNUMBER(FIND(OU$1,$D137))=$AO$1,1,0)*VLOOKUP($Z$2,DALYs!$A$2:$MW$40,'Intervention list'!OU$195+1,0)</f>
        <v>0</v>
      </c>
      <c r="OV137" s="0" t="n">
        <f aca="false">IF(ISNUMBER(FIND(OV$1,$D137))=$AO$1,1,0)*VLOOKUP($Z$2,DALYs!$A$2:$MW$40,'Intervention list'!OV$195+1,0)</f>
        <v>0</v>
      </c>
      <c r="OW137" s="0" t="n">
        <f aca="false">IF(ISNUMBER(FIND(OW$1,$D137))=$AO$1,1,0)*VLOOKUP($Z$2,DALYs!$A$2:$MW$40,'Intervention list'!OW$195+1,0)</f>
        <v>0</v>
      </c>
      <c r="OX137" s="0" t="n">
        <f aca="false">IF(ISNUMBER(FIND(OX$1,$D137))=$AO$1,1,0)*VLOOKUP($Z$2,DALYs!$A$2:$MW$40,'Intervention list'!OX$195+1,0)</f>
        <v>0</v>
      </c>
    </row>
    <row r="138" customFormat="false" ht="15.75" hidden="false" customHeight="false" outlineLevel="0" collapsed="false">
      <c r="A138" s="6" t="s">
        <v>142</v>
      </c>
      <c r="B138" s="6" t="s">
        <v>97</v>
      </c>
      <c r="C138" s="26" t="s">
        <v>134</v>
      </c>
      <c r="D138" s="7" t="s">
        <v>139</v>
      </c>
      <c r="E138" s="7" t="str">
        <f aca="false">SUBSTITUTE(D138,0.2,X138)</f>
        <v>Injuries: 0.05</v>
      </c>
      <c r="F138" s="0" t="s">
        <v>40</v>
      </c>
      <c r="G138" s="8" t="n">
        <v>161.221248957112</v>
      </c>
      <c r="H138" s="9" t="n">
        <v>0</v>
      </c>
      <c r="I138" s="9" t="n">
        <f aca="false">IF(H138="","",(H138*(VLOOKUP($Z$2,Worksheet,11,0)^4)))</f>
        <v>0</v>
      </c>
      <c r="J138" s="9" t="n">
        <f aca="false">IF(I138="","",I138*VLOOKUP($Z$2,Worksheet,12,0))</f>
        <v>0</v>
      </c>
      <c r="K138" s="9" t="n">
        <f aca="false">IF(I138="","",I138*VLOOKUP($Z$2, Worksheet, 13, 0))</f>
        <v>0</v>
      </c>
      <c r="L138" s="9" t="n">
        <f aca="false">IF(J138="",VLOOKUP($Z$2, Worksheet, 14, 0),J138)</f>
        <v>0</v>
      </c>
      <c r="M138" s="9" t="n">
        <f aca="false">IF(L138&lt;VLOOKUP($Z$2,'Country sheet'!$A$3:$P$41,15,0), VLOOKUP($Z$2,'Country sheet'!$A$3:$P$41,15,0), L138)/0.7</f>
        <v>66.2083230214262</v>
      </c>
      <c r="N138" s="27" t="n">
        <f aca="false">IFERROR(IF(AC138=$AO$1,VLOOKUP(F138,AO$42:AX$46,MATCH(AC$1,AP$41:AX$41,0)+1,0)/COUNTIFS($F$2:$F$194,$F138,$AC$2:$AC$194,$AO$1),0),0) + IFERROR(IF(AD138=$AO$1,VLOOKUP(F138,AO$42:AX$46,MATCH(AD$1,AP$41:AX$41,0)+1,0)/COUNTIFS($F$2:$F$194,$F138,$AD$2:$AD$194,$AO$1),0),0) + IFERROR(IF(AE138=$AO$1,VLOOKUP(F138,AO$42:AX$46,MATCH(AE$1,AP$41:AX$41,0)+1,0)/COUNTIFS($F$2:$F$194,$F138,$AE$2:$AE$194,$AO$1),0),0) + IFERROR(IF(AF138=$AO$1,VLOOKUP(F138,AO$42:AX$46,MATCH(AF$1,AP$41:AX$41,0)+1,0)/COUNTIFS($F$2:$F$194,$F138,$AF$2:$AF$194,$AO$1),0),0) + IFERROR(IF(AG138=$AO$1,VLOOKUP(F138,AO$42:AX$46,MATCH(AG$1,AP$41:AX$41,0)+1,0)/COUNTIFS($F$2:$F$194,$F138,$AG$2:$AG$194,$AO$1),0),0) + IFERROR(IF(AH138=$AO$1,VLOOKUP(F138,AO$42:AX$46,MATCH(AH$1,AP$41:AX$41,0)+1,0)/COUNTIFS($F$2:$F$194,$F138,$AH$2:$AH$194,$AO$1),0),0) + IFERROR(IF(AI138=$AO$1,VLOOKUP(F138,AO$42:AX$46,MATCH(AI$1,AP$41:AX$41,0)+1,0)/COUNTIFS($F$2:$F$194,$F138,$AI$2:$AI$194,$AO$1),0),0) + IFERROR(IF(AJ138=$AO$1,VLOOKUP(F138,AO$42:AX$46,MATCH(AJ$1,AP$41:AX$41,0)+1,0)/COUNTIFS($F$2:$F$194,$F138,$AJ$2:$AJ$194,$AO$1),0),0) + IFERROR(IF(AK138=$AO$1,VLOOKUP(F138,AO$42:AX$46,MATCH(AK$1,AP$41:AX$41,0)+1,0)/COUNTIFS($F$2:$F$194,$F138,$AK$2:$AK$194,$AO$1),0),0)</f>
        <v>4112151.53203551</v>
      </c>
      <c r="O138" s="9" t="n">
        <v>3</v>
      </c>
      <c r="P138" s="9" t="n">
        <v>5</v>
      </c>
      <c r="Q138" s="0" t="n">
        <f aca="false">SUM(BC138:OX138)</f>
        <v>495648.160512808</v>
      </c>
      <c r="R138" s="0" t="n">
        <f aca="false">IF(VLOOKUP($Z$2,CET!$A$4:$L$42,12,0)="Low income",_xlfn.IFS(S138=0.2,0.1,S138=0.1,0.05,S138=0.5,0.4,S138=0.35,0.25),S138)</f>
        <v>0.2</v>
      </c>
      <c r="S138" s="0" t="n">
        <v>0.2</v>
      </c>
      <c r="T138" s="0" t="n">
        <v>0.8</v>
      </c>
      <c r="U138" s="0" t="n">
        <f aca="false">N138/M138</f>
        <v>62109.2839144218</v>
      </c>
      <c r="V138" s="0" t="n">
        <f aca="false">IFERROR(U138/Q138,0)</f>
        <v>0.125309219043933</v>
      </c>
      <c r="W138" s="0" t="n">
        <f aca="false">(T138/R138)*V138</f>
        <v>0.501236876175731</v>
      </c>
      <c r="X138" s="28" t="n">
        <f aca="false">IF(W138=0,0,IF(W138&lt;=0.8,IF(W138&lt;0.05,0.05,W138),0.8))</f>
        <v>0.501236876175731</v>
      </c>
      <c r="Y138" s="28"/>
      <c r="AC138" s="34" t="n">
        <f aca="false">ISNUMBER(FIND(AC$1,$C138))</f>
        <v>0</v>
      </c>
      <c r="AD138" s="33" t="n">
        <f aca="false">ISNUMBER(FIND(AD$1,$C138))</f>
        <v>0</v>
      </c>
      <c r="AE138" s="33" t="n">
        <f aca="false">ISNUMBER(FIND(AE$1,$C138))</f>
        <v>0</v>
      </c>
      <c r="AF138" s="33" t="n">
        <f aca="false">ISNUMBER(FIND(AF$1,$C138))</f>
        <v>0</v>
      </c>
      <c r="AG138" s="33" t="n">
        <f aca="false">ISNUMBER(FIND(AG$1,$C138))</f>
        <v>0</v>
      </c>
      <c r="AH138" s="33" t="n">
        <f aca="false">ISNUMBER(FIND(AH$1,$C138))</f>
        <v>0</v>
      </c>
      <c r="AI138" s="33" t="n">
        <f aca="false">ISNUMBER(FIND(AI$1,$C138))</f>
        <v>1</v>
      </c>
      <c r="AJ138" s="33" t="n">
        <f aca="false">ISNUMBER(FIND(AJ$1,$C138))</f>
        <v>0</v>
      </c>
      <c r="AK138" s="35" t="n">
        <f aca="false">ISNUMBER(FIND(AK$1,$C138))</f>
        <v>0</v>
      </c>
      <c r="AL138" s="6"/>
      <c r="AM138" s="33"/>
      <c r="BC138" s="0" t="n">
        <f aca="false">IF(ISNUMBER(FIND(BC$1,$D138))=$AO$1,1,0)*VLOOKUP($Z$2,DALYs!$A$2:$MW$40,'Intervention list'!BC$195+1,0)</f>
        <v>0</v>
      </c>
      <c r="BD138" s="0" t="n">
        <f aca="false">IF(ISNUMBER(FIND(BD$1,$D138))=$AO$1,1,0)*VLOOKUP($Z$2,DALYs!$A$2:$MW$40,'Intervention list'!BD$195+1,0)</f>
        <v>0</v>
      </c>
      <c r="BE138" s="0" t="n">
        <f aca="false">IF(ISNUMBER(FIND(BE$1,$D138))=$AO$1,1,0)*VLOOKUP($Z$2,DALYs!$A$2:$MW$40,'Intervention list'!BE$195+1,0)</f>
        <v>0</v>
      </c>
      <c r="BF138" s="0" t="n">
        <f aca="false">IF(ISNUMBER(FIND(BF$1,$D138))=$AO$1,1,0)*VLOOKUP($Z$2,DALYs!$A$2:$MW$40,'Intervention list'!BF$195+1,0)</f>
        <v>0</v>
      </c>
      <c r="BG138" s="0" t="n">
        <f aca="false">IF(ISNUMBER(FIND(BG$1,$D138))=$AO$1,1,0)*VLOOKUP($Z$2,DALYs!$A$2:$MW$40,'Intervention list'!BG$195+1,0)</f>
        <v>0</v>
      </c>
      <c r="BH138" s="0" t="n">
        <f aca="false">IF(ISNUMBER(FIND(BH$1,$D138))=$AO$1,1,0)*VLOOKUP($Z$2,DALYs!$A$2:$MW$40,'Intervention list'!BH$195+1,0)</f>
        <v>0</v>
      </c>
      <c r="BI138" s="0" t="n">
        <f aca="false">IF(ISNUMBER(FIND(BI$1,$D138))=$AO$1,1,0)*VLOOKUP($Z$2,DALYs!$A$2:$MW$40,'Intervention list'!BI$195+1,0)</f>
        <v>0</v>
      </c>
      <c r="BJ138" s="0" t="n">
        <f aca="false">IF(ISNUMBER(FIND(BJ$1,$D138))=$AO$1,1,0)*VLOOKUP($Z$2,DALYs!$A$2:$MW$40,'Intervention list'!BJ$195+1,0)</f>
        <v>0</v>
      </c>
      <c r="BK138" s="0" t="n">
        <f aca="false">IF(ISNUMBER(FIND(BK$1,$D138))=$AO$1,1,0)*VLOOKUP($Z$2,DALYs!$A$2:$MW$40,'Intervention list'!BK$195+1,0)</f>
        <v>0</v>
      </c>
      <c r="BL138" s="0" t="n">
        <f aca="false">IF(ISNUMBER(FIND(BL$1,$D138))=$AO$1,1,0)*VLOOKUP($Z$2,DALYs!$A$2:$MW$40,'Intervention list'!BL$195+1,0)</f>
        <v>0</v>
      </c>
      <c r="BM138" s="0" t="n">
        <f aca="false">IF(ISNUMBER(FIND(BM$1,$D138))=$AO$1,1,0)*VLOOKUP($Z$2,DALYs!$A$2:$MW$40,'Intervention list'!BM$195+1,0)</f>
        <v>0</v>
      </c>
      <c r="BN138" s="0" t="n">
        <f aca="false">IF(ISNUMBER(FIND(BN$1,$D138))=$AO$1,1,0)*VLOOKUP($Z$2,DALYs!$A$2:$MW$40,'Intervention list'!BN$195+1,0)</f>
        <v>0</v>
      </c>
      <c r="BO138" s="0" t="n">
        <f aca="false">IF(ISNUMBER(FIND(BO$1,$D138))=$AO$1,1,0)*VLOOKUP($Z$2,DALYs!$A$2:$MW$40,'Intervention list'!BO$195+1,0)</f>
        <v>0</v>
      </c>
      <c r="BP138" s="0" t="n">
        <f aca="false">IF(ISNUMBER(FIND(BP$1,$D138))=$AO$1,1,0)*VLOOKUP($Z$2,DALYs!$A$2:$MW$40,'Intervention list'!BP$195+1,0)</f>
        <v>0</v>
      </c>
      <c r="BQ138" s="0" t="n">
        <f aca="false">IF(ISNUMBER(FIND(BQ$1,$D138))=$AO$1,1,0)*VLOOKUP($Z$2,DALYs!$A$2:$MW$40,'Intervention list'!BQ$195+1,0)</f>
        <v>0</v>
      </c>
      <c r="BR138" s="0" t="n">
        <f aca="false">IF(ISNUMBER(FIND(BR$1,$D138))=$AO$1,1,0)*VLOOKUP($Z$2,DALYs!$A$2:$MW$40,'Intervention list'!BR$195+1,0)</f>
        <v>0</v>
      </c>
      <c r="BS138" s="0" t="n">
        <f aca="false">IF(ISNUMBER(FIND(BS$1,$D138))=$AO$1,1,0)*VLOOKUP($Z$2,DALYs!$A$2:$MW$40,'Intervention list'!BS$195+1,0)</f>
        <v>0</v>
      </c>
      <c r="BT138" s="0" t="n">
        <f aca="false">IF(ISNUMBER(FIND(BT$1,$D138))=$AO$1,1,0)*VLOOKUP($Z$2,DALYs!$A$2:$MW$40,'Intervention list'!BT$195+1,0)</f>
        <v>0</v>
      </c>
      <c r="BU138" s="0" t="n">
        <f aca="false">IF(ISNUMBER(FIND(BU$1,$D138))=$AO$1,1,0)*VLOOKUP($Z$2,DALYs!$A$2:$MW$40,'Intervention list'!BU$195+1,0)</f>
        <v>0</v>
      </c>
      <c r="BV138" s="0" t="n">
        <f aca="false">IF(ISNUMBER(FIND(BV$1,$D138))=$AO$1,1,0)*VLOOKUP($Z$2,DALYs!$A$2:$MW$40,'Intervention list'!BV$195+1,0)</f>
        <v>0</v>
      </c>
      <c r="BW138" s="0" t="n">
        <f aca="false">IF(ISNUMBER(FIND(BW$1,$D138))=$AO$1,1,0)*VLOOKUP($Z$2,DALYs!$A$2:$MW$40,'Intervention list'!BW$195+1,0)</f>
        <v>0</v>
      </c>
      <c r="BX138" s="0" t="n">
        <f aca="false">IF(ISNUMBER(FIND(BX$1,$D138))=$AO$1,1,0)*VLOOKUP($Z$2,DALYs!$A$2:$MW$40,'Intervention list'!BX$195+1,0)</f>
        <v>0</v>
      </c>
      <c r="BY138" s="0" t="n">
        <f aca="false">IF(ISNUMBER(FIND(BY$1,$D138))=$AO$1,1,0)*VLOOKUP($Z$2,DALYs!$A$2:$MW$40,'Intervention list'!BY$195+1,0)</f>
        <v>0</v>
      </c>
      <c r="BZ138" s="0" t="n">
        <f aca="false">IF(ISNUMBER(FIND(BZ$1,$D138))=$AO$1,1,0)*VLOOKUP($Z$2,DALYs!$A$2:$MW$40,'Intervention list'!BZ$195+1,0)</f>
        <v>0</v>
      </c>
      <c r="CA138" s="0" t="n">
        <f aca="false">IF(ISNUMBER(FIND(CA$1,$D138))=$AO$1,1,0)*VLOOKUP($Z$2,DALYs!$A$2:$MW$40,'Intervention list'!CA$195+1,0)</f>
        <v>0</v>
      </c>
      <c r="CB138" s="0" t="n">
        <f aca="false">IF(ISNUMBER(FIND(CB$1,$D138))=$AO$1,1,0)*VLOOKUP($Z$2,DALYs!$A$2:$MW$40,'Intervention list'!CB$195+1,0)</f>
        <v>0</v>
      </c>
      <c r="CC138" s="0" t="n">
        <f aca="false">IF(ISNUMBER(FIND(CC$1,$D138))=$AO$1,1,0)*VLOOKUP($Z$2,DALYs!$A$2:$MW$40,'Intervention list'!CC$195+1,0)</f>
        <v>0</v>
      </c>
      <c r="CD138" s="0" t="n">
        <f aca="false">IF(ISNUMBER(FIND(CD$1,$D138))=$AO$1,1,0)*VLOOKUP($Z$2,DALYs!$A$2:$MW$40,'Intervention list'!CD$195+1,0)</f>
        <v>0</v>
      </c>
      <c r="CE138" s="0" t="n">
        <f aca="false">IF(ISNUMBER(FIND(CE$1,$D138))=$AO$1,1,0)*VLOOKUP($Z$2,DALYs!$A$2:$MW$40,'Intervention list'!CE$195+1,0)</f>
        <v>0</v>
      </c>
      <c r="CF138" s="0" t="n">
        <f aca="false">IF(ISNUMBER(FIND(CF$1,$D138))=$AO$1,1,0)*VLOOKUP($Z$2,DALYs!$A$2:$MW$40,'Intervention list'!CF$195+1,0)</f>
        <v>0</v>
      </c>
      <c r="CG138" s="0" t="n">
        <f aca="false">IF(ISNUMBER(FIND(CG$1,$D138))=$AO$1,1,0)*VLOOKUP($Z$2,DALYs!$A$2:$MW$40,'Intervention list'!CG$195+1,0)</f>
        <v>0</v>
      </c>
      <c r="CH138" s="0" t="n">
        <f aca="false">IF(ISNUMBER(FIND(CH$1,$D138))=$AO$1,1,0)*VLOOKUP($Z$2,DALYs!$A$2:$MW$40,'Intervention list'!CH$195+1,0)</f>
        <v>0</v>
      </c>
      <c r="CI138" s="0" t="n">
        <f aca="false">IF(ISNUMBER(FIND(CI$1,$D138))=$AO$1,1,0)*VLOOKUP($Z$2,DALYs!$A$2:$MW$40,'Intervention list'!CI$195+1,0)</f>
        <v>0</v>
      </c>
      <c r="CJ138" s="0" t="n">
        <f aca="false">IF(ISNUMBER(FIND(CJ$1,$D138))=$AO$1,1,0)*VLOOKUP($Z$2,DALYs!$A$2:$MW$40,'Intervention list'!CJ$195+1,0)</f>
        <v>0</v>
      </c>
      <c r="CK138" s="0" t="n">
        <f aca="false">IF(ISNUMBER(FIND(CK$1,$D138))=$AO$1,1,0)*VLOOKUP($Z$2,DALYs!$A$2:$MW$40,'Intervention list'!CK$195+1,0)</f>
        <v>0</v>
      </c>
      <c r="CL138" s="0" t="n">
        <f aca="false">IF(ISNUMBER(FIND(CL$1,$D138))=$AO$1,1,0)*VLOOKUP($Z$2,DALYs!$A$2:$MW$40,'Intervention list'!CL$195+1,0)</f>
        <v>0</v>
      </c>
      <c r="CM138" s="0" t="n">
        <f aca="false">IF(ISNUMBER(FIND(CM$1,$D138))=$AO$1,1,0)*VLOOKUP($Z$2,DALYs!$A$2:$MW$40,'Intervention list'!CM$195+1,0)</f>
        <v>0</v>
      </c>
      <c r="CN138" s="0" t="n">
        <f aca="false">IF(ISNUMBER(FIND(CN$1,$D138))=$AO$1,1,0)*VLOOKUP($Z$2,DALYs!$A$2:$MW$40,'Intervention list'!CN$195+1,0)</f>
        <v>0</v>
      </c>
      <c r="CO138" s="0" t="n">
        <f aca="false">IF(ISNUMBER(FIND(CO$1,$D138))=$AO$1,1,0)*VLOOKUP($Z$2,DALYs!$A$2:$MW$40,'Intervention list'!CO$195+1,0)</f>
        <v>0</v>
      </c>
      <c r="CP138" s="0" t="n">
        <f aca="false">IF(ISNUMBER(FIND(CP$1,$D138))=$AO$1,1,0)*VLOOKUP($Z$2,DALYs!$A$2:$MW$40,'Intervention list'!CP$195+1,0)</f>
        <v>0</v>
      </c>
      <c r="CQ138" s="0" t="n">
        <f aca="false">IF(ISNUMBER(FIND(CQ$1,$D138))=$AO$1,1,0)*VLOOKUP($Z$2,DALYs!$A$2:$MW$40,'Intervention list'!CQ$195+1,0)</f>
        <v>0</v>
      </c>
      <c r="CR138" s="0" t="n">
        <f aca="false">IF(ISNUMBER(FIND(CR$1,$D138))=$AO$1,1,0)*VLOOKUP($Z$2,DALYs!$A$2:$MW$40,'Intervention list'!CR$195+1,0)</f>
        <v>0</v>
      </c>
      <c r="CS138" s="0" t="n">
        <f aca="false">IF(ISNUMBER(FIND(CS$1,$D138))=$AO$1,1,0)*VLOOKUP($Z$2,DALYs!$A$2:$MW$40,'Intervention list'!CS$195+1,0)</f>
        <v>0</v>
      </c>
      <c r="CT138" s="0" t="n">
        <f aca="false">IF(ISNUMBER(FIND(CT$1,$D138))=$AO$1,1,0)*VLOOKUP($Z$2,DALYs!$A$2:$MW$40,'Intervention list'!CT$195+1,0)</f>
        <v>0</v>
      </c>
      <c r="CU138" s="0" t="n">
        <f aca="false">IF(ISNUMBER(FIND(CU$1,$D138))=$AO$1,1,0)*VLOOKUP($Z$2,DALYs!$A$2:$MW$40,'Intervention list'!CU$195+1,0)</f>
        <v>0</v>
      </c>
      <c r="CV138" s="0" t="n">
        <f aca="false">IF(ISNUMBER(FIND(CV$1,$D138))=$AO$1,1,0)*VLOOKUP($Z$2,DALYs!$A$2:$MW$40,'Intervention list'!CV$195+1,0)</f>
        <v>0</v>
      </c>
      <c r="CW138" s="0" t="n">
        <f aca="false">IF(ISNUMBER(FIND(CW$1,$D138))=$AO$1,1,0)*VLOOKUP($Z$2,DALYs!$A$2:$MW$40,'Intervention list'!CW$195+1,0)</f>
        <v>0</v>
      </c>
      <c r="CX138" s="0" t="n">
        <f aca="false">IF(ISNUMBER(FIND(CX$1,$D138))=$AO$1,1,0)*VLOOKUP($Z$2,DALYs!$A$2:$MW$40,'Intervention list'!CX$195+1,0)</f>
        <v>0</v>
      </c>
      <c r="CY138" s="0" t="n">
        <f aca="false">IF(ISNUMBER(FIND(CY$1,$D138))=$AO$1,1,0)*VLOOKUP($Z$2,DALYs!$A$2:$MW$40,'Intervention list'!CY$195+1,0)</f>
        <v>0</v>
      </c>
      <c r="CZ138" s="0" t="n">
        <f aca="false">IF(ISNUMBER(FIND(CZ$1,$D138))=$AO$1,1,0)*VLOOKUP($Z$2,DALYs!$A$2:$MW$40,'Intervention list'!CZ$195+1,0)</f>
        <v>0</v>
      </c>
      <c r="DA138" s="0" t="n">
        <f aca="false">IF(ISNUMBER(FIND(DA$1,$D138))=$AO$1,1,0)*VLOOKUP($Z$2,DALYs!$A$2:$MW$40,'Intervention list'!DA$195+1,0)</f>
        <v>0</v>
      </c>
      <c r="DB138" s="0" t="n">
        <f aca="false">IF(ISNUMBER(FIND(DB$1,$D138))=$AO$1,1,0)*VLOOKUP($Z$2,DALYs!$A$2:$MW$40,'Intervention list'!DB$195+1,0)</f>
        <v>0</v>
      </c>
      <c r="DC138" s="0" t="n">
        <f aca="false">IF(ISNUMBER(FIND(DC$1,$D138))=$AO$1,1,0)*VLOOKUP($Z$2,DALYs!$A$2:$MW$40,'Intervention list'!DC$195+1,0)</f>
        <v>0</v>
      </c>
      <c r="DD138" s="0" t="n">
        <f aca="false">IF(ISNUMBER(FIND(DD$1,$D138))=$AO$1,1,0)*VLOOKUP($Z$2,DALYs!$A$2:$MW$40,'Intervention list'!DD$195+1,0)</f>
        <v>0</v>
      </c>
      <c r="DE138" s="0" t="n">
        <f aca="false">IF(ISNUMBER(FIND(DE$1,$D138))=$AO$1,1,0)*VLOOKUP($Z$2,DALYs!$A$2:$MW$40,'Intervention list'!DE$195+1,0)</f>
        <v>0</v>
      </c>
      <c r="DF138" s="0" t="n">
        <f aca="false">IF(ISNUMBER(FIND(DF$1,$D138))=$AO$1,1,0)*VLOOKUP($Z$2,DALYs!$A$2:$MW$40,'Intervention list'!DF$195+1,0)</f>
        <v>0</v>
      </c>
      <c r="DG138" s="0" t="n">
        <f aca="false">IF(ISNUMBER(FIND(DG$1,$D138))=$AO$1,1,0)*VLOOKUP($Z$2,DALYs!$A$2:$MW$40,'Intervention list'!DG$195+1,0)</f>
        <v>0</v>
      </c>
      <c r="DH138" s="0" t="n">
        <f aca="false">IF(ISNUMBER(FIND(DH$1,$D138))=$AO$1,1,0)*VLOOKUP($Z$2,DALYs!$A$2:$MW$40,'Intervention list'!DH$195+1,0)</f>
        <v>0</v>
      </c>
      <c r="DI138" s="0" t="n">
        <f aca="false">IF(ISNUMBER(FIND(DI$1,$D138))=$AO$1,1,0)*VLOOKUP($Z$2,DALYs!$A$2:$MW$40,'Intervention list'!DI$195+1,0)</f>
        <v>0</v>
      </c>
      <c r="DJ138" s="0" t="n">
        <f aca="false">IF(ISNUMBER(FIND(DJ$1,$D138))=$AO$1,1,0)*VLOOKUP($Z$2,DALYs!$A$2:$MW$40,'Intervention list'!DJ$195+1,0)</f>
        <v>0</v>
      </c>
      <c r="DK138" s="0" t="n">
        <f aca="false">IF(ISNUMBER(FIND(DK$1,$D138))=$AO$1,1,0)*VLOOKUP($Z$2,DALYs!$A$2:$MW$40,'Intervention list'!DK$195+1,0)</f>
        <v>0</v>
      </c>
      <c r="DL138" s="0" t="n">
        <f aca="false">IF(ISNUMBER(FIND(DL$1,$D138))=$AO$1,1,0)*VLOOKUP($Z$2,DALYs!$A$2:$MW$40,'Intervention list'!DL$195+1,0)</f>
        <v>0</v>
      </c>
      <c r="DM138" s="0" t="n">
        <f aca="false">IF(ISNUMBER(FIND(DM$1,$D138))=$AO$1,1,0)*VLOOKUP($Z$2,DALYs!$A$2:$MW$40,'Intervention list'!DM$195+1,0)</f>
        <v>0</v>
      </c>
      <c r="DN138" s="0" t="n">
        <f aca="false">IF(ISNUMBER(FIND(DN$1,$D138))=$AO$1,1,0)*VLOOKUP($Z$2,DALYs!$A$2:$MW$40,'Intervention list'!DN$195+1,0)</f>
        <v>0</v>
      </c>
      <c r="DO138" s="0" t="n">
        <f aca="false">IF(ISNUMBER(FIND(DO$1,$D138))=$AO$1,1,0)*VLOOKUP($Z$2,DALYs!$A$2:$MW$40,'Intervention list'!DO$195+1,0)</f>
        <v>0</v>
      </c>
      <c r="DP138" s="0" t="n">
        <f aca="false">IF(ISNUMBER(FIND(DP$1,$D138))=$AO$1,1,0)*VLOOKUP($Z$2,DALYs!$A$2:$MW$40,'Intervention list'!DP$195+1,0)</f>
        <v>0</v>
      </c>
      <c r="DQ138" s="0" t="n">
        <f aca="false">IF(ISNUMBER(FIND(DQ$1,$D138))=$AO$1,1,0)*VLOOKUP($Z$2,DALYs!$A$2:$MW$40,'Intervention list'!DQ$195+1,0)</f>
        <v>0</v>
      </c>
      <c r="DR138" s="0" t="n">
        <f aca="false">IF(ISNUMBER(FIND(DR$1,$D138))=$AO$1,1,0)*VLOOKUP($Z$2,DALYs!$A$2:$MW$40,'Intervention list'!DR$195+1,0)</f>
        <v>0</v>
      </c>
      <c r="DS138" s="0" t="n">
        <f aca="false">IF(ISNUMBER(FIND(DS$1,$D138))=$AO$1,1,0)*VLOOKUP($Z$2,DALYs!$A$2:$MW$40,'Intervention list'!DS$195+1,0)</f>
        <v>0</v>
      </c>
      <c r="DT138" s="0" t="n">
        <f aca="false">IF(ISNUMBER(FIND(DT$1,$D138))=$AO$1,1,0)*VLOOKUP($Z$2,DALYs!$A$2:$MW$40,'Intervention list'!DT$195+1,0)</f>
        <v>0</v>
      </c>
      <c r="DU138" s="0" t="n">
        <f aca="false">IF(ISNUMBER(FIND(DU$1,$D138))=$AO$1,1,0)*VLOOKUP($Z$2,DALYs!$A$2:$MW$40,'Intervention list'!DU$195+1,0)</f>
        <v>0</v>
      </c>
      <c r="DV138" s="0" t="n">
        <f aca="false">IF(ISNUMBER(FIND(DV$1,$D138))=$AO$1,1,0)*VLOOKUP($Z$2,DALYs!$A$2:$MW$40,'Intervention list'!DV$195+1,0)</f>
        <v>0</v>
      </c>
      <c r="DW138" s="0" t="n">
        <f aca="false">IF(ISNUMBER(FIND(DW$1,$D138))=$AO$1,1,0)*VLOOKUP($Z$2,DALYs!$A$2:$MW$40,'Intervention list'!DW$195+1,0)</f>
        <v>0</v>
      </c>
      <c r="DX138" s="0" t="n">
        <f aca="false">IF(ISNUMBER(FIND(DX$1,$D138))=$AO$1,1,0)*VLOOKUP($Z$2,DALYs!$A$2:$MW$40,'Intervention list'!DX$195+1,0)</f>
        <v>0</v>
      </c>
      <c r="DY138" s="0" t="n">
        <f aca="false">IF(ISNUMBER(FIND(DY$1,$D138))=$AO$1,1,0)*VLOOKUP($Z$2,DALYs!$A$2:$MW$40,'Intervention list'!DY$195+1,0)</f>
        <v>0</v>
      </c>
      <c r="DZ138" s="0" t="n">
        <f aca="false">IF(ISNUMBER(FIND(DZ$1,$D138))=$AO$1,1,0)*VLOOKUP($Z$2,DALYs!$A$2:$MW$40,'Intervention list'!DZ$195+1,0)</f>
        <v>0</v>
      </c>
      <c r="EA138" s="0" t="n">
        <f aca="false">IF(ISNUMBER(FIND(EA$1,$D138))=$AO$1,1,0)*VLOOKUP($Z$2,DALYs!$A$2:$MW$40,'Intervention list'!EA$195+1,0)</f>
        <v>0</v>
      </c>
      <c r="EB138" s="0" t="n">
        <f aca="false">IF(ISNUMBER(FIND(EB$1,$D138))=$AO$1,1,0)*VLOOKUP($Z$2,DALYs!$A$2:$MW$40,'Intervention list'!EB$195+1,0)</f>
        <v>0</v>
      </c>
      <c r="EC138" s="0" t="n">
        <f aca="false">IF(ISNUMBER(FIND(EC$1,$D138))=$AO$1,1,0)*VLOOKUP($Z$2,DALYs!$A$2:$MW$40,'Intervention list'!EC$195+1,0)</f>
        <v>0</v>
      </c>
      <c r="ED138" s="0" t="n">
        <f aca="false">IF(ISNUMBER(FIND(ED$1,$D138))=$AO$1,1,0)*VLOOKUP($Z$2,DALYs!$A$2:$MW$40,'Intervention list'!ED$195+1,0)</f>
        <v>0</v>
      </c>
      <c r="EE138" s="0" t="n">
        <f aca="false">IF(ISNUMBER(FIND(EE$1,$D138))=$AO$1,1,0)*VLOOKUP($Z$2,DALYs!$A$2:$MW$40,'Intervention list'!EE$195+1,0)</f>
        <v>0</v>
      </c>
      <c r="EF138" s="0" t="n">
        <f aca="false">IF(ISNUMBER(FIND(EF$1,$D138))=$AO$1,1,0)*VLOOKUP($Z$2,DALYs!$A$2:$MW$40,'Intervention list'!EF$195+1,0)</f>
        <v>0</v>
      </c>
      <c r="EG138" s="0" t="n">
        <f aca="false">IF(ISNUMBER(FIND(EG$1,$D138))=$AO$1,1,0)*VLOOKUP($Z$2,DALYs!$A$2:$MW$40,'Intervention list'!EG$195+1,0)</f>
        <v>0</v>
      </c>
      <c r="EH138" s="0" t="n">
        <f aca="false">IF(ISNUMBER(FIND(EH$1,$D138))=$AO$1,1,0)*VLOOKUP($Z$2,DALYs!$A$2:$MW$40,'Intervention list'!EH$195+1,0)</f>
        <v>0</v>
      </c>
      <c r="EI138" s="0" t="n">
        <f aca="false">IF(ISNUMBER(FIND(EI$1,$D138))=$AO$1,1,0)*VLOOKUP($Z$2,DALYs!$A$2:$MW$40,'Intervention list'!EI$195+1,0)</f>
        <v>0</v>
      </c>
      <c r="EJ138" s="0" t="n">
        <f aca="false">IF(ISNUMBER(FIND(EJ$1,$D138))=$AO$1,1,0)*VLOOKUP($Z$2,DALYs!$A$2:$MW$40,'Intervention list'!EJ$195+1,0)</f>
        <v>0</v>
      </c>
      <c r="EK138" s="0" t="n">
        <f aca="false">IF(ISNUMBER(FIND(EK$1,$D138))=$AO$1,1,0)*VLOOKUP($Z$2,DALYs!$A$2:$MW$40,'Intervention list'!EK$195+1,0)</f>
        <v>0</v>
      </c>
      <c r="EL138" s="0" t="n">
        <f aca="false">IF(ISNUMBER(FIND(EL$1,$D138))=$AO$1,1,0)*VLOOKUP($Z$2,DALYs!$A$2:$MW$40,'Intervention list'!EL$195+1,0)</f>
        <v>0</v>
      </c>
      <c r="EM138" s="0" t="n">
        <f aca="false">IF(ISNUMBER(FIND(EM$1,$D138))=$AO$1,1,0)*VLOOKUP($Z$2,DALYs!$A$2:$MW$40,'Intervention list'!EM$195+1,0)</f>
        <v>0</v>
      </c>
      <c r="EN138" s="0" t="n">
        <f aca="false">IF(ISNUMBER(FIND(EN$1,$D138))=$AO$1,1,0)*VLOOKUP($Z$2,DALYs!$A$2:$MW$40,'Intervention list'!EN$195+1,0)</f>
        <v>0</v>
      </c>
      <c r="EO138" s="0" t="n">
        <f aca="false">IF(ISNUMBER(FIND(EO$1,$D138))=$AO$1,1,0)*VLOOKUP($Z$2,DALYs!$A$2:$MW$40,'Intervention list'!EO$195+1,0)</f>
        <v>0</v>
      </c>
      <c r="EP138" s="0" t="n">
        <f aca="false">IF(ISNUMBER(FIND(EP$1,$D138))=$AO$1,1,0)*VLOOKUP($Z$2,DALYs!$A$2:$MW$40,'Intervention list'!EP$195+1,0)</f>
        <v>0</v>
      </c>
      <c r="EQ138" s="0" t="n">
        <f aca="false">IF(ISNUMBER(FIND(EQ$1,$D138))=$AO$1,1,0)*VLOOKUP($Z$2,DALYs!$A$2:$MW$40,'Intervention list'!EQ$195+1,0)</f>
        <v>0</v>
      </c>
      <c r="ER138" s="0" t="n">
        <f aca="false">IF(ISNUMBER(FIND(ER$1,$D138))=$AO$1,1,0)*VLOOKUP($Z$2,DALYs!$A$2:$MW$40,'Intervention list'!ER$195+1,0)</f>
        <v>0</v>
      </c>
      <c r="ES138" s="0" t="n">
        <f aca="false">IF(ISNUMBER(FIND(ES$1,$D138))=$AO$1,1,0)*VLOOKUP($Z$2,DALYs!$A$2:$MW$40,'Intervention list'!ES$195+1,0)</f>
        <v>0</v>
      </c>
      <c r="ET138" s="0" t="n">
        <f aca="false">IF(ISNUMBER(FIND(ET$1,$D138))=$AO$1,1,0)*VLOOKUP($Z$2,DALYs!$A$2:$MW$40,'Intervention list'!ET$195+1,0)</f>
        <v>0</v>
      </c>
      <c r="EU138" s="0" t="n">
        <f aca="false">IF(ISNUMBER(FIND(EU$1,$D138))=$AO$1,1,0)*VLOOKUP($Z$2,DALYs!$A$2:$MW$40,'Intervention list'!EU$195+1,0)</f>
        <v>0</v>
      </c>
      <c r="EV138" s="0" t="n">
        <f aca="false">IF(ISNUMBER(FIND(EV$1,$D138))=$AO$1,1,0)*VLOOKUP($Z$2,DALYs!$A$2:$MW$40,'Intervention list'!EV$195+1,0)</f>
        <v>0</v>
      </c>
      <c r="EW138" s="0" t="n">
        <f aca="false">IF(ISNUMBER(FIND(EW$1,$D138))=$AO$1,1,0)*VLOOKUP($Z$2,DALYs!$A$2:$MW$40,'Intervention list'!EW$195+1,0)</f>
        <v>0</v>
      </c>
      <c r="EX138" s="0" t="n">
        <f aca="false">IF(ISNUMBER(FIND(EX$1,$D138))=$AO$1,1,0)*VLOOKUP($Z$2,DALYs!$A$2:$MW$40,'Intervention list'!EX$195+1,0)</f>
        <v>0</v>
      </c>
      <c r="EY138" s="0" t="n">
        <f aca="false">IF(ISNUMBER(FIND(EY$1,$D138))=$AO$1,1,0)*VLOOKUP($Z$2,DALYs!$A$2:$MW$40,'Intervention list'!EY$195+1,0)</f>
        <v>0</v>
      </c>
      <c r="EZ138" s="0" t="n">
        <f aca="false">IF(ISNUMBER(FIND(EZ$1,$D138))=$AO$1,1,0)*VLOOKUP($Z$2,DALYs!$A$2:$MW$40,'Intervention list'!EZ$195+1,0)</f>
        <v>0</v>
      </c>
      <c r="FA138" s="0" t="n">
        <f aca="false">IF(ISNUMBER(FIND(FA$1,$D138))=$AO$1,1,0)*VLOOKUP($Z$2,DALYs!$A$2:$MW$40,'Intervention list'!FA$195+1,0)</f>
        <v>0</v>
      </c>
      <c r="FB138" s="0" t="n">
        <f aca="false">IF(ISNUMBER(FIND(FB$1,$D138))=$AO$1,1,0)*VLOOKUP($Z$2,DALYs!$A$2:$MW$40,'Intervention list'!FB$195+1,0)</f>
        <v>0</v>
      </c>
      <c r="FC138" s="0" t="n">
        <f aca="false">IF(ISNUMBER(FIND(FC$1,$D138))=$AO$1,1,0)*VLOOKUP($Z$2,DALYs!$A$2:$MW$40,'Intervention list'!FC$195+1,0)</f>
        <v>0</v>
      </c>
      <c r="FD138" s="0" t="n">
        <f aca="false">IF(ISNUMBER(FIND(FD$1,$D138))=$AO$1,1,0)*VLOOKUP($Z$2,DALYs!$A$2:$MW$40,'Intervention list'!FD$195+1,0)</f>
        <v>0</v>
      </c>
      <c r="FE138" s="0" t="n">
        <f aca="false">IF(ISNUMBER(FIND(FE$1,$D138))=$AO$1,1,0)*VLOOKUP($Z$2,DALYs!$A$2:$MW$40,'Intervention list'!FE$195+1,0)</f>
        <v>0</v>
      </c>
      <c r="FF138" s="0" t="n">
        <f aca="false">IF(ISNUMBER(FIND(FF$1,$D138))=$AO$1,1,0)*VLOOKUP($Z$2,DALYs!$A$2:$MW$40,'Intervention list'!FF$195+1,0)</f>
        <v>0</v>
      </c>
      <c r="FG138" s="0" t="n">
        <f aca="false">IF(ISNUMBER(FIND(FG$1,$D138))=$AO$1,1,0)*VLOOKUP($Z$2,DALYs!$A$2:$MW$40,'Intervention list'!FG$195+1,0)</f>
        <v>0</v>
      </c>
      <c r="FH138" s="0" t="n">
        <f aca="false">IF(ISNUMBER(FIND(FH$1,$D138))=$AO$1,1,0)*VLOOKUP($Z$2,DALYs!$A$2:$MW$40,'Intervention list'!FH$195+1,0)</f>
        <v>0</v>
      </c>
      <c r="FI138" s="0" t="n">
        <f aca="false">IF(ISNUMBER(FIND(FI$1,$D138))=$AO$1,1,0)*VLOOKUP($Z$2,DALYs!$A$2:$MW$40,'Intervention list'!FI$195+1,0)</f>
        <v>0</v>
      </c>
      <c r="FJ138" s="0" t="n">
        <f aca="false">IF(ISNUMBER(FIND(FJ$1,$D138))=$AO$1,1,0)*VLOOKUP($Z$2,DALYs!$A$2:$MW$40,'Intervention list'!FJ$195+1,0)</f>
        <v>0</v>
      </c>
      <c r="FK138" s="0" t="n">
        <f aca="false">IF(ISNUMBER(FIND(FK$1,$D138))=$AO$1,1,0)*VLOOKUP($Z$2,DALYs!$A$2:$MW$40,'Intervention list'!FK$195+1,0)</f>
        <v>0</v>
      </c>
      <c r="FL138" s="0" t="n">
        <f aca="false">IF(ISNUMBER(FIND(FL$1,$D138))=$AO$1,1,0)*VLOOKUP($Z$2,DALYs!$A$2:$MW$40,'Intervention list'!FL$195+1,0)</f>
        <v>0</v>
      </c>
      <c r="FM138" s="0" t="n">
        <f aca="false">IF(ISNUMBER(FIND(FM$1,$D138))=$AO$1,1,0)*VLOOKUP($Z$2,DALYs!$A$2:$MW$40,'Intervention list'!FM$195+1,0)</f>
        <v>0</v>
      </c>
      <c r="FN138" s="0" t="n">
        <f aca="false">IF(ISNUMBER(FIND(FN$1,$D138))=$AO$1,1,0)*VLOOKUP($Z$2,DALYs!$A$2:$MW$40,'Intervention list'!FN$195+1,0)</f>
        <v>0</v>
      </c>
      <c r="FO138" s="0" t="n">
        <f aca="false">IF(ISNUMBER(FIND(FO$1,$D138))=$AO$1,1,0)*VLOOKUP($Z$2,DALYs!$A$2:$MW$40,'Intervention list'!FO$195+1,0)</f>
        <v>0</v>
      </c>
      <c r="FP138" s="0" t="n">
        <f aca="false">IF(ISNUMBER(FIND(FP$1,$D138))=$AO$1,1,0)*VLOOKUP($Z$2,DALYs!$A$2:$MW$40,'Intervention list'!FP$195+1,0)</f>
        <v>0</v>
      </c>
      <c r="FQ138" s="0" t="n">
        <f aca="false">IF(ISNUMBER(FIND(FQ$1,$D138))=$AO$1,1,0)*VLOOKUP($Z$2,DALYs!$A$2:$MW$40,'Intervention list'!FQ$195+1,0)</f>
        <v>0</v>
      </c>
      <c r="FR138" s="0" t="n">
        <f aca="false">IF(ISNUMBER(FIND(FR$1,$D138))=$AO$1,1,0)*VLOOKUP($Z$2,DALYs!$A$2:$MW$40,'Intervention list'!FR$195+1,0)</f>
        <v>0</v>
      </c>
      <c r="FS138" s="0" t="n">
        <f aca="false">IF(ISNUMBER(FIND(FS$1,$D138))=$AO$1,1,0)*VLOOKUP($Z$2,DALYs!$A$2:$MW$40,'Intervention list'!FS$195+1,0)</f>
        <v>0</v>
      </c>
      <c r="FT138" s="0" t="n">
        <f aca="false">IF(ISNUMBER(FIND(FT$1,$D138))=$AO$1,1,0)*VLOOKUP($Z$2,DALYs!$A$2:$MW$40,'Intervention list'!FT$195+1,0)</f>
        <v>0</v>
      </c>
      <c r="FU138" s="0" t="n">
        <f aca="false">IF(ISNUMBER(FIND(FU$1,$D138))=$AO$1,1,0)*VLOOKUP($Z$2,DALYs!$A$2:$MW$40,'Intervention list'!FU$195+1,0)</f>
        <v>0</v>
      </c>
      <c r="FV138" s="0" t="n">
        <f aca="false">IF(ISNUMBER(FIND(FV$1,$D138))=$AO$1,1,0)*VLOOKUP($Z$2,DALYs!$A$2:$MW$40,'Intervention list'!FV$195+1,0)</f>
        <v>0</v>
      </c>
      <c r="FW138" s="0" t="n">
        <f aca="false">IF(ISNUMBER(FIND(FW$1,$D138))=$AO$1,1,0)*VLOOKUP($Z$2,DALYs!$A$2:$MW$40,'Intervention list'!FW$195+1,0)</f>
        <v>0</v>
      </c>
      <c r="FX138" s="0" t="n">
        <f aca="false">IF(ISNUMBER(FIND(FX$1,$D138))=$AO$1,1,0)*VLOOKUP($Z$2,DALYs!$A$2:$MW$40,'Intervention list'!FX$195+1,0)</f>
        <v>0</v>
      </c>
      <c r="FY138" s="0" t="n">
        <f aca="false">IF(ISNUMBER(FIND(FY$1,$D138))=$AO$1,1,0)*VLOOKUP($Z$2,DALYs!$A$2:$MW$40,'Intervention list'!FY$195+1,0)</f>
        <v>0</v>
      </c>
      <c r="FZ138" s="0" t="n">
        <f aca="false">IF(ISNUMBER(FIND(FZ$1,$D138))=$AO$1,1,0)*VLOOKUP($Z$2,DALYs!$A$2:$MW$40,'Intervention list'!FZ$195+1,0)</f>
        <v>0</v>
      </c>
      <c r="GA138" s="0" t="n">
        <f aca="false">IF(ISNUMBER(FIND(GA$1,$D138))=$AO$1,1,0)*VLOOKUP($Z$2,DALYs!$A$2:$MW$40,'Intervention list'!GA$195+1,0)</f>
        <v>0</v>
      </c>
      <c r="GB138" s="0" t="n">
        <f aca="false">IF(ISNUMBER(FIND(GB$1,$D138))=$AO$1,1,0)*VLOOKUP($Z$2,DALYs!$A$2:$MW$40,'Intervention list'!GB$195+1,0)</f>
        <v>0</v>
      </c>
      <c r="GC138" s="0" t="n">
        <f aca="false">IF(ISNUMBER(FIND(GC$1,$D138))=$AO$1,1,0)*VLOOKUP($Z$2,DALYs!$A$2:$MW$40,'Intervention list'!GC$195+1,0)</f>
        <v>0</v>
      </c>
      <c r="GD138" s="0" t="n">
        <f aca="false">IF(ISNUMBER(FIND(GD$1,$D138))=$AO$1,1,0)*VLOOKUP($Z$2,DALYs!$A$2:$MW$40,'Intervention list'!GD$195+1,0)</f>
        <v>0</v>
      </c>
      <c r="GE138" s="0" t="n">
        <f aca="false">IF(ISNUMBER(FIND(GE$1,$D138))=$AO$1,1,0)*VLOOKUP($Z$2,DALYs!$A$2:$MW$40,'Intervention list'!GE$195+1,0)</f>
        <v>0</v>
      </c>
      <c r="GF138" s="0" t="n">
        <f aca="false">IF(ISNUMBER(FIND(GF$1,$D138))=$AO$1,1,0)*VLOOKUP($Z$2,DALYs!$A$2:$MW$40,'Intervention list'!GF$195+1,0)</f>
        <v>0</v>
      </c>
      <c r="GG138" s="0" t="n">
        <f aca="false">IF(ISNUMBER(FIND(GG$1,$D138))=$AO$1,1,0)*VLOOKUP($Z$2,DALYs!$A$2:$MW$40,'Intervention list'!GG$195+1,0)</f>
        <v>0</v>
      </c>
      <c r="GH138" s="0" t="n">
        <f aca="false">IF(ISNUMBER(FIND(GH$1,$D138))=$AO$1,1,0)*VLOOKUP($Z$2,DALYs!$A$2:$MW$40,'Intervention list'!GH$195+1,0)</f>
        <v>0</v>
      </c>
      <c r="GI138" s="0" t="n">
        <f aca="false">IF(ISNUMBER(FIND(GI$1,$D138))=$AO$1,1,0)*VLOOKUP($Z$2,DALYs!$A$2:$MW$40,'Intervention list'!GI$195+1,0)</f>
        <v>0</v>
      </c>
      <c r="GJ138" s="0" t="n">
        <f aca="false">IF(ISNUMBER(FIND(GJ$1,$D138))=$AO$1,1,0)*VLOOKUP($Z$2,DALYs!$A$2:$MW$40,'Intervention list'!GJ$195+1,0)</f>
        <v>0</v>
      </c>
      <c r="GK138" s="0" t="n">
        <f aca="false">IF(ISNUMBER(FIND(GK$1,$D138))=$AO$1,1,0)*VLOOKUP($Z$2,DALYs!$A$2:$MW$40,'Intervention list'!GK$195+1,0)</f>
        <v>0</v>
      </c>
      <c r="GL138" s="0" t="n">
        <f aca="false">IF(ISNUMBER(FIND(GL$1,$D138))=$AO$1,1,0)*VLOOKUP($Z$2,DALYs!$A$2:$MW$40,'Intervention list'!GL$195+1,0)</f>
        <v>0</v>
      </c>
      <c r="GM138" s="0" t="n">
        <f aca="false">IF(ISNUMBER(FIND(GM$1,$D138))=$AO$1,1,0)*VLOOKUP($Z$2,DALYs!$A$2:$MW$40,'Intervention list'!GM$195+1,0)</f>
        <v>0</v>
      </c>
      <c r="GN138" s="0" t="n">
        <f aca="false">IF(ISNUMBER(FIND(GN$1,$D138))=$AO$1,1,0)*VLOOKUP($Z$2,DALYs!$A$2:$MW$40,'Intervention list'!GN$195+1,0)</f>
        <v>0</v>
      </c>
      <c r="GO138" s="0" t="n">
        <f aca="false">IF(ISNUMBER(FIND(GO$1,$D138))=$AO$1,1,0)*VLOOKUP($Z$2,DALYs!$A$2:$MW$40,'Intervention list'!GO$195+1,0)</f>
        <v>0</v>
      </c>
      <c r="GP138" s="0" t="n">
        <f aca="false">IF(ISNUMBER(FIND(GP$1,$D138))=$AO$1,1,0)*VLOOKUP($Z$2,DALYs!$A$2:$MW$40,'Intervention list'!GP$195+1,0)</f>
        <v>0</v>
      </c>
      <c r="GQ138" s="0" t="n">
        <f aca="false">IF(ISNUMBER(FIND(GQ$1,$D138))=$AO$1,1,0)*VLOOKUP($Z$2,DALYs!$A$2:$MW$40,'Intervention list'!GQ$195+1,0)</f>
        <v>0</v>
      </c>
      <c r="GR138" s="0" t="n">
        <f aca="false">IF(ISNUMBER(FIND(GR$1,$D138))=$AO$1,1,0)*VLOOKUP($Z$2,DALYs!$A$2:$MW$40,'Intervention list'!GR$195+1,0)</f>
        <v>0</v>
      </c>
      <c r="GS138" s="0" t="n">
        <f aca="false">IF(ISNUMBER(FIND(GS$1,$D138))=$AO$1,1,0)*VLOOKUP($Z$2,DALYs!$A$2:$MW$40,'Intervention list'!GS$195+1,0)</f>
        <v>0</v>
      </c>
      <c r="GT138" s="0" t="n">
        <f aca="false">IF(ISNUMBER(FIND(GT$1,$D138))=$AO$1,1,0)*VLOOKUP($Z$2,DALYs!$A$2:$MW$40,'Intervention list'!GT$195+1,0)</f>
        <v>0</v>
      </c>
      <c r="GU138" s="0" t="n">
        <f aca="false">IF(ISNUMBER(FIND(GU$1,$D138))=$AO$1,1,0)*VLOOKUP($Z$2,DALYs!$A$2:$MW$40,'Intervention list'!GU$195+1,0)</f>
        <v>0</v>
      </c>
      <c r="GV138" s="0" t="n">
        <f aca="false">IF(ISNUMBER(FIND(GV$1,$D138))=$AO$1,1,0)*VLOOKUP($Z$2,DALYs!$A$2:$MW$40,'Intervention list'!GV$195+1,0)</f>
        <v>0</v>
      </c>
      <c r="GW138" s="0" t="n">
        <f aca="false">IF(ISNUMBER(FIND(GW$1,$D138))=$AO$1,1,0)*VLOOKUP($Z$2,DALYs!$A$2:$MW$40,'Intervention list'!GW$195+1,0)</f>
        <v>0</v>
      </c>
      <c r="GX138" s="0" t="n">
        <f aca="false">IF(ISNUMBER(FIND(GX$1,$D138))=$AO$1,1,0)*VLOOKUP($Z$2,DALYs!$A$2:$MW$40,'Intervention list'!GX$195+1,0)</f>
        <v>0</v>
      </c>
      <c r="GY138" s="0" t="n">
        <f aca="false">IF(ISNUMBER(FIND(GY$1,$D138))=$AO$1,1,0)*VLOOKUP($Z$2,DALYs!$A$2:$MW$40,'Intervention list'!GY$195+1,0)</f>
        <v>0</v>
      </c>
      <c r="GZ138" s="0" t="n">
        <f aca="false">IF(ISNUMBER(FIND(GZ$1,$D138))=$AO$1,1,0)*VLOOKUP($Z$2,DALYs!$A$2:$MW$40,'Intervention list'!GZ$195+1,0)</f>
        <v>495648.160512808</v>
      </c>
      <c r="HA138" s="0" t="n">
        <f aca="false">IF(ISNUMBER(FIND(HA$1,$D138))=$AO$1,1,0)*VLOOKUP($Z$2,DALYs!$A$2:$MW$40,'Intervention list'!HA$195+1,0)</f>
        <v>0</v>
      </c>
      <c r="HB138" s="0" t="n">
        <f aca="false">IF(ISNUMBER(FIND(HB$1,$D138))=$AO$1,1,0)*VLOOKUP($Z$2,DALYs!$A$2:$MW$40,'Intervention list'!HB$195+1,0)</f>
        <v>0</v>
      </c>
      <c r="HC138" s="0" t="n">
        <f aca="false">IF(ISNUMBER(FIND(HC$1,$D138))=$AO$1,1,0)*VLOOKUP($Z$2,DALYs!$A$2:$MW$40,'Intervention list'!HC$195+1,0)</f>
        <v>0</v>
      </c>
      <c r="HD138" s="0" t="n">
        <f aca="false">IF(ISNUMBER(FIND(HD$1,$D138))=$AO$1,1,0)*VLOOKUP($Z$2,DALYs!$A$2:$MW$40,'Intervention list'!HD$195+1,0)</f>
        <v>0</v>
      </c>
      <c r="HE138" s="0" t="n">
        <f aca="false">IF(ISNUMBER(FIND(HE$1,$D138))=$AO$1,1,0)*VLOOKUP($Z$2,DALYs!$A$2:$MW$40,'Intervention list'!HE$195+1,0)</f>
        <v>0</v>
      </c>
      <c r="HF138" s="0" t="n">
        <f aca="false">IF(ISNUMBER(FIND(HF$1,$D138))=$AO$1,1,0)*VLOOKUP($Z$2,DALYs!$A$2:$MW$40,'Intervention list'!HF$195+1,0)</f>
        <v>0</v>
      </c>
      <c r="HG138" s="0" t="n">
        <f aca="false">IF(ISNUMBER(FIND(HG$1,$D138))=$AO$1,1,0)*VLOOKUP($Z$2,DALYs!$A$2:$MW$40,'Intervention list'!HG$195+1,0)</f>
        <v>0</v>
      </c>
      <c r="HH138" s="0" t="n">
        <f aca="false">IF(ISNUMBER(FIND(HH$1,$D138))=$AO$1,1,0)*VLOOKUP($Z$2,DALYs!$A$2:$MW$40,'Intervention list'!HH$195+1,0)</f>
        <v>0</v>
      </c>
      <c r="HI138" s="0" t="n">
        <f aca="false">IF(ISNUMBER(FIND(HI$1,$D138))=$AO$1,1,0)*VLOOKUP($Z$2,DALYs!$A$2:$MW$40,'Intervention list'!HI$195+1,0)</f>
        <v>0</v>
      </c>
      <c r="HJ138" s="0" t="n">
        <f aca="false">IF(ISNUMBER(FIND(HJ$1,$D138))=$AO$1,1,0)*VLOOKUP($Z$2,DALYs!$A$2:$MW$40,'Intervention list'!HJ$195+1,0)</f>
        <v>0</v>
      </c>
      <c r="HK138" s="0" t="n">
        <f aca="false">IF(ISNUMBER(FIND(HK$1,$D138))=$AO$1,1,0)*VLOOKUP($Z$2,DALYs!$A$2:$MW$40,'Intervention list'!HK$195+1,0)</f>
        <v>0</v>
      </c>
      <c r="HL138" s="0" t="n">
        <f aca="false">IF(ISNUMBER(FIND(HL$1,$D138))=$AO$1,1,0)*VLOOKUP($Z$2,DALYs!$A$2:$MW$40,'Intervention list'!HL$195+1,0)</f>
        <v>0</v>
      </c>
      <c r="HM138" s="0" t="n">
        <f aca="false">IF(ISNUMBER(FIND(HM$1,$D138))=$AO$1,1,0)*VLOOKUP($Z$2,DALYs!$A$2:$MW$40,'Intervention list'!HM$195+1,0)</f>
        <v>0</v>
      </c>
      <c r="HN138" s="0" t="n">
        <f aca="false">IF(ISNUMBER(FIND(HN$1,$D138))=$AO$1,1,0)*VLOOKUP($Z$2,DALYs!$A$2:$MW$40,'Intervention list'!HN$195+1,0)</f>
        <v>0</v>
      </c>
      <c r="HO138" s="0" t="n">
        <f aca="false">IF(ISNUMBER(FIND(HO$1,$D138))=$AO$1,1,0)*VLOOKUP($Z$2,DALYs!$A$2:$MW$40,'Intervention list'!HO$195+1,0)</f>
        <v>0</v>
      </c>
      <c r="HP138" s="0" t="n">
        <f aca="false">IF(ISNUMBER(FIND(HP$1,$D138))=$AO$1,1,0)*VLOOKUP($Z$2,DALYs!$A$2:$MW$40,'Intervention list'!HP$195+1,0)</f>
        <v>0</v>
      </c>
      <c r="HQ138" s="0" t="n">
        <f aca="false">IF(ISNUMBER(FIND(HQ$1,$D138))=$AO$1,1,0)*VLOOKUP($Z$2,DALYs!$A$2:$MW$40,'Intervention list'!HQ$195+1,0)</f>
        <v>0</v>
      </c>
      <c r="HR138" s="0" t="n">
        <f aca="false">IF(ISNUMBER(FIND(HR$1,$D138))=$AO$1,1,0)*VLOOKUP($Z$2,DALYs!$A$2:$MW$40,'Intervention list'!HR$195+1,0)</f>
        <v>0</v>
      </c>
      <c r="HS138" s="0" t="n">
        <f aca="false">IF(ISNUMBER(FIND(HS$1,$D138))=$AO$1,1,0)*VLOOKUP($Z$2,DALYs!$A$2:$MW$40,'Intervention list'!HS$195+1,0)</f>
        <v>0</v>
      </c>
      <c r="HT138" s="0" t="n">
        <f aca="false">IF(ISNUMBER(FIND(HT$1,$D138))=$AO$1,1,0)*VLOOKUP($Z$2,DALYs!$A$2:$MW$40,'Intervention list'!HT$195+1,0)</f>
        <v>0</v>
      </c>
      <c r="HU138" s="0" t="n">
        <f aca="false">IF(ISNUMBER(FIND(HU$1,$D138))=$AO$1,1,0)*VLOOKUP($Z$2,DALYs!$A$2:$MW$40,'Intervention list'!HU$195+1,0)</f>
        <v>0</v>
      </c>
      <c r="HV138" s="0" t="n">
        <f aca="false">IF(ISNUMBER(FIND(HV$1,$D138))=$AO$1,1,0)*VLOOKUP($Z$2,DALYs!$A$2:$MW$40,'Intervention list'!HV$195+1,0)</f>
        <v>0</v>
      </c>
      <c r="HW138" s="0" t="n">
        <f aca="false">IF(ISNUMBER(FIND(HW$1,$D138))=$AO$1,1,0)*VLOOKUP($Z$2,DALYs!$A$2:$MW$40,'Intervention list'!HW$195+1,0)</f>
        <v>0</v>
      </c>
      <c r="HX138" s="0" t="n">
        <f aca="false">IF(ISNUMBER(FIND(HX$1,$D138))=$AO$1,1,0)*VLOOKUP($Z$2,DALYs!$A$2:$MW$40,'Intervention list'!HX$195+1,0)</f>
        <v>0</v>
      </c>
      <c r="HY138" s="0" t="n">
        <f aca="false">IF(ISNUMBER(FIND(HY$1,$D138))=$AO$1,1,0)*VLOOKUP($Z$2,DALYs!$A$2:$MW$40,'Intervention list'!HY$195+1,0)</f>
        <v>0</v>
      </c>
      <c r="HZ138" s="0" t="n">
        <f aca="false">IF(ISNUMBER(FIND(HZ$1,$D138))=$AO$1,1,0)*VLOOKUP($Z$2,DALYs!$A$2:$MW$40,'Intervention list'!HZ$195+1,0)</f>
        <v>0</v>
      </c>
      <c r="IA138" s="0" t="n">
        <f aca="false">IF(ISNUMBER(FIND(IA$1,$D138))=$AO$1,1,0)*VLOOKUP($Z$2,DALYs!$A$2:$MW$40,'Intervention list'!IA$195+1,0)</f>
        <v>0</v>
      </c>
      <c r="IB138" s="0" t="n">
        <f aca="false">IF(ISNUMBER(FIND(IB$1,$D138))=$AO$1,1,0)*VLOOKUP($Z$2,DALYs!$A$2:$MW$40,'Intervention list'!IB$195+1,0)</f>
        <v>0</v>
      </c>
      <c r="IC138" s="0" t="n">
        <f aca="false">IF(ISNUMBER(FIND(IC$1,$D138))=$AO$1,1,0)*VLOOKUP($Z$2,DALYs!$A$2:$MW$40,'Intervention list'!IC$195+1,0)</f>
        <v>0</v>
      </c>
      <c r="ID138" s="0" t="n">
        <f aca="false">IF(ISNUMBER(FIND(ID$1,$D138))=$AO$1,1,0)*VLOOKUP($Z$2,DALYs!$A$2:$MW$40,'Intervention list'!ID$195+1,0)</f>
        <v>0</v>
      </c>
      <c r="IE138" s="0" t="n">
        <f aca="false">IF(ISNUMBER(FIND(IE$1,$D138))=$AO$1,1,0)*VLOOKUP($Z$2,DALYs!$A$2:$MW$40,'Intervention list'!IE$195+1,0)</f>
        <v>0</v>
      </c>
      <c r="IF138" s="0" t="n">
        <f aca="false">IF(ISNUMBER(FIND(IF$1,$D138))=$AO$1,1,0)*VLOOKUP($Z$2,DALYs!$A$2:$MW$40,'Intervention list'!IF$195+1,0)</f>
        <v>0</v>
      </c>
      <c r="IG138" s="0" t="n">
        <f aca="false">IF(ISNUMBER(FIND(IG$1,$D138))=$AO$1,1,0)*VLOOKUP($Z$2,DALYs!$A$2:$MW$40,'Intervention list'!IG$195+1,0)</f>
        <v>0</v>
      </c>
      <c r="IH138" s="0" t="n">
        <f aca="false">IF(ISNUMBER(FIND(IH$1,$D138))=$AO$1,1,0)*VLOOKUP($Z$2,DALYs!$A$2:$MW$40,'Intervention list'!IH$195+1,0)</f>
        <v>0</v>
      </c>
      <c r="II138" s="0" t="n">
        <f aca="false">IF(ISNUMBER(FIND(II$1,$D138))=$AO$1,1,0)*VLOOKUP($Z$2,DALYs!$A$2:$MW$40,'Intervention list'!II$195+1,0)</f>
        <v>0</v>
      </c>
      <c r="IJ138" s="0" t="n">
        <f aca="false">IF(ISNUMBER(FIND(IJ$1,$D138))=$AO$1,1,0)*VLOOKUP($Z$2,DALYs!$A$2:$MW$40,'Intervention list'!IJ$195+1,0)</f>
        <v>0</v>
      </c>
      <c r="IK138" s="0" t="n">
        <f aca="false">IF(ISNUMBER(FIND(IK$1,$D138))=$AO$1,1,0)*VLOOKUP($Z$2,DALYs!$A$2:$MW$40,'Intervention list'!IK$195+1,0)</f>
        <v>0</v>
      </c>
      <c r="IL138" s="0" t="n">
        <f aca="false">IF(ISNUMBER(FIND(IL$1,$D138))=$AO$1,1,0)*VLOOKUP($Z$2,DALYs!$A$2:$MW$40,'Intervention list'!IL$195+1,0)</f>
        <v>0</v>
      </c>
      <c r="IM138" s="0" t="n">
        <f aca="false">IF(ISNUMBER(FIND(IM$1,$D138))=$AO$1,1,0)*VLOOKUP($Z$2,DALYs!$A$2:$MW$40,'Intervention list'!IM$195+1,0)</f>
        <v>0</v>
      </c>
      <c r="IN138" s="0" t="n">
        <f aca="false">IF(ISNUMBER(FIND(IN$1,$D138))=$AO$1,1,0)*VLOOKUP($Z$2,DALYs!$A$2:$MW$40,'Intervention list'!IN$195+1,0)</f>
        <v>0</v>
      </c>
      <c r="IO138" s="0" t="n">
        <f aca="false">IF(ISNUMBER(FIND(IO$1,$D138))=$AO$1,1,0)*VLOOKUP($Z$2,DALYs!$A$2:$MW$40,'Intervention list'!IO$195+1,0)</f>
        <v>0</v>
      </c>
      <c r="IP138" s="0" t="n">
        <f aca="false">IF(ISNUMBER(FIND(IP$1,$D138))=$AO$1,1,0)*VLOOKUP($Z$2,DALYs!$A$2:$MW$40,'Intervention list'!IP$195+1,0)</f>
        <v>0</v>
      </c>
      <c r="IQ138" s="0" t="n">
        <f aca="false">IF(ISNUMBER(FIND(IQ$1,$D138))=$AO$1,1,0)*VLOOKUP($Z$2,DALYs!$A$2:$MW$40,'Intervention list'!IQ$195+1,0)</f>
        <v>0</v>
      </c>
      <c r="IR138" s="0" t="n">
        <f aca="false">IF(ISNUMBER(FIND(IR$1,$D138))=$AO$1,1,0)*VLOOKUP($Z$2,DALYs!$A$2:$MW$40,'Intervention list'!IR$195+1,0)</f>
        <v>0</v>
      </c>
      <c r="IS138" s="0" t="n">
        <f aca="false">IF(ISNUMBER(FIND(IS$1,$D138))=$AO$1,1,0)*VLOOKUP($Z$2,DALYs!$A$2:$MW$40,'Intervention list'!IS$195+1,0)</f>
        <v>0</v>
      </c>
      <c r="IT138" s="0" t="n">
        <f aca="false">IF(ISNUMBER(FIND(IT$1,$D138))=$AO$1,1,0)*VLOOKUP($Z$2,DALYs!$A$2:$MW$40,'Intervention list'!IT$195+1,0)</f>
        <v>0</v>
      </c>
      <c r="IU138" s="0" t="n">
        <f aca="false">IF(ISNUMBER(FIND(IU$1,$D138))=$AO$1,1,0)*VLOOKUP($Z$2,DALYs!$A$2:$MW$40,'Intervention list'!IU$195+1,0)</f>
        <v>0</v>
      </c>
      <c r="IV138" s="0" t="n">
        <f aca="false">IF(ISNUMBER(FIND(IV$1,$D138))=$AO$1,1,0)*VLOOKUP($Z$2,DALYs!$A$2:$MW$40,'Intervention list'!IV$195+1,0)</f>
        <v>0</v>
      </c>
      <c r="IW138" s="0" t="n">
        <f aca="false">IF(ISNUMBER(FIND(IW$1,$D138))=$AO$1,1,0)*VLOOKUP($Z$2,DALYs!$A$2:$MW$40,'Intervention list'!IW$195+1,0)</f>
        <v>0</v>
      </c>
      <c r="IX138" s="0" t="n">
        <f aca="false">IF(ISNUMBER(FIND(IX$1,$D138))=$AO$1,1,0)*VLOOKUP($Z$2,DALYs!$A$2:$MW$40,'Intervention list'!IX$195+1,0)</f>
        <v>0</v>
      </c>
      <c r="IY138" s="0" t="n">
        <f aca="false">IF(ISNUMBER(FIND(IY$1,$D138))=$AO$1,1,0)*VLOOKUP($Z$2,DALYs!$A$2:$MW$40,'Intervention list'!IY$195+1,0)</f>
        <v>0</v>
      </c>
      <c r="IZ138" s="0" t="n">
        <f aca="false">IF(ISNUMBER(FIND(IZ$1,$D138))=$AO$1,1,0)*VLOOKUP($Z$2,DALYs!$A$2:$MW$40,'Intervention list'!IZ$195+1,0)</f>
        <v>0</v>
      </c>
      <c r="JA138" s="0" t="n">
        <f aca="false">IF(ISNUMBER(FIND(JA$1,$D138))=$AO$1,1,0)*VLOOKUP($Z$2,DALYs!$A$2:$MW$40,'Intervention list'!JA$195+1,0)</f>
        <v>0</v>
      </c>
      <c r="JB138" s="0" t="n">
        <f aca="false">IF(ISNUMBER(FIND(JB$1,$D138))=$AO$1,1,0)*VLOOKUP($Z$2,DALYs!$A$2:$MW$40,'Intervention list'!JB$195+1,0)</f>
        <v>0</v>
      </c>
      <c r="JC138" s="0" t="n">
        <f aca="false">IF(ISNUMBER(FIND(JC$1,$D138))=$AO$1,1,0)*VLOOKUP($Z$2,DALYs!$A$2:$MW$40,'Intervention list'!JC$195+1,0)</f>
        <v>0</v>
      </c>
      <c r="JD138" s="0" t="n">
        <f aca="false">IF(ISNUMBER(FIND(JD$1,$D138))=$AO$1,1,0)*VLOOKUP($Z$2,DALYs!$A$2:$MW$40,'Intervention list'!JD$195+1,0)</f>
        <v>0</v>
      </c>
      <c r="JE138" s="0" t="n">
        <f aca="false">IF(ISNUMBER(FIND(JE$1,$D138))=$AO$1,1,0)*VLOOKUP($Z$2,DALYs!$A$2:$MW$40,'Intervention list'!JE$195+1,0)</f>
        <v>0</v>
      </c>
      <c r="JF138" s="0" t="n">
        <f aca="false">IF(ISNUMBER(FIND(JF$1,$D138))=$AO$1,1,0)*VLOOKUP($Z$2,DALYs!$A$2:$MW$40,'Intervention list'!JF$195+1,0)</f>
        <v>0</v>
      </c>
      <c r="JG138" s="0" t="n">
        <f aca="false">IF(ISNUMBER(FIND(JG$1,$D138))=$AO$1,1,0)*VLOOKUP($Z$2,DALYs!$A$2:$MW$40,'Intervention list'!JG$195+1,0)</f>
        <v>0</v>
      </c>
      <c r="JH138" s="0" t="n">
        <f aca="false">IF(ISNUMBER(FIND(JH$1,$D138))=$AO$1,1,0)*VLOOKUP($Z$2,DALYs!$A$2:$MW$40,'Intervention list'!JH$195+1,0)</f>
        <v>0</v>
      </c>
      <c r="JI138" s="0" t="n">
        <f aca="false">IF(ISNUMBER(FIND(JI$1,$D138))=$AO$1,1,0)*VLOOKUP($Z$2,DALYs!$A$2:$MW$40,'Intervention list'!JI$195+1,0)</f>
        <v>0</v>
      </c>
      <c r="JJ138" s="0" t="n">
        <f aca="false">IF(ISNUMBER(FIND(JJ$1,$D138))=$AO$1,1,0)*VLOOKUP($Z$2,DALYs!$A$2:$MW$40,'Intervention list'!JJ$195+1,0)</f>
        <v>0</v>
      </c>
      <c r="JK138" s="0" t="n">
        <f aca="false">IF(ISNUMBER(FIND(JK$1,$D138))=$AO$1,1,0)*VLOOKUP($Z$2,DALYs!$A$2:$MW$40,'Intervention list'!JK$195+1,0)</f>
        <v>0</v>
      </c>
      <c r="JL138" s="0" t="n">
        <f aca="false">IF(ISNUMBER(FIND(JL$1,$D138))=$AO$1,1,0)*VLOOKUP($Z$2,DALYs!$A$2:$MW$40,'Intervention list'!JL$195+1,0)</f>
        <v>0</v>
      </c>
      <c r="JM138" s="0" t="n">
        <f aca="false">IF(ISNUMBER(FIND(JM$1,$D138))=$AO$1,1,0)*VLOOKUP($Z$2,DALYs!$A$2:$MW$40,'Intervention list'!JM$195+1,0)</f>
        <v>0</v>
      </c>
      <c r="JN138" s="0" t="n">
        <f aca="false">IF(ISNUMBER(FIND(JN$1,$D138))=$AO$1,1,0)*VLOOKUP($Z$2,DALYs!$A$2:$MW$40,'Intervention list'!JN$195+1,0)</f>
        <v>0</v>
      </c>
      <c r="JO138" s="0" t="n">
        <f aca="false">IF(ISNUMBER(FIND(JO$1,$D138))=$AO$1,1,0)*VLOOKUP($Z$2,DALYs!$A$2:$MW$40,'Intervention list'!JO$195+1,0)</f>
        <v>0</v>
      </c>
      <c r="JP138" s="0" t="n">
        <f aca="false">IF(ISNUMBER(FIND(JP$1,$D138))=$AO$1,1,0)*VLOOKUP($Z$2,DALYs!$A$2:$MW$40,'Intervention list'!JP$195+1,0)</f>
        <v>0</v>
      </c>
      <c r="JQ138" s="0" t="n">
        <f aca="false">IF(ISNUMBER(FIND(JQ$1,$D138))=$AO$1,1,0)*VLOOKUP($Z$2,DALYs!$A$2:$MW$40,'Intervention list'!JQ$195+1,0)</f>
        <v>0</v>
      </c>
      <c r="JR138" s="0" t="n">
        <f aca="false">IF(ISNUMBER(FIND(JR$1,$D138))=$AO$1,1,0)*VLOOKUP($Z$2,DALYs!$A$2:$MW$40,'Intervention list'!JR$195+1,0)</f>
        <v>0</v>
      </c>
      <c r="JS138" s="0" t="n">
        <f aca="false">IF(ISNUMBER(FIND(JS$1,$D138))=$AO$1,1,0)*VLOOKUP($Z$2,DALYs!$A$2:$MW$40,'Intervention list'!JS$195+1,0)</f>
        <v>0</v>
      </c>
      <c r="JT138" s="0" t="n">
        <f aca="false">IF(ISNUMBER(FIND(JT$1,$D138))=$AO$1,1,0)*VLOOKUP($Z$2,DALYs!$A$2:$MW$40,'Intervention list'!JT$195+1,0)</f>
        <v>0</v>
      </c>
      <c r="JU138" s="0" t="n">
        <f aca="false">IF(ISNUMBER(FIND(JU$1,$D138))=$AO$1,1,0)*VLOOKUP($Z$2,DALYs!$A$2:$MW$40,'Intervention list'!JU$195+1,0)</f>
        <v>0</v>
      </c>
      <c r="JV138" s="0" t="n">
        <f aca="false">IF(ISNUMBER(FIND(JV$1,$D138))=$AO$1,1,0)*VLOOKUP($Z$2,DALYs!$A$2:$MW$40,'Intervention list'!JV$195+1,0)</f>
        <v>0</v>
      </c>
      <c r="JW138" s="0" t="n">
        <f aca="false">IF(ISNUMBER(FIND(JW$1,$D138))=$AO$1,1,0)*VLOOKUP($Z$2,DALYs!$A$2:$MW$40,'Intervention list'!JW$195+1,0)</f>
        <v>0</v>
      </c>
      <c r="JX138" s="0" t="n">
        <f aca="false">IF(ISNUMBER(FIND(JX$1,$D138))=$AO$1,1,0)*VLOOKUP($Z$2,DALYs!$A$2:$MW$40,'Intervention list'!JX$195+1,0)</f>
        <v>0</v>
      </c>
      <c r="JY138" s="0" t="n">
        <f aca="false">IF(ISNUMBER(FIND(JY$1,$D138))=$AO$1,1,0)*VLOOKUP($Z$2,DALYs!$A$2:$MW$40,'Intervention list'!JY$195+1,0)</f>
        <v>0</v>
      </c>
      <c r="JZ138" s="0" t="n">
        <f aca="false">IF(ISNUMBER(FIND(JZ$1,$D138))=$AO$1,1,0)*VLOOKUP($Z$2,DALYs!$A$2:$MW$40,'Intervention list'!JZ$195+1,0)</f>
        <v>0</v>
      </c>
      <c r="KA138" s="0" t="n">
        <f aca="false">IF(ISNUMBER(FIND(KA$1,$D138))=$AO$1,1,0)*VLOOKUP($Z$2,DALYs!$A$2:$MW$40,'Intervention list'!KA$195+1,0)</f>
        <v>0</v>
      </c>
      <c r="KB138" s="0" t="n">
        <f aca="false">IF(ISNUMBER(FIND(KB$1,$D138))=$AO$1,1,0)*VLOOKUP($Z$2,DALYs!$A$2:$MW$40,'Intervention list'!KB$195+1,0)</f>
        <v>0</v>
      </c>
      <c r="KC138" s="0" t="n">
        <f aca="false">IF(ISNUMBER(FIND(KC$1,$D138))=$AO$1,1,0)*VLOOKUP($Z$2,DALYs!$A$2:$MW$40,'Intervention list'!KC$195+1,0)</f>
        <v>0</v>
      </c>
      <c r="KD138" s="0" t="n">
        <f aca="false">IF(ISNUMBER(FIND(KD$1,$D138))=$AO$1,1,0)*VLOOKUP($Z$2,DALYs!$A$2:$MW$40,'Intervention list'!KD$195+1,0)</f>
        <v>0</v>
      </c>
      <c r="KE138" s="0" t="n">
        <f aca="false">IF(ISNUMBER(FIND(KE$1,$D138))=$AO$1,1,0)*VLOOKUP($Z$2,DALYs!$A$2:$MW$40,'Intervention list'!KE$195+1,0)</f>
        <v>0</v>
      </c>
      <c r="KF138" s="0" t="n">
        <f aca="false">IF(ISNUMBER(FIND(KF$1,$D138))=$AO$1,1,0)*VLOOKUP($Z$2,DALYs!$A$2:$MW$40,'Intervention list'!KF$195+1,0)</f>
        <v>0</v>
      </c>
      <c r="KG138" s="0" t="n">
        <f aca="false">IF(ISNUMBER(FIND(KG$1,$D138))=$AO$1,1,0)*VLOOKUP($Z$2,DALYs!$A$2:$MW$40,'Intervention list'!KG$195+1,0)</f>
        <v>0</v>
      </c>
      <c r="KH138" s="0" t="n">
        <f aca="false">IF(ISNUMBER(FIND(KH$1,$D138))=$AO$1,1,0)*VLOOKUP($Z$2,DALYs!$A$2:$MW$40,'Intervention list'!KH$195+1,0)</f>
        <v>0</v>
      </c>
      <c r="KI138" s="0" t="n">
        <f aca="false">IF(ISNUMBER(FIND(KI$1,$D138))=$AO$1,1,0)*VLOOKUP($Z$2,DALYs!$A$2:$MW$40,'Intervention list'!KI$195+1,0)</f>
        <v>0</v>
      </c>
      <c r="KJ138" s="0" t="n">
        <f aca="false">IF(ISNUMBER(FIND(KJ$1,$D138))=$AO$1,1,0)*VLOOKUP($Z$2,DALYs!$A$2:$MW$40,'Intervention list'!KJ$195+1,0)</f>
        <v>0</v>
      </c>
      <c r="KK138" s="0" t="n">
        <f aca="false">IF(ISNUMBER(FIND(KK$1,$D138))=$AO$1,1,0)*VLOOKUP($Z$2,DALYs!$A$2:$MW$40,'Intervention list'!KK$195+1,0)</f>
        <v>0</v>
      </c>
      <c r="KL138" s="0" t="n">
        <f aca="false">IF(ISNUMBER(FIND(KL$1,$D138))=$AO$1,1,0)*VLOOKUP($Z$2,DALYs!$A$2:$MW$40,'Intervention list'!KL$195+1,0)</f>
        <v>0</v>
      </c>
      <c r="KM138" s="0" t="n">
        <f aca="false">IF(ISNUMBER(FIND(KM$1,$D138))=$AO$1,1,0)*VLOOKUP($Z$2,DALYs!$A$2:$MW$40,'Intervention list'!KM$195+1,0)</f>
        <v>0</v>
      </c>
      <c r="KN138" s="0" t="n">
        <f aca="false">IF(ISNUMBER(FIND(KN$1,$D138))=$AO$1,1,0)*VLOOKUP($Z$2,DALYs!$A$2:$MW$40,'Intervention list'!KN$195+1,0)</f>
        <v>0</v>
      </c>
      <c r="KO138" s="0" t="n">
        <f aca="false">IF(ISNUMBER(FIND(KO$1,$D138))=$AO$1,1,0)*VLOOKUP($Z$2,DALYs!$A$2:$MW$40,'Intervention list'!KO$195+1,0)</f>
        <v>0</v>
      </c>
      <c r="KP138" s="0" t="n">
        <f aca="false">IF(ISNUMBER(FIND(KP$1,$D138))=$AO$1,1,0)*VLOOKUP($Z$2,DALYs!$A$2:$MW$40,'Intervention list'!KP$195+1,0)</f>
        <v>0</v>
      </c>
      <c r="KQ138" s="0" t="n">
        <f aca="false">IF(ISNUMBER(FIND(KQ$1,$D138))=$AO$1,1,0)*VLOOKUP($Z$2,DALYs!$A$2:$MW$40,'Intervention list'!KQ$195+1,0)</f>
        <v>0</v>
      </c>
      <c r="KR138" s="0" t="n">
        <f aca="false">IF(ISNUMBER(FIND(KR$1,$D138))=$AO$1,1,0)*VLOOKUP($Z$2,DALYs!$A$2:$MW$40,'Intervention list'!KR$195+1,0)</f>
        <v>0</v>
      </c>
      <c r="KS138" s="0" t="n">
        <f aca="false">IF(ISNUMBER(FIND(KS$1,$D138))=$AO$1,1,0)*VLOOKUP($Z$2,DALYs!$A$2:$MW$40,'Intervention list'!KS$195+1,0)</f>
        <v>0</v>
      </c>
      <c r="KT138" s="0" t="n">
        <f aca="false">IF(ISNUMBER(FIND(KT$1,$D138))=$AO$1,1,0)*VLOOKUP($Z$2,DALYs!$A$2:$MW$40,'Intervention list'!KT$195+1,0)</f>
        <v>0</v>
      </c>
      <c r="KU138" s="0" t="n">
        <f aca="false">IF(ISNUMBER(FIND(KU$1,$D138))=$AO$1,1,0)*VLOOKUP($Z$2,DALYs!$A$2:$MW$40,'Intervention list'!KU$195+1,0)</f>
        <v>0</v>
      </c>
      <c r="KV138" s="0" t="n">
        <f aca="false">IF(ISNUMBER(FIND(KV$1,$D138))=$AO$1,1,0)*VLOOKUP($Z$2,DALYs!$A$2:$MW$40,'Intervention list'!KV$195+1,0)</f>
        <v>0</v>
      </c>
      <c r="KW138" s="0" t="n">
        <f aca="false">IF(ISNUMBER(FIND(KW$1,$D138))=$AO$1,1,0)*VLOOKUP($Z$2,DALYs!$A$2:$MW$40,'Intervention list'!KW$195+1,0)</f>
        <v>0</v>
      </c>
      <c r="KX138" s="0" t="n">
        <f aca="false">IF(ISNUMBER(FIND(KX$1,$D138))=$AO$1,1,0)*VLOOKUP($Z$2,DALYs!$A$2:$MW$40,'Intervention list'!KX$195+1,0)</f>
        <v>0</v>
      </c>
      <c r="KY138" s="0" t="n">
        <f aca="false">IF(ISNUMBER(FIND(KY$1,$D138))=$AO$1,1,0)*VLOOKUP($Z$2,DALYs!$A$2:$MW$40,'Intervention list'!KY$195+1,0)</f>
        <v>0</v>
      </c>
      <c r="KZ138" s="0" t="n">
        <f aca="false">IF(ISNUMBER(FIND(KZ$1,$D138))=$AO$1,1,0)*VLOOKUP($Z$2,DALYs!$A$2:$MW$40,'Intervention list'!KZ$195+1,0)</f>
        <v>0</v>
      </c>
      <c r="LA138" s="0" t="n">
        <f aca="false">IF(ISNUMBER(FIND(LA$1,$D138))=$AO$1,1,0)*VLOOKUP($Z$2,DALYs!$A$2:$MW$40,'Intervention list'!LA$195+1,0)</f>
        <v>0</v>
      </c>
      <c r="LB138" s="0" t="n">
        <f aca="false">IF(ISNUMBER(FIND(LB$1,$D138))=$AO$1,1,0)*VLOOKUP($Z$2,DALYs!$A$2:$MW$40,'Intervention list'!LB$195+1,0)</f>
        <v>0</v>
      </c>
      <c r="LC138" s="0" t="n">
        <f aca="false">IF(ISNUMBER(FIND(LC$1,$D138))=$AO$1,1,0)*VLOOKUP($Z$2,DALYs!$A$2:$MW$40,'Intervention list'!LC$195+1,0)</f>
        <v>0</v>
      </c>
      <c r="LD138" s="0" t="n">
        <f aca="false">IF(ISNUMBER(FIND(LD$1,$D138))=$AO$1,1,0)*VLOOKUP($Z$2,DALYs!$A$2:$MW$40,'Intervention list'!LD$195+1,0)</f>
        <v>0</v>
      </c>
      <c r="LE138" s="0" t="n">
        <f aca="false">IF(ISNUMBER(FIND(LE$1,$D138))=$AO$1,1,0)*VLOOKUP($Z$2,DALYs!$A$2:$MW$40,'Intervention list'!LE$195+1,0)</f>
        <v>0</v>
      </c>
      <c r="LF138" s="0" t="n">
        <f aca="false">IF(ISNUMBER(FIND(LF$1,$D138))=$AO$1,1,0)*VLOOKUP($Z$2,DALYs!$A$2:$MW$40,'Intervention list'!LF$195+1,0)</f>
        <v>0</v>
      </c>
      <c r="LG138" s="0" t="n">
        <f aca="false">IF(ISNUMBER(FIND(LG$1,$D138))=$AO$1,1,0)*VLOOKUP($Z$2,DALYs!$A$2:$MW$40,'Intervention list'!LG$195+1,0)</f>
        <v>0</v>
      </c>
      <c r="LH138" s="0" t="n">
        <f aca="false">IF(ISNUMBER(FIND(LH$1,$D138))=$AO$1,1,0)*VLOOKUP($Z$2,DALYs!$A$2:$MW$40,'Intervention list'!LH$195+1,0)</f>
        <v>0</v>
      </c>
      <c r="LI138" s="0" t="n">
        <f aca="false">IF(ISNUMBER(FIND(LI$1,$D138))=$AO$1,1,0)*VLOOKUP($Z$2,DALYs!$A$2:$MW$40,'Intervention list'!LI$195+1,0)</f>
        <v>0</v>
      </c>
      <c r="LJ138" s="0" t="n">
        <f aca="false">IF(ISNUMBER(FIND(LJ$1,$D138))=$AO$1,1,0)*VLOOKUP($Z$2,DALYs!$A$2:$MW$40,'Intervention list'!LJ$195+1,0)</f>
        <v>0</v>
      </c>
      <c r="LK138" s="0" t="n">
        <f aca="false">IF(ISNUMBER(FIND(LK$1,$D138))=$AO$1,1,0)*VLOOKUP($Z$2,DALYs!$A$2:$MW$40,'Intervention list'!LK$195+1,0)</f>
        <v>0</v>
      </c>
      <c r="LL138" s="0" t="n">
        <f aca="false">IF(ISNUMBER(FIND(LL$1,$D138))=$AO$1,1,0)*VLOOKUP($Z$2,DALYs!$A$2:$MW$40,'Intervention list'!LL$195+1,0)</f>
        <v>0</v>
      </c>
      <c r="LM138" s="0" t="n">
        <f aca="false">IF(ISNUMBER(FIND(LM$1,$D138))=$AO$1,1,0)*VLOOKUP($Z$2,DALYs!$A$2:$MW$40,'Intervention list'!LM$195+1,0)</f>
        <v>0</v>
      </c>
      <c r="LN138" s="0" t="n">
        <f aca="false">IF(ISNUMBER(FIND(LN$1,$D138))=$AO$1,1,0)*VLOOKUP($Z$2,DALYs!$A$2:$MW$40,'Intervention list'!LN$195+1,0)</f>
        <v>0</v>
      </c>
      <c r="LO138" s="0" t="n">
        <f aca="false">IF(ISNUMBER(FIND(LO$1,$D138))=$AO$1,1,0)*VLOOKUP($Z$2,DALYs!$A$2:$MW$40,'Intervention list'!LO$195+1,0)</f>
        <v>0</v>
      </c>
      <c r="LP138" s="0" t="n">
        <f aca="false">IF(ISNUMBER(FIND(LP$1,$D138))=$AO$1,1,0)*VLOOKUP($Z$2,DALYs!$A$2:$MW$40,'Intervention list'!LP$195+1,0)</f>
        <v>0</v>
      </c>
      <c r="LQ138" s="0" t="n">
        <f aca="false">IF(ISNUMBER(FIND(LQ$1,$D138))=$AO$1,1,0)*VLOOKUP($Z$2,DALYs!$A$2:$MW$40,'Intervention list'!LQ$195+1,0)</f>
        <v>0</v>
      </c>
      <c r="LR138" s="0" t="n">
        <f aca="false">IF(ISNUMBER(FIND(LR$1,$D138))=$AO$1,1,0)*VLOOKUP($Z$2,DALYs!$A$2:$MW$40,'Intervention list'!LR$195+1,0)</f>
        <v>0</v>
      </c>
      <c r="LS138" s="0" t="n">
        <f aca="false">IF(ISNUMBER(FIND(LS$1,$D138))=$AO$1,1,0)*VLOOKUP($Z$2,DALYs!$A$2:$MW$40,'Intervention list'!LS$195+1,0)</f>
        <v>0</v>
      </c>
      <c r="LT138" s="0" t="n">
        <f aca="false">IF(ISNUMBER(FIND(LT$1,$D138))=$AO$1,1,0)*VLOOKUP($Z$2,DALYs!$A$2:$MW$40,'Intervention list'!LT$195+1,0)</f>
        <v>0</v>
      </c>
      <c r="LU138" s="0" t="n">
        <f aca="false">IF(ISNUMBER(FIND(LU$1,$D138))=$AO$1,1,0)*VLOOKUP($Z$2,DALYs!$A$2:$MW$40,'Intervention list'!LU$195+1,0)</f>
        <v>0</v>
      </c>
      <c r="LV138" s="0" t="n">
        <f aca="false">IF(ISNUMBER(FIND(LV$1,$D138))=$AO$1,1,0)*VLOOKUP($Z$2,DALYs!$A$2:$MW$40,'Intervention list'!LV$195+1,0)</f>
        <v>0</v>
      </c>
      <c r="LW138" s="0" t="n">
        <f aca="false">IF(ISNUMBER(FIND(LW$1,$D138))=$AO$1,1,0)*VLOOKUP($Z$2,DALYs!$A$2:$MW$40,'Intervention list'!LW$195+1,0)</f>
        <v>0</v>
      </c>
      <c r="LX138" s="0" t="n">
        <f aca="false">IF(ISNUMBER(FIND(LX$1,$D138))=$AO$1,1,0)*VLOOKUP($Z$2,DALYs!$A$2:$MW$40,'Intervention list'!LX$195+1,0)</f>
        <v>0</v>
      </c>
      <c r="LY138" s="0" t="n">
        <f aca="false">IF(ISNUMBER(FIND(LY$1,$D138))=$AO$1,1,0)*VLOOKUP($Z$2,DALYs!$A$2:$MW$40,'Intervention list'!LY$195+1,0)</f>
        <v>0</v>
      </c>
      <c r="LZ138" s="0" t="n">
        <f aca="false">IF(ISNUMBER(FIND(LZ$1,$D138))=$AO$1,1,0)*VLOOKUP($Z$2,DALYs!$A$2:$MW$40,'Intervention list'!LZ$195+1,0)</f>
        <v>0</v>
      </c>
      <c r="MA138" s="0" t="n">
        <f aca="false">IF(ISNUMBER(FIND(MA$1,$D138))=$AO$1,1,0)*VLOOKUP($Z$2,DALYs!$A$2:$MW$40,'Intervention list'!MA$195+1,0)</f>
        <v>0</v>
      </c>
      <c r="MB138" s="0" t="n">
        <f aca="false">IF(ISNUMBER(FIND(MB$1,$D138))=$AO$1,1,0)*VLOOKUP($Z$2,DALYs!$A$2:$MW$40,'Intervention list'!MB$195+1,0)</f>
        <v>0</v>
      </c>
      <c r="MC138" s="0" t="n">
        <f aca="false">IF(ISNUMBER(FIND(MC$1,$D138))=$AO$1,1,0)*VLOOKUP($Z$2,DALYs!$A$2:$MW$40,'Intervention list'!MC$195+1,0)</f>
        <v>0</v>
      </c>
      <c r="MD138" s="0" t="n">
        <f aca="false">IF(ISNUMBER(FIND(MD$1,$D138))=$AO$1,1,0)*VLOOKUP($Z$2,DALYs!$A$2:$MW$40,'Intervention list'!MD$195+1,0)</f>
        <v>0</v>
      </c>
      <c r="ME138" s="0" t="n">
        <f aca="false">IF(ISNUMBER(FIND(ME$1,$D138))=$AO$1,1,0)*VLOOKUP($Z$2,DALYs!$A$2:$MW$40,'Intervention list'!ME$195+1,0)</f>
        <v>0</v>
      </c>
      <c r="MF138" s="0" t="n">
        <f aca="false">IF(ISNUMBER(FIND(MF$1,$D138))=$AO$1,1,0)*VLOOKUP($Z$2,DALYs!$A$2:$MW$40,'Intervention list'!MF$195+1,0)</f>
        <v>0</v>
      </c>
      <c r="MG138" s="0" t="n">
        <f aca="false">IF(ISNUMBER(FIND(MG$1,$D138))=$AO$1,1,0)*VLOOKUP($Z$2,DALYs!$A$2:$MW$40,'Intervention list'!MG$195+1,0)</f>
        <v>0</v>
      </c>
      <c r="MH138" s="0" t="n">
        <f aca="false">IF(ISNUMBER(FIND(MH$1,$D138))=$AO$1,1,0)*VLOOKUP($Z$2,DALYs!$A$2:$MW$40,'Intervention list'!MH$195+1,0)</f>
        <v>0</v>
      </c>
      <c r="MI138" s="0" t="n">
        <f aca="false">IF(ISNUMBER(FIND(MI$1,$D138))=$AO$1,1,0)*VLOOKUP($Z$2,DALYs!$A$2:$MW$40,'Intervention list'!MI$195+1,0)</f>
        <v>0</v>
      </c>
      <c r="MJ138" s="0" t="n">
        <f aca="false">IF(ISNUMBER(FIND(MJ$1,$D138))=$AO$1,1,0)*VLOOKUP($Z$2,DALYs!$A$2:$MW$40,'Intervention list'!MJ$195+1,0)</f>
        <v>0</v>
      </c>
      <c r="MK138" s="0" t="n">
        <f aca="false">IF(ISNUMBER(FIND(MK$1,$D138))=$AO$1,1,0)*VLOOKUP($Z$2,DALYs!$A$2:$MW$40,'Intervention list'!MK$195+1,0)</f>
        <v>0</v>
      </c>
      <c r="ML138" s="0" t="n">
        <f aca="false">IF(ISNUMBER(FIND(ML$1,$D138))=$AO$1,1,0)*VLOOKUP($Z$2,DALYs!$A$2:$MW$40,'Intervention list'!ML$195+1,0)</f>
        <v>0</v>
      </c>
      <c r="MM138" s="0" t="n">
        <f aca="false">IF(ISNUMBER(FIND(MM$1,$D138))=$AO$1,1,0)*VLOOKUP($Z$2,DALYs!$A$2:$MW$40,'Intervention list'!MM$195+1,0)</f>
        <v>0</v>
      </c>
      <c r="MN138" s="0" t="n">
        <f aca="false">IF(ISNUMBER(FIND(MN$1,$D138))=$AO$1,1,0)*VLOOKUP($Z$2,DALYs!$A$2:$MW$40,'Intervention list'!MN$195+1,0)</f>
        <v>0</v>
      </c>
      <c r="MO138" s="0" t="n">
        <f aca="false">IF(ISNUMBER(FIND(MO$1,$D138))=$AO$1,1,0)*VLOOKUP($Z$2,DALYs!$A$2:$MW$40,'Intervention list'!MO$195+1,0)</f>
        <v>0</v>
      </c>
      <c r="MP138" s="0" t="n">
        <f aca="false">IF(ISNUMBER(FIND(MP$1,$D138))=$AO$1,1,0)*VLOOKUP($Z$2,DALYs!$A$2:$MW$40,'Intervention list'!MP$195+1,0)</f>
        <v>0</v>
      </c>
      <c r="MQ138" s="0" t="n">
        <f aca="false">IF(ISNUMBER(FIND(MQ$1,$D138))=$AO$1,1,0)*VLOOKUP($Z$2,DALYs!$A$2:$MW$40,'Intervention list'!MQ$195+1,0)</f>
        <v>0</v>
      </c>
      <c r="MR138" s="0" t="n">
        <f aca="false">IF(ISNUMBER(FIND(MR$1,$D138))=$AO$1,1,0)*VLOOKUP($Z$2,DALYs!$A$2:$MW$40,'Intervention list'!MR$195+1,0)</f>
        <v>0</v>
      </c>
      <c r="MS138" s="0" t="n">
        <f aca="false">IF(ISNUMBER(FIND(MS$1,$D138))=$AO$1,1,0)*VLOOKUP($Z$2,DALYs!$A$2:$MW$40,'Intervention list'!MS$195+1,0)</f>
        <v>0</v>
      </c>
      <c r="MT138" s="0" t="n">
        <f aca="false">IF(ISNUMBER(FIND(MT$1,$D138))=$AO$1,1,0)*VLOOKUP($Z$2,DALYs!$A$2:$MW$40,'Intervention list'!MT$195+1,0)</f>
        <v>0</v>
      </c>
      <c r="MU138" s="0" t="n">
        <f aca="false">IF(ISNUMBER(FIND(MU$1,$D138))=$AO$1,1,0)*VLOOKUP($Z$2,DALYs!$A$2:$MW$40,'Intervention list'!MU$195+1,0)</f>
        <v>0</v>
      </c>
      <c r="MV138" s="0" t="n">
        <f aca="false">IF(ISNUMBER(FIND(MV$1,$D138))=$AO$1,1,0)*VLOOKUP($Z$2,DALYs!$A$2:$MW$40,'Intervention list'!MV$195+1,0)</f>
        <v>0</v>
      </c>
      <c r="MW138" s="0" t="n">
        <f aca="false">IF(ISNUMBER(FIND(MW$1,$D138))=$AO$1,1,0)*VLOOKUP($Z$2,DALYs!$A$2:$MW$40,'Intervention list'!MW$195+1,0)</f>
        <v>0</v>
      </c>
      <c r="MX138" s="0" t="n">
        <f aca="false">IF(ISNUMBER(FIND(MX$1,$D138))=$AO$1,1,0)*VLOOKUP($Z$2,DALYs!$A$2:$MW$40,'Intervention list'!MX$195+1,0)</f>
        <v>0</v>
      </c>
      <c r="MY138" s="0" t="n">
        <f aca="false">IF(ISNUMBER(FIND(MY$1,$D138))=$AO$1,1,0)*VLOOKUP($Z$2,DALYs!$A$2:$MW$40,'Intervention list'!MY$195+1,0)</f>
        <v>0</v>
      </c>
      <c r="MZ138" s="0" t="n">
        <f aca="false">IF(ISNUMBER(FIND(MZ$1,$D138))=$AO$1,1,0)*VLOOKUP($Z$2,DALYs!$A$2:$MW$40,'Intervention list'!MZ$195+1,0)</f>
        <v>0</v>
      </c>
      <c r="NA138" s="0" t="n">
        <f aca="false">IF(ISNUMBER(FIND(NA$1,$D138))=$AO$1,1,0)*VLOOKUP($Z$2,DALYs!$A$2:$MW$40,'Intervention list'!NA$195+1,0)</f>
        <v>0</v>
      </c>
      <c r="NB138" s="0" t="n">
        <f aca="false">IF(ISNUMBER(FIND(NB$1,$D138))=$AO$1,1,0)*VLOOKUP($Z$2,DALYs!$A$2:$MW$40,'Intervention list'!NB$195+1,0)</f>
        <v>0</v>
      </c>
      <c r="NC138" s="0" t="n">
        <f aca="false">IF(ISNUMBER(FIND(NC$1,$D138))=$AO$1,1,0)*VLOOKUP($Z$2,DALYs!$A$2:$MW$40,'Intervention list'!NC$195+1,0)</f>
        <v>0</v>
      </c>
      <c r="ND138" s="0" t="n">
        <f aca="false">IF(ISNUMBER(FIND(ND$1,$D138))=$AO$1,1,0)*VLOOKUP($Z$2,DALYs!$A$2:$MW$40,'Intervention list'!ND$195+1,0)</f>
        <v>0</v>
      </c>
      <c r="NE138" s="0" t="n">
        <f aca="false">IF(ISNUMBER(FIND(NE$1,$D138))=$AO$1,1,0)*VLOOKUP($Z$2,DALYs!$A$2:$MW$40,'Intervention list'!NE$195+1,0)</f>
        <v>0</v>
      </c>
      <c r="NF138" s="0" t="n">
        <f aca="false">IF(ISNUMBER(FIND(NF$1,$D138))=$AO$1,1,0)*VLOOKUP($Z$2,DALYs!$A$2:$MW$40,'Intervention list'!NF$195+1,0)</f>
        <v>0</v>
      </c>
      <c r="NG138" s="0" t="n">
        <f aca="false">IF(ISNUMBER(FIND(NG$1,$D138))=$AO$1,1,0)*VLOOKUP($Z$2,DALYs!$A$2:$MW$40,'Intervention list'!NG$195+1,0)</f>
        <v>0</v>
      </c>
      <c r="NH138" s="0" t="n">
        <f aca="false">IF(ISNUMBER(FIND(NH$1,$D138))=$AO$1,1,0)*VLOOKUP($Z$2,DALYs!$A$2:$MW$40,'Intervention list'!NH$195+1,0)</f>
        <v>0</v>
      </c>
      <c r="NI138" s="0" t="n">
        <f aca="false">IF(ISNUMBER(FIND(NI$1,$D138))=$AO$1,1,0)*VLOOKUP($Z$2,DALYs!$A$2:$MW$40,'Intervention list'!NI$195+1,0)</f>
        <v>0</v>
      </c>
      <c r="NJ138" s="0" t="n">
        <f aca="false">IF(ISNUMBER(FIND(NJ$1,$D138))=$AO$1,1,0)*VLOOKUP($Z$2,DALYs!$A$2:$MW$40,'Intervention list'!NJ$195+1,0)</f>
        <v>0</v>
      </c>
      <c r="NK138" s="0" t="n">
        <f aca="false">IF(ISNUMBER(FIND(NK$1,$D138))=$AO$1,1,0)*VLOOKUP($Z$2,DALYs!$A$2:$MW$40,'Intervention list'!NK$195+1,0)</f>
        <v>0</v>
      </c>
      <c r="NL138" s="0" t="n">
        <f aca="false">IF(ISNUMBER(FIND(NL$1,$D138))=$AO$1,1,0)*VLOOKUP($Z$2,DALYs!$A$2:$MW$40,'Intervention list'!NL$195+1,0)</f>
        <v>0</v>
      </c>
      <c r="NM138" s="0" t="n">
        <f aca="false">IF(ISNUMBER(FIND(NM$1,$D138))=$AO$1,1,0)*VLOOKUP($Z$2,DALYs!$A$2:$MW$40,'Intervention list'!NM$195+1,0)</f>
        <v>0</v>
      </c>
      <c r="NN138" s="0" t="n">
        <f aca="false">IF(ISNUMBER(FIND(NN$1,$D138))=$AO$1,1,0)*VLOOKUP($Z$2,DALYs!$A$2:$MW$40,'Intervention list'!NN$195+1,0)</f>
        <v>0</v>
      </c>
      <c r="NO138" s="0" t="n">
        <f aca="false">IF(ISNUMBER(FIND(NO$1,$D138))=$AO$1,1,0)*VLOOKUP($Z$2,DALYs!$A$2:$MW$40,'Intervention list'!NO$195+1,0)</f>
        <v>0</v>
      </c>
      <c r="NP138" s="0" t="n">
        <f aca="false">IF(ISNUMBER(FIND(NP$1,$D138))=$AO$1,1,0)*VLOOKUP($Z$2,DALYs!$A$2:$MW$40,'Intervention list'!NP$195+1,0)</f>
        <v>0</v>
      </c>
      <c r="NQ138" s="0" t="n">
        <f aca="false">IF(ISNUMBER(FIND(NQ$1,$D138))=$AO$1,1,0)*VLOOKUP($Z$2,DALYs!$A$2:$MW$40,'Intervention list'!NQ$195+1,0)</f>
        <v>0</v>
      </c>
      <c r="NR138" s="0" t="n">
        <f aca="false">IF(ISNUMBER(FIND(NR$1,$D138))=$AO$1,1,0)*VLOOKUP($Z$2,DALYs!$A$2:$MW$40,'Intervention list'!NR$195+1,0)</f>
        <v>0</v>
      </c>
      <c r="NS138" s="0" t="n">
        <f aca="false">IF(ISNUMBER(FIND(NS$1,$D138))=$AO$1,1,0)*VLOOKUP($Z$2,DALYs!$A$2:$MW$40,'Intervention list'!NS$195+1,0)</f>
        <v>0</v>
      </c>
      <c r="NT138" s="0" t="n">
        <f aca="false">IF(ISNUMBER(FIND(NT$1,$D138))=$AO$1,1,0)*VLOOKUP($Z$2,DALYs!$A$2:$MW$40,'Intervention list'!NT$195+1,0)</f>
        <v>0</v>
      </c>
      <c r="NU138" s="0" t="n">
        <f aca="false">IF(ISNUMBER(FIND(NU$1,$D138))=$AO$1,1,0)*VLOOKUP($Z$2,DALYs!$A$2:$MW$40,'Intervention list'!NU$195+1,0)</f>
        <v>0</v>
      </c>
      <c r="NV138" s="0" t="n">
        <f aca="false">IF(ISNUMBER(FIND(NV$1,$D138))=$AO$1,1,0)*VLOOKUP($Z$2,DALYs!$A$2:$MW$40,'Intervention list'!NV$195+1,0)</f>
        <v>0</v>
      </c>
      <c r="NW138" s="0" t="n">
        <f aca="false">IF(ISNUMBER(FIND(NW$1,$D138))=$AO$1,1,0)*VLOOKUP($Z$2,DALYs!$A$2:$MW$40,'Intervention list'!NW$195+1,0)</f>
        <v>0</v>
      </c>
      <c r="NX138" s="0" t="n">
        <f aca="false">IF(ISNUMBER(FIND(NX$1,$D138))=$AO$1,1,0)*VLOOKUP($Z$2,DALYs!$A$2:$MW$40,'Intervention list'!NX$195+1,0)</f>
        <v>0</v>
      </c>
      <c r="NY138" s="0" t="n">
        <f aca="false">IF(ISNUMBER(FIND(NY$1,$D138))=$AO$1,1,0)*VLOOKUP($Z$2,DALYs!$A$2:$MW$40,'Intervention list'!NY$195+1,0)</f>
        <v>0</v>
      </c>
      <c r="NZ138" s="0" t="n">
        <f aca="false">IF(ISNUMBER(FIND(NZ$1,$D138))=$AO$1,1,0)*VLOOKUP($Z$2,DALYs!$A$2:$MW$40,'Intervention list'!NZ$195+1,0)</f>
        <v>0</v>
      </c>
      <c r="OA138" s="0" t="n">
        <f aca="false">IF(ISNUMBER(FIND(OA$1,$D138))=$AO$1,1,0)*VLOOKUP($Z$2,DALYs!$A$2:$MW$40,'Intervention list'!OA$195+1,0)</f>
        <v>0</v>
      </c>
      <c r="OB138" s="0" t="n">
        <f aca="false">IF(ISNUMBER(FIND(OB$1,$D138))=$AO$1,1,0)*VLOOKUP($Z$2,DALYs!$A$2:$MW$40,'Intervention list'!OB$195+1,0)</f>
        <v>0</v>
      </c>
      <c r="OC138" s="0" t="n">
        <f aca="false">IF(ISNUMBER(FIND(OC$1,$D138))=$AO$1,1,0)*VLOOKUP($Z$2,DALYs!$A$2:$MW$40,'Intervention list'!OC$195+1,0)</f>
        <v>0</v>
      </c>
      <c r="OD138" s="0" t="n">
        <f aca="false">IF(ISNUMBER(FIND(OD$1,$D138))=$AO$1,1,0)*VLOOKUP($Z$2,DALYs!$A$2:$MW$40,'Intervention list'!OD$195+1,0)</f>
        <v>0</v>
      </c>
      <c r="OE138" s="0" t="n">
        <f aca="false">IF(ISNUMBER(FIND(OE$1,$D138))=$AO$1,1,0)*VLOOKUP($Z$2,DALYs!$A$2:$MW$40,'Intervention list'!OE$195+1,0)</f>
        <v>0</v>
      </c>
      <c r="OF138" s="0" t="n">
        <f aca="false">IF(ISNUMBER(FIND(OF$1,$D138))=$AO$1,1,0)*VLOOKUP($Z$2,DALYs!$A$2:$MW$40,'Intervention list'!OF$195+1,0)</f>
        <v>0</v>
      </c>
      <c r="OG138" s="0" t="n">
        <f aca="false">IF(ISNUMBER(FIND(OG$1,$D138))=$AO$1,1,0)*VLOOKUP($Z$2,DALYs!$A$2:$MW$40,'Intervention list'!OG$195+1,0)</f>
        <v>0</v>
      </c>
      <c r="OH138" s="0" t="n">
        <f aca="false">IF(ISNUMBER(FIND(OH$1,$D138))=$AO$1,1,0)*VLOOKUP($Z$2,DALYs!$A$2:$MW$40,'Intervention list'!OH$195+1,0)</f>
        <v>0</v>
      </c>
      <c r="OI138" s="0" t="n">
        <f aca="false">IF(ISNUMBER(FIND(OI$1,$D138))=$AO$1,1,0)*VLOOKUP($Z$2,DALYs!$A$2:$MW$40,'Intervention list'!OI$195+1,0)</f>
        <v>0</v>
      </c>
      <c r="OJ138" s="0" t="n">
        <f aca="false">IF(ISNUMBER(FIND(OJ$1,$D138))=$AO$1,1,0)*VLOOKUP($Z$2,DALYs!$A$2:$MW$40,'Intervention list'!OJ$195+1,0)</f>
        <v>0</v>
      </c>
      <c r="OK138" s="0" t="n">
        <f aca="false">IF(ISNUMBER(FIND(OK$1,$D138))=$AO$1,1,0)*VLOOKUP($Z$2,DALYs!$A$2:$MW$40,'Intervention list'!OK$195+1,0)</f>
        <v>0</v>
      </c>
      <c r="OL138" s="0" t="n">
        <f aca="false">IF(ISNUMBER(FIND(OL$1,$D138))=$AO$1,1,0)*VLOOKUP($Z$2,DALYs!$A$2:$MW$40,'Intervention list'!OL$195+1,0)</f>
        <v>0</v>
      </c>
      <c r="OM138" s="0" t="n">
        <f aca="false">IF(ISNUMBER(FIND(OM$1,$D138))=$AO$1,1,0)*VLOOKUP($Z$2,DALYs!$A$2:$MW$40,'Intervention list'!OM$195+1,0)</f>
        <v>0</v>
      </c>
      <c r="ON138" s="0" t="n">
        <f aca="false">IF(ISNUMBER(FIND(ON$1,$D138))=$AO$1,1,0)*VLOOKUP($Z$2,DALYs!$A$2:$MW$40,'Intervention list'!ON$195+1,0)</f>
        <v>0</v>
      </c>
      <c r="OO138" s="0" t="n">
        <f aca="false">IF(ISNUMBER(FIND(OO$1,$D138))=$AO$1,1,0)*VLOOKUP($Z$2,DALYs!$A$2:$MW$40,'Intervention list'!OO$195+1,0)</f>
        <v>0</v>
      </c>
      <c r="OP138" s="0" t="n">
        <f aca="false">IF(ISNUMBER(FIND(OP$1,$D138))=$AO$1,1,0)*VLOOKUP($Z$2,DALYs!$A$2:$MW$40,'Intervention list'!OP$195+1,0)</f>
        <v>0</v>
      </c>
      <c r="OQ138" s="0" t="n">
        <f aca="false">IF(ISNUMBER(FIND(OQ$1,$D138))=$AO$1,1,0)*VLOOKUP($Z$2,DALYs!$A$2:$MW$40,'Intervention list'!OQ$195+1,0)</f>
        <v>0</v>
      </c>
      <c r="OR138" s="0" t="n">
        <f aca="false">IF(ISNUMBER(FIND(OR$1,$D138))=$AO$1,1,0)*VLOOKUP($Z$2,DALYs!$A$2:$MW$40,'Intervention list'!OR$195+1,0)</f>
        <v>0</v>
      </c>
      <c r="OS138" s="0" t="n">
        <f aca="false">IF(ISNUMBER(FIND(OS$1,$D138))=$AO$1,1,0)*VLOOKUP($Z$2,DALYs!$A$2:$MW$40,'Intervention list'!OS$195+1,0)</f>
        <v>0</v>
      </c>
      <c r="OT138" s="0" t="n">
        <f aca="false">IF(ISNUMBER(FIND(OT$1,$D138))=$AO$1,1,0)*VLOOKUP($Z$2,DALYs!$A$2:$MW$40,'Intervention list'!OT$195+1,0)</f>
        <v>0</v>
      </c>
      <c r="OU138" s="0" t="n">
        <f aca="false">IF(ISNUMBER(FIND(OU$1,$D138))=$AO$1,1,0)*VLOOKUP($Z$2,DALYs!$A$2:$MW$40,'Intervention list'!OU$195+1,0)</f>
        <v>0</v>
      </c>
      <c r="OV138" s="0" t="n">
        <f aca="false">IF(ISNUMBER(FIND(OV$1,$D138))=$AO$1,1,0)*VLOOKUP($Z$2,DALYs!$A$2:$MW$40,'Intervention list'!OV$195+1,0)</f>
        <v>0</v>
      </c>
      <c r="OW138" s="0" t="n">
        <f aca="false">IF(ISNUMBER(FIND(OW$1,$D138))=$AO$1,1,0)*VLOOKUP($Z$2,DALYs!$A$2:$MW$40,'Intervention list'!OW$195+1,0)</f>
        <v>0</v>
      </c>
      <c r="OX138" s="0" t="n">
        <f aca="false">IF(ISNUMBER(FIND(OX$1,$D138))=$AO$1,1,0)*VLOOKUP($Z$2,DALYs!$A$2:$MW$40,'Intervention list'!OX$195+1,0)</f>
        <v>0</v>
      </c>
    </row>
    <row r="139" customFormat="false" ht="15.75" hidden="false" customHeight="false" outlineLevel="0" collapsed="false">
      <c r="A139" s="6" t="s">
        <v>143</v>
      </c>
      <c r="B139" s="6" t="s">
        <v>97</v>
      </c>
      <c r="C139" s="0" t="s">
        <v>134</v>
      </c>
      <c r="D139" s="7" t="s">
        <v>139</v>
      </c>
      <c r="E139" s="7" t="str">
        <f aca="false">SUBSTITUTE(D139,0.2,X139)</f>
        <v>Injuries: 0.05</v>
      </c>
      <c r="F139" s="0" t="s">
        <v>14</v>
      </c>
      <c r="G139" s="8" t="n">
        <v>16.1221248957112</v>
      </c>
      <c r="H139" s="9" t="n">
        <v>0</v>
      </c>
      <c r="I139" s="9" t="n">
        <f aca="false">IF(H139="","",(H139*(VLOOKUP($Z$2,Worksheet,11,0)^4)))</f>
        <v>0</v>
      </c>
      <c r="J139" s="9" t="n">
        <f aca="false">IF(I139="","",I139*VLOOKUP($Z$2,Worksheet,12,0))</f>
        <v>0</v>
      </c>
      <c r="K139" s="9" t="n">
        <f aca="false">IF(I139="","",I139*VLOOKUP($Z$2, Worksheet, 13, 0))</f>
        <v>0</v>
      </c>
      <c r="L139" s="9" t="n">
        <f aca="false">IF(J139="",VLOOKUP($Z$2, Worksheet, 14, 0),J139)</f>
        <v>0</v>
      </c>
      <c r="M139" s="9" t="n">
        <f aca="false">IF(L139&lt;VLOOKUP($Z$2,'Country sheet'!$A$3:$P$41,15,0), VLOOKUP($Z$2,'Country sheet'!$A$3:$P$41,15,0), L139)/0.7</f>
        <v>66.2083230214262</v>
      </c>
      <c r="N139" s="27" t="n">
        <f aca="false">IFERROR(IF(AC139=$AO$1,VLOOKUP(F139,AO$42:AX$46,MATCH(AC$1,AP$41:AX$41,0)+1,0)/COUNTIFS($F$2:$F$194,$F139,$AC$2:$AC$194,$AO$1),0),0) + IFERROR(IF(AD139=$AO$1,VLOOKUP(F139,AO$42:AX$46,MATCH(AD$1,AP$41:AX$41,0)+1,0)/COUNTIFS($F$2:$F$194,$F139,$AD$2:$AD$194,$AO$1),0),0) + IFERROR(IF(AE139=$AO$1,VLOOKUP(F139,AO$42:AX$46,MATCH(AE$1,AP$41:AX$41,0)+1,0)/COUNTIFS($F$2:$F$194,$F139,$AE$2:$AE$194,$AO$1),0),0) + IFERROR(IF(AF139=$AO$1,VLOOKUP(F139,AO$42:AX$46,MATCH(AF$1,AP$41:AX$41,0)+1,0)/COUNTIFS($F$2:$F$194,$F139,$AF$2:$AF$194,$AO$1),0),0) + IFERROR(IF(AG139=$AO$1,VLOOKUP(F139,AO$42:AX$46,MATCH(AG$1,AP$41:AX$41,0)+1,0)/COUNTIFS($F$2:$F$194,$F139,$AG$2:$AG$194,$AO$1),0),0) + IFERROR(IF(AH139=$AO$1,VLOOKUP(F139,AO$42:AX$46,MATCH(AH$1,AP$41:AX$41,0)+1,0)/COUNTIFS($F$2:$F$194,$F139,$AH$2:$AH$194,$AO$1),0),0) + IFERROR(IF(AI139=$AO$1,VLOOKUP(F139,AO$42:AX$46,MATCH(AI$1,AP$41:AX$41,0)+1,0)/COUNTIFS($F$2:$F$194,$F139,$AI$2:$AI$194,$AO$1),0),0) + IFERROR(IF(AJ139=$AO$1,VLOOKUP(F139,AO$42:AX$46,MATCH(AJ$1,AP$41:AX$41,0)+1,0)/COUNTIFS($F$2:$F$194,$F139,$AJ$2:$AJ$194,$AO$1),0),0) + IFERROR(IF(AK139=$AO$1,VLOOKUP(F139,AO$42:AX$46,MATCH(AK$1,AP$41:AX$41,0)+1,0)/COUNTIFS($F$2:$F$194,$F139,$AK$2:$AK$194,$AO$1),0),0)</f>
        <v>7164494.40146612</v>
      </c>
      <c r="O139" s="0" t="n">
        <v>3</v>
      </c>
      <c r="P139" s="0" t="n">
        <v>4</v>
      </c>
      <c r="Q139" s="0" t="n">
        <f aca="false">SUM(BC139:OX139)</f>
        <v>495648.160512808</v>
      </c>
      <c r="R139" s="0" t="n">
        <f aca="false">IF(VLOOKUP($Z$2,CET!$A$4:$L$42,12,0)="Low income",_xlfn.IFS(S139=0.2,0.1,S139=0.1,0.05,S139=0.5,0.4,S139=0.35,0.25),S139)</f>
        <v>0.2</v>
      </c>
      <c r="S139" s="0" t="n">
        <v>0.2</v>
      </c>
      <c r="T139" s="0" t="n">
        <v>0.8</v>
      </c>
      <c r="U139" s="0" t="n">
        <f aca="false">N139/M139</f>
        <v>108211.386038996</v>
      </c>
      <c r="V139" s="0" t="n">
        <f aca="false">IFERROR(U139/Q139,0)</f>
        <v>0.218322985254376</v>
      </c>
      <c r="W139" s="0" t="n">
        <f aca="false">(T139/R139)*V139</f>
        <v>0.873291941017502</v>
      </c>
      <c r="X139" s="28" t="n">
        <f aca="false">IF(W139=0,0,IF(W139&lt;=0.8,IF(W139&lt;0.05,0.05,W139),0.8))</f>
        <v>0.8</v>
      </c>
      <c r="Y139" s="28"/>
      <c r="AC139" s="34" t="n">
        <f aca="false">ISNUMBER(FIND(AC$1,$C139))</f>
        <v>0</v>
      </c>
      <c r="AD139" s="33" t="n">
        <f aca="false">ISNUMBER(FIND(AD$1,$C139))</f>
        <v>0</v>
      </c>
      <c r="AE139" s="33" t="n">
        <f aca="false">ISNUMBER(FIND(AE$1,$C139))</f>
        <v>0</v>
      </c>
      <c r="AF139" s="33" t="n">
        <f aca="false">ISNUMBER(FIND(AF$1,$C139))</f>
        <v>0</v>
      </c>
      <c r="AG139" s="33" t="n">
        <f aca="false">ISNUMBER(FIND(AG$1,$C139))</f>
        <v>0</v>
      </c>
      <c r="AH139" s="33" t="n">
        <f aca="false">ISNUMBER(FIND(AH$1,$C139))</f>
        <v>0</v>
      </c>
      <c r="AI139" s="33" t="n">
        <f aca="false">ISNUMBER(FIND(AI$1,$C139))</f>
        <v>1</v>
      </c>
      <c r="AJ139" s="33" t="n">
        <f aca="false">ISNUMBER(FIND(AJ$1,$C139))</f>
        <v>0</v>
      </c>
      <c r="AK139" s="35" t="n">
        <f aca="false">ISNUMBER(FIND(AK$1,$C139))</f>
        <v>0</v>
      </c>
      <c r="AL139" s="6"/>
      <c r="AM139" s="33"/>
      <c r="BC139" s="0" t="n">
        <f aca="false">IF(ISNUMBER(FIND(BC$1,$D139))=$AO$1,1,0)*VLOOKUP($Z$2,DALYs!$A$2:$MW$40,'Intervention list'!BC$195+1,0)</f>
        <v>0</v>
      </c>
      <c r="BD139" s="0" t="n">
        <f aca="false">IF(ISNUMBER(FIND(BD$1,$D139))=$AO$1,1,0)*VLOOKUP($Z$2,DALYs!$A$2:$MW$40,'Intervention list'!BD$195+1,0)</f>
        <v>0</v>
      </c>
      <c r="BE139" s="0" t="n">
        <f aca="false">IF(ISNUMBER(FIND(BE$1,$D139))=$AO$1,1,0)*VLOOKUP($Z$2,DALYs!$A$2:$MW$40,'Intervention list'!BE$195+1,0)</f>
        <v>0</v>
      </c>
      <c r="BF139" s="0" t="n">
        <f aca="false">IF(ISNUMBER(FIND(BF$1,$D139))=$AO$1,1,0)*VLOOKUP($Z$2,DALYs!$A$2:$MW$40,'Intervention list'!BF$195+1,0)</f>
        <v>0</v>
      </c>
      <c r="BG139" s="0" t="n">
        <f aca="false">IF(ISNUMBER(FIND(BG$1,$D139))=$AO$1,1,0)*VLOOKUP($Z$2,DALYs!$A$2:$MW$40,'Intervention list'!BG$195+1,0)</f>
        <v>0</v>
      </c>
      <c r="BH139" s="0" t="n">
        <f aca="false">IF(ISNUMBER(FIND(BH$1,$D139))=$AO$1,1,0)*VLOOKUP($Z$2,DALYs!$A$2:$MW$40,'Intervention list'!BH$195+1,0)</f>
        <v>0</v>
      </c>
      <c r="BI139" s="0" t="n">
        <f aca="false">IF(ISNUMBER(FIND(BI$1,$D139))=$AO$1,1,0)*VLOOKUP($Z$2,DALYs!$A$2:$MW$40,'Intervention list'!BI$195+1,0)</f>
        <v>0</v>
      </c>
      <c r="BJ139" s="0" t="n">
        <f aca="false">IF(ISNUMBER(FIND(BJ$1,$D139))=$AO$1,1,0)*VLOOKUP($Z$2,DALYs!$A$2:$MW$40,'Intervention list'!BJ$195+1,0)</f>
        <v>0</v>
      </c>
      <c r="BK139" s="0" t="n">
        <f aca="false">IF(ISNUMBER(FIND(BK$1,$D139))=$AO$1,1,0)*VLOOKUP($Z$2,DALYs!$A$2:$MW$40,'Intervention list'!BK$195+1,0)</f>
        <v>0</v>
      </c>
      <c r="BL139" s="0" t="n">
        <f aca="false">IF(ISNUMBER(FIND(BL$1,$D139))=$AO$1,1,0)*VLOOKUP($Z$2,DALYs!$A$2:$MW$40,'Intervention list'!BL$195+1,0)</f>
        <v>0</v>
      </c>
      <c r="BM139" s="0" t="n">
        <f aca="false">IF(ISNUMBER(FIND(BM$1,$D139))=$AO$1,1,0)*VLOOKUP($Z$2,DALYs!$A$2:$MW$40,'Intervention list'!BM$195+1,0)</f>
        <v>0</v>
      </c>
      <c r="BN139" s="0" t="n">
        <f aca="false">IF(ISNUMBER(FIND(BN$1,$D139))=$AO$1,1,0)*VLOOKUP($Z$2,DALYs!$A$2:$MW$40,'Intervention list'!BN$195+1,0)</f>
        <v>0</v>
      </c>
      <c r="BO139" s="0" t="n">
        <f aca="false">IF(ISNUMBER(FIND(BO$1,$D139))=$AO$1,1,0)*VLOOKUP($Z$2,DALYs!$A$2:$MW$40,'Intervention list'!BO$195+1,0)</f>
        <v>0</v>
      </c>
      <c r="BP139" s="0" t="n">
        <f aca="false">IF(ISNUMBER(FIND(BP$1,$D139))=$AO$1,1,0)*VLOOKUP($Z$2,DALYs!$A$2:$MW$40,'Intervention list'!BP$195+1,0)</f>
        <v>0</v>
      </c>
      <c r="BQ139" s="0" t="n">
        <f aca="false">IF(ISNUMBER(FIND(BQ$1,$D139))=$AO$1,1,0)*VLOOKUP($Z$2,DALYs!$A$2:$MW$40,'Intervention list'!BQ$195+1,0)</f>
        <v>0</v>
      </c>
      <c r="BR139" s="0" t="n">
        <f aca="false">IF(ISNUMBER(FIND(BR$1,$D139))=$AO$1,1,0)*VLOOKUP($Z$2,DALYs!$A$2:$MW$40,'Intervention list'!BR$195+1,0)</f>
        <v>0</v>
      </c>
      <c r="BS139" s="0" t="n">
        <f aca="false">IF(ISNUMBER(FIND(BS$1,$D139))=$AO$1,1,0)*VLOOKUP($Z$2,DALYs!$A$2:$MW$40,'Intervention list'!BS$195+1,0)</f>
        <v>0</v>
      </c>
      <c r="BT139" s="0" t="n">
        <f aca="false">IF(ISNUMBER(FIND(BT$1,$D139))=$AO$1,1,0)*VLOOKUP($Z$2,DALYs!$A$2:$MW$40,'Intervention list'!BT$195+1,0)</f>
        <v>0</v>
      </c>
      <c r="BU139" s="0" t="n">
        <f aca="false">IF(ISNUMBER(FIND(BU$1,$D139))=$AO$1,1,0)*VLOOKUP($Z$2,DALYs!$A$2:$MW$40,'Intervention list'!BU$195+1,0)</f>
        <v>0</v>
      </c>
      <c r="BV139" s="0" t="n">
        <f aca="false">IF(ISNUMBER(FIND(BV$1,$D139))=$AO$1,1,0)*VLOOKUP($Z$2,DALYs!$A$2:$MW$40,'Intervention list'!BV$195+1,0)</f>
        <v>0</v>
      </c>
      <c r="BW139" s="0" t="n">
        <f aca="false">IF(ISNUMBER(FIND(BW$1,$D139))=$AO$1,1,0)*VLOOKUP($Z$2,DALYs!$A$2:$MW$40,'Intervention list'!BW$195+1,0)</f>
        <v>0</v>
      </c>
      <c r="BX139" s="0" t="n">
        <f aca="false">IF(ISNUMBER(FIND(BX$1,$D139))=$AO$1,1,0)*VLOOKUP($Z$2,DALYs!$A$2:$MW$40,'Intervention list'!BX$195+1,0)</f>
        <v>0</v>
      </c>
      <c r="BY139" s="0" t="n">
        <f aca="false">IF(ISNUMBER(FIND(BY$1,$D139))=$AO$1,1,0)*VLOOKUP($Z$2,DALYs!$A$2:$MW$40,'Intervention list'!BY$195+1,0)</f>
        <v>0</v>
      </c>
      <c r="BZ139" s="0" t="n">
        <f aca="false">IF(ISNUMBER(FIND(BZ$1,$D139))=$AO$1,1,0)*VLOOKUP($Z$2,DALYs!$A$2:$MW$40,'Intervention list'!BZ$195+1,0)</f>
        <v>0</v>
      </c>
      <c r="CA139" s="0" t="n">
        <f aca="false">IF(ISNUMBER(FIND(CA$1,$D139))=$AO$1,1,0)*VLOOKUP($Z$2,DALYs!$A$2:$MW$40,'Intervention list'!CA$195+1,0)</f>
        <v>0</v>
      </c>
      <c r="CB139" s="0" t="n">
        <f aca="false">IF(ISNUMBER(FIND(CB$1,$D139))=$AO$1,1,0)*VLOOKUP($Z$2,DALYs!$A$2:$MW$40,'Intervention list'!CB$195+1,0)</f>
        <v>0</v>
      </c>
      <c r="CC139" s="0" t="n">
        <f aca="false">IF(ISNUMBER(FIND(CC$1,$D139))=$AO$1,1,0)*VLOOKUP($Z$2,DALYs!$A$2:$MW$40,'Intervention list'!CC$195+1,0)</f>
        <v>0</v>
      </c>
      <c r="CD139" s="0" t="n">
        <f aca="false">IF(ISNUMBER(FIND(CD$1,$D139))=$AO$1,1,0)*VLOOKUP($Z$2,DALYs!$A$2:$MW$40,'Intervention list'!CD$195+1,0)</f>
        <v>0</v>
      </c>
      <c r="CE139" s="0" t="n">
        <f aca="false">IF(ISNUMBER(FIND(CE$1,$D139))=$AO$1,1,0)*VLOOKUP($Z$2,DALYs!$A$2:$MW$40,'Intervention list'!CE$195+1,0)</f>
        <v>0</v>
      </c>
      <c r="CF139" s="0" t="n">
        <f aca="false">IF(ISNUMBER(FIND(CF$1,$D139))=$AO$1,1,0)*VLOOKUP($Z$2,DALYs!$A$2:$MW$40,'Intervention list'!CF$195+1,0)</f>
        <v>0</v>
      </c>
      <c r="CG139" s="0" t="n">
        <f aca="false">IF(ISNUMBER(FIND(CG$1,$D139))=$AO$1,1,0)*VLOOKUP($Z$2,DALYs!$A$2:$MW$40,'Intervention list'!CG$195+1,0)</f>
        <v>0</v>
      </c>
      <c r="CH139" s="0" t="n">
        <f aca="false">IF(ISNUMBER(FIND(CH$1,$D139))=$AO$1,1,0)*VLOOKUP($Z$2,DALYs!$A$2:$MW$40,'Intervention list'!CH$195+1,0)</f>
        <v>0</v>
      </c>
      <c r="CI139" s="0" t="n">
        <f aca="false">IF(ISNUMBER(FIND(CI$1,$D139))=$AO$1,1,0)*VLOOKUP($Z$2,DALYs!$A$2:$MW$40,'Intervention list'!CI$195+1,0)</f>
        <v>0</v>
      </c>
      <c r="CJ139" s="0" t="n">
        <f aca="false">IF(ISNUMBER(FIND(CJ$1,$D139))=$AO$1,1,0)*VLOOKUP($Z$2,DALYs!$A$2:$MW$40,'Intervention list'!CJ$195+1,0)</f>
        <v>0</v>
      </c>
      <c r="CK139" s="0" t="n">
        <f aca="false">IF(ISNUMBER(FIND(CK$1,$D139))=$AO$1,1,0)*VLOOKUP($Z$2,DALYs!$A$2:$MW$40,'Intervention list'!CK$195+1,0)</f>
        <v>0</v>
      </c>
      <c r="CL139" s="0" t="n">
        <f aca="false">IF(ISNUMBER(FIND(CL$1,$D139))=$AO$1,1,0)*VLOOKUP($Z$2,DALYs!$A$2:$MW$40,'Intervention list'!CL$195+1,0)</f>
        <v>0</v>
      </c>
      <c r="CM139" s="0" t="n">
        <f aca="false">IF(ISNUMBER(FIND(CM$1,$D139))=$AO$1,1,0)*VLOOKUP($Z$2,DALYs!$A$2:$MW$40,'Intervention list'!CM$195+1,0)</f>
        <v>0</v>
      </c>
      <c r="CN139" s="0" t="n">
        <f aca="false">IF(ISNUMBER(FIND(CN$1,$D139))=$AO$1,1,0)*VLOOKUP($Z$2,DALYs!$A$2:$MW$40,'Intervention list'!CN$195+1,0)</f>
        <v>0</v>
      </c>
      <c r="CO139" s="0" t="n">
        <f aca="false">IF(ISNUMBER(FIND(CO$1,$D139))=$AO$1,1,0)*VLOOKUP($Z$2,DALYs!$A$2:$MW$40,'Intervention list'!CO$195+1,0)</f>
        <v>0</v>
      </c>
      <c r="CP139" s="0" t="n">
        <f aca="false">IF(ISNUMBER(FIND(CP$1,$D139))=$AO$1,1,0)*VLOOKUP($Z$2,DALYs!$A$2:$MW$40,'Intervention list'!CP$195+1,0)</f>
        <v>0</v>
      </c>
      <c r="CQ139" s="0" t="n">
        <f aca="false">IF(ISNUMBER(FIND(CQ$1,$D139))=$AO$1,1,0)*VLOOKUP($Z$2,DALYs!$A$2:$MW$40,'Intervention list'!CQ$195+1,0)</f>
        <v>0</v>
      </c>
      <c r="CR139" s="0" t="n">
        <f aca="false">IF(ISNUMBER(FIND(CR$1,$D139))=$AO$1,1,0)*VLOOKUP($Z$2,DALYs!$A$2:$MW$40,'Intervention list'!CR$195+1,0)</f>
        <v>0</v>
      </c>
      <c r="CS139" s="0" t="n">
        <f aca="false">IF(ISNUMBER(FIND(CS$1,$D139))=$AO$1,1,0)*VLOOKUP($Z$2,DALYs!$A$2:$MW$40,'Intervention list'!CS$195+1,0)</f>
        <v>0</v>
      </c>
      <c r="CT139" s="0" t="n">
        <f aca="false">IF(ISNUMBER(FIND(CT$1,$D139))=$AO$1,1,0)*VLOOKUP($Z$2,DALYs!$A$2:$MW$40,'Intervention list'!CT$195+1,0)</f>
        <v>0</v>
      </c>
      <c r="CU139" s="0" t="n">
        <f aca="false">IF(ISNUMBER(FIND(CU$1,$D139))=$AO$1,1,0)*VLOOKUP($Z$2,DALYs!$A$2:$MW$40,'Intervention list'!CU$195+1,0)</f>
        <v>0</v>
      </c>
      <c r="CV139" s="0" t="n">
        <f aca="false">IF(ISNUMBER(FIND(CV$1,$D139))=$AO$1,1,0)*VLOOKUP($Z$2,DALYs!$A$2:$MW$40,'Intervention list'!CV$195+1,0)</f>
        <v>0</v>
      </c>
      <c r="CW139" s="0" t="n">
        <f aca="false">IF(ISNUMBER(FIND(CW$1,$D139))=$AO$1,1,0)*VLOOKUP($Z$2,DALYs!$A$2:$MW$40,'Intervention list'!CW$195+1,0)</f>
        <v>0</v>
      </c>
      <c r="CX139" s="0" t="n">
        <f aca="false">IF(ISNUMBER(FIND(CX$1,$D139))=$AO$1,1,0)*VLOOKUP($Z$2,DALYs!$A$2:$MW$40,'Intervention list'!CX$195+1,0)</f>
        <v>0</v>
      </c>
      <c r="CY139" s="0" t="n">
        <f aca="false">IF(ISNUMBER(FIND(CY$1,$D139))=$AO$1,1,0)*VLOOKUP($Z$2,DALYs!$A$2:$MW$40,'Intervention list'!CY$195+1,0)</f>
        <v>0</v>
      </c>
      <c r="CZ139" s="0" t="n">
        <f aca="false">IF(ISNUMBER(FIND(CZ$1,$D139))=$AO$1,1,0)*VLOOKUP($Z$2,DALYs!$A$2:$MW$40,'Intervention list'!CZ$195+1,0)</f>
        <v>0</v>
      </c>
      <c r="DA139" s="0" t="n">
        <f aca="false">IF(ISNUMBER(FIND(DA$1,$D139))=$AO$1,1,0)*VLOOKUP($Z$2,DALYs!$A$2:$MW$40,'Intervention list'!DA$195+1,0)</f>
        <v>0</v>
      </c>
      <c r="DB139" s="0" t="n">
        <f aca="false">IF(ISNUMBER(FIND(DB$1,$D139))=$AO$1,1,0)*VLOOKUP($Z$2,DALYs!$A$2:$MW$40,'Intervention list'!DB$195+1,0)</f>
        <v>0</v>
      </c>
      <c r="DC139" s="0" t="n">
        <f aca="false">IF(ISNUMBER(FIND(DC$1,$D139))=$AO$1,1,0)*VLOOKUP($Z$2,DALYs!$A$2:$MW$40,'Intervention list'!DC$195+1,0)</f>
        <v>0</v>
      </c>
      <c r="DD139" s="0" t="n">
        <f aca="false">IF(ISNUMBER(FIND(DD$1,$D139))=$AO$1,1,0)*VLOOKUP($Z$2,DALYs!$A$2:$MW$40,'Intervention list'!DD$195+1,0)</f>
        <v>0</v>
      </c>
      <c r="DE139" s="0" t="n">
        <f aca="false">IF(ISNUMBER(FIND(DE$1,$D139))=$AO$1,1,0)*VLOOKUP($Z$2,DALYs!$A$2:$MW$40,'Intervention list'!DE$195+1,0)</f>
        <v>0</v>
      </c>
      <c r="DF139" s="0" t="n">
        <f aca="false">IF(ISNUMBER(FIND(DF$1,$D139))=$AO$1,1,0)*VLOOKUP($Z$2,DALYs!$A$2:$MW$40,'Intervention list'!DF$195+1,0)</f>
        <v>0</v>
      </c>
      <c r="DG139" s="0" t="n">
        <f aca="false">IF(ISNUMBER(FIND(DG$1,$D139))=$AO$1,1,0)*VLOOKUP($Z$2,DALYs!$A$2:$MW$40,'Intervention list'!DG$195+1,0)</f>
        <v>0</v>
      </c>
      <c r="DH139" s="0" t="n">
        <f aca="false">IF(ISNUMBER(FIND(DH$1,$D139))=$AO$1,1,0)*VLOOKUP($Z$2,DALYs!$A$2:$MW$40,'Intervention list'!DH$195+1,0)</f>
        <v>0</v>
      </c>
      <c r="DI139" s="0" t="n">
        <f aca="false">IF(ISNUMBER(FIND(DI$1,$D139))=$AO$1,1,0)*VLOOKUP($Z$2,DALYs!$A$2:$MW$40,'Intervention list'!DI$195+1,0)</f>
        <v>0</v>
      </c>
      <c r="DJ139" s="0" t="n">
        <f aca="false">IF(ISNUMBER(FIND(DJ$1,$D139))=$AO$1,1,0)*VLOOKUP($Z$2,DALYs!$A$2:$MW$40,'Intervention list'!DJ$195+1,0)</f>
        <v>0</v>
      </c>
      <c r="DK139" s="0" t="n">
        <f aca="false">IF(ISNUMBER(FIND(DK$1,$D139))=$AO$1,1,0)*VLOOKUP($Z$2,DALYs!$A$2:$MW$40,'Intervention list'!DK$195+1,0)</f>
        <v>0</v>
      </c>
      <c r="DL139" s="0" t="n">
        <f aca="false">IF(ISNUMBER(FIND(DL$1,$D139))=$AO$1,1,0)*VLOOKUP($Z$2,DALYs!$A$2:$MW$40,'Intervention list'!DL$195+1,0)</f>
        <v>0</v>
      </c>
      <c r="DM139" s="0" t="n">
        <f aca="false">IF(ISNUMBER(FIND(DM$1,$D139))=$AO$1,1,0)*VLOOKUP($Z$2,DALYs!$A$2:$MW$40,'Intervention list'!DM$195+1,0)</f>
        <v>0</v>
      </c>
      <c r="DN139" s="0" t="n">
        <f aca="false">IF(ISNUMBER(FIND(DN$1,$D139))=$AO$1,1,0)*VLOOKUP($Z$2,DALYs!$A$2:$MW$40,'Intervention list'!DN$195+1,0)</f>
        <v>0</v>
      </c>
      <c r="DO139" s="0" t="n">
        <f aca="false">IF(ISNUMBER(FIND(DO$1,$D139))=$AO$1,1,0)*VLOOKUP($Z$2,DALYs!$A$2:$MW$40,'Intervention list'!DO$195+1,0)</f>
        <v>0</v>
      </c>
      <c r="DP139" s="0" t="n">
        <f aca="false">IF(ISNUMBER(FIND(DP$1,$D139))=$AO$1,1,0)*VLOOKUP($Z$2,DALYs!$A$2:$MW$40,'Intervention list'!DP$195+1,0)</f>
        <v>0</v>
      </c>
      <c r="DQ139" s="0" t="n">
        <f aca="false">IF(ISNUMBER(FIND(DQ$1,$D139))=$AO$1,1,0)*VLOOKUP($Z$2,DALYs!$A$2:$MW$40,'Intervention list'!DQ$195+1,0)</f>
        <v>0</v>
      </c>
      <c r="DR139" s="0" t="n">
        <f aca="false">IF(ISNUMBER(FIND(DR$1,$D139))=$AO$1,1,0)*VLOOKUP($Z$2,DALYs!$A$2:$MW$40,'Intervention list'!DR$195+1,0)</f>
        <v>0</v>
      </c>
      <c r="DS139" s="0" t="n">
        <f aca="false">IF(ISNUMBER(FIND(DS$1,$D139))=$AO$1,1,0)*VLOOKUP($Z$2,DALYs!$A$2:$MW$40,'Intervention list'!DS$195+1,0)</f>
        <v>0</v>
      </c>
      <c r="DT139" s="0" t="n">
        <f aca="false">IF(ISNUMBER(FIND(DT$1,$D139))=$AO$1,1,0)*VLOOKUP($Z$2,DALYs!$A$2:$MW$40,'Intervention list'!DT$195+1,0)</f>
        <v>0</v>
      </c>
      <c r="DU139" s="0" t="n">
        <f aca="false">IF(ISNUMBER(FIND(DU$1,$D139))=$AO$1,1,0)*VLOOKUP($Z$2,DALYs!$A$2:$MW$40,'Intervention list'!DU$195+1,0)</f>
        <v>0</v>
      </c>
      <c r="DV139" s="0" t="n">
        <f aca="false">IF(ISNUMBER(FIND(DV$1,$D139))=$AO$1,1,0)*VLOOKUP($Z$2,DALYs!$A$2:$MW$40,'Intervention list'!DV$195+1,0)</f>
        <v>0</v>
      </c>
      <c r="DW139" s="0" t="n">
        <f aca="false">IF(ISNUMBER(FIND(DW$1,$D139))=$AO$1,1,0)*VLOOKUP($Z$2,DALYs!$A$2:$MW$40,'Intervention list'!DW$195+1,0)</f>
        <v>0</v>
      </c>
      <c r="DX139" s="0" t="n">
        <f aca="false">IF(ISNUMBER(FIND(DX$1,$D139))=$AO$1,1,0)*VLOOKUP($Z$2,DALYs!$A$2:$MW$40,'Intervention list'!DX$195+1,0)</f>
        <v>0</v>
      </c>
      <c r="DY139" s="0" t="n">
        <f aca="false">IF(ISNUMBER(FIND(DY$1,$D139))=$AO$1,1,0)*VLOOKUP($Z$2,DALYs!$A$2:$MW$40,'Intervention list'!DY$195+1,0)</f>
        <v>0</v>
      </c>
      <c r="DZ139" s="0" t="n">
        <f aca="false">IF(ISNUMBER(FIND(DZ$1,$D139))=$AO$1,1,0)*VLOOKUP($Z$2,DALYs!$A$2:$MW$40,'Intervention list'!DZ$195+1,0)</f>
        <v>0</v>
      </c>
      <c r="EA139" s="0" t="n">
        <f aca="false">IF(ISNUMBER(FIND(EA$1,$D139))=$AO$1,1,0)*VLOOKUP($Z$2,DALYs!$A$2:$MW$40,'Intervention list'!EA$195+1,0)</f>
        <v>0</v>
      </c>
      <c r="EB139" s="0" t="n">
        <f aca="false">IF(ISNUMBER(FIND(EB$1,$D139))=$AO$1,1,0)*VLOOKUP($Z$2,DALYs!$A$2:$MW$40,'Intervention list'!EB$195+1,0)</f>
        <v>0</v>
      </c>
      <c r="EC139" s="0" t="n">
        <f aca="false">IF(ISNUMBER(FIND(EC$1,$D139))=$AO$1,1,0)*VLOOKUP($Z$2,DALYs!$A$2:$MW$40,'Intervention list'!EC$195+1,0)</f>
        <v>0</v>
      </c>
      <c r="ED139" s="0" t="n">
        <f aca="false">IF(ISNUMBER(FIND(ED$1,$D139))=$AO$1,1,0)*VLOOKUP($Z$2,DALYs!$A$2:$MW$40,'Intervention list'!ED$195+1,0)</f>
        <v>0</v>
      </c>
      <c r="EE139" s="0" t="n">
        <f aca="false">IF(ISNUMBER(FIND(EE$1,$D139))=$AO$1,1,0)*VLOOKUP($Z$2,DALYs!$A$2:$MW$40,'Intervention list'!EE$195+1,0)</f>
        <v>0</v>
      </c>
      <c r="EF139" s="0" t="n">
        <f aca="false">IF(ISNUMBER(FIND(EF$1,$D139))=$AO$1,1,0)*VLOOKUP($Z$2,DALYs!$A$2:$MW$40,'Intervention list'!EF$195+1,0)</f>
        <v>0</v>
      </c>
      <c r="EG139" s="0" t="n">
        <f aca="false">IF(ISNUMBER(FIND(EG$1,$D139))=$AO$1,1,0)*VLOOKUP($Z$2,DALYs!$A$2:$MW$40,'Intervention list'!EG$195+1,0)</f>
        <v>0</v>
      </c>
      <c r="EH139" s="0" t="n">
        <f aca="false">IF(ISNUMBER(FIND(EH$1,$D139))=$AO$1,1,0)*VLOOKUP($Z$2,DALYs!$A$2:$MW$40,'Intervention list'!EH$195+1,0)</f>
        <v>0</v>
      </c>
      <c r="EI139" s="0" t="n">
        <f aca="false">IF(ISNUMBER(FIND(EI$1,$D139))=$AO$1,1,0)*VLOOKUP($Z$2,DALYs!$A$2:$MW$40,'Intervention list'!EI$195+1,0)</f>
        <v>0</v>
      </c>
      <c r="EJ139" s="0" t="n">
        <f aca="false">IF(ISNUMBER(FIND(EJ$1,$D139))=$AO$1,1,0)*VLOOKUP($Z$2,DALYs!$A$2:$MW$40,'Intervention list'!EJ$195+1,0)</f>
        <v>0</v>
      </c>
      <c r="EK139" s="0" t="n">
        <f aca="false">IF(ISNUMBER(FIND(EK$1,$D139))=$AO$1,1,0)*VLOOKUP($Z$2,DALYs!$A$2:$MW$40,'Intervention list'!EK$195+1,0)</f>
        <v>0</v>
      </c>
      <c r="EL139" s="0" t="n">
        <f aca="false">IF(ISNUMBER(FIND(EL$1,$D139))=$AO$1,1,0)*VLOOKUP($Z$2,DALYs!$A$2:$MW$40,'Intervention list'!EL$195+1,0)</f>
        <v>0</v>
      </c>
      <c r="EM139" s="0" t="n">
        <f aca="false">IF(ISNUMBER(FIND(EM$1,$D139))=$AO$1,1,0)*VLOOKUP($Z$2,DALYs!$A$2:$MW$40,'Intervention list'!EM$195+1,0)</f>
        <v>0</v>
      </c>
      <c r="EN139" s="0" t="n">
        <f aca="false">IF(ISNUMBER(FIND(EN$1,$D139))=$AO$1,1,0)*VLOOKUP($Z$2,DALYs!$A$2:$MW$40,'Intervention list'!EN$195+1,0)</f>
        <v>0</v>
      </c>
      <c r="EO139" s="0" t="n">
        <f aca="false">IF(ISNUMBER(FIND(EO$1,$D139))=$AO$1,1,0)*VLOOKUP($Z$2,DALYs!$A$2:$MW$40,'Intervention list'!EO$195+1,0)</f>
        <v>0</v>
      </c>
      <c r="EP139" s="0" t="n">
        <f aca="false">IF(ISNUMBER(FIND(EP$1,$D139))=$AO$1,1,0)*VLOOKUP($Z$2,DALYs!$A$2:$MW$40,'Intervention list'!EP$195+1,0)</f>
        <v>0</v>
      </c>
      <c r="EQ139" s="0" t="n">
        <f aca="false">IF(ISNUMBER(FIND(EQ$1,$D139))=$AO$1,1,0)*VLOOKUP($Z$2,DALYs!$A$2:$MW$40,'Intervention list'!EQ$195+1,0)</f>
        <v>0</v>
      </c>
      <c r="ER139" s="0" t="n">
        <f aca="false">IF(ISNUMBER(FIND(ER$1,$D139))=$AO$1,1,0)*VLOOKUP($Z$2,DALYs!$A$2:$MW$40,'Intervention list'!ER$195+1,0)</f>
        <v>0</v>
      </c>
      <c r="ES139" s="0" t="n">
        <f aca="false">IF(ISNUMBER(FIND(ES$1,$D139))=$AO$1,1,0)*VLOOKUP($Z$2,DALYs!$A$2:$MW$40,'Intervention list'!ES$195+1,0)</f>
        <v>0</v>
      </c>
      <c r="ET139" s="0" t="n">
        <f aca="false">IF(ISNUMBER(FIND(ET$1,$D139))=$AO$1,1,0)*VLOOKUP($Z$2,DALYs!$A$2:$MW$40,'Intervention list'!ET$195+1,0)</f>
        <v>0</v>
      </c>
      <c r="EU139" s="0" t="n">
        <f aca="false">IF(ISNUMBER(FIND(EU$1,$D139))=$AO$1,1,0)*VLOOKUP($Z$2,DALYs!$A$2:$MW$40,'Intervention list'!EU$195+1,0)</f>
        <v>0</v>
      </c>
      <c r="EV139" s="0" t="n">
        <f aca="false">IF(ISNUMBER(FIND(EV$1,$D139))=$AO$1,1,0)*VLOOKUP($Z$2,DALYs!$A$2:$MW$40,'Intervention list'!EV$195+1,0)</f>
        <v>0</v>
      </c>
      <c r="EW139" s="0" t="n">
        <f aca="false">IF(ISNUMBER(FIND(EW$1,$D139))=$AO$1,1,0)*VLOOKUP($Z$2,DALYs!$A$2:$MW$40,'Intervention list'!EW$195+1,0)</f>
        <v>0</v>
      </c>
      <c r="EX139" s="0" t="n">
        <f aca="false">IF(ISNUMBER(FIND(EX$1,$D139))=$AO$1,1,0)*VLOOKUP($Z$2,DALYs!$A$2:$MW$40,'Intervention list'!EX$195+1,0)</f>
        <v>0</v>
      </c>
      <c r="EY139" s="0" t="n">
        <f aca="false">IF(ISNUMBER(FIND(EY$1,$D139))=$AO$1,1,0)*VLOOKUP($Z$2,DALYs!$A$2:$MW$40,'Intervention list'!EY$195+1,0)</f>
        <v>0</v>
      </c>
      <c r="EZ139" s="0" t="n">
        <f aca="false">IF(ISNUMBER(FIND(EZ$1,$D139))=$AO$1,1,0)*VLOOKUP($Z$2,DALYs!$A$2:$MW$40,'Intervention list'!EZ$195+1,0)</f>
        <v>0</v>
      </c>
      <c r="FA139" s="0" t="n">
        <f aca="false">IF(ISNUMBER(FIND(FA$1,$D139))=$AO$1,1,0)*VLOOKUP($Z$2,DALYs!$A$2:$MW$40,'Intervention list'!FA$195+1,0)</f>
        <v>0</v>
      </c>
      <c r="FB139" s="0" t="n">
        <f aca="false">IF(ISNUMBER(FIND(FB$1,$D139))=$AO$1,1,0)*VLOOKUP($Z$2,DALYs!$A$2:$MW$40,'Intervention list'!FB$195+1,0)</f>
        <v>0</v>
      </c>
      <c r="FC139" s="0" t="n">
        <f aca="false">IF(ISNUMBER(FIND(FC$1,$D139))=$AO$1,1,0)*VLOOKUP($Z$2,DALYs!$A$2:$MW$40,'Intervention list'!FC$195+1,0)</f>
        <v>0</v>
      </c>
      <c r="FD139" s="0" t="n">
        <f aca="false">IF(ISNUMBER(FIND(FD$1,$D139))=$AO$1,1,0)*VLOOKUP($Z$2,DALYs!$A$2:$MW$40,'Intervention list'!FD$195+1,0)</f>
        <v>0</v>
      </c>
      <c r="FE139" s="0" t="n">
        <f aca="false">IF(ISNUMBER(FIND(FE$1,$D139))=$AO$1,1,0)*VLOOKUP($Z$2,DALYs!$A$2:$MW$40,'Intervention list'!FE$195+1,0)</f>
        <v>0</v>
      </c>
      <c r="FF139" s="0" t="n">
        <f aca="false">IF(ISNUMBER(FIND(FF$1,$D139))=$AO$1,1,0)*VLOOKUP($Z$2,DALYs!$A$2:$MW$40,'Intervention list'!FF$195+1,0)</f>
        <v>0</v>
      </c>
      <c r="FG139" s="0" t="n">
        <f aca="false">IF(ISNUMBER(FIND(FG$1,$D139))=$AO$1,1,0)*VLOOKUP($Z$2,DALYs!$A$2:$MW$40,'Intervention list'!FG$195+1,0)</f>
        <v>0</v>
      </c>
      <c r="FH139" s="0" t="n">
        <f aca="false">IF(ISNUMBER(FIND(FH$1,$D139))=$AO$1,1,0)*VLOOKUP($Z$2,DALYs!$A$2:$MW$40,'Intervention list'!FH$195+1,0)</f>
        <v>0</v>
      </c>
      <c r="FI139" s="0" t="n">
        <f aca="false">IF(ISNUMBER(FIND(FI$1,$D139))=$AO$1,1,0)*VLOOKUP($Z$2,DALYs!$A$2:$MW$40,'Intervention list'!FI$195+1,0)</f>
        <v>0</v>
      </c>
      <c r="FJ139" s="0" t="n">
        <f aca="false">IF(ISNUMBER(FIND(FJ$1,$D139))=$AO$1,1,0)*VLOOKUP($Z$2,DALYs!$A$2:$MW$40,'Intervention list'!FJ$195+1,0)</f>
        <v>0</v>
      </c>
      <c r="FK139" s="0" t="n">
        <f aca="false">IF(ISNUMBER(FIND(FK$1,$D139))=$AO$1,1,0)*VLOOKUP($Z$2,DALYs!$A$2:$MW$40,'Intervention list'!FK$195+1,0)</f>
        <v>0</v>
      </c>
      <c r="FL139" s="0" t="n">
        <f aca="false">IF(ISNUMBER(FIND(FL$1,$D139))=$AO$1,1,0)*VLOOKUP($Z$2,DALYs!$A$2:$MW$40,'Intervention list'!FL$195+1,0)</f>
        <v>0</v>
      </c>
      <c r="FM139" s="0" t="n">
        <f aca="false">IF(ISNUMBER(FIND(FM$1,$D139))=$AO$1,1,0)*VLOOKUP($Z$2,DALYs!$A$2:$MW$40,'Intervention list'!FM$195+1,0)</f>
        <v>0</v>
      </c>
      <c r="FN139" s="0" t="n">
        <f aca="false">IF(ISNUMBER(FIND(FN$1,$D139))=$AO$1,1,0)*VLOOKUP($Z$2,DALYs!$A$2:$MW$40,'Intervention list'!FN$195+1,0)</f>
        <v>0</v>
      </c>
      <c r="FO139" s="0" t="n">
        <f aca="false">IF(ISNUMBER(FIND(FO$1,$D139))=$AO$1,1,0)*VLOOKUP($Z$2,DALYs!$A$2:$MW$40,'Intervention list'!FO$195+1,0)</f>
        <v>0</v>
      </c>
      <c r="FP139" s="0" t="n">
        <f aca="false">IF(ISNUMBER(FIND(FP$1,$D139))=$AO$1,1,0)*VLOOKUP($Z$2,DALYs!$A$2:$MW$40,'Intervention list'!FP$195+1,0)</f>
        <v>0</v>
      </c>
      <c r="FQ139" s="0" t="n">
        <f aca="false">IF(ISNUMBER(FIND(FQ$1,$D139))=$AO$1,1,0)*VLOOKUP($Z$2,DALYs!$A$2:$MW$40,'Intervention list'!FQ$195+1,0)</f>
        <v>0</v>
      </c>
      <c r="FR139" s="0" t="n">
        <f aca="false">IF(ISNUMBER(FIND(FR$1,$D139))=$AO$1,1,0)*VLOOKUP($Z$2,DALYs!$A$2:$MW$40,'Intervention list'!FR$195+1,0)</f>
        <v>0</v>
      </c>
      <c r="FS139" s="0" t="n">
        <f aca="false">IF(ISNUMBER(FIND(FS$1,$D139))=$AO$1,1,0)*VLOOKUP($Z$2,DALYs!$A$2:$MW$40,'Intervention list'!FS$195+1,0)</f>
        <v>0</v>
      </c>
      <c r="FT139" s="0" t="n">
        <f aca="false">IF(ISNUMBER(FIND(FT$1,$D139))=$AO$1,1,0)*VLOOKUP($Z$2,DALYs!$A$2:$MW$40,'Intervention list'!FT$195+1,0)</f>
        <v>0</v>
      </c>
      <c r="FU139" s="0" t="n">
        <f aca="false">IF(ISNUMBER(FIND(FU$1,$D139))=$AO$1,1,0)*VLOOKUP($Z$2,DALYs!$A$2:$MW$40,'Intervention list'!FU$195+1,0)</f>
        <v>0</v>
      </c>
      <c r="FV139" s="0" t="n">
        <f aca="false">IF(ISNUMBER(FIND(FV$1,$D139))=$AO$1,1,0)*VLOOKUP($Z$2,DALYs!$A$2:$MW$40,'Intervention list'!FV$195+1,0)</f>
        <v>0</v>
      </c>
      <c r="FW139" s="0" t="n">
        <f aca="false">IF(ISNUMBER(FIND(FW$1,$D139))=$AO$1,1,0)*VLOOKUP($Z$2,DALYs!$A$2:$MW$40,'Intervention list'!FW$195+1,0)</f>
        <v>0</v>
      </c>
      <c r="FX139" s="0" t="n">
        <f aca="false">IF(ISNUMBER(FIND(FX$1,$D139))=$AO$1,1,0)*VLOOKUP($Z$2,DALYs!$A$2:$MW$40,'Intervention list'!FX$195+1,0)</f>
        <v>0</v>
      </c>
      <c r="FY139" s="0" t="n">
        <f aca="false">IF(ISNUMBER(FIND(FY$1,$D139))=$AO$1,1,0)*VLOOKUP($Z$2,DALYs!$A$2:$MW$40,'Intervention list'!FY$195+1,0)</f>
        <v>0</v>
      </c>
      <c r="FZ139" s="0" t="n">
        <f aca="false">IF(ISNUMBER(FIND(FZ$1,$D139))=$AO$1,1,0)*VLOOKUP($Z$2,DALYs!$A$2:$MW$40,'Intervention list'!FZ$195+1,0)</f>
        <v>0</v>
      </c>
      <c r="GA139" s="0" t="n">
        <f aca="false">IF(ISNUMBER(FIND(GA$1,$D139))=$AO$1,1,0)*VLOOKUP($Z$2,DALYs!$A$2:$MW$40,'Intervention list'!GA$195+1,0)</f>
        <v>0</v>
      </c>
      <c r="GB139" s="0" t="n">
        <f aca="false">IF(ISNUMBER(FIND(GB$1,$D139))=$AO$1,1,0)*VLOOKUP($Z$2,DALYs!$A$2:$MW$40,'Intervention list'!GB$195+1,0)</f>
        <v>0</v>
      </c>
      <c r="GC139" s="0" t="n">
        <f aca="false">IF(ISNUMBER(FIND(GC$1,$D139))=$AO$1,1,0)*VLOOKUP($Z$2,DALYs!$A$2:$MW$40,'Intervention list'!GC$195+1,0)</f>
        <v>0</v>
      </c>
      <c r="GD139" s="0" t="n">
        <f aca="false">IF(ISNUMBER(FIND(GD$1,$D139))=$AO$1,1,0)*VLOOKUP($Z$2,DALYs!$A$2:$MW$40,'Intervention list'!GD$195+1,0)</f>
        <v>0</v>
      </c>
      <c r="GE139" s="0" t="n">
        <f aca="false">IF(ISNUMBER(FIND(GE$1,$D139))=$AO$1,1,0)*VLOOKUP($Z$2,DALYs!$A$2:$MW$40,'Intervention list'!GE$195+1,0)</f>
        <v>0</v>
      </c>
      <c r="GF139" s="0" t="n">
        <f aca="false">IF(ISNUMBER(FIND(GF$1,$D139))=$AO$1,1,0)*VLOOKUP($Z$2,DALYs!$A$2:$MW$40,'Intervention list'!GF$195+1,0)</f>
        <v>0</v>
      </c>
      <c r="GG139" s="0" t="n">
        <f aca="false">IF(ISNUMBER(FIND(GG$1,$D139))=$AO$1,1,0)*VLOOKUP($Z$2,DALYs!$A$2:$MW$40,'Intervention list'!GG$195+1,0)</f>
        <v>0</v>
      </c>
      <c r="GH139" s="0" t="n">
        <f aca="false">IF(ISNUMBER(FIND(GH$1,$D139))=$AO$1,1,0)*VLOOKUP($Z$2,DALYs!$A$2:$MW$40,'Intervention list'!GH$195+1,0)</f>
        <v>0</v>
      </c>
      <c r="GI139" s="0" t="n">
        <f aca="false">IF(ISNUMBER(FIND(GI$1,$D139))=$AO$1,1,0)*VLOOKUP($Z$2,DALYs!$A$2:$MW$40,'Intervention list'!GI$195+1,0)</f>
        <v>0</v>
      </c>
      <c r="GJ139" s="0" t="n">
        <f aca="false">IF(ISNUMBER(FIND(GJ$1,$D139))=$AO$1,1,0)*VLOOKUP($Z$2,DALYs!$A$2:$MW$40,'Intervention list'!GJ$195+1,0)</f>
        <v>0</v>
      </c>
      <c r="GK139" s="0" t="n">
        <f aca="false">IF(ISNUMBER(FIND(GK$1,$D139))=$AO$1,1,0)*VLOOKUP($Z$2,DALYs!$A$2:$MW$40,'Intervention list'!GK$195+1,0)</f>
        <v>0</v>
      </c>
      <c r="GL139" s="0" t="n">
        <f aca="false">IF(ISNUMBER(FIND(GL$1,$D139))=$AO$1,1,0)*VLOOKUP($Z$2,DALYs!$A$2:$MW$40,'Intervention list'!GL$195+1,0)</f>
        <v>0</v>
      </c>
      <c r="GM139" s="0" t="n">
        <f aca="false">IF(ISNUMBER(FIND(GM$1,$D139))=$AO$1,1,0)*VLOOKUP($Z$2,DALYs!$A$2:$MW$40,'Intervention list'!GM$195+1,0)</f>
        <v>0</v>
      </c>
      <c r="GN139" s="0" t="n">
        <f aca="false">IF(ISNUMBER(FIND(GN$1,$D139))=$AO$1,1,0)*VLOOKUP($Z$2,DALYs!$A$2:$MW$40,'Intervention list'!GN$195+1,0)</f>
        <v>0</v>
      </c>
      <c r="GO139" s="0" t="n">
        <f aca="false">IF(ISNUMBER(FIND(GO$1,$D139))=$AO$1,1,0)*VLOOKUP($Z$2,DALYs!$A$2:$MW$40,'Intervention list'!GO$195+1,0)</f>
        <v>0</v>
      </c>
      <c r="GP139" s="0" t="n">
        <f aca="false">IF(ISNUMBER(FIND(GP$1,$D139))=$AO$1,1,0)*VLOOKUP($Z$2,DALYs!$A$2:$MW$40,'Intervention list'!GP$195+1,0)</f>
        <v>0</v>
      </c>
      <c r="GQ139" s="0" t="n">
        <f aca="false">IF(ISNUMBER(FIND(GQ$1,$D139))=$AO$1,1,0)*VLOOKUP($Z$2,DALYs!$A$2:$MW$40,'Intervention list'!GQ$195+1,0)</f>
        <v>0</v>
      </c>
      <c r="GR139" s="0" t="n">
        <f aca="false">IF(ISNUMBER(FIND(GR$1,$D139))=$AO$1,1,0)*VLOOKUP($Z$2,DALYs!$A$2:$MW$40,'Intervention list'!GR$195+1,0)</f>
        <v>0</v>
      </c>
      <c r="GS139" s="0" t="n">
        <f aca="false">IF(ISNUMBER(FIND(GS$1,$D139))=$AO$1,1,0)*VLOOKUP($Z$2,DALYs!$A$2:$MW$40,'Intervention list'!GS$195+1,0)</f>
        <v>0</v>
      </c>
      <c r="GT139" s="0" t="n">
        <f aca="false">IF(ISNUMBER(FIND(GT$1,$D139))=$AO$1,1,0)*VLOOKUP($Z$2,DALYs!$A$2:$MW$40,'Intervention list'!GT$195+1,0)</f>
        <v>0</v>
      </c>
      <c r="GU139" s="0" t="n">
        <f aca="false">IF(ISNUMBER(FIND(GU$1,$D139))=$AO$1,1,0)*VLOOKUP($Z$2,DALYs!$A$2:$MW$40,'Intervention list'!GU$195+1,0)</f>
        <v>0</v>
      </c>
      <c r="GV139" s="0" t="n">
        <f aca="false">IF(ISNUMBER(FIND(GV$1,$D139))=$AO$1,1,0)*VLOOKUP($Z$2,DALYs!$A$2:$MW$40,'Intervention list'!GV$195+1,0)</f>
        <v>0</v>
      </c>
      <c r="GW139" s="0" t="n">
        <f aca="false">IF(ISNUMBER(FIND(GW$1,$D139))=$AO$1,1,0)*VLOOKUP($Z$2,DALYs!$A$2:$MW$40,'Intervention list'!GW$195+1,0)</f>
        <v>0</v>
      </c>
      <c r="GX139" s="0" t="n">
        <f aca="false">IF(ISNUMBER(FIND(GX$1,$D139))=$AO$1,1,0)*VLOOKUP($Z$2,DALYs!$A$2:$MW$40,'Intervention list'!GX$195+1,0)</f>
        <v>0</v>
      </c>
      <c r="GY139" s="0" t="n">
        <f aca="false">IF(ISNUMBER(FIND(GY$1,$D139))=$AO$1,1,0)*VLOOKUP($Z$2,DALYs!$A$2:$MW$40,'Intervention list'!GY$195+1,0)</f>
        <v>0</v>
      </c>
      <c r="GZ139" s="0" t="n">
        <f aca="false">IF(ISNUMBER(FIND(GZ$1,$D139))=$AO$1,1,0)*VLOOKUP($Z$2,DALYs!$A$2:$MW$40,'Intervention list'!GZ$195+1,0)</f>
        <v>495648.160512808</v>
      </c>
      <c r="HA139" s="0" t="n">
        <f aca="false">IF(ISNUMBER(FIND(HA$1,$D139))=$AO$1,1,0)*VLOOKUP($Z$2,DALYs!$A$2:$MW$40,'Intervention list'!HA$195+1,0)</f>
        <v>0</v>
      </c>
      <c r="HB139" s="0" t="n">
        <f aca="false">IF(ISNUMBER(FIND(HB$1,$D139))=$AO$1,1,0)*VLOOKUP($Z$2,DALYs!$A$2:$MW$40,'Intervention list'!HB$195+1,0)</f>
        <v>0</v>
      </c>
      <c r="HC139" s="0" t="n">
        <f aca="false">IF(ISNUMBER(FIND(HC$1,$D139))=$AO$1,1,0)*VLOOKUP($Z$2,DALYs!$A$2:$MW$40,'Intervention list'!HC$195+1,0)</f>
        <v>0</v>
      </c>
      <c r="HD139" s="0" t="n">
        <f aca="false">IF(ISNUMBER(FIND(HD$1,$D139))=$AO$1,1,0)*VLOOKUP($Z$2,DALYs!$A$2:$MW$40,'Intervention list'!HD$195+1,0)</f>
        <v>0</v>
      </c>
      <c r="HE139" s="0" t="n">
        <f aca="false">IF(ISNUMBER(FIND(HE$1,$D139))=$AO$1,1,0)*VLOOKUP($Z$2,DALYs!$A$2:$MW$40,'Intervention list'!HE$195+1,0)</f>
        <v>0</v>
      </c>
      <c r="HF139" s="0" t="n">
        <f aca="false">IF(ISNUMBER(FIND(HF$1,$D139))=$AO$1,1,0)*VLOOKUP($Z$2,DALYs!$A$2:$MW$40,'Intervention list'!HF$195+1,0)</f>
        <v>0</v>
      </c>
      <c r="HG139" s="0" t="n">
        <f aca="false">IF(ISNUMBER(FIND(HG$1,$D139))=$AO$1,1,0)*VLOOKUP($Z$2,DALYs!$A$2:$MW$40,'Intervention list'!HG$195+1,0)</f>
        <v>0</v>
      </c>
      <c r="HH139" s="0" t="n">
        <f aca="false">IF(ISNUMBER(FIND(HH$1,$D139))=$AO$1,1,0)*VLOOKUP($Z$2,DALYs!$A$2:$MW$40,'Intervention list'!HH$195+1,0)</f>
        <v>0</v>
      </c>
      <c r="HI139" s="0" t="n">
        <f aca="false">IF(ISNUMBER(FIND(HI$1,$D139))=$AO$1,1,0)*VLOOKUP($Z$2,DALYs!$A$2:$MW$40,'Intervention list'!HI$195+1,0)</f>
        <v>0</v>
      </c>
      <c r="HJ139" s="0" t="n">
        <f aca="false">IF(ISNUMBER(FIND(HJ$1,$D139))=$AO$1,1,0)*VLOOKUP($Z$2,DALYs!$A$2:$MW$40,'Intervention list'!HJ$195+1,0)</f>
        <v>0</v>
      </c>
      <c r="HK139" s="0" t="n">
        <f aca="false">IF(ISNUMBER(FIND(HK$1,$D139))=$AO$1,1,0)*VLOOKUP($Z$2,DALYs!$A$2:$MW$40,'Intervention list'!HK$195+1,0)</f>
        <v>0</v>
      </c>
      <c r="HL139" s="0" t="n">
        <f aca="false">IF(ISNUMBER(FIND(HL$1,$D139))=$AO$1,1,0)*VLOOKUP($Z$2,DALYs!$A$2:$MW$40,'Intervention list'!HL$195+1,0)</f>
        <v>0</v>
      </c>
      <c r="HM139" s="0" t="n">
        <f aca="false">IF(ISNUMBER(FIND(HM$1,$D139))=$AO$1,1,0)*VLOOKUP($Z$2,DALYs!$A$2:$MW$40,'Intervention list'!HM$195+1,0)</f>
        <v>0</v>
      </c>
      <c r="HN139" s="0" t="n">
        <f aca="false">IF(ISNUMBER(FIND(HN$1,$D139))=$AO$1,1,0)*VLOOKUP($Z$2,DALYs!$A$2:$MW$40,'Intervention list'!HN$195+1,0)</f>
        <v>0</v>
      </c>
      <c r="HO139" s="0" t="n">
        <f aca="false">IF(ISNUMBER(FIND(HO$1,$D139))=$AO$1,1,0)*VLOOKUP($Z$2,DALYs!$A$2:$MW$40,'Intervention list'!HO$195+1,0)</f>
        <v>0</v>
      </c>
      <c r="HP139" s="0" t="n">
        <f aca="false">IF(ISNUMBER(FIND(HP$1,$D139))=$AO$1,1,0)*VLOOKUP($Z$2,DALYs!$A$2:$MW$40,'Intervention list'!HP$195+1,0)</f>
        <v>0</v>
      </c>
      <c r="HQ139" s="0" t="n">
        <f aca="false">IF(ISNUMBER(FIND(HQ$1,$D139))=$AO$1,1,0)*VLOOKUP($Z$2,DALYs!$A$2:$MW$40,'Intervention list'!HQ$195+1,0)</f>
        <v>0</v>
      </c>
      <c r="HR139" s="0" t="n">
        <f aca="false">IF(ISNUMBER(FIND(HR$1,$D139))=$AO$1,1,0)*VLOOKUP($Z$2,DALYs!$A$2:$MW$40,'Intervention list'!HR$195+1,0)</f>
        <v>0</v>
      </c>
      <c r="HS139" s="0" t="n">
        <f aca="false">IF(ISNUMBER(FIND(HS$1,$D139))=$AO$1,1,0)*VLOOKUP($Z$2,DALYs!$A$2:$MW$40,'Intervention list'!HS$195+1,0)</f>
        <v>0</v>
      </c>
      <c r="HT139" s="0" t="n">
        <f aca="false">IF(ISNUMBER(FIND(HT$1,$D139))=$AO$1,1,0)*VLOOKUP($Z$2,DALYs!$A$2:$MW$40,'Intervention list'!HT$195+1,0)</f>
        <v>0</v>
      </c>
      <c r="HU139" s="0" t="n">
        <f aca="false">IF(ISNUMBER(FIND(HU$1,$D139))=$AO$1,1,0)*VLOOKUP($Z$2,DALYs!$A$2:$MW$40,'Intervention list'!HU$195+1,0)</f>
        <v>0</v>
      </c>
      <c r="HV139" s="0" t="n">
        <f aca="false">IF(ISNUMBER(FIND(HV$1,$D139))=$AO$1,1,0)*VLOOKUP($Z$2,DALYs!$A$2:$MW$40,'Intervention list'!HV$195+1,0)</f>
        <v>0</v>
      </c>
      <c r="HW139" s="0" t="n">
        <f aca="false">IF(ISNUMBER(FIND(HW$1,$D139))=$AO$1,1,0)*VLOOKUP($Z$2,DALYs!$A$2:$MW$40,'Intervention list'!HW$195+1,0)</f>
        <v>0</v>
      </c>
      <c r="HX139" s="0" t="n">
        <f aca="false">IF(ISNUMBER(FIND(HX$1,$D139))=$AO$1,1,0)*VLOOKUP($Z$2,DALYs!$A$2:$MW$40,'Intervention list'!HX$195+1,0)</f>
        <v>0</v>
      </c>
      <c r="HY139" s="0" t="n">
        <f aca="false">IF(ISNUMBER(FIND(HY$1,$D139))=$AO$1,1,0)*VLOOKUP($Z$2,DALYs!$A$2:$MW$40,'Intervention list'!HY$195+1,0)</f>
        <v>0</v>
      </c>
      <c r="HZ139" s="0" t="n">
        <f aca="false">IF(ISNUMBER(FIND(HZ$1,$D139))=$AO$1,1,0)*VLOOKUP($Z$2,DALYs!$A$2:$MW$40,'Intervention list'!HZ$195+1,0)</f>
        <v>0</v>
      </c>
      <c r="IA139" s="0" t="n">
        <f aca="false">IF(ISNUMBER(FIND(IA$1,$D139))=$AO$1,1,0)*VLOOKUP($Z$2,DALYs!$A$2:$MW$40,'Intervention list'!IA$195+1,0)</f>
        <v>0</v>
      </c>
      <c r="IB139" s="0" t="n">
        <f aca="false">IF(ISNUMBER(FIND(IB$1,$D139))=$AO$1,1,0)*VLOOKUP($Z$2,DALYs!$A$2:$MW$40,'Intervention list'!IB$195+1,0)</f>
        <v>0</v>
      </c>
      <c r="IC139" s="0" t="n">
        <f aca="false">IF(ISNUMBER(FIND(IC$1,$D139))=$AO$1,1,0)*VLOOKUP($Z$2,DALYs!$A$2:$MW$40,'Intervention list'!IC$195+1,0)</f>
        <v>0</v>
      </c>
      <c r="ID139" s="0" t="n">
        <f aca="false">IF(ISNUMBER(FIND(ID$1,$D139))=$AO$1,1,0)*VLOOKUP($Z$2,DALYs!$A$2:$MW$40,'Intervention list'!ID$195+1,0)</f>
        <v>0</v>
      </c>
      <c r="IE139" s="0" t="n">
        <f aca="false">IF(ISNUMBER(FIND(IE$1,$D139))=$AO$1,1,0)*VLOOKUP($Z$2,DALYs!$A$2:$MW$40,'Intervention list'!IE$195+1,0)</f>
        <v>0</v>
      </c>
      <c r="IF139" s="0" t="n">
        <f aca="false">IF(ISNUMBER(FIND(IF$1,$D139))=$AO$1,1,0)*VLOOKUP($Z$2,DALYs!$A$2:$MW$40,'Intervention list'!IF$195+1,0)</f>
        <v>0</v>
      </c>
      <c r="IG139" s="0" t="n">
        <f aca="false">IF(ISNUMBER(FIND(IG$1,$D139))=$AO$1,1,0)*VLOOKUP($Z$2,DALYs!$A$2:$MW$40,'Intervention list'!IG$195+1,0)</f>
        <v>0</v>
      </c>
      <c r="IH139" s="0" t="n">
        <f aca="false">IF(ISNUMBER(FIND(IH$1,$D139))=$AO$1,1,0)*VLOOKUP($Z$2,DALYs!$A$2:$MW$40,'Intervention list'!IH$195+1,0)</f>
        <v>0</v>
      </c>
      <c r="II139" s="0" t="n">
        <f aca="false">IF(ISNUMBER(FIND(II$1,$D139))=$AO$1,1,0)*VLOOKUP($Z$2,DALYs!$A$2:$MW$40,'Intervention list'!II$195+1,0)</f>
        <v>0</v>
      </c>
      <c r="IJ139" s="0" t="n">
        <f aca="false">IF(ISNUMBER(FIND(IJ$1,$D139))=$AO$1,1,0)*VLOOKUP($Z$2,DALYs!$A$2:$MW$40,'Intervention list'!IJ$195+1,0)</f>
        <v>0</v>
      </c>
      <c r="IK139" s="0" t="n">
        <f aca="false">IF(ISNUMBER(FIND(IK$1,$D139))=$AO$1,1,0)*VLOOKUP($Z$2,DALYs!$A$2:$MW$40,'Intervention list'!IK$195+1,0)</f>
        <v>0</v>
      </c>
      <c r="IL139" s="0" t="n">
        <f aca="false">IF(ISNUMBER(FIND(IL$1,$D139))=$AO$1,1,0)*VLOOKUP($Z$2,DALYs!$A$2:$MW$40,'Intervention list'!IL$195+1,0)</f>
        <v>0</v>
      </c>
      <c r="IM139" s="0" t="n">
        <f aca="false">IF(ISNUMBER(FIND(IM$1,$D139))=$AO$1,1,0)*VLOOKUP($Z$2,DALYs!$A$2:$MW$40,'Intervention list'!IM$195+1,0)</f>
        <v>0</v>
      </c>
      <c r="IN139" s="0" t="n">
        <f aca="false">IF(ISNUMBER(FIND(IN$1,$D139))=$AO$1,1,0)*VLOOKUP($Z$2,DALYs!$A$2:$MW$40,'Intervention list'!IN$195+1,0)</f>
        <v>0</v>
      </c>
      <c r="IO139" s="0" t="n">
        <f aca="false">IF(ISNUMBER(FIND(IO$1,$D139))=$AO$1,1,0)*VLOOKUP($Z$2,DALYs!$A$2:$MW$40,'Intervention list'!IO$195+1,0)</f>
        <v>0</v>
      </c>
      <c r="IP139" s="0" t="n">
        <f aca="false">IF(ISNUMBER(FIND(IP$1,$D139))=$AO$1,1,0)*VLOOKUP($Z$2,DALYs!$A$2:$MW$40,'Intervention list'!IP$195+1,0)</f>
        <v>0</v>
      </c>
      <c r="IQ139" s="0" t="n">
        <f aca="false">IF(ISNUMBER(FIND(IQ$1,$D139))=$AO$1,1,0)*VLOOKUP($Z$2,DALYs!$A$2:$MW$40,'Intervention list'!IQ$195+1,0)</f>
        <v>0</v>
      </c>
      <c r="IR139" s="0" t="n">
        <f aca="false">IF(ISNUMBER(FIND(IR$1,$D139))=$AO$1,1,0)*VLOOKUP($Z$2,DALYs!$A$2:$MW$40,'Intervention list'!IR$195+1,0)</f>
        <v>0</v>
      </c>
      <c r="IS139" s="0" t="n">
        <f aca="false">IF(ISNUMBER(FIND(IS$1,$D139))=$AO$1,1,0)*VLOOKUP($Z$2,DALYs!$A$2:$MW$40,'Intervention list'!IS$195+1,0)</f>
        <v>0</v>
      </c>
      <c r="IT139" s="0" t="n">
        <f aca="false">IF(ISNUMBER(FIND(IT$1,$D139))=$AO$1,1,0)*VLOOKUP($Z$2,DALYs!$A$2:$MW$40,'Intervention list'!IT$195+1,0)</f>
        <v>0</v>
      </c>
      <c r="IU139" s="0" t="n">
        <f aca="false">IF(ISNUMBER(FIND(IU$1,$D139))=$AO$1,1,0)*VLOOKUP($Z$2,DALYs!$A$2:$MW$40,'Intervention list'!IU$195+1,0)</f>
        <v>0</v>
      </c>
      <c r="IV139" s="0" t="n">
        <f aca="false">IF(ISNUMBER(FIND(IV$1,$D139))=$AO$1,1,0)*VLOOKUP($Z$2,DALYs!$A$2:$MW$40,'Intervention list'!IV$195+1,0)</f>
        <v>0</v>
      </c>
      <c r="IW139" s="0" t="n">
        <f aca="false">IF(ISNUMBER(FIND(IW$1,$D139))=$AO$1,1,0)*VLOOKUP($Z$2,DALYs!$A$2:$MW$40,'Intervention list'!IW$195+1,0)</f>
        <v>0</v>
      </c>
      <c r="IX139" s="0" t="n">
        <f aca="false">IF(ISNUMBER(FIND(IX$1,$D139))=$AO$1,1,0)*VLOOKUP($Z$2,DALYs!$A$2:$MW$40,'Intervention list'!IX$195+1,0)</f>
        <v>0</v>
      </c>
      <c r="IY139" s="0" t="n">
        <f aca="false">IF(ISNUMBER(FIND(IY$1,$D139))=$AO$1,1,0)*VLOOKUP($Z$2,DALYs!$A$2:$MW$40,'Intervention list'!IY$195+1,0)</f>
        <v>0</v>
      </c>
      <c r="IZ139" s="0" t="n">
        <f aca="false">IF(ISNUMBER(FIND(IZ$1,$D139))=$AO$1,1,0)*VLOOKUP($Z$2,DALYs!$A$2:$MW$40,'Intervention list'!IZ$195+1,0)</f>
        <v>0</v>
      </c>
      <c r="JA139" s="0" t="n">
        <f aca="false">IF(ISNUMBER(FIND(JA$1,$D139))=$AO$1,1,0)*VLOOKUP($Z$2,DALYs!$A$2:$MW$40,'Intervention list'!JA$195+1,0)</f>
        <v>0</v>
      </c>
      <c r="JB139" s="0" t="n">
        <f aca="false">IF(ISNUMBER(FIND(JB$1,$D139))=$AO$1,1,0)*VLOOKUP($Z$2,DALYs!$A$2:$MW$40,'Intervention list'!JB$195+1,0)</f>
        <v>0</v>
      </c>
      <c r="JC139" s="0" t="n">
        <f aca="false">IF(ISNUMBER(FIND(JC$1,$D139))=$AO$1,1,0)*VLOOKUP($Z$2,DALYs!$A$2:$MW$40,'Intervention list'!JC$195+1,0)</f>
        <v>0</v>
      </c>
      <c r="JD139" s="0" t="n">
        <f aca="false">IF(ISNUMBER(FIND(JD$1,$D139))=$AO$1,1,0)*VLOOKUP($Z$2,DALYs!$A$2:$MW$40,'Intervention list'!JD$195+1,0)</f>
        <v>0</v>
      </c>
      <c r="JE139" s="0" t="n">
        <f aca="false">IF(ISNUMBER(FIND(JE$1,$D139))=$AO$1,1,0)*VLOOKUP($Z$2,DALYs!$A$2:$MW$40,'Intervention list'!JE$195+1,0)</f>
        <v>0</v>
      </c>
      <c r="JF139" s="0" t="n">
        <f aca="false">IF(ISNUMBER(FIND(JF$1,$D139))=$AO$1,1,0)*VLOOKUP($Z$2,DALYs!$A$2:$MW$40,'Intervention list'!JF$195+1,0)</f>
        <v>0</v>
      </c>
      <c r="JG139" s="0" t="n">
        <f aca="false">IF(ISNUMBER(FIND(JG$1,$D139))=$AO$1,1,0)*VLOOKUP($Z$2,DALYs!$A$2:$MW$40,'Intervention list'!JG$195+1,0)</f>
        <v>0</v>
      </c>
      <c r="JH139" s="0" t="n">
        <f aca="false">IF(ISNUMBER(FIND(JH$1,$D139))=$AO$1,1,0)*VLOOKUP($Z$2,DALYs!$A$2:$MW$40,'Intervention list'!JH$195+1,0)</f>
        <v>0</v>
      </c>
      <c r="JI139" s="0" t="n">
        <f aca="false">IF(ISNUMBER(FIND(JI$1,$D139))=$AO$1,1,0)*VLOOKUP($Z$2,DALYs!$A$2:$MW$40,'Intervention list'!JI$195+1,0)</f>
        <v>0</v>
      </c>
      <c r="JJ139" s="0" t="n">
        <f aca="false">IF(ISNUMBER(FIND(JJ$1,$D139))=$AO$1,1,0)*VLOOKUP($Z$2,DALYs!$A$2:$MW$40,'Intervention list'!JJ$195+1,0)</f>
        <v>0</v>
      </c>
      <c r="JK139" s="0" t="n">
        <f aca="false">IF(ISNUMBER(FIND(JK$1,$D139))=$AO$1,1,0)*VLOOKUP($Z$2,DALYs!$A$2:$MW$40,'Intervention list'!JK$195+1,0)</f>
        <v>0</v>
      </c>
      <c r="JL139" s="0" t="n">
        <f aca="false">IF(ISNUMBER(FIND(JL$1,$D139))=$AO$1,1,0)*VLOOKUP($Z$2,DALYs!$A$2:$MW$40,'Intervention list'!JL$195+1,0)</f>
        <v>0</v>
      </c>
      <c r="JM139" s="0" t="n">
        <f aca="false">IF(ISNUMBER(FIND(JM$1,$D139))=$AO$1,1,0)*VLOOKUP($Z$2,DALYs!$A$2:$MW$40,'Intervention list'!JM$195+1,0)</f>
        <v>0</v>
      </c>
      <c r="JN139" s="0" t="n">
        <f aca="false">IF(ISNUMBER(FIND(JN$1,$D139))=$AO$1,1,0)*VLOOKUP($Z$2,DALYs!$A$2:$MW$40,'Intervention list'!JN$195+1,0)</f>
        <v>0</v>
      </c>
      <c r="JO139" s="0" t="n">
        <f aca="false">IF(ISNUMBER(FIND(JO$1,$D139))=$AO$1,1,0)*VLOOKUP($Z$2,DALYs!$A$2:$MW$40,'Intervention list'!JO$195+1,0)</f>
        <v>0</v>
      </c>
      <c r="JP139" s="0" t="n">
        <f aca="false">IF(ISNUMBER(FIND(JP$1,$D139))=$AO$1,1,0)*VLOOKUP($Z$2,DALYs!$A$2:$MW$40,'Intervention list'!JP$195+1,0)</f>
        <v>0</v>
      </c>
      <c r="JQ139" s="0" t="n">
        <f aca="false">IF(ISNUMBER(FIND(JQ$1,$D139))=$AO$1,1,0)*VLOOKUP($Z$2,DALYs!$A$2:$MW$40,'Intervention list'!JQ$195+1,0)</f>
        <v>0</v>
      </c>
      <c r="JR139" s="0" t="n">
        <f aca="false">IF(ISNUMBER(FIND(JR$1,$D139))=$AO$1,1,0)*VLOOKUP($Z$2,DALYs!$A$2:$MW$40,'Intervention list'!JR$195+1,0)</f>
        <v>0</v>
      </c>
      <c r="JS139" s="0" t="n">
        <f aca="false">IF(ISNUMBER(FIND(JS$1,$D139))=$AO$1,1,0)*VLOOKUP($Z$2,DALYs!$A$2:$MW$40,'Intervention list'!JS$195+1,0)</f>
        <v>0</v>
      </c>
      <c r="JT139" s="0" t="n">
        <f aca="false">IF(ISNUMBER(FIND(JT$1,$D139))=$AO$1,1,0)*VLOOKUP($Z$2,DALYs!$A$2:$MW$40,'Intervention list'!JT$195+1,0)</f>
        <v>0</v>
      </c>
      <c r="JU139" s="0" t="n">
        <f aca="false">IF(ISNUMBER(FIND(JU$1,$D139))=$AO$1,1,0)*VLOOKUP($Z$2,DALYs!$A$2:$MW$40,'Intervention list'!JU$195+1,0)</f>
        <v>0</v>
      </c>
      <c r="JV139" s="0" t="n">
        <f aca="false">IF(ISNUMBER(FIND(JV$1,$D139))=$AO$1,1,0)*VLOOKUP($Z$2,DALYs!$A$2:$MW$40,'Intervention list'!JV$195+1,0)</f>
        <v>0</v>
      </c>
      <c r="JW139" s="0" t="n">
        <f aca="false">IF(ISNUMBER(FIND(JW$1,$D139))=$AO$1,1,0)*VLOOKUP($Z$2,DALYs!$A$2:$MW$40,'Intervention list'!JW$195+1,0)</f>
        <v>0</v>
      </c>
      <c r="JX139" s="0" t="n">
        <f aca="false">IF(ISNUMBER(FIND(JX$1,$D139))=$AO$1,1,0)*VLOOKUP($Z$2,DALYs!$A$2:$MW$40,'Intervention list'!JX$195+1,0)</f>
        <v>0</v>
      </c>
      <c r="JY139" s="0" t="n">
        <f aca="false">IF(ISNUMBER(FIND(JY$1,$D139))=$AO$1,1,0)*VLOOKUP($Z$2,DALYs!$A$2:$MW$40,'Intervention list'!JY$195+1,0)</f>
        <v>0</v>
      </c>
      <c r="JZ139" s="0" t="n">
        <f aca="false">IF(ISNUMBER(FIND(JZ$1,$D139))=$AO$1,1,0)*VLOOKUP($Z$2,DALYs!$A$2:$MW$40,'Intervention list'!JZ$195+1,0)</f>
        <v>0</v>
      </c>
      <c r="KA139" s="0" t="n">
        <f aca="false">IF(ISNUMBER(FIND(KA$1,$D139))=$AO$1,1,0)*VLOOKUP($Z$2,DALYs!$A$2:$MW$40,'Intervention list'!KA$195+1,0)</f>
        <v>0</v>
      </c>
      <c r="KB139" s="0" t="n">
        <f aca="false">IF(ISNUMBER(FIND(KB$1,$D139))=$AO$1,1,0)*VLOOKUP($Z$2,DALYs!$A$2:$MW$40,'Intervention list'!KB$195+1,0)</f>
        <v>0</v>
      </c>
      <c r="KC139" s="0" t="n">
        <f aca="false">IF(ISNUMBER(FIND(KC$1,$D139))=$AO$1,1,0)*VLOOKUP($Z$2,DALYs!$A$2:$MW$40,'Intervention list'!KC$195+1,0)</f>
        <v>0</v>
      </c>
      <c r="KD139" s="0" t="n">
        <f aca="false">IF(ISNUMBER(FIND(KD$1,$D139))=$AO$1,1,0)*VLOOKUP($Z$2,DALYs!$A$2:$MW$40,'Intervention list'!KD$195+1,0)</f>
        <v>0</v>
      </c>
      <c r="KE139" s="0" t="n">
        <f aca="false">IF(ISNUMBER(FIND(KE$1,$D139))=$AO$1,1,0)*VLOOKUP($Z$2,DALYs!$A$2:$MW$40,'Intervention list'!KE$195+1,0)</f>
        <v>0</v>
      </c>
      <c r="KF139" s="0" t="n">
        <f aca="false">IF(ISNUMBER(FIND(KF$1,$D139))=$AO$1,1,0)*VLOOKUP($Z$2,DALYs!$A$2:$MW$40,'Intervention list'!KF$195+1,0)</f>
        <v>0</v>
      </c>
      <c r="KG139" s="0" t="n">
        <f aca="false">IF(ISNUMBER(FIND(KG$1,$D139))=$AO$1,1,0)*VLOOKUP($Z$2,DALYs!$A$2:$MW$40,'Intervention list'!KG$195+1,0)</f>
        <v>0</v>
      </c>
      <c r="KH139" s="0" t="n">
        <f aca="false">IF(ISNUMBER(FIND(KH$1,$D139))=$AO$1,1,0)*VLOOKUP($Z$2,DALYs!$A$2:$MW$40,'Intervention list'!KH$195+1,0)</f>
        <v>0</v>
      </c>
      <c r="KI139" s="0" t="n">
        <f aca="false">IF(ISNUMBER(FIND(KI$1,$D139))=$AO$1,1,0)*VLOOKUP($Z$2,DALYs!$A$2:$MW$40,'Intervention list'!KI$195+1,0)</f>
        <v>0</v>
      </c>
      <c r="KJ139" s="0" t="n">
        <f aca="false">IF(ISNUMBER(FIND(KJ$1,$D139))=$AO$1,1,0)*VLOOKUP($Z$2,DALYs!$A$2:$MW$40,'Intervention list'!KJ$195+1,0)</f>
        <v>0</v>
      </c>
      <c r="KK139" s="0" t="n">
        <f aca="false">IF(ISNUMBER(FIND(KK$1,$D139))=$AO$1,1,0)*VLOOKUP($Z$2,DALYs!$A$2:$MW$40,'Intervention list'!KK$195+1,0)</f>
        <v>0</v>
      </c>
      <c r="KL139" s="0" t="n">
        <f aca="false">IF(ISNUMBER(FIND(KL$1,$D139))=$AO$1,1,0)*VLOOKUP($Z$2,DALYs!$A$2:$MW$40,'Intervention list'!KL$195+1,0)</f>
        <v>0</v>
      </c>
      <c r="KM139" s="0" t="n">
        <f aca="false">IF(ISNUMBER(FIND(KM$1,$D139))=$AO$1,1,0)*VLOOKUP($Z$2,DALYs!$A$2:$MW$40,'Intervention list'!KM$195+1,0)</f>
        <v>0</v>
      </c>
      <c r="KN139" s="0" t="n">
        <f aca="false">IF(ISNUMBER(FIND(KN$1,$D139))=$AO$1,1,0)*VLOOKUP($Z$2,DALYs!$A$2:$MW$40,'Intervention list'!KN$195+1,0)</f>
        <v>0</v>
      </c>
      <c r="KO139" s="0" t="n">
        <f aca="false">IF(ISNUMBER(FIND(KO$1,$D139))=$AO$1,1,0)*VLOOKUP($Z$2,DALYs!$A$2:$MW$40,'Intervention list'!KO$195+1,0)</f>
        <v>0</v>
      </c>
      <c r="KP139" s="0" t="n">
        <f aca="false">IF(ISNUMBER(FIND(KP$1,$D139))=$AO$1,1,0)*VLOOKUP($Z$2,DALYs!$A$2:$MW$40,'Intervention list'!KP$195+1,0)</f>
        <v>0</v>
      </c>
      <c r="KQ139" s="0" t="n">
        <f aca="false">IF(ISNUMBER(FIND(KQ$1,$D139))=$AO$1,1,0)*VLOOKUP($Z$2,DALYs!$A$2:$MW$40,'Intervention list'!KQ$195+1,0)</f>
        <v>0</v>
      </c>
      <c r="KR139" s="0" t="n">
        <f aca="false">IF(ISNUMBER(FIND(KR$1,$D139))=$AO$1,1,0)*VLOOKUP($Z$2,DALYs!$A$2:$MW$40,'Intervention list'!KR$195+1,0)</f>
        <v>0</v>
      </c>
      <c r="KS139" s="0" t="n">
        <f aca="false">IF(ISNUMBER(FIND(KS$1,$D139))=$AO$1,1,0)*VLOOKUP($Z$2,DALYs!$A$2:$MW$40,'Intervention list'!KS$195+1,0)</f>
        <v>0</v>
      </c>
      <c r="KT139" s="0" t="n">
        <f aca="false">IF(ISNUMBER(FIND(KT$1,$D139))=$AO$1,1,0)*VLOOKUP($Z$2,DALYs!$A$2:$MW$40,'Intervention list'!KT$195+1,0)</f>
        <v>0</v>
      </c>
      <c r="KU139" s="0" t="n">
        <f aca="false">IF(ISNUMBER(FIND(KU$1,$D139))=$AO$1,1,0)*VLOOKUP($Z$2,DALYs!$A$2:$MW$40,'Intervention list'!KU$195+1,0)</f>
        <v>0</v>
      </c>
      <c r="KV139" s="0" t="n">
        <f aca="false">IF(ISNUMBER(FIND(KV$1,$D139))=$AO$1,1,0)*VLOOKUP($Z$2,DALYs!$A$2:$MW$40,'Intervention list'!KV$195+1,0)</f>
        <v>0</v>
      </c>
      <c r="KW139" s="0" t="n">
        <f aca="false">IF(ISNUMBER(FIND(KW$1,$D139))=$AO$1,1,0)*VLOOKUP($Z$2,DALYs!$A$2:$MW$40,'Intervention list'!KW$195+1,0)</f>
        <v>0</v>
      </c>
      <c r="KX139" s="0" t="n">
        <f aca="false">IF(ISNUMBER(FIND(KX$1,$D139))=$AO$1,1,0)*VLOOKUP($Z$2,DALYs!$A$2:$MW$40,'Intervention list'!KX$195+1,0)</f>
        <v>0</v>
      </c>
      <c r="KY139" s="0" t="n">
        <f aca="false">IF(ISNUMBER(FIND(KY$1,$D139))=$AO$1,1,0)*VLOOKUP($Z$2,DALYs!$A$2:$MW$40,'Intervention list'!KY$195+1,0)</f>
        <v>0</v>
      </c>
      <c r="KZ139" s="0" t="n">
        <f aca="false">IF(ISNUMBER(FIND(KZ$1,$D139))=$AO$1,1,0)*VLOOKUP($Z$2,DALYs!$A$2:$MW$40,'Intervention list'!KZ$195+1,0)</f>
        <v>0</v>
      </c>
      <c r="LA139" s="0" t="n">
        <f aca="false">IF(ISNUMBER(FIND(LA$1,$D139))=$AO$1,1,0)*VLOOKUP($Z$2,DALYs!$A$2:$MW$40,'Intervention list'!LA$195+1,0)</f>
        <v>0</v>
      </c>
      <c r="LB139" s="0" t="n">
        <f aca="false">IF(ISNUMBER(FIND(LB$1,$D139))=$AO$1,1,0)*VLOOKUP($Z$2,DALYs!$A$2:$MW$40,'Intervention list'!LB$195+1,0)</f>
        <v>0</v>
      </c>
      <c r="LC139" s="0" t="n">
        <f aca="false">IF(ISNUMBER(FIND(LC$1,$D139))=$AO$1,1,0)*VLOOKUP($Z$2,DALYs!$A$2:$MW$40,'Intervention list'!LC$195+1,0)</f>
        <v>0</v>
      </c>
      <c r="LD139" s="0" t="n">
        <f aca="false">IF(ISNUMBER(FIND(LD$1,$D139))=$AO$1,1,0)*VLOOKUP($Z$2,DALYs!$A$2:$MW$40,'Intervention list'!LD$195+1,0)</f>
        <v>0</v>
      </c>
      <c r="LE139" s="0" t="n">
        <f aca="false">IF(ISNUMBER(FIND(LE$1,$D139))=$AO$1,1,0)*VLOOKUP($Z$2,DALYs!$A$2:$MW$40,'Intervention list'!LE$195+1,0)</f>
        <v>0</v>
      </c>
      <c r="LF139" s="0" t="n">
        <f aca="false">IF(ISNUMBER(FIND(LF$1,$D139))=$AO$1,1,0)*VLOOKUP($Z$2,DALYs!$A$2:$MW$40,'Intervention list'!LF$195+1,0)</f>
        <v>0</v>
      </c>
      <c r="LG139" s="0" t="n">
        <f aca="false">IF(ISNUMBER(FIND(LG$1,$D139))=$AO$1,1,0)*VLOOKUP($Z$2,DALYs!$A$2:$MW$40,'Intervention list'!LG$195+1,0)</f>
        <v>0</v>
      </c>
      <c r="LH139" s="0" t="n">
        <f aca="false">IF(ISNUMBER(FIND(LH$1,$D139))=$AO$1,1,0)*VLOOKUP($Z$2,DALYs!$A$2:$MW$40,'Intervention list'!LH$195+1,0)</f>
        <v>0</v>
      </c>
      <c r="LI139" s="0" t="n">
        <f aca="false">IF(ISNUMBER(FIND(LI$1,$D139))=$AO$1,1,0)*VLOOKUP($Z$2,DALYs!$A$2:$MW$40,'Intervention list'!LI$195+1,0)</f>
        <v>0</v>
      </c>
      <c r="LJ139" s="0" t="n">
        <f aca="false">IF(ISNUMBER(FIND(LJ$1,$D139))=$AO$1,1,0)*VLOOKUP($Z$2,DALYs!$A$2:$MW$40,'Intervention list'!LJ$195+1,0)</f>
        <v>0</v>
      </c>
      <c r="LK139" s="0" t="n">
        <f aca="false">IF(ISNUMBER(FIND(LK$1,$D139))=$AO$1,1,0)*VLOOKUP($Z$2,DALYs!$A$2:$MW$40,'Intervention list'!LK$195+1,0)</f>
        <v>0</v>
      </c>
      <c r="LL139" s="0" t="n">
        <f aca="false">IF(ISNUMBER(FIND(LL$1,$D139))=$AO$1,1,0)*VLOOKUP($Z$2,DALYs!$A$2:$MW$40,'Intervention list'!LL$195+1,0)</f>
        <v>0</v>
      </c>
      <c r="LM139" s="0" t="n">
        <f aca="false">IF(ISNUMBER(FIND(LM$1,$D139))=$AO$1,1,0)*VLOOKUP($Z$2,DALYs!$A$2:$MW$40,'Intervention list'!LM$195+1,0)</f>
        <v>0</v>
      </c>
      <c r="LN139" s="0" t="n">
        <f aca="false">IF(ISNUMBER(FIND(LN$1,$D139))=$AO$1,1,0)*VLOOKUP($Z$2,DALYs!$A$2:$MW$40,'Intervention list'!LN$195+1,0)</f>
        <v>0</v>
      </c>
      <c r="LO139" s="0" t="n">
        <f aca="false">IF(ISNUMBER(FIND(LO$1,$D139))=$AO$1,1,0)*VLOOKUP($Z$2,DALYs!$A$2:$MW$40,'Intervention list'!LO$195+1,0)</f>
        <v>0</v>
      </c>
      <c r="LP139" s="0" t="n">
        <f aca="false">IF(ISNUMBER(FIND(LP$1,$D139))=$AO$1,1,0)*VLOOKUP($Z$2,DALYs!$A$2:$MW$40,'Intervention list'!LP$195+1,0)</f>
        <v>0</v>
      </c>
      <c r="LQ139" s="0" t="n">
        <f aca="false">IF(ISNUMBER(FIND(LQ$1,$D139))=$AO$1,1,0)*VLOOKUP($Z$2,DALYs!$A$2:$MW$40,'Intervention list'!LQ$195+1,0)</f>
        <v>0</v>
      </c>
      <c r="LR139" s="0" t="n">
        <f aca="false">IF(ISNUMBER(FIND(LR$1,$D139))=$AO$1,1,0)*VLOOKUP($Z$2,DALYs!$A$2:$MW$40,'Intervention list'!LR$195+1,0)</f>
        <v>0</v>
      </c>
      <c r="LS139" s="0" t="n">
        <f aca="false">IF(ISNUMBER(FIND(LS$1,$D139))=$AO$1,1,0)*VLOOKUP($Z$2,DALYs!$A$2:$MW$40,'Intervention list'!LS$195+1,0)</f>
        <v>0</v>
      </c>
      <c r="LT139" s="0" t="n">
        <f aca="false">IF(ISNUMBER(FIND(LT$1,$D139))=$AO$1,1,0)*VLOOKUP($Z$2,DALYs!$A$2:$MW$40,'Intervention list'!LT$195+1,0)</f>
        <v>0</v>
      </c>
      <c r="LU139" s="0" t="n">
        <f aca="false">IF(ISNUMBER(FIND(LU$1,$D139))=$AO$1,1,0)*VLOOKUP($Z$2,DALYs!$A$2:$MW$40,'Intervention list'!LU$195+1,0)</f>
        <v>0</v>
      </c>
      <c r="LV139" s="0" t="n">
        <f aca="false">IF(ISNUMBER(FIND(LV$1,$D139))=$AO$1,1,0)*VLOOKUP($Z$2,DALYs!$A$2:$MW$40,'Intervention list'!LV$195+1,0)</f>
        <v>0</v>
      </c>
      <c r="LW139" s="0" t="n">
        <f aca="false">IF(ISNUMBER(FIND(LW$1,$D139))=$AO$1,1,0)*VLOOKUP($Z$2,DALYs!$A$2:$MW$40,'Intervention list'!LW$195+1,0)</f>
        <v>0</v>
      </c>
      <c r="LX139" s="0" t="n">
        <f aca="false">IF(ISNUMBER(FIND(LX$1,$D139))=$AO$1,1,0)*VLOOKUP($Z$2,DALYs!$A$2:$MW$40,'Intervention list'!LX$195+1,0)</f>
        <v>0</v>
      </c>
      <c r="LY139" s="0" t="n">
        <f aca="false">IF(ISNUMBER(FIND(LY$1,$D139))=$AO$1,1,0)*VLOOKUP($Z$2,DALYs!$A$2:$MW$40,'Intervention list'!LY$195+1,0)</f>
        <v>0</v>
      </c>
      <c r="LZ139" s="0" t="n">
        <f aca="false">IF(ISNUMBER(FIND(LZ$1,$D139))=$AO$1,1,0)*VLOOKUP($Z$2,DALYs!$A$2:$MW$40,'Intervention list'!LZ$195+1,0)</f>
        <v>0</v>
      </c>
      <c r="MA139" s="0" t="n">
        <f aca="false">IF(ISNUMBER(FIND(MA$1,$D139))=$AO$1,1,0)*VLOOKUP($Z$2,DALYs!$A$2:$MW$40,'Intervention list'!MA$195+1,0)</f>
        <v>0</v>
      </c>
      <c r="MB139" s="0" t="n">
        <f aca="false">IF(ISNUMBER(FIND(MB$1,$D139))=$AO$1,1,0)*VLOOKUP($Z$2,DALYs!$A$2:$MW$40,'Intervention list'!MB$195+1,0)</f>
        <v>0</v>
      </c>
      <c r="MC139" s="0" t="n">
        <f aca="false">IF(ISNUMBER(FIND(MC$1,$D139))=$AO$1,1,0)*VLOOKUP($Z$2,DALYs!$A$2:$MW$40,'Intervention list'!MC$195+1,0)</f>
        <v>0</v>
      </c>
      <c r="MD139" s="0" t="n">
        <f aca="false">IF(ISNUMBER(FIND(MD$1,$D139))=$AO$1,1,0)*VLOOKUP($Z$2,DALYs!$A$2:$MW$40,'Intervention list'!MD$195+1,0)</f>
        <v>0</v>
      </c>
      <c r="ME139" s="0" t="n">
        <f aca="false">IF(ISNUMBER(FIND(ME$1,$D139))=$AO$1,1,0)*VLOOKUP($Z$2,DALYs!$A$2:$MW$40,'Intervention list'!ME$195+1,0)</f>
        <v>0</v>
      </c>
      <c r="MF139" s="0" t="n">
        <f aca="false">IF(ISNUMBER(FIND(MF$1,$D139))=$AO$1,1,0)*VLOOKUP($Z$2,DALYs!$A$2:$MW$40,'Intervention list'!MF$195+1,0)</f>
        <v>0</v>
      </c>
      <c r="MG139" s="0" t="n">
        <f aca="false">IF(ISNUMBER(FIND(MG$1,$D139))=$AO$1,1,0)*VLOOKUP($Z$2,DALYs!$A$2:$MW$40,'Intervention list'!MG$195+1,0)</f>
        <v>0</v>
      </c>
      <c r="MH139" s="0" t="n">
        <f aca="false">IF(ISNUMBER(FIND(MH$1,$D139))=$AO$1,1,0)*VLOOKUP($Z$2,DALYs!$A$2:$MW$40,'Intervention list'!MH$195+1,0)</f>
        <v>0</v>
      </c>
      <c r="MI139" s="0" t="n">
        <f aca="false">IF(ISNUMBER(FIND(MI$1,$D139))=$AO$1,1,0)*VLOOKUP($Z$2,DALYs!$A$2:$MW$40,'Intervention list'!MI$195+1,0)</f>
        <v>0</v>
      </c>
      <c r="MJ139" s="0" t="n">
        <f aca="false">IF(ISNUMBER(FIND(MJ$1,$D139))=$AO$1,1,0)*VLOOKUP($Z$2,DALYs!$A$2:$MW$40,'Intervention list'!MJ$195+1,0)</f>
        <v>0</v>
      </c>
      <c r="MK139" s="0" t="n">
        <f aca="false">IF(ISNUMBER(FIND(MK$1,$D139))=$AO$1,1,0)*VLOOKUP($Z$2,DALYs!$A$2:$MW$40,'Intervention list'!MK$195+1,0)</f>
        <v>0</v>
      </c>
      <c r="ML139" s="0" t="n">
        <f aca="false">IF(ISNUMBER(FIND(ML$1,$D139))=$AO$1,1,0)*VLOOKUP($Z$2,DALYs!$A$2:$MW$40,'Intervention list'!ML$195+1,0)</f>
        <v>0</v>
      </c>
      <c r="MM139" s="0" t="n">
        <f aca="false">IF(ISNUMBER(FIND(MM$1,$D139))=$AO$1,1,0)*VLOOKUP($Z$2,DALYs!$A$2:$MW$40,'Intervention list'!MM$195+1,0)</f>
        <v>0</v>
      </c>
      <c r="MN139" s="0" t="n">
        <f aca="false">IF(ISNUMBER(FIND(MN$1,$D139))=$AO$1,1,0)*VLOOKUP($Z$2,DALYs!$A$2:$MW$40,'Intervention list'!MN$195+1,0)</f>
        <v>0</v>
      </c>
      <c r="MO139" s="0" t="n">
        <f aca="false">IF(ISNUMBER(FIND(MO$1,$D139))=$AO$1,1,0)*VLOOKUP($Z$2,DALYs!$A$2:$MW$40,'Intervention list'!MO$195+1,0)</f>
        <v>0</v>
      </c>
      <c r="MP139" s="0" t="n">
        <f aca="false">IF(ISNUMBER(FIND(MP$1,$D139))=$AO$1,1,0)*VLOOKUP($Z$2,DALYs!$A$2:$MW$40,'Intervention list'!MP$195+1,0)</f>
        <v>0</v>
      </c>
      <c r="MQ139" s="0" t="n">
        <f aca="false">IF(ISNUMBER(FIND(MQ$1,$D139))=$AO$1,1,0)*VLOOKUP($Z$2,DALYs!$A$2:$MW$40,'Intervention list'!MQ$195+1,0)</f>
        <v>0</v>
      </c>
      <c r="MR139" s="0" t="n">
        <f aca="false">IF(ISNUMBER(FIND(MR$1,$D139))=$AO$1,1,0)*VLOOKUP($Z$2,DALYs!$A$2:$MW$40,'Intervention list'!MR$195+1,0)</f>
        <v>0</v>
      </c>
      <c r="MS139" s="0" t="n">
        <f aca="false">IF(ISNUMBER(FIND(MS$1,$D139))=$AO$1,1,0)*VLOOKUP($Z$2,DALYs!$A$2:$MW$40,'Intervention list'!MS$195+1,0)</f>
        <v>0</v>
      </c>
      <c r="MT139" s="0" t="n">
        <f aca="false">IF(ISNUMBER(FIND(MT$1,$D139))=$AO$1,1,0)*VLOOKUP($Z$2,DALYs!$A$2:$MW$40,'Intervention list'!MT$195+1,0)</f>
        <v>0</v>
      </c>
      <c r="MU139" s="0" t="n">
        <f aca="false">IF(ISNUMBER(FIND(MU$1,$D139))=$AO$1,1,0)*VLOOKUP($Z$2,DALYs!$A$2:$MW$40,'Intervention list'!MU$195+1,0)</f>
        <v>0</v>
      </c>
      <c r="MV139" s="0" t="n">
        <f aca="false">IF(ISNUMBER(FIND(MV$1,$D139))=$AO$1,1,0)*VLOOKUP($Z$2,DALYs!$A$2:$MW$40,'Intervention list'!MV$195+1,0)</f>
        <v>0</v>
      </c>
      <c r="MW139" s="0" t="n">
        <f aca="false">IF(ISNUMBER(FIND(MW$1,$D139))=$AO$1,1,0)*VLOOKUP($Z$2,DALYs!$A$2:$MW$40,'Intervention list'!MW$195+1,0)</f>
        <v>0</v>
      </c>
      <c r="MX139" s="0" t="n">
        <f aca="false">IF(ISNUMBER(FIND(MX$1,$D139))=$AO$1,1,0)*VLOOKUP($Z$2,DALYs!$A$2:$MW$40,'Intervention list'!MX$195+1,0)</f>
        <v>0</v>
      </c>
      <c r="MY139" s="0" t="n">
        <f aca="false">IF(ISNUMBER(FIND(MY$1,$D139))=$AO$1,1,0)*VLOOKUP($Z$2,DALYs!$A$2:$MW$40,'Intervention list'!MY$195+1,0)</f>
        <v>0</v>
      </c>
      <c r="MZ139" s="0" t="n">
        <f aca="false">IF(ISNUMBER(FIND(MZ$1,$D139))=$AO$1,1,0)*VLOOKUP($Z$2,DALYs!$A$2:$MW$40,'Intervention list'!MZ$195+1,0)</f>
        <v>0</v>
      </c>
      <c r="NA139" s="0" t="n">
        <f aca="false">IF(ISNUMBER(FIND(NA$1,$D139))=$AO$1,1,0)*VLOOKUP($Z$2,DALYs!$A$2:$MW$40,'Intervention list'!NA$195+1,0)</f>
        <v>0</v>
      </c>
      <c r="NB139" s="0" t="n">
        <f aca="false">IF(ISNUMBER(FIND(NB$1,$D139))=$AO$1,1,0)*VLOOKUP($Z$2,DALYs!$A$2:$MW$40,'Intervention list'!NB$195+1,0)</f>
        <v>0</v>
      </c>
      <c r="NC139" s="0" t="n">
        <f aca="false">IF(ISNUMBER(FIND(NC$1,$D139))=$AO$1,1,0)*VLOOKUP($Z$2,DALYs!$A$2:$MW$40,'Intervention list'!NC$195+1,0)</f>
        <v>0</v>
      </c>
      <c r="ND139" s="0" t="n">
        <f aca="false">IF(ISNUMBER(FIND(ND$1,$D139))=$AO$1,1,0)*VLOOKUP($Z$2,DALYs!$A$2:$MW$40,'Intervention list'!ND$195+1,0)</f>
        <v>0</v>
      </c>
      <c r="NE139" s="0" t="n">
        <f aca="false">IF(ISNUMBER(FIND(NE$1,$D139))=$AO$1,1,0)*VLOOKUP($Z$2,DALYs!$A$2:$MW$40,'Intervention list'!NE$195+1,0)</f>
        <v>0</v>
      </c>
      <c r="NF139" s="0" t="n">
        <f aca="false">IF(ISNUMBER(FIND(NF$1,$D139))=$AO$1,1,0)*VLOOKUP($Z$2,DALYs!$A$2:$MW$40,'Intervention list'!NF$195+1,0)</f>
        <v>0</v>
      </c>
      <c r="NG139" s="0" t="n">
        <f aca="false">IF(ISNUMBER(FIND(NG$1,$D139))=$AO$1,1,0)*VLOOKUP($Z$2,DALYs!$A$2:$MW$40,'Intervention list'!NG$195+1,0)</f>
        <v>0</v>
      </c>
      <c r="NH139" s="0" t="n">
        <f aca="false">IF(ISNUMBER(FIND(NH$1,$D139))=$AO$1,1,0)*VLOOKUP($Z$2,DALYs!$A$2:$MW$40,'Intervention list'!NH$195+1,0)</f>
        <v>0</v>
      </c>
      <c r="NI139" s="0" t="n">
        <f aca="false">IF(ISNUMBER(FIND(NI$1,$D139))=$AO$1,1,0)*VLOOKUP($Z$2,DALYs!$A$2:$MW$40,'Intervention list'!NI$195+1,0)</f>
        <v>0</v>
      </c>
      <c r="NJ139" s="0" t="n">
        <f aca="false">IF(ISNUMBER(FIND(NJ$1,$D139))=$AO$1,1,0)*VLOOKUP($Z$2,DALYs!$A$2:$MW$40,'Intervention list'!NJ$195+1,0)</f>
        <v>0</v>
      </c>
      <c r="NK139" s="0" t="n">
        <f aca="false">IF(ISNUMBER(FIND(NK$1,$D139))=$AO$1,1,0)*VLOOKUP($Z$2,DALYs!$A$2:$MW$40,'Intervention list'!NK$195+1,0)</f>
        <v>0</v>
      </c>
      <c r="NL139" s="0" t="n">
        <f aca="false">IF(ISNUMBER(FIND(NL$1,$D139))=$AO$1,1,0)*VLOOKUP($Z$2,DALYs!$A$2:$MW$40,'Intervention list'!NL$195+1,0)</f>
        <v>0</v>
      </c>
      <c r="NM139" s="0" t="n">
        <f aca="false">IF(ISNUMBER(FIND(NM$1,$D139))=$AO$1,1,0)*VLOOKUP($Z$2,DALYs!$A$2:$MW$40,'Intervention list'!NM$195+1,0)</f>
        <v>0</v>
      </c>
      <c r="NN139" s="0" t="n">
        <f aca="false">IF(ISNUMBER(FIND(NN$1,$D139))=$AO$1,1,0)*VLOOKUP($Z$2,DALYs!$A$2:$MW$40,'Intervention list'!NN$195+1,0)</f>
        <v>0</v>
      </c>
      <c r="NO139" s="0" t="n">
        <f aca="false">IF(ISNUMBER(FIND(NO$1,$D139))=$AO$1,1,0)*VLOOKUP($Z$2,DALYs!$A$2:$MW$40,'Intervention list'!NO$195+1,0)</f>
        <v>0</v>
      </c>
      <c r="NP139" s="0" t="n">
        <f aca="false">IF(ISNUMBER(FIND(NP$1,$D139))=$AO$1,1,0)*VLOOKUP($Z$2,DALYs!$A$2:$MW$40,'Intervention list'!NP$195+1,0)</f>
        <v>0</v>
      </c>
      <c r="NQ139" s="0" t="n">
        <f aca="false">IF(ISNUMBER(FIND(NQ$1,$D139))=$AO$1,1,0)*VLOOKUP($Z$2,DALYs!$A$2:$MW$40,'Intervention list'!NQ$195+1,0)</f>
        <v>0</v>
      </c>
      <c r="NR139" s="0" t="n">
        <f aca="false">IF(ISNUMBER(FIND(NR$1,$D139))=$AO$1,1,0)*VLOOKUP($Z$2,DALYs!$A$2:$MW$40,'Intervention list'!NR$195+1,0)</f>
        <v>0</v>
      </c>
      <c r="NS139" s="0" t="n">
        <f aca="false">IF(ISNUMBER(FIND(NS$1,$D139))=$AO$1,1,0)*VLOOKUP($Z$2,DALYs!$A$2:$MW$40,'Intervention list'!NS$195+1,0)</f>
        <v>0</v>
      </c>
      <c r="NT139" s="0" t="n">
        <f aca="false">IF(ISNUMBER(FIND(NT$1,$D139))=$AO$1,1,0)*VLOOKUP($Z$2,DALYs!$A$2:$MW$40,'Intervention list'!NT$195+1,0)</f>
        <v>0</v>
      </c>
      <c r="NU139" s="0" t="n">
        <f aca="false">IF(ISNUMBER(FIND(NU$1,$D139))=$AO$1,1,0)*VLOOKUP($Z$2,DALYs!$A$2:$MW$40,'Intervention list'!NU$195+1,0)</f>
        <v>0</v>
      </c>
      <c r="NV139" s="0" t="n">
        <f aca="false">IF(ISNUMBER(FIND(NV$1,$D139))=$AO$1,1,0)*VLOOKUP($Z$2,DALYs!$A$2:$MW$40,'Intervention list'!NV$195+1,0)</f>
        <v>0</v>
      </c>
      <c r="NW139" s="0" t="n">
        <f aca="false">IF(ISNUMBER(FIND(NW$1,$D139))=$AO$1,1,0)*VLOOKUP($Z$2,DALYs!$A$2:$MW$40,'Intervention list'!NW$195+1,0)</f>
        <v>0</v>
      </c>
      <c r="NX139" s="0" t="n">
        <f aca="false">IF(ISNUMBER(FIND(NX$1,$D139))=$AO$1,1,0)*VLOOKUP($Z$2,DALYs!$A$2:$MW$40,'Intervention list'!NX$195+1,0)</f>
        <v>0</v>
      </c>
      <c r="NY139" s="0" t="n">
        <f aca="false">IF(ISNUMBER(FIND(NY$1,$D139))=$AO$1,1,0)*VLOOKUP($Z$2,DALYs!$A$2:$MW$40,'Intervention list'!NY$195+1,0)</f>
        <v>0</v>
      </c>
      <c r="NZ139" s="0" t="n">
        <f aca="false">IF(ISNUMBER(FIND(NZ$1,$D139))=$AO$1,1,0)*VLOOKUP($Z$2,DALYs!$A$2:$MW$40,'Intervention list'!NZ$195+1,0)</f>
        <v>0</v>
      </c>
      <c r="OA139" s="0" t="n">
        <f aca="false">IF(ISNUMBER(FIND(OA$1,$D139))=$AO$1,1,0)*VLOOKUP($Z$2,DALYs!$A$2:$MW$40,'Intervention list'!OA$195+1,0)</f>
        <v>0</v>
      </c>
      <c r="OB139" s="0" t="n">
        <f aca="false">IF(ISNUMBER(FIND(OB$1,$D139))=$AO$1,1,0)*VLOOKUP($Z$2,DALYs!$A$2:$MW$40,'Intervention list'!OB$195+1,0)</f>
        <v>0</v>
      </c>
      <c r="OC139" s="0" t="n">
        <f aca="false">IF(ISNUMBER(FIND(OC$1,$D139))=$AO$1,1,0)*VLOOKUP($Z$2,DALYs!$A$2:$MW$40,'Intervention list'!OC$195+1,0)</f>
        <v>0</v>
      </c>
      <c r="OD139" s="0" t="n">
        <f aca="false">IF(ISNUMBER(FIND(OD$1,$D139))=$AO$1,1,0)*VLOOKUP($Z$2,DALYs!$A$2:$MW$40,'Intervention list'!OD$195+1,0)</f>
        <v>0</v>
      </c>
      <c r="OE139" s="0" t="n">
        <f aca="false">IF(ISNUMBER(FIND(OE$1,$D139))=$AO$1,1,0)*VLOOKUP($Z$2,DALYs!$A$2:$MW$40,'Intervention list'!OE$195+1,0)</f>
        <v>0</v>
      </c>
      <c r="OF139" s="0" t="n">
        <f aca="false">IF(ISNUMBER(FIND(OF$1,$D139))=$AO$1,1,0)*VLOOKUP($Z$2,DALYs!$A$2:$MW$40,'Intervention list'!OF$195+1,0)</f>
        <v>0</v>
      </c>
      <c r="OG139" s="0" t="n">
        <f aca="false">IF(ISNUMBER(FIND(OG$1,$D139))=$AO$1,1,0)*VLOOKUP($Z$2,DALYs!$A$2:$MW$40,'Intervention list'!OG$195+1,0)</f>
        <v>0</v>
      </c>
      <c r="OH139" s="0" t="n">
        <f aca="false">IF(ISNUMBER(FIND(OH$1,$D139))=$AO$1,1,0)*VLOOKUP($Z$2,DALYs!$A$2:$MW$40,'Intervention list'!OH$195+1,0)</f>
        <v>0</v>
      </c>
      <c r="OI139" s="0" t="n">
        <f aca="false">IF(ISNUMBER(FIND(OI$1,$D139))=$AO$1,1,0)*VLOOKUP($Z$2,DALYs!$A$2:$MW$40,'Intervention list'!OI$195+1,0)</f>
        <v>0</v>
      </c>
      <c r="OJ139" s="0" t="n">
        <f aca="false">IF(ISNUMBER(FIND(OJ$1,$D139))=$AO$1,1,0)*VLOOKUP($Z$2,DALYs!$A$2:$MW$40,'Intervention list'!OJ$195+1,0)</f>
        <v>0</v>
      </c>
      <c r="OK139" s="0" t="n">
        <f aca="false">IF(ISNUMBER(FIND(OK$1,$D139))=$AO$1,1,0)*VLOOKUP($Z$2,DALYs!$A$2:$MW$40,'Intervention list'!OK$195+1,0)</f>
        <v>0</v>
      </c>
      <c r="OL139" s="0" t="n">
        <f aca="false">IF(ISNUMBER(FIND(OL$1,$D139))=$AO$1,1,0)*VLOOKUP($Z$2,DALYs!$A$2:$MW$40,'Intervention list'!OL$195+1,0)</f>
        <v>0</v>
      </c>
      <c r="OM139" s="0" t="n">
        <f aca="false">IF(ISNUMBER(FIND(OM$1,$D139))=$AO$1,1,0)*VLOOKUP($Z$2,DALYs!$A$2:$MW$40,'Intervention list'!OM$195+1,0)</f>
        <v>0</v>
      </c>
      <c r="ON139" s="0" t="n">
        <f aca="false">IF(ISNUMBER(FIND(ON$1,$D139))=$AO$1,1,0)*VLOOKUP($Z$2,DALYs!$A$2:$MW$40,'Intervention list'!ON$195+1,0)</f>
        <v>0</v>
      </c>
      <c r="OO139" s="0" t="n">
        <f aca="false">IF(ISNUMBER(FIND(OO$1,$D139))=$AO$1,1,0)*VLOOKUP($Z$2,DALYs!$A$2:$MW$40,'Intervention list'!OO$195+1,0)</f>
        <v>0</v>
      </c>
      <c r="OP139" s="0" t="n">
        <f aca="false">IF(ISNUMBER(FIND(OP$1,$D139))=$AO$1,1,0)*VLOOKUP($Z$2,DALYs!$A$2:$MW$40,'Intervention list'!OP$195+1,0)</f>
        <v>0</v>
      </c>
      <c r="OQ139" s="0" t="n">
        <f aca="false">IF(ISNUMBER(FIND(OQ$1,$D139))=$AO$1,1,0)*VLOOKUP($Z$2,DALYs!$A$2:$MW$40,'Intervention list'!OQ$195+1,0)</f>
        <v>0</v>
      </c>
      <c r="OR139" s="0" t="n">
        <f aca="false">IF(ISNUMBER(FIND(OR$1,$D139))=$AO$1,1,0)*VLOOKUP($Z$2,DALYs!$A$2:$MW$40,'Intervention list'!OR$195+1,0)</f>
        <v>0</v>
      </c>
      <c r="OS139" s="0" t="n">
        <f aca="false">IF(ISNUMBER(FIND(OS$1,$D139))=$AO$1,1,0)*VLOOKUP($Z$2,DALYs!$A$2:$MW$40,'Intervention list'!OS$195+1,0)</f>
        <v>0</v>
      </c>
      <c r="OT139" s="0" t="n">
        <f aca="false">IF(ISNUMBER(FIND(OT$1,$D139))=$AO$1,1,0)*VLOOKUP($Z$2,DALYs!$A$2:$MW$40,'Intervention list'!OT$195+1,0)</f>
        <v>0</v>
      </c>
      <c r="OU139" s="0" t="n">
        <f aca="false">IF(ISNUMBER(FIND(OU$1,$D139))=$AO$1,1,0)*VLOOKUP($Z$2,DALYs!$A$2:$MW$40,'Intervention list'!OU$195+1,0)</f>
        <v>0</v>
      </c>
      <c r="OV139" s="0" t="n">
        <f aca="false">IF(ISNUMBER(FIND(OV$1,$D139))=$AO$1,1,0)*VLOOKUP($Z$2,DALYs!$A$2:$MW$40,'Intervention list'!OV$195+1,0)</f>
        <v>0</v>
      </c>
      <c r="OW139" s="0" t="n">
        <f aca="false">IF(ISNUMBER(FIND(OW$1,$D139))=$AO$1,1,0)*VLOOKUP($Z$2,DALYs!$A$2:$MW$40,'Intervention list'!OW$195+1,0)</f>
        <v>0</v>
      </c>
      <c r="OX139" s="0" t="n">
        <f aca="false">IF(ISNUMBER(FIND(OX$1,$D139))=$AO$1,1,0)*VLOOKUP($Z$2,DALYs!$A$2:$MW$40,'Intervention list'!OX$195+1,0)</f>
        <v>0</v>
      </c>
    </row>
    <row r="140" customFormat="false" ht="31.5" hidden="false" customHeight="false" outlineLevel="0" collapsed="false">
      <c r="A140" s="6" t="s">
        <v>249</v>
      </c>
      <c r="B140" s="6" t="s">
        <v>97</v>
      </c>
      <c r="C140" s="26" t="s">
        <v>71</v>
      </c>
      <c r="D140" s="7" t="s">
        <v>250</v>
      </c>
      <c r="E140" s="7" t="str">
        <f aca="false">SUBSTITUTE(D140,0.2,X140)</f>
        <v>Diabetes mellitus: 0.05; Hypertensive heart disease: 0.05; Age-related macular degeneration: 0.1; Other vision loss: 0.1</v>
      </c>
      <c r="F140" s="0" t="s">
        <v>62</v>
      </c>
      <c r="G140" s="8" t="n">
        <v>12.5272346894811</v>
      </c>
      <c r="H140" s="9" t="n">
        <v>630.6</v>
      </c>
      <c r="I140" s="9" t="n">
        <f aca="false">IF(H140="","",(H140*(VLOOKUP($Z$2,Worksheet,11,0)^4)))</f>
        <v>918.842955835068</v>
      </c>
      <c r="J140" s="9" t="n">
        <f aca="false">IF(I140="","",I140*VLOOKUP($Z$2,Worksheet,12,0))</f>
        <v>1029.84833687247</v>
      </c>
      <c r="K140" s="9" t="n">
        <f aca="false">IF(I140="","",I140*VLOOKUP($Z$2, Worksheet, 13, 0))</f>
        <v>902.132868536819</v>
      </c>
      <c r="L140" s="9" t="n">
        <f aca="false">IF(J140="",VLOOKUP($Z$2, Worksheet, 14, 0),J140)</f>
        <v>1029.84833687247</v>
      </c>
      <c r="M140" s="9" t="n">
        <f aca="false">IF(L140&lt;VLOOKUP($Z$2,'Country sheet'!$A$3:$P$41,15,0), VLOOKUP($Z$2,'Country sheet'!$A$3:$P$41,15,0), L140)/0.7</f>
        <v>1471.21190981781</v>
      </c>
      <c r="N140" s="27" t="n">
        <f aca="false">IFERROR(IF(AC140=$AO$1,VLOOKUP(F140,AO$42:AX$46,MATCH(AC$1,AP$41:AX$41,0)+1,0)/COUNTIFS($F$2:$F$194,$F140,$AC$2:$AC$194,$AO$1),0),0) + IFERROR(IF(AD140=$AO$1,VLOOKUP(F140,AO$42:AX$46,MATCH(AD$1,AP$41:AX$41,0)+1,0)/COUNTIFS($F$2:$F$194,$F140,$AD$2:$AD$194,$AO$1),0),0) + IFERROR(IF(AE140=$AO$1,VLOOKUP(F140,AO$42:AX$46,MATCH(AE$1,AP$41:AX$41,0)+1,0)/COUNTIFS($F$2:$F$194,$F140,$AE$2:$AE$194,$AO$1),0),0) + IFERROR(IF(AF140=$AO$1,VLOOKUP(F140,AO$42:AX$46,MATCH(AF$1,AP$41:AX$41,0)+1,0)/COUNTIFS($F$2:$F$194,$F140,$AF$2:$AF$194,$AO$1),0),0) + IFERROR(IF(AG140=$AO$1,VLOOKUP(F140,AO$42:AX$46,MATCH(AG$1,AP$41:AX$41,0)+1,0)/COUNTIFS($F$2:$F$194,$F140,$AG$2:$AG$194,$AO$1),0),0) + IFERROR(IF(AH140=$AO$1,VLOOKUP(F140,AO$42:AX$46,MATCH(AH$1,AP$41:AX$41,0)+1,0)/COUNTIFS($F$2:$F$194,$F140,$AH$2:$AH$194,$AO$1),0),0) + IFERROR(IF(AI140=$AO$1,VLOOKUP(F140,AO$42:AX$46,MATCH(AI$1,AP$41:AX$41,0)+1,0)/COUNTIFS($F$2:$F$194,$F140,$AI$2:$AI$194,$AO$1),0),0) + IFERROR(IF(AJ140=$AO$1,VLOOKUP(F140,AO$42:AX$46,MATCH(AJ$1,AP$41:AX$41,0)+1,0)/COUNTIFS($F$2:$F$194,$F140,$AJ$2:$AJ$194,$AO$1),0),0) + IFERROR(IF(AK140=$AO$1,VLOOKUP(F140,AO$42:AX$46,MATCH(AK$1,AP$41:AX$41,0)+1,0)/COUNTIFS($F$2:$F$194,$F140,$AK$2:$AK$194,$AO$1),0),0)</f>
        <v>0</v>
      </c>
      <c r="O140" s="9" t="n">
        <v>1</v>
      </c>
      <c r="P140" s="9" t="n">
        <v>1</v>
      </c>
      <c r="Q140" s="0" t="n">
        <f aca="false">SUM(BC140:OX140)</f>
        <v>135001.869429802</v>
      </c>
      <c r="R140" s="0" t="n">
        <f aca="false">IF(VLOOKUP($Z$2,CET!$A$4:$L$42,12,0)="Low income",_xlfn.IFS(S140=0.2,0.1,S140=0.1,0.05,S140=0.5,0.4,S140=0.35,0.25),S140)</f>
        <v>0.2</v>
      </c>
      <c r="S140" s="0" t="n">
        <v>0.2</v>
      </c>
      <c r="T140" s="0" t="n">
        <v>0.8</v>
      </c>
      <c r="U140" s="0" t="n">
        <f aca="false">N140/M140</f>
        <v>0</v>
      </c>
      <c r="V140" s="0" t="n">
        <f aca="false">IFERROR(U140/Q140,0)</f>
        <v>0</v>
      </c>
      <c r="W140" s="0" t="n">
        <f aca="false">(T140/R140)*V140</f>
        <v>0</v>
      </c>
      <c r="X140" s="28" t="n">
        <f aca="false">IF(W140=0,0,IF(W140&lt;=0.8,IF(W140&lt;0.05,0.05,W140),0.8))</f>
        <v>0</v>
      </c>
      <c r="Y140" s="28"/>
      <c r="AC140" s="34" t="n">
        <f aca="false">ISNUMBER(FIND(AC$1,$C140))</f>
        <v>0</v>
      </c>
      <c r="AD140" s="33" t="n">
        <f aca="false">ISNUMBER(FIND(AD$1,$C140))</f>
        <v>0</v>
      </c>
      <c r="AE140" s="33" t="n">
        <f aca="false">ISNUMBER(FIND(AE$1,$C140))</f>
        <v>0</v>
      </c>
      <c r="AF140" s="33" t="n">
        <f aca="false">ISNUMBER(FIND(AF$1,$C140))</f>
        <v>0</v>
      </c>
      <c r="AG140" s="33" t="n">
        <f aca="false">ISNUMBER(FIND(AG$1,$C140))</f>
        <v>0</v>
      </c>
      <c r="AH140" s="33" t="n">
        <f aca="false">ISNUMBER(FIND(AH$1,$C140))</f>
        <v>0</v>
      </c>
      <c r="AI140" s="33" t="n">
        <f aca="false">ISNUMBER(FIND(AI$1,$C140))</f>
        <v>0</v>
      </c>
      <c r="AJ140" s="33" t="n">
        <f aca="false">ISNUMBER(FIND(AJ$1,$C140))</f>
        <v>0</v>
      </c>
      <c r="AK140" s="35" t="n">
        <f aca="false">ISNUMBER(FIND(AK$1,$C140))</f>
        <v>0</v>
      </c>
      <c r="AL140" s="6"/>
      <c r="AM140" s="33"/>
      <c r="BC140" s="0" t="n">
        <f aca="false">IF(ISNUMBER(FIND(BC$1,$D140))=$AO$1,1,0)*VLOOKUP($Z$2,DALYs!$A$2:$MW$40,'Intervention list'!BC$195+1,0)</f>
        <v>0</v>
      </c>
      <c r="BD140" s="0" t="n">
        <f aca="false">IF(ISNUMBER(FIND(BD$1,$D140))=$AO$1,1,0)*VLOOKUP($Z$2,DALYs!$A$2:$MW$40,'Intervention list'!BD$195+1,0)</f>
        <v>0</v>
      </c>
      <c r="BE140" s="0" t="n">
        <f aca="false">IF(ISNUMBER(FIND(BE$1,$D140))=$AO$1,1,0)*VLOOKUP($Z$2,DALYs!$A$2:$MW$40,'Intervention list'!BE$195+1,0)</f>
        <v>0</v>
      </c>
      <c r="BF140" s="0" t="n">
        <f aca="false">IF(ISNUMBER(FIND(BF$1,$D140))=$AO$1,1,0)*VLOOKUP($Z$2,DALYs!$A$2:$MW$40,'Intervention list'!BF$195+1,0)</f>
        <v>0</v>
      </c>
      <c r="BG140" s="0" t="n">
        <f aca="false">IF(ISNUMBER(FIND(BG$1,$D140))=$AO$1,1,0)*VLOOKUP($Z$2,DALYs!$A$2:$MW$40,'Intervention list'!BG$195+1,0)</f>
        <v>0</v>
      </c>
      <c r="BH140" s="0" t="n">
        <f aca="false">IF(ISNUMBER(FIND(BH$1,$D140))=$AO$1,1,0)*VLOOKUP($Z$2,DALYs!$A$2:$MW$40,'Intervention list'!BH$195+1,0)</f>
        <v>0</v>
      </c>
      <c r="BI140" s="0" t="n">
        <f aca="false">IF(ISNUMBER(FIND(BI$1,$D140))=$AO$1,1,0)*VLOOKUP($Z$2,DALYs!$A$2:$MW$40,'Intervention list'!BI$195+1,0)</f>
        <v>0</v>
      </c>
      <c r="BJ140" s="0" t="n">
        <f aca="false">IF(ISNUMBER(FIND(BJ$1,$D140))=$AO$1,1,0)*VLOOKUP($Z$2,DALYs!$A$2:$MW$40,'Intervention list'!BJ$195+1,0)</f>
        <v>0</v>
      </c>
      <c r="BK140" s="0" t="n">
        <f aca="false">IF(ISNUMBER(FIND(BK$1,$D140))=$AO$1,1,0)*VLOOKUP($Z$2,DALYs!$A$2:$MW$40,'Intervention list'!BK$195+1,0)</f>
        <v>0</v>
      </c>
      <c r="BL140" s="0" t="n">
        <f aca="false">IF(ISNUMBER(FIND(BL$1,$D140))=$AO$1,1,0)*VLOOKUP($Z$2,DALYs!$A$2:$MW$40,'Intervention list'!BL$195+1,0)</f>
        <v>0</v>
      </c>
      <c r="BM140" s="0" t="n">
        <f aca="false">IF(ISNUMBER(FIND(BM$1,$D140))=$AO$1,1,0)*VLOOKUP($Z$2,DALYs!$A$2:$MW$40,'Intervention list'!BM$195+1,0)</f>
        <v>0</v>
      </c>
      <c r="BN140" s="0" t="n">
        <f aca="false">IF(ISNUMBER(FIND(BN$1,$D140))=$AO$1,1,0)*VLOOKUP($Z$2,DALYs!$A$2:$MW$40,'Intervention list'!BN$195+1,0)</f>
        <v>0</v>
      </c>
      <c r="BO140" s="0" t="n">
        <f aca="false">IF(ISNUMBER(FIND(BO$1,$D140))=$AO$1,1,0)*VLOOKUP($Z$2,DALYs!$A$2:$MW$40,'Intervention list'!BO$195+1,0)</f>
        <v>548.964336909709</v>
      </c>
      <c r="BP140" s="0" t="n">
        <f aca="false">IF(ISNUMBER(FIND(BP$1,$D140))=$AO$1,1,0)*VLOOKUP($Z$2,DALYs!$A$2:$MW$40,'Intervention list'!BP$195+1,0)</f>
        <v>0</v>
      </c>
      <c r="BQ140" s="0" t="n">
        <f aca="false">IF(ISNUMBER(FIND(BQ$1,$D140))=$AO$1,1,0)*VLOOKUP($Z$2,DALYs!$A$2:$MW$40,'Intervention list'!BQ$195+1,0)</f>
        <v>0</v>
      </c>
      <c r="BR140" s="0" t="n">
        <f aca="false">IF(ISNUMBER(FIND(BR$1,$D140))=$AO$1,1,0)*VLOOKUP($Z$2,DALYs!$A$2:$MW$40,'Intervention list'!BR$195+1,0)</f>
        <v>0</v>
      </c>
      <c r="BS140" s="0" t="n">
        <f aca="false">IF(ISNUMBER(FIND(BS$1,$D140))=$AO$1,1,0)*VLOOKUP($Z$2,DALYs!$A$2:$MW$40,'Intervention list'!BS$195+1,0)</f>
        <v>0</v>
      </c>
      <c r="BT140" s="0" t="n">
        <f aca="false">IF(ISNUMBER(FIND(BT$1,$D140))=$AO$1,1,0)*VLOOKUP($Z$2,DALYs!$A$2:$MW$40,'Intervention list'!BT$195+1,0)</f>
        <v>0</v>
      </c>
      <c r="BU140" s="0" t="n">
        <f aca="false">IF(ISNUMBER(FIND(BU$1,$D140))=$AO$1,1,0)*VLOOKUP($Z$2,DALYs!$A$2:$MW$40,'Intervention list'!BU$195+1,0)</f>
        <v>0</v>
      </c>
      <c r="BV140" s="0" t="n">
        <f aca="false">IF(ISNUMBER(FIND(BV$1,$D140))=$AO$1,1,0)*VLOOKUP($Z$2,DALYs!$A$2:$MW$40,'Intervention list'!BV$195+1,0)</f>
        <v>0</v>
      </c>
      <c r="BW140" s="0" t="n">
        <f aca="false">IF(ISNUMBER(FIND(BW$1,$D140))=$AO$1,1,0)*VLOOKUP($Z$2,DALYs!$A$2:$MW$40,'Intervention list'!BW$195+1,0)</f>
        <v>0</v>
      </c>
      <c r="BX140" s="0" t="n">
        <f aca="false">IF(ISNUMBER(FIND(BX$1,$D140))=$AO$1,1,0)*VLOOKUP($Z$2,DALYs!$A$2:$MW$40,'Intervention list'!BX$195+1,0)</f>
        <v>0</v>
      </c>
      <c r="BY140" s="0" t="n">
        <f aca="false">IF(ISNUMBER(FIND(BY$1,$D140))=$AO$1,1,0)*VLOOKUP($Z$2,DALYs!$A$2:$MW$40,'Intervention list'!BY$195+1,0)</f>
        <v>0</v>
      </c>
      <c r="BZ140" s="0" t="n">
        <f aca="false">IF(ISNUMBER(FIND(BZ$1,$D140))=$AO$1,1,0)*VLOOKUP($Z$2,DALYs!$A$2:$MW$40,'Intervention list'!BZ$195+1,0)</f>
        <v>0</v>
      </c>
      <c r="CA140" s="0" t="n">
        <f aca="false">IF(ISNUMBER(FIND(CA$1,$D140))=$AO$1,1,0)*VLOOKUP($Z$2,DALYs!$A$2:$MW$40,'Intervention list'!CA$195+1,0)</f>
        <v>0</v>
      </c>
      <c r="CB140" s="0" t="n">
        <f aca="false">IF(ISNUMBER(FIND(CB$1,$D140))=$AO$1,1,0)*VLOOKUP($Z$2,DALYs!$A$2:$MW$40,'Intervention list'!CB$195+1,0)</f>
        <v>0</v>
      </c>
      <c r="CC140" s="0" t="n">
        <f aca="false">IF(ISNUMBER(FIND(CC$1,$D140))=$AO$1,1,0)*VLOOKUP($Z$2,DALYs!$A$2:$MW$40,'Intervention list'!CC$195+1,0)</f>
        <v>0</v>
      </c>
      <c r="CD140" s="0" t="n">
        <f aca="false">IF(ISNUMBER(FIND(CD$1,$D140))=$AO$1,1,0)*VLOOKUP($Z$2,DALYs!$A$2:$MW$40,'Intervention list'!CD$195+1,0)</f>
        <v>0</v>
      </c>
      <c r="CE140" s="0" t="n">
        <f aca="false">IF(ISNUMBER(FIND(CE$1,$D140))=$AO$1,1,0)*VLOOKUP($Z$2,DALYs!$A$2:$MW$40,'Intervention list'!CE$195+1,0)</f>
        <v>0</v>
      </c>
      <c r="CF140" s="0" t="n">
        <f aca="false">IF(ISNUMBER(FIND(CF$1,$D140))=$AO$1,1,0)*VLOOKUP($Z$2,DALYs!$A$2:$MW$40,'Intervention list'!CF$195+1,0)</f>
        <v>0</v>
      </c>
      <c r="CG140" s="0" t="n">
        <f aca="false">IF(ISNUMBER(FIND(CG$1,$D140))=$AO$1,1,0)*VLOOKUP($Z$2,DALYs!$A$2:$MW$40,'Intervention list'!CG$195+1,0)</f>
        <v>0</v>
      </c>
      <c r="CH140" s="0" t="n">
        <f aca="false">IF(ISNUMBER(FIND(CH$1,$D140))=$AO$1,1,0)*VLOOKUP($Z$2,DALYs!$A$2:$MW$40,'Intervention list'!CH$195+1,0)</f>
        <v>0</v>
      </c>
      <c r="CI140" s="0" t="n">
        <f aca="false">IF(ISNUMBER(FIND(CI$1,$D140))=$AO$1,1,0)*VLOOKUP($Z$2,DALYs!$A$2:$MW$40,'Intervention list'!CI$195+1,0)</f>
        <v>0</v>
      </c>
      <c r="CJ140" s="0" t="n">
        <f aca="false">IF(ISNUMBER(FIND(CJ$1,$D140))=$AO$1,1,0)*VLOOKUP($Z$2,DALYs!$A$2:$MW$40,'Intervention list'!CJ$195+1,0)</f>
        <v>0</v>
      </c>
      <c r="CK140" s="0" t="n">
        <f aca="false">IF(ISNUMBER(FIND(CK$1,$D140))=$AO$1,1,0)*VLOOKUP($Z$2,DALYs!$A$2:$MW$40,'Intervention list'!CK$195+1,0)</f>
        <v>0</v>
      </c>
      <c r="CL140" s="0" t="n">
        <f aca="false">IF(ISNUMBER(FIND(CL$1,$D140))=$AO$1,1,0)*VLOOKUP($Z$2,DALYs!$A$2:$MW$40,'Intervention list'!CL$195+1,0)</f>
        <v>0</v>
      </c>
      <c r="CM140" s="0" t="n">
        <f aca="false">IF(ISNUMBER(FIND(CM$1,$D140))=$AO$1,1,0)*VLOOKUP($Z$2,DALYs!$A$2:$MW$40,'Intervention list'!CM$195+1,0)</f>
        <v>0</v>
      </c>
      <c r="CN140" s="0" t="n">
        <f aca="false">IF(ISNUMBER(FIND(CN$1,$D140))=$AO$1,1,0)*VLOOKUP($Z$2,DALYs!$A$2:$MW$40,'Intervention list'!CN$195+1,0)</f>
        <v>0</v>
      </c>
      <c r="CO140" s="0" t="n">
        <f aca="false">IF(ISNUMBER(FIND(CO$1,$D140))=$AO$1,1,0)*VLOOKUP($Z$2,DALYs!$A$2:$MW$40,'Intervention list'!CO$195+1,0)</f>
        <v>0</v>
      </c>
      <c r="CP140" s="0" t="n">
        <f aca="false">IF(ISNUMBER(FIND(CP$1,$D140))=$AO$1,1,0)*VLOOKUP($Z$2,DALYs!$A$2:$MW$40,'Intervention list'!CP$195+1,0)</f>
        <v>0</v>
      </c>
      <c r="CQ140" s="0" t="n">
        <f aca="false">IF(ISNUMBER(FIND(CQ$1,$D140))=$AO$1,1,0)*VLOOKUP($Z$2,DALYs!$A$2:$MW$40,'Intervention list'!CQ$195+1,0)</f>
        <v>0</v>
      </c>
      <c r="CR140" s="0" t="n">
        <f aca="false">IF(ISNUMBER(FIND(CR$1,$D140))=$AO$1,1,0)*VLOOKUP($Z$2,DALYs!$A$2:$MW$40,'Intervention list'!CR$195+1,0)</f>
        <v>0</v>
      </c>
      <c r="CS140" s="0" t="n">
        <f aca="false">IF(ISNUMBER(FIND(CS$1,$D140))=$AO$1,1,0)*VLOOKUP($Z$2,DALYs!$A$2:$MW$40,'Intervention list'!CS$195+1,0)</f>
        <v>0</v>
      </c>
      <c r="CT140" s="0" t="n">
        <f aca="false">IF(ISNUMBER(FIND(CT$1,$D140))=$AO$1,1,0)*VLOOKUP($Z$2,DALYs!$A$2:$MW$40,'Intervention list'!CT$195+1,0)</f>
        <v>0</v>
      </c>
      <c r="CU140" s="0" t="n">
        <f aca="false">IF(ISNUMBER(FIND(CU$1,$D140))=$AO$1,1,0)*VLOOKUP($Z$2,DALYs!$A$2:$MW$40,'Intervention list'!CU$195+1,0)</f>
        <v>0</v>
      </c>
      <c r="CV140" s="0" t="n">
        <f aca="false">IF(ISNUMBER(FIND(CV$1,$D140))=$AO$1,1,0)*VLOOKUP($Z$2,DALYs!$A$2:$MW$40,'Intervention list'!CV$195+1,0)</f>
        <v>0</v>
      </c>
      <c r="CW140" s="0" t="n">
        <f aca="false">IF(ISNUMBER(FIND(CW$1,$D140))=$AO$1,1,0)*VLOOKUP($Z$2,DALYs!$A$2:$MW$40,'Intervention list'!CW$195+1,0)</f>
        <v>0</v>
      </c>
      <c r="CX140" s="0" t="n">
        <f aca="false">IF(ISNUMBER(FIND(CX$1,$D140))=$AO$1,1,0)*VLOOKUP($Z$2,DALYs!$A$2:$MW$40,'Intervention list'!CX$195+1,0)</f>
        <v>0</v>
      </c>
      <c r="CY140" s="0" t="n">
        <f aca="false">IF(ISNUMBER(FIND(CY$1,$D140))=$AO$1,1,0)*VLOOKUP($Z$2,DALYs!$A$2:$MW$40,'Intervention list'!CY$195+1,0)</f>
        <v>0</v>
      </c>
      <c r="CZ140" s="0" t="n">
        <f aca="false">IF(ISNUMBER(FIND(CZ$1,$D140))=$AO$1,1,0)*VLOOKUP($Z$2,DALYs!$A$2:$MW$40,'Intervention list'!CZ$195+1,0)</f>
        <v>0</v>
      </c>
      <c r="DA140" s="0" t="n">
        <f aca="false">IF(ISNUMBER(FIND(DA$1,$D140))=$AO$1,1,0)*VLOOKUP($Z$2,DALYs!$A$2:$MW$40,'Intervention list'!DA$195+1,0)</f>
        <v>0</v>
      </c>
      <c r="DB140" s="0" t="n">
        <f aca="false">IF(ISNUMBER(FIND(DB$1,$D140))=$AO$1,1,0)*VLOOKUP($Z$2,DALYs!$A$2:$MW$40,'Intervention list'!DB$195+1,0)</f>
        <v>0</v>
      </c>
      <c r="DC140" s="0" t="n">
        <f aca="false">IF(ISNUMBER(FIND(DC$1,$D140))=$AO$1,1,0)*VLOOKUP($Z$2,DALYs!$A$2:$MW$40,'Intervention list'!DC$195+1,0)</f>
        <v>0</v>
      </c>
      <c r="DD140" s="0" t="n">
        <f aca="false">IF(ISNUMBER(FIND(DD$1,$D140))=$AO$1,1,0)*VLOOKUP($Z$2,DALYs!$A$2:$MW$40,'Intervention list'!DD$195+1,0)</f>
        <v>0</v>
      </c>
      <c r="DE140" s="0" t="n">
        <f aca="false">IF(ISNUMBER(FIND(DE$1,$D140))=$AO$1,1,0)*VLOOKUP($Z$2,DALYs!$A$2:$MW$40,'Intervention list'!DE$195+1,0)</f>
        <v>0</v>
      </c>
      <c r="DF140" s="0" t="n">
        <f aca="false">IF(ISNUMBER(FIND(DF$1,$D140))=$AO$1,1,0)*VLOOKUP($Z$2,DALYs!$A$2:$MW$40,'Intervention list'!DF$195+1,0)</f>
        <v>0</v>
      </c>
      <c r="DG140" s="0" t="n">
        <f aca="false">IF(ISNUMBER(FIND(DG$1,$D140))=$AO$1,1,0)*VLOOKUP($Z$2,DALYs!$A$2:$MW$40,'Intervention list'!DG$195+1,0)</f>
        <v>0</v>
      </c>
      <c r="DH140" s="0" t="n">
        <f aca="false">IF(ISNUMBER(FIND(DH$1,$D140))=$AO$1,1,0)*VLOOKUP($Z$2,DALYs!$A$2:$MW$40,'Intervention list'!DH$195+1,0)</f>
        <v>0</v>
      </c>
      <c r="DI140" s="0" t="n">
        <f aca="false">IF(ISNUMBER(FIND(DI$1,$D140))=$AO$1,1,0)*VLOOKUP($Z$2,DALYs!$A$2:$MW$40,'Intervention list'!DI$195+1,0)</f>
        <v>0</v>
      </c>
      <c r="DJ140" s="0" t="n">
        <f aca="false">IF(ISNUMBER(FIND(DJ$1,$D140))=$AO$1,1,0)*VLOOKUP($Z$2,DALYs!$A$2:$MW$40,'Intervention list'!DJ$195+1,0)</f>
        <v>0</v>
      </c>
      <c r="DK140" s="0" t="n">
        <f aca="false">IF(ISNUMBER(FIND(DK$1,$D140))=$AO$1,1,0)*VLOOKUP($Z$2,DALYs!$A$2:$MW$40,'Intervention list'!DK$195+1,0)</f>
        <v>0</v>
      </c>
      <c r="DL140" s="0" t="n">
        <f aca="false">IF(ISNUMBER(FIND(DL$1,$D140))=$AO$1,1,0)*VLOOKUP($Z$2,DALYs!$A$2:$MW$40,'Intervention list'!DL$195+1,0)</f>
        <v>0</v>
      </c>
      <c r="DM140" s="0" t="n">
        <f aca="false">IF(ISNUMBER(FIND(DM$1,$D140))=$AO$1,1,0)*VLOOKUP($Z$2,DALYs!$A$2:$MW$40,'Intervention list'!DM$195+1,0)</f>
        <v>0</v>
      </c>
      <c r="DN140" s="0" t="n">
        <f aca="false">IF(ISNUMBER(FIND(DN$1,$D140))=$AO$1,1,0)*VLOOKUP($Z$2,DALYs!$A$2:$MW$40,'Intervention list'!DN$195+1,0)</f>
        <v>0</v>
      </c>
      <c r="DO140" s="0" t="n">
        <f aca="false">IF(ISNUMBER(FIND(DO$1,$D140))=$AO$1,1,0)*VLOOKUP($Z$2,DALYs!$A$2:$MW$40,'Intervention list'!DO$195+1,0)</f>
        <v>0</v>
      </c>
      <c r="DP140" s="0" t="n">
        <f aca="false">IF(ISNUMBER(FIND(DP$1,$D140))=$AO$1,1,0)*VLOOKUP($Z$2,DALYs!$A$2:$MW$40,'Intervention list'!DP$195+1,0)</f>
        <v>0</v>
      </c>
      <c r="DQ140" s="0" t="n">
        <f aca="false">IF(ISNUMBER(FIND(DQ$1,$D140))=$AO$1,1,0)*VLOOKUP($Z$2,DALYs!$A$2:$MW$40,'Intervention list'!DQ$195+1,0)</f>
        <v>0</v>
      </c>
      <c r="DR140" s="0" t="n">
        <f aca="false">IF(ISNUMBER(FIND(DR$1,$D140))=$AO$1,1,0)*VLOOKUP($Z$2,DALYs!$A$2:$MW$40,'Intervention list'!DR$195+1,0)</f>
        <v>0</v>
      </c>
      <c r="DS140" s="0" t="n">
        <f aca="false">IF(ISNUMBER(FIND(DS$1,$D140))=$AO$1,1,0)*VLOOKUP($Z$2,DALYs!$A$2:$MW$40,'Intervention list'!DS$195+1,0)</f>
        <v>0</v>
      </c>
      <c r="DT140" s="0" t="n">
        <f aca="false">IF(ISNUMBER(FIND(DT$1,$D140))=$AO$1,1,0)*VLOOKUP($Z$2,DALYs!$A$2:$MW$40,'Intervention list'!DT$195+1,0)</f>
        <v>0</v>
      </c>
      <c r="DU140" s="0" t="n">
        <f aca="false">IF(ISNUMBER(FIND(DU$1,$D140))=$AO$1,1,0)*VLOOKUP($Z$2,DALYs!$A$2:$MW$40,'Intervention list'!DU$195+1,0)</f>
        <v>0</v>
      </c>
      <c r="DV140" s="0" t="n">
        <f aca="false">IF(ISNUMBER(FIND(DV$1,$D140))=$AO$1,1,0)*VLOOKUP($Z$2,DALYs!$A$2:$MW$40,'Intervention list'!DV$195+1,0)</f>
        <v>0</v>
      </c>
      <c r="DW140" s="0" t="n">
        <f aca="false">IF(ISNUMBER(FIND(DW$1,$D140))=$AO$1,1,0)*VLOOKUP($Z$2,DALYs!$A$2:$MW$40,'Intervention list'!DW$195+1,0)</f>
        <v>0</v>
      </c>
      <c r="DX140" s="0" t="n">
        <f aca="false">IF(ISNUMBER(FIND(DX$1,$D140))=$AO$1,1,0)*VLOOKUP($Z$2,DALYs!$A$2:$MW$40,'Intervention list'!DX$195+1,0)</f>
        <v>0</v>
      </c>
      <c r="DY140" s="0" t="n">
        <f aca="false">IF(ISNUMBER(FIND(DY$1,$D140))=$AO$1,1,0)*VLOOKUP($Z$2,DALYs!$A$2:$MW$40,'Intervention list'!DY$195+1,0)</f>
        <v>0</v>
      </c>
      <c r="DZ140" s="0" t="n">
        <f aca="false">IF(ISNUMBER(FIND(DZ$1,$D140))=$AO$1,1,0)*VLOOKUP($Z$2,DALYs!$A$2:$MW$40,'Intervention list'!DZ$195+1,0)</f>
        <v>0</v>
      </c>
      <c r="EA140" s="0" t="n">
        <f aca="false">IF(ISNUMBER(FIND(EA$1,$D140))=$AO$1,1,0)*VLOOKUP($Z$2,DALYs!$A$2:$MW$40,'Intervention list'!EA$195+1,0)</f>
        <v>0</v>
      </c>
      <c r="EB140" s="0" t="n">
        <f aca="false">IF(ISNUMBER(FIND(EB$1,$D140))=$AO$1,1,0)*VLOOKUP($Z$2,DALYs!$A$2:$MW$40,'Intervention list'!EB$195+1,0)</f>
        <v>0</v>
      </c>
      <c r="EC140" s="0" t="n">
        <f aca="false">IF(ISNUMBER(FIND(EC$1,$D140))=$AO$1,1,0)*VLOOKUP($Z$2,DALYs!$A$2:$MW$40,'Intervention list'!EC$195+1,0)</f>
        <v>0</v>
      </c>
      <c r="ED140" s="0" t="n">
        <f aca="false">IF(ISNUMBER(FIND(ED$1,$D140))=$AO$1,1,0)*VLOOKUP($Z$2,DALYs!$A$2:$MW$40,'Intervention list'!ED$195+1,0)</f>
        <v>0</v>
      </c>
      <c r="EE140" s="0" t="n">
        <f aca="false">IF(ISNUMBER(FIND(EE$1,$D140))=$AO$1,1,0)*VLOOKUP($Z$2,DALYs!$A$2:$MW$40,'Intervention list'!EE$195+1,0)</f>
        <v>0</v>
      </c>
      <c r="EF140" s="0" t="n">
        <f aca="false">IF(ISNUMBER(FIND(EF$1,$D140))=$AO$1,1,0)*VLOOKUP($Z$2,DALYs!$A$2:$MW$40,'Intervention list'!EF$195+1,0)</f>
        <v>0</v>
      </c>
      <c r="EG140" s="0" t="n">
        <f aca="false">IF(ISNUMBER(FIND(EG$1,$D140))=$AO$1,1,0)*VLOOKUP($Z$2,DALYs!$A$2:$MW$40,'Intervention list'!EG$195+1,0)</f>
        <v>0</v>
      </c>
      <c r="EH140" s="0" t="n">
        <f aca="false">IF(ISNUMBER(FIND(EH$1,$D140))=$AO$1,1,0)*VLOOKUP($Z$2,DALYs!$A$2:$MW$40,'Intervention list'!EH$195+1,0)</f>
        <v>0</v>
      </c>
      <c r="EI140" s="0" t="n">
        <f aca="false">IF(ISNUMBER(FIND(EI$1,$D140))=$AO$1,1,0)*VLOOKUP($Z$2,DALYs!$A$2:$MW$40,'Intervention list'!EI$195+1,0)</f>
        <v>0</v>
      </c>
      <c r="EJ140" s="0" t="n">
        <f aca="false">IF(ISNUMBER(FIND(EJ$1,$D140))=$AO$1,1,0)*VLOOKUP($Z$2,DALYs!$A$2:$MW$40,'Intervention list'!EJ$195+1,0)</f>
        <v>0</v>
      </c>
      <c r="EK140" s="0" t="n">
        <f aca="false">IF(ISNUMBER(FIND(EK$1,$D140))=$AO$1,1,0)*VLOOKUP($Z$2,DALYs!$A$2:$MW$40,'Intervention list'!EK$195+1,0)</f>
        <v>105698.442012673</v>
      </c>
      <c r="EL140" s="0" t="n">
        <f aca="false">IF(ISNUMBER(FIND(EL$1,$D140))=$AO$1,1,0)*VLOOKUP($Z$2,DALYs!$A$2:$MW$40,'Intervention list'!EL$195+1,0)</f>
        <v>0</v>
      </c>
      <c r="EM140" s="0" t="n">
        <f aca="false">IF(ISNUMBER(FIND(EM$1,$D140))=$AO$1,1,0)*VLOOKUP($Z$2,DALYs!$A$2:$MW$40,'Intervention list'!EM$195+1,0)</f>
        <v>0</v>
      </c>
      <c r="EN140" s="0" t="n">
        <f aca="false">IF(ISNUMBER(FIND(EN$1,$D140))=$AO$1,1,0)*VLOOKUP($Z$2,DALYs!$A$2:$MW$40,'Intervention list'!EN$195+1,0)</f>
        <v>0</v>
      </c>
      <c r="EO140" s="0" t="n">
        <f aca="false">IF(ISNUMBER(FIND(EO$1,$D140))=$AO$1,1,0)*VLOOKUP($Z$2,DALYs!$A$2:$MW$40,'Intervention list'!EO$195+1,0)</f>
        <v>0</v>
      </c>
      <c r="EP140" s="0" t="n">
        <f aca="false">IF(ISNUMBER(FIND(EP$1,$D140))=$AO$1,1,0)*VLOOKUP($Z$2,DALYs!$A$2:$MW$40,'Intervention list'!EP$195+1,0)</f>
        <v>0</v>
      </c>
      <c r="EQ140" s="0" t="n">
        <f aca="false">IF(ISNUMBER(FIND(EQ$1,$D140))=$AO$1,1,0)*VLOOKUP($Z$2,DALYs!$A$2:$MW$40,'Intervention list'!EQ$195+1,0)</f>
        <v>0</v>
      </c>
      <c r="ER140" s="0" t="n">
        <f aca="false">IF(ISNUMBER(FIND(ER$1,$D140))=$AO$1,1,0)*VLOOKUP($Z$2,DALYs!$A$2:$MW$40,'Intervention list'!ER$195+1,0)</f>
        <v>0</v>
      </c>
      <c r="ES140" s="0" t="n">
        <f aca="false">IF(ISNUMBER(FIND(ES$1,$D140))=$AO$1,1,0)*VLOOKUP($Z$2,DALYs!$A$2:$MW$40,'Intervention list'!ES$195+1,0)</f>
        <v>0</v>
      </c>
      <c r="ET140" s="0" t="n">
        <f aca="false">IF(ISNUMBER(FIND(ET$1,$D140))=$AO$1,1,0)*VLOOKUP($Z$2,DALYs!$A$2:$MW$40,'Intervention list'!ET$195+1,0)</f>
        <v>0</v>
      </c>
      <c r="EU140" s="0" t="n">
        <f aca="false">IF(ISNUMBER(FIND(EU$1,$D140))=$AO$1,1,0)*VLOOKUP($Z$2,DALYs!$A$2:$MW$40,'Intervention list'!EU$195+1,0)</f>
        <v>0</v>
      </c>
      <c r="EV140" s="0" t="n">
        <f aca="false">IF(ISNUMBER(FIND(EV$1,$D140))=$AO$1,1,0)*VLOOKUP($Z$2,DALYs!$A$2:$MW$40,'Intervention list'!EV$195+1,0)</f>
        <v>0</v>
      </c>
      <c r="EW140" s="0" t="n">
        <f aca="false">IF(ISNUMBER(FIND(EW$1,$D140))=$AO$1,1,0)*VLOOKUP($Z$2,DALYs!$A$2:$MW$40,'Intervention list'!EW$195+1,0)</f>
        <v>0</v>
      </c>
      <c r="EX140" s="0" t="n">
        <f aca="false">IF(ISNUMBER(FIND(EX$1,$D140))=$AO$1,1,0)*VLOOKUP($Z$2,DALYs!$A$2:$MW$40,'Intervention list'!EX$195+1,0)</f>
        <v>0</v>
      </c>
      <c r="EY140" s="0" t="n">
        <f aca="false">IF(ISNUMBER(FIND(EY$1,$D140))=$AO$1,1,0)*VLOOKUP($Z$2,DALYs!$A$2:$MW$40,'Intervention list'!EY$195+1,0)</f>
        <v>0</v>
      </c>
      <c r="EZ140" s="0" t="n">
        <f aca="false">IF(ISNUMBER(FIND(EZ$1,$D140))=$AO$1,1,0)*VLOOKUP($Z$2,DALYs!$A$2:$MW$40,'Intervention list'!EZ$195+1,0)</f>
        <v>0</v>
      </c>
      <c r="FA140" s="0" t="n">
        <f aca="false">IF(ISNUMBER(FIND(FA$1,$D140))=$AO$1,1,0)*VLOOKUP($Z$2,DALYs!$A$2:$MW$40,'Intervention list'!FA$195+1,0)</f>
        <v>0</v>
      </c>
      <c r="FB140" s="0" t="n">
        <f aca="false">IF(ISNUMBER(FIND(FB$1,$D140))=$AO$1,1,0)*VLOOKUP($Z$2,DALYs!$A$2:$MW$40,'Intervention list'!FB$195+1,0)</f>
        <v>0</v>
      </c>
      <c r="FC140" s="0" t="n">
        <f aca="false">IF(ISNUMBER(FIND(FC$1,$D140))=$AO$1,1,0)*VLOOKUP($Z$2,DALYs!$A$2:$MW$40,'Intervention list'!FC$195+1,0)</f>
        <v>0</v>
      </c>
      <c r="FD140" s="0" t="n">
        <f aca="false">IF(ISNUMBER(FIND(FD$1,$D140))=$AO$1,1,0)*VLOOKUP($Z$2,DALYs!$A$2:$MW$40,'Intervention list'!FD$195+1,0)</f>
        <v>0</v>
      </c>
      <c r="FE140" s="0" t="n">
        <f aca="false">IF(ISNUMBER(FIND(FE$1,$D140))=$AO$1,1,0)*VLOOKUP($Z$2,DALYs!$A$2:$MW$40,'Intervention list'!FE$195+1,0)</f>
        <v>0</v>
      </c>
      <c r="FF140" s="0" t="n">
        <f aca="false">IF(ISNUMBER(FIND(FF$1,$D140))=$AO$1,1,0)*VLOOKUP($Z$2,DALYs!$A$2:$MW$40,'Intervention list'!FF$195+1,0)</f>
        <v>0</v>
      </c>
      <c r="FG140" s="0" t="n">
        <f aca="false">IF(ISNUMBER(FIND(FG$1,$D140))=$AO$1,1,0)*VLOOKUP($Z$2,DALYs!$A$2:$MW$40,'Intervention list'!FG$195+1,0)</f>
        <v>0</v>
      </c>
      <c r="FH140" s="0" t="n">
        <f aca="false">IF(ISNUMBER(FIND(FH$1,$D140))=$AO$1,1,0)*VLOOKUP($Z$2,DALYs!$A$2:$MW$40,'Intervention list'!FH$195+1,0)</f>
        <v>0</v>
      </c>
      <c r="FI140" s="0" t="n">
        <f aca="false">IF(ISNUMBER(FIND(FI$1,$D140))=$AO$1,1,0)*VLOOKUP($Z$2,DALYs!$A$2:$MW$40,'Intervention list'!FI$195+1,0)</f>
        <v>0</v>
      </c>
      <c r="FJ140" s="0" t="n">
        <f aca="false">IF(ISNUMBER(FIND(FJ$1,$D140))=$AO$1,1,0)*VLOOKUP($Z$2,DALYs!$A$2:$MW$40,'Intervention list'!FJ$195+1,0)</f>
        <v>0</v>
      </c>
      <c r="FK140" s="0" t="n">
        <f aca="false">IF(ISNUMBER(FIND(FK$1,$D140))=$AO$1,1,0)*VLOOKUP($Z$2,DALYs!$A$2:$MW$40,'Intervention list'!FK$195+1,0)</f>
        <v>0</v>
      </c>
      <c r="FL140" s="0" t="n">
        <f aca="false">IF(ISNUMBER(FIND(FL$1,$D140))=$AO$1,1,0)*VLOOKUP($Z$2,DALYs!$A$2:$MW$40,'Intervention list'!FL$195+1,0)</f>
        <v>0</v>
      </c>
      <c r="FM140" s="0" t="n">
        <f aca="false">IF(ISNUMBER(FIND(FM$1,$D140))=$AO$1,1,0)*VLOOKUP($Z$2,DALYs!$A$2:$MW$40,'Intervention list'!FM$195+1,0)</f>
        <v>0</v>
      </c>
      <c r="FN140" s="0" t="n">
        <f aca="false">IF(ISNUMBER(FIND(FN$1,$D140))=$AO$1,1,0)*VLOOKUP($Z$2,DALYs!$A$2:$MW$40,'Intervention list'!FN$195+1,0)</f>
        <v>0</v>
      </c>
      <c r="FO140" s="0" t="n">
        <f aca="false">IF(ISNUMBER(FIND(FO$1,$D140))=$AO$1,1,0)*VLOOKUP($Z$2,DALYs!$A$2:$MW$40,'Intervention list'!FO$195+1,0)</f>
        <v>0</v>
      </c>
      <c r="FP140" s="0" t="n">
        <f aca="false">IF(ISNUMBER(FIND(FP$1,$D140))=$AO$1,1,0)*VLOOKUP($Z$2,DALYs!$A$2:$MW$40,'Intervention list'!FP$195+1,0)</f>
        <v>0</v>
      </c>
      <c r="FQ140" s="0" t="n">
        <f aca="false">IF(ISNUMBER(FIND(FQ$1,$D140))=$AO$1,1,0)*VLOOKUP($Z$2,DALYs!$A$2:$MW$40,'Intervention list'!FQ$195+1,0)</f>
        <v>0</v>
      </c>
      <c r="FR140" s="0" t="n">
        <f aca="false">IF(ISNUMBER(FIND(FR$1,$D140))=$AO$1,1,0)*VLOOKUP($Z$2,DALYs!$A$2:$MW$40,'Intervention list'!FR$195+1,0)</f>
        <v>0</v>
      </c>
      <c r="FS140" s="0" t="n">
        <f aca="false">IF(ISNUMBER(FIND(FS$1,$D140))=$AO$1,1,0)*VLOOKUP($Z$2,DALYs!$A$2:$MW$40,'Intervention list'!FS$195+1,0)</f>
        <v>0</v>
      </c>
      <c r="FT140" s="0" t="n">
        <f aca="false">IF(ISNUMBER(FIND(FT$1,$D140))=$AO$1,1,0)*VLOOKUP($Z$2,DALYs!$A$2:$MW$40,'Intervention list'!FT$195+1,0)</f>
        <v>0</v>
      </c>
      <c r="FU140" s="0" t="n">
        <f aca="false">IF(ISNUMBER(FIND(FU$1,$D140))=$AO$1,1,0)*VLOOKUP($Z$2,DALYs!$A$2:$MW$40,'Intervention list'!FU$195+1,0)</f>
        <v>0</v>
      </c>
      <c r="FV140" s="0" t="n">
        <f aca="false">IF(ISNUMBER(FIND(FV$1,$D140))=$AO$1,1,0)*VLOOKUP($Z$2,DALYs!$A$2:$MW$40,'Intervention list'!FV$195+1,0)</f>
        <v>0</v>
      </c>
      <c r="FW140" s="0" t="n">
        <f aca="false">IF(ISNUMBER(FIND(FW$1,$D140))=$AO$1,1,0)*VLOOKUP($Z$2,DALYs!$A$2:$MW$40,'Intervention list'!FW$195+1,0)</f>
        <v>0</v>
      </c>
      <c r="FX140" s="0" t="n">
        <f aca="false">IF(ISNUMBER(FIND(FX$1,$D140))=$AO$1,1,0)*VLOOKUP($Z$2,DALYs!$A$2:$MW$40,'Intervention list'!FX$195+1,0)</f>
        <v>0</v>
      </c>
      <c r="FY140" s="0" t="n">
        <f aca="false">IF(ISNUMBER(FIND(FY$1,$D140))=$AO$1,1,0)*VLOOKUP($Z$2,DALYs!$A$2:$MW$40,'Intervention list'!FY$195+1,0)</f>
        <v>0</v>
      </c>
      <c r="FZ140" s="0" t="n">
        <f aca="false">IF(ISNUMBER(FIND(FZ$1,$D140))=$AO$1,1,0)*VLOOKUP($Z$2,DALYs!$A$2:$MW$40,'Intervention list'!FZ$195+1,0)</f>
        <v>0</v>
      </c>
      <c r="GA140" s="0" t="n">
        <f aca="false">IF(ISNUMBER(FIND(GA$1,$D140))=$AO$1,1,0)*VLOOKUP($Z$2,DALYs!$A$2:$MW$40,'Intervention list'!GA$195+1,0)</f>
        <v>0</v>
      </c>
      <c r="GB140" s="0" t="n">
        <f aca="false">IF(ISNUMBER(FIND(GB$1,$D140))=$AO$1,1,0)*VLOOKUP($Z$2,DALYs!$A$2:$MW$40,'Intervention list'!GB$195+1,0)</f>
        <v>0</v>
      </c>
      <c r="GC140" s="0" t="n">
        <f aca="false">IF(ISNUMBER(FIND(GC$1,$D140))=$AO$1,1,0)*VLOOKUP($Z$2,DALYs!$A$2:$MW$40,'Intervention list'!GC$195+1,0)</f>
        <v>0</v>
      </c>
      <c r="GD140" s="0" t="n">
        <f aca="false">IF(ISNUMBER(FIND(GD$1,$D140))=$AO$1,1,0)*VLOOKUP($Z$2,DALYs!$A$2:$MW$40,'Intervention list'!GD$195+1,0)</f>
        <v>0</v>
      </c>
      <c r="GE140" s="0" t="n">
        <f aca="false">IF(ISNUMBER(FIND(GE$1,$D140))=$AO$1,1,0)*VLOOKUP($Z$2,DALYs!$A$2:$MW$40,'Intervention list'!GE$195+1,0)</f>
        <v>0</v>
      </c>
      <c r="GF140" s="0" t="n">
        <f aca="false">IF(ISNUMBER(FIND(GF$1,$D140))=$AO$1,1,0)*VLOOKUP($Z$2,DALYs!$A$2:$MW$40,'Intervention list'!GF$195+1,0)</f>
        <v>0</v>
      </c>
      <c r="GG140" s="0" t="n">
        <f aca="false">IF(ISNUMBER(FIND(GG$1,$D140))=$AO$1,1,0)*VLOOKUP($Z$2,DALYs!$A$2:$MW$40,'Intervention list'!GG$195+1,0)</f>
        <v>0</v>
      </c>
      <c r="GH140" s="0" t="n">
        <f aca="false">IF(ISNUMBER(FIND(GH$1,$D140))=$AO$1,1,0)*VLOOKUP($Z$2,DALYs!$A$2:$MW$40,'Intervention list'!GH$195+1,0)</f>
        <v>0</v>
      </c>
      <c r="GI140" s="0" t="n">
        <f aca="false">IF(ISNUMBER(FIND(GI$1,$D140))=$AO$1,1,0)*VLOOKUP($Z$2,DALYs!$A$2:$MW$40,'Intervention list'!GI$195+1,0)</f>
        <v>0</v>
      </c>
      <c r="GJ140" s="0" t="n">
        <f aca="false">IF(ISNUMBER(FIND(GJ$1,$D140))=$AO$1,1,0)*VLOOKUP($Z$2,DALYs!$A$2:$MW$40,'Intervention list'!GJ$195+1,0)</f>
        <v>0</v>
      </c>
      <c r="GK140" s="0" t="n">
        <f aca="false">IF(ISNUMBER(FIND(GK$1,$D140))=$AO$1,1,0)*VLOOKUP($Z$2,DALYs!$A$2:$MW$40,'Intervention list'!GK$195+1,0)</f>
        <v>0</v>
      </c>
      <c r="GL140" s="0" t="n">
        <f aca="false">IF(ISNUMBER(FIND(GL$1,$D140))=$AO$1,1,0)*VLOOKUP($Z$2,DALYs!$A$2:$MW$40,'Intervention list'!GL$195+1,0)</f>
        <v>0</v>
      </c>
      <c r="GM140" s="0" t="n">
        <f aca="false">IF(ISNUMBER(FIND(GM$1,$D140))=$AO$1,1,0)*VLOOKUP($Z$2,DALYs!$A$2:$MW$40,'Intervention list'!GM$195+1,0)</f>
        <v>0</v>
      </c>
      <c r="GN140" s="0" t="n">
        <f aca="false">IF(ISNUMBER(FIND(GN$1,$D140))=$AO$1,1,0)*VLOOKUP($Z$2,DALYs!$A$2:$MW$40,'Intervention list'!GN$195+1,0)</f>
        <v>0</v>
      </c>
      <c r="GO140" s="0" t="n">
        <f aca="false">IF(ISNUMBER(FIND(GO$1,$D140))=$AO$1,1,0)*VLOOKUP($Z$2,DALYs!$A$2:$MW$40,'Intervention list'!GO$195+1,0)</f>
        <v>0</v>
      </c>
      <c r="GP140" s="0" t="n">
        <f aca="false">IF(ISNUMBER(FIND(GP$1,$D140))=$AO$1,1,0)*VLOOKUP($Z$2,DALYs!$A$2:$MW$40,'Intervention list'!GP$195+1,0)</f>
        <v>0</v>
      </c>
      <c r="GQ140" s="0" t="n">
        <f aca="false">IF(ISNUMBER(FIND(GQ$1,$D140))=$AO$1,1,0)*VLOOKUP($Z$2,DALYs!$A$2:$MW$40,'Intervention list'!GQ$195+1,0)</f>
        <v>0</v>
      </c>
      <c r="GR140" s="0" t="n">
        <f aca="false">IF(ISNUMBER(FIND(GR$1,$D140))=$AO$1,1,0)*VLOOKUP($Z$2,DALYs!$A$2:$MW$40,'Intervention list'!GR$195+1,0)</f>
        <v>0</v>
      </c>
      <c r="GS140" s="0" t="n">
        <f aca="false">IF(ISNUMBER(FIND(GS$1,$D140))=$AO$1,1,0)*VLOOKUP($Z$2,DALYs!$A$2:$MW$40,'Intervention list'!GS$195+1,0)</f>
        <v>0</v>
      </c>
      <c r="GT140" s="0" t="n">
        <f aca="false">IF(ISNUMBER(FIND(GT$1,$D140))=$AO$1,1,0)*VLOOKUP($Z$2,DALYs!$A$2:$MW$40,'Intervention list'!GT$195+1,0)</f>
        <v>0</v>
      </c>
      <c r="GU140" s="0" t="n">
        <f aca="false">IF(ISNUMBER(FIND(GU$1,$D140))=$AO$1,1,0)*VLOOKUP($Z$2,DALYs!$A$2:$MW$40,'Intervention list'!GU$195+1,0)</f>
        <v>24466.1984254206</v>
      </c>
      <c r="GV140" s="0" t="n">
        <f aca="false">IF(ISNUMBER(FIND(GV$1,$D140))=$AO$1,1,0)*VLOOKUP($Z$2,DALYs!$A$2:$MW$40,'Intervention list'!GV$195+1,0)</f>
        <v>0</v>
      </c>
      <c r="GW140" s="0" t="n">
        <f aca="false">IF(ISNUMBER(FIND(GW$1,$D140))=$AO$1,1,0)*VLOOKUP($Z$2,DALYs!$A$2:$MW$40,'Intervention list'!GW$195+1,0)</f>
        <v>0</v>
      </c>
      <c r="GX140" s="0" t="n">
        <f aca="false">IF(ISNUMBER(FIND(GX$1,$D140))=$AO$1,1,0)*VLOOKUP($Z$2,DALYs!$A$2:$MW$40,'Intervention list'!GX$195+1,0)</f>
        <v>0</v>
      </c>
      <c r="GY140" s="0" t="n">
        <f aca="false">IF(ISNUMBER(FIND(GY$1,$D140))=$AO$1,1,0)*VLOOKUP($Z$2,DALYs!$A$2:$MW$40,'Intervention list'!GY$195+1,0)</f>
        <v>0</v>
      </c>
      <c r="GZ140" s="0" t="n">
        <f aca="false">IF(ISNUMBER(FIND(GZ$1,$D140))=$AO$1,1,0)*VLOOKUP($Z$2,DALYs!$A$2:$MW$40,'Intervention list'!GZ$195+1,0)</f>
        <v>0</v>
      </c>
      <c r="HA140" s="0" t="n">
        <f aca="false">IF(ISNUMBER(FIND(HA$1,$D140))=$AO$1,1,0)*VLOOKUP($Z$2,DALYs!$A$2:$MW$40,'Intervention list'!HA$195+1,0)</f>
        <v>0</v>
      </c>
      <c r="HB140" s="0" t="n">
        <f aca="false">IF(ISNUMBER(FIND(HB$1,$D140))=$AO$1,1,0)*VLOOKUP($Z$2,DALYs!$A$2:$MW$40,'Intervention list'!HB$195+1,0)</f>
        <v>0</v>
      </c>
      <c r="HC140" s="0" t="n">
        <f aca="false">IF(ISNUMBER(FIND(HC$1,$D140))=$AO$1,1,0)*VLOOKUP($Z$2,DALYs!$A$2:$MW$40,'Intervention list'!HC$195+1,0)</f>
        <v>0</v>
      </c>
      <c r="HD140" s="0" t="n">
        <f aca="false">IF(ISNUMBER(FIND(HD$1,$D140))=$AO$1,1,0)*VLOOKUP($Z$2,DALYs!$A$2:$MW$40,'Intervention list'!HD$195+1,0)</f>
        <v>0</v>
      </c>
      <c r="HE140" s="0" t="n">
        <f aca="false">IF(ISNUMBER(FIND(HE$1,$D140))=$AO$1,1,0)*VLOOKUP($Z$2,DALYs!$A$2:$MW$40,'Intervention list'!HE$195+1,0)</f>
        <v>0</v>
      </c>
      <c r="HF140" s="0" t="n">
        <f aca="false">IF(ISNUMBER(FIND(HF$1,$D140))=$AO$1,1,0)*VLOOKUP($Z$2,DALYs!$A$2:$MW$40,'Intervention list'!HF$195+1,0)</f>
        <v>0</v>
      </c>
      <c r="HG140" s="0" t="n">
        <f aca="false">IF(ISNUMBER(FIND(HG$1,$D140))=$AO$1,1,0)*VLOOKUP($Z$2,DALYs!$A$2:$MW$40,'Intervention list'!HG$195+1,0)</f>
        <v>0</v>
      </c>
      <c r="HH140" s="0" t="n">
        <f aca="false">IF(ISNUMBER(FIND(HH$1,$D140))=$AO$1,1,0)*VLOOKUP($Z$2,DALYs!$A$2:$MW$40,'Intervention list'!HH$195+1,0)</f>
        <v>0</v>
      </c>
      <c r="HI140" s="0" t="n">
        <f aca="false">IF(ISNUMBER(FIND(HI$1,$D140))=$AO$1,1,0)*VLOOKUP($Z$2,DALYs!$A$2:$MW$40,'Intervention list'!HI$195+1,0)</f>
        <v>0</v>
      </c>
      <c r="HJ140" s="0" t="n">
        <f aca="false">IF(ISNUMBER(FIND(HJ$1,$D140))=$AO$1,1,0)*VLOOKUP($Z$2,DALYs!$A$2:$MW$40,'Intervention list'!HJ$195+1,0)</f>
        <v>0</v>
      </c>
      <c r="HK140" s="0" t="n">
        <f aca="false">IF(ISNUMBER(FIND(HK$1,$D140))=$AO$1,1,0)*VLOOKUP($Z$2,DALYs!$A$2:$MW$40,'Intervention list'!HK$195+1,0)</f>
        <v>0</v>
      </c>
      <c r="HL140" s="0" t="n">
        <f aca="false">IF(ISNUMBER(FIND(HL$1,$D140))=$AO$1,1,0)*VLOOKUP($Z$2,DALYs!$A$2:$MW$40,'Intervention list'!HL$195+1,0)</f>
        <v>0</v>
      </c>
      <c r="HM140" s="0" t="n">
        <f aca="false">IF(ISNUMBER(FIND(HM$1,$D140))=$AO$1,1,0)*VLOOKUP($Z$2,DALYs!$A$2:$MW$40,'Intervention list'!HM$195+1,0)</f>
        <v>0</v>
      </c>
      <c r="HN140" s="0" t="n">
        <f aca="false">IF(ISNUMBER(FIND(HN$1,$D140))=$AO$1,1,0)*VLOOKUP($Z$2,DALYs!$A$2:$MW$40,'Intervention list'!HN$195+1,0)</f>
        <v>0</v>
      </c>
      <c r="HO140" s="0" t="n">
        <f aca="false">IF(ISNUMBER(FIND(HO$1,$D140))=$AO$1,1,0)*VLOOKUP($Z$2,DALYs!$A$2:$MW$40,'Intervention list'!HO$195+1,0)</f>
        <v>0</v>
      </c>
      <c r="HP140" s="0" t="n">
        <f aca="false">IF(ISNUMBER(FIND(HP$1,$D140))=$AO$1,1,0)*VLOOKUP($Z$2,DALYs!$A$2:$MW$40,'Intervention list'!HP$195+1,0)</f>
        <v>0</v>
      </c>
      <c r="HQ140" s="0" t="n">
        <f aca="false">IF(ISNUMBER(FIND(HQ$1,$D140))=$AO$1,1,0)*VLOOKUP($Z$2,DALYs!$A$2:$MW$40,'Intervention list'!HQ$195+1,0)</f>
        <v>0</v>
      </c>
      <c r="HR140" s="0" t="n">
        <f aca="false">IF(ISNUMBER(FIND(HR$1,$D140))=$AO$1,1,0)*VLOOKUP($Z$2,DALYs!$A$2:$MW$40,'Intervention list'!HR$195+1,0)</f>
        <v>0</v>
      </c>
      <c r="HS140" s="0" t="n">
        <f aca="false">IF(ISNUMBER(FIND(HS$1,$D140))=$AO$1,1,0)*VLOOKUP($Z$2,DALYs!$A$2:$MW$40,'Intervention list'!HS$195+1,0)</f>
        <v>0</v>
      </c>
      <c r="HT140" s="0" t="n">
        <f aca="false">IF(ISNUMBER(FIND(HT$1,$D140))=$AO$1,1,0)*VLOOKUP($Z$2,DALYs!$A$2:$MW$40,'Intervention list'!HT$195+1,0)</f>
        <v>0</v>
      </c>
      <c r="HU140" s="0" t="n">
        <f aca="false">IF(ISNUMBER(FIND(HU$1,$D140))=$AO$1,1,0)*VLOOKUP($Z$2,DALYs!$A$2:$MW$40,'Intervention list'!HU$195+1,0)</f>
        <v>0</v>
      </c>
      <c r="HV140" s="0" t="n">
        <f aca="false">IF(ISNUMBER(FIND(HV$1,$D140))=$AO$1,1,0)*VLOOKUP($Z$2,DALYs!$A$2:$MW$40,'Intervention list'!HV$195+1,0)</f>
        <v>0</v>
      </c>
      <c r="HW140" s="0" t="n">
        <f aca="false">IF(ISNUMBER(FIND(HW$1,$D140))=$AO$1,1,0)*VLOOKUP($Z$2,DALYs!$A$2:$MW$40,'Intervention list'!HW$195+1,0)</f>
        <v>0</v>
      </c>
      <c r="HX140" s="0" t="n">
        <f aca="false">IF(ISNUMBER(FIND(HX$1,$D140))=$AO$1,1,0)*VLOOKUP($Z$2,DALYs!$A$2:$MW$40,'Intervention list'!HX$195+1,0)</f>
        <v>0</v>
      </c>
      <c r="HY140" s="0" t="n">
        <f aca="false">IF(ISNUMBER(FIND(HY$1,$D140))=$AO$1,1,0)*VLOOKUP($Z$2,DALYs!$A$2:$MW$40,'Intervention list'!HY$195+1,0)</f>
        <v>0</v>
      </c>
      <c r="HZ140" s="0" t="n">
        <f aca="false">IF(ISNUMBER(FIND(HZ$1,$D140))=$AO$1,1,0)*VLOOKUP($Z$2,DALYs!$A$2:$MW$40,'Intervention list'!HZ$195+1,0)</f>
        <v>0</v>
      </c>
      <c r="IA140" s="0" t="n">
        <f aca="false">IF(ISNUMBER(FIND(IA$1,$D140))=$AO$1,1,0)*VLOOKUP($Z$2,DALYs!$A$2:$MW$40,'Intervention list'!IA$195+1,0)</f>
        <v>0</v>
      </c>
      <c r="IB140" s="0" t="n">
        <f aca="false">IF(ISNUMBER(FIND(IB$1,$D140))=$AO$1,1,0)*VLOOKUP($Z$2,DALYs!$A$2:$MW$40,'Intervention list'!IB$195+1,0)</f>
        <v>0</v>
      </c>
      <c r="IC140" s="0" t="n">
        <f aca="false">IF(ISNUMBER(FIND(IC$1,$D140))=$AO$1,1,0)*VLOOKUP($Z$2,DALYs!$A$2:$MW$40,'Intervention list'!IC$195+1,0)</f>
        <v>0</v>
      </c>
      <c r="ID140" s="0" t="n">
        <f aca="false">IF(ISNUMBER(FIND(ID$1,$D140))=$AO$1,1,0)*VLOOKUP($Z$2,DALYs!$A$2:$MW$40,'Intervention list'!ID$195+1,0)</f>
        <v>0</v>
      </c>
      <c r="IE140" s="0" t="n">
        <f aca="false">IF(ISNUMBER(FIND(IE$1,$D140))=$AO$1,1,0)*VLOOKUP($Z$2,DALYs!$A$2:$MW$40,'Intervention list'!IE$195+1,0)</f>
        <v>0</v>
      </c>
      <c r="IF140" s="0" t="n">
        <f aca="false">IF(ISNUMBER(FIND(IF$1,$D140))=$AO$1,1,0)*VLOOKUP($Z$2,DALYs!$A$2:$MW$40,'Intervention list'!IF$195+1,0)</f>
        <v>0</v>
      </c>
      <c r="IG140" s="0" t="n">
        <f aca="false">IF(ISNUMBER(FIND(IG$1,$D140))=$AO$1,1,0)*VLOOKUP($Z$2,DALYs!$A$2:$MW$40,'Intervention list'!IG$195+1,0)</f>
        <v>0</v>
      </c>
      <c r="IH140" s="0" t="n">
        <f aca="false">IF(ISNUMBER(FIND(IH$1,$D140))=$AO$1,1,0)*VLOOKUP($Z$2,DALYs!$A$2:$MW$40,'Intervention list'!IH$195+1,0)</f>
        <v>0</v>
      </c>
      <c r="II140" s="0" t="n">
        <f aca="false">IF(ISNUMBER(FIND(II$1,$D140))=$AO$1,1,0)*VLOOKUP($Z$2,DALYs!$A$2:$MW$40,'Intervention list'!II$195+1,0)</f>
        <v>0</v>
      </c>
      <c r="IJ140" s="0" t="n">
        <f aca="false">IF(ISNUMBER(FIND(IJ$1,$D140))=$AO$1,1,0)*VLOOKUP($Z$2,DALYs!$A$2:$MW$40,'Intervention list'!IJ$195+1,0)</f>
        <v>0</v>
      </c>
      <c r="IK140" s="0" t="n">
        <f aca="false">IF(ISNUMBER(FIND(IK$1,$D140))=$AO$1,1,0)*VLOOKUP($Z$2,DALYs!$A$2:$MW$40,'Intervention list'!IK$195+1,0)</f>
        <v>0</v>
      </c>
      <c r="IL140" s="0" t="n">
        <f aca="false">IF(ISNUMBER(FIND(IL$1,$D140))=$AO$1,1,0)*VLOOKUP($Z$2,DALYs!$A$2:$MW$40,'Intervention list'!IL$195+1,0)</f>
        <v>0</v>
      </c>
      <c r="IM140" s="0" t="n">
        <f aca="false">IF(ISNUMBER(FIND(IM$1,$D140))=$AO$1,1,0)*VLOOKUP($Z$2,DALYs!$A$2:$MW$40,'Intervention list'!IM$195+1,0)</f>
        <v>0</v>
      </c>
      <c r="IN140" s="0" t="n">
        <f aca="false">IF(ISNUMBER(FIND(IN$1,$D140))=$AO$1,1,0)*VLOOKUP($Z$2,DALYs!$A$2:$MW$40,'Intervention list'!IN$195+1,0)</f>
        <v>0</v>
      </c>
      <c r="IO140" s="0" t="n">
        <f aca="false">IF(ISNUMBER(FIND(IO$1,$D140))=$AO$1,1,0)*VLOOKUP($Z$2,DALYs!$A$2:$MW$40,'Intervention list'!IO$195+1,0)</f>
        <v>0</v>
      </c>
      <c r="IP140" s="0" t="n">
        <f aca="false">IF(ISNUMBER(FIND(IP$1,$D140))=$AO$1,1,0)*VLOOKUP($Z$2,DALYs!$A$2:$MW$40,'Intervention list'!IP$195+1,0)</f>
        <v>0</v>
      </c>
      <c r="IQ140" s="0" t="n">
        <f aca="false">IF(ISNUMBER(FIND(IQ$1,$D140))=$AO$1,1,0)*VLOOKUP($Z$2,DALYs!$A$2:$MW$40,'Intervention list'!IQ$195+1,0)</f>
        <v>0</v>
      </c>
      <c r="IR140" s="0" t="n">
        <f aca="false">IF(ISNUMBER(FIND(IR$1,$D140))=$AO$1,1,0)*VLOOKUP($Z$2,DALYs!$A$2:$MW$40,'Intervention list'!IR$195+1,0)</f>
        <v>0</v>
      </c>
      <c r="IS140" s="0" t="n">
        <f aca="false">IF(ISNUMBER(FIND(IS$1,$D140))=$AO$1,1,0)*VLOOKUP($Z$2,DALYs!$A$2:$MW$40,'Intervention list'!IS$195+1,0)</f>
        <v>0</v>
      </c>
      <c r="IT140" s="0" t="n">
        <f aca="false">IF(ISNUMBER(FIND(IT$1,$D140))=$AO$1,1,0)*VLOOKUP($Z$2,DALYs!$A$2:$MW$40,'Intervention list'!IT$195+1,0)</f>
        <v>0</v>
      </c>
      <c r="IU140" s="0" t="n">
        <f aca="false">IF(ISNUMBER(FIND(IU$1,$D140))=$AO$1,1,0)*VLOOKUP($Z$2,DALYs!$A$2:$MW$40,'Intervention list'!IU$195+1,0)</f>
        <v>0</v>
      </c>
      <c r="IV140" s="0" t="n">
        <f aca="false">IF(ISNUMBER(FIND(IV$1,$D140))=$AO$1,1,0)*VLOOKUP($Z$2,DALYs!$A$2:$MW$40,'Intervention list'!IV$195+1,0)</f>
        <v>0</v>
      </c>
      <c r="IW140" s="0" t="n">
        <f aca="false">IF(ISNUMBER(FIND(IW$1,$D140))=$AO$1,1,0)*VLOOKUP($Z$2,DALYs!$A$2:$MW$40,'Intervention list'!IW$195+1,0)</f>
        <v>0</v>
      </c>
      <c r="IX140" s="0" t="n">
        <f aca="false">IF(ISNUMBER(FIND(IX$1,$D140))=$AO$1,1,0)*VLOOKUP($Z$2,DALYs!$A$2:$MW$40,'Intervention list'!IX$195+1,0)</f>
        <v>0</v>
      </c>
      <c r="IY140" s="0" t="n">
        <f aca="false">IF(ISNUMBER(FIND(IY$1,$D140))=$AO$1,1,0)*VLOOKUP($Z$2,DALYs!$A$2:$MW$40,'Intervention list'!IY$195+1,0)</f>
        <v>0</v>
      </c>
      <c r="IZ140" s="0" t="n">
        <f aca="false">IF(ISNUMBER(FIND(IZ$1,$D140))=$AO$1,1,0)*VLOOKUP($Z$2,DALYs!$A$2:$MW$40,'Intervention list'!IZ$195+1,0)</f>
        <v>0</v>
      </c>
      <c r="JA140" s="0" t="n">
        <f aca="false">IF(ISNUMBER(FIND(JA$1,$D140))=$AO$1,1,0)*VLOOKUP($Z$2,DALYs!$A$2:$MW$40,'Intervention list'!JA$195+1,0)</f>
        <v>0</v>
      </c>
      <c r="JB140" s="0" t="n">
        <f aca="false">IF(ISNUMBER(FIND(JB$1,$D140))=$AO$1,1,0)*VLOOKUP($Z$2,DALYs!$A$2:$MW$40,'Intervention list'!JB$195+1,0)</f>
        <v>0</v>
      </c>
      <c r="JC140" s="0" t="n">
        <f aca="false">IF(ISNUMBER(FIND(JC$1,$D140))=$AO$1,1,0)*VLOOKUP($Z$2,DALYs!$A$2:$MW$40,'Intervention list'!JC$195+1,0)</f>
        <v>0</v>
      </c>
      <c r="JD140" s="0" t="n">
        <f aca="false">IF(ISNUMBER(FIND(JD$1,$D140))=$AO$1,1,0)*VLOOKUP($Z$2,DALYs!$A$2:$MW$40,'Intervention list'!JD$195+1,0)</f>
        <v>0</v>
      </c>
      <c r="JE140" s="0" t="n">
        <f aca="false">IF(ISNUMBER(FIND(JE$1,$D140))=$AO$1,1,0)*VLOOKUP($Z$2,DALYs!$A$2:$MW$40,'Intervention list'!JE$195+1,0)</f>
        <v>0</v>
      </c>
      <c r="JF140" s="0" t="n">
        <f aca="false">IF(ISNUMBER(FIND(JF$1,$D140))=$AO$1,1,0)*VLOOKUP($Z$2,DALYs!$A$2:$MW$40,'Intervention list'!JF$195+1,0)</f>
        <v>0</v>
      </c>
      <c r="JG140" s="0" t="n">
        <f aca="false">IF(ISNUMBER(FIND(JG$1,$D140))=$AO$1,1,0)*VLOOKUP($Z$2,DALYs!$A$2:$MW$40,'Intervention list'!JG$195+1,0)</f>
        <v>0</v>
      </c>
      <c r="JH140" s="0" t="n">
        <f aca="false">IF(ISNUMBER(FIND(JH$1,$D140))=$AO$1,1,0)*VLOOKUP($Z$2,DALYs!$A$2:$MW$40,'Intervention list'!JH$195+1,0)</f>
        <v>0</v>
      </c>
      <c r="JI140" s="0" t="n">
        <f aca="false">IF(ISNUMBER(FIND(JI$1,$D140))=$AO$1,1,0)*VLOOKUP($Z$2,DALYs!$A$2:$MW$40,'Intervention list'!JI$195+1,0)</f>
        <v>0</v>
      </c>
      <c r="JJ140" s="0" t="n">
        <f aca="false">IF(ISNUMBER(FIND(JJ$1,$D140))=$AO$1,1,0)*VLOOKUP($Z$2,DALYs!$A$2:$MW$40,'Intervention list'!JJ$195+1,0)</f>
        <v>0</v>
      </c>
      <c r="JK140" s="0" t="n">
        <f aca="false">IF(ISNUMBER(FIND(JK$1,$D140))=$AO$1,1,0)*VLOOKUP($Z$2,DALYs!$A$2:$MW$40,'Intervention list'!JK$195+1,0)</f>
        <v>0</v>
      </c>
      <c r="JL140" s="0" t="n">
        <f aca="false">IF(ISNUMBER(FIND(JL$1,$D140))=$AO$1,1,0)*VLOOKUP($Z$2,DALYs!$A$2:$MW$40,'Intervention list'!JL$195+1,0)</f>
        <v>0</v>
      </c>
      <c r="JM140" s="0" t="n">
        <f aca="false">IF(ISNUMBER(FIND(JM$1,$D140))=$AO$1,1,0)*VLOOKUP($Z$2,DALYs!$A$2:$MW$40,'Intervention list'!JM$195+1,0)</f>
        <v>0</v>
      </c>
      <c r="JN140" s="0" t="n">
        <f aca="false">IF(ISNUMBER(FIND(JN$1,$D140))=$AO$1,1,0)*VLOOKUP($Z$2,DALYs!$A$2:$MW$40,'Intervention list'!JN$195+1,0)</f>
        <v>0</v>
      </c>
      <c r="JO140" s="0" t="n">
        <f aca="false">IF(ISNUMBER(FIND(JO$1,$D140))=$AO$1,1,0)*VLOOKUP($Z$2,DALYs!$A$2:$MW$40,'Intervention list'!JO$195+1,0)</f>
        <v>0</v>
      </c>
      <c r="JP140" s="0" t="n">
        <f aca="false">IF(ISNUMBER(FIND(JP$1,$D140))=$AO$1,1,0)*VLOOKUP($Z$2,DALYs!$A$2:$MW$40,'Intervention list'!JP$195+1,0)</f>
        <v>0</v>
      </c>
      <c r="JQ140" s="0" t="n">
        <f aca="false">IF(ISNUMBER(FIND(JQ$1,$D140))=$AO$1,1,0)*VLOOKUP($Z$2,DALYs!$A$2:$MW$40,'Intervention list'!JQ$195+1,0)</f>
        <v>0</v>
      </c>
      <c r="JR140" s="0" t="n">
        <f aca="false">IF(ISNUMBER(FIND(JR$1,$D140))=$AO$1,1,0)*VLOOKUP($Z$2,DALYs!$A$2:$MW$40,'Intervention list'!JR$195+1,0)</f>
        <v>0</v>
      </c>
      <c r="JS140" s="0" t="n">
        <f aca="false">IF(ISNUMBER(FIND(JS$1,$D140))=$AO$1,1,0)*VLOOKUP($Z$2,DALYs!$A$2:$MW$40,'Intervention list'!JS$195+1,0)</f>
        <v>0</v>
      </c>
      <c r="JT140" s="0" t="n">
        <f aca="false">IF(ISNUMBER(FIND(JT$1,$D140))=$AO$1,1,0)*VLOOKUP($Z$2,DALYs!$A$2:$MW$40,'Intervention list'!JT$195+1,0)</f>
        <v>0</v>
      </c>
      <c r="JU140" s="0" t="n">
        <f aca="false">IF(ISNUMBER(FIND(JU$1,$D140))=$AO$1,1,0)*VLOOKUP($Z$2,DALYs!$A$2:$MW$40,'Intervention list'!JU$195+1,0)</f>
        <v>0</v>
      </c>
      <c r="JV140" s="0" t="n">
        <f aca="false">IF(ISNUMBER(FIND(JV$1,$D140))=$AO$1,1,0)*VLOOKUP($Z$2,DALYs!$A$2:$MW$40,'Intervention list'!JV$195+1,0)</f>
        <v>0</v>
      </c>
      <c r="JW140" s="0" t="n">
        <f aca="false">IF(ISNUMBER(FIND(JW$1,$D140))=$AO$1,1,0)*VLOOKUP($Z$2,DALYs!$A$2:$MW$40,'Intervention list'!JW$195+1,0)</f>
        <v>0</v>
      </c>
      <c r="JX140" s="0" t="n">
        <f aca="false">IF(ISNUMBER(FIND(JX$1,$D140))=$AO$1,1,0)*VLOOKUP($Z$2,DALYs!$A$2:$MW$40,'Intervention list'!JX$195+1,0)</f>
        <v>0</v>
      </c>
      <c r="JY140" s="0" t="n">
        <f aca="false">IF(ISNUMBER(FIND(JY$1,$D140))=$AO$1,1,0)*VLOOKUP($Z$2,DALYs!$A$2:$MW$40,'Intervention list'!JY$195+1,0)</f>
        <v>0</v>
      </c>
      <c r="JZ140" s="0" t="n">
        <f aca="false">IF(ISNUMBER(FIND(JZ$1,$D140))=$AO$1,1,0)*VLOOKUP($Z$2,DALYs!$A$2:$MW$40,'Intervention list'!JZ$195+1,0)</f>
        <v>0</v>
      </c>
      <c r="KA140" s="0" t="n">
        <f aca="false">IF(ISNUMBER(FIND(KA$1,$D140))=$AO$1,1,0)*VLOOKUP($Z$2,DALYs!$A$2:$MW$40,'Intervention list'!KA$195+1,0)</f>
        <v>0</v>
      </c>
      <c r="KB140" s="0" t="n">
        <f aca="false">IF(ISNUMBER(FIND(KB$1,$D140))=$AO$1,1,0)*VLOOKUP($Z$2,DALYs!$A$2:$MW$40,'Intervention list'!KB$195+1,0)</f>
        <v>0</v>
      </c>
      <c r="KC140" s="0" t="n">
        <f aca="false">IF(ISNUMBER(FIND(KC$1,$D140))=$AO$1,1,0)*VLOOKUP($Z$2,DALYs!$A$2:$MW$40,'Intervention list'!KC$195+1,0)</f>
        <v>0</v>
      </c>
      <c r="KD140" s="0" t="n">
        <f aca="false">IF(ISNUMBER(FIND(KD$1,$D140))=$AO$1,1,0)*VLOOKUP($Z$2,DALYs!$A$2:$MW$40,'Intervention list'!KD$195+1,0)</f>
        <v>0</v>
      </c>
      <c r="KE140" s="0" t="n">
        <f aca="false">IF(ISNUMBER(FIND(KE$1,$D140))=$AO$1,1,0)*VLOOKUP($Z$2,DALYs!$A$2:$MW$40,'Intervention list'!KE$195+1,0)</f>
        <v>0</v>
      </c>
      <c r="KF140" s="0" t="n">
        <f aca="false">IF(ISNUMBER(FIND(KF$1,$D140))=$AO$1,1,0)*VLOOKUP($Z$2,DALYs!$A$2:$MW$40,'Intervention list'!KF$195+1,0)</f>
        <v>0</v>
      </c>
      <c r="KG140" s="0" t="n">
        <f aca="false">IF(ISNUMBER(FIND(KG$1,$D140))=$AO$1,1,0)*VLOOKUP($Z$2,DALYs!$A$2:$MW$40,'Intervention list'!KG$195+1,0)</f>
        <v>0</v>
      </c>
      <c r="KH140" s="0" t="n">
        <f aca="false">IF(ISNUMBER(FIND(KH$1,$D140))=$AO$1,1,0)*VLOOKUP($Z$2,DALYs!$A$2:$MW$40,'Intervention list'!KH$195+1,0)</f>
        <v>0</v>
      </c>
      <c r="KI140" s="0" t="n">
        <f aca="false">IF(ISNUMBER(FIND(KI$1,$D140))=$AO$1,1,0)*VLOOKUP($Z$2,DALYs!$A$2:$MW$40,'Intervention list'!KI$195+1,0)</f>
        <v>0</v>
      </c>
      <c r="KJ140" s="0" t="n">
        <f aca="false">IF(ISNUMBER(FIND(KJ$1,$D140))=$AO$1,1,0)*VLOOKUP($Z$2,DALYs!$A$2:$MW$40,'Intervention list'!KJ$195+1,0)</f>
        <v>0</v>
      </c>
      <c r="KK140" s="0" t="n">
        <f aca="false">IF(ISNUMBER(FIND(KK$1,$D140))=$AO$1,1,0)*VLOOKUP($Z$2,DALYs!$A$2:$MW$40,'Intervention list'!KK$195+1,0)</f>
        <v>0</v>
      </c>
      <c r="KL140" s="0" t="n">
        <f aca="false">IF(ISNUMBER(FIND(KL$1,$D140))=$AO$1,1,0)*VLOOKUP($Z$2,DALYs!$A$2:$MW$40,'Intervention list'!KL$195+1,0)</f>
        <v>0</v>
      </c>
      <c r="KM140" s="0" t="n">
        <f aca="false">IF(ISNUMBER(FIND(KM$1,$D140))=$AO$1,1,0)*VLOOKUP($Z$2,DALYs!$A$2:$MW$40,'Intervention list'!KM$195+1,0)</f>
        <v>0</v>
      </c>
      <c r="KN140" s="0" t="n">
        <f aca="false">IF(ISNUMBER(FIND(KN$1,$D140))=$AO$1,1,0)*VLOOKUP($Z$2,DALYs!$A$2:$MW$40,'Intervention list'!KN$195+1,0)</f>
        <v>0</v>
      </c>
      <c r="KO140" s="0" t="n">
        <f aca="false">IF(ISNUMBER(FIND(KO$1,$D140))=$AO$1,1,0)*VLOOKUP($Z$2,DALYs!$A$2:$MW$40,'Intervention list'!KO$195+1,0)</f>
        <v>0</v>
      </c>
      <c r="KP140" s="0" t="n">
        <f aca="false">IF(ISNUMBER(FIND(KP$1,$D140))=$AO$1,1,0)*VLOOKUP($Z$2,DALYs!$A$2:$MW$40,'Intervention list'!KP$195+1,0)</f>
        <v>0</v>
      </c>
      <c r="KQ140" s="0" t="n">
        <f aca="false">IF(ISNUMBER(FIND(KQ$1,$D140))=$AO$1,1,0)*VLOOKUP($Z$2,DALYs!$A$2:$MW$40,'Intervention list'!KQ$195+1,0)</f>
        <v>0</v>
      </c>
      <c r="KR140" s="0" t="n">
        <f aca="false">IF(ISNUMBER(FIND(KR$1,$D140))=$AO$1,1,0)*VLOOKUP($Z$2,DALYs!$A$2:$MW$40,'Intervention list'!KR$195+1,0)</f>
        <v>0</v>
      </c>
      <c r="KS140" s="0" t="n">
        <f aca="false">IF(ISNUMBER(FIND(KS$1,$D140))=$AO$1,1,0)*VLOOKUP($Z$2,DALYs!$A$2:$MW$40,'Intervention list'!KS$195+1,0)</f>
        <v>0</v>
      </c>
      <c r="KT140" s="0" t="n">
        <f aca="false">IF(ISNUMBER(FIND(KT$1,$D140))=$AO$1,1,0)*VLOOKUP($Z$2,DALYs!$A$2:$MW$40,'Intervention list'!KT$195+1,0)</f>
        <v>0</v>
      </c>
      <c r="KU140" s="0" t="n">
        <f aca="false">IF(ISNUMBER(FIND(KU$1,$D140))=$AO$1,1,0)*VLOOKUP($Z$2,DALYs!$A$2:$MW$40,'Intervention list'!KU$195+1,0)</f>
        <v>0</v>
      </c>
      <c r="KV140" s="0" t="n">
        <f aca="false">IF(ISNUMBER(FIND(KV$1,$D140))=$AO$1,1,0)*VLOOKUP($Z$2,DALYs!$A$2:$MW$40,'Intervention list'!KV$195+1,0)</f>
        <v>0</v>
      </c>
      <c r="KW140" s="0" t="n">
        <f aca="false">IF(ISNUMBER(FIND(KW$1,$D140))=$AO$1,1,0)*VLOOKUP($Z$2,DALYs!$A$2:$MW$40,'Intervention list'!KW$195+1,0)</f>
        <v>0</v>
      </c>
      <c r="KX140" s="0" t="n">
        <f aca="false">IF(ISNUMBER(FIND(KX$1,$D140))=$AO$1,1,0)*VLOOKUP($Z$2,DALYs!$A$2:$MW$40,'Intervention list'!KX$195+1,0)</f>
        <v>0</v>
      </c>
      <c r="KY140" s="0" t="n">
        <f aca="false">IF(ISNUMBER(FIND(KY$1,$D140))=$AO$1,1,0)*VLOOKUP($Z$2,DALYs!$A$2:$MW$40,'Intervention list'!KY$195+1,0)</f>
        <v>0</v>
      </c>
      <c r="KZ140" s="0" t="n">
        <f aca="false">IF(ISNUMBER(FIND(KZ$1,$D140))=$AO$1,1,0)*VLOOKUP($Z$2,DALYs!$A$2:$MW$40,'Intervention list'!KZ$195+1,0)</f>
        <v>0</v>
      </c>
      <c r="LA140" s="0" t="n">
        <f aca="false">IF(ISNUMBER(FIND(LA$1,$D140))=$AO$1,1,0)*VLOOKUP($Z$2,DALYs!$A$2:$MW$40,'Intervention list'!LA$195+1,0)</f>
        <v>0</v>
      </c>
      <c r="LB140" s="0" t="n">
        <f aca="false">IF(ISNUMBER(FIND(LB$1,$D140))=$AO$1,1,0)*VLOOKUP($Z$2,DALYs!$A$2:$MW$40,'Intervention list'!LB$195+1,0)</f>
        <v>0</v>
      </c>
      <c r="LC140" s="0" t="n">
        <f aca="false">IF(ISNUMBER(FIND(LC$1,$D140))=$AO$1,1,0)*VLOOKUP($Z$2,DALYs!$A$2:$MW$40,'Intervention list'!LC$195+1,0)</f>
        <v>0</v>
      </c>
      <c r="LD140" s="0" t="n">
        <f aca="false">IF(ISNUMBER(FIND(LD$1,$D140))=$AO$1,1,0)*VLOOKUP($Z$2,DALYs!$A$2:$MW$40,'Intervention list'!LD$195+1,0)</f>
        <v>0</v>
      </c>
      <c r="LE140" s="0" t="n">
        <f aca="false">IF(ISNUMBER(FIND(LE$1,$D140))=$AO$1,1,0)*VLOOKUP($Z$2,DALYs!$A$2:$MW$40,'Intervention list'!LE$195+1,0)</f>
        <v>0</v>
      </c>
      <c r="LF140" s="0" t="n">
        <f aca="false">IF(ISNUMBER(FIND(LF$1,$D140))=$AO$1,1,0)*VLOOKUP($Z$2,DALYs!$A$2:$MW$40,'Intervention list'!LF$195+1,0)</f>
        <v>0</v>
      </c>
      <c r="LG140" s="0" t="n">
        <f aca="false">IF(ISNUMBER(FIND(LG$1,$D140))=$AO$1,1,0)*VLOOKUP($Z$2,DALYs!$A$2:$MW$40,'Intervention list'!LG$195+1,0)</f>
        <v>0</v>
      </c>
      <c r="LH140" s="0" t="n">
        <f aca="false">IF(ISNUMBER(FIND(LH$1,$D140))=$AO$1,1,0)*VLOOKUP($Z$2,DALYs!$A$2:$MW$40,'Intervention list'!LH$195+1,0)</f>
        <v>0</v>
      </c>
      <c r="LI140" s="0" t="n">
        <f aca="false">IF(ISNUMBER(FIND(LI$1,$D140))=$AO$1,1,0)*VLOOKUP($Z$2,DALYs!$A$2:$MW$40,'Intervention list'!LI$195+1,0)</f>
        <v>0</v>
      </c>
      <c r="LJ140" s="0" t="n">
        <f aca="false">IF(ISNUMBER(FIND(LJ$1,$D140))=$AO$1,1,0)*VLOOKUP($Z$2,DALYs!$A$2:$MW$40,'Intervention list'!LJ$195+1,0)</f>
        <v>0</v>
      </c>
      <c r="LK140" s="0" t="n">
        <f aca="false">IF(ISNUMBER(FIND(LK$1,$D140))=$AO$1,1,0)*VLOOKUP($Z$2,DALYs!$A$2:$MW$40,'Intervention list'!LK$195+1,0)</f>
        <v>0</v>
      </c>
      <c r="LL140" s="0" t="n">
        <f aca="false">IF(ISNUMBER(FIND(LL$1,$D140))=$AO$1,1,0)*VLOOKUP($Z$2,DALYs!$A$2:$MW$40,'Intervention list'!LL$195+1,0)</f>
        <v>0</v>
      </c>
      <c r="LM140" s="0" t="n">
        <f aca="false">IF(ISNUMBER(FIND(LM$1,$D140))=$AO$1,1,0)*VLOOKUP($Z$2,DALYs!$A$2:$MW$40,'Intervention list'!LM$195+1,0)</f>
        <v>4288.26465479881</v>
      </c>
      <c r="LN140" s="0" t="n">
        <f aca="false">IF(ISNUMBER(FIND(LN$1,$D140))=$AO$1,1,0)*VLOOKUP($Z$2,DALYs!$A$2:$MW$40,'Intervention list'!LN$195+1,0)</f>
        <v>0</v>
      </c>
      <c r="LO140" s="0" t="n">
        <f aca="false">IF(ISNUMBER(FIND(LO$1,$D140))=$AO$1,1,0)*VLOOKUP($Z$2,DALYs!$A$2:$MW$40,'Intervention list'!LO$195+1,0)</f>
        <v>0</v>
      </c>
      <c r="LP140" s="0" t="n">
        <f aca="false">IF(ISNUMBER(FIND(LP$1,$D140))=$AO$1,1,0)*VLOOKUP($Z$2,DALYs!$A$2:$MW$40,'Intervention list'!LP$195+1,0)</f>
        <v>0</v>
      </c>
      <c r="LQ140" s="0" t="n">
        <f aca="false">IF(ISNUMBER(FIND(LQ$1,$D140))=$AO$1,1,0)*VLOOKUP($Z$2,DALYs!$A$2:$MW$40,'Intervention list'!LQ$195+1,0)</f>
        <v>0</v>
      </c>
      <c r="LR140" s="0" t="n">
        <f aca="false">IF(ISNUMBER(FIND(LR$1,$D140))=$AO$1,1,0)*VLOOKUP($Z$2,DALYs!$A$2:$MW$40,'Intervention list'!LR$195+1,0)</f>
        <v>0</v>
      </c>
      <c r="LS140" s="0" t="n">
        <f aca="false">IF(ISNUMBER(FIND(LS$1,$D140))=$AO$1,1,0)*VLOOKUP($Z$2,DALYs!$A$2:$MW$40,'Intervention list'!LS$195+1,0)</f>
        <v>0</v>
      </c>
      <c r="LT140" s="0" t="n">
        <f aca="false">IF(ISNUMBER(FIND(LT$1,$D140))=$AO$1,1,0)*VLOOKUP($Z$2,DALYs!$A$2:$MW$40,'Intervention list'!LT$195+1,0)</f>
        <v>0</v>
      </c>
      <c r="LU140" s="0" t="n">
        <f aca="false">IF(ISNUMBER(FIND(LU$1,$D140))=$AO$1,1,0)*VLOOKUP($Z$2,DALYs!$A$2:$MW$40,'Intervention list'!LU$195+1,0)</f>
        <v>0</v>
      </c>
      <c r="LV140" s="0" t="n">
        <f aca="false">IF(ISNUMBER(FIND(LV$1,$D140))=$AO$1,1,0)*VLOOKUP($Z$2,DALYs!$A$2:$MW$40,'Intervention list'!LV$195+1,0)</f>
        <v>0</v>
      </c>
      <c r="LW140" s="0" t="n">
        <f aca="false">IF(ISNUMBER(FIND(LW$1,$D140))=$AO$1,1,0)*VLOOKUP($Z$2,DALYs!$A$2:$MW$40,'Intervention list'!LW$195+1,0)</f>
        <v>0</v>
      </c>
      <c r="LX140" s="0" t="n">
        <f aca="false">IF(ISNUMBER(FIND(LX$1,$D140))=$AO$1,1,0)*VLOOKUP($Z$2,DALYs!$A$2:$MW$40,'Intervention list'!LX$195+1,0)</f>
        <v>0</v>
      </c>
      <c r="LY140" s="0" t="n">
        <f aca="false">IF(ISNUMBER(FIND(LY$1,$D140))=$AO$1,1,0)*VLOOKUP($Z$2,DALYs!$A$2:$MW$40,'Intervention list'!LY$195+1,0)</f>
        <v>0</v>
      </c>
      <c r="LZ140" s="0" t="n">
        <f aca="false">IF(ISNUMBER(FIND(LZ$1,$D140))=$AO$1,1,0)*VLOOKUP($Z$2,DALYs!$A$2:$MW$40,'Intervention list'!LZ$195+1,0)</f>
        <v>0</v>
      </c>
      <c r="MA140" s="0" t="n">
        <f aca="false">IF(ISNUMBER(FIND(MA$1,$D140))=$AO$1,1,0)*VLOOKUP($Z$2,DALYs!$A$2:$MW$40,'Intervention list'!MA$195+1,0)</f>
        <v>0</v>
      </c>
      <c r="MB140" s="0" t="n">
        <f aca="false">IF(ISNUMBER(FIND(MB$1,$D140))=$AO$1,1,0)*VLOOKUP($Z$2,DALYs!$A$2:$MW$40,'Intervention list'!MB$195+1,0)</f>
        <v>0</v>
      </c>
      <c r="MC140" s="0" t="n">
        <f aca="false">IF(ISNUMBER(FIND(MC$1,$D140))=$AO$1,1,0)*VLOOKUP($Z$2,DALYs!$A$2:$MW$40,'Intervention list'!MC$195+1,0)</f>
        <v>0</v>
      </c>
      <c r="MD140" s="0" t="n">
        <f aca="false">IF(ISNUMBER(FIND(MD$1,$D140))=$AO$1,1,0)*VLOOKUP($Z$2,DALYs!$A$2:$MW$40,'Intervention list'!MD$195+1,0)</f>
        <v>0</v>
      </c>
      <c r="ME140" s="0" t="n">
        <f aca="false">IF(ISNUMBER(FIND(ME$1,$D140))=$AO$1,1,0)*VLOOKUP($Z$2,DALYs!$A$2:$MW$40,'Intervention list'!ME$195+1,0)</f>
        <v>0</v>
      </c>
      <c r="MF140" s="0" t="n">
        <f aca="false">IF(ISNUMBER(FIND(MF$1,$D140))=$AO$1,1,0)*VLOOKUP($Z$2,DALYs!$A$2:$MW$40,'Intervention list'!MF$195+1,0)</f>
        <v>0</v>
      </c>
      <c r="MG140" s="0" t="n">
        <f aca="false">IF(ISNUMBER(FIND(MG$1,$D140))=$AO$1,1,0)*VLOOKUP($Z$2,DALYs!$A$2:$MW$40,'Intervention list'!MG$195+1,0)</f>
        <v>0</v>
      </c>
      <c r="MH140" s="0" t="n">
        <f aca="false">IF(ISNUMBER(FIND(MH$1,$D140))=$AO$1,1,0)*VLOOKUP($Z$2,DALYs!$A$2:$MW$40,'Intervention list'!MH$195+1,0)</f>
        <v>0</v>
      </c>
      <c r="MI140" s="0" t="n">
        <f aca="false">IF(ISNUMBER(FIND(MI$1,$D140))=$AO$1,1,0)*VLOOKUP($Z$2,DALYs!$A$2:$MW$40,'Intervention list'!MI$195+1,0)</f>
        <v>0</v>
      </c>
      <c r="MJ140" s="0" t="n">
        <f aca="false">IF(ISNUMBER(FIND(MJ$1,$D140))=$AO$1,1,0)*VLOOKUP($Z$2,DALYs!$A$2:$MW$40,'Intervention list'!MJ$195+1,0)</f>
        <v>0</v>
      </c>
      <c r="MK140" s="0" t="n">
        <f aca="false">IF(ISNUMBER(FIND(MK$1,$D140))=$AO$1,1,0)*VLOOKUP($Z$2,DALYs!$A$2:$MW$40,'Intervention list'!MK$195+1,0)</f>
        <v>0</v>
      </c>
      <c r="ML140" s="0" t="n">
        <f aca="false">IF(ISNUMBER(FIND(ML$1,$D140))=$AO$1,1,0)*VLOOKUP($Z$2,DALYs!$A$2:$MW$40,'Intervention list'!ML$195+1,0)</f>
        <v>0</v>
      </c>
      <c r="MM140" s="0" t="n">
        <f aca="false">IF(ISNUMBER(FIND(MM$1,$D140))=$AO$1,1,0)*VLOOKUP($Z$2,DALYs!$A$2:$MW$40,'Intervention list'!MM$195+1,0)</f>
        <v>0</v>
      </c>
      <c r="MN140" s="0" t="n">
        <f aca="false">IF(ISNUMBER(FIND(MN$1,$D140))=$AO$1,1,0)*VLOOKUP($Z$2,DALYs!$A$2:$MW$40,'Intervention list'!MN$195+1,0)</f>
        <v>0</v>
      </c>
      <c r="MO140" s="0" t="n">
        <f aca="false">IF(ISNUMBER(FIND(MO$1,$D140))=$AO$1,1,0)*VLOOKUP($Z$2,DALYs!$A$2:$MW$40,'Intervention list'!MO$195+1,0)</f>
        <v>0</v>
      </c>
      <c r="MP140" s="0" t="n">
        <f aca="false">IF(ISNUMBER(FIND(MP$1,$D140))=$AO$1,1,0)*VLOOKUP($Z$2,DALYs!$A$2:$MW$40,'Intervention list'!MP$195+1,0)</f>
        <v>0</v>
      </c>
      <c r="MQ140" s="0" t="n">
        <f aca="false">IF(ISNUMBER(FIND(MQ$1,$D140))=$AO$1,1,0)*VLOOKUP($Z$2,DALYs!$A$2:$MW$40,'Intervention list'!MQ$195+1,0)</f>
        <v>0</v>
      </c>
      <c r="MR140" s="0" t="n">
        <f aca="false">IF(ISNUMBER(FIND(MR$1,$D140))=$AO$1,1,0)*VLOOKUP($Z$2,DALYs!$A$2:$MW$40,'Intervention list'!MR$195+1,0)</f>
        <v>0</v>
      </c>
      <c r="MS140" s="0" t="n">
        <f aca="false">IF(ISNUMBER(FIND(MS$1,$D140))=$AO$1,1,0)*VLOOKUP($Z$2,DALYs!$A$2:$MW$40,'Intervention list'!MS$195+1,0)</f>
        <v>0</v>
      </c>
      <c r="MT140" s="0" t="n">
        <f aca="false">IF(ISNUMBER(FIND(MT$1,$D140))=$AO$1,1,0)*VLOOKUP($Z$2,DALYs!$A$2:$MW$40,'Intervention list'!MT$195+1,0)</f>
        <v>0</v>
      </c>
      <c r="MU140" s="0" t="n">
        <f aca="false">IF(ISNUMBER(FIND(MU$1,$D140))=$AO$1,1,0)*VLOOKUP($Z$2,DALYs!$A$2:$MW$40,'Intervention list'!MU$195+1,0)</f>
        <v>0</v>
      </c>
      <c r="MV140" s="0" t="n">
        <f aca="false">IF(ISNUMBER(FIND(MV$1,$D140))=$AO$1,1,0)*VLOOKUP($Z$2,DALYs!$A$2:$MW$40,'Intervention list'!MV$195+1,0)</f>
        <v>0</v>
      </c>
      <c r="MW140" s="0" t="n">
        <f aca="false">IF(ISNUMBER(FIND(MW$1,$D140))=$AO$1,1,0)*VLOOKUP($Z$2,DALYs!$A$2:$MW$40,'Intervention list'!MW$195+1,0)</f>
        <v>0</v>
      </c>
      <c r="MX140" s="0" t="n">
        <f aca="false">IF(ISNUMBER(FIND(MX$1,$D140))=$AO$1,1,0)*VLOOKUP($Z$2,DALYs!$A$2:$MW$40,'Intervention list'!MX$195+1,0)</f>
        <v>0</v>
      </c>
      <c r="MY140" s="0" t="n">
        <f aca="false">IF(ISNUMBER(FIND(MY$1,$D140))=$AO$1,1,0)*VLOOKUP($Z$2,DALYs!$A$2:$MW$40,'Intervention list'!MY$195+1,0)</f>
        <v>0</v>
      </c>
      <c r="MZ140" s="0" t="n">
        <f aca="false">IF(ISNUMBER(FIND(MZ$1,$D140))=$AO$1,1,0)*VLOOKUP($Z$2,DALYs!$A$2:$MW$40,'Intervention list'!MZ$195+1,0)</f>
        <v>0</v>
      </c>
      <c r="NA140" s="0" t="n">
        <f aca="false">IF(ISNUMBER(FIND(NA$1,$D140))=$AO$1,1,0)*VLOOKUP($Z$2,DALYs!$A$2:$MW$40,'Intervention list'!NA$195+1,0)</f>
        <v>0</v>
      </c>
      <c r="NB140" s="0" t="n">
        <f aca="false">IF(ISNUMBER(FIND(NB$1,$D140))=$AO$1,1,0)*VLOOKUP($Z$2,DALYs!$A$2:$MW$40,'Intervention list'!NB$195+1,0)</f>
        <v>0</v>
      </c>
      <c r="NC140" s="0" t="n">
        <f aca="false">IF(ISNUMBER(FIND(NC$1,$D140))=$AO$1,1,0)*VLOOKUP($Z$2,DALYs!$A$2:$MW$40,'Intervention list'!NC$195+1,0)</f>
        <v>0</v>
      </c>
      <c r="ND140" s="0" t="n">
        <f aca="false">IF(ISNUMBER(FIND(ND$1,$D140))=$AO$1,1,0)*VLOOKUP($Z$2,DALYs!$A$2:$MW$40,'Intervention list'!ND$195+1,0)</f>
        <v>0</v>
      </c>
      <c r="NE140" s="0" t="n">
        <f aca="false">IF(ISNUMBER(FIND(NE$1,$D140))=$AO$1,1,0)*VLOOKUP($Z$2,DALYs!$A$2:$MW$40,'Intervention list'!NE$195+1,0)</f>
        <v>0</v>
      </c>
      <c r="NF140" s="0" t="n">
        <f aca="false">IF(ISNUMBER(FIND(NF$1,$D140))=$AO$1,1,0)*VLOOKUP($Z$2,DALYs!$A$2:$MW$40,'Intervention list'!NF$195+1,0)</f>
        <v>0</v>
      </c>
      <c r="NG140" s="0" t="n">
        <f aca="false">IF(ISNUMBER(FIND(NG$1,$D140))=$AO$1,1,0)*VLOOKUP($Z$2,DALYs!$A$2:$MW$40,'Intervention list'!NG$195+1,0)</f>
        <v>0</v>
      </c>
      <c r="NH140" s="0" t="n">
        <f aca="false">IF(ISNUMBER(FIND(NH$1,$D140))=$AO$1,1,0)*VLOOKUP($Z$2,DALYs!$A$2:$MW$40,'Intervention list'!NH$195+1,0)</f>
        <v>0</v>
      </c>
      <c r="NI140" s="0" t="n">
        <f aca="false">IF(ISNUMBER(FIND(NI$1,$D140))=$AO$1,1,0)*VLOOKUP($Z$2,DALYs!$A$2:$MW$40,'Intervention list'!NI$195+1,0)</f>
        <v>0</v>
      </c>
      <c r="NJ140" s="0" t="n">
        <f aca="false">IF(ISNUMBER(FIND(NJ$1,$D140))=$AO$1,1,0)*VLOOKUP($Z$2,DALYs!$A$2:$MW$40,'Intervention list'!NJ$195+1,0)</f>
        <v>0</v>
      </c>
      <c r="NK140" s="0" t="n">
        <f aca="false">IF(ISNUMBER(FIND(NK$1,$D140))=$AO$1,1,0)*VLOOKUP($Z$2,DALYs!$A$2:$MW$40,'Intervention list'!NK$195+1,0)</f>
        <v>0</v>
      </c>
      <c r="NL140" s="0" t="n">
        <f aca="false">IF(ISNUMBER(FIND(NL$1,$D140))=$AO$1,1,0)*VLOOKUP($Z$2,DALYs!$A$2:$MW$40,'Intervention list'!NL$195+1,0)</f>
        <v>0</v>
      </c>
      <c r="NM140" s="0" t="n">
        <f aca="false">IF(ISNUMBER(FIND(NM$1,$D140))=$AO$1,1,0)*VLOOKUP($Z$2,DALYs!$A$2:$MW$40,'Intervention list'!NM$195+1,0)</f>
        <v>0</v>
      </c>
      <c r="NN140" s="0" t="n">
        <f aca="false">IF(ISNUMBER(FIND(NN$1,$D140))=$AO$1,1,0)*VLOOKUP($Z$2,DALYs!$A$2:$MW$40,'Intervention list'!NN$195+1,0)</f>
        <v>0</v>
      </c>
      <c r="NO140" s="0" t="n">
        <f aca="false">IF(ISNUMBER(FIND(NO$1,$D140))=$AO$1,1,0)*VLOOKUP($Z$2,DALYs!$A$2:$MW$40,'Intervention list'!NO$195+1,0)</f>
        <v>0</v>
      </c>
      <c r="NP140" s="0" t="n">
        <f aca="false">IF(ISNUMBER(FIND(NP$1,$D140))=$AO$1,1,0)*VLOOKUP($Z$2,DALYs!$A$2:$MW$40,'Intervention list'!NP$195+1,0)</f>
        <v>0</v>
      </c>
      <c r="NQ140" s="0" t="n">
        <f aca="false">IF(ISNUMBER(FIND(NQ$1,$D140))=$AO$1,1,0)*VLOOKUP($Z$2,DALYs!$A$2:$MW$40,'Intervention list'!NQ$195+1,0)</f>
        <v>0</v>
      </c>
      <c r="NR140" s="0" t="n">
        <f aca="false">IF(ISNUMBER(FIND(NR$1,$D140))=$AO$1,1,0)*VLOOKUP($Z$2,DALYs!$A$2:$MW$40,'Intervention list'!NR$195+1,0)</f>
        <v>0</v>
      </c>
      <c r="NS140" s="0" t="n">
        <f aca="false">IF(ISNUMBER(FIND(NS$1,$D140))=$AO$1,1,0)*VLOOKUP($Z$2,DALYs!$A$2:$MW$40,'Intervention list'!NS$195+1,0)</f>
        <v>0</v>
      </c>
      <c r="NT140" s="0" t="n">
        <f aca="false">IF(ISNUMBER(FIND(NT$1,$D140))=$AO$1,1,0)*VLOOKUP($Z$2,DALYs!$A$2:$MW$40,'Intervention list'!NT$195+1,0)</f>
        <v>0</v>
      </c>
      <c r="NU140" s="0" t="n">
        <f aca="false">IF(ISNUMBER(FIND(NU$1,$D140))=$AO$1,1,0)*VLOOKUP($Z$2,DALYs!$A$2:$MW$40,'Intervention list'!NU$195+1,0)</f>
        <v>0</v>
      </c>
      <c r="NV140" s="0" t="n">
        <f aca="false">IF(ISNUMBER(FIND(NV$1,$D140))=$AO$1,1,0)*VLOOKUP($Z$2,DALYs!$A$2:$MW$40,'Intervention list'!NV$195+1,0)</f>
        <v>0</v>
      </c>
      <c r="NW140" s="0" t="n">
        <f aca="false">IF(ISNUMBER(FIND(NW$1,$D140))=$AO$1,1,0)*VLOOKUP($Z$2,DALYs!$A$2:$MW$40,'Intervention list'!NW$195+1,0)</f>
        <v>0</v>
      </c>
      <c r="NX140" s="0" t="n">
        <f aca="false">IF(ISNUMBER(FIND(NX$1,$D140))=$AO$1,1,0)*VLOOKUP($Z$2,DALYs!$A$2:$MW$40,'Intervention list'!NX$195+1,0)</f>
        <v>0</v>
      </c>
      <c r="NY140" s="0" t="n">
        <f aca="false">IF(ISNUMBER(FIND(NY$1,$D140))=$AO$1,1,0)*VLOOKUP($Z$2,DALYs!$A$2:$MW$40,'Intervention list'!NY$195+1,0)</f>
        <v>0</v>
      </c>
      <c r="NZ140" s="0" t="n">
        <f aca="false">IF(ISNUMBER(FIND(NZ$1,$D140))=$AO$1,1,0)*VLOOKUP($Z$2,DALYs!$A$2:$MW$40,'Intervention list'!NZ$195+1,0)</f>
        <v>0</v>
      </c>
      <c r="OA140" s="0" t="n">
        <f aca="false">IF(ISNUMBER(FIND(OA$1,$D140))=$AO$1,1,0)*VLOOKUP($Z$2,DALYs!$A$2:$MW$40,'Intervention list'!OA$195+1,0)</f>
        <v>0</v>
      </c>
      <c r="OB140" s="0" t="n">
        <f aca="false">IF(ISNUMBER(FIND(OB$1,$D140))=$AO$1,1,0)*VLOOKUP($Z$2,DALYs!$A$2:$MW$40,'Intervention list'!OB$195+1,0)</f>
        <v>0</v>
      </c>
      <c r="OC140" s="0" t="n">
        <f aca="false">IF(ISNUMBER(FIND(OC$1,$D140))=$AO$1,1,0)*VLOOKUP($Z$2,DALYs!$A$2:$MW$40,'Intervention list'!OC$195+1,0)</f>
        <v>0</v>
      </c>
      <c r="OD140" s="0" t="n">
        <f aca="false">IF(ISNUMBER(FIND(OD$1,$D140))=$AO$1,1,0)*VLOOKUP($Z$2,DALYs!$A$2:$MW$40,'Intervention list'!OD$195+1,0)</f>
        <v>0</v>
      </c>
      <c r="OE140" s="0" t="n">
        <f aca="false">IF(ISNUMBER(FIND(OE$1,$D140))=$AO$1,1,0)*VLOOKUP($Z$2,DALYs!$A$2:$MW$40,'Intervention list'!OE$195+1,0)</f>
        <v>0</v>
      </c>
      <c r="OF140" s="0" t="n">
        <f aca="false">IF(ISNUMBER(FIND(OF$1,$D140))=$AO$1,1,0)*VLOOKUP($Z$2,DALYs!$A$2:$MW$40,'Intervention list'!OF$195+1,0)</f>
        <v>0</v>
      </c>
      <c r="OG140" s="0" t="n">
        <f aca="false">IF(ISNUMBER(FIND(OG$1,$D140))=$AO$1,1,0)*VLOOKUP($Z$2,DALYs!$A$2:$MW$40,'Intervention list'!OG$195+1,0)</f>
        <v>0</v>
      </c>
      <c r="OH140" s="0" t="n">
        <f aca="false">IF(ISNUMBER(FIND(OH$1,$D140))=$AO$1,1,0)*VLOOKUP($Z$2,DALYs!$A$2:$MW$40,'Intervention list'!OH$195+1,0)</f>
        <v>0</v>
      </c>
      <c r="OI140" s="0" t="n">
        <f aca="false">IF(ISNUMBER(FIND(OI$1,$D140))=$AO$1,1,0)*VLOOKUP($Z$2,DALYs!$A$2:$MW$40,'Intervention list'!OI$195+1,0)</f>
        <v>0</v>
      </c>
      <c r="OJ140" s="0" t="n">
        <f aca="false">IF(ISNUMBER(FIND(OJ$1,$D140))=$AO$1,1,0)*VLOOKUP($Z$2,DALYs!$A$2:$MW$40,'Intervention list'!OJ$195+1,0)</f>
        <v>0</v>
      </c>
      <c r="OK140" s="0" t="n">
        <f aca="false">IF(ISNUMBER(FIND(OK$1,$D140))=$AO$1,1,0)*VLOOKUP($Z$2,DALYs!$A$2:$MW$40,'Intervention list'!OK$195+1,0)</f>
        <v>0</v>
      </c>
      <c r="OL140" s="0" t="n">
        <f aca="false">IF(ISNUMBER(FIND(OL$1,$D140))=$AO$1,1,0)*VLOOKUP($Z$2,DALYs!$A$2:$MW$40,'Intervention list'!OL$195+1,0)</f>
        <v>0</v>
      </c>
      <c r="OM140" s="0" t="n">
        <f aca="false">IF(ISNUMBER(FIND(OM$1,$D140))=$AO$1,1,0)*VLOOKUP($Z$2,DALYs!$A$2:$MW$40,'Intervention list'!OM$195+1,0)</f>
        <v>0</v>
      </c>
      <c r="ON140" s="0" t="n">
        <f aca="false">IF(ISNUMBER(FIND(ON$1,$D140))=$AO$1,1,0)*VLOOKUP($Z$2,DALYs!$A$2:$MW$40,'Intervention list'!ON$195+1,0)</f>
        <v>0</v>
      </c>
      <c r="OO140" s="0" t="n">
        <f aca="false">IF(ISNUMBER(FIND(OO$1,$D140))=$AO$1,1,0)*VLOOKUP($Z$2,DALYs!$A$2:$MW$40,'Intervention list'!OO$195+1,0)</f>
        <v>0</v>
      </c>
      <c r="OP140" s="0" t="n">
        <f aca="false">IF(ISNUMBER(FIND(OP$1,$D140))=$AO$1,1,0)*VLOOKUP($Z$2,DALYs!$A$2:$MW$40,'Intervention list'!OP$195+1,0)</f>
        <v>0</v>
      </c>
      <c r="OQ140" s="0" t="n">
        <f aca="false">IF(ISNUMBER(FIND(OQ$1,$D140))=$AO$1,1,0)*VLOOKUP($Z$2,DALYs!$A$2:$MW$40,'Intervention list'!OQ$195+1,0)</f>
        <v>0</v>
      </c>
      <c r="OR140" s="0" t="n">
        <f aca="false">IF(ISNUMBER(FIND(OR$1,$D140))=$AO$1,1,0)*VLOOKUP($Z$2,DALYs!$A$2:$MW$40,'Intervention list'!OR$195+1,0)</f>
        <v>0</v>
      </c>
      <c r="OS140" s="0" t="n">
        <f aca="false">IF(ISNUMBER(FIND(OS$1,$D140))=$AO$1,1,0)*VLOOKUP($Z$2,DALYs!$A$2:$MW$40,'Intervention list'!OS$195+1,0)</f>
        <v>0</v>
      </c>
      <c r="OT140" s="0" t="n">
        <f aca="false">IF(ISNUMBER(FIND(OT$1,$D140))=$AO$1,1,0)*VLOOKUP($Z$2,DALYs!$A$2:$MW$40,'Intervention list'!OT$195+1,0)</f>
        <v>0</v>
      </c>
      <c r="OU140" s="0" t="n">
        <f aca="false">IF(ISNUMBER(FIND(OU$1,$D140))=$AO$1,1,0)*VLOOKUP($Z$2,DALYs!$A$2:$MW$40,'Intervention list'!OU$195+1,0)</f>
        <v>0</v>
      </c>
      <c r="OV140" s="0" t="n">
        <f aca="false">IF(ISNUMBER(FIND(OV$1,$D140))=$AO$1,1,0)*VLOOKUP($Z$2,DALYs!$A$2:$MW$40,'Intervention list'!OV$195+1,0)</f>
        <v>0</v>
      </c>
      <c r="OW140" s="0" t="n">
        <f aca="false">IF(ISNUMBER(FIND(OW$1,$D140))=$AO$1,1,0)*VLOOKUP($Z$2,DALYs!$A$2:$MW$40,'Intervention list'!OW$195+1,0)</f>
        <v>0</v>
      </c>
      <c r="OX140" s="0" t="n">
        <f aca="false">IF(ISNUMBER(FIND(OX$1,$D140))=$AO$1,1,0)*VLOOKUP($Z$2,DALYs!$A$2:$MW$40,'Intervention list'!OX$195+1,0)</f>
        <v>0</v>
      </c>
    </row>
    <row r="141" customFormat="false" ht="15.75" hidden="false" customHeight="false" outlineLevel="0" collapsed="false">
      <c r="A141" s="6" t="s">
        <v>144</v>
      </c>
      <c r="B141" s="6" t="s">
        <v>97</v>
      </c>
      <c r="C141" s="26" t="s">
        <v>134</v>
      </c>
      <c r="D141" s="7" t="s">
        <v>145</v>
      </c>
      <c r="E141" s="7" t="str">
        <f aca="false">SUBSTITUTE(D141,0.2,X141)</f>
        <v>Injuries: 0.03</v>
      </c>
      <c r="F141" s="0" t="s">
        <v>14</v>
      </c>
      <c r="G141" s="8" t="n">
        <v>5.2529935346168</v>
      </c>
      <c r="H141" s="9" t="n">
        <v>0</v>
      </c>
      <c r="I141" s="9" t="n">
        <f aca="false">IF(H141="","",(H141*(VLOOKUP($Z$2,Worksheet,11,0)^4)))</f>
        <v>0</v>
      </c>
      <c r="J141" s="9" t="n">
        <f aca="false">IF(I141="","",I141*VLOOKUP($Z$2,Worksheet,12,0))</f>
        <v>0</v>
      </c>
      <c r="K141" s="9" t="n">
        <f aca="false">IF(I141="","",I141*VLOOKUP($Z$2, Worksheet, 13, 0))</f>
        <v>0</v>
      </c>
      <c r="L141" s="9" t="n">
        <f aca="false">IF(J141="",VLOOKUP($Z$2, Worksheet, 14, 0),J141)</f>
        <v>0</v>
      </c>
      <c r="M141" s="9" t="n">
        <f aca="false">IF(L141&lt;VLOOKUP($Z$2,'Country sheet'!$A$3:$P$41,15,0), VLOOKUP($Z$2,'Country sheet'!$A$3:$P$41,15,0), L141)/0.7</f>
        <v>66.2083230214262</v>
      </c>
      <c r="N141" s="27" t="n">
        <f aca="false">IFERROR(IF(AC141=$AO$1,VLOOKUP(F141,AO$42:AX$46,MATCH(AC$1,AP$41:AX$41,0)+1,0)/COUNTIFS($F$2:$F$194,$F141,$AC$2:$AC$194,$AO$1),0),0) + IFERROR(IF(AD141=$AO$1,VLOOKUP(F141,AO$42:AX$46,MATCH(AD$1,AP$41:AX$41,0)+1,0)/COUNTIFS($F$2:$F$194,$F141,$AD$2:$AD$194,$AO$1),0),0) + IFERROR(IF(AE141=$AO$1,VLOOKUP(F141,AO$42:AX$46,MATCH(AE$1,AP$41:AX$41,0)+1,0)/COUNTIFS($F$2:$F$194,$F141,$AE$2:$AE$194,$AO$1),0),0) + IFERROR(IF(AF141=$AO$1,VLOOKUP(F141,AO$42:AX$46,MATCH(AF$1,AP$41:AX$41,0)+1,0)/COUNTIFS($F$2:$F$194,$F141,$AF$2:$AF$194,$AO$1),0),0) + IFERROR(IF(AG141=$AO$1,VLOOKUP(F141,AO$42:AX$46,MATCH(AG$1,AP$41:AX$41,0)+1,0)/COUNTIFS($F$2:$F$194,$F141,$AG$2:$AG$194,$AO$1),0),0) + IFERROR(IF(AH141=$AO$1,VLOOKUP(F141,AO$42:AX$46,MATCH(AH$1,AP$41:AX$41,0)+1,0)/COUNTIFS($F$2:$F$194,$F141,$AH$2:$AH$194,$AO$1),0),0) + IFERROR(IF(AI141=$AO$1,VLOOKUP(F141,AO$42:AX$46,MATCH(AI$1,AP$41:AX$41,0)+1,0)/COUNTIFS($F$2:$F$194,$F141,$AI$2:$AI$194,$AO$1),0),0) + IFERROR(IF(AJ141=$AO$1,VLOOKUP(F141,AO$42:AX$46,MATCH(AJ$1,AP$41:AX$41,0)+1,0)/COUNTIFS($F$2:$F$194,$F141,$AJ$2:$AJ$194,$AO$1),0),0) + IFERROR(IF(AK141=$AO$1,VLOOKUP(F141,AO$42:AX$46,MATCH(AK$1,AP$41:AX$41,0)+1,0)/COUNTIFS($F$2:$F$194,$F141,$AK$2:$AK$194,$AO$1),0),0)</f>
        <v>7164494.40146612</v>
      </c>
      <c r="O141" s="9" t="n">
        <v>1</v>
      </c>
      <c r="P141" s="9" t="n">
        <v>1</v>
      </c>
      <c r="Q141" s="0" t="n">
        <f aca="false">SUM(BC141:OX141)</f>
        <v>495648.160512808</v>
      </c>
      <c r="R141" s="0" t="n">
        <f aca="false">IF(VLOOKUP($Z$2,CET!$A$4:$L$42,12,0)="Low income",_xlfn.IFS(S141=0.2,0.1,S141=0.1,0.05,S141=0.5,0.4,S141=0.35,0.25),S141)</f>
        <v>0.2</v>
      </c>
      <c r="S141" s="0" t="n">
        <v>0.2</v>
      </c>
      <c r="T141" s="0" t="n">
        <v>0.8</v>
      </c>
      <c r="U141" s="0" t="n">
        <f aca="false">N141/M141</f>
        <v>108211.386038996</v>
      </c>
      <c r="V141" s="0" t="n">
        <f aca="false">IFERROR(U141/Q141,0)</f>
        <v>0.218322985254376</v>
      </c>
      <c r="W141" s="0" t="n">
        <f aca="false">(T141/R141)*V141</f>
        <v>0.873291941017502</v>
      </c>
      <c r="X141" s="28" t="n">
        <f aca="false">IF(W141=0,0,IF(W141&lt;=0.8,IF(W141&lt;0.05,0.05,W141),0.8))</f>
        <v>0.8</v>
      </c>
      <c r="Y141" s="28"/>
      <c r="AC141" s="34" t="n">
        <f aca="false">ISNUMBER(FIND(AC$1,$C141))</f>
        <v>0</v>
      </c>
      <c r="AD141" s="33" t="n">
        <f aca="false">ISNUMBER(FIND(AD$1,$C141))</f>
        <v>0</v>
      </c>
      <c r="AE141" s="33" t="n">
        <f aca="false">ISNUMBER(FIND(AE$1,$C141))</f>
        <v>0</v>
      </c>
      <c r="AF141" s="33" t="n">
        <f aca="false">ISNUMBER(FIND(AF$1,$C141))</f>
        <v>0</v>
      </c>
      <c r="AG141" s="33" t="n">
        <f aca="false">ISNUMBER(FIND(AG$1,$C141))</f>
        <v>0</v>
      </c>
      <c r="AH141" s="33" t="n">
        <f aca="false">ISNUMBER(FIND(AH$1,$C141))</f>
        <v>0</v>
      </c>
      <c r="AI141" s="33" t="n">
        <f aca="false">ISNUMBER(FIND(AI$1,$C141))</f>
        <v>1</v>
      </c>
      <c r="AJ141" s="33" t="n">
        <f aca="false">ISNUMBER(FIND(AJ$1,$C141))</f>
        <v>0</v>
      </c>
      <c r="AK141" s="35" t="n">
        <f aca="false">ISNUMBER(FIND(AK$1,$C141))</f>
        <v>0</v>
      </c>
      <c r="AL141" s="6"/>
      <c r="AM141" s="33"/>
      <c r="BC141" s="0" t="n">
        <f aca="false">IF(ISNUMBER(FIND(BC$1,$D141))=$AO$1,1,0)*VLOOKUP($Z$2,DALYs!$A$2:$MW$40,'Intervention list'!BC$195+1,0)</f>
        <v>0</v>
      </c>
      <c r="BD141" s="0" t="n">
        <f aca="false">IF(ISNUMBER(FIND(BD$1,$D141))=$AO$1,1,0)*VLOOKUP($Z$2,DALYs!$A$2:$MW$40,'Intervention list'!BD$195+1,0)</f>
        <v>0</v>
      </c>
      <c r="BE141" s="0" t="n">
        <f aca="false">IF(ISNUMBER(FIND(BE$1,$D141))=$AO$1,1,0)*VLOOKUP($Z$2,DALYs!$A$2:$MW$40,'Intervention list'!BE$195+1,0)</f>
        <v>0</v>
      </c>
      <c r="BF141" s="0" t="n">
        <f aca="false">IF(ISNUMBER(FIND(BF$1,$D141))=$AO$1,1,0)*VLOOKUP($Z$2,DALYs!$A$2:$MW$40,'Intervention list'!BF$195+1,0)</f>
        <v>0</v>
      </c>
      <c r="BG141" s="0" t="n">
        <f aca="false">IF(ISNUMBER(FIND(BG$1,$D141))=$AO$1,1,0)*VLOOKUP($Z$2,DALYs!$A$2:$MW$40,'Intervention list'!BG$195+1,0)</f>
        <v>0</v>
      </c>
      <c r="BH141" s="0" t="n">
        <f aca="false">IF(ISNUMBER(FIND(BH$1,$D141))=$AO$1,1,0)*VLOOKUP($Z$2,DALYs!$A$2:$MW$40,'Intervention list'!BH$195+1,0)</f>
        <v>0</v>
      </c>
      <c r="BI141" s="0" t="n">
        <f aca="false">IF(ISNUMBER(FIND(BI$1,$D141))=$AO$1,1,0)*VLOOKUP($Z$2,DALYs!$A$2:$MW$40,'Intervention list'!BI$195+1,0)</f>
        <v>0</v>
      </c>
      <c r="BJ141" s="0" t="n">
        <f aca="false">IF(ISNUMBER(FIND(BJ$1,$D141))=$AO$1,1,0)*VLOOKUP($Z$2,DALYs!$A$2:$MW$40,'Intervention list'!BJ$195+1,0)</f>
        <v>0</v>
      </c>
      <c r="BK141" s="0" t="n">
        <f aca="false">IF(ISNUMBER(FIND(BK$1,$D141))=$AO$1,1,0)*VLOOKUP($Z$2,DALYs!$A$2:$MW$40,'Intervention list'!BK$195+1,0)</f>
        <v>0</v>
      </c>
      <c r="BL141" s="0" t="n">
        <f aca="false">IF(ISNUMBER(FIND(BL$1,$D141))=$AO$1,1,0)*VLOOKUP($Z$2,DALYs!$A$2:$MW$40,'Intervention list'!BL$195+1,0)</f>
        <v>0</v>
      </c>
      <c r="BM141" s="0" t="n">
        <f aca="false">IF(ISNUMBER(FIND(BM$1,$D141))=$AO$1,1,0)*VLOOKUP($Z$2,DALYs!$A$2:$MW$40,'Intervention list'!BM$195+1,0)</f>
        <v>0</v>
      </c>
      <c r="BN141" s="0" t="n">
        <f aca="false">IF(ISNUMBER(FIND(BN$1,$D141))=$AO$1,1,0)*VLOOKUP($Z$2,DALYs!$A$2:$MW$40,'Intervention list'!BN$195+1,0)</f>
        <v>0</v>
      </c>
      <c r="BO141" s="0" t="n">
        <f aca="false">IF(ISNUMBER(FIND(BO$1,$D141))=$AO$1,1,0)*VLOOKUP($Z$2,DALYs!$A$2:$MW$40,'Intervention list'!BO$195+1,0)</f>
        <v>0</v>
      </c>
      <c r="BP141" s="0" t="n">
        <f aca="false">IF(ISNUMBER(FIND(BP$1,$D141))=$AO$1,1,0)*VLOOKUP($Z$2,DALYs!$A$2:$MW$40,'Intervention list'!BP$195+1,0)</f>
        <v>0</v>
      </c>
      <c r="BQ141" s="0" t="n">
        <f aca="false">IF(ISNUMBER(FIND(BQ$1,$D141))=$AO$1,1,0)*VLOOKUP($Z$2,DALYs!$A$2:$MW$40,'Intervention list'!BQ$195+1,0)</f>
        <v>0</v>
      </c>
      <c r="BR141" s="0" t="n">
        <f aca="false">IF(ISNUMBER(FIND(BR$1,$D141))=$AO$1,1,0)*VLOOKUP($Z$2,DALYs!$A$2:$MW$40,'Intervention list'!BR$195+1,0)</f>
        <v>0</v>
      </c>
      <c r="BS141" s="0" t="n">
        <f aca="false">IF(ISNUMBER(FIND(BS$1,$D141))=$AO$1,1,0)*VLOOKUP($Z$2,DALYs!$A$2:$MW$40,'Intervention list'!BS$195+1,0)</f>
        <v>0</v>
      </c>
      <c r="BT141" s="0" t="n">
        <f aca="false">IF(ISNUMBER(FIND(BT$1,$D141))=$AO$1,1,0)*VLOOKUP($Z$2,DALYs!$A$2:$MW$40,'Intervention list'!BT$195+1,0)</f>
        <v>0</v>
      </c>
      <c r="BU141" s="0" t="n">
        <f aca="false">IF(ISNUMBER(FIND(BU$1,$D141))=$AO$1,1,0)*VLOOKUP($Z$2,DALYs!$A$2:$MW$40,'Intervention list'!BU$195+1,0)</f>
        <v>0</v>
      </c>
      <c r="BV141" s="0" t="n">
        <f aca="false">IF(ISNUMBER(FIND(BV$1,$D141))=$AO$1,1,0)*VLOOKUP($Z$2,DALYs!$A$2:$MW$40,'Intervention list'!BV$195+1,0)</f>
        <v>0</v>
      </c>
      <c r="BW141" s="0" t="n">
        <f aca="false">IF(ISNUMBER(FIND(BW$1,$D141))=$AO$1,1,0)*VLOOKUP($Z$2,DALYs!$A$2:$MW$40,'Intervention list'!BW$195+1,0)</f>
        <v>0</v>
      </c>
      <c r="BX141" s="0" t="n">
        <f aca="false">IF(ISNUMBER(FIND(BX$1,$D141))=$AO$1,1,0)*VLOOKUP($Z$2,DALYs!$A$2:$MW$40,'Intervention list'!BX$195+1,0)</f>
        <v>0</v>
      </c>
      <c r="BY141" s="0" t="n">
        <f aca="false">IF(ISNUMBER(FIND(BY$1,$D141))=$AO$1,1,0)*VLOOKUP($Z$2,DALYs!$A$2:$MW$40,'Intervention list'!BY$195+1,0)</f>
        <v>0</v>
      </c>
      <c r="BZ141" s="0" t="n">
        <f aca="false">IF(ISNUMBER(FIND(BZ$1,$D141))=$AO$1,1,0)*VLOOKUP($Z$2,DALYs!$A$2:$MW$40,'Intervention list'!BZ$195+1,0)</f>
        <v>0</v>
      </c>
      <c r="CA141" s="0" t="n">
        <f aca="false">IF(ISNUMBER(FIND(CA$1,$D141))=$AO$1,1,0)*VLOOKUP($Z$2,DALYs!$A$2:$MW$40,'Intervention list'!CA$195+1,0)</f>
        <v>0</v>
      </c>
      <c r="CB141" s="0" t="n">
        <f aca="false">IF(ISNUMBER(FIND(CB$1,$D141))=$AO$1,1,0)*VLOOKUP($Z$2,DALYs!$A$2:$MW$40,'Intervention list'!CB$195+1,0)</f>
        <v>0</v>
      </c>
      <c r="CC141" s="0" t="n">
        <f aca="false">IF(ISNUMBER(FIND(CC$1,$D141))=$AO$1,1,0)*VLOOKUP($Z$2,DALYs!$A$2:$MW$40,'Intervention list'!CC$195+1,0)</f>
        <v>0</v>
      </c>
      <c r="CD141" s="0" t="n">
        <f aca="false">IF(ISNUMBER(FIND(CD$1,$D141))=$AO$1,1,0)*VLOOKUP($Z$2,DALYs!$A$2:$MW$40,'Intervention list'!CD$195+1,0)</f>
        <v>0</v>
      </c>
      <c r="CE141" s="0" t="n">
        <f aca="false">IF(ISNUMBER(FIND(CE$1,$D141))=$AO$1,1,0)*VLOOKUP($Z$2,DALYs!$A$2:$MW$40,'Intervention list'!CE$195+1,0)</f>
        <v>0</v>
      </c>
      <c r="CF141" s="0" t="n">
        <f aca="false">IF(ISNUMBER(FIND(CF$1,$D141))=$AO$1,1,0)*VLOOKUP($Z$2,DALYs!$A$2:$MW$40,'Intervention list'!CF$195+1,0)</f>
        <v>0</v>
      </c>
      <c r="CG141" s="0" t="n">
        <f aca="false">IF(ISNUMBER(FIND(CG$1,$D141))=$AO$1,1,0)*VLOOKUP($Z$2,DALYs!$A$2:$MW$40,'Intervention list'!CG$195+1,0)</f>
        <v>0</v>
      </c>
      <c r="CH141" s="0" t="n">
        <f aca="false">IF(ISNUMBER(FIND(CH$1,$D141))=$AO$1,1,0)*VLOOKUP($Z$2,DALYs!$A$2:$MW$40,'Intervention list'!CH$195+1,0)</f>
        <v>0</v>
      </c>
      <c r="CI141" s="0" t="n">
        <f aca="false">IF(ISNUMBER(FIND(CI$1,$D141))=$AO$1,1,0)*VLOOKUP($Z$2,DALYs!$A$2:$MW$40,'Intervention list'!CI$195+1,0)</f>
        <v>0</v>
      </c>
      <c r="CJ141" s="0" t="n">
        <f aca="false">IF(ISNUMBER(FIND(CJ$1,$D141))=$AO$1,1,0)*VLOOKUP($Z$2,DALYs!$A$2:$MW$40,'Intervention list'!CJ$195+1,0)</f>
        <v>0</v>
      </c>
      <c r="CK141" s="0" t="n">
        <f aca="false">IF(ISNUMBER(FIND(CK$1,$D141))=$AO$1,1,0)*VLOOKUP($Z$2,DALYs!$A$2:$MW$40,'Intervention list'!CK$195+1,0)</f>
        <v>0</v>
      </c>
      <c r="CL141" s="0" t="n">
        <f aca="false">IF(ISNUMBER(FIND(CL$1,$D141))=$AO$1,1,0)*VLOOKUP($Z$2,DALYs!$A$2:$MW$40,'Intervention list'!CL$195+1,0)</f>
        <v>0</v>
      </c>
      <c r="CM141" s="0" t="n">
        <f aca="false">IF(ISNUMBER(FIND(CM$1,$D141))=$AO$1,1,0)*VLOOKUP($Z$2,DALYs!$A$2:$MW$40,'Intervention list'!CM$195+1,0)</f>
        <v>0</v>
      </c>
      <c r="CN141" s="0" t="n">
        <f aca="false">IF(ISNUMBER(FIND(CN$1,$D141))=$AO$1,1,0)*VLOOKUP($Z$2,DALYs!$A$2:$MW$40,'Intervention list'!CN$195+1,0)</f>
        <v>0</v>
      </c>
      <c r="CO141" s="0" t="n">
        <f aca="false">IF(ISNUMBER(FIND(CO$1,$D141))=$AO$1,1,0)*VLOOKUP($Z$2,DALYs!$A$2:$MW$40,'Intervention list'!CO$195+1,0)</f>
        <v>0</v>
      </c>
      <c r="CP141" s="0" t="n">
        <f aca="false">IF(ISNUMBER(FIND(CP$1,$D141))=$AO$1,1,0)*VLOOKUP($Z$2,DALYs!$A$2:$MW$40,'Intervention list'!CP$195+1,0)</f>
        <v>0</v>
      </c>
      <c r="CQ141" s="0" t="n">
        <f aca="false">IF(ISNUMBER(FIND(CQ$1,$D141))=$AO$1,1,0)*VLOOKUP($Z$2,DALYs!$A$2:$MW$40,'Intervention list'!CQ$195+1,0)</f>
        <v>0</v>
      </c>
      <c r="CR141" s="0" t="n">
        <f aca="false">IF(ISNUMBER(FIND(CR$1,$D141))=$AO$1,1,0)*VLOOKUP($Z$2,DALYs!$A$2:$MW$40,'Intervention list'!CR$195+1,0)</f>
        <v>0</v>
      </c>
      <c r="CS141" s="0" t="n">
        <f aca="false">IF(ISNUMBER(FIND(CS$1,$D141))=$AO$1,1,0)*VLOOKUP($Z$2,DALYs!$A$2:$MW$40,'Intervention list'!CS$195+1,0)</f>
        <v>0</v>
      </c>
      <c r="CT141" s="0" t="n">
        <f aca="false">IF(ISNUMBER(FIND(CT$1,$D141))=$AO$1,1,0)*VLOOKUP($Z$2,DALYs!$A$2:$MW$40,'Intervention list'!CT$195+1,0)</f>
        <v>0</v>
      </c>
      <c r="CU141" s="0" t="n">
        <f aca="false">IF(ISNUMBER(FIND(CU$1,$D141))=$AO$1,1,0)*VLOOKUP($Z$2,DALYs!$A$2:$MW$40,'Intervention list'!CU$195+1,0)</f>
        <v>0</v>
      </c>
      <c r="CV141" s="0" t="n">
        <f aca="false">IF(ISNUMBER(FIND(CV$1,$D141))=$AO$1,1,0)*VLOOKUP($Z$2,DALYs!$A$2:$MW$40,'Intervention list'!CV$195+1,0)</f>
        <v>0</v>
      </c>
      <c r="CW141" s="0" t="n">
        <f aca="false">IF(ISNUMBER(FIND(CW$1,$D141))=$AO$1,1,0)*VLOOKUP($Z$2,DALYs!$A$2:$MW$40,'Intervention list'!CW$195+1,0)</f>
        <v>0</v>
      </c>
      <c r="CX141" s="0" t="n">
        <f aca="false">IF(ISNUMBER(FIND(CX$1,$D141))=$AO$1,1,0)*VLOOKUP($Z$2,DALYs!$A$2:$MW$40,'Intervention list'!CX$195+1,0)</f>
        <v>0</v>
      </c>
      <c r="CY141" s="0" t="n">
        <f aca="false">IF(ISNUMBER(FIND(CY$1,$D141))=$AO$1,1,0)*VLOOKUP($Z$2,DALYs!$A$2:$MW$40,'Intervention list'!CY$195+1,0)</f>
        <v>0</v>
      </c>
      <c r="CZ141" s="0" t="n">
        <f aca="false">IF(ISNUMBER(FIND(CZ$1,$D141))=$AO$1,1,0)*VLOOKUP($Z$2,DALYs!$A$2:$MW$40,'Intervention list'!CZ$195+1,0)</f>
        <v>0</v>
      </c>
      <c r="DA141" s="0" t="n">
        <f aca="false">IF(ISNUMBER(FIND(DA$1,$D141))=$AO$1,1,0)*VLOOKUP($Z$2,DALYs!$A$2:$MW$40,'Intervention list'!DA$195+1,0)</f>
        <v>0</v>
      </c>
      <c r="DB141" s="0" t="n">
        <f aca="false">IF(ISNUMBER(FIND(DB$1,$D141))=$AO$1,1,0)*VLOOKUP($Z$2,DALYs!$A$2:$MW$40,'Intervention list'!DB$195+1,0)</f>
        <v>0</v>
      </c>
      <c r="DC141" s="0" t="n">
        <f aca="false">IF(ISNUMBER(FIND(DC$1,$D141))=$AO$1,1,0)*VLOOKUP($Z$2,DALYs!$A$2:$MW$40,'Intervention list'!DC$195+1,0)</f>
        <v>0</v>
      </c>
      <c r="DD141" s="0" t="n">
        <f aca="false">IF(ISNUMBER(FIND(DD$1,$D141))=$AO$1,1,0)*VLOOKUP($Z$2,DALYs!$A$2:$MW$40,'Intervention list'!DD$195+1,0)</f>
        <v>0</v>
      </c>
      <c r="DE141" s="0" t="n">
        <f aca="false">IF(ISNUMBER(FIND(DE$1,$D141))=$AO$1,1,0)*VLOOKUP($Z$2,DALYs!$A$2:$MW$40,'Intervention list'!DE$195+1,0)</f>
        <v>0</v>
      </c>
      <c r="DF141" s="0" t="n">
        <f aca="false">IF(ISNUMBER(FIND(DF$1,$D141))=$AO$1,1,0)*VLOOKUP($Z$2,DALYs!$A$2:$MW$40,'Intervention list'!DF$195+1,0)</f>
        <v>0</v>
      </c>
      <c r="DG141" s="0" t="n">
        <f aca="false">IF(ISNUMBER(FIND(DG$1,$D141))=$AO$1,1,0)*VLOOKUP($Z$2,DALYs!$A$2:$MW$40,'Intervention list'!DG$195+1,0)</f>
        <v>0</v>
      </c>
      <c r="DH141" s="0" t="n">
        <f aca="false">IF(ISNUMBER(FIND(DH$1,$D141))=$AO$1,1,0)*VLOOKUP($Z$2,DALYs!$A$2:$MW$40,'Intervention list'!DH$195+1,0)</f>
        <v>0</v>
      </c>
      <c r="DI141" s="0" t="n">
        <f aca="false">IF(ISNUMBER(FIND(DI$1,$D141))=$AO$1,1,0)*VLOOKUP($Z$2,DALYs!$A$2:$MW$40,'Intervention list'!DI$195+1,0)</f>
        <v>0</v>
      </c>
      <c r="DJ141" s="0" t="n">
        <f aca="false">IF(ISNUMBER(FIND(DJ$1,$D141))=$AO$1,1,0)*VLOOKUP($Z$2,DALYs!$A$2:$MW$40,'Intervention list'!DJ$195+1,0)</f>
        <v>0</v>
      </c>
      <c r="DK141" s="0" t="n">
        <f aca="false">IF(ISNUMBER(FIND(DK$1,$D141))=$AO$1,1,0)*VLOOKUP($Z$2,DALYs!$A$2:$MW$40,'Intervention list'!DK$195+1,0)</f>
        <v>0</v>
      </c>
      <c r="DL141" s="0" t="n">
        <f aca="false">IF(ISNUMBER(FIND(DL$1,$D141))=$AO$1,1,0)*VLOOKUP($Z$2,DALYs!$A$2:$MW$40,'Intervention list'!DL$195+1,0)</f>
        <v>0</v>
      </c>
      <c r="DM141" s="0" t="n">
        <f aca="false">IF(ISNUMBER(FIND(DM$1,$D141))=$AO$1,1,0)*VLOOKUP($Z$2,DALYs!$A$2:$MW$40,'Intervention list'!DM$195+1,0)</f>
        <v>0</v>
      </c>
      <c r="DN141" s="0" t="n">
        <f aca="false">IF(ISNUMBER(FIND(DN$1,$D141))=$AO$1,1,0)*VLOOKUP($Z$2,DALYs!$A$2:$MW$40,'Intervention list'!DN$195+1,0)</f>
        <v>0</v>
      </c>
      <c r="DO141" s="0" t="n">
        <f aca="false">IF(ISNUMBER(FIND(DO$1,$D141))=$AO$1,1,0)*VLOOKUP($Z$2,DALYs!$A$2:$MW$40,'Intervention list'!DO$195+1,0)</f>
        <v>0</v>
      </c>
      <c r="DP141" s="0" t="n">
        <f aca="false">IF(ISNUMBER(FIND(DP$1,$D141))=$AO$1,1,0)*VLOOKUP($Z$2,DALYs!$A$2:$MW$40,'Intervention list'!DP$195+1,0)</f>
        <v>0</v>
      </c>
      <c r="DQ141" s="0" t="n">
        <f aca="false">IF(ISNUMBER(FIND(DQ$1,$D141))=$AO$1,1,0)*VLOOKUP($Z$2,DALYs!$A$2:$MW$40,'Intervention list'!DQ$195+1,0)</f>
        <v>0</v>
      </c>
      <c r="DR141" s="0" t="n">
        <f aca="false">IF(ISNUMBER(FIND(DR$1,$D141))=$AO$1,1,0)*VLOOKUP($Z$2,DALYs!$A$2:$MW$40,'Intervention list'!DR$195+1,0)</f>
        <v>0</v>
      </c>
      <c r="DS141" s="0" t="n">
        <f aca="false">IF(ISNUMBER(FIND(DS$1,$D141))=$AO$1,1,0)*VLOOKUP($Z$2,DALYs!$A$2:$MW$40,'Intervention list'!DS$195+1,0)</f>
        <v>0</v>
      </c>
      <c r="DT141" s="0" t="n">
        <f aca="false">IF(ISNUMBER(FIND(DT$1,$D141))=$AO$1,1,0)*VLOOKUP($Z$2,DALYs!$A$2:$MW$40,'Intervention list'!DT$195+1,0)</f>
        <v>0</v>
      </c>
      <c r="DU141" s="0" t="n">
        <f aca="false">IF(ISNUMBER(FIND(DU$1,$D141))=$AO$1,1,0)*VLOOKUP($Z$2,DALYs!$A$2:$MW$40,'Intervention list'!DU$195+1,0)</f>
        <v>0</v>
      </c>
      <c r="DV141" s="0" t="n">
        <f aca="false">IF(ISNUMBER(FIND(DV$1,$D141))=$AO$1,1,0)*VLOOKUP($Z$2,DALYs!$A$2:$MW$40,'Intervention list'!DV$195+1,0)</f>
        <v>0</v>
      </c>
      <c r="DW141" s="0" t="n">
        <f aca="false">IF(ISNUMBER(FIND(DW$1,$D141))=$AO$1,1,0)*VLOOKUP($Z$2,DALYs!$A$2:$MW$40,'Intervention list'!DW$195+1,0)</f>
        <v>0</v>
      </c>
      <c r="DX141" s="0" t="n">
        <f aca="false">IF(ISNUMBER(FIND(DX$1,$D141))=$AO$1,1,0)*VLOOKUP($Z$2,DALYs!$A$2:$MW$40,'Intervention list'!DX$195+1,0)</f>
        <v>0</v>
      </c>
      <c r="DY141" s="0" t="n">
        <f aca="false">IF(ISNUMBER(FIND(DY$1,$D141))=$AO$1,1,0)*VLOOKUP($Z$2,DALYs!$A$2:$MW$40,'Intervention list'!DY$195+1,0)</f>
        <v>0</v>
      </c>
      <c r="DZ141" s="0" t="n">
        <f aca="false">IF(ISNUMBER(FIND(DZ$1,$D141))=$AO$1,1,0)*VLOOKUP($Z$2,DALYs!$A$2:$MW$40,'Intervention list'!DZ$195+1,0)</f>
        <v>0</v>
      </c>
      <c r="EA141" s="0" t="n">
        <f aca="false">IF(ISNUMBER(FIND(EA$1,$D141))=$AO$1,1,0)*VLOOKUP($Z$2,DALYs!$A$2:$MW$40,'Intervention list'!EA$195+1,0)</f>
        <v>0</v>
      </c>
      <c r="EB141" s="0" t="n">
        <f aca="false">IF(ISNUMBER(FIND(EB$1,$D141))=$AO$1,1,0)*VLOOKUP($Z$2,DALYs!$A$2:$MW$40,'Intervention list'!EB$195+1,0)</f>
        <v>0</v>
      </c>
      <c r="EC141" s="0" t="n">
        <f aca="false">IF(ISNUMBER(FIND(EC$1,$D141))=$AO$1,1,0)*VLOOKUP($Z$2,DALYs!$A$2:$MW$40,'Intervention list'!EC$195+1,0)</f>
        <v>0</v>
      </c>
      <c r="ED141" s="0" t="n">
        <f aca="false">IF(ISNUMBER(FIND(ED$1,$D141))=$AO$1,1,0)*VLOOKUP($Z$2,DALYs!$A$2:$MW$40,'Intervention list'!ED$195+1,0)</f>
        <v>0</v>
      </c>
      <c r="EE141" s="0" t="n">
        <f aca="false">IF(ISNUMBER(FIND(EE$1,$D141))=$AO$1,1,0)*VLOOKUP($Z$2,DALYs!$A$2:$MW$40,'Intervention list'!EE$195+1,0)</f>
        <v>0</v>
      </c>
      <c r="EF141" s="0" t="n">
        <f aca="false">IF(ISNUMBER(FIND(EF$1,$D141))=$AO$1,1,0)*VLOOKUP($Z$2,DALYs!$A$2:$MW$40,'Intervention list'!EF$195+1,0)</f>
        <v>0</v>
      </c>
      <c r="EG141" s="0" t="n">
        <f aca="false">IF(ISNUMBER(FIND(EG$1,$D141))=$AO$1,1,0)*VLOOKUP($Z$2,DALYs!$A$2:$MW$40,'Intervention list'!EG$195+1,0)</f>
        <v>0</v>
      </c>
      <c r="EH141" s="0" t="n">
        <f aca="false">IF(ISNUMBER(FIND(EH$1,$D141))=$AO$1,1,0)*VLOOKUP($Z$2,DALYs!$A$2:$MW$40,'Intervention list'!EH$195+1,0)</f>
        <v>0</v>
      </c>
      <c r="EI141" s="0" t="n">
        <f aca="false">IF(ISNUMBER(FIND(EI$1,$D141))=$AO$1,1,0)*VLOOKUP($Z$2,DALYs!$A$2:$MW$40,'Intervention list'!EI$195+1,0)</f>
        <v>0</v>
      </c>
      <c r="EJ141" s="0" t="n">
        <f aca="false">IF(ISNUMBER(FIND(EJ$1,$D141))=$AO$1,1,0)*VLOOKUP($Z$2,DALYs!$A$2:$MW$40,'Intervention list'!EJ$195+1,0)</f>
        <v>0</v>
      </c>
      <c r="EK141" s="0" t="n">
        <f aca="false">IF(ISNUMBER(FIND(EK$1,$D141))=$AO$1,1,0)*VLOOKUP($Z$2,DALYs!$A$2:$MW$40,'Intervention list'!EK$195+1,0)</f>
        <v>0</v>
      </c>
      <c r="EL141" s="0" t="n">
        <f aca="false">IF(ISNUMBER(FIND(EL$1,$D141))=$AO$1,1,0)*VLOOKUP($Z$2,DALYs!$A$2:$MW$40,'Intervention list'!EL$195+1,0)</f>
        <v>0</v>
      </c>
      <c r="EM141" s="0" t="n">
        <f aca="false">IF(ISNUMBER(FIND(EM$1,$D141))=$AO$1,1,0)*VLOOKUP($Z$2,DALYs!$A$2:$MW$40,'Intervention list'!EM$195+1,0)</f>
        <v>0</v>
      </c>
      <c r="EN141" s="0" t="n">
        <f aca="false">IF(ISNUMBER(FIND(EN$1,$D141))=$AO$1,1,0)*VLOOKUP($Z$2,DALYs!$A$2:$MW$40,'Intervention list'!EN$195+1,0)</f>
        <v>0</v>
      </c>
      <c r="EO141" s="0" t="n">
        <f aca="false">IF(ISNUMBER(FIND(EO$1,$D141))=$AO$1,1,0)*VLOOKUP($Z$2,DALYs!$A$2:$MW$40,'Intervention list'!EO$195+1,0)</f>
        <v>0</v>
      </c>
      <c r="EP141" s="0" t="n">
        <f aca="false">IF(ISNUMBER(FIND(EP$1,$D141))=$AO$1,1,0)*VLOOKUP($Z$2,DALYs!$A$2:$MW$40,'Intervention list'!EP$195+1,0)</f>
        <v>0</v>
      </c>
      <c r="EQ141" s="0" t="n">
        <f aca="false">IF(ISNUMBER(FIND(EQ$1,$D141))=$AO$1,1,0)*VLOOKUP($Z$2,DALYs!$A$2:$MW$40,'Intervention list'!EQ$195+1,0)</f>
        <v>0</v>
      </c>
      <c r="ER141" s="0" t="n">
        <f aca="false">IF(ISNUMBER(FIND(ER$1,$D141))=$AO$1,1,0)*VLOOKUP($Z$2,DALYs!$A$2:$MW$40,'Intervention list'!ER$195+1,0)</f>
        <v>0</v>
      </c>
      <c r="ES141" s="0" t="n">
        <f aca="false">IF(ISNUMBER(FIND(ES$1,$D141))=$AO$1,1,0)*VLOOKUP($Z$2,DALYs!$A$2:$MW$40,'Intervention list'!ES$195+1,0)</f>
        <v>0</v>
      </c>
      <c r="ET141" s="0" t="n">
        <f aca="false">IF(ISNUMBER(FIND(ET$1,$D141))=$AO$1,1,0)*VLOOKUP($Z$2,DALYs!$A$2:$MW$40,'Intervention list'!ET$195+1,0)</f>
        <v>0</v>
      </c>
      <c r="EU141" s="0" t="n">
        <f aca="false">IF(ISNUMBER(FIND(EU$1,$D141))=$AO$1,1,0)*VLOOKUP($Z$2,DALYs!$A$2:$MW$40,'Intervention list'!EU$195+1,0)</f>
        <v>0</v>
      </c>
      <c r="EV141" s="0" t="n">
        <f aca="false">IF(ISNUMBER(FIND(EV$1,$D141))=$AO$1,1,0)*VLOOKUP($Z$2,DALYs!$A$2:$MW$40,'Intervention list'!EV$195+1,0)</f>
        <v>0</v>
      </c>
      <c r="EW141" s="0" t="n">
        <f aca="false">IF(ISNUMBER(FIND(EW$1,$D141))=$AO$1,1,0)*VLOOKUP($Z$2,DALYs!$A$2:$MW$40,'Intervention list'!EW$195+1,0)</f>
        <v>0</v>
      </c>
      <c r="EX141" s="0" t="n">
        <f aca="false">IF(ISNUMBER(FIND(EX$1,$D141))=$AO$1,1,0)*VLOOKUP($Z$2,DALYs!$A$2:$MW$40,'Intervention list'!EX$195+1,0)</f>
        <v>0</v>
      </c>
      <c r="EY141" s="0" t="n">
        <f aca="false">IF(ISNUMBER(FIND(EY$1,$D141))=$AO$1,1,0)*VLOOKUP($Z$2,DALYs!$A$2:$MW$40,'Intervention list'!EY$195+1,0)</f>
        <v>0</v>
      </c>
      <c r="EZ141" s="0" t="n">
        <f aca="false">IF(ISNUMBER(FIND(EZ$1,$D141))=$AO$1,1,0)*VLOOKUP($Z$2,DALYs!$A$2:$MW$40,'Intervention list'!EZ$195+1,0)</f>
        <v>0</v>
      </c>
      <c r="FA141" s="0" t="n">
        <f aca="false">IF(ISNUMBER(FIND(FA$1,$D141))=$AO$1,1,0)*VLOOKUP($Z$2,DALYs!$A$2:$MW$40,'Intervention list'!FA$195+1,0)</f>
        <v>0</v>
      </c>
      <c r="FB141" s="0" t="n">
        <f aca="false">IF(ISNUMBER(FIND(FB$1,$D141))=$AO$1,1,0)*VLOOKUP($Z$2,DALYs!$A$2:$MW$40,'Intervention list'!FB$195+1,0)</f>
        <v>0</v>
      </c>
      <c r="FC141" s="0" t="n">
        <f aca="false">IF(ISNUMBER(FIND(FC$1,$D141))=$AO$1,1,0)*VLOOKUP($Z$2,DALYs!$A$2:$MW$40,'Intervention list'!FC$195+1,0)</f>
        <v>0</v>
      </c>
      <c r="FD141" s="0" t="n">
        <f aca="false">IF(ISNUMBER(FIND(FD$1,$D141))=$AO$1,1,0)*VLOOKUP($Z$2,DALYs!$A$2:$MW$40,'Intervention list'!FD$195+1,0)</f>
        <v>0</v>
      </c>
      <c r="FE141" s="0" t="n">
        <f aca="false">IF(ISNUMBER(FIND(FE$1,$D141))=$AO$1,1,0)*VLOOKUP($Z$2,DALYs!$A$2:$MW$40,'Intervention list'!FE$195+1,0)</f>
        <v>0</v>
      </c>
      <c r="FF141" s="0" t="n">
        <f aca="false">IF(ISNUMBER(FIND(FF$1,$D141))=$AO$1,1,0)*VLOOKUP($Z$2,DALYs!$A$2:$MW$40,'Intervention list'!FF$195+1,0)</f>
        <v>0</v>
      </c>
      <c r="FG141" s="0" t="n">
        <f aca="false">IF(ISNUMBER(FIND(FG$1,$D141))=$AO$1,1,0)*VLOOKUP($Z$2,DALYs!$A$2:$MW$40,'Intervention list'!FG$195+1,0)</f>
        <v>0</v>
      </c>
      <c r="FH141" s="0" t="n">
        <f aca="false">IF(ISNUMBER(FIND(FH$1,$D141))=$AO$1,1,0)*VLOOKUP($Z$2,DALYs!$A$2:$MW$40,'Intervention list'!FH$195+1,0)</f>
        <v>0</v>
      </c>
      <c r="FI141" s="0" t="n">
        <f aca="false">IF(ISNUMBER(FIND(FI$1,$D141))=$AO$1,1,0)*VLOOKUP($Z$2,DALYs!$A$2:$MW$40,'Intervention list'!FI$195+1,0)</f>
        <v>0</v>
      </c>
      <c r="FJ141" s="0" t="n">
        <f aca="false">IF(ISNUMBER(FIND(FJ$1,$D141))=$AO$1,1,0)*VLOOKUP($Z$2,DALYs!$A$2:$MW$40,'Intervention list'!FJ$195+1,0)</f>
        <v>0</v>
      </c>
      <c r="FK141" s="0" t="n">
        <f aca="false">IF(ISNUMBER(FIND(FK$1,$D141))=$AO$1,1,0)*VLOOKUP($Z$2,DALYs!$A$2:$MW$40,'Intervention list'!FK$195+1,0)</f>
        <v>0</v>
      </c>
      <c r="FL141" s="0" t="n">
        <f aca="false">IF(ISNUMBER(FIND(FL$1,$D141))=$AO$1,1,0)*VLOOKUP($Z$2,DALYs!$A$2:$MW$40,'Intervention list'!FL$195+1,0)</f>
        <v>0</v>
      </c>
      <c r="FM141" s="0" t="n">
        <f aca="false">IF(ISNUMBER(FIND(FM$1,$D141))=$AO$1,1,0)*VLOOKUP($Z$2,DALYs!$A$2:$MW$40,'Intervention list'!FM$195+1,0)</f>
        <v>0</v>
      </c>
      <c r="FN141" s="0" t="n">
        <f aca="false">IF(ISNUMBER(FIND(FN$1,$D141))=$AO$1,1,0)*VLOOKUP($Z$2,DALYs!$A$2:$MW$40,'Intervention list'!FN$195+1,0)</f>
        <v>0</v>
      </c>
      <c r="FO141" s="0" t="n">
        <f aca="false">IF(ISNUMBER(FIND(FO$1,$D141))=$AO$1,1,0)*VLOOKUP($Z$2,DALYs!$A$2:$MW$40,'Intervention list'!FO$195+1,0)</f>
        <v>0</v>
      </c>
      <c r="FP141" s="0" t="n">
        <f aca="false">IF(ISNUMBER(FIND(FP$1,$D141))=$AO$1,1,0)*VLOOKUP($Z$2,DALYs!$A$2:$MW$40,'Intervention list'!FP$195+1,0)</f>
        <v>0</v>
      </c>
      <c r="FQ141" s="0" t="n">
        <f aca="false">IF(ISNUMBER(FIND(FQ$1,$D141))=$AO$1,1,0)*VLOOKUP($Z$2,DALYs!$A$2:$MW$40,'Intervention list'!FQ$195+1,0)</f>
        <v>0</v>
      </c>
      <c r="FR141" s="0" t="n">
        <f aca="false">IF(ISNUMBER(FIND(FR$1,$D141))=$AO$1,1,0)*VLOOKUP($Z$2,DALYs!$A$2:$MW$40,'Intervention list'!FR$195+1,0)</f>
        <v>0</v>
      </c>
      <c r="FS141" s="0" t="n">
        <f aca="false">IF(ISNUMBER(FIND(FS$1,$D141))=$AO$1,1,0)*VLOOKUP($Z$2,DALYs!$A$2:$MW$40,'Intervention list'!FS$195+1,0)</f>
        <v>0</v>
      </c>
      <c r="FT141" s="0" t="n">
        <f aca="false">IF(ISNUMBER(FIND(FT$1,$D141))=$AO$1,1,0)*VLOOKUP($Z$2,DALYs!$A$2:$MW$40,'Intervention list'!FT$195+1,0)</f>
        <v>0</v>
      </c>
      <c r="FU141" s="0" t="n">
        <f aca="false">IF(ISNUMBER(FIND(FU$1,$D141))=$AO$1,1,0)*VLOOKUP($Z$2,DALYs!$A$2:$MW$40,'Intervention list'!FU$195+1,0)</f>
        <v>0</v>
      </c>
      <c r="FV141" s="0" t="n">
        <f aca="false">IF(ISNUMBER(FIND(FV$1,$D141))=$AO$1,1,0)*VLOOKUP($Z$2,DALYs!$A$2:$MW$40,'Intervention list'!FV$195+1,0)</f>
        <v>0</v>
      </c>
      <c r="FW141" s="0" t="n">
        <f aca="false">IF(ISNUMBER(FIND(FW$1,$D141))=$AO$1,1,0)*VLOOKUP($Z$2,DALYs!$A$2:$MW$40,'Intervention list'!FW$195+1,0)</f>
        <v>0</v>
      </c>
      <c r="FX141" s="0" t="n">
        <f aca="false">IF(ISNUMBER(FIND(FX$1,$D141))=$AO$1,1,0)*VLOOKUP($Z$2,DALYs!$A$2:$MW$40,'Intervention list'!FX$195+1,0)</f>
        <v>0</v>
      </c>
      <c r="FY141" s="0" t="n">
        <f aca="false">IF(ISNUMBER(FIND(FY$1,$D141))=$AO$1,1,0)*VLOOKUP($Z$2,DALYs!$A$2:$MW$40,'Intervention list'!FY$195+1,0)</f>
        <v>0</v>
      </c>
      <c r="FZ141" s="0" t="n">
        <f aca="false">IF(ISNUMBER(FIND(FZ$1,$D141))=$AO$1,1,0)*VLOOKUP($Z$2,DALYs!$A$2:$MW$40,'Intervention list'!FZ$195+1,0)</f>
        <v>0</v>
      </c>
      <c r="GA141" s="0" t="n">
        <f aca="false">IF(ISNUMBER(FIND(GA$1,$D141))=$AO$1,1,0)*VLOOKUP($Z$2,DALYs!$A$2:$MW$40,'Intervention list'!GA$195+1,0)</f>
        <v>0</v>
      </c>
      <c r="GB141" s="0" t="n">
        <f aca="false">IF(ISNUMBER(FIND(GB$1,$D141))=$AO$1,1,0)*VLOOKUP($Z$2,DALYs!$A$2:$MW$40,'Intervention list'!GB$195+1,0)</f>
        <v>0</v>
      </c>
      <c r="GC141" s="0" t="n">
        <f aca="false">IF(ISNUMBER(FIND(GC$1,$D141))=$AO$1,1,0)*VLOOKUP($Z$2,DALYs!$A$2:$MW$40,'Intervention list'!GC$195+1,0)</f>
        <v>0</v>
      </c>
      <c r="GD141" s="0" t="n">
        <f aca="false">IF(ISNUMBER(FIND(GD$1,$D141))=$AO$1,1,0)*VLOOKUP($Z$2,DALYs!$A$2:$MW$40,'Intervention list'!GD$195+1,0)</f>
        <v>0</v>
      </c>
      <c r="GE141" s="0" t="n">
        <f aca="false">IF(ISNUMBER(FIND(GE$1,$D141))=$AO$1,1,0)*VLOOKUP($Z$2,DALYs!$A$2:$MW$40,'Intervention list'!GE$195+1,0)</f>
        <v>0</v>
      </c>
      <c r="GF141" s="0" t="n">
        <f aca="false">IF(ISNUMBER(FIND(GF$1,$D141))=$AO$1,1,0)*VLOOKUP($Z$2,DALYs!$A$2:$MW$40,'Intervention list'!GF$195+1,0)</f>
        <v>0</v>
      </c>
      <c r="GG141" s="0" t="n">
        <f aca="false">IF(ISNUMBER(FIND(GG$1,$D141))=$AO$1,1,0)*VLOOKUP($Z$2,DALYs!$A$2:$MW$40,'Intervention list'!GG$195+1,0)</f>
        <v>0</v>
      </c>
      <c r="GH141" s="0" t="n">
        <f aca="false">IF(ISNUMBER(FIND(GH$1,$D141))=$AO$1,1,0)*VLOOKUP($Z$2,DALYs!$A$2:$MW$40,'Intervention list'!GH$195+1,0)</f>
        <v>0</v>
      </c>
      <c r="GI141" s="0" t="n">
        <f aca="false">IF(ISNUMBER(FIND(GI$1,$D141))=$AO$1,1,0)*VLOOKUP($Z$2,DALYs!$A$2:$MW$40,'Intervention list'!GI$195+1,0)</f>
        <v>0</v>
      </c>
      <c r="GJ141" s="0" t="n">
        <f aca="false">IF(ISNUMBER(FIND(GJ$1,$D141))=$AO$1,1,0)*VLOOKUP($Z$2,DALYs!$A$2:$MW$40,'Intervention list'!GJ$195+1,0)</f>
        <v>0</v>
      </c>
      <c r="GK141" s="0" t="n">
        <f aca="false">IF(ISNUMBER(FIND(GK$1,$D141))=$AO$1,1,0)*VLOOKUP($Z$2,DALYs!$A$2:$MW$40,'Intervention list'!GK$195+1,0)</f>
        <v>0</v>
      </c>
      <c r="GL141" s="0" t="n">
        <f aca="false">IF(ISNUMBER(FIND(GL$1,$D141))=$AO$1,1,0)*VLOOKUP($Z$2,DALYs!$A$2:$MW$40,'Intervention list'!GL$195+1,0)</f>
        <v>0</v>
      </c>
      <c r="GM141" s="0" t="n">
        <f aca="false">IF(ISNUMBER(FIND(GM$1,$D141))=$AO$1,1,0)*VLOOKUP($Z$2,DALYs!$A$2:$MW$40,'Intervention list'!GM$195+1,0)</f>
        <v>0</v>
      </c>
      <c r="GN141" s="0" t="n">
        <f aca="false">IF(ISNUMBER(FIND(GN$1,$D141))=$AO$1,1,0)*VLOOKUP($Z$2,DALYs!$A$2:$MW$40,'Intervention list'!GN$195+1,0)</f>
        <v>0</v>
      </c>
      <c r="GO141" s="0" t="n">
        <f aca="false">IF(ISNUMBER(FIND(GO$1,$D141))=$AO$1,1,0)*VLOOKUP($Z$2,DALYs!$A$2:$MW$40,'Intervention list'!GO$195+1,0)</f>
        <v>0</v>
      </c>
      <c r="GP141" s="0" t="n">
        <f aca="false">IF(ISNUMBER(FIND(GP$1,$D141))=$AO$1,1,0)*VLOOKUP($Z$2,DALYs!$A$2:$MW$40,'Intervention list'!GP$195+1,0)</f>
        <v>0</v>
      </c>
      <c r="GQ141" s="0" t="n">
        <f aca="false">IF(ISNUMBER(FIND(GQ$1,$D141))=$AO$1,1,0)*VLOOKUP($Z$2,DALYs!$A$2:$MW$40,'Intervention list'!GQ$195+1,0)</f>
        <v>0</v>
      </c>
      <c r="GR141" s="0" t="n">
        <f aca="false">IF(ISNUMBER(FIND(GR$1,$D141))=$AO$1,1,0)*VLOOKUP($Z$2,DALYs!$A$2:$MW$40,'Intervention list'!GR$195+1,0)</f>
        <v>0</v>
      </c>
      <c r="GS141" s="0" t="n">
        <f aca="false">IF(ISNUMBER(FIND(GS$1,$D141))=$AO$1,1,0)*VLOOKUP($Z$2,DALYs!$A$2:$MW$40,'Intervention list'!GS$195+1,0)</f>
        <v>0</v>
      </c>
      <c r="GT141" s="0" t="n">
        <f aca="false">IF(ISNUMBER(FIND(GT$1,$D141))=$AO$1,1,0)*VLOOKUP($Z$2,DALYs!$A$2:$MW$40,'Intervention list'!GT$195+1,0)</f>
        <v>0</v>
      </c>
      <c r="GU141" s="0" t="n">
        <f aca="false">IF(ISNUMBER(FIND(GU$1,$D141))=$AO$1,1,0)*VLOOKUP($Z$2,DALYs!$A$2:$MW$40,'Intervention list'!GU$195+1,0)</f>
        <v>0</v>
      </c>
      <c r="GV141" s="0" t="n">
        <f aca="false">IF(ISNUMBER(FIND(GV$1,$D141))=$AO$1,1,0)*VLOOKUP($Z$2,DALYs!$A$2:$MW$40,'Intervention list'!GV$195+1,0)</f>
        <v>0</v>
      </c>
      <c r="GW141" s="0" t="n">
        <f aca="false">IF(ISNUMBER(FIND(GW$1,$D141))=$AO$1,1,0)*VLOOKUP($Z$2,DALYs!$A$2:$MW$40,'Intervention list'!GW$195+1,0)</f>
        <v>0</v>
      </c>
      <c r="GX141" s="0" t="n">
        <f aca="false">IF(ISNUMBER(FIND(GX$1,$D141))=$AO$1,1,0)*VLOOKUP($Z$2,DALYs!$A$2:$MW$40,'Intervention list'!GX$195+1,0)</f>
        <v>0</v>
      </c>
      <c r="GY141" s="0" t="n">
        <f aca="false">IF(ISNUMBER(FIND(GY$1,$D141))=$AO$1,1,0)*VLOOKUP($Z$2,DALYs!$A$2:$MW$40,'Intervention list'!GY$195+1,0)</f>
        <v>0</v>
      </c>
      <c r="GZ141" s="0" t="n">
        <f aca="false">IF(ISNUMBER(FIND(GZ$1,$D141))=$AO$1,1,0)*VLOOKUP($Z$2,DALYs!$A$2:$MW$40,'Intervention list'!GZ$195+1,0)</f>
        <v>495648.160512808</v>
      </c>
      <c r="HA141" s="0" t="n">
        <f aca="false">IF(ISNUMBER(FIND(HA$1,$D141))=$AO$1,1,0)*VLOOKUP($Z$2,DALYs!$A$2:$MW$40,'Intervention list'!HA$195+1,0)</f>
        <v>0</v>
      </c>
      <c r="HB141" s="0" t="n">
        <f aca="false">IF(ISNUMBER(FIND(HB$1,$D141))=$AO$1,1,0)*VLOOKUP($Z$2,DALYs!$A$2:$MW$40,'Intervention list'!HB$195+1,0)</f>
        <v>0</v>
      </c>
      <c r="HC141" s="0" t="n">
        <f aca="false">IF(ISNUMBER(FIND(HC$1,$D141))=$AO$1,1,0)*VLOOKUP($Z$2,DALYs!$A$2:$MW$40,'Intervention list'!HC$195+1,0)</f>
        <v>0</v>
      </c>
      <c r="HD141" s="0" t="n">
        <f aca="false">IF(ISNUMBER(FIND(HD$1,$D141))=$AO$1,1,0)*VLOOKUP($Z$2,DALYs!$A$2:$MW$40,'Intervention list'!HD$195+1,0)</f>
        <v>0</v>
      </c>
      <c r="HE141" s="0" t="n">
        <f aca="false">IF(ISNUMBER(FIND(HE$1,$D141))=$AO$1,1,0)*VLOOKUP($Z$2,DALYs!$A$2:$MW$40,'Intervention list'!HE$195+1,0)</f>
        <v>0</v>
      </c>
      <c r="HF141" s="0" t="n">
        <f aca="false">IF(ISNUMBER(FIND(HF$1,$D141))=$AO$1,1,0)*VLOOKUP($Z$2,DALYs!$A$2:$MW$40,'Intervention list'!HF$195+1,0)</f>
        <v>0</v>
      </c>
      <c r="HG141" s="0" t="n">
        <f aca="false">IF(ISNUMBER(FIND(HG$1,$D141))=$AO$1,1,0)*VLOOKUP($Z$2,DALYs!$A$2:$MW$40,'Intervention list'!HG$195+1,0)</f>
        <v>0</v>
      </c>
      <c r="HH141" s="0" t="n">
        <f aca="false">IF(ISNUMBER(FIND(HH$1,$D141))=$AO$1,1,0)*VLOOKUP($Z$2,DALYs!$A$2:$MW$40,'Intervention list'!HH$195+1,0)</f>
        <v>0</v>
      </c>
      <c r="HI141" s="0" t="n">
        <f aca="false">IF(ISNUMBER(FIND(HI$1,$D141))=$AO$1,1,0)*VLOOKUP($Z$2,DALYs!$A$2:$MW$40,'Intervention list'!HI$195+1,0)</f>
        <v>0</v>
      </c>
      <c r="HJ141" s="0" t="n">
        <f aca="false">IF(ISNUMBER(FIND(HJ$1,$D141))=$AO$1,1,0)*VLOOKUP($Z$2,DALYs!$A$2:$MW$40,'Intervention list'!HJ$195+1,0)</f>
        <v>0</v>
      </c>
      <c r="HK141" s="0" t="n">
        <f aca="false">IF(ISNUMBER(FIND(HK$1,$D141))=$AO$1,1,0)*VLOOKUP($Z$2,DALYs!$A$2:$MW$40,'Intervention list'!HK$195+1,0)</f>
        <v>0</v>
      </c>
      <c r="HL141" s="0" t="n">
        <f aca="false">IF(ISNUMBER(FIND(HL$1,$D141))=$AO$1,1,0)*VLOOKUP($Z$2,DALYs!$A$2:$MW$40,'Intervention list'!HL$195+1,0)</f>
        <v>0</v>
      </c>
      <c r="HM141" s="0" t="n">
        <f aca="false">IF(ISNUMBER(FIND(HM$1,$D141))=$AO$1,1,0)*VLOOKUP($Z$2,DALYs!$A$2:$MW$40,'Intervention list'!HM$195+1,0)</f>
        <v>0</v>
      </c>
      <c r="HN141" s="0" t="n">
        <f aca="false">IF(ISNUMBER(FIND(HN$1,$D141))=$AO$1,1,0)*VLOOKUP($Z$2,DALYs!$A$2:$MW$40,'Intervention list'!HN$195+1,0)</f>
        <v>0</v>
      </c>
      <c r="HO141" s="0" t="n">
        <f aca="false">IF(ISNUMBER(FIND(HO$1,$D141))=$AO$1,1,0)*VLOOKUP($Z$2,DALYs!$A$2:$MW$40,'Intervention list'!HO$195+1,0)</f>
        <v>0</v>
      </c>
      <c r="HP141" s="0" t="n">
        <f aca="false">IF(ISNUMBER(FIND(HP$1,$D141))=$AO$1,1,0)*VLOOKUP($Z$2,DALYs!$A$2:$MW$40,'Intervention list'!HP$195+1,0)</f>
        <v>0</v>
      </c>
      <c r="HQ141" s="0" t="n">
        <f aca="false">IF(ISNUMBER(FIND(HQ$1,$D141))=$AO$1,1,0)*VLOOKUP($Z$2,DALYs!$A$2:$MW$40,'Intervention list'!HQ$195+1,0)</f>
        <v>0</v>
      </c>
      <c r="HR141" s="0" t="n">
        <f aca="false">IF(ISNUMBER(FIND(HR$1,$D141))=$AO$1,1,0)*VLOOKUP($Z$2,DALYs!$A$2:$MW$40,'Intervention list'!HR$195+1,0)</f>
        <v>0</v>
      </c>
      <c r="HS141" s="0" t="n">
        <f aca="false">IF(ISNUMBER(FIND(HS$1,$D141))=$AO$1,1,0)*VLOOKUP($Z$2,DALYs!$A$2:$MW$40,'Intervention list'!HS$195+1,0)</f>
        <v>0</v>
      </c>
      <c r="HT141" s="0" t="n">
        <f aca="false">IF(ISNUMBER(FIND(HT$1,$D141))=$AO$1,1,0)*VLOOKUP($Z$2,DALYs!$A$2:$MW$40,'Intervention list'!HT$195+1,0)</f>
        <v>0</v>
      </c>
      <c r="HU141" s="0" t="n">
        <f aca="false">IF(ISNUMBER(FIND(HU$1,$D141))=$AO$1,1,0)*VLOOKUP($Z$2,DALYs!$A$2:$MW$40,'Intervention list'!HU$195+1,0)</f>
        <v>0</v>
      </c>
      <c r="HV141" s="0" t="n">
        <f aca="false">IF(ISNUMBER(FIND(HV$1,$D141))=$AO$1,1,0)*VLOOKUP($Z$2,DALYs!$A$2:$MW$40,'Intervention list'!HV$195+1,0)</f>
        <v>0</v>
      </c>
      <c r="HW141" s="0" t="n">
        <f aca="false">IF(ISNUMBER(FIND(HW$1,$D141))=$AO$1,1,0)*VLOOKUP($Z$2,DALYs!$A$2:$MW$40,'Intervention list'!HW$195+1,0)</f>
        <v>0</v>
      </c>
      <c r="HX141" s="0" t="n">
        <f aca="false">IF(ISNUMBER(FIND(HX$1,$D141))=$AO$1,1,0)*VLOOKUP($Z$2,DALYs!$A$2:$MW$40,'Intervention list'!HX$195+1,0)</f>
        <v>0</v>
      </c>
      <c r="HY141" s="0" t="n">
        <f aca="false">IF(ISNUMBER(FIND(HY$1,$D141))=$AO$1,1,0)*VLOOKUP($Z$2,DALYs!$A$2:$MW$40,'Intervention list'!HY$195+1,0)</f>
        <v>0</v>
      </c>
      <c r="HZ141" s="0" t="n">
        <f aca="false">IF(ISNUMBER(FIND(HZ$1,$D141))=$AO$1,1,0)*VLOOKUP($Z$2,DALYs!$A$2:$MW$40,'Intervention list'!HZ$195+1,0)</f>
        <v>0</v>
      </c>
      <c r="IA141" s="0" t="n">
        <f aca="false">IF(ISNUMBER(FIND(IA$1,$D141))=$AO$1,1,0)*VLOOKUP($Z$2,DALYs!$A$2:$MW$40,'Intervention list'!IA$195+1,0)</f>
        <v>0</v>
      </c>
      <c r="IB141" s="0" t="n">
        <f aca="false">IF(ISNUMBER(FIND(IB$1,$D141))=$AO$1,1,0)*VLOOKUP($Z$2,DALYs!$A$2:$MW$40,'Intervention list'!IB$195+1,0)</f>
        <v>0</v>
      </c>
      <c r="IC141" s="0" t="n">
        <f aca="false">IF(ISNUMBER(FIND(IC$1,$D141))=$AO$1,1,0)*VLOOKUP($Z$2,DALYs!$A$2:$MW$40,'Intervention list'!IC$195+1,0)</f>
        <v>0</v>
      </c>
      <c r="ID141" s="0" t="n">
        <f aca="false">IF(ISNUMBER(FIND(ID$1,$D141))=$AO$1,1,0)*VLOOKUP($Z$2,DALYs!$A$2:$MW$40,'Intervention list'!ID$195+1,0)</f>
        <v>0</v>
      </c>
      <c r="IE141" s="0" t="n">
        <f aca="false">IF(ISNUMBER(FIND(IE$1,$D141))=$AO$1,1,0)*VLOOKUP($Z$2,DALYs!$A$2:$MW$40,'Intervention list'!IE$195+1,0)</f>
        <v>0</v>
      </c>
      <c r="IF141" s="0" t="n">
        <f aca="false">IF(ISNUMBER(FIND(IF$1,$D141))=$AO$1,1,0)*VLOOKUP($Z$2,DALYs!$A$2:$MW$40,'Intervention list'!IF$195+1,0)</f>
        <v>0</v>
      </c>
      <c r="IG141" s="0" t="n">
        <f aca="false">IF(ISNUMBER(FIND(IG$1,$D141))=$AO$1,1,0)*VLOOKUP($Z$2,DALYs!$A$2:$MW$40,'Intervention list'!IG$195+1,0)</f>
        <v>0</v>
      </c>
      <c r="IH141" s="0" t="n">
        <f aca="false">IF(ISNUMBER(FIND(IH$1,$D141))=$AO$1,1,0)*VLOOKUP($Z$2,DALYs!$A$2:$MW$40,'Intervention list'!IH$195+1,0)</f>
        <v>0</v>
      </c>
      <c r="II141" s="0" t="n">
        <f aca="false">IF(ISNUMBER(FIND(II$1,$D141))=$AO$1,1,0)*VLOOKUP($Z$2,DALYs!$A$2:$MW$40,'Intervention list'!II$195+1,0)</f>
        <v>0</v>
      </c>
      <c r="IJ141" s="0" t="n">
        <f aca="false">IF(ISNUMBER(FIND(IJ$1,$D141))=$AO$1,1,0)*VLOOKUP($Z$2,DALYs!$A$2:$MW$40,'Intervention list'!IJ$195+1,0)</f>
        <v>0</v>
      </c>
      <c r="IK141" s="0" t="n">
        <f aca="false">IF(ISNUMBER(FIND(IK$1,$D141))=$AO$1,1,0)*VLOOKUP($Z$2,DALYs!$A$2:$MW$40,'Intervention list'!IK$195+1,0)</f>
        <v>0</v>
      </c>
      <c r="IL141" s="0" t="n">
        <f aca="false">IF(ISNUMBER(FIND(IL$1,$D141))=$AO$1,1,0)*VLOOKUP($Z$2,DALYs!$A$2:$MW$40,'Intervention list'!IL$195+1,0)</f>
        <v>0</v>
      </c>
      <c r="IM141" s="0" t="n">
        <f aca="false">IF(ISNUMBER(FIND(IM$1,$D141))=$AO$1,1,0)*VLOOKUP($Z$2,DALYs!$A$2:$MW$40,'Intervention list'!IM$195+1,0)</f>
        <v>0</v>
      </c>
      <c r="IN141" s="0" t="n">
        <f aca="false">IF(ISNUMBER(FIND(IN$1,$D141))=$AO$1,1,0)*VLOOKUP($Z$2,DALYs!$A$2:$MW$40,'Intervention list'!IN$195+1,0)</f>
        <v>0</v>
      </c>
      <c r="IO141" s="0" t="n">
        <f aca="false">IF(ISNUMBER(FIND(IO$1,$D141))=$AO$1,1,0)*VLOOKUP($Z$2,DALYs!$A$2:$MW$40,'Intervention list'!IO$195+1,0)</f>
        <v>0</v>
      </c>
      <c r="IP141" s="0" t="n">
        <f aca="false">IF(ISNUMBER(FIND(IP$1,$D141))=$AO$1,1,0)*VLOOKUP($Z$2,DALYs!$A$2:$MW$40,'Intervention list'!IP$195+1,0)</f>
        <v>0</v>
      </c>
      <c r="IQ141" s="0" t="n">
        <f aca="false">IF(ISNUMBER(FIND(IQ$1,$D141))=$AO$1,1,0)*VLOOKUP($Z$2,DALYs!$A$2:$MW$40,'Intervention list'!IQ$195+1,0)</f>
        <v>0</v>
      </c>
      <c r="IR141" s="0" t="n">
        <f aca="false">IF(ISNUMBER(FIND(IR$1,$D141))=$AO$1,1,0)*VLOOKUP($Z$2,DALYs!$A$2:$MW$40,'Intervention list'!IR$195+1,0)</f>
        <v>0</v>
      </c>
      <c r="IS141" s="0" t="n">
        <f aca="false">IF(ISNUMBER(FIND(IS$1,$D141))=$AO$1,1,0)*VLOOKUP($Z$2,DALYs!$A$2:$MW$40,'Intervention list'!IS$195+1,0)</f>
        <v>0</v>
      </c>
      <c r="IT141" s="0" t="n">
        <f aca="false">IF(ISNUMBER(FIND(IT$1,$D141))=$AO$1,1,0)*VLOOKUP($Z$2,DALYs!$A$2:$MW$40,'Intervention list'!IT$195+1,0)</f>
        <v>0</v>
      </c>
      <c r="IU141" s="0" t="n">
        <f aca="false">IF(ISNUMBER(FIND(IU$1,$D141))=$AO$1,1,0)*VLOOKUP($Z$2,DALYs!$A$2:$MW$40,'Intervention list'!IU$195+1,0)</f>
        <v>0</v>
      </c>
      <c r="IV141" s="0" t="n">
        <f aca="false">IF(ISNUMBER(FIND(IV$1,$D141))=$AO$1,1,0)*VLOOKUP($Z$2,DALYs!$A$2:$MW$40,'Intervention list'!IV$195+1,0)</f>
        <v>0</v>
      </c>
      <c r="IW141" s="0" t="n">
        <f aca="false">IF(ISNUMBER(FIND(IW$1,$D141))=$AO$1,1,0)*VLOOKUP($Z$2,DALYs!$A$2:$MW$40,'Intervention list'!IW$195+1,0)</f>
        <v>0</v>
      </c>
      <c r="IX141" s="0" t="n">
        <f aca="false">IF(ISNUMBER(FIND(IX$1,$D141))=$AO$1,1,0)*VLOOKUP($Z$2,DALYs!$A$2:$MW$40,'Intervention list'!IX$195+1,0)</f>
        <v>0</v>
      </c>
      <c r="IY141" s="0" t="n">
        <f aca="false">IF(ISNUMBER(FIND(IY$1,$D141))=$AO$1,1,0)*VLOOKUP($Z$2,DALYs!$A$2:$MW$40,'Intervention list'!IY$195+1,0)</f>
        <v>0</v>
      </c>
      <c r="IZ141" s="0" t="n">
        <f aca="false">IF(ISNUMBER(FIND(IZ$1,$D141))=$AO$1,1,0)*VLOOKUP($Z$2,DALYs!$A$2:$MW$40,'Intervention list'!IZ$195+1,0)</f>
        <v>0</v>
      </c>
      <c r="JA141" s="0" t="n">
        <f aca="false">IF(ISNUMBER(FIND(JA$1,$D141))=$AO$1,1,0)*VLOOKUP($Z$2,DALYs!$A$2:$MW$40,'Intervention list'!JA$195+1,0)</f>
        <v>0</v>
      </c>
      <c r="JB141" s="0" t="n">
        <f aca="false">IF(ISNUMBER(FIND(JB$1,$D141))=$AO$1,1,0)*VLOOKUP($Z$2,DALYs!$A$2:$MW$40,'Intervention list'!JB$195+1,0)</f>
        <v>0</v>
      </c>
      <c r="JC141" s="0" t="n">
        <f aca="false">IF(ISNUMBER(FIND(JC$1,$D141))=$AO$1,1,0)*VLOOKUP($Z$2,DALYs!$A$2:$MW$40,'Intervention list'!JC$195+1,0)</f>
        <v>0</v>
      </c>
      <c r="JD141" s="0" t="n">
        <f aca="false">IF(ISNUMBER(FIND(JD$1,$D141))=$AO$1,1,0)*VLOOKUP($Z$2,DALYs!$A$2:$MW$40,'Intervention list'!JD$195+1,0)</f>
        <v>0</v>
      </c>
      <c r="JE141" s="0" t="n">
        <f aca="false">IF(ISNUMBER(FIND(JE$1,$D141))=$AO$1,1,0)*VLOOKUP($Z$2,DALYs!$A$2:$MW$40,'Intervention list'!JE$195+1,0)</f>
        <v>0</v>
      </c>
      <c r="JF141" s="0" t="n">
        <f aca="false">IF(ISNUMBER(FIND(JF$1,$D141))=$AO$1,1,0)*VLOOKUP($Z$2,DALYs!$A$2:$MW$40,'Intervention list'!JF$195+1,0)</f>
        <v>0</v>
      </c>
      <c r="JG141" s="0" t="n">
        <f aca="false">IF(ISNUMBER(FIND(JG$1,$D141))=$AO$1,1,0)*VLOOKUP($Z$2,DALYs!$A$2:$MW$40,'Intervention list'!JG$195+1,0)</f>
        <v>0</v>
      </c>
      <c r="JH141" s="0" t="n">
        <f aca="false">IF(ISNUMBER(FIND(JH$1,$D141))=$AO$1,1,0)*VLOOKUP($Z$2,DALYs!$A$2:$MW$40,'Intervention list'!JH$195+1,0)</f>
        <v>0</v>
      </c>
      <c r="JI141" s="0" t="n">
        <f aca="false">IF(ISNUMBER(FIND(JI$1,$D141))=$AO$1,1,0)*VLOOKUP($Z$2,DALYs!$A$2:$MW$40,'Intervention list'!JI$195+1,0)</f>
        <v>0</v>
      </c>
      <c r="JJ141" s="0" t="n">
        <f aca="false">IF(ISNUMBER(FIND(JJ$1,$D141))=$AO$1,1,0)*VLOOKUP($Z$2,DALYs!$A$2:$MW$40,'Intervention list'!JJ$195+1,0)</f>
        <v>0</v>
      </c>
      <c r="JK141" s="0" t="n">
        <f aca="false">IF(ISNUMBER(FIND(JK$1,$D141))=$AO$1,1,0)*VLOOKUP($Z$2,DALYs!$A$2:$MW$40,'Intervention list'!JK$195+1,0)</f>
        <v>0</v>
      </c>
      <c r="JL141" s="0" t="n">
        <f aca="false">IF(ISNUMBER(FIND(JL$1,$D141))=$AO$1,1,0)*VLOOKUP($Z$2,DALYs!$A$2:$MW$40,'Intervention list'!JL$195+1,0)</f>
        <v>0</v>
      </c>
      <c r="JM141" s="0" t="n">
        <f aca="false">IF(ISNUMBER(FIND(JM$1,$D141))=$AO$1,1,0)*VLOOKUP($Z$2,DALYs!$A$2:$MW$40,'Intervention list'!JM$195+1,0)</f>
        <v>0</v>
      </c>
      <c r="JN141" s="0" t="n">
        <f aca="false">IF(ISNUMBER(FIND(JN$1,$D141))=$AO$1,1,0)*VLOOKUP($Z$2,DALYs!$A$2:$MW$40,'Intervention list'!JN$195+1,0)</f>
        <v>0</v>
      </c>
      <c r="JO141" s="0" t="n">
        <f aca="false">IF(ISNUMBER(FIND(JO$1,$D141))=$AO$1,1,0)*VLOOKUP($Z$2,DALYs!$A$2:$MW$40,'Intervention list'!JO$195+1,0)</f>
        <v>0</v>
      </c>
      <c r="JP141" s="0" t="n">
        <f aca="false">IF(ISNUMBER(FIND(JP$1,$D141))=$AO$1,1,0)*VLOOKUP($Z$2,DALYs!$A$2:$MW$40,'Intervention list'!JP$195+1,0)</f>
        <v>0</v>
      </c>
      <c r="JQ141" s="0" t="n">
        <f aca="false">IF(ISNUMBER(FIND(JQ$1,$D141))=$AO$1,1,0)*VLOOKUP($Z$2,DALYs!$A$2:$MW$40,'Intervention list'!JQ$195+1,0)</f>
        <v>0</v>
      </c>
      <c r="JR141" s="0" t="n">
        <f aca="false">IF(ISNUMBER(FIND(JR$1,$D141))=$AO$1,1,0)*VLOOKUP($Z$2,DALYs!$A$2:$MW$40,'Intervention list'!JR$195+1,0)</f>
        <v>0</v>
      </c>
      <c r="JS141" s="0" t="n">
        <f aca="false">IF(ISNUMBER(FIND(JS$1,$D141))=$AO$1,1,0)*VLOOKUP($Z$2,DALYs!$A$2:$MW$40,'Intervention list'!JS$195+1,0)</f>
        <v>0</v>
      </c>
      <c r="JT141" s="0" t="n">
        <f aca="false">IF(ISNUMBER(FIND(JT$1,$D141))=$AO$1,1,0)*VLOOKUP($Z$2,DALYs!$A$2:$MW$40,'Intervention list'!JT$195+1,0)</f>
        <v>0</v>
      </c>
      <c r="JU141" s="0" t="n">
        <f aca="false">IF(ISNUMBER(FIND(JU$1,$D141))=$AO$1,1,0)*VLOOKUP($Z$2,DALYs!$A$2:$MW$40,'Intervention list'!JU$195+1,0)</f>
        <v>0</v>
      </c>
      <c r="JV141" s="0" t="n">
        <f aca="false">IF(ISNUMBER(FIND(JV$1,$D141))=$AO$1,1,0)*VLOOKUP($Z$2,DALYs!$A$2:$MW$40,'Intervention list'!JV$195+1,0)</f>
        <v>0</v>
      </c>
      <c r="JW141" s="0" t="n">
        <f aca="false">IF(ISNUMBER(FIND(JW$1,$D141))=$AO$1,1,0)*VLOOKUP($Z$2,DALYs!$A$2:$MW$40,'Intervention list'!JW$195+1,0)</f>
        <v>0</v>
      </c>
      <c r="JX141" s="0" t="n">
        <f aca="false">IF(ISNUMBER(FIND(JX$1,$D141))=$AO$1,1,0)*VLOOKUP($Z$2,DALYs!$A$2:$MW$40,'Intervention list'!JX$195+1,0)</f>
        <v>0</v>
      </c>
      <c r="JY141" s="0" t="n">
        <f aca="false">IF(ISNUMBER(FIND(JY$1,$D141))=$AO$1,1,0)*VLOOKUP($Z$2,DALYs!$A$2:$MW$40,'Intervention list'!JY$195+1,0)</f>
        <v>0</v>
      </c>
      <c r="JZ141" s="0" t="n">
        <f aca="false">IF(ISNUMBER(FIND(JZ$1,$D141))=$AO$1,1,0)*VLOOKUP($Z$2,DALYs!$A$2:$MW$40,'Intervention list'!JZ$195+1,0)</f>
        <v>0</v>
      </c>
      <c r="KA141" s="0" t="n">
        <f aca="false">IF(ISNUMBER(FIND(KA$1,$D141))=$AO$1,1,0)*VLOOKUP($Z$2,DALYs!$A$2:$MW$40,'Intervention list'!KA$195+1,0)</f>
        <v>0</v>
      </c>
      <c r="KB141" s="0" t="n">
        <f aca="false">IF(ISNUMBER(FIND(KB$1,$D141))=$AO$1,1,0)*VLOOKUP($Z$2,DALYs!$A$2:$MW$40,'Intervention list'!KB$195+1,0)</f>
        <v>0</v>
      </c>
      <c r="KC141" s="0" t="n">
        <f aca="false">IF(ISNUMBER(FIND(KC$1,$D141))=$AO$1,1,0)*VLOOKUP($Z$2,DALYs!$A$2:$MW$40,'Intervention list'!KC$195+1,0)</f>
        <v>0</v>
      </c>
      <c r="KD141" s="0" t="n">
        <f aca="false">IF(ISNUMBER(FIND(KD$1,$D141))=$AO$1,1,0)*VLOOKUP($Z$2,DALYs!$A$2:$MW$40,'Intervention list'!KD$195+1,0)</f>
        <v>0</v>
      </c>
      <c r="KE141" s="0" t="n">
        <f aca="false">IF(ISNUMBER(FIND(KE$1,$D141))=$AO$1,1,0)*VLOOKUP($Z$2,DALYs!$A$2:$MW$40,'Intervention list'!KE$195+1,0)</f>
        <v>0</v>
      </c>
      <c r="KF141" s="0" t="n">
        <f aca="false">IF(ISNUMBER(FIND(KF$1,$D141))=$AO$1,1,0)*VLOOKUP($Z$2,DALYs!$A$2:$MW$40,'Intervention list'!KF$195+1,0)</f>
        <v>0</v>
      </c>
      <c r="KG141" s="0" t="n">
        <f aca="false">IF(ISNUMBER(FIND(KG$1,$D141))=$AO$1,1,0)*VLOOKUP($Z$2,DALYs!$A$2:$MW$40,'Intervention list'!KG$195+1,0)</f>
        <v>0</v>
      </c>
      <c r="KH141" s="0" t="n">
        <f aca="false">IF(ISNUMBER(FIND(KH$1,$D141))=$AO$1,1,0)*VLOOKUP($Z$2,DALYs!$A$2:$MW$40,'Intervention list'!KH$195+1,0)</f>
        <v>0</v>
      </c>
      <c r="KI141" s="0" t="n">
        <f aca="false">IF(ISNUMBER(FIND(KI$1,$D141))=$AO$1,1,0)*VLOOKUP($Z$2,DALYs!$A$2:$MW$40,'Intervention list'!KI$195+1,0)</f>
        <v>0</v>
      </c>
      <c r="KJ141" s="0" t="n">
        <f aca="false">IF(ISNUMBER(FIND(KJ$1,$D141))=$AO$1,1,0)*VLOOKUP($Z$2,DALYs!$A$2:$MW$40,'Intervention list'!KJ$195+1,0)</f>
        <v>0</v>
      </c>
      <c r="KK141" s="0" t="n">
        <f aca="false">IF(ISNUMBER(FIND(KK$1,$D141))=$AO$1,1,0)*VLOOKUP($Z$2,DALYs!$A$2:$MW$40,'Intervention list'!KK$195+1,0)</f>
        <v>0</v>
      </c>
      <c r="KL141" s="0" t="n">
        <f aca="false">IF(ISNUMBER(FIND(KL$1,$D141))=$AO$1,1,0)*VLOOKUP($Z$2,DALYs!$A$2:$MW$40,'Intervention list'!KL$195+1,0)</f>
        <v>0</v>
      </c>
      <c r="KM141" s="0" t="n">
        <f aca="false">IF(ISNUMBER(FIND(KM$1,$D141))=$AO$1,1,0)*VLOOKUP($Z$2,DALYs!$A$2:$MW$40,'Intervention list'!KM$195+1,0)</f>
        <v>0</v>
      </c>
      <c r="KN141" s="0" t="n">
        <f aca="false">IF(ISNUMBER(FIND(KN$1,$D141))=$AO$1,1,0)*VLOOKUP($Z$2,DALYs!$A$2:$MW$40,'Intervention list'!KN$195+1,0)</f>
        <v>0</v>
      </c>
      <c r="KO141" s="0" t="n">
        <f aca="false">IF(ISNUMBER(FIND(KO$1,$D141))=$AO$1,1,0)*VLOOKUP($Z$2,DALYs!$A$2:$MW$40,'Intervention list'!KO$195+1,0)</f>
        <v>0</v>
      </c>
      <c r="KP141" s="0" t="n">
        <f aca="false">IF(ISNUMBER(FIND(KP$1,$D141))=$AO$1,1,0)*VLOOKUP($Z$2,DALYs!$A$2:$MW$40,'Intervention list'!KP$195+1,0)</f>
        <v>0</v>
      </c>
      <c r="KQ141" s="0" t="n">
        <f aca="false">IF(ISNUMBER(FIND(KQ$1,$D141))=$AO$1,1,0)*VLOOKUP($Z$2,DALYs!$A$2:$MW$40,'Intervention list'!KQ$195+1,0)</f>
        <v>0</v>
      </c>
      <c r="KR141" s="0" t="n">
        <f aca="false">IF(ISNUMBER(FIND(KR$1,$D141))=$AO$1,1,0)*VLOOKUP($Z$2,DALYs!$A$2:$MW$40,'Intervention list'!KR$195+1,0)</f>
        <v>0</v>
      </c>
      <c r="KS141" s="0" t="n">
        <f aca="false">IF(ISNUMBER(FIND(KS$1,$D141))=$AO$1,1,0)*VLOOKUP($Z$2,DALYs!$A$2:$MW$40,'Intervention list'!KS$195+1,0)</f>
        <v>0</v>
      </c>
      <c r="KT141" s="0" t="n">
        <f aca="false">IF(ISNUMBER(FIND(KT$1,$D141))=$AO$1,1,0)*VLOOKUP($Z$2,DALYs!$A$2:$MW$40,'Intervention list'!KT$195+1,0)</f>
        <v>0</v>
      </c>
      <c r="KU141" s="0" t="n">
        <f aca="false">IF(ISNUMBER(FIND(KU$1,$D141))=$AO$1,1,0)*VLOOKUP($Z$2,DALYs!$A$2:$MW$40,'Intervention list'!KU$195+1,0)</f>
        <v>0</v>
      </c>
      <c r="KV141" s="0" t="n">
        <f aca="false">IF(ISNUMBER(FIND(KV$1,$D141))=$AO$1,1,0)*VLOOKUP($Z$2,DALYs!$A$2:$MW$40,'Intervention list'!KV$195+1,0)</f>
        <v>0</v>
      </c>
      <c r="KW141" s="0" t="n">
        <f aca="false">IF(ISNUMBER(FIND(KW$1,$D141))=$AO$1,1,0)*VLOOKUP($Z$2,DALYs!$A$2:$MW$40,'Intervention list'!KW$195+1,0)</f>
        <v>0</v>
      </c>
      <c r="KX141" s="0" t="n">
        <f aca="false">IF(ISNUMBER(FIND(KX$1,$D141))=$AO$1,1,0)*VLOOKUP($Z$2,DALYs!$A$2:$MW$40,'Intervention list'!KX$195+1,0)</f>
        <v>0</v>
      </c>
      <c r="KY141" s="0" t="n">
        <f aca="false">IF(ISNUMBER(FIND(KY$1,$D141))=$AO$1,1,0)*VLOOKUP($Z$2,DALYs!$A$2:$MW$40,'Intervention list'!KY$195+1,0)</f>
        <v>0</v>
      </c>
      <c r="KZ141" s="0" t="n">
        <f aca="false">IF(ISNUMBER(FIND(KZ$1,$D141))=$AO$1,1,0)*VLOOKUP($Z$2,DALYs!$A$2:$MW$40,'Intervention list'!KZ$195+1,0)</f>
        <v>0</v>
      </c>
      <c r="LA141" s="0" t="n">
        <f aca="false">IF(ISNUMBER(FIND(LA$1,$D141))=$AO$1,1,0)*VLOOKUP($Z$2,DALYs!$A$2:$MW$40,'Intervention list'!LA$195+1,0)</f>
        <v>0</v>
      </c>
      <c r="LB141" s="0" t="n">
        <f aca="false">IF(ISNUMBER(FIND(LB$1,$D141))=$AO$1,1,0)*VLOOKUP($Z$2,DALYs!$A$2:$MW$40,'Intervention list'!LB$195+1,0)</f>
        <v>0</v>
      </c>
      <c r="LC141" s="0" t="n">
        <f aca="false">IF(ISNUMBER(FIND(LC$1,$D141))=$AO$1,1,0)*VLOOKUP($Z$2,DALYs!$A$2:$MW$40,'Intervention list'!LC$195+1,0)</f>
        <v>0</v>
      </c>
      <c r="LD141" s="0" t="n">
        <f aca="false">IF(ISNUMBER(FIND(LD$1,$D141))=$AO$1,1,0)*VLOOKUP($Z$2,DALYs!$A$2:$MW$40,'Intervention list'!LD$195+1,0)</f>
        <v>0</v>
      </c>
      <c r="LE141" s="0" t="n">
        <f aca="false">IF(ISNUMBER(FIND(LE$1,$D141))=$AO$1,1,0)*VLOOKUP($Z$2,DALYs!$A$2:$MW$40,'Intervention list'!LE$195+1,0)</f>
        <v>0</v>
      </c>
      <c r="LF141" s="0" t="n">
        <f aca="false">IF(ISNUMBER(FIND(LF$1,$D141))=$AO$1,1,0)*VLOOKUP($Z$2,DALYs!$A$2:$MW$40,'Intervention list'!LF$195+1,0)</f>
        <v>0</v>
      </c>
      <c r="LG141" s="0" t="n">
        <f aca="false">IF(ISNUMBER(FIND(LG$1,$D141))=$AO$1,1,0)*VLOOKUP($Z$2,DALYs!$A$2:$MW$40,'Intervention list'!LG$195+1,0)</f>
        <v>0</v>
      </c>
      <c r="LH141" s="0" t="n">
        <f aca="false">IF(ISNUMBER(FIND(LH$1,$D141))=$AO$1,1,0)*VLOOKUP($Z$2,DALYs!$A$2:$MW$40,'Intervention list'!LH$195+1,0)</f>
        <v>0</v>
      </c>
      <c r="LI141" s="0" t="n">
        <f aca="false">IF(ISNUMBER(FIND(LI$1,$D141))=$AO$1,1,0)*VLOOKUP($Z$2,DALYs!$A$2:$MW$40,'Intervention list'!LI$195+1,0)</f>
        <v>0</v>
      </c>
      <c r="LJ141" s="0" t="n">
        <f aca="false">IF(ISNUMBER(FIND(LJ$1,$D141))=$AO$1,1,0)*VLOOKUP($Z$2,DALYs!$A$2:$MW$40,'Intervention list'!LJ$195+1,0)</f>
        <v>0</v>
      </c>
      <c r="LK141" s="0" t="n">
        <f aca="false">IF(ISNUMBER(FIND(LK$1,$D141))=$AO$1,1,0)*VLOOKUP($Z$2,DALYs!$A$2:$MW$40,'Intervention list'!LK$195+1,0)</f>
        <v>0</v>
      </c>
      <c r="LL141" s="0" t="n">
        <f aca="false">IF(ISNUMBER(FIND(LL$1,$D141))=$AO$1,1,0)*VLOOKUP($Z$2,DALYs!$A$2:$MW$40,'Intervention list'!LL$195+1,0)</f>
        <v>0</v>
      </c>
      <c r="LM141" s="0" t="n">
        <f aca="false">IF(ISNUMBER(FIND(LM$1,$D141))=$AO$1,1,0)*VLOOKUP($Z$2,DALYs!$A$2:$MW$40,'Intervention list'!LM$195+1,0)</f>
        <v>0</v>
      </c>
      <c r="LN141" s="0" t="n">
        <f aca="false">IF(ISNUMBER(FIND(LN$1,$D141))=$AO$1,1,0)*VLOOKUP($Z$2,DALYs!$A$2:$MW$40,'Intervention list'!LN$195+1,0)</f>
        <v>0</v>
      </c>
      <c r="LO141" s="0" t="n">
        <f aca="false">IF(ISNUMBER(FIND(LO$1,$D141))=$AO$1,1,0)*VLOOKUP($Z$2,DALYs!$A$2:$MW$40,'Intervention list'!LO$195+1,0)</f>
        <v>0</v>
      </c>
      <c r="LP141" s="0" t="n">
        <f aca="false">IF(ISNUMBER(FIND(LP$1,$D141))=$AO$1,1,0)*VLOOKUP($Z$2,DALYs!$A$2:$MW$40,'Intervention list'!LP$195+1,0)</f>
        <v>0</v>
      </c>
      <c r="LQ141" s="0" t="n">
        <f aca="false">IF(ISNUMBER(FIND(LQ$1,$D141))=$AO$1,1,0)*VLOOKUP($Z$2,DALYs!$A$2:$MW$40,'Intervention list'!LQ$195+1,0)</f>
        <v>0</v>
      </c>
      <c r="LR141" s="0" t="n">
        <f aca="false">IF(ISNUMBER(FIND(LR$1,$D141))=$AO$1,1,0)*VLOOKUP($Z$2,DALYs!$A$2:$MW$40,'Intervention list'!LR$195+1,0)</f>
        <v>0</v>
      </c>
      <c r="LS141" s="0" t="n">
        <f aca="false">IF(ISNUMBER(FIND(LS$1,$D141))=$AO$1,1,0)*VLOOKUP($Z$2,DALYs!$A$2:$MW$40,'Intervention list'!LS$195+1,0)</f>
        <v>0</v>
      </c>
      <c r="LT141" s="0" t="n">
        <f aca="false">IF(ISNUMBER(FIND(LT$1,$D141))=$AO$1,1,0)*VLOOKUP($Z$2,DALYs!$A$2:$MW$40,'Intervention list'!LT$195+1,0)</f>
        <v>0</v>
      </c>
      <c r="LU141" s="0" t="n">
        <f aca="false">IF(ISNUMBER(FIND(LU$1,$D141))=$AO$1,1,0)*VLOOKUP($Z$2,DALYs!$A$2:$MW$40,'Intervention list'!LU$195+1,0)</f>
        <v>0</v>
      </c>
      <c r="LV141" s="0" t="n">
        <f aca="false">IF(ISNUMBER(FIND(LV$1,$D141))=$AO$1,1,0)*VLOOKUP($Z$2,DALYs!$A$2:$MW$40,'Intervention list'!LV$195+1,0)</f>
        <v>0</v>
      </c>
      <c r="LW141" s="0" t="n">
        <f aca="false">IF(ISNUMBER(FIND(LW$1,$D141))=$AO$1,1,0)*VLOOKUP($Z$2,DALYs!$A$2:$MW$40,'Intervention list'!LW$195+1,0)</f>
        <v>0</v>
      </c>
      <c r="LX141" s="0" t="n">
        <f aca="false">IF(ISNUMBER(FIND(LX$1,$D141))=$AO$1,1,0)*VLOOKUP($Z$2,DALYs!$A$2:$MW$40,'Intervention list'!LX$195+1,0)</f>
        <v>0</v>
      </c>
      <c r="LY141" s="0" t="n">
        <f aca="false">IF(ISNUMBER(FIND(LY$1,$D141))=$AO$1,1,0)*VLOOKUP($Z$2,DALYs!$A$2:$MW$40,'Intervention list'!LY$195+1,0)</f>
        <v>0</v>
      </c>
      <c r="LZ141" s="0" t="n">
        <f aca="false">IF(ISNUMBER(FIND(LZ$1,$D141))=$AO$1,1,0)*VLOOKUP($Z$2,DALYs!$A$2:$MW$40,'Intervention list'!LZ$195+1,0)</f>
        <v>0</v>
      </c>
      <c r="MA141" s="0" t="n">
        <f aca="false">IF(ISNUMBER(FIND(MA$1,$D141))=$AO$1,1,0)*VLOOKUP($Z$2,DALYs!$A$2:$MW$40,'Intervention list'!MA$195+1,0)</f>
        <v>0</v>
      </c>
      <c r="MB141" s="0" t="n">
        <f aca="false">IF(ISNUMBER(FIND(MB$1,$D141))=$AO$1,1,0)*VLOOKUP($Z$2,DALYs!$A$2:$MW$40,'Intervention list'!MB$195+1,0)</f>
        <v>0</v>
      </c>
      <c r="MC141" s="0" t="n">
        <f aca="false">IF(ISNUMBER(FIND(MC$1,$D141))=$AO$1,1,0)*VLOOKUP($Z$2,DALYs!$A$2:$MW$40,'Intervention list'!MC$195+1,0)</f>
        <v>0</v>
      </c>
      <c r="MD141" s="0" t="n">
        <f aca="false">IF(ISNUMBER(FIND(MD$1,$D141))=$AO$1,1,0)*VLOOKUP($Z$2,DALYs!$A$2:$MW$40,'Intervention list'!MD$195+1,0)</f>
        <v>0</v>
      </c>
      <c r="ME141" s="0" t="n">
        <f aca="false">IF(ISNUMBER(FIND(ME$1,$D141))=$AO$1,1,0)*VLOOKUP($Z$2,DALYs!$A$2:$MW$40,'Intervention list'!ME$195+1,0)</f>
        <v>0</v>
      </c>
      <c r="MF141" s="0" t="n">
        <f aca="false">IF(ISNUMBER(FIND(MF$1,$D141))=$AO$1,1,0)*VLOOKUP($Z$2,DALYs!$A$2:$MW$40,'Intervention list'!MF$195+1,0)</f>
        <v>0</v>
      </c>
      <c r="MG141" s="0" t="n">
        <f aca="false">IF(ISNUMBER(FIND(MG$1,$D141))=$AO$1,1,0)*VLOOKUP($Z$2,DALYs!$A$2:$MW$40,'Intervention list'!MG$195+1,0)</f>
        <v>0</v>
      </c>
      <c r="MH141" s="0" t="n">
        <f aca="false">IF(ISNUMBER(FIND(MH$1,$D141))=$AO$1,1,0)*VLOOKUP($Z$2,DALYs!$A$2:$MW$40,'Intervention list'!MH$195+1,0)</f>
        <v>0</v>
      </c>
      <c r="MI141" s="0" t="n">
        <f aca="false">IF(ISNUMBER(FIND(MI$1,$D141))=$AO$1,1,0)*VLOOKUP($Z$2,DALYs!$A$2:$MW$40,'Intervention list'!MI$195+1,0)</f>
        <v>0</v>
      </c>
      <c r="MJ141" s="0" t="n">
        <f aca="false">IF(ISNUMBER(FIND(MJ$1,$D141))=$AO$1,1,0)*VLOOKUP($Z$2,DALYs!$A$2:$MW$40,'Intervention list'!MJ$195+1,0)</f>
        <v>0</v>
      </c>
      <c r="MK141" s="0" t="n">
        <f aca="false">IF(ISNUMBER(FIND(MK$1,$D141))=$AO$1,1,0)*VLOOKUP($Z$2,DALYs!$A$2:$MW$40,'Intervention list'!MK$195+1,0)</f>
        <v>0</v>
      </c>
      <c r="ML141" s="0" t="n">
        <f aca="false">IF(ISNUMBER(FIND(ML$1,$D141))=$AO$1,1,0)*VLOOKUP($Z$2,DALYs!$A$2:$MW$40,'Intervention list'!ML$195+1,0)</f>
        <v>0</v>
      </c>
      <c r="MM141" s="0" t="n">
        <f aca="false">IF(ISNUMBER(FIND(MM$1,$D141))=$AO$1,1,0)*VLOOKUP($Z$2,DALYs!$A$2:$MW$40,'Intervention list'!MM$195+1,0)</f>
        <v>0</v>
      </c>
      <c r="MN141" s="0" t="n">
        <f aca="false">IF(ISNUMBER(FIND(MN$1,$D141))=$AO$1,1,0)*VLOOKUP($Z$2,DALYs!$A$2:$MW$40,'Intervention list'!MN$195+1,0)</f>
        <v>0</v>
      </c>
      <c r="MO141" s="0" t="n">
        <f aca="false">IF(ISNUMBER(FIND(MO$1,$D141))=$AO$1,1,0)*VLOOKUP($Z$2,DALYs!$A$2:$MW$40,'Intervention list'!MO$195+1,0)</f>
        <v>0</v>
      </c>
      <c r="MP141" s="0" t="n">
        <f aca="false">IF(ISNUMBER(FIND(MP$1,$D141))=$AO$1,1,0)*VLOOKUP($Z$2,DALYs!$A$2:$MW$40,'Intervention list'!MP$195+1,0)</f>
        <v>0</v>
      </c>
      <c r="MQ141" s="0" t="n">
        <f aca="false">IF(ISNUMBER(FIND(MQ$1,$D141))=$AO$1,1,0)*VLOOKUP($Z$2,DALYs!$A$2:$MW$40,'Intervention list'!MQ$195+1,0)</f>
        <v>0</v>
      </c>
      <c r="MR141" s="0" t="n">
        <f aca="false">IF(ISNUMBER(FIND(MR$1,$D141))=$AO$1,1,0)*VLOOKUP($Z$2,DALYs!$A$2:$MW$40,'Intervention list'!MR$195+1,0)</f>
        <v>0</v>
      </c>
      <c r="MS141" s="0" t="n">
        <f aca="false">IF(ISNUMBER(FIND(MS$1,$D141))=$AO$1,1,0)*VLOOKUP($Z$2,DALYs!$A$2:$MW$40,'Intervention list'!MS$195+1,0)</f>
        <v>0</v>
      </c>
      <c r="MT141" s="0" t="n">
        <f aca="false">IF(ISNUMBER(FIND(MT$1,$D141))=$AO$1,1,0)*VLOOKUP($Z$2,DALYs!$A$2:$MW$40,'Intervention list'!MT$195+1,0)</f>
        <v>0</v>
      </c>
      <c r="MU141" s="0" t="n">
        <f aca="false">IF(ISNUMBER(FIND(MU$1,$D141))=$AO$1,1,0)*VLOOKUP($Z$2,DALYs!$A$2:$MW$40,'Intervention list'!MU$195+1,0)</f>
        <v>0</v>
      </c>
      <c r="MV141" s="0" t="n">
        <f aca="false">IF(ISNUMBER(FIND(MV$1,$D141))=$AO$1,1,0)*VLOOKUP($Z$2,DALYs!$A$2:$MW$40,'Intervention list'!MV$195+1,0)</f>
        <v>0</v>
      </c>
      <c r="MW141" s="0" t="n">
        <f aca="false">IF(ISNUMBER(FIND(MW$1,$D141))=$AO$1,1,0)*VLOOKUP($Z$2,DALYs!$A$2:$MW$40,'Intervention list'!MW$195+1,0)</f>
        <v>0</v>
      </c>
      <c r="MX141" s="0" t="n">
        <f aca="false">IF(ISNUMBER(FIND(MX$1,$D141))=$AO$1,1,0)*VLOOKUP($Z$2,DALYs!$A$2:$MW$40,'Intervention list'!MX$195+1,0)</f>
        <v>0</v>
      </c>
      <c r="MY141" s="0" t="n">
        <f aca="false">IF(ISNUMBER(FIND(MY$1,$D141))=$AO$1,1,0)*VLOOKUP($Z$2,DALYs!$A$2:$MW$40,'Intervention list'!MY$195+1,0)</f>
        <v>0</v>
      </c>
      <c r="MZ141" s="0" t="n">
        <f aca="false">IF(ISNUMBER(FIND(MZ$1,$D141))=$AO$1,1,0)*VLOOKUP($Z$2,DALYs!$A$2:$MW$40,'Intervention list'!MZ$195+1,0)</f>
        <v>0</v>
      </c>
      <c r="NA141" s="0" t="n">
        <f aca="false">IF(ISNUMBER(FIND(NA$1,$D141))=$AO$1,1,0)*VLOOKUP($Z$2,DALYs!$A$2:$MW$40,'Intervention list'!NA$195+1,0)</f>
        <v>0</v>
      </c>
      <c r="NB141" s="0" t="n">
        <f aca="false">IF(ISNUMBER(FIND(NB$1,$D141))=$AO$1,1,0)*VLOOKUP($Z$2,DALYs!$A$2:$MW$40,'Intervention list'!NB$195+1,0)</f>
        <v>0</v>
      </c>
      <c r="NC141" s="0" t="n">
        <f aca="false">IF(ISNUMBER(FIND(NC$1,$D141))=$AO$1,1,0)*VLOOKUP($Z$2,DALYs!$A$2:$MW$40,'Intervention list'!NC$195+1,0)</f>
        <v>0</v>
      </c>
      <c r="ND141" s="0" t="n">
        <f aca="false">IF(ISNUMBER(FIND(ND$1,$D141))=$AO$1,1,0)*VLOOKUP($Z$2,DALYs!$A$2:$MW$40,'Intervention list'!ND$195+1,0)</f>
        <v>0</v>
      </c>
      <c r="NE141" s="0" t="n">
        <f aca="false">IF(ISNUMBER(FIND(NE$1,$D141))=$AO$1,1,0)*VLOOKUP($Z$2,DALYs!$A$2:$MW$40,'Intervention list'!NE$195+1,0)</f>
        <v>0</v>
      </c>
      <c r="NF141" s="0" t="n">
        <f aca="false">IF(ISNUMBER(FIND(NF$1,$D141))=$AO$1,1,0)*VLOOKUP($Z$2,DALYs!$A$2:$MW$40,'Intervention list'!NF$195+1,0)</f>
        <v>0</v>
      </c>
      <c r="NG141" s="0" t="n">
        <f aca="false">IF(ISNUMBER(FIND(NG$1,$D141))=$AO$1,1,0)*VLOOKUP($Z$2,DALYs!$A$2:$MW$40,'Intervention list'!NG$195+1,0)</f>
        <v>0</v>
      </c>
      <c r="NH141" s="0" t="n">
        <f aca="false">IF(ISNUMBER(FIND(NH$1,$D141))=$AO$1,1,0)*VLOOKUP($Z$2,DALYs!$A$2:$MW$40,'Intervention list'!NH$195+1,0)</f>
        <v>0</v>
      </c>
      <c r="NI141" s="0" t="n">
        <f aca="false">IF(ISNUMBER(FIND(NI$1,$D141))=$AO$1,1,0)*VLOOKUP($Z$2,DALYs!$A$2:$MW$40,'Intervention list'!NI$195+1,0)</f>
        <v>0</v>
      </c>
      <c r="NJ141" s="0" t="n">
        <f aca="false">IF(ISNUMBER(FIND(NJ$1,$D141))=$AO$1,1,0)*VLOOKUP($Z$2,DALYs!$A$2:$MW$40,'Intervention list'!NJ$195+1,0)</f>
        <v>0</v>
      </c>
      <c r="NK141" s="0" t="n">
        <f aca="false">IF(ISNUMBER(FIND(NK$1,$D141))=$AO$1,1,0)*VLOOKUP($Z$2,DALYs!$A$2:$MW$40,'Intervention list'!NK$195+1,0)</f>
        <v>0</v>
      </c>
      <c r="NL141" s="0" t="n">
        <f aca="false">IF(ISNUMBER(FIND(NL$1,$D141))=$AO$1,1,0)*VLOOKUP($Z$2,DALYs!$A$2:$MW$40,'Intervention list'!NL$195+1,0)</f>
        <v>0</v>
      </c>
      <c r="NM141" s="0" t="n">
        <f aca="false">IF(ISNUMBER(FIND(NM$1,$D141))=$AO$1,1,0)*VLOOKUP($Z$2,DALYs!$A$2:$MW$40,'Intervention list'!NM$195+1,0)</f>
        <v>0</v>
      </c>
      <c r="NN141" s="0" t="n">
        <f aca="false">IF(ISNUMBER(FIND(NN$1,$D141))=$AO$1,1,0)*VLOOKUP($Z$2,DALYs!$A$2:$MW$40,'Intervention list'!NN$195+1,0)</f>
        <v>0</v>
      </c>
      <c r="NO141" s="0" t="n">
        <f aca="false">IF(ISNUMBER(FIND(NO$1,$D141))=$AO$1,1,0)*VLOOKUP($Z$2,DALYs!$A$2:$MW$40,'Intervention list'!NO$195+1,0)</f>
        <v>0</v>
      </c>
      <c r="NP141" s="0" t="n">
        <f aca="false">IF(ISNUMBER(FIND(NP$1,$D141))=$AO$1,1,0)*VLOOKUP($Z$2,DALYs!$A$2:$MW$40,'Intervention list'!NP$195+1,0)</f>
        <v>0</v>
      </c>
      <c r="NQ141" s="0" t="n">
        <f aca="false">IF(ISNUMBER(FIND(NQ$1,$D141))=$AO$1,1,0)*VLOOKUP($Z$2,DALYs!$A$2:$MW$40,'Intervention list'!NQ$195+1,0)</f>
        <v>0</v>
      </c>
      <c r="NR141" s="0" t="n">
        <f aca="false">IF(ISNUMBER(FIND(NR$1,$D141))=$AO$1,1,0)*VLOOKUP($Z$2,DALYs!$A$2:$MW$40,'Intervention list'!NR$195+1,0)</f>
        <v>0</v>
      </c>
      <c r="NS141" s="0" t="n">
        <f aca="false">IF(ISNUMBER(FIND(NS$1,$D141))=$AO$1,1,0)*VLOOKUP($Z$2,DALYs!$A$2:$MW$40,'Intervention list'!NS$195+1,0)</f>
        <v>0</v>
      </c>
      <c r="NT141" s="0" t="n">
        <f aca="false">IF(ISNUMBER(FIND(NT$1,$D141))=$AO$1,1,0)*VLOOKUP($Z$2,DALYs!$A$2:$MW$40,'Intervention list'!NT$195+1,0)</f>
        <v>0</v>
      </c>
      <c r="NU141" s="0" t="n">
        <f aca="false">IF(ISNUMBER(FIND(NU$1,$D141))=$AO$1,1,0)*VLOOKUP($Z$2,DALYs!$A$2:$MW$40,'Intervention list'!NU$195+1,0)</f>
        <v>0</v>
      </c>
      <c r="NV141" s="0" t="n">
        <f aca="false">IF(ISNUMBER(FIND(NV$1,$D141))=$AO$1,1,0)*VLOOKUP($Z$2,DALYs!$A$2:$MW$40,'Intervention list'!NV$195+1,0)</f>
        <v>0</v>
      </c>
      <c r="NW141" s="0" t="n">
        <f aca="false">IF(ISNUMBER(FIND(NW$1,$D141))=$AO$1,1,0)*VLOOKUP($Z$2,DALYs!$A$2:$MW$40,'Intervention list'!NW$195+1,0)</f>
        <v>0</v>
      </c>
      <c r="NX141" s="0" t="n">
        <f aca="false">IF(ISNUMBER(FIND(NX$1,$D141))=$AO$1,1,0)*VLOOKUP($Z$2,DALYs!$A$2:$MW$40,'Intervention list'!NX$195+1,0)</f>
        <v>0</v>
      </c>
      <c r="NY141" s="0" t="n">
        <f aca="false">IF(ISNUMBER(FIND(NY$1,$D141))=$AO$1,1,0)*VLOOKUP($Z$2,DALYs!$A$2:$MW$40,'Intervention list'!NY$195+1,0)</f>
        <v>0</v>
      </c>
      <c r="NZ141" s="0" t="n">
        <f aca="false">IF(ISNUMBER(FIND(NZ$1,$D141))=$AO$1,1,0)*VLOOKUP($Z$2,DALYs!$A$2:$MW$40,'Intervention list'!NZ$195+1,0)</f>
        <v>0</v>
      </c>
      <c r="OA141" s="0" t="n">
        <f aca="false">IF(ISNUMBER(FIND(OA$1,$D141))=$AO$1,1,0)*VLOOKUP($Z$2,DALYs!$A$2:$MW$40,'Intervention list'!OA$195+1,0)</f>
        <v>0</v>
      </c>
      <c r="OB141" s="0" t="n">
        <f aca="false">IF(ISNUMBER(FIND(OB$1,$D141))=$AO$1,1,0)*VLOOKUP($Z$2,DALYs!$A$2:$MW$40,'Intervention list'!OB$195+1,0)</f>
        <v>0</v>
      </c>
      <c r="OC141" s="0" t="n">
        <f aca="false">IF(ISNUMBER(FIND(OC$1,$D141))=$AO$1,1,0)*VLOOKUP($Z$2,DALYs!$A$2:$MW$40,'Intervention list'!OC$195+1,0)</f>
        <v>0</v>
      </c>
      <c r="OD141" s="0" t="n">
        <f aca="false">IF(ISNUMBER(FIND(OD$1,$D141))=$AO$1,1,0)*VLOOKUP($Z$2,DALYs!$A$2:$MW$40,'Intervention list'!OD$195+1,0)</f>
        <v>0</v>
      </c>
      <c r="OE141" s="0" t="n">
        <f aca="false">IF(ISNUMBER(FIND(OE$1,$D141))=$AO$1,1,0)*VLOOKUP($Z$2,DALYs!$A$2:$MW$40,'Intervention list'!OE$195+1,0)</f>
        <v>0</v>
      </c>
      <c r="OF141" s="0" t="n">
        <f aca="false">IF(ISNUMBER(FIND(OF$1,$D141))=$AO$1,1,0)*VLOOKUP($Z$2,DALYs!$A$2:$MW$40,'Intervention list'!OF$195+1,0)</f>
        <v>0</v>
      </c>
      <c r="OG141" s="0" t="n">
        <f aca="false">IF(ISNUMBER(FIND(OG$1,$D141))=$AO$1,1,0)*VLOOKUP($Z$2,DALYs!$A$2:$MW$40,'Intervention list'!OG$195+1,0)</f>
        <v>0</v>
      </c>
      <c r="OH141" s="0" t="n">
        <f aca="false">IF(ISNUMBER(FIND(OH$1,$D141))=$AO$1,1,0)*VLOOKUP($Z$2,DALYs!$A$2:$MW$40,'Intervention list'!OH$195+1,0)</f>
        <v>0</v>
      </c>
      <c r="OI141" s="0" t="n">
        <f aca="false">IF(ISNUMBER(FIND(OI$1,$D141))=$AO$1,1,0)*VLOOKUP($Z$2,DALYs!$A$2:$MW$40,'Intervention list'!OI$195+1,0)</f>
        <v>0</v>
      </c>
      <c r="OJ141" s="0" t="n">
        <f aca="false">IF(ISNUMBER(FIND(OJ$1,$D141))=$AO$1,1,0)*VLOOKUP($Z$2,DALYs!$A$2:$MW$40,'Intervention list'!OJ$195+1,0)</f>
        <v>0</v>
      </c>
      <c r="OK141" s="0" t="n">
        <f aca="false">IF(ISNUMBER(FIND(OK$1,$D141))=$AO$1,1,0)*VLOOKUP($Z$2,DALYs!$A$2:$MW$40,'Intervention list'!OK$195+1,0)</f>
        <v>0</v>
      </c>
      <c r="OL141" s="0" t="n">
        <f aca="false">IF(ISNUMBER(FIND(OL$1,$D141))=$AO$1,1,0)*VLOOKUP($Z$2,DALYs!$A$2:$MW$40,'Intervention list'!OL$195+1,0)</f>
        <v>0</v>
      </c>
      <c r="OM141" s="0" t="n">
        <f aca="false">IF(ISNUMBER(FIND(OM$1,$D141))=$AO$1,1,0)*VLOOKUP($Z$2,DALYs!$A$2:$MW$40,'Intervention list'!OM$195+1,0)</f>
        <v>0</v>
      </c>
      <c r="ON141" s="0" t="n">
        <f aca="false">IF(ISNUMBER(FIND(ON$1,$D141))=$AO$1,1,0)*VLOOKUP($Z$2,DALYs!$A$2:$MW$40,'Intervention list'!ON$195+1,0)</f>
        <v>0</v>
      </c>
      <c r="OO141" s="0" t="n">
        <f aca="false">IF(ISNUMBER(FIND(OO$1,$D141))=$AO$1,1,0)*VLOOKUP($Z$2,DALYs!$A$2:$MW$40,'Intervention list'!OO$195+1,0)</f>
        <v>0</v>
      </c>
      <c r="OP141" s="0" t="n">
        <f aca="false">IF(ISNUMBER(FIND(OP$1,$D141))=$AO$1,1,0)*VLOOKUP($Z$2,DALYs!$A$2:$MW$40,'Intervention list'!OP$195+1,0)</f>
        <v>0</v>
      </c>
      <c r="OQ141" s="0" t="n">
        <f aca="false">IF(ISNUMBER(FIND(OQ$1,$D141))=$AO$1,1,0)*VLOOKUP($Z$2,DALYs!$A$2:$MW$40,'Intervention list'!OQ$195+1,0)</f>
        <v>0</v>
      </c>
      <c r="OR141" s="0" t="n">
        <f aca="false">IF(ISNUMBER(FIND(OR$1,$D141))=$AO$1,1,0)*VLOOKUP($Z$2,DALYs!$A$2:$MW$40,'Intervention list'!OR$195+1,0)</f>
        <v>0</v>
      </c>
      <c r="OS141" s="0" t="n">
        <f aca="false">IF(ISNUMBER(FIND(OS$1,$D141))=$AO$1,1,0)*VLOOKUP($Z$2,DALYs!$A$2:$MW$40,'Intervention list'!OS$195+1,0)</f>
        <v>0</v>
      </c>
      <c r="OT141" s="0" t="n">
        <f aca="false">IF(ISNUMBER(FIND(OT$1,$D141))=$AO$1,1,0)*VLOOKUP($Z$2,DALYs!$A$2:$MW$40,'Intervention list'!OT$195+1,0)</f>
        <v>0</v>
      </c>
      <c r="OU141" s="0" t="n">
        <f aca="false">IF(ISNUMBER(FIND(OU$1,$D141))=$AO$1,1,0)*VLOOKUP($Z$2,DALYs!$A$2:$MW$40,'Intervention list'!OU$195+1,0)</f>
        <v>0</v>
      </c>
      <c r="OV141" s="0" t="n">
        <f aca="false">IF(ISNUMBER(FIND(OV$1,$D141))=$AO$1,1,0)*VLOOKUP($Z$2,DALYs!$A$2:$MW$40,'Intervention list'!OV$195+1,0)</f>
        <v>0</v>
      </c>
      <c r="OW141" s="0" t="n">
        <f aca="false">IF(ISNUMBER(FIND(OW$1,$D141))=$AO$1,1,0)*VLOOKUP($Z$2,DALYs!$A$2:$MW$40,'Intervention list'!OW$195+1,0)</f>
        <v>0</v>
      </c>
      <c r="OX141" s="0" t="n">
        <f aca="false">IF(ISNUMBER(FIND(OX$1,$D141))=$AO$1,1,0)*VLOOKUP($Z$2,DALYs!$A$2:$MW$40,'Intervention list'!OX$195+1,0)</f>
        <v>0</v>
      </c>
    </row>
    <row r="142" customFormat="false" ht="15.75" hidden="false" customHeight="false" outlineLevel="0" collapsed="false">
      <c r="A142" s="6" t="s">
        <v>362</v>
      </c>
      <c r="B142" s="6" t="s">
        <v>359</v>
      </c>
      <c r="C142" s="26" t="s">
        <v>360</v>
      </c>
      <c r="D142" s="7" t="s">
        <v>363</v>
      </c>
      <c r="E142" s="7" t="str">
        <f aca="false">SUBSTITUTE(D142,0.2,X142)</f>
        <v>Other intestinal infectious diseases: 0.1</v>
      </c>
      <c r="F142" s="0" t="s">
        <v>25</v>
      </c>
      <c r="G142" s="8" t="n">
        <v>10.5</v>
      </c>
      <c r="H142" s="9" t="n">
        <v>0</v>
      </c>
      <c r="I142" s="9" t="n">
        <f aca="false">IF(H142="","",(H142*(VLOOKUP($Z$2,Worksheet,11,0)^4)))</f>
        <v>0</v>
      </c>
      <c r="J142" s="9" t="n">
        <f aca="false">IF(I142="","",I142*VLOOKUP($Z$2,Worksheet,12,0))</f>
        <v>0</v>
      </c>
      <c r="K142" s="9" t="n">
        <f aca="false">IF(I142="","",I142*VLOOKUP($Z$2, Worksheet, 13, 0))</f>
        <v>0</v>
      </c>
      <c r="L142" s="9" t="n">
        <f aca="false">IF(J142="",VLOOKUP($Z$2, Worksheet, 14, 0),J142)</f>
        <v>0</v>
      </c>
      <c r="M142" s="9" t="n">
        <f aca="false">IF(L142&lt;VLOOKUP($Z$2,'Country sheet'!$A$3:$P$41,15,0), VLOOKUP($Z$2,'Country sheet'!$A$3:$P$41,15,0), L142)/0.7</f>
        <v>66.2083230214262</v>
      </c>
      <c r="N142" s="27" t="n">
        <f aca="false">IFERROR(IF(AC142=$AO$1,VLOOKUP(F142,AO$42:AX$46,MATCH(AC$1,AP$41:AX$41,0)+1,0)/COUNTIFS($F$2:$F$194,$F142,$AC$2:$AC$194,$AO$1),0),0) + IFERROR(IF(AD142=$AO$1,VLOOKUP(F142,AO$42:AX$46,MATCH(AD$1,AP$41:AX$41,0)+1,0)/COUNTIFS($F$2:$F$194,$F142,$AD$2:$AD$194,$AO$1),0),0) + IFERROR(IF(AE142=$AO$1,VLOOKUP(F142,AO$42:AX$46,MATCH(AE$1,AP$41:AX$41,0)+1,0)/COUNTIFS($F$2:$F$194,$F142,$AE$2:$AE$194,$AO$1),0),0) + IFERROR(IF(AF142=$AO$1,VLOOKUP(F142,AO$42:AX$46,MATCH(AF$1,AP$41:AX$41,0)+1,0)/COUNTIFS($F$2:$F$194,$F142,$AF$2:$AF$194,$AO$1),0),0) + IFERROR(IF(AG142=$AO$1,VLOOKUP(F142,AO$42:AX$46,MATCH(AG$1,AP$41:AX$41,0)+1,0)/COUNTIFS($F$2:$F$194,$F142,$AG$2:$AG$194,$AO$1),0),0) + IFERROR(IF(AH142=$AO$1,VLOOKUP(F142,AO$42:AX$46,MATCH(AH$1,AP$41:AX$41,0)+1,0)/COUNTIFS($F$2:$F$194,$F142,$AH$2:$AH$194,$AO$1),0),0) + IFERROR(IF(AI142=$AO$1,VLOOKUP(F142,AO$42:AX$46,MATCH(AI$1,AP$41:AX$41,0)+1,0)/COUNTIFS($F$2:$F$194,$F142,$AI$2:$AI$194,$AO$1),0),0) + IFERROR(IF(AJ142=$AO$1,VLOOKUP(F142,AO$42:AX$46,MATCH(AJ$1,AP$41:AX$41,0)+1,0)/COUNTIFS($F$2:$F$194,$F142,$AJ$2:$AJ$194,$AO$1),0),0) + IFERROR(IF(AK142=$AO$1,VLOOKUP(F142,AO$42:AX$46,MATCH(AK$1,AP$41:AX$41,0)+1,0)/COUNTIFS($F$2:$F$194,$F142,$AK$2:$AK$194,$AO$1),0),0)</f>
        <v>0</v>
      </c>
      <c r="O142" s="9" t="n">
        <v>2</v>
      </c>
      <c r="P142" s="9" t="n">
        <v>2</v>
      </c>
      <c r="Q142" s="0" t="n">
        <f aca="false">SUM(BC142:OX142)</f>
        <v>746.087928729907</v>
      </c>
      <c r="R142" s="0" t="n">
        <f aca="false">IF(VLOOKUP($Z$2,CET!$A$4:$L$42,12,0)="Low income",_xlfn.IFS(S142=0.2,0.1,S142=0.1,0.05,S142=0.5,0.4,S142=0.35,0.25),S142)</f>
        <v>0.5</v>
      </c>
      <c r="S142" s="0" t="n">
        <v>0.5</v>
      </c>
      <c r="T142" s="0" t="n">
        <v>0.8</v>
      </c>
      <c r="U142" s="0" t="n">
        <f aca="false">N142/M142</f>
        <v>0</v>
      </c>
      <c r="V142" s="0" t="n">
        <f aca="false">IFERROR(U142/Q142,0)</f>
        <v>0</v>
      </c>
      <c r="W142" s="0" t="n">
        <f aca="false">(T142/R142)*V142</f>
        <v>0</v>
      </c>
      <c r="X142" s="28" t="n">
        <f aca="false">IF(W142=0,0,IF(W142&lt;=0.8,IF(W142&lt;0.05,0.05,W142),0.8))</f>
        <v>0</v>
      </c>
      <c r="Y142" s="28"/>
      <c r="AC142" s="34" t="n">
        <f aca="false">ISNUMBER(FIND(AC$1,$C142))</f>
        <v>0</v>
      </c>
      <c r="AD142" s="33" t="n">
        <f aca="false">ISNUMBER(FIND(AD$1,$C142))</f>
        <v>0</v>
      </c>
      <c r="AE142" s="33" t="n">
        <f aca="false">ISNUMBER(FIND(AE$1,$C142))</f>
        <v>0</v>
      </c>
      <c r="AF142" s="33" t="n">
        <f aca="false">ISNUMBER(FIND(AF$1,$C142))</f>
        <v>0</v>
      </c>
      <c r="AG142" s="33" t="n">
        <f aca="false">ISNUMBER(FIND(AG$1,$C142))</f>
        <v>0</v>
      </c>
      <c r="AH142" s="33" t="n">
        <f aca="false">ISNUMBER(FIND(AH$1,$C142))</f>
        <v>0</v>
      </c>
      <c r="AI142" s="33" t="n">
        <f aca="false">ISNUMBER(FIND(AI$1,$C142))</f>
        <v>0</v>
      </c>
      <c r="AJ142" s="33" t="n">
        <f aca="false">ISNUMBER(FIND(AJ$1,$C142))</f>
        <v>0</v>
      </c>
      <c r="AK142" s="35" t="n">
        <f aca="false">ISNUMBER(FIND(AK$1,$C142))</f>
        <v>0</v>
      </c>
      <c r="AL142" s="6"/>
      <c r="AM142" s="33"/>
      <c r="BC142" s="0" t="n">
        <f aca="false">IF(ISNUMBER(FIND(BC$1,$D142))=$AO$1,1,0)*VLOOKUP($Z$2,DALYs!$A$2:$MW$40,'Intervention list'!BC$195+1,0)</f>
        <v>0</v>
      </c>
      <c r="BD142" s="0" t="n">
        <f aca="false">IF(ISNUMBER(FIND(BD$1,$D142))=$AO$1,1,0)*VLOOKUP($Z$2,DALYs!$A$2:$MW$40,'Intervention list'!BD$195+1,0)</f>
        <v>0</v>
      </c>
      <c r="BE142" s="0" t="n">
        <f aca="false">IF(ISNUMBER(FIND(BE$1,$D142))=$AO$1,1,0)*VLOOKUP($Z$2,DALYs!$A$2:$MW$40,'Intervention list'!BE$195+1,0)</f>
        <v>0</v>
      </c>
      <c r="BF142" s="0" t="n">
        <f aca="false">IF(ISNUMBER(FIND(BF$1,$D142))=$AO$1,1,0)*VLOOKUP($Z$2,DALYs!$A$2:$MW$40,'Intervention list'!BF$195+1,0)</f>
        <v>0</v>
      </c>
      <c r="BG142" s="0" t="n">
        <f aca="false">IF(ISNUMBER(FIND(BG$1,$D142))=$AO$1,1,0)*VLOOKUP($Z$2,DALYs!$A$2:$MW$40,'Intervention list'!BG$195+1,0)</f>
        <v>0</v>
      </c>
      <c r="BH142" s="0" t="n">
        <f aca="false">IF(ISNUMBER(FIND(BH$1,$D142))=$AO$1,1,0)*VLOOKUP($Z$2,DALYs!$A$2:$MW$40,'Intervention list'!BH$195+1,0)</f>
        <v>0</v>
      </c>
      <c r="BI142" s="0" t="n">
        <f aca="false">IF(ISNUMBER(FIND(BI$1,$D142))=$AO$1,1,0)*VLOOKUP($Z$2,DALYs!$A$2:$MW$40,'Intervention list'!BI$195+1,0)</f>
        <v>0</v>
      </c>
      <c r="BJ142" s="0" t="n">
        <f aca="false">IF(ISNUMBER(FIND(BJ$1,$D142))=$AO$1,1,0)*VLOOKUP($Z$2,DALYs!$A$2:$MW$40,'Intervention list'!BJ$195+1,0)</f>
        <v>0</v>
      </c>
      <c r="BK142" s="0" t="n">
        <f aca="false">IF(ISNUMBER(FIND(BK$1,$D142))=$AO$1,1,0)*VLOOKUP($Z$2,DALYs!$A$2:$MW$40,'Intervention list'!BK$195+1,0)</f>
        <v>0</v>
      </c>
      <c r="BL142" s="0" t="n">
        <f aca="false">IF(ISNUMBER(FIND(BL$1,$D142))=$AO$1,1,0)*VLOOKUP($Z$2,DALYs!$A$2:$MW$40,'Intervention list'!BL$195+1,0)</f>
        <v>0</v>
      </c>
      <c r="BM142" s="0" t="n">
        <f aca="false">IF(ISNUMBER(FIND(BM$1,$D142))=$AO$1,1,0)*VLOOKUP($Z$2,DALYs!$A$2:$MW$40,'Intervention list'!BM$195+1,0)</f>
        <v>0</v>
      </c>
      <c r="BN142" s="0" t="n">
        <f aca="false">IF(ISNUMBER(FIND(BN$1,$D142))=$AO$1,1,0)*VLOOKUP($Z$2,DALYs!$A$2:$MW$40,'Intervention list'!BN$195+1,0)</f>
        <v>0</v>
      </c>
      <c r="BO142" s="0" t="n">
        <f aca="false">IF(ISNUMBER(FIND(BO$1,$D142))=$AO$1,1,0)*VLOOKUP($Z$2,DALYs!$A$2:$MW$40,'Intervention list'!BO$195+1,0)</f>
        <v>0</v>
      </c>
      <c r="BP142" s="0" t="n">
        <f aca="false">IF(ISNUMBER(FIND(BP$1,$D142))=$AO$1,1,0)*VLOOKUP($Z$2,DALYs!$A$2:$MW$40,'Intervention list'!BP$195+1,0)</f>
        <v>0</v>
      </c>
      <c r="BQ142" s="0" t="n">
        <f aca="false">IF(ISNUMBER(FIND(BQ$1,$D142))=$AO$1,1,0)*VLOOKUP($Z$2,DALYs!$A$2:$MW$40,'Intervention list'!BQ$195+1,0)</f>
        <v>0</v>
      </c>
      <c r="BR142" s="0" t="n">
        <f aca="false">IF(ISNUMBER(FIND(BR$1,$D142))=$AO$1,1,0)*VLOOKUP($Z$2,DALYs!$A$2:$MW$40,'Intervention list'!BR$195+1,0)</f>
        <v>0</v>
      </c>
      <c r="BS142" s="0" t="n">
        <f aca="false">IF(ISNUMBER(FIND(BS$1,$D142))=$AO$1,1,0)*VLOOKUP($Z$2,DALYs!$A$2:$MW$40,'Intervention list'!BS$195+1,0)</f>
        <v>0</v>
      </c>
      <c r="BT142" s="0" t="n">
        <f aca="false">IF(ISNUMBER(FIND(BT$1,$D142))=$AO$1,1,0)*VLOOKUP($Z$2,DALYs!$A$2:$MW$40,'Intervention list'!BT$195+1,0)</f>
        <v>0</v>
      </c>
      <c r="BU142" s="0" t="n">
        <f aca="false">IF(ISNUMBER(FIND(BU$1,$D142))=$AO$1,1,0)*VLOOKUP($Z$2,DALYs!$A$2:$MW$40,'Intervention list'!BU$195+1,0)</f>
        <v>0</v>
      </c>
      <c r="BV142" s="0" t="n">
        <f aca="false">IF(ISNUMBER(FIND(BV$1,$D142))=$AO$1,1,0)*VLOOKUP($Z$2,DALYs!$A$2:$MW$40,'Intervention list'!BV$195+1,0)</f>
        <v>0</v>
      </c>
      <c r="BW142" s="0" t="n">
        <f aca="false">IF(ISNUMBER(FIND(BW$1,$D142))=$AO$1,1,0)*VLOOKUP($Z$2,DALYs!$A$2:$MW$40,'Intervention list'!BW$195+1,0)</f>
        <v>0</v>
      </c>
      <c r="BX142" s="0" t="n">
        <f aca="false">IF(ISNUMBER(FIND(BX$1,$D142))=$AO$1,1,0)*VLOOKUP($Z$2,DALYs!$A$2:$MW$40,'Intervention list'!BX$195+1,0)</f>
        <v>0</v>
      </c>
      <c r="BY142" s="0" t="n">
        <f aca="false">IF(ISNUMBER(FIND(BY$1,$D142))=$AO$1,1,0)*VLOOKUP($Z$2,DALYs!$A$2:$MW$40,'Intervention list'!BY$195+1,0)</f>
        <v>0</v>
      </c>
      <c r="BZ142" s="0" t="n">
        <f aca="false">IF(ISNUMBER(FIND(BZ$1,$D142))=$AO$1,1,0)*VLOOKUP($Z$2,DALYs!$A$2:$MW$40,'Intervention list'!BZ$195+1,0)</f>
        <v>0</v>
      </c>
      <c r="CA142" s="0" t="n">
        <f aca="false">IF(ISNUMBER(FIND(CA$1,$D142))=$AO$1,1,0)*VLOOKUP($Z$2,DALYs!$A$2:$MW$40,'Intervention list'!CA$195+1,0)</f>
        <v>0</v>
      </c>
      <c r="CB142" s="0" t="n">
        <f aca="false">IF(ISNUMBER(FIND(CB$1,$D142))=$AO$1,1,0)*VLOOKUP($Z$2,DALYs!$A$2:$MW$40,'Intervention list'!CB$195+1,0)</f>
        <v>0</v>
      </c>
      <c r="CC142" s="0" t="n">
        <f aca="false">IF(ISNUMBER(FIND(CC$1,$D142))=$AO$1,1,0)*VLOOKUP($Z$2,DALYs!$A$2:$MW$40,'Intervention list'!CC$195+1,0)</f>
        <v>0</v>
      </c>
      <c r="CD142" s="0" t="n">
        <f aca="false">IF(ISNUMBER(FIND(CD$1,$D142))=$AO$1,1,0)*VLOOKUP($Z$2,DALYs!$A$2:$MW$40,'Intervention list'!CD$195+1,0)</f>
        <v>0</v>
      </c>
      <c r="CE142" s="0" t="n">
        <f aca="false">IF(ISNUMBER(FIND(CE$1,$D142))=$AO$1,1,0)*VLOOKUP($Z$2,DALYs!$A$2:$MW$40,'Intervention list'!CE$195+1,0)</f>
        <v>0</v>
      </c>
      <c r="CF142" s="0" t="n">
        <f aca="false">IF(ISNUMBER(FIND(CF$1,$D142))=$AO$1,1,0)*VLOOKUP($Z$2,DALYs!$A$2:$MW$40,'Intervention list'!CF$195+1,0)</f>
        <v>0</v>
      </c>
      <c r="CG142" s="0" t="n">
        <f aca="false">IF(ISNUMBER(FIND(CG$1,$D142))=$AO$1,1,0)*VLOOKUP($Z$2,DALYs!$A$2:$MW$40,'Intervention list'!CG$195+1,0)</f>
        <v>0</v>
      </c>
      <c r="CH142" s="0" t="n">
        <f aca="false">IF(ISNUMBER(FIND(CH$1,$D142))=$AO$1,1,0)*VLOOKUP($Z$2,DALYs!$A$2:$MW$40,'Intervention list'!CH$195+1,0)</f>
        <v>0</v>
      </c>
      <c r="CI142" s="0" t="n">
        <f aca="false">IF(ISNUMBER(FIND(CI$1,$D142))=$AO$1,1,0)*VLOOKUP($Z$2,DALYs!$A$2:$MW$40,'Intervention list'!CI$195+1,0)</f>
        <v>0</v>
      </c>
      <c r="CJ142" s="0" t="n">
        <f aca="false">IF(ISNUMBER(FIND(CJ$1,$D142))=$AO$1,1,0)*VLOOKUP($Z$2,DALYs!$A$2:$MW$40,'Intervention list'!CJ$195+1,0)</f>
        <v>0</v>
      </c>
      <c r="CK142" s="0" t="n">
        <f aca="false">IF(ISNUMBER(FIND(CK$1,$D142))=$AO$1,1,0)*VLOOKUP($Z$2,DALYs!$A$2:$MW$40,'Intervention list'!CK$195+1,0)</f>
        <v>0</v>
      </c>
      <c r="CL142" s="0" t="n">
        <f aca="false">IF(ISNUMBER(FIND(CL$1,$D142))=$AO$1,1,0)*VLOOKUP($Z$2,DALYs!$A$2:$MW$40,'Intervention list'!CL$195+1,0)</f>
        <v>0</v>
      </c>
      <c r="CM142" s="0" t="n">
        <f aca="false">IF(ISNUMBER(FIND(CM$1,$D142))=$AO$1,1,0)*VLOOKUP($Z$2,DALYs!$A$2:$MW$40,'Intervention list'!CM$195+1,0)</f>
        <v>0</v>
      </c>
      <c r="CN142" s="0" t="n">
        <f aca="false">IF(ISNUMBER(FIND(CN$1,$D142))=$AO$1,1,0)*VLOOKUP($Z$2,DALYs!$A$2:$MW$40,'Intervention list'!CN$195+1,0)</f>
        <v>0</v>
      </c>
      <c r="CO142" s="0" t="n">
        <f aca="false">IF(ISNUMBER(FIND(CO$1,$D142))=$AO$1,1,0)*VLOOKUP($Z$2,DALYs!$A$2:$MW$40,'Intervention list'!CO$195+1,0)</f>
        <v>0</v>
      </c>
      <c r="CP142" s="0" t="n">
        <f aca="false">IF(ISNUMBER(FIND(CP$1,$D142))=$AO$1,1,0)*VLOOKUP($Z$2,DALYs!$A$2:$MW$40,'Intervention list'!CP$195+1,0)</f>
        <v>0</v>
      </c>
      <c r="CQ142" s="0" t="n">
        <f aca="false">IF(ISNUMBER(FIND(CQ$1,$D142))=$AO$1,1,0)*VLOOKUP($Z$2,DALYs!$A$2:$MW$40,'Intervention list'!CQ$195+1,0)</f>
        <v>0</v>
      </c>
      <c r="CR142" s="0" t="n">
        <f aca="false">IF(ISNUMBER(FIND(CR$1,$D142))=$AO$1,1,0)*VLOOKUP($Z$2,DALYs!$A$2:$MW$40,'Intervention list'!CR$195+1,0)</f>
        <v>0</v>
      </c>
      <c r="CS142" s="0" t="n">
        <f aca="false">IF(ISNUMBER(FIND(CS$1,$D142))=$AO$1,1,0)*VLOOKUP($Z$2,DALYs!$A$2:$MW$40,'Intervention list'!CS$195+1,0)</f>
        <v>0</v>
      </c>
      <c r="CT142" s="0" t="n">
        <f aca="false">IF(ISNUMBER(FIND(CT$1,$D142))=$AO$1,1,0)*VLOOKUP($Z$2,DALYs!$A$2:$MW$40,'Intervention list'!CT$195+1,0)</f>
        <v>0</v>
      </c>
      <c r="CU142" s="0" t="n">
        <f aca="false">IF(ISNUMBER(FIND(CU$1,$D142))=$AO$1,1,0)*VLOOKUP($Z$2,DALYs!$A$2:$MW$40,'Intervention list'!CU$195+1,0)</f>
        <v>0</v>
      </c>
      <c r="CV142" s="0" t="n">
        <f aca="false">IF(ISNUMBER(FIND(CV$1,$D142))=$AO$1,1,0)*VLOOKUP($Z$2,DALYs!$A$2:$MW$40,'Intervention list'!CV$195+1,0)</f>
        <v>0</v>
      </c>
      <c r="CW142" s="0" t="n">
        <f aca="false">IF(ISNUMBER(FIND(CW$1,$D142))=$AO$1,1,0)*VLOOKUP($Z$2,DALYs!$A$2:$MW$40,'Intervention list'!CW$195+1,0)</f>
        <v>0</v>
      </c>
      <c r="CX142" s="0" t="n">
        <f aca="false">IF(ISNUMBER(FIND(CX$1,$D142))=$AO$1,1,0)*VLOOKUP($Z$2,DALYs!$A$2:$MW$40,'Intervention list'!CX$195+1,0)</f>
        <v>0</v>
      </c>
      <c r="CY142" s="0" t="n">
        <f aca="false">IF(ISNUMBER(FIND(CY$1,$D142))=$AO$1,1,0)*VLOOKUP($Z$2,DALYs!$A$2:$MW$40,'Intervention list'!CY$195+1,0)</f>
        <v>0</v>
      </c>
      <c r="CZ142" s="0" t="n">
        <f aca="false">IF(ISNUMBER(FIND(CZ$1,$D142))=$AO$1,1,0)*VLOOKUP($Z$2,DALYs!$A$2:$MW$40,'Intervention list'!CZ$195+1,0)</f>
        <v>0</v>
      </c>
      <c r="DA142" s="0" t="n">
        <f aca="false">IF(ISNUMBER(FIND(DA$1,$D142))=$AO$1,1,0)*VLOOKUP($Z$2,DALYs!$A$2:$MW$40,'Intervention list'!DA$195+1,0)</f>
        <v>0</v>
      </c>
      <c r="DB142" s="0" t="n">
        <f aca="false">IF(ISNUMBER(FIND(DB$1,$D142))=$AO$1,1,0)*VLOOKUP($Z$2,DALYs!$A$2:$MW$40,'Intervention list'!DB$195+1,0)</f>
        <v>0</v>
      </c>
      <c r="DC142" s="0" t="n">
        <f aca="false">IF(ISNUMBER(FIND(DC$1,$D142))=$AO$1,1,0)*VLOOKUP($Z$2,DALYs!$A$2:$MW$40,'Intervention list'!DC$195+1,0)</f>
        <v>0</v>
      </c>
      <c r="DD142" s="0" t="n">
        <f aca="false">IF(ISNUMBER(FIND(DD$1,$D142))=$AO$1,1,0)*VLOOKUP($Z$2,DALYs!$A$2:$MW$40,'Intervention list'!DD$195+1,0)</f>
        <v>0</v>
      </c>
      <c r="DE142" s="0" t="n">
        <f aca="false">IF(ISNUMBER(FIND(DE$1,$D142))=$AO$1,1,0)*VLOOKUP($Z$2,DALYs!$A$2:$MW$40,'Intervention list'!DE$195+1,0)</f>
        <v>0</v>
      </c>
      <c r="DF142" s="0" t="n">
        <f aca="false">IF(ISNUMBER(FIND(DF$1,$D142))=$AO$1,1,0)*VLOOKUP($Z$2,DALYs!$A$2:$MW$40,'Intervention list'!DF$195+1,0)</f>
        <v>0</v>
      </c>
      <c r="DG142" s="0" t="n">
        <f aca="false">IF(ISNUMBER(FIND(DG$1,$D142))=$AO$1,1,0)*VLOOKUP($Z$2,DALYs!$A$2:$MW$40,'Intervention list'!DG$195+1,0)</f>
        <v>0</v>
      </c>
      <c r="DH142" s="0" t="n">
        <f aca="false">IF(ISNUMBER(FIND(DH$1,$D142))=$AO$1,1,0)*VLOOKUP($Z$2,DALYs!$A$2:$MW$40,'Intervention list'!DH$195+1,0)</f>
        <v>0</v>
      </c>
      <c r="DI142" s="0" t="n">
        <f aca="false">IF(ISNUMBER(FIND(DI$1,$D142))=$AO$1,1,0)*VLOOKUP($Z$2,DALYs!$A$2:$MW$40,'Intervention list'!DI$195+1,0)</f>
        <v>0</v>
      </c>
      <c r="DJ142" s="0" t="n">
        <f aca="false">IF(ISNUMBER(FIND(DJ$1,$D142))=$AO$1,1,0)*VLOOKUP($Z$2,DALYs!$A$2:$MW$40,'Intervention list'!DJ$195+1,0)</f>
        <v>0</v>
      </c>
      <c r="DK142" s="0" t="n">
        <f aca="false">IF(ISNUMBER(FIND(DK$1,$D142))=$AO$1,1,0)*VLOOKUP($Z$2,DALYs!$A$2:$MW$40,'Intervention list'!DK$195+1,0)</f>
        <v>0</v>
      </c>
      <c r="DL142" s="0" t="n">
        <f aca="false">IF(ISNUMBER(FIND(DL$1,$D142))=$AO$1,1,0)*VLOOKUP($Z$2,DALYs!$A$2:$MW$40,'Intervention list'!DL$195+1,0)</f>
        <v>0</v>
      </c>
      <c r="DM142" s="0" t="n">
        <f aca="false">IF(ISNUMBER(FIND(DM$1,$D142))=$AO$1,1,0)*VLOOKUP($Z$2,DALYs!$A$2:$MW$40,'Intervention list'!DM$195+1,0)</f>
        <v>0</v>
      </c>
      <c r="DN142" s="0" t="n">
        <f aca="false">IF(ISNUMBER(FIND(DN$1,$D142))=$AO$1,1,0)*VLOOKUP($Z$2,DALYs!$A$2:$MW$40,'Intervention list'!DN$195+1,0)</f>
        <v>0</v>
      </c>
      <c r="DO142" s="0" t="n">
        <f aca="false">IF(ISNUMBER(FIND(DO$1,$D142))=$AO$1,1,0)*VLOOKUP($Z$2,DALYs!$A$2:$MW$40,'Intervention list'!DO$195+1,0)</f>
        <v>0</v>
      </c>
      <c r="DP142" s="0" t="n">
        <f aca="false">IF(ISNUMBER(FIND(DP$1,$D142))=$AO$1,1,0)*VLOOKUP($Z$2,DALYs!$A$2:$MW$40,'Intervention list'!DP$195+1,0)</f>
        <v>0</v>
      </c>
      <c r="DQ142" s="0" t="n">
        <f aca="false">IF(ISNUMBER(FIND(DQ$1,$D142))=$AO$1,1,0)*VLOOKUP($Z$2,DALYs!$A$2:$MW$40,'Intervention list'!DQ$195+1,0)</f>
        <v>0</v>
      </c>
      <c r="DR142" s="0" t="n">
        <f aca="false">IF(ISNUMBER(FIND(DR$1,$D142))=$AO$1,1,0)*VLOOKUP($Z$2,DALYs!$A$2:$MW$40,'Intervention list'!DR$195+1,0)</f>
        <v>0</v>
      </c>
      <c r="DS142" s="0" t="n">
        <f aca="false">IF(ISNUMBER(FIND(DS$1,$D142))=$AO$1,1,0)*VLOOKUP($Z$2,DALYs!$A$2:$MW$40,'Intervention list'!DS$195+1,0)</f>
        <v>0</v>
      </c>
      <c r="DT142" s="0" t="n">
        <f aca="false">IF(ISNUMBER(FIND(DT$1,$D142))=$AO$1,1,0)*VLOOKUP($Z$2,DALYs!$A$2:$MW$40,'Intervention list'!DT$195+1,0)</f>
        <v>0</v>
      </c>
      <c r="DU142" s="0" t="n">
        <f aca="false">IF(ISNUMBER(FIND(DU$1,$D142))=$AO$1,1,0)*VLOOKUP($Z$2,DALYs!$A$2:$MW$40,'Intervention list'!DU$195+1,0)</f>
        <v>0</v>
      </c>
      <c r="DV142" s="0" t="n">
        <f aca="false">IF(ISNUMBER(FIND(DV$1,$D142))=$AO$1,1,0)*VLOOKUP($Z$2,DALYs!$A$2:$MW$40,'Intervention list'!DV$195+1,0)</f>
        <v>0</v>
      </c>
      <c r="DW142" s="0" t="n">
        <f aca="false">IF(ISNUMBER(FIND(DW$1,$D142))=$AO$1,1,0)*VLOOKUP($Z$2,DALYs!$A$2:$MW$40,'Intervention list'!DW$195+1,0)</f>
        <v>0</v>
      </c>
      <c r="DX142" s="0" t="n">
        <f aca="false">IF(ISNUMBER(FIND(DX$1,$D142))=$AO$1,1,0)*VLOOKUP($Z$2,DALYs!$A$2:$MW$40,'Intervention list'!DX$195+1,0)</f>
        <v>0</v>
      </c>
      <c r="DY142" s="0" t="n">
        <f aca="false">IF(ISNUMBER(FIND(DY$1,$D142))=$AO$1,1,0)*VLOOKUP($Z$2,DALYs!$A$2:$MW$40,'Intervention list'!DY$195+1,0)</f>
        <v>0</v>
      </c>
      <c r="DZ142" s="0" t="n">
        <f aca="false">IF(ISNUMBER(FIND(DZ$1,$D142))=$AO$1,1,0)*VLOOKUP($Z$2,DALYs!$A$2:$MW$40,'Intervention list'!DZ$195+1,0)</f>
        <v>0</v>
      </c>
      <c r="EA142" s="0" t="n">
        <f aca="false">IF(ISNUMBER(FIND(EA$1,$D142))=$AO$1,1,0)*VLOOKUP($Z$2,DALYs!$A$2:$MW$40,'Intervention list'!EA$195+1,0)</f>
        <v>0</v>
      </c>
      <c r="EB142" s="0" t="n">
        <f aca="false">IF(ISNUMBER(FIND(EB$1,$D142))=$AO$1,1,0)*VLOOKUP($Z$2,DALYs!$A$2:$MW$40,'Intervention list'!EB$195+1,0)</f>
        <v>0</v>
      </c>
      <c r="EC142" s="0" t="n">
        <f aca="false">IF(ISNUMBER(FIND(EC$1,$D142))=$AO$1,1,0)*VLOOKUP($Z$2,DALYs!$A$2:$MW$40,'Intervention list'!EC$195+1,0)</f>
        <v>0</v>
      </c>
      <c r="ED142" s="0" t="n">
        <f aca="false">IF(ISNUMBER(FIND(ED$1,$D142))=$AO$1,1,0)*VLOOKUP($Z$2,DALYs!$A$2:$MW$40,'Intervention list'!ED$195+1,0)</f>
        <v>0</v>
      </c>
      <c r="EE142" s="0" t="n">
        <f aca="false">IF(ISNUMBER(FIND(EE$1,$D142))=$AO$1,1,0)*VLOOKUP($Z$2,DALYs!$A$2:$MW$40,'Intervention list'!EE$195+1,0)</f>
        <v>0</v>
      </c>
      <c r="EF142" s="0" t="n">
        <f aca="false">IF(ISNUMBER(FIND(EF$1,$D142))=$AO$1,1,0)*VLOOKUP($Z$2,DALYs!$A$2:$MW$40,'Intervention list'!EF$195+1,0)</f>
        <v>0</v>
      </c>
      <c r="EG142" s="0" t="n">
        <f aca="false">IF(ISNUMBER(FIND(EG$1,$D142))=$AO$1,1,0)*VLOOKUP($Z$2,DALYs!$A$2:$MW$40,'Intervention list'!EG$195+1,0)</f>
        <v>0</v>
      </c>
      <c r="EH142" s="0" t="n">
        <f aca="false">IF(ISNUMBER(FIND(EH$1,$D142))=$AO$1,1,0)*VLOOKUP($Z$2,DALYs!$A$2:$MW$40,'Intervention list'!EH$195+1,0)</f>
        <v>0</v>
      </c>
      <c r="EI142" s="0" t="n">
        <f aca="false">IF(ISNUMBER(FIND(EI$1,$D142))=$AO$1,1,0)*VLOOKUP($Z$2,DALYs!$A$2:$MW$40,'Intervention list'!EI$195+1,0)</f>
        <v>0</v>
      </c>
      <c r="EJ142" s="0" t="n">
        <f aca="false">IF(ISNUMBER(FIND(EJ$1,$D142))=$AO$1,1,0)*VLOOKUP($Z$2,DALYs!$A$2:$MW$40,'Intervention list'!EJ$195+1,0)</f>
        <v>0</v>
      </c>
      <c r="EK142" s="0" t="n">
        <f aca="false">IF(ISNUMBER(FIND(EK$1,$D142))=$AO$1,1,0)*VLOOKUP($Z$2,DALYs!$A$2:$MW$40,'Intervention list'!EK$195+1,0)</f>
        <v>0</v>
      </c>
      <c r="EL142" s="0" t="n">
        <f aca="false">IF(ISNUMBER(FIND(EL$1,$D142))=$AO$1,1,0)*VLOOKUP($Z$2,DALYs!$A$2:$MW$40,'Intervention list'!EL$195+1,0)</f>
        <v>0</v>
      </c>
      <c r="EM142" s="0" t="n">
        <f aca="false">IF(ISNUMBER(FIND(EM$1,$D142))=$AO$1,1,0)*VLOOKUP($Z$2,DALYs!$A$2:$MW$40,'Intervention list'!EM$195+1,0)</f>
        <v>0</v>
      </c>
      <c r="EN142" s="0" t="n">
        <f aca="false">IF(ISNUMBER(FIND(EN$1,$D142))=$AO$1,1,0)*VLOOKUP($Z$2,DALYs!$A$2:$MW$40,'Intervention list'!EN$195+1,0)</f>
        <v>0</v>
      </c>
      <c r="EO142" s="0" t="n">
        <f aca="false">IF(ISNUMBER(FIND(EO$1,$D142))=$AO$1,1,0)*VLOOKUP($Z$2,DALYs!$A$2:$MW$40,'Intervention list'!EO$195+1,0)</f>
        <v>0</v>
      </c>
      <c r="EP142" s="0" t="n">
        <f aca="false">IF(ISNUMBER(FIND(EP$1,$D142))=$AO$1,1,0)*VLOOKUP($Z$2,DALYs!$A$2:$MW$40,'Intervention list'!EP$195+1,0)</f>
        <v>0</v>
      </c>
      <c r="EQ142" s="0" t="n">
        <f aca="false">IF(ISNUMBER(FIND(EQ$1,$D142))=$AO$1,1,0)*VLOOKUP($Z$2,DALYs!$A$2:$MW$40,'Intervention list'!EQ$195+1,0)</f>
        <v>0</v>
      </c>
      <c r="ER142" s="0" t="n">
        <f aca="false">IF(ISNUMBER(FIND(ER$1,$D142))=$AO$1,1,0)*VLOOKUP($Z$2,DALYs!$A$2:$MW$40,'Intervention list'!ER$195+1,0)</f>
        <v>0</v>
      </c>
      <c r="ES142" s="0" t="n">
        <f aca="false">IF(ISNUMBER(FIND(ES$1,$D142))=$AO$1,1,0)*VLOOKUP($Z$2,DALYs!$A$2:$MW$40,'Intervention list'!ES$195+1,0)</f>
        <v>0</v>
      </c>
      <c r="ET142" s="0" t="n">
        <f aca="false">IF(ISNUMBER(FIND(ET$1,$D142))=$AO$1,1,0)*VLOOKUP($Z$2,DALYs!$A$2:$MW$40,'Intervention list'!ET$195+1,0)</f>
        <v>0</v>
      </c>
      <c r="EU142" s="0" t="n">
        <f aca="false">IF(ISNUMBER(FIND(EU$1,$D142))=$AO$1,1,0)*VLOOKUP($Z$2,DALYs!$A$2:$MW$40,'Intervention list'!EU$195+1,0)</f>
        <v>0</v>
      </c>
      <c r="EV142" s="0" t="n">
        <f aca="false">IF(ISNUMBER(FIND(EV$1,$D142))=$AO$1,1,0)*VLOOKUP($Z$2,DALYs!$A$2:$MW$40,'Intervention list'!EV$195+1,0)</f>
        <v>0</v>
      </c>
      <c r="EW142" s="0" t="n">
        <f aca="false">IF(ISNUMBER(FIND(EW$1,$D142))=$AO$1,1,0)*VLOOKUP($Z$2,DALYs!$A$2:$MW$40,'Intervention list'!EW$195+1,0)</f>
        <v>0</v>
      </c>
      <c r="EX142" s="0" t="n">
        <f aca="false">IF(ISNUMBER(FIND(EX$1,$D142))=$AO$1,1,0)*VLOOKUP($Z$2,DALYs!$A$2:$MW$40,'Intervention list'!EX$195+1,0)</f>
        <v>0</v>
      </c>
      <c r="EY142" s="0" t="n">
        <f aca="false">IF(ISNUMBER(FIND(EY$1,$D142))=$AO$1,1,0)*VLOOKUP($Z$2,DALYs!$A$2:$MW$40,'Intervention list'!EY$195+1,0)</f>
        <v>0</v>
      </c>
      <c r="EZ142" s="0" t="n">
        <f aca="false">IF(ISNUMBER(FIND(EZ$1,$D142))=$AO$1,1,0)*VLOOKUP($Z$2,DALYs!$A$2:$MW$40,'Intervention list'!EZ$195+1,0)</f>
        <v>0</v>
      </c>
      <c r="FA142" s="0" t="n">
        <f aca="false">IF(ISNUMBER(FIND(FA$1,$D142))=$AO$1,1,0)*VLOOKUP($Z$2,DALYs!$A$2:$MW$40,'Intervention list'!FA$195+1,0)</f>
        <v>0</v>
      </c>
      <c r="FB142" s="0" t="n">
        <f aca="false">IF(ISNUMBER(FIND(FB$1,$D142))=$AO$1,1,0)*VLOOKUP($Z$2,DALYs!$A$2:$MW$40,'Intervention list'!FB$195+1,0)</f>
        <v>0</v>
      </c>
      <c r="FC142" s="0" t="n">
        <f aca="false">IF(ISNUMBER(FIND(FC$1,$D142))=$AO$1,1,0)*VLOOKUP($Z$2,DALYs!$A$2:$MW$40,'Intervention list'!FC$195+1,0)</f>
        <v>0</v>
      </c>
      <c r="FD142" s="0" t="n">
        <f aca="false">IF(ISNUMBER(FIND(FD$1,$D142))=$AO$1,1,0)*VLOOKUP($Z$2,DALYs!$A$2:$MW$40,'Intervention list'!FD$195+1,0)</f>
        <v>0</v>
      </c>
      <c r="FE142" s="0" t="n">
        <f aca="false">IF(ISNUMBER(FIND(FE$1,$D142))=$AO$1,1,0)*VLOOKUP($Z$2,DALYs!$A$2:$MW$40,'Intervention list'!FE$195+1,0)</f>
        <v>0</v>
      </c>
      <c r="FF142" s="0" t="n">
        <f aca="false">IF(ISNUMBER(FIND(FF$1,$D142))=$AO$1,1,0)*VLOOKUP($Z$2,DALYs!$A$2:$MW$40,'Intervention list'!FF$195+1,0)</f>
        <v>0</v>
      </c>
      <c r="FG142" s="0" t="n">
        <f aca="false">IF(ISNUMBER(FIND(FG$1,$D142))=$AO$1,1,0)*VLOOKUP($Z$2,DALYs!$A$2:$MW$40,'Intervention list'!FG$195+1,0)</f>
        <v>0</v>
      </c>
      <c r="FH142" s="0" t="n">
        <f aca="false">IF(ISNUMBER(FIND(FH$1,$D142))=$AO$1,1,0)*VLOOKUP($Z$2,DALYs!$A$2:$MW$40,'Intervention list'!FH$195+1,0)</f>
        <v>0</v>
      </c>
      <c r="FI142" s="0" t="n">
        <f aca="false">IF(ISNUMBER(FIND(FI$1,$D142))=$AO$1,1,0)*VLOOKUP($Z$2,DALYs!$A$2:$MW$40,'Intervention list'!FI$195+1,0)</f>
        <v>0</v>
      </c>
      <c r="FJ142" s="0" t="n">
        <f aca="false">IF(ISNUMBER(FIND(FJ$1,$D142))=$AO$1,1,0)*VLOOKUP($Z$2,DALYs!$A$2:$MW$40,'Intervention list'!FJ$195+1,0)</f>
        <v>0</v>
      </c>
      <c r="FK142" s="0" t="n">
        <f aca="false">IF(ISNUMBER(FIND(FK$1,$D142))=$AO$1,1,0)*VLOOKUP($Z$2,DALYs!$A$2:$MW$40,'Intervention list'!FK$195+1,0)</f>
        <v>0</v>
      </c>
      <c r="FL142" s="0" t="n">
        <f aca="false">IF(ISNUMBER(FIND(FL$1,$D142))=$AO$1,1,0)*VLOOKUP($Z$2,DALYs!$A$2:$MW$40,'Intervention list'!FL$195+1,0)</f>
        <v>0</v>
      </c>
      <c r="FM142" s="0" t="n">
        <f aca="false">IF(ISNUMBER(FIND(FM$1,$D142))=$AO$1,1,0)*VLOOKUP($Z$2,DALYs!$A$2:$MW$40,'Intervention list'!FM$195+1,0)</f>
        <v>0</v>
      </c>
      <c r="FN142" s="0" t="n">
        <f aca="false">IF(ISNUMBER(FIND(FN$1,$D142))=$AO$1,1,0)*VLOOKUP($Z$2,DALYs!$A$2:$MW$40,'Intervention list'!FN$195+1,0)</f>
        <v>0</v>
      </c>
      <c r="FO142" s="0" t="n">
        <f aca="false">IF(ISNUMBER(FIND(FO$1,$D142))=$AO$1,1,0)*VLOOKUP($Z$2,DALYs!$A$2:$MW$40,'Intervention list'!FO$195+1,0)</f>
        <v>0</v>
      </c>
      <c r="FP142" s="0" t="n">
        <f aca="false">IF(ISNUMBER(FIND(FP$1,$D142))=$AO$1,1,0)*VLOOKUP($Z$2,DALYs!$A$2:$MW$40,'Intervention list'!FP$195+1,0)</f>
        <v>0</v>
      </c>
      <c r="FQ142" s="0" t="n">
        <f aca="false">IF(ISNUMBER(FIND(FQ$1,$D142))=$AO$1,1,0)*VLOOKUP($Z$2,DALYs!$A$2:$MW$40,'Intervention list'!FQ$195+1,0)</f>
        <v>0</v>
      </c>
      <c r="FR142" s="0" t="n">
        <f aca="false">IF(ISNUMBER(FIND(FR$1,$D142))=$AO$1,1,0)*VLOOKUP($Z$2,DALYs!$A$2:$MW$40,'Intervention list'!FR$195+1,0)</f>
        <v>0</v>
      </c>
      <c r="FS142" s="0" t="n">
        <f aca="false">IF(ISNUMBER(FIND(FS$1,$D142))=$AO$1,1,0)*VLOOKUP($Z$2,DALYs!$A$2:$MW$40,'Intervention list'!FS$195+1,0)</f>
        <v>0</v>
      </c>
      <c r="FT142" s="0" t="n">
        <f aca="false">IF(ISNUMBER(FIND(FT$1,$D142))=$AO$1,1,0)*VLOOKUP($Z$2,DALYs!$A$2:$MW$40,'Intervention list'!FT$195+1,0)</f>
        <v>0</v>
      </c>
      <c r="FU142" s="0" t="n">
        <f aca="false">IF(ISNUMBER(FIND(FU$1,$D142))=$AO$1,1,0)*VLOOKUP($Z$2,DALYs!$A$2:$MW$40,'Intervention list'!FU$195+1,0)</f>
        <v>0</v>
      </c>
      <c r="FV142" s="0" t="n">
        <f aca="false">IF(ISNUMBER(FIND(FV$1,$D142))=$AO$1,1,0)*VLOOKUP($Z$2,DALYs!$A$2:$MW$40,'Intervention list'!FV$195+1,0)</f>
        <v>0</v>
      </c>
      <c r="FW142" s="0" t="n">
        <f aca="false">IF(ISNUMBER(FIND(FW$1,$D142))=$AO$1,1,0)*VLOOKUP($Z$2,DALYs!$A$2:$MW$40,'Intervention list'!FW$195+1,0)</f>
        <v>0</v>
      </c>
      <c r="FX142" s="0" t="n">
        <f aca="false">IF(ISNUMBER(FIND(FX$1,$D142))=$AO$1,1,0)*VLOOKUP($Z$2,DALYs!$A$2:$MW$40,'Intervention list'!FX$195+1,0)</f>
        <v>0</v>
      </c>
      <c r="FY142" s="0" t="n">
        <f aca="false">IF(ISNUMBER(FIND(FY$1,$D142))=$AO$1,1,0)*VLOOKUP($Z$2,DALYs!$A$2:$MW$40,'Intervention list'!FY$195+1,0)</f>
        <v>0</v>
      </c>
      <c r="FZ142" s="0" t="n">
        <f aca="false">IF(ISNUMBER(FIND(FZ$1,$D142))=$AO$1,1,0)*VLOOKUP($Z$2,DALYs!$A$2:$MW$40,'Intervention list'!FZ$195+1,0)</f>
        <v>0</v>
      </c>
      <c r="GA142" s="0" t="n">
        <f aca="false">IF(ISNUMBER(FIND(GA$1,$D142))=$AO$1,1,0)*VLOOKUP($Z$2,DALYs!$A$2:$MW$40,'Intervention list'!GA$195+1,0)</f>
        <v>0</v>
      </c>
      <c r="GB142" s="0" t="n">
        <f aca="false">IF(ISNUMBER(FIND(GB$1,$D142))=$AO$1,1,0)*VLOOKUP($Z$2,DALYs!$A$2:$MW$40,'Intervention list'!GB$195+1,0)</f>
        <v>0</v>
      </c>
      <c r="GC142" s="0" t="n">
        <f aca="false">IF(ISNUMBER(FIND(GC$1,$D142))=$AO$1,1,0)*VLOOKUP($Z$2,DALYs!$A$2:$MW$40,'Intervention list'!GC$195+1,0)</f>
        <v>0</v>
      </c>
      <c r="GD142" s="0" t="n">
        <f aca="false">IF(ISNUMBER(FIND(GD$1,$D142))=$AO$1,1,0)*VLOOKUP($Z$2,DALYs!$A$2:$MW$40,'Intervention list'!GD$195+1,0)</f>
        <v>0</v>
      </c>
      <c r="GE142" s="0" t="n">
        <f aca="false">IF(ISNUMBER(FIND(GE$1,$D142))=$AO$1,1,0)*VLOOKUP($Z$2,DALYs!$A$2:$MW$40,'Intervention list'!GE$195+1,0)</f>
        <v>0</v>
      </c>
      <c r="GF142" s="0" t="n">
        <f aca="false">IF(ISNUMBER(FIND(GF$1,$D142))=$AO$1,1,0)*VLOOKUP($Z$2,DALYs!$A$2:$MW$40,'Intervention list'!GF$195+1,0)</f>
        <v>0</v>
      </c>
      <c r="GG142" s="0" t="n">
        <f aca="false">IF(ISNUMBER(FIND(GG$1,$D142))=$AO$1,1,0)*VLOOKUP($Z$2,DALYs!$A$2:$MW$40,'Intervention list'!GG$195+1,0)</f>
        <v>0</v>
      </c>
      <c r="GH142" s="0" t="n">
        <f aca="false">IF(ISNUMBER(FIND(GH$1,$D142))=$AO$1,1,0)*VLOOKUP($Z$2,DALYs!$A$2:$MW$40,'Intervention list'!GH$195+1,0)</f>
        <v>0</v>
      </c>
      <c r="GI142" s="0" t="n">
        <f aca="false">IF(ISNUMBER(FIND(GI$1,$D142))=$AO$1,1,0)*VLOOKUP($Z$2,DALYs!$A$2:$MW$40,'Intervention list'!GI$195+1,0)</f>
        <v>0</v>
      </c>
      <c r="GJ142" s="0" t="n">
        <f aca="false">IF(ISNUMBER(FIND(GJ$1,$D142))=$AO$1,1,0)*VLOOKUP($Z$2,DALYs!$A$2:$MW$40,'Intervention list'!GJ$195+1,0)</f>
        <v>0</v>
      </c>
      <c r="GK142" s="0" t="n">
        <f aca="false">IF(ISNUMBER(FIND(GK$1,$D142))=$AO$1,1,0)*VLOOKUP($Z$2,DALYs!$A$2:$MW$40,'Intervention list'!GK$195+1,0)</f>
        <v>0</v>
      </c>
      <c r="GL142" s="0" t="n">
        <f aca="false">IF(ISNUMBER(FIND(GL$1,$D142))=$AO$1,1,0)*VLOOKUP($Z$2,DALYs!$A$2:$MW$40,'Intervention list'!GL$195+1,0)</f>
        <v>0</v>
      </c>
      <c r="GM142" s="0" t="n">
        <f aca="false">IF(ISNUMBER(FIND(GM$1,$D142))=$AO$1,1,0)*VLOOKUP($Z$2,DALYs!$A$2:$MW$40,'Intervention list'!GM$195+1,0)</f>
        <v>0</v>
      </c>
      <c r="GN142" s="0" t="n">
        <f aca="false">IF(ISNUMBER(FIND(GN$1,$D142))=$AO$1,1,0)*VLOOKUP($Z$2,DALYs!$A$2:$MW$40,'Intervention list'!GN$195+1,0)</f>
        <v>0</v>
      </c>
      <c r="GO142" s="0" t="n">
        <f aca="false">IF(ISNUMBER(FIND(GO$1,$D142))=$AO$1,1,0)*VLOOKUP($Z$2,DALYs!$A$2:$MW$40,'Intervention list'!GO$195+1,0)</f>
        <v>0</v>
      </c>
      <c r="GP142" s="0" t="n">
        <f aca="false">IF(ISNUMBER(FIND(GP$1,$D142))=$AO$1,1,0)*VLOOKUP($Z$2,DALYs!$A$2:$MW$40,'Intervention list'!GP$195+1,0)</f>
        <v>0</v>
      </c>
      <c r="GQ142" s="0" t="n">
        <f aca="false">IF(ISNUMBER(FIND(GQ$1,$D142))=$AO$1,1,0)*VLOOKUP($Z$2,DALYs!$A$2:$MW$40,'Intervention list'!GQ$195+1,0)</f>
        <v>0</v>
      </c>
      <c r="GR142" s="0" t="n">
        <f aca="false">IF(ISNUMBER(FIND(GR$1,$D142))=$AO$1,1,0)*VLOOKUP($Z$2,DALYs!$A$2:$MW$40,'Intervention list'!GR$195+1,0)</f>
        <v>0</v>
      </c>
      <c r="GS142" s="0" t="n">
        <f aca="false">IF(ISNUMBER(FIND(GS$1,$D142))=$AO$1,1,0)*VLOOKUP($Z$2,DALYs!$A$2:$MW$40,'Intervention list'!GS$195+1,0)</f>
        <v>0</v>
      </c>
      <c r="GT142" s="0" t="n">
        <f aca="false">IF(ISNUMBER(FIND(GT$1,$D142))=$AO$1,1,0)*VLOOKUP($Z$2,DALYs!$A$2:$MW$40,'Intervention list'!GT$195+1,0)</f>
        <v>0</v>
      </c>
      <c r="GU142" s="0" t="n">
        <f aca="false">IF(ISNUMBER(FIND(GU$1,$D142))=$AO$1,1,0)*VLOOKUP($Z$2,DALYs!$A$2:$MW$40,'Intervention list'!GU$195+1,0)</f>
        <v>0</v>
      </c>
      <c r="GV142" s="0" t="n">
        <f aca="false">IF(ISNUMBER(FIND(GV$1,$D142))=$AO$1,1,0)*VLOOKUP($Z$2,DALYs!$A$2:$MW$40,'Intervention list'!GV$195+1,0)</f>
        <v>0</v>
      </c>
      <c r="GW142" s="0" t="n">
        <f aca="false">IF(ISNUMBER(FIND(GW$1,$D142))=$AO$1,1,0)*VLOOKUP($Z$2,DALYs!$A$2:$MW$40,'Intervention list'!GW$195+1,0)</f>
        <v>0</v>
      </c>
      <c r="GX142" s="0" t="n">
        <f aca="false">IF(ISNUMBER(FIND(GX$1,$D142))=$AO$1,1,0)*VLOOKUP($Z$2,DALYs!$A$2:$MW$40,'Intervention list'!GX$195+1,0)</f>
        <v>0</v>
      </c>
      <c r="GY142" s="0" t="n">
        <f aca="false">IF(ISNUMBER(FIND(GY$1,$D142))=$AO$1,1,0)*VLOOKUP($Z$2,DALYs!$A$2:$MW$40,'Intervention list'!GY$195+1,0)</f>
        <v>0</v>
      </c>
      <c r="GZ142" s="0" t="n">
        <f aca="false">IF(ISNUMBER(FIND(GZ$1,$D142))=$AO$1,1,0)*VLOOKUP($Z$2,DALYs!$A$2:$MW$40,'Intervention list'!GZ$195+1,0)</f>
        <v>0</v>
      </c>
      <c r="HA142" s="0" t="n">
        <f aca="false">IF(ISNUMBER(FIND(HA$1,$D142))=$AO$1,1,0)*VLOOKUP($Z$2,DALYs!$A$2:$MW$40,'Intervention list'!HA$195+1,0)</f>
        <v>0</v>
      </c>
      <c r="HB142" s="0" t="n">
        <f aca="false">IF(ISNUMBER(FIND(HB$1,$D142))=$AO$1,1,0)*VLOOKUP($Z$2,DALYs!$A$2:$MW$40,'Intervention list'!HB$195+1,0)</f>
        <v>0</v>
      </c>
      <c r="HC142" s="0" t="n">
        <f aca="false">IF(ISNUMBER(FIND(HC$1,$D142))=$AO$1,1,0)*VLOOKUP($Z$2,DALYs!$A$2:$MW$40,'Intervention list'!HC$195+1,0)</f>
        <v>0</v>
      </c>
      <c r="HD142" s="0" t="n">
        <f aca="false">IF(ISNUMBER(FIND(HD$1,$D142))=$AO$1,1,0)*VLOOKUP($Z$2,DALYs!$A$2:$MW$40,'Intervention list'!HD$195+1,0)</f>
        <v>0</v>
      </c>
      <c r="HE142" s="0" t="n">
        <f aca="false">IF(ISNUMBER(FIND(HE$1,$D142))=$AO$1,1,0)*VLOOKUP($Z$2,DALYs!$A$2:$MW$40,'Intervention list'!HE$195+1,0)</f>
        <v>0</v>
      </c>
      <c r="HF142" s="0" t="n">
        <f aca="false">IF(ISNUMBER(FIND(HF$1,$D142))=$AO$1,1,0)*VLOOKUP($Z$2,DALYs!$A$2:$MW$40,'Intervention list'!HF$195+1,0)</f>
        <v>0</v>
      </c>
      <c r="HG142" s="0" t="n">
        <f aca="false">IF(ISNUMBER(FIND(HG$1,$D142))=$AO$1,1,0)*VLOOKUP($Z$2,DALYs!$A$2:$MW$40,'Intervention list'!HG$195+1,0)</f>
        <v>0</v>
      </c>
      <c r="HH142" s="0" t="n">
        <f aca="false">IF(ISNUMBER(FIND(HH$1,$D142))=$AO$1,1,0)*VLOOKUP($Z$2,DALYs!$A$2:$MW$40,'Intervention list'!HH$195+1,0)</f>
        <v>0</v>
      </c>
      <c r="HI142" s="0" t="n">
        <f aca="false">IF(ISNUMBER(FIND(HI$1,$D142))=$AO$1,1,0)*VLOOKUP($Z$2,DALYs!$A$2:$MW$40,'Intervention list'!HI$195+1,0)</f>
        <v>0</v>
      </c>
      <c r="HJ142" s="0" t="n">
        <f aca="false">IF(ISNUMBER(FIND(HJ$1,$D142))=$AO$1,1,0)*VLOOKUP($Z$2,DALYs!$A$2:$MW$40,'Intervention list'!HJ$195+1,0)</f>
        <v>0</v>
      </c>
      <c r="HK142" s="0" t="n">
        <f aca="false">IF(ISNUMBER(FIND(HK$1,$D142))=$AO$1,1,0)*VLOOKUP($Z$2,DALYs!$A$2:$MW$40,'Intervention list'!HK$195+1,0)</f>
        <v>0</v>
      </c>
      <c r="HL142" s="0" t="n">
        <f aca="false">IF(ISNUMBER(FIND(HL$1,$D142))=$AO$1,1,0)*VLOOKUP($Z$2,DALYs!$A$2:$MW$40,'Intervention list'!HL$195+1,0)</f>
        <v>0</v>
      </c>
      <c r="HM142" s="0" t="n">
        <f aca="false">IF(ISNUMBER(FIND(HM$1,$D142))=$AO$1,1,0)*VLOOKUP($Z$2,DALYs!$A$2:$MW$40,'Intervention list'!HM$195+1,0)</f>
        <v>0</v>
      </c>
      <c r="HN142" s="0" t="n">
        <f aca="false">IF(ISNUMBER(FIND(HN$1,$D142))=$AO$1,1,0)*VLOOKUP($Z$2,DALYs!$A$2:$MW$40,'Intervention list'!HN$195+1,0)</f>
        <v>0</v>
      </c>
      <c r="HO142" s="0" t="n">
        <f aca="false">IF(ISNUMBER(FIND(HO$1,$D142))=$AO$1,1,0)*VLOOKUP($Z$2,DALYs!$A$2:$MW$40,'Intervention list'!HO$195+1,0)</f>
        <v>0</v>
      </c>
      <c r="HP142" s="0" t="n">
        <f aca="false">IF(ISNUMBER(FIND(HP$1,$D142))=$AO$1,1,0)*VLOOKUP($Z$2,DALYs!$A$2:$MW$40,'Intervention list'!HP$195+1,0)</f>
        <v>0</v>
      </c>
      <c r="HQ142" s="0" t="n">
        <f aca="false">IF(ISNUMBER(FIND(HQ$1,$D142))=$AO$1,1,0)*VLOOKUP($Z$2,DALYs!$A$2:$MW$40,'Intervention list'!HQ$195+1,0)</f>
        <v>0</v>
      </c>
      <c r="HR142" s="0" t="n">
        <f aca="false">IF(ISNUMBER(FIND(HR$1,$D142))=$AO$1,1,0)*VLOOKUP($Z$2,DALYs!$A$2:$MW$40,'Intervention list'!HR$195+1,0)</f>
        <v>0</v>
      </c>
      <c r="HS142" s="0" t="n">
        <f aca="false">IF(ISNUMBER(FIND(HS$1,$D142))=$AO$1,1,0)*VLOOKUP($Z$2,DALYs!$A$2:$MW$40,'Intervention list'!HS$195+1,0)</f>
        <v>0</v>
      </c>
      <c r="HT142" s="0" t="n">
        <f aca="false">IF(ISNUMBER(FIND(HT$1,$D142))=$AO$1,1,0)*VLOOKUP($Z$2,DALYs!$A$2:$MW$40,'Intervention list'!HT$195+1,0)</f>
        <v>0</v>
      </c>
      <c r="HU142" s="0" t="n">
        <f aca="false">IF(ISNUMBER(FIND(HU$1,$D142))=$AO$1,1,0)*VLOOKUP($Z$2,DALYs!$A$2:$MW$40,'Intervention list'!HU$195+1,0)</f>
        <v>0</v>
      </c>
      <c r="HV142" s="0" t="n">
        <f aca="false">IF(ISNUMBER(FIND(HV$1,$D142))=$AO$1,1,0)*VLOOKUP($Z$2,DALYs!$A$2:$MW$40,'Intervention list'!HV$195+1,0)</f>
        <v>0</v>
      </c>
      <c r="HW142" s="0" t="n">
        <f aca="false">IF(ISNUMBER(FIND(HW$1,$D142))=$AO$1,1,0)*VLOOKUP($Z$2,DALYs!$A$2:$MW$40,'Intervention list'!HW$195+1,0)</f>
        <v>0</v>
      </c>
      <c r="HX142" s="0" t="n">
        <f aca="false">IF(ISNUMBER(FIND(HX$1,$D142))=$AO$1,1,0)*VLOOKUP($Z$2,DALYs!$A$2:$MW$40,'Intervention list'!HX$195+1,0)</f>
        <v>0</v>
      </c>
      <c r="HY142" s="0" t="n">
        <f aca="false">IF(ISNUMBER(FIND(HY$1,$D142))=$AO$1,1,0)*VLOOKUP($Z$2,DALYs!$A$2:$MW$40,'Intervention list'!HY$195+1,0)</f>
        <v>0</v>
      </c>
      <c r="HZ142" s="0" t="n">
        <f aca="false">IF(ISNUMBER(FIND(HZ$1,$D142))=$AO$1,1,0)*VLOOKUP($Z$2,DALYs!$A$2:$MW$40,'Intervention list'!HZ$195+1,0)</f>
        <v>0</v>
      </c>
      <c r="IA142" s="0" t="n">
        <f aca="false">IF(ISNUMBER(FIND(IA$1,$D142))=$AO$1,1,0)*VLOOKUP($Z$2,DALYs!$A$2:$MW$40,'Intervention list'!IA$195+1,0)</f>
        <v>0</v>
      </c>
      <c r="IB142" s="0" t="n">
        <f aca="false">IF(ISNUMBER(FIND(IB$1,$D142))=$AO$1,1,0)*VLOOKUP($Z$2,DALYs!$A$2:$MW$40,'Intervention list'!IB$195+1,0)</f>
        <v>0</v>
      </c>
      <c r="IC142" s="0" t="n">
        <f aca="false">IF(ISNUMBER(FIND(IC$1,$D142))=$AO$1,1,0)*VLOOKUP($Z$2,DALYs!$A$2:$MW$40,'Intervention list'!IC$195+1,0)</f>
        <v>0</v>
      </c>
      <c r="ID142" s="0" t="n">
        <f aca="false">IF(ISNUMBER(FIND(ID$1,$D142))=$AO$1,1,0)*VLOOKUP($Z$2,DALYs!$A$2:$MW$40,'Intervention list'!ID$195+1,0)</f>
        <v>0</v>
      </c>
      <c r="IE142" s="0" t="n">
        <f aca="false">IF(ISNUMBER(FIND(IE$1,$D142))=$AO$1,1,0)*VLOOKUP($Z$2,DALYs!$A$2:$MW$40,'Intervention list'!IE$195+1,0)</f>
        <v>0</v>
      </c>
      <c r="IF142" s="0" t="n">
        <f aca="false">IF(ISNUMBER(FIND(IF$1,$D142))=$AO$1,1,0)*VLOOKUP($Z$2,DALYs!$A$2:$MW$40,'Intervention list'!IF$195+1,0)</f>
        <v>0</v>
      </c>
      <c r="IG142" s="0" t="n">
        <f aca="false">IF(ISNUMBER(FIND(IG$1,$D142))=$AO$1,1,0)*VLOOKUP($Z$2,DALYs!$A$2:$MW$40,'Intervention list'!IG$195+1,0)</f>
        <v>0</v>
      </c>
      <c r="IH142" s="0" t="n">
        <f aca="false">IF(ISNUMBER(FIND(IH$1,$D142))=$AO$1,1,0)*VLOOKUP($Z$2,DALYs!$A$2:$MW$40,'Intervention list'!IH$195+1,0)</f>
        <v>0</v>
      </c>
      <c r="II142" s="0" t="n">
        <f aca="false">IF(ISNUMBER(FIND(II$1,$D142))=$AO$1,1,0)*VLOOKUP($Z$2,DALYs!$A$2:$MW$40,'Intervention list'!II$195+1,0)</f>
        <v>0</v>
      </c>
      <c r="IJ142" s="0" t="n">
        <f aca="false">IF(ISNUMBER(FIND(IJ$1,$D142))=$AO$1,1,0)*VLOOKUP($Z$2,DALYs!$A$2:$MW$40,'Intervention list'!IJ$195+1,0)</f>
        <v>0</v>
      </c>
      <c r="IK142" s="0" t="n">
        <f aca="false">IF(ISNUMBER(FIND(IK$1,$D142))=$AO$1,1,0)*VLOOKUP($Z$2,DALYs!$A$2:$MW$40,'Intervention list'!IK$195+1,0)</f>
        <v>0</v>
      </c>
      <c r="IL142" s="0" t="n">
        <f aca="false">IF(ISNUMBER(FIND(IL$1,$D142))=$AO$1,1,0)*VLOOKUP($Z$2,DALYs!$A$2:$MW$40,'Intervention list'!IL$195+1,0)</f>
        <v>0</v>
      </c>
      <c r="IM142" s="0" t="n">
        <f aca="false">IF(ISNUMBER(FIND(IM$1,$D142))=$AO$1,1,0)*VLOOKUP($Z$2,DALYs!$A$2:$MW$40,'Intervention list'!IM$195+1,0)</f>
        <v>0</v>
      </c>
      <c r="IN142" s="0" t="n">
        <f aca="false">IF(ISNUMBER(FIND(IN$1,$D142))=$AO$1,1,0)*VLOOKUP($Z$2,DALYs!$A$2:$MW$40,'Intervention list'!IN$195+1,0)</f>
        <v>0</v>
      </c>
      <c r="IO142" s="0" t="n">
        <f aca="false">IF(ISNUMBER(FIND(IO$1,$D142))=$AO$1,1,0)*VLOOKUP($Z$2,DALYs!$A$2:$MW$40,'Intervention list'!IO$195+1,0)</f>
        <v>0</v>
      </c>
      <c r="IP142" s="0" t="n">
        <f aca="false">IF(ISNUMBER(FIND(IP$1,$D142))=$AO$1,1,0)*VLOOKUP($Z$2,DALYs!$A$2:$MW$40,'Intervention list'!IP$195+1,0)</f>
        <v>0</v>
      </c>
      <c r="IQ142" s="0" t="n">
        <f aca="false">IF(ISNUMBER(FIND(IQ$1,$D142))=$AO$1,1,0)*VLOOKUP($Z$2,DALYs!$A$2:$MW$40,'Intervention list'!IQ$195+1,0)</f>
        <v>0</v>
      </c>
      <c r="IR142" s="0" t="n">
        <f aca="false">IF(ISNUMBER(FIND(IR$1,$D142))=$AO$1,1,0)*VLOOKUP($Z$2,DALYs!$A$2:$MW$40,'Intervention list'!IR$195+1,0)</f>
        <v>0</v>
      </c>
      <c r="IS142" s="0" t="n">
        <f aca="false">IF(ISNUMBER(FIND(IS$1,$D142))=$AO$1,1,0)*VLOOKUP($Z$2,DALYs!$A$2:$MW$40,'Intervention list'!IS$195+1,0)</f>
        <v>0</v>
      </c>
      <c r="IT142" s="0" t="n">
        <f aca="false">IF(ISNUMBER(FIND(IT$1,$D142))=$AO$1,1,0)*VLOOKUP($Z$2,DALYs!$A$2:$MW$40,'Intervention list'!IT$195+1,0)</f>
        <v>0</v>
      </c>
      <c r="IU142" s="0" t="n">
        <f aca="false">IF(ISNUMBER(FIND(IU$1,$D142))=$AO$1,1,0)*VLOOKUP($Z$2,DALYs!$A$2:$MW$40,'Intervention list'!IU$195+1,0)</f>
        <v>0</v>
      </c>
      <c r="IV142" s="0" t="n">
        <f aca="false">IF(ISNUMBER(FIND(IV$1,$D142))=$AO$1,1,0)*VLOOKUP($Z$2,DALYs!$A$2:$MW$40,'Intervention list'!IV$195+1,0)</f>
        <v>0</v>
      </c>
      <c r="IW142" s="0" t="n">
        <f aca="false">IF(ISNUMBER(FIND(IW$1,$D142))=$AO$1,1,0)*VLOOKUP($Z$2,DALYs!$A$2:$MW$40,'Intervention list'!IW$195+1,0)</f>
        <v>0</v>
      </c>
      <c r="IX142" s="0" t="n">
        <f aca="false">IF(ISNUMBER(FIND(IX$1,$D142))=$AO$1,1,0)*VLOOKUP($Z$2,DALYs!$A$2:$MW$40,'Intervention list'!IX$195+1,0)</f>
        <v>0</v>
      </c>
      <c r="IY142" s="0" t="n">
        <f aca="false">IF(ISNUMBER(FIND(IY$1,$D142))=$AO$1,1,0)*VLOOKUP($Z$2,DALYs!$A$2:$MW$40,'Intervention list'!IY$195+1,0)</f>
        <v>0</v>
      </c>
      <c r="IZ142" s="0" t="n">
        <f aca="false">IF(ISNUMBER(FIND(IZ$1,$D142))=$AO$1,1,0)*VLOOKUP($Z$2,DALYs!$A$2:$MW$40,'Intervention list'!IZ$195+1,0)</f>
        <v>0</v>
      </c>
      <c r="JA142" s="0" t="n">
        <f aca="false">IF(ISNUMBER(FIND(JA$1,$D142))=$AO$1,1,0)*VLOOKUP($Z$2,DALYs!$A$2:$MW$40,'Intervention list'!JA$195+1,0)</f>
        <v>0</v>
      </c>
      <c r="JB142" s="0" t="n">
        <f aca="false">IF(ISNUMBER(FIND(JB$1,$D142))=$AO$1,1,0)*VLOOKUP($Z$2,DALYs!$A$2:$MW$40,'Intervention list'!JB$195+1,0)</f>
        <v>0</v>
      </c>
      <c r="JC142" s="0" t="n">
        <f aca="false">IF(ISNUMBER(FIND(JC$1,$D142))=$AO$1,1,0)*VLOOKUP($Z$2,DALYs!$A$2:$MW$40,'Intervention list'!JC$195+1,0)</f>
        <v>0</v>
      </c>
      <c r="JD142" s="0" t="n">
        <f aca="false">IF(ISNUMBER(FIND(JD$1,$D142))=$AO$1,1,0)*VLOOKUP($Z$2,DALYs!$A$2:$MW$40,'Intervention list'!JD$195+1,0)</f>
        <v>0</v>
      </c>
      <c r="JE142" s="0" t="n">
        <f aca="false">IF(ISNUMBER(FIND(JE$1,$D142))=$AO$1,1,0)*VLOOKUP($Z$2,DALYs!$A$2:$MW$40,'Intervention list'!JE$195+1,0)</f>
        <v>0</v>
      </c>
      <c r="JF142" s="0" t="n">
        <f aca="false">IF(ISNUMBER(FIND(JF$1,$D142))=$AO$1,1,0)*VLOOKUP($Z$2,DALYs!$A$2:$MW$40,'Intervention list'!JF$195+1,0)</f>
        <v>0</v>
      </c>
      <c r="JG142" s="0" t="n">
        <f aca="false">IF(ISNUMBER(FIND(JG$1,$D142))=$AO$1,1,0)*VLOOKUP($Z$2,DALYs!$A$2:$MW$40,'Intervention list'!JG$195+1,0)</f>
        <v>0</v>
      </c>
      <c r="JH142" s="0" t="n">
        <f aca="false">IF(ISNUMBER(FIND(JH$1,$D142))=$AO$1,1,0)*VLOOKUP($Z$2,DALYs!$A$2:$MW$40,'Intervention list'!JH$195+1,0)</f>
        <v>0</v>
      </c>
      <c r="JI142" s="0" t="n">
        <f aca="false">IF(ISNUMBER(FIND(JI$1,$D142))=$AO$1,1,0)*VLOOKUP($Z$2,DALYs!$A$2:$MW$40,'Intervention list'!JI$195+1,0)</f>
        <v>0</v>
      </c>
      <c r="JJ142" s="0" t="n">
        <f aca="false">IF(ISNUMBER(FIND(JJ$1,$D142))=$AO$1,1,0)*VLOOKUP($Z$2,DALYs!$A$2:$MW$40,'Intervention list'!JJ$195+1,0)</f>
        <v>0</v>
      </c>
      <c r="JK142" s="0" t="n">
        <f aca="false">IF(ISNUMBER(FIND(JK$1,$D142))=$AO$1,1,0)*VLOOKUP($Z$2,DALYs!$A$2:$MW$40,'Intervention list'!JK$195+1,0)</f>
        <v>0</v>
      </c>
      <c r="JL142" s="0" t="n">
        <f aca="false">IF(ISNUMBER(FIND(JL$1,$D142))=$AO$1,1,0)*VLOOKUP($Z$2,DALYs!$A$2:$MW$40,'Intervention list'!JL$195+1,0)</f>
        <v>0</v>
      </c>
      <c r="JM142" s="0" t="n">
        <f aca="false">IF(ISNUMBER(FIND(JM$1,$D142))=$AO$1,1,0)*VLOOKUP($Z$2,DALYs!$A$2:$MW$40,'Intervention list'!JM$195+1,0)</f>
        <v>0</v>
      </c>
      <c r="JN142" s="0" t="n">
        <f aca="false">IF(ISNUMBER(FIND(JN$1,$D142))=$AO$1,1,0)*VLOOKUP($Z$2,DALYs!$A$2:$MW$40,'Intervention list'!JN$195+1,0)</f>
        <v>0</v>
      </c>
      <c r="JO142" s="0" t="n">
        <f aca="false">IF(ISNUMBER(FIND(JO$1,$D142))=$AO$1,1,0)*VLOOKUP($Z$2,DALYs!$A$2:$MW$40,'Intervention list'!JO$195+1,0)</f>
        <v>0</v>
      </c>
      <c r="JP142" s="0" t="n">
        <f aca="false">IF(ISNUMBER(FIND(JP$1,$D142))=$AO$1,1,0)*VLOOKUP($Z$2,DALYs!$A$2:$MW$40,'Intervention list'!JP$195+1,0)</f>
        <v>0</v>
      </c>
      <c r="JQ142" s="0" t="n">
        <f aca="false">IF(ISNUMBER(FIND(JQ$1,$D142))=$AO$1,1,0)*VLOOKUP($Z$2,DALYs!$A$2:$MW$40,'Intervention list'!JQ$195+1,0)</f>
        <v>0</v>
      </c>
      <c r="JR142" s="0" t="n">
        <f aca="false">IF(ISNUMBER(FIND(JR$1,$D142))=$AO$1,1,0)*VLOOKUP($Z$2,DALYs!$A$2:$MW$40,'Intervention list'!JR$195+1,0)</f>
        <v>0</v>
      </c>
      <c r="JS142" s="0" t="n">
        <f aca="false">IF(ISNUMBER(FIND(JS$1,$D142))=$AO$1,1,0)*VLOOKUP($Z$2,DALYs!$A$2:$MW$40,'Intervention list'!JS$195+1,0)</f>
        <v>0</v>
      </c>
      <c r="JT142" s="0" t="n">
        <f aca="false">IF(ISNUMBER(FIND(JT$1,$D142))=$AO$1,1,0)*VLOOKUP($Z$2,DALYs!$A$2:$MW$40,'Intervention list'!JT$195+1,0)</f>
        <v>0</v>
      </c>
      <c r="JU142" s="0" t="n">
        <f aca="false">IF(ISNUMBER(FIND(JU$1,$D142))=$AO$1,1,0)*VLOOKUP($Z$2,DALYs!$A$2:$MW$40,'Intervention list'!JU$195+1,0)</f>
        <v>0</v>
      </c>
      <c r="JV142" s="0" t="n">
        <f aca="false">IF(ISNUMBER(FIND(JV$1,$D142))=$AO$1,1,0)*VLOOKUP($Z$2,DALYs!$A$2:$MW$40,'Intervention list'!JV$195+1,0)</f>
        <v>0</v>
      </c>
      <c r="JW142" s="0" t="n">
        <f aca="false">IF(ISNUMBER(FIND(JW$1,$D142))=$AO$1,1,0)*VLOOKUP($Z$2,DALYs!$A$2:$MW$40,'Intervention list'!JW$195+1,0)</f>
        <v>0</v>
      </c>
      <c r="JX142" s="0" t="n">
        <f aca="false">IF(ISNUMBER(FIND(JX$1,$D142))=$AO$1,1,0)*VLOOKUP($Z$2,DALYs!$A$2:$MW$40,'Intervention list'!JX$195+1,0)</f>
        <v>0</v>
      </c>
      <c r="JY142" s="0" t="n">
        <f aca="false">IF(ISNUMBER(FIND(JY$1,$D142))=$AO$1,1,0)*VLOOKUP($Z$2,DALYs!$A$2:$MW$40,'Intervention list'!JY$195+1,0)</f>
        <v>0</v>
      </c>
      <c r="JZ142" s="0" t="n">
        <f aca="false">IF(ISNUMBER(FIND(JZ$1,$D142))=$AO$1,1,0)*VLOOKUP($Z$2,DALYs!$A$2:$MW$40,'Intervention list'!JZ$195+1,0)</f>
        <v>0</v>
      </c>
      <c r="KA142" s="0" t="n">
        <f aca="false">IF(ISNUMBER(FIND(KA$1,$D142))=$AO$1,1,0)*VLOOKUP($Z$2,DALYs!$A$2:$MW$40,'Intervention list'!KA$195+1,0)</f>
        <v>0</v>
      </c>
      <c r="KB142" s="0" t="n">
        <f aca="false">IF(ISNUMBER(FIND(KB$1,$D142))=$AO$1,1,0)*VLOOKUP($Z$2,DALYs!$A$2:$MW$40,'Intervention list'!KB$195+1,0)</f>
        <v>0</v>
      </c>
      <c r="KC142" s="0" t="n">
        <f aca="false">IF(ISNUMBER(FIND(KC$1,$D142))=$AO$1,1,0)*VLOOKUP($Z$2,DALYs!$A$2:$MW$40,'Intervention list'!KC$195+1,0)</f>
        <v>0</v>
      </c>
      <c r="KD142" s="0" t="n">
        <f aca="false">IF(ISNUMBER(FIND(KD$1,$D142))=$AO$1,1,0)*VLOOKUP($Z$2,DALYs!$A$2:$MW$40,'Intervention list'!KD$195+1,0)</f>
        <v>0</v>
      </c>
      <c r="KE142" s="0" t="n">
        <f aca="false">IF(ISNUMBER(FIND(KE$1,$D142))=$AO$1,1,0)*VLOOKUP($Z$2,DALYs!$A$2:$MW$40,'Intervention list'!KE$195+1,0)</f>
        <v>0</v>
      </c>
      <c r="KF142" s="0" t="n">
        <f aca="false">IF(ISNUMBER(FIND(KF$1,$D142))=$AO$1,1,0)*VLOOKUP($Z$2,DALYs!$A$2:$MW$40,'Intervention list'!KF$195+1,0)</f>
        <v>0</v>
      </c>
      <c r="KG142" s="0" t="n">
        <f aca="false">IF(ISNUMBER(FIND(KG$1,$D142))=$AO$1,1,0)*VLOOKUP($Z$2,DALYs!$A$2:$MW$40,'Intervention list'!KG$195+1,0)</f>
        <v>0</v>
      </c>
      <c r="KH142" s="0" t="n">
        <f aca="false">IF(ISNUMBER(FIND(KH$1,$D142))=$AO$1,1,0)*VLOOKUP($Z$2,DALYs!$A$2:$MW$40,'Intervention list'!KH$195+1,0)</f>
        <v>0</v>
      </c>
      <c r="KI142" s="0" t="n">
        <f aca="false">IF(ISNUMBER(FIND(KI$1,$D142))=$AO$1,1,0)*VLOOKUP($Z$2,DALYs!$A$2:$MW$40,'Intervention list'!KI$195+1,0)</f>
        <v>0</v>
      </c>
      <c r="KJ142" s="0" t="n">
        <f aca="false">IF(ISNUMBER(FIND(KJ$1,$D142))=$AO$1,1,0)*VLOOKUP($Z$2,DALYs!$A$2:$MW$40,'Intervention list'!KJ$195+1,0)</f>
        <v>0</v>
      </c>
      <c r="KK142" s="0" t="n">
        <f aca="false">IF(ISNUMBER(FIND(KK$1,$D142))=$AO$1,1,0)*VLOOKUP($Z$2,DALYs!$A$2:$MW$40,'Intervention list'!KK$195+1,0)</f>
        <v>0</v>
      </c>
      <c r="KL142" s="0" t="n">
        <f aca="false">IF(ISNUMBER(FIND(KL$1,$D142))=$AO$1,1,0)*VLOOKUP($Z$2,DALYs!$A$2:$MW$40,'Intervention list'!KL$195+1,0)</f>
        <v>0</v>
      </c>
      <c r="KM142" s="0" t="n">
        <f aca="false">IF(ISNUMBER(FIND(KM$1,$D142))=$AO$1,1,0)*VLOOKUP($Z$2,DALYs!$A$2:$MW$40,'Intervention list'!KM$195+1,0)</f>
        <v>0</v>
      </c>
      <c r="KN142" s="0" t="n">
        <f aca="false">IF(ISNUMBER(FIND(KN$1,$D142))=$AO$1,1,0)*VLOOKUP($Z$2,DALYs!$A$2:$MW$40,'Intervention list'!KN$195+1,0)</f>
        <v>746.087928729907</v>
      </c>
      <c r="KO142" s="0" t="n">
        <f aca="false">IF(ISNUMBER(FIND(KO$1,$D142))=$AO$1,1,0)*VLOOKUP($Z$2,DALYs!$A$2:$MW$40,'Intervention list'!KO$195+1,0)</f>
        <v>0</v>
      </c>
      <c r="KP142" s="0" t="n">
        <f aca="false">IF(ISNUMBER(FIND(KP$1,$D142))=$AO$1,1,0)*VLOOKUP($Z$2,DALYs!$A$2:$MW$40,'Intervention list'!KP$195+1,0)</f>
        <v>0</v>
      </c>
      <c r="KQ142" s="0" t="n">
        <f aca="false">IF(ISNUMBER(FIND(KQ$1,$D142))=$AO$1,1,0)*VLOOKUP($Z$2,DALYs!$A$2:$MW$40,'Intervention list'!KQ$195+1,0)</f>
        <v>0</v>
      </c>
      <c r="KR142" s="0" t="n">
        <f aca="false">IF(ISNUMBER(FIND(KR$1,$D142))=$AO$1,1,0)*VLOOKUP($Z$2,DALYs!$A$2:$MW$40,'Intervention list'!KR$195+1,0)</f>
        <v>0</v>
      </c>
      <c r="KS142" s="0" t="n">
        <f aca="false">IF(ISNUMBER(FIND(KS$1,$D142))=$AO$1,1,0)*VLOOKUP($Z$2,DALYs!$A$2:$MW$40,'Intervention list'!KS$195+1,0)</f>
        <v>0</v>
      </c>
      <c r="KT142" s="0" t="n">
        <f aca="false">IF(ISNUMBER(FIND(KT$1,$D142))=$AO$1,1,0)*VLOOKUP($Z$2,DALYs!$A$2:$MW$40,'Intervention list'!KT$195+1,0)</f>
        <v>0</v>
      </c>
      <c r="KU142" s="0" t="n">
        <f aca="false">IF(ISNUMBER(FIND(KU$1,$D142))=$AO$1,1,0)*VLOOKUP($Z$2,DALYs!$A$2:$MW$40,'Intervention list'!KU$195+1,0)</f>
        <v>0</v>
      </c>
      <c r="KV142" s="0" t="n">
        <f aca="false">IF(ISNUMBER(FIND(KV$1,$D142))=$AO$1,1,0)*VLOOKUP($Z$2,DALYs!$A$2:$MW$40,'Intervention list'!KV$195+1,0)</f>
        <v>0</v>
      </c>
      <c r="KW142" s="0" t="n">
        <f aca="false">IF(ISNUMBER(FIND(KW$1,$D142))=$AO$1,1,0)*VLOOKUP($Z$2,DALYs!$A$2:$MW$40,'Intervention list'!KW$195+1,0)</f>
        <v>0</v>
      </c>
      <c r="KX142" s="0" t="n">
        <f aca="false">IF(ISNUMBER(FIND(KX$1,$D142))=$AO$1,1,0)*VLOOKUP($Z$2,DALYs!$A$2:$MW$40,'Intervention list'!KX$195+1,0)</f>
        <v>0</v>
      </c>
      <c r="KY142" s="0" t="n">
        <f aca="false">IF(ISNUMBER(FIND(KY$1,$D142))=$AO$1,1,0)*VLOOKUP($Z$2,DALYs!$A$2:$MW$40,'Intervention list'!KY$195+1,0)</f>
        <v>0</v>
      </c>
      <c r="KZ142" s="0" t="n">
        <f aca="false">IF(ISNUMBER(FIND(KZ$1,$D142))=$AO$1,1,0)*VLOOKUP($Z$2,DALYs!$A$2:$MW$40,'Intervention list'!KZ$195+1,0)</f>
        <v>0</v>
      </c>
      <c r="LA142" s="0" t="n">
        <f aca="false">IF(ISNUMBER(FIND(LA$1,$D142))=$AO$1,1,0)*VLOOKUP($Z$2,DALYs!$A$2:$MW$40,'Intervention list'!LA$195+1,0)</f>
        <v>0</v>
      </c>
      <c r="LB142" s="0" t="n">
        <f aca="false">IF(ISNUMBER(FIND(LB$1,$D142))=$AO$1,1,0)*VLOOKUP($Z$2,DALYs!$A$2:$MW$40,'Intervention list'!LB$195+1,0)</f>
        <v>0</v>
      </c>
      <c r="LC142" s="0" t="n">
        <f aca="false">IF(ISNUMBER(FIND(LC$1,$D142))=$AO$1,1,0)*VLOOKUP($Z$2,DALYs!$A$2:$MW$40,'Intervention list'!LC$195+1,0)</f>
        <v>0</v>
      </c>
      <c r="LD142" s="0" t="n">
        <f aca="false">IF(ISNUMBER(FIND(LD$1,$D142))=$AO$1,1,0)*VLOOKUP($Z$2,DALYs!$A$2:$MW$40,'Intervention list'!LD$195+1,0)</f>
        <v>0</v>
      </c>
      <c r="LE142" s="0" t="n">
        <f aca="false">IF(ISNUMBER(FIND(LE$1,$D142))=$AO$1,1,0)*VLOOKUP($Z$2,DALYs!$A$2:$MW$40,'Intervention list'!LE$195+1,0)</f>
        <v>0</v>
      </c>
      <c r="LF142" s="0" t="n">
        <f aca="false">IF(ISNUMBER(FIND(LF$1,$D142))=$AO$1,1,0)*VLOOKUP($Z$2,DALYs!$A$2:$MW$40,'Intervention list'!LF$195+1,0)</f>
        <v>0</v>
      </c>
      <c r="LG142" s="0" t="n">
        <f aca="false">IF(ISNUMBER(FIND(LG$1,$D142))=$AO$1,1,0)*VLOOKUP($Z$2,DALYs!$A$2:$MW$40,'Intervention list'!LG$195+1,0)</f>
        <v>0</v>
      </c>
      <c r="LH142" s="0" t="n">
        <f aca="false">IF(ISNUMBER(FIND(LH$1,$D142))=$AO$1,1,0)*VLOOKUP($Z$2,DALYs!$A$2:$MW$40,'Intervention list'!LH$195+1,0)</f>
        <v>0</v>
      </c>
      <c r="LI142" s="0" t="n">
        <f aca="false">IF(ISNUMBER(FIND(LI$1,$D142))=$AO$1,1,0)*VLOOKUP($Z$2,DALYs!$A$2:$MW$40,'Intervention list'!LI$195+1,0)</f>
        <v>0</v>
      </c>
      <c r="LJ142" s="0" t="n">
        <f aca="false">IF(ISNUMBER(FIND(LJ$1,$D142))=$AO$1,1,0)*VLOOKUP($Z$2,DALYs!$A$2:$MW$40,'Intervention list'!LJ$195+1,0)</f>
        <v>0</v>
      </c>
      <c r="LK142" s="0" t="n">
        <f aca="false">IF(ISNUMBER(FIND(LK$1,$D142))=$AO$1,1,0)*VLOOKUP($Z$2,DALYs!$A$2:$MW$40,'Intervention list'!LK$195+1,0)</f>
        <v>0</v>
      </c>
      <c r="LL142" s="0" t="n">
        <f aca="false">IF(ISNUMBER(FIND(LL$1,$D142))=$AO$1,1,0)*VLOOKUP($Z$2,DALYs!$A$2:$MW$40,'Intervention list'!LL$195+1,0)</f>
        <v>0</v>
      </c>
      <c r="LM142" s="0" t="n">
        <f aca="false">IF(ISNUMBER(FIND(LM$1,$D142))=$AO$1,1,0)*VLOOKUP($Z$2,DALYs!$A$2:$MW$40,'Intervention list'!LM$195+1,0)</f>
        <v>0</v>
      </c>
      <c r="LN142" s="0" t="n">
        <f aca="false">IF(ISNUMBER(FIND(LN$1,$D142))=$AO$1,1,0)*VLOOKUP($Z$2,DALYs!$A$2:$MW$40,'Intervention list'!LN$195+1,0)</f>
        <v>0</v>
      </c>
      <c r="LO142" s="0" t="n">
        <f aca="false">IF(ISNUMBER(FIND(LO$1,$D142))=$AO$1,1,0)*VLOOKUP($Z$2,DALYs!$A$2:$MW$40,'Intervention list'!LO$195+1,0)</f>
        <v>0</v>
      </c>
      <c r="LP142" s="0" t="n">
        <f aca="false">IF(ISNUMBER(FIND(LP$1,$D142))=$AO$1,1,0)*VLOOKUP($Z$2,DALYs!$A$2:$MW$40,'Intervention list'!LP$195+1,0)</f>
        <v>0</v>
      </c>
      <c r="LQ142" s="0" t="n">
        <f aca="false">IF(ISNUMBER(FIND(LQ$1,$D142))=$AO$1,1,0)*VLOOKUP($Z$2,DALYs!$A$2:$MW$40,'Intervention list'!LQ$195+1,0)</f>
        <v>0</v>
      </c>
      <c r="LR142" s="0" t="n">
        <f aca="false">IF(ISNUMBER(FIND(LR$1,$D142))=$AO$1,1,0)*VLOOKUP($Z$2,DALYs!$A$2:$MW$40,'Intervention list'!LR$195+1,0)</f>
        <v>0</v>
      </c>
      <c r="LS142" s="0" t="n">
        <f aca="false">IF(ISNUMBER(FIND(LS$1,$D142))=$AO$1,1,0)*VLOOKUP($Z$2,DALYs!$A$2:$MW$40,'Intervention list'!LS$195+1,0)</f>
        <v>0</v>
      </c>
      <c r="LT142" s="0" t="n">
        <f aca="false">IF(ISNUMBER(FIND(LT$1,$D142))=$AO$1,1,0)*VLOOKUP($Z$2,DALYs!$A$2:$MW$40,'Intervention list'!LT$195+1,0)</f>
        <v>0</v>
      </c>
      <c r="LU142" s="0" t="n">
        <f aca="false">IF(ISNUMBER(FIND(LU$1,$D142))=$AO$1,1,0)*VLOOKUP($Z$2,DALYs!$A$2:$MW$40,'Intervention list'!LU$195+1,0)</f>
        <v>0</v>
      </c>
      <c r="LV142" s="0" t="n">
        <f aca="false">IF(ISNUMBER(FIND(LV$1,$D142))=$AO$1,1,0)*VLOOKUP($Z$2,DALYs!$A$2:$MW$40,'Intervention list'!LV$195+1,0)</f>
        <v>0</v>
      </c>
      <c r="LW142" s="0" t="n">
        <f aca="false">IF(ISNUMBER(FIND(LW$1,$D142))=$AO$1,1,0)*VLOOKUP($Z$2,DALYs!$A$2:$MW$40,'Intervention list'!LW$195+1,0)</f>
        <v>0</v>
      </c>
      <c r="LX142" s="0" t="n">
        <f aca="false">IF(ISNUMBER(FIND(LX$1,$D142))=$AO$1,1,0)*VLOOKUP($Z$2,DALYs!$A$2:$MW$40,'Intervention list'!LX$195+1,0)</f>
        <v>0</v>
      </c>
      <c r="LY142" s="0" t="n">
        <f aca="false">IF(ISNUMBER(FIND(LY$1,$D142))=$AO$1,1,0)*VLOOKUP($Z$2,DALYs!$A$2:$MW$40,'Intervention list'!LY$195+1,0)</f>
        <v>0</v>
      </c>
      <c r="LZ142" s="0" t="n">
        <f aca="false">IF(ISNUMBER(FIND(LZ$1,$D142))=$AO$1,1,0)*VLOOKUP($Z$2,DALYs!$A$2:$MW$40,'Intervention list'!LZ$195+1,0)</f>
        <v>0</v>
      </c>
      <c r="MA142" s="0" t="n">
        <f aca="false">IF(ISNUMBER(FIND(MA$1,$D142))=$AO$1,1,0)*VLOOKUP($Z$2,DALYs!$A$2:$MW$40,'Intervention list'!MA$195+1,0)</f>
        <v>0</v>
      </c>
      <c r="MB142" s="0" t="n">
        <f aca="false">IF(ISNUMBER(FIND(MB$1,$D142))=$AO$1,1,0)*VLOOKUP($Z$2,DALYs!$A$2:$MW$40,'Intervention list'!MB$195+1,0)</f>
        <v>0</v>
      </c>
      <c r="MC142" s="0" t="n">
        <f aca="false">IF(ISNUMBER(FIND(MC$1,$D142))=$AO$1,1,0)*VLOOKUP($Z$2,DALYs!$A$2:$MW$40,'Intervention list'!MC$195+1,0)</f>
        <v>0</v>
      </c>
      <c r="MD142" s="0" t="n">
        <f aca="false">IF(ISNUMBER(FIND(MD$1,$D142))=$AO$1,1,0)*VLOOKUP($Z$2,DALYs!$A$2:$MW$40,'Intervention list'!MD$195+1,0)</f>
        <v>0</v>
      </c>
      <c r="ME142" s="0" t="n">
        <f aca="false">IF(ISNUMBER(FIND(ME$1,$D142))=$AO$1,1,0)*VLOOKUP($Z$2,DALYs!$A$2:$MW$40,'Intervention list'!ME$195+1,0)</f>
        <v>0</v>
      </c>
      <c r="MF142" s="0" t="n">
        <f aca="false">IF(ISNUMBER(FIND(MF$1,$D142))=$AO$1,1,0)*VLOOKUP($Z$2,DALYs!$A$2:$MW$40,'Intervention list'!MF$195+1,0)</f>
        <v>0</v>
      </c>
      <c r="MG142" s="0" t="n">
        <f aca="false">IF(ISNUMBER(FIND(MG$1,$D142))=$AO$1,1,0)*VLOOKUP($Z$2,DALYs!$A$2:$MW$40,'Intervention list'!MG$195+1,0)</f>
        <v>0</v>
      </c>
      <c r="MH142" s="0" t="n">
        <f aca="false">IF(ISNUMBER(FIND(MH$1,$D142))=$AO$1,1,0)*VLOOKUP($Z$2,DALYs!$A$2:$MW$40,'Intervention list'!MH$195+1,0)</f>
        <v>0</v>
      </c>
      <c r="MI142" s="0" t="n">
        <f aca="false">IF(ISNUMBER(FIND(MI$1,$D142))=$AO$1,1,0)*VLOOKUP($Z$2,DALYs!$A$2:$MW$40,'Intervention list'!MI$195+1,0)</f>
        <v>0</v>
      </c>
      <c r="MJ142" s="0" t="n">
        <f aca="false">IF(ISNUMBER(FIND(MJ$1,$D142))=$AO$1,1,0)*VLOOKUP($Z$2,DALYs!$A$2:$MW$40,'Intervention list'!MJ$195+1,0)</f>
        <v>0</v>
      </c>
      <c r="MK142" s="0" t="n">
        <f aca="false">IF(ISNUMBER(FIND(MK$1,$D142))=$AO$1,1,0)*VLOOKUP($Z$2,DALYs!$A$2:$MW$40,'Intervention list'!MK$195+1,0)</f>
        <v>0</v>
      </c>
      <c r="ML142" s="0" t="n">
        <f aca="false">IF(ISNUMBER(FIND(ML$1,$D142))=$AO$1,1,0)*VLOOKUP($Z$2,DALYs!$A$2:$MW$40,'Intervention list'!ML$195+1,0)</f>
        <v>0</v>
      </c>
      <c r="MM142" s="0" t="n">
        <f aca="false">IF(ISNUMBER(FIND(MM$1,$D142))=$AO$1,1,0)*VLOOKUP($Z$2,DALYs!$A$2:$MW$40,'Intervention list'!MM$195+1,0)</f>
        <v>0</v>
      </c>
      <c r="MN142" s="0" t="n">
        <f aca="false">IF(ISNUMBER(FIND(MN$1,$D142))=$AO$1,1,0)*VLOOKUP($Z$2,DALYs!$A$2:$MW$40,'Intervention list'!MN$195+1,0)</f>
        <v>0</v>
      </c>
      <c r="MO142" s="0" t="n">
        <f aca="false">IF(ISNUMBER(FIND(MO$1,$D142))=$AO$1,1,0)*VLOOKUP($Z$2,DALYs!$A$2:$MW$40,'Intervention list'!MO$195+1,0)</f>
        <v>0</v>
      </c>
      <c r="MP142" s="0" t="n">
        <f aca="false">IF(ISNUMBER(FIND(MP$1,$D142))=$AO$1,1,0)*VLOOKUP($Z$2,DALYs!$A$2:$MW$40,'Intervention list'!MP$195+1,0)</f>
        <v>0</v>
      </c>
      <c r="MQ142" s="0" t="n">
        <f aca="false">IF(ISNUMBER(FIND(MQ$1,$D142))=$AO$1,1,0)*VLOOKUP($Z$2,DALYs!$A$2:$MW$40,'Intervention list'!MQ$195+1,0)</f>
        <v>0</v>
      </c>
      <c r="MR142" s="0" t="n">
        <f aca="false">IF(ISNUMBER(FIND(MR$1,$D142))=$AO$1,1,0)*VLOOKUP($Z$2,DALYs!$A$2:$MW$40,'Intervention list'!MR$195+1,0)</f>
        <v>0</v>
      </c>
      <c r="MS142" s="0" t="n">
        <f aca="false">IF(ISNUMBER(FIND(MS$1,$D142))=$AO$1,1,0)*VLOOKUP($Z$2,DALYs!$A$2:$MW$40,'Intervention list'!MS$195+1,0)</f>
        <v>0</v>
      </c>
      <c r="MT142" s="0" t="n">
        <f aca="false">IF(ISNUMBER(FIND(MT$1,$D142))=$AO$1,1,0)*VLOOKUP($Z$2,DALYs!$A$2:$MW$40,'Intervention list'!MT$195+1,0)</f>
        <v>0</v>
      </c>
      <c r="MU142" s="0" t="n">
        <f aca="false">IF(ISNUMBER(FIND(MU$1,$D142))=$AO$1,1,0)*VLOOKUP($Z$2,DALYs!$A$2:$MW$40,'Intervention list'!MU$195+1,0)</f>
        <v>0</v>
      </c>
      <c r="MV142" s="0" t="n">
        <f aca="false">IF(ISNUMBER(FIND(MV$1,$D142))=$AO$1,1,0)*VLOOKUP($Z$2,DALYs!$A$2:$MW$40,'Intervention list'!MV$195+1,0)</f>
        <v>0</v>
      </c>
      <c r="MW142" s="0" t="n">
        <f aca="false">IF(ISNUMBER(FIND(MW$1,$D142))=$AO$1,1,0)*VLOOKUP($Z$2,DALYs!$A$2:$MW$40,'Intervention list'!MW$195+1,0)</f>
        <v>0</v>
      </c>
      <c r="MX142" s="0" t="n">
        <f aca="false">IF(ISNUMBER(FIND(MX$1,$D142))=$AO$1,1,0)*VLOOKUP($Z$2,DALYs!$A$2:$MW$40,'Intervention list'!MX$195+1,0)</f>
        <v>0</v>
      </c>
      <c r="MY142" s="0" t="n">
        <f aca="false">IF(ISNUMBER(FIND(MY$1,$D142))=$AO$1,1,0)*VLOOKUP($Z$2,DALYs!$A$2:$MW$40,'Intervention list'!MY$195+1,0)</f>
        <v>0</v>
      </c>
      <c r="MZ142" s="0" t="n">
        <f aca="false">IF(ISNUMBER(FIND(MZ$1,$D142))=$AO$1,1,0)*VLOOKUP($Z$2,DALYs!$A$2:$MW$40,'Intervention list'!MZ$195+1,0)</f>
        <v>0</v>
      </c>
      <c r="NA142" s="0" t="n">
        <f aca="false">IF(ISNUMBER(FIND(NA$1,$D142))=$AO$1,1,0)*VLOOKUP($Z$2,DALYs!$A$2:$MW$40,'Intervention list'!NA$195+1,0)</f>
        <v>0</v>
      </c>
      <c r="NB142" s="0" t="n">
        <f aca="false">IF(ISNUMBER(FIND(NB$1,$D142))=$AO$1,1,0)*VLOOKUP($Z$2,DALYs!$A$2:$MW$40,'Intervention list'!NB$195+1,0)</f>
        <v>0</v>
      </c>
      <c r="NC142" s="0" t="n">
        <f aca="false">IF(ISNUMBER(FIND(NC$1,$D142))=$AO$1,1,0)*VLOOKUP($Z$2,DALYs!$A$2:$MW$40,'Intervention list'!NC$195+1,0)</f>
        <v>0</v>
      </c>
      <c r="ND142" s="0" t="n">
        <f aca="false">IF(ISNUMBER(FIND(ND$1,$D142))=$AO$1,1,0)*VLOOKUP($Z$2,DALYs!$A$2:$MW$40,'Intervention list'!ND$195+1,0)</f>
        <v>0</v>
      </c>
      <c r="NE142" s="0" t="n">
        <f aca="false">IF(ISNUMBER(FIND(NE$1,$D142))=$AO$1,1,0)*VLOOKUP($Z$2,DALYs!$A$2:$MW$40,'Intervention list'!NE$195+1,0)</f>
        <v>0</v>
      </c>
      <c r="NF142" s="0" t="n">
        <f aca="false">IF(ISNUMBER(FIND(NF$1,$D142))=$AO$1,1,0)*VLOOKUP($Z$2,DALYs!$A$2:$MW$40,'Intervention list'!NF$195+1,0)</f>
        <v>0</v>
      </c>
      <c r="NG142" s="0" t="n">
        <f aca="false">IF(ISNUMBER(FIND(NG$1,$D142))=$AO$1,1,0)*VLOOKUP($Z$2,DALYs!$A$2:$MW$40,'Intervention list'!NG$195+1,0)</f>
        <v>0</v>
      </c>
      <c r="NH142" s="0" t="n">
        <f aca="false">IF(ISNUMBER(FIND(NH$1,$D142))=$AO$1,1,0)*VLOOKUP($Z$2,DALYs!$A$2:$MW$40,'Intervention list'!NH$195+1,0)</f>
        <v>0</v>
      </c>
      <c r="NI142" s="0" t="n">
        <f aca="false">IF(ISNUMBER(FIND(NI$1,$D142))=$AO$1,1,0)*VLOOKUP($Z$2,DALYs!$A$2:$MW$40,'Intervention list'!NI$195+1,0)</f>
        <v>0</v>
      </c>
      <c r="NJ142" s="0" t="n">
        <f aca="false">IF(ISNUMBER(FIND(NJ$1,$D142))=$AO$1,1,0)*VLOOKUP($Z$2,DALYs!$A$2:$MW$40,'Intervention list'!NJ$195+1,0)</f>
        <v>0</v>
      </c>
      <c r="NK142" s="0" t="n">
        <f aca="false">IF(ISNUMBER(FIND(NK$1,$D142))=$AO$1,1,0)*VLOOKUP($Z$2,DALYs!$A$2:$MW$40,'Intervention list'!NK$195+1,0)</f>
        <v>0</v>
      </c>
      <c r="NL142" s="0" t="n">
        <f aca="false">IF(ISNUMBER(FIND(NL$1,$D142))=$AO$1,1,0)*VLOOKUP($Z$2,DALYs!$A$2:$MW$40,'Intervention list'!NL$195+1,0)</f>
        <v>0</v>
      </c>
      <c r="NM142" s="0" t="n">
        <f aca="false">IF(ISNUMBER(FIND(NM$1,$D142))=$AO$1,1,0)*VLOOKUP($Z$2,DALYs!$A$2:$MW$40,'Intervention list'!NM$195+1,0)</f>
        <v>0</v>
      </c>
      <c r="NN142" s="0" t="n">
        <f aca="false">IF(ISNUMBER(FIND(NN$1,$D142))=$AO$1,1,0)*VLOOKUP($Z$2,DALYs!$A$2:$MW$40,'Intervention list'!NN$195+1,0)</f>
        <v>0</v>
      </c>
      <c r="NO142" s="0" t="n">
        <f aca="false">IF(ISNUMBER(FIND(NO$1,$D142))=$AO$1,1,0)*VLOOKUP($Z$2,DALYs!$A$2:$MW$40,'Intervention list'!NO$195+1,0)</f>
        <v>0</v>
      </c>
      <c r="NP142" s="0" t="n">
        <f aca="false">IF(ISNUMBER(FIND(NP$1,$D142))=$AO$1,1,0)*VLOOKUP($Z$2,DALYs!$A$2:$MW$40,'Intervention list'!NP$195+1,0)</f>
        <v>0</v>
      </c>
      <c r="NQ142" s="0" t="n">
        <f aca="false">IF(ISNUMBER(FIND(NQ$1,$D142))=$AO$1,1,0)*VLOOKUP($Z$2,DALYs!$A$2:$MW$40,'Intervention list'!NQ$195+1,0)</f>
        <v>0</v>
      </c>
      <c r="NR142" s="0" t="n">
        <f aca="false">IF(ISNUMBER(FIND(NR$1,$D142))=$AO$1,1,0)*VLOOKUP($Z$2,DALYs!$A$2:$MW$40,'Intervention list'!NR$195+1,0)</f>
        <v>0</v>
      </c>
      <c r="NS142" s="0" t="n">
        <f aca="false">IF(ISNUMBER(FIND(NS$1,$D142))=$AO$1,1,0)*VLOOKUP($Z$2,DALYs!$A$2:$MW$40,'Intervention list'!NS$195+1,0)</f>
        <v>0</v>
      </c>
      <c r="NT142" s="0" t="n">
        <f aca="false">IF(ISNUMBER(FIND(NT$1,$D142))=$AO$1,1,0)*VLOOKUP($Z$2,DALYs!$A$2:$MW$40,'Intervention list'!NT$195+1,0)</f>
        <v>0</v>
      </c>
      <c r="NU142" s="0" t="n">
        <f aca="false">IF(ISNUMBER(FIND(NU$1,$D142))=$AO$1,1,0)*VLOOKUP($Z$2,DALYs!$A$2:$MW$40,'Intervention list'!NU$195+1,0)</f>
        <v>0</v>
      </c>
      <c r="NV142" s="0" t="n">
        <f aca="false">IF(ISNUMBER(FIND(NV$1,$D142))=$AO$1,1,0)*VLOOKUP($Z$2,DALYs!$A$2:$MW$40,'Intervention list'!NV$195+1,0)</f>
        <v>0</v>
      </c>
      <c r="NW142" s="0" t="n">
        <f aca="false">IF(ISNUMBER(FIND(NW$1,$D142))=$AO$1,1,0)*VLOOKUP($Z$2,DALYs!$A$2:$MW$40,'Intervention list'!NW$195+1,0)</f>
        <v>0</v>
      </c>
      <c r="NX142" s="0" t="n">
        <f aca="false">IF(ISNUMBER(FIND(NX$1,$D142))=$AO$1,1,0)*VLOOKUP($Z$2,DALYs!$A$2:$MW$40,'Intervention list'!NX$195+1,0)</f>
        <v>0</v>
      </c>
      <c r="NY142" s="0" t="n">
        <f aca="false">IF(ISNUMBER(FIND(NY$1,$D142))=$AO$1,1,0)*VLOOKUP($Z$2,DALYs!$A$2:$MW$40,'Intervention list'!NY$195+1,0)</f>
        <v>0</v>
      </c>
      <c r="NZ142" s="0" t="n">
        <f aca="false">IF(ISNUMBER(FIND(NZ$1,$D142))=$AO$1,1,0)*VLOOKUP($Z$2,DALYs!$A$2:$MW$40,'Intervention list'!NZ$195+1,0)</f>
        <v>0</v>
      </c>
      <c r="OA142" s="0" t="n">
        <f aca="false">IF(ISNUMBER(FIND(OA$1,$D142))=$AO$1,1,0)*VLOOKUP($Z$2,DALYs!$A$2:$MW$40,'Intervention list'!OA$195+1,0)</f>
        <v>0</v>
      </c>
      <c r="OB142" s="0" t="n">
        <f aca="false">IF(ISNUMBER(FIND(OB$1,$D142))=$AO$1,1,0)*VLOOKUP($Z$2,DALYs!$A$2:$MW$40,'Intervention list'!OB$195+1,0)</f>
        <v>0</v>
      </c>
      <c r="OC142" s="0" t="n">
        <f aca="false">IF(ISNUMBER(FIND(OC$1,$D142))=$AO$1,1,0)*VLOOKUP($Z$2,DALYs!$A$2:$MW$40,'Intervention list'!OC$195+1,0)</f>
        <v>0</v>
      </c>
      <c r="OD142" s="0" t="n">
        <f aca="false">IF(ISNUMBER(FIND(OD$1,$D142))=$AO$1,1,0)*VLOOKUP($Z$2,DALYs!$A$2:$MW$40,'Intervention list'!OD$195+1,0)</f>
        <v>0</v>
      </c>
      <c r="OE142" s="0" t="n">
        <f aca="false">IF(ISNUMBER(FIND(OE$1,$D142))=$AO$1,1,0)*VLOOKUP($Z$2,DALYs!$A$2:$MW$40,'Intervention list'!OE$195+1,0)</f>
        <v>0</v>
      </c>
      <c r="OF142" s="0" t="n">
        <f aca="false">IF(ISNUMBER(FIND(OF$1,$D142))=$AO$1,1,0)*VLOOKUP($Z$2,DALYs!$A$2:$MW$40,'Intervention list'!OF$195+1,0)</f>
        <v>0</v>
      </c>
      <c r="OG142" s="0" t="n">
        <f aca="false">IF(ISNUMBER(FIND(OG$1,$D142))=$AO$1,1,0)*VLOOKUP($Z$2,DALYs!$A$2:$MW$40,'Intervention list'!OG$195+1,0)</f>
        <v>0</v>
      </c>
      <c r="OH142" s="0" t="n">
        <f aca="false">IF(ISNUMBER(FIND(OH$1,$D142))=$AO$1,1,0)*VLOOKUP($Z$2,DALYs!$A$2:$MW$40,'Intervention list'!OH$195+1,0)</f>
        <v>0</v>
      </c>
      <c r="OI142" s="0" t="n">
        <f aca="false">IF(ISNUMBER(FIND(OI$1,$D142))=$AO$1,1,0)*VLOOKUP($Z$2,DALYs!$A$2:$MW$40,'Intervention list'!OI$195+1,0)</f>
        <v>0</v>
      </c>
      <c r="OJ142" s="0" t="n">
        <f aca="false">IF(ISNUMBER(FIND(OJ$1,$D142))=$AO$1,1,0)*VLOOKUP($Z$2,DALYs!$A$2:$MW$40,'Intervention list'!OJ$195+1,0)</f>
        <v>0</v>
      </c>
      <c r="OK142" s="0" t="n">
        <f aca="false">IF(ISNUMBER(FIND(OK$1,$D142))=$AO$1,1,0)*VLOOKUP($Z$2,DALYs!$A$2:$MW$40,'Intervention list'!OK$195+1,0)</f>
        <v>0</v>
      </c>
      <c r="OL142" s="0" t="n">
        <f aca="false">IF(ISNUMBER(FIND(OL$1,$D142))=$AO$1,1,0)*VLOOKUP($Z$2,DALYs!$A$2:$MW$40,'Intervention list'!OL$195+1,0)</f>
        <v>0</v>
      </c>
      <c r="OM142" s="0" t="n">
        <f aca="false">IF(ISNUMBER(FIND(OM$1,$D142))=$AO$1,1,0)*VLOOKUP($Z$2,DALYs!$A$2:$MW$40,'Intervention list'!OM$195+1,0)</f>
        <v>0</v>
      </c>
      <c r="ON142" s="0" t="n">
        <f aca="false">IF(ISNUMBER(FIND(ON$1,$D142))=$AO$1,1,0)*VLOOKUP($Z$2,DALYs!$A$2:$MW$40,'Intervention list'!ON$195+1,0)</f>
        <v>0</v>
      </c>
      <c r="OO142" s="0" t="n">
        <f aca="false">IF(ISNUMBER(FIND(OO$1,$D142))=$AO$1,1,0)*VLOOKUP($Z$2,DALYs!$A$2:$MW$40,'Intervention list'!OO$195+1,0)</f>
        <v>0</v>
      </c>
      <c r="OP142" s="0" t="n">
        <f aca="false">IF(ISNUMBER(FIND(OP$1,$D142))=$AO$1,1,0)*VLOOKUP($Z$2,DALYs!$A$2:$MW$40,'Intervention list'!OP$195+1,0)</f>
        <v>0</v>
      </c>
      <c r="OQ142" s="0" t="n">
        <f aca="false">IF(ISNUMBER(FIND(OQ$1,$D142))=$AO$1,1,0)*VLOOKUP($Z$2,DALYs!$A$2:$MW$40,'Intervention list'!OQ$195+1,0)</f>
        <v>0</v>
      </c>
      <c r="OR142" s="0" t="n">
        <f aca="false">IF(ISNUMBER(FIND(OR$1,$D142))=$AO$1,1,0)*VLOOKUP($Z$2,DALYs!$A$2:$MW$40,'Intervention list'!OR$195+1,0)</f>
        <v>0</v>
      </c>
      <c r="OS142" s="0" t="n">
        <f aca="false">IF(ISNUMBER(FIND(OS$1,$D142))=$AO$1,1,0)*VLOOKUP($Z$2,DALYs!$A$2:$MW$40,'Intervention list'!OS$195+1,0)</f>
        <v>0</v>
      </c>
      <c r="OT142" s="0" t="n">
        <f aca="false">IF(ISNUMBER(FIND(OT$1,$D142))=$AO$1,1,0)*VLOOKUP($Z$2,DALYs!$A$2:$MW$40,'Intervention list'!OT$195+1,0)</f>
        <v>0</v>
      </c>
      <c r="OU142" s="0" t="n">
        <f aca="false">IF(ISNUMBER(FIND(OU$1,$D142))=$AO$1,1,0)*VLOOKUP($Z$2,DALYs!$A$2:$MW$40,'Intervention list'!OU$195+1,0)</f>
        <v>0</v>
      </c>
      <c r="OV142" s="0" t="n">
        <f aca="false">IF(ISNUMBER(FIND(OV$1,$D142))=$AO$1,1,0)*VLOOKUP($Z$2,DALYs!$A$2:$MW$40,'Intervention list'!OV$195+1,0)</f>
        <v>0</v>
      </c>
      <c r="OW142" s="0" t="n">
        <f aca="false">IF(ISNUMBER(FIND(OW$1,$D142))=$AO$1,1,0)*VLOOKUP($Z$2,DALYs!$A$2:$MW$40,'Intervention list'!OW$195+1,0)</f>
        <v>0</v>
      </c>
      <c r="OX142" s="0" t="n">
        <f aca="false">IF(ISNUMBER(FIND(OX$1,$D142))=$AO$1,1,0)*VLOOKUP($Z$2,DALYs!$A$2:$MW$40,'Intervention list'!OX$195+1,0)</f>
        <v>0</v>
      </c>
    </row>
    <row r="143" customFormat="false" ht="15.75" hidden="false" customHeight="false" outlineLevel="0" collapsed="false">
      <c r="A143" s="6" t="s">
        <v>182</v>
      </c>
      <c r="B143" s="6" t="s">
        <v>97</v>
      </c>
      <c r="C143" s="26" t="s">
        <v>173</v>
      </c>
      <c r="D143" s="7" t="s">
        <v>183</v>
      </c>
      <c r="E143" s="7" t="str">
        <f aca="false">SUBSTITUTE(D143,0.2,X143)</f>
        <v>Schizophrenia: 0.5</v>
      </c>
      <c r="F143" s="0" t="s">
        <v>14</v>
      </c>
      <c r="G143" s="8" t="n">
        <v>82.57</v>
      </c>
      <c r="H143" s="9" t="n">
        <v>1499</v>
      </c>
      <c r="I143" s="9" t="n">
        <f aca="false">IF(H143="","",(H143*(VLOOKUP($Z$2,Worksheet,11,0)^4)))</f>
        <v>2184.18266856449</v>
      </c>
      <c r="J143" s="9" t="n">
        <f aca="false">IF(I143="","",I143*VLOOKUP($Z$2,Worksheet,12,0))</f>
        <v>2448.05369009171</v>
      </c>
      <c r="K143" s="9" t="n">
        <f aca="false">IF(I143="","",I143*VLOOKUP($Z$2, Worksheet, 13, 0))</f>
        <v>2144.46110043877</v>
      </c>
      <c r="L143" s="9" t="n">
        <f aca="false">IF(J143="",VLOOKUP($Z$2, Worksheet, 14, 0),J143)</f>
        <v>2448.05369009171</v>
      </c>
      <c r="M143" s="9" t="n">
        <f aca="false">IF(L143&lt;VLOOKUP($Z$2,'Country sheet'!$A$3:$P$41,15,0), VLOOKUP($Z$2,'Country sheet'!$A$3:$P$41,15,0), L143)/0.7</f>
        <v>3497.21955727387</v>
      </c>
      <c r="N143" s="27" t="n">
        <f aca="false">IFERROR(IF(AC143=$AO$1,VLOOKUP(F143,AO$42:AX$46,MATCH(AC$1,AP$41:AX$41,0)+1,0)/COUNTIFS($F$2:$F$194,$F143,$AC$2:$AC$194,$AO$1),0),0) + IFERROR(IF(AD143=$AO$1,VLOOKUP(F143,AO$42:AX$46,MATCH(AD$1,AP$41:AX$41,0)+1,0)/COUNTIFS($F$2:$F$194,$F143,$AD$2:$AD$194,$AO$1),0),0) + IFERROR(IF(AE143=$AO$1,VLOOKUP(F143,AO$42:AX$46,MATCH(AE$1,AP$41:AX$41,0)+1,0)/COUNTIFS($F$2:$F$194,$F143,$AE$2:$AE$194,$AO$1),0),0) + IFERROR(IF(AF143=$AO$1,VLOOKUP(F143,AO$42:AX$46,MATCH(AF$1,AP$41:AX$41,0)+1,0)/COUNTIFS($F$2:$F$194,$F143,$AF$2:$AF$194,$AO$1),0),0) + IFERROR(IF(AG143=$AO$1,VLOOKUP(F143,AO$42:AX$46,MATCH(AG$1,AP$41:AX$41,0)+1,0)/COUNTIFS($F$2:$F$194,$F143,$AG$2:$AG$194,$AO$1),0),0) + IFERROR(IF(AH143=$AO$1,VLOOKUP(F143,AO$42:AX$46,MATCH(AH$1,AP$41:AX$41,0)+1,0)/COUNTIFS($F$2:$F$194,$F143,$AH$2:$AH$194,$AO$1),0),0) + IFERROR(IF(AI143=$AO$1,VLOOKUP(F143,AO$42:AX$46,MATCH(AI$1,AP$41:AX$41,0)+1,0)/COUNTIFS($F$2:$F$194,$F143,$AI$2:$AI$194,$AO$1),0),0) + IFERROR(IF(AJ143=$AO$1,VLOOKUP(F143,AO$42:AX$46,MATCH(AJ$1,AP$41:AX$41,0)+1,0)/COUNTIFS($F$2:$F$194,$F143,$AJ$2:$AJ$194,$AO$1),0),0) + IFERROR(IF(AK143=$AO$1,VLOOKUP(F143,AO$42:AX$46,MATCH(AK$1,AP$41:AX$41,0)+1,0)/COUNTIFS($F$2:$F$194,$F143,$AK$2:$AK$194,$AO$1),0),0)</f>
        <v>0</v>
      </c>
      <c r="O143" s="9" t="n">
        <v>2</v>
      </c>
      <c r="P143" s="9" t="n">
        <v>4</v>
      </c>
      <c r="Q143" s="0" t="n">
        <f aca="false">SUM(BC143:OX143)</f>
        <v>12881.2032787619</v>
      </c>
      <c r="R143" s="0" t="n">
        <f aca="false">IF(VLOOKUP($Z$2,CET!$A$4:$L$42,12,0)="Low income",_xlfn.IFS(S143=0.2,0.1,S143=0.1,0.05,S143=0.5,0.4,S143=0.35,0.25),S143)</f>
        <v>0.2</v>
      </c>
      <c r="S143" s="0" t="n">
        <v>0.2</v>
      </c>
      <c r="T143" s="0" t="n">
        <v>0.8</v>
      </c>
      <c r="U143" s="0" t="n">
        <f aca="false">N143/M143</f>
        <v>0</v>
      </c>
      <c r="V143" s="0" t="n">
        <f aca="false">IFERROR(U143/Q143,0)</f>
        <v>0</v>
      </c>
      <c r="W143" s="0" t="n">
        <f aca="false">(T143/R143)*V143</f>
        <v>0</v>
      </c>
      <c r="X143" s="28" t="n">
        <f aca="false">IF(W143=0,0,IF(W143&lt;=0.8,IF(W143&lt;0.05,0.05,W143),0.8))</f>
        <v>0</v>
      </c>
      <c r="Y143" s="28"/>
      <c r="AC143" s="34" t="n">
        <f aca="false">ISNUMBER(FIND(AC$1,$C143))</f>
        <v>0</v>
      </c>
      <c r="AD143" s="33" t="n">
        <f aca="false">ISNUMBER(FIND(AD$1,$C143))</f>
        <v>0</v>
      </c>
      <c r="AE143" s="33" t="n">
        <f aca="false">ISNUMBER(FIND(AE$1,$C143))</f>
        <v>0</v>
      </c>
      <c r="AF143" s="33" t="n">
        <f aca="false">ISNUMBER(FIND(AF$1,$C143))</f>
        <v>0</v>
      </c>
      <c r="AG143" s="33" t="n">
        <f aca="false">ISNUMBER(FIND(AG$1,$C143))</f>
        <v>0</v>
      </c>
      <c r="AH143" s="33" t="n">
        <f aca="false">ISNUMBER(FIND(AH$1,$C143))</f>
        <v>0</v>
      </c>
      <c r="AI143" s="33" t="n">
        <f aca="false">ISNUMBER(FIND(AI$1,$C143))</f>
        <v>0</v>
      </c>
      <c r="AJ143" s="33" t="n">
        <f aca="false">ISNUMBER(FIND(AJ$1,$C143))</f>
        <v>0</v>
      </c>
      <c r="AK143" s="35" t="n">
        <f aca="false">ISNUMBER(FIND(AK$1,$C143))</f>
        <v>0</v>
      </c>
      <c r="AL143" s="6"/>
      <c r="AM143" s="33"/>
      <c r="BC143" s="0" t="n">
        <f aca="false">IF(ISNUMBER(FIND(BC$1,$D143))=$AO$1,1,0)*VLOOKUP($Z$2,DALYs!$A$2:$MW$40,'Intervention list'!BC$195+1,0)</f>
        <v>0</v>
      </c>
      <c r="BD143" s="0" t="n">
        <f aca="false">IF(ISNUMBER(FIND(BD$1,$D143))=$AO$1,1,0)*VLOOKUP($Z$2,DALYs!$A$2:$MW$40,'Intervention list'!BD$195+1,0)</f>
        <v>0</v>
      </c>
      <c r="BE143" s="0" t="n">
        <f aca="false">IF(ISNUMBER(FIND(BE$1,$D143))=$AO$1,1,0)*VLOOKUP($Z$2,DALYs!$A$2:$MW$40,'Intervention list'!BE$195+1,0)</f>
        <v>0</v>
      </c>
      <c r="BF143" s="0" t="n">
        <f aca="false">IF(ISNUMBER(FIND(BF$1,$D143))=$AO$1,1,0)*VLOOKUP($Z$2,DALYs!$A$2:$MW$40,'Intervention list'!BF$195+1,0)</f>
        <v>0</v>
      </c>
      <c r="BG143" s="0" t="n">
        <f aca="false">IF(ISNUMBER(FIND(BG$1,$D143))=$AO$1,1,0)*VLOOKUP($Z$2,DALYs!$A$2:$MW$40,'Intervention list'!BG$195+1,0)</f>
        <v>0</v>
      </c>
      <c r="BH143" s="0" t="n">
        <f aca="false">IF(ISNUMBER(FIND(BH$1,$D143))=$AO$1,1,0)*VLOOKUP($Z$2,DALYs!$A$2:$MW$40,'Intervention list'!BH$195+1,0)</f>
        <v>0</v>
      </c>
      <c r="BI143" s="0" t="n">
        <f aca="false">IF(ISNUMBER(FIND(BI$1,$D143))=$AO$1,1,0)*VLOOKUP($Z$2,DALYs!$A$2:$MW$40,'Intervention list'!BI$195+1,0)</f>
        <v>0</v>
      </c>
      <c r="BJ143" s="0" t="n">
        <f aca="false">IF(ISNUMBER(FIND(BJ$1,$D143))=$AO$1,1,0)*VLOOKUP($Z$2,DALYs!$A$2:$MW$40,'Intervention list'!BJ$195+1,0)</f>
        <v>0</v>
      </c>
      <c r="BK143" s="0" t="n">
        <f aca="false">IF(ISNUMBER(FIND(BK$1,$D143))=$AO$1,1,0)*VLOOKUP($Z$2,DALYs!$A$2:$MW$40,'Intervention list'!BK$195+1,0)</f>
        <v>0</v>
      </c>
      <c r="BL143" s="0" t="n">
        <f aca="false">IF(ISNUMBER(FIND(BL$1,$D143))=$AO$1,1,0)*VLOOKUP($Z$2,DALYs!$A$2:$MW$40,'Intervention list'!BL$195+1,0)</f>
        <v>0</v>
      </c>
      <c r="BM143" s="0" t="n">
        <f aca="false">IF(ISNUMBER(FIND(BM$1,$D143))=$AO$1,1,0)*VLOOKUP($Z$2,DALYs!$A$2:$MW$40,'Intervention list'!BM$195+1,0)</f>
        <v>0</v>
      </c>
      <c r="BN143" s="0" t="n">
        <f aca="false">IF(ISNUMBER(FIND(BN$1,$D143))=$AO$1,1,0)*VLOOKUP($Z$2,DALYs!$A$2:$MW$40,'Intervention list'!BN$195+1,0)</f>
        <v>0</v>
      </c>
      <c r="BO143" s="0" t="n">
        <f aca="false">IF(ISNUMBER(FIND(BO$1,$D143))=$AO$1,1,0)*VLOOKUP($Z$2,DALYs!$A$2:$MW$40,'Intervention list'!BO$195+1,0)</f>
        <v>0</v>
      </c>
      <c r="BP143" s="0" t="n">
        <f aca="false">IF(ISNUMBER(FIND(BP$1,$D143))=$AO$1,1,0)*VLOOKUP($Z$2,DALYs!$A$2:$MW$40,'Intervention list'!BP$195+1,0)</f>
        <v>0</v>
      </c>
      <c r="BQ143" s="0" t="n">
        <f aca="false">IF(ISNUMBER(FIND(BQ$1,$D143))=$AO$1,1,0)*VLOOKUP($Z$2,DALYs!$A$2:$MW$40,'Intervention list'!BQ$195+1,0)</f>
        <v>0</v>
      </c>
      <c r="BR143" s="0" t="n">
        <f aca="false">IF(ISNUMBER(FIND(BR$1,$D143))=$AO$1,1,0)*VLOOKUP($Z$2,DALYs!$A$2:$MW$40,'Intervention list'!BR$195+1,0)</f>
        <v>0</v>
      </c>
      <c r="BS143" s="0" t="n">
        <f aca="false">IF(ISNUMBER(FIND(BS$1,$D143))=$AO$1,1,0)*VLOOKUP($Z$2,DALYs!$A$2:$MW$40,'Intervention list'!BS$195+1,0)</f>
        <v>0</v>
      </c>
      <c r="BT143" s="0" t="n">
        <f aca="false">IF(ISNUMBER(FIND(BT$1,$D143))=$AO$1,1,0)*VLOOKUP($Z$2,DALYs!$A$2:$MW$40,'Intervention list'!BT$195+1,0)</f>
        <v>0</v>
      </c>
      <c r="BU143" s="0" t="n">
        <f aca="false">IF(ISNUMBER(FIND(BU$1,$D143))=$AO$1,1,0)*VLOOKUP($Z$2,DALYs!$A$2:$MW$40,'Intervention list'!BU$195+1,0)</f>
        <v>0</v>
      </c>
      <c r="BV143" s="0" t="n">
        <f aca="false">IF(ISNUMBER(FIND(BV$1,$D143))=$AO$1,1,0)*VLOOKUP($Z$2,DALYs!$A$2:$MW$40,'Intervention list'!BV$195+1,0)</f>
        <v>0</v>
      </c>
      <c r="BW143" s="0" t="n">
        <f aca="false">IF(ISNUMBER(FIND(BW$1,$D143))=$AO$1,1,0)*VLOOKUP($Z$2,DALYs!$A$2:$MW$40,'Intervention list'!BW$195+1,0)</f>
        <v>0</v>
      </c>
      <c r="BX143" s="0" t="n">
        <f aca="false">IF(ISNUMBER(FIND(BX$1,$D143))=$AO$1,1,0)*VLOOKUP($Z$2,DALYs!$A$2:$MW$40,'Intervention list'!BX$195+1,0)</f>
        <v>0</v>
      </c>
      <c r="BY143" s="0" t="n">
        <f aca="false">IF(ISNUMBER(FIND(BY$1,$D143))=$AO$1,1,0)*VLOOKUP($Z$2,DALYs!$A$2:$MW$40,'Intervention list'!BY$195+1,0)</f>
        <v>0</v>
      </c>
      <c r="BZ143" s="0" t="n">
        <f aca="false">IF(ISNUMBER(FIND(BZ$1,$D143))=$AO$1,1,0)*VLOOKUP($Z$2,DALYs!$A$2:$MW$40,'Intervention list'!BZ$195+1,0)</f>
        <v>0</v>
      </c>
      <c r="CA143" s="0" t="n">
        <f aca="false">IF(ISNUMBER(FIND(CA$1,$D143))=$AO$1,1,0)*VLOOKUP($Z$2,DALYs!$A$2:$MW$40,'Intervention list'!CA$195+1,0)</f>
        <v>0</v>
      </c>
      <c r="CB143" s="0" t="n">
        <f aca="false">IF(ISNUMBER(FIND(CB$1,$D143))=$AO$1,1,0)*VLOOKUP($Z$2,DALYs!$A$2:$MW$40,'Intervention list'!CB$195+1,0)</f>
        <v>0</v>
      </c>
      <c r="CC143" s="0" t="n">
        <f aca="false">IF(ISNUMBER(FIND(CC$1,$D143))=$AO$1,1,0)*VLOOKUP($Z$2,DALYs!$A$2:$MW$40,'Intervention list'!CC$195+1,0)</f>
        <v>0</v>
      </c>
      <c r="CD143" s="0" t="n">
        <f aca="false">IF(ISNUMBER(FIND(CD$1,$D143))=$AO$1,1,0)*VLOOKUP($Z$2,DALYs!$A$2:$MW$40,'Intervention list'!CD$195+1,0)</f>
        <v>0</v>
      </c>
      <c r="CE143" s="0" t="n">
        <f aca="false">IF(ISNUMBER(FIND(CE$1,$D143))=$AO$1,1,0)*VLOOKUP($Z$2,DALYs!$A$2:$MW$40,'Intervention list'!CE$195+1,0)</f>
        <v>0</v>
      </c>
      <c r="CF143" s="0" t="n">
        <f aca="false">IF(ISNUMBER(FIND(CF$1,$D143))=$AO$1,1,0)*VLOOKUP($Z$2,DALYs!$A$2:$MW$40,'Intervention list'!CF$195+1,0)</f>
        <v>0</v>
      </c>
      <c r="CG143" s="0" t="n">
        <f aca="false">IF(ISNUMBER(FIND(CG$1,$D143))=$AO$1,1,0)*VLOOKUP($Z$2,DALYs!$A$2:$MW$40,'Intervention list'!CG$195+1,0)</f>
        <v>0</v>
      </c>
      <c r="CH143" s="0" t="n">
        <f aca="false">IF(ISNUMBER(FIND(CH$1,$D143))=$AO$1,1,0)*VLOOKUP($Z$2,DALYs!$A$2:$MW$40,'Intervention list'!CH$195+1,0)</f>
        <v>0</v>
      </c>
      <c r="CI143" s="0" t="n">
        <f aca="false">IF(ISNUMBER(FIND(CI$1,$D143))=$AO$1,1,0)*VLOOKUP($Z$2,DALYs!$A$2:$MW$40,'Intervention list'!CI$195+1,0)</f>
        <v>0</v>
      </c>
      <c r="CJ143" s="0" t="n">
        <f aca="false">IF(ISNUMBER(FIND(CJ$1,$D143))=$AO$1,1,0)*VLOOKUP($Z$2,DALYs!$A$2:$MW$40,'Intervention list'!CJ$195+1,0)</f>
        <v>0</v>
      </c>
      <c r="CK143" s="0" t="n">
        <f aca="false">IF(ISNUMBER(FIND(CK$1,$D143))=$AO$1,1,0)*VLOOKUP($Z$2,DALYs!$A$2:$MW$40,'Intervention list'!CK$195+1,0)</f>
        <v>0</v>
      </c>
      <c r="CL143" s="0" t="n">
        <f aca="false">IF(ISNUMBER(FIND(CL$1,$D143))=$AO$1,1,0)*VLOOKUP($Z$2,DALYs!$A$2:$MW$40,'Intervention list'!CL$195+1,0)</f>
        <v>0</v>
      </c>
      <c r="CM143" s="0" t="n">
        <f aca="false">IF(ISNUMBER(FIND(CM$1,$D143))=$AO$1,1,0)*VLOOKUP($Z$2,DALYs!$A$2:$MW$40,'Intervention list'!CM$195+1,0)</f>
        <v>0</v>
      </c>
      <c r="CN143" s="0" t="n">
        <f aca="false">IF(ISNUMBER(FIND(CN$1,$D143))=$AO$1,1,0)*VLOOKUP($Z$2,DALYs!$A$2:$MW$40,'Intervention list'!CN$195+1,0)</f>
        <v>0</v>
      </c>
      <c r="CO143" s="0" t="n">
        <f aca="false">IF(ISNUMBER(FIND(CO$1,$D143))=$AO$1,1,0)*VLOOKUP($Z$2,DALYs!$A$2:$MW$40,'Intervention list'!CO$195+1,0)</f>
        <v>0</v>
      </c>
      <c r="CP143" s="0" t="n">
        <f aca="false">IF(ISNUMBER(FIND(CP$1,$D143))=$AO$1,1,0)*VLOOKUP($Z$2,DALYs!$A$2:$MW$40,'Intervention list'!CP$195+1,0)</f>
        <v>0</v>
      </c>
      <c r="CQ143" s="0" t="n">
        <f aca="false">IF(ISNUMBER(FIND(CQ$1,$D143))=$AO$1,1,0)*VLOOKUP($Z$2,DALYs!$A$2:$MW$40,'Intervention list'!CQ$195+1,0)</f>
        <v>0</v>
      </c>
      <c r="CR143" s="0" t="n">
        <f aca="false">IF(ISNUMBER(FIND(CR$1,$D143))=$AO$1,1,0)*VLOOKUP($Z$2,DALYs!$A$2:$MW$40,'Intervention list'!CR$195+1,0)</f>
        <v>0</v>
      </c>
      <c r="CS143" s="0" t="n">
        <f aca="false">IF(ISNUMBER(FIND(CS$1,$D143))=$AO$1,1,0)*VLOOKUP($Z$2,DALYs!$A$2:$MW$40,'Intervention list'!CS$195+1,0)</f>
        <v>0</v>
      </c>
      <c r="CT143" s="0" t="n">
        <f aca="false">IF(ISNUMBER(FIND(CT$1,$D143))=$AO$1,1,0)*VLOOKUP($Z$2,DALYs!$A$2:$MW$40,'Intervention list'!CT$195+1,0)</f>
        <v>0</v>
      </c>
      <c r="CU143" s="0" t="n">
        <f aca="false">IF(ISNUMBER(FIND(CU$1,$D143))=$AO$1,1,0)*VLOOKUP($Z$2,DALYs!$A$2:$MW$40,'Intervention list'!CU$195+1,0)</f>
        <v>0</v>
      </c>
      <c r="CV143" s="0" t="n">
        <f aca="false">IF(ISNUMBER(FIND(CV$1,$D143))=$AO$1,1,0)*VLOOKUP($Z$2,DALYs!$A$2:$MW$40,'Intervention list'!CV$195+1,0)</f>
        <v>0</v>
      </c>
      <c r="CW143" s="0" t="n">
        <f aca="false">IF(ISNUMBER(FIND(CW$1,$D143))=$AO$1,1,0)*VLOOKUP($Z$2,DALYs!$A$2:$MW$40,'Intervention list'!CW$195+1,0)</f>
        <v>0</v>
      </c>
      <c r="CX143" s="0" t="n">
        <f aca="false">IF(ISNUMBER(FIND(CX$1,$D143))=$AO$1,1,0)*VLOOKUP($Z$2,DALYs!$A$2:$MW$40,'Intervention list'!CX$195+1,0)</f>
        <v>0</v>
      </c>
      <c r="CY143" s="0" t="n">
        <f aca="false">IF(ISNUMBER(FIND(CY$1,$D143))=$AO$1,1,0)*VLOOKUP($Z$2,DALYs!$A$2:$MW$40,'Intervention list'!CY$195+1,0)</f>
        <v>0</v>
      </c>
      <c r="CZ143" s="0" t="n">
        <f aca="false">IF(ISNUMBER(FIND(CZ$1,$D143))=$AO$1,1,0)*VLOOKUP($Z$2,DALYs!$A$2:$MW$40,'Intervention list'!CZ$195+1,0)</f>
        <v>0</v>
      </c>
      <c r="DA143" s="0" t="n">
        <f aca="false">IF(ISNUMBER(FIND(DA$1,$D143))=$AO$1,1,0)*VLOOKUP($Z$2,DALYs!$A$2:$MW$40,'Intervention list'!DA$195+1,0)</f>
        <v>0</v>
      </c>
      <c r="DB143" s="0" t="n">
        <f aca="false">IF(ISNUMBER(FIND(DB$1,$D143))=$AO$1,1,0)*VLOOKUP($Z$2,DALYs!$A$2:$MW$40,'Intervention list'!DB$195+1,0)</f>
        <v>0</v>
      </c>
      <c r="DC143" s="0" t="n">
        <f aca="false">IF(ISNUMBER(FIND(DC$1,$D143))=$AO$1,1,0)*VLOOKUP($Z$2,DALYs!$A$2:$MW$40,'Intervention list'!DC$195+1,0)</f>
        <v>0</v>
      </c>
      <c r="DD143" s="0" t="n">
        <f aca="false">IF(ISNUMBER(FIND(DD$1,$D143))=$AO$1,1,0)*VLOOKUP($Z$2,DALYs!$A$2:$MW$40,'Intervention list'!DD$195+1,0)</f>
        <v>0</v>
      </c>
      <c r="DE143" s="0" t="n">
        <f aca="false">IF(ISNUMBER(FIND(DE$1,$D143))=$AO$1,1,0)*VLOOKUP($Z$2,DALYs!$A$2:$MW$40,'Intervention list'!DE$195+1,0)</f>
        <v>0</v>
      </c>
      <c r="DF143" s="0" t="n">
        <f aca="false">IF(ISNUMBER(FIND(DF$1,$D143))=$AO$1,1,0)*VLOOKUP($Z$2,DALYs!$A$2:$MW$40,'Intervention list'!DF$195+1,0)</f>
        <v>0</v>
      </c>
      <c r="DG143" s="0" t="n">
        <f aca="false">IF(ISNUMBER(FIND(DG$1,$D143))=$AO$1,1,0)*VLOOKUP($Z$2,DALYs!$A$2:$MW$40,'Intervention list'!DG$195+1,0)</f>
        <v>0</v>
      </c>
      <c r="DH143" s="0" t="n">
        <f aca="false">IF(ISNUMBER(FIND(DH$1,$D143))=$AO$1,1,0)*VLOOKUP($Z$2,DALYs!$A$2:$MW$40,'Intervention list'!DH$195+1,0)</f>
        <v>0</v>
      </c>
      <c r="DI143" s="0" t="n">
        <f aca="false">IF(ISNUMBER(FIND(DI$1,$D143))=$AO$1,1,0)*VLOOKUP($Z$2,DALYs!$A$2:$MW$40,'Intervention list'!DI$195+1,0)</f>
        <v>0</v>
      </c>
      <c r="DJ143" s="0" t="n">
        <f aca="false">IF(ISNUMBER(FIND(DJ$1,$D143))=$AO$1,1,0)*VLOOKUP($Z$2,DALYs!$A$2:$MW$40,'Intervention list'!DJ$195+1,0)</f>
        <v>0</v>
      </c>
      <c r="DK143" s="0" t="n">
        <f aca="false">IF(ISNUMBER(FIND(DK$1,$D143))=$AO$1,1,0)*VLOOKUP($Z$2,DALYs!$A$2:$MW$40,'Intervention list'!DK$195+1,0)</f>
        <v>0</v>
      </c>
      <c r="DL143" s="0" t="n">
        <f aca="false">IF(ISNUMBER(FIND(DL$1,$D143))=$AO$1,1,0)*VLOOKUP($Z$2,DALYs!$A$2:$MW$40,'Intervention list'!DL$195+1,0)</f>
        <v>0</v>
      </c>
      <c r="DM143" s="0" t="n">
        <f aca="false">IF(ISNUMBER(FIND(DM$1,$D143))=$AO$1,1,0)*VLOOKUP($Z$2,DALYs!$A$2:$MW$40,'Intervention list'!DM$195+1,0)</f>
        <v>0</v>
      </c>
      <c r="DN143" s="0" t="n">
        <f aca="false">IF(ISNUMBER(FIND(DN$1,$D143))=$AO$1,1,0)*VLOOKUP($Z$2,DALYs!$A$2:$MW$40,'Intervention list'!DN$195+1,0)</f>
        <v>0</v>
      </c>
      <c r="DO143" s="0" t="n">
        <f aca="false">IF(ISNUMBER(FIND(DO$1,$D143))=$AO$1,1,0)*VLOOKUP($Z$2,DALYs!$A$2:$MW$40,'Intervention list'!DO$195+1,0)</f>
        <v>0</v>
      </c>
      <c r="DP143" s="0" t="n">
        <f aca="false">IF(ISNUMBER(FIND(DP$1,$D143))=$AO$1,1,0)*VLOOKUP($Z$2,DALYs!$A$2:$MW$40,'Intervention list'!DP$195+1,0)</f>
        <v>0</v>
      </c>
      <c r="DQ143" s="0" t="n">
        <f aca="false">IF(ISNUMBER(FIND(DQ$1,$D143))=$AO$1,1,0)*VLOOKUP($Z$2,DALYs!$A$2:$MW$40,'Intervention list'!DQ$195+1,0)</f>
        <v>0</v>
      </c>
      <c r="DR143" s="0" t="n">
        <f aca="false">IF(ISNUMBER(FIND(DR$1,$D143))=$AO$1,1,0)*VLOOKUP($Z$2,DALYs!$A$2:$MW$40,'Intervention list'!DR$195+1,0)</f>
        <v>0</v>
      </c>
      <c r="DS143" s="0" t="n">
        <f aca="false">IF(ISNUMBER(FIND(DS$1,$D143))=$AO$1,1,0)*VLOOKUP($Z$2,DALYs!$A$2:$MW$40,'Intervention list'!DS$195+1,0)</f>
        <v>0</v>
      </c>
      <c r="DT143" s="0" t="n">
        <f aca="false">IF(ISNUMBER(FIND(DT$1,$D143))=$AO$1,1,0)*VLOOKUP($Z$2,DALYs!$A$2:$MW$40,'Intervention list'!DT$195+1,0)</f>
        <v>0</v>
      </c>
      <c r="DU143" s="0" t="n">
        <f aca="false">IF(ISNUMBER(FIND(DU$1,$D143))=$AO$1,1,0)*VLOOKUP($Z$2,DALYs!$A$2:$MW$40,'Intervention list'!DU$195+1,0)</f>
        <v>0</v>
      </c>
      <c r="DV143" s="0" t="n">
        <f aca="false">IF(ISNUMBER(FIND(DV$1,$D143))=$AO$1,1,0)*VLOOKUP($Z$2,DALYs!$A$2:$MW$40,'Intervention list'!DV$195+1,0)</f>
        <v>0</v>
      </c>
      <c r="DW143" s="0" t="n">
        <f aca="false">IF(ISNUMBER(FIND(DW$1,$D143))=$AO$1,1,0)*VLOOKUP($Z$2,DALYs!$A$2:$MW$40,'Intervention list'!DW$195+1,0)</f>
        <v>0</v>
      </c>
      <c r="DX143" s="0" t="n">
        <f aca="false">IF(ISNUMBER(FIND(DX$1,$D143))=$AO$1,1,0)*VLOOKUP($Z$2,DALYs!$A$2:$MW$40,'Intervention list'!DX$195+1,0)</f>
        <v>0</v>
      </c>
      <c r="DY143" s="0" t="n">
        <f aca="false">IF(ISNUMBER(FIND(DY$1,$D143))=$AO$1,1,0)*VLOOKUP($Z$2,DALYs!$A$2:$MW$40,'Intervention list'!DY$195+1,0)</f>
        <v>0</v>
      </c>
      <c r="DZ143" s="0" t="n">
        <f aca="false">IF(ISNUMBER(FIND(DZ$1,$D143))=$AO$1,1,0)*VLOOKUP($Z$2,DALYs!$A$2:$MW$40,'Intervention list'!DZ$195+1,0)</f>
        <v>0</v>
      </c>
      <c r="EA143" s="0" t="n">
        <f aca="false">IF(ISNUMBER(FIND(EA$1,$D143))=$AO$1,1,0)*VLOOKUP($Z$2,DALYs!$A$2:$MW$40,'Intervention list'!EA$195+1,0)</f>
        <v>0</v>
      </c>
      <c r="EB143" s="0" t="n">
        <f aca="false">IF(ISNUMBER(FIND(EB$1,$D143))=$AO$1,1,0)*VLOOKUP($Z$2,DALYs!$A$2:$MW$40,'Intervention list'!EB$195+1,0)</f>
        <v>0</v>
      </c>
      <c r="EC143" s="0" t="n">
        <f aca="false">IF(ISNUMBER(FIND(EC$1,$D143))=$AO$1,1,0)*VLOOKUP($Z$2,DALYs!$A$2:$MW$40,'Intervention list'!EC$195+1,0)</f>
        <v>0</v>
      </c>
      <c r="ED143" s="0" t="n">
        <f aca="false">IF(ISNUMBER(FIND(ED$1,$D143))=$AO$1,1,0)*VLOOKUP($Z$2,DALYs!$A$2:$MW$40,'Intervention list'!ED$195+1,0)</f>
        <v>0</v>
      </c>
      <c r="EE143" s="0" t="n">
        <f aca="false">IF(ISNUMBER(FIND(EE$1,$D143))=$AO$1,1,0)*VLOOKUP($Z$2,DALYs!$A$2:$MW$40,'Intervention list'!EE$195+1,0)</f>
        <v>0</v>
      </c>
      <c r="EF143" s="0" t="n">
        <f aca="false">IF(ISNUMBER(FIND(EF$1,$D143))=$AO$1,1,0)*VLOOKUP($Z$2,DALYs!$A$2:$MW$40,'Intervention list'!EF$195+1,0)</f>
        <v>0</v>
      </c>
      <c r="EG143" s="0" t="n">
        <f aca="false">IF(ISNUMBER(FIND(EG$1,$D143))=$AO$1,1,0)*VLOOKUP($Z$2,DALYs!$A$2:$MW$40,'Intervention list'!EG$195+1,0)</f>
        <v>0</v>
      </c>
      <c r="EH143" s="0" t="n">
        <f aca="false">IF(ISNUMBER(FIND(EH$1,$D143))=$AO$1,1,0)*VLOOKUP($Z$2,DALYs!$A$2:$MW$40,'Intervention list'!EH$195+1,0)</f>
        <v>0</v>
      </c>
      <c r="EI143" s="0" t="n">
        <f aca="false">IF(ISNUMBER(FIND(EI$1,$D143))=$AO$1,1,0)*VLOOKUP($Z$2,DALYs!$A$2:$MW$40,'Intervention list'!EI$195+1,0)</f>
        <v>0</v>
      </c>
      <c r="EJ143" s="0" t="n">
        <f aca="false">IF(ISNUMBER(FIND(EJ$1,$D143))=$AO$1,1,0)*VLOOKUP($Z$2,DALYs!$A$2:$MW$40,'Intervention list'!EJ$195+1,0)</f>
        <v>0</v>
      </c>
      <c r="EK143" s="0" t="n">
        <f aca="false">IF(ISNUMBER(FIND(EK$1,$D143))=$AO$1,1,0)*VLOOKUP($Z$2,DALYs!$A$2:$MW$40,'Intervention list'!EK$195+1,0)</f>
        <v>0</v>
      </c>
      <c r="EL143" s="0" t="n">
        <f aca="false">IF(ISNUMBER(FIND(EL$1,$D143))=$AO$1,1,0)*VLOOKUP($Z$2,DALYs!$A$2:$MW$40,'Intervention list'!EL$195+1,0)</f>
        <v>0</v>
      </c>
      <c r="EM143" s="0" t="n">
        <f aca="false">IF(ISNUMBER(FIND(EM$1,$D143))=$AO$1,1,0)*VLOOKUP($Z$2,DALYs!$A$2:$MW$40,'Intervention list'!EM$195+1,0)</f>
        <v>0</v>
      </c>
      <c r="EN143" s="0" t="n">
        <f aca="false">IF(ISNUMBER(FIND(EN$1,$D143))=$AO$1,1,0)*VLOOKUP($Z$2,DALYs!$A$2:$MW$40,'Intervention list'!EN$195+1,0)</f>
        <v>0</v>
      </c>
      <c r="EO143" s="0" t="n">
        <f aca="false">IF(ISNUMBER(FIND(EO$1,$D143))=$AO$1,1,0)*VLOOKUP($Z$2,DALYs!$A$2:$MW$40,'Intervention list'!EO$195+1,0)</f>
        <v>0</v>
      </c>
      <c r="EP143" s="0" t="n">
        <f aca="false">IF(ISNUMBER(FIND(EP$1,$D143))=$AO$1,1,0)*VLOOKUP($Z$2,DALYs!$A$2:$MW$40,'Intervention list'!EP$195+1,0)</f>
        <v>0</v>
      </c>
      <c r="EQ143" s="0" t="n">
        <f aca="false">IF(ISNUMBER(FIND(EQ$1,$D143))=$AO$1,1,0)*VLOOKUP($Z$2,DALYs!$A$2:$MW$40,'Intervention list'!EQ$195+1,0)</f>
        <v>0</v>
      </c>
      <c r="ER143" s="0" t="n">
        <f aca="false">IF(ISNUMBER(FIND(ER$1,$D143))=$AO$1,1,0)*VLOOKUP($Z$2,DALYs!$A$2:$MW$40,'Intervention list'!ER$195+1,0)</f>
        <v>0</v>
      </c>
      <c r="ES143" s="0" t="n">
        <f aca="false">IF(ISNUMBER(FIND(ES$1,$D143))=$AO$1,1,0)*VLOOKUP($Z$2,DALYs!$A$2:$MW$40,'Intervention list'!ES$195+1,0)</f>
        <v>0</v>
      </c>
      <c r="ET143" s="0" t="n">
        <f aca="false">IF(ISNUMBER(FIND(ET$1,$D143))=$AO$1,1,0)*VLOOKUP($Z$2,DALYs!$A$2:$MW$40,'Intervention list'!ET$195+1,0)</f>
        <v>0</v>
      </c>
      <c r="EU143" s="0" t="n">
        <f aca="false">IF(ISNUMBER(FIND(EU$1,$D143))=$AO$1,1,0)*VLOOKUP($Z$2,DALYs!$A$2:$MW$40,'Intervention list'!EU$195+1,0)</f>
        <v>0</v>
      </c>
      <c r="EV143" s="0" t="n">
        <f aca="false">IF(ISNUMBER(FIND(EV$1,$D143))=$AO$1,1,0)*VLOOKUP($Z$2,DALYs!$A$2:$MW$40,'Intervention list'!EV$195+1,0)</f>
        <v>0</v>
      </c>
      <c r="EW143" s="0" t="n">
        <f aca="false">IF(ISNUMBER(FIND(EW$1,$D143))=$AO$1,1,0)*VLOOKUP($Z$2,DALYs!$A$2:$MW$40,'Intervention list'!EW$195+1,0)</f>
        <v>0</v>
      </c>
      <c r="EX143" s="0" t="n">
        <f aca="false">IF(ISNUMBER(FIND(EX$1,$D143))=$AO$1,1,0)*VLOOKUP($Z$2,DALYs!$A$2:$MW$40,'Intervention list'!EX$195+1,0)</f>
        <v>0</v>
      </c>
      <c r="EY143" s="0" t="n">
        <f aca="false">IF(ISNUMBER(FIND(EY$1,$D143))=$AO$1,1,0)*VLOOKUP($Z$2,DALYs!$A$2:$MW$40,'Intervention list'!EY$195+1,0)</f>
        <v>0</v>
      </c>
      <c r="EZ143" s="0" t="n">
        <f aca="false">IF(ISNUMBER(FIND(EZ$1,$D143))=$AO$1,1,0)*VLOOKUP($Z$2,DALYs!$A$2:$MW$40,'Intervention list'!EZ$195+1,0)</f>
        <v>0</v>
      </c>
      <c r="FA143" s="0" t="n">
        <f aca="false">IF(ISNUMBER(FIND(FA$1,$D143))=$AO$1,1,0)*VLOOKUP($Z$2,DALYs!$A$2:$MW$40,'Intervention list'!FA$195+1,0)</f>
        <v>0</v>
      </c>
      <c r="FB143" s="0" t="n">
        <f aca="false">IF(ISNUMBER(FIND(FB$1,$D143))=$AO$1,1,0)*VLOOKUP($Z$2,DALYs!$A$2:$MW$40,'Intervention list'!FB$195+1,0)</f>
        <v>0</v>
      </c>
      <c r="FC143" s="0" t="n">
        <f aca="false">IF(ISNUMBER(FIND(FC$1,$D143))=$AO$1,1,0)*VLOOKUP($Z$2,DALYs!$A$2:$MW$40,'Intervention list'!FC$195+1,0)</f>
        <v>0</v>
      </c>
      <c r="FD143" s="0" t="n">
        <f aca="false">IF(ISNUMBER(FIND(FD$1,$D143))=$AO$1,1,0)*VLOOKUP($Z$2,DALYs!$A$2:$MW$40,'Intervention list'!FD$195+1,0)</f>
        <v>0</v>
      </c>
      <c r="FE143" s="0" t="n">
        <f aca="false">IF(ISNUMBER(FIND(FE$1,$D143))=$AO$1,1,0)*VLOOKUP($Z$2,DALYs!$A$2:$MW$40,'Intervention list'!FE$195+1,0)</f>
        <v>0</v>
      </c>
      <c r="FF143" s="0" t="n">
        <f aca="false">IF(ISNUMBER(FIND(FF$1,$D143))=$AO$1,1,0)*VLOOKUP($Z$2,DALYs!$A$2:$MW$40,'Intervention list'!FF$195+1,0)</f>
        <v>0</v>
      </c>
      <c r="FG143" s="0" t="n">
        <f aca="false">IF(ISNUMBER(FIND(FG$1,$D143))=$AO$1,1,0)*VLOOKUP($Z$2,DALYs!$A$2:$MW$40,'Intervention list'!FG$195+1,0)</f>
        <v>0</v>
      </c>
      <c r="FH143" s="0" t="n">
        <f aca="false">IF(ISNUMBER(FIND(FH$1,$D143))=$AO$1,1,0)*VLOOKUP($Z$2,DALYs!$A$2:$MW$40,'Intervention list'!FH$195+1,0)</f>
        <v>0</v>
      </c>
      <c r="FI143" s="0" t="n">
        <f aca="false">IF(ISNUMBER(FIND(FI$1,$D143))=$AO$1,1,0)*VLOOKUP($Z$2,DALYs!$A$2:$MW$40,'Intervention list'!FI$195+1,0)</f>
        <v>0</v>
      </c>
      <c r="FJ143" s="0" t="n">
        <f aca="false">IF(ISNUMBER(FIND(FJ$1,$D143))=$AO$1,1,0)*VLOOKUP($Z$2,DALYs!$A$2:$MW$40,'Intervention list'!FJ$195+1,0)</f>
        <v>0</v>
      </c>
      <c r="FK143" s="0" t="n">
        <f aca="false">IF(ISNUMBER(FIND(FK$1,$D143))=$AO$1,1,0)*VLOOKUP($Z$2,DALYs!$A$2:$MW$40,'Intervention list'!FK$195+1,0)</f>
        <v>0</v>
      </c>
      <c r="FL143" s="0" t="n">
        <f aca="false">IF(ISNUMBER(FIND(FL$1,$D143))=$AO$1,1,0)*VLOOKUP($Z$2,DALYs!$A$2:$MW$40,'Intervention list'!FL$195+1,0)</f>
        <v>0</v>
      </c>
      <c r="FM143" s="0" t="n">
        <f aca="false">IF(ISNUMBER(FIND(FM$1,$D143))=$AO$1,1,0)*VLOOKUP($Z$2,DALYs!$A$2:$MW$40,'Intervention list'!FM$195+1,0)</f>
        <v>0</v>
      </c>
      <c r="FN143" s="0" t="n">
        <f aca="false">IF(ISNUMBER(FIND(FN$1,$D143))=$AO$1,1,0)*VLOOKUP($Z$2,DALYs!$A$2:$MW$40,'Intervention list'!FN$195+1,0)</f>
        <v>0</v>
      </c>
      <c r="FO143" s="0" t="n">
        <f aca="false">IF(ISNUMBER(FIND(FO$1,$D143))=$AO$1,1,0)*VLOOKUP($Z$2,DALYs!$A$2:$MW$40,'Intervention list'!FO$195+1,0)</f>
        <v>0</v>
      </c>
      <c r="FP143" s="0" t="n">
        <f aca="false">IF(ISNUMBER(FIND(FP$1,$D143))=$AO$1,1,0)*VLOOKUP($Z$2,DALYs!$A$2:$MW$40,'Intervention list'!FP$195+1,0)</f>
        <v>0</v>
      </c>
      <c r="FQ143" s="0" t="n">
        <f aca="false">IF(ISNUMBER(FIND(FQ$1,$D143))=$AO$1,1,0)*VLOOKUP($Z$2,DALYs!$A$2:$MW$40,'Intervention list'!FQ$195+1,0)</f>
        <v>0</v>
      </c>
      <c r="FR143" s="0" t="n">
        <f aca="false">IF(ISNUMBER(FIND(FR$1,$D143))=$AO$1,1,0)*VLOOKUP($Z$2,DALYs!$A$2:$MW$40,'Intervention list'!FR$195+1,0)</f>
        <v>0</v>
      </c>
      <c r="FS143" s="0" t="n">
        <f aca="false">IF(ISNUMBER(FIND(FS$1,$D143))=$AO$1,1,0)*VLOOKUP($Z$2,DALYs!$A$2:$MW$40,'Intervention list'!FS$195+1,0)</f>
        <v>0</v>
      </c>
      <c r="FT143" s="0" t="n">
        <f aca="false">IF(ISNUMBER(FIND(FT$1,$D143))=$AO$1,1,0)*VLOOKUP($Z$2,DALYs!$A$2:$MW$40,'Intervention list'!FT$195+1,0)</f>
        <v>0</v>
      </c>
      <c r="FU143" s="0" t="n">
        <f aca="false">IF(ISNUMBER(FIND(FU$1,$D143))=$AO$1,1,0)*VLOOKUP($Z$2,DALYs!$A$2:$MW$40,'Intervention list'!FU$195+1,0)</f>
        <v>0</v>
      </c>
      <c r="FV143" s="0" t="n">
        <f aca="false">IF(ISNUMBER(FIND(FV$1,$D143))=$AO$1,1,0)*VLOOKUP($Z$2,DALYs!$A$2:$MW$40,'Intervention list'!FV$195+1,0)</f>
        <v>0</v>
      </c>
      <c r="FW143" s="0" t="n">
        <f aca="false">IF(ISNUMBER(FIND(FW$1,$D143))=$AO$1,1,0)*VLOOKUP($Z$2,DALYs!$A$2:$MW$40,'Intervention list'!FW$195+1,0)</f>
        <v>0</v>
      </c>
      <c r="FX143" s="0" t="n">
        <f aca="false">IF(ISNUMBER(FIND(FX$1,$D143))=$AO$1,1,0)*VLOOKUP($Z$2,DALYs!$A$2:$MW$40,'Intervention list'!FX$195+1,0)</f>
        <v>0</v>
      </c>
      <c r="FY143" s="0" t="n">
        <f aca="false">IF(ISNUMBER(FIND(FY$1,$D143))=$AO$1,1,0)*VLOOKUP($Z$2,DALYs!$A$2:$MW$40,'Intervention list'!FY$195+1,0)</f>
        <v>0</v>
      </c>
      <c r="FZ143" s="0" t="n">
        <f aca="false">IF(ISNUMBER(FIND(FZ$1,$D143))=$AO$1,1,0)*VLOOKUP($Z$2,DALYs!$A$2:$MW$40,'Intervention list'!FZ$195+1,0)</f>
        <v>0</v>
      </c>
      <c r="GA143" s="0" t="n">
        <f aca="false">IF(ISNUMBER(FIND(GA$1,$D143))=$AO$1,1,0)*VLOOKUP($Z$2,DALYs!$A$2:$MW$40,'Intervention list'!GA$195+1,0)</f>
        <v>0</v>
      </c>
      <c r="GB143" s="0" t="n">
        <f aca="false">IF(ISNUMBER(FIND(GB$1,$D143))=$AO$1,1,0)*VLOOKUP($Z$2,DALYs!$A$2:$MW$40,'Intervention list'!GB$195+1,0)</f>
        <v>0</v>
      </c>
      <c r="GC143" s="0" t="n">
        <f aca="false">IF(ISNUMBER(FIND(GC$1,$D143))=$AO$1,1,0)*VLOOKUP($Z$2,DALYs!$A$2:$MW$40,'Intervention list'!GC$195+1,0)</f>
        <v>0</v>
      </c>
      <c r="GD143" s="0" t="n">
        <f aca="false">IF(ISNUMBER(FIND(GD$1,$D143))=$AO$1,1,0)*VLOOKUP($Z$2,DALYs!$A$2:$MW$40,'Intervention list'!GD$195+1,0)</f>
        <v>0</v>
      </c>
      <c r="GE143" s="0" t="n">
        <f aca="false">IF(ISNUMBER(FIND(GE$1,$D143))=$AO$1,1,0)*VLOOKUP($Z$2,DALYs!$A$2:$MW$40,'Intervention list'!GE$195+1,0)</f>
        <v>0</v>
      </c>
      <c r="GF143" s="0" t="n">
        <f aca="false">IF(ISNUMBER(FIND(GF$1,$D143))=$AO$1,1,0)*VLOOKUP($Z$2,DALYs!$A$2:$MW$40,'Intervention list'!GF$195+1,0)</f>
        <v>0</v>
      </c>
      <c r="GG143" s="0" t="n">
        <f aca="false">IF(ISNUMBER(FIND(GG$1,$D143))=$AO$1,1,0)*VLOOKUP($Z$2,DALYs!$A$2:$MW$40,'Intervention list'!GG$195+1,0)</f>
        <v>0</v>
      </c>
      <c r="GH143" s="0" t="n">
        <f aca="false">IF(ISNUMBER(FIND(GH$1,$D143))=$AO$1,1,0)*VLOOKUP($Z$2,DALYs!$A$2:$MW$40,'Intervention list'!GH$195+1,0)</f>
        <v>0</v>
      </c>
      <c r="GI143" s="0" t="n">
        <f aca="false">IF(ISNUMBER(FIND(GI$1,$D143))=$AO$1,1,0)*VLOOKUP($Z$2,DALYs!$A$2:$MW$40,'Intervention list'!GI$195+1,0)</f>
        <v>0</v>
      </c>
      <c r="GJ143" s="0" t="n">
        <f aca="false">IF(ISNUMBER(FIND(GJ$1,$D143))=$AO$1,1,0)*VLOOKUP($Z$2,DALYs!$A$2:$MW$40,'Intervention list'!GJ$195+1,0)</f>
        <v>0</v>
      </c>
      <c r="GK143" s="0" t="n">
        <f aca="false">IF(ISNUMBER(FIND(GK$1,$D143))=$AO$1,1,0)*VLOOKUP($Z$2,DALYs!$A$2:$MW$40,'Intervention list'!GK$195+1,0)</f>
        <v>0</v>
      </c>
      <c r="GL143" s="0" t="n">
        <f aca="false">IF(ISNUMBER(FIND(GL$1,$D143))=$AO$1,1,0)*VLOOKUP($Z$2,DALYs!$A$2:$MW$40,'Intervention list'!GL$195+1,0)</f>
        <v>0</v>
      </c>
      <c r="GM143" s="0" t="n">
        <f aca="false">IF(ISNUMBER(FIND(GM$1,$D143))=$AO$1,1,0)*VLOOKUP($Z$2,DALYs!$A$2:$MW$40,'Intervention list'!GM$195+1,0)</f>
        <v>0</v>
      </c>
      <c r="GN143" s="0" t="n">
        <f aca="false">IF(ISNUMBER(FIND(GN$1,$D143))=$AO$1,1,0)*VLOOKUP($Z$2,DALYs!$A$2:$MW$40,'Intervention list'!GN$195+1,0)</f>
        <v>0</v>
      </c>
      <c r="GO143" s="0" t="n">
        <f aca="false">IF(ISNUMBER(FIND(GO$1,$D143))=$AO$1,1,0)*VLOOKUP($Z$2,DALYs!$A$2:$MW$40,'Intervention list'!GO$195+1,0)</f>
        <v>0</v>
      </c>
      <c r="GP143" s="0" t="n">
        <f aca="false">IF(ISNUMBER(FIND(GP$1,$D143))=$AO$1,1,0)*VLOOKUP($Z$2,DALYs!$A$2:$MW$40,'Intervention list'!GP$195+1,0)</f>
        <v>0</v>
      </c>
      <c r="GQ143" s="0" t="n">
        <f aca="false">IF(ISNUMBER(FIND(GQ$1,$D143))=$AO$1,1,0)*VLOOKUP($Z$2,DALYs!$A$2:$MW$40,'Intervention list'!GQ$195+1,0)</f>
        <v>0</v>
      </c>
      <c r="GR143" s="0" t="n">
        <f aca="false">IF(ISNUMBER(FIND(GR$1,$D143))=$AO$1,1,0)*VLOOKUP($Z$2,DALYs!$A$2:$MW$40,'Intervention list'!GR$195+1,0)</f>
        <v>0</v>
      </c>
      <c r="GS143" s="0" t="n">
        <f aca="false">IF(ISNUMBER(FIND(GS$1,$D143))=$AO$1,1,0)*VLOOKUP($Z$2,DALYs!$A$2:$MW$40,'Intervention list'!GS$195+1,0)</f>
        <v>0</v>
      </c>
      <c r="GT143" s="0" t="n">
        <f aca="false">IF(ISNUMBER(FIND(GT$1,$D143))=$AO$1,1,0)*VLOOKUP($Z$2,DALYs!$A$2:$MW$40,'Intervention list'!GT$195+1,0)</f>
        <v>0</v>
      </c>
      <c r="GU143" s="0" t="n">
        <f aca="false">IF(ISNUMBER(FIND(GU$1,$D143))=$AO$1,1,0)*VLOOKUP($Z$2,DALYs!$A$2:$MW$40,'Intervention list'!GU$195+1,0)</f>
        <v>0</v>
      </c>
      <c r="GV143" s="0" t="n">
        <f aca="false">IF(ISNUMBER(FIND(GV$1,$D143))=$AO$1,1,0)*VLOOKUP($Z$2,DALYs!$A$2:$MW$40,'Intervention list'!GV$195+1,0)</f>
        <v>0</v>
      </c>
      <c r="GW143" s="0" t="n">
        <f aca="false">IF(ISNUMBER(FIND(GW$1,$D143))=$AO$1,1,0)*VLOOKUP($Z$2,DALYs!$A$2:$MW$40,'Intervention list'!GW$195+1,0)</f>
        <v>0</v>
      </c>
      <c r="GX143" s="0" t="n">
        <f aca="false">IF(ISNUMBER(FIND(GX$1,$D143))=$AO$1,1,0)*VLOOKUP($Z$2,DALYs!$A$2:$MW$40,'Intervention list'!GX$195+1,0)</f>
        <v>0</v>
      </c>
      <c r="GY143" s="0" t="n">
        <f aca="false">IF(ISNUMBER(FIND(GY$1,$D143))=$AO$1,1,0)*VLOOKUP($Z$2,DALYs!$A$2:$MW$40,'Intervention list'!GY$195+1,0)</f>
        <v>0</v>
      </c>
      <c r="GZ143" s="0" t="n">
        <f aca="false">IF(ISNUMBER(FIND(GZ$1,$D143))=$AO$1,1,0)*VLOOKUP($Z$2,DALYs!$A$2:$MW$40,'Intervention list'!GZ$195+1,0)</f>
        <v>0</v>
      </c>
      <c r="HA143" s="0" t="n">
        <f aca="false">IF(ISNUMBER(FIND(HA$1,$D143))=$AO$1,1,0)*VLOOKUP($Z$2,DALYs!$A$2:$MW$40,'Intervention list'!HA$195+1,0)</f>
        <v>0</v>
      </c>
      <c r="HB143" s="0" t="n">
        <f aca="false">IF(ISNUMBER(FIND(HB$1,$D143))=$AO$1,1,0)*VLOOKUP($Z$2,DALYs!$A$2:$MW$40,'Intervention list'!HB$195+1,0)</f>
        <v>0</v>
      </c>
      <c r="HC143" s="0" t="n">
        <f aca="false">IF(ISNUMBER(FIND(HC$1,$D143))=$AO$1,1,0)*VLOOKUP($Z$2,DALYs!$A$2:$MW$40,'Intervention list'!HC$195+1,0)</f>
        <v>0</v>
      </c>
      <c r="HD143" s="0" t="n">
        <f aca="false">IF(ISNUMBER(FIND(HD$1,$D143))=$AO$1,1,0)*VLOOKUP($Z$2,DALYs!$A$2:$MW$40,'Intervention list'!HD$195+1,0)</f>
        <v>0</v>
      </c>
      <c r="HE143" s="0" t="n">
        <f aca="false">IF(ISNUMBER(FIND(HE$1,$D143))=$AO$1,1,0)*VLOOKUP($Z$2,DALYs!$A$2:$MW$40,'Intervention list'!HE$195+1,0)</f>
        <v>0</v>
      </c>
      <c r="HF143" s="0" t="n">
        <f aca="false">IF(ISNUMBER(FIND(HF$1,$D143))=$AO$1,1,0)*VLOOKUP($Z$2,DALYs!$A$2:$MW$40,'Intervention list'!HF$195+1,0)</f>
        <v>0</v>
      </c>
      <c r="HG143" s="0" t="n">
        <f aca="false">IF(ISNUMBER(FIND(HG$1,$D143))=$AO$1,1,0)*VLOOKUP($Z$2,DALYs!$A$2:$MW$40,'Intervention list'!HG$195+1,0)</f>
        <v>0</v>
      </c>
      <c r="HH143" s="0" t="n">
        <f aca="false">IF(ISNUMBER(FIND(HH$1,$D143))=$AO$1,1,0)*VLOOKUP($Z$2,DALYs!$A$2:$MW$40,'Intervention list'!HH$195+1,0)</f>
        <v>0</v>
      </c>
      <c r="HI143" s="0" t="n">
        <f aca="false">IF(ISNUMBER(FIND(HI$1,$D143))=$AO$1,1,0)*VLOOKUP($Z$2,DALYs!$A$2:$MW$40,'Intervention list'!HI$195+1,0)</f>
        <v>0</v>
      </c>
      <c r="HJ143" s="0" t="n">
        <f aca="false">IF(ISNUMBER(FIND(HJ$1,$D143))=$AO$1,1,0)*VLOOKUP($Z$2,DALYs!$A$2:$MW$40,'Intervention list'!HJ$195+1,0)</f>
        <v>0</v>
      </c>
      <c r="HK143" s="0" t="n">
        <f aca="false">IF(ISNUMBER(FIND(HK$1,$D143))=$AO$1,1,0)*VLOOKUP($Z$2,DALYs!$A$2:$MW$40,'Intervention list'!HK$195+1,0)</f>
        <v>0</v>
      </c>
      <c r="HL143" s="0" t="n">
        <f aca="false">IF(ISNUMBER(FIND(HL$1,$D143))=$AO$1,1,0)*VLOOKUP($Z$2,DALYs!$A$2:$MW$40,'Intervention list'!HL$195+1,0)</f>
        <v>0</v>
      </c>
      <c r="HM143" s="0" t="n">
        <f aca="false">IF(ISNUMBER(FIND(HM$1,$D143))=$AO$1,1,0)*VLOOKUP($Z$2,DALYs!$A$2:$MW$40,'Intervention list'!HM$195+1,0)</f>
        <v>0</v>
      </c>
      <c r="HN143" s="0" t="n">
        <f aca="false">IF(ISNUMBER(FIND(HN$1,$D143))=$AO$1,1,0)*VLOOKUP($Z$2,DALYs!$A$2:$MW$40,'Intervention list'!HN$195+1,0)</f>
        <v>0</v>
      </c>
      <c r="HO143" s="0" t="n">
        <f aca="false">IF(ISNUMBER(FIND(HO$1,$D143))=$AO$1,1,0)*VLOOKUP($Z$2,DALYs!$A$2:$MW$40,'Intervention list'!HO$195+1,0)</f>
        <v>0</v>
      </c>
      <c r="HP143" s="0" t="n">
        <f aca="false">IF(ISNUMBER(FIND(HP$1,$D143))=$AO$1,1,0)*VLOOKUP($Z$2,DALYs!$A$2:$MW$40,'Intervention list'!HP$195+1,0)</f>
        <v>0</v>
      </c>
      <c r="HQ143" s="0" t="n">
        <f aca="false">IF(ISNUMBER(FIND(HQ$1,$D143))=$AO$1,1,0)*VLOOKUP($Z$2,DALYs!$A$2:$MW$40,'Intervention list'!HQ$195+1,0)</f>
        <v>0</v>
      </c>
      <c r="HR143" s="0" t="n">
        <f aca="false">IF(ISNUMBER(FIND(HR$1,$D143))=$AO$1,1,0)*VLOOKUP($Z$2,DALYs!$A$2:$MW$40,'Intervention list'!HR$195+1,0)</f>
        <v>0</v>
      </c>
      <c r="HS143" s="0" t="n">
        <f aca="false">IF(ISNUMBER(FIND(HS$1,$D143))=$AO$1,1,0)*VLOOKUP($Z$2,DALYs!$A$2:$MW$40,'Intervention list'!HS$195+1,0)</f>
        <v>0</v>
      </c>
      <c r="HT143" s="0" t="n">
        <f aca="false">IF(ISNUMBER(FIND(HT$1,$D143))=$AO$1,1,0)*VLOOKUP($Z$2,DALYs!$A$2:$MW$40,'Intervention list'!HT$195+1,0)</f>
        <v>0</v>
      </c>
      <c r="HU143" s="0" t="n">
        <f aca="false">IF(ISNUMBER(FIND(HU$1,$D143))=$AO$1,1,0)*VLOOKUP($Z$2,DALYs!$A$2:$MW$40,'Intervention list'!HU$195+1,0)</f>
        <v>0</v>
      </c>
      <c r="HV143" s="0" t="n">
        <f aca="false">IF(ISNUMBER(FIND(HV$1,$D143))=$AO$1,1,0)*VLOOKUP($Z$2,DALYs!$A$2:$MW$40,'Intervention list'!HV$195+1,0)</f>
        <v>0</v>
      </c>
      <c r="HW143" s="0" t="n">
        <f aca="false">IF(ISNUMBER(FIND(HW$1,$D143))=$AO$1,1,0)*VLOOKUP($Z$2,DALYs!$A$2:$MW$40,'Intervention list'!HW$195+1,0)</f>
        <v>0</v>
      </c>
      <c r="HX143" s="0" t="n">
        <f aca="false">IF(ISNUMBER(FIND(HX$1,$D143))=$AO$1,1,0)*VLOOKUP($Z$2,DALYs!$A$2:$MW$40,'Intervention list'!HX$195+1,0)</f>
        <v>0</v>
      </c>
      <c r="HY143" s="0" t="n">
        <f aca="false">IF(ISNUMBER(FIND(HY$1,$D143))=$AO$1,1,0)*VLOOKUP($Z$2,DALYs!$A$2:$MW$40,'Intervention list'!HY$195+1,0)</f>
        <v>0</v>
      </c>
      <c r="HZ143" s="0" t="n">
        <f aca="false">IF(ISNUMBER(FIND(HZ$1,$D143))=$AO$1,1,0)*VLOOKUP($Z$2,DALYs!$A$2:$MW$40,'Intervention list'!HZ$195+1,0)</f>
        <v>0</v>
      </c>
      <c r="IA143" s="0" t="n">
        <f aca="false">IF(ISNUMBER(FIND(IA$1,$D143))=$AO$1,1,0)*VLOOKUP($Z$2,DALYs!$A$2:$MW$40,'Intervention list'!IA$195+1,0)</f>
        <v>0</v>
      </c>
      <c r="IB143" s="0" t="n">
        <f aca="false">IF(ISNUMBER(FIND(IB$1,$D143))=$AO$1,1,0)*VLOOKUP($Z$2,DALYs!$A$2:$MW$40,'Intervention list'!IB$195+1,0)</f>
        <v>0</v>
      </c>
      <c r="IC143" s="0" t="n">
        <f aca="false">IF(ISNUMBER(FIND(IC$1,$D143))=$AO$1,1,0)*VLOOKUP($Z$2,DALYs!$A$2:$MW$40,'Intervention list'!IC$195+1,0)</f>
        <v>0</v>
      </c>
      <c r="ID143" s="0" t="n">
        <f aca="false">IF(ISNUMBER(FIND(ID$1,$D143))=$AO$1,1,0)*VLOOKUP($Z$2,DALYs!$A$2:$MW$40,'Intervention list'!ID$195+1,0)</f>
        <v>0</v>
      </c>
      <c r="IE143" s="0" t="n">
        <f aca="false">IF(ISNUMBER(FIND(IE$1,$D143))=$AO$1,1,0)*VLOOKUP($Z$2,DALYs!$A$2:$MW$40,'Intervention list'!IE$195+1,0)</f>
        <v>0</v>
      </c>
      <c r="IF143" s="0" t="n">
        <f aca="false">IF(ISNUMBER(FIND(IF$1,$D143))=$AO$1,1,0)*VLOOKUP($Z$2,DALYs!$A$2:$MW$40,'Intervention list'!IF$195+1,0)</f>
        <v>0</v>
      </c>
      <c r="IG143" s="0" t="n">
        <f aca="false">IF(ISNUMBER(FIND(IG$1,$D143))=$AO$1,1,0)*VLOOKUP($Z$2,DALYs!$A$2:$MW$40,'Intervention list'!IG$195+1,0)</f>
        <v>0</v>
      </c>
      <c r="IH143" s="0" t="n">
        <f aca="false">IF(ISNUMBER(FIND(IH$1,$D143))=$AO$1,1,0)*VLOOKUP($Z$2,DALYs!$A$2:$MW$40,'Intervention list'!IH$195+1,0)</f>
        <v>0</v>
      </c>
      <c r="II143" s="0" t="n">
        <f aca="false">IF(ISNUMBER(FIND(II$1,$D143))=$AO$1,1,0)*VLOOKUP($Z$2,DALYs!$A$2:$MW$40,'Intervention list'!II$195+1,0)</f>
        <v>0</v>
      </c>
      <c r="IJ143" s="0" t="n">
        <f aca="false">IF(ISNUMBER(FIND(IJ$1,$D143))=$AO$1,1,0)*VLOOKUP($Z$2,DALYs!$A$2:$MW$40,'Intervention list'!IJ$195+1,0)</f>
        <v>0</v>
      </c>
      <c r="IK143" s="0" t="n">
        <f aca="false">IF(ISNUMBER(FIND(IK$1,$D143))=$AO$1,1,0)*VLOOKUP($Z$2,DALYs!$A$2:$MW$40,'Intervention list'!IK$195+1,0)</f>
        <v>0</v>
      </c>
      <c r="IL143" s="0" t="n">
        <f aca="false">IF(ISNUMBER(FIND(IL$1,$D143))=$AO$1,1,0)*VLOOKUP($Z$2,DALYs!$A$2:$MW$40,'Intervention list'!IL$195+1,0)</f>
        <v>0</v>
      </c>
      <c r="IM143" s="0" t="n">
        <f aca="false">IF(ISNUMBER(FIND(IM$1,$D143))=$AO$1,1,0)*VLOOKUP($Z$2,DALYs!$A$2:$MW$40,'Intervention list'!IM$195+1,0)</f>
        <v>0</v>
      </c>
      <c r="IN143" s="0" t="n">
        <f aca="false">IF(ISNUMBER(FIND(IN$1,$D143))=$AO$1,1,0)*VLOOKUP($Z$2,DALYs!$A$2:$MW$40,'Intervention list'!IN$195+1,0)</f>
        <v>0</v>
      </c>
      <c r="IO143" s="0" t="n">
        <f aca="false">IF(ISNUMBER(FIND(IO$1,$D143))=$AO$1,1,0)*VLOOKUP($Z$2,DALYs!$A$2:$MW$40,'Intervention list'!IO$195+1,0)</f>
        <v>0</v>
      </c>
      <c r="IP143" s="0" t="n">
        <f aca="false">IF(ISNUMBER(FIND(IP$1,$D143))=$AO$1,1,0)*VLOOKUP($Z$2,DALYs!$A$2:$MW$40,'Intervention list'!IP$195+1,0)</f>
        <v>0</v>
      </c>
      <c r="IQ143" s="0" t="n">
        <f aca="false">IF(ISNUMBER(FIND(IQ$1,$D143))=$AO$1,1,0)*VLOOKUP($Z$2,DALYs!$A$2:$MW$40,'Intervention list'!IQ$195+1,0)</f>
        <v>0</v>
      </c>
      <c r="IR143" s="0" t="n">
        <f aca="false">IF(ISNUMBER(FIND(IR$1,$D143))=$AO$1,1,0)*VLOOKUP($Z$2,DALYs!$A$2:$MW$40,'Intervention list'!IR$195+1,0)</f>
        <v>0</v>
      </c>
      <c r="IS143" s="0" t="n">
        <f aca="false">IF(ISNUMBER(FIND(IS$1,$D143))=$AO$1,1,0)*VLOOKUP($Z$2,DALYs!$A$2:$MW$40,'Intervention list'!IS$195+1,0)</f>
        <v>0</v>
      </c>
      <c r="IT143" s="0" t="n">
        <f aca="false">IF(ISNUMBER(FIND(IT$1,$D143))=$AO$1,1,0)*VLOOKUP($Z$2,DALYs!$A$2:$MW$40,'Intervention list'!IT$195+1,0)</f>
        <v>0</v>
      </c>
      <c r="IU143" s="0" t="n">
        <f aca="false">IF(ISNUMBER(FIND(IU$1,$D143))=$AO$1,1,0)*VLOOKUP($Z$2,DALYs!$A$2:$MW$40,'Intervention list'!IU$195+1,0)</f>
        <v>0</v>
      </c>
      <c r="IV143" s="0" t="n">
        <f aca="false">IF(ISNUMBER(FIND(IV$1,$D143))=$AO$1,1,0)*VLOOKUP($Z$2,DALYs!$A$2:$MW$40,'Intervention list'!IV$195+1,0)</f>
        <v>0</v>
      </c>
      <c r="IW143" s="0" t="n">
        <f aca="false">IF(ISNUMBER(FIND(IW$1,$D143))=$AO$1,1,0)*VLOOKUP($Z$2,DALYs!$A$2:$MW$40,'Intervention list'!IW$195+1,0)</f>
        <v>0</v>
      </c>
      <c r="IX143" s="0" t="n">
        <f aca="false">IF(ISNUMBER(FIND(IX$1,$D143))=$AO$1,1,0)*VLOOKUP($Z$2,DALYs!$A$2:$MW$40,'Intervention list'!IX$195+1,0)</f>
        <v>0</v>
      </c>
      <c r="IY143" s="0" t="n">
        <f aca="false">IF(ISNUMBER(FIND(IY$1,$D143))=$AO$1,1,0)*VLOOKUP($Z$2,DALYs!$A$2:$MW$40,'Intervention list'!IY$195+1,0)</f>
        <v>0</v>
      </c>
      <c r="IZ143" s="0" t="n">
        <f aca="false">IF(ISNUMBER(FIND(IZ$1,$D143))=$AO$1,1,0)*VLOOKUP($Z$2,DALYs!$A$2:$MW$40,'Intervention list'!IZ$195+1,0)</f>
        <v>0</v>
      </c>
      <c r="JA143" s="0" t="n">
        <f aca="false">IF(ISNUMBER(FIND(JA$1,$D143))=$AO$1,1,0)*VLOOKUP($Z$2,DALYs!$A$2:$MW$40,'Intervention list'!JA$195+1,0)</f>
        <v>0</v>
      </c>
      <c r="JB143" s="0" t="n">
        <f aca="false">IF(ISNUMBER(FIND(JB$1,$D143))=$AO$1,1,0)*VLOOKUP($Z$2,DALYs!$A$2:$MW$40,'Intervention list'!JB$195+1,0)</f>
        <v>0</v>
      </c>
      <c r="JC143" s="0" t="n">
        <f aca="false">IF(ISNUMBER(FIND(JC$1,$D143))=$AO$1,1,0)*VLOOKUP($Z$2,DALYs!$A$2:$MW$40,'Intervention list'!JC$195+1,0)</f>
        <v>0</v>
      </c>
      <c r="JD143" s="0" t="n">
        <f aca="false">IF(ISNUMBER(FIND(JD$1,$D143))=$AO$1,1,0)*VLOOKUP($Z$2,DALYs!$A$2:$MW$40,'Intervention list'!JD$195+1,0)</f>
        <v>0</v>
      </c>
      <c r="JE143" s="0" t="n">
        <f aca="false">IF(ISNUMBER(FIND(JE$1,$D143))=$AO$1,1,0)*VLOOKUP($Z$2,DALYs!$A$2:$MW$40,'Intervention list'!JE$195+1,0)</f>
        <v>0</v>
      </c>
      <c r="JF143" s="0" t="n">
        <f aca="false">IF(ISNUMBER(FIND(JF$1,$D143))=$AO$1,1,0)*VLOOKUP($Z$2,DALYs!$A$2:$MW$40,'Intervention list'!JF$195+1,0)</f>
        <v>0</v>
      </c>
      <c r="JG143" s="0" t="n">
        <f aca="false">IF(ISNUMBER(FIND(JG$1,$D143))=$AO$1,1,0)*VLOOKUP($Z$2,DALYs!$A$2:$MW$40,'Intervention list'!JG$195+1,0)</f>
        <v>0</v>
      </c>
      <c r="JH143" s="0" t="n">
        <f aca="false">IF(ISNUMBER(FIND(JH$1,$D143))=$AO$1,1,0)*VLOOKUP($Z$2,DALYs!$A$2:$MW$40,'Intervention list'!JH$195+1,0)</f>
        <v>0</v>
      </c>
      <c r="JI143" s="0" t="n">
        <f aca="false">IF(ISNUMBER(FIND(JI$1,$D143))=$AO$1,1,0)*VLOOKUP($Z$2,DALYs!$A$2:$MW$40,'Intervention list'!JI$195+1,0)</f>
        <v>0</v>
      </c>
      <c r="JJ143" s="0" t="n">
        <f aca="false">IF(ISNUMBER(FIND(JJ$1,$D143))=$AO$1,1,0)*VLOOKUP($Z$2,DALYs!$A$2:$MW$40,'Intervention list'!JJ$195+1,0)</f>
        <v>0</v>
      </c>
      <c r="JK143" s="0" t="n">
        <f aca="false">IF(ISNUMBER(FIND(JK$1,$D143))=$AO$1,1,0)*VLOOKUP($Z$2,DALYs!$A$2:$MW$40,'Intervention list'!JK$195+1,0)</f>
        <v>0</v>
      </c>
      <c r="JL143" s="0" t="n">
        <f aca="false">IF(ISNUMBER(FIND(JL$1,$D143))=$AO$1,1,0)*VLOOKUP($Z$2,DALYs!$A$2:$MW$40,'Intervention list'!JL$195+1,0)</f>
        <v>0</v>
      </c>
      <c r="JM143" s="0" t="n">
        <f aca="false">IF(ISNUMBER(FIND(JM$1,$D143))=$AO$1,1,0)*VLOOKUP($Z$2,DALYs!$A$2:$MW$40,'Intervention list'!JM$195+1,0)</f>
        <v>0</v>
      </c>
      <c r="JN143" s="0" t="n">
        <f aca="false">IF(ISNUMBER(FIND(JN$1,$D143))=$AO$1,1,0)*VLOOKUP($Z$2,DALYs!$A$2:$MW$40,'Intervention list'!JN$195+1,0)</f>
        <v>0</v>
      </c>
      <c r="JO143" s="0" t="n">
        <f aca="false">IF(ISNUMBER(FIND(JO$1,$D143))=$AO$1,1,0)*VLOOKUP($Z$2,DALYs!$A$2:$MW$40,'Intervention list'!JO$195+1,0)</f>
        <v>0</v>
      </c>
      <c r="JP143" s="0" t="n">
        <f aca="false">IF(ISNUMBER(FIND(JP$1,$D143))=$AO$1,1,0)*VLOOKUP($Z$2,DALYs!$A$2:$MW$40,'Intervention list'!JP$195+1,0)</f>
        <v>0</v>
      </c>
      <c r="JQ143" s="0" t="n">
        <f aca="false">IF(ISNUMBER(FIND(JQ$1,$D143))=$AO$1,1,0)*VLOOKUP($Z$2,DALYs!$A$2:$MW$40,'Intervention list'!JQ$195+1,0)</f>
        <v>0</v>
      </c>
      <c r="JR143" s="0" t="n">
        <f aca="false">IF(ISNUMBER(FIND(JR$1,$D143))=$AO$1,1,0)*VLOOKUP($Z$2,DALYs!$A$2:$MW$40,'Intervention list'!JR$195+1,0)</f>
        <v>0</v>
      </c>
      <c r="JS143" s="0" t="n">
        <f aca="false">IF(ISNUMBER(FIND(JS$1,$D143))=$AO$1,1,0)*VLOOKUP($Z$2,DALYs!$A$2:$MW$40,'Intervention list'!JS$195+1,0)</f>
        <v>0</v>
      </c>
      <c r="JT143" s="0" t="n">
        <f aca="false">IF(ISNUMBER(FIND(JT$1,$D143))=$AO$1,1,0)*VLOOKUP($Z$2,DALYs!$A$2:$MW$40,'Intervention list'!JT$195+1,0)</f>
        <v>0</v>
      </c>
      <c r="JU143" s="0" t="n">
        <f aca="false">IF(ISNUMBER(FIND(JU$1,$D143))=$AO$1,1,0)*VLOOKUP($Z$2,DALYs!$A$2:$MW$40,'Intervention list'!JU$195+1,0)</f>
        <v>0</v>
      </c>
      <c r="JV143" s="0" t="n">
        <f aca="false">IF(ISNUMBER(FIND(JV$1,$D143))=$AO$1,1,0)*VLOOKUP($Z$2,DALYs!$A$2:$MW$40,'Intervention list'!JV$195+1,0)</f>
        <v>0</v>
      </c>
      <c r="JW143" s="0" t="n">
        <f aca="false">IF(ISNUMBER(FIND(JW$1,$D143))=$AO$1,1,0)*VLOOKUP($Z$2,DALYs!$A$2:$MW$40,'Intervention list'!JW$195+1,0)</f>
        <v>0</v>
      </c>
      <c r="JX143" s="0" t="n">
        <f aca="false">IF(ISNUMBER(FIND(JX$1,$D143))=$AO$1,1,0)*VLOOKUP($Z$2,DALYs!$A$2:$MW$40,'Intervention list'!JX$195+1,0)</f>
        <v>0</v>
      </c>
      <c r="JY143" s="0" t="n">
        <f aca="false">IF(ISNUMBER(FIND(JY$1,$D143))=$AO$1,1,0)*VLOOKUP($Z$2,DALYs!$A$2:$MW$40,'Intervention list'!JY$195+1,0)</f>
        <v>0</v>
      </c>
      <c r="JZ143" s="0" t="n">
        <f aca="false">IF(ISNUMBER(FIND(JZ$1,$D143))=$AO$1,1,0)*VLOOKUP($Z$2,DALYs!$A$2:$MW$40,'Intervention list'!JZ$195+1,0)</f>
        <v>0</v>
      </c>
      <c r="KA143" s="0" t="n">
        <f aca="false">IF(ISNUMBER(FIND(KA$1,$D143))=$AO$1,1,0)*VLOOKUP($Z$2,DALYs!$A$2:$MW$40,'Intervention list'!KA$195+1,0)</f>
        <v>0</v>
      </c>
      <c r="KB143" s="0" t="n">
        <f aca="false">IF(ISNUMBER(FIND(KB$1,$D143))=$AO$1,1,0)*VLOOKUP($Z$2,DALYs!$A$2:$MW$40,'Intervention list'!KB$195+1,0)</f>
        <v>0</v>
      </c>
      <c r="KC143" s="0" t="n">
        <f aca="false">IF(ISNUMBER(FIND(KC$1,$D143))=$AO$1,1,0)*VLOOKUP($Z$2,DALYs!$A$2:$MW$40,'Intervention list'!KC$195+1,0)</f>
        <v>0</v>
      </c>
      <c r="KD143" s="0" t="n">
        <f aca="false">IF(ISNUMBER(FIND(KD$1,$D143))=$AO$1,1,0)*VLOOKUP($Z$2,DALYs!$A$2:$MW$40,'Intervention list'!KD$195+1,0)</f>
        <v>0</v>
      </c>
      <c r="KE143" s="0" t="n">
        <f aca="false">IF(ISNUMBER(FIND(KE$1,$D143))=$AO$1,1,0)*VLOOKUP($Z$2,DALYs!$A$2:$MW$40,'Intervention list'!KE$195+1,0)</f>
        <v>0</v>
      </c>
      <c r="KF143" s="0" t="n">
        <f aca="false">IF(ISNUMBER(FIND(KF$1,$D143))=$AO$1,1,0)*VLOOKUP($Z$2,DALYs!$A$2:$MW$40,'Intervention list'!KF$195+1,0)</f>
        <v>0</v>
      </c>
      <c r="KG143" s="0" t="n">
        <f aca="false">IF(ISNUMBER(FIND(KG$1,$D143))=$AO$1,1,0)*VLOOKUP($Z$2,DALYs!$A$2:$MW$40,'Intervention list'!KG$195+1,0)</f>
        <v>0</v>
      </c>
      <c r="KH143" s="0" t="n">
        <f aca="false">IF(ISNUMBER(FIND(KH$1,$D143))=$AO$1,1,0)*VLOOKUP($Z$2,DALYs!$A$2:$MW$40,'Intervention list'!KH$195+1,0)</f>
        <v>0</v>
      </c>
      <c r="KI143" s="0" t="n">
        <f aca="false">IF(ISNUMBER(FIND(KI$1,$D143))=$AO$1,1,0)*VLOOKUP($Z$2,DALYs!$A$2:$MW$40,'Intervention list'!KI$195+1,0)</f>
        <v>0</v>
      </c>
      <c r="KJ143" s="0" t="n">
        <f aca="false">IF(ISNUMBER(FIND(KJ$1,$D143))=$AO$1,1,0)*VLOOKUP($Z$2,DALYs!$A$2:$MW$40,'Intervention list'!KJ$195+1,0)</f>
        <v>0</v>
      </c>
      <c r="KK143" s="0" t="n">
        <f aca="false">IF(ISNUMBER(FIND(KK$1,$D143))=$AO$1,1,0)*VLOOKUP($Z$2,DALYs!$A$2:$MW$40,'Intervention list'!KK$195+1,0)</f>
        <v>0</v>
      </c>
      <c r="KL143" s="0" t="n">
        <f aca="false">IF(ISNUMBER(FIND(KL$1,$D143))=$AO$1,1,0)*VLOOKUP($Z$2,DALYs!$A$2:$MW$40,'Intervention list'!KL$195+1,0)</f>
        <v>0</v>
      </c>
      <c r="KM143" s="0" t="n">
        <f aca="false">IF(ISNUMBER(FIND(KM$1,$D143))=$AO$1,1,0)*VLOOKUP($Z$2,DALYs!$A$2:$MW$40,'Intervention list'!KM$195+1,0)</f>
        <v>0</v>
      </c>
      <c r="KN143" s="0" t="n">
        <f aca="false">IF(ISNUMBER(FIND(KN$1,$D143))=$AO$1,1,0)*VLOOKUP($Z$2,DALYs!$A$2:$MW$40,'Intervention list'!KN$195+1,0)</f>
        <v>0</v>
      </c>
      <c r="KO143" s="0" t="n">
        <f aca="false">IF(ISNUMBER(FIND(KO$1,$D143))=$AO$1,1,0)*VLOOKUP($Z$2,DALYs!$A$2:$MW$40,'Intervention list'!KO$195+1,0)</f>
        <v>0</v>
      </c>
      <c r="KP143" s="0" t="n">
        <f aca="false">IF(ISNUMBER(FIND(KP$1,$D143))=$AO$1,1,0)*VLOOKUP($Z$2,DALYs!$A$2:$MW$40,'Intervention list'!KP$195+1,0)</f>
        <v>0</v>
      </c>
      <c r="KQ143" s="0" t="n">
        <f aca="false">IF(ISNUMBER(FIND(KQ$1,$D143))=$AO$1,1,0)*VLOOKUP($Z$2,DALYs!$A$2:$MW$40,'Intervention list'!KQ$195+1,0)</f>
        <v>0</v>
      </c>
      <c r="KR143" s="0" t="n">
        <f aca="false">IF(ISNUMBER(FIND(KR$1,$D143))=$AO$1,1,0)*VLOOKUP($Z$2,DALYs!$A$2:$MW$40,'Intervention list'!KR$195+1,0)</f>
        <v>0</v>
      </c>
      <c r="KS143" s="0" t="n">
        <f aca="false">IF(ISNUMBER(FIND(KS$1,$D143))=$AO$1,1,0)*VLOOKUP($Z$2,DALYs!$A$2:$MW$40,'Intervention list'!KS$195+1,0)</f>
        <v>0</v>
      </c>
      <c r="KT143" s="0" t="n">
        <f aca="false">IF(ISNUMBER(FIND(KT$1,$D143))=$AO$1,1,0)*VLOOKUP($Z$2,DALYs!$A$2:$MW$40,'Intervention list'!KT$195+1,0)</f>
        <v>0</v>
      </c>
      <c r="KU143" s="0" t="n">
        <f aca="false">IF(ISNUMBER(FIND(KU$1,$D143))=$AO$1,1,0)*VLOOKUP($Z$2,DALYs!$A$2:$MW$40,'Intervention list'!KU$195+1,0)</f>
        <v>0</v>
      </c>
      <c r="KV143" s="0" t="n">
        <f aca="false">IF(ISNUMBER(FIND(KV$1,$D143))=$AO$1,1,0)*VLOOKUP($Z$2,DALYs!$A$2:$MW$40,'Intervention list'!KV$195+1,0)</f>
        <v>0</v>
      </c>
      <c r="KW143" s="0" t="n">
        <f aca="false">IF(ISNUMBER(FIND(KW$1,$D143))=$AO$1,1,0)*VLOOKUP($Z$2,DALYs!$A$2:$MW$40,'Intervention list'!KW$195+1,0)</f>
        <v>0</v>
      </c>
      <c r="KX143" s="0" t="n">
        <f aca="false">IF(ISNUMBER(FIND(KX$1,$D143))=$AO$1,1,0)*VLOOKUP($Z$2,DALYs!$A$2:$MW$40,'Intervention list'!KX$195+1,0)</f>
        <v>0</v>
      </c>
      <c r="KY143" s="0" t="n">
        <f aca="false">IF(ISNUMBER(FIND(KY$1,$D143))=$AO$1,1,0)*VLOOKUP($Z$2,DALYs!$A$2:$MW$40,'Intervention list'!KY$195+1,0)</f>
        <v>0</v>
      </c>
      <c r="KZ143" s="0" t="n">
        <f aca="false">IF(ISNUMBER(FIND(KZ$1,$D143))=$AO$1,1,0)*VLOOKUP($Z$2,DALYs!$A$2:$MW$40,'Intervention list'!KZ$195+1,0)</f>
        <v>0</v>
      </c>
      <c r="LA143" s="0" t="n">
        <f aca="false">IF(ISNUMBER(FIND(LA$1,$D143))=$AO$1,1,0)*VLOOKUP($Z$2,DALYs!$A$2:$MW$40,'Intervention list'!LA$195+1,0)</f>
        <v>0</v>
      </c>
      <c r="LB143" s="0" t="n">
        <f aca="false">IF(ISNUMBER(FIND(LB$1,$D143))=$AO$1,1,0)*VLOOKUP($Z$2,DALYs!$A$2:$MW$40,'Intervention list'!LB$195+1,0)</f>
        <v>0</v>
      </c>
      <c r="LC143" s="0" t="n">
        <f aca="false">IF(ISNUMBER(FIND(LC$1,$D143))=$AO$1,1,0)*VLOOKUP($Z$2,DALYs!$A$2:$MW$40,'Intervention list'!LC$195+1,0)</f>
        <v>0</v>
      </c>
      <c r="LD143" s="0" t="n">
        <f aca="false">IF(ISNUMBER(FIND(LD$1,$D143))=$AO$1,1,0)*VLOOKUP($Z$2,DALYs!$A$2:$MW$40,'Intervention list'!LD$195+1,0)</f>
        <v>0</v>
      </c>
      <c r="LE143" s="0" t="n">
        <f aca="false">IF(ISNUMBER(FIND(LE$1,$D143))=$AO$1,1,0)*VLOOKUP($Z$2,DALYs!$A$2:$MW$40,'Intervention list'!LE$195+1,0)</f>
        <v>0</v>
      </c>
      <c r="LF143" s="0" t="n">
        <f aca="false">IF(ISNUMBER(FIND(LF$1,$D143))=$AO$1,1,0)*VLOOKUP($Z$2,DALYs!$A$2:$MW$40,'Intervention list'!LF$195+1,0)</f>
        <v>0</v>
      </c>
      <c r="LG143" s="0" t="n">
        <f aca="false">IF(ISNUMBER(FIND(LG$1,$D143))=$AO$1,1,0)*VLOOKUP($Z$2,DALYs!$A$2:$MW$40,'Intervention list'!LG$195+1,0)</f>
        <v>0</v>
      </c>
      <c r="LH143" s="0" t="n">
        <f aca="false">IF(ISNUMBER(FIND(LH$1,$D143))=$AO$1,1,0)*VLOOKUP($Z$2,DALYs!$A$2:$MW$40,'Intervention list'!LH$195+1,0)</f>
        <v>0</v>
      </c>
      <c r="LI143" s="0" t="n">
        <f aca="false">IF(ISNUMBER(FIND(LI$1,$D143))=$AO$1,1,0)*VLOOKUP($Z$2,DALYs!$A$2:$MW$40,'Intervention list'!LI$195+1,0)</f>
        <v>0</v>
      </c>
      <c r="LJ143" s="0" t="n">
        <f aca="false">IF(ISNUMBER(FIND(LJ$1,$D143))=$AO$1,1,0)*VLOOKUP($Z$2,DALYs!$A$2:$MW$40,'Intervention list'!LJ$195+1,0)</f>
        <v>0</v>
      </c>
      <c r="LK143" s="0" t="n">
        <f aca="false">IF(ISNUMBER(FIND(LK$1,$D143))=$AO$1,1,0)*VLOOKUP($Z$2,DALYs!$A$2:$MW$40,'Intervention list'!LK$195+1,0)</f>
        <v>0</v>
      </c>
      <c r="LL143" s="0" t="n">
        <f aca="false">IF(ISNUMBER(FIND(LL$1,$D143))=$AO$1,1,0)*VLOOKUP($Z$2,DALYs!$A$2:$MW$40,'Intervention list'!LL$195+1,0)</f>
        <v>0</v>
      </c>
      <c r="LM143" s="0" t="n">
        <f aca="false">IF(ISNUMBER(FIND(LM$1,$D143))=$AO$1,1,0)*VLOOKUP($Z$2,DALYs!$A$2:$MW$40,'Intervention list'!LM$195+1,0)</f>
        <v>0</v>
      </c>
      <c r="LN143" s="0" t="n">
        <f aca="false">IF(ISNUMBER(FIND(LN$1,$D143))=$AO$1,1,0)*VLOOKUP($Z$2,DALYs!$A$2:$MW$40,'Intervention list'!LN$195+1,0)</f>
        <v>0</v>
      </c>
      <c r="LO143" s="0" t="n">
        <f aca="false">IF(ISNUMBER(FIND(LO$1,$D143))=$AO$1,1,0)*VLOOKUP($Z$2,DALYs!$A$2:$MW$40,'Intervention list'!LO$195+1,0)</f>
        <v>0</v>
      </c>
      <c r="LP143" s="0" t="n">
        <f aca="false">IF(ISNUMBER(FIND(LP$1,$D143))=$AO$1,1,0)*VLOOKUP($Z$2,DALYs!$A$2:$MW$40,'Intervention list'!LP$195+1,0)</f>
        <v>0</v>
      </c>
      <c r="LQ143" s="0" t="n">
        <f aca="false">IF(ISNUMBER(FIND(LQ$1,$D143))=$AO$1,1,0)*VLOOKUP($Z$2,DALYs!$A$2:$MW$40,'Intervention list'!LQ$195+1,0)</f>
        <v>0</v>
      </c>
      <c r="LR143" s="0" t="n">
        <f aca="false">IF(ISNUMBER(FIND(LR$1,$D143))=$AO$1,1,0)*VLOOKUP($Z$2,DALYs!$A$2:$MW$40,'Intervention list'!LR$195+1,0)</f>
        <v>0</v>
      </c>
      <c r="LS143" s="0" t="n">
        <f aca="false">IF(ISNUMBER(FIND(LS$1,$D143))=$AO$1,1,0)*VLOOKUP($Z$2,DALYs!$A$2:$MW$40,'Intervention list'!LS$195+1,0)</f>
        <v>0</v>
      </c>
      <c r="LT143" s="0" t="n">
        <f aca="false">IF(ISNUMBER(FIND(LT$1,$D143))=$AO$1,1,0)*VLOOKUP($Z$2,DALYs!$A$2:$MW$40,'Intervention list'!LT$195+1,0)</f>
        <v>0</v>
      </c>
      <c r="LU143" s="0" t="n">
        <f aca="false">IF(ISNUMBER(FIND(LU$1,$D143))=$AO$1,1,0)*VLOOKUP($Z$2,DALYs!$A$2:$MW$40,'Intervention list'!LU$195+1,0)</f>
        <v>0</v>
      </c>
      <c r="LV143" s="0" t="n">
        <f aca="false">IF(ISNUMBER(FIND(LV$1,$D143))=$AO$1,1,0)*VLOOKUP($Z$2,DALYs!$A$2:$MW$40,'Intervention list'!LV$195+1,0)</f>
        <v>0</v>
      </c>
      <c r="LW143" s="0" t="n">
        <f aca="false">IF(ISNUMBER(FIND(LW$1,$D143))=$AO$1,1,0)*VLOOKUP($Z$2,DALYs!$A$2:$MW$40,'Intervention list'!LW$195+1,0)</f>
        <v>0</v>
      </c>
      <c r="LX143" s="0" t="n">
        <f aca="false">IF(ISNUMBER(FIND(LX$1,$D143))=$AO$1,1,0)*VLOOKUP($Z$2,DALYs!$A$2:$MW$40,'Intervention list'!LX$195+1,0)</f>
        <v>0</v>
      </c>
      <c r="LY143" s="0" t="n">
        <f aca="false">IF(ISNUMBER(FIND(LY$1,$D143))=$AO$1,1,0)*VLOOKUP($Z$2,DALYs!$A$2:$MW$40,'Intervention list'!LY$195+1,0)</f>
        <v>0</v>
      </c>
      <c r="LZ143" s="0" t="n">
        <f aca="false">IF(ISNUMBER(FIND(LZ$1,$D143))=$AO$1,1,0)*VLOOKUP($Z$2,DALYs!$A$2:$MW$40,'Intervention list'!LZ$195+1,0)</f>
        <v>0</v>
      </c>
      <c r="MA143" s="0" t="n">
        <f aca="false">IF(ISNUMBER(FIND(MA$1,$D143))=$AO$1,1,0)*VLOOKUP($Z$2,DALYs!$A$2:$MW$40,'Intervention list'!MA$195+1,0)</f>
        <v>0</v>
      </c>
      <c r="MB143" s="0" t="n">
        <f aca="false">IF(ISNUMBER(FIND(MB$1,$D143))=$AO$1,1,0)*VLOOKUP($Z$2,DALYs!$A$2:$MW$40,'Intervention list'!MB$195+1,0)</f>
        <v>0</v>
      </c>
      <c r="MC143" s="0" t="n">
        <f aca="false">IF(ISNUMBER(FIND(MC$1,$D143))=$AO$1,1,0)*VLOOKUP($Z$2,DALYs!$A$2:$MW$40,'Intervention list'!MC$195+1,0)</f>
        <v>0</v>
      </c>
      <c r="MD143" s="0" t="n">
        <f aca="false">IF(ISNUMBER(FIND(MD$1,$D143))=$AO$1,1,0)*VLOOKUP($Z$2,DALYs!$A$2:$MW$40,'Intervention list'!MD$195+1,0)</f>
        <v>0</v>
      </c>
      <c r="ME143" s="0" t="n">
        <f aca="false">IF(ISNUMBER(FIND(ME$1,$D143))=$AO$1,1,0)*VLOOKUP($Z$2,DALYs!$A$2:$MW$40,'Intervention list'!ME$195+1,0)</f>
        <v>0</v>
      </c>
      <c r="MF143" s="0" t="n">
        <f aca="false">IF(ISNUMBER(FIND(MF$1,$D143))=$AO$1,1,0)*VLOOKUP($Z$2,DALYs!$A$2:$MW$40,'Intervention list'!MF$195+1,0)</f>
        <v>0</v>
      </c>
      <c r="MG143" s="0" t="n">
        <f aca="false">IF(ISNUMBER(FIND(MG$1,$D143))=$AO$1,1,0)*VLOOKUP($Z$2,DALYs!$A$2:$MW$40,'Intervention list'!MG$195+1,0)</f>
        <v>0</v>
      </c>
      <c r="MH143" s="0" t="n">
        <f aca="false">IF(ISNUMBER(FIND(MH$1,$D143))=$AO$1,1,0)*VLOOKUP($Z$2,DALYs!$A$2:$MW$40,'Intervention list'!MH$195+1,0)</f>
        <v>0</v>
      </c>
      <c r="MI143" s="0" t="n">
        <f aca="false">IF(ISNUMBER(FIND(MI$1,$D143))=$AO$1,1,0)*VLOOKUP($Z$2,DALYs!$A$2:$MW$40,'Intervention list'!MI$195+1,0)</f>
        <v>0</v>
      </c>
      <c r="MJ143" s="0" t="n">
        <f aca="false">IF(ISNUMBER(FIND(MJ$1,$D143))=$AO$1,1,0)*VLOOKUP($Z$2,DALYs!$A$2:$MW$40,'Intervention list'!MJ$195+1,0)</f>
        <v>0</v>
      </c>
      <c r="MK143" s="0" t="n">
        <f aca="false">IF(ISNUMBER(FIND(MK$1,$D143))=$AO$1,1,0)*VLOOKUP($Z$2,DALYs!$A$2:$MW$40,'Intervention list'!MK$195+1,0)</f>
        <v>0</v>
      </c>
      <c r="ML143" s="0" t="n">
        <f aca="false">IF(ISNUMBER(FIND(ML$1,$D143))=$AO$1,1,0)*VLOOKUP($Z$2,DALYs!$A$2:$MW$40,'Intervention list'!ML$195+1,0)</f>
        <v>0</v>
      </c>
      <c r="MM143" s="0" t="n">
        <f aca="false">IF(ISNUMBER(FIND(MM$1,$D143))=$AO$1,1,0)*VLOOKUP($Z$2,DALYs!$A$2:$MW$40,'Intervention list'!MM$195+1,0)</f>
        <v>0</v>
      </c>
      <c r="MN143" s="0" t="n">
        <f aca="false">IF(ISNUMBER(FIND(MN$1,$D143))=$AO$1,1,0)*VLOOKUP($Z$2,DALYs!$A$2:$MW$40,'Intervention list'!MN$195+1,0)</f>
        <v>0</v>
      </c>
      <c r="MO143" s="0" t="n">
        <f aca="false">IF(ISNUMBER(FIND(MO$1,$D143))=$AO$1,1,0)*VLOOKUP($Z$2,DALYs!$A$2:$MW$40,'Intervention list'!MO$195+1,0)</f>
        <v>0</v>
      </c>
      <c r="MP143" s="0" t="n">
        <f aca="false">IF(ISNUMBER(FIND(MP$1,$D143))=$AO$1,1,0)*VLOOKUP($Z$2,DALYs!$A$2:$MW$40,'Intervention list'!MP$195+1,0)</f>
        <v>0</v>
      </c>
      <c r="MQ143" s="0" t="n">
        <f aca="false">IF(ISNUMBER(FIND(MQ$1,$D143))=$AO$1,1,0)*VLOOKUP($Z$2,DALYs!$A$2:$MW$40,'Intervention list'!MQ$195+1,0)</f>
        <v>0</v>
      </c>
      <c r="MR143" s="0" t="n">
        <f aca="false">IF(ISNUMBER(FIND(MR$1,$D143))=$AO$1,1,0)*VLOOKUP($Z$2,DALYs!$A$2:$MW$40,'Intervention list'!MR$195+1,0)</f>
        <v>0</v>
      </c>
      <c r="MS143" s="0" t="n">
        <f aca="false">IF(ISNUMBER(FIND(MS$1,$D143))=$AO$1,1,0)*VLOOKUP($Z$2,DALYs!$A$2:$MW$40,'Intervention list'!MS$195+1,0)</f>
        <v>0</v>
      </c>
      <c r="MT143" s="0" t="n">
        <f aca="false">IF(ISNUMBER(FIND(MT$1,$D143))=$AO$1,1,0)*VLOOKUP($Z$2,DALYs!$A$2:$MW$40,'Intervention list'!MT$195+1,0)</f>
        <v>0</v>
      </c>
      <c r="MU143" s="0" t="n">
        <f aca="false">IF(ISNUMBER(FIND(MU$1,$D143))=$AO$1,1,0)*VLOOKUP($Z$2,DALYs!$A$2:$MW$40,'Intervention list'!MU$195+1,0)</f>
        <v>0</v>
      </c>
      <c r="MV143" s="0" t="n">
        <f aca="false">IF(ISNUMBER(FIND(MV$1,$D143))=$AO$1,1,0)*VLOOKUP($Z$2,DALYs!$A$2:$MW$40,'Intervention list'!MV$195+1,0)</f>
        <v>0</v>
      </c>
      <c r="MW143" s="0" t="n">
        <f aca="false">IF(ISNUMBER(FIND(MW$1,$D143))=$AO$1,1,0)*VLOOKUP($Z$2,DALYs!$A$2:$MW$40,'Intervention list'!MW$195+1,0)</f>
        <v>12881.2032787619</v>
      </c>
      <c r="MX143" s="0" t="n">
        <f aca="false">IF(ISNUMBER(FIND(MX$1,$D143))=$AO$1,1,0)*VLOOKUP($Z$2,DALYs!$A$2:$MW$40,'Intervention list'!MX$195+1,0)</f>
        <v>0</v>
      </c>
      <c r="MY143" s="0" t="n">
        <f aca="false">IF(ISNUMBER(FIND(MY$1,$D143))=$AO$1,1,0)*VLOOKUP($Z$2,DALYs!$A$2:$MW$40,'Intervention list'!MY$195+1,0)</f>
        <v>0</v>
      </c>
      <c r="MZ143" s="0" t="n">
        <f aca="false">IF(ISNUMBER(FIND(MZ$1,$D143))=$AO$1,1,0)*VLOOKUP($Z$2,DALYs!$A$2:$MW$40,'Intervention list'!MZ$195+1,0)</f>
        <v>0</v>
      </c>
      <c r="NA143" s="0" t="n">
        <f aca="false">IF(ISNUMBER(FIND(NA$1,$D143))=$AO$1,1,0)*VLOOKUP($Z$2,DALYs!$A$2:$MW$40,'Intervention list'!NA$195+1,0)</f>
        <v>0</v>
      </c>
      <c r="NB143" s="0" t="n">
        <f aca="false">IF(ISNUMBER(FIND(NB$1,$D143))=$AO$1,1,0)*VLOOKUP($Z$2,DALYs!$A$2:$MW$40,'Intervention list'!NB$195+1,0)</f>
        <v>0</v>
      </c>
      <c r="NC143" s="0" t="n">
        <f aca="false">IF(ISNUMBER(FIND(NC$1,$D143))=$AO$1,1,0)*VLOOKUP($Z$2,DALYs!$A$2:$MW$40,'Intervention list'!NC$195+1,0)</f>
        <v>0</v>
      </c>
      <c r="ND143" s="0" t="n">
        <f aca="false">IF(ISNUMBER(FIND(ND$1,$D143))=$AO$1,1,0)*VLOOKUP($Z$2,DALYs!$A$2:$MW$40,'Intervention list'!ND$195+1,0)</f>
        <v>0</v>
      </c>
      <c r="NE143" s="0" t="n">
        <f aca="false">IF(ISNUMBER(FIND(NE$1,$D143))=$AO$1,1,0)*VLOOKUP($Z$2,DALYs!$A$2:$MW$40,'Intervention list'!NE$195+1,0)</f>
        <v>0</v>
      </c>
      <c r="NF143" s="0" t="n">
        <f aca="false">IF(ISNUMBER(FIND(NF$1,$D143))=$AO$1,1,0)*VLOOKUP($Z$2,DALYs!$A$2:$MW$40,'Intervention list'!NF$195+1,0)</f>
        <v>0</v>
      </c>
      <c r="NG143" s="0" t="n">
        <f aca="false">IF(ISNUMBER(FIND(NG$1,$D143))=$AO$1,1,0)*VLOOKUP($Z$2,DALYs!$A$2:$MW$40,'Intervention list'!NG$195+1,0)</f>
        <v>0</v>
      </c>
      <c r="NH143" s="0" t="n">
        <f aca="false">IF(ISNUMBER(FIND(NH$1,$D143))=$AO$1,1,0)*VLOOKUP($Z$2,DALYs!$A$2:$MW$40,'Intervention list'!NH$195+1,0)</f>
        <v>0</v>
      </c>
      <c r="NI143" s="0" t="n">
        <f aca="false">IF(ISNUMBER(FIND(NI$1,$D143))=$AO$1,1,0)*VLOOKUP($Z$2,DALYs!$A$2:$MW$40,'Intervention list'!NI$195+1,0)</f>
        <v>0</v>
      </c>
      <c r="NJ143" s="0" t="n">
        <f aca="false">IF(ISNUMBER(FIND(NJ$1,$D143))=$AO$1,1,0)*VLOOKUP($Z$2,DALYs!$A$2:$MW$40,'Intervention list'!NJ$195+1,0)</f>
        <v>0</v>
      </c>
      <c r="NK143" s="0" t="n">
        <f aca="false">IF(ISNUMBER(FIND(NK$1,$D143))=$AO$1,1,0)*VLOOKUP($Z$2,DALYs!$A$2:$MW$40,'Intervention list'!NK$195+1,0)</f>
        <v>0</v>
      </c>
      <c r="NL143" s="0" t="n">
        <f aca="false">IF(ISNUMBER(FIND(NL$1,$D143))=$AO$1,1,0)*VLOOKUP($Z$2,DALYs!$A$2:$MW$40,'Intervention list'!NL$195+1,0)</f>
        <v>0</v>
      </c>
      <c r="NM143" s="0" t="n">
        <f aca="false">IF(ISNUMBER(FIND(NM$1,$D143))=$AO$1,1,0)*VLOOKUP($Z$2,DALYs!$A$2:$MW$40,'Intervention list'!NM$195+1,0)</f>
        <v>0</v>
      </c>
      <c r="NN143" s="0" t="n">
        <f aca="false">IF(ISNUMBER(FIND(NN$1,$D143))=$AO$1,1,0)*VLOOKUP($Z$2,DALYs!$A$2:$MW$40,'Intervention list'!NN$195+1,0)</f>
        <v>0</v>
      </c>
      <c r="NO143" s="0" t="n">
        <f aca="false">IF(ISNUMBER(FIND(NO$1,$D143))=$AO$1,1,0)*VLOOKUP($Z$2,DALYs!$A$2:$MW$40,'Intervention list'!NO$195+1,0)</f>
        <v>0</v>
      </c>
      <c r="NP143" s="0" t="n">
        <f aca="false">IF(ISNUMBER(FIND(NP$1,$D143))=$AO$1,1,0)*VLOOKUP($Z$2,DALYs!$A$2:$MW$40,'Intervention list'!NP$195+1,0)</f>
        <v>0</v>
      </c>
      <c r="NQ143" s="0" t="n">
        <f aca="false">IF(ISNUMBER(FIND(NQ$1,$D143))=$AO$1,1,0)*VLOOKUP($Z$2,DALYs!$A$2:$MW$40,'Intervention list'!NQ$195+1,0)</f>
        <v>0</v>
      </c>
      <c r="NR143" s="0" t="n">
        <f aca="false">IF(ISNUMBER(FIND(NR$1,$D143))=$AO$1,1,0)*VLOOKUP($Z$2,DALYs!$A$2:$MW$40,'Intervention list'!NR$195+1,0)</f>
        <v>0</v>
      </c>
      <c r="NS143" s="0" t="n">
        <f aca="false">IF(ISNUMBER(FIND(NS$1,$D143))=$AO$1,1,0)*VLOOKUP($Z$2,DALYs!$A$2:$MW$40,'Intervention list'!NS$195+1,0)</f>
        <v>0</v>
      </c>
      <c r="NT143" s="0" t="n">
        <f aca="false">IF(ISNUMBER(FIND(NT$1,$D143))=$AO$1,1,0)*VLOOKUP($Z$2,DALYs!$A$2:$MW$40,'Intervention list'!NT$195+1,0)</f>
        <v>0</v>
      </c>
      <c r="NU143" s="0" t="n">
        <f aca="false">IF(ISNUMBER(FIND(NU$1,$D143))=$AO$1,1,0)*VLOOKUP($Z$2,DALYs!$A$2:$MW$40,'Intervention list'!NU$195+1,0)</f>
        <v>0</v>
      </c>
      <c r="NV143" s="0" t="n">
        <f aca="false">IF(ISNUMBER(FIND(NV$1,$D143))=$AO$1,1,0)*VLOOKUP($Z$2,DALYs!$A$2:$MW$40,'Intervention list'!NV$195+1,0)</f>
        <v>0</v>
      </c>
      <c r="NW143" s="0" t="n">
        <f aca="false">IF(ISNUMBER(FIND(NW$1,$D143))=$AO$1,1,0)*VLOOKUP($Z$2,DALYs!$A$2:$MW$40,'Intervention list'!NW$195+1,0)</f>
        <v>0</v>
      </c>
      <c r="NX143" s="0" t="n">
        <f aca="false">IF(ISNUMBER(FIND(NX$1,$D143))=$AO$1,1,0)*VLOOKUP($Z$2,DALYs!$A$2:$MW$40,'Intervention list'!NX$195+1,0)</f>
        <v>0</v>
      </c>
      <c r="NY143" s="0" t="n">
        <f aca="false">IF(ISNUMBER(FIND(NY$1,$D143))=$AO$1,1,0)*VLOOKUP($Z$2,DALYs!$A$2:$MW$40,'Intervention list'!NY$195+1,0)</f>
        <v>0</v>
      </c>
      <c r="NZ143" s="0" t="n">
        <f aca="false">IF(ISNUMBER(FIND(NZ$1,$D143))=$AO$1,1,0)*VLOOKUP($Z$2,DALYs!$A$2:$MW$40,'Intervention list'!NZ$195+1,0)</f>
        <v>0</v>
      </c>
      <c r="OA143" s="0" t="n">
        <f aca="false">IF(ISNUMBER(FIND(OA$1,$D143))=$AO$1,1,0)*VLOOKUP($Z$2,DALYs!$A$2:$MW$40,'Intervention list'!OA$195+1,0)</f>
        <v>0</v>
      </c>
      <c r="OB143" s="0" t="n">
        <f aca="false">IF(ISNUMBER(FIND(OB$1,$D143))=$AO$1,1,0)*VLOOKUP($Z$2,DALYs!$A$2:$MW$40,'Intervention list'!OB$195+1,0)</f>
        <v>0</v>
      </c>
      <c r="OC143" s="0" t="n">
        <f aca="false">IF(ISNUMBER(FIND(OC$1,$D143))=$AO$1,1,0)*VLOOKUP($Z$2,DALYs!$A$2:$MW$40,'Intervention list'!OC$195+1,0)</f>
        <v>0</v>
      </c>
      <c r="OD143" s="0" t="n">
        <f aca="false">IF(ISNUMBER(FIND(OD$1,$D143))=$AO$1,1,0)*VLOOKUP($Z$2,DALYs!$A$2:$MW$40,'Intervention list'!OD$195+1,0)</f>
        <v>0</v>
      </c>
      <c r="OE143" s="0" t="n">
        <f aca="false">IF(ISNUMBER(FIND(OE$1,$D143))=$AO$1,1,0)*VLOOKUP($Z$2,DALYs!$A$2:$MW$40,'Intervention list'!OE$195+1,0)</f>
        <v>0</v>
      </c>
      <c r="OF143" s="0" t="n">
        <f aca="false">IF(ISNUMBER(FIND(OF$1,$D143))=$AO$1,1,0)*VLOOKUP($Z$2,DALYs!$A$2:$MW$40,'Intervention list'!OF$195+1,0)</f>
        <v>0</v>
      </c>
      <c r="OG143" s="0" t="n">
        <f aca="false">IF(ISNUMBER(FIND(OG$1,$D143))=$AO$1,1,0)*VLOOKUP($Z$2,DALYs!$A$2:$MW$40,'Intervention list'!OG$195+1,0)</f>
        <v>0</v>
      </c>
      <c r="OH143" s="0" t="n">
        <f aca="false">IF(ISNUMBER(FIND(OH$1,$D143))=$AO$1,1,0)*VLOOKUP($Z$2,DALYs!$A$2:$MW$40,'Intervention list'!OH$195+1,0)</f>
        <v>0</v>
      </c>
      <c r="OI143" s="0" t="n">
        <f aca="false">IF(ISNUMBER(FIND(OI$1,$D143))=$AO$1,1,0)*VLOOKUP($Z$2,DALYs!$A$2:$MW$40,'Intervention list'!OI$195+1,0)</f>
        <v>0</v>
      </c>
      <c r="OJ143" s="0" t="n">
        <f aca="false">IF(ISNUMBER(FIND(OJ$1,$D143))=$AO$1,1,0)*VLOOKUP($Z$2,DALYs!$A$2:$MW$40,'Intervention list'!OJ$195+1,0)</f>
        <v>0</v>
      </c>
      <c r="OK143" s="0" t="n">
        <f aca="false">IF(ISNUMBER(FIND(OK$1,$D143))=$AO$1,1,0)*VLOOKUP($Z$2,DALYs!$A$2:$MW$40,'Intervention list'!OK$195+1,0)</f>
        <v>0</v>
      </c>
      <c r="OL143" s="0" t="n">
        <f aca="false">IF(ISNUMBER(FIND(OL$1,$D143))=$AO$1,1,0)*VLOOKUP($Z$2,DALYs!$A$2:$MW$40,'Intervention list'!OL$195+1,0)</f>
        <v>0</v>
      </c>
      <c r="OM143" s="0" t="n">
        <f aca="false">IF(ISNUMBER(FIND(OM$1,$D143))=$AO$1,1,0)*VLOOKUP($Z$2,DALYs!$A$2:$MW$40,'Intervention list'!OM$195+1,0)</f>
        <v>0</v>
      </c>
      <c r="ON143" s="0" t="n">
        <f aca="false">IF(ISNUMBER(FIND(ON$1,$D143))=$AO$1,1,0)*VLOOKUP($Z$2,DALYs!$A$2:$MW$40,'Intervention list'!ON$195+1,0)</f>
        <v>0</v>
      </c>
      <c r="OO143" s="0" t="n">
        <f aca="false">IF(ISNUMBER(FIND(OO$1,$D143))=$AO$1,1,0)*VLOOKUP($Z$2,DALYs!$A$2:$MW$40,'Intervention list'!OO$195+1,0)</f>
        <v>0</v>
      </c>
      <c r="OP143" s="0" t="n">
        <f aca="false">IF(ISNUMBER(FIND(OP$1,$D143))=$AO$1,1,0)*VLOOKUP($Z$2,DALYs!$A$2:$MW$40,'Intervention list'!OP$195+1,0)</f>
        <v>0</v>
      </c>
      <c r="OQ143" s="0" t="n">
        <f aca="false">IF(ISNUMBER(FIND(OQ$1,$D143))=$AO$1,1,0)*VLOOKUP($Z$2,DALYs!$A$2:$MW$40,'Intervention list'!OQ$195+1,0)</f>
        <v>0</v>
      </c>
      <c r="OR143" s="0" t="n">
        <f aca="false">IF(ISNUMBER(FIND(OR$1,$D143))=$AO$1,1,0)*VLOOKUP($Z$2,DALYs!$A$2:$MW$40,'Intervention list'!OR$195+1,0)</f>
        <v>0</v>
      </c>
      <c r="OS143" s="0" t="n">
        <f aca="false">IF(ISNUMBER(FIND(OS$1,$D143))=$AO$1,1,0)*VLOOKUP($Z$2,DALYs!$A$2:$MW$40,'Intervention list'!OS$195+1,0)</f>
        <v>0</v>
      </c>
      <c r="OT143" s="0" t="n">
        <f aca="false">IF(ISNUMBER(FIND(OT$1,$D143))=$AO$1,1,0)*VLOOKUP($Z$2,DALYs!$A$2:$MW$40,'Intervention list'!OT$195+1,0)</f>
        <v>0</v>
      </c>
      <c r="OU143" s="0" t="n">
        <f aca="false">IF(ISNUMBER(FIND(OU$1,$D143))=$AO$1,1,0)*VLOOKUP($Z$2,DALYs!$A$2:$MW$40,'Intervention list'!OU$195+1,0)</f>
        <v>0</v>
      </c>
      <c r="OV143" s="0" t="n">
        <f aca="false">IF(ISNUMBER(FIND(OV$1,$D143))=$AO$1,1,0)*VLOOKUP($Z$2,DALYs!$A$2:$MW$40,'Intervention list'!OV$195+1,0)</f>
        <v>0</v>
      </c>
      <c r="OW143" s="0" t="n">
        <f aca="false">IF(ISNUMBER(FIND(OW$1,$D143))=$AO$1,1,0)*VLOOKUP($Z$2,DALYs!$A$2:$MW$40,'Intervention list'!OW$195+1,0)</f>
        <v>0</v>
      </c>
      <c r="OX143" s="0" t="n">
        <f aca="false">IF(ISNUMBER(FIND(OX$1,$D143))=$AO$1,1,0)*VLOOKUP($Z$2,DALYs!$A$2:$MW$40,'Intervention list'!OX$195+1,0)</f>
        <v>0</v>
      </c>
    </row>
    <row r="144" customFormat="false" ht="15.75" hidden="false" customHeight="false" outlineLevel="0" collapsed="false">
      <c r="A144" s="6" t="s">
        <v>373</v>
      </c>
      <c r="B144" s="6" t="s">
        <v>359</v>
      </c>
      <c r="C144" s="26" t="s">
        <v>367</v>
      </c>
      <c r="D144" s="7" t="s">
        <v>374</v>
      </c>
      <c r="E144" s="7" t="str">
        <f aca="false">SUBSTITUTE(D144,0.2,X144)</f>
        <v>Cervical cancer: 0.3</v>
      </c>
      <c r="F144" s="0" t="s">
        <v>25</v>
      </c>
      <c r="G144" s="8" t="n">
        <v>9.14300852251984</v>
      </c>
      <c r="H144" s="9" t="n">
        <v>242</v>
      </c>
      <c r="I144" s="9" t="n">
        <f aca="false">IF(H144="","",(H144*(VLOOKUP($Z$2,Worksheet,11,0)^4)))</f>
        <v>352.616548227223</v>
      </c>
      <c r="J144" s="9" t="n">
        <f aca="false">IF(I144="","",I144*VLOOKUP($Z$2,Worksheet,12,0))</f>
        <v>395.216139427748</v>
      </c>
      <c r="K144" s="9" t="n">
        <f aca="false">IF(I144="","",I144*VLOOKUP($Z$2, Worksheet, 13, 0))</f>
        <v>346.203860110863</v>
      </c>
      <c r="L144" s="9" t="n">
        <f aca="false">IF(J144="",VLOOKUP($Z$2, Worksheet, 14, 0),J144)</f>
        <v>395.216139427748</v>
      </c>
      <c r="M144" s="9" t="n">
        <f aca="false">IF(L144&lt;VLOOKUP($Z$2,'Country sheet'!$A$3:$P$41,15,0), VLOOKUP($Z$2,'Country sheet'!$A$3:$P$41,15,0), L144)/0.7</f>
        <v>564.594484896782</v>
      </c>
      <c r="N144" s="27" t="n">
        <f aca="false">IFERROR(IF(AC144=$AO$1,VLOOKUP(F144,AO$42:AX$46,MATCH(AC$1,AP$41:AX$41,0)+1,0)/COUNTIFS($F$2:$F$194,$F144,$AC$2:$AC$194,$AO$1),0),0) + IFERROR(IF(AD144=$AO$1,VLOOKUP(F144,AO$42:AX$46,MATCH(AD$1,AP$41:AX$41,0)+1,0)/COUNTIFS($F$2:$F$194,$F144,$AD$2:$AD$194,$AO$1),0),0) + IFERROR(IF(AE144=$AO$1,VLOOKUP(F144,AO$42:AX$46,MATCH(AE$1,AP$41:AX$41,0)+1,0)/COUNTIFS($F$2:$F$194,$F144,$AE$2:$AE$194,$AO$1),0),0) + IFERROR(IF(AF144=$AO$1,VLOOKUP(F144,AO$42:AX$46,MATCH(AF$1,AP$41:AX$41,0)+1,0)/COUNTIFS($F$2:$F$194,$F144,$AF$2:$AF$194,$AO$1),0),0) + IFERROR(IF(AG144=$AO$1,VLOOKUP(F144,AO$42:AX$46,MATCH(AG$1,AP$41:AX$41,0)+1,0)/COUNTIFS($F$2:$F$194,$F144,$AG$2:$AG$194,$AO$1),0),0) + IFERROR(IF(AH144=$AO$1,VLOOKUP(F144,AO$42:AX$46,MATCH(AH$1,AP$41:AX$41,0)+1,0)/COUNTIFS($F$2:$F$194,$F144,$AH$2:$AH$194,$AO$1),0),0) + IFERROR(IF(AI144=$AO$1,VLOOKUP(F144,AO$42:AX$46,MATCH(AI$1,AP$41:AX$41,0)+1,0)/COUNTIFS($F$2:$F$194,$F144,$AI$2:$AI$194,$AO$1),0),0) + IFERROR(IF(AJ144=$AO$1,VLOOKUP(F144,AO$42:AX$46,MATCH(AJ$1,AP$41:AX$41,0)+1,0)/COUNTIFS($F$2:$F$194,$F144,$AJ$2:$AJ$194,$AO$1),0),0) + IFERROR(IF(AK144=$AO$1,VLOOKUP(F144,AO$42:AX$46,MATCH(AK$1,AP$41:AX$41,0)+1,0)/COUNTIFS($F$2:$F$194,$F144,$AK$2:$AK$194,$AO$1),0),0)</f>
        <v>0</v>
      </c>
      <c r="O144" s="0" t="n">
        <v>1</v>
      </c>
      <c r="P144" s="0" t="n">
        <v>1</v>
      </c>
      <c r="Q144" s="0" t="n">
        <f aca="false">SUM(BC144:OX144)</f>
        <v>32818.4513706178</v>
      </c>
      <c r="R144" s="0" t="n">
        <f aca="false">IF(VLOOKUP($Z$2,CET!$A$4:$L$42,12,0)="Low income",_xlfn.IFS(S144=0.2,0.1,S144=0.1,0.05,S144=0.5,0.4,S144=0.35,0.25),S144)</f>
        <v>0.2</v>
      </c>
      <c r="S144" s="0" t="n">
        <v>0.2</v>
      </c>
      <c r="T144" s="0" t="n">
        <v>0.8</v>
      </c>
      <c r="U144" s="0" t="n">
        <f aca="false">N144/M144</f>
        <v>0</v>
      </c>
      <c r="V144" s="0" t="n">
        <f aca="false">IFERROR(U144/Q144,0)</f>
        <v>0</v>
      </c>
      <c r="W144" s="0" t="n">
        <f aca="false">(T144/R144)*V144</f>
        <v>0</v>
      </c>
      <c r="X144" s="28" t="n">
        <f aca="false">IF(W144=0,0,IF(W144&lt;=0.8,IF(W144&lt;0.05,0.05,W144),0.8))</f>
        <v>0</v>
      </c>
      <c r="Y144" s="28"/>
      <c r="AC144" s="34" t="n">
        <f aca="false">ISNUMBER(FIND(AC$1,$C144))</f>
        <v>0</v>
      </c>
      <c r="AD144" s="33" t="n">
        <f aca="false">ISNUMBER(FIND(AD$1,$C144))</f>
        <v>0</v>
      </c>
      <c r="AE144" s="33" t="n">
        <f aca="false">ISNUMBER(FIND(AE$1,$C144))</f>
        <v>0</v>
      </c>
      <c r="AF144" s="33" t="n">
        <f aca="false">ISNUMBER(FIND(AF$1,$C144))</f>
        <v>0</v>
      </c>
      <c r="AG144" s="33" t="n">
        <f aca="false">ISNUMBER(FIND(AG$1,$C144))</f>
        <v>0</v>
      </c>
      <c r="AH144" s="33" t="n">
        <f aca="false">ISNUMBER(FIND(AH$1,$C144))</f>
        <v>0</v>
      </c>
      <c r="AI144" s="33" t="n">
        <f aca="false">ISNUMBER(FIND(AI$1,$C144))</f>
        <v>0</v>
      </c>
      <c r="AJ144" s="33" t="n">
        <f aca="false">ISNUMBER(FIND(AJ$1,$C144))</f>
        <v>0</v>
      </c>
      <c r="AK144" s="35" t="n">
        <f aca="false">ISNUMBER(FIND(AK$1,$C144))</f>
        <v>0</v>
      </c>
      <c r="AL144" s="6"/>
      <c r="AM144" s="33"/>
      <c r="BC144" s="0" t="n">
        <f aca="false">IF(ISNUMBER(FIND(BC$1,$D144))=$AO$1,1,0)*VLOOKUP($Z$2,DALYs!$A$2:$MW$40,'Intervention list'!BC$195+1,0)</f>
        <v>0</v>
      </c>
      <c r="BD144" s="0" t="n">
        <f aca="false">IF(ISNUMBER(FIND(BD$1,$D144))=$AO$1,1,0)*VLOOKUP($Z$2,DALYs!$A$2:$MW$40,'Intervention list'!BD$195+1,0)</f>
        <v>0</v>
      </c>
      <c r="BE144" s="0" t="n">
        <f aca="false">IF(ISNUMBER(FIND(BE$1,$D144))=$AO$1,1,0)*VLOOKUP($Z$2,DALYs!$A$2:$MW$40,'Intervention list'!BE$195+1,0)</f>
        <v>0</v>
      </c>
      <c r="BF144" s="0" t="n">
        <f aca="false">IF(ISNUMBER(FIND(BF$1,$D144))=$AO$1,1,0)*VLOOKUP($Z$2,DALYs!$A$2:$MW$40,'Intervention list'!BF$195+1,0)</f>
        <v>0</v>
      </c>
      <c r="BG144" s="0" t="n">
        <f aca="false">IF(ISNUMBER(FIND(BG$1,$D144))=$AO$1,1,0)*VLOOKUP($Z$2,DALYs!$A$2:$MW$40,'Intervention list'!BG$195+1,0)</f>
        <v>0</v>
      </c>
      <c r="BH144" s="0" t="n">
        <f aca="false">IF(ISNUMBER(FIND(BH$1,$D144))=$AO$1,1,0)*VLOOKUP($Z$2,DALYs!$A$2:$MW$40,'Intervention list'!BH$195+1,0)</f>
        <v>0</v>
      </c>
      <c r="BI144" s="0" t="n">
        <f aca="false">IF(ISNUMBER(FIND(BI$1,$D144))=$AO$1,1,0)*VLOOKUP($Z$2,DALYs!$A$2:$MW$40,'Intervention list'!BI$195+1,0)</f>
        <v>0</v>
      </c>
      <c r="BJ144" s="0" t="n">
        <f aca="false">IF(ISNUMBER(FIND(BJ$1,$D144))=$AO$1,1,0)*VLOOKUP($Z$2,DALYs!$A$2:$MW$40,'Intervention list'!BJ$195+1,0)</f>
        <v>0</v>
      </c>
      <c r="BK144" s="0" t="n">
        <f aca="false">IF(ISNUMBER(FIND(BK$1,$D144))=$AO$1,1,0)*VLOOKUP($Z$2,DALYs!$A$2:$MW$40,'Intervention list'!BK$195+1,0)</f>
        <v>0</v>
      </c>
      <c r="BL144" s="0" t="n">
        <f aca="false">IF(ISNUMBER(FIND(BL$1,$D144))=$AO$1,1,0)*VLOOKUP($Z$2,DALYs!$A$2:$MW$40,'Intervention list'!BL$195+1,0)</f>
        <v>0</v>
      </c>
      <c r="BM144" s="0" t="n">
        <f aca="false">IF(ISNUMBER(FIND(BM$1,$D144))=$AO$1,1,0)*VLOOKUP($Z$2,DALYs!$A$2:$MW$40,'Intervention list'!BM$195+1,0)</f>
        <v>0</v>
      </c>
      <c r="BN144" s="0" t="n">
        <f aca="false">IF(ISNUMBER(FIND(BN$1,$D144))=$AO$1,1,0)*VLOOKUP($Z$2,DALYs!$A$2:$MW$40,'Intervention list'!BN$195+1,0)</f>
        <v>0</v>
      </c>
      <c r="BO144" s="0" t="n">
        <f aca="false">IF(ISNUMBER(FIND(BO$1,$D144))=$AO$1,1,0)*VLOOKUP($Z$2,DALYs!$A$2:$MW$40,'Intervention list'!BO$195+1,0)</f>
        <v>0</v>
      </c>
      <c r="BP144" s="0" t="n">
        <f aca="false">IF(ISNUMBER(FIND(BP$1,$D144))=$AO$1,1,0)*VLOOKUP($Z$2,DALYs!$A$2:$MW$40,'Intervention list'!BP$195+1,0)</f>
        <v>0</v>
      </c>
      <c r="BQ144" s="0" t="n">
        <f aca="false">IF(ISNUMBER(FIND(BQ$1,$D144))=$AO$1,1,0)*VLOOKUP($Z$2,DALYs!$A$2:$MW$40,'Intervention list'!BQ$195+1,0)</f>
        <v>0</v>
      </c>
      <c r="BR144" s="0" t="n">
        <f aca="false">IF(ISNUMBER(FIND(BR$1,$D144))=$AO$1,1,0)*VLOOKUP($Z$2,DALYs!$A$2:$MW$40,'Intervention list'!BR$195+1,0)</f>
        <v>0</v>
      </c>
      <c r="BS144" s="0" t="n">
        <f aca="false">IF(ISNUMBER(FIND(BS$1,$D144))=$AO$1,1,0)*VLOOKUP($Z$2,DALYs!$A$2:$MW$40,'Intervention list'!BS$195+1,0)</f>
        <v>0</v>
      </c>
      <c r="BT144" s="0" t="n">
        <f aca="false">IF(ISNUMBER(FIND(BT$1,$D144))=$AO$1,1,0)*VLOOKUP($Z$2,DALYs!$A$2:$MW$40,'Intervention list'!BT$195+1,0)</f>
        <v>0</v>
      </c>
      <c r="BU144" s="0" t="n">
        <f aca="false">IF(ISNUMBER(FIND(BU$1,$D144))=$AO$1,1,0)*VLOOKUP($Z$2,DALYs!$A$2:$MW$40,'Intervention list'!BU$195+1,0)</f>
        <v>0</v>
      </c>
      <c r="BV144" s="0" t="n">
        <f aca="false">IF(ISNUMBER(FIND(BV$1,$D144))=$AO$1,1,0)*VLOOKUP($Z$2,DALYs!$A$2:$MW$40,'Intervention list'!BV$195+1,0)</f>
        <v>0</v>
      </c>
      <c r="BW144" s="0" t="n">
        <f aca="false">IF(ISNUMBER(FIND(BW$1,$D144))=$AO$1,1,0)*VLOOKUP($Z$2,DALYs!$A$2:$MW$40,'Intervention list'!BW$195+1,0)</f>
        <v>0</v>
      </c>
      <c r="BX144" s="0" t="n">
        <f aca="false">IF(ISNUMBER(FIND(BX$1,$D144))=$AO$1,1,0)*VLOOKUP($Z$2,DALYs!$A$2:$MW$40,'Intervention list'!BX$195+1,0)</f>
        <v>0</v>
      </c>
      <c r="BY144" s="0" t="n">
        <f aca="false">IF(ISNUMBER(FIND(BY$1,$D144))=$AO$1,1,0)*VLOOKUP($Z$2,DALYs!$A$2:$MW$40,'Intervention list'!BY$195+1,0)</f>
        <v>0</v>
      </c>
      <c r="BZ144" s="0" t="n">
        <f aca="false">IF(ISNUMBER(FIND(BZ$1,$D144))=$AO$1,1,0)*VLOOKUP($Z$2,DALYs!$A$2:$MW$40,'Intervention list'!BZ$195+1,0)</f>
        <v>0</v>
      </c>
      <c r="CA144" s="0" t="n">
        <f aca="false">IF(ISNUMBER(FIND(CA$1,$D144))=$AO$1,1,0)*VLOOKUP($Z$2,DALYs!$A$2:$MW$40,'Intervention list'!CA$195+1,0)</f>
        <v>0</v>
      </c>
      <c r="CB144" s="0" t="n">
        <f aca="false">IF(ISNUMBER(FIND(CB$1,$D144))=$AO$1,1,0)*VLOOKUP($Z$2,DALYs!$A$2:$MW$40,'Intervention list'!CB$195+1,0)</f>
        <v>0</v>
      </c>
      <c r="CC144" s="0" t="n">
        <f aca="false">IF(ISNUMBER(FIND(CC$1,$D144))=$AO$1,1,0)*VLOOKUP($Z$2,DALYs!$A$2:$MW$40,'Intervention list'!CC$195+1,0)</f>
        <v>0</v>
      </c>
      <c r="CD144" s="0" t="n">
        <f aca="false">IF(ISNUMBER(FIND(CD$1,$D144))=$AO$1,1,0)*VLOOKUP($Z$2,DALYs!$A$2:$MW$40,'Intervention list'!CD$195+1,0)</f>
        <v>0</v>
      </c>
      <c r="CE144" s="0" t="n">
        <f aca="false">IF(ISNUMBER(FIND(CE$1,$D144))=$AO$1,1,0)*VLOOKUP($Z$2,DALYs!$A$2:$MW$40,'Intervention list'!CE$195+1,0)</f>
        <v>0</v>
      </c>
      <c r="CF144" s="0" t="n">
        <f aca="false">IF(ISNUMBER(FIND(CF$1,$D144))=$AO$1,1,0)*VLOOKUP($Z$2,DALYs!$A$2:$MW$40,'Intervention list'!CF$195+1,0)</f>
        <v>0</v>
      </c>
      <c r="CG144" s="0" t="n">
        <f aca="false">IF(ISNUMBER(FIND(CG$1,$D144))=$AO$1,1,0)*VLOOKUP($Z$2,DALYs!$A$2:$MW$40,'Intervention list'!CG$195+1,0)</f>
        <v>0</v>
      </c>
      <c r="CH144" s="0" t="n">
        <f aca="false">IF(ISNUMBER(FIND(CH$1,$D144))=$AO$1,1,0)*VLOOKUP($Z$2,DALYs!$A$2:$MW$40,'Intervention list'!CH$195+1,0)</f>
        <v>0</v>
      </c>
      <c r="CI144" s="0" t="n">
        <f aca="false">IF(ISNUMBER(FIND(CI$1,$D144))=$AO$1,1,0)*VLOOKUP($Z$2,DALYs!$A$2:$MW$40,'Intervention list'!CI$195+1,0)</f>
        <v>0</v>
      </c>
      <c r="CJ144" s="0" t="n">
        <f aca="false">IF(ISNUMBER(FIND(CJ$1,$D144))=$AO$1,1,0)*VLOOKUP($Z$2,DALYs!$A$2:$MW$40,'Intervention list'!CJ$195+1,0)</f>
        <v>0</v>
      </c>
      <c r="CK144" s="0" t="n">
        <f aca="false">IF(ISNUMBER(FIND(CK$1,$D144))=$AO$1,1,0)*VLOOKUP($Z$2,DALYs!$A$2:$MW$40,'Intervention list'!CK$195+1,0)</f>
        <v>0</v>
      </c>
      <c r="CL144" s="0" t="n">
        <f aca="false">IF(ISNUMBER(FIND(CL$1,$D144))=$AO$1,1,0)*VLOOKUP($Z$2,DALYs!$A$2:$MW$40,'Intervention list'!CL$195+1,0)</f>
        <v>0</v>
      </c>
      <c r="CM144" s="0" t="n">
        <f aca="false">IF(ISNUMBER(FIND(CM$1,$D144))=$AO$1,1,0)*VLOOKUP($Z$2,DALYs!$A$2:$MW$40,'Intervention list'!CM$195+1,0)</f>
        <v>0</v>
      </c>
      <c r="CN144" s="0" t="n">
        <f aca="false">IF(ISNUMBER(FIND(CN$1,$D144))=$AO$1,1,0)*VLOOKUP($Z$2,DALYs!$A$2:$MW$40,'Intervention list'!CN$195+1,0)</f>
        <v>0</v>
      </c>
      <c r="CO144" s="0" t="n">
        <f aca="false">IF(ISNUMBER(FIND(CO$1,$D144))=$AO$1,1,0)*VLOOKUP($Z$2,DALYs!$A$2:$MW$40,'Intervention list'!CO$195+1,0)</f>
        <v>0</v>
      </c>
      <c r="CP144" s="0" t="n">
        <f aca="false">IF(ISNUMBER(FIND(CP$1,$D144))=$AO$1,1,0)*VLOOKUP($Z$2,DALYs!$A$2:$MW$40,'Intervention list'!CP$195+1,0)</f>
        <v>0</v>
      </c>
      <c r="CQ144" s="0" t="n">
        <f aca="false">IF(ISNUMBER(FIND(CQ$1,$D144))=$AO$1,1,0)*VLOOKUP($Z$2,DALYs!$A$2:$MW$40,'Intervention list'!CQ$195+1,0)</f>
        <v>0</v>
      </c>
      <c r="CR144" s="0" t="n">
        <f aca="false">IF(ISNUMBER(FIND(CR$1,$D144))=$AO$1,1,0)*VLOOKUP($Z$2,DALYs!$A$2:$MW$40,'Intervention list'!CR$195+1,0)</f>
        <v>0</v>
      </c>
      <c r="CS144" s="0" t="n">
        <f aca="false">IF(ISNUMBER(FIND(CS$1,$D144))=$AO$1,1,0)*VLOOKUP($Z$2,DALYs!$A$2:$MW$40,'Intervention list'!CS$195+1,0)</f>
        <v>0</v>
      </c>
      <c r="CT144" s="0" t="n">
        <f aca="false">IF(ISNUMBER(FIND(CT$1,$D144))=$AO$1,1,0)*VLOOKUP($Z$2,DALYs!$A$2:$MW$40,'Intervention list'!CT$195+1,0)</f>
        <v>0</v>
      </c>
      <c r="CU144" s="0" t="n">
        <f aca="false">IF(ISNUMBER(FIND(CU$1,$D144))=$AO$1,1,0)*VLOOKUP($Z$2,DALYs!$A$2:$MW$40,'Intervention list'!CU$195+1,0)</f>
        <v>0</v>
      </c>
      <c r="CV144" s="0" t="n">
        <f aca="false">IF(ISNUMBER(FIND(CV$1,$D144))=$AO$1,1,0)*VLOOKUP($Z$2,DALYs!$A$2:$MW$40,'Intervention list'!CV$195+1,0)</f>
        <v>0</v>
      </c>
      <c r="CW144" s="0" t="n">
        <f aca="false">IF(ISNUMBER(FIND(CW$1,$D144))=$AO$1,1,0)*VLOOKUP($Z$2,DALYs!$A$2:$MW$40,'Intervention list'!CW$195+1,0)</f>
        <v>0</v>
      </c>
      <c r="CX144" s="0" t="n">
        <f aca="false">IF(ISNUMBER(FIND(CX$1,$D144))=$AO$1,1,0)*VLOOKUP($Z$2,DALYs!$A$2:$MW$40,'Intervention list'!CX$195+1,0)</f>
        <v>0</v>
      </c>
      <c r="CY144" s="0" t="n">
        <f aca="false">IF(ISNUMBER(FIND(CY$1,$D144))=$AO$1,1,0)*VLOOKUP($Z$2,DALYs!$A$2:$MW$40,'Intervention list'!CY$195+1,0)</f>
        <v>32818.4513706178</v>
      </c>
      <c r="CZ144" s="0" t="n">
        <f aca="false">IF(ISNUMBER(FIND(CZ$1,$D144))=$AO$1,1,0)*VLOOKUP($Z$2,DALYs!$A$2:$MW$40,'Intervention list'!CZ$195+1,0)</f>
        <v>0</v>
      </c>
      <c r="DA144" s="0" t="n">
        <f aca="false">IF(ISNUMBER(FIND(DA$1,$D144))=$AO$1,1,0)*VLOOKUP($Z$2,DALYs!$A$2:$MW$40,'Intervention list'!DA$195+1,0)</f>
        <v>0</v>
      </c>
      <c r="DB144" s="0" t="n">
        <f aca="false">IF(ISNUMBER(FIND(DB$1,$D144))=$AO$1,1,0)*VLOOKUP($Z$2,DALYs!$A$2:$MW$40,'Intervention list'!DB$195+1,0)</f>
        <v>0</v>
      </c>
      <c r="DC144" s="0" t="n">
        <f aca="false">IF(ISNUMBER(FIND(DC$1,$D144))=$AO$1,1,0)*VLOOKUP($Z$2,DALYs!$A$2:$MW$40,'Intervention list'!DC$195+1,0)</f>
        <v>0</v>
      </c>
      <c r="DD144" s="0" t="n">
        <f aca="false">IF(ISNUMBER(FIND(DD$1,$D144))=$AO$1,1,0)*VLOOKUP($Z$2,DALYs!$A$2:$MW$40,'Intervention list'!DD$195+1,0)</f>
        <v>0</v>
      </c>
      <c r="DE144" s="0" t="n">
        <f aca="false">IF(ISNUMBER(FIND(DE$1,$D144))=$AO$1,1,0)*VLOOKUP($Z$2,DALYs!$A$2:$MW$40,'Intervention list'!DE$195+1,0)</f>
        <v>0</v>
      </c>
      <c r="DF144" s="0" t="n">
        <f aca="false">IF(ISNUMBER(FIND(DF$1,$D144))=$AO$1,1,0)*VLOOKUP($Z$2,DALYs!$A$2:$MW$40,'Intervention list'!DF$195+1,0)</f>
        <v>0</v>
      </c>
      <c r="DG144" s="0" t="n">
        <f aca="false">IF(ISNUMBER(FIND(DG$1,$D144))=$AO$1,1,0)*VLOOKUP($Z$2,DALYs!$A$2:$MW$40,'Intervention list'!DG$195+1,0)</f>
        <v>0</v>
      </c>
      <c r="DH144" s="0" t="n">
        <f aca="false">IF(ISNUMBER(FIND(DH$1,$D144))=$AO$1,1,0)*VLOOKUP($Z$2,DALYs!$A$2:$MW$40,'Intervention list'!DH$195+1,0)</f>
        <v>0</v>
      </c>
      <c r="DI144" s="0" t="n">
        <f aca="false">IF(ISNUMBER(FIND(DI$1,$D144))=$AO$1,1,0)*VLOOKUP($Z$2,DALYs!$A$2:$MW$40,'Intervention list'!DI$195+1,0)</f>
        <v>0</v>
      </c>
      <c r="DJ144" s="0" t="n">
        <f aca="false">IF(ISNUMBER(FIND(DJ$1,$D144))=$AO$1,1,0)*VLOOKUP($Z$2,DALYs!$A$2:$MW$40,'Intervention list'!DJ$195+1,0)</f>
        <v>0</v>
      </c>
      <c r="DK144" s="0" t="n">
        <f aca="false">IF(ISNUMBER(FIND(DK$1,$D144))=$AO$1,1,0)*VLOOKUP($Z$2,DALYs!$A$2:$MW$40,'Intervention list'!DK$195+1,0)</f>
        <v>0</v>
      </c>
      <c r="DL144" s="0" t="n">
        <f aca="false">IF(ISNUMBER(FIND(DL$1,$D144))=$AO$1,1,0)*VLOOKUP($Z$2,DALYs!$A$2:$MW$40,'Intervention list'!DL$195+1,0)</f>
        <v>0</v>
      </c>
      <c r="DM144" s="0" t="n">
        <f aca="false">IF(ISNUMBER(FIND(DM$1,$D144))=$AO$1,1,0)*VLOOKUP($Z$2,DALYs!$A$2:$MW$40,'Intervention list'!DM$195+1,0)</f>
        <v>0</v>
      </c>
      <c r="DN144" s="0" t="n">
        <f aca="false">IF(ISNUMBER(FIND(DN$1,$D144))=$AO$1,1,0)*VLOOKUP($Z$2,DALYs!$A$2:$MW$40,'Intervention list'!DN$195+1,0)</f>
        <v>0</v>
      </c>
      <c r="DO144" s="0" t="n">
        <f aca="false">IF(ISNUMBER(FIND(DO$1,$D144))=$AO$1,1,0)*VLOOKUP($Z$2,DALYs!$A$2:$MW$40,'Intervention list'!DO$195+1,0)</f>
        <v>0</v>
      </c>
      <c r="DP144" s="0" t="n">
        <f aca="false">IF(ISNUMBER(FIND(DP$1,$D144))=$AO$1,1,0)*VLOOKUP($Z$2,DALYs!$A$2:$MW$40,'Intervention list'!DP$195+1,0)</f>
        <v>0</v>
      </c>
      <c r="DQ144" s="0" t="n">
        <f aca="false">IF(ISNUMBER(FIND(DQ$1,$D144))=$AO$1,1,0)*VLOOKUP($Z$2,DALYs!$A$2:$MW$40,'Intervention list'!DQ$195+1,0)</f>
        <v>0</v>
      </c>
      <c r="DR144" s="0" t="n">
        <f aca="false">IF(ISNUMBER(FIND(DR$1,$D144))=$AO$1,1,0)*VLOOKUP($Z$2,DALYs!$A$2:$MW$40,'Intervention list'!DR$195+1,0)</f>
        <v>0</v>
      </c>
      <c r="DS144" s="0" t="n">
        <f aca="false">IF(ISNUMBER(FIND(DS$1,$D144))=$AO$1,1,0)*VLOOKUP($Z$2,DALYs!$A$2:$MW$40,'Intervention list'!DS$195+1,0)</f>
        <v>0</v>
      </c>
      <c r="DT144" s="0" t="n">
        <f aca="false">IF(ISNUMBER(FIND(DT$1,$D144))=$AO$1,1,0)*VLOOKUP($Z$2,DALYs!$A$2:$MW$40,'Intervention list'!DT$195+1,0)</f>
        <v>0</v>
      </c>
      <c r="DU144" s="0" t="n">
        <f aca="false">IF(ISNUMBER(FIND(DU$1,$D144))=$AO$1,1,0)*VLOOKUP($Z$2,DALYs!$A$2:$MW$40,'Intervention list'!DU$195+1,0)</f>
        <v>0</v>
      </c>
      <c r="DV144" s="0" t="n">
        <f aca="false">IF(ISNUMBER(FIND(DV$1,$D144))=$AO$1,1,0)*VLOOKUP($Z$2,DALYs!$A$2:$MW$40,'Intervention list'!DV$195+1,0)</f>
        <v>0</v>
      </c>
      <c r="DW144" s="0" t="n">
        <f aca="false">IF(ISNUMBER(FIND(DW$1,$D144))=$AO$1,1,0)*VLOOKUP($Z$2,DALYs!$A$2:$MW$40,'Intervention list'!DW$195+1,0)</f>
        <v>0</v>
      </c>
      <c r="DX144" s="0" t="n">
        <f aca="false">IF(ISNUMBER(FIND(DX$1,$D144))=$AO$1,1,0)*VLOOKUP($Z$2,DALYs!$A$2:$MW$40,'Intervention list'!DX$195+1,0)</f>
        <v>0</v>
      </c>
      <c r="DY144" s="0" t="n">
        <f aca="false">IF(ISNUMBER(FIND(DY$1,$D144))=$AO$1,1,0)*VLOOKUP($Z$2,DALYs!$A$2:$MW$40,'Intervention list'!DY$195+1,0)</f>
        <v>0</v>
      </c>
      <c r="DZ144" s="0" t="n">
        <f aca="false">IF(ISNUMBER(FIND(DZ$1,$D144))=$AO$1,1,0)*VLOOKUP($Z$2,DALYs!$A$2:$MW$40,'Intervention list'!DZ$195+1,0)</f>
        <v>0</v>
      </c>
      <c r="EA144" s="0" t="n">
        <f aca="false">IF(ISNUMBER(FIND(EA$1,$D144))=$AO$1,1,0)*VLOOKUP($Z$2,DALYs!$A$2:$MW$40,'Intervention list'!EA$195+1,0)</f>
        <v>0</v>
      </c>
      <c r="EB144" s="0" t="n">
        <f aca="false">IF(ISNUMBER(FIND(EB$1,$D144))=$AO$1,1,0)*VLOOKUP($Z$2,DALYs!$A$2:$MW$40,'Intervention list'!EB$195+1,0)</f>
        <v>0</v>
      </c>
      <c r="EC144" s="0" t="n">
        <f aca="false">IF(ISNUMBER(FIND(EC$1,$D144))=$AO$1,1,0)*VLOOKUP($Z$2,DALYs!$A$2:$MW$40,'Intervention list'!EC$195+1,0)</f>
        <v>0</v>
      </c>
      <c r="ED144" s="0" t="n">
        <f aca="false">IF(ISNUMBER(FIND(ED$1,$D144))=$AO$1,1,0)*VLOOKUP($Z$2,DALYs!$A$2:$MW$40,'Intervention list'!ED$195+1,0)</f>
        <v>0</v>
      </c>
      <c r="EE144" s="0" t="n">
        <f aca="false">IF(ISNUMBER(FIND(EE$1,$D144))=$AO$1,1,0)*VLOOKUP($Z$2,DALYs!$A$2:$MW$40,'Intervention list'!EE$195+1,0)</f>
        <v>0</v>
      </c>
      <c r="EF144" s="0" t="n">
        <f aca="false">IF(ISNUMBER(FIND(EF$1,$D144))=$AO$1,1,0)*VLOOKUP($Z$2,DALYs!$A$2:$MW$40,'Intervention list'!EF$195+1,0)</f>
        <v>0</v>
      </c>
      <c r="EG144" s="0" t="n">
        <f aca="false">IF(ISNUMBER(FIND(EG$1,$D144))=$AO$1,1,0)*VLOOKUP($Z$2,DALYs!$A$2:$MW$40,'Intervention list'!EG$195+1,0)</f>
        <v>0</v>
      </c>
      <c r="EH144" s="0" t="n">
        <f aca="false">IF(ISNUMBER(FIND(EH$1,$D144))=$AO$1,1,0)*VLOOKUP($Z$2,DALYs!$A$2:$MW$40,'Intervention list'!EH$195+1,0)</f>
        <v>0</v>
      </c>
      <c r="EI144" s="0" t="n">
        <f aca="false">IF(ISNUMBER(FIND(EI$1,$D144))=$AO$1,1,0)*VLOOKUP($Z$2,DALYs!$A$2:$MW$40,'Intervention list'!EI$195+1,0)</f>
        <v>0</v>
      </c>
      <c r="EJ144" s="0" t="n">
        <f aca="false">IF(ISNUMBER(FIND(EJ$1,$D144))=$AO$1,1,0)*VLOOKUP($Z$2,DALYs!$A$2:$MW$40,'Intervention list'!EJ$195+1,0)</f>
        <v>0</v>
      </c>
      <c r="EK144" s="0" t="n">
        <f aca="false">IF(ISNUMBER(FIND(EK$1,$D144))=$AO$1,1,0)*VLOOKUP($Z$2,DALYs!$A$2:$MW$40,'Intervention list'!EK$195+1,0)</f>
        <v>0</v>
      </c>
      <c r="EL144" s="0" t="n">
        <f aca="false">IF(ISNUMBER(FIND(EL$1,$D144))=$AO$1,1,0)*VLOOKUP($Z$2,DALYs!$A$2:$MW$40,'Intervention list'!EL$195+1,0)</f>
        <v>0</v>
      </c>
      <c r="EM144" s="0" t="n">
        <f aca="false">IF(ISNUMBER(FIND(EM$1,$D144))=$AO$1,1,0)*VLOOKUP($Z$2,DALYs!$A$2:$MW$40,'Intervention list'!EM$195+1,0)</f>
        <v>0</v>
      </c>
      <c r="EN144" s="0" t="n">
        <f aca="false">IF(ISNUMBER(FIND(EN$1,$D144))=$AO$1,1,0)*VLOOKUP($Z$2,DALYs!$A$2:$MW$40,'Intervention list'!EN$195+1,0)</f>
        <v>0</v>
      </c>
      <c r="EO144" s="0" t="n">
        <f aca="false">IF(ISNUMBER(FIND(EO$1,$D144))=$AO$1,1,0)*VLOOKUP($Z$2,DALYs!$A$2:$MW$40,'Intervention list'!EO$195+1,0)</f>
        <v>0</v>
      </c>
      <c r="EP144" s="0" t="n">
        <f aca="false">IF(ISNUMBER(FIND(EP$1,$D144))=$AO$1,1,0)*VLOOKUP($Z$2,DALYs!$A$2:$MW$40,'Intervention list'!EP$195+1,0)</f>
        <v>0</v>
      </c>
      <c r="EQ144" s="0" t="n">
        <f aca="false">IF(ISNUMBER(FIND(EQ$1,$D144))=$AO$1,1,0)*VLOOKUP($Z$2,DALYs!$A$2:$MW$40,'Intervention list'!EQ$195+1,0)</f>
        <v>0</v>
      </c>
      <c r="ER144" s="0" t="n">
        <f aca="false">IF(ISNUMBER(FIND(ER$1,$D144))=$AO$1,1,0)*VLOOKUP($Z$2,DALYs!$A$2:$MW$40,'Intervention list'!ER$195+1,0)</f>
        <v>0</v>
      </c>
      <c r="ES144" s="0" t="n">
        <f aca="false">IF(ISNUMBER(FIND(ES$1,$D144))=$AO$1,1,0)*VLOOKUP($Z$2,DALYs!$A$2:$MW$40,'Intervention list'!ES$195+1,0)</f>
        <v>0</v>
      </c>
      <c r="ET144" s="0" t="n">
        <f aca="false">IF(ISNUMBER(FIND(ET$1,$D144))=$AO$1,1,0)*VLOOKUP($Z$2,DALYs!$A$2:$MW$40,'Intervention list'!ET$195+1,0)</f>
        <v>0</v>
      </c>
      <c r="EU144" s="0" t="n">
        <f aca="false">IF(ISNUMBER(FIND(EU$1,$D144))=$AO$1,1,0)*VLOOKUP($Z$2,DALYs!$A$2:$MW$40,'Intervention list'!EU$195+1,0)</f>
        <v>0</v>
      </c>
      <c r="EV144" s="0" t="n">
        <f aca="false">IF(ISNUMBER(FIND(EV$1,$D144))=$AO$1,1,0)*VLOOKUP($Z$2,DALYs!$A$2:$MW$40,'Intervention list'!EV$195+1,0)</f>
        <v>0</v>
      </c>
      <c r="EW144" s="0" t="n">
        <f aca="false">IF(ISNUMBER(FIND(EW$1,$D144))=$AO$1,1,0)*VLOOKUP($Z$2,DALYs!$A$2:$MW$40,'Intervention list'!EW$195+1,0)</f>
        <v>0</v>
      </c>
      <c r="EX144" s="0" t="n">
        <f aca="false">IF(ISNUMBER(FIND(EX$1,$D144))=$AO$1,1,0)*VLOOKUP($Z$2,DALYs!$A$2:$MW$40,'Intervention list'!EX$195+1,0)</f>
        <v>0</v>
      </c>
      <c r="EY144" s="0" t="n">
        <f aca="false">IF(ISNUMBER(FIND(EY$1,$D144))=$AO$1,1,0)*VLOOKUP($Z$2,DALYs!$A$2:$MW$40,'Intervention list'!EY$195+1,0)</f>
        <v>0</v>
      </c>
      <c r="EZ144" s="0" t="n">
        <f aca="false">IF(ISNUMBER(FIND(EZ$1,$D144))=$AO$1,1,0)*VLOOKUP($Z$2,DALYs!$A$2:$MW$40,'Intervention list'!EZ$195+1,0)</f>
        <v>0</v>
      </c>
      <c r="FA144" s="0" t="n">
        <f aca="false">IF(ISNUMBER(FIND(FA$1,$D144))=$AO$1,1,0)*VLOOKUP($Z$2,DALYs!$A$2:$MW$40,'Intervention list'!FA$195+1,0)</f>
        <v>0</v>
      </c>
      <c r="FB144" s="0" t="n">
        <f aca="false">IF(ISNUMBER(FIND(FB$1,$D144))=$AO$1,1,0)*VLOOKUP($Z$2,DALYs!$A$2:$MW$40,'Intervention list'!FB$195+1,0)</f>
        <v>0</v>
      </c>
      <c r="FC144" s="0" t="n">
        <f aca="false">IF(ISNUMBER(FIND(FC$1,$D144))=$AO$1,1,0)*VLOOKUP($Z$2,DALYs!$A$2:$MW$40,'Intervention list'!FC$195+1,0)</f>
        <v>0</v>
      </c>
      <c r="FD144" s="0" t="n">
        <f aca="false">IF(ISNUMBER(FIND(FD$1,$D144))=$AO$1,1,0)*VLOOKUP($Z$2,DALYs!$A$2:$MW$40,'Intervention list'!FD$195+1,0)</f>
        <v>0</v>
      </c>
      <c r="FE144" s="0" t="n">
        <f aca="false">IF(ISNUMBER(FIND(FE$1,$D144))=$AO$1,1,0)*VLOOKUP($Z$2,DALYs!$A$2:$MW$40,'Intervention list'!FE$195+1,0)</f>
        <v>0</v>
      </c>
      <c r="FF144" s="0" t="n">
        <f aca="false">IF(ISNUMBER(FIND(FF$1,$D144))=$AO$1,1,0)*VLOOKUP($Z$2,DALYs!$A$2:$MW$40,'Intervention list'!FF$195+1,0)</f>
        <v>0</v>
      </c>
      <c r="FG144" s="0" t="n">
        <f aca="false">IF(ISNUMBER(FIND(FG$1,$D144))=$AO$1,1,0)*VLOOKUP($Z$2,DALYs!$A$2:$MW$40,'Intervention list'!FG$195+1,0)</f>
        <v>0</v>
      </c>
      <c r="FH144" s="0" t="n">
        <f aca="false">IF(ISNUMBER(FIND(FH$1,$D144))=$AO$1,1,0)*VLOOKUP($Z$2,DALYs!$A$2:$MW$40,'Intervention list'!FH$195+1,0)</f>
        <v>0</v>
      </c>
      <c r="FI144" s="0" t="n">
        <f aca="false">IF(ISNUMBER(FIND(FI$1,$D144))=$AO$1,1,0)*VLOOKUP($Z$2,DALYs!$A$2:$MW$40,'Intervention list'!FI$195+1,0)</f>
        <v>0</v>
      </c>
      <c r="FJ144" s="0" t="n">
        <f aca="false">IF(ISNUMBER(FIND(FJ$1,$D144))=$AO$1,1,0)*VLOOKUP($Z$2,DALYs!$A$2:$MW$40,'Intervention list'!FJ$195+1,0)</f>
        <v>0</v>
      </c>
      <c r="FK144" s="0" t="n">
        <f aca="false">IF(ISNUMBER(FIND(FK$1,$D144))=$AO$1,1,0)*VLOOKUP($Z$2,DALYs!$A$2:$MW$40,'Intervention list'!FK$195+1,0)</f>
        <v>0</v>
      </c>
      <c r="FL144" s="0" t="n">
        <f aca="false">IF(ISNUMBER(FIND(FL$1,$D144))=$AO$1,1,0)*VLOOKUP($Z$2,DALYs!$A$2:$MW$40,'Intervention list'!FL$195+1,0)</f>
        <v>0</v>
      </c>
      <c r="FM144" s="0" t="n">
        <f aca="false">IF(ISNUMBER(FIND(FM$1,$D144))=$AO$1,1,0)*VLOOKUP($Z$2,DALYs!$A$2:$MW$40,'Intervention list'!FM$195+1,0)</f>
        <v>0</v>
      </c>
      <c r="FN144" s="0" t="n">
        <f aca="false">IF(ISNUMBER(FIND(FN$1,$D144))=$AO$1,1,0)*VLOOKUP($Z$2,DALYs!$A$2:$MW$40,'Intervention list'!FN$195+1,0)</f>
        <v>0</v>
      </c>
      <c r="FO144" s="0" t="n">
        <f aca="false">IF(ISNUMBER(FIND(FO$1,$D144))=$AO$1,1,0)*VLOOKUP($Z$2,DALYs!$A$2:$MW$40,'Intervention list'!FO$195+1,0)</f>
        <v>0</v>
      </c>
      <c r="FP144" s="0" t="n">
        <f aca="false">IF(ISNUMBER(FIND(FP$1,$D144))=$AO$1,1,0)*VLOOKUP($Z$2,DALYs!$A$2:$MW$40,'Intervention list'!FP$195+1,0)</f>
        <v>0</v>
      </c>
      <c r="FQ144" s="0" t="n">
        <f aca="false">IF(ISNUMBER(FIND(FQ$1,$D144))=$AO$1,1,0)*VLOOKUP($Z$2,DALYs!$A$2:$MW$40,'Intervention list'!FQ$195+1,0)</f>
        <v>0</v>
      </c>
      <c r="FR144" s="0" t="n">
        <f aca="false">IF(ISNUMBER(FIND(FR$1,$D144))=$AO$1,1,0)*VLOOKUP($Z$2,DALYs!$A$2:$MW$40,'Intervention list'!FR$195+1,0)</f>
        <v>0</v>
      </c>
      <c r="FS144" s="0" t="n">
        <f aca="false">IF(ISNUMBER(FIND(FS$1,$D144))=$AO$1,1,0)*VLOOKUP($Z$2,DALYs!$A$2:$MW$40,'Intervention list'!FS$195+1,0)</f>
        <v>0</v>
      </c>
      <c r="FT144" s="0" t="n">
        <f aca="false">IF(ISNUMBER(FIND(FT$1,$D144))=$AO$1,1,0)*VLOOKUP($Z$2,DALYs!$A$2:$MW$40,'Intervention list'!FT$195+1,0)</f>
        <v>0</v>
      </c>
      <c r="FU144" s="0" t="n">
        <f aca="false">IF(ISNUMBER(FIND(FU$1,$D144))=$AO$1,1,0)*VLOOKUP($Z$2,DALYs!$A$2:$MW$40,'Intervention list'!FU$195+1,0)</f>
        <v>0</v>
      </c>
      <c r="FV144" s="0" t="n">
        <f aca="false">IF(ISNUMBER(FIND(FV$1,$D144))=$AO$1,1,0)*VLOOKUP($Z$2,DALYs!$A$2:$MW$40,'Intervention list'!FV$195+1,0)</f>
        <v>0</v>
      </c>
      <c r="FW144" s="0" t="n">
        <f aca="false">IF(ISNUMBER(FIND(FW$1,$D144))=$AO$1,1,0)*VLOOKUP($Z$2,DALYs!$A$2:$MW$40,'Intervention list'!FW$195+1,0)</f>
        <v>0</v>
      </c>
      <c r="FX144" s="0" t="n">
        <f aca="false">IF(ISNUMBER(FIND(FX$1,$D144))=$AO$1,1,0)*VLOOKUP($Z$2,DALYs!$A$2:$MW$40,'Intervention list'!FX$195+1,0)</f>
        <v>0</v>
      </c>
      <c r="FY144" s="0" t="n">
        <f aca="false">IF(ISNUMBER(FIND(FY$1,$D144))=$AO$1,1,0)*VLOOKUP($Z$2,DALYs!$A$2:$MW$40,'Intervention list'!FY$195+1,0)</f>
        <v>0</v>
      </c>
      <c r="FZ144" s="0" t="n">
        <f aca="false">IF(ISNUMBER(FIND(FZ$1,$D144))=$AO$1,1,0)*VLOOKUP($Z$2,DALYs!$A$2:$MW$40,'Intervention list'!FZ$195+1,0)</f>
        <v>0</v>
      </c>
      <c r="GA144" s="0" t="n">
        <f aca="false">IF(ISNUMBER(FIND(GA$1,$D144))=$AO$1,1,0)*VLOOKUP($Z$2,DALYs!$A$2:$MW$40,'Intervention list'!GA$195+1,0)</f>
        <v>0</v>
      </c>
      <c r="GB144" s="0" t="n">
        <f aca="false">IF(ISNUMBER(FIND(GB$1,$D144))=$AO$1,1,0)*VLOOKUP($Z$2,DALYs!$A$2:$MW$40,'Intervention list'!GB$195+1,0)</f>
        <v>0</v>
      </c>
      <c r="GC144" s="0" t="n">
        <f aca="false">IF(ISNUMBER(FIND(GC$1,$D144))=$AO$1,1,0)*VLOOKUP($Z$2,DALYs!$A$2:$MW$40,'Intervention list'!GC$195+1,0)</f>
        <v>0</v>
      </c>
      <c r="GD144" s="0" t="n">
        <f aca="false">IF(ISNUMBER(FIND(GD$1,$D144))=$AO$1,1,0)*VLOOKUP($Z$2,DALYs!$A$2:$MW$40,'Intervention list'!GD$195+1,0)</f>
        <v>0</v>
      </c>
      <c r="GE144" s="0" t="n">
        <f aca="false">IF(ISNUMBER(FIND(GE$1,$D144))=$AO$1,1,0)*VLOOKUP($Z$2,DALYs!$A$2:$MW$40,'Intervention list'!GE$195+1,0)</f>
        <v>0</v>
      </c>
      <c r="GF144" s="0" t="n">
        <f aca="false">IF(ISNUMBER(FIND(GF$1,$D144))=$AO$1,1,0)*VLOOKUP($Z$2,DALYs!$A$2:$MW$40,'Intervention list'!GF$195+1,0)</f>
        <v>0</v>
      </c>
      <c r="GG144" s="0" t="n">
        <f aca="false">IF(ISNUMBER(FIND(GG$1,$D144))=$AO$1,1,0)*VLOOKUP($Z$2,DALYs!$A$2:$MW$40,'Intervention list'!GG$195+1,0)</f>
        <v>0</v>
      </c>
      <c r="GH144" s="0" t="n">
        <f aca="false">IF(ISNUMBER(FIND(GH$1,$D144))=$AO$1,1,0)*VLOOKUP($Z$2,DALYs!$A$2:$MW$40,'Intervention list'!GH$195+1,0)</f>
        <v>0</v>
      </c>
      <c r="GI144" s="0" t="n">
        <f aca="false">IF(ISNUMBER(FIND(GI$1,$D144))=$AO$1,1,0)*VLOOKUP($Z$2,DALYs!$A$2:$MW$40,'Intervention list'!GI$195+1,0)</f>
        <v>0</v>
      </c>
      <c r="GJ144" s="0" t="n">
        <f aca="false">IF(ISNUMBER(FIND(GJ$1,$D144))=$AO$1,1,0)*VLOOKUP($Z$2,DALYs!$A$2:$MW$40,'Intervention list'!GJ$195+1,0)</f>
        <v>0</v>
      </c>
      <c r="GK144" s="0" t="n">
        <f aca="false">IF(ISNUMBER(FIND(GK$1,$D144))=$AO$1,1,0)*VLOOKUP($Z$2,DALYs!$A$2:$MW$40,'Intervention list'!GK$195+1,0)</f>
        <v>0</v>
      </c>
      <c r="GL144" s="0" t="n">
        <f aca="false">IF(ISNUMBER(FIND(GL$1,$D144))=$AO$1,1,0)*VLOOKUP($Z$2,DALYs!$A$2:$MW$40,'Intervention list'!GL$195+1,0)</f>
        <v>0</v>
      </c>
      <c r="GM144" s="0" t="n">
        <f aca="false">IF(ISNUMBER(FIND(GM$1,$D144))=$AO$1,1,0)*VLOOKUP($Z$2,DALYs!$A$2:$MW$40,'Intervention list'!GM$195+1,0)</f>
        <v>0</v>
      </c>
      <c r="GN144" s="0" t="n">
        <f aca="false">IF(ISNUMBER(FIND(GN$1,$D144))=$AO$1,1,0)*VLOOKUP($Z$2,DALYs!$A$2:$MW$40,'Intervention list'!GN$195+1,0)</f>
        <v>0</v>
      </c>
      <c r="GO144" s="0" t="n">
        <f aca="false">IF(ISNUMBER(FIND(GO$1,$D144))=$AO$1,1,0)*VLOOKUP($Z$2,DALYs!$A$2:$MW$40,'Intervention list'!GO$195+1,0)</f>
        <v>0</v>
      </c>
      <c r="GP144" s="0" t="n">
        <f aca="false">IF(ISNUMBER(FIND(GP$1,$D144))=$AO$1,1,0)*VLOOKUP($Z$2,DALYs!$A$2:$MW$40,'Intervention list'!GP$195+1,0)</f>
        <v>0</v>
      </c>
      <c r="GQ144" s="0" t="n">
        <f aca="false">IF(ISNUMBER(FIND(GQ$1,$D144))=$AO$1,1,0)*VLOOKUP($Z$2,DALYs!$A$2:$MW$40,'Intervention list'!GQ$195+1,0)</f>
        <v>0</v>
      </c>
      <c r="GR144" s="0" t="n">
        <f aca="false">IF(ISNUMBER(FIND(GR$1,$D144))=$AO$1,1,0)*VLOOKUP($Z$2,DALYs!$A$2:$MW$40,'Intervention list'!GR$195+1,0)</f>
        <v>0</v>
      </c>
      <c r="GS144" s="0" t="n">
        <f aca="false">IF(ISNUMBER(FIND(GS$1,$D144))=$AO$1,1,0)*VLOOKUP($Z$2,DALYs!$A$2:$MW$40,'Intervention list'!GS$195+1,0)</f>
        <v>0</v>
      </c>
      <c r="GT144" s="0" t="n">
        <f aca="false">IF(ISNUMBER(FIND(GT$1,$D144))=$AO$1,1,0)*VLOOKUP($Z$2,DALYs!$A$2:$MW$40,'Intervention list'!GT$195+1,0)</f>
        <v>0</v>
      </c>
      <c r="GU144" s="0" t="n">
        <f aca="false">IF(ISNUMBER(FIND(GU$1,$D144))=$AO$1,1,0)*VLOOKUP($Z$2,DALYs!$A$2:$MW$40,'Intervention list'!GU$195+1,0)</f>
        <v>0</v>
      </c>
      <c r="GV144" s="0" t="n">
        <f aca="false">IF(ISNUMBER(FIND(GV$1,$D144))=$AO$1,1,0)*VLOOKUP($Z$2,DALYs!$A$2:$MW$40,'Intervention list'!GV$195+1,0)</f>
        <v>0</v>
      </c>
      <c r="GW144" s="0" t="n">
        <f aca="false">IF(ISNUMBER(FIND(GW$1,$D144))=$AO$1,1,0)*VLOOKUP($Z$2,DALYs!$A$2:$MW$40,'Intervention list'!GW$195+1,0)</f>
        <v>0</v>
      </c>
      <c r="GX144" s="0" t="n">
        <f aca="false">IF(ISNUMBER(FIND(GX$1,$D144))=$AO$1,1,0)*VLOOKUP($Z$2,DALYs!$A$2:$MW$40,'Intervention list'!GX$195+1,0)</f>
        <v>0</v>
      </c>
      <c r="GY144" s="0" t="n">
        <f aca="false">IF(ISNUMBER(FIND(GY$1,$D144))=$AO$1,1,0)*VLOOKUP($Z$2,DALYs!$A$2:$MW$40,'Intervention list'!GY$195+1,0)</f>
        <v>0</v>
      </c>
      <c r="GZ144" s="0" t="n">
        <f aca="false">IF(ISNUMBER(FIND(GZ$1,$D144))=$AO$1,1,0)*VLOOKUP($Z$2,DALYs!$A$2:$MW$40,'Intervention list'!GZ$195+1,0)</f>
        <v>0</v>
      </c>
      <c r="HA144" s="0" t="n">
        <f aca="false">IF(ISNUMBER(FIND(HA$1,$D144))=$AO$1,1,0)*VLOOKUP($Z$2,DALYs!$A$2:$MW$40,'Intervention list'!HA$195+1,0)</f>
        <v>0</v>
      </c>
      <c r="HB144" s="0" t="n">
        <f aca="false">IF(ISNUMBER(FIND(HB$1,$D144))=$AO$1,1,0)*VLOOKUP($Z$2,DALYs!$A$2:$MW$40,'Intervention list'!HB$195+1,0)</f>
        <v>0</v>
      </c>
      <c r="HC144" s="0" t="n">
        <f aca="false">IF(ISNUMBER(FIND(HC$1,$D144))=$AO$1,1,0)*VLOOKUP($Z$2,DALYs!$A$2:$MW$40,'Intervention list'!HC$195+1,0)</f>
        <v>0</v>
      </c>
      <c r="HD144" s="0" t="n">
        <f aca="false">IF(ISNUMBER(FIND(HD$1,$D144))=$AO$1,1,0)*VLOOKUP($Z$2,DALYs!$A$2:$MW$40,'Intervention list'!HD$195+1,0)</f>
        <v>0</v>
      </c>
      <c r="HE144" s="0" t="n">
        <f aca="false">IF(ISNUMBER(FIND(HE$1,$D144))=$AO$1,1,0)*VLOOKUP($Z$2,DALYs!$A$2:$MW$40,'Intervention list'!HE$195+1,0)</f>
        <v>0</v>
      </c>
      <c r="HF144" s="0" t="n">
        <f aca="false">IF(ISNUMBER(FIND(HF$1,$D144))=$AO$1,1,0)*VLOOKUP($Z$2,DALYs!$A$2:$MW$40,'Intervention list'!HF$195+1,0)</f>
        <v>0</v>
      </c>
      <c r="HG144" s="0" t="n">
        <f aca="false">IF(ISNUMBER(FIND(HG$1,$D144))=$AO$1,1,0)*VLOOKUP($Z$2,DALYs!$A$2:$MW$40,'Intervention list'!HG$195+1,0)</f>
        <v>0</v>
      </c>
      <c r="HH144" s="0" t="n">
        <f aca="false">IF(ISNUMBER(FIND(HH$1,$D144))=$AO$1,1,0)*VLOOKUP($Z$2,DALYs!$A$2:$MW$40,'Intervention list'!HH$195+1,0)</f>
        <v>0</v>
      </c>
      <c r="HI144" s="0" t="n">
        <f aca="false">IF(ISNUMBER(FIND(HI$1,$D144))=$AO$1,1,0)*VLOOKUP($Z$2,DALYs!$A$2:$MW$40,'Intervention list'!HI$195+1,0)</f>
        <v>0</v>
      </c>
      <c r="HJ144" s="0" t="n">
        <f aca="false">IF(ISNUMBER(FIND(HJ$1,$D144))=$AO$1,1,0)*VLOOKUP($Z$2,DALYs!$A$2:$MW$40,'Intervention list'!HJ$195+1,0)</f>
        <v>0</v>
      </c>
      <c r="HK144" s="0" t="n">
        <f aca="false">IF(ISNUMBER(FIND(HK$1,$D144))=$AO$1,1,0)*VLOOKUP($Z$2,DALYs!$A$2:$MW$40,'Intervention list'!HK$195+1,0)</f>
        <v>0</v>
      </c>
      <c r="HL144" s="0" t="n">
        <f aca="false">IF(ISNUMBER(FIND(HL$1,$D144))=$AO$1,1,0)*VLOOKUP($Z$2,DALYs!$A$2:$MW$40,'Intervention list'!HL$195+1,0)</f>
        <v>0</v>
      </c>
      <c r="HM144" s="0" t="n">
        <f aca="false">IF(ISNUMBER(FIND(HM$1,$D144))=$AO$1,1,0)*VLOOKUP($Z$2,DALYs!$A$2:$MW$40,'Intervention list'!HM$195+1,0)</f>
        <v>0</v>
      </c>
      <c r="HN144" s="0" t="n">
        <f aca="false">IF(ISNUMBER(FIND(HN$1,$D144))=$AO$1,1,0)*VLOOKUP($Z$2,DALYs!$A$2:$MW$40,'Intervention list'!HN$195+1,0)</f>
        <v>0</v>
      </c>
      <c r="HO144" s="0" t="n">
        <f aca="false">IF(ISNUMBER(FIND(HO$1,$D144))=$AO$1,1,0)*VLOOKUP($Z$2,DALYs!$A$2:$MW$40,'Intervention list'!HO$195+1,0)</f>
        <v>0</v>
      </c>
      <c r="HP144" s="0" t="n">
        <f aca="false">IF(ISNUMBER(FIND(HP$1,$D144))=$AO$1,1,0)*VLOOKUP($Z$2,DALYs!$A$2:$MW$40,'Intervention list'!HP$195+1,0)</f>
        <v>0</v>
      </c>
      <c r="HQ144" s="0" t="n">
        <f aca="false">IF(ISNUMBER(FIND(HQ$1,$D144))=$AO$1,1,0)*VLOOKUP($Z$2,DALYs!$A$2:$MW$40,'Intervention list'!HQ$195+1,0)</f>
        <v>0</v>
      </c>
      <c r="HR144" s="0" t="n">
        <f aca="false">IF(ISNUMBER(FIND(HR$1,$D144))=$AO$1,1,0)*VLOOKUP($Z$2,DALYs!$A$2:$MW$40,'Intervention list'!HR$195+1,0)</f>
        <v>0</v>
      </c>
      <c r="HS144" s="0" t="n">
        <f aca="false">IF(ISNUMBER(FIND(HS$1,$D144))=$AO$1,1,0)*VLOOKUP($Z$2,DALYs!$A$2:$MW$40,'Intervention list'!HS$195+1,0)</f>
        <v>0</v>
      </c>
      <c r="HT144" s="0" t="n">
        <f aca="false">IF(ISNUMBER(FIND(HT$1,$D144))=$AO$1,1,0)*VLOOKUP($Z$2,DALYs!$A$2:$MW$40,'Intervention list'!HT$195+1,0)</f>
        <v>0</v>
      </c>
      <c r="HU144" s="0" t="n">
        <f aca="false">IF(ISNUMBER(FIND(HU$1,$D144))=$AO$1,1,0)*VLOOKUP($Z$2,DALYs!$A$2:$MW$40,'Intervention list'!HU$195+1,0)</f>
        <v>0</v>
      </c>
      <c r="HV144" s="0" t="n">
        <f aca="false">IF(ISNUMBER(FIND(HV$1,$D144))=$AO$1,1,0)*VLOOKUP($Z$2,DALYs!$A$2:$MW$40,'Intervention list'!HV$195+1,0)</f>
        <v>0</v>
      </c>
      <c r="HW144" s="0" t="n">
        <f aca="false">IF(ISNUMBER(FIND(HW$1,$D144))=$AO$1,1,0)*VLOOKUP($Z$2,DALYs!$A$2:$MW$40,'Intervention list'!HW$195+1,0)</f>
        <v>0</v>
      </c>
      <c r="HX144" s="0" t="n">
        <f aca="false">IF(ISNUMBER(FIND(HX$1,$D144))=$AO$1,1,0)*VLOOKUP($Z$2,DALYs!$A$2:$MW$40,'Intervention list'!HX$195+1,0)</f>
        <v>0</v>
      </c>
      <c r="HY144" s="0" t="n">
        <f aca="false">IF(ISNUMBER(FIND(HY$1,$D144))=$AO$1,1,0)*VLOOKUP($Z$2,DALYs!$A$2:$MW$40,'Intervention list'!HY$195+1,0)</f>
        <v>0</v>
      </c>
      <c r="HZ144" s="0" t="n">
        <f aca="false">IF(ISNUMBER(FIND(HZ$1,$D144))=$AO$1,1,0)*VLOOKUP($Z$2,DALYs!$A$2:$MW$40,'Intervention list'!HZ$195+1,0)</f>
        <v>0</v>
      </c>
      <c r="IA144" s="0" t="n">
        <f aca="false">IF(ISNUMBER(FIND(IA$1,$D144))=$AO$1,1,0)*VLOOKUP($Z$2,DALYs!$A$2:$MW$40,'Intervention list'!IA$195+1,0)</f>
        <v>0</v>
      </c>
      <c r="IB144" s="0" t="n">
        <f aca="false">IF(ISNUMBER(FIND(IB$1,$D144))=$AO$1,1,0)*VLOOKUP($Z$2,DALYs!$A$2:$MW$40,'Intervention list'!IB$195+1,0)</f>
        <v>0</v>
      </c>
      <c r="IC144" s="0" t="n">
        <f aca="false">IF(ISNUMBER(FIND(IC$1,$D144))=$AO$1,1,0)*VLOOKUP($Z$2,DALYs!$A$2:$MW$40,'Intervention list'!IC$195+1,0)</f>
        <v>0</v>
      </c>
      <c r="ID144" s="0" t="n">
        <f aca="false">IF(ISNUMBER(FIND(ID$1,$D144))=$AO$1,1,0)*VLOOKUP($Z$2,DALYs!$A$2:$MW$40,'Intervention list'!ID$195+1,0)</f>
        <v>0</v>
      </c>
      <c r="IE144" s="0" t="n">
        <f aca="false">IF(ISNUMBER(FIND(IE$1,$D144))=$AO$1,1,0)*VLOOKUP($Z$2,DALYs!$A$2:$MW$40,'Intervention list'!IE$195+1,0)</f>
        <v>0</v>
      </c>
      <c r="IF144" s="0" t="n">
        <f aca="false">IF(ISNUMBER(FIND(IF$1,$D144))=$AO$1,1,0)*VLOOKUP($Z$2,DALYs!$A$2:$MW$40,'Intervention list'!IF$195+1,0)</f>
        <v>0</v>
      </c>
      <c r="IG144" s="0" t="n">
        <f aca="false">IF(ISNUMBER(FIND(IG$1,$D144))=$AO$1,1,0)*VLOOKUP($Z$2,DALYs!$A$2:$MW$40,'Intervention list'!IG$195+1,0)</f>
        <v>0</v>
      </c>
      <c r="IH144" s="0" t="n">
        <f aca="false">IF(ISNUMBER(FIND(IH$1,$D144))=$AO$1,1,0)*VLOOKUP($Z$2,DALYs!$A$2:$MW$40,'Intervention list'!IH$195+1,0)</f>
        <v>0</v>
      </c>
      <c r="II144" s="0" t="n">
        <f aca="false">IF(ISNUMBER(FIND(II$1,$D144))=$AO$1,1,0)*VLOOKUP($Z$2,DALYs!$A$2:$MW$40,'Intervention list'!II$195+1,0)</f>
        <v>0</v>
      </c>
      <c r="IJ144" s="0" t="n">
        <f aca="false">IF(ISNUMBER(FIND(IJ$1,$D144))=$AO$1,1,0)*VLOOKUP($Z$2,DALYs!$A$2:$MW$40,'Intervention list'!IJ$195+1,0)</f>
        <v>0</v>
      </c>
      <c r="IK144" s="0" t="n">
        <f aca="false">IF(ISNUMBER(FIND(IK$1,$D144))=$AO$1,1,0)*VLOOKUP($Z$2,DALYs!$A$2:$MW$40,'Intervention list'!IK$195+1,0)</f>
        <v>0</v>
      </c>
      <c r="IL144" s="0" t="n">
        <f aca="false">IF(ISNUMBER(FIND(IL$1,$D144))=$AO$1,1,0)*VLOOKUP($Z$2,DALYs!$A$2:$MW$40,'Intervention list'!IL$195+1,0)</f>
        <v>0</v>
      </c>
      <c r="IM144" s="0" t="n">
        <f aca="false">IF(ISNUMBER(FIND(IM$1,$D144))=$AO$1,1,0)*VLOOKUP($Z$2,DALYs!$A$2:$MW$40,'Intervention list'!IM$195+1,0)</f>
        <v>0</v>
      </c>
      <c r="IN144" s="0" t="n">
        <f aca="false">IF(ISNUMBER(FIND(IN$1,$D144))=$AO$1,1,0)*VLOOKUP($Z$2,DALYs!$A$2:$MW$40,'Intervention list'!IN$195+1,0)</f>
        <v>0</v>
      </c>
      <c r="IO144" s="0" t="n">
        <f aca="false">IF(ISNUMBER(FIND(IO$1,$D144))=$AO$1,1,0)*VLOOKUP($Z$2,DALYs!$A$2:$MW$40,'Intervention list'!IO$195+1,0)</f>
        <v>0</v>
      </c>
      <c r="IP144" s="0" t="n">
        <f aca="false">IF(ISNUMBER(FIND(IP$1,$D144))=$AO$1,1,0)*VLOOKUP($Z$2,DALYs!$A$2:$MW$40,'Intervention list'!IP$195+1,0)</f>
        <v>0</v>
      </c>
      <c r="IQ144" s="0" t="n">
        <f aca="false">IF(ISNUMBER(FIND(IQ$1,$D144))=$AO$1,1,0)*VLOOKUP($Z$2,DALYs!$A$2:$MW$40,'Intervention list'!IQ$195+1,0)</f>
        <v>0</v>
      </c>
      <c r="IR144" s="0" t="n">
        <f aca="false">IF(ISNUMBER(FIND(IR$1,$D144))=$AO$1,1,0)*VLOOKUP($Z$2,DALYs!$A$2:$MW$40,'Intervention list'!IR$195+1,0)</f>
        <v>0</v>
      </c>
      <c r="IS144" s="0" t="n">
        <f aca="false">IF(ISNUMBER(FIND(IS$1,$D144))=$AO$1,1,0)*VLOOKUP($Z$2,DALYs!$A$2:$MW$40,'Intervention list'!IS$195+1,0)</f>
        <v>0</v>
      </c>
      <c r="IT144" s="0" t="n">
        <f aca="false">IF(ISNUMBER(FIND(IT$1,$D144))=$AO$1,1,0)*VLOOKUP($Z$2,DALYs!$A$2:$MW$40,'Intervention list'!IT$195+1,0)</f>
        <v>0</v>
      </c>
      <c r="IU144" s="0" t="n">
        <f aca="false">IF(ISNUMBER(FIND(IU$1,$D144))=$AO$1,1,0)*VLOOKUP($Z$2,DALYs!$A$2:$MW$40,'Intervention list'!IU$195+1,0)</f>
        <v>0</v>
      </c>
      <c r="IV144" s="0" t="n">
        <f aca="false">IF(ISNUMBER(FIND(IV$1,$D144))=$AO$1,1,0)*VLOOKUP($Z$2,DALYs!$A$2:$MW$40,'Intervention list'!IV$195+1,0)</f>
        <v>0</v>
      </c>
      <c r="IW144" s="0" t="n">
        <f aca="false">IF(ISNUMBER(FIND(IW$1,$D144))=$AO$1,1,0)*VLOOKUP($Z$2,DALYs!$A$2:$MW$40,'Intervention list'!IW$195+1,0)</f>
        <v>0</v>
      </c>
      <c r="IX144" s="0" t="n">
        <f aca="false">IF(ISNUMBER(FIND(IX$1,$D144))=$AO$1,1,0)*VLOOKUP($Z$2,DALYs!$A$2:$MW$40,'Intervention list'!IX$195+1,0)</f>
        <v>0</v>
      </c>
      <c r="IY144" s="0" t="n">
        <f aca="false">IF(ISNUMBER(FIND(IY$1,$D144))=$AO$1,1,0)*VLOOKUP($Z$2,DALYs!$A$2:$MW$40,'Intervention list'!IY$195+1,0)</f>
        <v>0</v>
      </c>
      <c r="IZ144" s="0" t="n">
        <f aca="false">IF(ISNUMBER(FIND(IZ$1,$D144))=$AO$1,1,0)*VLOOKUP($Z$2,DALYs!$A$2:$MW$40,'Intervention list'!IZ$195+1,0)</f>
        <v>0</v>
      </c>
      <c r="JA144" s="0" t="n">
        <f aca="false">IF(ISNUMBER(FIND(JA$1,$D144))=$AO$1,1,0)*VLOOKUP($Z$2,DALYs!$A$2:$MW$40,'Intervention list'!JA$195+1,0)</f>
        <v>0</v>
      </c>
      <c r="JB144" s="0" t="n">
        <f aca="false">IF(ISNUMBER(FIND(JB$1,$D144))=$AO$1,1,0)*VLOOKUP($Z$2,DALYs!$A$2:$MW$40,'Intervention list'!JB$195+1,0)</f>
        <v>0</v>
      </c>
      <c r="JC144" s="0" t="n">
        <f aca="false">IF(ISNUMBER(FIND(JC$1,$D144))=$AO$1,1,0)*VLOOKUP($Z$2,DALYs!$A$2:$MW$40,'Intervention list'!JC$195+1,0)</f>
        <v>0</v>
      </c>
      <c r="JD144" s="0" t="n">
        <f aca="false">IF(ISNUMBER(FIND(JD$1,$D144))=$AO$1,1,0)*VLOOKUP($Z$2,DALYs!$A$2:$MW$40,'Intervention list'!JD$195+1,0)</f>
        <v>0</v>
      </c>
      <c r="JE144" s="0" t="n">
        <f aca="false">IF(ISNUMBER(FIND(JE$1,$D144))=$AO$1,1,0)*VLOOKUP($Z$2,DALYs!$A$2:$MW$40,'Intervention list'!JE$195+1,0)</f>
        <v>0</v>
      </c>
      <c r="JF144" s="0" t="n">
        <f aca="false">IF(ISNUMBER(FIND(JF$1,$D144))=$AO$1,1,0)*VLOOKUP($Z$2,DALYs!$A$2:$MW$40,'Intervention list'!JF$195+1,0)</f>
        <v>0</v>
      </c>
      <c r="JG144" s="0" t="n">
        <f aca="false">IF(ISNUMBER(FIND(JG$1,$D144))=$AO$1,1,0)*VLOOKUP($Z$2,DALYs!$A$2:$MW$40,'Intervention list'!JG$195+1,0)</f>
        <v>0</v>
      </c>
      <c r="JH144" s="0" t="n">
        <f aca="false">IF(ISNUMBER(FIND(JH$1,$D144))=$AO$1,1,0)*VLOOKUP($Z$2,DALYs!$A$2:$MW$40,'Intervention list'!JH$195+1,0)</f>
        <v>0</v>
      </c>
      <c r="JI144" s="0" t="n">
        <f aca="false">IF(ISNUMBER(FIND(JI$1,$D144))=$AO$1,1,0)*VLOOKUP($Z$2,DALYs!$A$2:$MW$40,'Intervention list'!JI$195+1,0)</f>
        <v>0</v>
      </c>
      <c r="JJ144" s="0" t="n">
        <f aca="false">IF(ISNUMBER(FIND(JJ$1,$D144))=$AO$1,1,0)*VLOOKUP($Z$2,DALYs!$A$2:$MW$40,'Intervention list'!JJ$195+1,0)</f>
        <v>0</v>
      </c>
      <c r="JK144" s="0" t="n">
        <f aca="false">IF(ISNUMBER(FIND(JK$1,$D144))=$AO$1,1,0)*VLOOKUP($Z$2,DALYs!$A$2:$MW$40,'Intervention list'!JK$195+1,0)</f>
        <v>0</v>
      </c>
      <c r="JL144" s="0" t="n">
        <f aca="false">IF(ISNUMBER(FIND(JL$1,$D144))=$AO$1,1,0)*VLOOKUP($Z$2,DALYs!$A$2:$MW$40,'Intervention list'!JL$195+1,0)</f>
        <v>0</v>
      </c>
      <c r="JM144" s="0" t="n">
        <f aca="false">IF(ISNUMBER(FIND(JM$1,$D144))=$AO$1,1,0)*VLOOKUP($Z$2,DALYs!$A$2:$MW$40,'Intervention list'!JM$195+1,0)</f>
        <v>0</v>
      </c>
      <c r="JN144" s="0" t="n">
        <f aca="false">IF(ISNUMBER(FIND(JN$1,$D144))=$AO$1,1,0)*VLOOKUP($Z$2,DALYs!$A$2:$MW$40,'Intervention list'!JN$195+1,0)</f>
        <v>0</v>
      </c>
      <c r="JO144" s="0" t="n">
        <f aca="false">IF(ISNUMBER(FIND(JO$1,$D144))=$AO$1,1,0)*VLOOKUP($Z$2,DALYs!$A$2:$MW$40,'Intervention list'!JO$195+1,0)</f>
        <v>0</v>
      </c>
      <c r="JP144" s="0" t="n">
        <f aca="false">IF(ISNUMBER(FIND(JP$1,$D144))=$AO$1,1,0)*VLOOKUP($Z$2,DALYs!$A$2:$MW$40,'Intervention list'!JP$195+1,0)</f>
        <v>0</v>
      </c>
      <c r="JQ144" s="0" t="n">
        <f aca="false">IF(ISNUMBER(FIND(JQ$1,$D144))=$AO$1,1,0)*VLOOKUP($Z$2,DALYs!$A$2:$MW$40,'Intervention list'!JQ$195+1,0)</f>
        <v>0</v>
      </c>
      <c r="JR144" s="0" t="n">
        <f aca="false">IF(ISNUMBER(FIND(JR$1,$D144))=$AO$1,1,0)*VLOOKUP($Z$2,DALYs!$A$2:$MW$40,'Intervention list'!JR$195+1,0)</f>
        <v>0</v>
      </c>
      <c r="JS144" s="0" t="n">
        <f aca="false">IF(ISNUMBER(FIND(JS$1,$D144))=$AO$1,1,0)*VLOOKUP($Z$2,DALYs!$A$2:$MW$40,'Intervention list'!JS$195+1,0)</f>
        <v>0</v>
      </c>
      <c r="JT144" s="0" t="n">
        <f aca="false">IF(ISNUMBER(FIND(JT$1,$D144))=$AO$1,1,0)*VLOOKUP($Z$2,DALYs!$A$2:$MW$40,'Intervention list'!JT$195+1,0)</f>
        <v>0</v>
      </c>
      <c r="JU144" s="0" t="n">
        <f aca="false">IF(ISNUMBER(FIND(JU$1,$D144))=$AO$1,1,0)*VLOOKUP($Z$2,DALYs!$A$2:$MW$40,'Intervention list'!JU$195+1,0)</f>
        <v>0</v>
      </c>
      <c r="JV144" s="0" t="n">
        <f aca="false">IF(ISNUMBER(FIND(JV$1,$D144))=$AO$1,1,0)*VLOOKUP($Z$2,DALYs!$A$2:$MW$40,'Intervention list'!JV$195+1,0)</f>
        <v>0</v>
      </c>
      <c r="JW144" s="0" t="n">
        <f aca="false">IF(ISNUMBER(FIND(JW$1,$D144))=$AO$1,1,0)*VLOOKUP($Z$2,DALYs!$A$2:$MW$40,'Intervention list'!JW$195+1,0)</f>
        <v>0</v>
      </c>
      <c r="JX144" s="0" t="n">
        <f aca="false">IF(ISNUMBER(FIND(JX$1,$D144))=$AO$1,1,0)*VLOOKUP($Z$2,DALYs!$A$2:$MW$40,'Intervention list'!JX$195+1,0)</f>
        <v>0</v>
      </c>
      <c r="JY144" s="0" t="n">
        <f aca="false">IF(ISNUMBER(FIND(JY$1,$D144))=$AO$1,1,0)*VLOOKUP($Z$2,DALYs!$A$2:$MW$40,'Intervention list'!JY$195+1,0)</f>
        <v>0</v>
      </c>
      <c r="JZ144" s="0" t="n">
        <f aca="false">IF(ISNUMBER(FIND(JZ$1,$D144))=$AO$1,1,0)*VLOOKUP($Z$2,DALYs!$A$2:$MW$40,'Intervention list'!JZ$195+1,0)</f>
        <v>0</v>
      </c>
      <c r="KA144" s="0" t="n">
        <f aca="false">IF(ISNUMBER(FIND(KA$1,$D144))=$AO$1,1,0)*VLOOKUP($Z$2,DALYs!$A$2:$MW$40,'Intervention list'!KA$195+1,0)</f>
        <v>0</v>
      </c>
      <c r="KB144" s="0" t="n">
        <f aca="false">IF(ISNUMBER(FIND(KB$1,$D144))=$AO$1,1,0)*VLOOKUP($Z$2,DALYs!$A$2:$MW$40,'Intervention list'!KB$195+1,0)</f>
        <v>0</v>
      </c>
      <c r="KC144" s="0" t="n">
        <f aca="false">IF(ISNUMBER(FIND(KC$1,$D144))=$AO$1,1,0)*VLOOKUP($Z$2,DALYs!$A$2:$MW$40,'Intervention list'!KC$195+1,0)</f>
        <v>0</v>
      </c>
      <c r="KD144" s="0" t="n">
        <f aca="false">IF(ISNUMBER(FIND(KD$1,$D144))=$AO$1,1,0)*VLOOKUP($Z$2,DALYs!$A$2:$MW$40,'Intervention list'!KD$195+1,0)</f>
        <v>0</v>
      </c>
      <c r="KE144" s="0" t="n">
        <f aca="false">IF(ISNUMBER(FIND(KE$1,$D144))=$AO$1,1,0)*VLOOKUP($Z$2,DALYs!$A$2:$MW$40,'Intervention list'!KE$195+1,0)</f>
        <v>0</v>
      </c>
      <c r="KF144" s="0" t="n">
        <f aca="false">IF(ISNUMBER(FIND(KF$1,$D144))=$AO$1,1,0)*VLOOKUP($Z$2,DALYs!$A$2:$MW$40,'Intervention list'!KF$195+1,0)</f>
        <v>0</v>
      </c>
      <c r="KG144" s="0" t="n">
        <f aca="false">IF(ISNUMBER(FIND(KG$1,$D144))=$AO$1,1,0)*VLOOKUP($Z$2,DALYs!$A$2:$MW$40,'Intervention list'!KG$195+1,0)</f>
        <v>0</v>
      </c>
      <c r="KH144" s="0" t="n">
        <f aca="false">IF(ISNUMBER(FIND(KH$1,$D144))=$AO$1,1,0)*VLOOKUP($Z$2,DALYs!$A$2:$MW$40,'Intervention list'!KH$195+1,0)</f>
        <v>0</v>
      </c>
      <c r="KI144" s="0" t="n">
        <f aca="false">IF(ISNUMBER(FIND(KI$1,$D144))=$AO$1,1,0)*VLOOKUP($Z$2,DALYs!$A$2:$MW$40,'Intervention list'!KI$195+1,0)</f>
        <v>0</v>
      </c>
      <c r="KJ144" s="0" t="n">
        <f aca="false">IF(ISNUMBER(FIND(KJ$1,$D144))=$AO$1,1,0)*VLOOKUP($Z$2,DALYs!$A$2:$MW$40,'Intervention list'!KJ$195+1,0)</f>
        <v>0</v>
      </c>
      <c r="KK144" s="0" t="n">
        <f aca="false">IF(ISNUMBER(FIND(KK$1,$D144))=$AO$1,1,0)*VLOOKUP($Z$2,DALYs!$A$2:$MW$40,'Intervention list'!KK$195+1,0)</f>
        <v>0</v>
      </c>
      <c r="KL144" s="0" t="n">
        <f aca="false">IF(ISNUMBER(FIND(KL$1,$D144))=$AO$1,1,0)*VLOOKUP($Z$2,DALYs!$A$2:$MW$40,'Intervention list'!KL$195+1,0)</f>
        <v>0</v>
      </c>
      <c r="KM144" s="0" t="n">
        <f aca="false">IF(ISNUMBER(FIND(KM$1,$D144))=$AO$1,1,0)*VLOOKUP($Z$2,DALYs!$A$2:$MW$40,'Intervention list'!KM$195+1,0)</f>
        <v>0</v>
      </c>
      <c r="KN144" s="0" t="n">
        <f aca="false">IF(ISNUMBER(FIND(KN$1,$D144))=$AO$1,1,0)*VLOOKUP($Z$2,DALYs!$A$2:$MW$40,'Intervention list'!KN$195+1,0)</f>
        <v>0</v>
      </c>
      <c r="KO144" s="0" t="n">
        <f aca="false">IF(ISNUMBER(FIND(KO$1,$D144))=$AO$1,1,0)*VLOOKUP($Z$2,DALYs!$A$2:$MW$40,'Intervention list'!KO$195+1,0)</f>
        <v>0</v>
      </c>
      <c r="KP144" s="0" t="n">
        <f aca="false">IF(ISNUMBER(FIND(KP$1,$D144))=$AO$1,1,0)*VLOOKUP($Z$2,DALYs!$A$2:$MW$40,'Intervention list'!KP$195+1,0)</f>
        <v>0</v>
      </c>
      <c r="KQ144" s="0" t="n">
        <f aca="false">IF(ISNUMBER(FIND(KQ$1,$D144))=$AO$1,1,0)*VLOOKUP($Z$2,DALYs!$A$2:$MW$40,'Intervention list'!KQ$195+1,0)</f>
        <v>0</v>
      </c>
      <c r="KR144" s="0" t="n">
        <f aca="false">IF(ISNUMBER(FIND(KR$1,$D144))=$AO$1,1,0)*VLOOKUP($Z$2,DALYs!$A$2:$MW$40,'Intervention list'!KR$195+1,0)</f>
        <v>0</v>
      </c>
      <c r="KS144" s="0" t="n">
        <f aca="false">IF(ISNUMBER(FIND(KS$1,$D144))=$AO$1,1,0)*VLOOKUP($Z$2,DALYs!$A$2:$MW$40,'Intervention list'!KS$195+1,0)</f>
        <v>0</v>
      </c>
      <c r="KT144" s="0" t="n">
        <f aca="false">IF(ISNUMBER(FIND(KT$1,$D144))=$AO$1,1,0)*VLOOKUP($Z$2,DALYs!$A$2:$MW$40,'Intervention list'!KT$195+1,0)</f>
        <v>0</v>
      </c>
      <c r="KU144" s="0" t="n">
        <f aca="false">IF(ISNUMBER(FIND(KU$1,$D144))=$AO$1,1,0)*VLOOKUP($Z$2,DALYs!$A$2:$MW$40,'Intervention list'!KU$195+1,0)</f>
        <v>0</v>
      </c>
      <c r="KV144" s="0" t="n">
        <f aca="false">IF(ISNUMBER(FIND(KV$1,$D144))=$AO$1,1,0)*VLOOKUP($Z$2,DALYs!$A$2:$MW$40,'Intervention list'!KV$195+1,0)</f>
        <v>0</v>
      </c>
      <c r="KW144" s="0" t="n">
        <f aca="false">IF(ISNUMBER(FIND(KW$1,$D144))=$AO$1,1,0)*VLOOKUP($Z$2,DALYs!$A$2:$MW$40,'Intervention list'!KW$195+1,0)</f>
        <v>0</v>
      </c>
      <c r="KX144" s="0" t="n">
        <f aca="false">IF(ISNUMBER(FIND(KX$1,$D144))=$AO$1,1,0)*VLOOKUP($Z$2,DALYs!$A$2:$MW$40,'Intervention list'!KX$195+1,0)</f>
        <v>0</v>
      </c>
      <c r="KY144" s="0" t="n">
        <f aca="false">IF(ISNUMBER(FIND(KY$1,$D144))=$AO$1,1,0)*VLOOKUP($Z$2,DALYs!$A$2:$MW$40,'Intervention list'!KY$195+1,0)</f>
        <v>0</v>
      </c>
      <c r="KZ144" s="0" t="n">
        <f aca="false">IF(ISNUMBER(FIND(KZ$1,$D144))=$AO$1,1,0)*VLOOKUP($Z$2,DALYs!$A$2:$MW$40,'Intervention list'!KZ$195+1,0)</f>
        <v>0</v>
      </c>
      <c r="LA144" s="0" t="n">
        <f aca="false">IF(ISNUMBER(FIND(LA$1,$D144))=$AO$1,1,0)*VLOOKUP($Z$2,DALYs!$A$2:$MW$40,'Intervention list'!LA$195+1,0)</f>
        <v>0</v>
      </c>
      <c r="LB144" s="0" t="n">
        <f aca="false">IF(ISNUMBER(FIND(LB$1,$D144))=$AO$1,1,0)*VLOOKUP($Z$2,DALYs!$A$2:$MW$40,'Intervention list'!LB$195+1,0)</f>
        <v>0</v>
      </c>
      <c r="LC144" s="0" t="n">
        <f aca="false">IF(ISNUMBER(FIND(LC$1,$D144))=$AO$1,1,0)*VLOOKUP($Z$2,DALYs!$A$2:$MW$40,'Intervention list'!LC$195+1,0)</f>
        <v>0</v>
      </c>
      <c r="LD144" s="0" t="n">
        <f aca="false">IF(ISNUMBER(FIND(LD$1,$D144))=$AO$1,1,0)*VLOOKUP($Z$2,DALYs!$A$2:$MW$40,'Intervention list'!LD$195+1,0)</f>
        <v>0</v>
      </c>
      <c r="LE144" s="0" t="n">
        <f aca="false">IF(ISNUMBER(FIND(LE$1,$D144))=$AO$1,1,0)*VLOOKUP($Z$2,DALYs!$A$2:$MW$40,'Intervention list'!LE$195+1,0)</f>
        <v>0</v>
      </c>
      <c r="LF144" s="0" t="n">
        <f aca="false">IF(ISNUMBER(FIND(LF$1,$D144))=$AO$1,1,0)*VLOOKUP($Z$2,DALYs!$A$2:$MW$40,'Intervention list'!LF$195+1,0)</f>
        <v>0</v>
      </c>
      <c r="LG144" s="0" t="n">
        <f aca="false">IF(ISNUMBER(FIND(LG$1,$D144))=$AO$1,1,0)*VLOOKUP($Z$2,DALYs!$A$2:$MW$40,'Intervention list'!LG$195+1,0)</f>
        <v>0</v>
      </c>
      <c r="LH144" s="0" t="n">
        <f aca="false">IF(ISNUMBER(FIND(LH$1,$D144))=$AO$1,1,0)*VLOOKUP($Z$2,DALYs!$A$2:$MW$40,'Intervention list'!LH$195+1,0)</f>
        <v>0</v>
      </c>
      <c r="LI144" s="0" t="n">
        <f aca="false">IF(ISNUMBER(FIND(LI$1,$D144))=$AO$1,1,0)*VLOOKUP($Z$2,DALYs!$A$2:$MW$40,'Intervention list'!LI$195+1,0)</f>
        <v>0</v>
      </c>
      <c r="LJ144" s="0" t="n">
        <f aca="false">IF(ISNUMBER(FIND(LJ$1,$D144))=$AO$1,1,0)*VLOOKUP($Z$2,DALYs!$A$2:$MW$40,'Intervention list'!LJ$195+1,0)</f>
        <v>0</v>
      </c>
      <c r="LK144" s="0" t="n">
        <f aca="false">IF(ISNUMBER(FIND(LK$1,$D144))=$AO$1,1,0)*VLOOKUP($Z$2,DALYs!$A$2:$MW$40,'Intervention list'!LK$195+1,0)</f>
        <v>0</v>
      </c>
      <c r="LL144" s="0" t="n">
        <f aca="false">IF(ISNUMBER(FIND(LL$1,$D144))=$AO$1,1,0)*VLOOKUP($Z$2,DALYs!$A$2:$MW$40,'Intervention list'!LL$195+1,0)</f>
        <v>0</v>
      </c>
      <c r="LM144" s="0" t="n">
        <f aca="false">IF(ISNUMBER(FIND(LM$1,$D144))=$AO$1,1,0)*VLOOKUP($Z$2,DALYs!$A$2:$MW$40,'Intervention list'!LM$195+1,0)</f>
        <v>0</v>
      </c>
      <c r="LN144" s="0" t="n">
        <f aca="false">IF(ISNUMBER(FIND(LN$1,$D144))=$AO$1,1,0)*VLOOKUP($Z$2,DALYs!$A$2:$MW$40,'Intervention list'!LN$195+1,0)</f>
        <v>0</v>
      </c>
      <c r="LO144" s="0" t="n">
        <f aca="false">IF(ISNUMBER(FIND(LO$1,$D144))=$AO$1,1,0)*VLOOKUP($Z$2,DALYs!$A$2:$MW$40,'Intervention list'!LO$195+1,0)</f>
        <v>0</v>
      </c>
      <c r="LP144" s="0" t="n">
        <f aca="false">IF(ISNUMBER(FIND(LP$1,$D144))=$AO$1,1,0)*VLOOKUP($Z$2,DALYs!$A$2:$MW$40,'Intervention list'!LP$195+1,0)</f>
        <v>0</v>
      </c>
      <c r="LQ144" s="0" t="n">
        <f aca="false">IF(ISNUMBER(FIND(LQ$1,$D144))=$AO$1,1,0)*VLOOKUP($Z$2,DALYs!$A$2:$MW$40,'Intervention list'!LQ$195+1,0)</f>
        <v>0</v>
      </c>
      <c r="LR144" s="0" t="n">
        <f aca="false">IF(ISNUMBER(FIND(LR$1,$D144))=$AO$1,1,0)*VLOOKUP($Z$2,DALYs!$A$2:$MW$40,'Intervention list'!LR$195+1,0)</f>
        <v>0</v>
      </c>
      <c r="LS144" s="0" t="n">
        <f aca="false">IF(ISNUMBER(FIND(LS$1,$D144))=$AO$1,1,0)*VLOOKUP($Z$2,DALYs!$A$2:$MW$40,'Intervention list'!LS$195+1,0)</f>
        <v>0</v>
      </c>
      <c r="LT144" s="0" t="n">
        <f aca="false">IF(ISNUMBER(FIND(LT$1,$D144))=$AO$1,1,0)*VLOOKUP($Z$2,DALYs!$A$2:$MW$40,'Intervention list'!LT$195+1,0)</f>
        <v>0</v>
      </c>
      <c r="LU144" s="0" t="n">
        <f aca="false">IF(ISNUMBER(FIND(LU$1,$D144))=$AO$1,1,0)*VLOOKUP($Z$2,DALYs!$A$2:$MW$40,'Intervention list'!LU$195+1,0)</f>
        <v>0</v>
      </c>
      <c r="LV144" s="0" t="n">
        <f aca="false">IF(ISNUMBER(FIND(LV$1,$D144))=$AO$1,1,0)*VLOOKUP($Z$2,DALYs!$A$2:$MW$40,'Intervention list'!LV$195+1,0)</f>
        <v>0</v>
      </c>
      <c r="LW144" s="0" t="n">
        <f aca="false">IF(ISNUMBER(FIND(LW$1,$D144))=$AO$1,1,0)*VLOOKUP($Z$2,DALYs!$A$2:$MW$40,'Intervention list'!LW$195+1,0)</f>
        <v>0</v>
      </c>
      <c r="LX144" s="0" t="n">
        <f aca="false">IF(ISNUMBER(FIND(LX$1,$D144))=$AO$1,1,0)*VLOOKUP($Z$2,DALYs!$A$2:$MW$40,'Intervention list'!LX$195+1,0)</f>
        <v>0</v>
      </c>
      <c r="LY144" s="0" t="n">
        <f aca="false">IF(ISNUMBER(FIND(LY$1,$D144))=$AO$1,1,0)*VLOOKUP($Z$2,DALYs!$A$2:$MW$40,'Intervention list'!LY$195+1,0)</f>
        <v>0</v>
      </c>
      <c r="LZ144" s="0" t="n">
        <f aca="false">IF(ISNUMBER(FIND(LZ$1,$D144))=$AO$1,1,0)*VLOOKUP($Z$2,DALYs!$A$2:$MW$40,'Intervention list'!LZ$195+1,0)</f>
        <v>0</v>
      </c>
      <c r="MA144" s="0" t="n">
        <f aca="false">IF(ISNUMBER(FIND(MA$1,$D144))=$AO$1,1,0)*VLOOKUP($Z$2,DALYs!$A$2:$MW$40,'Intervention list'!MA$195+1,0)</f>
        <v>0</v>
      </c>
      <c r="MB144" s="0" t="n">
        <f aca="false">IF(ISNUMBER(FIND(MB$1,$D144))=$AO$1,1,0)*VLOOKUP($Z$2,DALYs!$A$2:$MW$40,'Intervention list'!MB$195+1,0)</f>
        <v>0</v>
      </c>
      <c r="MC144" s="0" t="n">
        <f aca="false">IF(ISNUMBER(FIND(MC$1,$D144))=$AO$1,1,0)*VLOOKUP($Z$2,DALYs!$A$2:$MW$40,'Intervention list'!MC$195+1,0)</f>
        <v>0</v>
      </c>
      <c r="MD144" s="0" t="n">
        <f aca="false">IF(ISNUMBER(FIND(MD$1,$D144))=$AO$1,1,0)*VLOOKUP($Z$2,DALYs!$A$2:$MW$40,'Intervention list'!MD$195+1,0)</f>
        <v>0</v>
      </c>
      <c r="ME144" s="0" t="n">
        <f aca="false">IF(ISNUMBER(FIND(ME$1,$D144))=$AO$1,1,0)*VLOOKUP($Z$2,DALYs!$A$2:$MW$40,'Intervention list'!ME$195+1,0)</f>
        <v>0</v>
      </c>
      <c r="MF144" s="0" t="n">
        <f aca="false">IF(ISNUMBER(FIND(MF$1,$D144))=$AO$1,1,0)*VLOOKUP($Z$2,DALYs!$A$2:$MW$40,'Intervention list'!MF$195+1,0)</f>
        <v>0</v>
      </c>
      <c r="MG144" s="0" t="n">
        <f aca="false">IF(ISNUMBER(FIND(MG$1,$D144))=$AO$1,1,0)*VLOOKUP($Z$2,DALYs!$A$2:$MW$40,'Intervention list'!MG$195+1,0)</f>
        <v>0</v>
      </c>
      <c r="MH144" s="0" t="n">
        <f aca="false">IF(ISNUMBER(FIND(MH$1,$D144))=$AO$1,1,0)*VLOOKUP($Z$2,DALYs!$A$2:$MW$40,'Intervention list'!MH$195+1,0)</f>
        <v>0</v>
      </c>
      <c r="MI144" s="0" t="n">
        <f aca="false">IF(ISNUMBER(FIND(MI$1,$D144))=$AO$1,1,0)*VLOOKUP($Z$2,DALYs!$A$2:$MW$40,'Intervention list'!MI$195+1,0)</f>
        <v>0</v>
      </c>
      <c r="MJ144" s="0" t="n">
        <f aca="false">IF(ISNUMBER(FIND(MJ$1,$D144))=$AO$1,1,0)*VLOOKUP($Z$2,DALYs!$A$2:$MW$40,'Intervention list'!MJ$195+1,0)</f>
        <v>0</v>
      </c>
      <c r="MK144" s="0" t="n">
        <f aca="false">IF(ISNUMBER(FIND(MK$1,$D144))=$AO$1,1,0)*VLOOKUP($Z$2,DALYs!$A$2:$MW$40,'Intervention list'!MK$195+1,0)</f>
        <v>0</v>
      </c>
      <c r="ML144" s="0" t="n">
        <f aca="false">IF(ISNUMBER(FIND(ML$1,$D144))=$AO$1,1,0)*VLOOKUP($Z$2,DALYs!$A$2:$MW$40,'Intervention list'!ML$195+1,0)</f>
        <v>0</v>
      </c>
      <c r="MM144" s="0" t="n">
        <f aca="false">IF(ISNUMBER(FIND(MM$1,$D144))=$AO$1,1,0)*VLOOKUP($Z$2,DALYs!$A$2:$MW$40,'Intervention list'!MM$195+1,0)</f>
        <v>0</v>
      </c>
      <c r="MN144" s="0" t="n">
        <f aca="false">IF(ISNUMBER(FIND(MN$1,$D144))=$AO$1,1,0)*VLOOKUP($Z$2,DALYs!$A$2:$MW$40,'Intervention list'!MN$195+1,0)</f>
        <v>0</v>
      </c>
      <c r="MO144" s="0" t="n">
        <f aca="false">IF(ISNUMBER(FIND(MO$1,$D144))=$AO$1,1,0)*VLOOKUP($Z$2,DALYs!$A$2:$MW$40,'Intervention list'!MO$195+1,0)</f>
        <v>0</v>
      </c>
      <c r="MP144" s="0" t="n">
        <f aca="false">IF(ISNUMBER(FIND(MP$1,$D144))=$AO$1,1,0)*VLOOKUP($Z$2,DALYs!$A$2:$MW$40,'Intervention list'!MP$195+1,0)</f>
        <v>0</v>
      </c>
      <c r="MQ144" s="0" t="n">
        <f aca="false">IF(ISNUMBER(FIND(MQ$1,$D144))=$AO$1,1,0)*VLOOKUP($Z$2,DALYs!$A$2:$MW$40,'Intervention list'!MQ$195+1,0)</f>
        <v>0</v>
      </c>
      <c r="MR144" s="0" t="n">
        <f aca="false">IF(ISNUMBER(FIND(MR$1,$D144))=$AO$1,1,0)*VLOOKUP($Z$2,DALYs!$A$2:$MW$40,'Intervention list'!MR$195+1,0)</f>
        <v>0</v>
      </c>
      <c r="MS144" s="0" t="n">
        <f aca="false">IF(ISNUMBER(FIND(MS$1,$D144))=$AO$1,1,0)*VLOOKUP($Z$2,DALYs!$A$2:$MW$40,'Intervention list'!MS$195+1,0)</f>
        <v>0</v>
      </c>
      <c r="MT144" s="0" t="n">
        <f aca="false">IF(ISNUMBER(FIND(MT$1,$D144))=$AO$1,1,0)*VLOOKUP($Z$2,DALYs!$A$2:$MW$40,'Intervention list'!MT$195+1,0)</f>
        <v>0</v>
      </c>
      <c r="MU144" s="0" t="n">
        <f aca="false">IF(ISNUMBER(FIND(MU$1,$D144))=$AO$1,1,0)*VLOOKUP($Z$2,DALYs!$A$2:$MW$40,'Intervention list'!MU$195+1,0)</f>
        <v>0</v>
      </c>
      <c r="MV144" s="0" t="n">
        <f aca="false">IF(ISNUMBER(FIND(MV$1,$D144))=$AO$1,1,0)*VLOOKUP($Z$2,DALYs!$A$2:$MW$40,'Intervention list'!MV$195+1,0)</f>
        <v>0</v>
      </c>
      <c r="MW144" s="0" t="n">
        <f aca="false">IF(ISNUMBER(FIND(MW$1,$D144))=$AO$1,1,0)*VLOOKUP($Z$2,DALYs!$A$2:$MW$40,'Intervention list'!MW$195+1,0)</f>
        <v>0</v>
      </c>
      <c r="MX144" s="0" t="n">
        <f aca="false">IF(ISNUMBER(FIND(MX$1,$D144))=$AO$1,1,0)*VLOOKUP($Z$2,DALYs!$A$2:$MW$40,'Intervention list'!MX$195+1,0)</f>
        <v>0</v>
      </c>
      <c r="MY144" s="0" t="n">
        <f aca="false">IF(ISNUMBER(FIND(MY$1,$D144))=$AO$1,1,0)*VLOOKUP($Z$2,DALYs!$A$2:$MW$40,'Intervention list'!MY$195+1,0)</f>
        <v>0</v>
      </c>
      <c r="MZ144" s="0" t="n">
        <f aca="false">IF(ISNUMBER(FIND(MZ$1,$D144))=$AO$1,1,0)*VLOOKUP($Z$2,DALYs!$A$2:$MW$40,'Intervention list'!MZ$195+1,0)</f>
        <v>0</v>
      </c>
      <c r="NA144" s="0" t="n">
        <f aca="false">IF(ISNUMBER(FIND(NA$1,$D144))=$AO$1,1,0)*VLOOKUP($Z$2,DALYs!$A$2:$MW$40,'Intervention list'!NA$195+1,0)</f>
        <v>0</v>
      </c>
      <c r="NB144" s="0" t="n">
        <f aca="false">IF(ISNUMBER(FIND(NB$1,$D144))=$AO$1,1,0)*VLOOKUP($Z$2,DALYs!$A$2:$MW$40,'Intervention list'!NB$195+1,0)</f>
        <v>0</v>
      </c>
      <c r="NC144" s="0" t="n">
        <f aca="false">IF(ISNUMBER(FIND(NC$1,$D144))=$AO$1,1,0)*VLOOKUP($Z$2,DALYs!$A$2:$MW$40,'Intervention list'!NC$195+1,0)</f>
        <v>0</v>
      </c>
      <c r="ND144" s="0" t="n">
        <f aca="false">IF(ISNUMBER(FIND(ND$1,$D144))=$AO$1,1,0)*VLOOKUP($Z$2,DALYs!$A$2:$MW$40,'Intervention list'!ND$195+1,0)</f>
        <v>0</v>
      </c>
      <c r="NE144" s="0" t="n">
        <f aca="false">IF(ISNUMBER(FIND(NE$1,$D144))=$AO$1,1,0)*VLOOKUP($Z$2,DALYs!$A$2:$MW$40,'Intervention list'!NE$195+1,0)</f>
        <v>0</v>
      </c>
      <c r="NF144" s="0" t="n">
        <f aca="false">IF(ISNUMBER(FIND(NF$1,$D144))=$AO$1,1,0)*VLOOKUP($Z$2,DALYs!$A$2:$MW$40,'Intervention list'!NF$195+1,0)</f>
        <v>0</v>
      </c>
      <c r="NG144" s="0" t="n">
        <f aca="false">IF(ISNUMBER(FIND(NG$1,$D144))=$AO$1,1,0)*VLOOKUP($Z$2,DALYs!$A$2:$MW$40,'Intervention list'!NG$195+1,0)</f>
        <v>0</v>
      </c>
      <c r="NH144" s="0" t="n">
        <f aca="false">IF(ISNUMBER(FIND(NH$1,$D144))=$AO$1,1,0)*VLOOKUP($Z$2,DALYs!$A$2:$MW$40,'Intervention list'!NH$195+1,0)</f>
        <v>0</v>
      </c>
      <c r="NI144" s="0" t="n">
        <f aca="false">IF(ISNUMBER(FIND(NI$1,$D144))=$AO$1,1,0)*VLOOKUP($Z$2,DALYs!$A$2:$MW$40,'Intervention list'!NI$195+1,0)</f>
        <v>0</v>
      </c>
      <c r="NJ144" s="0" t="n">
        <f aca="false">IF(ISNUMBER(FIND(NJ$1,$D144))=$AO$1,1,0)*VLOOKUP($Z$2,DALYs!$A$2:$MW$40,'Intervention list'!NJ$195+1,0)</f>
        <v>0</v>
      </c>
      <c r="NK144" s="0" t="n">
        <f aca="false">IF(ISNUMBER(FIND(NK$1,$D144))=$AO$1,1,0)*VLOOKUP($Z$2,DALYs!$A$2:$MW$40,'Intervention list'!NK$195+1,0)</f>
        <v>0</v>
      </c>
      <c r="NL144" s="0" t="n">
        <f aca="false">IF(ISNUMBER(FIND(NL$1,$D144))=$AO$1,1,0)*VLOOKUP($Z$2,DALYs!$A$2:$MW$40,'Intervention list'!NL$195+1,0)</f>
        <v>0</v>
      </c>
      <c r="NM144" s="0" t="n">
        <f aca="false">IF(ISNUMBER(FIND(NM$1,$D144))=$AO$1,1,0)*VLOOKUP($Z$2,DALYs!$A$2:$MW$40,'Intervention list'!NM$195+1,0)</f>
        <v>0</v>
      </c>
      <c r="NN144" s="0" t="n">
        <f aca="false">IF(ISNUMBER(FIND(NN$1,$D144))=$AO$1,1,0)*VLOOKUP($Z$2,DALYs!$A$2:$MW$40,'Intervention list'!NN$195+1,0)</f>
        <v>0</v>
      </c>
      <c r="NO144" s="0" t="n">
        <f aca="false">IF(ISNUMBER(FIND(NO$1,$D144))=$AO$1,1,0)*VLOOKUP($Z$2,DALYs!$A$2:$MW$40,'Intervention list'!NO$195+1,0)</f>
        <v>0</v>
      </c>
      <c r="NP144" s="0" t="n">
        <f aca="false">IF(ISNUMBER(FIND(NP$1,$D144))=$AO$1,1,0)*VLOOKUP($Z$2,DALYs!$A$2:$MW$40,'Intervention list'!NP$195+1,0)</f>
        <v>0</v>
      </c>
      <c r="NQ144" s="0" t="n">
        <f aca="false">IF(ISNUMBER(FIND(NQ$1,$D144))=$AO$1,1,0)*VLOOKUP($Z$2,DALYs!$A$2:$MW$40,'Intervention list'!NQ$195+1,0)</f>
        <v>0</v>
      </c>
      <c r="NR144" s="0" t="n">
        <f aca="false">IF(ISNUMBER(FIND(NR$1,$D144))=$AO$1,1,0)*VLOOKUP($Z$2,DALYs!$A$2:$MW$40,'Intervention list'!NR$195+1,0)</f>
        <v>0</v>
      </c>
      <c r="NS144" s="0" t="n">
        <f aca="false">IF(ISNUMBER(FIND(NS$1,$D144))=$AO$1,1,0)*VLOOKUP($Z$2,DALYs!$A$2:$MW$40,'Intervention list'!NS$195+1,0)</f>
        <v>0</v>
      </c>
      <c r="NT144" s="0" t="n">
        <f aca="false">IF(ISNUMBER(FIND(NT$1,$D144))=$AO$1,1,0)*VLOOKUP($Z$2,DALYs!$A$2:$MW$40,'Intervention list'!NT$195+1,0)</f>
        <v>0</v>
      </c>
      <c r="NU144" s="0" t="n">
        <f aca="false">IF(ISNUMBER(FIND(NU$1,$D144))=$AO$1,1,0)*VLOOKUP($Z$2,DALYs!$A$2:$MW$40,'Intervention list'!NU$195+1,0)</f>
        <v>0</v>
      </c>
      <c r="NV144" s="0" t="n">
        <f aca="false">IF(ISNUMBER(FIND(NV$1,$D144))=$AO$1,1,0)*VLOOKUP($Z$2,DALYs!$A$2:$MW$40,'Intervention list'!NV$195+1,0)</f>
        <v>0</v>
      </c>
      <c r="NW144" s="0" t="n">
        <f aca="false">IF(ISNUMBER(FIND(NW$1,$D144))=$AO$1,1,0)*VLOOKUP($Z$2,DALYs!$A$2:$MW$40,'Intervention list'!NW$195+1,0)</f>
        <v>0</v>
      </c>
      <c r="NX144" s="0" t="n">
        <f aca="false">IF(ISNUMBER(FIND(NX$1,$D144))=$AO$1,1,0)*VLOOKUP($Z$2,DALYs!$A$2:$MW$40,'Intervention list'!NX$195+1,0)</f>
        <v>0</v>
      </c>
      <c r="NY144" s="0" t="n">
        <f aca="false">IF(ISNUMBER(FIND(NY$1,$D144))=$AO$1,1,0)*VLOOKUP($Z$2,DALYs!$A$2:$MW$40,'Intervention list'!NY$195+1,0)</f>
        <v>0</v>
      </c>
      <c r="NZ144" s="0" t="n">
        <f aca="false">IF(ISNUMBER(FIND(NZ$1,$D144))=$AO$1,1,0)*VLOOKUP($Z$2,DALYs!$A$2:$MW$40,'Intervention list'!NZ$195+1,0)</f>
        <v>0</v>
      </c>
      <c r="OA144" s="0" t="n">
        <f aca="false">IF(ISNUMBER(FIND(OA$1,$D144))=$AO$1,1,0)*VLOOKUP($Z$2,DALYs!$A$2:$MW$40,'Intervention list'!OA$195+1,0)</f>
        <v>0</v>
      </c>
      <c r="OB144" s="0" t="n">
        <f aca="false">IF(ISNUMBER(FIND(OB$1,$D144))=$AO$1,1,0)*VLOOKUP($Z$2,DALYs!$A$2:$MW$40,'Intervention list'!OB$195+1,0)</f>
        <v>0</v>
      </c>
      <c r="OC144" s="0" t="n">
        <f aca="false">IF(ISNUMBER(FIND(OC$1,$D144))=$AO$1,1,0)*VLOOKUP($Z$2,DALYs!$A$2:$MW$40,'Intervention list'!OC$195+1,0)</f>
        <v>0</v>
      </c>
      <c r="OD144" s="0" t="n">
        <f aca="false">IF(ISNUMBER(FIND(OD$1,$D144))=$AO$1,1,0)*VLOOKUP($Z$2,DALYs!$A$2:$MW$40,'Intervention list'!OD$195+1,0)</f>
        <v>0</v>
      </c>
      <c r="OE144" s="0" t="n">
        <f aca="false">IF(ISNUMBER(FIND(OE$1,$D144))=$AO$1,1,0)*VLOOKUP($Z$2,DALYs!$A$2:$MW$40,'Intervention list'!OE$195+1,0)</f>
        <v>0</v>
      </c>
      <c r="OF144" s="0" t="n">
        <f aca="false">IF(ISNUMBER(FIND(OF$1,$D144))=$AO$1,1,0)*VLOOKUP($Z$2,DALYs!$A$2:$MW$40,'Intervention list'!OF$195+1,0)</f>
        <v>0</v>
      </c>
      <c r="OG144" s="0" t="n">
        <f aca="false">IF(ISNUMBER(FIND(OG$1,$D144))=$AO$1,1,0)*VLOOKUP($Z$2,DALYs!$A$2:$MW$40,'Intervention list'!OG$195+1,0)</f>
        <v>0</v>
      </c>
      <c r="OH144" s="0" t="n">
        <f aca="false">IF(ISNUMBER(FIND(OH$1,$D144))=$AO$1,1,0)*VLOOKUP($Z$2,DALYs!$A$2:$MW$40,'Intervention list'!OH$195+1,0)</f>
        <v>0</v>
      </c>
      <c r="OI144" s="0" t="n">
        <f aca="false">IF(ISNUMBER(FIND(OI$1,$D144))=$AO$1,1,0)*VLOOKUP($Z$2,DALYs!$A$2:$MW$40,'Intervention list'!OI$195+1,0)</f>
        <v>0</v>
      </c>
      <c r="OJ144" s="0" t="n">
        <f aca="false">IF(ISNUMBER(FIND(OJ$1,$D144))=$AO$1,1,0)*VLOOKUP($Z$2,DALYs!$A$2:$MW$40,'Intervention list'!OJ$195+1,0)</f>
        <v>0</v>
      </c>
      <c r="OK144" s="0" t="n">
        <f aca="false">IF(ISNUMBER(FIND(OK$1,$D144))=$AO$1,1,0)*VLOOKUP($Z$2,DALYs!$A$2:$MW$40,'Intervention list'!OK$195+1,0)</f>
        <v>0</v>
      </c>
      <c r="OL144" s="0" t="n">
        <f aca="false">IF(ISNUMBER(FIND(OL$1,$D144))=$AO$1,1,0)*VLOOKUP($Z$2,DALYs!$A$2:$MW$40,'Intervention list'!OL$195+1,0)</f>
        <v>0</v>
      </c>
      <c r="OM144" s="0" t="n">
        <f aca="false">IF(ISNUMBER(FIND(OM$1,$D144))=$AO$1,1,0)*VLOOKUP($Z$2,DALYs!$A$2:$MW$40,'Intervention list'!OM$195+1,0)</f>
        <v>0</v>
      </c>
      <c r="ON144" s="0" t="n">
        <f aca="false">IF(ISNUMBER(FIND(ON$1,$D144))=$AO$1,1,0)*VLOOKUP($Z$2,DALYs!$A$2:$MW$40,'Intervention list'!ON$195+1,0)</f>
        <v>0</v>
      </c>
      <c r="OO144" s="0" t="n">
        <f aca="false">IF(ISNUMBER(FIND(OO$1,$D144))=$AO$1,1,0)*VLOOKUP($Z$2,DALYs!$A$2:$MW$40,'Intervention list'!OO$195+1,0)</f>
        <v>0</v>
      </c>
      <c r="OP144" s="0" t="n">
        <f aca="false">IF(ISNUMBER(FIND(OP$1,$D144))=$AO$1,1,0)*VLOOKUP($Z$2,DALYs!$A$2:$MW$40,'Intervention list'!OP$195+1,0)</f>
        <v>0</v>
      </c>
      <c r="OQ144" s="0" t="n">
        <f aca="false">IF(ISNUMBER(FIND(OQ$1,$D144))=$AO$1,1,0)*VLOOKUP($Z$2,DALYs!$A$2:$MW$40,'Intervention list'!OQ$195+1,0)</f>
        <v>0</v>
      </c>
      <c r="OR144" s="0" t="n">
        <f aca="false">IF(ISNUMBER(FIND(OR$1,$D144))=$AO$1,1,0)*VLOOKUP($Z$2,DALYs!$A$2:$MW$40,'Intervention list'!OR$195+1,0)</f>
        <v>0</v>
      </c>
      <c r="OS144" s="0" t="n">
        <f aca="false">IF(ISNUMBER(FIND(OS$1,$D144))=$AO$1,1,0)*VLOOKUP($Z$2,DALYs!$A$2:$MW$40,'Intervention list'!OS$195+1,0)</f>
        <v>0</v>
      </c>
      <c r="OT144" s="0" t="n">
        <f aca="false">IF(ISNUMBER(FIND(OT$1,$D144))=$AO$1,1,0)*VLOOKUP($Z$2,DALYs!$A$2:$MW$40,'Intervention list'!OT$195+1,0)</f>
        <v>0</v>
      </c>
      <c r="OU144" s="0" t="n">
        <f aca="false">IF(ISNUMBER(FIND(OU$1,$D144))=$AO$1,1,0)*VLOOKUP($Z$2,DALYs!$A$2:$MW$40,'Intervention list'!OU$195+1,0)</f>
        <v>0</v>
      </c>
      <c r="OV144" s="0" t="n">
        <f aca="false">IF(ISNUMBER(FIND(OV$1,$D144))=$AO$1,1,0)*VLOOKUP($Z$2,DALYs!$A$2:$MW$40,'Intervention list'!OV$195+1,0)</f>
        <v>0</v>
      </c>
      <c r="OW144" s="0" t="n">
        <f aca="false">IF(ISNUMBER(FIND(OW$1,$D144))=$AO$1,1,0)*VLOOKUP($Z$2,DALYs!$A$2:$MW$40,'Intervention list'!OW$195+1,0)</f>
        <v>0</v>
      </c>
      <c r="OX144" s="0" t="n">
        <f aca="false">IF(ISNUMBER(FIND(OX$1,$D144))=$AO$1,1,0)*VLOOKUP($Z$2,DALYs!$A$2:$MW$40,'Intervention list'!OX$195+1,0)</f>
        <v>0</v>
      </c>
    </row>
    <row r="145" customFormat="false" ht="47.25" hidden="false" customHeight="false" outlineLevel="0" collapsed="false">
      <c r="A145" s="6" t="s">
        <v>251</v>
      </c>
      <c r="B145" s="6" t="s">
        <v>97</v>
      </c>
      <c r="C145" s="0" t="s">
        <v>71</v>
      </c>
      <c r="D145" s="7" t="s">
        <v>252</v>
      </c>
      <c r="E145" s="7" t="str">
        <f aca="false">SUBSTITUTE(D145,0.2,X145)</f>
        <v>HIV/AIDS and sexually transmitted infections: 0.01; Nutritional deficiencies: 0.01; Cardiovascular diseases: 0.01; Eating disorders: 0.01; Substance use disorders: 0.01; Diabetes and kidney diseases: 0.01</v>
      </c>
      <c r="F145" s="0" t="s">
        <v>25</v>
      </c>
      <c r="G145" s="8" t="n">
        <v>3</v>
      </c>
      <c r="H145" s="9" t="n">
        <v>742</v>
      </c>
      <c r="I145" s="9" t="n">
        <f aca="false">IF(H145="","",(H145*(VLOOKUP($Z$2,Worksheet,11,0)^4)))</f>
        <v>1081.16313547355</v>
      </c>
      <c r="J145" s="9" t="n">
        <f aca="false">IF(I145="","",I145*VLOOKUP($Z$2,Worksheet,12,0))</f>
        <v>1211.77841097268</v>
      </c>
      <c r="K145" s="9" t="n">
        <f aca="false">IF(I145="","",I145*VLOOKUP($Z$2, Worksheet, 13, 0))</f>
        <v>1061.50109174488</v>
      </c>
      <c r="L145" s="9" t="n">
        <f aca="false">IF(J145="",VLOOKUP($Z$2, Worksheet, 14, 0),J145)</f>
        <v>1211.77841097268</v>
      </c>
      <c r="M145" s="9" t="n">
        <f aca="false">IF(L145&lt;VLOOKUP($Z$2,'Country sheet'!$A$3:$P$41,15,0), VLOOKUP($Z$2,'Country sheet'!$A$3:$P$41,15,0), L145)/0.7</f>
        <v>1731.11201567526</v>
      </c>
      <c r="N145" s="27" t="n">
        <f aca="false">IFERROR(IF(AC145=$AO$1,VLOOKUP(F145,AO$42:AX$46,MATCH(AC$1,AP$41:AX$41,0)+1,0)/COUNTIFS($F$2:$F$194,$F145,$AC$2:$AC$194,$AO$1),0),0) + IFERROR(IF(AD145=$AO$1,VLOOKUP(F145,AO$42:AX$46,MATCH(AD$1,AP$41:AX$41,0)+1,0)/COUNTIFS($F$2:$F$194,$F145,$AD$2:$AD$194,$AO$1),0),0) + IFERROR(IF(AE145=$AO$1,VLOOKUP(F145,AO$42:AX$46,MATCH(AE$1,AP$41:AX$41,0)+1,0)/COUNTIFS($F$2:$F$194,$F145,$AE$2:$AE$194,$AO$1),0),0) + IFERROR(IF(AF145=$AO$1,VLOOKUP(F145,AO$42:AX$46,MATCH(AF$1,AP$41:AX$41,0)+1,0)/COUNTIFS($F$2:$F$194,$F145,$AF$2:$AF$194,$AO$1),0),0) + IFERROR(IF(AG145=$AO$1,VLOOKUP(F145,AO$42:AX$46,MATCH(AG$1,AP$41:AX$41,0)+1,0)/COUNTIFS($F$2:$F$194,$F145,$AG$2:$AG$194,$AO$1),0),0) + IFERROR(IF(AH145=$AO$1,VLOOKUP(F145,AO$42:AX$46,MATCH(AH$1,AP$41:AX$41,0)+1,0)/COUNTIFS($F$2:$F$194,$F145,$AH$2:$AH$194,$AO$1),0),0) + IFERROR(IF(AI145=$AO$1,VLOOKUP(F145,AO$42:AX$46,MATCH(AI$1,AP$41:AX$41,0)+1,0)/COUNTIFS($F$2:$F$194,$F145,$AI$2:$AI$194,$AO$1),0),0) + IFERROR(IF(AJ145=$AO$1,VLOOKUP(F145,AO$42:AX$46,MATCH(AJ$1,AP$41:AX$41,0)+1,0)/COUNTIFS($F$2:$F$194,$F145,$AJ$2:$AJ$194,$AO$1),0),0) + IFERROR(IF(AK145=$AO$1,VLOOKUP(F145,AO$42:AX$46,MATCH(AK$1,AP$41:AX$41,0)+1,0)/COUNTIFS($F$2:$F$194,$F145,$AK$2:$AK$194,$AO$1),0),0)</f>
        <v>0</v>
      </c>
      <c r="O145" s="0" t="n">
        <v>3</v>
      </c>
      <c r="P145" s="0" t="n">
        <v>1</v>
      </c>
      <c r="Q145" s="0" t="n">
        <f aca="false">SUM(BC145:OX145)</f>
        <v>3897809.26955441</v>
      </c>
      <c r="R145" s="0" t="n">
        <f aca="false">IF(VLOOKUP($Z$2,CET!$A$4:$L$42,12,0)="Low income",_xlfn.IFS(S145=0.2,0.1,S145=0.1,0.05,S145=0.5,0.4,S145=0.35,0.25),S145)</f>
        <v>0.5</v>
      </c>
      <c r="S145" s="0" t="n">
        <v>0.5</v>
      </c>
      <c r="T145" s="0" t="n">
        <v>0.8</v>
      </c>
      <c r="U145" s="0" t="n">
        <f aca="false">N145/M145</f>
        <v>0</v>
      </c>
      <c r="V145" s="0" t="n">
        <f aca="false">IFERROR(U145/Q145,0)</f>
        <v>0</v>
      </c>
      <c r="W145" s="0" t="n">
        <f aca="false">(T145/R145)*V145</f>
        <v>0</v>
      </c>
      <c r="X145" s="28" t="n">
        <f aca="false">IF(W145=0,0,IF(W145&lt;=0.8,IF(W145&lt;0.05,0.05,W145),0.8))</f>
        <v>0</v>
      </c>
      <c r="Y145" s="28"/>
      <c r="AC145" s="34" t="n">
        <f aca="false">ISNUMBER(FIND(AC$1,$C145))</f>
        <v>0</v>
      </c>
      <c r="AD145" s="33" t="n">
        <f aca="false">ISNUMBER(FIND(AD$1,$C145))</f>
        <v>0</v>
      </c>
      <c r="AE145" s="33" t="n">
        <f aca="false">ISNUMBER(FIND(AE$1,$C145))</f>
        <v>0</v>
      </c>
      <c r="AF145" s="33" t="n">
        <f aca="false">ISNUMBER(FIND(AF$1,$C145))</f>
        <v>0</v>
      </c>
      <c r="AG145" s="33" t="n">
        <f aca="false">ISNUMBER(FIND(AG$1,$C145))</f>
        <v>0</v>
      </c>
      <c r="AH145" s="33" t="n">
        <f aca="false">ISNUMBER(FIND(AH$1,$C145))</f>
        <v>0</v>
      </c>
      <c r="AI145" s="33" t="n">
        <f aca="false">ISNUMBER(FIND(AI$1,$C145))</f>
        <v>0</v>
      </c>
      <c r="AJ145" s="33" t="n">
        <f aca="false">ISNUMBER(FIND(AJ$1,$C145))</f>
        <v>0</v>
      </c>
      <c r="AK145" s="35" t="n">
        <f aca="false">ISNUMBER(FIND(AK$1,$C145))</f>
        <v>0</v>
      </c>
      <c r="AL145" s="6"/>
      <c r="AM145" s="33"/>
      <c r="BC145" s="0" t="n">
        <f aca="false">IF(ISNUMBER(FIND(BC$1,$D145))=$AO$1,1,0)*VLOOKUP($Z$2,DALYs!$A$2:$MW$40,'Intervention list'!BC$195+1,0)</f>
        <v>0</v>
      </c>
      <c r="BD145" s="0" t="n">
        <f aca="false">IF(ISNUMBER(FIND(BD$1,$D145))=$AO$1,1,0)*VLOOKUP($Z$2,DALYs!$A$2:$MW$40,'Intervention list'!BD$195+1,0)</f>
        <v>0</v>
      </c>
      <c r="BE145" s="0" t="n">
        <f aca="false">IF(ISNUMBER(FIND(BE$1,$D145))=$AO$1,1,0)*VLOOKUP($Z$2,DALYs!$A$2:$MW$40,'Intervention list'!BE$195+1,0)</f>
        <v>0</v>
      </c>
      <c r="BF145" s="0" t="n">
        <f aca="false">IF(ISNUMBER(FIND(BF$1,$D145))=$AO$1,1,0)*VLOOKUP($Z$2,DALYs!$A$2:$MW$40,'Intervention list'!BF$195+1,0)</f>
        <v>0</v>
      </c>
      <c r="BG145" s="0" t="n">
        <f aca="false">IF(ISNUMBER(FIND(BG$1,$D145))=$AO$1,1,0)*VLOOKUP($Z$2,DALYs!$A$2:$MW$40,'Intervention list'!BG$195+1,0)</f>
        <v>0</v>
      </c>
      <c r="BH145" s="0" t="n">
        <f aca="false">IF(ISNUMBER(FIND(BH$1,$D145))=$AO$1,1,0)*VLOOKUP($Z$2,DALYs!$A$2:$MW$40,'Intervention list'!BH$195+1,0)</f>
        <v>0</v>
      </c>
      <c r="BI145" s="0" t="n">
        <f aca="false">IF(ISNUMBER(FIND(BI$1,$D145))=$AO$1,1,0)*VLOOKUP($Z$2,DALYs!$A$2:$MW$40,'Intervention list'!BI$195+1,0)</f>
        <v>0</v>
      </c>
      <c r="BJ145" s="0" t="n">
        <f aca="false">IF(ISNUMBER(FIND(BJ$1,$D145))=$AO$1,1,0)*VLOOKUP($Z$2,DALYs!$A$2:$MW$40,'Intervention list'!BJ$195+1,0)</f>
        <v>0</v>
      </c>
      <c r="BK145" s="0" t="n">
        <f aca="false">IF(ISNUMBER(FIND(BK$1,$D145))=$AO$1,1,0)*VLOOKUP($Z$2,DALYs!$A$2:$MW$40,'Intervention list'!BK$195+1,0)</f>
        <v>0</v>
      </c>
      <c r="BL145" s="0" t="n">
        <f aca="false">IF(ISNUMBER(FIND(BL$1,$D145))=$AO$1,1,0)*VLOOKUP($Z$2,DALYs!$A$2:$MW$40,'Intervention list'!BL$195+1,0)</f>
        <v>0</v>
      </c>
      <c r="BM145" s="0" t="n">
        <f aca="false">IF(ISNUMBER(FIND(BM$1,$D145))=$AO$1,1,0)*VLOOKUP($Z$2,DALYs!$A$2:$MW$40,'Intervention list'!BM$195+1,0)</f>
        <v>0</v>
      </c>
      <c r="BN145" s="0" t="n">
        <f aca="false">IF(ISNUMBER(FIND(BN$1,$D145))=$AO$1,1,0)*VLOOKUP($Z$2,DALYs!$A$2:$MW$40,'Intervention list'!BN$195+1,0)</f>
        <v>0</v>
      </c>
      <c r="BO145" s="0" t="n">
        <f aca="false">IF(ISNUMBER(FIND(BO$1,$D145))=$AO$1,1,0)*VLOOKUP($Z$2,DALYs!$A$2:$MW$40,'Intervention list'!BO$195+1,0)</f>
        <v>0</v>
      </c>
      <c r="BP145" s="0" t="n">
        <f aca="false">IF(ISNUMBER(FIND(BP$1,$D145))=$AO$1,1,0)*VLOOKUP($Z$2,DALYs!$A$2:$MW$40,'Intervention list'!BP$195+1,0)</f>
        <v>0</v>
      </c>
      <c r="BQ145" s="0" t="n">
        <f aca="false">IF(ISNUMBER(FIND(BQ$1,$D145))=$AO$1,1,0)*VLOOKUP($Z$2,DALYs!$A$2:$MW$40,'Intervention list'!BQ$195+1,0)</f>
        <v>0</v>
      </c>
      <c r="BR145" s="0" t="n">
        <f aca="false">IF(ISNUMBER(FIND(BR$1,$D145))=$AO$1,1,0)*VLOOKUP($Z$2,DALYs!$A$2:$MW$40,'Intervention list'!BR$195+1,0)</f>
        <v>0</v>
      </c>
      <c r="BS145" s="0" t="n">
        <f aca="false">IF(ISNUMBER(FIND(BS$1,$D145))=$AO$1,1,0)*VLOOKUP($Z$2,DALYs!$A$2:$MW$40,'Intervention list'!BS$195+1,0)</f>
        <v>0</v>
      </c>
      <c r="BT145" s="0" t="n">
        <f aca="false">IF(ISNUMBER(FIND(BT$1,$D145))=$AO$1,1,0)*VLOOKUP($Z$2,DALYs!$A$2:$MW$40,'Intervention list'!BT$195+1,0)</f>
        <v>0</v>
      </c>
      <c r="BU145" s="0" t="n">
        <f aca="false">IF(ISNUMBER(FIND(BU$1,$D145))=$AO$1,1,0)*VLOOKUP($Z$2,DALYs!$A$2:$MW$40,'Intervention list'!BU$195+1,0)</f>
        <v>0</v>
      </c>
      <c r="BV145" s="0" t="n">
        <f aca="false">IF(ISNUMBER(FIND(BV$1,$D145))=$AO$1,1,0)*VLOOKUP($Z$2,DALYs!$A$2:$MW$40,'Intervention list'!BV$195+1,0)</f>
        <v>0</v>
      </c>
      <c r="BW145" s="0" t="n">
        <f aca="false">IF(ISNUMBER(FIND(BW$1,$D145))=$AO$1,1,0)*VLOOKUP($Z$2,DALYs!$A$2:$MW$40,'Intervention list'!BW$195+1,0)</f>
        <v>0</v>
      </c>
      <c r="BX145" s="0" t="n">
        <f aca="false">IF(ISNUMBER(FIND(BX$1,$D145))=$AO$1,1,0)*VLOOKUP($Z$2,DALYs!$A$2:$MW$40,'Intervention list'!BX$195+1,0)</f>
        <v>0</v>
      </c>
      <c r="BY145" s="0" t="n">
        <f aca="false">IF(ISNUMBER(FIND(BY$1,$D145))=$AO$1,1,0)*VLOOKUP($Z$2,DALYs!$A$2:$MW$40,'Intervention list'!BY$195+1,0)</f>
        <v>0</v>
      </c>
      <c r="BZ145" s="0" t="n">
        <f aca="false">IF(ISNUMBER(FIND(BZ$1,$D145))=$AO$1,1,0)*VLOOKUP($Z$2,DALYs!$A$2:$MW$40,'Intervention list'!BZ$195+1,0)</f>
        <v>0</v>
      </c>
      <c r="CA145" s="0" t="n">
        <f aca="false">IF(ISNUMBER(FIND(CA$1,$D145))=$AO$1,1,0)*VLOOKUP($Z$2,DALYs!$A$2:$MW$40,'Intervention list'!CA$195+1,0)</f>
        <v>0</v>
      </c>
      <c r="CB145" s="0" t="n">
        <f aca="false">IF(ISNUMBER(FIND(CB$1,$D145))=$AO$1,1,0)*VLOOKUP($Z$2,DALYs!$A$2:$MW$40,'Intervention list'!CB$195+1,0)</f>
        <v>0</v>
      </c>
      <c r="CC145" s="0" t="n">
        <f aca="false">IF(ISNUMBER(FIND(CC$1,$D145))=$AO$1,1,0)*VLOOKUP($Z$2,DALYs!$A$2:$MW$40,'Intervention list'!CC$195+1,0)</f>
        <v>0</v>
      </c>
      <c r="CD145" s="0" t="n">
        <f aca="false">IF(ISNUMBER(FIND(CD$1,$D145))=$AO$1,1,0)*VLOOKUP($Z$2,DALYs!$A$2:$MW$40,'Intervention list'!CD$195+1,0)</f>
        <v>0</v>
      </c>
      <c r="CE145" s="0" t="n">
        <f aca="false">IF(ISNUMBER(FIND(CE$1,$D145))=$AO$1,1,0)*VLOOKUP($Z$2,DALYs!$A$2:$MW$40,'Intervention list'!CE$195+1,0)</f>
        <v>0</v>
      </c>
      <c r="CF145" s="0" t="n">
        <f aca="false">IF(ISNUMBER(FIND(CF$1,$D145))=$AO$1,1,0)*VLOOKUP($Z$2,DALYs!$A$2:$MW$40,'Intervention list'!CF$195+1,0)</f>
        <v>0</v>
      </c>
      <c r="CG145" s="0" t="n">
        <f aca="false">IF(ISNUMBER(FIND(CG$1,$D145))=$AO$1,1,0)*VLOOKUP($Z$2,DALYs!$A$2:$MW$40,'Intervention list'!CG$195+1,0)</f>
        <v>0</v>
      </c>
      <c r="CH145" s="0" t="n">
        <f aca="false">IF(ISNUMBER(FIND(CH$1,$D145))=$AO$1,1,0)*VLOOKUP($Z$2,DALYs!$A$2:$MW$40,'Intervention list'!CH$195+1,0)</f>
        <v>0</v>
      </c>
      <c r="CI145" s="0" t="n">
        <f aca="false">IF(ISNUMBER(FIND(CI$1,$D145))=$AO$1,1,0)*VLOOKUP($Z$2,DALYs!$A$2:$MW$40,'Intervention list'!CI$195+1,0)</f>
        <v>0</v>
      </c>
      <c r="CJ145" s="0" t="n">
        <f aca="false">IF(ISNUMBER(FIND(CJ$1,$D145))=$AO$1,1,0)*VLOOKUP($Z$2,DALYs!$A$2:$MW$40,'Intervention list'!CJ$195+1,0)</f>
        <v>0</v>
      </c>
      <c r="CK145" s="0" t="n">
        <f aca="false">IF(ISNUMBER(FIND(CK$1,$D145))=$AO$1,1,0)*VLOOKUP($Z$2,DALYs!$A$2:$MW$40,'Intervention list'!CK$195+1,0)</f>
        <v>0</v>
      </c>
      <c r="CL145" s="0" t="n">
        <f aca="false">IF(ISNUMBER(FIND(CL$1,$D145))=$AO$1,1,0)*VLOOKUP($Z$2,DALYs!$A$2:$MW$40,'Intervention list'!CL$195+1,0)</f>
        <v>0</v>
      </c>
      <c r="CM145" s="0" t="n">
        <f aca="false">IF(ISNUMBER(FIND(CM$1,$D145))=$AO$1,1,0)*VLOOKUP($Z$2,DALYs!$A$2:$MW$40,'Intervention list'!CM$195+1,0)</f>
        <v>0</v>
      </c>
      <c r="CN145" s="0" t="n">
        <f aca="false">IF(ISNUMBER(FIND(CN$1,$D145))=$AO$1,1,0)*VLOOKUP($Z$2,DALYs!$A$2:$MW$40,'Intervention list'!CN$195+1,0)</f>
        <v>0</v>
      </c>
      <c r="CO145" s="0" t="n">
        <f aca="false">IF(ISNUMBER(FIND(CO$1,$D145))=$AO$1,1,0)*VLOOKUP($Z$2,DALYs!$A$2:$MW$40,'Intervention list'!CO$195+1,0)</f>
        <v>0</v>
      </c>
      <c r="CP145" s="0" t="n">
        <f aca="false">IF(ISNUMBER(FIND(CP$1,$D145))=$AO$1,1,0)*VLOOKUP($Z$2,DALYs!$A$2:$MW$40,'Intervention list'!CP$195+1,0)</f>
        <v>0</v>
      </c>
      <c r="CQ145" s="0" t="n">
        <f aca="false">IF(ISNUMBER(FIND(CQ$1,$D145))=$AO$1,1,0)*VLOOKUP($Z$2,DALYs!$A$2:$MW$40,'Intervention list'!CQ$195+1,0)</f>
        <v>0</v>
      </c>
      <c r="CR145" s="0" t="n">
        <f aca="false">IF(ISNUMBER(FIND(CR$1,$D145))=$AO$1,1,0)*VLOOKUP($Z$2,DALYs!$A$2:$MW$40,'Intervention list'!CR$195+1,0)</f>
        <v>0</v>
      </c>
      <c r="CS145" s="0" t="n">
        <f aca="false">IF(ISNUMBER(FIND(CS$1,$D145))=$AO$1,1,0)*VLOOKUP($Z$2,DALYs!$A$2:$MW$40,'Intervention list'!CS$195+1,0)</f>
        <v>0</v>
      </c>
      <c r="CT145" s="0" t="n">
        <f aca="false">IF(ISNUMBER(FIND(CT$1,$D145))=$AO$1,1,0)*VLOOKUP($Z$2,DALYs!$A$2:$MW$40,'Intervention list'!CT$195+1,0)</f>
        <v>329740.848879858</v>
      </c>
      <c r="CU145" s="0" t="n">
        <f aca="false">IF(ISNUMBER(FIND(CU$1,$D145))=$AO$1,1,0)*VLOOKUP($Z$2,DALYs!$A$2:$MW$40,'Intervention list'!CU$195+1,0)</f>
        <v>0</v>
      </c>
      <c r="CV145" s="0" t="n">
        <f aca="false">IF(ISNUMBER(FIND(CV$1,$D145))=$AO$1,1,0)*VLOOKUP($Z$2,DALYs!$A$2:$MW$40,'Intervention list'!CV$195+1,0)</f>
        <v>0</v>
      </c>
      <c r="CW145" s="0" t="n">
        <f aca="false">IF(ISNUMBER(FIND(CW$1,$D145))=$AO$1,1,0)*VLOOKUP($Z$2,DALYs!$A$2:$MW$40,'Intervention list'!CW$195+1,0)</f>
        <v>0</v>
      </c>
      <c r="CX145" s="0" t="n">
        <f aca="false">IF(ISNUMBER(FIND(CX$1,$D145))=$AO$1,1,0)*VLOOKUP($Z$2,DALYs!$A$2:$MW$40,'Intervention list'!CX$195+1,0)</f>
        <v>0</v>
      </c>
      <c r="CY145" s="0" t="n">
        <f aca="false">IF(ISNUMBER(FIND(CY$1,$D145))=$AO$1,1,0)*VLOOKUP($Z$2,DALYs!$A$2:$MW$40,'Intervention list'!CY$195+1,0)</f>
        <v>0</v>
      </c>
      <c r="CZ145" s="0" t="n">
        <f aca="false">IF(ISNUMBER(FIND(CZ$1,$D145))=$AO$1,1,0)*VLOOKUP($Z$2,DALYs!$A$2:$MW$40,'Intervention list'!CZ$195+1,0)</f>
        <v>0</v>
      </c>
      <c r="DA145" s="0" t="n">
        <f aca="false">IF(ISNUMBER(FIND(DA$1,$D145))=$AO$1,1,0)*VLOOKUP($Z$2,DALYs!$A$2:$MW$40,'Intervention list'!DA$195+1,0)</f>
        <v>0</v>
      </c>
      <c r="DB145" s="0" t="n">
        <f aca="false">IF(ISNUMBER(FIND(DB$1,$D145))=$AO$1,1,0)*VLOOKUP($Z$2,DALYs!$A$2:$MW$40,'Intervention list'!DB$195+1,0)</f>
        <v>0</v>
      </c>
      <c r="DC145" s="0" t="n">
        <f aca="false">IF(ISNUMBER(FIND(DC$1,$D145))=$AO$1,1,0)*VLOOKUP($Z$2,DALYs!$A$2:$MW$40,'Intervention list'!DC$195+1,0)</f>
        <v>0</v>
      </c>
      <c r="DD145" s="0" t="n">
        <f aca="false">IF(ISNUMBER(FIND(DD$1,$D145))=$AO$1,1,0)*VLOOKUP($Z$2,DALYs!$A$2:$MW$40,'Intervention list'!DD$195+1,0)</f>
        <v>0</v>
      </c>
      <c r="DE145" s="0" t="n">
        <f aca="false">IF(ISNUMBER(FIND(DE$1,$D145))=$AO$1,1,0)*VLOOKUP($Z$2,DALYs!$A$2:$MW$40,'Intervention list'!DE$195+1,0)</f>
        <v>0</v>
      </c>
      <c r="DF145" s="0" t="n">
        <f aca="false">IF(ISNUMBER(FIND(DF$1,$D145))=$AO$1,1,0)*VLOOKUP($Z$2,DALYs!$A$2:$MW$40,'Intervention list'!DF$195+1,0)</f>
        <v>0</v>
      </c>
      <c r="DG145" s="0" t="n">
        <f aca="false">IF(ISNUMBER(FIND(DG$1,$D145))=$AO$1,1,0)*VLOOKUP($Z$2,DALYs!$A$2:$MW$40,'Intervention list'!DG$195+1,0)</f>
        <v>0</v>
      </c>
      <c r="DH145" s="0" t="n">
        <f aca="false">IF(ISNUMBER(FIND(DH$1,$D145))=$AO$1,1,0)*VLOOKUP($Z$2,DALYs!$A$2:$MW$40,'Intervention list'!DH$195+1,0)</f>
        <v>0</v>
      </c>
      <c r="DI145" s="0" t="n">
        <f aca="false">IF(ISNUMBER(FIND(DI$1,$D145))=$AO$1,1,0)*VLOOKUP($Z$2,DALYs!$A$2:$MW$40,'Intervention list'!DI$195+1,0)</f>
        <v>0</v>
      </c>
      <c r="DJ145" s="0" t="n">
        <f aca="false">IF(ISNUMBER(FIND(DJ$1,$D145))=$AO$1,1,0)*VLOOKUP($Z$2,DALYs!$A$2:$MW$40,'Intervention list'!DJ$195+1,0)</f>
        <v>0</v>
      </c>
      <c r="DK145" s="0" t="n">
        <f aca="false">IF(ISNUMBER(FIND(DK$1,$D145))=$AO$1,1,0)*VLOOKUP($Z$2,DALYs!$A$2:$MW$40,'Intervention list'!DK$195+1,0)</f>
        <v>0</v>
      </c>
      <c r="DL145" s="0" t="n">
        <f aca="false">IF(ISNUMBER(FIND(DL$1,$D145))=$AO$1,1,0)*VLOOKUP($Z$2,DALYs!$A$2:$MW$40,'Intervention list'!DL$195+1,0)</f>
        <v>0</v>
      </c>
      <c r="DM145" s="0" t="n">
        <f aca="false">IF(ISNUMBER(FIND(DM$1,$D145))=$AO$1,1,0)*VLOOKUP($Z$2,DALYs!$A$2:$MW$40,'Intervention list'!DM$195+1,0)</f>
        <v>0</v>
      </c>
      <c r="DN145" s="0" t="n">
        <f aca="false">IF(ISNUMBER(FIND(DN$1,$D145))=$AO$1,1,0)*VLOOKUP($Z$2,DALYs!$A$2:$MW$40,'Intervention list'!DN$195+1,0)</f>
        <v>0</v>
      </c>
      <c r="DO145" s="0" t="n">
        <f aca="false">IF(ISNUMBER(FIND(DO$1,$D145))=$AO$1,1,0)*VLOOKUP($Z$2,DALYs!$A$2:$MW$40,'Intervention list'!DO$195+1,0)</f>
        <v>0</v>
      </c>
      <c r="DP145" s="0" t="n">
        <f aca="false">IF(ISNUMBER(FIND(DP$1,$D145))=$AO$1,1,0)*VLOOKUP($Z$2,DALYs!$A$2:$MW$40,'Intervention list'!DP$195+1,0)</f>
        <v>0</v>
      </c>
      <c r="DQ145" s="0" t="n">
        <f aca="false">IF(ISNUMBER(FIND(DQ$1,$D145))=$AO$1,1,0)*VLOOKUP($Z$2,DALYs!$A$2:$MW$40,'Intervention list'!DQ$195+1,0)</f>
        <v>0</v>
      </c>
      <c r="DR145" s="0" t="n">
        <f aca="false">IF(ISNUMBER(FIND(DR$1,$D145))=$AO$1,1,0)*VLOOKUP($Z$2,DALYs!$A$2:$MW$40,'Intervention list'!DR$195+1,0)</f>
        <v>0</v>
      </c>
      <c r="DS145" s="0" t="n">
        <f aca="false">IF(ISNUMBER(FIND(DS$1,$D145))=$AO$1,1,0)*VLOOKUP($Z$2,DALYs!$A$2:$MW$40,'Intervention list'!DS$195+1,0)</f>
        <v>0</v>
      </c>
      <c r="DT145" s="0" t="n">
        <f aca="false">IF(ISNUMBER(FIND(DT$1,$D145))=$AO$1,1,0)*VLOOKUP($Z$2,DALYs!$A$2:$MW$40,'Intervention list'!DT$195+1,0)</f>
        <v>0</v>
      </c>
      <c r="DU145" s="0" t="n">
        <f aca="false">IF(ISNUMBER(FIND(DU$1,$D145))=$AO$1,1,0)*VLOOKUP($Z$2,DALYs!$A$2:$MW$40,'Intervention list'!DU$195+1,0)</f>
        <v>0</v>
      </c>
      <c r="DV145" s="0" t="n">
        <f aca="false">IF(ISNUMBER(FIND(DV$1,$D145))=$AO$1,1,0)*VLOOKUP($Z$2,DALYs!$A$2:$MW$40,'Intervention list'!DV$195+1,0)</f>
        <v>0</v>
      </c>
      <c r="DW145" s="0" t="n">
        <f aca="false">IF(ISNUMBER(FIND(DW$1,$D145))=$AO$1,1,0)*VLOOKUP($Z$2,DALYs!$A$2:$MW$40,'Intervention list'!DW$195+1,0)</f>
        <v>0</v>
      </c>
      <c r="DX145" s="0" t="n">
        <f aca="false">IF(ISNUMBER(FIND(DX$1,$D145))=$AO$1,1,0)*VLOOKUP($Z$2,DALYs!$A$2:$MW$40,'Intervention list'!DX$195+1,0)</f>
        <v>0</v>
      </c>
      <c r="DY145" s="0" t="n">
        <f aca="false">IF(ISNUMBER(FIND(DY$1,$D145))=$AO$1,1,0)*VLOOKUP($Z$2,DALYs!$A$2:$MW$40,'Intervention list'!DY$195+1,0)</f>
        <v>0</v>
      </c>
      <c r="DZ145" s="0" t="n">
        <f aca="false">IF(ISNUMBER(FIND(DZ$1,$D145))=$AO$1,1,0)*VLOOKUP($Z$2,DALYs!$A$2:$MW$40,'Intervention list'!DZ$195+1,0)</f>
        <v>0</v>
      </c>
      <c r="EA145" s="0" t="n">
        <f aca="false">IF(ISNUMBER(FIND(EA$1,$D145))=$AO$1,1,0)*VLOOKUP($Z$2,DALYs!$A$2:$MW$40,'Intervention list'!EA$195+1,0)</f>
        <v>0</v>
      </c>
      <c r="EB145" s="0" t="n">
        <f aca="false">IF(ISNUMBER(FIND(EB$1,$D145))=$AO$1,1,0)*VLOOKUP($Z$2,DALYs!$A$2:$MW$40,'Intervention list'!EB$195+1,0)</f>
        <v>0</v>
      </c>
      <c r="EC145" s="0" t="n">
        <f aca="false">IF(ISNUMBER(FIND(EC$1,$D145))=$AO$1,1,0)*VLOOKUP($Z$2,DALYs!$A$2:$MW$40,'Intervention list'!EC$195+1,0)</f>
        <v>0</v>
      </c>
      <c r="ED145" s="0" t="n">
        <f aca="false">IF(ISNUMBER(FIND(ED$1,$D145))=$AO$1,1,0)*VLOOKUP($Z$2,DALYs!$A$2:$MW$40,'Intervention list'!ED$195+1,0)</f>
        <v>0</v>
      </c>
      <c r="EE145" s="0" t="n">
        <f aca="false">IF(ISNUMBER(FIND(EE$1,$D145))=$AO$1,1,0)*VLOOKUP($Z$2,DALYs!$A$2:$MW$40,'Intervention list'!EE$195+1,0)</f>
        <v>0</v>
      </c>
      <c r="EF145" s="0" t="n">
        <f aca="false">IF(ISNUMBER(FIND(EF$1,$D145))=$AO$1,1,0)*VLOOKUP($Z$2,DALYs!$A$2:$MW$40,'Intervention list'!EF$195+1,0)</f>
        <v>0</v>
      </c>
      <c r="EG145" s="0" t="n">
        <f aca="false">IF(ISNUMBER(FIND(EG$1,$D145))=$AO$1,1,0)*VLOOKUP($Z$2,DALYs!$A$2:$MW$40,'Intervention list'!EG$195+1,0)</f>
        <v>0</v>
      </c>
      <c r="EH145" s="0" t="n">
        <f aca="false">IF(ISNUMBER(FIND(EH$1,$D145))=$AO$1,1,0)*VLOOKUP($Z$2,DALYs!$A$2:$MW$40,'Intervention list'!EH$195+1,0)</f>
        <v>0</v>
      </c>
      <c r="EI145" s="0" t="n">
        <f aca="false">IF(ISNUMBER(FIND(EI$1,$D145))=$AO$1,1,0)*VLOOKUP($Z$2,DALYs!$A$2:$MW$40,'Intervention list'!EI$195+1,0)</f>
        <v>0</v>
      </c>
      <c r="EJ145" s="0" t="n">
        <f aca="false">IF(ISNUMBER(FIND(EJ$1,$D145))=$AO$1,1,0)*VLOOKUP($Z$2,DALYs!$A$2:$MW$40,'Intervention list'!EJ$195+1,0)</f>
        <v>174584.378892258</v>
      </c>
      <c r="EK145" s="0" t="n">
        <f aca="false">IF(ISNUMBER(FIND(EK$1,$D145))=$AO$1,1,0)*VLOOKUP($Z$2,DALYs!$A$2:$MW$40,'Intervention list'!EK$195+1,0)</f>
        <v>0</v>
      </c>
      <c r="EL145" s="0" t="n">
        <f aca="false">IF(ISNUMBER(FIND(EL$1,$D145))=$AO$1,1,0)*VLOOKUP($Z$2,DALYs!$A$2:$MW$40,'Intervention list'!EL$195+1,0)</f>
        <v>0</v>
      </c>
      <c r="EM145" s="0" t="n">
        <f aca="false">IF(ISNUMBER(FIND(EM$1,$D145))=$AO$1,1,0)*VLOOKUP($Z$2,DALYs!$A$2:$MW$40,'Intervention list'!EM$195+1,0)</f>
        <v>0</v>
      </c>
      <c r="EN145" s="0" t="n">
        <f aca="false">IF(ISNUMBER(FIND(EN$1,$D145))=$AO$1,1,0)*VLOOKUP($Z$2,DALYs!$A$2:$MW$40,'Intervention list'!EN$195+1,0)</f>
        <v>0</v>
      </c>
      <c r="EO145" s="0" t="n">
        <f aca="false">IF(ISNUMBER(FIND(EO$1,$D145))=$AO$1,1,0)*VLOOKUP($Z$2,DALYs!$A$2:$MW$40,'Intervention list'!EO$195+1,0)</f>
        <v>0</v>
      </c>
      <c r="EP145" s="0" t="n">
        <f aca="false">IF(ISNUMBER(FIND(EP$1,$D145))=$AO$1,1,0)*VLOOKUP($Z$2,DALYs!$A$2:$MW$40,'Intervention list'!EP$195+1,0)</f>
        <v>0</v>
      </c>
      <c r="EQ145" s="0" t="n">
        <f aca="false">IF(ISNUMBER(FIND(EQ$1,$D145))=$AO$1,1,0)*VLOOKUP($Z$2,DALYs!$A$2:$MW$40,'Intervention list'!EQ$195+1,0)</f>
        <v>0</v>
      </c>
      <c r="ER145" s="0" t="n">
        <f aca="false">IF(ISNUMBER(FIND(ER$1,$D145))=$AO$1,1,0)*VLOOKUP($Z$2,DALYs!$A$2:$MW$40,'Intervention list'!ER$195+1,0)</f>
        <v>0</v>
      </c>
      <c r="ES145" s="0" t="n">
        <f aca="false">IF(ISNUMBER(FIND(ES$1,$D145))=$AO$1,1,0)*VLOOKUP($Z$2,DALYs!$A$2:$MW$40,'Intervention list'!ES$195+1,0)</f>
        <v>0</v>
      </c>
      <c r="ET145" s="0" t="n">
        <f aca="false">IF(ISNUMBER(FIND(ET$1,$D145))=$AO$1,1,0)*VLOOKUP($Z$2,DALYs!$A$2:$MW$40,'Intervention list'!ET$195+1,0)</f>
        <v>0</v>
      </c>
      <c r="EU145" s="0" t="n">
        <f aca="false">IF(ISNUMBER(FIND(EU$1,$D145))=$AO$1,1,0)*VLOOKUP($Z$2,DALYs!$A$2:$MW$40,'Intervention list'!EU$195+1,0)</f>
        <v>0</v>
      </c>
      <c r="EV145" s="0" t="n">
        <f aca="false">IF(ISNUMBER(FIND(EV$1,$D145))=$AO$1,1,0)*VLOOKUP($Z$2,DALYs!$A$2:$MW$40,'Intervention list'!EV$195+1,0)</f>
        <v>0</v>
      </c>
      <c r="EW145" s="0" t="n">
        <f aca="false">IF(ISNUMBER(FIND(EW$1,$D145))=$AO$1,1,0)*VLOOKUP($Z$2,DALYs!$A$2:$MW$40,'Intervention list'!EW$195+1,0)</f>
        <v>0</v>
      </c>
      <c r="EX145" s="0" t="n">
        <f aca="false">IF(ISNUMBER(FIND(EX$1,$D145))=$AO$1,1,0)*VLOOKUP($Z$2,DALYs!$A$2:$MW$40,'Intervention list'!EX$195+1,0)</f>
        <v>5302.39393777938</v>
      </c>
      <c r="EY145" s="0" t="n">
        <f aca="false">IF(ISNUMBER(FIND(EY$1,$D145))=$AO$1,1,0)*VLOOKUP($Z$2,DALYs!$A$2:$MW$40,'Intervention list'!EY$195+1,0)</f>
        <v>0</v>
      </c>
      <c r="EZ145" s="0" t="n">
        <f aca="false">IF(ISNUMBER(FIND(EZ$1,$D145))=$AO$1,1,0)*VLOOKUP($Z$2,DALYs!$A$2:$MW$40,'Intervention list'!EZ$195+1,0)</f>
        <v>0</v>
      </c>
      <c r="FA145" s="0" t="n">
        <f aca="false">IF(ISNUMBER(FIND(FA$1,$D145))=$AO$1,1,0)*VLOOKUP($Z$2,DALYs!$A$2:$MW$40,'Intervention list'!FA$195+1,0)</f>
        <v>0</v>
      </c>
      <c r="FB145" s="0" t="n">
        <f aca="false">IF(ISNUMBER(FIND(FB$1,$D145))=$AO$1,1,0)*VLOOKUP($Z$2,DALYs!$A$2:$MW$40,'Intervention list'!FB$195+1,0)</f>
        <v>0</v>
      </c>
      <c r="FC145" s="0" t="n">
        <f aca="false">IF(ISNUMBER(FIND(FC$1,$D145))=$AO$1,1,0)*VLOOKUP($Z$2,DALYs!$A$2:$MW$40,'Intervention list'!FC$195+1,0)</f>
        <v>0</v>
      </c>
      <c r="FD145" s="0" t="n">
        <f aca="false">IF(ISNUMBER(FIND(FD$1,$D145))=$AO$1,1,0)*VLOOKUP($Z$2,DALYs!$A$2:$MW$40,'Intervention list'!FD$195+1,0)</f>
        <v>0</v>
      </c>
      <c r="FE145" s="0" t="n">
        <f aca="false">IF(ISNUMBER(FIND(FE$1,$D145))=$AO$1,1,0)*VLOOKUP($Z$2,DALYs!$A$2:$MW$40,'Intervention list'!FE$195+1,0)</f>
        <v>0</v>
      </c>
      <c r="FF145" s="0" t="n">
        <f aca="false">IF(ISNUMBER(FIND(FF$1,$D145))=$AO$1,1,0)*VLOOKUP($Z$2,DALYs!$A$2:$MW$40,'Intervention list'!FF$195+1,0)</f>
        <v>0</v>
      </c>
      <c r="FG145" s="0" t="n">
        <f aca="false">IF(ISNUMBER(FIND(FG$1,$D145))=$AO$1,1,0)*VLOOKUP($Z$2,DALYs!$A$2:$MW$40,'Intervention list'!FG$195+1,0)</f>
        <v>0</v>
      </c>
      <c r="FH145" s="0" t="n">
        <f aca="false">IF(ISNUMBER(FIND(FH$1,$D145))=$AO$1,1,0)*VLOOKUP($Z$2,DALYs!$A$2:$MW$40,'Intervention list'!FH$195+1,0)</f>
        <v>0</v>
      </c>
      <c r="FI145" s="0" t="n">
        <f aca="false">IF(ISNUMBER(FIND(FI$1,$D145))=$AO$1,1,0)*VLOOKUP($Z$2,DALYs!$A$2:$MW$40,'Intervention list'!FI$195+1,0)</f>
        <v>0</v>
      </c>
      <c r="FJ145" s="0" t="n">
        <f aca="false">IF(ISNUMBER(FIND(FJ$1,$D145))=$AO$1,1,0)*VLOOKUP($Z$2,DALYs!$A$2:$MW$40,'Intervention list'!FJ$195+1,0)</f>
        <v>0</v>
      </c>
      <c r="FK145" s="0" t="n">
        <f aca="false">IF(ISNUMBER(FIND(FK$1,$D145))=$AO$1,1,0)*VLOOKUP($Z$2,DALYs!$A$2:$MW$40,'Intervention list'!FK$195+1,0)</f>
        <v>0</v>
      </c>
      <c r="FL145" s="0" t="n">
        <f aca="false">IF(ISNUMBER(FIND(FL$1,$D145))=$AO$1,1,0)*VLOOKUP($Z$2,DALYs!$A$2:$MW$40,'Intervention list'!FL$195+1,0)</f>
        <v>0</v>
      </c>
      <c r="FM145" s="0" t="n">
        <f aca="false">IF(ISNUMBER(FIND(FM$1,$D145))=$AO$1,1,0)*VLOOKUP($Z$2,DALYs!$A$2:$MW$40,'Intervention list'!FM$195+1,0)</f>
        <v>0</v>
      </c>
      <c r="FN145" s="0" t="n">
        <f aca="false">IF(ISNUMBER(FIND(FN$1,$D145))=$AO$1,1,0)*VLOOKUP($Z$2,DALYs!$A$2:$MW$40,'Intervention list'!FN$195+1,0)</f>
        <v>0</v>
      </c>
      <c r="FO145" s="0" t="n">
        <f aca="false">IF(ISNUMBER(FIND(FO$1,$D145))=$AO$1,1,0)*VLOOKUP($Z$2,DALYs!$A$2:$MW$40,'Intervention list'!FO$195+1,0)</f>
        <v>0</v>
      </c>
      <c r="FP145" s="0" t="n">
        <f aca="false">IF(ISNUMBER(FIND(FP$1,$D145))=$AO$1,1,0)*VLOOKUP($Z$2,DALYs!$A$2:$MW$40,'Intervention list'!FP$195+1,0)</f>
        <v>0</v>
      </c>
      <c r="FQ145" s="0" t="n">
        <f aca="false">IF(ISNUMBER(FIND(FQ$1,$D145))=$AO$1,1,0)*VLOOKUP($Z$2,DALYs!$A$2:$MW$40,'Intervention list'!FQ$195+1,0)</f>
        <v>0</v>
      </c>
      <c r="FR145" s="0" t="n">
        <f aca="false">IF(ISNUMBER(FIND(FR$1,$D145))=$AO$1,1,0)*VLOOKUP($Z$2,DALYs!$A$2:$MW$40,'Intervention list'!FR$195+1,0)</f>
        <v>0</v>
      </c>
      <c r="FS145" s="0" t="n">
        <f aca="false">IF(ISNUMBER(FIND(FS$1,$D145))=$AO$1,1,0)*VLOOKUP($Z$2,DALYs!$A$2:$MW$40,'Intervention list'!FS$195+1,0)</f>
        <v>0</v>
      </c>
      <c r="FT145" s="0" t="n">
        <f aca="false">IF(ISNUMBER(FIND(FT$1,$D145))=$AO$1,1,0)*VLOOKUP($Z$2,DALYs!$A$2:$MW$40,'Intervention list'!FT$195+1,0)</f>
        <v>0</v>
      </c>
      <c r="FU145" s="0" t="n">
        <f aca="false">IF(ISNUMBER(FIND(FU$1,$D145))=$AO$1,1,0)*VLOOKUP($Z$2,DALYs!$A$2:$MW$40,'Intervention list'!FU$195+1,0)</f>
        <v>0</v>
      </c>
      <c r="FV145" s="0" t="n">
        <f aca="false">IF(ISNUMBER(FIND(FV$1,$D145))=$AO$1,1,0)*VLOOKUP($Z$2,DALYs!$A$2:$MW$40,'Intervention list'!FV$195+1,0)</f>
        <v>0</v>
      </c>
      <c r="FW145" s="0" t="n">
        <f aca="false">IF(ISNUMBER(FIND(FW$1,$D145))=$AO$1,1,0)*VLOOKUP($Z$2,DALYs!$A$2:$MW$40,'Intervention list'!FW$195+1,0)</f>
        <v>0</v>
      </c>
      <c r="FX145" s="0" t="n">
        <f aca="false">IF(ISNUMBER(FIND(FX$1,$D145))=$AO$1,1,0)*VLOOKUP($Z$2,DALYs!$A$2:$MW$40,'Intervention list'!FX$195+1,0)</f>
        <v>0</v>
      </c>
      <c r="FY145" s="0" t="n">
        <f aca="false">IF(ISNUMBER(FIND(FY$1,$D145))=$AO$1,1,0)*VLOOKUP($Z$2,DALYs!$A$2:$MW$40,'Intervention list'!FY$195+1,0)</f>
        <v>0</v>
      </c>
      <c r="FZ145" s="0" t="n">
        <f aca="false">IF(ISNUMBER(FIND(FZ$1,$D145))=$AO$1,1,0)*VLOOKUP($Z$2,DALYs!$A$2:$MW$40,'Intervention list'!FZ$195+1,0)</f>
        <v>0</v>
      </c>
      <c r="GA145" s="0" t="n">
        <f aca="false">IF(ISNUMBER(FIND(GA$1,$D145))=$AO$1,1,0)*VLOOKUP($Z$2,DALYs!$A$2:$MW$40,'Intervention list'!GA$195+1,0)</f>
        <v>0</v>
      </c>
      <c r="GB145" s="0" t="n">
        <f aca="false">IF(ISNUMBER(FIND(GB$1,$D145))=$AO$1,1,0)*VLOOKUP($Z$2,DALYs!$A$2:$MW$40,'Intervention list'!GB$195+1,0)</f>
        <v>0</v>
      </c>
      <c r="GC145" s="0" t="n">
        <f aca="false">IF(ISNUMBER(FIND(GC$1,$D145))=$AO$1,1,0)*VLOOKUP($Z$2,DALYs!$A$2:$MW$40,'Intervention list'!GC$195+1,0)</f>
        <v>0</v>
      </c>
      <c r="GD145" s="0" t="n">
        <f aca="false">IF(ISNUMBER(FIND(GD$1,$D145))=$AO$1,1,0)*VLOOKUP($Z$2,DALYs!$A$2:$MW$40,'Intervention list'!GD$195+1,0)</f>
        <v>0</v>
      </c>
      <c r="GE145" s="0" t="n">
        <f aca="false">IF(ISNUMBER(FIND(GE$1,$D145))=$AO$1,1,0)*VLOOKUP($Z$2,DALYs!$A$2:$MW$40,'Intervention list'!GE$195+1,0)</f>
        <v>0</v>
      </c>
      <c r="GF145" s="0" t="n">
        <f aca="false">IF(ISNUMBER(FIND(GF$1,$D145))=$AO$1,1,0)*VLOOKUP($Z$2,DALYs!$A$2:$MW$40,'Intervention list'!GF$195+1,0)</f>
        <v>0</v>
      </c>
      <c r="GG145" s="0" t="n">
        <f aca="false">IF(ISNUMBER(FIND(GG$1,$D145))=$AO$1,1,0)*VLOOKUP($Z$2,DALYs!$A$2:$MW$40,'Intervention list'!GG$195+1,0)</f>
        <v>0</v>
      </c>
      <c r="GH145" s="0" t="n">
        <f aca="false">IF(ISNUMBER(FIND(GH$1,$D145))=$AO$1,1,0)*VLOOKUP($Z$2,DALYs!$A$2:$MW$40,'Intervention list'!GH$195+1,0)</f>
        <v>0</v>
      </c>
      <c r="GI145" s="0" t="n">
        <f aca="false">IF(ISNUMBER(FIND(GI$1,$D145))=$AO$1,1,0)*VLOOKUP($Z$2,DALYs!$A$2:$MW$40,'Intervention list'!GI$195+1,0)</f>
        <v>0</v>
      </c>
      <c r="GJ145" s="0" t="n">
        <f aca="false">IF(ISNUMBER(FIND(GJ$1,$D145))=$AO$1,1,0)*VLOOKUP($Z$2,DALYs!$A$2:$MW$40,'Intervention list'!GJ$195+1,0)</f>
        <v>1458297.09172245</v>
      </c>
      <c r="GK145" s="0" t="n">
        <f aca="false">IF(ISNUMBER(FIND(GK$1,$D145))=$AO$1,1,0)*VLOOKUP($Z$2,DALYs!$A$2:$MW$40,'Intervention list'!GK$195+1,0)</f>
        <v>0</v>
      </c>
      <c r="GL145" s="0" t="n">
        <f aca="false">IF(ISNUMBER(FIND(GL$1,$D145))=$AO$1,1,0)*VLOOKUP($Z$2,DALYs!$A$2:$MW$40,'Intervention list'!GL$195+1,0)</f>
        <v>0</v>
      </c>
      <c r="GM145" s="0" t="n">
        <f aca="false">IF(ISNUMBER(FIND(GM$1,$D145))=$AO$1,1,0)*VLOOKUP($Z$2,DALYs!$A$2:$MW$40,'Intervention list'!GM$195+1,0)</f>
        <v>0</v>
      </c>
      <c r="GN145" s="0" t="n">
        <f aca="false">IF(ISNUMBER(FIND(GN$1,$D145))=$AO$1,1,0)*VLOOKUP($Z$2,DALYs!$A$2:$MW$40,'Intervention list'!GN$195+1,0)</f>
        <v>1545681.56892123</v>
      </c>
      <c r="GO145" s="0" t="n">
        <f aca="false">IF(ISNUMBER(FIND(GO$1,$D145))=$AO$1,1,0)*VLOOKUP($Z$2,DALYs!$A$2:$MW$40,'Intervention list'!GO$195+1,0)</f>
        <v>0</v>
      </c>
      <c r="GP145" s="0" t="n">
        <f aca="false">IF(ISNUMBER(FIND(GP$1,$D145))=$AO$1,1,0)*VLOOKUP($Z$2,DALYs!$A$2:$MW$40,'Intervention list'!GP$195+1,0)</f>
        <v>0</v>
      </c>
      <c r="GQ145" s="0" t="n">
        <f aca="false">IF(ISNUMBER(FIND(GQ$1,$D145))=$AO$1,1,0)*VLOOKUP($Z$2,DALYs!$A$2:$MW$40,'Intervention list'!GQ$195+1,0)</f>
        <v>0</v>
      </c>
      <c r="GR145" s="0" t="n">
        <f aca="false">IF(ISNUMBER(FIND(GR$1,$D145))=$AO$1,1,0)*VLOOKUP($Z$2,DALYs!$A$2:$MW$40,'Intervention list'!GR$195+1,0)</f>
        <v>0</v>
      </c>
      <c r="GS145" s="0" t="n">
        <f aca="false">IF(ISNUMBER(FIND(GS$1,$D145))=$AO$1,1,0)*VLOOKUP($Z$2,DALYs!$A$2:$MW$40,'Intervention list'!GS$195+1,0)</f>
        <v>0</v>
      </c>
      <c r="GT145" s="0" t="n">
        <f aca="false">IF(ISNUMBER(FIND(GT$1,$D145))=$AO$1,1,0)*VLOOKUP($Z$2,DALYs!$A$2:$MW$40,'Intervention list'!GT$195+1,0)</f>
        <v>0</v>
      </c>
      <c r="GU145" s="0" t="n">
        <f aca="false">IF(ISNUMBER(FIND(GU$1,$D145))=$AO$1,1,0)*VLOOKUP($Z$2,DALYs!$A$2:$MW$40,'Intervention list'!GU$195+1,0)</f>
        <v>0</v>
      </c>
      <c r="GV145" s="0" t="n">
        <f aca="false">IF(ISNUMBER(FIND(GV$1,$D145))=$AO$1,1,0)*VLOOKUP($Z$2,DALYs!$A$2:$MW$40,'Intervention list'!GV$195+1,0)</f>
        <v>0</v>
      </c>
      <c r="GW145" s="0" t="n">
        <f aca="false">IF(ISNUMBER(FIND(GW$1,$D145))=$AO$1,1,0)*VLOOKUP($Z$2,DALYs!$A$2:$MW$40,'Intervention list'!GW$195+1,0)</f>
        <v>0</v>
      </c>
      <c r="GX145" s="0" t="n">
        <f aca="false">IF(ISNUMBER(FIND(GX$1,$D145))=$AO$1,1,0)*VLOOKUP($Z$2,DALYs!$A$2:$MW$40,'Intervention list'!GX$195+1,0)</f>
        <v>0</v>
      </c>
      <c r="GY145" s="0" t="n">
        <f aca="false">IF(ISNUMBER(FIND(GY$1,$D145))=$AO$1,1,0)*VLOOKUP($Z$2,DALYs!$A$2:$MW$40,'Intervention list'!GY$195+1,0)</f>
        <v>0</v>
      </c>
      <c r="GZ145" s="0" t="n">
        <f aca="false">IF(ISNUMBER(FIND(GZ$1,$D145))=$AO$1,1,0)*VLOOKUP($Z$2,DALYs!$A$2:$MW$40,'Intervention list'!GZ$195+1,0)</f>
        <v>0</v>
      </c>
      <c r="HA145" s="0" t="n">
        <f aca="false">IF(ISNUMBER(FIND(HA$1,$D145))=$AO$1,1,0)*VLOOKUP($Z$2,DALYs!$A$2:$MW$40,'Intervention list'!HA$195+1,0)</f>
        <v>0</v>
      </c>
      <c r="HB145" s="0" t="n">
        <f aca="false">IF(ISNUMBER(FIND(HB$1,$D145))=$AO$1,1,0)*VLOOKUP($Z$2,DALYs!$A$2:$MW$40,'Intervention list'!HB$195+1,0)</f>
        <v>0</v>
      </c>
      <c r="HC145" s="0" t="n">
        <f aca="false">IF(ISNUMBER(FIND(HC$1,$D145))=$AO$1,1,0)*VLOOKUP($Z$2,DALYs!$A$2:$MW$40,'Intervention list'!HC$195+1,0)</f>
        <v>0</v>
      </c>
      <c r="HD145" s="0" t="n">
        <f aca="false">IF(ISNUMBER(FIND(HD$1,$D145))=$AO$1,1,0)*VLOOKUP($Z$2,DALYs!$A$2:$MW$40,'Intervention list'!HD$195+1,0)</f>
        <v>0</v>
      </c>
      <c r="HE145" s="0" t="n">
        <f aca="false">IF(ISNUMBER(FIND(HE$1,$D145))=$AO$1,1,0)*VLOOKUP($Z$2,DALYs!$A$2:$MW$40,'Intervention list'!HE$195+1,0)</f>
        <v>0</v>
      </c>
      <c r="HF145" s="0" t="n">
        <f aca="false">IF(ISNUMBER(FIND(HF$1,$D145))=$AO$1,1,0)*VLOOKUP($Z$2,DALYs!$A$2:$MW$40,'Intervention list'!HF$195+1,0)</f>
        <v>0</v>
      </c>
      <c r="HG145" s="0" t="n">
        <f aca="false">IF(ISNUMBER(FIND(HG$1,$D145))=$AO$1,1,0)*VLOOKUP($Z$2,DALYs!$A$2:$MW$40,'Intervention list'!HG$195+1,0)</f>
        <v>0</v>
      </c>
      <c r="HH145" s="0" t="n">
        <f aca="false">IF(ISNUMBER(FIND(HH$1,$D145))=$AO$1,1,0)*VLOOKUP($Z$2,DALYs!$A$2:$MW$40,'Intervention list'!HH$195+1,0)</f>
        <v>0</v>
      </c>
      <c r="HI145" s="0" t="n">
        <f aca="false">IF(ISNUMBER(FIND(HI$1,$D145))=$AO$1,1,0)*VLOOKUP($Z$2,DALYs!$A$2:$MW$40,'Intervention list'!HI$195+1,0)</f>
        <v>0</v>
      </c>
      <c r="HJ145" s="0" t="n">
        <f aca="false">IF(ISNUMBER(FIND(HJ$1,$D145))=$AO$1,1,0)*VLOOKUP($Z$2,DALYs!$A$2:$MW$40,'Intervention list'!HJ$195+1,0)</f>
        <v>0</v>
      </c>
      <c r="HK145" s="0" t="n">
        <f aca="false">IF(ISNUMBER(FIND(HK$1,$D145))=$AO$1,1,0)*VLOOKUP($Z$2,DALYs!$A$2:$MW$40,'Intervention list'!HK$195+1,0)</f>
        <v>0</v>
      </c>
      <c r="HL145" s="0" t="n">
        <f aca="false">IF(ISNUMBER(FIND(HL$1,$D145))=$AO$1,1,0)*VLOOKUP($Z$2,DALYs!$A$2:$MW$40,'Intervention list'!HL$195+1,0)</f>
        <v>0</v>
      </c>
      <c r="HM145" s="0" t="n">
        <f aca="false">IF(ISNUMBER(FIND(HM$1,$D145))=$AO$1,1,0)*VLOOKUP($Z$2,DALYs!$A$2:$MW$40,'Intervention list'!HM$195+1,0)</f>
        <v>0</v>
      </c>
      <c r="HN145" s="0" t="n">
        <f aca="false">IF(ISNUMBER(FIND(HN$1,$D145))=$AO$1,1,0)*VLOOKUP($Z$2,DALYs!$A$2:$MW$40,'Intervention list'!HN$195+1,0)</f>
        <v>0</v>
      </c>
      <c r="HO145" s="0" t="n">
        <f aca="false">IF(ISNUMBER(FIND(HO$1,$D145))=$AO$1,1,0)*VLOOKUP($Z$2,DALYs!$A$2:$MW$40,'Intervention list'!HO$195+1,0)</f>
        <v>0</v>
      </c>
      <c r="HP145" s="0" t="n">
        <f aca="false">IF(ISNUMBER(FIND(HP$1,$D145))=$AO$1,1,0)*VLOOKUP($Z$2,DALYs!$A$2:$MW$40,'Intervention list'!HP$195+1,0)</f>
        <v>0</v>
      </c>
      <c r="HQ145" s="0" t="n">
        <f aca="false">IF(ISNUMBER(FIND(HQ$1,$D145))=$AO$1,1,0)*VLOOKUP($Z$2,DALYs!$A$2:$MW$40,'Intervention list'!HQ$195+1,0)</f>
        <v>0</v>
      </c>
      <c r="HR145" s="0" t="n">
        <f aca="false">IF(ISNUMBER(FIND(HR$1,$D145))=$AO$1,1,0)*VLOOKUP($Z$2,DALYs!$A$2:$MW$40,'Intervention list'!HR$195+1,0)</f>
        <v>0</v>
      </c>
      <c r="HS145" s="0" t="n">
        <f aca="false">IF(ISNUMBER(FIND(HS$1,$D145))=$AO$1,1,0)*VLOOKUP($Z$2,DALYs!$A$2:$MW$40,'Intervention list'!HS$195+1,0)</f>
        <v>0</v>
      </c>
      <c r="HT145" s="0" t="n">
        <f aca="false">IF(ISNUMBER(FIND(HT$1,$D145))=$AO$1,1,0)*VLOOKUP($Z$2,DALYs!$A$2:$MW$40,'Intervention list'!HT$195+1,0)</f>
        <v>0</v>
      </c>
      <c r="HU145" s="0" t="n">
        <f aca="false">IF(ISNUMBER(FIND(HU$1,$D145))=$AO$1,1,0)*VLOOKUP($Z$2,DALYs!$A$2:$MW$40,'Intervention list'!HU$195+1,0)</f>
        <v>0</v>
      </c>
      <c r="HV145" s="0" t="n">
        <f aca="false">IF(ISNUMBER(FIND(HV$1,$D145))=$AO$1,1,0)*VLOOKUP($Z$2,DALYs!$A$2:$MW$40,'Intervention list'!HV$195+1,0)</f>
        <v>0</v>
      </c>
      <c r="HW145" s="0" t="n">
        <f aca="false">IF(ISNUMBER(FIND(HW$1,$D145))=$AO$1,1,0)*VLOOKUP($Z$2,DALYs!$A$2:$MW$40,'Intervention list'!HW$195+1,0)</f>
        <v>0</v>
      </c>
      <c r="HX145" s="0" t="n">
        <f aca="false">IF(ISNUMBER(FIND(HX$1,$D145))=$AO$1,1,0)*VLOOKUP($Z$2,DALYs!$A$2:$MW$40,'Intervention list'!HX$195+1,0)</f>
        <v>0</v>
      </c>
      <c r="HY145" s="0" t="n">
        <f aca="false">IF(ISNUMBER(FIND(HY$1,$D145))=$AO$1,1,0)*VLOOKUP($Z$2,DALYs!$A$2:$MW$40,'Intervention list'!HY$195+1,0)</f>
        <v>0</v>
      </c>
      <c r="HZ145" s="0" t="n">
        <f aca="false">IF(ISNUMBER(FIND(HZ$1,$D145))=$AO$1,1,0)*VLOOKUP($Z$2,DALYs!$A$2:$MW$40,'Intervention list'!HZ$195+1,0)</f>
        <v>0</v>
      </c>
      <c r="IA145" s="0" t="n">
        <f aca="false">IF(ISNUMBER(FIND(IA$1,$D145))=$AO$1,1,0)*VLOOKUP($Z$2,DALYs!$A$2:$MW$40,'Intervention list'!IA$195+1,0)</f>
        <v>0</v>
      </c>
      <c r="IB145" s="0" t="n">
        <f aca="false">IF(ISNUMBER(FIND(IB$1,$D145))=$AO$1,1,0)*VLOOKUP($Z$2,DALYs!$A$2:$MW$40,'Intervention list'!IB$195+1,0)</f>
        <v>0</v>
      </c>
      <c r="IC145" s="0" t="n">
        <f aca="false">IF(ISNUMBER(FIND(IC$1,$D145))=$AO$1,1,0)*VLOOKUP($Z$2,DALYs!$A$2:$MW$40,'Intervention list'!IC$195+1,0)</f>
        <v>0</v>
      </c>
      <c r="ID145" s="0" t="n">
        <f aca="false">IF(ISNUMBER(FIND(ID$1,$D145))=$AO$1,1,0)*VLOOKUP($Z$2,DALYs!$A$2:$MW$40,'Intervention list'!ID$195+1,0)</f>
        <v>0</v>
      </c>
      <c r="IE145" s="0" t="n">
        <f aca="false">IF(ISNUMBER(FIND(IE$1,$D145))=$AO$1,1,0)*VLOOKUP($Z$2,DALYs!$A$2:$MW$40,'Intervention list'!IE$195+1,0)</f>
        <v>0</v>
      </c>
      <c r="IF145" s="0" t="n">
        <f aca="false">IF(ISNUMBER(FIND(IF$1,$D145))=$AO$1,1,0)*VLOOKUP($Z$2,DALYs!$A$2:$MW$40,'Intervention list'!IF$195+1,0)</f>
        <v>0</v>
      </c>
      <c r="IG145" s="0" t="n">
        <f aca="false">IF(ISNUMBER(FIND(IG$1,$D145))=$AO$1,1,0)*VLOOKUP($Z$2,DALYs!$A$2:$MW$40,'Intervention list'!IG$195+1,0)</f>
        <v>0</v>
      </c>
      <c r="IH145" s="0" t="n">
        <f aca="false">IF(ISNUMBER(FIND(IH$1,$D145))=$AO$1,1,0)*VLOOKUP($Z$2,DALYs!$A$2:$MW$40,'Intervention list'!IH$195+1,0)</f>
        <v>0</v>
      </c>
      <c r="II145" s="0" t="n">
        <f aca="false">IF(ISNUMBER(FIND(II$1,$D145))=$AO$1,1,0)*VLOOKUP($Z$2,DALYs!$A$2:$MW$40,'Intervention list'!II$195+1,0)</f>
        <v>0</v>
      </c>
      <c r="IJ145" s="0" t="n">
        <f aca="false">IF(ISNUMBER(FIND(IJ$1,$D145))=$AO$1,1,0)*VLOOKUP($Z$2,DALYs!$A$2:$MW$40,'Intervention list'!IJ$195+1,0)</f>
        <v>0</v>
      </c>
      <c r="IK145" s="0" t="n">
        <f aca="false">IF(ISNUMBER(FIND(IK$1,$D145))=$AO$1,1,0)*VLOOKUP($Z$2,DALYs!$A$2:$MW$40,'Intervention list'!IK$195+1,0)</f>
        <v>0</v>
      </c>
      <c r="IL145" s="0" t="n">
        <f aca="false">IF(ISNUMBER(FIND(IL$1,$D145))=$AO$1,1,0)*VLOOKUP($Z$2,DALYs!$A$2:$MW$40,'Intervention list'!IL$195+1,0)</f>
        <v>0</v>
      </c>
      <c r="IM145" s="0" t="n">
        <f aca="false">IF(ISNUMBER(FIND(IM$1,$D145))=$AO$1,1,0)*VLOOKUP($Z$2,DALYs!$A$2:$MW$40,'Intervention list'!IM$195+1,0)</f>
        <v>0</v>
      </c>
      <c r="IN145" s="0" t="n">
        <f aca="false">IF(ISNUMBER(FIND(IN$1,$D145))=$AO$1,1,0)*VLOOKUP($Z$2,DALYs!$A$2:$MW$40,'Intervention list'!IN$195+1,0)</f>
        <v>0</v>
      </c>
      <c r="IO145" s="0" t="n">
        <f aca="false">IF(ISNUMBER(FIND(IO$1,$D145))=$AO$1,1,0)*VLOOKUP($Z$2,DALYs!$A$2:$MW$40,'Intervention list'!IO$195+1,0)</f>
        <v>0</v>
      </c>
      <c r="IP145" s="0" t="n">
        <f aca="false">IF(ISNUMBER(FIND(IP$1,$D145))=$AO$1,1,0)*VLOOKUP($Z$2,DALYs!$A$2:$MW$40,'Intervention list'!IP$195+1,0)</f>
        <v>0</v>
      </c>
      <c r="IQ145" s="0" t="n">
        <f aca="false">IF(ISNUMBER(FIND(IQ$1,$D145))=$AO$1,1,0)*VLOOKUP($Z$2,DALYs!$A$2:$MW$40,'Intervention list'!IQ$195+1,0)</f>
        <v>0</v>
      </c>
      <c r="IR145" s="0" t="n">
        <f aca="false">IF(ISNUMBER(FIND(IR$1,$D145))=$AO$1,1,0)*VLOOKUP($Z$2,DALYs!$A$2:$MW$40,'Intervention list'!IR$195+1,0)</f>
        <v>0</v>
      </c>
      <c r="IS145" s="0" t="n">
        <f aca="false">IF(ISNUMBER(FIND(IS$1,$D145))=$AO$1,1,0)*VLOOKUP($Z$2,DALYs!$A$2:$MW$40,'Intervention list'!IS$195+1,0)</f>
        <v>0</v>
      </c>
      <c r="IT145" s="0" t="n">
        <f aca="false">IF(ISNUMBER(FIND(IT$1,$D145))=$AO$1,1,0)*VLOOKUP($Z$2,DALYs!$A$2:$MW$40,'Intervention list'!IT$195+1,0)</f>
        <v>0</v>
      </c>
      <c r="IU145" s="0" t="n">
        <f aca="false">IF(ISNUMBER(FIND(IU$1,$D145))=$AO$1,1,0)*VLOOKUP($Z$2,DALYs!$A$2:$MW$40,'Intervention list'!IU$195+1,0)</f>
        <v>0</v>
      </c>
      <c r="IV145" s="0" t="n">
        <f aca="false">IF(ISNUMBER(FIND(IV$1,$D145))=$AO$1,1,0)*VLOOKUP($Z$2,DALYs!$A$2:$MW$40,'Intervention list'!IV$195+1,0)</f>
        <v>0</v>
      </c>
      <c r="IW145" s="0" t="n">
        <f aca="false">IF(ISNUMBER(FIND(IW$1,$D145))=$AO$1,1,0)*VLOOKUP($Z$2,DALYs!$A$2:$MW$40,'Intervention list'!IW$195+1,0)</f>
        <v>0</v>
      </c>
      <c r="IX145" s="0" t="n">
        <f aca="false">IF(ISNUMBER(FIND(IX$1,$D145))=$AO$1,1,0)*VLOOKUP($Z$2,DALYs!$A$2:$MW$40,'Intervention list'!IX$195+1,0)</f>
        <v>0</v>
      </c>
      <c r="IY145" s="0" t="n">
        <f aca="false">IF(ISNUMBER(FIND(IY$1,$D145))=$AO$1,1,0)*VLOOKUP($Z$2,DALYs!$A$2:$MW$40,'Intervention list'!IY$195+1,0)</f>
        <v>0</v>
      </c>
      <c r="IZ145" s="0" t="n">
        <f aca="false">IF(ISNUMBER(FIND(IZ$1,$D145))=$AO$1,1,0)*VLOOKUP($Z$2,DALYs!$A$2:$MW$40,'Intervention list'!IZ$195+1,0)</f>
        <v>0</v>
      </c>
      <c r="JA145" s="0" t="n">
        <f aca="false">IF(ISNUMBER(FIND(JA$1,$D145))=$AO$1,1,0)*VLOOKUP($Z$2,DALYs!$A$2:$MW$40,'Intervention list'!JA$195+1,0)</f>
        <v>0</v>
      </c>
      <c r="JB145" s="0" t="n">
        <f aca="false">IF(ISNUMBER(FIND(JB$1,$D145))=$AO$1,1,0)*VLOOKUP($Z$2,DALYs!$A$2:$MW$40,'Intervention list'!JB$195+1,0)</f>
        <v>0</v>
      </c>
      <c r="JC145" s="0" t="n">
        <f aca="false">IF(ISNUMBER(FIND(JC$1,$D145))=$AO$1,1,0)*VLOOKUP($Z$2,DALYs!$A$2:$MW$40,'Intervention list'!JC$195+1,0)</f>
        <v>0</v>
      </c>
      <c r="JD145" s="0" t="n">
        <f aca="false">IF(ISNUMBER(FIND(JD$1,$D145))=$AO$1,1,0)*VLOOKUP($Z$2,DALYs!$A$2:$MW$40,'Intervention list'!JD$195+1,0)</f>
        <v>0</v>
      </c>
      <c r="JE145" s="0" t="n">
        <f aca="false">IF(ISNUMBER(FIND(JE$1,$D145))=$AO$1,1,0)*VLOOKUP($Z$2,DALYs!$A$2:$MW$40,'Intervention list'!JE$195+1,0)</f>
        <v>0</v>
      </c>
      <c r="JF145" s="0" t="n">
        <f aca="false">IF(ISNUMBER(FIND(JF$1,$D145))=$AO$1,1,0)*VLOOKUP($Z$2,DALYs!$A$2:$MW$40,'Intervention list'!JF$195+1,0)</f>
        <v>0</v>
      </c>
      <c r="JG145" s="0" t="n">
        <f aca="false">IF(ISNUMBER(FIND(JG$1,$D145))=$AO$1,1,0)*VLOOKUP($Z$2,DALYs!$A$2:$MW$40,'Intervention list'!JG$195+1,0)</f>
        <v>0</v>
      </c>
      <c r="JH145" s="0" t="n">
        <f aca="false">IF(ISNUMBER(FIND(JH$1,$D145))=$AO$1,1,0)*VLOOKUP($Z$2,DALYs!$A$2:$MW$40,'Intervention list'!JH$195+1,0)</f>
        <v>0</v>
      </c>
      <c r="JI145" s="0" t="n">
        <f aca="false">IF(ISNUMBER(FIND(JI$1,$D145))=$AO$1,1,0)*VLOOKUP($Z$2,DALYs!$A$2:$MW$40,'Intervention list'!JI$195+1,0)</f>
        <v>0</v>
      </c>
      <c r="JJ145" s="0" t="n">
        <f aca="false">IF(ISNUMBER(FIND(JJ$1,$D145))=$AO$1,1,0)*VLOOKUP($Z$2,DALYs!$A$2:$MW$40,'Intervention list'!JJ$195+1,0)</f>
        <v>0</v>
      </c>
      <c r="JK145" s="0" t="n">
        <f aca="false">IF(ISNUMBER(FIND(JK$1,$D145))=$AO$1,1,0)*VLOOKUP($Z$2,DALYs!$A$2:$MW$40,'Intervention list'!JK$195+1,0)</f>
        <v>0</v>
      </c>
      <c r="JL145" s="0" t="n">
        <f aca="false">IF(ISNUMBER(FIND(JL$1,$D145))=$AO$1,1,0)*VLOOKUP($Z$2,DALYs!$A$2:$MW$40,'Intervention list'!JL$195+1,0)</f>
        <v>0</v>
      </c>
      <c r="JM145" s="0" t="n">
        <f aca="false">IF(ISNUMBER(FIND(JM$1,$D145))=$AO$1,1,0)*VLOOKUP($Z$2,DALYs!$A$2:$MW$40,'Intervention list'!JM$195+1,0)</f>
        <v>0</v>
      </c>
      <c r="JN145" s="0" t="n">
        <f aca="false">IF(ISNUMBER(FIND(JN$1,$D145))=$AO$1,1,0)*VLOOKUP($Z$2,DALYs!$A$2:$MW$40,'Intervention list'!JN$195+1,0)</f>
        <v>0</v>
      </c>
      <c r="JO145" s="0" t="n">
        <f aca="false">IF(ISNUMBER(FIND(JO$1,$D145))=$AO$1,1,0)*VLOOKUP($Z$2,DALYs!$A$2:$MW$40,'Intervention list'!JO$195+1,0)</f>
        <v>0</v>
      </c>
      <c r="JP145" s="0" t="n">
        <f aca="false">IF(ISNUMBER(FIND(JP$1,$D145))=$AO$1,1,0)*VLOOKUP($Z$2,DALYs!$A$2:$MW$40,'Intervention list'!JP$195+1,0)</f>
        <v>0</v>
      </c>
      <c r="JQ145" s="0" t="n">
        <f aca="false">IF(ISNUMBER(FIND(JQ$1,$D145))=$AO$1,1,0)*VLOOKUP($Z$2,DALYs!$A$2:$MW$40,'Intervention list'!JQ$195+1,0)</f>
        <v>0</v>
      </c>
      <c r="JR145" s="0" t="n">
        <f aca="false">IF(ISNUMBER(FIND(JR$1,$D145))=$AO$1,1,0)*VLOOKUP($Z$2,DALYs!$A$2:$MW$40,'Intervention list'!JR$195+1,0)</f>
        <v>0</v>
      </c>
      <c r="JS145" s="0" t="n">
        <f aca="false">IF(ISNUMBER(FIND(JS$1,$D145))=$AO$1,1,0)*VLOOKUP($Z$2,DALYs!$A$2:$MW$40,'Intervention list'!JS$195+1,0)</f>
        <v>0</v>
      </c>
      <c r="JT145" s="0" t="n">
        <f aca="false">IF(ISNUMBER(FIND(JT$1,$D145))=$AO$1,1,0)*VLOOKUP($Z$2,DALYs!$A$2:$MW$40,'Intervention list'!JT$195+1,0)</f>
        <v>0</v>
      </c>
      <c r="JU145" s="0" t="n">
        <f aca="false">IF(ISNUMBER(FIND(JU$1,$D145))=$AO$1,1,0)*VLOOKUP($Z$2,DALYs!$A$2:$MW$40,'Intervention list'!JU$195+1,0)</f>
        <v>0</v>
      </c>
      <c r="JV145" s="0" t="n">
        <f aca="false">IF(ISNUMBER(FIND(JV$1,$D145))=$AO$1,1,0)*VLOOKUP($Z$2,DALYs!$A$2:$MW$40,'Intervention list'!JV$195+1,0)</f>
        <v>327729.355466966</v>
      </c>
      <c r="JW145" s="0" t="n">
        <f aca="false">IF(ISNUMBER(FIND(JW$1,$D145))=$AO$1,1,0)*VLOOKUP($Z$2,DALYs!$A$2:$MW$40,'Intervention list'!JW$195+1,0)</f>
        <v>0</v>
      </c>
      <c r="JX145" s="0" t="n">
        <f aca="false">IF(ISNUMBER(FIND(JX$1,$D145))=$AO$1,1,0)*VLOOKUP($Z$2,DALYs!$A$2:$MW$40,'Intervention list'!JX$195+1,0)</f>
        <v>0</v>
      </c>
      <c r="JY145" s="0" t="n">
        <f aca="false">IF(ISNUMBER(FIND(JY$1,$D145))=$AO$1,1,0)*VLOOKUP($Z$2,DALYs!$A$2:$MW$40,'Intervention list'!JY$195+1,0)</f>
        <v>0</v>
      </c>
      <c r="JZ145" s="0" t="n">
        <f aca="false">IF(ISNUMBER(FIND(JZ$1,$D145))=$AO$1,1,0)*VLOOKUP($Z$2,DALYs!$A$2:$MW$40,'Intervention list'!JZ$195+1,0)</f>
        <v>0</v>
      </c>
      <c r="KA145" s="0" t="n">
        <f aca="false">IF(ISNUMBER(FIND(KA$1,$D145))=$AO$1,1,0)*VLOOKUP($Z$2,DALYs!$A$2:$MW$40,'Intervention list'!KA$195+1,0)</f>
        <v>0</v>
      </c>
      <c r="KB145" s="0" t="n">
        <f aca="false">IF(ISNUMBER(FIND(KB$1,$D145))=$AO$1,1,0)*VLOOKUP($Z$2,DALYs!$A$2:$MW$40,'Intervention list'!KB$195+1,0)</f>
        <v>0</v>
      </c>
      <c r="KC145" s="0" t="n">
        <f aca="false">IF(ISNUMBER(FIND(KC$1,$D145))=$AO$1,1,0)*VLOOKUP($Z$2,DALYs!$A$2:$MW$40,'Intervention list'!KC$195+1,0)</f>
        <v>0</v>
      </c>
      <c r="KD145" s="0" t="n">
        <f aca="false">IF(ISNUMBER(FIND(KD$1,$D145))=$AO$1,1,0)*VLOOKUP($Z$2,DALYs!$A$2:$MW$40,'Intervention list'!KD$195+1,0)</f>
        <v>0</v>
      </c>
      <c r="KE145" s="0" t="n">
        <f aca="false">IF(ISNUMBER(FIND(KE$1,$D145))=$AO$1,1,0)*VLOOKUP($Z$2,DALYs!$A$2:$MW$40,'Intervention list'!KE$195+1,0)</f>
        <v>0</v>
      </c>
      <c r="KF145" s="0" t="n">
        <f aca="false">IF(ISNUMBER(FIND(KF$1,$D145))=$AO$1,1,0)*VLOOKUP($Z$2,DALYs!$A$2:$MW$40,'Intervention list'!KF$195+1,0)</f>
        <v>0</v>
      </c>
      <c r="KG145" s="0" t="n">
        <f aca="false">IF(ISNUMBER(FIND(KG$1,$D145))=$AO$1,1,0)*VLOOKUP($Z$2,DALYs!$A$2:$MW$40,'Intervention list'!KG$195+1,0)</f>
        <v>0</v>
      </c>
      <c r="KH145" s="0" t="n">
        <f aca="false">IF(ISNUMBER(FIND(KH$1,$D145))=$AO$1,1,0)*VLOOKUP($Z$2,DALYs!$A$2:$MW$40,'Intervention list'!KH$195+1,0)</f>
        <v>0</v>
      </c>
      <c r="KI145" s="0" t="n">
        <f aca="false">IF(ISNUMBER(FIND(KI$1,$D145))=$AO$1,1,0)*VLOOKUP($Z$2,DALYs!$A$2:$MW$40,'Intervention list'!KI$195+1,0)</f>
        <v>0</v>
      </c>
      <c r="KJ145" s="0" t="n">
        <f aca="false">IF(ISNUMBER(FIND(KJ$1,$D145))=$AO$1,1,0)*VLOOKUP($Z$2,DALYs!$A$2:$MW$40,'Intervention list'!KJ$195+1,0)</f>
        <v>0</v>
      </c>
      <c r="KK145" s="0" t="n">
        <f aca="false">IF(ISNUMBER(FIND(KK$1,$D145))=$AO$1,1,0)*VLOOKUP($Z$2,DALYs!$A$2:$MW$40,'Intervention list'!KK$195+1,0)</f>
        <v>0</v>
      </c>
      <c r="KL145" s="0" t="n">
        <f aca="false">IF(ISNUMBER(FIND(KL$1,$D145))=$AO$1,1,0)*VLOOKUP($Z$2,DALYs!$A$2:$MW$40,'Intervention list'!KL$195+1,0)</f>
        <v>0</v>
      </c>
      <c r="KM145" s="0" t="n">
        <f aca="false">IF(ISNUMBER(FIND(KM$1,$D145))=$AO$1,1,0)*VLOOKUP($Z$2,DALYs!$A$2:$MW$40,'Intervention list'!KM$195+1,0)</f>
        <v>0</v>
      </c>
      <c r="KN145" s="0" t="n">
        <f aca="false">IF(ISNUMBER(FIND(KN$1,$D145))=$AO$1,1,0)*VLOOKUP($Z$2,DALYs!$A$2:$MW$40,'Intervention list'!KN$195+1,0)</f>
        <v>0</v>
      </c>
      <c r="KO145" s="0" t="n">
        <f aca="false">IF(ISNUMBER(FIND(KO$1,$D145))=$AO$1,1,0)*VLOOKUP($Z$2,DALYs!$A$2:$MW$40,'Intervention list'!KO$195+1,0)</f>
        <v>0</v>
      </c>
      <c r="KP145" s="0" t="n">
        <f aca="false">IF(ISNUMBER(FIND(KP$1,$D145))=$AO$1,1,0)*VLOOKUP($Z$2,DALYs!$A$2:$MW$40,'Intervention list'!KP$195+1,0)</f>
        <v>0</v>
      </c>
      <c r="KQ145" s="0" t="n">
        <f aca="false">IF(ISNUMBER(FIND(KQ$1,$D145))=$AO$1,1,0)*VLOOKUP($Z$2,DALYs!$A$2:$MW$40,'Intervention list'!KQ$195+1,0)</f>
        <v>0</v>
      </c>
      <c r="KR145" s="0" t="n">
        <f aca="false">IF(ISNUMBER(FIND(KR$1,$D145))=$AO$1,1,0)*VLOOKUP($Z$2,DALYs!$A$2:$MW$40,'Intervention list'!KR$195+1,0)</f>
        <v>0</v>
      </c>
      <c r="KS145" s="0" t="n">
        <f aca="false">IF(ISNUMBER(FIND(KS$1,$D145))=$AO$1,1,0)*VLOOKUP($Z$2,DALYs!$A$2:$MW$40,'Intervention list'!KS$195+1,0)</f>
        <v>0</v>
      </c>
      <c r="KT145" s="0" t="n">
        <f aca="false">IF(ISNUMBER(FIND(KT$1,$D145))=$AO$1,1,0)*VLOOKUP($Z$2,DALYs!$A$2:$MW$40,'Intervention list'!KT$195+1,0)</f>
        <v>0</v>
      </c>
      <c r="KU145" s="0" t="n">
        <f aca="false">IF(ISNUMBER(FIND(KU$1,$D145))=$AO$1,1,0)*VLOOKUP($Z$2,DALYs!$A$2:$MW$40,'Intervention list'!KU$195+1,0)</f>
        <v>0</v>
      </c>
      <c r="KV145" s="0" t="n">
        <f aca="false">IF(ISNUMBER(FIND(KV$1,$D145))=$AO$1,1,0)*VLOOKUP($Z$2,DALYs!$A$2:$MW$40,'Intervention list'!KV$195+1,0)</f>
        <v>0</v>
      </c>
      <c r="KW145" s="0" t="n">
        <f aca="false">IF(ISNUMBER(FIND(KW$1,$D145))=$AO$1,1,0)*VLOOKUP($Z$2,DALYs!$A$2:$MW$40,'Intervention list'!KW$195+1,0)</f>
        <v>0</v>
      </c>
      <c r="KX145" s="0" t="n">
        <f aca="false">IF(ISNUMBER(FIND(KX$1,$D145))=$AO$1,1,0)*VLOOKUP($Z$2,DALYs!$A$2:$MW$40,'Intervention list'!KX$195+1,0)</f>
        <v>0</v>
      </c>
      <c r="KY145" s="0" t="n">
        <f aca="false">IF(ISNUMBER(FIND(KY$1,$D145))=$AO$1,1,0)*VLOOKUP($Z$2,DALYs!$A$2:$MW$40,'Intervention list'!KY$195+1,0)</f>
        <v>0</v>
      </c>
      <c r="KZ145" s="0" t="n">
        <f aca="false">IF(ISNUMBER(FIND(KZ$1,$D145))=$AO$1,1,0)*VLOOKUP($Z$2,DALYs!$A$2:$MW$40,'Intervention list'!KZ$195+1,0)</f>
        <v>0</v>
      </c>
      <c r="LA145" s="0" t="n">
        <f aca="false">IF(ISNUMBER(FIND(LA$1,$D145))=$AO$1,1,0)*VLOOKUP($Z$2,DALYs!$A$2:$MW$40,'Intervention list'!LA$195+1,0)</f>
        <v>0</v>
      </c>
      <c r="LB145" s="0" t="n">
        <f aca="false">IF(ISNUMBER(FIND(LB$1,$D145))=$AO$1,1,0)*VLOOKUP($Z$2,DALYs!$A$2:$MW$40,'Intervention list'!LB$195+1,0)</f>
        <v>0</v>
      </c>
      <c r="LC145" s="0" t="n">
        <f aca="false">IF(ISNUMBER(FIND(LC$1,$D145))=$AO$1,1,0)*VLOOKUP($Z$2,DALYs!$A$2:$MW$40,'Intervention list'!LC$195+1,0)</f>
        <v>0</v>
      </c>
      <c r="LD145" s="0" t="n">
        <f aca="false">IF(ISNUMBER(FIND(LD$1,$D145))=$AO$1,1,0)*VLOOKUP($Z$2,DALYs!$A$2:$MW$40,'Intervention list'!LD$195+1,0)</f>
        <v>0</v>
      </c>
      <c r="LE145" s="0" t="n">
        <f aca="false">IF(ISNUMBER(FIND(LE$1,$D145))=$AO$1,1,0)*VLOOKUP($Z$2,DALYs!$A$2:$MW$40,'Intervention list'!LE$195+1,0)</f>
        <v>0</v>
      </c>
      <c r="LF145" s="0" t="n">
        <f aca="false">IF(ISNUMBER(FIND(LF$1,$D145))=$AO$1,1,0)*VLOOKUP($Z$2,DALYs!$A$2:$MW$40,'Intervention list'!LF$195+1,0)</f>
        <v>0</v>
      </c>
      <c r="LG145" s="0" t="n">
        <f aca="false">IF(ISNUMBER(FIND(LG$1,$D145))=$AO$1,1,0)*VLOOKUP($Z$2,DALYs!$A$2:$MW$40,'Intervention list'!LG$195+1,0)</f>
        <v>0</v>
      </c>
      <c r="LH145" s="0" t="n">
        <f aca="false">IF(ISNUMBER(FIND(LH$1,$D145))=$AO$1,1,0)*VLOOKUP($Z$2,DALYs!$A$2:$MW$40,'Intervention list'!LH$195+1,0)</f>
        <v>0</v>
      </c>
      <c r="LI145" s="0" t="n">
        <f aca="false">IF(ISNUMBER(FIND(LI$1,$D145))=$AO$1,1,0)*VLOOKUP($Z$2,DALYs!$A$2:$MW$40,'Intervention list'!LI$195+1,0)</f>
        <v>0</v>
      </c>
      <c r="LJ145" s="0" t="n">
        <f aca="false">IF(ISNUMBER(FIND(LJ$1,$D145))=$AO$1,1,0)*VLOOKUP($Z$2,DALYs!$A$2:$MW$40,'Intervention list'!LJ$195+1,0)</f>
        <v>0</v>
      </c>
      <c r="LK145" s="0" t="n">
        <f aca="false">IF(ISNUMBER(FIND(LK$1,$D145))=$AO$1,1,0)*VLOOKUP($Z$2,DALYs!$A$2:$MW$40,'Intervention list'!LK$195+1,0)</f>
        <v>0</v>
      </c>
      <c r="LL145" s="0" t="n">
        <f aca="false">IF(ISNUMBER(FIND(LL$1,$D145))=$AO$1,1,0)*VLOOKUP($Z$2,DALYs!$A$2:$MW$40,'Intervention list'!LL$195+1,0)</f>
        <v>0</v>
      </c>
      <c r="LM145" s="0" t="n">
        <f aca="false">IF(ISNUMBER(FIND(LM$1,$D145))=$AO$1,1,0)*VLOOKUP($Z$2,DALYs!$A$2:$MW$40,'Intervention list'!LM$195+1,0)</f>
        <v>0</v>
      </c>
      <c r="LN145" s="0" t="n">
        <f aca="false">IF(ISNUMBER(FIND(LN$1,$D145))=$AO$1,1,0)*VLOOKUP($Z$2,DALYs!$A$2:$MW$40,'Intervention list'!LN$195+1,0)</f>
        <v>0</v>
      </c>
      <c r="LO145" s="0" t="n">
        <f aca="false">IF(ISNUMBER(FIND(LO$1,$D145))=$AO$1,1,0)*VLOOKUP($Z$2,DALYs!$A$2:$MW$40,'Intervention list'!LO$195+1,0)</f>
        <v>0</v>
      </c>
      <c r="LP145" s="0" t="n">
        <f aca="false">IF(ISNUMBER(FIND(LP$1,$D145))=$AO$1,1,0)*VLOOKUP($Z$2,DALYs!$A$2:$MW$40,'Intervention list'!LP$195+1,0)</f>
        <v>0</v>
      </c>
      <c r="LQ145" s="0" t="n">
        <f aca="false">IF(ISNUMBER(FIND(LQ$1,$D145))=$AO$1,1,0)*VLOOKUP($Z$2,DALYs!$A$2:$MW$40,'Intervention list'!LQ$195+1,0)</f>
        <v>0</v>
      </c>
      <c r="LR145" s="0" t="n">
        <f aca="false">IF(ISNUMBER(FIND(LR$1,$D145))=$AO$1,1,0)*VLOOKUP($Z$2,DALYs!$A$2:$MW$40,'Intervention list'!LR$195+1,0)</f>
        <v>0</v>
      </c>
      <c r="LS145" s="0" t="n">
        <f aca="false">IF(ISNUMBER(FIND(LS$1,$D145))=$AO$1,1,0)*VLOOKUP($Z$2,DALYs!$A$2:$MW$40,'Intervention list'!LS$195+1,0)</f>
        <v>0</v>
      </c>
      <c r="LT145" s="0" t="n">
        <f aca="false">IF(ISNUMBER(FIND(LT$1,$D145))=$AO$1,1,0)*VLOOKUP($Z$2,DALYs!$A$2:$MW$40,'Intervention list'!LT$195+1,0)</f>
        <v>0</v>
      </c>
      <c r="LU145" s="0" t="n">
        <f aca="false">IF(ISNUMBER(FIND(LU$1,$D145))=$AO$1,1,0)*VLOOKUP($Z$2,DALYs!$A$2:$MW$40,'Intervention list'!LU$195+1,0)</f>
        <v>0</v>
      </c>
      <c r="LV145" s="0" t="n">
        <f aca="false">IF(ISNUMBER(FIND(LV$1,$D145))=$AO$1,1,0)*VLOOKUP($Z$2,DALYs!$A$2:$MW$40,'Intervention list'!LV$195+1,0)</f>
        <v>0</v>
      </c>
      <c r="LW145" s="0" t="n">
        <f aca="false">IF(ISNUMBER(FIND(LW$1,$D145))=$AO$1,1,0)*VLOOKUP($Z$2,DALYs!$A$2:$MW$40,'Intervention list'!LW$195+1,0)</f>
        <v>0</v>
      </c>
      <c r="LX145" s="0" t="n">
        <f aca="false">IF(ISNUMBER(FIND(LX$1,$D145))=$AO$1,1,0)*VLOOKUP($Z$2,DALYs!$A$2:$MW$40,'Intervention list'!LX$195+1,0)</f>
        <v>0</v>
      </c>
      <c r="LY145" s="0" t="n">
        <f aca="false">IF(ISNUMBER(FIND(LY$1,$D145))=$AO$1,1,0)*VLOOKUP($Z$2,DALYs!$A$2:$MW$40,'Intervention list'!LY$195+1,0)</f>
        <v>0</v>
      </c>
      <c r="LZ145" s="0" t="n">
        <f aca="false">IF(ISNUMBER(FIND(LZ$1,$D145))=$AO$1,1,0)*VLOOKUP($Z$2,DALYs!$A$2:$MW$40,'Intervention list'!LZ$195+1,0)</f>
        <v>0</v>
      </c>
      <c r="MA145" s="0" t="n">
        <f aca="false">IF(ISNUMBER(FIND(MA$1,$D145))=$AO$1,1,0)*VLOOKUP($Z$2,DALYs!$A$2:$MW$40,'Intervention list'!MA$195+1,0)</f>
        <v>0</v>
      </c>
      <c r="MB145" s="0" t="n">
        <f aca="false">IF(ISNUMBER(FIND(MB$1,$D145))=$AO$1,1,0)*VLOOKUP($Z$2,DALYs!$A$2:$MW$40,'Intervention list'!MB$195+1,0)</f>
        <v>0</v>
      </c>
      <c r="MC145" s="0" t="n">
        <f aca="false">IF(ISNUMBER(FIND(MC$1,$D145))=$AO$1,1,0)*VLOOKUP($Z$2,DALYs!$A$2:$MW$40,'Intervention list'!MC$195+1,0)</f>
        <v>0</v>
      </c>
      <c r="MD145" s="0" t="n">
        <f aca="false">IF(ISNUMBER(FIND(MD$1,$D145))=$AO$1,1,0)*VLOOKUP($Z$2,DALYs!$A$2:$MW$40,'Intervention list'!MD$195+1,0)</f>
        <v>0</v>
      </c>
      <c r="ME145" s="0" t="n">
        <f aca="false">IF(ISNUMBER(FIND(ME$1,$D145))=$AO$1,1,0)*VLOOKUP($Z$2,DALYs!$A$2:$MW$40,'Intervention list'!ME$195+1,0)</f>
        <v>0</v>
      </c>
      <c r="MF145" s="0" t="n">
        <f aca="false">IF(ISNUMBER(FIND(MF$1,$D145))=$AO$1,1,0)*VLOOKUP($Z$2,DALYs!$A$2:$MW$40,'Intervention list'!MF$195+1,0)</f>
        <v>0</v>
      </c>
      <c r="MG145" s="0" t="n">
        <f aca="false">IF(ISNUMBER(FIND(MG$1,$D145))=$AO$1,1,0)*VLOOKUP($Z$2,DALYs!$A$2:$MW$40,'Intervention list'!MG$195+1,0)</f>
        <v>0</v>
      </c>
      <c r="MH145" s="0" t="n">
        <f aca="false">IF(ISNUMBER(FIND(MH$1,$D145))=$AO$1,1,0)*VLOOKUP($Z$2,DALYs!$A$2:$MW$40,'Intervention list'!MH$195+1,0)</f>
        <v>0</v>
      </c>
      <c r="MI145" s="0" t="n">
        <f aca="false">IF(ISNUMBER(FIND(MI$1,$D145))=$AO$1,1,0)*VLOOKUP($Z$2,DALYs!$A$2:$MW$40,'Intervention list'!MI$195+1,0)</f>
        <v>0</v>
      </c>
      <c r="MJ145" s="0" t="n">
        <f aca="false">IF(ISNUMBER(FIND(MJ$1,$D145))=$AO$1,1,0)*VLOOKUP($Z$2,DALYs!$A$2:$MW$40,'Intervention list'!MJ$195+1,0)</f>
        <v>0</v>
      </c>
      <c r="MK145" s="0" t="n">
        <f aca="false">IF(ISNUMBER(FIND(MK$1,$D145))=$AO$1,1,0)*VLOOKUP($Z$2,DALYs!$A$2:$MW$40,'Intervention list'!MK$195+1,0)</f>
        <v>0</v>
      </c>
      <c r="ML145" s="0" t="n">
        <f aca="false">IF(ISNUMBER(FIND(ML$1,$D145))=$AO$1,1,0)*VLOOKUP($Z$2,DALYs!$A$2:$MW$40,'Intervention list'!ML$195+1,0)</f>
        <v>0</v>
      </c>
      <c r="MM145" s="0" t="n">
        <f aca="false">IF(ISNUMBER(FIND(MM$1,$D145))=$AO$1,1,0)*VLOOKUP($Z$2,DALYs!$A$2:$MW$40,'Intervention list'!MM$195+1,0)</f>
        <v>0</v>
      </c>
      <c r="MN145" s="0" t="n">
        <f aca="false">IF(ISNUMBER(FIND(MN$1,$D145))=$AO$1,1,0)*VLOOKUP($Z$2,DALYs!$A$2:$MW$40,'Intervention list'!MN$195+1,0)</f>
        <v>0</v>
      </c>
      <c r="MO145" s="0" t="n">
        <f aca="false">IF(ISNUMBER(FIND(MO$1,$D145))=$AO$1,1,0)*VLOOKUP($Z$2,DALYs!$A$2:$MW$40,'Intervention list'!MO$195+1,0)</f>
        <v>0</v>
      </c>
      <c r="MP145" s="0" t="n">
        <f aca="false">IF(ISNUMBER(FIND(MP$1,$D145))=$AO$1,1,0)*VLOOKUP($Z$2,DALYs!$A$2:$MW$40,'Intervention list'!MP$195+1,0)</f>
        <v>0</v>
      </c>
      <c r="MQ145" s="0" t="n">
        <f aca="false">IF(ISNUMBER(FIND(MQ$1,$D145))=$AO$1,1,0)*VLOOKUP($Z$2,DALYs!$A$2:$MW$40,'Intervention list'!MQ$195+1,0)</f>
        <v>0</v>
      </c>
      <c r="MR145" s="0" t="n">
        <f aca="false">IF(ISNUMBER(FIND(MR$1,$D145))=$AO$1,1,0)*VLOOKUP($Z$2,DALYs!$A$2:$MW$40,'Intervention list'!MR$195+1,0)</f>
        <v>0</v>
      </c>
      <c r="MS145" s="0" t="n">
        <f aca="false">IF(ISNUMBER(FIND(MS$1,$D145))=$AO$1,1,0)*VLOOKUP($Z$2,DALYs!$A$2:$MW$40,'Intervention list'!MS$195+1,0)</f>
        <v>0</v>
      </c>
      <c r="MT145" s="0" t="n">
        <f aca="false">IF(ISNUMBER(FIND(MT$1,$D145))=$AO$1,1,0)*VLOOKUP($Z$2,DALYs!$A$2:$MW$40,'Intervention list'!MT$195+1,0)</f>
        <v>0</v>
      </c>
      <c r="MU145" s="0" t="n">
        <f aca="false">IF(ISNUMBER(FIND(MU$1,$D145))=$AO$1,1,0)*VLOOKUP($Z$2,DALYs!$A$2:$MW$40,'Intervention list'!MU$195+1,0)</f>
        <v>0</v>
      </c>
      <c r="MV145" s="0" t="n">
        <f aca="false">IF(ISNUMBER(FIND(MV$1,$D145))=$AO$1,1,0)*VLOOKUP($Z$2,DALYs!$A$2:$MW$40,'Intervention list'!MV$195+1,0)</f>
        <v>0</v>
      </c>
      <c r="MW145" s="0" t="n">
        <f aca="false">IF(ISNUMBER(FIND(MW$1,$D145))=$AO$1,1,0)*VLOOKUP($Z$2,DALYs!$A$2:$MW$40,'Intervention list'!MW$195+1,0)</f>
        <v>0</v>
      </c>
      <c r="MX145" s="0" t="n">
        <f aca="false">IF(ISNUMBER(FIND(MX$1,$D145))=$AO$1,1,0)*VLOOKUP($Z$2,DALYs!$A$2:$MW$40,'Intervention list'!MX$195+1,0)</f>
        <v>0</v>
      </c>
      <c r="MY145" s="0" t="n">
        <f aca="false">IF(ISNUMBER(FIND(MY$1,$D145))=$AO$1,1,0)*VLOOKUP($Z$2,DALYs!$A$2:$MW$40,'Intervention list'!MY$195+1,0)</f>
        <v>0</v>
      </c>
      <c r="MZ145" s="0" t="n">
        <f aca="false">IF(ISNUMBER(FIND(MZ$1,$D145))=$AO$1,1,0)*VLOOKUP($Z$2,DALYs!$A$2:$MW$40,'Intervention list'!MZ$195+1,0)</f>
        <v>0</v>
      </c>
      <c r="NA145" s="0" t="n">
        <f aca="false">IF(ISNUMBER(FIND(NA$1,$D145))=$AO$1,1,0)*VLOOKUP($Z$2,DALYs!$A$2:$MW$40,'Intervention list'!NA$195+1,0)</f>
        <v>0</v>
      </c>
      <c r="NB145" s="0" t="n">
        <f aca="false">IF(ISNUMBER(FIND(NB$1,$D145))=$AO$1,1,0)*VLOOKUP($Z$2,DALYs!$A$2:$MW$40,'Intervention list'!NB$195+1,0)</f>
        <v>0</v>
      </c>
      <c r="NC145" s="0" t="n">
        <f aca="false">IF(ISNUMBER(FIND(NC$1,$D145))=$AO$1,1,0)*VLOOKUP($Z$2,DALYs!$A$2:$MW$40,'Intervention list'!NC$195+1,0)</f>
        <v>0</v>
      </c>
      <c r="ND145" s="0" t="n">
        <f aca="false">IF(ISNUMBER(FIND(ND$1,$D145))=$AO$1,1,0)*VLOOKUP($Z$2,DALYs!$A$2:$MW$40,'Intervention list'!ND$195+1,0)</f>
        <v>0</v>
      </c>
      <c r="NE145" s="0" t="n">
        <f aca="false">IF(ISNUMBER(FIND(NE$1,$D145))=$AO$1,1,0)*VLOOKUP($Z$2,DALYs!$A$2:$MW$40,'Intervention list'!NE$195+1,0)</f>
        <v>0</v>
      </c>
      <c r="NF145" s="0" t="n">
        <f aca="false">IF(ISNUMBER(FIND(NF$1,$D145))=$AO$1,1,0)*VLOOKUP($Z$2,DALYs!$A$2:$MW$40,'Intervention list'!NF$195+1,0)</f>
        <v>0</v>
      </c>
      <c r="NG145" s="0" t="n">
        <f aca="false">IF(ISNUMBER(FIND(NG$1,$D145))=$AO$1,1,0)*VLOOKUP($Z$2,DALYs!$A$2:$MW$40,'Intervention list'!NG$195+1,0)</f>
        <v>0</v>
      </c>
      <c r="NH145" s="0" t="n">
        <f aca="false">IF(ISNUMBER(FIND(NH$1,$D145))=$AO$1,1,0)*VLOOKUP($Z$2,DALYs!$A$2:$MW$40,'Intervention list'!NH$195+1,0)</f>
        <v>0</v>
      </c>
      <c r="NI145" s="0" t="n">
        <f aca="false">IF(ISNUMBER(FIND(NI$1,$D145))=$AO$1,1,0)*VLOOKUP($Z$2,DALYs!$A$2:$MW$40,'Intervention list'!NI$195+1,0)</f>
        <v>0</v>
      </c>
      <c r="NJ145" s="0" t="n">
        <f aca="false">IF(ISNUMBER(FIND(NJ$1,$D145))=$AO$1,1,0)*VLOOKUP($Z$2,DALYs!$A$2:$MW$40,'Intervention list'!NJ$195+1,0)</f>
        <v>0</v>
      </c>
      <c r="NK145" s="0" t="n">
        <f aca="false">IF(ISNUMBER(FIND(NK$1,$D145))=$AO$1,1,0)*VLOOKUP($Z$2,DALYs!$A$2:$MW$40,'Intervention list'!NK$195+1,0)</f>
        <v>0</v>
      </c>
      <c r="NL145" s="0" t="n">
        <f aca="false">IF(ISNUMBER(FIND(NL$1,$D145))=$AO$1,1,0)*VLOOKUP($Z$2,DALYs!$A$2:$MW$40,'Intervention list'!NL$195+1,0)</f>
        <v>0</v>
      </c>
      <c r="NM145" s="0" t="n">
        <f aca="false">IF(ISNUMBER(FIND(NM$1,$D145))=$AO$1,1,0)*VLOOKUP($Z$2,DALYs!$A$2:$MW$40,'Intervention list'!NM$195+1,0)</f>
        <v>56473.6317338666</v>
      </c>
      <c r="NN145" s="0" t="n">
        <f aca="false">IF(ISNUMBER(FIND(NN$1,$D145))=$AO$1,1,0)*VLOOKUP($Z$2,DALYs!$A$2:$MW$40,'Intervention list'!NN$195+1,0)</f>
        <v>0</v>
      </c>
      <c r="NO145" s="0" t="n">
        <f aca="false">IF(ISNUMBER(FIND(NO$1,$D145))=$AO$1,1,0)*VLOOKUP($Z$2,DALYs!$A$2:$MW$40,'Intervention list'!NO$195+1,0)</f>
        <v>0</v>
      </c>
      <c r="NP145" s="0" t="n">
        <f aca="false">IF(ISNUMBER(FIND(NP$1,$D145))=$AO$1,1,0)*VLOOKUP($Z$2,DALYs!$A$2:$MW$40,'Intervention list'!NP$195+1,0)</f>
        <v>0</v>
      </c>
      <c r="NQ145" s="0" t="n">
        <f aca="false">IF(ISNUMBER(FIND(NQ$1,$D145))=$AO$1,1,0)*VLOOKUP($Z$2,DALYs!$A$2:$MW$40,'Intervention list'!NQ$195+1,0)</f>
        <v>0</v>
      </c>
      <c r="NR145" s="0" t="n">
        <f aca="false">IF(ISNUMBER(FIND(NR$1,$D145))=$AO$1,1,0)*VLOOKUP($Z$2,DALYs!$A$2:$MW$40,'Intervention list'!NR$195+1,0)</f>
        <v>0</v>
      </c>
      <c r="NS145" s="0" t="n">
        <f aca="false">IF(ISNUMBER(FIND(NS$1,$D145))=$AO$1,1,0)*VLOOKUP($Z$2,DALYs!$A$2:$MW$40,'Intervention list'!NS$195+1,0)</f>
        <v>0</v>
      </c>
      <c r="NT145" s="0" t="n">
        <f aca="false">IF(ISNUMBER(FIND(NT$1,$D145))=$AO$1,1,0)*VLOOKUP($Z$2,DALYs!$A$2:$MW$40,'Intervention list'!NT$195+1,0)</f>
        <v>0</v>
      </c>
      <c r="NU145" s="0" t="n">
        <f aca="false">IF(ISNUMBER(FIND(NU$1,$D145))=$AO$1,1,0)*VLOOKUP($Z$2,DALYs!$A$2:$MW$40,'Intervention list'!NU$195+1,0)</f>
        <v>0</v>
      </c>
      <c r="NV145" s="0" t="n">
        <f aca="false">IF(ISNUMBER(FIND(NV$1,$D145))=$AO$1,1,0)*VLOOKUP($Z$2,DALYs!$A$2:$MW$40,'Intervention list'!NV$195+1,0)</f>
        <v>0</v>
      </c>
      <c r="NW145" s="0" t="n">
        <f aca="false">IF(ISNUMBER(FIND(NW$1,$D145))=$AO$1,1,0)*VLOOKUP($Z$2,DALYs!$A$2:$MW$40,'Intervention list'!NW$195+1,0)</f>
        <v>0</v>
      </c>
      <c r="NX145" s="0" t="n">
        <f aca="false">IF(ISNUMBER(FIND(NX$1,$D145))=$AO$1,1,0)*VLOOKUP($Z$2,DALYs!$A$2:$MW$40,'Intervention list'!NX$195+1,0)</f>
        <v>0</v>
      </c>
      <c r="NY145" s="0" t="n">
        <f aca="false">IF(ISNUMBER(FIND(NY$1,$D145))=$AO$1,1,0)*VLOOKUP($Z$2,DALYs!$A$2:$MW$40,'Intervention list'!NY$195+1,0)</f>
        <v>0</v>
      </c>
      <c r="NZ145" s="0" t="n">
        <f aca="false">IF(ISNUMBER(FIND(NZ$1,$D145))=$AO$1,1,0)*VLOOKUP($Z$2,DALYs!$A$2:$MW$40,'Intervention list'!NZ$195+1,0)</f>
        <v>0</v>
      </c>
      <c r="OA145" s="0" t="n">
        <f aca="false">IF(ISNUMBER(FIND(OA$1,$D145))=$AO$1,1,0)*VLOOKUP($Z$2,DALYs!$A$2:$MW$40,'Intervention list'!OA$195+1,0)</f>
        <v>0</v>
      </c>
      <c r="OB145" s="0" t="n">
        <f aca="false">IF(ISNUMBER(FIND(OB$1,$D145))=$AO$1,1,0)*VLOOKUP($Z$2,DALYs!$A$2:$MW$40,'Intervention list'!OB$195+1,0)</f>
        <v>0</v>
      </c>
      <c r="OC145" s="0" t="n">
        <f aca="false">IF(ISNUMBER(FIND(OC$1,$D145))=$AO$1,1,0)*VLOOKUP($Z$2,DALYs!$A$2:$MW$40,'Intervention list'!OC$195+1,0)</f>
        <v>0</v>
      </c>
      <c r="OD145" s="0" t="n">
        <f aca="false">IF(ISNUMBER(FIND(OD$1,$D145))=$AO$1,1,0)*VLOOKUP($Z$2,DALYs!$A$2:$MW$40,'Intervention list'!OD$195+1,0)</f>
        <v>0</v>
      </c>
      <c r="OE145" s="0" t="n">
        <f aca="false">IF(ISNUMBER(FIND(OE$1,$D145))=$AO$1,1,0)*VLOOKUP($Z$2,DALYs!$A$2:$MW$40,'Intervention list'!OE$195+1,0)</f>
        <v>0</v>
      </c>
      <c r="OF145" s="0" t="n">
        <f aca="false">IF(ISNUMBER(FIND(OF$1,$D145))=$AO$1,1,0)*VLOOKUP($Z$2,DALYs!$A$2:$MW$40,'Intervention list'!OF$195+1,0)</f>
        <v>0</v>
      </c>
      <c r="OG145" s="0" t="n">
        <f aca="false">IF(ISNUMBER(FIND(OG$1,$D145))=$AO$1,1,0)*VLOOKUP($Z$2,DALYs!$A$2:$MW$40,'Intervention list'!OG$195+1,0)</f>
        <v>0</v>
      </c>
      <c r="OH145" s="0" t="n">
        <f aca="false">IF(ISNUMBER(FIND(OH$1,$D145))=$AO$1,1,0)*VLOOKUP($Z$2,DALYs!$A$2:$MW$40,'Intervention list'!OH$195+1,0)</f>
        <v>0</v>
      </c>
      <c r="OI145" s="0" t="n">
        <f aca="false">IF(ISNUMBER(FIND(OI$1,$D145))=$AO$1,1,0)*VLOOKUP($Z$2,DALYs!$A$2:$MW$40,'Intervention list'!OI$195+1,0)</f>
        <v>0</v>
      </c>
      <c r="OJ145" s="0" t="n">
        <f aca="false">IF(ISNUMBER(FIND(OJ$1,$D145))=$AO$1,1,0)*VLOOKUP($Z$2,DALYs!$A$2:$MW$40,'Intervention list'!OJ$195+1,0)</f>
        <v>0</v>
      </c>
      <c r="OK145" s="0" t="n">
        <f aca="false">IF(ISNUMBER(FIND(OK$1,$D145))=$AO$1,1,0)*VLOOKUP($Z$2,DALYs!$A$2:$MW$40,'Intervention list'!OK$195+1,0)</f>
        <v>0</v>
      </c>
      <c r="OL145" s="0" t="n">
        <f aca="false">IF(ISNUMBER(FIND(OL$1,$D145))=$AO$1,1,0)*VLOOKUP($Z$2,DALYs!$A$2:$MW$40,'Intervention list'!OL$195+1,0)</f>
        <v>0</v>
      </c>
      <c r="OM145" s="0" t="n">
        <f aca="false">IF(ISNUMBER(FIND(OM$1,$D145))=$AO$1,1,0)*VLOOKUP($Z$2,DALYs!$A$2:$MW$40,'Intervention list'!OM$195+1,0)</f>
        <v>0</v>
      </c>
      <c r="ON145" s="0" t="n">
        <f aca="false">IF(ISNUMBER(FIND(ON$1,$D145))=$AO$1,1,0)*VLOOKUP($Z$2,DALYs!$A$2:$MW$40,'Intervention list'!ON$195+1,0)</f>
        <v>0</v>
      </c>
      <c r="OO145" s="0" t="n">
        <f aca="false">IF(ISNUMBER(FIND(OO$1,$D145))=$AO$1,1,0)*VLOOKUP($Z$2,DALYs!$A$2:$MW$40,'Intervention list'!OO$195+1,0)</f>
        <v>0</v>
      </c>
      <c r="OP145" s="0" t="n">
        <f aca="false">IF(ISNUMBER(FIND(OP$1,$D145))=$AO$1,1,0)*VLOOKUP($Z$2,DALYs!$A$2:$MW$40,'Intervention list'!OP$195+1,0)</f>
        <v>0</v>
      </c>
      <c r="OQ145" s="0" t="n">
        <f aca="false">IF(ISNUMBER(FIND(OQ$1,$D145))=$AO$1,1,0)*VLOOKUP($Z$2,DALYs!$A$2:$MW$40,'Intervention list'!OQ$195+1,0)</f>
        <v>0</v>
      </c>
      <c r="OR145" s="0" t="n">
        <f aca="false">IF(ISNUMBER(FIND(OR$1,$D145))=$AO$1,1,0)*VLOOKUP($Z$2,DALYs!$A$2:$MW$40,'Intervention list'!OR$195+1,0)</f>
        <v>0</v>
      </c>
      <c r="OS145" s="0" t="n">
        <f aca="false">IF(ISNUMBER(FIND(OS$1,$D145))=$AO$1,1,0)*VLOOKUP($Z$2,DALYs!$A$2:$MW$40,'Intervention list'!OS$195+1,0)</f>
        <v>0</v>
      </c>
      <c r="OT145" s="0" t="n">
        <f aca="false">IF(ISNUMBER(FIND(OT$1,$D145))=$AO$1,1,0)*VLOOKUP($Z$2,DALYs!$A$2:$MW$40,'Intervention list'!OT$195+1,0)</f>
        <v>0</v>
      </c>
      <c r="OU145" s="0" t="n">
        <f aca="false">IF(ISNUMBER(FIND(OU$1,$D145))=$AO$1,1,0)*VLOOKUP($Z$2,DALYs!$A$2:$MW$40,'Intervention list'!OU$195+1,0)</f>
        <v>0</v>
      </c>
      <c r="OV145" s="0" t="n">
        <f aca="false">IF(ISNUMBER(FIND(OV$1,$D145))=$AO$1,1,0)*VLOOKUP($Z$2,DALYs!$A$2:$MW$40,'Intervention list'!OV$195+1,0)</f>
        <v>0</v>
      </c>
      <c r="OW145" s="0" t="n">
        <f aca="false">IF(ISNUMBER(FIND(OW$1,$D145))=$AO$1,1,0)*VLOOKUP($Z$2,DALYs!$A$2:$MW$40,'Intervention list'!OW$195+1,0)</f>
        <v>0</v>
      </c>
      <c r="OX145" s="0" t="n">
        <f aca="false">IF(ISNUMBER(FIND(OX$1,$D145))=$AO$1,1,0)*VLOOKUP($Z$2,DALYs!$A$2:$MW$40,'Intervention list'!OX$195+1,0)</f>
        <v>0</v>
      </c>
    </row>
    <row r="146" customFormat="false" ht="15.75" hidden="false" customHeight="false" outlineLevel="0" collapsed="false">
      <c r="A146" s="6" t="s">
        <v>259</v>
      </c>
      <c r="B146" s="6" t="s">
        <v>97</v>
      </c>
      <c r="C146" s="0" t="s">
        <v>71</v>
      </c>
      <c r="D146" s="7" t="s">
        <v>260</v>
      </c>
      <c r="E146" s="7" t="str">
        <f aca="false">SUBSTITUTE(D146,0.2,X146)</f>
        <v>Chronic kidney disease: 0.05</v>
      </c>
      <c r="F146" s="0" t="s">
        <v>14</v>
      </c>
      <c r="G146" s="8" t="n">
        <v>41.0569828173228</v>
      </c>
      <c r="H146" s="9" t="n">
        <v>4813</v>
      </c>
      <c r="I146" s="9" t="n">
        <f aca="false">IF(H146="","",(H146*(VLOOKUP($Z$2,Worksheet,11,0)^4)))</f>
        <v>7012.98944883315</v>
      </c>
      <c r="J146" s="9" t="n">
        <f aca="false">IF(I146="","",I146*VLOOKUP($Z$2,Worksheet,12,0))</f>
        <v>7860.22842589153</v>
      </c>
      <c r="K146" s="9" t="n">
        <f aca="false">IF(I146="","",I146*VLOOKUP($Z$2, Worksheet, 13, 0))</f>
        <v>6885.45115170902</v>
      </c>
      <c r="L146" s="9" t="n">
        <f aca="false">IF(J146="",VLOOKUP($Z$2, Worksheet, 14, 0),J146)</f>
        <v>7860.22842589153</v>
      </c>
      <c r="M146" s="9" t="n">
        <f aca="false">IF(L146&lt;VLOOKUP($Z$2,'Country sheet'!$A$3:$P$41,15,0), VLOOKUP($Z$2,'Country sheet'!$A$3:$P$41,15,0), L146)/0.7</f>
        <v>11228.8977512736</v>
      </c>
      <c r="N146" s="27" t="n">
        <f aca="false">IFERROR(IF(AC146=$AO$1,VLOOKUP(F146,AO$42:AX$46,MATCH(AC$1,AP$41:AX$41,0)+1,0)/COUNTIFS($F$2:$F$194,$F146,$AC$2:$AC$194,$AO$1),0),0) + IFERROR(IF(AD146=$AO$1,VLOOKUP(F146,AO$42:AX$46,MATCH(AD$1,AP$41:AX$41,0)+1,0)/COUNTIFS($F$2:$F$194,$F146,$AD$2:$AD$194,$AO$1),0),0) + IFERROR(IF(AE146=$AO$1,VLOOKUP(F146,AO$42:AX$46,MATCH(AE$1,AP$41:AX$41,0)+1,0)/COUNTIFS($F$2:$F$194,$F146,$AE$2:$AE$194,$AO$1),0),0) + IFERROR(IF(AF146=$AO$1,VLOOKUP(F146,AO$42:AX$46,MATCH(AF$1,AP$41:AX$41,0)+1,0)/COUNTIFS($F$2:$F$194,$F146,$AF$2:$AF$194,$AO$1),0),0) + IFERROR(IF(AG146=$AO$1,VLOOKUP(F146,AO$42:AX$46,MATCH(AG$1,AP$41:AX$41,0)+1,0)/COUNTIFS($F$2:$F$194,$F146,$AG$2:$AG$194,$AO$1),0),0) + IFERROR(IF(AH146=$AO$1,VLOOKUP(F146,AO$42:AX$46,MATCH(AH$1,AP$41:AX$41,0)+1,0)/COUNTIFS($F$2:$F$194,$F146,$AH$2:$AH$194,$AO$1),0),0) + IFERROR(IF(AI146=$AO$1,VLOOKUP(F146,AO$42:AX$46,MATCH(AI$1,AP$41:AX$41,0)+1,0)/COUNTIFS($F$2:$F$194,$F146,$AI$2:$AI$194,$AO$1),0),0) + IFERROR(IF(AJ146=$AO$1,VLOOKUP(F146,AO$42:AX$46,MATCH(AJ$1,AP$41:AX$41,0)+1,0)/COUNTIFS($F$2:$F$194,$F146,$AJ$2:$AJ$194,$AO$1),0),0) + IFERROR(IF(AK146=$AO$1,VLOOKUP(F146,AO$42:AX$46,MATCH(AK$1,AP$41:AX$41,0)+1,0)/COUNTIFS($F$2:$F$194,$F146,$AK$2:$AK$194,$AO$1),0),0)</f>
        <v>0</v>
      </c>
      <c r="O146" s="0" t="n">
        <v>1</v>
      </c>
      <c r="P146" s="0" t="n">
        <v>2</v>
      </c>
      <c r="Q146" s="0" t="n">
        <f aca="false">SUM(BC146:OX146)</f>
        <v>68173.7609041514</v>
      </c>
      <c r="R146" s="0" t="n">
        <f aca="false">IF(VLOOKUP($Z$2,CET!$A$4:$L$42,12,0)="Low income",_xlfn.IFS(S146=0.2,0.1,S146=0.1,0.05,S146=0.5,0.4,S146=0.35,0.25),S146)</f>
        <v>0.2</v>
      </c>
      <c r="S146" s="0" t="n">
        <v>0.2</v>
      </c>
      <c r="T146" s="0" t="n">
        <v>0.8</v>
      </c>
      <c r="U146" s="0" t="n">
        <f aca="false">N146/M146</f>
        <v>0</v>
      </c>
      <c r="V146" s="0" t="n">
        <f aca="false">IFERROR(U146/Q146,0)</f>
        <v>0</v>
      </c>
      <c r="W146" s="0" t="n">
        <f aca="false">(T146/R146)*V146</f>
        <v>0</v>
      </c>
      <c r="X146" s="28" t="n">
        <f aca="false">IF(W146=0,0,IF(W146&lt;=0.8,IF(W146&lt;0.05,0.05,W146),0.8))</f>
        <v>0</v>
      </c>
      <c r="Y146" s="28"/>
      <c r="AC146" s="34" t="n">
        <f aca="false">ISNUMBER(FIND(AC$1,$C146))</f>
        <v>0</v>
      </c>
      <c r="AD146" s="33" t="n">
        <f aca="false">ISNUMBER(FIND(AD$1,$C146))</f>
        <v>0</v>
      </c>
      <c r="AE146" s="33" t="n">
        <f aca="false">ISNUMBER(FIND(AE$1,$C146))</f>
        <v>0</v>
      </c>
      <c r="AF146" s="33" t="n">
        <f aca="false">ISNUMBER(FIND(AF$1,$C146))</f>
        <v>0</v>
      </c>
      <c r="AG146" s="33" t="n">
        <f aca="false">ISNUMBER(FIND(AG$1,$C146))</f>
        <v>0</v>
      </c>
      <c r="AH146" s="33" t="n">
        <f aca="false">ISNUMBER(FIND(AH$1,$C146))</f>
        <v>0</v>
      </c>
      <c r="AI146" s="33" t="n">
        <f aca="false">ISNUMBER(FIND(AI$1,$C146))</f>
        <v>0</v>
      </c>
      <c r="AJ146" s="33" t="n">
        <f aca="false">ISNUMBER(FIND(AJ$1,$C146))</f>
        <v>0</v>
      </c>
      <c r="AK146" s="35" t="n">
        <f aca="false">ISNUMBER(FIND(AK$1,$C146))</f>
        <v>0</v>
      </c>
      <c r="AL146" s="6"/>
      <c r="AM146" s="33"/>
      <c r="BC146" s="0" t="n">
        <f aca="false">IF(ISNUMBER(FIND(BC$1,$D146))=$AO$1,1,0)*VLOOKUP($Z$2,DALYs!$A$2:$MW$40,'Intervention list'!BC$195+1,0)</f>
        <v>0</v>
      </c>
      <c r="BD146" s="0" t="n">
        <f aca="false">IF(ISNUMBER(FIND(BD$1,$D146))=$AO$1,1,0)*VLOOKUP($Z$2,DALYs!$A$2:$MW$40,'Intervention list'!BD$195+1,0)</f>
        <v>0</v>
      </c>
      <c r="BE146" s="0" t="n">
        <f aca="false">IF(ISNUMBER(FIND(BE$1,$D146))=$AO$1,1,0)*VLOOKUP($Z$2,DALYs!$A$2:$MW$40,'Intervention list'!BE$195+1,0)</f>
        <v>0</v>
      </c>
      <c r="BF146" s="0" t="n">
        <f aca="false">IF(ISNUMBER(FIND(BF$1,$D146))=$AO$1,1,0)*VLOOKUP($Z$2,DALYs!$A$2:$MW$40,'Intervention list'!BF$195+1,0)</f>
        <v>0</v>
      </c>
      <c r="BG146" s="0" t="n">
        <f aca="false">IF(ISNUMBER(FIND(BG$1,$D146))=$AO$1,1,0)*VLOOKUP($Z$2,DALYs!$A$2:$MW$40,'Intervention list'!BG$195+1,0)</f>
        <v>0</v>
      </c>
      <c r="BH146" s="0" t="n">
        <f aca="false">IF(ISNUMBER(FIND(BH$1,$D146))=$AO$1,1,0)*VLOOKUP($Z$2,DALYs!$A$2:$MW$40,'Intervention list'!BH$195+1,0)</f>
        <v>0</v>
      </c>
      <c r="BI146" s="0" t="n">
        <f aca="false">IF(ISNUMBER(FIND(BI$1,$D146))=$AO$1,1,0)*VLOOKUP($Z$2,DALYs!$A$2:$MW$40,'Intervention list'!BI$195+1,0)</f>
        <v>0</v>
      </c>
      <c r="BJ146" s="0" t="n">
        <f aca="false">IF(ISNUMBER(FIND(BJ$1,$D146))=$AO$1,1,0)*VLOOKUP($Z$2,DALYs!$A$2:$MW$40,'Intervention list'!BJ$195+1,0)</f>
        <v>0</v>
      </c>
      <c r="BK146" s="0" t="n">
        <f aca="false">IF(ISNUMBER(FIND(BK$1,$D146))=$AO$1,1,0)*VLOOKUP($Z$2,DALYs!$A$2:$MW$40,'Intervention list'!BK$195+1,0)</f>
        <v>0</v>
      </c>
      <c r="BL146" s="0" t="n">
        <f aca="false">IF(ISNUMBER(FIND(BL$1,$D146))=$AO$1,1,0)*VLOOKUP($Z$2,DALYs!$A$2:$MW$40,'Intervention list'!BL$195+1,0)</f>
        <v>0</v>
      </c>
      <c r="BM146" s="0" t="n">
        <f aca="false">IF(ISNUMBER(FIND(BM$1,$D146))=$AO$1,1,0)*VLOOKUP($Z$2,DALYs!$A$2:$MW$40,'Intervention list'!BM$195+1,0)</f>
        <v>0</v>
      </c>
      <c r="BN146" s="0" t="n">
        <f aca="false">IF(ISNUMBER(FIND(BN$1,$D146))=$AO$1,1,0)*VLOOKUP($Z$2,DALYs!$A$2:$MW$40,'Intervention list'!BN$195+1,0)</f>
        <v>0</v>
      </c>
      <c r="BO146" s="0" t="n">
        <f aca="false">IF(ISNUMBER(FIND(BO$1,$D146))=$AO$1,1,0)*VLOOKUP($Z$2,DALYs!$A$2:$MW$40,'Intervention list'!BO$195+1,0)</f>
        <v>0</v>
      </c>
      <c r="BP146" s="0" t="n">
        <f aca="false">IF(ISNUMBER(FIND(BP$1,$D146))=$AO$1,1,0)*VLOOKUP($Z$2,DALYs!$A$2:$MW$40,'Intervention list'!BP$195+1,0)</f>
        <v>0</v>
      </c>
      <c r="BQ146" s="0" t="n">
        <f aca="false">IF(ISNUMBER(FIND(BQ$1,$D146))=$AO$1,1,0)*VLOOKUP($Z$2,DALYs!$A$2:$MW$40,'Intervention list'!BQ$195+1,0)</f>
        <v>0</v>
      </c>
      <c r="BR146" s="0" t="n">
        <f aca="false">IF(ISNUMBER(FIND(BR$1,$D146))=$AO$1,1,0)*VLOOKUP($Z$2,DALYs!$A$2:$MW$40,'Intervention list'!BR$195+1,0)</f>
        <v>0</v>
      </c>
      <c r="BS146" s="0" t="n">
        <f aca="false">IF(ISNUMBER(FIND(BS$1,$D146))=$AO$1,1,0)*VLOOKUP($Z$2,DALYs!$A$2:$MW$40,'Intervention list'!BS$195+1,0)</f>
        <v>0</v>
      </c>
      <c r="BT146" s="0" t="n">
        <f aca="false">IF(ISNUMBER(FIND(BT$1,$D146))=$AO$1,1,0)*VLOOKUP($Z$2,DALYs!$A$2:$MW$40,'Intervention list'!BT$195+1,0)</f>
        <v>0</v>
      </c>
      <c r="BU146" s="0" t="n">
        <f aca="false">IF(ISNUMBER(FIND(BU$1,$D146))=$AO$1,1,0)*VLOOKUP($Z$2,DALYs!$A$2:$MW$40,'Intervention list'!BU$195+1,0)</f>
        <v>0</v>
      </c>
      <c r="BV146" s="0" t="n">
        <f aca="false">IF(ISNUMBER(FIND(BV$1,$D146))=$AO$1,1,0)*VLOOKUP($Z$2,DALYs!$A$2:$MW$40,'Intervention list'!BV$195+1,0)</f>
        <v>0</v>
      </c>
      <c r="BW146" s="0" t="n">
        <f aca="false">IF(ISNUMBER(FIND(BW$1,$D146))=$AO$1,1,0)*VLOOKUP($Z$2,DALYs!$A$2:$MW$40,'Intervention list'!BW$195+1,0)</f>
        <v>0</v>
      </c>
      <c r="BX146" s="0" t="n">
        <f aca="false">IF(ISNUMBER(FIND(BX$1,$D146))=$AO$1,1,0)*VLOOKUP($Z$2,DALYs!$A$2:$MW$40,'Intervention list'!BX$195+1,0)</f>
        <v>0</v>
      </c>
      <c r="BY146" s="0" t="n">
        <f aca="false">IF(ISNUMBER(FIND(BY$1,$D146))=$AO$1,1,0)*VLOOKUP($Z$2,DALYs!$A$2:$MW$40,'Intervention list'!BY$195+1,0)</f>
        <v>0</v>
      </c>
      <c r="BZ146" s="0" t="n">
        <f aca="false">IF(ISNUMBER(FIND(BZ$1,$D146))=$AO$1,1,0)*VLOOKUP($Z$2,DALYs!$A$2:$MW$40,'Intervention list'!BZ$195+1,0)</f>
        <v>0</v>
      </c>
      <c r="CA146" s="0" t="n">
        <f aca="false">IF(ISNUMBER(FIND(CA$1,$D146))=$AO$1,1,0)*VLOOKUP($Z$2,DALYs!$A$2:$MW$40,'Intervention list'!CA$195+1,0)</f>
        <v>0</v>
      </c>
      <c r="CB146" s="0" t="n">
        <f aca="false">IF(ISNUMBER(FIND(CB$1,$D146))=$AO$1,1,0)*VLOOKUP($Z$2,DALYs!$A$2:$MW$40,'Intervention list'!CB$195+1,0)</f>
        <v>0</v>
      </c>
      <c r="CC146" s="0" t="n">
        <f aca="false">IF(ISNUMBER(FIND(CC$1,$D146))=$AO$1,1,0)*VLOOKUP($Z$2,DALYs!$A$2:$MW$40,'Intervention list'!CC$195+1,0)</f>
        <v>0</v>
      </c>
      <c r="CD146" s="0" t="n">
        <f aca="false">IF(ISNUMBER(FIND(CD$1,$D146))=$AO$1,1,0)*VLOOKUP($Z$2,DALYs!$A$2:$MW$40,'Intervention list'!CD$195+1,0)</f>
        <v>0</v>
      </c>
      <c r="CE146" s="0" t="n">
        <f aca="false">IF(ISNUMBER(FIND(CE$1,$D146))=$AO$1,1,0)*VLOOKUP($Z$2,DALYs!$A$2:$MW$40,'Intervention list'!CE$195+1,0)</f>
        <v>0</v>
      </c>
      <c r="CF146" s="0" t="n">
        <f aca="false">IF(ISNUMBER(FIND(CF$1,$D146))=$AO$1,1,0)*VLOOKUP($Z$2,DALYs!$A$2:$MW$40,'Intervention list'!CF$195+1,0)</f>
        <v>0</v>
      </c>
      <c r="CG146" s="0" t="n">
        <f aca="false">IF(ISNUMBER(FIND(CG$1,$D146))=$AO$1,1,0)*VLOOKUP($Z$2,DALYs!$A$2:$MW$40,'Intervention list'!CG$195+1,0)</f>
        <v>0</v>
      </c>
      <c r="CH146" s="0" t="n">
        <f aca="false">IF(ISNUMBER(FIND(CH$1,$D146))=$AO$1,1,0)*VLOOKUP($Z$2,DALYs!$A$2:$MW$40,'Intervention list'!CH$195+1,0)</f>
        <v>0</v>
      </c>
      <c r="CI146" s="0" t="n">
        <f aca="false">IF(ISNUMBER(FIND(CI$1,$D146))=$AO$1,1,0)*VLOOKUP($Z$2,DALYs!$A$2:$MW$40,'Intervention list'!CI$195+1,0)</f>
        <v>0</v>
      </c>
      <c r="CJ146" s="0" t="n">
        <f aca="false">IF(ISNUMBER(FIND(CJ$1,$D146))=$AO$1,1,0)*VLOOKUP($Z$2,DALYs!$A$2:$MW$40,'Intervention list'!CJ$195+1,0)</f>
        <v>0</v>
      </c>
      <c r="CK146" s="0" t="n">
        <f aca="false">IF(ISNUMBER(FIND(CK$1,$D146))=$AO$1,1,0)*VLOOKUP($Z$2,DALYs!$A$2:$MW$40,'Intervention list'!CK$195+1,0)</f>
        <v>0</v>
      </c>
      <c r="CL146" s="0" t="n">
        <f aca="false">IF(ISNUMBER(FIND(CL$1,$D146))=$AO$1,1,0)*VLOOKUP($Z$2,DALYs!$A$2:$MW$40,'Intervention list'!CL$195+1,0)</f>
        <v>0</v>
      </c>
      <c r="CM146" s="0" t="n">
        <f aca="false">IF(ISNUMBER(FIND(CM$1,$D146))=$AO$1,1,0)*VLOOKUP($Z$2,DALYs!$A$2:$MW$40,'Intervention list'!CM$195+1,0)</f>
        <v>0</v>
      </c>
      <c r="CN146" s="0" t="n">
        <f aca="false">IF(ISNUMBER(FIND(CN$1,$D146))=$AO$1,1,0)*VLOOKUP($Z$2,DALYs!$A$2:$MW$40,'Intervention list'!CN$195+1,0)</f>
        <v>0</v>
      </c>
      <c r="CO146" s="0" t="n">
        <f aca="false">IF(ISNUMBER(FIND(CO$1,$D146))=$AO$1,1,0)*VLOOKUP($Z$2,DALYs!$A$2:$MW$40,'Intervention list'!CO$195+1,0)</f>
        <v>0</v>
      </c>
      <c r="CP146" s="0" t="n">
        <f aca="false">IF(ISNUMBER(FIND(CP$1,$D146))=$AO$1,1,0)*VLOOKUP($Z$2,DALYs!$A$2:$MW$40,'Intervention list'!CP$195+1,0)</f>
        <v>0</v>
      </c>
      <c r="CQ146" s="0" t="n">
        <f aca="false">IF(ISNUMBER(FIND(CQ$1,$D146))=$AO$1,1,0)*VLOOKUP($Z$2,DALYs!$A$2:$MW$40,'Intervention list'!CQ$195+1,0)</f>
        <v>0</v>
      </c>
      <c r="CR146" s="0" t="n">
        <f aca="false">IF(ISNUMBER(FIND(CR$1,$D146))=$AO$1,1,0)*VLOOKUP($Z$2,DALYs!$A$2:$MW$40,'Intervention list'!CR$195+1,0)</f>
        <v>0</v>
      </c>
      <c r="CS146" s="0" t="n">
        <f aca="false">IF(ISNUMBER(FIND(CS$1,$D146))=$AO$1,1,0)*VLOOKUP($Z$2,DALYs!$A$2:$MW$40,'Intervention list'!CS$195+1,0)</f>
        <v>0</v>
      </c>
      <c r="CT146" s="0" t="n">
        <f aca="false">IF(ISNUMBER(FIND(CT$1,$D146))=$AO$1,1,0)*VLOOKUP($Z$2,DALYs!$A$2:$MW$40,'Intervention list'!CT$195+1,0)</f>
        <v>0</v>
      </c>
      <c r="CU146" s="0" t="n">
        <f aca="false">IF(ISNUMBER(FIND(CU$1,$D146))=$AO$1,1,0)*VLOOKUP($Z$2,DALYs!$A$2:$MW$40,'Intervention list'!CU$195+1,0)</f>
        <v>0</v>
      </c>
      <c r="CV146" s="0" t="n">
        <f aca="false">IF(ISNUMBER(FIND(CV$1,$D146))=$AO$1,1,0)*VLOOKUP($Z$2,DALYs!$A$2:$MW$40,'Intervention list'!CV$195+1,0)</f>
        <v>0</v>
      </c>
      <c r="CW146" s="0" t="n">
        <f aca="false">IF(ISNUMBER(FIND(CW$1,$D146))=$AO$1,1,0)*VLOOKUP($Z$2,DALYs!$A$2:$MW$40,'Intervention list'!CW$195+1,0)</f>
        <v>0</v>
      </c>
      <c r="CX146" s="0" t="n">
        <f aca="false">IF(ISNUMBER(FIND(CX$1,$D146))=$AO$1,1,0)*VLOOKUP($Z$2,DALYs!$A$2:$MW$40,'Intervention list'!CX$195+1,0)</f>
        <v>0</v>
      </c>
      <c r="CY146" s="0" t="n">
        <f aca="false">IF(ISNUMBER(FIND(CY$1,$D146))=$AO$1,1,0)*VLOOKUP($Z$2,DALYs!$A$2:$MW$40,'Intervention list'!CY$195+1,0)</f>
        <v>0</v>
      </c>
      <c r="CZ146" s="0" t="n">
        <f aca="false">IF(ISNUMBER(FIND(CZ$1,$D146))=$AO$1,1,0)*VLOOKUP($Z$2,DALYs!$A$2:$MW$40,'Intervention list'!CZ$195+1,0)</f>
        <v>0</v>
      </c>
      <c r="DA146" s="0" t="n">
        <f aca="false">IF(ISNUMBER(FIND(DA$1,$D146))=$AO$1,1,0)*VLOOKUP($Z$2,DALYs!$A$2:$MW$40,'Intervention list'!DA$195+1,0)</f>
        <v>0</v>
      </c>
      <c r="DB146" s="0" t="n">
        <f aca="false">IF(ISNUMBER(FIND(DB$1,$D146))=$AO$1,1,0)*VLOOKUP($Z$2,DALYs!$A$2:$MW$40,'Intervention list'!DB$195+1,0)</f>
        <v>68173.7609041514</v>
      </c>
      <c r="DC146" s="0" t="n">
        <f aca="false">IF(ISNUMBER(FIND(DC$1,$D146))=$AO$1,1,0)*VLOOKUP($Z$2,DALYs!$A$2:$MW$40,'Intervention list'!DC$195+1,0)</f>
        <v>0</v>
      </c>
      <c r="DD146" s="0" t="n">
        <f aca="false">IF(ISNUMBER(FIND(DD$1,$D146))=$AO$1,1,0)*VLOOKUP($Z$2,DALYs!$A$2:$MW$40,'Intervention list'!DD$195+1,0)</f>
        <v>0</v>
      </c>
      <c r="DE146" s="0" t="n">
        <f aca="false">IF(ISNUMBER(FIND(DE$1,$D146))=$AO$1,1,0)*VLOOKUP($Z$2,DALYs!$A$2:$MW$40,'Intervention list'!DE$195+1,0)</f>
        <v>0</v>
      </c>
      <c r="DF146" s="0" t="n">
        <f aca="false">IF(ISNUMBER(FIND(DF$1,$D146))=$AO$1,1,0)*VLOOKUP($Z$2,DALYs!$A$2:$MW$40,'Intervention list'!DF$195+1,0)</f>
        <v>0</v>
      </c>
      <c r="DG146" s="0" t="n">
        <f aca="false">IF(ISNUMBER(FIND(DG$1,$D146))=$AO$1,1,0)*VLOOKUP($Z$2,DALYs!$A$2:$MW$40,'Intervention list'!DG$195+1,0)</f>
        <v>0</v>
      </c>
      <c r="DH146" s="0" t="n">
        <f aca="false">IF(ISNUMBER(FIND(DH$1,$D146))=$AO$1,1,0)*VLOOKUP($Z$2,DALYs!$A$2:$MW$40,'Intervention list'!DH$195+1,0)</f>
        <v>0</v>
      </c>
      <c r="DI146" s="0" t="n">
        <f aca="false">IF(ISNUMBER(FIND(DI$1,$D146))=$AO$1,1,0)*VLOOKUP($Z$2,DALYs!$A$2:$MW$40,'Intervention list'!DI$195+1,0)</f>
        <v>0</v>
      </c>
      <c r="DJ146" s="0" t="n">
        <f aca="false">IF(ISNUMBER(FIND(DJ$1,$D146))=$AO$1,1,0)*VLOOKUP($Z$2,DALYs!$A$2:$MW$40,'Intervention list'!DJ$195+1,0)</f>
        <v>0</v>
      </c>
      <c r="DK146" s="0" t="n">
        <f aca="false">IF(ISNUMBER(FIND(DK$1,$D146))=$AO$1,1,0)*VLOOKUP($Z$2,DALYs!$A$2:$MW$40,'Intervention list'!DK$195+1,0)</f>
        <v>0</v>
      </c>
      <c r="DL146" s="0" t="n">
        <f aca="false">IF(ISNUMBER(FIND(DL$1,$D146))=$AO$1,1,0)*VLOOKUP($Z$2,DALYs!$A$2:$MW$40,'Intervention list'!DL$195+1,0)</f>
        <v>0</v>
      </c>
      <c r="DM146" s="0" t="n">
        <f aca="false">IF(ISNUMBER(FIND(DM$1,$D146))=$AO$1,1,0)*VLOOKUP($Z$2,DALYs!$A$2:$MW$40,'Intervention list'!DM$195+1,0)</f>
        <v>0</v>
      </c>
      <c r="DN146" s="0" t="n">
        <f aca="false">IF(ISNUMBER(FIND(DN$1,$D146))=$AO$1,1,0)*VLOOKUP($Z$2,DALYs!$A$2:$MW$40,'Intervention list'!DN$195+1,0)</f>
        <v>0</v>
      </c>
      <c r="DO146" s="0" t="n">
        <f aca="false">IF(ISNUMBER(FIND(DO$1,$D146))=$AO$1,1,0)*VLOOKUP($Z$2,DALYs!$A$2:$MW$40,'Intervention list'!DO$195+1,0)</f>
        <v>0</v>
      </c>
      <c r="DP146" s="0" t="n">
        <f aca="false">IF(ISNUMBER(FIND(DP$1,$D146))=$AO$1,1,0)*VLOOKUP($Z$2,DALYs!$A$2:$MW$40,'Intervention list'!DP$195+1,0)</f>
        <v>0</v>
      </c>
      <c r="DQ146" s="0" t="n">
        <f aca="false">IF(ISNUMBER(FIND(DQ$1,$D146))=$AO$1,1,0)*VLOOKUP($Z$2,DALYs!$A$2:$MW$40,'Intervention list'!DQ$195+1,0)</f>
        <v>0</v>
      </c>
      <c r="DR146" s="0" t="n">
        <f aca="false">IF(ISNUMBER(FIND(DR$1,$D146))=$AO$1,1,0)*VLOOKUP($Z$2,DALYs!$A$2:$MW$40,'Intervention list'!DR$195+1,0)</f>
        <v>0</v>
      </c>
      <c r="DS146" s="0" t="n">
        <f aca="false">IF(ISNUMBER(FIND(DS$1,$D146))=$AO$1,1,0)*VLOOKUP($Z$2,DALYs!$A$2:$MW$40,'Intervention list'!DS$195+1,0)</f>
        <v>0</v>
      </c>
      <c r="DT146" s="0" t="n">
        <f aca="false">IF(ISNUMBER(FIND(DT$1,$D146))=$AO$1,1,0)*VLOOKUP($Z$2,DALYs!$A$2:$MW$40,'Intervention list'!DT$195+1,0)</f>
        <v>0</v>
      </c>
      <c r="DU146" s="0" t="n">
        <f aca="false">IF(ISNUMBER(FIND(DU$1,$D146))=$AO$1,1,0)*VLOOKUP($Z$2,DALYs!$A$2:$MW$40,'Intervention list'!DU$195+1,0)</f>
        <v>0</v>
      </c>
      <c r="DV146" s="0" t="n">
        <f aca="false">IF(ISNUMBER(FIND(DV$1,$D146))=$AO$1,1,0)*VLOOKUP($Z$2,DALYs!$A$2:$MW$40,'Intervention list'!DV$195+1,0)</f>
        <v>0</v>
      </c>
      <c r="DW146" s="0" t="n">
        <f aca="false">IF(ISNUMBER(FIND(DW$1,$D146))=$AO$1,1,0)*VLOOKUP($Z$2,DALYs!$A$2:$MW$40,'Intervention list'!DW$195+1,0)</f>
        <v>0</v>
      </c>
      <c r="DX146" s="0" t="n">
        <f aca="false">IF(ISNUMBER(FIND(DX$1,$D146))=$AO$1,1,0)*VLOOKUP($Z$2,DALYs!$A$2:$MW$40,'Intervention list'!DX$195+1,0)</f>
        <v>0</v>
      </c>
      <c r="DY146" s="0" t="n">
        <f aca="false">IF(ISNUMBER(FIND(DY$1,$D146))=$AO$1,1,0)*VLOOKUP($Z$2,DALYs!$A$2:$MW$40,'Intervention list'!DY$195+1,0)</f>
        <v>0</v>
      </c>
      <c r="DZ146" s="0" t="n">
        <f aca="false">IF(ISNUMBER(FIND(DZ$1,$D146))=$AO$1,1,0)*VLOOKUP($Z$2,DALYs!$A$2:$MW$40,'Intervention list'!DZ$195+1,0)</f>
        <v>0</v>
      </c>
      <c r="EA146" s="0" t="n">
        <f aca="false">IF(ISNUMBER(FIND(EA$1,$D146))=$AO$1,1,0)*VLOOKUP($Z$2,DALYs!$A$2:$MW$40,'Intervention list'!EA$195+1,0)</f>
        <v>0</v>
      </c>
      <c r="EB146" s="0" t="n">
        <f aca="false">IF(ISNUMBER(FIND(EB$1,$D146))=$AO$1,1,0)*VLOOKUP($Z$2,DALYs!$A$2:$MW$40,'Intervention list'!EB$195+1,0)</f>
        <v>0</v>
      </c>
      <c r="EC146" s="0" t="n">
        <f aca="false">IF(ISNUMBER(FIND(EC$1,$D146))=$AO$1,1,0)*VLOOKUP($Z$2,DALYs!$A$2:$MW$40,'Intervention list'!EC$195+1,0)</f>
        <v>0</v>
      </c>
      <c r="ED146" s="0" t="n">
        <f aca="false">IF(ISNUMBER(FIND(ED$1,$D146))=$AO$1,1,0)*VLOOKUP($Z$2,DALYs!$A$2:$MW$40,'Intervention list'!ED$195+1,0)</f>
        <v>0</v>
      </c>
      <c r="EE146" s="0" t="n">
        <f aca="false">IF(ISNUMBER(FIND(EE$1,$D146))=$AO$1,1,0)*VLOOKUP($Z$2,DALYs!$A$2:$MW$40,'Intervention list'!EE$195+1,0)</f>
        <v>0</v>
      </c>
      <c r="EF146" s="0" t="n">
        <f aca="false">IF(ISNUMBER(FIND(EF$1,$D146))=$AO$1,1,0)*VLOOKUP($Z$2,DALYs!$A$2:$MW$40,'Intervention list'!EF$195+1,0)</f>
        <v>0</v>
      </c>
      <c r="EG146" s="0" t="n">
        <f aca="false">IF(ISNUMBER(FIND(EG$1,$D146))=$AO$1,1,0)*VLOOKUP($Z$2,DALYs!$A$2:$MW$40,'Intervention list'!EG$195+1,0)</f>
        <v>0</v>
      </c>
      <c r="EH146" s="0" t="n">
        <f aca="false">IF(ISNUMBER(FIND(EH$1,$D146))=$AO$1,1,0)*VLOOKUP($Z$2,DALYs!$A$2:$MW$40,'Intervention list'!EH$195+1,0)</f>
        <v>0</v>
      </c>
      <c r="EI146" s="0" t="n">
        <f aca="false">IF(ISNUMBER(FIND(EI$1,$D146))=$AO$1,1,0)*VLOOKUP($Z$2,DALYs!$A$2:$MW$40,'Intervention list'!EI$195+1,0)</f>
        <v>0</v>
      </c>
      <c r="EJ146" s="0" t="n">
        <f aca="false">IF(ISNUMBER(FIND(EJ$1,$D146))=$AO$1,1,0)*VLOOKUP($Z$2,DALYs!$A$2:$MW$40,'Intervention list'!EJ$195+1,0)</f>
        <v>0</v>
      </c>
      <c r="EK146" s="0" t="n">
        <f aca="false">IF(ISNUMBER(FIND(EK$1,$D146))=$AO$1,1,0)*VLOOKUP($Z$2,DALYs!$A$2:$MW$40,'Intervention list'!EK$195+1,0)</f>
        <v>0</v>
      </c>
      <c r="EL146" s="0" t="n">
        <f aca="false">IF(ISNUMBER(FIND(EL$1,$D146))=$AO$1,1,0)*VLOOKUP($Z$2,DALYs!$A$2:$MW$40,'Intervention list'!EL$195+1,0)</f>
        <v>0</v>
      </c>
      <c r="EM146" s="0" t="n">
        <f aca="false">IF(ISNUMBER(FIND(EM$1,$D146))=$AO$1,1,0)*VLOOKUP($Z$2,DALYs!$A$2:$MW$40,'Intervention list'!EM$195+1,0)</f>
        <v>0</v>
      </c>
      <c r="EN146" s="0" t="n">
        <f aca="false">IF(ISNUMBER(FIND(EN$1,$D146))=$AO$1,1,0)*VLOOKUP($Z$2,DALYs!$A$2:$MW$40,'Intervention list'!EN$195+1,0)</f>
        <v>0</v>
      </c>
      <c r="EO146" s="0" t="n">
        <f aca="false">IF(ISNUMBER(FIND(EO$1,$D146))=$AO$1,1,0)*VLOOKUP($Z$2,DALYs!$A$2:$MW$40,'Intervention list'!EO$195+1,0)</f>
        <v>0</v>
      </c>
      <c r="EP146" s="0" t="n">
        <f aca="false">IF(ISNUMBER(FIND(EP$1,$D146))=$AO$1,1,0)*VLOOKUP($Z$2,DALYs!$A$2:$MW$40,'Intervention list'!EP$195+1,0)</f>
        <v>0</v>
      </c>
      <c r="EQ146" s="0" t="n">
        <f aca="false">IF(ISNUMBER(FIND(EQ$1,$D146))=$AO$1,1,0)*VLOOKUP($Z$2,DALYs!$A$2:$MW$40,'Intervention list'!EQ$195+1,0)</f>
        <v>0</v>
      </c>
      <c r="ER146" s="0" t="n">
        <f aca="false">IF(ISNUMBER(FIND(ER$1,$D146))=$AO$1,1,0)*VLOOKUP($Z$2,DALYs!$A$2:$MW$40,'Intervention list'!ER$195+1,0)</f>
        <v>0</v>
      </c>
      <c r="ES146" s="0" t="n">
        <f aca="false">IF(ISNUMBER(FIND(ES$1,$D146))=$AO$1,1,0)*VLOOKUP($Z$2,DALYs!$A$2:$MW$40,'Intervention list'!ES$195+1,0)</f>
        <v>0</v>
      </c>
      <c r="ET146" s="0" t="n">
        <f aca="false">IF(ISNUMBER(FIND(ET$1,$D146))=$AO$1,1,0)*VLOOKUP($Z$2,DALYs!$A$2:$MW$40,'Intervention list'!ET$195+1,0)</f>
        <v>0</v>
      </c>
      <c r="EU146" s="0" t="n">
        <f aca="false">IF(ISNUMBER(FIND(EU$1,$D146))=$AO$1,1,0)*VLOOKUP($Z$2,DALYs!$A$2:$MW$40,'Intervention list'!EU$195+1,0)</f>
        <v>0</v>
      </c>
      <c r="EV146" s="0" t="n">
        <f aca="false">IF(ISNUMBER(FIND(EV$1,$D146))=$AO$1,1,0)*VLOOKUP($Z$2,DALYs!$A$2:$MW$40,'Intervention list'!EV$195+1,0)</f>
        <v>0</v>
      </c>
      <c r="EW146" s="0" t="n">
        <f aca="false">IF(ISNUMBER(FIND(EW$1,$D146))=$AO$1,1,0)*VLOOKUP($Z$2,DALYs!$A$2:$MW$40,'Intervention list'!EW$195+1,0)</f>
        <v>0</v>
      </c>
      <c r="EX146" s="0" t="n">
        <f aca="false">IF(ISNUMBER(FIND(EX$1,$D146))=$AO$1,1,0)*VLOOKUP($Z$2,DALYs!$A$2:$MW$40,'Intervention list'!EX$195+1,0)</f>
        <v>0</v>
      </c>
      <c r="EY146" s="0" t="n">
        <f aca="false">IF(ISNUMBER(FIND(EY$1,$D146))=$AO$1,1,0)*VLOOKUP($Z$2,DALYs!$A$2:$MW$40,'Intervention list'!EY$195+1,0)</f>
        <v>0</v>
      </c>
      <c r="EZ146" s="0" t="n">
        <f aca="false">IF(ISNUMBER(FIND(EZ$1,$D146))=$AO$1,1,0)*VLOOKUP($Z$2,DALYs!$A$2:$MW$40,'Intervention list'!EZ$195+1,0)</f>
        <v>0</v>
      </c>
      <c r="FA146" s="0" t="n">
        <f aca="false">IF(ISNUMBER(FIND(FA$1,$D146))=$AO$1,1,0)*VLOOKUP($Z$2,DALYs!$A$2:$MW$40,'Intervention list'!FA$195+1,0)</f>
        <v>0</v>
      </c>
      <c r="FB146" s="0" t="n">
        <f aca="false">IF(ISNUMBER(FIND(FB$1,$D146))=$AO$1,1,0)*VLOOKUP($Z$2,DALYs!$A$2:$MW$40,'Intervention list'!FB$195+1,0)</f>
        <v>0</v>
      </c>
      <c r="FC146" s="0" t="n">
        <f aca="false">IF(ISNUMBER(FIND(FC$1,$D146))=$AO$1,1,0)*VLOOKUP($Z$2,DALYs!$A$2:$MW$40,'Intervention list'!FC$195+1,0)</f>
        <v>0</v>
      </c>
      <c r="FD146" s="0" t="n">
        <f aca="false">IF(ISNUMBER(FIND(FD$1,$D146))=$AO$1,1,0)*VLOOKUP($Z$2,DALYs!$A$2:$MW$40,'Intervention list'!FD$195+1,0)</f>
        <v>0</v>
      </c>
      <c r="FE146" s="0" t="n">
        <f aca="false">IF(ISNUMBER(FIND(FE$1,$D146))=$AO$1,1,0)*VLOOKUP($Z$2,DALYs!$A$2:$MW$40,'Intervention list'!FE$195+1,0)</f>
        <v>0</v>
      </c>
      <c r="FF146" s="0" t="n">
        <f aca="false">IF(ISNUMBER(FIND(FF$1,$D146))=$AO$1,1,0)*VLOOKUP($Z$2,DALYs!$A$2:$MW$40,'Intervention list'!FF$195+1,0)</f>
        <v>0</v>
      </c>
      <c r="FG146" s="0" t="n">
        <f aca="false">IF(ISNUMBER(FIND(FG$1,$D146))=$AO$1,1,0)*VLOOKUP($Z$2,DALYs!$A$2:$MW$40,'Intervention list'!FG$195+1,0)</f>
        <v>0</v>
      </c>
      <c r="FH146" s="0" t="n">
        <f aca="false">IF(ISNUMBER(FIND(FH$1,$D146))=$AO$1,1,0)*VLOOKUP($Z$2,DALYs!$A$2:$MW$40,'Intervention list'!FH$195+1,0)</f>
        <v>0</v>
      </c>
      <c r="FI146" s="0" t="n">
        <f aca="false">IF(ISNUMBER(FIND(FI$1,$D146))=$AO$1,1,0)*VLOOKUP($Z$2,DALYs!$A$2:$MW$40,'Intervention list'!FI$195+1,0)</f>
        <v>0</v>
      </c>
      <c r="FJ146" s="0" t="n">
        <f aca="false">IF(ISNUMBER(FIND(FJ$1,$D146))=$AO$1,1,0)*VLOOKUP($Z$2,DALYs!$A$2:$MW$40,'Intervention list'!FJ$195+1,0)</f>
        <v>0</v>
      </c>
      <c r="FK146" s="0" t="n">
        <f aca="false">IF(ISNUMBER(FIND(FK$1,$D146))=$AO$1,1,0)*VLOOKUP($Z$2,DALYs!$A$2:$MW$40,'Intervention list'!FK$195+1,0)</f>
        <v>0</v>
      </c>
      <c r="FL146" s="0" t="n">
        <f aca="false">IF(ISNUMBER(FIND(FL$1,$D146))=$AO$1,1,0)*VLOOKUP($Z$2,DALYs!$A$2:$MW$40,'Intervention list'!FL$195+1,0)</f>
        <v>0</v>
      </c>
      <c r="FM146" s="0" t="n">
        <f aca="false">IF(ISNUMBER(FIND(FM$1,$D146))=$AO$1,1,0)*VLOOKUP($Z$2,DALYs!$A$2:$MW$40,'Intervention list'!FM$195+1,0)</f>
        <v>0</v>
      </c>
      <c r="FN146" s="0" t="n">
        <f aca="false">IF(ISNUMBER(FIND(FN$1,$D146))=$AO$1,1,0)*VLOOKUP($Z$2,DALYs!$A$2:$MW$40,'Intervention list'!FN$195+1,0)</f>
        <v>0</v>
      </c>
      <c r="FO146" s="0" t="n">
        <f aca="false">IF(ISNUMBER(FIND(FO$1,$D146))=$AO$1,1,0)*VLOOKUP($Z$2,DALYs!$A$2:$MW$40,'Intervention list'!FO$195+1,0)</f>
        <v>0</v>
      </c>
      <c r="FP146" s="0" t="n">
        <f aca="false">IF(ISNUMBER(FIND(FP$1,$D146))=$AO$1,1,0)*VLOOKUP($Z$2,DALYs!$A$2:$MW$40,'Intervention list'!FP$195+1,0)</f>
        <v>0</v>
      </c>
      <c r="FQ146" s="0" t="n">
        <f aca="false">IF(ISNUMBER(FIND(FQ$1,$D146))=$AO$1,1,0)*VLOOKUP($Z$2,DALYs!$A$2:$MW$40,'Intervention list'!FQ$195+1,0)</f>
        <v>0</v>
      </c>
      <c r="FR146" s="0" t="n">
        <f aca="false">IF(ISNUMBER(FIND(FR$1,$D146))=$AO$1,1,0)*VLOOKUP($Z$2,DALYs!$A$2:$MW$40,'Intervention list'!FR$195+1,0)</f>
        <v>0</v>
      </c>
      <c r="FS146" s="0" t="n">
        <f aca="false">IF(ISNUMBER(FIND(FS$1,$D146))=$AO$1,1,0)*VLOOKUP($Z$2,DALYs!$A$2:$MW$40,'Intervention list'!FS$195+1,0)</f>
        <v>0</v>
      </c>
      <c r="FT146" s="0" t="n">
        <f aca="false">IF(ISNUMBER(FIND(FT$1,$D146))=$AO$1,1,0)*VLOOKUP($Z$2,DALYs!$A$2:$MW$40,'Intervention list'!FT$195+1,0)</f>
        <v>0</v>
      </c>
      <c r="FU146" s="0" t="n">
        <f aca="false">IF(ISNUMBER(FIND(FU$1,$D146))=$AO$1,1,0)*VLOOKUP($Z$2,DALYs!$A$2:$MW$40,'Intervention list'!FU$195+1,0)</f>
        <v>0</v>
      </c>
      <c r="FV146" s="0" t="n">
        <f aca="false">IF(ISNUMBER(FIND(FV$1,$D146))=$AO$1,1,0)*VLOOKUP($Z$2,DALYs!$A$2:$MW$40,'Intervention list'!FV$195+1,0)</f>
        <v>0</v>
      </c>
      <c r="FW146" s="0" t="n">
        <f aca="false">IF(ISNUMBER(FIND(FW$1,$D146))=$AO$1,1,0)*VLOOKUP($Z$2,DALYs!$A$2:$MW$40,'Intervention list'!FW$195+1,0)</f>
        <v>0</v>
      </c>
      <c r="FX146" s="0" t="n">
        <f aca="false">IF(ISNUMBER(FIND(FX$1,$D146))=$AO$1,1,0)*VLOOKUP($Z$2,DALYs!$A$2:$MW$40,'Intervention list'!FX$195+1,0)</f>
        <v>0</v>
      </c>
      <c r="FY146" s="0" t="n">
        <f aca="false">IF(ISNUMBER(FIND(FY$1,$D146))=$AO$1,1,0)*VLOOKUP($Z$2,DALYs!$A$2:$MW$40,'Intervention list'!FY$195+1,0)</f>
        <v>0</v>
      </c>
      <c r="FZ146" s="0" t="n">
        <f aca="false">IF(ISNUMBER(FIND(FZ$1,$D146))=$AO$1,1,0)*VLOOKUP($Z$2,DALYs!$A$2:$MW$40,'Intervention list'!FZ$195+1,0)</f>
        <v>0</v>
      </c>
      <c r="GA146" s="0" t="n">
        <f aca="false">IF(ISNUMBER(FIND(GA$1,$D146))=$AO$1,1,0)*VLOOKUP($Z$2,DALYs!$A$2:$MW$40,'Intervention list'!GA$195+1,0)</f>
        <v>0</v>
      </c>
      <c r="GB146" s="0" t="n">
        <f aca="false">IF(ISNUMBER(FIND(GB$1,$D146))=$AO$1,1,0)*VLOOKUP($Z$2,DALYs!$A$2:$MW$40,'Intervention list'!GB$195+1,0)</f>
        <v>0</v>
      </c>
      <c r="GC146" s="0" t="n">
        <f aca="false">IF(ISNUMBER(FIND(GC$1,$D146))=$AO$1,1,0)*VLOOKUP($Z$2,DALYs!$A$2:$MW$40,'Intervention list'!GC$195+1,0)</f>
        <v>0</v>
      </c>
      <c r="GD146" s="0" t="n">
        <f aca="false">IF(ISNUMBER(FIND(GD$1,$D146))=$AO$1,1,0)*VLOOKUP($Z$2,DALYs!$A$2:$MW$40,'Intervention list'!GD$195+1,0)</f>
        <v>0</v>
      </c>
      <c r="GE146" s="0" t="n">
        <f aca="false">IF(ISNUMBER(FIND(GE$1,$D146))=$AO$1,1,0)*VLOOKUP($Z$2,DALYs!$A$2:$MW$40,'Intervention list'!GE$195+1,0)</f>
        <v>0</v>
      </c>
      <c r="GF146" s="0" t="n">
        <f aca="false">IF(ISNUMBER(FIND(GF$1,$D146))=$AO$1,1,0)*VLOOKUP($Z$2,DALYs!$A$2:$MW$40,'Intervention list'!GF$195+1,0)</f>
        <v>0</v>
      </c>
      <c r="GG146" s="0" t="n">
        <f aca="false">IF(ISNUMBER(FIND(GG$1,$D146))=$AO$1,1,0)*VLOOKUP($Z$2,DALYs!$A$2:$MW$40,'Intervention list'!GG$195+1,0)</f>
        <v>0</v>
      </c>
      <c r="GH146" s="0" t="n">
        <f aca="false">IF(ISNUMBER(FIND(GH$1,$D146))=$AO$1,1,0)*VLOOKUP($Z$2,DALYs!$A$2:$MW$40,'Intervention list'!GH$195+1,0)</f>
        <v>0</v>
      </c>
      <c r="GI146" s="0" t="n">
        <f aca="false">IF(ISNUMBER(FIND(GI$1,$D146))=$AO$1,1,0)*VLOOKUP($Z$2,DALYs!$A$2:$MW$40,'Intervention list'!GI$195+1,0)</f>
        <v>0</v>
      </c>
      <c r="GJ146" s="0" t="n">
        <f aca="false">IF(ISNUMBER(FIND(GJ$1,$D146))=$AO$1,1,0)*VLOOKUP($Z$2,DALYs!$A$2:$MW$40,'Intervention list'!GJ$195+1,0)</f>
        <v>0</v>
      </c>
      <c r="GK146" s="0" t="n">
        <f aca="false">IF(ISNUMBER(FIND(GK$1,$D146))=$AO$1,1,0)*VLOOKUP($Z$2,DALYs!$A$2:$MW$40,'Intervention list'!GK$195+1,0)</f>
        <v>0</v>
      </c>
      <c r="GL146" s="0" t="n">
        <f aca="false">IF(ISNUMBER(FIND(GL$1,$D146))=$AO$1,1,0)*VLOOKUP($Z$2,DALYs!$A$2:$MW$40,'Intervention list'!GL$195+1,0)</f>
        <v>0</v>
      </c>
      <c r="GM146" s="0" t="n">
        <f aca="false">IF(ISNUMBER(FIND(GM$1,$D146))=$AO$1,1,0)*VLOOKUP($Z$2,DALYs!$A$2:$MW$40,'Intervention list'!GM$195+1,0)</f>
        <v>0</v>
      </c>
      <c r="GN146" s="0" t="n">
        <f aca="false">IF(ISNUMBER(FIND(GN$1,$D146))=$AO$1,1,0)*VLOOKUP($Z$2,DALYs!$A$2:$MW$40,'Intervention list'!GN$195+1,0)</f>
        <v>0</v>
      </c>
      <c r="GO146" s="0" t="n">
        <f aca="false">IF(ISNUMBER(FIND(GO$1,$D146))=$AO$1,1,0)*VLOOKUP($Z$2,DALYs!$A$2:$MW$40,'Intervention list'!GO$195+1,0)</f>
        <v>0</v>
      </c>
      <c r="GP146" s="0" t="n">
        <f aca="false">IF(ISNUMBER(FIND(GP$1,$D146))=$AO$1,1,0)*VLOOKUP($Z$2,DALYs!$A$2:$MW$40,'Intervention list'!GP$195+1,0)</f>
        <v>0</v>
      </c>
      <c r="GQ146" s="0" t="n">
        <f aca="false">IF(ISNUMBER(FIND(GQ$1,$D146))=$AO$1,1,0)*VLOOKUP($Z$2,DALYs!$A$2:$MW$40,'Intervention list'!GQ$195+1,0)</f>
        <v>0</v>
      </c>
      <c r="GR146" s="0" t="n">
        <f aca="false">IF(ISNUMBER(FIND(GR$1,$D146))=$AO$1,1,0)*VLOOKUP($Z$2,DALYs!$A$2:$MW$40,'Intervention list'!GR$195+1,0)</f>
        <v>0</v>
      </c>
      <c r="GS146" s="0" t="n">
        <f aca="false">IF(ISNUMBER(FIND(GS$1,$D146))=$AO$1,1,0)*VLOOKUP($Z$2,DALYs!$A$2:$MW$40,'Intervention list'!GS$195+1,0)</f>
        <v>0</v>
      </c>
      <c r="GT146" s="0" t="n">
        <f aca="false">IF(ISNUMBER(FIND(GT$1,$D146))=$AO$1,1,0)*VLOOKUP($Z$2,DALYs!$A$2:$MW$40,'Intervention list'!GT$195+1,0)</f>
        <v>0</v>
      </c>
      <c r="GU146" s="0" t="n">
        <f aca="false">IF(ISNUMBER(FIND(GU$1,$D146))=$AO$1,1,0)*VLOOKUP($Z$2,DALYs!$A$2:$MW$40,'Intervention list'!GU$195+1,0)</f>
        <v>0</v>
      </c>
      <c r="GV146" s="0" t="n">
        <f aca="false">IF(ISNUMBER(FIND(GV$1,$D146))=$AO$1,1,0)*VLOOKUP($Z$2,DALYs!$A$2:$MW$40,'Intervention list'!GV$195+1,0)</f>
        <v>0</v>
      </c>
      <c r="GW146" s="0" t="n">
        <f aca="false">IF(ISNUMBER(FIND(GW$1,$D146))=$AO$1,1,0)*VLOOKUP($Z$2,DALYs!$A$2:$MW$40,'Intervention list'!GW$195+1,0)</f>
        <v>0</v>
      </c>
      <c r="GX146" s="0" t="n">
        <f aca="false">IF(ISNUMBER(FIND(GX$1,$D146))=$AO$1,1,0)*VLOOKUP($Z$2,DALYs!$A$2:$MW$40,'Intervention list'!GX$195+1,0)</f>
        <v>0</v>
      </c>
      <c r="GY146" s="0" t="n">
        <f aca="false">IF(ISNUMBER(FIND(GY$1,$D146))=$AO$1,1,0)*VLOOKUP($Z$2,DALYs!$A$2:$MW$40,'Intervention list'!GY$195+1,0)</f>
        <v>0</v>
      </c>
      <c r="GZ146" s="0" t="n">
        <f aca="false">IF(ISNUMBER(FIND(GZ$1,$D146))=$AO$1,1,0)*VLOOKUP($Z$2,DALYs!$A$2:$MW$40,'Intervention list'!GZ$195+1,0)</f>
        <v>0</v>
      </c>
      <c r="HA146" s="0" t="n">
        <f aca="false">IF(ISNUMBER(FIND(HA$1,$D146))=$AO$1,1,0)*VLOOKUP($Z$2,DALYs!$A$2:$MW$40,'Intervention list'!HA$195+1,0)</f>
        <v>0</v>
      </c>
      <c r="HB146" s="0" t="n">
        <f aca="false">IF(ISNUMBER(FIND(HB$1,$D146))=$AO$1,1,0)*VLOOKUP($Z$2,DALYs!$A$2:$MW$40,'Intervention list'!HB$195+1,0)</f>
        <v>0</v>
      </c>
      <c r="HC146" s="0" t="n">
        <f aca="false">IF(ISNUMBER(FIND(HC$1,$D146))=$AO$1,1,0)*VLOOKUP($Z$2,DALYs!$A$2:$MW$40,'Intervention list'!HC$195+1,0)</f>
        <v>0</v>
      </c>
      <c r="HD146" s="0" t="n">
        <f aca="false">IF(ISNUMBER(FIND(HD$1,$D146))=$AO$1,1,0)*VLOOKUP($Z$2,DALYs!$A$2:$MW$40,'Intervention list'!HD$195+1,0)</f>
        <v>0</v>
      </c>
      <c r="HE146" s="0" t="n">
        <f aca="false">IF(ISNUMBER(FIND(HE$1,$D146))=$AO$1,1,0)*VLOOKUP($Z$2,DALYs!$A$2:$MW$40,'Intervention list'!HE$195+1,0)</f>
        <v>0</v>
      </c>
      <c r="HF146" s="0" t="n">
        <f aca="false">IF(ISNUMBER(FIND(HF$1,$D146))=$AO$1,1,0)*VLOOKUP($Z$2,DALYs!$A$2:$MW$40,'Intervention list'!HF$195+1,0)</f>
        <v>0</v>
      </c>
      <c r="HG146" s="0" t="n">
        <f aca="false">IF(ISNUMBER(FIND(HG$1,$D146))=$AO$1,1,0)*VLOOKUP($Z$2,DALYs!$A$2:$MW$40,'Intervention list'!HG$195+1,0)</f>
        <v>0</v>
      </c>
      <c r="HH146" s="0" t="n">
        <f aca="false">IF(ISNUMBER(FIND(HH$1,$D146))=$AO$1,1,0)*VLOOKUP($Z$2,DALYs!$A$2:$MW$40,'Intervention list'!HH$195+1,0)</f>
        <v>0</v>
      </c>
      <c r="HI146" s="0" t="n">
        <f aca="false">IF(ISNUMBER(FIND(HI$1,$D146))=$AO$1,1,0)*VLOOKUP($Z$2,DALYs!$A$2:$MW$40,'Intervention list'!HI$195+1,0)</f>
        <v>0</v>
      </c>
      <c r="HJ146" s="0" t="n">
        <f aca="false">IF(ISNUMBER(FIND(HJ$1,$D146))=$AO$1,1,0)*VLOOKUP($Z$2,DALYs!$A$2:$MW$40,'Intervention list'!HJ$195+1,0)</f>
        <v>0</v>
      </c>
      <c r="HK146" s="0" t="n">
        <f aca="false">IF(ISNUMBER(FIND(HK$1,$D146))=$AO$1,1,0)*VLOOKUP($Z$2,DALYs!$A$2:$MW$40,'Intervention list'!HK$195+1,0)</f>
        <v>0</v>
      </c>
      <c r="HL146" s="0" t="n">
        <f aca="false">IF(ISNUMBER(FIND(HL$1,$D146))=$AO$1,1,0)*VLOOKUP($Z$2,DALYs!$A$2:$MW$40,'Intervention list'!HL$195+1,0)</f>
        <v>0</v>
      </c>
      <c r="HM146" s="0" t="n">
        <f aca="false">IF(ISNUMBER(FIND(HM$1,$D146))=$AO$1,1,0)*VLOOKUP($Z$2,DALYs!$A$2:$MW$40,'Intervention list'!HM$195+1,0)</f>
        <v>0</v>
      </c>
      <c r="HN146" s="0" t="n">
        <f aca="false">IF(ISNUMBER(FIND(HN$1,$D146))=$AO$1,1,0)*VLOOKUP($Z$2,DALYs!$A$2:$MW$40,'Intervention list'!HN$195+1,0)</f>
        <v>0</v>
      </c>
      <c r="HO146" s="0" t="n">
        <f aca="false">IF(ISNUMBER(FIND(HO$1,$D146))=$AO$1,1,0)*VLOOKUP($Z$2,DALYs!$A$2:$MW$40,'Intervention list'!HO$195+1,0)</f>
        <v>0</v>
      </c>
      <c r="HP146" s="0" t="n">
        <f aca="false">IF(ISNUMBER(FIND(HP$1,$D146))=$AO$1,1,0)*VLOOKUP($Z$2,DALYs!$A$2:$MW$40,'Intervention list'!HP$195+1,0)</f>
        <v>0</v>
      </c>
      <c r="HQ146" s="0" t="n">
        <f aca="false">IF(ISNUMBER(FIND(HQ$1,$D146))=$AO$1,1,0)*VLOOKUP($Z$2,DALYs!$A$2:$MW$40,'Intervention list'!HQ$195+1,0)</f>
        <v>0</v>
      </c>
      <c r="HR146" s="0" t="n">
        <f aca="false">IF(ISNUMBER(FIND(HR$1,$D146))=$AO$1,1,0)*VLOOKUP($Z$2,DALYs!$A$2:$MW$40,'Intervention list'!HR$195+1,0)</f>
        <v>0</v>
      </c>
      <c r="HS146" s="0" t="n">
        <f aca="false">IF(ISNUMBER(FIND(HS$1,$D146))=$AO$1,1,0)*VLOOKUP($Z$2,DALYs!$A$2:$MW$40,'Intervention list'!HS$195+1,0)</f>
        <v>0</v>
      </c>
      <c r="HT146" s="0" t="n">
        <f aca="false">IF(ISNUMBER(FIND(HT$1,$D146))=$AO$1,1,0)*VLOOKUP($Z$2,DALYs!$A$2:$MW$40,'Intervention list'!HT$195+1,0)</f>
        <v>0</v>
      </c>
      <c r="HU146" s="0" t="n">
        <f aca="false">IF(ISNUMBER(FIND(HU$1,$D146))=$AO$1,1,0)*VLOOKUP($Z$2,DALYs!$A$2:$MW$40,'Intervention list'!HU$195+1,0)</f>
        <v>0</v>
      </c>
      <c r="HV146" s="0" t="n">
        <f aca="false">IF(ISNUMBER(FIND(HV$1,$D146))=$AO$1,1,0)*VLOOKUP($Z$2,DALYs!$A$2:$MW$40,'Intervention list'!HV$195+1,0)</f>
        <v>0</v>
      </c>
      <c r="HW146" s="0" t="n">
        <f aca="false">IF(ISNUMBER(FIND(HW$1,$D146))=$AO$1,1,0)*VLOOKUP($Z$2,DALYs!$A$2:$MW$40,'Intervention list'!HW$195+1,0)</f>
        <v>0</v>
      </c>
      <c r="HX146" s="0" t="n">
        <f aca="false">IF(ISNUMBER(FIND(HX$1,$D146))=$AO$1,1,0)*VLOOKUP($Z$2,DALYs!$A$2:$MW$40,'Intervention list'!HX$195+1,0)</f>
        <v>0</v>
      </c>
      <c r="HY146" s="0" t="n">
        <f aca="false">IF(ISNUMBER(FIND(HY$1,$D146))=$AO$1,1,0)*VLOOKUP($Z$2,DALYs!$A$2:$MW$40,'Intervention list'!HY$195+1,0)</f>
        <v>0</v>
      </c>
      <c r="HZ146" s="0" t="n">
        <f aca="false">IF(ISNUMBER(FIND(HZ$1,$D146))=$AO$1,1,0)*VLOOKUP($Z$2,DALYs!$A$2:$MW$40,'Intervention list'!HZ$195+1,0)</f>
        <v>0</v>
      </c>
      <c r="IA146" s="0" t="n">
        <f aca="false">IF(ISNUMBER(FIND(IA$1,$D146))=$AO$1,1,0)*VLOOKUP($Z$2,DALYs!$A$2:$MW$40,'Intervention list'!IA$195+1,0)</f>
        <v>0</v>
      </c>
      <c r="IB146" s="0" t="n">
        <f aca="false">IF(ISNUMBER(FIND(IB$1,$D146))=$AO$1,1,0)*VLOOKUP($Z$2,DALYs!$A$2:$MW$40,'Intervention list'!IB$195+1,0)</f>
        <v>0</v>
      </c>
      <c r="IC146" s="0" t="n">
        <f aca="false">IF(ISNUMBER(FIND(IC$1,$D146))=$AO$1,1,0)*VLOOKUP($Z$2,DALYs!$A$2:$MW$40,'Intervention list'!IC$195+1,0)</f>
        <v>0</v>
      </c>
      <c r="ID146" s="0" t="n">
        <f aca="false">IF(ISNUMBER(FIND(ID$1,$D146))=$AO$1,1,0)*VLOOKUP($Z$2,DALYs!$A$2:$MW$40,'Intervention list'!ID$195+1,0)</f>
        <v>0</v>
      </c>
      <c r="IE146" s="0" t="n">
        <f aca="false">IF(ISNUMBER(FIND(IE$1,$D146))=$AO$1,1,0)*VLOOKUP($Z$2,DALYs!$A$2:$MW$40,'Intervention list'!IE$195+1,0)</f>
        <v>0</v>
      </c>
      <c r="IF146" s="0" t="n">
        <f aca="false">IF(ISNUMBER(FIND(IF$1,$D146))=$AO$1,1,0)*VLOOKUP($Z$2,DALYs!$A$2:$MW$40,'Intervention list'!IF$195+1,0)</f>
        <v>0</v>
      </c>
      <c r="IG146" s="0" t="n">
        <f aca="false">IF(ISNUMBER(FIND(IG$1,$D146))=$AO$1,1,0)*VLOOKUP($Z$2,DALYs!$A$2:$MW$40,'Intervention list'!IG$195+1,0)</f>
        <v>0</v>
      </c>
      <c r="IH146" s="0" t="n">
        <f aca="false">IF(ISNUMBER(FIND(IH$1,$D146))=$AO$1,1,0)*VLOOKUP($Z$2,DALYs!$A$2:$MW$40,'Intervention list'!IH$195+1,0)</f>
        <v>0</v>
      </c>
      <c r="II146" s="0" t="n">
        <f aca="false">IF(ISNUMBER(FIND(II$1,$D146))=$AO$1,1,0)*VLOOKUP($Z$2,DALYs!$A$2:$MW$40,'Intervention list'!II$195+1,0)</f>
        <v>0</v>
      </c>
      <c r="IJ146" s="0" t="n">
        <f aca="false">IF(ISNUMBER(FIND(IJ$1,$D146))=$AO$1,1,0)*VLOOKUP($Z$2,DALYs!$A$2:$MW$40,'Intervention list'!IJ$195+1,0)</f>
        <v>0</v>
      </c>
      <c r="IK146" s="0" t="n">
        <f aca="false">IF(ISNUMBER(FIND(IK$1,$D146))=$AO$1,1,0)*VLOOKUP($Z$2,DALYs!$A$2:$MW$40,'Intervention list'!IK$195+1,0)</f>
        <v>0</v>
      </c>
      <c r="IL146" s="0" t="n">
        <f aca="false">IF(ISNUMBER(FIND(IL$1,$D146))=$AO$1,1,0)*VLOOKUP($Z$2,DALYs!$A$2:$MW$40,'Intervention list'!IL$195+1,0)</f>
        <v>0</v>
      </c>
      <c r="IM146" s="0" t="n">
        <f aca="false">IF(ISNUMBER(FIND(IM$1,$D146))=$AO$1,1,0)*VLOOKUP($Z$2,DALYs!$A$2:$MW$40,'Intervention list'!IM$195+1,0)</f>
        <v>0</v>
      </c>
      <c r="IN146" s="0" t="n">
        <f aca="false">IF(ISNUMBER(FIND(IN$1,$D146))=$AO$1,1,0)*VLOOKUP($Z$2,DALYs!$A$2:$MW$40,'Intervention list'!IN$195+1,0)</f>
        <v>0</v>
      </c>
      <c r="IO146" s="0" t="n">
        <f aca="false">IF(ISNUMBER(FIND(IO$1,$D146))=$AO$1,1,0)*VLOOKUP($Z$2,DALYs!$A$2:$MW$40,'Intervention list'!IO$195+1,0)</f>
        <v>0</v>
      </c>
      <c r="IP146" s="0" t="n">
        <f aca="false">IF(ISNUMBER(FIND(IP$1,$D146))=$AO$1,1,0)*VLOOKUP($Z$2,DALYs!$A$2:$MW$40,'Intervention list'!IP$195+1,0)</f>
        <v>0</v>
      </c>
      <c r="IQ146" s="0" t="n">
        <f aca="false">IF(ISNUMBER(FIND(IQ$1,$D146))=$AO$1,1,0)*VLOOKUP($Z$2,DALYs!$A$2:$MW$40,'Intervention list'!IQ$195+1,0)</f>
        <v>0</v>
      </c>
      <c r="IR146" s="0" t="n">
        <f aca="false">IF(ISNUMBER(FIND(IR$1,$D146))=$AO$1,1,0)*VLOOKUP($Z$2,DALYs!$A$2:$MW$40,'Intervention list'!IR$195+1,0)</f>
        <v>0</v>
      </c>
      <c r="IS146" s="0" t="n">
        <f aca="false">IF(ISNUMBER(FIND(IS$1,$D146))=$AO$1,1,0)*VLOOKUP($Z$2,DALYs!$A$2:$MW$40,'Intervention list'!IS$195+1,0)</f>
        <v>0</v>
      </c>
      <c r="IT146" s="0" t="n">
        <f aca="false">IF(ISNUMBER(FIND(IT$1,$D146))=$AO$1,1,0)*VLOOKUP($Z$2,DALYs!$A$2:$MW$40,'Intervention list'!IT$195+1,0)</f>
        <v>0</v>
      </c>
      <c r="IU146" s="0" t="n">
        <f aca="false">IF(ISNUMBER(FIND(IU$1,$D146))=$AO$1,1,0)*VLOOKUP($Z$2,DALYs!$A$2:$MW$40,'Intervention list'!IU$195+1,0)</f>
        <v>0</v>
      </c>
      <c r="IV146" s="0" t="n">
        <f aca="false">IF(ISNUMBER(FIND(IV$1,$D146))=$AO$1,1,0)*VLOOKUP($Z$2,DALYs!$A$2:$MW$40,'Intervention list'!IV$195+1,0)</f>
        <v>0</v>
      </c>
      <c r="IW146" s="0" t="n">
        <f aca="false">IF(ISNUMBER(FIND(IW$1,$D146))=$AO$1,1,0)*VLOOKUP($Z$2,DALYs!$A$2:$MW$40,'Intervention list'!IW$195+1,0)</f>
        <v>0</v>
      </c>
      <c r="IX146" s="0" t="n">
        <f aca="false">IF(ISNUMBER(FIND(IX$1,$D146))=$AO$1,1,0)*VLOOKUP($Z$2,DALYs!$A$2:$MW$40,'Intervention list'!IX$195+1,0)</f>
        <v>0</v>
      </c>
      <c r="IY146" s="0" t="n">
        <f aca="false">IF(ISNUMBER(FIND(IY$1,$D146))=$AO$1,1,0)*VLOOKUP($Z$2,DALYs!$A$2:$MW$40,'Intervention list'!IY$195+1,0)</f>
        <v>0</v>
      </c>
      <c r="IZ146" s="0" t="n">
        <f aca="false">IF(ISNUMBER(FIND(IZ$1,$D146))=$AO$1,1,0)*VLOOKUP($Z$2,DALYs!$A$2:$MW$40,'Intervention list'!IZ$195+1,0)</f>
        <v>0</v>
      </c>
      <c r="JA146" s="0" t="n">
        <f aca="false">IF(ISNUMBER(FIND(JA$1,$D146))=$AO$1,1,0)*VLOOKUP($Z$2,DALYs!$A$2:$MW$40,'Intervention list'!JA$195+1,0)</f>
        <v>0</v>
      </c>
      <c r="JB146" s="0" t="n">
        <f aca="false">IF(ISNUMBER(FIND(JB$1,$D146))=$AO$1,1,0)*VLOOKUP($Z$2,DALYs!$A$2:$MW$40,'Intervention list'!JB$195+1,0)</f>
        <v>0</v>
      </c>
      <c r="JC146" s="0" t="n">
        <f aca="false">IF(ISNUMBER(FIND(JC$1,$D146))=$AO$1,1,0)*VLOOKUP($Z$2,DALYs!$A$2:$MW$40,'Intervention list'!JC$195+1,0)</f>
        <v>0</v>
      </c>
      <c r="JD146" s="0" t="n">
        <f aca="false">IF(ISNUMBER(FIND(JD$1,$D146))=$AO$1,1,0)*VLOOKUP($Z$2,DALYs!$A$2:$MW$40,'Intervention list'!JD$195+1,0)</f>
        <v>0</v>
      </c>
      <c r="JE146" s="0" t="n">
        <f aca="false">IF(ISNUMBER(FIND(JE$1,$D146))=$AO$1,1,0)*VLOOKUP($Z$2,DALYs!$A$2:$MW$40,'Intervention list'!JE$195+1,0)</f>
        <v>0</v>
      </c>
      <c r="JF146" s="0" t="n">
        <f aca="false">IF(ISNUMBER(FIND(JF$1,$D146))=$AO$1,1,0)*VLOOKUP($Z$2,DALYs!$A$2:$MW$40,'Intervention list'!JF$195+1,0)</f>
        <v>0</v>
      </c>
      <c r="JG146" s="0" t="n">
        <f aca="false">IF(ISNUMBER(FIND(JG$1,$D146))=$AO$1,1,0)*VLOOKUP($Z$2,DALYs!$A$2:$MW$40,'Intervention list'!JG$195+1,0)</f>
        <v>0</v>
      </c>
      <c r="JH146" s="0" t="n">
        <f aca="false">IF(ISNUMBER(FIND(JH$1,$D146))=$AO$1,1,0)*VLOOKUP($Z$2,DALYs!$A$2:$MW$40,'Intervention list'!JH$195+1,0)</f>
        <v>0</v>
      </c>
      <c r="JI146" s="0" t="n">
        <f aca="false">IF(ISNUMBER(FIND(JI$1,$D146))=$AO$1,1,0)*VLOOKUP($Z$2,DALYs!$A$2:$MW$40,'Intervention list'!JI$195+1,0)</f>
        <v>0</v>
      </c>
      <c r="JJ146" s="0" t="n">
        <f aca="false">IF(ISNUMBER(FIND(JJ$1,$D146))=$AO$1,1,0)*VLOOKUP($Z$2,DALYs!$A$2:$MW$40,'Intervention list'!JJ$195+1,0)</f>
        <v>0</v>
      </c>
      <c r="JK146" s="0" t="n">
        <f aca="false">IF(ISNUMBER(FIND(JK$1,$D146))=$AO$1,1,0)*VLOOKUP($Z$2,DALYs!$A$2:$MW$40,'Intervention list'!JK$195+1,0)</f>
        <v>0</v>
      </c>
      <c r="JL146" s="0" t="n">
        <f aca="false">IF(ISNUMBER(FIND(JL$1,$D146))=$AO$1,1,0)*VLOOKUP($Z$2,DALYs!$A$2:$MW$40,'Intervention list'!JL$195+1,0)</f>
        <v>0</v>
      </c>
      <c r="JM146" s="0" t="n">
        <f aca="false">IF(ISNUMBER(FIND(JM$1,$D146))=$AO$1,1,0)*VLOOKUP($Z$2,DALYs!$A$2:$MW$40,'Intervention list'!JM$195+1,0)</f>
        <v>0</v>
      </c>
      <c r="JN146" s="0" t="n">
        <f aca="false">IF(ISNUMBER(FIND(JN$1,$D146))=$AO$1,1,0)*VLOOKUP($Z$2,DALYs!$A$2:$MW$40,'Intervention list'!JN$195+1,0)</f>
        <v>0</v>
      </c>
      <c r="JO146" s="0" t="n">
        <f aca="false">IF(ISNUMBER(FIND(JO$1,$D146))=$AO$1,1,0)*VLOOKUP($Z$2,DALYs!$A$2:$MW$40,'Intervention list'!JO$195+1,0)</f>
        <v>0</v>
      </c>
      <c r="JP146" s="0" t="n">
        <f aca="false">IF(ISNUMBER(FIND(JP$1,$D146))=$AO$1,1,0)*VLOOKUP($Z$2,DALYs!$A$2:$MW$40,'Intervention list'!JP$195+1,0)</f>
        <v>0</v>
      </c>
      <c r="JQ146" s="0" t="n">
        <f aca="false">IF(ISNUMBER(FIND(JQ$1,$D146))=$AO$1,1,0)*VLOOKUP($Z$2,DALYs!$A$2:$MW$40,'Intervention list'!JQ$195+1,0)</f>
        <v>0</v>
      </c>
      <c r="JR146" s="0" t="n">
        <f aca="false">IF(ISNUMBER(FIND(JR$1,$D146))=$AO$1,1,0)*VLOOKUP($Z$2,DALYs!$A$2:$MW$40,'Intervention list'!JR$195+1,0)</f>
        <v>0</v>
      </c>
      <c r="JS146" s="0" t="n">
        <f aca="false">IF(ISNUMBER(FIND(JS$1,$D146))=$AO$1,1,0)*VLOOKUP($Z$2,DALYs!$A$2:$MW$40,'Intervention list'!JS$195+1,0)</f>
        <v>0</v>
      </c>
      <c r="JT146" s="0" t="n">
        <f aca="false">IF(ISNUMBER(FIND(JT$1,$D146))=$AO$1,1,0)*VLOOKUP($Z$2,DALYs!$A$2:$MW$40,'Intervention list'!JT$195+1,0)</f>
        <v>0</v>
      </c>
      <c r="JU146" s="0" t="n">
        <f aca="false">IF(ISNUMBER(FIND(JU$1,$D146))=$AO$1,1,0)*VLOOKUP($Z$2,DALYs!$A$2:$MW$40,'Intervention list'!JU$195+1,0)</f>
        <v>0</v>
      </c>
      <c r="JV146" s="0" t="n">
        <f aca="false">IF(ISNUMBER(FIND(JV$1,$D146))=$AO$1,1,0)*VLOOKUP($Z$2,DALYs!$A$2:$MW$40,'Intervention list'!JV$195+1,0)</f>
        <v>0</v>
      </c>
      <c r="JW146" s="0" t="n">
        <f aca="false">IF(ISNUMBER(FIND(JW$1,$D146))=$AO$1,1,0)*VLOOKUP($Z$2,DALYs!$A$2:$MW$40,'Intervention list'!JW$195+1,0)</f>
        <v>0</v>
      </c>
      <c r="JX146" s="0" t="n">
        <f aca="false">IF(ISNUMBER(FIND(JX$1,$D146))=$AO$1,1,0)*VLOOKUP($Z$2,DALYs!$A$2:$MW$40,'Intervention list'!JX$195+1,0)</f>
        <v>0</v>
      </c>
      <c r="JY146" s="0" t="n">
        <f aca="false">IF(ISNUMBER(FIND(JY$1,$D146))=$AO$1,1,0)*VLOOKUP($Z$2,DALYs!$A$2:$MW$40,'Intervention list'!JY$195+1,0)</f>
        <v>0</v>
      </c>
      <c r="JZ146" s="0" t="n">
        <f aca="false">IF(ISNUMBER(FIND(JZ$1,$D146))=$AO$1,1,0)*VLOOKUP($Z$2,DALYs!$A$2:$MW$40,'Intervention list'!JZ$195+1,0)</f>
        <v>0</v>
      </c>
      <c r="KA146" s="0" t="n">
        <f aca="false">IF(ISNUMBER(FIND(KA$1,$D146))=$AO$1,1,0)*VLOOKUP($Z$2,DALYs!$A$2:$MW$40,'Intervention list'!KA$195+1,0)</f>
        <v>0</v>
      </c>
      <c r="KB146" s="0" t="n">
        <f aca="false">IF(ISNUMBER(FIND(KB$1,$D146))=$AO$1,1,0)*VLOOKUP($Z$2,DALYs!$A$2:$MW$40,'Intervention list'!KB$195+1,0)</f>
        <v>0</v>
      </c>
      <c r="KC146" s="0" t="n">
        <f aca="false">IF(ISNUMBER(FIND(KC$1,$D146))=$AO$1,1,0)*VLOOKUP($Z$2,DALYs!$A$2:$MW$40,'Intervention list'!KC$195+1,0)</f>
        <v>0</v>
      </c>
      <c r="KD146" s="0" t="n">
        <f aca="false">IF(ISNUMBER(FIND(KD$1,$D146))=$AO$1,1,0)*VLOOKUP($Z$2,DALYs!$A$2:$MW$40,'Intervention list'!KD$195+1,0)</f>
        <v>0</v>
      </c>
      <c r="KE146" s="0" t="n">
        <f aca="false">IF(ISNUMBER(FIND(KE$1,$D146))=$AO$1,1,0)*VLOOKUP($Z$2,DALYs!$A$2:$MW$40,'Intervention list'!KE$195+1,0)</f>
        <v>0</v>
      </c>
      <c r="KF146" s="0" t="n">
        <f aca="false">IF(ISNUMBER(FIND(KF$1,$D146))=$AO$1,1,0)*VLOOKUP($Z$2,DALYs!$A$2:$MW$40,'Intervention list'!KF$195+1,0)</f>
        <v>0</v>
      </c>
      <c r="KG146" s="0" t="n">
        <f aca="false">IF(ISNUMBER(FIND(KG$1,$D146))=$AO$1,1,0)*VLOOKUP($Z$2,DALYs!$A$2:$MW$40,'Intervention list'!KG$195+1,0)</f>
        <v>0</v>
      </c>
      <c r="KH146" s="0" t="n">
        <f aca="false">IF(ISNUMBER(FIND(KH$1,$D146))=$AO$1,1,0)*VLOOKUP($Z$2,DALYs!$A$2:$MW$40,'Intervention list'!KH$195+1,0)</f>
        <v>0</v>
      </c>
      <c r="KI146" s="0" t="n">
        <f aca="false">IF(ISNUMBER(FIND(KI$1,$D146))=$AO$1,1,0)*VLOOKUP($Z$2,DALYs!$A$2:$MW$40,'Intervention list'!KI$195+1,0)</f>
        <v>0</v>
      </c>
      <c r="KJ146" s="0" t="n">
        <f aca="false">IF(ISNUMBER(FIND(KJ$1,$D146))=$AO$1,1,0)*VLOOKUP($Z$2,DALYs!$A$2:$MW$40,'Intervention list'!KJ$195+1,0)</f>
        <v>0</v>
      </c>
      <c r="KK146" s="0" t="n">
        <f aca="false">IF(ISNUMBER(FIND(KK$1,$D146))=$AO$1,1,0)*VLOOKUP($Z$2,DALYs!$A$2:$MW$40,'Intervention list'!KK$195+1,0)</f>
        <v>0</v>
      </c>
      <c r="KL146" s="0" t="n">
        <f aca="false">IF(ISNUMBER(FIND(KL$1,$D146))=$AO$1,1,0)*VLOOKUP($Z$2,DALYs!$A$2:$MW$40,'Intervention list'!KL$195+1,0)</f>
        <v>0</v>
      </c>
      <c r="KM146" s="0" t="n">
        <f aca="false">IF(ISNUMBER(FIND(KM$1,$D146))=$AO$1,1,0)*VLOOKUP($Z$2,DALYs!$A$2:$MW$40,'Intervention list'!KM$195+1,0)</f>
        <v>0</v>
      </c>
      <c r="KN146" s="0" t="n">
        <f aca="false">IF(ISNUMBER(FIND(KN$1,$D146))=$AO$1,1,0)*VLOOKUP($Z$2,DALYs!$A$2:$MW$40,'Intervention list'!KN$195+1,0)</f>
        <v>0</v>
      </c>
      <c r="KO146" s="0" t="n">
        <f aca="false">IF(ISNUMBER(FIND(KO$1,$D146))=$AO$1,1,0)*VLOOKUP($Z$2,DALYs!$A$2:$MW$40,'Intervention list'!KO$195+1,0)</f>
        <v>0</v>
      </c>
      <c r="KP146" s="0" t="n">
        <f aca="false">IF(ISNUMBER(FIND(KP$1,$D146))=$AO$1,1,0)*VLOOKUP($Z$2,DALYs!$A$2:$MW$40,'Intervention list'!KP$195+1,0)</f>
        <v>0</v>
      </c>
      <c r="KQ146" s="0" t="n">
        <f aca="false">IF(ISNUMBER(FIND(KQ$1,$D146))=$AO$1,1,0)*VLOOKUP($Z$2,DALYs!$A$2:$MW$40,'Intervention list'!KQ$195+1,0)</f>
        <v>0</v>
      </c>
      <c r="KR146" s="0" t="n">
        <f aca="false">IF(ISNUMBER(FIND(KR$1,$D146))=$AO$1,1,0)*VLOOKUP($Z$2,DALYs!$A$2:$MW$40,'Intervention list'!KR$195+1,0)</f>
        <v>0</v>
      </c>
      <c r="KS146" s="0" t="n">
        <f aca="false">IF(ISNUMBER(FIND(KS$1,$D146))=$AO$1,1,0)*VLOOKUP($Z$2,DALYs!$A$2:$MW$40,'Intervention list'!KS$195+1,0)</f>
        <v>0</v>
      </c>
      <c r="KT146" s="0" t="n">
        <f aca="false">IF(ISNUMBER(FIND(KT$1,$D146))=$AO$1,1,0)*VLOOKUP($Z$2,DALYs!$A$2:$MW$40,'Intervention list'!KT$195+1,0)</f>
        <v>0</v>
      </c>
      <c r="KU146" s="0" t="n">
        <f aca="false">IF(ISNUMBER(FIND(KU$1,$D146))=$AO$1,1,0)*VLOOKUP($Z$2,DALYs!$A$2:$MW$40,'Intervention list'!KU$195+1,0)</f>
        <v>0</v>
      </c>
      <c r="KV146" s="0" t="n">
        <f aca="false">IF(ISNUMBER(FIND(KV$1,$D146))=$AO$1,1,0)*VLOOKUP($Z$2,DALYs!$A$2:$MW$40,'Intervention list'!KV$195+1,0)</f>
        <v>0</v>
      </c>
      <c r="KW146" s="0" t="n">
        <f aca="false">IF(ISNUMBER(FIND(KW$1,$D146))=$AO$1,1,0)*VLOOKUP($Z$2,DALYs!$A$2:$MW$40,'Intervention list'!KW$195+1,0)</f>
        <v>0</v>
      </c>
      <c r="KX146" s="0" t="n">
        <f aca="false">IF(ISNUMBER(FIND(KX$1,$D146))=$AO$1,1,0)*VLOOKUP($Z$2,DALYs!$A$2:$MW$40,'Intervention list'!KX$195+1,0)</f>
        <v>0</v>
      </c>
      <c r="KY146" s="0" t="n">
        <f aca="false">IF(ISNUMBER(FIND(KY$1,$D146))=$AO$1,1,0)*VLOOKUP($Z$2,DALYs!$A$2:$MW$40,'Intervention list'!KY$195+1,0)</f>
        <v>0</v>
      </c>
      <c r="KZ146" s="0" t="n">
        <f aca="false">IF(ISNUMBER(FIND(KZ$1,$D146))=$AO$1,1,0)*VLOOKUP($Z$2,DALYs!$A$2:$MW$40,'Intervention list'!KZ$195+1,0)</f>
        <v>0</v>
      </c>
      <c r="LA146" s="0" t="n">
        <f aca="false">IF(ISNUMBER(FIND(LA$1,$D146))=$AO$1,1,0)*VLOOKUP($Z$2,DALYs!$A$2:$MW$40,'Intervention list'!LA$195+1,0)</f>
        <v>0</v>
      </c>
      <c r="LB146" s="0" t="n">
        <f aca="false">IF(ISNUMBER(FIND(LB$1,$D146))=$AO$1,1,0)*VLOOKUP($Z$2,DALYs!$A$2:$MW$40,'Intervention list'!LB$195+1,0)</f>
        <v>0</v>
      </c>
      <c r="LC146" s="0" t="n">
        <f aca="false">IF(ISNUMBER(FIND(LC$1,$D146))=$AO$1,1,0)*VLOOKUP($Z$2,DALYs!$A$2:$MW$40,'Intervention list'!LC$195+1,0)</f>
        <v>0</v>
      </c>
      <c r="LD146" s="0" t="n">
        <f aca="false">IF(ISNUMBER(FIND(LD$1,$D146))=$AO$1,1,0)*VLOOKUP($Z$2,DALYs!$A$2:$MW$40,'Intervention list'!LD$195+1,0)</f>
        <v>0</v>
      </c>
      <c r="LE146" s="0" t="n">
        <f aca="false">IF(ISNUMBER(FIND(LE$1,$D146))=$AO$1,1,0)*VLOOKUP($Z$2,DALYs!$A$2:$MW$40,'Intervention list'!LE$195+1,0)</f>
        <v>0</v>
      </c>
      <c r="LF146" s="0" t="n">
        <f aca="false">IF(ISNUMBER(FIND(LF$1,$D146))=$AO$1,1,0)*VLOOKUP($Z$2,DALYs!$A$2:$MW$40,'Intervention list'!LF$195+1,0)</f>
        <v>0</v>
      </c>
      <c r="LG146" s="0" t="n">
        <f aca="false">IF(ISNUMBER(FIND(LG$1,$D146))=$AO$1,1,0)*VLOOKUP($Z$2,DALYs!$A$2:$MW$40,'Intervention list'!LG$195+1,0)</f>
        <v>0</v>
      </c>
      <c r="LH146" s="0" t="n">
        <f aca="false">IF(ISNUMBER(FIND(LH$1,$D146))=$AO$1,1,0)*VLOOKUP($Z$2,DALYs!$A$2:$MW$40,'Intervention list'!LH$195+1,0)</f>
        <v>0</v>
      </c>
      <c r="LI146" s="0" t="n">
        <f aca="false">IF(ISNUMBER(FIND(LI$1,$D146))=$AO$1,1,0)*VLOOKUP($Z$2,DALYs!$A$2:$MW$40,'Intervention list'!LI$195+1,0)</f>
        <v>0</v>
      </c>
      <c r="LJ146" s="0" t="n">
        <f aca="false">IF(ISNUMBER(FIND(LJ$1,$D146))=$AO$1,1,0)*VLOOKUP($Z$2,DALYs!$A$2:$MW$40,'Intervention list'!LJ$195+1,0)</f>
        <v>0</v>
      </c>
      <c r="LK146" s="0" t="n">
        <f aca="false">IF(ISNUMBER(FIND(LK$1,$D146))=$AO$1,1,0)*VLOOKUP($Z$2,DALYs!$A$2:$MW$40,'Intervention list'!LK$195+1,0)</f>
        <v>0</v>
      </c>
      <c r="LL146" s="0" t="n">
        <f aca="false">IF(ISNUMBER(FIND(LL$1,$D146))=$AO$1,1,0)*VLOOKUP($Z$2,DALYs!$A$2:$MW$40,'Intervention list'!LL$195+1,0)</f>
        <v>0</v>
      </c>
      <c r="LM146" s="0" t="n">
        <f aca="false">IF(ISNUMBER(FIND(LM$1,$D146))=$AO$1,1,0)*VLOOKUP($Z$2,DALYs!$A$2:$MW$40,'Intervention list'!LM$195+1,0)</f>
        <v>0</v>
      </c>
      <c r="LN146" s="0" t="n">
        <f aca="false">IF(ISNUMBER(FIND(LN$1,$D146))=$AO$1,1,0)*VLOOKUP($Z$2,DALYs!$A$2:$MW$40,'Intervention list'!LN$195+1,0)</f>
        <v>0</v>
      </c>
      <c r="LO146" s="0" t="n">
        <f aca="false">IF(ISNUMBER(FIND(LO$1,$D146))=$AO$1,1,0)*VLOOKUP($Z$2,DALYs!$A$2:$MW$40,'Intervention list'!LO$195+1,0)</f>
        <v>0</v>
      </c>
      <c r="LP146" s="0" t="n">
        <f aca="false">IF(ISNUMBER(FIND(LP$1,$D146))=$AO$1,1,0)*VLOOKUP($Z$2,DALYs!$A$2:$MW$40,'Intervention list'!LP$195+1,0)</f>
        <v>0</v>
      </c>
      <c r="LQ146" s="0" t="n">
        <f aca="false">IF(ISNUMBER(FIND(LQ$1,$D146))=$AO$1,1,0)*VLOOKUP($Z$2,DALYs!$A$2:$MW$40,'Intervention list'!LQ$195+1,0)</f>
        <v>0</v>
      </c>
      <c r="LR146" s="0" t="n">
        <f aca="false">IF(ISNUMBER(FIND(LR$1,$D146))=$AO$1,1,0)*VLOOKUP($Z$2,DALYs!$A$2:$MW$40,'Intervention list'!LR$195+1,0)</f>
        <v>0</v>
      </c>
      <c r="LS146" s="0" t="n">
        <f aca="false">IF(ISNUMBER(FIND(LS$1,$D146))=$AO$1,1,0)*VLOOKUP($Z$2,DALYs!$A$2:$MW$40,'Intervention list'!LS$195+1,0)</f>
        <v>0</v>
      </c>
      <c r="LT146" s="0" t="n">
        <f aca="false">IF(ISNUMBER(FIND(LT$1,$D146))=$AO$1,1,0)*VLOOKUP($Z$2,DALYs!$A$2:$MW$40,'Intervention list'!LT$195+1,0)</f>
        <v>0</v>
      </c>
      <c r="LU146" s="0" t="n">
        <f aca="false">IF(ISNUMBER(FIND(LU$1,$D146))=$AO$1,1,0)*VLOOKUP($Z$2,DALYs!$A$2:$MW$40,'Intervention list'!LU$195+1,0)</f>
        <v>0</v>
      </c>
      <c r="LV146" s="0" t="n">
        <f aca="false">IF(ISNUMBER(FIND(LV$1,$D146))=$AO$1,1,0)*VLOOKUP($Z$2,DALYs!$A$2:$MW$40,'Intervention list'!LV$195+1,0)</f>
        <v>0</v>
      </c>
      <c r="LW146" s="0" t="n">
        <f aca="false">IF(ISNUMBER(FIND(LW$1,$D146))=$AO$1,1,0)*VLOOKUP($Z$2,DALYs!$A$2:$MW$40,'Intervention list'!LW$195+1,0)</f>
        <v>0</v>
      </c>
      <c r="LX146" s="0" t="n">
        <f aca="false">IF(ISNUMBER(FIND(LX$1,$D146))=$AO$1,1,0)*VLOOKUP($Z$2,DALYs!$A$2:$MW$40,'Intervention list'!LX$195+1,0)</f>
        <v>0</v>
      </c>
      <c r="LY146" s="0" t="n">
        <f aca="false">IF(ISNUMBER(FIND(LY$1,$D146))=$AO$1,1,0)*VLOOKUP($Z$2,DALYs!$A$2:$MW$40,'Intervention list'!LY$195+1,0)</f>
        <v>0</v>
      </c>
      <c r="LZ146" s="0" t="n">
        <f aca="false">IF(ISNUMBER(FIND(LZ$1,$D146))=$AO$1,1,0)*VLOOKUP($Z$2,DALYs!$A$2:$MW$40,'Intervention list'!LZ$195+1,0)</f>
        <v>0</v>
      </c>
      <c r="MA146" s="0" t="n">
        <f aca="false">IF(ISNUMBER(FIND(MA$1,$D146))=$AO$1,1,0)*VLOOKUP($Z$2,DALYs!$A$2:$MW$40,'Intervention list'!MA$195+1,0)</f>
        <v>0</v>
      </c>
      <c r="MB146" s="0" t="n">
        <f aca="false">IF(ISNUMBER(FIND(MB$1,$D146))=$AO$1,1,0)*VLOOKUP($Z$2,DALYs!$A$2:$MW$40,'Intervention list'!MB$195+1,0)</f>
        <v>0</v>
      </c>
      <c r="MC146" s="0" t="n">
        <f aca="false">IF(ISNUMBER(FIND(MC$1,$D146))=$AO$1,1,0)*VLOOKUP($Z$2,DALYs!$A$2:$MW$40,'Intervention list'!MC$195+1,0)</f>
        <v>0</v>
      </c>
      <c r="MD146" s="0" t="n">
        <f aca="false">IF(ISNUMBER(FIND(MD$1,$D146))=$AO$1,1,0)*VLOOKUP($Z$2,DALYs!$A$2:$MW$40,'Intervention list'!MD$195+1,0)</f>
        <v>0</v>
      </c>
      <c r="ME146" s="0" t="n">
        <f aca="false">IF(ISNUMBER(FIND(ME$1,$D146))=$AO$1,1,0)*VLOOKUP($Z$2,DALYs!$A$2:$MW$40,'Intervention list'!ME$195+1,0)</f>
        <v>0</v>
      </c>
      <c r="MF146" s="0" t="n">
        <f aca="false">IF(ISNUMBER(FIND(MF$1,$D146))=$AO$1,1,0)*VLOOKUP($Z$2,DALYs!$A$2:$MW$40,'Intervention list'!MF$195+1,0)</f>
        <v>0</v>
      </c>
      <c r="MG146" s="0" t="n">
        <f aca="false">IF(ISNUMBER(FIND(MG$1,$D146))=$AO$1,1,0)*VLOOKUP($Z$2,DALYs!$A$2:$MW$40,'Intervention list'!MG$195+1,0)</f>
        <v>0</v>
      </c>
      <c r="MH146" s="0" t="n">
        <f aca="false">IF(ISNUMBER(FIND(MH$1,$D146))=$AO$1,1,0)*VLOOKUP($Z$2,DALYs!$A$2:$MW$40,'Intervention list'!MH$195+1,0)</f>
        <v>0</v>
      </c>
      <c r="MI146" s="0" t="n">
        <f aca="false">IF(ISNUMBER(FIND(MI$1,$D146))=$AO$1,1,0)*VLOOKUP($Z$2,DALYs!$A$2:$MW$40,'Intervention list'!MI$195+1,0)</f>
        <v>0</v>
      </c>
      <c r="MJ146" s="0" t="n">
        <f aca="false">IF(ISNUMBER(FIND(MJ$1,$D146))=$AO$1,1,0)*VLOOKUP($Z$2,DALYs!$A$2:$MW$40,'Intervention list'!MJ$195+1,0)</f>
        <v>0</v>
      </c>
      <c r="MK146" s="0" t="n">
        <f aca="false">IF(ISNUMBER(FIND(MK$1,$D146))=$AO$1,1,0)*VLOOKUP($Z$2,DALYs!$A$2:$MW$40,'Intervention list'!MK$195+1,0)</f>
        <v>0</v>
      </c>
      <c r="ML146" s="0" t="n">
        <f aca="false">IF(ISNUMBER(FIND(ML$1,$D146))=$AO$1,1,0)*VLOOKUP($Z$2,DALYs!$A$2:$MW$40,'Intervention list'!ML$195+1,0)</f>
        <v>0</v>
      </c>
      <c r="MM146" s="0" t="n">
        <f aca="false">IF(ISNUMBER(FIND(MM$1,$D146))=$AO$1,1,0)*VLOOKUP($Z$2,DALYs!$A$2:$MW$40,'Intervention list'!MM$195+1,0)</f>
        <v>0</v>
      </c>
      <c r="MN146" s="0" t="n">
        <f aca="false">IF(ISNUMBER(FIND(MN$1,$D146))=$AO$1,1,0)*VLOOKUP($Z$2,DALYs!$A$2:$MW$40,'Intervention list'!MN$195+1,0)</f>
        <v>0</v>
      </c>
      <c r="MO146" s="0" t="n">
        <f aca="false">IF(ISNUMBER(FIND(MO$1,$D146))=$AO$1,1,0)*VLOOKUP($Z$2,DALYs!$A$2:$MW$40,'Intervention list'!MO$195+1,0)</f>
        <v>0</v>
      </c>
      <c r="MP146" s="0" t="n">
        <f aca="false">IF(ISNUMBER(FIND(MP$1,$D146))=$AO$1,1,0)*VLOOKUP($Z$2,DALYs!$A$2:$MW$40,'Intervention list'!MP$195+1,0)</f>
        <v>0</v>
      </c>
      <c r="MQ146" s="0" t="n">
        <f aca="false">IF(ISNUMBER(FIND(MQ$1,$D146))=$AO$1,1,0)*VLOOKUP($Z$2,DALYs!$A$2:$MW$40,'Intervention list'!MQ$195+1,0)</f>
        <v>0</v>
      </c>
      <c r="MR146" s="0" t="n">
        <f aca="false">IF(ISNUMBER(FIND(MR$1,$D146))=$AO$1,1,0)*VLOOKUP($Z$2,DALYs!$A$2:$MW$40,'Intervention list'!MR$195+1,0)</f>
        <v>0</v>
      </c>
      <c r="MS146" s="0" t="n">
        <f aca="false">IF(ISNUMBER(FIND(MS$1,$D146))=$AO$1,1,0)*VLOOKUP($Z$2,DALYs!$A$2:$MW$40,'Intervention list'!MS$195+1,0)</f>
        <v>0</v>
      </c>
      <c r="MT146" s="0" t="n">
        <f aca="false">IF(ISNUMBER(FIND(MT$1,$D146))=$AO$1,1,0)*VLOOKUP($Z$2,DALYs!$A$2:$MW$40,'Intervention list'!MT$195+1,0)</f>
        <v>0</v>
      </c>
      <c r="MU146" s="0" t="n">
        <f aca="false">IF(ISNUMBER(FIND(MU$1,$D146))=$AO$1,1,0)*VLOOKUP($Z$2,DALYs!$A$2:$MW$40,'Intervention list'!MU$195+1,0)</f>
        <v>0</v>
      </c>
      <c r="MV146" s="0" t="n">
        <f aca="false">IF(ISNUMBER(FIND(MV$1,$D146))=$AO$1,1,0)*VLOOKUP($Z$2,DALYs!$A$2:$MW$40,'Intervention list'!MV$195+1,0)</f>
        <v>0</v>
      </c>
      <c r="MW146" s="0" t="n">
        <f aca="false">IF(ISNUMBER(FIND(MW$1,$D146))=$AO$1,1,0)*VLOOKUP($Z$2,DALYs!$A$2:$MW$40,'Intervention list'!MW$195+1,0)</f>
        <v>0</v>
      </c>
      <c r="MX146" s="0" t="n">
        <f aca="false">IF(ISNUMBER(FIND(MX$1,$D146))=$AO$1,1,0)*VLOOKUP($Z$2,DALYs!$A$2:$MW$40,'Intervention list'!MX$195+1,0)</f>
        <v>0</v>
      </c>
      <c r="MY146" s="0" t="n">
        <f aca="false">IF(ISNUMBER(FIND(MY$1,$D146))=$AO$1,1,0)*VLOOKUP($Z$2,DALYs!$A$2:$MW$40,'Intervention list'!MY$195+1,0)</f>
        <v>0</v>
      </c>
      <c r="MZ146" s="0" t="n">
        <f aca="false">IF(ISNUMBER(FIND(MZ$1,$D146))=$AO$1,1,0)*VLOOKUP($Z$2,DALYs!$A$2:$MW$40,'Intervention list'!MZ$195+1,0)</f>
        <v>0</v>
      </c>
      <c r="NA146" s="0" t="n">
        <f aca="false">IF(ISNUMBER(FIND(NA$1,$D146))=$AO$1,1,0)*VLOOKUP($Z$2,DALYs!$A$2:$MW$40,'Intervention list'!NA$195+1,0)</f>
        <v>0</v>
      </c>
      <c r="NB146" s="0" t="n">
        <f aca="false">IF(ISNUMBER(FIND(NB$1,$D146))=$AO$1,1,0)*VLOOKUP($Z$2,DALYs!$A$2:$MW$40,'Intervention list'!NB$195+1,0)</f>
        <v>0</v>
      </c>
      <c r="NC146" s="0" t="n">
        <f aca="false">IF(ISNUMBER(FIND(NC$1,$D146))=$AO$1,1,0)*VLOOKUP($Z$2,DALYs!$A$2:$MW$40,'Intervention list'!NC$195+1,0)</f>
        <v>0</v>
      </c>
      <c r="ND146" s="0" t="n">
        <f aca="false">IF(ISNUMBER(FIND(ND$1,$D146))=$AO$1,1,0)*VLOOKUP($Z$2,DALYs!$A$2:$MW$40,'Intervention list'!ND$195+1,0)</f>
        <v>0</v>
      </c>
      <c r="NE146" s="0" t="n">
        <f aca="false">IF(ISNUMBER(FIND(NE$1,$D146))=$AO$1,1,0)*VLOOKUP($Z$2,DALYs!$A$2:$MW$40,'Intervention list'!NE$195+1,0)</f>
        <v>0</v>
      </c>
      <c r="NF146" s="0" t="n">
        <f aca="false">IF(ISNUMBER(FIND(NF$1,$D146))=$AO$1,1,0)*VLOOKUP($Z$2,DALYs!$A$2:$MW$40,'Intervention list'!NF$195+1,0)</f>
        <v>0</v>
      </c>
      <c r="NG146" s="0" t="n">
        <f aca="false">IF(ISNUMBER(FIND(NG$1,$D146))=$AO$1,1,0)*VLOOKUP($Z$2,DALYs!$A$2:$MW$40,'Intervention list'!NG$195+1,0)</f>
        <v>0</v>
      </c>
      <c r="NH146" s="0" t="n">
        <f aca="false">IF(ISNUMBER(FIND(NH$1,$D146))=$AO$1,1,0)*VLOOKUP($Z$2,DALYs!$A$2:$MW$40,'Intervention list'!NH$195+1,0)</f>
        <v>0</v>
      </c>
      <c r="NI146" s="0" t="n">
        <f aca="false">IF(ISNUMBER(FIND(NI$1,$D146))=$AO$1,1,0)*VLOOKUP($Z$2,DALYs!$A$2:$MW$40,'Intervention list'!NI$195+1,0)</f>
        <v>0</v>
      </c>
      <c r="NJ146" s="0" t="n">
        <f aca="false">IF(ISNUMBER(FIND(NJ$1,$D146))=$AO$1,1,0)*VLOOKUP($Z$2,DALYs!$A$2:$MW$40,'Intervention list'!NJ$195+1,0)</f>
        <v>0</v>
      </c>
      <c r="NK146" s="0" t="n">
        <f aca="false">IF(ISNUMBER(FIND(NK$1,$D146))=$AO$1,1,0)*VLOOKUP($Z$2,DALYs!$A$2:$MW$40,'Intervention list'!NK$195+1,0)</f>
        <v>0</v>
      </c>
      <c r="NL146" s="0" t="n">
        <f aca="false">IF(ISNUMBER(FIND(NL$1,$D146))=$AO$1,1,0)*VLOOKUP($Z$2,DALYs!$A$2:$MW$40,'Intervention list'!NL$195+1,0)</f>
        <v>0</v>
      </c>
      <c r="NM146" s="0" t="n">
        <f aca="false">IF(ISNUMBER(FIND(NM$1,$D146))=$AO$1,1,0)*VLOOKUP($Z$2,DALYs!$A$2:$MW$40,'Intervention list'!NM$195+1,0)</f>
        <v>0</v>
      </c>
      <c r="NN146" s="0" t="n">
        <f aca="false">IF(ISNUMBER(FIND(NN$1,$D146))=$AO$1,1,0)*VLOOKUP($Z$2,DALYs!$A$2:$MW$40,'Intervention list'!NN$195+1,0)</f>
        <v>0</v>
      </c>
      <c r="NO146" s="0" t="n">
        <f aca="false">IF(ISNUMBER(FIND(NO$1,$D146))=$AO$1,1,0)*VLOOKUP($Z$2,DALYs!$A$2:$MW$40,'Intervention list'!NO$195+1,0)</f>
        <v>0</v>
      </c>
      <c r="NP146" s="0" t="n">
        <f aca="false">IF(ISNUMBER(FIND(NP$1,$D146))=$AO$1,1,0)*VLOOKUP($Z$2,DALYs!$A$2:$MW$40,'Intervention list'!NP$195+1,0)</f>
        <v>0</v>
      </c>
      <c r="NQ146" s="0" t="n">
        <f aca="false">IF(ISNUMBER(FIND(NQ$1,$D146))=$AO$1,1,0)*VLOOKUP($Z$2,DALYs!$A$2:$MW$40,'Intervention list'!NQ$195+1,0)</f>
        <v>0</v>
      </c>
      <c r="NR146" s="0" t="n">
        <f aca="false">IF(ISNUMBER(FIND(NR$1,$D146))=$AO$1,1,0)*VLOOKUP($Z$2,DALYs!$A$2:$MW$40,'Intervention list'!NR$195+1,0)</f>
        <v>0</v>
      </c>
      <c r="NS146" s="0" t="n">
        <f aca="false">IF(ISNUMBER(FIND(NS$1,$D146))=$AO$1,1,0)*VLOOKUP($Z$2,DALYs!$A$2:$MW$40,'Intervention list'!NS$195+1,0)</f>
        <v>0</v>
      </c>
      <c r="NT146" s="0" t="n">
        <f aca="false">IF(ISNUMBER(FIND(NT$1,$D146))=$AO$1,1,0)*VLOOKUP($Z$2,DALYs!$A$2:$MW$40,'Intervention list'!NT$195+1,0)</f>
        <v>0</v>
      </c>
      <c r="NU146" s="0" t="n">
        <f aca="false">IF(ISNUMBER(FIND(NU$1,$D146))=$AO$1,1,0)*VLOOKUP($Z$2,DALYs!$A$2:$MW$40,'Intervention list'!NU$195+1,0)</f>
        <v>0</v>
      </c>
      <c r="NV146" s="0" t="n">
        <f aca="false">IF(ISNUMBER(FIND(NV$1,$D146))=$AO$1,1,0)*VLOOKUP($Z$2,DALYs!$A$2:$MW$40,'Intervention list'!NV$195+1,0)</f>
        <v>0</v>
      </c>
      <c r="NW146" s="0" t="n">
        <f aca="false">IF(ISNUMBER(FIND(NW$1,$D146))=$AO$1,1,0)*VLOOKUP($Z$2,DALYs!$A$2:$MW$40,'Intervention list'!NW$195+1,0)</f>
        <v>0</v>
      </c>
      <c r="NX146" s="0" t="n">
        <f aca="false">IF(ISNUMBER(FIND(NX$1,$D146))=$AO$1,1,0)*VLOOKUP($Z$2,DALYs!$A$2:$MW$40,'Intervention list'!NX$195+1,0)</f>
        <v>0</v>
      </c>
      <c r="NY146" s="0" t="n">
        <f aca="false">IF(ISNUMBER(FIND(NY$1,$D146))=$AO$1,1,0)*VLOOKUP($Z$2,DALYs!$A$2:$MW$40,'Intervention list'!NY$195+1,0)</f>
        <v>0</v>
      </c>
      <c r="NZ146" s="0" t="n">
        <f aca="false">IF(ISNUMBER(FIND(NZ$1,$D146))=$AO$1,1,0)*VLOOKUP($Z$2,DALYs!$A$2:$MW$40,'Intervention list'!NZ$195+1,0)</f>
        <v>0</v>
      </c>
      <c r="OA146" s="0" t="n">
        <f aca="false">IF(ISNUMBER(FIND(OA$1,$D146))=$AO$1,1,0)*VLOOKUP($Z$2,DALYs!$A$2:$MW$40,'Intervention list'!OA$195+1,0)</f>
        <v>0</v>
      </c>
      <c r="OB146" s="0" t="n">
        <f aca="false">IF(ISNUMBER(FIND(OB$1,$D146))=$AO$1,1,0)*VLOOKUP($Z$2,DALYs!$A$2:$MW$40,'Intervention list'!OB$195+1,0)</f>
        <v>0</v>
      </c>
      <c r="OC146" s="0" t="n">
        <f aca="false">IF(ISNUMBER(FIND(OC$1,$D146))=$AO$1,1,0)*VLOOKUP($Z$2,DALYs!$A$2:$MW$40,'Intervention list'!OC$195+1,0)</f>
        <v>0</v>
      </c>
      <c r="OD146" s="0" t="n">
        <f aca="false">IF(ISNUMBER(FIND(OD$1,$D146))=$AO$1,1,0)*VLOOKUP($Z$2,DALYs!$A$2:$MW$40,'Intervention list'!OD$195+1,0)</f>
        <v>0</v>
      </c>
      <c r="OE146" s="0" t="n">
        <f aca="false">IF(ISNUMBER(FIND(OE$1,$D146))=$AO$1,1,0)*VLOOKUP($Z$2,DALYs!$A$2:$MW$40,'Intervention list'!OE$195+1,0)</f>
        <v>0</v>
      </c>
      <c r="OF146" s="0" t="n">
        <f aca="false">IF(ISNUMBER(FIND(OF$1,$D146))=$AO$1,1,0)*VLOOKUP($Z$2,DALYs!$A$2:$MW$40,'Intervention list'!OF$195+1,0)</f>
        <v>0</v>
      </c>
      <c r="OG146" s="0" t="n">
        <f aca="false">IF(ISNUMBER(FIND(OG$1,$D146))=$AO$1,1,0)*VLOOKUP($Z$2,DALYs!$A$2:$MW$40,'Intervention list'!OG$195+1,0)</f>
        <v>0</v>
      </c>
      <c r="OH146" s="0" t="n">
        <f aca="false">IF(ISNUMBER(FIND(OH$1,$D146))=$AO$1,1,0)*VLOOKUP($Z$2,DALYs!$A$2:$MW$40,'Intervention list'!OH$195+1,0)</f>
        <v>0</v>
      </c>
      <c r="OI146" s="0" t="n">
        <f aca="false">IF(ISNUMBER(FIND(OI$1,$D146))=$AO$1,1,0)*VLOOKUP($Z$2,DALYs!$A$2:$MW$40,'Intervention list'!OI$195+1,0)</f>
        <v>0</v>
      </c>
      <c r="OJ146" s="0" t="n">
        <f aca="false">IF(ISNUMBER(FIND(OJ$1,$D146))=$AO$1,1,0)*VLOOKUP($Z$2,DALYs!$A$2:$MW$40,'Intervention list'!OJ$195+1,0)</f>
        <v>0</v>
      </c>
      <c r="OK146" s="0" t="n">
        <f aca="false">IF(ISNUMBER(FIND(OK$1,$D146))=$AO$1,1,0)*VLOOKUP($Z$2,DALYs!$A$2:$MW$40,'Intervention list'!OK$195+1,0)</f>
        <v>0</v>
      </c>
      <c r="OL146" s="0" t="n">
        <f aca="false">IF(ISNUMBER(FIND(OL$1,$D146))=$AO$1,1,0)*VLOOKUP($Z$2,DALYs!$A$2:$MW$40,'Intervention list'!OL$195+1,0)</f>
        <v>0</v>
      </c>
      <c r="OM146" s="0" t="n">
        <f aca="false">IF(ISNUMBER(FIND(OM$1,$D146))=$AO$1,1,0)*VLOOKUP($Z$2,DALYs!$A$2:$MW$40,'Intervention list'!OM$195+1,0)</f>
        <v>0</v>
      </c>
      <c r="ON146" s="0" t="n">
        <f aca="false">IF(ISNUMBER(FIND(ON$1,$D146))=$AO$1,1,0)*VLOOKUP($Z$2,DALYs!$A$2:$MW$40,'Intervention list'!ON$195+1,0)</f>
        <v>0</v>
      </c>
      <c r="OO146" s="0" t="n">
        <f aca="false">IF(ISNUMBER(FIND(OO$1,$D146))=$AO$1,1,0)*VLOOKUP($Z$2,DALYs!$A$2:$MW$40,'Intervention list'!OO$195+1,0)</f>
        <v>0</v>
      </c>
      <c r="OP146" s="0" t="n">
        <f aca="false">IF(ISNUMBER(FIND(OP$1,$D146))=$AO$1,1,0)*VLOOKUP($Z$2,DALYs!$A$2:$MW$40,'Intervention list'!OP$195+1,0)</f>
        <v>0</v>
      </c>
      <c r="OQ146" s="0" t="n">
        <f aca="false">IF(ISNUMBER(FIND(OQ$1,$D146))=$AO$1,1,0)*VLOOKUP($Z$2,DALYs!$A$2:$MW$40,'Intervention list'!OQ$195+1,0)</f>
        <v>0</v>
      </c>
      <c r="OR146" s="0" t="n">
        <f aca="false">IF(ISNUMBER(FIND(OR$1,$D146))=$AO$1,1,0)*VLOOKUP($Z$2,DALYs!$A$2:$MW$40,'Intervention list'!OR$195+1,0)</f>
        <v>0</v>
      </c>
      <c r="OS146" s="0" t="n">
        <f aca="false">IF(ISNUMBER(FIND(OS$1,$D146))=$AO$1,1,0)*VLOOKUP($Z$2,DALYs!$A$2:$MW$40,'Intervention list'!OS$195+1,0)</f>
        <v>0</v>
      </c>
      <c r="OT146" s="0" t="n">
        <f aca="false">IF(ISNUMBER(FIND(OT$1,$D146))=$AO$1,1,0)*VLOOKUP($Z$2,DALYs!$A$2:$MW$40,'Intervention list'!OT$195+1,0)</f>
        <v>0</v>
      </c>
      <c r="OU146" s="0" t="n">
        <f aca="false">IF(ISNUMBER(FIND(OU$1,$D146))=$AO$1,1,0)*VLOOKUP($Z$2,DALYs!$A$2:$MW$40,'Intervention list'!OU$195+1,0)</f>
        <v>0</v>
      </c>
      <c r="OV146" s="0" t="n">
        <f aca="false">IF(ISNUMBER(FIND(OV$1,$D146))=$AO$1,1,0)*VLOOKUP($Z$2,DALYs!$A$2:$MW$40,'Intervention list'!OV$195+1,0)</f>
        <v>0</v>
      </c>
      <c r="OW146" s="0" t="n">
        <f aca="false">IF(ISNUMBER(FIND(OW$1,$D146))=$AO$1,1,0)*VLOOKUP($Z$2,DALYs!$A$2:$MW$40,'Intervention list'!OW$195+1,0)</f>
        <v>0</v>
      </c>
      <c r="OX146" s="0" t="n">
        <f aca="false">IF(ISNUMBER(FIND(OX$1,$D146))=$AO$1,1,0)*VLOOKUP($Z$2,DALYs!$A$2:$MW$40,'Intervention list'!OX$195+1,0)</f>
        <v>0</v>
      </c>
    </row>
    <row r="147" customFormat="false" ht="15.75" hidden="false" customHeight="false" outlineLevel="0" collapsed="false">
      <c r="A147" s="6" t="s">
        <v>178</v>
      </c>
      <c r="B147" s="6" t="s">
        <v>97</v>
      </c>
      <c r="C147" s="0" t="s">
        <v>173</v>
      </c>
      <c r="D147" s="7" t="s">
        <v>179</v>
      </c>
      <c r="E147" s="7" t="str">
        <f aca="false">SUBSTITUTE(D147,0.2,X147)</f>
        <v>Alcohol use disorders: 0.05</v>
      </c>
      <c r="F147" s="0" t="s">
        <v>14</v>
      </c>
      <c r="G147" s="8" t="n">
        <v>3.61</v>
      </c>
      <c r="H147" s="9" t="n">
        <v>832</v>
      </c>
      <c r="I147" s="9" t="n">
        <f aca="false">IF(H147="","",(H147*(VLOOKUP($Z$2,Worksheet,11,0)^4)))</f>
        <v>1212.30152117789</v>
      </c>
      <c r="J147" s="9" t="n">
        <f aca="false">IF(I147="","",I147*VLOOKUP($Z$2,Worksheet,12,0))</f>
        <v>1358.75961985077</v>
      </c>
      <c r="K147" s="9" t="n">
        <f aca="false">IF(I147="","",I147*VLOOKUP($Z$2, Worksheet, 13, 0))</f>
        <v>1190.254593439</v>
      </c>
      <c r="L147" s="9" t="n">
        <f aca="false">IF(J147="",VLOOKUP($Z$2, Worksheet, 14, 0),J147)</f>
        <v>1358.75961985077</v>
      </c>
      <c r="M147" s="9" t="n">
        <f aca="false">IF(L147&lt;VLOOKUP($Z$2,'Country sheet'!$A$3:$P$41,15,0), VLOOKUP($Z$2,'Country sheet'!$A$3:$P$41,15,0), L147)/0.7</f>
        <v>1941.08517121538</v>
      </c>
      <c r="N147" s="27" t="n">
        <f aca="false">IFERROR(IF(AC147=$AO$1,VLOOKUP(F147,AO$42:AX$46,MATCH(AC$1,AP$41:AX$41,0)+1,0)/COUNTIFS($F$2:$F$194,$F147,$AC$2:$AC$194,$AO$1),0),0) + IFERROR(IF(AD147=$AO$1,VLOOKUP(F147,AO$42:AX$46,MATCH(AD$1,AP$41:AX$41,0)+1,0)/COUNTIFS($F$2:$F$194,$F147,$AD$2:$AD$194,$AO$1),0),0) + IFERROR(IF(AE147=$AO$1,VLOOKUP(F147,AO$42:AX$46,MATCH(AE$1,AP$41:AX$41,0)+1,0)/COUNTIFS($F$2:$F$194,$F147,$AE$2:$AE$194,$AO$1),0),0) + IFERROR(IF(AF147=$AO$1,VLOOKUP(F147,AO$42:AX$46,MATCH(AF$1,AP$41:AX$41,0)+1,0)/COUNTIFS($F$2:$F$194,$F147,$AF$2:$AF$194,$AO$1),0),0) + IFERROR(IF(AG147=$AO$1,VLOOKUP(F147,AO$42:AX$46,MATCH(AG$1,AP$41:AX$41,0)+1,0)/COUNTIFS($F$2:$F$194,$F147,$AG$2:$AG$194,$AO$1),0),0) + IFERROR(IF(AH147=$AO$1,VLOOKUP(F147,AO$42:AX$46,MATCH(AH$1,AP$41:AX$41,0)+1,0)/COUNTIFS($F$2:$F$194,$F147,$AH$2:$AH$194,$AO$1),0),0) + IFERROR(IF(AI147=$AO$1,VLOOKUP(F147,AO$42:AX$46,MATCH(AI$1,AP$41:AX$41,0)+1,0)/COUNTIFS($F$2:$F$194,$F147,$AI$2:$AI$194,$AO$1),0),0) + IFERROR(IF(AJ147=$AO$1,VLOOKUP(F147,AO$42:AX$46,MATCH(AJ$1,AP$41:AX$41,0)+1,0)/COUNTIFS($F$2:$F$194,$F147,$AJ$2:$AJ$194,$AO$1),0),0) + IFERROR(IF(AK147=$AO$1,VLOOKUP(F147,AO$42:AX$46,MATCH(AK$1,AP$41:AX$41,0)+1,0)/COUNTIFS($F$2:$F$194,$F147,$AK$2:$AK$194,$AO$1),0),0)</f>
        <v>0</v>
      </c>
      <c r="O147" s="0" t="n">
        <v>1</v>
      </c>
      <c r="P147" s="0" t="n">
        <v>1</v>
      </c>
      <c r="Q147" s="0" t="n">
        <f aca="false">SUM(BC147:OX147)</f>
        <v>29926.0851576518</v>
      </c>
      <c r="R147" s="0" t="n">
        <f aca="false">IF(VLOOKUP($Z$2,CET!$A$4:$L$42,12,0)="Low income",_xlfn.IFS(S147=0.2,0.1,S147=0.1,0.05,S147=0.5,0.4,S147=0.35,0.25),S147)</f>
        <v>0.2</v>
      </c>
      <c r="S147" s="0" t="n">
        <v>0.2</v>
      </c>
      <c r="T147" s="0" t="n">
        <v>0.8</v>
      </c>
      <c r="U147" s="0" t="n">
        <f aca="false">N147/M147</f>
        <v>0</v>
      </c>
      <c r="V147" s="0" t="n">
        <f aca="false">IFERROR(U147/Q147,0)</f>
        <v>0</v>
      </c>
      <c r="W147" s="0" t="n">
        <f aca="false">(T147/R147)*V147</f>
        <v>0</v>
      </c>
      <c r="X147" s="28" t="n">
        <f aca="false">IF(W147=0,0,IF(W147&lt;=0.8,IF(W147&lt;0.05,0.05,W147),0.8))</f>
        <v>0</v>
      </c>
      <c r="Y147" s="28"/>
      <c r="AC147" s="34" t="n">
        <f aca="false">ISNUMBER(FIND(AC$1,$C147))</f>
        <v>0</v>
      </c>
      <c r="AD147" s="33" t="n">
        <f aca="false">ISNUMBER(FIND(AD$1,$C147))</f>
        <v>0</v>
      </c>
      <c r="AE147" s="33" t="n">
        <f aca="false">ISNUMBER(FIND(AE$1,$C147))</f>
        <v>0</v>
      </c>
      <c r="AF147" s="33" t="n">
        <f aca="false">ISNUMBER(FIND(AF$1,$C147))</f>
        <v>0</v>
      </c>
      <c r="AG147" s="33" t="n">
        <f aca="false">ISNUMBER(FIND(AG$1,$C147))</f>
        <v>0</v>
      </c>
      <c r="AH147" s="33" t="n">
        <f aca="false">ISNUMBER(FIND(AH$1,$C147))</f>
        <v>0</v>
      </c>
      <c r="AI147" s="33" t="n">
        <f aca="false">ISNUMBER(FIND(AI$1,$C147))</f>
        <v>0</v>
      </c>
      <c r="AJ147" s="33" t="n">
        <f aca="false">ISNUMBER(FIND(AJ$1,$C147))</f>
        <v>0</v>
      </c>
      <c r="AK147" s="35" t="n">
        <f aca="false">ISNUMBER(FIND(AK$1,$C147))</f>
        <v>0</v>
      </c>
      <c r="AL147" s="6"/>
      <c r="AM147" s="33"/>
      <c r="BC147" s="0" t="n">
        <f aca="false">IF(ISNUMBER(FIND(BC$1,$D147))=$AO$1,1,0)*VLOOKUP($Z$2,DALYs!$A$2:$MW$40,'Intervention list'!BC$195+1,0)</f>
        <v>0</v>
      </c>
      <c r="BD147" s="0" t="n">
        <f aca="false">IF(ISNUMBER(FIND(BD$1,$D147))=$AO$1,1,0)*VLOOKUP($Z$2,DALYs!$A$2:$MW$40,'Intervention list'!BD$195+1,0)</f>
        <v>0</v>
      </c>
      <c r="BE147" s="0" t="n">
        <f aca="false">IF(ISNUMBER(FIND(BE$1,$D147))=$AO$1,1,0)*VLOOKUP($Z$2,DALYs!$A$2:$MW$40,'Intervention list'!BE$195+1,0)</f>
        <v>0</v>
      </c>
      <c r="BF147" s="0" t="n">
        <f aca="false">IF(ISNUMBER(FIND(BF$1,$D147))=$AO$1,1,0)*VLOOKUP($Z$2,DALYs!$A$2:$MW$40,'Intervention list'!BF$195+1,0)</f>
        <v>0</v>
      </c>
      <c r="BG147" s="0" t="n">
        <f aca="false">IF(ISNUMBER(FIND(BG$1,$D147))=$AO$1,1,0)*VLOOKUP($Z$2,DALYs!$A$2:$MW$40,'Intervention list'!BG$195+1,0)</f>
        <v>0</v>
      </c>
      <c r="BH147" s="0" t="n">
        <f aca="false">IF(ISNUMBER(FIND(BH$1,$D147))=$AO$1,1,0)*VLOOKUP($Z$2,DALYs!$A$2:$MW$40,'Intervention list'!BH$195+1,0)</f>
        <v>0</v>
      </c>
      <c r="BI147" s="0" t="n">
        <f aca="false">IF(ISNUMBER(FIND(BI$1,$D147))=$AO$1,1,0)*VLOOKUP($Z$2,DALYs!$A$2:$MW$40,'Intervention list'!BI$195+1,0)</f>
        <v>0</v>
      </c>
      <c r="BJ147" s="0" t="n">
        <f aca="false">IF(ISNUMBER(FIND(BJ$1,$D147))=$AO$1,1,0)*VLOOKUP($Z$2,DALYs!$A$2:$MW$40,'Intervention list'!BJ$195+1,0)</f>
        <v>0</v>
      </c>
      <c r="BK147" s="0" t="n">
        <f aca="false">IF(ISNUMBER(FIND(BK$1,$D147))=$AO$1,1,0)*VLOOKUP($Z$2,DALYs!$A$2:$MW$40,'Intervention list'!BK$195+1,0)</f>
        <v>0</v>
      </c>
      <c r="BL147" s="0" t="n">
        <f aca="false">IF(ISNUMBER(FIND(BL$1,$D147))=$AO$1,1,0)*VLOOKUP($Z$2,DALYs!$A$2:$MW$40,'Intervention list'!BL$195+1,0)</f>
        <v>0</v>
      </c>
      <c r="BM147" s="0" t="n">
        <f aca="false">IF(ISNUMBER(FIND(BM$1,$D147))=$AO$1,1,0)*VLOOKUP($Z$2,DALYs!$A$2:$MW$40,'Intervention list'!BM$195+1,0)</f>
        <v>0</v>
      </c>
      <c r="BN147" s="0" t="n">
        <f aca="false">IF(ISNUMBER(FIND(BN$1,$D147))=$AO$1,1,0)*VLOOKUP($Z$2,DALYs!$A$2:$MW$40,'Intervention list'!BN$195+1,0)</f>
        <v>0</v>
      </c>
      <c r="BO147" s="0" t="n">
        <f aca="false">IF(ISNUMBER(FIND(BO$1,$D147))=$AO$1,1,0)*VLOOKUP($Z$2,DALYs!$A$2:$MW$40,'Intervention list'!BO$195+1,0)</f>
        <v>0</v>
      </c>
      <c r="BP147" s="0" t="n">
        <f aca="false">IF(ISNUMBER(FIND(BP$1,$D147))=$AO$1,1,0)*VLOOKUP($Z$2,DALYs!$A$2:$MW$40,'Intervention list'!BP$195+1,0)</f>
        <v>29926.0851576518</v>
      </c>
      <c r="BQ147" s="0" t="n">
        <f aca="false">IF(ISNUMBER(FIND(BQ$1,$D147))=$AO$1,1,0)*VLOOKUP($Z$2,DALYs!$A$2:$MW$40,'Intervention list'!BQ$195+1,0)</f>
        <v>0</v>
      </c>
      <c r="BR147" s="0" t="n">
        <f aca="false">IF(ISNUMBER(FIND(BR$1,$D147))=$AO$1,1,0)*VLOOKUP($Z$2,DALYs!$A$2:$MW$40,'Intervention list'!BR$195+1,0)</f>
        <v>0</v>
      </c>
      <c r="BS147" s="0" t="n">
        <f aca="false">IF(ISNUMBER(FIND(BS$1,$D147))=$AO$1,1,0)*VLOOKUP($Z$2,DALYs!$A$2:$MW$40,'Intervention list'!BS$195+1,0)</f>
        <v>0</v>
      </c>
      <c r="BT147" s="0" t="n">
        <f aca="false">IF(ISNUMBER(FIND(BT$1,$D147))=$AO$1,1,0)*VLOOKUP($Z$2,DALYs!$A$2:$MW$40,'Intervention list'!BT$195+1,0)</f>
        <v>0</v>
      </c>
      <c r="BU147" s="0" t="n">
        <f aca="false">IF(ISNUMBER(FIND(BU$1,$D147))=$AO$1,1,0)*VLOOKUP($Z$2,DALYs!$A$2:$MW$40,'Intervention list'!BU$195+1,0)</f>
        <v>0</v>
      </c>
      <c r="BV147" s="0" t="n">
        <f aca="false">IF(ISNUMBER(FIND(BV$1,$D147))=$AO$1,1,0)*VLOOKUP($Z$2,DALYs!$A$2:$MW$40,'Intervention list'!BV$195+1,0)</f>
        <v>0</v>
      </c>
      <c r="BW147" s="0" t="n">
        <f aca="false">IF(ISNUMBER(FIND(BW$1,$D147))=$AO$1,1,0)*VLOOKUP($Z$2,DALYs!$A$2:$MW$40,'Intervention list'!BW$195+1,0)</f>
        <v>0</v>
      </c>
      <c r="BX147" s="0" t="n">
        <f aca="false">IF(ISNUMBER(FIND(BX$1,$D147))=$AO$1,1,0)*VLOOKUP($Z$2,DALYs!$A$2:$MW$40,'Intervention list'!BX$195+1,0)</f>
        <v>0</v>
      </c>
      <c r="BY147" s="0" t="n">
        <f aca="false">IF(ISNUMBER(FIND(BY$1,$D147))=$AO$1,1,0)*VLOOKUP($Z$2,DALYs!$A$2:$MW$40,'Intervention list'!BY$195+1,0)</f>
        <v>0</v>
      </c>
      <c r="BZ147" s="0" t="n">
        <f aca="false">IF(ISNUMBER(FIND(BZ$1,$D147))=$AO$1,1,0)*VLOOKUP($Z$2,DALYs!$A$2:$MW$40,'Intervention list'!BZ$195+1,0)</f>
        <v>0</v>
      </c>
      <c r="CA147" s="0" t="n">
        <f aca="false">IF(ISNUMBER(FIND(CA$1,$D147))=$AO$1,1,0)*VLOOKUP($Z$2,DALYs!$A$2:$MW$40,'Intervention list'!CA$195+1,0)</f>
        <v>0</v>
      </c>
      <c r="CB147" s="0" t="n">
        <f aca="false">IF(ISNUMBER(FIND(CB$1,$D147))=$AO$1,1,0)*VLOOKUP($Z$2,DALYs!$A$2:$MW$40,'Intervention list'!CB$195+1,0)</f>
        <v>0</v>
      </c>
      <c r="CC147" s="0" t="n">
        <f aca="false">IF(ISNUMBER(FIND(CC$1,$D147))=$AO$1,1,0)*VLOOKUP($Z$2,DALYs!$A$2:$MW$40,'Intervention list'!CC$195+1,0)</f>
        <v>0</v>
      </c>
      <c r="CD147" s="0" t="n">
        <f aca="false">IF(ISNUMBER(FIND(CD$1,$D147))=$AO$1,1,0)*VLOOKUP($Z$2,DALYs!$A$2:$MW$40,'Intervention list'!CD$195+1,0)</f>
        <v>0</v>
      </c>
      <c r="CE147" s="0" t="n">
        <f aca="false">IF(ISNUMBER(FIND(CE$1,$D147))=$AO$1,1,0)*VLOOKUP($Z$2,DALYs!$A$2:$MW$40,'Intervention list'!CE$195+1,0)</f>
        <v>0</v>
      </c>
      <c r="CF147" s="0" t="n">
        <f aca="false">IF(ISNUMBER(FIND(CF$1,$D147))=$AO$1,1,0)*VLOOKUP($Z$2,DALYs!$A$2:$MW$40,'Intervention list'!CF$195+1,0)</f>
        <v>0</v>
      </c>
      <c r="CG147" s="0" t="n">
        <f aca="false">IF(ISNUMBER(FIND(CG$1,$D147))=$AO$1,1,0)*VLOOKUP($Z$2,DALYs!$A$2:$MW$40,'Intervention list'!CG$195+1,0)</f>
        <v>0</v>
      </c>
      <c r="CH147" s="0" t="n">
        <f aca="false">IF(ISNUMBER(FIND(CH$1,$D147))=$AO$1,1,0)*VLOOKUP($Z$2,DALYs!$A$2:$MW$40,'Intervention list'!CH$195+1,0)</f>
        <v>0</v>
      </c>
      <c r="CI147" s="0" t="n">
        <f aca="false">IF(ISNUMBER(FIND(CI$1,$D147))=$AO$1,1,0)*VLOOKUP($Z$2,DALYs!$A$2:$MW$40,'Intervention list'!CI$195+1,0)</f>
        <v>0</v>
      </c>
      <c r="CJ147" s="0" t="n">
        <f aca="false">IF(ISNUMBER(FIND(CJ$1,$D147))=$AO$1,1,0)*VLOOKUP($Z$2,DALYs!$A$2:$MW$40,'Intervention list'!CJ$195+1,0)</f>
        <v>0</v>
      </c>
      <c r="CK147" s="0" t="n">
        <f aca="false">IF(ISNUMBER(FIND(CK$1,$D147))=$AO$1,1,0)*VLOOKUP($Z$2,DALYs!$A$2:$MW$40,'Intervention list'!CK$195+1,0)</f>
        <v>0</v>
      </c>
      <c r="CL147" s="0" t="n">
        <f aca="false">IF(ISNUMBER(FIND(CL$1,$D147))=$AO$1,1,0)*VLOOKUP($Z$2,DALYs!$A$2:$MW$40,'Intervention list'!CL$195+1,0)</f>
        <v>0</v>
      </c>
      <c r="CM147" s="0" t="n">
        <f aca="false">IF(ISNUMBER(FIND(CM$1,$D147))=$AO$1,1,0)*VLOOKUP($Z$2,DALYs!$A$2:$MW$40,'Intervention list'!CM$195+1,0)</f>
        <v>0</v>
      </c>
      <c r="CN147" s="0" t="n">
        <f aca="false">IF(ISNUMBER(FIND(CN$1,$D147))=$AO$1,1,0)*VLOOKUP($Z$2,DALYs!$A$2:$MW$40,'Intervention list'!CN$195+1,0)</f>
        <v>0</v>
      </c>
      <c r="CO147" s="0" t="n">
        <f aca="false">IF(ISNUMBER(FIND(CO$1,$D147))=$AO$1,1,0)*VLOOKUP($Z$2,DALYs!$A$2:$MW$40,'Intervention list'!CO$195+1,0)</f>
        <v>0</v>
      </c>
      <c r="CP147" s="0" t="n">
        <f aca="false">IF(ISNUMBER(FIND(CP$1,$D147))=$AO$1,1,0)*VLOOKUP($Z$2,DALYs!$A$2:$MW$40,'Intervention list'!CP$195+1,0)</f>
        <v>0</v>
      </c>
      <c r="CQ147" s="0" t="n">
        <f aca="false">IF(ISNUMBER(FIND(CQ$1,$D147))=$AO$1,1,0)*VLOOKUP($Z$2,DALYs!$A$2:$MW$40,'Intervention list'!CQ$195+1,0)</f>
        <v>0</v>
      </c>
      <c r="CR147" s="0" t="n">
        <f aca="false">IF(ISNUMBER(FIND(CR$1,$D147))=$AO$1,1,0)*VLOOKUP($Z$2,DALYs!$A$2:$MW$40,'Intervention list'!CR$195+1,0)</f>
        <v>0</v>
      </c>
      <c r="CS147" s="0" t="n">
        <f aca="false">IF(ISNUMBER(FIND(CS$1,$D147))=$AO$1,1,0)*VLOOKUP($Z$2,DALYs!$A$2:$MW$40,'Intervention list'!CS$195+1,0)</f>
        <v>0</v>
      </c>
      <c r="CT147" s="0" t="n">
        <f aca="false">IF(ISNUMBER(FIND(CT$1,$D147))=$AO$1,1,0)*VLOOKUP($Z$2,DALYs!$A$2:$MW$40,'Intervention list'!CT$195+1,0)</f>
        <v>0</v>
      </c>
      <c r="CU147" s="0" t="n">
        <f aca="false">IF(ISNUMBER(FIND(CU$1,$D147))=$AO$1,1,0)*VLOOKUP($Z$2,DALYs!$A$2:$MW$40,'Intervention list'!CU$195+1,0)</f>
        <v>0</v>
      </c>
      <c r="CV147" s="0" t="n">
        <f aca="false">IF(ISNUMBER(FIND(CV$1,$D147))=$AO$1,1,0)*VLOOKUP($Z$2,DALYs!$A$2:$MW$40,'Intervention list'!CV$195+1,0)</f>
        <v>0</v>
      </c>
      <c r="CW147" s="0" t="n">
        <f aca="false">IF(ISNUMBER(FIND(CW$1,$D147))=$AO$1,1,0)*VLOOKUP($Z$2,DALYs!$A$2:$MW$40,'Intervention list'!CW$195+1,0)</f>
        <v>0</v>
      </c>
      <c r="CX147" s="0" t="n">
        <f aca="false">IF(ISNUMBER(FIND(CX$1,$D147))=$AO$1,1,0)*VLOOKUP($Z$2,DALYs!$A$2:$MW$40,'Intervention list'!CX$195+1,0)</f>
        <v>0</v>
      </c>
      <c r="CY147" s="0" t="n">
        <f aca="false">IF(ISNUMBER(FIND(CY$1,$D147))=$AO$1,1,0)*VLOOKUP($Z$2,DALYs!$A$2:$MW$40,'Intervention list'!CY$195+1,0)</f>
        <v>0</v>
      </c>
      <c r="CZ147" s="0" t="n">
        <f aca="false">IF(ISNUMBER(FIND(CZ$1,$D147))=$AO$1,1,0)*VLOOKUP($Z$2,DALYs!$A$2:$MW$40,'Intervention list'!CZ$195+1,0)</f>
        <v>0</v>
      </c>
      <c r="DA147" s="0" t="n">
        <f aca="false">IF(ISNUMBER(FIND(DA$1,$D147))=$AO$1,1,0)*VLOOKUP($Z$2,DALYs!$A$2:$MW$40,'Intervention list'!DA$195+1,0)</f>
        <v>0</v>
      </c>
      <c r="DB147" s="0" t="n">
        <f aca="false">IF(ISNUMBER(FIND(DB$1,$D147))=$AO$1,1,0)*VLOOKUP($Z$2,DALYs!$A$2:$MW$40,'Intervention list'!DB$195+1,0)</f>
        <v>0</v>
      </c>
      <c r="DC147" s="0" t="n">
        <f aca="false">IF(ISNUMBER(FIND(DC$1,$D147))=$AO$1,1,0)*VLOOKUP($Z$2,DALYs!$A$2:$MW$40,'Intervention list'!DC$195+1,0)</f>
        <v>0</v>
      </c>
      <c r="DD147" s="0" t="n">
        <f aca="false">IF(ISNUMBER(FIND(DD$1,$D147))=$AO$1,1,0)*VLOOKUP($Z$2,DALYs!$A$2:$MW$40,'Intervention list'!DD$195+1,0)</f>
        <v>0</v>
      </c>
      <c r="DE147" s="0" t="n">
        <f aca="false">IF(ISNUMBER(FIND(DE$1,$D147))=$AO$1,1,0)*VLOOKUP($Z$2,DALYs!$A$2:$MW$40,'Intervention list'!DE$195+1,0)</f>
        <v>0</v>
      </c>
      <c r="DF147" s="0" t="n">
        <f aca="false">IF(ISNUMBER(FIND(DF$1,$D147))=$AO$1,1,0)*VLOOKUP($Z$2,DALYs!$A$2:$MW$40,'Intervention list'!DF$195+1,0)</f>
        <v>0</v>
      </c>
      <c r="DG147" s="0" t="n">
        <f aca="false">IF(ISNUMBER(FIND(DG$1,$D147))=$AO$1,1,0)*VLOOKUP($Z$2,DALYs!$A$2:$MW$40,'Intervention list'!DG$195+1,0)</f>
        <v>0</v>
      </c>
      <c r="DH147" s="0" t="n">
        <f aca="false">IF(ISNUMBER(FIND(DH$1,$D147))=$AO$1,1,0)*VLOOKUP($Z$2,DALYs!$A$2:$MW$40,'Intervention list'!DH$195+1,0)</f>
        <v>0</v>
      </c>
      <c r="DI147" s="0" t="n">
        <f aca="false">IF(ISNUMBER(FIND(DI$1,$D147))=$AO$1,1,0)*VLOOKUP($Z$2,DALYs!$A$2:$MW$40,'Intervention list'!DI$195+1,0)</f>
        <v>0</v>
      </c>
      <c r="DJ147" s="0" t="n">
        <f aca="false">IF(ISNUMBER(FIND(DJ$1,$D147))=$AO$1,1,0)*VLOOKUP($Z$2,DALYs!$A$2:$MW$40,'Intervention list'!DJ$195+1,0)</f>
        <v>0</v>
      </c>
      <c r="DK147" s="0" t="n">
        <f aca="false">IF(ISNUMBER(FIND(DK$1,$D147))=$AO$1,1,0)*VLOOKUP($Z$2,DALYs!$A$2:$MW$40,'Intervention list'!DK$195+1,0)</f>
        <v>0</v>
      </c>
      <c r="DL147" s="0" t="n">
        <f aca="false">IF(ISNUMBER(FIND(DL$1,$D147))=$AO$1,1,0)*VLOOKUP($Z$2,DALYs!$A$2:$MW$40,'Intervention list'!DL$195+1,0)</f>
        <v>0</v>
      </c>
      <c r="DM147" s="0" t="n">
        <f aca="false">IF(ISNUMBER(FIND(DM$1,$D147))=$AO$1,1,0)*VLOOKUP($Z$2,DALYs!$A$2:$MW$40,'Intervention list'!DM$195+1,0)</f>
        <v>0</v>
      </c>
      <c r="DN147" s="0" t="n">
        <f aca="false">IF(ISNUMBER(FIND(DN$1,$D147))=$AO$1,1,0)*VLOOKUP($Z$2,DALYs!$A$2:$MW$40,'Intervention list'!DN$195+1,0)</f>
        <v>0</v>
      </c>
      <c r="DO147" s="0" t="n">
        <f aca="false">IF(ISNUMBER(FIND(DO$1,$D147))=$AO$1,1,0)*VLOOKUP($Z$2,DALYs!$A$2:$MW$40,'Intervention list'!DO$195+1,0)</f>
        <v>0</v>
      </c>
      <c r="DP147" s="0" t="n">
        <f aca="false">IF(ISNUMBER(FIND(DP$1,$D147))=$AO$1,1,0)*VLOOKUP($Z$2,DALYs!$A$2:$MW$40,'Intervention list'!DP$195+1,0)</f>
        <v>0</v>
      </c>
      <c r="DQ147" s="0" t="n">
        <f aca="false">IF(ISNUMBER(FIND(DQ$1,$D147))=$AO$1,1,0)*VLOOKUP($Z$2,DALYs!$A$2:$MW$40,'Intervention list'!DQ$195+1,0)</f>
        <v>0</v>
      </c>
      <c r="DR147" s="0" t="n">
        <f aca="false">IF(ISNUMBER(FIND(DR$1,$D147))=$AO$1,1,0)*VLOOKUP($Z$2,DALYs!$A$2:$MW$40,'Intervention list'!DR$195+1,0)</f>
        <v>0</v>
      </c>
      <c r="DS147" s="0" t="n">
        <f aca="false">IF(ISNUMBER(FIND(DS$1,$D147))=$AO$1,1,0)*VLOOKUP($Z$2,DALYs!$A$2:$MW$40,'Intervention list'!DS$195+1,0)</f>
        <v>0</v>
      </c>
      <c r="DT147" s="0" t="n">
        <f aca="false">IF(ISNUMBER(FIND(DT$1,$D147))=$AO$1,1,0)*VLOOKUP($Z$2,DALYs!$A$2:$MW$40,'Intervention list'!DT$195+1,0)</f>
        <v>0</v>
      </c>
      <c r="DU147" s="0" t="n">
        <f aca="false">IF(ISNUMBER(FIND(DU$1,$D147))=$AO$1,1,0)*VLOOKUP($Z$2,DALYs!$A$2:$MW$40,'Intervention list'!DU$195+1,0)</f>
        <v>0</v>
      </c>
      <c r="DV147" s="0" t="n">
        <f aca="false">IF(ISNUMBER(FIND(DV$1,$D147))=$AO$1,1,0)*VLOOKUP($Z$2,DALYs!$A$2:$MW$40,'Intervention list'!DV$195+1,0)</f>
        <v>0</v>
      </c>
      <c r="DW147" s="0" t="n">
        <f aca="false">IF(ISNUMBER(FIND(DW$1,$D147))=$AO$1,1,0)*VLOOKUP($Z$2,DALYs!$A$2:$MW$40,'Intervention list'!DW$195+1,0)</f>
        <v>0</v>
      </c>
      <c r="DX147" s="0" t="n">
        <f aca="false">IF(ISNUMBER(FIND(DX$1,$D147))=$AO$1,1,0)*VLOOKUP($Z$2,DALYs!$A$2:$MW$40,'Intervention list'!DX$195+1,0)</f>
        <v>0</v>
      </c>
      <c r="DY147" s="0" t="n">
        <f aca="false">IF(ISNUMBER(FIND(DY$1,$D147))=$AO$1,1,0)*VLOOKUP($Z$2,DALYs!$A$2:$MW$40,'Intervention list'!DY$195+1,0)</f>
        <v>0</v>
      </c>
      <c r="DZ147" s="0" t="n">
        <f aca="false">IF(ISNUMBER(FIND(DZ$1,$D147))=$AO$1,1,0)*VLOOKUP($Z$2,DALYs!$A$2:$MW$40,'Intervention list'!DZ$195+1,0)</f>
        <v>0</v>
      </c>
      <c r="EA147" s="0" t="n">
        <f aca="false">IF(ISNUMBER(FIND(EA$1,$D147))=$AO$1,1,0)*VLOOKUP($Z$2,DALYs!$A$2:$MW$40,'Intervention list'!EA$195+1,0)</f>
        <v>0</v>
      </c>
      <c r="EB147" s="0" t="n">
        <f aca="false">IF(ISNUMBER(FIND(EB$1,$D147))=$AO$1,1,0)*VLOOKUP($Z$2,DALYs!$A$2:$MW$40,'Intervention list'!EB$195+1,0)</f>
        <v>0</v>
      </c>
      <c r="EC147" s="0" t="n">
        <f aca="false">IF(ISNUMBER(FIND(EC$1,$D147))=$AO$1,1,0)*VLOOKUP($Z$2,DALYs!$A$2:$MW$40,'Intervention list'!EC$195+1,0)</f>
        <v>0</v>
      </c>
      <c r="ED147" s="0" t="n">
        <f aca="false">IF(ISNUMBER(FIND(ED$1,$D147))=$AO$1,1,0)*VLOOKUP($Z$2,DALYs!$A$2:$MW$40,'Intervention list'!ED$195+1,0)</f>
        <v>0</v>
      </c>
      <c r="EE147" s="0" t="n">
        <f aca="false">IF(ISNUMBER(FIND(EE$1,$D147))=$AO$1,1,0)*VLOOKUP($Z$2,DALYs!$A$2:$MW$40,'Intervention list'!EE$195+1,0)</f>
        <v>0</v>
      </c>
      <c r="EF147" s="0" t="n">
        <f aca="false">IF(ISNUMBER(FIND(EF$1,$D147))=$AO$1,1,0)*VLOOKUP($Z$2,DALYs!$A$2:$MW$40,'Intervention list'!EF$195+1,0)</f>
        <v>0</v>
      </c>
      <c r="EG147" s="0" t="n">
        <f aca="false">IF(ISNUMBER(FIND(EG$1,$D147))=$AO$1,1,0)*VLOOKUP($Z$2,DALYs!$A$2:$MW$40,'Intervention list'!EG$195+1,0)</f>
        <v>0</v>
      </c>
      <c r="EH147" s="0" t="n">
        <f aca="false">IF(ISNUMBER(FIND(EH$1,$D147))=$AO$1,1,0)*VLOOKUP($Z$2,DALYs!$A$2:$MW$40,'Intervention list'!EH$195+1,0)</f>
        <v>0</v>
      </c>
      <c r="EI147" s="0" t="n">
        <f aca="false">IF(ISNUMBER(FIND(EI$1,$D147))=$AO$1,1,0)*VLOOKUP($Z$2,DALYs!$A$2:$MW$40,'Intervention list'!EI$195+1,0)</f>
        <v>0</v>
      </c>
      <c r="EJ147" s="0" t="n">
        <f aca="false">IF(ISNUMBER(FIND(EJ$1,$D147))=$AO$1,1,0)*VLOOKUP($Z$2,DALYs!$A$2:$MW$40,'Intervention list'!EJ$195+1,0)</f>
        <v>0</v>
      </c>
      <c r="EK147" s="0" t="n">
        <f aca="false">IF(ISNUMBER(FIND(EK$1,$D147))=$AO$1,1,0)*VLOOKUP($Z$2,DALYs!$A$2:$MW$40,'Intervention list'!EK$195+1,0)</f>
        <v>0</v>
      </c>
      <c r="EL147" s="0" t="n">
        <f aca="false">IF(ISNUMBER(FIND(EL$1,$D147))=$AO$1,1,0)*VLOOKUP($Z$2,DALYs!$A$2:$MW$40,'Intervention list'!EL$195+1,0)</f>
        <v>0</v>
      </c>
      <c r="EM147" s="0" t="n">
        <f aca="false">IF(ISNUMBER(FIND(EM$1,$D147))=$AO$1,1,0)*VLOOKUP($Z$2,DALYs!$A$2:$MW$40,'Intervention list'!EM$195+1,0)</f>
        <v>0</v>
      </c>
      <c r="EN147" s="0" t="n">
        <f aca="false">IF(ISNUMBER(FIND(EN$1,$D147))=$AO$1,1,0)*VLOOKUP($Z$2,DALYs!$A$2:$MW$40,'Intervention list'!EN$195+1,0)</f>
        <v>0</v>
      </c>
      <c r="EO147" s="0" t="n">
        <f aca="false">IF(ISNUMBER(FIND(EO$1,$D147))=$AO$1,1,0)*VLOOKUP($Z$2,DALYs!$A$2:$MW$40,'Intervention list'!EO$195+1,0)</f>
        <v>0</v>
      </c>
      <c r="EP147" s="0" t="n">
        <f aca="false">IF(ISNUMBER(FIND(EP$1,$D147))=$AO$1,1,0)*VLOOKUP($Z$2,DALYs!$A$2:$MW$40,'Intervention list'!EP$195+1,0)</f>
        <v>0</v>
      </c>
      <c r="EQ147" s="0" t="n">
        <f aca="false">IF(ISNUMBER(FIND(EQ$1,$D147))=$AO$1,1,0)*VLOOKUP($Z$2,DALYs!$A$2:$MW$40,'Intervention list'!EQ$195+1,0)</f>
        <v>0</v>
      </c>
      <c r="ER147" s="0" t="n">
        <f aca="false">IF(ISNUMBER(FIND(ER$1,$D147))=$AO$1,1,0)*VLOOKUP($Z$2,DALYs!$A$2:$MW$40,'Intervention list'!ER$195+1,0)</f>
        <v>0</v>
      </c>
      <c r="ES147" s="0" t="n">
        <f aca="false">IF(ISNUMBER(FIND(ES$1,$D147))=$AO$1,1,0)*VLOOKUP($Z$2,DALYs!$A$2:$MW$40,'Intervention list'!ES$195+1,0)</f>
        <v>0</v>
      </c>
      <c r="ET147" s="0" t="n">
        <f aca="false">IF(ISNUMBER(FIND(ET$1,$D147))=$AO$1,1,0)*VLOOKUP($Z$2,DALYs!$A$2:$MW$40,'Intervention list'!ET$195+1,0)</f>
        <v>0</v>
      </c>
      <c r="EU147" s="0" t="n">
        <f aca="false">IF(ISNUMBER(FIND(EU$1,$D147))=$AO$1,1,0)*VLOOKUP($Z$2,DALYs!$A$2:$MW$40,'Intervention list'!EU$195+1,0)</f>
        <v>0</v>
      </c>
      <c r="EV147" s="0" t="n">
        <f aca="false">IF(ISNUMBER(FIND(EV$1,$D147))=$AO$1,1,0)*VLOOKUP($Z$2,DALYs!$A$2:$MW$40,'Intervention list'!EV$195+1,0)</f>
        <v>0</v>
      </c>
      <c r="EW147" s="0" t="n">
        <f aca="false">IF(ISNUMBER(FIND(EW$1,$D147))=$AO$1,1,0)*VLOOKUP($Z$2,DALYs!$A$2:$MW$40,'Intervention list'!EW$195+1,0)</f>
        <v>0</v>
      </c>
      <c r="EX147" s="0" t="n">
        <f aca="false">IF(ISNUMBER(FIND(EX$1,$D147))=$AO$1,1,0)*VLOOKUP($Z$2,DALYs!$A$2:$MW$40,'Intervention list'!EX$195+1,0)</f>
        <v>0</v>
      </c>
      <c r="EY147" s="0" t="n">
        <f aca="false">IF(ISNUMBER(FIND(EY$1,$D147))=$AO$1,1,0)*VLOOKUP($Z$2,DALYs!$A$2:$MW$40,'Intervention list'!EY$195+1,0)</f>
        <v>0</v>
      </c>
      <c r="EZ147" s="0" t="n">
        <f aca="false">IF(ISNUMBER(FIND(EZ$1,$D147))=$AO$1,1,0)*VLOOKUP($Z$2,DALYs!$A$2:$MW$40,'Intervention list'!EZ$195+1,0)</f>
        <v>0</v>
      </c>
      <c r="FA147" s="0" t="n">
        <f aca="false">IF(ISNUMBER(FIND(FA$1,$D147))=$AO$1,1,0)*VLOOKUP($Z$2,DALYs!$A$2:$MW$40,'Intervention list'!FA$195+1,0)</f>
        <v>0</v>
      </c>
      <c r="FB147" s="0" t="n">
        <f aca="false">IF(ISNUMBER(FIND(FB$1,$D147))=$AO$1,1,0)*VLOOKUP($Z$2,DALYs!$A$2:$MW$40,'Intervention list'!FB$195+1,0)</f>
        <v>0</v>
      </c>
      <c r="FC147" s="0" t="n">
        <f aca="false">IF(ISNUMBER(FIND(FC$1,$D147))=$AO$1,1,0)*VLOOKUP($Z$2,DALYs!$A$2:$MW$40,'Intervention list'!FC$195+1,0)</f>
        <v>0</v>
      </c>
      <c r="FD147" s="0" t="n">
        <f aca="false">IF(ISNUMBER(FIND(FD$1,$D147))=$AO$1,1,0)*VLOOKUP($Z$2,DALYs!$A$2:$MW$40,'Intervention list'!FD$195+1,0)</f>
        <v>0</v>
      </c>
      <c r="FE147" s="0" t="n">
        <f aca="false">IF(ISNUMBER(FIND(FE$1,$D147))=$AO$1,1,0)*VLOOKUP($Z$2,DALYs!$A$2:$MW$40,'Intervention list'!FE$195+1,0)</f>
        <v>0</v>
      </c>
      <c r="FF147" s="0" t="n">
        <f aca="false">IF(ISNUMBER(FIND(FF$1,$D147))=$AO$1,1,0)*VLOOKUP($Z$2,DALYs!$A$2:$MW$40,'Intervention list'!FF$195+1,0)</f>
        <v>0</v>
      </c>
      <c r="FG147" s="0" t="n">
        <f aca="false">IF(ISNUMBER(FIND(FG$1,$D147))=$AO$1,1,0)*VLOOKUP($Z$2,DALYs!$A$2:$MW$40,'Intervention list'!FG$195+1,0)</f>
        <v>0</v>
      </c>
      <c r="FH147" s="0" t="n">
        <f aca="false">IF(ISNUMBER(FIND(FH$1,$D147))=$AO$1,1,0)*VLOOKUP($Z$2,DALYs!$A$2:$MW$40,'Intervention list'!FH$195+1,0)</f>
        <v>0</v>
      </c>
      <c r="FI147" s="0" t="n">
        <f aca="false">IF(ISNUMBER(FIND(FI$1,$D147))=$AO$1,1,0)*VLOOKUP($Z$2,DALYs!$A$2:$MW$40,'Intervention list'!FI$195+1,0)</f>
        <v>0</v>
      </c>
      <c r="FJ147" s="0" t="n">
        <f aca="false">IF(ISNUMBER(FIND(FJ$1,$D147))=$AO$1,1,0)*VLOOKUP($Z$2,DALYs!$A$2:$MW$40,'Intervention list'!FJ$195+1,0)</f>
        <v>0</v>
      </c>
      <c r="FK147" s="0" t="n">
        <f aca="false">IF(ISNUMBER(FIND(FK$1,$D147))=$AO$1,1,0)*VLOOKUP($Z$2,DALYs!$A$2:$MW$40,'Intervention list'!FK$195+1,0)</f>
        <v>0</v>
      </c>
      <c r="FL147" s="0" t="n">
        <f aca="false">IF(ISNUMBER(FIND(FL$1,$D147))=$AO$1,1,0)*VLOOKUP($Z$2,DALYs!$A$2:$MW$40,'Intervention list'!FL$195+1,0)</f>
        <v>0</v>
      </c>
      <c r="FM147" s="0" t="n">
        <f aca="false">IF(ISNUMBER(FIND(FM$1,$D147))=$AO$1,1,0)*VLOOKUP($Z$2,DALYs!$A$2:$MW$40,'Intervention list'!FM$195+1,0)</f>
        <v>0</v>
      </c>
      <c r="FN147" s="0" t="n">
        <f aca="false">IF(ISNUMBER(FIND(FN$1,$D147))=$AO$1,1,0)*VLOOKUP($Z$2,DALYs!$A$2:$MW$40,'Intervention list'!FN$195+1,0)</f>
        <v>0</v>
      </c>
      <c r="FO147" s="0" t="n">
        <f aca="false">IF(ISNUMBER(FIND(FO$1,$D147))=$AO$1,1,0)*VLOOKUP($Z$2,DALYs!$A$2:$MW$40,'Intervention list'!FO$195+1,0)</f>
        <v>0</v>
      </c>
      <c r="FP147" s="0" t="n">
        <f aca="false">IF(ISNUMBER(FIND(FP$1,$D147))=$AO$1,1,0)*VLOOKUP($Z$2,DALYs!$A$2:$MW$40,'Intervention list'!FP$195+1,0)</f>
        <v>0</v>
      </c>
      <c r="FQ147" s="0" t="n">
        <f aca="false">IF(ISNUMBER(FIND(FQ$1,$D147))=$AO$1,1,0)*VLOOKUP($Z$2,DALYs!$A$2:$MW$40,'Intervention list'!FQ$195+1,0)</f>
        <v>0</v>
      </c>
      <c r="FR147" s="0" t="n">
        <f aca="false">IF(ISNUMBER(FIND(FR$1,$D147))=$AO$1,1,0)*VLOOKUP($Z$2,DALYs!$A$2:$MW$40,'Intervention list'!FR$195+1,0)</f>
        <v>0</v>
      </c>
      <c r="FS147" s="0" t="n">
        <f aca="false">IF(ISNUMBER(FIND(FS$1,$D147))=$AO$1,1,0)*VLOOKUP($Z$2,DALYs!$A$2:$MW$40,'Intervention list'!FS$195+1,0)</f>
        <v>0</v>
      </c>
      <c r="FT147" s="0" t="n">
        <f aca="false">IF(ISNUMBER(FIND(FT$1,$D147))=$AO$1,1,0)*VLOOKUP($Z$2,DALYs!$A$2:$MW$40,'Intervention list'!FT$195+1,0)</f>
        <v>0</v>
      </c>
      <c r="FU147" s="0" t="n">
        <f aca="false">IF(ISNUMBER(FIND(FU$1,$D147))=$AO$1,1,0)*VLOOKUP($Z$2,DALYs!$A$2:$MW$40,'Intervention list'!FU$195+1,0)</f>
        <v>0</v>
      </c>
      <c r="FV147" s="0" t="n">
        <f aca="false">IF(ISNUMBER(FIND(FV$1,$D147))=$AO$1,1,0)*VLOOKUP($Z$2,DALYs!$A$2:$MW$40,'Intervention list'!FV$195+1,0)</f>
        <v>0</v>
      </c>
      <c r="FW147" s="0" t="n">
        <f aca="false">IF(ISNUMBER(FIND(FW$1,$D147))=$AO$1,1,0)*VLOOKUP($Z$2,DALYs!$A$2:$MW$40,'Intervention list'!FW$195+1,0)</f>
        <v>0</v>
      </c>
      <c r="FX147" s="0" t="n">
        <f aca="false">IF(ISNUMBER(FIND(FX$1,$D147))=$AO$1,1,0)*VLOOKUP($Z$2,DALYs!$A$2:$MW$40,'Intervention list'!FX$195+1,0)</f>
        <v>0</v>
      </c>
      <c r="FY147" s="0" t="n">
        <f aca="false">IF(ISNUMBER(FIND(FY$1,$D147))=$AO$1,1,0)*VLOOKUP($Z$2,DALYs!$A$2:$MW$40,'Intervention list'!FY$195+1,0)</f>
        <v>0</v>
      </c>
      <c r="FZ147" s="0" t="n">
        <f aca="false">IF(ISNUMBER(FIND(FZ$1,$D147))=$AO$1,1,0)*VLOOKUP($Z$2,DALYs!$A$2:$MW$40,'Intervention list'!FZ$195+1,0)</f>
        <v>0</v>
      </c>
      <c r="GA147" s="0" t="n">
        <f aca="false">IF(ISNUMBER(FIND(GA$1,$D147))=$AO$1,1,0)*VLOOKUP($Z$2,DALYs!$A$2:$MW$40,'Intervention list'!GA$195+1,0)</f>
        <v>0</v>
      </c>
      <c r="GB147" s="0" t="n">
        <f aca="false">IF(ISNUMBER(FIND(GB$1,$D147))=$AO$1,1,0)*VLOOKUP($Z$2,DALYs!$A$2:$MW$40,'Intervention list'!GB$195+1,0)</f>
        <v>0</v>
      </c>
      <c r="GC147" s="0" t="n">
        <f aca="false">IF(ISNUMBER(FIND(GC$1,$D147))=$AO$1,1,0)*VLOOKUP($Z$2,DALYs!$A$2:$MW$40,'Intervention list'!GC$195+1,0)</f>
        <v>0</v>
      </c>
      <c r="GD147" s="0" t="n">
        <f aca="false">IF(ISNUMBER(FIND(GD$1,$D147))=$AO$1,1,0)*VLOOKUP($Z$2,DALYs!$A$2:$MW$40,'Intervention list'!GD$195+1,0)</f>
        <v>0</v>
      </c>
      <c r="GE147" s="0" t="n">
        <f aca="false">IF(ISNUMBER(FIND(GE$1,$D147))=$AO$1,1,0)*VLOOKUP($Z$2,DALYs!$A$2:$MW$40,'Intervention list'!GE$195+1,0)</f>
        <v>0</v>
      </c>
      <c r="GF147" s="0" t="n">
        <f aca="false">IF(ISNUMBER(FIND(GF$1,$D147))=$AO$1,1,0)*VLOOKUP($Z$2,DALYs!$A$2:$MW$40,'Intervention list'!GF$195+1,0)</f>
        <v>0</v>
      </c>
      <c r="GG147" s="0" t="n">
        <f aca="false">IF(ISNUMBER(FIND(GG$1,$D147))=$AO$1,1,0)*VLOOKUP($Z$2,DALYs!$A$2:$MW$40,'Intervention list'!GG$195+1,0)</f>
        <v>0</v>
      </c>
      <c r="GH147" s="0" t="n">
        <f aca="false">IF(ISNUMBER(FIND(GH$1,$D147))=$AO$1,1,0)*VLOOKUP($Z$2,DALYs!$A$2:$MW$40,'Intervention list'!GH$195+1,0)</f>
        <v>0</v>
      </c>
      <c r="GI147" s="0" t="n">
        <f aca="false">IF(ISNUMBER(FIND(GI$1,$D147))=$AO$1,1,0)*VLOOKUP($Z$2,DALYs!$A$2:$MW$40,'Intervention list'!GI$195+1,0)</f>
        <v>0</v>
      </c>
      <c r="GJ147" s="0" t="n">
        <f aca="false">IF(ISNUMBER(FIND(GJ$1,$D147))=$AO$1,1,0)*VLOOKUP($Z$2,DALYs!$A$2:$MW$40,'Intervention list'!GJ$195+1,0)</f>
        <v>0</v>
      </c>
      <c r="GK147" s="0" t="n">
        <f aca="false">IF(ISNUMBER(FIND(GK$1,$D147))=$AO$1,1,0)*VLOOKUP($Z$2,DALYs!$A$2:$MW$40,'Intervention list'!GK$195+1,0)</f>
        <v>0</v>
      </c>
      <c r="GL147" s="0" t="n">
        <f aca="false">IF(ISNUMBER(FIND(GL$1,$D147))=$AO$1,1,0)*VLOOKUP($Z$2,DALYs!$A$2:$MW$40,'Intervention list'!GL$195+1,0)</f>
        <v>0</v>
      </c>
      <c r="GM147" s="0" t="n">
        <f aca="false">IF(ISNUMBER(FIND(GM$1,$D147))=$AO$1,1,0)*VLOOKUP($Z$2,DALYs!$A$2:$MW$40,'Intervention list'!GM$195+1,0)</f>
        <v>0</v>
      </c>
      <c r="GN147" s="0" t="n">
        <f aca="false">IF(ISNUMBER(FIND(GN$1,$D147))=$AO$1,1,0)*VLOOKUP($Z$2,DALYs!$A$2:$MW$40,'Intervention list'!GN$195+1,0)</f>
        <v>0</v>
      </c>
      <c r="GO147" s="0" t="n">
        <f aca="false">IF(ISNUMBER(FIND(GO$1,$D147))=$AO$1,1,0)*VLOOKUP($Z$2,DALYs!$A$2:$MW$40,'Intervention list'!GO$195+1,0)</f>
        <v>0</v>
      </c>
      <c r="GP147" s="0" t="n">
        <f aca="false">IF(ISNUMBER(FIND(GP$1,$D147))=$AO$1,1,0)*VLOOKUP($Z$2,DALYs!$A$2:$MW$40,'Intervention list'!GP$195+1,0)</f>
        <v>0</v>
      </c>
      <c r="GQ147" s="0" t="n">
        <f aca="false">IF(ISNUMBER(FIND(GQ$1,$D147))=$AO$1,1,0)*VLOOKUP($Z$2,DALYs!$A$2:$MW$40,'Intervention list'!GQ$195+1,0)</f>
        <v>0</v>
      </c>
      <c r="GR147" s="0" t="n">
        <f aca="false">IF(ISNUMBER(FIND(GR$1,$D147))=$AO$1,1,0)*VLOOKUP($Z$2,DALYs!$A$2:$MW$40,'Intervention list'!GR$195+1,0)</f>
        <v>0</v>
      </c>
      <c r="GS147" s="0" t="n">
        <f aca="false">IF(ISNUMBER(FIND(GS$1,$D147))=$AO$1,1,0)*VLOOKUP($Z$2,DALYs!$A$2:$MW$40,'Intervention list'!GS$195+1,0)</f>
        <v>0</v>
      </c>
      <c r="GT147" s="0" t="n">
        <f aca="false">IF(ISNUMBER(FIND(GT$1,$D147))=$AO$1,1,0)*VLOOKUP($Z$2,DALYs!$A$2:$MW$40,'Intervention list'!GT$195+1,0)</f>
        <v>0</v>
      </c>
      <c r="GU147" s="0" t="n">
        <f aca="false">IF(ISNUMBER(FIND(GU$1,$D147))=$AO$1,1,0)*VLOOKUP($Z$2,DALYs!$A$2:$MW$40,'Intervention list'!GU$195+1,0)</f>
        <v>0</v>
      </c>
      <c r="GV147" s="0" t="n">
        <f aca="false">IF(ISNUMBER(FIND(GV$1,$D147))=$AO$1,1,0)*VLOOKUP($Z$2,DALYs!$A$2:$MW$40,'Intervention list'!GV$195+1,0)</f>
        <v>0</v>
      </c>
      <c r="GW147" s="0" t="n">
        <f aca="false">IF(ISNUMBER(FIND(GW$1,$D147))=$AO$1,1,0)*VLOOKUP($Z$2,DALYs!$A$2:$MW$40,'Intervention list'!GW$195+1,0)</f>
        <v>0</v>
      </c>
      <c r="GX147" s="0" t="n">
        <f aca="false">IF(ISNUMBER(FIND(GX$1,$D147))=$AO$1,1,0)*VLOOKUP($Z$2,DALYs!$A$2:$MW$40,'Intervention list'!GX$195+1,0)</f>
        <v>0</v>
      </c>
      <c r="GY147" s="0" t="n">
        <f aca="false">IF(ISNUMBER(FIND(GY$1,$D147))=$AO$1,1,0)*VLOOKUP($Z$2,DALYs!$A$2:$MW$40,'Intervention list'!GY$195+1,0)</f>
        <v>0</v>
      </c>
      <c r="GZ147" s="0" t="n">
        <f aca="false">IF(ISNUMBER(FIND(GZ$1,$D147))=$AO$1,1,0)*VLOOKUP($Z$2,DALYs!$A$2:$MW$40,'Intervention list'!GZ$195+1,0)</f>
        <v>0</v>
      </c>
      <c r="HA147" s="0" t="n">
        <f aca="false">IF(ISNUMBER(FIND(HA$1,$D147))=$AO$1,1,0)*VLOOKUP($Z$2,DALYs!$A$2:$MW$40,'Intervention list'!HA$195+1,0)</f>
        <v>0</v>
      </c>
      <c r="HB147" s="0" t="n">
        <f aca="false">IF(ISNUMBER(FIND(HB$1,$D147))=$AO$1,1,0)*VLOOKUP($Z$2,DALYs!$A$2:$MW$40,'Intervention list'!HB$195+1,0)</f>
        <v>0</v>
      </c>
      <c r="HC147" s="0" t="n">
        <f aca="false">IF(ISNUMBER(FIND(HC$1,$D147))=$AO$1,1,0)*VLOOKUP($Z$2,DALYs!$A$2:$MW$40,'Intervention list'!HC$195+1,0)</f>
        <v>0</v>
      </c>
      <c r="HD147" s="0" t="n">
        <f aca="false">IF(ISNUMBER(FIND(HD$1,$D147))=$AO$1,1,0)*VLOOKUP($Z$2,DALYs!$A$2:$MW$40,'Intervention list'!HD$195+1,0)</f>
        <v>0</v>
      </c>
      <c r="HE147" s="0" t="n">
        <f aca="false">IF(ISNUMBER(FIND(HE$1,$D147))=$AO$1,1,0)*VLOOKUP($Z$2,DALYs!$A$2:$MW$40,'Intervention list'!HE$195+1,0)</f>
        <v>0</v>
      </c>
      <c r="HF147" s="0" t="n">
        <f aca="false">IF(ISNUMBER(FIND(HF$1,$D147))=$AO$1,1,0)*VLOOKUP($Z$2,DALYs!$A$2:$MW$40,'Intervention list'!HF$195+1,0)</f>
        <v>0</v>
      </c>
      <c r="HG147" s="0" t="n">
        <f aca="false">IF(ISNUMBER(FIND(HG$1,$D147))=$AO$1,1,0)*VLOOKUP($Z$2,DALYs!$A$2:$MW$40,'Intervention list'!HG$195+1,0)</f>
        <v>0</v>
      </c>
      <c r="HH147" s="0" t="n">
        <f aca="false">IF(ISNUMBER(FIND(HH$1,$D147))=$AO$1,1,0)*VLOOKUP($Z$2,DALYs!$A$2:$MW$40,'Intervention list'!HH$195+1,0)</f>
        <v>0</v>
      </c>
      <c r="HI147" s="0" t="n">
        <f aca="false">IF(ISNUMBER(FIND(HI$1,$D147))=$AO$1,1,0)*VLOOKUP($Z$2,DALYs!$A$2:$MW$40,'Intervention list'!HI$195+1,0)</f>
        <v>0</v>
      </c>
      <c r="HJ147" s="0" t="n">
        <f aca="false">IF(ISNUMBER(FIND(HJ$1,$D147))=$AO$1,1,0)*VLOOKUP($Z$2,DALYs!$A$2:$MW$40,'Intervention list'!HJ$195+1,0)</f>
        <v>0</v>
      </c>
      <c r="HK147" s="0" t="n">
        <f aca="false">IF(ISNUMBER(FIND(HK$1,$D147))=$AO$1,1,0)*VLOOKUP($Z$2,DALYs!$A$2:$MW$40,'Intervention list'!HK$195+1,0)</f>
        <v>0</v>
      </c>
      <c r="HL147" s="0" t="n">
        <f aca="false">IF(ISNUMBER(FIND(HL$1,$D147))=$AO$1,1,0)*VLOOKUP($Z$2,DALYs!$A$2:$MW$40,'Intervention list'!HL$195+1,0)</f>
        <v>0</v>
      </c>
      <c r="HM147" s="0" t="n">
        <f aca="false">IF(ISNUMBER(FIND(HM$1,$D147))=$AO$1,1,0)*VLOOKUP($Z$2,DALYs!$A$2:$MW$40,'Intervention list'!HM$195+1,0)</f>
        <v>0</v>
      </c>
      <c r="HN147" s="0" t="n">
        <f aca="false">IF(ISNUMBER(FIND(HN$1,$D147))=$AO$1,1,0)*VLOOKUP($Z$2,DALYs!$A$2:$MW$40,'Intervention list'!HN$195+1,0)</f>
        <v>0</v>
      </c>
      <c r="HO147" s="0" t="n">
        <f aca="false">IF(ISNUMBER(FIND(HO$1,$D147))=$AO$1,1,0)*VLOOKUP($Z$2,DALYs!$A$2:$MW$40,'Intervention list'!HO$195+1,0)</f>
        <v>0</v>
      </c>
      <c r="HP147" s="0" t="n">
        <f aca="false">IF(ISNUMBER(FIND(HP$1,$D147))=$AO$1,1,0)*VLOOKUP($Z$2,DALYs!$A$2:$MW$40,'Intervention list'!HP$195+1,0)</f>
        <v>0</v>
      </c>
      <c r="HQ147" s="0" t="n">
        <f aca="false">IF(ISNUMBER(FIND(HQ$1,$D147))=$AO$1,1,0)*VLOOKUP($Z$2,DALYs!$A$2:$MW$40,'Intervention list'!HQ$195+1,0)</f>
        <v>0</v>
      </c>
      <c r="HR147" s="0" t="n">
        <f aca="false">IF(ISNUMBER(FIND(HR$1,$D147))=$AO$1,1,0)*VLOOKUP($Z$2,DALYs!$A$2:$MW$40,'Intervention list'!HR$195+1,0)</f>
        <v>0</v>
      </c>
      <c r="HS147" s="0" t="n">
        <f aca="false">IF(ISNUMBER(FIND(HS$1,$D147))=$AO$1,1,0)*VLOOKUP($Z$2,DALYs!$A$2:$MW$40,'Intervention list'!HS$195+1,0)</f>
        <v>0</v>
      </c>
      <c r="HT147" s="0" t="n">
        <f aca="false">IF(ISNUMBER(FIND(HT$1,$D147))=$AO$1,1,0)*VLOOKUP($Z$2,DALYs!$A$2:$MW$40,'Intervention list'!HT$195+1,0)</f>
        <v>0</v>
      </c>
      <c r="HU147" s="0" t="n">
        <f aca="false">IF(ISNUMBER(FIND(HU$1,$D147))=$AO$1,1,0)*VLOOKUP($Z$2,DALYs!$A$2:$MW$40,'Intervention list'!HU$195+1,0)</f>
        <v>0</v>
      </c>
      <c r="HV147" s="0" t="n">
        <f aca="false">IF(ISNUMBER(FIND(HV$1,$D147))=$AO$1,1,0)*VLOOKUP($Z$2,DALYs!$A$2:$MW$40,'Intervention list'!HV$195+1,0)</f>
        <v>0</v>
      </c>
      <c r="HW147" s="0" t="n">
        <f aca="false">IF(ISNUMBER(FIND(HW$1,$D147))=$AO$1,1,0)*VLOOKUP($Z$2,DALYs!$A$2:$MW$40,'Intervention list'!HW$195+1,0)</f>
        <v>0</v>
      </c>
      <c r="HX147" s="0" t="n">
        <f aca="false">IF(ISNUMBER(FIND(HX$1,$D147))=$AO$1,1,0)*VLOOKUP($Z$2,DALYs!$A$2:$MW$40,'Intervention list'!HX$195+1,0)</f>
        <v>0</v>
      </c>
      <c r="HY147" s="0" t="n">
        <f aca="false">IF(ISNUMBER(FIND(HY$1,$D147))=$AO$1,1,0)*VLOOKUP($Z$2,DALYs!$A$2:$MW$40,'Intervention list'!HY$195+1,0)</f>
        <v>0</v>
      </c>
      <c r="HZ147" s="0" t="n">
        <f aca="false">IF(ISNUMBER(FIND(HZ$1,$D147))=$AO$1,1,0)*VLOOKUP($Z$2,DALYs!$A$2:$MW$40,'Intervention list'!HZ$195+1,0)</f>
        <v>0</v>
      </c>
      <c r="IA147" s="0" t="n">
        <f aca="false">IF(ISNUMBER(FIND(IA$1,$D147))=$AO$1,1,0)*VLOOKUP($Z$2,DALYs!$A$2:$MW$40,'Intervention list'!IA$195+1,0)</f>
        <v>0</v>
      </c>
      <c r="IB147" s="0" t="n">
        <f aca="false">IF(ISNUMBER(FIND(IB$1,$D147))=$AO$1,1,0)*VLOOKUP($Z$2,DALYs!$A$2:$MW$40,'Intervention list'!IB$195+1,0)</f>
        <v>0</v>
      </c>
      <c r="IC147" s="0" t="n">
        <f aca="false">IF(ISNUMBER(FIND(IC$1,$D147))=$AO$1,1,0)*VLOOKUP($Z$2,DALYs!$A$2:$MW$40,'Intervention list'!IC$195+1,0)</f>
        <v>0</v>
      </c>
      <c r="ID147" s="0" t="n">
        <f aca="false">IF(ISNUMBER(FIND(ID$1,$D147))=$AO$1,1,0)*VLOOKUP($Z$2,DALYs!$A$2:$MW$40,'Intervention list'!ID$195+1,0)</f>
        <v>0</v>
      </c>
      <c r="IE147" s="0" t="n">
        <f aca="false">IF(ISNUMBER(FIND(IE$1,$D147))=$AO$1,1,0)*VLOOKUP($Z$2,DALYs!$A$2:$MW$40,'Intervention list'!IE$195+1,0)</f>
        <v>0</v>
      </c>
      <c r="IF147" s="0" t="n">
        <f aca="false">IF(ISNUMBER(FIND(IF$1,$D147))=$AO$1,1,0)*VLOOKUP($Z$2,DALYs!$A$2:$MW$40,'Intervention list'!IF$195+1,0)</f>
        <v>0</v>
      </c>
      <c r="IG147" s="0" t="n">
        <f aca="false">IF(ISNUMBER(FIND(IG$1,$D147))=$AO$1,1,0)*VLOOKUP($Z$2,DALYs!$A$2:$MW$40,'Intervention list'!IG$195+1,0)</f>
        <v>0</v>
      </c>
      <c r="IH147" s="0" t="n">
        <f aca="false">IF(ISNUMBER(FIND(IH$1,$D147))=$AO$1,1,0)*VLOOKUP($Z$2,DALYs!$A$2:$MW$40,'Intervention list'!IH$195+1,0)</f>
        <v>0</v>
      </c>
      <c r="II147" s="0" t="n">
        <f aca="false">IF(ISNUMBER(FIND(II$1,$D147))=$AO$1,1,0)*VLOOKUP($Z$2,DALYs!$A$2:$MW$40,'Intervention list'!II$195+1,0)</f>
        <v>0</v>
      </c>
      <c r="IJ147" s="0" t="n">
        <f aca="false">IF(ISNUMBER(FIND(IJ$1,$D147))=$AO$1,1,0)*VLOOKUP($Z$2,DALYs!$A$2:$MW$40,'Intervention list'!IJ$195+1,0)</f>
        <v>0</v>
      </c>
      <c r="IK147" s="0" t="n">
        <f aca="false">IF(ISNUMBER(FIND(IK$1,$D147))=$AO$1,1,0)*VLOOKUP($Z$2,DALYs!$A$2:$MW$40,'Intervention list'!IK$195+1,0)</f>
        <v>0</v>
      </c>
      <c r="IL147" s="0" t="n">
        <f aca="false">IF(ISNUMBER(FIND(IL$1,$D147))=$AO$1,1,0)*VLOOKUP($Z$2,DALYs!$A$2:$MW$40,'Intervention list'!IL$195+1,0)</f>
        <v>0</v>
      </c>
      <c r="IM147" s="0" t="n">
        <f aca="false">IF(ISNUMBER(FIND(IM$1,$D147))=$AO$1,1,0)*VLOOKUP($Z$2,DALYs!$A$2:$MW$40,'Intervention list'!IM$195+1,0)</f>
        <v>0</v>
      </c>
      <c r="IN147" s="0" t="n">
        <f aca="false">IF(ISNUMBER(FIND(IN$1,$D147))=$AO$1,1,0)*VLOOKUP($Z$2,DALYs!$A$2:$MW$40,'Intervention list'!IN$195+1,0)</f>
        <v>0</v>
      </c>
      <c r="IO147" s="0" t="n">
        <f aca="false">IF(ISNUMBER(FIND(IO$1,$D147))=$AO$1,1,0)*VLOOKUP($Z$2,DALYs!$A$2:$MW$40,'Intervention list'!IO$195+1,0)</f>
        <v>0</v>
      </c>
      <c r="IP147" s="0" t="n">
        <f aca="false">IF(ISNUMBER(FIND(IP$1,$D147))=$AO$1,1,0)*VLOOKUP($Z$2,DALYs!$A$2:$MW$40,'Intervention list'!IP$195+1,0)</f>
        <v>0</v>
      </c>
      <c r="IQ147" s="0" t="n">
        <f aca="false">IF(ISNUMBER(FIND(IQ$1,$D147))=$AO$1,1,0)*VLOOKUP($Z$2,DALYs!$A$2:$MW$40,'Intervention list'!IQ$195+1,0)</f>
        <v>0</v>
      </c>
      <c r="IR147" s="0" t="n">
        <f aca="false">IF(ISNUMBER(FIND(IR$1,$D147))=$AO$1,1,0)*VLOOKUP($Z$2,DALYs!$A$2:$MW$40,'Intervention list'!IR$195+1,0)</f>
        <v>0</v>
      </c>
      <c r="IS147" s="0" t="n">
        <f aca="false">IF(ISNUMBER(FIND(IS$1,$D147))=$AO$1,1,0)*VLOOKUP($Z$2,DALYs!$A$2:$MW$40,'Intervention list'!IS$195+1,0)</f>
        <v>0</v>
      </c>
      <c r="IT147" s="0" t="n">
        <f aca="false">IF(ISNUMBER(FIND(IT$1,$D147))=$AO$1,1,0)*VLOOKUP($Z$2,DALYs!$A$2:$MW$40,'Intervention list'!IT$195+1,0)</f>
        <v>0</v>
      </c>
      <c r="IU147" s="0" t="n">
        <f aca="false">IF(ISNUMBER(FIND(IU$1,$D147))=$AO$1,1,0)*VLOOKUP($Z$2,DALYs!$A$2:$MW$40,'Intervention list'!IU$195+1,0)</f>
        <v>0</v>
      </c>
      <c r="IV147" s="0" t="n">
        <f aca="false">IF(ISNUMBER(FIND(IV$1,$D147))=$AO$1,1,0)*VLOOKUP($Z$2,DALYs!$A$2:$MW$40,'Intervention list'!IV$195+1,0)</f>
        <v>0</v>
      </c>
      <c r="IW147" s="0" t="n">
        <f aca="false">IF(ISNUMBER(FIND(IW$1,$D147))=$AO$1,1,0)*VLOOKUP($Z$2,DALYs!$A$2:$MW$40,'Intervention list'!IW$195+1,0)</f>
        <v>0</v>
      </c>
      <c r="IX147" s="0" t="n">
        <f aca="false">IF(ISNUMBER(FIND(IX$1,$D147))=$AO$1,1,0)*VLOOKUP($Z$2,DALYs!$A$2:$MW$40,'Intervention list'!IX$195+1,0)</f>
        <v>0</v>
      </c>
      <c r="IY147" s="0" t="n">
        <f aca="false">IF(ISNUMBER(FIND(IY$1,$D147))=$AO$1,1,0)*VLOOKUP($Z$2,DALYs!$A$2:$MW$40,'Intervention list'!IY$195+1,0)</f>
        <v>0</v>
      </c>
      <c r="IZ147" s="0" t="n">
        <f aca="false">IF(ISNUMBER(FIND(IZ$1,$D147))=$AO$1,1,0)*VLOOKUP($Z$2,DALYs!$A$2:$MW$40,'Intervention list'!IZ$195+1,0)</f>
        <v>0</v>
      </c>
      <c r="JA147" s="0" t="n">
        <f aca="false">IF(ISNUMBER(FIND(JA$1,$D147))=$AO$1,1,0)*VLOOKUP($Z$2,DALYs!$A$2:$MW$40,'Intervention list'!JA$195+1,0)</f>
        <v>0</v>
      </c>
      <c r="JB147" s="0" t="n">
        <f aca="false">IF(ISNUMBER(FIND(JB$1,$D147))=$AO$1,1,0)*VLOOKUP($Z$2,DALYs!$A$2:$MW$40,'Intervention list'!JB$195+1,0)</f>
        <v>0</v>
      </c>
      <c r="JC147" s="0" t="n">
        <f aca="false">IF(ISNUMBER(FIND(JC$1,$D147))=$AO$1,1,0)*VLOOKUP($Z$2,DALYs!$A$2:$MW$40,'Intervention list'!JC$195+1,0)</f>
        <v>0</v>
      </c>
      <c r="JD147" s="0" t="n">
        <f aca="false">IF(ISNUMBER(FIND(JD$1,$D147))=$AO$1,1,0)*VLOOKUP($Z$2,DALYs!$A$2:$MW$40,'Intervention list'!JD$195+1,0)</f>
        <v>0</v>
      </c>
      <c r="JE147" s="0" t="n">
        <f aca="false">IF(ISNUMBER(FIND(JE$1,$D147))=$AO$1,1,0)*VLOOKUP($Z$2,DALYs!$A$2:$MW$40,'Intervention list'!JE$195+1,0)</f>
        <v>0</v>
      </c>
      <c r="JF147" s="0" t="n">
        <f aca="false">IF(ISNUMBER(FIND(JF$1,$D147))=$AO$1,1,0)*VLOOKUP($Z$2,DALYs!$A$2:$MW$40,'Intervention list'!JF$195+1,0)</f>
        <v>0</v>
      </c>
      <c r="JG147" s="0" t="n">
        <f aca="false">IF(ISNUMBER(FIND(JG$1,$D147))=$AO$1,1,0)*VLOOKUP($Z$2,DALYs!$A$2:$MW$40,'Intervention list'!JG$195+1,0)</f>
        <v>0</v>
      </c>
      <c r="JH147" s="0" t="n">
        <f aca="false">IF(ISNUMBER(FIND(JH$1,$D147))=$AO$1,1,0)*VLOOKUP($Z$2,DALYs!$A$2:$MW$40,'Intervention list'!JH$195+1,0)</f>
        <v>0</v>
      </c>
      <c r="JI147" s="0" t="n">
        <f aca="false">IF(ISNUMBER(FIND(JI$1,$D147))=$AO$1,1,0)*VLOOKUP($Z$2,DALYs!$A$2:$MW$40,'Intervention list'!JI$195+1,0)</f>
        <v>0</v>
      </c>
      <c r="JJ147" s="0" t="n">
        <f aca="false">IF(ISNUMBER(FIND(JJ$1,$D147))=$AO$1,1,0)*VLOOKUP($Z$2,DALYs!$A$2:$MW$40,'Intervention list'!JJ$195+1,0)</f>
        <v>0</v>
      </c>
      <c r="JK147" s="0" t="n">
        <f aca="false">IF(ISNUMBER(FIND(JK$1,$D147))=$AO$1,1,0)*VLOOKUP($Z$2,DALYs!$A$2:$MW$40,'Intervention list'!JK$195+1,0)</f>
        <v>0</v>
      </c>
      <c r="JL147" s="0" t="n">
        <f aca="false">IF(ISNUMBER(FIND(JL$1,$D147))=$AO$1,1,0)*VLOOKUP($Z$2,DALYs!$A$2:$MW$40,'Intervention list'!JL$195+1,0)</f>
        <v>0</v>
      </c>
      <c r="JM147" s="0" t="n">
        <f aca="false">IF(ISNUMBER(FIND(JM$1,$D147))=$AO$1,1,0)*VLOOKUP($Z$2,DALYs!$A$2:$MW$40,'Intervention list'!JM$195+1,0)</f>
        <v>0</v>
      </c>
      <c r="JN147" s="0" t="n">
        <f aca="false">IF(ISNUMBER(FIND(JN$1,$D147))=$AO$1,1,0)*VLOOKUP($Z$2,DALYs!$A$2:$MW$40,'Intervention list'!JN$195+1,0)</f>
        <v>0</v>
      </c>
      <c r="JO147" s="0" t="n">
        <f aca="false">IF(ISNUMBER(FIND(JO$1,$D147))=$AO$1,1,0)*VLOOKUP($Z$2,DALYs!$A$2:$MW$40,'Intervention list'!JO$195+1,0)</f>
        <v>0</v>
      </c>
      <c r="JP147" s="0" t="n">
        <f aca="false">IF(ISNUMBER(FIND(JP$1,$D147))=$AO$1,1,0)*VLOOKUP($Z$2,DALYs!$A$2:$MW$40,'Intervention list'!JP$195+1,0)</f>
        <v>0</v>
      </c>
      <c r="JQ147" s="0" t="n">
        <f aca="false">IF(ISNUMBER(FIND(JQ$1,$D147))=$AO$1,1,0)*VLOOKUP($Z$2,DALYs!$A$2:$MW$40,'Intervention list'!JQ$195+1,0)</f>
        <v>0</v>
      </c>
      <c r="JR147" s="0" t="n">
        <f aca="false">IF(ISNUMBER(FIND(JR$1,$D147))=$AO$1,1,0)*VLOOKUP($Z$2,DALYs!$A$2:$MW$40,'Intervention list'!JR$195+1,0)</f>
        <v>0</v>
      </c>
      <c r="JS147" s="0" t="n">
        <f aca="false">IF(ISNUMBER(FIND(JS$1,$D147))=$AO$1,1,0)*VLOOKUP($Z$2,DALYs!$A$2:$MW$40,'Intervention list'!JS$195+1,0)</f>
        <v>0</v>
      </c>
      <c r="JT147" s="0" t="n">
        <f aca="false">IF(ISNUMBER(FIND(JT$1,$D147))=$AO$1,1,0)*VLOOKUP($Z$2,DALYs!$A$2:$MW$40,'Intervention list'!JT$195+1,0)</f>
        <v>0</v>
      </c>
      <c r="JU147" s="0" t="n">
        <f aca="false">IF(ISNUMBER(FIND(JU$1,$D147))=$AO$1,1,0)*VLOOKUP($Z$2,DALYs!$A$2:$MW$40,'Intervention list'!JU$195+1,0)</f>
        <v>0</v>
      </c>
      <c r="JV147" s="0" t="n">
        <f aca="false">IF(ISNUMBER(FIND(JV$1,$D147))=$AO$1,1,0)*VLOOKUP($Z$2,DALYs!$A$2:$MW$40,'Intervention list'!JV$195+1,0)</f>
        <v>0</v>
      </c>
      <c r="JW147" s="0" t="n">
        <f aca="false">IF(ISNUMBER(FIND(JW$1,$D147))=$AO$1,1,0)*VLOOKUP($Z$2,DALYs!$A$2:$MW$40,'Intervention list'!JW$195+1,0)</f>
        <v>0</v>
      </c>
      <c r="JX147" s="0" t="n">
        <f aca="false">IF(ISNUMBER(FIND(JX$1,$D147))=$AO$1,1,0)*VLOOKUP($Z$2,DALYs!$A$2:$MW$40,'Intervention list'!JX$195+1,0)</f>
        <v>0</v>
      </c>
      <c r="JY147" s="0" t="n">
        <f aca="false">IF(ISNUMBER(FIND(JY$1,$D147))=$AO$1,1,0)*VLOOKUP($Z$2,DALYs!$A$2:$MW$40,'Intervention list'!JY$195+1,0)</f>
        <v>0</v>
      </c>
      <c r="JZ147" s="0" t="n">
        <f aca="false">IF(ISNUMBER(FIND(JZ$1,$D147))=$AO$1,1,0)*VLOOKUP($Z$2,DALYs!$A$2:$MW$40,'Intervention list'!JZ$195+1,0)</f>
        <v>0</v>
      </c>
      <c r="KA147" s="0" t="n">
        <f aca="false">IF(ISNUMBER(FIND(KA$1,$D147))=$AO$1,1,0)*VLOOKUP($Z$2,DALYs!$A$2:$MW$40,'Intervention list'!KA$195+1,0)</f>
        <v>0</v>
      </c>
      <c r="KB147" s="0" t="n">
        <f aca="false">IF(ISNUMBER(FIND(KB$1,$D147))=$AO$1,1,0)*VLOOKUP($Z$2,DALYs!$A$2:$MW$40,'Intervention list'!KB$195+1,0)</f>
        <v>0</v>
      </c>
      <c r="KC147" s="0" t="n">
        <f aca="false">IF(ISNUMBER(FIND(KC$1,$D147))=$AO$1,1,0)*VLOOKUP($Z$2,DALYs!$A$2:$MW$40,'Intervention list'!KC$195+1,0)</f>
        <v>0</v>
      </c>
      <c r="KD147" s="0" t="n">
        <f aca="false">IF(ISNUMBER(FIND(KD$1,$D147))=$AO$1,1,0)*VLOOKUP($Z$2,DALYs!$A$2:$MW$40,'Intervention list'!KD$195+1,0)</f>
        <v>0</v>
      </c>
      <c r="KE147" s="0" t="n">
        <f aca="false">IF(ISNUMBER(FIND(KE$1,$D147))=$AO$1,1,0)*VLOOKUP($Z$2,DALYs!$A$2:$MW$40,'Intervention list'!KE$195+1,0)</f>
        <v>0</v>
      </c>
      <c r="KF147" s="0" t="n">
        <f aca="false">IF(ISNUMBER(FIND(KF$1,$D147))=$AO$1,1,0)*VLOOKUP($Z$2,DALYs!$A$2:$MW$40,'Intervention list'!KF$195+1,0)</f>
        <v>0</v>
      </c>
      <c r="KG147" s="0" t="n">
        <f aca="false">IF(ISNUMBER(FIND(KG$1,$D147))=$AO$1,1,0)*VLOOKUP($Z$2,DALYs!$A$2:$MW$40,'Intervention list'!KG$195+1,0)</f>
        <v>0</v>
      </c>
      <c r="KH147" s="0" t="n">
        <f aca="false">IF(ISNUMBER(FIND(KH$1,$D147))=$AO$1,1,0)*VLOOKUP($Z$2,DALYs!$A$2:$MW$40,'Intervention list'!KH$195+1,0)</f>
        <v>0</v>
      </c>
      <c r="KI147" s="0" t="n">
        <f aca="false">IF(ISNUMBER(FIND(KI$1,$D147))=$AO$1,1,0)*VLOOKUP($Z$2,DALYs!$A$2:$MW$40,'Intervention list'!KI$195+1,0)</f>
        <v>0</v>
      </c>
      <c r="KJ147" s="0" t="n">
        <f aca="false">IF(ISNUMBER(FIND(KJ$1,$D147))=$AO$1,1,0)*VLOOKUP($Z$2,DALYs!$A$2:$MW$40,'Intervention list'!KJ$195+1,0)</f>
        <v>0</v>
      </c>
      <c r="KK147" s="0" t="n">
        <f aca="false">IF(ISNUMBER(FIND(KK$1,$D147))=$AO$1,1,0)*VLOOKUP($Z$2,DALYs!$A$2:$MW$40,'Intervention list'!KK$195+1,0)</f>
        <v>0</v>
      </c>
      <c r="KL147" s="0" t="n">
        <f aca="false">IF(ISNUMBER(FIND(KL$1,$D147))=$AO$1,1,0)*VLOOKUP($Z$2,DALYs!$A$2:$MW$40,'Intervention list'!KL$195+1,0)</f>
        <v>0</v>
      </c>
      <c r="KM147" s="0" t="n">
        <f aca="false">IF(ISNUMBER(FIND(KM$1,$D147))=$AO$1,1,0)*VLOOKUP($Z$2,DALYs!$A$2:$MW$40,'Intervention list'!KM$195+1,0)</f>
        <v>0</v>
      </c>
      <c r="KN147" s="0" t="n">
        <f aca="false">IF(ISNUMBER(FIND(KN$1,$D147))=$AO$1,1,0)*VLOOKUP($Z$2,DALYs!$A$2:$MW$40,'Intervention list'!KN$195+1,0)</f>
        <v>0</v>
      </c>
      <c r="KO147" s="0" t="n">
        <f aca="false">IF(ISNUMBER(FIND(KO$1,$D147))=$AO$1,1,0)*VLOOKUP($Z$2,DALYs!$A$2:$MW$40,'Intervention list'!KO$195+1,0)</f>
        <v>0</v>
      </c>
      <c r="KP147" s="0" t="n">
        <f aca="false">IF(ISNUMBER(FIND(KP$1,$D147))=$AO$1,1,0)*VLOOKUP($Z$2,DALYs!$A$2:$MW$40,'Intervention list'!KP$195+1,0)</f>
        <v>0</v>
      </c>
      <c r="KQ147" s="0" t="n">
        <f aca="false">IF(ISNUMBER(FIND(KQ$1,$D147))=$AO$1,1,0)*VLOOKUP($Z$2,DALYs!$A$2:$MW$40,'Intervention list'!KQ$195+1,0)</f>
        <v>0</v>
      </c>
      <c r="KR147" s="0" t="n">
        <f aca="false">IF(ISNUMBER(FIND(KR$1,$D147))=$AO$1,1,0)*VLOOKUP($Z$2,DALYs!$A$2:$MW$40,'Intervention list'!KR$195+1,0)</f>
        <v>0</v>
      </c>
      <c r="KS147" s="0" t="n">
        <f aca="false">IF(ISNUMBER(FIND(KS$1,$D147))=$AO$1,1,0)*VLOOKUP($Z$2,DALYs!$A$2:$MW$40,'Intervention list'!KS$195+1,0)</f>
        <v>0</v>
      </c>
      <c r="KT147" s="0" t="n">
        <f aca="false">IF(ISNUMBER(FIND(KT$1,$D147))=$AO$1,1,0)*VLOOKUP($Z$2,DALYs!$A$2:$MW$40,'Intervention list'!KT$195+1,0)</f>
        <v>0</v>
      </c>
      <c r="KU147" s="0" t="n">
        <f aca="false">IF(ISNUMBER(FIND(KU$1,$D147))=$AO$1,1,0)*VLOOKUP($Z$2,DALYs!$A$2:$MW$40,'Intervention list'!KU$195+1,0)</f>
        <v>0</v>
      </c>
      <c r="KV147" s="0" t="n">
        <f aca="false">IF(ISNUMBER(FIND(KV$1,$D147))=$AO$1,1,0)*VLOOKUP($Z$2,DALYs!$A$2:$MW$40,'Intervention list'!KV$195+1,0)</f>
        <v>0</v>
      </c>
      <c r="KW147" s="0" t="n">
        <f aca="false">IF(ISNUMBER(FIND(KW$1,$D147))=$AO$1,1,0)*VLOOKUP($Z$2,DALYs!$A$2:$MW$40,'Intervention list'!KW$195+1,0)</f>
        <v>0</v>
      </c>
      <c r="KX147" s="0" t="n">
        <f aca="false">IF(ISNUMBER(FIND(KX$1,$D147))=$AO$1,1,0)*VLOOKUP($Z$2,DALYs!$A$2:$MW$40,'Intervention list'!KX$195+1,0)</f>
        <v>0</v>
      </c>
      <c r="KY147" s="0" t="n">
        <f aca="false">IF(ISNUMBER(FIND(KY$1,$D147))=$AO$1,1,0)*VLOOKUP($Z$2,DALYs!$A$2:$MW$40,'Intervention list'!KY$195+1,0)</f>
        <v>0</v>
      </c>
      <c r="KZ147" s="0" t="n">
        <f aca="false">IF(ISNUMBER(FIND(KZ$1,$D147))=$AO$1,1,0)*VLOOKUP($Z$2,DALYs!$A$2:$MW$40,'Intervention list'!KZ$195+1,0)</f>
        <v>0</v>
      </c>
      <c r="LA147" s="0" t="n">
        <f aca="false">IF(ISNUMBER(FIND(LA$1,$D147))=$AO$1,1,0)*VLOOKUP($Z$2,DALYs!$A$2:$MW$40,'Intervention list'!LA$195+1,0)</f>
        <v>0</v>
      </c>
      <c r="LB147" s="0" t="n">
        <f aca="false">IF(ISNUMBER(FIND(LB$1,$D147))=$AO$1,1,0)*VLOOKUP($Z$2,DALYs!$A$2:$MW$40,'Intervention list'!LB$195+1,0)</f>
        <v>0</v>
      </c>
      <c r="LC147" s="0" t="n">
        <f aca="false">IF(ISNUMBER(FIND(LC$1,$D147))=$AO$1,1,0)*VLOOKUP($Z$2,DALYs!$A$2:$MW$40,'Intervention list'!LC$195+1,0)</f>
        <v>0</v>
      </c>
      <c r="LD147" s="0" t="n">
        <f aca="false">IF(ISNUMBER(FIND(LD$1,$D147))=$AO$1,1,0)*VLOOKUP($Z$2,DALYs!$A$2:$MW$40,'Intervention list'!LD$195+1,0)</f>
        <v>0</v>
      </c>
      <c r="LE147" s="0" t="n">
        <f aca="false">IF(ISNUMBER(FIND(LE$1,$D147))=$AO$1,1,0)*VLOOKUP($Z$2,DALYs!$A$2:$MW$40,'Intervention list'!LE$195+1,0)</f>
        <v>0</v>
      </c>
      <c r="LF147" s="0" t="n">
        <f aca="false">IF(ISNUMBER(FIND(LF$1,$D147))=$AO$1,1,0)*VLOOKUP($Z$2,DALYs!$A$2:$MW$40,'Intervention list'!LF$195+1,0)</f>
        <v>0</v>
      </c>
      <c r="LG147" s="0" t="n">
        <f aca="false">IF(ISNUMBER(FIND(LG$1,$D147))=$AO$1,1,0)*VLOOKUP($Z$2,DALYs!$A$2:$MW$40,'Intervention list'!LG$195+1,0)</f>
        <v>0</v>
      </c>
      <c r="LH147" s="0" t="n">
        <f aca="false">IF(ISNUMBER(FIND(LH$1,$D147))=$AO$1,1,0)*VLOOKUP($Z$2,DALYs!$A$2:$MW$40,'Intervention list'!LH$195+1,0)</f>
        <v>0</v>
      </c>
      <c r="LI147" s="0" t="n">
        <f aca="false">IF(ISNUMBER(FIND(LI$1,$D147))=$AO$1,1,0)*VLOOKUP($Z$2,DALYs!$A$2:$MW$40,'Intervention list'!LI$195+1,0)</f>
        <v>0</v>
      </c>
      <c r="LJ147" s="0" t="n">
        <f aca="false">IF(ISNUMBER(FIND(LJ$1,$D147))=$AO$1,1,0)*VLOOKUP($Z$2,DALYs!$A$2:$MW$40,'Intervention list'!LJ$195+1,0)</f>
        <v>0</v>
      </c>
      <c r="LK147" s="0" t="n">
        <f aca="false">IF(ISNUMBER(FIND(LK$1,$D147))=$AO$1,1,0)*VLOOKUP($Z$2,DALYs!$A$2:$MW$40,'Intervention list'!LK$195+1,0)</f>
        <v>0</v>
      </c>
      <c r="LL147" s="0" t="n">
        <f aca="false">IF(ISNUMBER(FIND(LL$1,$D147))=$AO$1,1,0)*VLOOKUP($Z$2,DALYs!$A$2:$MW$40,'Intervention list'!LL$195+1,0)</f>
        <v>0</v>
      </c>
      <c r="LM147" s="0" t="n">
        <f aca="false">IF(ISNUMBER(FIND(LM$1,$D147))=$AO$1,1,0)*VLOOKUP($Z$2,DALYs!$A$2:$MW$40,'Intervention list'!LM$195+1,0)</f>
        <v>0</v>
      </c>
      <c r="LN147" s="0" t="n">
        <f aca="false">IF(ISNUMBER(FIND(LN$1,$D147))=$AO$1,1,0)*VLOOKUP($Z$2,DALYs!$A$2:$MW$40,'Intervention list'!LN$195+1,0)</f>
        <v>0</v>
      </c>
      <c r="LO147" s="0" t="n">
        <f aca="false">IF(ISNUMBER(FIND(LO$1,$D147))=$AO$1,1,0)*VLOOKUP($Z$2,DALYs!$A$2:$MW$40,'Intervention list'!LO$195+1,0)</f>
        <v>0</v>
      </c>
      <c r="LP147" s="0" t="n">
        <f aca="false">IF(ISNUMBER(FIND(LP$1,$D147))=$AO$1,1,0)*VLOOKUP($Z$2,DALYs!$A$2:$MW$40,'Intervention list'!LP$195+1,0)</f>
        <v>0</v>
      </c>
      <c r="LQ147" s="0" t="n">
        <f aca="false">IF(ISNUMBER(FIND(LQ$1,$D147))=$AO$1,1,0)*VLOOKUP($Z$2,DALYs!$A$2:$MW$40,'Intervention list'!LQ$195+1,0)</f>
        <v>0</v>
      </c>
      <c r="LR147" s="0" t="n">
        <f aca="false">IF(ISNUMBER(FIND(LR$1,$D147))=$AO$1,1,0)*VLOOKUP($Z$2,DALYs!$A$2:$MW$40,'Intervention list'!LR$195+1,0)</f>
        <v>0</v>
      </c>
      <c r="LS147" s="0" t="n">
        <f aca="false">IF(ISNUMBER(FIND(LS$1,$D147))=$AO$1,1,0)*VLOOKUP($Z$2,DALYs!$A$2:$MW$40,'Intervention list'!LS$195+1,0)</f>
        <v>0</v>
      </c>
      <c r="LT147" s="0" t="n">
        <f aca="false">IF(ISNUMBER(FIND(LT$1,$D147))=$AO$1,1,0)*VLOOKUP($Z$2,DALYs!$A$2:$MW$40,'Intervention list'!LT$195+1,0)</f>
        <v>0</v>
      </c>
      <c r="LU147" s="0" t="n">
        <f aca="false">IF(ISNUMBER(FIND(LU$1,$D147))=$AO$1,1,0)*VLOOKUP($Z$2,DALYs!$A$2:$MW$40,'Intervention list'!LU$195+1,0)</f>
        <v>0</v>
      </c>
      <c r="LV147" s="0" t="n">
        <f aca="false">IF(ISNUMBER(FIND(LV$1,$D147))=$AO$1,1,0)*VLOOKUP($Z$2,DALYs!$A$2:$MW$40,'Intervention list'!LV$195+1,0)</f>
        <v>0</v>
      </c>
      <c r="LW147" s="0" t="n">
        <f aca="false">IF(ISNUMBER(FIND(LW$1,$D147))=$AO$1,1,0)*VLOOKUP($Z$2,DALYs!$A$2:$MW$40,'Intervention list'!LW$195+1,0)</f>
        <v>0</v>
      </c>
      <c r="LX147" s="0" t="n">
        <f aca="false">IF(ISNUMBER(FIND(LX$1,$D147))=$AO$1,1,0)*VLOOKUP($Z$2,DALYs!$A$2:$MW$40,'Intervention list'!LX$195+1,0)</f>
        <v>0</v>
      </c>
      <c r="LY147" s="0" t="n">
        <f aca="false">IF(ISNUMBER(FIND(LY$1,$D147))=$AO$1,1,0)*VLOOKUP($Z$2,DALYs!$A$2:$MW$40,'Intervention list'!LY$195+1,0)</f>
        <v>0</v>
      </c>
      <c r="LZ147" s="0" t="n">
        <f aca="false">IF(ISNUMBER(FIND(LZ$1,$D147))=$AO$1,1,0)*VLOOKUP($Z$2,DALYs!$A$2:$MW$40,'Intervention list'!LZ$195+1,0)</f>
        <v>0</v>
      </c>
      <c r="MA147" s="0" t="n">
        <f aca="false">IF(ISNUMBER(FIND(MA$1,$D147))=$AO$1,1,0)*VLOOKUP($Z$2,DALYs!$A$2:$MW$40,'Intervention list'!MA$195+1,0)</f>
        <v>0</v>
      </c>
      <c r="MB147" s="0" t="n">
        <f aca="false">IF(ISNUMBER(FIND(MB$1,$D147))=$AO$1,1,0)*VLOOKUP($Z$2,DALYs!$A$2:$MW$40,'Intervention list'!MB$195+1,0)</f>
        <v>0</v>
      </c>
      <c r="MC147" s="0" t="n">
        <f aca="false">IF(ISNUMBER(FIND(MC$1,$D147))=$AO$1,1,0)*VLOOKUP($Z$2,DALYs!$A$2:$MW$40,'Intervention list'!MC$195+1,0)</f>
        <v>0</v>
      </c>
      <c r="MD147" s="0" t="n">
        <f aca="false">IF(ISNUMBER(FIND(MD$1,$D147))=$AO$1,1,0)*VLOOKUP($Z$2,DALYs!$A$2:$MW$40,'Intervention list'!MD$195+1,0)</f>
        <v>0</v>
      </c>
      <c r="ME147" s="0" t="n">
        <f aca="false">IF(ISNUMBER(FIND(ME$1,$D147))=$AO$1,1,0)*VLOOKUP($Z$2,DALYs!$A$2:$MW$40,'Intervention list'!ME$195+1,0)</f>
        <v>0</v>
      </c>
      <c r="MF147" s="0" t="n">
        <f aca="false">IF(ISNUMBER(FIND(MF$1,$D147))=$AO$1,1,0)*VLOOKUP($Z$2,DALYs!$A$2:$MW$40,'Intervention list'!MF$195+1,0)</f>
        <v>0</v>
      </c>
      <c r="MG147" s="0" t="n">
        <f aca="false">IF(ISNUMBER(FIND(MG$1,$D147))=$AO$1,1,0)*VLOOKUP($Z$2,DALYs!$A$2:$MW$40,'Intervention list'!MG$195+1,0)</f>
        <v>0</v>
      </c>
      <c r="MH147" s="0" t="n">
        <f aca="false">IF(ISNUMBER(FIND(MH$1,$D147))=$AO$1,1,0)*VLOOKUP($Z$2,DALYs!$A$2:$MW$40,'Intervention list'!MH$195+1,0)</f>
        <v>0</v>
      </c>
      <c r="MI147" s="0" t="n">
        <f aca="false">IF(ISNUMBER(FIND(MI$1,$D147))=$AO$1,1,0)*VLOOKUP($Z$2,DALYs!$A$2:$MW$40,'Intervention list'!MI$195+1,0)</f>
        <v>0</v>
      </c>
      <c r="MJ147" s="0" t="n">
        <f aca="false">IF(ISNUMBER(FIND(MJ$1,$D147))=$AO$1,1,0)*VLOOKUP($Z$2,DALYs!$A$2:$MW$40,'Intervention list'!MJ$195+1,0)</f>
        <v>0</v>
      </c>
      <c r="MK147" s="0" t="n">
        <f aca="false">IF(ISNUMBER(FIND(MK$1,$D147))=$AO$1,1,0)*VLOOKUP($Z$2,DALYs!$A$2:$MW$40,'Intervention list'!MK$195+1,0)</f>
        <v>0</v>
      </c>
      <c r="ML147" s="0" t="n">
        <f aca="false">IF(ISNUMBER(FIND(ML$1,$D147))=$AO$1,1,0)*VLOOKUP($Z$2,DALYs!$A$2:$MW$40,'Intervention list'!ML$195+1,0)</f>
        <v>0</v>
      </c>
      <c r="MM147" s="0" t="n">
        <f aca="false">IF(ISNUMBER(FIND(MM$1,$D147))=$AO$1,1,0)*VLOOKUP($Z$2,DALYs!$A$2:$MW$40,'Intervention list'!MM$195+1,0)</f>
        <v>0</v>
      </c>
      <c r="MN147" s="0" t="n">
        <f aca="false">IF(ISNUMBER(FIND(MN$1,$D147))=$AO$1,1,0)*VLOOKUP($Z$2,DALYs!$A$2:$MW$40,'Intervention list'!MN$195+1,0)</f>
        <v>0</v>
      </c>
      <c r="MO147" s="0" t="n">
        <f aca="false">IF(ISNUMBER(FIND(MO$1,$D147))=$AO$1,1,0)*VLOOKUP($Z$2,DALYs!$A$2:$MW$40,'Intervention list'!MO$195+1,0)</f>
        <v>0</v>
      </c>
      <c r="MP147" s="0" t="n">
        <f aca="false">IF(ISNUMBER(FIND(MP$1,$D147))=$AO$1,1,0)*VLOOKUP($Z$2,DALYs!$A$2:$MW$40,'Intervention list'!MP$195+1,0)</f>
        <v>0</v>
      </c>
      <c r="MQ147" s="0" t="n">
        <f aca="false">IF(ISNUMBER(FIND(MQ$1,$D147))=$AO$1,1,0)*VLOOKUP($Z$2,DALYs!$A$2:$MW$40,'Intervention list'!MQ$195+1,0)</f>
        <v>0</v>
      </c>
      <c r="MR147" s="0" t="n">
        <f aca="false">IF(ISNUMBER(FIND(MR$1,$D147))=$AO$1,1,0)*VLOOKUP($Z$2,DALYs!$A$2:$MW$40,'Intervention list'!MR$195+1,0)</f>
        <v>0</v>
      </c>
      <c r="MS147" s="0" t="n">
        <f aca="false">IF(ISNUMBER(FIND(MS$1,$D147))=$AO$1,1,0)*VLOOKUP($Z$2,DALYs!$A$2:$MW$40,'Intervention list'!MS$195+1,0)</f>
        <v>0</v>
      </c>
      <c r="MT147" s="0" t="n">
        <f aca="false">IF(ISNUMBER(FIND(MT$1,$D147))=$AO$1,1,0)*VLOOKUP($Z$2,DALYs!$A$2:$MW$40,'Intervention list'!MT$195+1,0)</f>
        <v>0</v>
      </c>
      <c r="MU147" s="0" t="n">
        <f aca="false">IF(ISNUMBER(FIND(MU$1,$D147))=$AO$1,1,0)*VLOOKUP($Z$2,DALYs!$A$2:$MW$40,'Intervention list'!MU$195+1,0)</f>
        <v>0</v>
      </c>
      <c r="MV147" s="0" t="n">
        <f aca="false">IF(ISNUMBER(FIND(MV$1,$D147))=$AO$1,1,0)*VLOOKUP($Z$2,DALYs!$A$2:$MW$40,'Intervention list'!MV$195+1,0)</f>
        <v>0</v>
      </c>
      <c r="MW147" s="0" t="n">
        <f aca="false">IF(ISNUMBER(FIND(MW$1,$D147))=$AO$1,1,0)*VLOOKUP($Z$2,DALYs!$A$2:$MW$40,'Intervention list'!MW$195+1,0)</f>
        <v>0</v>
      </c>
      <c r="MX147" s="0" t="n">
        <f aca="false">IF(ISNUMBER(FIND(MX$1,$D147))=$AO$1,1,0)*VLOOKUP($Z$2,DALYs!$A$2:$MW$40,'Intervention list'!MX$195+1,0)</f>
        <v>0</v>
      </c>
      <c r="MY147" s="0" t="n">
        <f aca="false">IF(ISNUMBER(FIND(MY$1,$D147))=$AO$1,1,0)*VLOOKUP($Z$2,DALYs!$A$2:$MW$40,'Intervention list'!MY$195+1,0)</f>
        <v>0</v>
      </c>
      <c r="MZ147" s="0" t="n">
        <f aca="false">IF(ISNUMBER(FIND(MZ$1,$D147))=$AO$1,1,0)*VLOOKUP($Z$2,DALYs!$A$2:$MW$40,'Intervention list'!MZ$195+1,0)</f>
        <v>0</v>
      </c>
      <c r="NA147" s="0" t="n">
        <f aca="false">IF(ISNUMBER(FIND(NA$1,$D147))=$AO$1,1,0)*VLOOKUP($Z$2,DALYs!$A$2:$MW$40,'Intervention list'!NA$195+1,0)</f>
        <v>0</v>
      </c>
      <c r="NB147" s="0" t="n">
        <f aca="false">IF(ISNUMBER(FIND(NB$1,$D147))=$AO$1,1,0)*VLOOKUP($Z$2,DALYs!$A$2:$MW$40,'Intervention list'!NB$195+1,0)</f>
        <v>0</v>
      </c>
      <c r="NC147" s="0" t="n">
        <f aca="false">IF(ISNUMBER(FIND(NC$1,$D147))=$AO$1,1,0)*VLOOKUP($Z$2,DALYs!$A$2:$MW$40,'Intervention list'!NC$195+1,0)</f>
        <v>0</v>
      </c>
      <c r="ND147" s="0" t="n">
        <f aca="false">IF(ISNUMBER(FIND(ND$1,$D147))=$AO$1,1,0)*VLOOKUP($Z$2,DALYs!$A$2:$MW$40,'Intervention list'!ND$195+1,0)</f>
        <v>0</v>
      </c>
      <c r="NE147" s="0" t="n">
        <f aca="false">IF(ISNUMBER(FIND(NE$1,$D147))=$AO$1,1,0)*VLOOKUP($Z$2,DALYs!$A$2:$MW$40,'Intervention list'!NE$195+1,0)</f>
        <v>0</v>
      </c>
      <c r="NF147" s="0" t="n">
        <f aca="false">IF(ISNUMBER(FIND(NF$1,$D147))=$AO$1,1,0)*VLOOKUP($Z$2,DALYs!$A$2:$MW$40,'Intervention list'!NF$195+1,0)</f>
        <v>0</v>
      </c>
      <c r="NG147" s="0" t="n">
        <f aca="false">IF(ISNUMBER(FIND(NG$1,$D147))=$AO$1,1,0)*VLOOKUP($Z$2,DALYs!$A$2:$MW$40,'Intervention list'!NG$195+1,0)</f>
        <v>0</v>
      </c>
      <c r="NH147" s="0" t="n">
        <f aca="false">IF(ISNUMBER(FIND(NH$1,$D147))=$AO$1,1,0)*VLOOKUP($Z$2,DALYs!$A$2:$MW$40,'Intervention list'!NH$195+1,0)</f>
        <v>0</v>
      </c>
      <c r="NI147" s="0" t="n">
        <f aca="false">IF(ISNUMBER(FIND(NI$1,$D147))=$AO$1,1,0)*VLOOKUP($Z$2,DALYs!$A$2:$MW$40,'Intervention list'!NI$195+1,0)</f>
        <v>0</v>
      </c>
      <c r="NJ147" s="0" t="n">
        <f aca="false">IF(ISNUMBER(FIND(NJ$1,$D147))=$AO$1,1,0)*VLOOKUP($Z$2,DALYs!$A$2:$MW$40,'Intervention list'!NJ$195+1,0)</f>
        <v>0</v>
      </c>
      <c r="NK147" s="0" t="n">
        <f aca="false">IF(ISNUMBER(FIND(NK$1,$D147))=$AO$1,1,0)*VLOOKUP($Z$2,DALYs!$A$2:$MW$40,'Intervention list'!NK$195+1,0)</f>
        <v>0</v>
      </c>
      <c r="NL147" s="0" t="n">
        <f aca="false">IF(ISNUMBER(FIND(NL$1,$D147))=$AO$1,1,0)*VLOOKUP($Z$2,DALYs!$A$2:$MW$40,'Intervention list'!NL$195+1,0)</f>
        <v>0</v>
      </c>
      <c r="NM147" s="0" t="n">
        <f aca="false">IF(ISNUMBER(FIND(NM$1,$D147))=$AO$1,1,0)*VLOOKUP($Z$2,DALYs!$A$2:$MW$40,'Intervention list'!NM$195+1,0)</f>
        <v>0</v>
      </c>
      <c r="NN147" s="0" t="n">
        <f aca="false">IF(ISNUMBER(FIND(NN$1,$D147))=$AO$1,1,0)*VLOOKUP($Z$2,DALYs!$A$2:$MW$40,'Intervention list'!NN$195+1,0)</f>
        <v>0</v>
      </c>
      <c r="NO147" s="0" t="n">
        <f aca="false">IF(ISNUMBER(FIND(NO$1,$D147))=$AO$1,1,0)*VLOOKUP($Z$2,DALYs!$A$2:$MW$40,'Intervention list'!NO$195+1,0)</f>
        <v>0</v>
      </c>
      <c r="NP147" s="0" t="n">
        <f aca="false">IF(ISNUMBER(FIND(NP$1,$D147))=$AO$1,1,0)*VLOOKUP($Z$2,DALYs!$A$2:$MW$40,'Intervention list'!NP$195+1,0)</f>
        <v>0</v>
      </c>
      <c r="NQ147" s="0" t="n">
        <f aca="false">IF(ISNUMBER(FIND(NQ$1,$D147))=$AO$1,1,0)*VLOOKUP($Z$2,DALYs!$A$2:$MW$40,'Intervention list'!NQ$195+1,0)</f>
        <v>0</v>
      </c>
      <c r="NR147" s="0" t="n">
        <f aca="false">IF(ISNUMBER(FIND(NR$1,$D147))=$AO$1,1,0)*VLOOKUP($Z$2,DALYs!$A$2:$MW$40,'Intervention list'!NR$195+1,0)</f>
        <v>0</v>
      </c>
      <c r="NS147" s="0" t="n">
        <f aca="false">IF(ISNUMBER(FIND(NS$1,$D147))=$AO$1,1,0)*VLOOKUP($Z$2,DALYs!$A$2:$MW$40,'Intervention list'!NS$195+1,0)</f>
        <v>0</v>
      </c>
      <c r="NT147" s="0" t="n">
        <f aca="false">IF(ISNUMBER(FIND(NT$1,$D147))=$AO$1,1,0)*VLOOKUP($Z$2,DALYs!$A$2:$MW$40,'Intervention list'!NT$195+1,0)</f>
        <v>0</v>
      </c>
      <c r="NU147" s="0" t="n">
        <f aca="false">IF(ISNUMBER(FIND(NU$1,$D147))=$AO$1,1,0)*VLOOKUP($Z$2,DALYs!$A$2:$MW$40,'Intervention list'!NU$195+1,0)</f>
        <v>0</v>
      </c>
      <c r="NV147" s="0" t="n">
        <f aca="false">IF(ISNUMBER(FIND(NV$1,$D147))=$AO$1,1,0)*VLOOKUP($Z$2,DALYs!$A$2:$MW$40,'Intervention list'!NV$195+1,0)</f>
        <v>0</v>
      </c>
      <c r="NW147" s="0" t="n">
        <f aca="false">IF(ISNUMBER(FIND(NW$1,$D147))=$AO$1,1,0)*VLOOKUP($Z$2,DALYs!$A$2:$MW$40,'Intervention list'!NW$195+1,0)</f>
        <v>0</v>
      </c>
      <c r="NX147" s="0" t="n">
        <f aca="false">IF(ISNUMBER(FIND(NX$1,$D147))=$AO$1,1,0)*VLOOKUP($Z$2,DALYs!$A$2:$MW$40,'Intervention list'!NX$195+1,0)</f>
        <v>0</v>
      </c>
      <c r="NY147" s="0" t="n">
        <f aca="false">IF(ISNUMBER(FIND(NY$1,$D147))=$AO$1,1,0)*VLOOKUP($Z$2,DALYs!$A$2:$MW$40,'Intervention list'!NY$195+1,0)</f>
        <v>0</v>
      </c>
      <c r="NZ147" s="0" t="n">
        <f aca="false">IF(ISNUMBER(FIND(NZ$1,$D147))=$AO$1,1,0)*VLOOKUP($Z$2,DALYs!$A$2:$MW$40,'Intervention list'!NZ$195+1,0)</f>
        <v>0</v>
      </c>
      <c r="OA147" s="0" t="n">
        <f aca="false">IF(ISNUMBER(FIND(OA$1,$D147))=$AO$1,1,0)*VLOOKUP($Z$2,DALYs!$A$2:$MW$40,'Intervention list'!OA$195+1,0)</f>
        <v>0</v>
      </c>
      <c r="OB147" s="0" t="n">
        <f aca="false">IF(ISNUMBER(FIND(OB$1,$D147))=$AO$1,1,0)*VLOOKUP($Z$2,DALYs!$A$2:$MW$40,'Intervention list'!OB$195+1,0)</f>
        <v>0</v>
      </c>
      <c r="OC147" s="0" t="n">
        <f aca="false">IF(ISNUMBER(FIND(OC$1,$D147))=$AO$1,1,0)*VLOOKUP($Z$2,DALYs!$A$2:$MW$40,'Intervention list'!OC$195+1,0)</f>
        <v>0</v>
      </c>
      <c r="OD147" s="0" t="n">
        <f aca="false">IF(ISNUMBER(FIND(OD$1,$D147))=$AO$1,1,0)*VLOOKUP($Z$2,DALYs!$A$2:$MW$40,'Intervention list'!OD$195+1,0)</f>
        <v>0</v>
      </c>
      <c r="OE147" s="0" t="n">
        <f aca="false">IF(ISNUMBER(FIND(OE$1,$D147))=$AO$1,1,0)*VLOOKUP($Z$2,DALYs!$A$2:$MW$40,'Intervention list'!OE$195+1,0)</f>
        <v>0</v>
      </c>
      <c r="OF147" s="0" t="n">
        <f aca="false">IF(ISNUMBER(FIND(OF$1,$D147))=$AO$1,1,0)*VLOOKUP($Z$2,DALYs!$A$2:$MW$40,'Intervention list'!OF$195+1,0)</f>
        <v>0</v>
      </c>
      <c r="OG147" s="0" t="n">
        <f aca="false">IF(ISNUMBER(FIND(OG$1,$D147))=$AO$1,1,0)*VLOOKUP($Z$2,DALYs!$A$2:$MW$40,'Intervention list'!OG$195+1,0)</f>
        <v>0</v>
      </c>
      <c r="OH147" s="0" t="n">
        <f aca="false">IF(ISNUMBER(FIND(OH$1,$D147))=$AO$1,1,0)*VLOOKUP($Z$2,DALYs!$A$2:$MW$40,'Intervention list'!OH$195+1,0)</f>
        <v>0</v>
      </c>
      <c r="OI147" s="0" t="n">
        <f aca="false">IF(ISNUMBER(FIND(OI$1,$D147))=$AO$1,1,0)*VLOOKUP($Z$2,DALYs!$A$2:$MW$40,'Intervention list'!OI$195+1,0)</f>
        <v>0</v>
      </c>
      <c r="OJ147" s="0" t="n">
        <f aca="false">IF(ISNUMBER(FIND(OJ$1,$D147))=$AO$1,1,0)*VLOOKUP($Z$2,DALYs!$A$2:$MW$40,'Intervention list'!OJ$195+1,0)</f>
        <v>0</v>
      </c>
      <c r="OK147" s="0" t="n">
        <f aca="false">IF(ISNUMBER(FIND(OK$1,$D147))=$AO$1,1,0)*VLOOKUP($Z$2,DALYs!$A$2:$MW$40,'Intervention list'!OK$195+1,0)</f>
        <v>0</v>
      </c>
      <c r="OL147" s="0" t="n">
        <f aca="false">IF(ISNUMBER(FIND(OL$1,$D147))=$AO$1,1,0)*VLOOKUP($Z$2,DALYs!$A$2:$MW$40,'Intervention list'!OL$195+1,0)</f>
        <v>0</v>
      </c>
      <c r="OM147" s="0" t="n">
        <f aca="false">IF(ISNUMBER(FIND(OM$1,$D147))=$AO$1,1,0)*VLOOKUP($Z$2,DALYs!$A$2:$MW$40,'Intervention list'!OM$195+1,0)</f>
        <v>0</v>
      </c>
      <c r="ON147" s="0" t="n">
        <f aca="false">IF(ISNUMBER(FIND(ON$1,$D147))=$AO$1,1,0)*VLOOKUP($Z$2,DALYs!$A$2:$MW$40,'Intervention list'!ON$195+1,0)</f>
        <v>0</v>
      </c>
      <c r="OO147" s="0" t="n">
        <f aca="false">IF(ISNUMBER(FIND(OO$1,$D147))=$AO$1,1,0)*VLOOKUP($Z$2,DALYs!$A$2:$MW$40,'Intervention list'!OO$195+1,0)</f>
        <v>0</v>
      </c>
      <c r="OP147" s="0" t="n">
        <f aca="false">IF(ISNUMBER(FIND(OP$1,$D147))=$AO$1,1,0)*VLOOKUP($Z$2,DALYs!$A$2:$MW$40,'Intervention list'!OP$195+1,0)</f>
        <v>0</v>
      </c>
      <c r="OQ147" s="0" t="n">
        <f aca="false">IF(ISNUMBER(FIND(OQ$1,$D147))=$AO$1,1,0)*VLOOKUP($Z$2,DALYs!$A$2:$MW$40,'Intervention list'!OQ$195+1,0)</f>
        <v>0</v>
      </c>
      <c r="OR147" s="0" t="n">
        <f aca="false">IF(ISNUMBER(FIND(OR$1,$D147))=$AO$1,1,0)*VLOOKUP($Z$2,DALYs!$A$2:$MW$40,'Intervention list'!OR$195+1,0)</f>
        <v>0</v>
      </c>
      <c r="OS147" s="0" t="n">
        <f aca="false">IF(ISNUMBER(FIND(OS$1,$D147))=$AO$1,1,0)*VLOOKUP($Z$2,DALYs!$A$2:$MW$40,'Intervention list'!OS$195+1,0)</f>
        <v>0</v>
      </c>
      <c r="OT147" s="0" t="n">
        <f aca="false">IF(ISNUMBER(FIND(OT$1,$D147))=$AO$1,1,0)*VLOOKUP($Z$2,DALYs!$A$2:$MW$40,'Intervention list'!OT$195+1,0)</f>
        <v>0</v>
      </c>
      <c r="OU147" s="0" t="n">
        <f aca="false">IF(ISNUMBER(FIND(OU$1,$D147))=$AO$1,1,0)*VLOOKUP($Z$2,DALYs!$A$2:$MW$40,'Intervention list'!OU$195+1,0)</f>
        <v>0</v>
      </c>
      <c r="OV147" s="0" t="n">
        <f aca="false">IF(ISNUMBER(FIND(OV$1,$D147))=$AO$1,1,0)*VLOOKUP($Z$2,DALYs!$A$2:$MW$40,'Intervention list'!OV$195+1,0)</f>
        <v>0</v>
      </c>
      <c r="OW147" s="0" t="n">
        <f aca="false">IF(ISNUMBER(FIND(OW$1,$D147))=$AO$1,1,0)*VLOOKUP($Z$2,DALYs!$A$2:$MW$40,'Intervention list'!OW$195+1,0)</f>
        <v>0</v>
      </c>
      <c r="OX147" s="0" t="n">
        <f aca="false">IF(ISNUMBER(FIND(OX$1,$D147))=$AO$1,1,0)*VLOOKUP($Z$2,DALYs!$A$2:$MW$40,'Intervention list'!OX$195+1,0)</f>
        <v>0</v>
      </c>
    </row>
    <row r="148" customFormat="false" ht="15.75" hidden="false" customHeight="false" outlineLevel="0" collapsed="false">
      <c r="A148" s="6" t="s">
        <v>261</v>
      </c>
      <c r="B148" s="6" t="s">
        <v>97</v>
      </c>
      <c r="C148" s="0" t="s">
        <v>71</v>
      </c>
      <c r="D148" s="7" t="s">
        <v>262</v>
      </c>
      <c r="E148" s="7" t="str">
        <f aca="false">SUBSTITUTE(D148,0.2,X148)</f>
        <v>Age-related and other hearing loss: 0; Blindness and vision impairment: 0</v>
      </c>
      <c r="F148" s="0" t="s">
        <v>14</v>
      </c>
      <c r="G148" s="8" t="n">
        <v>30.8430219943514</v>
      </c>
      <c r="H148" s="9" t="n">
        <v>4898</v>
      </c>
      <c r="I148" s="9" t="n">
        <f aca="false">IF(H148="","",(H148*(VLOOKUP($Z$2,Worksheet,11,0)^4)))</f>
        <v>7136.84236866503</v>
      </c>
      <c r="J148" s="9" t="n">
        <f aca="false">IF(I148="","",I148*VLOOKUP($Z$2,Worksheet,12,0))</f>
        <v>7999.04401205416</v>
      </c>
      <c r="K148" s="9" t="n">
        <f aca="false">IF(I148="","",I148*VLOOKUP($Z$2, Worksheet, 13, 0))</f>
        <v>7007.0516810868</v>
      </c>
      <c r="L148" s="9" t="n">
        <f aca="false">IF(J148="",VLOOKUP($Z$2, Worksheet, 14, 0),J148)</f>
        <v>7999.04401205416</v>
      </c>
      <c r="M148" s="9" t="n">
        <f aca="false">IF(L148&lt;VLOOKUP($Z$2,'Country sheet'!$A$3:$P$41,15,0), VLOOKUP($Z$2,'Country sheet'!$A$3:$P$41,15,0), L148)/0.7</f>
        <v>11427.205731506</v>
      </c>
      <c r="N148" s="27" t="n">
        <f aca="false">IFERROR(IF(AC148=$AO$1,VLOOKUP(F148,AO$42:AX$46,MATCH(AC$1,AP$41:AX$41,0)+1,0)/COUNTIFS($F$2:$F$194,$F148,$AC$2:$AC$194,$AO$1),0),0) + IFERROR(IF(AD148=$AO$1,VLOOKUP(F148,AO$42:AX$46,MATCH(AD$1,AP$41:AX$41,0)+1,0)/COUNTIFS($F$2:$F$194,$F148,$AD$2:$AD$194,$AO$1),0),0) + IFERROR(IF(AE148=$AO$1,VLOOKUP(F148,AO$42:AX$46,MATCH(AE$1,AP$41:AX$41,0)+1,0)/COUNTIFS($F$2:$F$194,$F148,$AE$2:$AE$194,$AO$1),0),0) + IFERROR(IF(AF148=$AO$1,VLOOKUP(F148,AO$42:AX$46,MATCH(AF$1,AP$41:AX$41,0)+1,0)/COUNTIFS($F$2:$F$194,$F148,$AF$2:$AF$194,$AO$1),0),0) + IFERROR(IF(AG148=$AO$1,VLOOKUP(F148,AO$42:AX$46,MATCH(AG$1,AP$41:AX$41,0)+1,0)/COUNTIFS($F$2:$F$194,$F148,$AG$2:$AG$194,$AO$1),0),0) + IFERROR(IF(AH148=$AO$1,VLOOKUP(F148,AO$42:AX$46,MATCH(AH$1,AP$41:AX$41,0)+1,0)/COUNTIFS($F$2:$F$194,$F148,$AH$2:$AH$194,$AO$1),0),0) + IFERROR(IF(AI148=$AO$1,VLOOKUP(F148,AO$42:AX$46,MATCH(AI$1,AP$41:AX$41,0)+1,0)/COUNTIFS($F$2:$F$194,$F148,$AI$2:$AI$194,$AO$1),0),0) + IFERROR(IF(AJ148=$AO$1,VLOOKUP(F148,AO$42:AX$46,MATCH(AJ$1,AP$41:AX$41,0)+1,0)/COUNTIFS($F$2:$F$194,$F148,$AJ$2:$AJ$194,$AO$1),0),0) + IFERROR(IF(AK148=$AO$1,VLOOKUP(F148,AO$42:AX$46,MATCH(AK$1,AP$41:AX$41,0)+1,0)/COUNTIFS($F$2:$F$194,$F148,$AK$2:$AK$194,$AO$1),0),0)</f>
        <v>0</v>
      </c>
      <c r="O148" s="0" t="n">
        <v>3</v>
      </c>
      <c r="P148" s="0" t="n">
        <v>3</v>
      </c>
      <c r="Q148" s="0" t="n">
        <f aca="false">SUM(BC148:OX148)</f>
        <v>75950.9539584951</v>
      </c>
      <c r="R148" s="0" t="n">
        <f aca="false">IF(VLOOKUP($Z$2,CET!$A$4:$L$42,12,0)="Low income",_xlfn.IFS(S148=0.2,0.1,S148=0.1,0.05,S148=0.5,0.4,S148=0.35,0.25),S148)</f>
        <v>0.2</v>
      </c>
      <c r="S148" s="0" t="n">
        <v>0.2</v>
      </c>
      <c r="T148" s="0" t="n">
        <v>0.8</v>
      </c>
      <c r="U148" s="0" t="n">
        <f aca="false">N148/M148</f>
        <v>0</v>
      </c>
      <c r="V148" s="0" t="n">
        <f aca="false">IFERROR(U148/Q148,0)</f>
        <v>0</v>
      </c>
      <c r="W148" s="0" t="n">
        <f aca="false">(T148/R148)*V148</f>
        <v>0</v>
      </c>
      <c r="X148" s="28" t="n">
        <f aca="false">IF(W148=0,0,IF(W148&lt;=0.8,IF(W148&lt;0.05,0.05,W148),0.8))</f>
        <v>0</v>
      </c>
      <c r="Y148" s="28"/>
      <c r="AC148" s="34" t="n">
        <f aca="false">ISNUMBER(FIND(AC$1,$C148))</f>
        <v>0</v>
      </c>
      <c r="AD148" s="33" t="n">
        <f aca="false">ISNUMBER(FIND(AD$1,$C148))</f>
        <v>0</v>
      </c>
      <c r="AE148" s="33" t="n">
        <f aca="false">ISNUMBER(FIND(AE$1,$C148))</f>
        <v>0</v>
      </c>
      <c r="AF148" s="33" t="n">
        <f aca="false">ISNUMBER(FIND(AF$1,$C148))</f>
        <v>0</v>
      </c>
      <c r="AG148" s="33" t="n">
        <f aca="false">ISNUMBER(FIND(AG$1,$C148))</f>
        <v>0</v>
      </c>
      <c r="AH148" s="33" t="n">
        <f aca="false">ISNUMBER(FIND(AH$1,$C148))</f>
        <v>0</v>
      </c>
      <c r="AI148" s="33" t="n">
        <f aca="false">ISNUMBER(FIND(AI$1,$C148))</f>
        <v>0</v>
      </c>
      <c r="AJ148" s="33" t="n">
        <f aca="false">ISNUMBER(FIND(AJ$1,$C148))</f>
        <v>0</v>
      </c>
      <c r="AK148" s="35" t="n">
        <f aca="false">ISNUMBER(FIND(AK$1,$C148))</f>
        <v>0</v>
      </c>
      <c r="AL148" s="6"/>
      <c r="AM148" s="33"/>
      <c r="BC148" s="0" t="n">
        <f aca="false">IF(ISNUMBER(FIND(BC$1,$D148))=$AO$1,1,0)*VLOOKUP($Z$2,DALYs!$A$2:$MW$40,'Intervention list'!BC$195+1,0)</f>
        <v>0</v>
      </c>
      <c r="BD148" s="0" t="n">
        <f aca="false">IF(ISNUMBER(FIND(BD$1,$D148))=$AO$1,1,0)*VLOOKUP($Z$2,DALYs!$A$2:$MW$40,'Intervention list'!BD$195+1,0)</f>
        <v>0</v>
      </c>
      <c r="BE148" s="0" t="n">
        <f aca="false">IF(ISNUMBER(FIND(BE$1,$D148))=$AO$1,1,0)*VLOOKUP($Z$2,DALYs!$A$2:$MW$40,'Intervention list'!BE$195+1,0)</f>
        <v>0</v>
      </c>
      <c r="BF148" s="0" t="n">
        <f aca="false">IF(ISNUMBER(FIND(BF$1,$D148))=$AO$1,1,0)*VLOOKUP($Z$2,DALYs!$A$2:$MW$40,'Intervention list'!BF$195+1,0)</f>
        <v>0</v>
      </c>
      <c r="BG148" s="0" t="n">
        <f aca="false">IF(ISNUMBER(FIND(BG$1,$D148))=$AO$1,1,0)*VLOOKUP($Z$2,DALYs!$A$2:$MW$40,'Intervention list'!BG$195+1,0)</f>
        <v>0</v>
      </c>
      <c r="BH148" s="0" t="n">
        <f aca="false">IF(ISNUMBER(FIND(BH$1,$D148))=$AO$1,1,0)*VLOOKUP($Z$2,DALYs!$A$2:$MW$40,'Intervention list'!BH$195+1,0)</f>
        <v>0</v>
      </c>
      <c r="BI148" s="0" t="n">
        <f aca="false">IF(ISNUMBER(FIND(BI$1,$D148))=$AO$1,1,0)*VLOOKUP($Z$2,DALYs!$A$2:$MW$40,'Intervention list'!BI$195+1,0)</f>
        <v>0</v>
      </c>
      <c r="BJ148" s="0" t="n">
        <f aca="false">IF(ISNUMBER(FIND(BJ$1,$D148))=$AO$1,1,0)*VLOOKUP($Z$2,DALYs!$A$2:$MW$40,'Intervention list'!BJ$195+1,0)</f>
        <v>0</v>
      </c>
      <c r="BK148" s="0" t="n">
        <f aca="false">IF(ISNUMBER(FIND(BK$1,$D148))=$AO$1,1,0)*VLOOKUP($Z$2,DALYs!$A$2:$MW$40,'Intervention list'!BK$195+1,0)</f>
        <v>0</v>
      </c>
      <c r="BL148" s="0" t="n">
        <f aca="false">IF(ISNUMBER(FIND(BL$1,$D148))=$AO$1,1,0)*VLOOKUP($Z$2,DALYs!$A$2:$MW$40,'Intervention list'!BL$195+1,0)</f>
        <v>0</v>
      </c>
      <c r="BM148" s="0" t="n">
        <f aca="false">IF(ISNUMBER(FIND(BM$1,$D148))=$AO$1,1,0)*VLOOKUP($Z$2,DALYs!$A$2:$MW$40,'Intervention list'!BM$195+1,0)</f>
        <v>0</v>
      </c>
      <c r="BN148" s="0" t="n">
        <f aca="false">IF(ISNUMBER(FIND(BN$1,$D148))=$AO$1,1,0)*VLOOKUP($Z$2,DALYs!$A$2:$MW$40,'Intervention list'!BN$195+1,0)</f>
        <v>44842.8216040533</v>
      </c>
      <c r="BO148" s="0" t="n">
        <f aca="false">IF(ISNUMBER(FIND(BO$1,$D148))=$AO$1,1,0)*VLOOKUP($Z$2,DALYs!$A$2:$MW$40,'Intervention list'!BO$195+1,0)</f>
        <v>0</v>
      </c>
      <c r="BP148" s="0" t="n">
        <f aca="false">IF(ISNUMBER(FIND(BP$1,$D148))=$AO$1,1,0)*VLOOKUP($Z$2,DALYs!$A$2:$MW$40,'Intervention list'!BP$195+1,0)</f>
        <v>0</v>
      </c>
      <c r="BQ148" s="0" t="n">
        <f aca="false">IF(ISNUMBER(FIND(BQ$1,$D148))=$AO$1,1,0)*VLOOKUP($Z$2,DALYs!$A$2:$MW$40,'Intervention list'!BQ$195+1,0)</f>
        <v>0</v>
      </c>
      <c r="BR148" s="0" t="n">
        <f aca="false">IF(ISNUMBER(FIND(BR$1,$D148))=$AO$1,1,0)*VLOOKUP($Z$2,DALYs!$A$2:$MW$40,'Intervention list'!BR$195+1,0)</f>
        <v>0</v>
      </c>
      <c r="BS148" s="0" t="n">
        <f aca="false">IF(ISNUMBER(FIND(BS$1,$D148))=$AO$1,1,0)*VLOOKUP($Z$2,DALYs!$A$2:$MW$40,'Intervention list'!BS$195+1,0)</f>
        <v>0</v>
      </c>
      <c r="BT148" s="0" t="n">
        <f aca="false">IF(ISNUMBER(FIND(BT$1,$D148))=$AO$1,1,0)*VLOOKUP($Z$2,DALYs!$A$2:$MW$40,'Intervention list'!BT$195+1,0)</f>
        <v>0</v>
      </c>
      <c r="BU148" s="0" t="n">
        <f aca="false">IF(ISNUMBER(FIND(BU$1,$D148))=$AO$1,1,0)*VLOOKUP($Z$2,DALYs!$A$2:$MW$40,'Intervention list'!BU$195+1,0)</f>
        <v>0</v>
      </c>
      <c r="BV148" s="0" t="n">
        <f aca="false">IF(ISNUMBER(FIND(BV$1,$D148))=$AO$1,1,0)*VLOOKUP($Z$2,DALYs!$A$2:$MW$40,'Intervention list'!BV$195+1,0)</f>
        <v>0</v>
      </c>
      <c r="BW148" s="0" t="n">
        <f aca="false">IF(ISNUMBER(FIND(BW$1,$D148))=$AO$1,1,0)*VLOOKUP($Z$2,DALYs!$A$2:$MW$40,'Intervention list'!BW$195+1,0)</f>
        <v>0</v>
      </c>
      <c r="BX148" s="0" t="n">
        <f aca="false">IF(ISNUMBER(FIND(BX$1,$D148))=$AO$1,1,0)*VLOOKUP($Z$2,DALYs!$A$2:$MW$40,'Intervention list'!BX$195+1,0)</f>
        <v>0</v>
      </c>
      <c r="BY148" s="0" t="n">
        <f aca="false">IF(ISNUMBER(FIND(BY$1,$D148))=$AO$1,1,0)*VLOOKUP($Z$2,DALYs!$A$2:$MW$40,'Intervention list'!BY$195+1,0)</f>
        <v>0</v>
      </c>
      <c r="BZ148" s="0" t="n">
        <f aca="false">IF(ISNUMBER(FIND(BZ$1,$D148))=$AO$1,1,0)*VLOOKUP($Z$2,DALYs!$A$2:$MW$40,'Intervention list'!BZ$195+1,0)</f>
        <v>0</v>
      </c>
      <c r="CA148" s="0" t="n">
        <f aca="false">IF(ISNUMBER(FIND(CA$1,$D148))=$AO$1,1,0)*VLOOKUP($Z$2,DALYs!$A$2:$MW$40,'Intervention list'!CA$195+1,0)</f>
        <v>0</v>
      </c>
      <c r="CB148" s="0" t="n">
        <f aca="false">IF(ISNUMBER(FIND(CB$1,$D148))=$AO$1,1,0)*VLOOKUP($Z$2,DALYs!$A$2:$MW$40,'Intervention list'!CB$195+1,0)</f>
        <v>0</v>
      </c>
      <c r="CC148" s="0" t="n">
        <f aca="false">IF(ISNUMBER(FIND(CC$1,$D148))=$AO$1,1,0)*VLOOKUP($Z$2,DALYs!$A$2:$MW$40,'Intervention list'!CC$195+1,0)</f>
        <v>0</v>
      </c>
      <c r="CD148" s="0" t="n">
        <f aca="false">IF(ISNUMBER(FIND(CD$1,$D148))=$AO$1,1,0)*VLOOKUP($Z$2,DALYs!$A$2:$MW$40,'Intervention list'!CD$195+1,0)</f>
        <v>0</v>
      </c>
      <c r="CE148" s="0" t="n">
        <f aca="false">IF(ISNUMBER(FIND(CE$1,$D148))=$AO$1,1,0)*VLOOKUP($Z$2,DALYs!$A$2:$MW$40,'Intervention list'!CE$195+1,0)</f>
        <v>0</v>
      </c>
      <c r="CF148" s="0" t="n">
        <f aca="false">IF(ISNUMBER(FIND(CF$1,$D148))=$AO$1,1,0)*VLOOKUP($Z$2,DALYs!$A$2:$MW$40,'Intervention list'!CF$195+1,0)</f>
        <v>0</v>
      </c>
      <c r="CG148" s="0" t="n">
        <f aca="false">IF(ISNUMBER(FIND(CG$1,$D148))=$AO$1,1,0)*VLOOKUP($Z$2,DALYs!$A$2:$MW$40,'Intervention list'!CG$195+1,0)</f>
        <v>0</v>
      </c>
      <c r="CH148" s="0" t="n">
        <f aca="false">IF(ISNUMBER(FIND(CH$1,$D148))=$AO$1,1,0)*VLOOKUP($Z$2,DALYs!$A$2:$MW$40,'Intervention list'!CH$195+1,0)</f>
        <v>0</v>
      </c>
      <c r="CI148" s="0" t="n">
        <f aca="false">IF(ISNUMBER(FIND(CI$1,$D148))=$AO$1,1,0)*VLOOKUP($Z$2,DALYs!$A$2:$MW$40,'Intervention list'!CI$195+1,0)</f>
        <v>0</v>
      </c>
      <c r="CJ148" s="0" t="n">
        <f aca="false">IF(ISNUMBER(FIND(CJ$1,$D148))=$AO$1,1,0)*VLOOKUP($Z$2,DALYs!$A$2:$MW$40,'Intervention list'!CJ$195+1,0)</f>
        <v>0</v>
      </c>
      <c r="CK148" s="0" t="n">
        <f aca="false">IF(ISNUMBER(FIND(CK$1,$D148))=$AO$1,1,0)*VLOOKUP($Z$2,DALYs!$A$2:$MW$40,'Intervention list'!CK$195+1,0)</f>
        <v>0</v>
      </c>
      <c r="CL148" s="0" t="n">
        <f aca="false">IF(ISNUMBER(FIND(CL$1,$D148))=$AO$1,1,0)*VLOOKUP($Z$2,DALYs!$A$2:$MW$40,'Intervention list'!CL$195+1,0)</f>
        <v>0</v>
      </c>
      <c r="CM148" s="0" t="n">
        <f aca="false">IF(ISNUMBER(FIND(CM$1,$D148))=$AO$1,1,0)*VLOOKUP($Z$2,DALYs!$A$2:$MW$40,'Intervention list'!CM$195+1,0)</f>
        <v>0</v>
      </c>
      <c r="CN148" s="0" t="n">
        <f aca="false">IF(ISNUMBER(FIND(CN$1,$D148))=$AO$1,1,0)*VLOOKUP($Z$2,DALYs!$A$2:$MW$40,'Intervention list'!CN$195+1,0)</f>
        <v>31108.1323544418</v>
      </c>
      <c r="CO148" s="0" t="n">
        <f aca="false">IF(ISNUMBER(FIND(CO$1,$D148))=$AO$1,1,0)*VLOOKUP($Z$2,DALYs!$A$2:$MW$40,'Intervention list'!CO$195+1,0)</f>
        <v>0</v>
      </c>
      <c r="CP148" s="0" t="n">
        <f aca="false">IF(ISNUMBER(FIND(CP$1,$D148))=$AO$1,1,0)*VLOOKUP($Z$2,DALYs!$A$2:$MW$40,'Intervention list'!CP$195+1,0)</f>
        <v>0</v>
      </c>
      <c r="CQ148" s="0" t="n">
        <f aca="false">IF(ISNUMBER(FIND(CQ$1,$D148))=$AO$1,1,0)*VLOOKUP($Z$2,DALYs!$A$2:$MW$40,'Intervention list'!CQ$195+1,0)</f>
        <v>0</v>
      </c>
      <c r="CR148" s="0" t="n">
        <f aca="false">IF(ISNUMBER(FIND(CR$1,$D148))=$AO$1,1,0)*VLOOKUP($Z$2,DALYs!$A$2:$MW$40,'Intervention list'!CR$195+1,0)</f>
        <v>0</v>
      </c>
      <c r="CS148" s="0" t="n">
        <f aca="false">IF(ISNUMBER(FIND(CS$1,$D148))=$AO$1,1,0)*VLOOKUP($Z$2,DALYs!$A$2:$MW$40,'Intervention list'!CS$195+1,0)</f>
        <v>0</v>
      </c>
      <c r="CT148" s="0" t="n">
        <f aca="false">IF(ISNUMBER(FIND(CT$1,$D148))=$AO$1,1,0)*VLOOKUP($Z$2,DALYs!$A$2:$MW$40,'Intervention list'!CT$195+1,0)</f>
        <v>0</v>
      </c>
      <c r="CU148" s="0" t="n">
        <f aca="false">IF(ISNUMBER(FIND(CU$1,$D148))=$AO$1,1,0)*VLOOKUP($Z$2,DALYs!$A$2:$MW$40,'Intervention list'!CU$195+1,0)</f>
        <v>0</v>
      </c>
      <c r="CV148" s="0" t="n">
        <f aca="false">IF(ISNUMBER(FIND(CV$1,$D148))=$AO$1,1,0)*VLOOKUP($Z$2,DALYs!$A$2:$MW$40,'Intervention list'!CV$195+1,0)</f>
        <v>0</v>
      </c>
      <c r="CW148" s="0" t="n">
        <f aca="false">IF(ISNUMBER(FIND(CW$1,$D148))=$AO$1,1,0)*VLOOKUP($Z$2,DALYs!$A$2:$MW$40,'Intervention list'!CW$195+1,0)</f>
        <v>0</v>
      </c>
      <c r="CX148" s="0" t="n">
        <f aca="false">IF(ISNUMBER(FIND(CX$1,$D148))=$AO$1,1,0)*VLOOKUP($Z$2,DALYs!$A$2:$MW$40,'Intervention list'!CX$195+1,0)</f>
        <v>0</v>
      </c>
      <c r="CY148" s="0" t="n">
        <f aca="false">IF(ISNUMBER(FIND(CY$1,$D148))=$AO$1,1,0)*VLOOKUP($Z$2,DALYs!$A$2:$MW$40,'Intervention list'!CY$195+1,0)</f>
        <v>0</v>
      </c>
      <c r="CZ148" s="0" t="n">
        <f aca="false">IF(ISNUMBER(FIND(CZ$1,$D148))=$AO$1,1,0)*VLOOKUP($Z$2,DALYs!$A$2:$MW$40,'Intervention list'!CZ$195+1,0)</f>
        <v>0</v>
      </c>
      <c r="DA148" s="0" t="n">
        <f aca="false">IF(ISNUMBER(FIND(DA$1,$D148))=$AO$1,1,0)*VLOOKUP($Z$2,DALYs!$A$2:$MW$40,'Intervention list'!DA$195+1,0)</f>
        <v>0</v>
      </c>
      <c r="DB148" s="0" t="n">
        <f aca="false">IF(ISNUMBER(FIND(DB$1,$D148))=$AO$1,1,0)*VLOOKUP($Z$2,DALYs!$A$2:$MW$40,'Intervention list'!DB$195+1,0)</f>
        <v>0</v>
      </c>
      <c r="DC148" s="0" t="n">
        <f aca="false">IF(ISNUMBER(FIND(DC$1,$D148))=$AO$1,1,0)*VLOOKUP($Z$2,DALYs!$A$2:$MW$40,'Intervention list'!DC$195+1,0)</f>
        <v>0</v>
      </c>
      <c r="DD148" s="0" t="n">
        <f aca="false">IF(ISNUMBER(FIND(DD$1,$D148))=$AO$1,1,0)*VLOOKUP($Z$2,DALYs!$A$2:$MW$40,'Intervention list'!DD$195+1,0)</f>
        <v>0</v>
      </c>
      <c r="DE148" s="0" t="n">
        <f aca="false">IF(ISNUMBER(FIND(DE$1,$D148))=$AO$1,1,0)*VLOOKUP($Z$2,DALYs!$A$2:$MW$40,'Intervention list'!DE$195+1,0)</f>
        <v>0</v>
      </c>
      <c r="DF148" s="0" t="n">
        <f aca="false">IF(ISNUMBER(FIND(DF$1,$D148))=$AO$1,1,0)*VLOOKUP($Z$2,DALYs!$A$2:$MW$40,'Intervention list'!DF$195+1,0)</f>
        <v>0</v>
      </c>
      <c r="DG148" s="0" t="n">
        <f aca="false">IF(ISNUMBER(FIND(DG$1,$D148))=$AO$1,1,0)*VLOOKUP($Z$2,DALYs!$A$2:$MW$40,'Intervention list'!DG$195+1,0)</f>
        <v>0</v>
      </c>
      <c r="DH148" s="0" t="n">
        <f aca="false">IF(ISNUMBER(FIND(DH$1,$D148))=$AO$1,1,0)*VLOOKUP($Z$2,DALYs!$A$2:$MW$40,'Intervention list'!DH$195+1,0)</f>
        <v>0</v>
      </c>
      <c r="DI148" s="0" t="n">
        <f aca="false">IF(ISNUMBER(FIND(DI$1,$D148))=$AO$1,1,0)*VLOOKUP($Z$2,DALYs!$A$2:$MW$40,'Intervention list'!DI$195+1,0)</f>
        <v>0</v>
      </c>
      <c r="DJ148" s="0" t="n">
        <f aca="false">IF(ISNUMBER(FIND(DJ$1,$D148))=$AO$1,1,0)*VLOOKUP($Z$2,DALYs!$A$2:$MW$40,'Intervention list'!DJ$195+1,0)</f>
        <v>0</v>
      </c>
      <c r="DK148" s="0" t="n">
        <f aca="false">IF(ISNUMBER(FIND(DK$1,$D148))=$AO$1,1,0)*VLOOKUP($Z$2,DALYs!$A$2:$MW$40,'Intervention list'!DK$195+1,0)</f>
        <v>0</v>
      </c>
      <c r="DL148" s="0" t="n">
        <f aca="false">IF(ISNUMBER(FIND(DL$1,$D148))=$AO$1,1,0)*VLOOKUP($Z$2,DALYs!$A$2:$MW$40,'Intervention list'!DL$195+1,0)</f>
        <v>0</v>
      </c>
      <c r="DM148" s="0" t="n">
        <f aca="false">IF(ISNUMBER(FIND(DM$1,$D148))=$AO$1,1,0)*VLOOKUP($Z$2,DALYs!$A$2:$MW$40,'Intervention list'!DM$195+1,0)</f>
        <v>0</v>
      </c>
      <c r="DN148" s="0" t="n">
        <f aca="false">IF(ISNUMBER(FIND(DN$1,$D148))=$AO$1,1,0)*VLOOKUP($Z$2,DALYs!$A$2:$MW$40,'Intervention list'!DN$195+1,0)</f>
        <v>0</v>
      </c>
      <c r="DO148" s="0" t="n">
        <f aca="false">IF(ISNUMBER(FIND(DO$1,$D148))=$AO$1,1,0)*VLOOKUP($Z$2,DALYs!$A$2:$MW$40,'Intervention list'!DO$195+1,0)</f>
        <v>0</v>
      </c>
      <c r="DP148" s="0" t="n">
        <f aca="false">IF(ISNUMBER(FIND(DP$1,$D148))=$AO$1,1,0)*VLOOKUP($Z$2,DALYs!$A$2:$MW$40,'Intervention list'!DP$195+1,0)</f>
        <v>0</v>
      </c>
      <c r="DQ148" s="0" t="n">
        <f aca="false">IF(ISNUMBER(FIND(DQ$1,$D148))=$AO$1,1,0)*VLOOKUP($Z$2,DALYs!$A$2:$MW$40,'Intervention list'!DQ$195+1,0)</f>
        <v>0</v>
      </c>
      <c r="DR148" s="0" t="n">
        <f aca="false">IF(ISNUMBER(FIND(DR$1,$D148))=$AO$1,1,0)*VLOOKUP($Z$2,DALYs!$A$2:$MW$40,'Intervention list'!DR$195+1,0)</f>
        <v>0</v>
      </c>
      <c r="DS148" s="0" t="n">
        <f aca="false">IF(ISNUMBER(FIND(DS$1,$D148))=$AO$1,1,0)*VLOOKUP($Z$2,DALYs!$A$2:$MW$40,'Intervention list'!DS$195+1,0)</f>
        <v>0</v>
      </c>
      <c r="DT148" s="0" t="n">
        <f aca="false">IF(ISNUMBER(FIND(DT$1,$D148))=$AO$1,1,0)*VLOOKUP($Z$2,DALYs!$A$2:$MW$40,'Intervention list'!DT$195+1,0)</f>
        <v>0</v>
      </c>
      <c r="DU148" s="0" t="n">
        <f aca="false">IF(ISNUMBER(FIND(DU$1,$D148))=$AO$1,1,0)*VLOOKUP($Z$2,DALYs!$A$2:$MW$40,'Intervention list'!DU$195+1,0)</f>
        <v>0</v>
      </c>
      <c r="DV148" s="0" t="n">
        <f aca="false">IF(ISNUMBER(FIND(DV$1,$D148))=$AO$1,1,0)*VLOOKUP($Z$2,DALYs!$A$2:$MW$40,'Intervention list'!DV$195+1,0)</f>
        <v>0</v>
      </c>
      <c r="DW148" s="0" t="n">
        <f aca="false">IF(ISNUMBER(FIND(DW$1,$D148))=$AO$1,1,0)*VLOOKUP($Z$2,DALYs!$A$2:$MW$40,'Intervention list'!DW$195+1,0)</f>
        <v>0</v>
      </c>
      <c r="DX148" s="0" t="n">
        <f aca="false">IF(ISNUMBER(FIND(DX$1,$D148))=$AO$1,1,0)*VLOOKUP($Z$2,DALYs!$A$2:$MW$40,'Intervention list'!DX$195+1,0)</f>
        <v>0</v>
      </c>
      <c r="DY148" s="0" t="n">
        <f aca="false">IF(ISNUMBER(FIND(DY$1,$D148))=$AO$1,1,0)*VLOOKUP($Z$2,DALYs!$A$2:$MW$40,'Intervention list'!DY$195+1,0)</f>
        <v>0</v>
      </c>
      <c r="DZ148" s="0" t="n">
        <f aca="false">IF(ISNUMBER(FIND(DZ$1,$D148))=$AO$1,1,0)*VLOOKUP($Z$2,DALYs!$A$2:$MW$40,'Intervention list'!DZ$195+1,0)</f>
        <v>0</v>
      </c>
      <c r="EA148" s="0" t="n">
        <f aca="false">IF(ISNUMBER(FIND(EA$1,$D148))=$AO$1,1,0)*VLOOKUP($Z$2,DALYs!$A$2:$MW$40,'Intervention list'!EA$195+1,0)</f>
        <v>0</v>
      </c>
      <c r="EB148" s="0" t="n">
        <f aca="false">IF(ISNUMBER(FIND(EB$1,$D148))=$AO$1,1,0)*VLOOKUP($Z$2,DALYs!$A$2:$MW$40,'Intervention list'!EB$195+1,0)</f>
        <v>0</v>
      </c>
      <c r="EC148" s="0" t="n">
        <f aca="false">IF(ISNUMBER(FIND(EC$1,$D148))=$AO$1,1,0)*VLOOKUP($Z$2,DALYs!$A$2:$MW$40,'Intervention list'!EC$195+1,0)</f>
        <v>0</v>
      </c>
      <c r="ED148" s="0" t="n">
        <f aca="false">IF(ISNUMBER(FIND(ED$1,$D148))=$AO$1,1,0)*VLOOKUP($Z$2,DALYs!$A$2:$MW$40,'Intervention list'!ED$195+1,0)</f>
        <v>0</v>
      </c>
      <c r="EE148" s="0" t="n">
        <f aca="false">IF(ISNUMBER(FIND(EE$1,$D148))=$AO$1,1,0)*VLOOKUP($Z$2,DALYs!$A$2:$MW$40,'Intervention list'!EE$195+1,0)</f>
        <v>0</v>
      </c>
      <c r="EF148" s="0" t="n">
        <f aca="false">IF(ISNUMBER(FIND(EF$1,$D148))=$AO$1,1,0)*VLOOKUP($Z$2,DALYs!$A$2:$MW$40,'Intervention list'!EF$195+1,0)</f>
        <v>0</v>
      </c>
      <c r="EG148" s="0" t="n">
        <f aca="false">IF(ISNUMBER(FIND(EG$1,$D148))=$AO$1,1,0)*VLOOKUP($Z$2,DALYs!$A$2:$MW$40,'Intervention list'!EG$195+1,0)</f>
        <v>0</v>
      </c>
      <c r="EH148" s="0" t="n">
        <f aca="false">IF(ISNUMBER(FIND(EH$1,$D148))=$AO$1,1,0)*VLOOKUP($Z$2,DALYs!$A$2:$MW$40,'Intervention list'!EH$195+1,0)</f>
        <v>0</v>
      </c>
      <c r="EI148" s="0" t="n">
        <f aca="false">IF(ISNUMBER(FIND(EI$1,$D148))=$AO$1,1,0)*VLOOKUP($Z$2,DALYs!$A$2:$MW$40,'Intervention list'!EI$195+1,0)</f>
        <v>0</v>
      </c>
      <c r="EJ148" s="0" t="n">
        <f aca="false">IF(ISNUMBER(FIND(EJ$1,$D148))=$AO$1,1,0)*VLOOKUP($Z$2,DALYs!$A$2:$MW$40,'Intervention list'!EJ$195+1,0)</f>
        <v>0</v>
      </c>
      <c r="EK148" s="0" t="n">
        <f aca="false">IF(ISNUMBER(FIND(EK$1,$D148))=$AO$1,1,0)*VLOOKUP($Z$2,DALYs!$A$2:$MW$40,'Intervention list'!EK$195+1,0)</f>
        <v>0</v>
      </c>
      <c r="EL148" s="0" t="n">
        <f aca="false">IF(ISNUMBER(FIND(EL$1,$D148))=$AO$1,1,0)*VLOOKUP($Z$2,DALYs!$A$2:$MW$40,'Intervention list'!EL$195+1,0)</f>
        <v>0</v>
      </c>
      <c r="EM148" s="0" t="n">
        <f aca="false">IF(ISNUMBER(FIND(EM$1,$D148))=$AO$1,1,0)*VLOOKUP($Z$2,DALYs!$A$2:$MW$40,'Intervention list'!EM$195+1,0)</f>
        <v>0</v>
      </c>
      <c r="EN148" s="0" t="n">
        <f aca="false">IF(ISNUMBER(FIND(EN$1,$D148))=$AO$1,1,0)*VLOOKUP($Z$2,DALYs!$A$2:$MW$40,'Intervention list'!EN$195+1,0)</f>
        <v>0</v>
      </c>
      <c r="EO148" s="0" t="n">
        <f aca="false">IF(ISNUMBER(FIND(EO$1,$D148))=$AO$1,1,0)*VLOOKUP($Z$2,DALYs!$A$2:$MW$40,'Intervention list'!EO$195+1,0)</f>
        <v>0</v>
      </c>
      <c r="EP148" s="0" t="n">
        <f aca="false">IF(ISNUMBER(FIND(EP$1,$D148))=$AO$1,1,0)*VLOOKUP($Z$2,DALYs!$A$2:$MW$40,'Intervention list'!EP$195+1,0)</f>
        <v>0</v>
      </c>
      <c r="EQ148" s="0" t="n">
        <f aca="false">IF(ISNUMBER(FIND(EQ$1,$D148))=$AO$1,1,0)*VLOOKUP($Z$2,DALYs!$A$2:$MW$40,'Intervention list'!EQ$195+1,0)</f>
        <v>0</v>
      </c>
      <c r="ER148" s="0" t="n">
        <f aca="false">IF(ISNUMBER(FIND(ER$1,$D148))=$AO$1,1,0)*VLOOKUP($Z$2,DALYs!$A$2:$MW$40,'Intervention list'!ER$195+1,0)</f>
        <v>0</v>
      </c>
      <c r="ES148" s="0" t="n">
        <f aca="false">IF(ISNUMBER(FIND(ES$1,$D148))=$AO$1,1,0)*VLOOKUP($Z$2,DALYs!$A$2:$MW$40,'Intervention list'!ES$195+1,0)</f>
        <v>0</v>
      </c>
      <c r="ET148" s="0" t="n">
        <f aca="false">IF(ISNUMBER(FIND(ET$1,$D148))=$AO$1,1,0)*VLOOKUP($Z$2,DALYs!$A$2:$MW$40,'Intervention list'!ET$195+1,0)</f>
        <v>0</v>
      </c>
      <c r="EU148" s="0" t="n">
        <f aca="false">IF(ISNUMBER(FIND(EU$1,$D148))=$AO$1,1,0)*VLOOKUP($Z$2,DALYs!$A$2:$MW$40,'Intervention list'!EU$195+1,0)</f>
        <v>0</v>
      </c>
      <c r="EV148" s="0" t="n">
        <f aca="false">IF(ISNUMBER(FIND(EV$1,$D148))=$AO$1,1,0)*VLOOKUP($Z$2,DALYs!$A$2:$MW$40,'Intervention list'!EV$195+1,0)</f>
        <v>0</v>
      </c>
      <c r="EW148" s="0" t="n">
        <f aca="false">IF(ISNUMBER(FIND(EW$1,$D148))=$AO$1,1,0)*VLOOKUP($Z$2,DALYs!$A$2:$MW$40,'Intervention list'!EW$195+1,0)</f>
        <v>0</v>
      </c>
      <c r="EX148" s="0" t="n">
        <f aca="false">IF(ISNUMBER(FIND(EX$1,$D148))=$AO$1,1,0)*VLOOKUP($Z$2,DALYs!$A$2:$MW$40,'Intervention list'!EX$195+1,0)</f>
        <v>0</v>
      </c>
      <c r="EY148" s="0" t="n">
        <f aca="false">IF(ISNUMBER(FIND(EY$1,$D148))=$AO$1,1,0)*VLOOKUP($Z$2,DALYs!$A$2:$MW$40,'Intervention list'!EY$195+1,0)</f>
        <v>0</v>
      </c>
      <c r="EZ148" s="0" t="n">
        <f aca="false">IF(ISNUMBER(FIND(EZ$1,$D148))=$AO$1,1,0)*VLOOKUP($Z$2,DALYs!$A$2:$MW$40,'Intervention list'!EZ$195+1,0)</f>
        <v>0</v>
      </c>
      <c r="FA148" s="0" t="n">
        <f aca="false">IF(ISNUMBER(FIND(FA$1,$D148))=$AO$1,1,0)*VLOOKUP($Z$2,DALYs!$A$2:$MW$40,'Intervention list'!FA$195+1,0)</f>
        <v>0</v>
      </c>
      <c r="FB148" s="0" t="n">
        <f aca="false">IF(ISNUMBER(FIND(FB$1,$D148))=$AO$1,1,0)*VLOOKUP($Z$2,DALYs!$A$2:$MW$40,'Intervention list'!FB$195+1,0)</f>
        <v>0</v>
      </c>
      <c r="FC148" s="0" t="n">
        <f aca="false">IF(ISNUMBER(FIND(FC$1,$D148))=$AO$1,1,0)*VLOOKUP($Z$2,DALYs!$A$2:$MW$40,'Intervention list'!FC$195+1,0)</f>
        <v>0</v>
      </c>
      <c r="FD148" s="0" t="n">
        <f aca="false">IF(ISNUMBER(FIND(FD$1,$D148))=$AO$1,1,0)*VLOOKUP($Z$2,DALYs!$A$2:$MW$40,'Intervention list'!FD$195+1,0)</f>
        <v>0</v>
      </c>
      <c r="FE148" s="0" t="n">
        <f aca="false">IF(ISNUMBER(FIND(FE$1,$D148))=$AO$1,1,0)*VLOOKUP($Z$2,DALYs!$A$2:$MW$40,'Intervention list'!FE$195+1,0)</f>
        <v>0</v>
      </c>
      <c r="FF148" s="0" t="n">
        <f aca="false">IF(ISNUMBER(FIND(FF$1,$D148))=$AO$1,1,0)*VLOOKUP($Z$2,DALYs!$A$2:$MW$40,'Intervention list'!FF$195+1,0)</f>
        <v>0</v>
      </c>
      <c r="FG148" s="0" t="n">
        <f aca="false">IF(ISNUMBER(FIND(FG$1,$D148))=$AO$1,1,0)*VLOOKUP($Z$2,DALYs!$A$2:$MW$40,'Intervention list'!FG$195+1,0)</f>
        <v>0</v>
      </c>
      <c r="FH148" s="0" t="n">
        <f aca="false">IF(ISNUMBER(FIND(FH$1,$D148))=$AO$1,1,0)*VLOOKUP($Z$2,DALYs!$A$2:$MW$40,'Intervention list'!FH$195+1,0)</f>
        <v>0</v>
      </c>
      <c r="FI148" s="0" t="n">
        <f aca="false">IF(ISNUMBER(FIND(FI$1,$D148))=$AO$1,1,0)*VLOOKUP($Z$2,DALYs!$A$2:$MW$40,'Intervention list'!FI$195+1,0)</f>
        <v>0</v>
      </c>
      <c r="FJ148" s="0" t="n">
        <f aca="false">IF(ISNUMBER(FIND(FJ$1,$D148))=$AO$1,1,0)*VLOOKUP($Z$2,DALYs!$A$2:$MW$40,'Intervention list'!FJ$195+1,0)</f>
        <v>0</v>
      </c>
      <c r="FK148" s="0" t="n">
        <f aca="false">IF(ISNUMBER(FIND(FK$1,$D148))=$AO$1,1,0)*VLOOKUP($Z$2,DALYs!$A$2:$MW$40,'Intervention list'!FK$195+1,0)</f>
        <v>0</v>
      </c>
      <c r="FL148" s="0" t="n">
        <f aca="false">IF(ISNUMBER(FIND(FL$1,$D148))=$AO$1,1,0)*VLOOKUP($Z$2,DALYs!$A$2:$MW$40,'Intervention list'!FL$195+1,0)</f>
        <v>0</v>
      </c>
      <c r="FM148" s="0" t="n">
        <f aca="false">IF(ISNUMBER(FIND(FM$1,$D148))=$AO$1,1,0)*VLOOKUP($Z$2,DALYs!$A$2:$MW$40,'Intervention list'!FM$195+1,0)</f>
        <v>0</v>
      </c>
      <c r="FN148" s="0" t="n">
        <f aca="false">IF(ISNUMBER(FIND(FN$1,$D148))=$AO$1,1,0)*VLOOKUP($Z$2,DALYs!$A$2:$MW$40,'Intervention list'!FN$195+1,0)</f>
        <v>0</v>
      </c>
      <c r="FO148" s="0" t="n">
        <f aca="false">IF(ISNUMBER(FIND(FO$1,$D148))=$AO$1,1,0)*VLOOKUP($Z$2,DALYs!$A$2:$MW$40,'Intervention list'!FO$195+1,0)</f>
        <v>0</v>
      </c>
      <c r="FP148" s="0" t="n">
        <f aca="false">IF(ISNUMBER(FIND(FP$1,$D148))=$AO$1,1,0)*VLOOKUP($Z$2,DALYs!$A$2:$MW$40,'Intervention list'!FP$195+1,0)</f>
        <v>0</v>
      </c>
      <c r="FQ148" s="0" t="n">
        <f aca="false">IF(ISNUMBER(FIND(FQ$1,$D148))=$AO$1,1,0)*VLOOKUP($Z$2,DALYs!$A$2:$MW$40,'Intervention list'!FQ$195+1,0)</f>
        <v>0</v>
      </c>
      <c r="FR148" s="0" t="n">
        <f aca="false">IF(ISNUMBER(FIND(FR$1,$D148))=$AO$1,1,0)*VLOOKUP($Z$2,DALYs!$A$2:$MW$40,'Intervention list'!FR$195+1,0)</f>
        <v>0</v>
      </c>
      <c r="FS148" s="0" t="n">
        <f aca="false">IF(ISNUMBER(FIND(FS$1,$D148))=$AO$1,1,0)*VLOOKUP($Z$2,DALYs!$A$2:$MW$40,'Intervention list'!FS$195+1,0)</f>
        <v>0</v>
      </c>
      <c r="FT148" s="0" t="n">
        <f aca="false">IF(ISNUMBER(FIND(FT$1,$D148))=$AO$1,1,0)*VLOOKUP($Z$2,DALYs!$A$2:$MW$40,'Intervention list'!FT$195+1,0)</f>
        <v>0</v>
      </c>
      <c r="FU148" s="0" t="n">
        <f aca="false">IF(ISNUMBER(FIND(FU$1,$D148))=$AO$1,1,0)*VLOOKUP($Z$2,DALYs!$A$2:$MW$40,'Intervention list'!FU$195+1,0)</f>
        <v>0</v>
      </c>
      <c r="FV148" s="0" t="n">
        <f aca="false">IF(ISNUMBER(FIND(FV$1,$D148))=$AO$1,1,0)*VLOOKUP($Z$2,DALYs!$A$2:$MW$40,'Intervention list'!FV$195+1,0)</f>
        <v>0</v>
      </c>
      <c r="FW148" s="0" t="n">
        <f aca="false">IF(ISNUMBER(FIND(FW$1,$D148))=$AO$1,1,0)*VLOOKUP($Z$2,DALYs!$A$2:$MW$40,'Intervention list'!FW$195+1,0)</f>
        <v>0</v>
      </c>
      <c r="FX148" s="0" t="n">
        <f aca="false">IF(ISNUMBER(FIND(FX$1,$D148))=$AO$1,1,0)*VLOOKUP($Z$2,DALYs!$A$2:$MW$40,'Intervention list'!FX$195+1,0)</f>
        <v>0</v>
      </c>
      <c r="FY148" s="0" t="n">
        <f aca="false">IF(ISNUMBER(FIND(FY$1,$D148))=$AO$1,1,0)*VLOOKUP($Z$2,DALYs!$A$2:$MW$40,'Intervention list'!FY$195+1,0)</f>
        <v>0</v>
      </c>
      <c r="FZ148" s="0" t="n">
        <f aca="false">IF(ISNUMBER(FIND(FZ$1,$D148))=$AO$1,1,0)*VLOOKUP($Z$2,DALYs!$A$2:$MW$40,'Intervention list'!FZ$195+1,0)</f>
        <v>0</v>
      </c>
      <c r="GA148" s="0" t="n">
        <f aca="false">IF(ISNUMBER(FIND(GA$1,$D148))=$AO$1,1,0)*VLOOKUP($Z$2,DALYs!$A$2:$MW$40,'Intervention list'!GA$195+1,0)</f>
        <v>0</v>
      </c>
      <c r="GB148" s="0" t="n">
        <f aca="false">IF(ISNUMBER(FIND(GB$1,$D148))=$AO$1,1,0)*VLOOKUP($Z$2,DALYs!$A$2:$MW$40,'Intervention list'!GB$195+1,0)</f>
        <v>0</v>
      </c>
      <c r="GC148" s="0" t="n">
        <f aca="false">IF(ISNUMBER(FIND(GC$1,$D148))=$AO$1,1,0)*VLOOKUP($Z$2,DALYs!$A$2:$MW$40,'Intervention list'!GC$195+1,0)</f>
        <v>0</v>
      </c>
      <c r="GD148" s="0" t="n">
        <f aca="false">IF(ISNUMBER(FIND(GD$1,$D148))=$AO$1,1,0)*VLOOKUP($Z$2,DALYs!$A$2:$MW$40,'Intervention list'!GD$195+1,0)</f>
        <v>0</v>
      </c>
      <c r="GE148" s="0" t="n">
        <f aca="false">IF(ISNUMBER(FIND(GE$1,$D148))=$AO$1,1,0)*VLOOKUP($Z$2,DALYs!$A$2:$MW$40,'Intervention list'!GE$195+1,0)</f>
        <v>0</v>
      </c>
      <c r="GF148" s="0" t="n">
        <f aca="false">IF(ISNUMBER(FIND(GF$1,$D148))=$AO$1,1,0)*VLOOKUP($Z$2,DALYs!$A$2:$MW$40,'Intervention list'!GF$195+1,0)</f>
        <v>0</v>
      </c>
      <c r="GG148" s="0" t="n">
        <f aca="false">IF(ISNUMBER(FIND(GG$1,$D148))=$AO$1,1,0)*VLOOKUP($Z$2,DALYs!$A$2:$MW$40,'Intervention list'!GG$195+1,0)</f>
        <v>0</v>
      </c>
      <c r="GH148" s="0" t="n">
        <f aca="false">IF(ISNUMBER(FIND(GH$1,$D148))=$AO$1,1,0)*VLOOKUP($Z$2,DALYs!$A$2:$MW$40,'Intervention list'!GH$195+1,0)</f>
        <v>0</v>
      </c>
      <c r="GI148" s="0" t="n">
        <f aca="false">IF(ISNUMBER(FIND(GI$1,$D148))=$AO$1,1,0)*VLOOKUP($Z$2,DALYs!$A$2:$MW$40,'Intervention list'!GI$195+1,0)</f>
        <v>0</v>
      </c>
      <c r="GJ148" s="0" t="n">
        <f aca="false">IF(ISNUMBER(FIND(GJ$1,$D148))=$AO$1,1,0)*VLOOKUP($Z$2,DALYs!$A$2:$MW$40,'Intervention list'!GJ$195+1,0)</f>
        <v>0</v>
      </c>
      <c r="GK148" s="0" t="n">
        <f aca="false">IF(ISNUMBER(FIND(GK$1,$D148))=$AO$1,1,0)*VLOOKUP($Z$2,DALYs!$A$2:$MW$40,'Intervention list'!GK$195+1,0)</f>
        <v>0</v>
      </c>
      <c r="GL148" s="0" t="n">
        <f aca="false">IF(ISNUMBER(FIND(GL$1,$D148))=$AO$1,1,0)*VLOOKUP($Z$2,DALYs!$A$2:$MW$40,'Intervention list'!GL$195+1,0)</f>
        <v>0</v>
      </c>
      <c r="GM148" s="0" t="n">
        <f aca="false">IF(ISNUMBER(FIND(GM$1,$D148))=$AO$1,1,0)*VLOOKUP($Z$2,DALYs!$A$2:$MW$40,'Intervention list'!GM$195+1,0)</f>
        <v>0</v>
      </c>
      <c r="GN148" s="0" t="n">
        <f aca="false">IF(ISNUMBER(FIND(GN$1,$D148))=$AO$1,1,0)*VLOOKUP($Z$2,DALYs!$A$2:$MW$40,'Intervention list'!GN$195+1,0)</f>
        <v>0</v>
      </c>
      <c r="GO148" s="0" t="n">
        <f aca="false">IF(ISNUMBER(FIND(GO$1,$D148))=$AO$1,1,0)*VLOOKUP($Z$2,DALYs!$A$2:$MW$40,'Intervention list'!GO$195+1,0)</f>
        <v>0</v>
      </c>
      <c r="GP148" s="0" t="n">
        <f aca="false">IF(ISNUMBER(FIND(GP$1,$D148))=$AO$1,1,0)*VLOOKUP($Z$2,DALYs!$A$2:$MW$40,'Intervention list'!GP$195+1,0)</f>
        <v>0</v>
      </c>
      <c r="GQ148" s="0" t="n">
        <f aca="false">IF(ISNUMBER(FIND(GQ$1,$D148))=$AO$1,1,0)*VLOOKUP($Z$2,DALYs!$A$2:$MW$40,'Intervention list'!GQ$195+1,0)</f>
        <v>0</v>
      </c>
      <c r="GR148" s="0" t="n">
        <f aca="false">IF(ISNUMBER(FIND(GR$1,$D148))=$AO$1,1,0)*VLOOKUP($Z$2,DALYs!$A$2:$MW$40,'Intervention list'!GR$195+1,0)</f>
        <v>0</v>
      </c>
      <c r="GS148" s="0" t="n">
        <f aca="false">IF(ISNUMBER(FIND(GS$1,$D148))=$AO$1,1,0)*VLOOKUP($Z$2,DALYs!$A$2:$MW$40,'Intervention list'!GS$195+1,0)</f>
        <v>0</v>
      </c>
      <c r="GT148" s="0" t="n">
        <f aca="false">IF(ISNUMBER(FIND(GT$1,$D148))=$AO$1,1,0)*VLOOKUP($Z$2,DALYs!$A$2:$MW$40,'Intervention list'!GT$195+1,0)</f>
        <v>0</v>
      </c>
      <c r="GU148" s="0" t="n">
        <f aca="false">IF(ISNUMBER(FIND(GU$1,$D148))=$AO$1,1,0)*VLOOKUP($Z$2,DALYs!$A$2:$MW$40,'Intervention list'!GU$195+1,0)</f>
        <v>0</v>
      </c>
      <c r="GV148" s="0" t="n">
        <f aca="false">IF(ISNUMBER(FIND(GV$1,$D148))=$AO$1,1,0)*VLOOKUP($Z$2,DALYs!$A$2:$MW$40,'Intervention list'!GV$195+1,0)</f>
        <v>0</v>
      </c>
      <c r="GW148" s="0" t="n">
        <f aca="false">IF(ISNUMBER(FIND(GW$1,$D148))=$AO$1,1,0)*VLOOKUP($Z$2,DALYs!$A$2:$MW$40,'Intervention list'!GW$195+1,0)</f>
        <v>0</v>
      </c>
      <c r="GX148" s="0" t="n">
        <f aca="false">IF(ISNUMBER(FIND(GX$1,$D148))=$AO$1,1,0)*VLOOKUP($Z$2,DALYs!$A$2:$MW$40,'Intervention list'!GX$195+1,0)</f>
        <v>0</v>
      </c>
      <c r="GY148" s="0" t="n">
        <f aca="false">IF(ISNUMBER(FIND(GY$1,$D148))=$AO$1,1,0)*VLOOKUP($Z$2,DALYs!$A$2:$MW$40,'Intervention list'!GY$195+1,0)</f>
        <v>0</v>
      </c>
      <c r="GZ148" s="0" t="n">
        <f aca="false">IF(ISNUMBER(FIND(GZ$1,$D148))=$AO$1,1,0)*VLOOKUP($Z$2,DALYs!$A$2:$MW$40,'Intervention list'!GZ$195+1,0)</f>
        <v>0</v>
      </c>
      <c r="HA148" s="0" t="n">
        <f aca="false">IF(ISNUMBER(FIND(HA$1,$D148))=$AO$1,1,0)*VLOOKUP($Z$2,DALYs!$A$2:$MW$40,'Intervention list'!HA$195+1,0)</f>
        <v>0</v>
      </c>
      <c r="HB148" s="0" t="n">
        <f aca="false">IF(ISNUMBER(FIND(HB$1,$D148))=$AO$1,1,0)*VLOOKUP($Z$2,DALYs!$A$2:$MW$40,'Intervention list'!HB$195+1,0)</f>
        <v>0</v>
      </c>
      <c r="HC148" s="0" t="n">
        <f aca="false">IF(ISNUMBER(FIND(HC$1,$D148))=$AO$1,1,0)*VLOOKUP($Z$2,DALYs!$A$2:$MW$40,'Intervention list'!HC$195+1,0)</f>
        <v>0</v>
      </c>
      <c r="HD148" s="0" t="n">
        <f aca="false">IF(ISNUMBER(FIND(HD$1,$D148))=$AO$1,1,0)*VLOOKUP($Z$2,DALYs!$A$2:$MW$40,'Intervention list'!HD$195+1,0)</f>
        <v>0</v>
      </c>
      <c r="HE148" s="0" t="n">
        <f aca="false">IF(ISNUMBER(FIND(HE$1,$D148))=$AO$1,1,0)*VLOOKUP($Z$2,DALYs!$A$2:$MW$40,'Intervention list'!HE$195+1,0)</f>
        <v>0</v>
      </c>
      <c r="HF148" s="0" t="n">
        <f aca="false">IF(ISNUMBER(FIND(HF$1,$D148))=$AO$1,1,0)*VLOOKUP($Z$2,DALYs!$A$2:$MW$40,'Intervention list'!HF$195+1,0)</f>
        <v>0</v>
      </c>
      <c r="HG148" s="0" t="n">
        <f aca="false">IF(ISNUMBER(FIND(HG$1,$D148))=$AO$1,1,0)*VLOOKUP($Z$2,DALYs!$A$2:$MW$40,'Intervention list'!HG$195+1,0)</f>
        <v>0</v>
      </c>
      <c r="HH148" s="0" t="n">
        <f aca="false">IF(ISNUMBER(FIND(HH$1,$D148))=$AO$1,1,0)*VLOOKUP($Z$2,DALYs!$A$2:$MW$40,'Intervention list'!HH$195+1,0)</f>
        <v>0</v>
      </c>
      <c r="HI148" s="0" t="n">
        <f aca="false">IF(ISNUMBER(FIND(HI$1,$D148))=$AO$1,1,0)*VLOOKUP($Z$2,DALYs!$A$2:$MW$40,'Intervention list'!HI$195+1,0)</f>
        <v>0</v>
      </c>
      <c r="HJ148" s="0" t="n">
        <f aca="false">IF(ISNUMBER(FIND(HJ$1,$D148))=$AO$1,1,0)*VLOOKUP($Z$2,DALYs!$A$2:$MW$40,'Intervention list'!HJ$195+1,0)</f>
        <v>0</v>
      </c>
      <c r="HK148" s="0" t="n">
        <f aca="false">IF(ISNUMBER(FIND(HK$1,$D148))=$AO$1,1,0)*VLOOKUP($Z$2,DALYs!$A$2:$MW$40,'Intervention list'!HK$195+1,0)</f>
        <v>0</v>
      </c>
      <c r="HL148" s="0" t="n">
        <f aca="false">IF(ISNUMBER(FIND(HL$1,$D148))=$AO$1,1,0)*VLOOKUP($Z$2,DALYs!$A$2:$MW$40,'Intervention list'!HL$195+1,0)</f>
        <v>0</v>
      </c>
      <c r="HM148" s="0" t="n">
        <f aca="false">IF(ISNUMBER(FIND(HM$1,$D148))=$AO$1,1,0)*VLOOKUP($Z$2,DALYs!$A$2:$MW$40,'Intervention list'!HM$195+1,0)</f>
        <v>0</v>
      </c>
      <c r="HN148" s="0" t="n">
        <f aca="false">IF(ISNUMBER(FIND(HN$1,$D148))=$AO$1,1,0)*VLOOKUP($Z$2,DALYs!$A$2:$MW$40,'Intervention list'!HN$195+1,0)</f>
        <v>0</v>
      </c>
      <c r="HO148" s="0" t="n">
        <f aca="false">IF(ISNUMBER(FIND(HO$1,$D148))=$AO$1,1,0)*VLOOKUP($Z$2,DALYs!$A$2:$MW$40,'Intervention list'!HO$195+1,0)</f>
        <v>0</v>
      </c>
      <c r="HP148" s="0" t="n">
        <f aca="false">IF(ISNUMBER(FIND(HP$1,$D148))=$AO$1,1,0)*VLOOKUP($Z$2,DALYs!$A$2:$MW$40,'Intervention list'!HP$195+1,0)</f>
        <v>0</v>
      </c>
      <c r="HQ148" s="0" t="n">
        <f aca="false">IF(ISNUMBER(FIND(HQ$1,$D148))=$AO$1,1,0)*VLOOKUP($Z$2,DALYs!$A$2:$MW$40,'Intervention list'!HQ$195+1,0)</f>
        <v>0</v>
      </c>
      <c r="HR148" s="0" t="n">
        <f aca="false">IF(ISNUMBER(FIND(HR$1,$D148))=$AO$1,1,0)*VLOOKUP($Z$2,DALYs!$A$2:$MW$40,'Intervention list'!HR$195+1,0)</f>
        <v>0</v>
      </c>
      <c r="HS148" s="0" t="n">
        <f aca="false">IF(ISNUMBER(FIND(HS$1,$D148))=$AO$1,1,0)*VLOOKUP($Z$2,DALYs!$A$2:$MW$40,'Intervention list'!HS$195+1,0)</f>
        <v>0</v>
      </c>
      <c r="HT148" s="0" t="n">
        <f aca="false">IF(ISNUMBER(FIND(HT$1,$D148))=$AO$1,1,0)*VLOOKUP($Z$2,DALYs!$A$2:$MW$40,'Intervention list'!HT$195+1,0)</f>
        <v>0</v>
      </c>
      <c r="HU148" s="0" t="n">
        <f aca="false">IF(ISNUMBER(FIND(HU$1,$D148))=$AO$1,1,0)*VLOOKUP($Z$2,DALYs!$A$2:$MW$40,'Intervention list'!HU$195+1,0)</f>
        <v>0</v>
      </c>
      <c r="HV148" s="0" t="n">
        <f aca="false">IF(ISNUMBER(FIND(HV$1,$D148))=$AO$1,1,0)*VLOOKUP($Z$2,DALYs!$A$2:$MW$40,'Intervention list'!HV$195+1,0)</f>
        <v>0</v>
      </c>
      <c r="HW148" s="0" t="n">
        <f aca="false">IF(ISNUMBER(FIND(HW$1,$D148))=$AO$1,1,0)*VLOOKUP($Z$2,DALYs!$A$2:$MW$40,'Intervention list'!HW$195+1,0)</f>
        <v>0</v>
      </c>
      <c r="HX148" s="0" t="n">
        <f aca="false">IF(ISNUMBER(FIND(HX$1,$D148))=$AO$1,1,0)*VLOOKUP($Z$2,DALYs!$A$2:$MW$40,'Intervention list'!HX$195+1,0)</f>
        <v>0</v>
      </c>
      <c r="HY148" s="0" t="n">
        <f aca="false">IF(ISNUMBER(FIND(HY$1,$D148))=$AO$1,1,0)*VLOOKUP($Z$2,DALYs!$A$2:$MW$40,'Intervention list'!HY$195+1,0)</f>
        <v>0</v>
      </c>
      <c r="HZ148" s="0" t="n">
        <f aca="false">IF(ISNUMBER(FIND(HZ$1,$D148))=$AO$1,1,0)*VLOOKUP($Z$2,DALYs!$A$2:$MW$40,'Intervention list'!HZ$195+1,0)</f>
        <v>0</v>
      </c>
      <c r="IA148" s="0" t="n">
        <f aca="false">IF(ISNUMBER(FIND(IA$1,$D148))=$AO$1,1,0)*VLOOKUP($Z$2,DALYs!$A$2:$MW$40,'Intervention list'!IA$195+1,0)</f>
        <v>0</v>
      </c>
      <c r="IB148" s="0" t="n">
        <f aca="false">IF(ISNUMBER(FIND(IB$1,$D148))=$AO$1,1,0)*VLOOKUP($Z$2,DALYs!$A$2:$MW$40,'Intervention list'!IB$195+1,0)</f>
        <v>0</v>
      </c>
      <c r="IC148" s="0" t="n">
        <f aca="false">IF(ISNUMBER(FIND(IC$1,$D148))=$AO$1,1,0)*VLOOKUP($Z$2,DALYs!$A$2:$MW$40,'Intervention list'!IC$195+1,0)</f>
        <v>0</v>
      </c>
      <c r="ID148" s="0" t="n">
        <f aca="false">IF(ISNUMBER(FIND(ID$1,$D148))=$AO$1,1,0)*VLOOKUP($Z$2,DALYs!$A$2:$MW$40,'Intervention list'!ID$195+1,0)</f>
        <v>0</v>
      </c>
      <c r="IE148" s="0" t="n">
        <f aca="false">IF(ISNUMBER(FIND(IE$1,$D148))=$AO$1,1,0)*VLOOKUP($Z$2,DALYs!$A$2:$MW$40,'Intervention list'!IE$195+1,0)</f>
        <v>0</v>
      </c>
      <c r="IF148" s="0" t="n">
        <f aca="false">IF(ISNUMBER(FIND(IF$1,$D148))=$AO$1,1,0)*VLOOKUP($Z$2,DALYs!$A$2:$MW$40,'Intervention list'!IF$195+1,0)</f>
        <v>0</v>
      </c>
      <c r="IG148" s="0" t="n">
        <f aca="false">IF(ISNUMBER(FIND(IG$1,$D148))=$AO$1,1,0)*VLOOKUP($Z$2,DALYs!$A$2:$MW$40,'Intervention list'!IG$195+1,0)</f>
        <v>0</v>
      </c>
      <c r="IH148" s="0" t="n">
        <f aca="false">IF(ISNUMBER(FIND(IH$1,$D148))=$AO$1,1,0)*VLOOKUP($Z$2,DALYs!$A$2:$MW$40,'Intervention list'!IH$195+1,0)</f>
        <v>0</v>
      </c>
      <c r="II148" s="0" t="n">
        <f aca="false">IF(ISNUMBER(FIND(II$1,$D148))=$AO$1,1,0)*VLOOKUP($Z$2,DALYs!$A$2:$MW$40,'Intervention list'!II$195+1,0)</f>
        <v>0</v>
      </c>
      <c r="IJ148" s="0" t="n">
        <f aca="false">IF(ISNUMBER(FIND(IJ$1,$D148))=$AO$1,1,0)*VLOOKUP($Z$2,DALYs!$A$2:$MW$40,'Intervention list'!IJ$195+1,0)</f>
        <v>0</v>
      </c>
      <c r="IK148" s="0" t="n">
        <f aca="false">IF(ISNUMBER(FIND(IK$1,$D148))=$AO$1,1,0)*VLOOKUP($Z$2,DALYs!$A$2:$MW$40,'Intervention list'!IK$195+1,0)</f>
        <v>0</v>
      </c>
      <c r="IL148" s="0" t="n">
        <f aca="false">IF(ISNUMBER(FIND(IL$1,$D148))=$AO$1,1,0)*VLOOKUP($Z$2,DALYs!$A$2:$MW$40,'Intervention list'!IL$195+1,0)</f>
        <v>0</v>
      </c>
      <c r="IM148" s="0" t="n">
        <f aca="false">IF(ISNUMBER(FIND(IM$1,$D148))=$AO$1,1,0)*VLOOKUP($Z$2,DALYs!$A$2:$MW$40,'Intervention list'!IM$195+1,0)</f>
        <v>0</v>
      </c>
      <c r="IN148" s="0" t="n">
        <f aca="false">IF(ISNUMBER(FIND(IN$1,$D148))=$AO$1,1,0)*VLOOKUP($Z$2,DALYs!$A$2:$MW$40,'Intervention list'!IN$195+1,0)</f>
        <v>0</v>
      </c>
      <c r="IO148" s="0" t="n">
        <f aca="false">IF(ISNUMBER(FIND(IO$1,$D148))=$AO$1,1,0)*VLOOKUP($Z$2,DALYs!$A$2:$MW$40,'Intervention list'!IO$195+1,0)</f>
        <v>0</v>
      </c>
      <c r="IP148" s="0" t="n">
        <f aca="false">IF(ISNUMBER(FIND(IP$1,$D148))=$AO$1,1,0)*VLOOKUP($Z$2,DALYs!$A$2:$MW$40,'Intervention list'!IP$195+1,0)</f>
        <v>0</v>
      </c>
      <c r="IQ148" s="0" t="n">
        <f aca="false">IF(ISNUMBER(FIND(IQ$1,$D148))=$AO$1,1,0)*VLOOKUP($Z$2,DALYs!$A$2:$MW$40,'Intervention list'!IQ$195+1,0)</f>
        <v>0</v>
      </c>
      <c r="IR148" s="0" t="n">
        <f aca="false">IF(ISNUMBER(FIND(IR$1,$D148))=$AO$1,1,0)*VLOOKUP($Z$2,DALYs!$A$2:$MW$40,'Intervention list'!IR$195+1,0)</f>
        <v>0</v>
      </c>
      <c r="IS148" s="0" t="n">
        <f aca="false">IF(ISNUMBER(FIND(IS$1,$D148))=$AO$1,1,0)*VLOOKUP($Z$2,DALYs!$A$2:$MW$40,'Intervention list'!IS$195+1,0)</f>
        <v>0</v>
      </c>
      <c r="IT148" s="0" t="n">
        <f aca="false">IF(ISNUMBER(FIND(IT$1,$D148))=$AO$1,1,0)*VLOOKUP($Z$2,DALYs!$A$2:$MW$40,'Intervention list'!IT$195+1,0)</f>
        <v>0</v>
      </c>
      <c r="IU148" s="0" t="n">
        <f aca="false">IF(ISNUMBER(FIND(IU$1,$D148))=$AO$1,1,0)*VLOOKUP($Z$2,DALYs!$A$2:$MW$40,'Intervention list'!IU$195+1,0)</f>
        <v>0</v>
      </c>
      <c r="IV148" s="0" t="n">
        <f aca="false">IF(ISNUMBER(FIND(IV$1,$D148))=$AO$1,1,0)*VLOOKUP($Z$2,DALYs!$A$2:$MW$40,'Intervention list'!IV$195+1,0)</f>
        <v>0</v>
      </c>
      <c r="IW148" s="0" t="n">
        <f aca="false">IF(ISNUMBER(FIND(IW$1,$D148))=$AO$1,1,0)*VLOOKUP($Z$2,DALYs!$A$2:$MW$40,'Intervention list'!IW$195+1,0)</f>
        <v>0</v>
      </c>
      <c r="IX148" s="0" t="n">
        <f aca="false">IF(ISNUMBER(FIND(IX$1,$D148))=$AO$1,1,0)*VLOOKUP($Z$2,DALYs!$A$2:$MW$40,'Intervention list'!IX$195+1,0)</f>
        <v>0</v>
      </c>
      <c r="IY148" s="0" t="n">
        <f aca="false">IF(ISNUMBER(FIND(IY$1,$D148))=$AO$1,1,0)*VLOOKUP($Z$2,DALYs!$A$2:$MW$40,'Intervention list'!IY$195+1,0)</f>
        <v>0</v>
      </c>
      <c r="IZ148" s="0" t="n">
        <f aca="false">IF(ISNUMBER(FIND(IZ$1,$D148))=$AO$1,1,0)*VLOOKUP($Z$2,DALYs!$A$2:$MW$40,'Intervention list'!IZ$195+1,0)</f>
        <v>0</v>
      </c>
      <c r="JA148" s="0" t="n">
        <f aca="false">IF(ISNUMBER(FIND(JA$1,$D148))=$AO$1,1,0)*VLOOKUP($Z$2,DALYs!$A$2:$MW$40,'Intervention list'!JA$195+1,0)</f>
        <v>0</v>
      </c>
      <c r="JB148" s="0" t="n">
        <f aca="false">IF(ISNUMBER(FIND(JB$1,$D148))=$AO$1,1,0)*VLOOKUP($Z$2,DALYs!$A$2:$MW$40,'Intervention list'!JB$195+1,0)</f>
        <v>0</v>
      </c>
      <c r="JC148" s="0" t="n">
        <f aca="false">IF(ISNUMBER(FIND(JC$1,$D148))=$AO$1,1,0)*VLOOKUP($Z$2,DALYs!$A$2:$MW$40,'Intervention list'!JC$195+1,0)</f>
        <v>0</v>
      </c>
      <c r="JD148" s="0" t="n">
        <f aca="false">IF(ISNUMBER(FIND(JD$1,$D148))=$AO$1,1,0)*VLOOKUP($Z$2,DALYs!$A$2:$MW$40,'Intervention list'!JD$195+1,0)</f>
        <v>0</v>
      </c>
      <c r="JE148" s="0" t="n">
        <f aca="false">IF(ISNUMBER(FIND(JE$1,$D148))=$AO$1,1,0)*VLOOKUP($Z$2,DALYs!$A$2:$MW$40,'Intervention list'!JE$195+1,0)</f>
        <v>0</v>
      </c>
      <c r="JF148" s="0" t="n">
        <f aca="false">IF(ISNUMBER(FIND(JF$1,$D148))=$AO$1,1,0)*VLOOKUP($Z$2,DALYs!$A$2:$MW$40,'Intervention list'!JF$195+1,0)</f>
        <v>0</v>
      </c>
      <c r="JG148" s="0" t="n">
        <f aca="false">IF(ISNUMBER(FIND(JG$1,$D148))=$AO$1,1,0)*VLOOKUP($Z$2,DALYs!$A$2:$MW$40,'Intervention list'!JG$195+1,0)</f>
        <v>0</v>
      </c>
      <c r="JH148" s="0" t="n">
        <f aca="false">IF(ISNUMBER(FIND(JH$1,$D148))=$AO$1,1,0)*VLOOKUP($Z$2,DALYs!$A$2:$MW$40,'Intervention list'!JH$195+1,0)</f>
        <v>0</v>
      </c>
      <c r="JI148" s="0" t="n">
        <f aca="false">IF(ISNUMBER(FIND(JI$1,$D148))=$AO$1,1,0)*VLOOKUP($Z$2,DALYs!$A$2:$MW$40,'Intervention list'!JI$195+1,0)</f>
        <v>0</v>
      </c>
      <c r="JJ148" s="0" t="n">
        <f aca="false">IF(ISNUMBER(FIND(JJ$1,$D148))=$AO$1,1,0)*VLOOKUP($Z$2,DALYs!$A$2:$MW$40,'Intervention list'!JJ$195+1,0)</f>
        <v>0</v>
      </c>
      <c r="JK148" s="0" t="n">
        <f aca="false">IF(ISNUMBER(FIND(JK$1,$D148))=$AO$1,1,0)*VLOOKUP($Z$2,DALYs!$A$2:$MW$40,'Intervention list'!JK$195+1,0)</f>
        <v>0</v>
      </c>
      <c r="JL148" s="0" t="n">
        <f aca="false">IF(ISNUMBER(FIND(JL$1,$D148))=$AO$1,1,0)*VLOOKUP($Z$2,DALYs!$A$2:$MW$40,'Intervention list'!JL$195+1,0)</f>
        <v>0</v>
      </c>
      <c r="JM148" s="0" t="n">
        <f aca="false">IF(ISNUMBER(FIND(JM$1,$D148))=$AO$1,1,0)*VLOOKUP($Z$2,DALYs!$A$2:$MW$40,'Intervention list'!JM$195+1,0)</f>
        <v>0</v>
      </c>
      <c r="JN148" s="0" t="n">
        <f aca="false">IF(ISNUMBER(FIND(JN$1,$D148))=$AO$1,1,0)*VLOOKUP($Z$2,DALYs!$A$2:$MW$40,'Intervention list'!JN$195+1,0)</f>
        <v>0</v>
      </c>
      <c r="JO148" s="0" t="n">
        <f aca="false">IF(ISNUMBER(FIND(JO$1,$D148))=$AO$1,1,0)*VLOOKUP($Z$2,DALYs!$A$2:$MW$40,'Intervention list'!JO$195+1,0)</f>
        <v>0</v>
      </c>
      <c r="JP148" s="0" t="n">
        <f aca="false">IF(ISNUMBER(FIND(JP$1,$D148))=$AO$1,1,0)*VLOOKUP($Z$2,DALYs!$A$2:$MW$40,'Intervention list'!JP$195+1,0)</f>
        <v>0</v>
      </c>
      <c r="JQ148" s="0" t="n">
        <f aca="false">IF(ISNUMBER(FIND(JQ$1,$D148))=$AO$1,1,0)*VLOOKUP($Z$2,DALYs!$A$2:$MW$40,'Intervention list'!JQ$195+1,0)</f>
        <v>0</v>
      </c>
      <c r="JR148" s="0" t="n">
        <f aca="false">IF(ISNUMBER(FIND(JR$1,$D148))=$AO$1,1,0)*VLOOKUP($Z$2,DALYs!$A$2:$MW$40,'Intervention list'!JR$195+1,0)</f>
        <v>0</v>
      </c>
      <c r="JS148" s="0" t="n">
        <f aca="false">IF(ISNUMBER(FIND(JS$1,$D148))=$AO$1,1,0)*VLOOKUP($Z$2,DALYs!$A$2:$MW$40,'Intervention list'!JS$195+1,0)</f>
        <v>0</v>
      </c>
      <c r="JT148" s="0" t="n">
        <f aca="false">IF(ISNUMBER(FIND(JT$1,$D148))=$AO$1,1,0)*VLOOKUP($Z$2,DALYs!$A$2:$MW$40,'Intervention list'!JT$195+1,0)</f>
        <v>0</v>
      </c>
      <c r="JU148" s="0" t="n">
        <f aca="false">IF(ISNUMBER(FIND(JU$1,$D148))=$AO$1,1,0)*VLOOKUP($Z$2,DALYs!$A$2:$MW$40,'Intervention list'!JU$195+1,0)</f>
        <v>0</v>
      </c>
      <c r="JV148" s="0" t="n">
        <f aca="false">IF(ISNUMBER(FIND(JV$1,$D148))=$AO$1,1,0)*VLOOKUP($Z$2,DALYs!$A$2:$MW$40,'Intervention list'!JV$195+1,0)</f>
        <v>0</v>
      </c>
      <c r="JW148" s="0" t="n">
        <f aca="false">IF(ISNUMBER(FIND(JW$1,$D148))=$AO$1,1,0)*VLOOKUP($Z$2,DALYs!$A$2:$MW$40,'Intervention list'!JW$195+1,0)</f>
        <v>0</v>
      </c>
      <c r="JX148" s="0" t="n">
        <f aca="false">IF(ISNUMBER(FIND(JX$1,$D148))=$AO$1,1,0)*VLOOKUP($Z$2,DALYs!$A$2:$MW$40,'Intervention list'!JX$195+1,0)</f>
        <v>0</v>
      </c>
      <c r="JY148" s="0" t="n">
        <f aca="false">IF(ISNUMBER(FIND(JY$1,$D148))=$AO$1,1,0)*VLOOKUP($Z$2,DALYs!$A$2:$MW$40,'Intervention list'!JY$195+1,0)</f>
        <v>0</v>
      </c>
      <c r="JZ148" s="0" t="n">
        <f aca="false">IF(ISNUMBER(FIND(JZ$1,$D148))=$AO$1,1,0)*VLOOKUP($Z$2,DALYs!$A$2:$MW$40,'Intervention list'!JZ$195+1,0)</f>
        <v>0</v>
      </c>
      <c r="KA148" s="0" t="n">
        <f aca="false">IF(ISNUMBER(FIND(KA$1,$D148))=$AO$1,1,0)*VLOOKUP($Z$2,DALYs!$A$2:$MW$40,'Intervention list'!KA$195+1,0)</f>
        <v>0</v>
      </c>
      <c r="KB148" s="0" t="n">
        <f aca="false">IF(ISNUMBER(FIND(KB$1,$D148))=$AO$1,1,0)*VLOOKUP($Z$2,DALYs!$A$2:$MW$40,'Intervention list'!KB$195+1,0)</f>
        <v>0</v>
      </c>
      <c r="KC148" s="0" t="n">
        <f aca="false">IF(ISNUMBER(FIND(KC$1,$D148))=$AO$1,1,0)*VLOOKUP($Z$2,DALYs!$A$2:$MW$40,'Intervention list'!KC$195+1,0)</f>
        <v>0</v>
      </c>
      <c r="KD148" s="0" t="n">
        <f aca="false">IF(ISNUMBER(FIND(KD$1,$D148))=$AO$1,1,0)*VLOOKUP($Z$2,DALYs!$A$2:$MW$40,'Intervention list'!KD$195+1,0)</f>
        <v>0</v>
      </c>
      <c r="KE148" s="0" t="n">
        <f aca="false">IF(ISNUMBER(FIND(KE$1,$D148))=$AO$1,1,0)*VLOOKUP($Z$2,DALYs!$A$2:$MW$40,'Intervention list'!KE$195+1,0)</f>
        <v>0</v>
      </c>
      <c r="KF148" s="0" t="n">
        <f aca="false">IF(ISNUMBER(FIND(KF$1,$D148))=$AO$1,1,0)*VLOOKUP($Z$2,DALYs!$A$2:$MW$40,'Intervention list'!KF$195+1,0)</f>
        <v>0</v>
      </c>
      <c r="KG148" s="0" t="n">
        <f aca="false">IF(ISNUMBER(FIND(KG$1,$D148))=$AO$1,1,0)*VLOOKUP($Z$2,DALYs!$A$2:$MW$40,'Intervention list'!KG$195+1,0)</f>
        <v>0</v>
      </c>
      <c r="KH148" s="0" t="n">
        <f aca="false">IF(ISNUMBER(FIND(KH$1,$D148))=$AO$1,1,0)*VLOOKUP($Z$2,DALYs!$A$2:$MW$40,'Intervention list'!KH$195+1,0)</f>
        <v>0</v>
      </c>
      <c r="KI148" s="0" t="n">
        <f aca="false">IF(ISNUMBER(FIND(KI$1,$D148))=$AO$1,1,0)*VLOOKUP($Z$2,DALYs!$A$2:$MW$40,'Intervention list'!KI$195+1,0)</f>
        <v>0</v>
      </c>
      <c r="KJ148" s="0" t="n">
        <f aca="false">IF(ISNUMBER(FIND(KJ$1,$D148))=$AO$1,1,0)*VLOOKUP($Z$2,DALYs!$A$2:$MW$40,'Intervention list'!KJ$195+1,0)</f>
        <v>0</v>
      </c>
      <c r="KK148" s="0" t="n">
        <f aca="false">IF(ISNUMBER(FIND(KK$1,$D148))=$AO$1,1,0)*VLOOKUP($Z$2,DALYs!$A$2:$MW$40,'Intervention list'!KK$195+1,0)</f>
        <v>0</v>
      </c>
      <c r="KL148" s="0" t="n">
        <f aca="false">IF(ISNUMBER(FIND(KL$1,$D148))=$AO$1,1,0)*VLOOKUP($Z$2,DALYs!$A$2:$MW$40,'Intervention list'!KL$195+1,0)</f>
        <v>0</v>
      </c>
      <c r="KM148" s="0" t="n">
        <f aca="false">IF(ISNUMBER(FIND(KM$1,$D148))=$AO$1,1,0)*VLOOKUP($Z$2,DALYs!$A$2:$MW$40,'Intervention list'!KM$195+1,0)</f>
        <v>0</v>
      </c>
      <c r="KN148" s="0" t="n">
        <f aca="false">IF(ISNUMBER(FIND(KN$1,$D148))=$AO$1,1,0)*VLOOKUP($Z$2,DALYs!$A$2:$MW$40,'Intervention list'!KN$195+1,0)</f>
        <v>0</v>
      </c>
      <c r="KO148" s="0" t="n">
        <f aca="false">IF(ISNUMBER(FIND(KO$1,$D148))=$AO$1,1,0)*VLOOKUP($Z$2,DALYs!$A$2:$MW$40,'Intervention list'!KO$195+1,0)</f>
        <v>0</v>
      </c>
      <c r="KP148" s="0" t="n">
        <f aca="false">IF(ISNUMBER(FIND(KP$1,$D148))=$AO$1,1,0)*VLOOKUP($Z$2,DALYs!$A$2:$MW$40,'Intervention list'!KP$195+1,0)</f>
        <v>0</v>
      </c>
      <c r="KQ148" s="0" t="n">
        <f aca="false">IF(ISNUMBER(FIND(KQ$1,$D148))=$AO$1,1,0)*VLOOKUP($Z$2,DALYs!$A$2:$MW$40,'Intervention list'!KQ$195+1,0)</f>
        <v>0</v>
      </c>
      <c r="KR148" s="0" t="n">
        <f aca="false">IF(ISNUMBER(FIND(KR$1,$D148))=$AO$1,1,0)*VLOOKUP($Z$2,DALYs!$A$2:$MW$40,'Intervention list'!KR$195+1,0)</f>
        <v>0</v>
      </c>
      <c r="KS148" s="0" t="n">
        <f aca="false">IF(ISNUMBER(FIND(KS$1,$D148))=$AO$1,1,0)*VLOOKUP($Z$2,DALYs!$A$2:$MW$40,'Intervention list'!KS$195+1,0)</f>
        <v>0</v>
      </c>
      <c r="KT148" s="0" t="n">
        <f aca="false">IF(ISNUMBER(FIND(KT$1,$D148))=$AO$1,1,0)*VLOOKUP($Z$2,DALYs!$A$2:$MW$40,'Intervention list'!KT$195+1,0)</f>
        <v>0</v>
      </c>
      <c r="KU148" s="0" t="n">
        <f aca="false">IF(ISNUMBER(FIND(KU$1,$D148))=$AO$1,1,0)*VLOOKUP($Z$2,DALYs!$A$2:$MW$40,'Intervention list'!KU$195+1,0)</f>
        <v>0</v>
      </c>
      <c r="KV148" s="0" t="n">
        <f aca="false">IF(ISNUMBER(FIND(KV$1,$D148))=$AO$1,1,0)*VLOOKUP($Z$2,DALYs!$A$2:$MW$40,'Intervention list'!KV$195+1,0)</f>
        <v>0</v>
      </c>
      <c r="KW148" s="0" t="n">
        <f aca="false">IF(ISNUMBER(FIND(KW$1,$D148))=$AO$1,1,0)*VLOOKUP($Z$2,DALYs!$A$2:$MW$40,'Intervention list'!KW$195+1,0)</f>
        <v>0</v>
      </c>
      <c r="KX148" s="0" t="n">
        <f aca="false">IF(ISNUMBER(FIND(KX$1,$D148))=$AO$1,1,0)*VLOOKUP($Z$2,DALYs!$A$2:$MW$40,'Intervention list'!KX$195+1,0)</f>
        <v>0</v>
      </c>
      <c r="KY148" s="0" t="n">
        <f aca="false">IF(ISNUMBER(FIND(KY$1,$D148))=$AO$1,1,0)*VLOOKUP($Z$2,DALYs!$A$2:$MW$40,'Intervention list'!KY$195+1,0)</f>
        <v>0</v>
      </c>
      <c r="KZ148" s="0" t="n">
        <f aca="false">IF(ISNUMBER(FIND(KZ$1,$D148))=$AO$1,1,0)*VLOOKUP($Z$2,DALYs!$A$2:$MW$40,'Intervention list'!KZ$195+1,0)</f>
        <v>0</v>
      </c>
      <c r="LA148" s="0" t="n">
        <f aca="false">IF(ISNUMBER(FIND(LA$1,$D148))=$AO$1,1,0)*VLOOKUP($Z$2,DALYs!$A$2:$MW$40,'Intervention list'!LA$195+1,0)</f>
        <v>0</v>
      </c>
      <c r="LB148" s="0" t="n">
        <f aca="false">IF(ISNUMBER(FIND(LB$1,$D148))=$AO$1,1,0)*VLOOKUP($Z$2,DALYs!$A$2:$MW$40,'Intervention list'!LB$195+1,0)</f>
        <v>0</v>
      </c>
      <c r="LC148" s="0" t="n">
        <f aca="false">IF(ISNUMBER(FIND(LC$1,$D148))=$AO$1,1,0)*VLOOKUP($Z$2,DALYs!$A$2:$MW$40,'Intervention list'!LC$195+1,0)</f>
        <v>0</v>
      </c>
      <c r="LD148" s="0" t="n">
        <f aca="false">IF(ISNUMBER(FIND(LD$1,$D148))=$AO$1,1,0)*VLOOKUP($Z$2,DALYs!$A$2:$MW$40,'Intervention list'!LD$195+1,0)</f>
        <v>0</v>
      </c>
      <c r="LE148" s="0" t="n">
        <f aca="false">IF(ISNUMBER(FIND(LE$1,$D148))=$AO$1,1,0)*VLOOKUP($Z$2,DALYs!$A$2:$MW$40,'Intervention list'!LE$195+1,0)</f>
        <v>0</v>
      </c>
      <c r="LF148" s="0" t="n">
        <f aca="false">IF(ISNUMBER(FIND(LF$1,$D148))=$AO$1,1,0)*VLOOKUP($Z$2,DALYs!$A$2:$MW$40,'Intervention list'!LF$195+1,0)</f>
        <v>0</v>
      </c>
      <c r="LG148" s="0" t="n">
        <f aca="false">IF(ISNUMBER(FIND(LG$1,$D148))=$AO$1,1,0)*VLOOKUP($Z$2,DALYs!$A$2:$MW$40,'Intervention list'!LG$195+1,0)</f>
        <v>0</v>
      </c>
      <c r="LH148" s="0" t="n">
        <f aca="false">IF(ISNUMBER(FIND(LH$1,$D148))=$AO$1,1,0)*VLOOKUP($Z$2,DALYs!$A$2:$MW$40,'Intervention list'!LH$195+1,0)</f>
        <v>0</v>
      </c>
      <c r="LI148" s="0" t="n">
        <f aca="false">IF(ISNUMBER(FIND(LI$1,$D148))=$AO$1,1,0)*VLOOKUP($Z$2,DALYs!$A$2:$MW$40,'Intervention list'!LI$195+1,0)</f>
        <v>0</v>
      </c>
      <c r="LJ148" s="0" t="n">
        <f aca="false">IF(ISNUMBER(FIND(LJ$1,$D148))=$AO$1,1,0)*VLOOKUP($Z$2,DALYs!$A$2:$MW$40,'Intervention list'!LJ$195+1,0)</f>
        <v>0</v>
      </c>
      <c r="LK148" s="0" t="n">
        <f aca="false">IF(ISNUMBER(FIND(LK$1,$D148))=$AO$1,1,0)*VLOOKUP($Z$2,DALYs!$A$2:$MW$40,'Intervention list'!LK$195+1,0)</f>
        <v>0</v>
      </c>
      <c r="LL148" s="0" t="n">
        <f aca="false">IF(ISNUMBER(FIND(LL$1,$D148))=$AO$1,1,0)*VLOOKUP($Z$2,DALYs!$A$2:$MW$40,'Intervention list'!LL$195+1,0)</f>
        <v>0</v>
      </c>
      <c r="LM148" s="0" t="n">
        <f aca="false">IF(ISNUMBER(FIND(LM$1,$D148))=$AO$1,1,0)*VLOOKUP($Z$2,DALYs!$A$2:$MW$40,'Intervention list'!LM$195+1,0)</f>
        <v>0</v>
      </c>
      <c r="LN148" s="0" t="n">
        <f aca="false">IF(ISNUMBER(FIND(LN$1,$D148))=$AO$1,1,0)*VLOOKUP($Z$2,DALYs!$A$2:$MW$40,'Intervention list'!LN$195+1,0)</f>
        <v>0</v>
      </c>
      <c r="LO148" s="0" t="n">
        <f aca="false">IF(ISNUMBER(FIND(LO$1,$D148))=$AO$1,1,0)*VLOOKUP($Z$2,DALYs!$A$2:$MW$40,'Intervention list'!LO$195+1,0)</f>
        <v>0</v>
      </c>
      <c r="LP148" s="0" t="n">
        <f aca="false">IF(ISNUMBER(FIND(LP$1,$D148))=$AO$1,1,0)*VLOOKUP($Z$2,DALYs!$A$2:$MW$40,'Intervention list'!LP$195+1,0)</f>
        <v>0</v>
      </c>
      <c r="LQ148" s="0" t="n">
        <f aca="false">IF(ISNUMBER(FIND(LQ$1,$D148))=$AO$1,1,0)*VLOOKUP($Z$2,DALYs!$A$2:$MW$40,'Intervention list'!LQ$195+1,0)</f>
        <v>0</v>
      </c>
      <c r="LR148" s="0" t="n">
        <f aca="false">IF(ISNUMBER(FIND(LR$1,$D148))=$AO$1,1,0)*VLOOKUP($Z$2,DALYs!$A$2:$MW$40,'Intervention list'!LR$195+1,0)</f>
        <v>0</v>
      </c>
      <c r="LS148" s="0" t="n">
        <f aca="false">IF(ISNUMBER(FIND(LS$1,$D148))=$AO$1,1,0)*VLOOKUP($Z$2,DALYs!$A$2:$MW$40,'Intervention list'!LS$195+1,0)</f>
        <v>0</v>
      </c>
      <c r="LT148" s="0" t="n">
        <f aca="false">IF(ISNUMBER(FIND(LT$1,$D148))=$AO$1,1,0)*VLOOKUP($Z$2,DALYs!$A$2:$MW$40,'Intervention list'!LT$195+1,0)</f>
        <v>0</v>
      </c>
      <c r="LU148" s="0" t="n">
        <f aca="false">IF(ISNUMBER(FIND(LU$1,$D148))=$AO$1,1,0)*VLOOKUP($Z$2,DALYs!$A$2:$MW$40,'Intervention list'!LU$195+1,0)</f>
        <v>0</v>
      </c>
      <c r="LV148" s="0" t="n">
        <f aca="false">IF(ISNUMBER(FIND(LV$1,$D148))=$AO$1,1,0)*VLOOKUP($Z$2,DALYs!$A$2:$MW$40,'Intervention list'!LV$195+1,0)</f>
        <v>0</v>
      </c>
      <c r="LW148" s="0" t="n">
        <f aca="false">IF(ISNUMBER(FIND(LW$1,$D148))=$AO$1,1,0)*VLOOKUP($Z$2,DALYs!$A$2:$MW$40,'Intervention list'!LW$195+1,0)</f>
        <v>0</v>
      </c>
      <c r="LX148" s="0" t="n">
        <f aca="false">IF(ISNUMBER(FIND(LX$1,$D148))=$AO$1,1,0)*VLOOKUP($Z$2,DALYs!$A$2:$MW$40,'Intervention list'!LX$195+1,0)</f>
        <v>0</v>
      </c>
      <c r="LY148" s="0" t="n">
        <f aca="false">IF(ISNUMBER(FIND(LY$1,$D148))=$AO$1,1,0)*VLOOKUP($Z$2,DALYs!$A$2:$MW$40,'Intervention list'!LY$195+1,0)</f>
        <v>0</v>
      </c>
      <c r="LZ148" s="0" t="n">
        <f aca="false">IF(ISNUMBER(FIND(LZ$1,$D148))=$AO$1,1,0)*VLOOKUP($Z$2,DALYs!$A$2:$MW$40,'Intervention list'!LZ$195+1,0)</f>
        <v>0</v>
      </c>
      <c r="MA148" s="0" t="n">
        <f aca="false">IF(ISNUMBER(FIND(MA$1,$D148))=$AO$1,1,0)*VLOOKUP($Z$2,DALYs!$A$2:$MW$40,'Intervention list'!MA$195+1,0)</f>
        <v>0</v>
      </c>
      <c r="MB148" s="0" t="n">
        <f aca="false">IF(ISNUMBER(FIND(MB$1,$D148))=$AO$1,1,0)*VLOOKUP($Z$2,DALYs!$A$2:$MW$40,'Intervention list'!MB$195+1,0)</f>
        <v>0</v>
      </c>
      <c r="MC148" s="0" t="n">
        <f aca="false">IF(ISNUMBER(FIND(MC$1,$D148))=$AO$1,1,0)*VLOOKUP($Z$2,DALYs!$A$2:$MW$40,'Intervention list'!MC$195+1,0)</f>
        <v>0</v>
      </c>
      <c r="MD148" s="0" t="n">
        <f aca="false">IF(ISNUMBER(FIND(MD$1,$D148))=$AO$1,1,0)*VLOOKUP($Z$2,DALYs!$A$2:$MW$40,'Intervention list'!MD$195+1,0)</f>
        <v>0</v>
      </c>
      <c r="ME148" s="0" t="n">
        <f aca="false">IF(ISNUMBER(FIND(ME$1,$D148))=$AO$1,1,0)*VLOOKUP($Z$2,DALYs!$A$2:$MW$40,'Intervention list'!ME$195+1,0)</f>
        <v>0</v>
      </c>
      <c r="MF148" s="0" t="n">
        <f aca="false">IF(ISNUMBER(FIND(MF$1,$D148))=$AO$1,1,0)*VLOOKUP($Z$2,DALYs!$A$2:$MW$40,'Intervention list'!MF$195+1,0)</f>
        <v>0</v>
      </c>
      <c r="MG148" s="0" t="n">
        <f aca="false">IF(ISNUMBER(FIND(MG$1,$D148))=$AO$1,1,0)*VLOOKUP($Z$2,DALYs!$A$2:$MW$40,'Intervention list'!MG$195+1,0)</f>
        <v>0</v>
      </c>
      <c r="MH148" s="0" t="n">
        <f aca="false">IF(ISNUMBER(FIND(MH$1,$D148))=$AO$1,1,0)*VLOOKUP($Z$2,DALYs!$A$2:$MW$40,'Intervention list'!MH$195+1,0)</f>
        <v>0</v>
      </c>
      <c r="MI148" s="0" t="n">
        <f aca="false">IF(ISNUMBER(FIND(MI$1,$D148))=$AO$1,1,0)*VLOOKUP($Z$2,DALYs!$A$2:$MW$40,'Intervention list'!MI$195+1,0)</f>
        <v>0</v>
      </c>
      <c r="MJ148" s="0" t="n">
        <f aca="false">IF(ISNUMBER(FIND(MJ$1,$D148))=$AO$1,1,0)*VLOOKUP($Z$2,DALYs!$A$2:$MW$40,'Intervention list'!MJ$195+1,0)</f>
        <v>0</v>
      </c>
      <c r="MK148" s="0" t="n">
        <f aca="false">IF(ISNUMBER(FIND(MK$1,$D148))=$AO$1,1,0)*VLOOKUP($Z$2,DALYs!$A$2:$MW$40,'Intervention list'!MK$195+1,0)</f>
        <v>0</v>
      </c>
      <c r="ML148" s="0" t="n">
        <f aca="false">IF(ISNUMBER(FIND(ML$1,$D148))=$AO$1,1,0)*VLOOKUP($Z$2,DALYs!$A$2:$MW$40,'Intervention list'!ML$195+1,0)</f>
        <v>0</v>
      </c>
      <c r="MM148" s="0" t="n">
        <f aca="false">IF(ISNUMBER(FIND(MM$1,$D148))=$AO$1,1,0)*VLOOKUP($Z$2,DALYs!$A$2:$MW$40,'Intervention list'!MM$195+1,0)</f>
        <v>0</v>
      </c>
      <c r="MN148" s="0" t="n">
        <f aca="false">IF(ISNUMBER(FIND(MN$1,$D148))=$AO$1,1,0)*VLOOKUP($Z$2,DALYs!$A$2:$MW$40,'Intervention list'!MN$195+1,0)</f>
        <v>0</v>
      </c>
      <c r="MO148" s="0" t="n">
        <f aca="false">IF(ISNUMBER(FIND(MO$1,$D148))=$AO$1,1,0)*VLOOKUP($Z$2,DALYs!$A$2:$MW$40,'Intervention list'!MO$195+1,0)</f>
        <v>0</v>
      </c>
      <c r="MP148" s="0" t="n">
        <f aca="false">IF(ISNUMBER(FIND(MP$1,$D148))=$AO$1,1,0)*VLOOKUP($Z$2,DALYs!$A$2:$MW$40,'Intervention list'!MP$195+1,0)</f>
        <v>0</v>
      </c>
      <c r="MQ148" s="0" t="n">
        <f aca="false">IF(ISNUMBER(FIND(MQ$1,$D148))=$AO$1,1,0)*VLOOKUP($Z$2,DALYs!$A$2:$MW$40,'Intervention list'!MQ$195+1,0)</f>
        <v>0</v>
      </c>
      <c r="MR148" s="0" t="n">
        <f aca="false">IF(ISNUMBER(FIND(MR$1,$D148))=$AO$1,1,0)*VLOOKUP($Z$2,DALYs!$A$2:$MW$40,'Intervention list'!MR$195+1,0)</f>
        <v>0</v>
      </c>
      <c r="MS148" s="0" t="n">
        <f aca="false">IF(ISNUMBER(FIND(MS$1,$D148))=$AO$1,1,0)*VLOOKUP($Z$2,DALYs!$A$2:$MW$40,'Intervention list'!MS$195+1,0)</f>
        <v>0</v>
      </c>
      <c r="MT148" s="0" t="n">
        <f aca="false">IF(ISNUMBER(FIND(MT$1,$D148))=$AO$1,1,0)*VLOOKUP($Z$2,DALYs!$A$2:$MW$40,'Intervention list'!MT$195+1,0)</f>
        <v>0</v>
      </c>
      <c r="MU148" s="0" t="n">
        <f aca="false">IF(ISNUMBER(FIND(MU$1,$D148))=$AO$1,1,0)*VLOOKUP($Z$2,DALYs!$A$2:$MW$40,'Intervention list'!MU$195+1,0)</f>
        <v>0</v>
      </c>
      <c r="MV148" s="0" t="n">
        <f aca="false">IF(ISNUMBER(FIND(MV$1,$D148))=$AO$1,1,0)*VLOOKUP($Z$2,DALYs!$A$2:$MW$40,'Intervention list'!MV$195+1,0)</f>
        <v>0</v>
      </c>
      <c r="MW148" s="0" t="n">
        <f aca="false">IF(ISNUMBER(FIND(MW$1,$D148))=$AO$1,1,0)*VLOOKUP($Z$2,DALYs!$A$2:$MW$40,'Intervention list'!MW$195+1,0)</f>
        <v>0</v>
      </c>
      <c r="MX148" s="0" t="n">
        <f aca="false">IF(ISNUMBER(FIND(MX$1,$D148))=$AO$1,1,0)*VLOOKUP($Z$2,DALYs!$A$2:$MW$40,'Intervention list'!MX$195+1,0)</f>
        <v>0</v>
      </c>
      <c r="MY148" s="0" t="n">
        <f aca="false">IF(ISNUMBER(FIND(MY$1,$D148))=$AO$1,1,0)*VLOOKUP($Z$2,DALYs!$A$2:$MW$40,'Intervention list'!MY$195+1,0)</f>
        <v>0</v>
      </c>
      <c r="MZ148" s="0" t="n">
        <f aca="false">IF(ISNUMBER(FIND(MZ$1,$D148))=$AO$1,1,0)*VLOOKUP($Z$2,DALYs!$A$2:$MW$40,'Intervention list'!MZ$195+1,0)</f>
        <v>0</v>
      </c>
      <c r="NA148" s="0" t="n">
        <f aca="false">IF(ISNUMBER(FIND(NA$1,$D148))=$AO$1,1,0)*VLOOKUP($Z$2,DALYs!$A$2:$MW$40,'Intervention list'!NA$195+1,0)</f>
        <v>0</v>
      </c>
      <c r="NB148" s="0" t="n">
        <f aca="false">IF(ISNUMBER(FIND(NB$1,$D148))=$AO$1,1,0)*VLOOKUP($Z$2,DALYs!$A$2:$MW$40,'Intervention list'!NB$195+1,0)</f>
        <v>0</v>
      </c>
      <c r="NC148" s="0" t="n">
        <f aca="false">IF(ISNUMBER(FIND(NC$1,$D148))=$AO$1,1,0)*VLOOKUP($Z$2,DALYs!$A$2:$MW$40,'Intervention list'!NC$195+1,0)</f>
        <v>0</v>
      </c>
      <c r="ND148" s="0" t="n">
        <f aca="false">IF(ISNUMBER(FIND(ND$1,$D148))=$AO$1,1,0)*VLOOKUP($Z$2,DALYs!$A$2:$MW$40,'Intervention list'!ND$195+1,0)</f>
        <v>0</v>
      </c>
      <c r="NE148" s="0" t="n">
        <f aca="false">IF(ISNUMBER(FIND(NE$1,$D148))=$AO$1,1,0)*VLOOKUP($Z$2,DALYs!$A$2:$MW$40,'Intervention list'!NE$195+1,0)</f>
        <v>0</v>
      </c>
      <c r="NF148" s="0" t="n">
        <f aca="false">IF(ISNUMBER(FIND(NF$1,$D148))=$AO$1,1,0)*VLOOKUP($Z$2,DALYs!$A$2:$MW$40,'Intervention list'!NF$195+1,0)</f>
        <v>0</v>
      </c>
      <c r="NG148" s="0" t="n">
        <f aca="false">IF(ISNUMBER(FIND(NG$1,$D148))=$AO$1,1,0)*VLOOKUP($Z$2,DALYs!$A$2:$MW$40,'Intervention list'!NG$195+1,0)</f>
        <v>0</v>
      </c>
      <c r="NH148" s="0" t="n">
        <f aca="false">IF(ISNUMBER(FIND(NH$1,$D148))=$AO$1,1,0)*VLOOKUP($Z$2,DALYs!$A$2:$MW$40,'Intervention list'!NH$195+1,0)</f>
        <v>0</v>
      </c>
      <c r="NI148" s="0" t="n">
        <f aca="false">IF(ISNUMBER(FIND(NI$1,$D148))=$AO$1,1,0)*VLOOKUP($Z$2,DALYs!$A$2:$MW$40,'Intervention list'!NI$195+1,0)</f>
        <v>0</v>
      </c>
      <c r="NJ148" s="0" t="n">
        <f aca="false">IF(ISNUMBER(FIND(NJ$1,$D148))=$AO$1,1,0)*VLOOKUP($Z$2,DALYs!$A$2:$MW$40,'Intervention list'!NJ$195+1,0)</f>
        <v>0</v>
      </c>
      <c r="NK148" s="0" t="n">
        <f aca="false">IF(ISNUMBER(FIND(NK$1,$D148))=$AO$1,1,0)*VLOOKUP($Z$2,DALYs!$A$2:$MW$40,'Intervention list'!NK$195+1,0)</f>
        <v>0</v>
      </c>
      <c r="NL148" s="0" t="n">
        <f aca="false">IF(ISNUMBER(FIND(NL$1,$D148))=$AO$1,1,0)*VLOOKUP($Z$2,DALYs!$A$2:$MW$40,'Intervention list'!NL$195+1,0)</f>
        <v>0</v>
      </c>
      <c r="NM148" s="0" t="n">
        <f aca="false">IF(ISNUMBER(FIND(NM$1,$D148))=$AO$1,1,0)*VLOOKUP($Z$2,DALYs!$A$2:$MW$40,'Intervention list'!NM$195+1,0)</f>
        <v>0</v>
      </c>
      <c r="NN148" s="0" t="n">
        <f aca="false">IF(ISNUMBER(FIND(NN$1,$D148))=$AO$1,1,0)*VLOOKUP($Z$2,DALYs!$A$2:$MW$40,'Intervention list'!NN$195+1,0)</f>
        <v>0</v>
      </c>
      <c r="NO148" s="0" t="n">
        <f aca="false">IF(ISNUMBER(FIND(NO$1,$D148))=$AO$1,1,0)*VLOOKUP($Z$2,DALYs!$A$2:$MW$40,'Intervention list'!NO$195+1,0)</f>
        <v>0</v>
      </c>
      <c r="NP148" s="0" t="n">
        <f aca="false">IF(ISNUMBER(FIND(NP$1,$D148))=$AO$1,1,0)*VLOOKUP($Z$2,DALYs!$A$2:$MW$40,'Intervention list'!NP$195+1,0)</f>
        <v>0</v>
      </c>
      <c r="NQ148" s="0" t="n">
        <f aca="false">IF(ISNUMBER(FIND(NQ$1,$D148))=$AO$1,1,0)*VLOOKUP($Z$2,DALYs!$A$2:$MW$40,'Intervention list'!NQ$195+1,0)</f>
        <v>0</v>
      </c>
      <c r="NR148" s="0" t="n">
        <f aca="false">IF(ISNUMBER(FIND(NR$1,$D148))=$AO$1,1,0)*VLOOKUP($Z$2,DALYs!$A$2:$MW$40,'Intervention list'!NR$195+1,0)</f>
        <v>0</v>
      </c>
      <c r="NS148" s="0" t="n">
        <f aca="false">IF(ISNUMBER(FIND(NS$1,$D148))=$AO$1,1,0)*VLOOKUP($Z$2,DALYs!$A$2:$MW$40,'Intervention list'!NS$195+1,0)</f>
        <v>0</v>
      </c>
      <c r="NT148" s="0" t="n">
        <f aca="false">IF(ISNUMBER(FIND(NT$1,$D148))=$AO$1,1,0)*VLOOKUP($Z$2,DALYs!$A$2:$MW$40,'Intervention list'!NT$195+1,0)</f>
        <v>0</v>
      </c>
      <c r="NU148" s="0" t="n">
        <f aca="false">IF(ISNUMBER(FIND(NU$1,$D148))=$AO$1,1,0)*VLOOKUP($Z$2,DALYs!$A$2:$MW$40,'Intervention list'!NU$195+1,0)</f>
        <v>0</v>
      </c>
      <c r="NV148" s="0" t="n">
        <f aca="false">IF(ISNUMBER(FIND(NV$1,$D148))=$AO$1,1,0)*VLOOKUP($Z$2,DALYs!$A$2:$MW$40,'Intervention list'!NV$195+1,0)</f>
        <v>0</v>
      </c>
      <c r="NW148" s="0" t="n">
        <f aca="false">IF(ISNUMBER(FIND(NW$1,$D148))=$AO$1,1,0)*VLOOKUP($Z$2,DALYs!$A$2:$MW$40,'Intervention list'!NW$195+1,0)</f>
        <v>0</v>
      </c>
      <c r="NX148" s="0" t="n">
        <f aca="false">IF(ISNUMBER(FIND(NX$1,$D148))=$AO$1,1,0)*VLOOKUP($Z$2,DALYs!$A$2:$MW$40,'Intervention list'!NX$195+1,0)</f>
        <v>0</v>
      </c>
      <c r="NY148" s="0" t="n">
        <f aca="false">IF(ISNUMBER(FIND(NY$1,$D148))=$AO$1,1,0)*VLOOKUP($Z$2,DALYs!$A$2:$MW$40,'Intervention list'!NY$195+1,0)</f>
        <v>0</v>
      </c>
      <c r="NZ148" s="0" t="n">
        <f aca="false">IF(ISNUMBER(FIND(NZ$1,$D148))=$AO$1,1,0)*VLOOKUP($Z$2,DALYs!$A$2:$MW$40,'Intervention list'!NZ$195+1,0)</f>
        <v>0</v>
      </c>
      <c r="OA148" s="0" t="n">
        <f aca="false">IF(ISNUMBER(FIND(OA$1,$D148))=$AO$1,1,0)*VLOOKUP($Z$2,DALYs!$A$2:$MW$40,'Intervention list'!OA$195+1,0)</f>
        <v>0</v>
      </c>
      <c r="OB148" s="0" t="n">
        <f aca="false">IF(ISNUMBER(FIND(OB$1,$D148))=$AO$1,1,0)*VLOOKUP($Z$2,DALYs!$A$2:$MW$40,'Intervention list'!OB$195+1,0)</f>
        <v>0</v>
      </c>
      <c r="OC148" s="0" t="n">
        <f aca="false">IF(ISNUMBER(FIND(OC$1,$D148))=$AO$1,1,0)*VLOOKUP($Z$2,DALYs!$A$2:$MW$40,'Intervention list'!OC$195+1,0)</f>
        <v>0</v>
      </c>
      <c r="OD148" s="0" t="n">
        <f aca="false">IF(ISNUMBER(FIND(OD$1,$D148))=$AO$1,1,0)*VLOOKUP($Z$2,DALYs!$A$2:$MW$40,'Intervention list'!OD$195+1,0)</f>
        <v>0</v>
      </c>
      <c r="OE148" s="0" t="n">
        <f aca="false">IF(ISNUMBER(FIND(OE$1,$D148))=$AO$1,1,0)*VLOOKUP($Z$2,DALYs!$A$2:$MW$40,'Intervention list'!OE$195+1,0)</f>
        <v>0</v>
      </c>
      <c r="OF148" s="0" t="n">
        <f aca="false">IF(ISNUMBER(FIND(OF$1,$D148))=$AO$1,1,0)*VLOOKUP($Z$2,DALYs!$A$2:$MW$40,'Intervention list'!OF$195+1,0)</f>
        <v>0</v>
      </c>
      <c r="OG148" s="0" t="n">
        <f aca="false">IF(ISNUMBER(FIND(OG$1,$D148))=$AO$1,1,0)*VLOOKUP($Z$2,DALYs!$A$2:$MW$40,'Intervention list'!OG$195+1,0)</f>
        <v>0</v>
      </c>
      <c r="OH148" s="0" t="n">
        <f aca="false">IF(ISNUMBER(FIND(OH$1,$D148))=$AO$1,1,0)*VLOOKUP($Z$2,DALYs!$A$2:$MW$40,'Intervention list'!OH$195+1,0)</f>
        <v>0</v>
      </c>
      <c r="OI148" s="0" t="n">
        <f aca="false">IF(ISNUMBER(FIND(OI$1,$D148))=$AO$1,1,0)*VLOOKUP($Z$2,DALYs!$A$2:$MW$40,'Intervention list'!OI$195+1,0)</f>
        <v>0</v>
      </c>
      <c r="OJ148" s="0" t="n">
        <f aca="false">IF(ISNUMBER(FIND(OJ$1,$D148))=$AO$1,1,0)*VLOOKUP($Z$2,DALYs!$A$2:$MW$40,'Intervention list'!OJ$195+1,0)</f>
        <v>0</v>
      </c>
      <c r="OK148" s="0" t="n">
        <f aca="false">IF(ISNUMBER(FIND(OK$1,$D148))=$AO$1,1,0)*VLOOKUP($Z$2,DALYs!$A$2:$MW$40,'Intervention list'!OK$195+1,0)</f>
        <v>0</v>
      </c>
      <c r="OL148" s="0" t="n">
        <f aca="false">IF(ISNUMBER(FIND(OL$1,$D148))=$AO$1,1,0)*VLOOKUP($Z$2,DALYs!$A$2:$MW$40,'Intervention list'!OL$195+1,0)</f>
        <v>0</v>
      </c>
      <c r="OM148" s="0" t="n">
        <f aca="false">IF(ISNUMBER(FIND(OM$1,$D148))=$AO$1,1,0)*VLOOKUP($Z$2,DALYs!$A$2:$MW$40,'Intervention list'!OM$195+1,0)</f>
        <v>0</v>
      </c>
      <c r="ON148" s="0" t="n">
        <f aca="false">IF(ISNUMBER(FIND(ON$1,$D148))=$AO$1,1,0)*VLOOKUP($Z$2,DALYs!$A$2:$MW$40,'Intervention list'!ON$195+1,0)</f>
        <v>0</v>
      </c>
      <c r="OO148" s="0" t="n">
        <f aca="false">IF(ISNUMBER(FIND(OO$1,$D148))=$AO$1,1,0)*VLOOKUP($Z$2,DALYs!$A$2:$MW$40,'Intervention list'!OO$195+1,0)</f>
        <v>0</v>
      </c>
      <c r="OP148" s="0" t="n">
        <f aca="false">IF(ISNUMBER(FIND(OP$1,$D148))=$AO$1,1,0)*VLOOKUP($Z$2,DALYs!$A$2:$MW$40,'Intervention list'!OP$195+1,0)</f>
        <v>0</v>
      </c>
      <c r="OQ148" s="0" t="n">
        <f aca="false">IF(ISNUMBER(FIND(OQ$1,$D148))=$AO$1,1,0)*VLOOKUP($Z$2,DALYs!$A$2:$MW$40,'Intervention list'!OQ$195+1,0)</f>
        <v>0</v>
      </c>
      <c r="OR148" s="0" t="n">
        <f aca="false">IF(ISNUMBER(FIND(OR$1,$D148))=$AO$1,1,0)*VLOOKUP($Z$2,DALYs!$A$2:$MW$40,'Intervention list'!OR$195+1,0)</f>
        <v>0</v>
      </c>
      <c r="OS148" s="0" t="n">
        <f aca="false">IF(ISNUMBER(FIND(OS$1,$D148))=$AO$1,1,0)*VLOOKUP($Z$2,DALYs!$A$2:$MW$40,'Intervention list'!OS$195+1,0)</f>
        <v>0</v>
      </c>
      <c r="OT148" s="0" t="n">
        <f aca="false">IF(ISNUMBER(FIND(OT$1,$D148))=$AO$1,1,0)*VLOOKUP($Z$2,DALYs!$A$2:$MW$40,'Intervention list'!OT$195+1,0)</f>
        <v>0</v>
      </c>
      <c r="OU148" s="0" t="n">
        <f aca="false">IF(ISNUMBER(FIND(OU$1,$D148))=$AO$1,1,0)*VLOOKUP($Z$2,DALYs!$A$2:$MW$40,'Intervention list'!OU$195+1,0)</f>
        <v>0</v>
      </c>
      <c r="OV148" s="0" t="n">
        <f aca="false">IF(ISNUMBER(FIND(OV$1,$D148))=$AO$1,1,0)*VLOOKUP($Z$2,DALYs!$A$2:$MW$40,'Intervention list'!OV$195+1,0)</f>
        <v>0</v>
      </c>
      <c r="OW148" s="0" t="n">
        <f aca="false">IF(ISNUMBER(FIND(OW$1,$D148))=$AO$1,1,0)*VLOOKUP($Z$2,DALYs!$A$2:$MW$40,'Intervention list'!OW$195+1,0)</f>
        <v>0</v>
      </c>
      <c r="OX148" s="0" t="n">
        <f aca="false">IF(ISNUMBER(FIND(OX$1,$D148))=$AO$1,1,0)*VLOOKUP($Z$2,DALYs!$A$2:$MW$40,'Intervention list'!OX$195+1,0)</f>
        <v>0</v>
      </c>
    </row>
    <row r="149" customFormat="false" ht="15.75" hidden="false" customHeight="false" outlineLevel="0" collapsed="false">
      <c r="A149" s="6" t="s">
        <v>200</v>
      </c>
      <c r="B149" s="6" t="s">
        <v>97</v>
      </c>
      <c r="C149" s="0" t="s">
        <v>71</v>
      </c>
      <c r="D149" s="7" t="s">
        <v>201</v>
      </c>
      <c r="E149" s="7" t="str">
        <f aca="false">SUBSTITUTE(D149,0.2,X149)</f>
        <v>Digestive congenital anomalies: 0.05</v>
      </c>
      <c r="F149" s="0" t="s">
        <v>40</v>
      </c>
      <c r="G149" s="8" t="n">
        <v>556.002689144203</v>
      </c>
      <c r="H149" s="9" t="n">
        <v>1</v>
      </c>
      <c r="I149" s="9" t="n">
        <f aca="false">IF(H149="","",(H149*(VLOOKUP($Z$2,Worksheet,11,0)^4)))</f>
        <v>1.45709317449266</v>
      </c>
      <c r="J149" s="9" t="n">
        <f aca="false">IF(I149="","",I149*VLOOKUP($Z$2,Worksheet,12,0))</f>
        <v>1.63312454308987</v>
      </c>
      <c r="K149" s="9" t="n">
        <f aca="false">IF(I149="","",I149*VLOOKUP($Z$2, Worksheet, 13, 0))</f>
        <v>1.43059446326803</v>
      </c>
      <c r="L149" s="9" t="n">
        <f aca="false">IF(J149="",VLOOKUP($Z$2, Worksheet, 14, 0),J149)</f>
        <v>1.63312454308987</v>
      </c>
      <c r="M149" s="9" t="n">
        <f aca="false">IF(L149&lt;VLOOKUP($Z$2,'Country sheet'!$A$3:$P$41,15,0), VLOOKUP($Z$2,'Country sheet'!$A$3:$P$41,15,0), L149)/0.7</f>
        <v>66.2083230214262</v>
      </c>
      <c r="N149" s="27" t="n">
        <f aca="false">IFERROR(IF(AC149=$AO$1,VLOOKUP(F149,AO$42:AX$46,MATCH(AC$1,AP$41:AX$41,0)+1,0)/COUNTIFS($F$2:$F$194,$F149,$AC$2:$AC$194,$AO$1),0),0) + IFERROR(IF(AD149=$AO$1,VLOOKUP(F149,AO$42:AX$46,MATCH(AD$1,AP$41:AX$41,0)+1,0)/COUNTIFS($F$2:$F$194,$F149,$AD$2:$AD$194,$AO$1),0),0) + IFERROR(IF(AE149=$AO$1,VLOOKUP(F149,AO$42:AX$46,MATCH(AE$1,AP$41:AX$41,0)+1,0)/COUNTIFS($F$2:$F$194,$F149,$AE$2:$AE$194,$AO$1),0),0) + IFERROR(IF(AF149=$AO$1,VLOOKUP(F149,AO$42:AX$46,MATCH(AF$1,AP$41:AX$41,0)+1,0)/COUNTIFS($F$2:$F$194,$F149,$AF$2:$AF$194,$AO$1),0),0) + IFERROR(IF(AG149=$AO$1,VLOOKUP(F149,AO$42:AX$46,MATCH(AG$1,AP$41:AX$41,0)+1,0)/COUNTIFS($F$2:$F$194,$F149,$AG$2:$AG$194,$AO$1),0),0) + IFERROR(IF(AH149=$AO$1,VLOOKUP(F149,AO$42:AX$46,MATCH(AH$1,AP$41:AX$41,0)+1,0)/COUNTIFS($F$2:$F$194,$F149,$AH$2:$AH$194,$AO$1),0),0) + IFERROR(IF(AI149=$AO$1,VLOOKUP(F149,AO$42:AX$46,MATCH(AI$1,AP$41:AX$41,0)+1,0)/COUNTIFS($F$2:$F$194,$F149,$AI$2:$AI$194,$AO$1),0),0) + IFERROR(IF(AJ149=$AO$1,VLOOKUP(F149,AO$42:AX$46,MATCH(AJ$1,AP$41:AX$41,0)+1,0)/COUNTIFS($F$2:$F$194,$F149,$AJ$2:$AJ$194,$AO$1),0),0) + IFERROR(IF(AK149=$AO$1,VLOOKUP(F149,AO$42:AX$46,MATCH(AK$1,AP$41:AX$41,0)+1,0)/COUNTIFS($F$2:$F$194,$F149,$AK$2:$AK$194,$AO$1),0),0)</f>
        <v>0</v>
      </c>
      <c r="O149" s="0" t="n">
        <v>3</v>
      </c>
      <c r="P149" s="0" t="n">
        <v>4</v>
      </c>
      <c r="Q149" s="0" t="n">
        <f aca="false">SUM(BC149:OX149)</f>
        <v>36740.0331850378</v>
      </c>
      <c r="R149" s="0" t="n">
        <f aca="false">IF(VLOOKUP($Z$2,CET!$A$4:$L$42,12,0)="Low income",_xlfn.IFS(S149=0.2,0.1,S149=0.1,0.05,S149=0.5,0.4,S149=0.35,0.25),S149)</f>
        <v>0.2</v>
      </c>
      <c r="S149" s="0" t="n">
        <v>0.2</v>
      </c>
      <c r="T149" s="0" t="n">
        <v>0.8</v>
      </c>
      <c r="U149" s="0" t="n">
        <f aca="false">N149/M149</f>
        <v>0</v>
      </c>
      <c r="V149" s="0" t="n">
        <f aca="false">IFERROR(U149/Q149,0)</f>
        <v>0</v>
      </c>
      <c r="W149" s="0" t="n">
        <f aca="false">(T149/R149)*V149</f>
        <v>0</v>
      </c>
      <c r="X149" s="28" t="n">
        <f aca="false">IF(W149=0,0,IF(W149&lt;=0.8,IF(W149&lt;0.05,0.05,W149),0.8))</f>
        <v>0</v>
      </c>
      <c r="Y149" s="28"/>
      <c r="AC149" s="34" t="n">
        <f aca="false">ISNUMBER(FIND(AC$1,$C149))</f>
        <v>0</v>
      </c>
      <c r="AD149" s="33" t="n">
        <f aca="false">ISNUMBER(FIND(AD$1,$C149))</f>
        <v>0</v>
      </c>
      <c r="AE149" s="33" t="n">
        <f aca="false">ISNUMBER(FIND(AE$1,$C149))</f>
        <v>0</v>
      </c>
      <c r="AF149" s="33" t="n">
        <f aca="false">ISNUMBER(FIND(AF$1,$C149))</f>
        <v>0</v>
      </c>
      <c r="AG149" s="33" t="n">
        <f aca="false">ISNUMBER(FIND(AG$1,$C149))</f>
        <v>0</v>
      </c>
      <c r="AH149" s="33" t="n">
        <f aca="false">ISNUMBER(FIND(AH$1,$C149))</f>
        <v>0</v>
      </c>
      <c r="AI149" s="33" t="n">
        <f aca="false">ISNUMBER(FIND(AI$1,$C149))</f>
        <v>0</v>
      </c>
      <c r="AJ149" s="33" t="n">
        <f aca="false">ISNUMBER(FIND(AJ$1,$C149))</f>
        <v>0</v>
      </c>
      <c r="AK149" s="35" t="n">
        <f aca="false">ISNUMBER(FIND(AK$1,$C149))</f>
        <v>0</v>
      </c>
      <c r="AL149" s="6"/>
      <c r="AM149" s="33"/>
      <c r="BC149" s="0" t="n">
        <f aca="false">IF(ISNUMBER(FIND(BC$1,$D149))=$AO$1,1,0)*VLOOKUP($Z$2,DALYs!$A$2:$MW$40,'Intervention list'!BC$195+1,0)</f>
        <v>0</v>
      </c>
      <c r="BD149" s="0" t="n">
        <f aca="false">IF(ISNUMBER(FIND(BD$1,$D149))=$AO$1,1,0)*VLOOKUP($Z$2,DALYs!$A$2:$MW$40,'Intervention list'!BD$195+1,0)</f>
        <v>0</v>
      </c>
      <c r="BE149" s="0" t="n">
        <f aca="false">IF(ISNUMBER(FIND(BE$1,$D149))=$AO$1,1,0)*VLOOKUP($Z$2,DALYs!$A$2:$MW$40,'Intervention list'!BE$195+1,0)</f>
        <v>0</v>
      </c>
      <c r="BF149" s="0" t="n">
        <f aca="false">IF(ISNUMBER(FIND(BF$1,$D149))=$AO$1,1,0)*VLOOKUP($Z$2,DALYs!$A$2:$MW$40,'Intervention list'!BF$195+1,0)</f>
        <v>0</v>
      </c>
      <c r="BG149" s="0" t="n">
        <f aca="false">IF(ISNUMBER(FIND(BG$1,$D149))=$AO$1,1,0)*VLOOKUP($Z$2,DALYs!$A$2:$MW$40,'Intervention list'!BG$195+1,0)</f>
        <v>0</v>
      </c>
      <c r="BH149" s="0" t="n">
        <f aca="false">IF(ISNUMBER(FIND(BH$1,$D149))=$AO$1,1,0)*VLOOKUP($Z$2,DALYs!$A$2:$MW$40,'Intervention list'!BH$195+1,0)</f>
        <v>0</v>
      </c>
      <c r="BI149" s="0" t="n">
        <f aca="false">IF(ISNUMBER(FIND(BI$1,$D149))=$AO$1,1,0)*VLOOKUP($Z$2,DALYs!$A$2:$MW$40,'Intervention list'!BI$195+1,0)</f>
        <v>0</v>
      </c>
      <c r="BJ149" s="0" t="n">
        <f aca="false">IF(ISNUMBER(FIND(BJ$1,$D149))=$AO$1,1,0)*VLOOKUP($Z$2,DALYs!$A$2:$MW$40,'Intervention list'!BJ$195+1,0)</f>
        <v>0</v>
      </c>
      <c r="BK149" s="0" t="n">
        <f aca="false">IF(ISNUMBER(FIND(BK$1,$D149))=$AO$1,1,0)*VLOOKUP($Z$2,DALYs!$A$2:$MW$40,'Intervention list'!BK$195+1,0)</f>
        <v>0</v>
      </c>
      <c r="BL149" s="0" t="n">
        <f aca="false">IF(ISNUMBER(FIND(BL$1,$D149))=$AO$1,1,0)*VLOOKUP($Z$2,DALYs!$A$2:$MW$40,'Intervention list'!BL$195+1,0)</f>
        <v>0</v>
      </c>
      <c r="BM149" s="0" t="n">
        <f aca="false">IF(ISNUMBER(FIND(BM$1,$D149))=$AO$1,1,0)*VLOOKUP($Z$2,DALYs!$A$2:$MW$40,'Intervention list'!BM$195+1,0)</f>
        <v>0</v>
      </c>
      <c r="BN149" s="0" t="n">
        <f aca="false">IF(ISNUMBER(FIND(BN$1,$D149))=$AO$1,1,0)*VLOOKUP($Z$2,DALYs!$A$2:$MW$40,'Intervention list'!BN$195+1,0)</f>
        <v>0</v>
      </c>
      <c r="BO149" s="0" t="n">
        <f aca="false">IF(ISNUMBER(FIND(BO$1,$D149))=$AO$1,1,0)*VLOOKUP($Z$2,DALYs!$A$2:$MW$40,'Intervention list'!BO$195+1,0)</f>
        <v>0</v>
      </c>
      <c r="BP149" s="0" t="n">
        <f aca="false">IF(ISNUMBER(FIND(BP$1,$D149))=$AO$1,1,0)*VLOOKUP($Z$2,DALYs!$A$2:$MW$40,'Intervention list'!BP$195+1,0)</f>
        <v>0</v>
      </c>
      <c r="BQ149" s="0" t="n">
        <f aca="false">IF(ISNUMBER(FIND(BQ$1,$D149))=$AO$1,1,0)*VLOOKUP($Z$2,DALYs!$A$2:$MW$40,'Intervention list'!BQ$195+1,0)</f>
        <v>0</v>
      </c>
      <c r="BR149" s="0" t="n">
        <f aca="false">IF(ISNUMBER(FIND(BR$1,$D149))=$AO$1,1,0)*VLOOKUP($Z$2,DALYs!$A$2:$MW$40,'Intervention list'!BR$195+1,0)</f>
        <v>0</v>
      </c>
      <c r="BS149" s="0" t="n">
        <f aca="false">IF(ISNUMBER(FIND(BS$1,$D149))=$AO$1,1,0)*VLOOKUP($Z$2,DALYs!$A$2:$MW$40,'Intervention list'!BS$195+1,0)</f>
        <v>0</v>
      </c>
      <c r="BT149" s="0" t="n">
        <f aca="false">IF(ISNUMBER(FIND(BT$1,$D149))=$AO$1,1,0)*VLOOKUP($Z$2,DALYs!$A$2:$MW$40,'Intervention list'!BT$195+1,0)</f>
        <v>0</v>
      </c>
      <c r="BU149" s="0" t="n">
        <f aca="false">IF(ISNUMBER(FIND(BU$1,$D149))=$AO$1,1,0)*VLOOKUP($Z$2,DALYs!$A$2:$MW$40,'Intervention list'!BU$195+1,0)</f>
        <v>0</v>
      </c>
      <c r="BV149" s="0" t="n">
        <f aca="false">IF(ISNUMBER(FIND(BV$1,$D149))=$AO$1,1,0)*VLOOKUP($Z$2,DALYs!$A$2:$MW$40,'Intervention list'!BV$195+1,0)</f>
        <v>0</v>
      </c>
      <c r="BW149" s="0" t="n">
        <f aca="false">IF(ISNUMBER(FIND(BW$1,$D149))=$AO$1,1,0)*VLOOKUP($Z$2,DALYs!$A$2:$MW$40,'Intervention list'!BW$195+1,0)</f>
        <v>0</v>
      </c>
      <c r="BX149" s="0" t="n">
        <f aca="false">IF(ISNUMBER(FIND(BX$1,$D149))=$AO$1,1,0)*VLOOKUP($Z$2,DALYs!$A$2:$MW$40,'Intervention list'!BX$195+1,0)</f>
        <v>0</v>
      </c>
      <c r="BY149" s="0" t="n">
        <f aca="false">IF(ISNUMBER(FIND(BY$1,$D149))=$AO$1,1,0)*VLOOKUP($Z$2,DALYs!$A$2:$MW$40,'Intervention list'!BY$195+1,0)</f>
        <v>0</v>
      </c>
      <c r="BZ149" s="0" t="n">
        <f aca="false">IF(ISNUMBER(FIND(BZ$1,$D149))=$AO$1,1,0)*VLOOKUP($Z$2,DALYs!$A$2:$MW$40,'Intervention list'!BZ$195+1,0)</f>
        <v>0</v>
      </c>
      <c r="CA149" s="0" t="n">
        <f aca="false">IF(ISNUMBER(FIND(CA$1,$D149))=$AO$1,1,0)*VLOOKUP($Z$2,DALYs!$A$2:$MW$40,'Intervention list'!CA$195+1,0)</f>
        <v>0</v>
      </c>
      <c r="CB149" s="0" t="n">
        <f aca="false">IF(ISNUMBER(FIND(CB$1,$D149))=$AO$1,1,0)*VLOOKUP($Z$2,DALYs!$A$2:$MW$40,'Intervention list'!CB$195+1,0)</f>
        <v>0</v>
      </c>
      <c r="CC149" s="0" t="n">
        <f aca="false">IF(ISNUMBER(FIND(CC$1,$D149))=$AO$1,1,0)*VLOOKUP($Z$2,DALYs!$A$2:$MW$40,'Intervention list'!CC$195+1,0)</f>
        <v>0</v>
      </c>
      <c r="CD149" s="0" t="n">
        <f aca="false">IF(ISNUMBER(FIND(CD$1,$D149))=$AO$1,1,0)*VLOOKUP($Z$2,DALYs!$A$2:$MW$40,'Intervention list'!CD$195+1,0)</f>
        <v>0</v>
      </c>
      <c r="CE149" s="0" t="n">
        <f aca="false">IF(ISNUMBER(FIND(CE$1,$D149))=$AO$1,1,0)*VLOOKUP($Z$2,DALYs!$A$2:$MW$40,'Intervention list'!CE$195+1,0)</f>
        <v>0</v>
      </c>
      <c r="CF149" s="0" t="n">
        <f aca="false">IF(ISNUMBER(FIND(CF$1,$D149))=$AO$1,1,0)*VLOOKUP($Z$2,DALYs!$A$2:$MW$40,'Intervention list'!CF$195+1,0)</f>
        <v>0</v>
      </c>
      <c r="CG149" s="0" t="n">
        <f aca="false">IF(ISNUMBER(FIND(CG$1,$D149))=$AO$1,1,0)*VLOOKUP($Z$2,DALYs!$A$2:$MW$40,'Intervention list'!CG$195+1,0)</f>
        <v>0</v>
      </c>
      <c r="CH149" s="0" t="n">
        <f aca="false">IF(ISNUMBER(FIND(CH$1,$D149))=$AO$1,1,0)*VLOOKUP($Z$2,DALYs!$A$2:$MW$40,'Intervention list'!CH$195+1,0)</f>
        <v>0</v>
      </c>
      <c r="CI149" s="0" t="n">
        <f aca="false">IF(ISNUMBER(FIND(CI$1,$D149))=$AO$1,1,0)*VLOOKUP($Z$2,DALYs!$A$2:$MW$40,'Intervention list'!CI$195+1,0)</f>
        <v>0</v>
      </c>
      <c r="CJ149" s="0" t="n">
        <f aca="false">IF(ISNUMBER(FIND(CJ$1,$D149))=$AO$1,1,0)*VLOOKUP($Z$2,DALYs!$A$2:$MW$40,'Intervention list'!CJ$195+1,0)</f>
        <v>0</v>
      </c>
      <c r="CK149" s="0" t="n">
        <f aca="false">IF(ISNUMBER(FIND(CK$1,$D149))=$AO$1,1,0)*VLOOKUP($Z$2,DALYs!$A$2:$MW$40,'Intervention list'!CK$195+1,0)</f>
        <v>0</v>
      </c>
      <c r="CL149" s="0" t="n">
        <f aca="false">IF(ISNUMBER(FIND(CL$1,$D149))=$AO$1,1,0)*VLOOKUP($Z$2,DALYs!$A$2:$MW$40,'Intervention list'!CL$195+1,0)</f>
        <v>0</v>
      </c>
      <c r="CM149" s="0" t="n">
        <f aca="false">IF(ISNUMBER(FIND(CM$1,$D149))=$AO$1,1,0)*VLOOKUP($Z$2,DALYs!$A$2:$MW$40,'Intervention list'!CM$195+1,0)</f>
        <v>0</v>
      </c>
      <c r="CN149" s="0" t="n">
        <f aca="false">IF(ISNUMBER(FIND(CN$1,$D149))=$AO$1,1,0)*VLOOKUP($Z$2,DALYs!$A$2:$MW$40,'Intervention list'!CN$195+1,0)</f>
        <v>0</v>
      </c>
      <c r="CO149" s="0" t="n">
        <f aca="false">IF(ISNUMBER(FIND(CO$1,$D149))=$AO$1,1,0)*VLOOKUP($Z$2,DALYs!$A$2:$MW$40,'Intervention list'!CO$195+1,0)</f>
        <v>0</v>
      </c>
      <c r="CP149" s="0" t="n">
        <f aca="false">IF(ISNUMBER(FIND(CP$1,$D149))=$AO$1,1,0)*VLOOKUP($Z$2,DALYs!$A$2:$MW$40,'Intervention list'!CP$195+1,0)</f>
        <v>0</v>
      </c>
      <c r="CQ149" s="0" t="n">
        <f aca="false">IF(ISNUMBER(FIND(CQ$1,$D149))=$AO$1,1,0)*VLOOKUP($Z$2,DALYs!$A$2:$MW$40,'Intervention list'!CQ$195+1,0)</f>
        <v>0</v>
      </c>
      <c r="CR149" s="0" t="n">
        <f aca="false">IF(ISNUMBER(FIND(CR$1,$D149))=$AO$1,1,0)*VLOOKUP($Z$2,DALYs!$A$2:$MW$40,'Intervention list'!CR$195+1,0)</f>
        <v>0</v>
      </c>
      <c r="CS149" s="0" t="n">
        <f aca="false">IF(ISNUMBER(FIND(CS$1,$D149))=$AO$1,1,0)*VLOOKUP($Z$2,DALYs!$A$2:$MW$40,'Intervention list'!CS$195+1,0)</f>
        <v>0</v>
      </c>
      <c r="CT149" s="0" t="n">
        <f aca="false">IF(ISNUMBER(FIND(CT$1,$D149))=$AO$1,1,0)*VLOOKUP($Z$2,DALYs!$A$2:$MW$40,'Intervention list'!CT$195+1,0)</f>
        <v>0</v>
      </c>
      <c r="CU149" s="0" t="n">
        <f aca="false">IF(ISNUMBER(FIND(CU$1,$D149))=$AO$1,1,0)*VLOOKUP($Z$2,DALYs!$A$2:$MW$40,'Intervention list'!CU$195+1,0)</f>
        <v>0</v>
      </c>
      <c r="CV149" s="0" t="n">
        <f aca="false">IF(ISNUMBER(FIND(CV$1,$D149))=$AO$1,1,0)*VLOOKUP($Z$2,DALYs!$A$2:$MW$40,'Intervention list'!CV$195+1,0)</f>
        <v>0</v>
      </c>
      <c r="CW149" s="0" t="n">
        <f aca="false">IF(ISNUMBER(FIND(CW$1,$D149))=$AO$1,1,0)*VLOOKUP($Z$2,DALYs!$A$2:$MW$40,'Intervention list'!CW$195+1,0)</f>
        <v>0</v>
      </c>
      <c r="CX149" s="0" t="n">
        <f aca="false">IF(ISNUMBER(FIND(CX$1,$D149))=$AO$1,1,0)*VLOOKUP($Z$2,DALYs!$A$2:$MW$40,'Intervention list'!CX$195+1,0)</f>
        <v>0</v>
      </c>
      <c r="CY149" s="0" t="n">
        <f aca="false">IF(ISNUMBER(FIND(CY$1,$D149))=$AO$1,1,0)*VLOOKUP($Z$2,DALYs!$A$2:$MW$40,'Intervention list'!CY$195+1,0)</f>
        <v>0</v>
      </c>
      <c r="CZ149" s="0" t="n">
        <f aca="false">IF(ISNUMBER(FIND(CZ$1,$D149))=$AO$1,1,0)*VLOOKUP($Z$2,DALYs!$A$2:$MW$40,'Intervention list'!CZ$195+1,0)</f>
        <v>0</v>
      </c>
      <c r="DA149" s="0" t="n">
        <f aca="false">IF(ISNUMBER(FIND(DA$1,$D149))=$AO$1,1,0)*VLOOKUP($Z$2,DALYs!$A$2:$MW$40,'Intervention list'!DA$195+1,0)</f>
        <v>0</v>
      </c>
      <c r="DB149" s="0" t="n">
        <f aca="false">IF(ISNUMBER(FIND(DB$1,$D149))=$AO$1,1,0)*VLOOKUP($Z$2,DALYs!$A$2:$MW$40,'Intervention list'!DB$195+1,0)</f>
        <v>0</v>
      </c>
      <c r="DC149" s="0" t="n">
        <f aca="false">IF(ISNUMBER(FIND(DC$1,$D149))=$AO$1,1,0)*VLOOKUP($Z$2,DALYs!$A$2:$MW$40,'Intervention list'!DC$195+1,0)</f>
        <v>0</v>
      </c>
      <c r="DD149" s="0" t="n">
        <f aca="false">IF(ISNUMBER(FIND(DD$1,$D149))=$AO$1,1,0)*VLOOKUP($Z$2,DALYs!$A$2:$MW$40,'Intervention list'!DD$195+1,0)</f>
        <v>0</v>
      </c>
      <c r="DE149" s="0" t="n">
        <f aca="false">IF(ISNUMBER(FIND(DE$1,$D149))=$AO$1,1,0)*VLOOKUP($Z$2,DALYs!$A$2:$MW$40,'Intervention list'!DE$195+1,0)</f>
        <v>0</v>
      </c>
      <c r="DF149" s="0" t="n">
        <f aca="false">IF(ISNUMBER(FIND(DF$1,$D149))=$AO$1,1,0)*VLOOKUP($Z$2,DALYs!$A$2:$MW$40,'Intervention list'!DF$195+1,0)</f>
        <v>0</v>
      </c>
      <c r="DG149" s="0" t="n">
        <f aca="false">IF(ISNUMBER(FIND(DG$1,$D149))=$AO$1,1,0)*VLOOKUP($Z$2,DALYs!$A$2:$MW$40,'Intervention list'!DG$195+1,0)</f>
        <v>0</v>
      </c>
      <c r="DH149" s="0" t="n">
        <f aca="false">IF(ISNUMBER(FIND(DH$1,$D149))=$AO$1,1,0)*VLOOKUP($Z$2,DALYs!$A$2:$MW$40,'Intervention list'!DH$195+1,0)</f>
        <v>0</v>
      </c>
      <c r="DI149" s="0" t="n">
        <f aca="false">IF(ISNUMBER(FIND(DI$1,$D149))=$AO$1,1,0)*VLOOKUP($Z$2,DALYs!$A$2:$MW$40,'Intervention list'!DI$195+1,0)</f>
        <v>0</v>
      </c>
      <c r="DJ149" s="0" t="n">
        <f aca="false">IF(ISNUMBER(FIND(DJ$1,$D149))=$AO$1,1,0)*VLOOKUP($Z$2,DALYs!$A$2:$MW$40,'Intervention list'!DJ$195+1,0)</f>
        <v>0</v>
      </c>
      <c r="DK149" s="0" t="n">
        <f aca="false">IF(ISNUMBER(FIND(DK$1,$D149))=$AO$1,1,0)*VLOOKUP($Z$2,DALYs!$A$2:$MW$40,'Intervention list'!DK$195+1,0)</f>
        <v>0</v>
      </c>
      <c r="DL149" s="0" t="n">
        <f aca="false">IF(ISNUMBER(FIND(DL$1,$D149))=$AO$1,1,0)*VLOOKUP($Z$2,DALYs!$A$2:$MW$40,'Intervention list'!DL$195+1,0)</f>
        <v>0</v>
      </c>
      <c r="DM149" s="0" t="n">
        <f aca="false">IF(ISNUMBER(FIND(DM$1,$D149))=$AO$1,1,0)*VLOOKUP($Z$2,DALYs!$A$2:$MW$40,'Intervention list'!DM$195+1,0)</f>
        <v>0</v>
      </c>
      <c r="DN149" s="0" t="n">
        <f aca="false">IF(ISNUMBER(FIND(DN$1,$D149))=$AO$1,1,0)*VLOOKUP($Z$2,DALYs!$A$2:$MW$40,'Intervention list'!DN$195+1,0)</f>
        <v>0</v>
      </c>
      <c r="DO149" s="0" t="n">
        <f aca="false">IF(ISNUMBER(FIND(DO$1,$D149))=$AO$1,1,0)*VLOOKUP($Z$2,DALYs!$A$2:$MW$40,'Intervention list'!DO$195+1,0)</f>
        <v>0</v>
      </c>
      <c r="DP149" s="0" t="n">
        <f aca="false">IF(ISNUMBER(FIND(DP$1,$D149))=$AO$1,1,0)*VLOOKUP($Z$2,DALYs!$A$2:$MW$40,'Intervention list'!DP$195+1,0)</f>
        <v>0</v>
      </c>
      <c r="DQ149" s="0" t="n">
        <f aca="false">IF(ISNUMBER(FIND(DQ$1,$D149))=$AO$1,1,0)*VLOOKUP($Z$2,DALYs!$A$2:$MW$40,'Intervention list'!DQ$195+1,0)</f>
        <v>0</v>
      </c>
      <c r="DR149" s="0" t="n">
        <f aca="false">IF(ISNUMBER(FIND(DR$1,$D149))=$AO$1,1,0)*VLOOKUP($Z$2,DALYs!$A$2:$MW$40,'Intervention list'!DR$195+1,0)</f>
        <v>0</v>
      </c>
      <c r="DS149" s="0" t="n">
        <f aca="false">IF(ISNUMBER(FIND(DS$1,$D149))=$AO$1,1,0)*VLOOKUP($Z$2,DALYs!$A$2:$MW$40,'Intervention list'!DS$195+1,0)</f>
        <v>0</v>
      </c>
      <c r="DT149" s="0" t="n">
        <f aca="false">IF(ISNUMBER(FIND(DT$1,$D149))=$AO$1,1,0)*VLOOKUP($Z$2,DALYs!$A$2:$MW$40,'Intervention list'!DT$195+1,0)</f>
        <v>0</v>
      </c>
      <c r="DU149" s="0" t="n">
        <f aca="false">IF(ISNUMBER(FIND(DU$1,$D149))=$AO$1,1,0)*VLOOKUP($Z$2,DALYs!$A$2:$MW$40,'Intervention list'!DU$195+1,0)</f>
        <v>0</v>
      </c>
      <c r="DV149" s="0" t="n">
        <f aca="false">IF(ISNUMBER(FIND(DV$1,$D149))=$AO$1,1,0)*VLOOKUP($Z$2,DALYs!$A$2:$MW$40,'Intervention list'!DV$195+1,0)</f>
        <v>0</v>
      </c>
      <c r="DW149" s="0" t="n">
        <f aca="false">IF(ISNUMBER(FIND(DW$1,$D149))=$AO$1,1,0)*VLOOKUP($Z$2,DALYs!$A$2:$MW$40,'Intervention list'!DW$195+1,0)</f>
        <v>0</v>
      </c>
      <c r="DX149" s="0" t="n">
        <f aca="false">IF(ISNUMBER(FIND(DX$1,$D149))=$AO$1,1,0)*VLOOKUP($Z$2,DALYs!$A$2:$MW$40,'Intervention list'!DX$195+1,0)</f>
        <v>0</v>
      </c>
      <c r="DY149" s="0" t="n">
        <f aca="false">IF(ISNUMBER(FIND(DY$1,$D149))=$AO$1,1,0)*VLOOKUP($Z$2,DALYs!$A$2:$MW$40,'Intervention list'!DY$195+1,0)</f>
        <v>0</v>
      </c>
      <c r="DZ149" s="0" t="n">
        <f aca="false">IF(ISNUMBER(FIND(DZ$1,$D149))=$AO$1,1,0)*VLOOKUP($Z$2,DALYs!$A$2:$MW$40,'Intervention list'!DZ$195+1,0)</f>
        <v>0</v>
      </c>
      <c r="EA149" s="0" t="n">
        <f aca="false">IF(ISNUMBER(FIND(EA$1,$D149))=$AO$1,1,0)*VLOOKUP($Z$2,DALYs!$A$2:$MW$40,'Intervention list'!EA$195+1,0)</f>
        <v>0</v>
      </c>
      <c r="EB149" s="0" t="n">
        <f aca="false">IF(ISNUMBER(FIND(EB$1,$D149))=$AO$1,1,0)*VLOOKUP($Z$2,DALYs!$A$2:$MW$40,'Intervention list'!EB$195+1,0)</f>
        <v>0</v>
      </c>
      <c r="EC149" s="0" t="n">
        <f aca="false">IF(ISNUMBER(FIND(EC$1,$D149))=$AO$1,1,0)*VLOOKUP($Z$2,DALYs!$A$2:$MW$40,'Intervention list'!EC$195+1,0)</f>
        <v>0</v>
      </c>
      <c r="ED149" s="0" t="n">
        <f aca="false">IF(ISNUMBER(FIND(ED$1,$D149))=$AO$1,1,0)*VLOOKUP($Z$2,DALYs!$A$2:$MW$40,'Intervention list'!ED$195+1,0)</f>
        <v>0</v>
      </c>
      <c r="EE149" s="0" t="n">
        <f aca="false">IF(ISNUMBER(FIND(EE$1,$D149))=$AO$1,1,0)*VLOOKUP($Z$2,DALYs!$A$2:$MW$40,'Intervention list'!EE$195+1,0)</f>
        <v>0</v>
      </c>
      <c r="EF149" s="0" t="n">
        <f aca="false">IF(ISNUMBER(FIND(EF$1,$D149))=$AO$1,1,0)*VLOOKUP($Z$2,DALYs!$A$2:$MW$40,'Intervention list'!EF$195+1,0)</f>
        <v>0</v>
      </c>
      <c r="EG149" s="0" t="n">
        <f aca="false">IF(ISNUMBER(FIND(EG$1,$D149))=$AO$1,1,0)*VLOOKUP($Z$2,DALYs!$A$2:$MW$40,'Intervention list'!EG$195+1,0)</f>
        <v>0</v>
      </c>
      <c r="EH149" s="0" t="n">
        <f aca="false">IF(ISNUMBER(FIND(EH$1,$D149))=$AO$1,1,0)*VLOOKUP($Z$2,DALYs!$A$2:$MW$40,'Intervention list'!EH$195+1,0)</f>
        <v>0</v>
      </c>
      <c r="EI149" s="0" t="n">
        <f aca="false">IF(ISNUMBER(FIND(EI$1,$D149))=$AO$1,1,0)*VLOOKUP($Z$2,DALYs!$A$2:$MW$40,'Intervention list'!EI$195+1,0)</f>
        <v>0</v>
      </c>
      <c r="EJ149" s="0" t="n">
        <f aca="false">IF(ISNUMBER(FIND(EJ$1,$D149))=$AO$1,1,0)*VLOOKUP($Z$2,DALYs!$A$2:$MW$40,'Intervention list'!EJ$195+1,0)</f>
        <v>0</v>
      </c>
      <c r="EK149" s="0" t="n">
        <f aca="false">IF(ISNUMBER(FIND(EK$1,$D149))=$AO$1,1,0)*VLOOKUP($Z$2,DALYs!$A$2:$MW$40,'Intervention list'!EK$195+1,0)</f>
        <v>0</v>
      </c>
      <c r="EL149" s="0" t="n">
        <f aca="false">IF(ISNUMBER(FIND(EL$1,$D149))=$AO$1,1,0)*VLOOKUP($Z$2,DALYs!$A$2:$MW$40,'Intervention list'!EL$195+1,0)</f>
        <v>0</v>
      </c>
      <c r="EM149" s="0" t="n">
        <f aca="false">IF(ISNUMBER(FIND(EM$1,$D149))=$AO$1,1,0)*VLOOKUP($Z$2,DALYs!$A$2:$MW$40,'Intervention list'!EM$195+1,0)</f>
        <v>0</v>
      </c>
      <c r="EN149" s="0" t="n">
        <f aca="false">IF(ISNUMBER(FIND(EN$1,$D149))=$AO$1,1,0)*VLOOKUP($Z$2,DALYs!$A$2:$MW$40,'Intervention list'!EN$195+1,0)</f>
        <v>0</v>
      </c>
      <c r="EO149" s="0" t="n">
        <f aca="false">IF(ISNUMBER(FIND(EO$1,$D149))=$AO$1,1,0)*VLOOKUP($Z$2,DALYs!$A$2:$MW$40,'Intervention list'!EO$195+1,0)</f>
        <v>0</v>
      </c>
      <c r="EP149" s="0" t="n">
        <f aca="false">IF(ISNUMBER(FIND(EP$1,$D149))=$AO$1,1,0)*VLOOKUP($Z$2,DALYs!$A$2:$MW$40,'Intervention list'!EP$195+1,0)</f>
        <v>36740.0331850378</v>
      </c>
      <c r="EQ149" s="0" t="n">
        <f aca="false">IF(ISNUMBER(FIND(EQ$1,$D149))=$AO$1,1,0)*VLOOKUP($Z$2,DALYs!$A$2:$MW$40,'Intervention list'!EQ$195+1,0)</f>
        <v>0</v>
      </c>
      <c r="ER149" s="0" t="n">
        <f aca="false">IF(ISNUMBER(FIND(ER$1,$D149))=$AO$1,1,0)*VLOOKUP($Z$2,DALYs!$A$2:$MW$40,'Intervention list'!ER$195+1,0)</f>
        <v>0</v>
      </c>
      <c r="ES149" s="0" t="n">
        <f aca="false">IF(ISNUMBER(FIND(ES$1,$D149))=$AO$1,1,0)*VLOOKUP($Z$2,DALYs!$A$2:$MW$40,'Intervention list'!ES$195+1,0)</f>
        <v>0</v>
      </c>
      <c r="ET149" s="0" t="n">
        <f aca="false">IF(ISNUMBER(FIND(ET$1,$D149))=$AO$1,1,0)*VLOOKUP($Z$2,DALYs!$A$2:$MW$40,'Intervention list'!ET$195+1,0)</f>
        <v>0</v>
      </c>
      <c r="EU149" s="0" t="n">
        <f aca="false">IF(ISNUMBER(FIND(EU$1,$D149))=$AO$1,1,0)*VLOOKUP($Z$2,DALYs!$A$2:$MW$40,'Intervention list'!EU$195+1,0)</f>
        <v>0</v>
      </c>
      <c r="EV149" s="0" t="n">
        <f aca="false">IF(ISNUMBER(FIND(EV$1,$D149))=$AO$1,1,0)*VLOOKUP($Z$2,DALYs!$A$2:$MW$40,'Intervention list'!EV$195+1,0)</f>
        <v>0</v>
      </c>
      <c r="EW149" s="0" t="n">
        <f aca="false">IF(ISNUMBER(FIND(EW$1,$D149))=$AO$1,1,0)*VLOOKUP($Z$2,DALYs!$A$2:$MW$40,'Intervention list'!EW$195+1,0)</f>
        <v>0</v>
      </c>
      <c r="EX149" s="0" t="n">
        <f aca="false">IF(ISNUMBER(FIND(EX$1,$D149))=$AO$1,1,0)*VLOOKUP($Z$2,DALYs!$A$2:$MW$40,'Intervention list'!EX$195+1,0)</f>
        <v>0</v>
      </c>
      <c r="EY149" s="0" t="n">
        <f aca="false">IF(ISNUMBER(FIND(EY$1,$D149))=$AO$1,1,0)*VLOOKUP($Z$2,DALYs!$A$2:$MW$40,'Intervention list'!EY$195+1,0)</f>
        <v>0</v>
      </c>
      <c r="EZ149" s="0" t="n">
        <f aca="false">IF(ISNUMBER(FIND(EZ$1,$D149))=$AO$1,1,0)*VLOOKUP($Z$2,DALYs!$A$2:$MW$40,'Intervention list'!EZ$195+1,0)</f>
        <v>0</v>
      </c>
      <c r="FA149" s="0" t="n">
        <f aca="false">IF(ISNUMBER(FIND(FA$1,$D149))=$AO$1,1,0)*VLOOKUP($Z$2,DALYs!$A$2:$MW$40,'Intervention list'!FA$195+1,0)</f>
        <v>0</v>
      </c>
      <c r="FB149" s="0" t="n">
        <f aca="false">IF(ISNUMBER(FIND(FB$1,$D149))=$AO$1,1,0)*VLOOKUP($Z$2,DALYs!$A$2:$MW$40,'Intervention list'!FB$195+1,0)</f>
        <v>0</v>
      </c>
      <c r="FC149" s="0" t="n">
        <f aca="false">IF(ISNUMBER(FIND(FC$1,$D149))=$AO$1,1,0)*VLOOKUP($Z$2,DALYs!$A$2:$MW$40,'Intervention list'!FC$195+1,0)</f>
        <v>0</v>
      </c>
      <c r="FD149" s="0" t="n">
        <f aca="false">IF(ISNUMBER(FIND(FD$1,$D149))=$AO$1,1,0)*VLOOKUP($Z$2,DALYs!$A$2:$MW$40,'Intervention list'!FD$195+1,0)</f>
        <v>0</v>
      </c>
      <c r="FE149" s="0" t="n">
        <f aca="false">IF(ISNUMBER(FIND(FE$1,$D149))=$AO$1,1,0)*VLOOKUP($Z$2,DALYs!$A$2:$MW$40,'Intervention list'!FE$195+1,0)</f>
        <v>0</v>
      </c>
      <c r="FF149" s="0" t="n">
        <f aca="false">IF(ISNUMBER(FIND(FF$1,$D149))=$AO$1,1,0)*VLOOKUP($Z$2,DALYs!$A$2:$MW$40,'Intervention list'!FF$195+1,0)</f>
        <v>0</v>
      </c>
      <c r="FG149" s="0" t="n">
        <f aca="false">IF(ISNUMBER(FIND(FG$1,$D149))=$AO$1,1,0)*VLOOKUP($Z$2,DALYs!$A$2:$MW$40,'Intervention list'!FG$195+1,0)</f>
        <v>0</v>
      </c>
      <c r="FH149" s="0" t="n">
        <f aca="false">IF(ISNUMBER(FIND(FH$1,$D149))=$AO$1,1,0)*VLOOKUP($Z$2,DALYs!$A$2:$MW$40,'Intervention list'!FH$195+1,0)</f>
        <v>0</v>
      </c>
      <c r="FI149" s="0" t="n">
        <f aca="false">IF(ISNUMBER(FIND(FI$1,$D149))=$AO$1,1,0)*VLOOKUP($Z$2,DALYs!$A$2:$MW$40,'Intervention list'!FI$195+1,0)</f>
        <v>0</v>
      </c>
      <c r="FJ149" s="0" t="n">
        <f aca="false">IF(ISNUMBER(FIND(FJ$1,$D149))=$AO$1,1,0)*VLOOKUP($Z$2,DALYs!$A$2:$MW$40,'Intervention list'!FJ$195+1,0)</f>
        <v>0</v>
      </c>
      <c r="FK149" s="0" t="n">
        <f aca="false">IF(ISNUMBER(FIND(FK$1,$D149))=$AO$1,1,0)*VLOOKUP($Z$2,DALYs!$A$2:$MW$40,'Intervention list'!FK$195+1,0)</f>
        <v>0</v>
      </c>
      <c r="FL149" s="0" t="n">
        <f aca="false">IF(ISNUMBER(FIND(FL$1,$D149))=$AO$1,1,0)*VLOOKUP($Z$2,DALYs!$A$2:$MW$40,'Intervention list'!FL$195+1,0)</f>
        <v>0</v>
      </c>
      <c r="FM149" s="0" t="n">
        <f aca="false">IF(ISNUMBER(FIND(FM$1,$D149))=$AO$1,1,0)*VLOOKUP($Z$2,DALYs!$A$2:$MW$40,'Intervention list'!FM$195+1,0)</f>
        <v>0</v>
      </c>
      <c r="FN149" s="0" t="n">
        <f aca="false">IF(ISNUMBER(FIND(FN$1,$D149))=$AO$1,1,0)*VLOOKUP($Z$2,DALYs!$A$2:$MW$40,'Intervention list'!FN$195+1,0)</f>
        <v>0</v>
      </c>
      <c r="FO149" s="0" t="n">
        <f aca="false">IF(ISNUMBER(FIND(FO$1,$D149))=$AO$1,1,0)*VLOOKUP($Z$2,DALYs!$A$2:$MW$40,'Intervention list'!FO$195+1,0)</f>
        <v>0</v>
      </c>
      <c r="FP149" s="0" t="n">
        <f aca="false">IF(ISNUMBER(FIND(FP$1,$D149))=$AO$1,1,0)*VLOOKUP($Z$2,DALYs!$A$2:$MW$40,'Intervention list'!FP$195+1,0)</f>
        <v>0</v>
      </c>
      <c r="FQ149" s="0" t="n">
        <f aca="false">IF(ISNUMBER(FIND(FQ$1,$D149))=$AO$1,1,0)*VLOOKUP($Z$2,DALYs!$A$2:$MW$40,'Intervention list'!FQ$195+1,0)</f>
        <v>0</v>
      </c>
      <c r="FR149" s="0" t="n">
        <f aca="false">IF(ISNUMBER(FIND(FR$1,$D149))=$AO$1,1,0)*VLOOKUP($Z$2,DALYs!$A$2:$MW$40,'Intervention list'!FR$195+1,0)</f>
        <v>0</v>
      </c>
      <c r="FS149" s="0" t="n">
        <f aca="false">IF(ISNUMBER(FIND(FS$1,$D149))=$AO$1,1,0)*VLOOKUP($Z$2,DALYs!$A$2:$MW$40,'Intervention list'!FS$195+1,0)</f>
        <v>0</v>
      </c>
      <c r="FT149" s="0" t="n">
        <f aca="false">IF(ISNUMBER(FIND(FT$1,$D149))=$AO$1,1,0)*VLOOKUP($Z$2,DALYs!$A$2:$MW$40,'Intervention list'!FT$195+1,0)</f>
        <v>0</v>
      </c>
      <c r="FU149" s="0" t="n">
        <f aca="false">IF(ISNUMBER(FIND(FU$1,$D149))=$AO$1,1,0)*VLOOKUP($Z$2,DALYs!$A$2:$MW$40,'Intervention list'!FU$195+1,0)</f>
        <v>0</v>
      </c>
      <c r="FV149" s="0" t="n">
        <f aca="false">IF(ISNUMBER(FIND(FV$1,$D149))=$AO$1,1,0)*VLOOKUP($Z$2,DALYs!$A$2:$MW$40,'Intervention list'!FV$195+1,0)</f>
        <v>0</v>
      </c>
      <c r="FW149" s="0" t="n">
        <f aca="false">IF(ISNUMBER(FIND(FW$1,$D149))=$AO$1,1,0)*VLOOKUP($Z$2,DALYs!$A$2:$MW$40,'Intervention list'!FW$195+1,0)</f>
        <v>0</v>
      </c>
      <c r="FX149" s="0" t="n">
        <f aca="false">IF(ISNUMBER(FIND(FX$1,$D149))=$AO$1,1,0)*VLOOKUP($Z$2,DALYs!$A$2:$MW$40,'Intervention list'!FX$195+1,0)</f>
        <v>0</v>
      </c>
      <c r="FY149" s="0" t="n">
        <f aca="false">IF(ISNUMBER(FIND(FY$1,$D149))=$AO$1,1,0)*VLOOKUP($Z$2,DALYs!$A$2:$MW$40,'Intervention list'!FY$195+1,0)</f>
        <v>0</v>
      </c>
      <c r="FZ149" s="0" t="n">
        <f aca="false">IF(ISNUMBER(FIND(FZ$1,$D149))=$AO$1,1,0)*VLOOKUP($Z$2,DALYs!$A$2:$MW$40,'Intervention list'!FZ$195+1,0)</f>
        <v>0</v>
      </c>
      <c r="GA149" s="0" t="n">
        <f aca="false">IF(ISNUMBER(FIND(GA$1,$D149))=$AO$1,1,0)*VLOOKUP($Z$2,DALYs!$A$2:$MW$40,'Intervention list'!GA$195+1,0)</f>
        <v>0</v>
      </c>
      <c r="GB149" s="0" t="n">
        <f aca="false">IF(ISNUMBER(FIND(GB$1,$D149))=$AO$1,1,0)*VLOOKUP($Z$2,DALYs!$A$2:$MW$40,'Intervention list'!GB$195+1,0)</f>
        <v>0</v>
      </c>
      <c r="GC149" s="0" t="n">
        <f aca="false">IF(ISNUMBER(FIND(GC$1,$D149))=$AO$1,1,0)*VLOOKUP($Z$2,DALYs!$A$2:$MW$40,'Intervention list'!GC$195+1,0)</f>
        <v>0</v>
      </c>
      <c r="GD149" s="0" t="n">
        <f aca="false">IF(ISNUMBER(FIND(GD$1,$D149))=$AO$1,1,0)*VLOOKUP($Z$2,DALYs!$A$2:$MW$40,'Intervention list'!GD$195+1,0)</f>
        <v>0</v>
      </c>
      <c r="GE149" s="0" t="n">
        <f aca="false">IF(ISNUMBER(FIND(GE$1,$D149))=$AO$1,1,0)*VLOOKUP($Z$2,DALYs!$A$2:$MW$40,'Intervention list'!GE$195+1,0)</f>
        <v>0</v>
      </c>
      <c r="GF149" s="0" t="n">
        <f aca="false">IF(ISNUMBER(FIND(GF$1,$D149))=$AO$1,1,0)*VLOOKUP($Z$2,DALYs!$A$2:$MW$40,'Intervention list'!GF$195+1,0)</f>
        <v>0</v>
      </c>
      <c r="GG149" s="0" t="n">
        <f aca="false">IF(ISNUMBER(FIND(GG$1,$D149))=$AO$1,1,0)*VLOOKUP($Z$2,DALYs!$A$2:$MW$40,'Intervention list'!GG$195+1,0)</f>
        <v>0</v>
      </c>
      <c r="GH149" s="0" t="n">
        <f aca="false">IF(ISNUMBER(FIND(GH$1,$D149))=$AO$1,1,0)*VLOOKUP($Z$2,DALYs!$A$2:$MW$40,'Intervention list'!GH$195+1,0)</f>
        <v>0</v>
      </c>
      <c r="GI149" s="0" t="n">
        <f aca="false">IF(ISNUMBER(FIND(GI$1,$D149))=$AO$1,1,0)*VLOOKUP($Z$2,DALYs!$A$2:$MW$40,'Intervention list'!GI$195+1,0)</f>
        <v>0</v>
      </c>
      <c r="GJ149" s="0" t="n">
        <f aca="false">IF(ISNUMBER(FIND(GJ$1,$D149))=$AO$1,1,0)*VLOOKUP($Z$2,DALYs!$A$2:$MW$40,'Intervention list'!GJ$195+1,0)</f>
        <v>0</v>
      </c>
      <c r="GK149" s="0" t="n">
        <f aca="false">IF(ISNUMBER(FIND(GK$1,$D149))=$AO$1,1,0)*VLOOKUP($Z$2,DALYs!$A$2:$MW$40,'Intervention list'!GK$195+1,0)</f>
        <v>0</v>
      </c>
      <c r="GL149" s="0" t="n">
        <f aca="false">IF(ISNUMBER(FIND(GL$1,$D149))=$AO$1,1,0)*VLOOKUP($Z$2,DALYs!$A$2:$MW$40,'Intervention list'!GL$195+1,0)</f>
        <v>0</v>
      </c>
      <c r="GM149" s="0" t="n">
        <f aca="false">IF(ISNUMBER(FIND(GM$1,$D149))=$AO$1,1,0)*VLOOKUP($Z$2,DALYs!$A$2:$MW$40,'Intervention list'!GM$195+1,0)</f>
        <v>0</v>
      </c>
      <c r="GN149" s="0" t="n">
        <f aca="false">IF(ISNUMBER(FIND(GN$1,$D149))=$AO$1,1,0)*VLOOKUP($Z$2,DALYs!$A$2:$MW$40,'Intervention list'!GN$195+1,0)</f>
        <v>0</v>
      </c>
      <c r="GO149" s="0" t="n">
        <f aca="false">IF(ISNUMBER(FIND(GO$1,$D149))=$AO$1,1,0)*VLOOKUP($Z$2,DALYs!$A$2:$MW$40,'Intervention list'!GO$195+1,0)</f>
        <v>0</v>
      </c>
      <c r="GP149" s="0" t="n">
        <f aca="false">IF(ISNUMBER(FIND(GP$1,$D149))=$AO$1,1,0)*VLOOKUP($Z$2,DALYs!$A$2:$MW$40,'Intervention list'!GP$195+1,0)</f>
        <v>0</v>
      </c>
      <c r="GQ149" s="0" t="n">
        <f aca="false">IF(ISNUMBER(FIND(GQ$1,$D149))=$AO$1,1,0)*VLOOKUP($Z$2,DALYs!$A$2:$MW$40,'Intervention list'!GQ$195+1,0)</f>
        <v>0</v>
      </c>
      <c r="GR149" s="0" t="n">
        <f aca="false">IF(ISNUMBER(FIND(GR$1,$D149))=$AO$1,1,0)*VLOOKUP($Z$2,DALYs!$A$2:$MW$40,'Intervention list'!GR$195+1,0)</f>
        <v>0</v>
      </c>
      <c r="GS149" s="0" t="n">
        <f aca="false">IF(ISNUMBER(FIND(GS$1,$D149))=$AO$1,1,0)*VLOOKUP($Z$2,DALYs!$A$2:$MW$40,'Intervention list'!GS$195+1,0)</f>
        <v>0</v>
      </c>
      <c r="GT149" s="0" t="n">
        <f aca="false">IF(ISNUMBER(FIND(GT$1,$D149))=$AO$1,1,0)*VLOOKUP($Z$2,DALYs!$A$2:$MW$40,'Intervention list'!GT$195+1,0)</f>
        <v>0</v>
      </c>
      <c r="GU149" s="0" t="n">
        <f aca="false">IF(ISNUMBER(FIND(GU$1,$D149))=$AO$1,1,0)*VLOOKUP($Z$2,DALYs!$A$2:$MW$40,'Intervention list'!GU$195+1,0)</f>
        <v>0</v>
      </c>
      <c r="GV149" s="0" t="n">
        <f aca="false">IF(ISNUMBER(FIND(GV$1,$D149))=$AO$1,1,0)*VLOOKUP($Z$2,DALYs!$A$2:$MW$40,'Intervention list'!GV$195+1,0)</f>
        <v>0</v>
      </c>
      <c r="GW149" s="0" t="n">
        <f aca="false">IF(ISNUMBER(FIND(GW$1,$D149))=$AO$1,1,0)*VLOOKUP($Z$2,DALYs!$A$2:$MW$40,'Intervention list'!GW$195+1,0)</f>
        <v>0</v>
      </c>
      <c r="GX149" s="0" t="n">
        <f aca="false">IF(ISNUMBER(FIND(GX$1,$D149))=$AO$1,1,0)*VLOOKUP($Z$2,DALYs!$A$2:$MW$40,'Intervention list'!GX$195+1,0)</f>
        <v>0</v>
      </c>
      <c r="GY149" s="0" t="n">
        <f aca="false">IF(ISNUMBER(FIND(GY$1,$D149))=$AO$1,1,0)*VLOOKUP($Z$2,DALYs!$A$2:$MW$40,'Intervention list'!GY$195+1,0)</f>
        <v>0</v>
      </c>
      <c r="GZ149" s="0" t="n">
        <f aca="false">IF(ISNUMBER(FIND(GZ$1,$D149))=$AO$1,1,0)*VLOOKUP($Z$2,DALYs!$A$2:$MW$40,'Intervention list'!GZ$195+1,0)</f>
        <v>0</v>
      </c>
      <c r="HA149" s="0" t="n">
        <f aca="false">IF(ISNUMBER(FIND(HA$1,$D149))=$AO$1,1,0)*VLOOKUP($Z$2,DALYs!$A$2:$MW$40,'Intervention list'!HA$195+1,0)</f>
        <v>0</v>
      </c>
      <c r="HB149" s="0" t="n">
        <f aca="false">IF(ISNUMBER(FIND(HB$1,$D149))=$AO$1,1,0)*VLOOKUP($Z$2,DALYs!$A$2:$MW$40,'Intervention list'!HB$195+1,0)</f>
        <v>0</v>
      </c>
      <c r="HC149" s="0" t="n">
        <f aca="false">IF(ISNUMBER(FIND(HC$1,$D149))=$AO$1,1,0)*VLOOKUP($Z$2,DALYs!$A$2:$MW$40,'Intervention list'!HC$195+1,0)</f>
        <v>0</v>
      </c>
      <c r="HD149" s="0" t="n">
        <f aca="false">IF(ISNUMBER(FIND(HD$1,$D149))=$AO$1,1,0)*VLOOKUP($Z$2,DALYs!$A$2:$MW$40,'Intervention list'!HD$195+1,0)</f>
        <v>0</v>
      </c>
      <c r="HE149" s="0" t="n">
        <f aca="false">IF(ISNUMBER(FIND(HE$1,$D149))=$AO$1,1,0)*VLOOKUP($Z$2,DALYs!$A$2:$MW$40,'Intervention list'!HE$195+1,0)</f>
        <v>0</v>
      </c>
      <c r="HF149" s="0" t="n">
        <f aca="false">IF(ISNUMBER(FIND(HF$1,$D149))=$AO$1,1,0)*VLOOKUP($Z$2,DALYs!$A$2:$MW$40,'Intervention list'!HF$195+1,0)</f>
        <v>0</v>
      </c>
      <c r="HG149" s="0" t="n">
        <f aca="false">IF(ISNUMBER(FIND(HG$1,$D149))=$AO$1,1,0)*VLOOKUP($Z$2,DALYs!$A$2:$MW$40,'Intervention list'!HG$195+1,0)</f>
        <v>0</v>
      </c>
      <c r="HH149" s="0" t="n">
        <f aca="false">IF(ISNUMBER(FIND(HH$1,$D149))=$AO$1,1,0)*VLOOKUP($Z$2,DALYs!$A$2:$MW$40,'Intervention list'!HH$195+1,0)</f>
        <v>0</v>
      </c>
      <c r="HI149" s="0" t="n">
        <f aca="false">IF(ISNUMBER(FIND(HI$1,$D149))=$AO$1,1,0)*VLOOKUP($Z$2,DALYs!$A$2:$MW$40,'Intervention list'!HI$195+1,0)</f>
        <v>0</v>
      </c>
      <c r="HJ149" s="0" t="n">
        <f aca="false">IF(ISNUMBER(FIND(HJ$1,$D149))=$AO$1,1,0)*VLOOKUP($Z$2,DALYs!$A$2:$MW$40,'Intervention list'!HJ$195+1,0)</f>
        <v>0</v>
      </c>
      <c r="HK149" s="0" t="n">
        <f aca="false">IF(ISNUMBER(FIND(HK$1,$D149))=$AO$1,1,0)*VLOOKUP($Z$2,DALYs!$A$2:$MW$40,'Intervention list'!HK$195+1,0)</f>
        <v>0</v>
      </c>
      <c r="HL149" s="0" t="n">
        <f aca="false">IF(ISNUMBER(FIND(HL$1,$D149))=$AO$1,1,0)*VLOOKUP($Z$2,DALYs!$A$2:$MW$40,'Intervention list'!HL$195+1,0)</f>
        <v>0</v>
      </c>
      <c r="HM149" s="0" t="n">
        <f aca="false">IF(ISNUMBER(FIND(HM$1,$D149))=$AO$1,1,0)*VLOOKUP($Z$2,DALYs!$A$2:$MW$40,'Intervention list'!HM$195+1,0)</f>
        <v>0</v>
      </c>
      <c r="HN149" s="0" t="n">
        <f aca="false">IF(ISNUMBER(FIND(HN$1,$D149))=$AO$1,1,0)*VLOOKUP($Z$2,DALYs!$A$2:$MW$40,'Intervention list'!HN$195+1,0)</f>
        <v>0</v>
      </c>
      <c r="HO149" s="0" t="n">
        <f aca="false">IF(ISNUMBER(FIND(HO$1,$D149))=$AO$1,1,0)*VLOOKUP($Z$2,DALYs!$A$2:$MW$40,'Intervention list'!HO$195+1,0)</f>
        <v>0</v>
      </c>
      <c r="HP149" s="0" t="n">
        <f aca="false">IF(ISNUMBER(FIND(HP$1,$D149))=$AO$1,1,0)*VLOOKUP($Z$2,DALYs!$A$2:$MW$40,'Intervention list'!HP$195+1,0)</f>
        <v>0</v>
      </c>
      <c r="HQ149" s="0" t="n">
        <f aca="false">IF(ISNUMBER(FIND(HQ$1,$D149))=$AO$1,1,0)*VLOOKUP($Z$2,DALYs!$A$2:$MW$40,'Intervention list'!HQ$195+1,0)</f>
        <v>0</v>
      </c>
      <c r="HR149" s="0" t="n">
        <f aca="false">IF(ISNUMBER(FIND(HR$1,$D149))=$AO$1,1,0)*VLOOKUP($Z$2,DALYs!$A$2:$MW$40,'Intervention list'!HR$195+1,0)</f>
        <v>0</v>
      </c>
      <c r="HS149" s="0" t="n">
        <f aca="false">IF(ISNUMBER(FIND(HS$1,$D149))=$AO$1,1,0)*VLOOKUP($Z$2,DALYs!$A$2:$MW$40,'Intervention list'!HS$195+1,0)</f>
        <v>0</v>
      </c>
      <c r="HT149" s="0" t="n">
        <f aca="false">IF(ISNUMBER(FIND(HT$1,$D149))=$AO$1,1,0)*VLOOKUP($Z$2,DALYs!$A$2:$MW$40,'Intervention list'!HT$195+1,0)</f>
        <v>0</v>
      </c>
      <c r="HU149" s="0" t="n">
        <f aca="false">IF(ISNUMBER(FIND(HU$1,$D149))=$AO$1,1,0)*VLOOKUP($Z$2,DALYs!$A$2:$MW$40,'Intervention list'!HU$195+1,0)</f>
        <v>0</v>
      </c>
      <c r="HV149" s="0" t="n">
        <f aca="false">IF(ISNUMBER(FIND(HV$1,$D149))=$AO$1,1,0)*VLOOKUP($Z$2,DALYs!$A$2:$MW$40,'Intervention list'!HV$195+1,0)</f>
        <v>0</v>
      </c>
      <c r="HW149" s="0" t="n">
        <f aca="false">IF(ISNUMBER(FIND(HW$1,$D149))=$AO$1,1,0)*VLOOKUP($Z$2,DALYs!$A$2:$MW$40,'Intervention list'!HW$195+1,0)</f>
        <v>0</v>
      </c>
      <c r="HX149" s="0" t="n">
        <f aca="false">IF(ISNUMBER(FIND(HX$1,$D149))=$AO$1,1,0)*VLOOKUP($Z$2,DALYs!$A$2:$MW$40,'Intervention list'!HX$195+1,0)</f>
        <v>0</v>
      </c>
      <c r="HY149" s="0" t="n">
        <f aca="false">IF(ISNUMBER(FIND(HY$1,$D149))=$AO$1,1,0)*VLOOKUP($Z$2,DALYs!$A$2:$MW$40,'Intervention list'!HY$195+1,0)</f>
        <v>0</v>
      </c>
      <c r="HZ149" s="0" t="n">
        <f aca="false">IF(ISNUMBER(FIND(HZ$1,$D149))=$AO$1,1,0)*VLOOKUP($Z$2,DALYs!$A$2:$MW$40,'Intervention list'!HZ$195+1,0)</f>
        <v>0</v>
      </c>
      <c r="IA149" s="0" t="n">
        <f aca="false">IF(ISNUMBER(FIND(IA$1,$D149))=$AO$1,1,0)*VLOOKUP($Z$2,DALYs!$A$2:$MW$40,'Intervention list'!IA$195+1,0)</f>
        <v>0</v>
      </c>
      <c r="IB149" s="0" t="n">
        <f aca="false">IF(ISNUMBER(FIND(IB$1,$D149))=$AO$1,1,0)*VLOOKUP($Z$2,DALYs!$A$2:$MW$40,'Intervention list'!IB$195+1,0)</f>
        <v>0</v>
      </c>
      <c r="IC149" s="0" t="n">
        <f aca="false">IF(ISNUMBER(FIND(IC$1,$D149))=$AO$1,1,0)*VLOOKUP($Z$2,DALYs!$A$2:$MW$40,'Intervention list'!IC$195+1,0)</f>
        <v>0</v>
      </c>
      <c r="ID149" s="0" t="n">
        <f aca="false">IF(ISNUMBER(FIND(ID$1,$D149))=$AO$1,1,0)*VLOOKUP($Z$2,DALYs!$A$2:$MW$40,'Intervention list'!ID$195+1,0)</f>
        <v>0</v>
      </c>
      <c r="IE149" s="0" t="n">
        <f aca="false">IF(ISNUMBER(FIND(IE$1,$D149))=$AO$1,1,0)*VLOOKUP($Z$2,DALYs!$A$2:$MW$40,'Intervention list'!IE$195+1,0)</f>
        <v>0</v>
      </c>
      <c r="IF149" s="0" t="n">
        <f aca="false">IF(ISNUMBER(FIND(IF$1,$D149))=$AO$1,1,0)*VLOOKUP($Z$2,DALYs!$A$2:$MW$40,'Intervention list'!IF$195+1,0)</f>
        <v>0</v>
      </c>
      <c r="IG149" s="0" t="n">
        <f aca="false">IF(ISNUMBER(FIND(IG$1,$D149))=$AO$1,1,0)*VLOOKUP($Z$2,DALYs!$A$2:$MW$40,'Intervention list'!IG$195+1,0)</f>
        <v>0</v>
      </c>
      <c r="IH149" s="0" t="n">
        <f aca="false">IF(ISNUMBER(FIND(IH$1,$D149))=$AO$1,1,0)*VLOOKUP($Z$2,DALYs!$A$2:$MW$40,'Intervention list'!IH$195+1,0)</f>
        <v>0</v>
      </c>
      <c r="II149" s="0" t="n">
        <f aca="false">IF(ISNUMBER(FIND(II$1,$D149))=$AO$1,1,0)*VLOOKUP($Z$2,DALYs!$A$2:$MW$40,'Intervention list'!II$195+1,0)</f>
        <v>0</v>
      </c>
      <c r="IJ149" s="0" t="n">
        <f aca="false">IF(ISNUMBER(FIND(IJ$1,$D149))=$AO$1,1,0)*VLOOKUP($Z$2,DALYs!$A$2:$MW$40,'Intervention list'!IJ$195+1,0)</f>
        <v>0</v>
      </c>
      <c r="IK149" s="0" t="n">
        <f aca="false">IF(ISNUMBER(FIND(IK$1,$D149))=$AO$1,1,0)*VLOOKUP($Z$2,DALYs!$A$2:$MW$40,'Intervention list'!IK$195+1,0)</f>
        <v>0</v>
      </c>
      <c r="IL149" s="0" t="n">
        <f aca="false">IF(ISNUMBER(FIND(IL$1,$D149))=$AO$1,1,0)*VLOOKUP($Z$2,DALYs!$A$2:$MW$40,'Intervention list'!IL$195+1,0)</f>
        <v>0</v>
      </c>
      <c r="IM149" s="0" t="n">
        <f aca="false">IF(ISNUMBER(FIND(IM$1,$D149))=$AO$1,1,0)*VLOOKUP($Z$2,DALYs!$A$2:$MW$40,'Intervention list'!IM$195+1,0)</f>
        <v>0</v>
      </c>
      <c r="IN149" s="0" t="n">
        <f aca="false">IF(ISNUMBER(FIND(IN$1,$D149))=$AO$1,1,0)*VLOOKUP($Z$2,DALYs!$A$2:$MW$40,'Intervention list'!IN$195+1,0)</f>
        <v>0</v>
      </c>
      <c r="IO149" s="0" t="n">
        <f aca="false">IF(ISNUMBER(FIND(IO$1,$D149))=$AO$1,1,0)*VLOOKUP($Z$2,DALYs!$A$2:$MW$40,'Intervention list'!IO$195+1,0)</f>
        <v>0</v>
      </c>
      <c r="IP149" s="0" t="n">
        <f aca="false">IF(ISNUMBER(FIND(IP$1,$D149))=$AO$1,1,0)*VLOOKUP($Z$2,DALYs!$A$2:$MW$40,'Intervention list'!IP$195+1,0)</f>
        <v>0</v>
      </c>
      <c r="IQ149" s="0" t="n">
        <f aca="false">IF(ISNUMBER(FIND(IQ$1,$D149))=$AO$1,1,0)*VLOOKUP($Z$2,DALYs!$A$2:$MW$40,'Intervention list'!IQ$195+1,0)</f>
        <v>0</v>
      </c>
      <c r="IR149" s="0" t="n">
        <f aca="false">IF(ISNUMBER(FIND(IR$1,$D149))=$AO$1,1,0)*VLOOKUP($Z$2,DALYs!$A$2:$MW$40,'Intervention list'!IR$195+1,0)</f>
        <v>0</v>
      </c>
      <c r="IS149" s="0" t="n">
        <f aca="false">IF(ISNUMBER(FIND(IS$1,$D149))=$AO$1,1,0)*VLOOKUP($Z$2,DALYs!$A$2:$MW$40,'Intervention list'!IS$195+1,0)</f>
        <v>0</v>
      </c>
      <c r="IT149" s="0" t="n">
        <f aca="false">IF(ISNUMBER(FIND(IT$1,$D149))=$AO$1,1,0)*VLOOKUP($Z$2,DALYs!$A$2:$MW$40,'Intervention list'!IT$195+1,0)</f>
        <v>0</v>
      </c>
      <c r="IU149" s="0" t="n">
        <f aca="false">IF(ISNUMBER(FIND(IU$1,$D149))=$AO$1,1,0)*VLOOKUP($Z$2,DALYs!$A$2:$MW$40,'Intervention list'!IU$195+1,0)</f>
        <v>0</v>
      </c>
      <c r="IV149" s="0" t="n">
        <f aca="false">IF(ISNUMBER(FIND(IV$1,$D149))=$AO$1,1,0)*VLOOKUP($Z$2,DALYs!$A$2:$MW$40,'Intervention list'!IV$195+1,0)</f>
        <v>0</v>
      </c>
      <c r="IW149" s="0" t="n">
        <f aca="false">IF(ISNUMBER(FIND(IW$1,$D149))=$AO$1,1,0)*VLOOKUP($Z$2,DALYs!$A$2:$MW$40,'Intervention list'!IW$195+1,0)</f>
        <v>0</v>
      </c>
      <c r="IX149" s="0" t="n">
        <f aca="false">IF(ISNUMBER(FIND(IX$1,$D149))=$AO$1,1,0)*VLOOKUP($Z$2,DALYs!$A$2:$MW$40,'Intervention list'!IX$195+1,0)</f>
        <v>0</v>
      </c>
      <c r="IY149" s="0" t="n">
        <f aca="false">IF(ISNUMBER(FIND(IY$1,$D149))=$AO$1,1,0)*VLOOKUP($Z$2,DALYs!$A$2:$MW$40,'Intervention list'!IY$195+1,0)</f>
        <v>0</v>
      </c>
      <c r="IZ149" s="0" t="n">
        <f aca="false">IF(ISNUMBER(FIND(IZ$1,$D149))=$AO$1,1,0)*VLOOKUP($Z$2,DALYs!$A$2:$MW$40,'Intervention list'!IZ$195+1,0)</f>
        <v>0</v>
      </c>
      <c r="JA149" s="0" t="n">
        <f aca="false">IF(ISNUMBER(FIND(JA$1,$D149))=$AO$1,1,0)*VLOOKUP($Z$2,DALYs!$A$2:$MW$40,'Intervention list'!JA$195+1,0)</f>
        <v>0</v>
      </c>
      <c r="JB149" s="0" t="n">
        <f aca="false">IF(ISNUMBER(FIND(JB$1,$D149))=$AO$1,1,0)*VLOOKUP($Z$2,DALYs!$A$2:$MW$40,'Intervention list'!JB$195+1,0)</f>
        <v>0</v>
      </c>
      <c r="JC149" s="0" t="n">
        <f aca="false">IF(ISNUMBER(FIND(JC$1,$D149))=$AO$1,1,0)*VLOOKUP($Z$2,DALYs!$A$2:$MW$40,'Intervention list'!JC$195+1,0)</f>
        <v>0</v>
      </c>
      <c r="JD149" s="0" t="n">
        <f aca="false">IF(ISNUMBER(FIND(JD$1,$D149))=$AO$1,1,0)*VLOOKUP($Z$2,DALYs!$A$2:$MW$40,'Intervention list'!JD$195+1,0)</f>
        <v>0</v>
      </c>
      <c r="JE149" s="0" t="n">
        <f aca="false">IF(ISNUMBER(FIND(JE$1,$D149))=$AO$1,1,0)*VLOOKUP($Z$2,DALYs!$A$2:$MW$40,'Intervention list'!JE$195+1,0)</f>
        <v>0</v>
      </c>
      <c r="JF149" s="0" t="n">
        <f aca="false">IF(ISNUMBER(FIND(JF$1,$D149))=$AO$1,1,0)*VLOOKUP($Z$2,DALYs!$A$2:$MW$40,'Intervention list'!JF$195+1,0)</f>
        <v>0</v>
      </c>
      <c r="JG149" s="0" t="n">
        <f aca="false">IF(ISNUMBER(FIND(JG$1,$D149))=$AO$1,1,0)*VLOOKUP($Z$2,DALYs!$A$2:$MW$40,'Intervention list'!JG$195+1,0)</f>
        <v>0</v>
      </c>
      <c r="JH149" s="0" t="n">
        <f aca="false">IF(ISNUMBER(FIND(JH$1,$D149))=$AO$1,1,0)*VLOOKUP($Z$2,DALYs!$A$2:$MW$40,'Intervention list'!JH$195+1,0)</f>
        <v>0</v>
      </c>
      <c r="JI149" s="0" t="n">
        <f aca="false">IF(ISNUMBER(FIND(JI$1,$D149))=$AO$1,1,0)*VLOOKUP($Z$2,DALYs!$A$2:$MW$40,'Intervention list'!JI$195+1,0)</f>
        <v>0</v>
      </c>
      <c r="JJ149" s="0" t="n">
        <f aca="false">IF(ISNUMBER(FIND(JJ$1,$D149))=$AO$1,1,0)*VLOOKUP($Z$2,DALYs!$A$2:$MW$40,'Intervention list'!JJ$195+1,0)</f>
        <v>0</v>
      </c>
      <c r="JK149" s="0" t="n">
        <f aca="false">IF(ISNUMBER(FIND(JK$1,$D149))=$AO$1,1,0)*VLOOKUP($Z$2,DALYs!$A$2:$MW$40,'Intervention list'!JK$195+1,0)</f>
        <v>0</v>
      </c>
      <c r="JL149" s="0" t="n">
        <f aca="false">IF(ISNUMBER(FIND(JL$1,$D149))=$AO$1,1,0)*VLOOKUP($Z$2,DALYs!$A$2:$MW$40,'Intervention list'!JL$195+1,0)</f>
        <v>0</v>
      </c>
      <c r="JM149" s="0" t="n">
        <f aca="false">IF(ISNUMBER(FIND(JM$1,$D149))=$AO$1,1,0)*VLOOKUP($Z$2,DALYs!$A$2:$MW$40,'Intervention list'!JM$195+1,0)</f>
        <v>0</v>
      </c>
      <c r="JN149" s="0" t="n">
        <f aca="false">IF(ISNUMBER(FIND(JN$1,$D149))=$AO$1,1,0)*VLOOKUP($Z$2,DALYs!$A$2:$MW$40,'Intervention list'!JN$195+1,0)</f>
        <v>0</v>
      </c>
      <c r="JO149" s="0" t="n">
        <f aca="false">IF(ISNUMBER(FIND(JO$1,$D149))=$AO$1,1,0)*VLOOKUP($Z$2,DALYs!$A$2:$MW$40,'Intervention list'!JO$195+1,0)</f>
        <v>0</v>
      </c>
      <c r="JP149" s="0" t="n">
        <f aca="false">IF(ISNUMBER(FIND(JP$1,$D149))=$AO$1,1,0)*VLOOKUP($Z$2,DALYs!$A$2:$MW$40,'Intervention list'!JP$195+1,0)</f>
        <v>0</v>
      </c>
      <c r="JQ149" s="0" t="n">
        <f aca="false">IF(ISNUMBER(FIND(JQ$1,$D149))=$AO$1,1,0)*VLOOKUP($Z$2,DALYs!$A$2:$MW$40,'Intervention list'!JQ$195+1,0)</f>
        <v>0</v>
      </c>
      <c r="JR149" s="0" t="n">
        <f aca="false">IF(ISNUMBER(FIND(JR$1,$D149))=$AO$1,1,0)*VLOOKUP($Z$2,DALYs!$A$2:$MW$40,'Intervention list'!JR$195+1,0)</f>
        <v>0</v>
      </c>
      <c r="JS149" s="0" t="n">
        <f aca="false">IF(ISNUMBER(FIND(JS$1,$D149))=$AO$1,1,0)*VLOOKUP($Z$2,DALYs!$A$2:$MW$40,'Intervention list'!JS$195+1,0)</f>
        <v>0</v>
      </c>
      <c r="JT149" s="0" t="n">
        <f aca="false">IF(ISNUMBER(FIND(JT$1,$D149))=$AO$1,1,0)*VLOOKUP($Z$2,DALYs!$A$2:$MW$40,'Intervention list'!JT$195+1,0)</f>
        <v>0</v>
      </c>
      <c r="JU149" s="0" t="n">
        <f aca="false">IF(ISNUMBER(FIND(JU$1,$D149))=$AO$1,1,0)*VLOOKUP($Z$2,DALYs!$A$2:$MW$40,'Intervention list'!JU$195+1,0)</f>
        <v>0</v>
      </c>
      <c r="JV149" s="0" t="n">
        <f aca="false">IF(ISNUMBER(FIND(JV$1,$D149))=$AO$1,1,0)*VLOOKUP($Z$2,DALYs!$A$2:$MW$40,'Intervention list'!JV$195+1,0)</f>
        <v>0</v>
      </c>
      <c r="JW149" s="0" t="n">
        <f aca="false">IF(ISNUMBER(FIND(JW$1,$D149))=$AO$1,1,0)*VLOOKUP($Z$2,DALYs!$A$2:$MW$40,'Intervention list'!JW$195+1,0)</f>
        <v>0</v>
      </c>
      <c r="JX149" s="0" t="n">
        <f aca="false">IF(ISNUMBER(FIND(JX$1,$D149))=$AO$1,1,0)*VLOOKUP($Z$2,DALYs!$A$2:$MW$40,'Intervention list'!JX$195+1,0)</f>
        <v>0</v>
      </c>
      <c r="JY149" s="0" t="n">
        <f aca="false">IF(ISNUMBER(FIND(JY$1,$D149))=$AO$1,1,0)*VLOOKUP($Z$2,DALYs!$A$2:$MW$40,'Intervention list'!JY$195+1,0)</f>
        <v>0</v>
      </c>
      <c r="JZ149" s="0" t="n">
        <f aca="false">IF(ISNUMBER(FIND(JZ$1,$D149))=$AO$1,1,0)*VLOOKUP($Z$2,DALYs!$A$2:$MW$40,'Intervention list'!JZ$195+1,0)</f>
        <v>0</v>
      </c>
      <c r="KA149" s="0" t="n">
        <f aca="false">IF(ISNUMBER(FIND(KA$1,$D149))=$AO$1,1,0)*VLOOKUP($Z$2,DALYs!$A$2:$MW$40,'Intervention list'!KA$195+1,0)</f>
        <v>0</v>
      </c>
      <c r="KB149" s="0" t="n">
        <f aca="false">IF(ISNUMBER(FIND(KB$1,$D149))=$AO$1,1,0)*VLOOKUP($Z$2,DALYs!$A$2:$MW$40,'Intervention list'!KB$195+1,0)</f>
        <v>0</v>
      </c>
      <c r="KC149" s="0" t="n">
        <f aca="false">IF(ISNUMBER(FIND(KC$1,$D149))=$AO$1,1,0)*VLOOKUP($Z$2,DALYs!$A$2:$MW$40,'Intervention list'!KC$195+1,0)</f>
        <v>0</v>
      </c>
      <c r="KD149" s="0" t="n">
        <f aca="false">IF(ISNUMBER(FIND(KD$1,$D149))=$AO$1,1,0)*VLOOKUP($Z$2,DALYs!$A$2:$MW$40,'Intervention list'!KD$195+1,0)</f>
        <v>0</v>
      </c>
      <c r="KE149" s="0" t="n">
        <f aca="false">IF(ISNUMBER(FIND(KE$1,$D149))=$AO$1,1,0)*VLOOKUP($Z$2,DALYs!$A$2:$MW$40,'Intervention list'!KE$195+1,0)</f>
        <v>0</v>
      </c>
      <c r="KF149" s="0" t="n">
        <f aca="false">IF(ISNUMBER(FIND(KF$1,$D149))=$AO$1,1,0)*VLOOKUP($Z$2,DALYs!$A$2:$MW$40,'Intervention list'!KF$195+1,0)</f>
        <v>0</v>
      </c>
      <c r="KG149" s="0" t="n">
        <f aca="false">IF(ISNUMBER(FIND(KG$1,$D149))=$AO$1,1,0)*VLOOKUP($Z$2,DALYs!$A$2:$MW$40,'Intervention list'!KG$195+1,0)</f>
        <v>0</v>
      </c>
      <c r="KH149" s="0" t="n">
        <f aca="false">IF(ISNUMBER(FIND(KH$1,$D149))=$AO$1,1,0)*VLOOKUP($Z$2,DALYs!$A$2:$MW$40,'Intervention list'!KH$195+1,0)</f>
        <v>0</v>
      </c>
      <c r="KI149" s="0" t="n">
        <f aca="false">IF(ISNUMBER(FIND(KI$1,$D149))=$AO$1,1,0)*VLOOKUP($Z$2,DALYs!$A$2:$MW$40,'Intervention list'!KI$195+1,0)</f>
        <v>0</v>
      </c>
      <c r="KJ149" s="0" t="n">
        <f aca="false">IF(ISNUMBER(FIND(KJ$1,$D149))=$AO$1,1,0)*VLOOKUP($Z$2,DALYs!$A$2:$MW$40,'Intervention list'!KJ$195+1,0)</f>
        <v>0</v>
      </c>
      <c r="KK149" s="0" t="n">
        <f aca="false">IF(ISNUMBER(FIND(KK$1,$D149))=$AO$1,1,0)*VLOOKUP($Z$2,DALYs!$A$2:$MW$40,'Intervention list'!KK$195+1,0)</f>
        <v>0</v>
      </c>
      <c r="KL149" s="0" t="n">
        <f aca="false">IF(ISNUMBER(FIND(KL$1,$D149))=$AO$1,1,0)*VLOOKUP($Z$2,DALYs!$A$2:$MW$40,'Intervention list'!KL$195+1,0)</f>
        <v>0</v>
      </c>
      <c r="KM149" s="0" t="n">
        <f aca="false">IF(ISNUMBER(FIND(KM$1,$D149))=$AO$1,1,0)*VLOOKUP($Z$2,DALYs!$A$2:$MW$40,'Intervention list'!KM$195+1,0)</f>
        <v>0</v>
      </c>
      <c r="KN149" s="0" t="n">
        <f aca="false">IF(ISNUMBER(FIND(KN$1,$D149))=$AO$1,1,0)*VLOOKUP($Z$2,DALYs!$A$2:$MW$40,'Intervention list'!KN$195+1,0)</f>
        <v>0</v>
      </c>
      <c r="KO149" s="0" t="n">
        <f aca="false">IF(ISNUMBER(FIND(KO$1,$D149))=$AO$1,1,0)*VLOOKUP($Z$2,DALYs!$A$2:$MW$40,'Intervention list'!KO$195+1,0)</f>
        <v>0</v>
      </c>
      <c r="KP149" s="0" t="n">
        <f aca="false">IF(ISNUMBER(FIND(KP$1,$D149))=$AO$1,1,0)*VLOOKUP($Z$2,DALYs!$A$2:$MW$40,'Intervention list'!KP$195+1,0)</f>
        <v>0</v>
      </c>
      <c r="KQ149" s="0" t="n">
        <f aca="false">IF(ISNUMBER(FIND(KQ$1,$D149))=$AO$1,1,0)*VLOOKUP($Z$2,DALYs!$A$2:$MW$40,'Intervention list'!KQ$195+1,0)</f>
        <v>0</v>
      </c>
      <c r="KR149" s="0" t="n">
        <f aca="false">IF(ISNUMBER(FIND(KR$1,$D149))=$AO$1,1,0)*VLOOKUP($Z$2,DALYs!$A$2:$MW$40,'Intervention list'!KR$195+1,0)</f>
        <v>0</v>
      </c>
      <c r="KS149" s="0" t="n">
        <f aca="false">IF(ISNUMBER(FIND(KS$1,$D149))=$AO$1,1,0)*VLOOKUP($Z$2,DALYs!$A$2:$MW$40,'Intervention list'!KS$195+1,0)</f>
        <v>0</v>
      </c>
      <c r="KT149" s="0" t="n">
        <f aca="false">IF(ISNUMBER(FIND(KT$1,$D149))=$AO$1,1,0)*VLOOKUP($Z$2,DALYs!$A$2:$MW$40,'Intervention list'!KT$195+1,0)</f>
        <v>0</v>
      </c>
      <c r="KU149" s="0" t="n">
        <f aca="false">IF(ISNUMBER(FIND(KU$1,$D149))=$AO$1,1,0)*VLOOKUP($Z$2,DALYs!$A$2:$MW$40,'Intervention list'!KU$195+1,0)</f>
        <v>0</v>
      </c>
      <c r="KV149" s="0" t="n">
        <f aca="false">IF(ISNUMBER(FIND(KV$1,$D149))=$AO$1,1,0)*VLOOKUP($Z$2,DALYs!$A$2:$MW$40,'Intervention list'!KV$195+1,0)</f>
        <v>0</v>
      </c>
      <c r="KW149" s="0" t="n">
        <f aca="false">IF(ISNUMBER(FIND(KW$1,$D149))=$AO$1,1,0)*VLOOKUP($Z$2,DALYs!$A$2:$MW$40,'Intervention list'!KW$195+1,0)</f>
        <v>0</v>
      </c>
      <c r="KX149" s="0" t="n">
        <f aca="false">IF(ISNUMBER(FIND(KX$1,$D149))=$AO$1,1,0)*VLOOKUP($Z$2,DALYs!$A$2:$MW$40,'Intervention list'!KX$195+1,0)</f>
        <v>0</v>
      </c>
      <c r="KY149" s="0" t="n">
        <f aca="false">IF(ISNUMBER(FIND(KY$1,$D149))=$AO$1,1,0)*VLOOKUP($Z$2,DALYs!$A$2:$MW$40,'Intervention list'!KY$195+1,0)</f>
        <v>0</v>
      </c>
      <c r="KZ149" s="0" t="n">
        <f aca="false">IF(ISNUMBER(FIND(KZ$1,$D149))=$AO$1,1,0)*VLOOKUP($Z$2,DALYs!$A$2:$MW$40,'Intervention list'!KZ$195+1,0)</f>
        <v>0</v>
      </c>
      <c r="LA149" s="0" t="n">
        <f aca="false">IF(ISNUMBER(FIND(LA$1,$D149))=$AO$1,1,0)*VLOOKUP($Z$2,DALYs!$A$2:$MW$40,'Intervention list'!LA$195+1,0)</f>
        <v>0</v>
      </c>
      <c r="LB149" s="0" t="n">
        <f aca="false">IF(ISNUMBER(FIND(LB$1,$D149))=$AO$1,1,0)*VLOOKUP($Z$2,DALYs!$A$2:$MW$40,'Intervention list'!LB$195+1,0)</f>
        <v>0</v>
      </c>
      <c r="LC149" s="0" t="n">
        <f aca="false">IF(ISNUMBER(FIND(LC$1,$D149))=$AO$1,1,0)*VLOOKUP($Z$2,DALYs!$A$2:$MW$40,'Intervention list'!LC$195+1,0)</f>
        <v>0</v>
      </c>
      <c r="LD149" s="0" t="n">
        <f aca="false">IF(ISNUMBER(FIND(LD$1,$D149))=$AO$1,1,0)*VLOOKUP($Z$2,DALYs!$A$2:$MW$40,'Intervention list'!LD$195+1,0)</f>
        <v>0</v>
      </c>
      <c r="LE149" s="0" t="n">
        <f aca="false">IF(ISNUMBER(FIND(LE$1,$D149))=$AO$1,1,0)*VLOOKUP($Z$2,DALYs!$A$2:$MW$40,'Intervention list'!LE$195+1,0)</f>
        <v>0</v>
      </c>
      <c r="LF149" s="0" t="n">
        <f aca="false">IF(ISNUMBER(FIND(LF$1,$D149))=$AO$1,1,0)*VLOOKUP($Z$2,DALYs!$A$2:$MW$40,'Intervention list'!LF$195+1,0)</f>
        <v>0</v>
      </c>
      <c r="LG149" s="0" t="n">
        <f aca="false">IF(ISNUMBER(FIND(LG$1,$D149))=$AO$1,1,0)*VLOOKUP($Z$2,DALYs!$A$2:$MW$40,'Intervention list'!LG$195+1,0)</f>
        <v>0</v>
      </c>
      <c r="LH149" s="0" t="n">
        <f aca="false">IF(ISNUMBER(FIND(LH$1,$D149))=$AO$1,1,0)*VLOOKUP($Z$2,DALYs!$A$2:$MW$40,'Intervention list'!LH$195+1,0)</f>
        <v>0</v>
      </c>
      <c r="LI149" s="0" t="n">
        <f aca="false">IF(ISNUMBER(FIND(LI$1,$D149))=$AO$1,1,0)*VLOOKUP($Z$2,DALYs!$A$2:$MW$40,'Intervention list'!LI$195+1,0)</f>
        <v>0</v>
      </c>
      <c r="LJ149" s="0" t="n">
        <f aca="false">IF(ISNUMBER(FIND(LJ$1,$D149))=$AO$1,1,0)*VLOOKUP($Z$2,DALYs!$A$2:$MW$40,'Intervention list'!LJ$195+1,0)</f>
        <v>0</v>
      </c>
      <c r="LK149" s="0" t="n">
        <f aca="false">IF(ISNUMBER(FIND(LK$1,$D149))=$AO$1,1,0)*VLOOKUP($Z$2,DALYs!$A$2:$MW$40,'Intervention list'!LK$195+1,0)</f>
        <v>0</v>
      </c>
      <c r="LL149" s="0" t="n">
        <f aca="false">IF(ISNUMBER(FIND(LL$1,$D149))=$AO$1,1,0)*VLOOKUP($Z$2,DALYs!$A$2:$MW$40,'Intervention list'!LL$195+1,0)</f>
        <v>0</v>
      </c>
      <c r="LM149" s="0" t="n">
        <f aca="false">IF(ISNUMBER(FIND(LM$1,$D149))=$AO$1,1,0)*VLOOKUP($Z$2,DALYs!$A$2:$MW$40,'Intervention list'!LM$195+1,0)</f>
        <v>0</v>
      </c>
      <c r="LN149" s="0" t="n">
        <f aca="false">IF(ISNUMBER(FIND(LN$1,$D149))=$AO$1,1,0)*VLOOKUP($Z$2,DALYs!$A$2:$MW$40,'Intervention list'!LN$195+1,0)</f>
        <v>0</v>
      </c>
      <c r="LO149" s="0" t="n">
        <f aca="false">IF(ISNUMBER(FIND(LO$1,$D149))=$AO$1,1,0)*VLOOKUP($Z$2,DALYs!$A$2:$MW$40,'Intervention list'!LO$195+1,0)</f>
        <v>0</v>
      </c>
      <c r="LP149" s="0" t="n">
        <f aca="false">IF(ISNUMBER(FIND(LP$1,$D149))=$AO$1,1,0)*VLOOKUP($Z$2,DALYs!$A$2:$MW$40,'Intervention list'!LP$195+1,0)</f>
        <v>0</v>
      </c>
      <c r="LQ149" s="0" t="n">
        <f aca="false">IF(ISNUMBER(FIND(LQ$1,$D149))=$AO$1,1,0)*VLOOKUP($Z$2,DALYs!$A$2:$MW$40,'Intervention list'!LQ$195+1,0)</f>
        <v>0</v>
      </c>
      <c r="LR149" s="0" t="n">
        <f aca="false">IF(ISNUMBER(FIND(LR$1,$D149))=$AO$1,1,0)*VLOOKUP($Z$2,DALYs!$A$2:$MW$40,'Intervention list'!LR$195+1,0)</f>
        <v>0</v>
      </c>
      <c r="LS149" s="0" t="n">
        <f aca="false">IF(ISNUMBER(FIND(LS$1,$D149))=$AO$1,1,0)*VLOOKUP($Z$2,DALYs!$A$2:$MW$40,'Intervention list'!LS$195+1,0)</f>
        <v>0</v>
      </c>
      <c r="LT149" s="0" t="n">
        <f aca="false">IF(ISNUMBER(FIND(LT$1,$D149))=$AO$1,1,0)*VLOOKUP($Z$2,DALYs!$A$2:$MW$40,'Intervention list'!LT$195+1,0)</f>
        <v>0</v>
      </c>
      <c r="LU149" s="0" t="n">
        <f aca="false">IF(ISNUMBER(FIND(LU$1,$D149))=$AO$1,1,0)*VLOOKUP($Z$2,DALYs!$A$2:$MW$40,'Intervention list'!LU$195+1,0)</f>
        <v>0</v>
      </c>
      <c r="LV149" s="0" t="n">
        <f aca="false">IF(ISNUMBER(FIND(LV$1,$D149))=$AO$1,1,0)*VLOOKUP($Z$2,DALYs!$A$2:$MW$40,'Intervention list'!LV$195+1,0)</f>
        <v>0</v>
      </c>
      <c r="LW149" s="0" t="n">
        <f aca="false">IF(ISNUMBER(FIND(LW$1,$D149))=$AO$1,1,0)*VLOOKUP($Z$2,DALYs!$A$2:$MW$40,'Intervention list'!LW$195+1,0)</f>
        <v>0</v>
      </c>
      <c r="LX149" s="0" t="n">
        <f aca="false">IF(ISNUMBER(FIND(LX$1,$D149))=$AO$1,1,0)*VLOOKUP($Z$2,DALYs!$A$2:$MW$40,'Intervention list'!LX$195+1,0)</f>
        <v>0</v>
      </c>
      <c r="LY149" s="0" t="n">
        <f aca="false">IF(ISNUMBER(FIND(LY$1,$D149))=$AO$1,1,0)*VLOOKUP($Z$2,DALYs!$A$2:$MW$40,'Intervention list'!LY$195+1,0)</f>
        <v>0</v>
      </c>
      <c r="LZ149" s="0" t="n">
        <f aca="false">IF(ISNUMBER(FIND(LZ$1,$D149))=$AO$1,1,0)*VLOOKUP($Z$2,DALYs!$A$2:$MW$40,'Intervention list'!LZ$195+1,0)</f>
        <v>0</v>
      </c>
      <c r="MA149" s="0" t="n">
        <f aca="false">IF(ISNUMBER(FIND(MA$1,$D149))=$AO$1,1,0)*VLOOKUP($Z$2,DALYs!$A$2:$MW$40,'Intervention list'!MA$195+1,0)</f>
        <v>0</v>
      </c>
      <c r="MB149" s="0" t="n">
        <f aca="false">IF(ISNUMBER(FIND(MB$1,$D149))=$AO$1,1,0)*VLOOKUP($Z$2,DALYs!$A$2:$MW$40,'Intervention list'!MB$195+1,0)</f>
        <v>0</v>
      </c>
      <c r="MC149" s="0" t="n">
        <f aca="false">IF(ISNUMBER(FIND(MC$1,$D149))=$AO$1,1,0)*VLOOKUP($Z$2,DALYs!$A$2:$MW$40,'Intervention list'!MC$195+1,0)</f>
        <v>0</v>
      </c>
      <c r="MD149" s="0" t="n">
        <f aca="false">IF(ISNUMBER(FIND(MD$1,$D149))=$AO$1,1,0)*VLOOKUP($Z$2,DALYs!$A$2:$MW$40,'Intervention list'!MD$195+1,0)</f>
        <v>0</v>
      </c>
      <c r="ME149" s="0" t="n">
        <f aca="false">IF(ISNUMBER(FIND(ME$1,$D149))=$AO$1,1,0)*VLOOKUP($Z$2,DALYs!$A$2:$MW$40,'Intervention list'!ME$195+1,0)</f>
        <v>0</v>
      </c>
      <c r="MF149" s="0" t="n">
        <f aca="false">IF(ISNUMBER(FIND(MF$1,$D149))=$AO$1,1,0)*VLOOKUP($Z$2,DALYs!$A$2:$MW$40,'Intervention list'!MF$195+1,0)</f>
        <v>0</v>
      </c>
      <c r="MG149" s="0" t="n">
        <f aca="false">IF(ISNUMBER(FIND(MG$1,$D149))=$AO$1,1,0)*VLOOKUP($Z$2,DALYs!$A$2:$MW$40,'Intervention list'!MG$195+1,0)</f>
        <v>0</v>
      </c>
      <c r="MH149" s="0" t="n">
        <f aca="false">IF(ISNUMBER(FIND(MH$1,$D149))=$AO$1,1,0)*VLOOKUP($Z$2,DALYs!$A$2:$MW$40,'Intervention list'!MH$195+1,0)</f>
        <v>0</v>
      </c>
      <c r="MI149" s="0" t="n">
        <f aca="false">IF(ISNUMBER(FIND(MI$1,$D149))=$AO$1,1,0)*VLOOKUP($Z$2,DALYs!$A$2:$MW$40,'Intervention list'!MI$195+1,0)</f>
        <v>0</v>
      </c>
      <c r="MJ149" s="0" t="n">
        <f aca="false">IF(ISNUMBER(FIND(MJ$1,$D149))=$AO$1,1,0)*VLOOKUP($Z$2,DALYs!$A$2:$MW$40,'Intervention list'!MJ$195+1,0)</f>
        <v>0</v>
      </c>
      <c r="MK149" s="0" t="n">
        <f aca="false">IF(ISNUMBER(FIND(MK$1,$D149))=$AO$1,1,0)*VLOOKUP($Z$2,DALYs!$A$2:$MW$40,'Intervention list'!MK$195+1,0)</f>
        <v>0</v>
      </c>
      <c r="ML149" s="0" t="n">
        <f aca="false">IF(ISNUMBER(FIND(ML$1,$D149))=$AO$1,1,0)*VLOOKUP($Z$2,DALYs!$A$2:$MW$40,'Intervention list'!ML$195+1,0)</f>
        <v>0</v>
      </c>
      <c r="MM149" s="0" t="n">
        <f aca="false">IF(ISNUMBER(FIND(MM$1,$D149))=$AO$1,1,0)*VLOOKUP($Z$2,DALYs!$A$2:$MW$40,'Intervention list'!MM$195+1,0)</f>
        <v>0</v>
      </c>
      <c r="MN149" s="0" t="n">
        <f aca="false">IF(ISNUMBER(FIND(MN$1,$D149))=$AO$1,1,0)*VLOOKUP($Z$2,DALYs!$A$2:$MW$40,'Intervention list'!MN$195+1,0)</f>
        <v>0</v>
      </c>
      <c r="MO149" s="0" t="n">
        <f aca="false">IF(ISNUMBER(FIND(MO$1,$D149))=$AO$1,1,0)*VLOOKUP($Z$2,DALYs!$A$2:$MW$40,'Intervention list'!MO$195+1,0)</f>
        <v>0</v>
      </c>
      <c r="MP149" s="0" t="n">
        <f aca="false">IF(ISNUMBER(FIND(MP$1,$D149))=$AO$1,1,0)*VLOOKUP($Z$2,DALYs!$A$2:$MW$40,'Intervention list'!MP$195+1,0)</f>
        <v>0</v>
      </c>
      <c r="MQ149" s="0" t="n">
        <f aca="false">IF(ISNUMBER(FIND(MQ$1,$D149))=$AO$1,1,0)*VLOOKUP($Z$2,DALYs!$A$2:$MW$40,'Intervention list'!MQ$195+1,0)</f>
        <v>0</v>
      </c>
      <c r="MR149" s="0" t="n">
        <f aca="false">IF(ISNUMBER(FIND(MR$1,$D149))=$AO$1,1,0)*VLOOKUP($Z$2,DALYs!$A$2:$MW$40,'Intervention list'!MR$195+1,0)</f>
        <v>0</v>
      </c>
      <c r="MS149" s="0" t="n">
        <f aca="false">IF(ISNUMBER(FIND(MS$1,$D149))=$AO$1,1,0)*VLOOKUP($Z$2,DALYs!$A$2:$MW$40,'Intervention list'!MS$195+1,0)</f>
        <v>0</v>
      </c>
      <c r="MT149" s="0" t="n">
        <f aca="false">IF(ISNUMBER(FIND(MT$1,$D149))=$AO$1,1,0)*VLOOKUP($Z$2,DALYs!$A$2:$MW$40,'Intervention list'!MT$195+1,0)</f>
        <v>0</v>
      </c>
      <c r="MU149" s="0" t="n">
        <f aca="false">IF(ISNUMBER(FIND(MU$1,$D149))=$AO$1,1,0)*VLOOKUP($Z$2,DALYs!$A$2:$MW$40,'Intervention list'!MU$195+1,0)</f>
        <v>0</v>
      </c>
      <c r="MV149" s="0" t="n">
        <f aca="false">IF(ISNUMBER(FIND(MV$1,$D149))=$AO$1,1,0)*VLOOKUP($Z$2,DALYs!$A$2:$MW$40,'Intervention list'!MV$195+1,0)</f>
        <v>0</v>
      </c>
      <c r="MW149" s="0" t="n">
        <f aca="false">IF(ISNUMBER(FIND(MW$1,$D149))=$AO$1,1,0)*VLOOKUP($Z$2,DALYs!$A$2:$MW$40,'Intervention list'!MW$195+1,0)</f>
        <v>0</v>
      </c>
      <c r="MX149" s="0" t="n">
        <f aca="false">IF(ISNUMBER(FIND(MX$1,$D149))=$AO$1,1,0)*VLOOKUP($Z$2,DALYs!$A$2:$MW$40,'Intervention list'!MX$195+1,0)</f>
        <v>0</v>
      </c>
      <c r="MY149" s="0" t="n">
        <f aca="false">IF(ISNUMBER(FIND(MY$1,$D149))=$AO$1,1,0)*VLOOKUP($Z$2,DALYs!$A$2:$MW$40,'Intervention list'!MY$195+1,0)</f>
        <v>0</v>
      </c>
      <c r="MZ149" s="0" t="n">
        <f aca="false">IF(ISNUMBER(FIND(MZ$1,$D149))=$AO$1,1,0)*VLOOKUP($Z$2,DALYs!$A$2:$MW$40,'Intervention list'!MZ$195+1,0)</f>
        <v>0</v>
      </c>
      <c r="NA149" s="0" t="n">
        <f aca="false">IF(ISNUMBER(FIND(NA$1,$D149))=$AO$1,1,0)*VLOOKUP($Z$2,DALYs!$A$2:$MW$40,'Intervention list'!NA$195+1,0)</f>
        <v>0</v>
      </c>
      <c r="NB149" s="0" t="n">
        <f aca="false">IF(ISNUMBER(FIND(NB$1,$D149))=$AO$1,1,0)*VLOOKUP($Z$2,DALYs!$A$2:$MW$40,'Intervention list'!NB$195+1,0)</f>
        <v>0</v>
      </c>
      <c r="NC149" s="0" t="n">
        <f aca="false">IF(ISNUMBER(FIND(NC$1,$D149))=$AO$1,1,0)*VLOOKUP($Z$2,DALYs!$A$2:$MW$40,'Intervention list'!NC$195+1,0)</f>
        <v>0</v>
      </c>
      <c r="ND149" s="0" t="n">
        <f aca="false">IF(ISNUMBER(FIND(ND$1,$D149))=$AO$1,1,0)*VLOOKUP($Z$2,DALYs!$A$2:$MW$40,'Intervention list'!ND$195+1,0)</f>
        <v>0</v>
      </c>
      <c r="NE149" s="0" t="n">
        <f aca="false">IF(ISNUMBER(FIND(NE$1,$D149))=$AO$1,1,0)*VLOOKUP($Z$2,DALYs!$A$2:$MW$40,'Intervention list'!NE$195+1,0)</f>
        <v>0</v>
      </c>
      <c r="NF149" s="0" t="n">
        <f aca="false">IF(ISNUMBER(FIND(NF$1,$D149))=$AO$1,1,0)*VLOOKUP($Z$2,DALYs!$A$2:$MW$40,'Intervention list'!NF$195+1,0)</f>
        <v>0</v>
      </c>
      <c r="NG149" s="0" t="n">
        <f aca="false">IF(ISNUMBER(FIND(NG$1,$D149))=$AO$1,1,0)*VLOOKUP($Z$2,DALYs!$A$2:$MW$40,'Intervention list'!NG$195+1,0)</f>
        <v>0</v>
      </c>
      <c r="NH149" s="0" t="n">
        <f aca="false">IF(ISNUMBER(FIND(NH$1,$D149))=$AO$1,1,0)*VLOOKUP($Z$2,DALYs!$A$2:$MW$40,'Intervention list'!NH$195+1,0)</f>
        <v>0</v>
      </c>
      <c r="NI149" s="0" t="n">
        <f aca="false">IF(ISNUMBER(FIND(NI$1,$D149))=$AO$1,1,0)*VLOOKUP($Z$2,DALYs!$A$2:$MW$40,'Intervention list'!NI$195+1,0)</f>
        <v>0</v>
      </c>
      <c r="NJ149" s="0" t="n">
        <f aca="false">IF(ISNUMBER(FIND(NJ$1,$D149))=$AO$1,1,0)*VLOOKUP($Z$2,DALYs!$A$2:$MW$40,'Intervention list'!NJ$195+1,0)</f>
        <v>0</v>
      </c>
      <c r="NK149" s="0" t="n">
        <f aca="false">IF(ISNUMBER(FIND(NK$1,$D149))=$AO$1,1,0)*VLOOKUP($Z$2,DALYs!$A$2:$MW$40,'Intervention list'!NK$195+1,0)</f>
        <v>0</v>
      </c>
      <c r="NL149" s="0" t="n">
        <f aca="false">IF(ISNUMBER(FIND(NL$1,$D149))=$AO$1,1,0)*VLOOKUP($Z$2,DALYs!$A$2:$MW$40,'Intervention list'!NL$195+1,0)</f>
        <v>0</v>
      </c>
      <c r="NM149" s="0" t="n">
        <f aca="false">IF(ISNUMBER(FIND(NM$1,$D149))=$AO$1,1,0)*VLOOKUP($Z$2,DALYs!$A$2:$MW$40,'Intervention list'!NM$195+1,0)</f>
        <v>0</v>
      </c>
      <c r="NN149" s="0" t="n">
        <f aca="false">IF(ISNUMBER(FIND(NN$1,$D149))=$AO$1,1,0)*VLOOKUP($Z$2,DALYs!$A$2:$MW$40,'Intervention list'!NN$195+1,0)</f>
        <v>0</v>
      </c>
      <c r="NO149" s="0" t="n">
        <f aca="false">IF(ISNUMBER(FIND(NO$1,$D149))=$AO$1,1,0)*VLOOKUP($Z$2,DALYs!$A$2:$MW$40,'Intervention list'!NO$195+1,0)</f>
        <v>0</v>
      </c>
      <c r="NP149" s="0" t="n">
        <f aca="false">IF(ISNUMBER(FIND(NP$1,$D149))=$AO$1,1,0)*VLOOKUP($Z$2,DALYs!$A$2:$MW$40,'Intervention list'!NP$195+1,0)</f>
        <v>0</v>
      </c>
      <c r="NQ149" s="0" t="n">
        <f aca="false">IF(ISNUMBER(FIND(NQ$1,$D149))=$AO$1,1,0)*VLOOKUP($Z$2,DALYs!$A$2:$MW$40,'Intervention list'!NQ$195+1,0)</f>
        <v>0</v>
      </c>
      <c r="NR149" s="0" t="n">
        <f aca="false">IF(ISNUMBER(FIND(NR$1,$D149))=$AO$1,1,0)*VLOOKUP($Z$2,DALYs!$A$2:$MW$40,'Intervention list'!NR$195+1,0)</f>
        <v>0</v>
      </c>
      <c r="NS149" s="0" t="n">
        <f aca="false">IF(ISNUMBER(FIND(NS$1,$D149))=$AO$1,1,0)*VLOOKUP($Z$2,DALYs!$A$2:$MW$40,'Intervention list'!NS$195+1,0)</f>
        <v>0</v>
      </c>
      <c r="NT149" s="0" t="n">
        <f aca="false">IF(ISNUMBER(FIND(NT$1,$D149))=$AO$1,1,0)*VLOOKUP($Z$2,DALYs!$A$2:$MW$40,'Intervention list'!NT$195+1,0)</f>
        <v>0</v>
      </c>
      <c r="NU149" s="0" t="n">
        <f aca="false">IF(ISNUMBER(FIND(NU$1,$D149))=$AO$1,1,0)*VLOOKUP($Z$2,DALYs!$A$2:$MW$40,'Intervention list'!NU$195+1,0)</f>
        <v>0</v>
      </c>
      <c r="NV149" s="0" t="n">
        <f aca="false">IF(ISNUMBER(FIND(NV$1,$D149))=$AO$1,1,0)*VLOOKUP($Z$2,DALYs!$A$2:$MW$40,'Intervention list'!NV$195+1,0)</f>
        <v>0</v>
      </c>
      <c r="NW149" s="0" t="n">
        <f aca="false">IF(ISNUMBER(FIND(NW$1,$D149))=$AO$1,1,0)*VLOOKUP($Z$2,DALYs!$A$2:$MW$40,'Intervention list'!NW$195+1,0)</f>
        <v>0</v>
      </c>
      <c r="NX149" s="0" t="n">
        <f aca="false">IF(ISNUMBER(FIND(NX$1,$D149))=$AO$1,1,0)*VLOOKUP($Z$2,DALYs!$A$2:$MW$40,'Intervention list'!NX$195+1,0)</f>
        <v>0</v>
      </c>
      <c r="NY149" s="0" t="n">
        <f aca="false">IF(ISNUMBER(FIND(NY$1,$D149))=$AO$1,1,0)*VLOOKUP($Z$2,DALYs!$A$2:$MW$40,'Intervention list'!NY$195+1,0)</f>
        <v>0</v>
      </c>
      <c r="NZ149" s="0" t="n">
        <f aca="false">IF(ISNUMBER(FIND(NZ$1,$D149))=$AO$1,1,0)*VLOOKUP($Z$2,DALYs!$A$2:$MW$40,'Intervention list'!NZ$195+1,0)</f>
        <v>0</v>
      </c>
      <c r="OA149" s="0" t="n">
        <f aca="false">IF(ISNUMBER(FIND(OA$1,$D149))=$AO$1,1,0)*VLOOKUP($Z$2,DALYs!$A$2:$MW$40,'Intervention list'!OA$195+1,0)</f>
        <v>0</v>
      </c>
      <c r="OB149" s="0" t="n">
        <f aca="false">IF(ISNUMBER(FIND(OB$1,$D149))=$AO$1,1,0)*VLOOKUP($Z$2,DALYs!$A$2:$MW$40,'Intervention list'!OB$195+1,0)</f>
        <v>0</v>
      </c>
      <c r="OC149" s="0" t="n">
        <f aca="false">IF(ISNUMBER(FIND(OC$1,$D149))=$AO$1,1,0)*VLOOKUP($Z$2,DALYs!$A$2:$MW$40,'Intervention list'!OC$195+1,0)</f>
        <v>0</v>
      </c>
      <c r="OD149" s="0" t="n">
        <f aca="false">IF(ISNUMBER(FIND(OD$1,$D149))=$AO$1,1,0)*VLOOKUP($Z$2,DALYs!$A$2:$MW$40,'Intervention list'!OD$195+1,0)</f>
        <v>0</v>
      </c>
      <c r="OE149" s="0" t="n">
        <f aca="false">IF(ISNUMBER(FIND(OE$1,$D149))=$AO$1,1,0)*VLOOKUP($Z$2,DALYs!$A$2:$MW$40,'Intervention list'!OE$195+1,0)</f>
        <v>0</v>
      </c>
      <c r="OF149" s="0" t="n">
        <f aca="false">IF(ISNUMBER(FIND(OF$1,$D149))=$AO$1,1,0)*VLOOKUP($Z$2,DALYs!$A$2:$MW$40,'Intervention list'!OF$195+1,0)</f>
        <v>0</v>
      </c>
      <c r="OG149" s="0" t="n">
        <f aca="false">IF(ISNUMBER(FIND(OG$1,$D149))=$AO$1,1,0)*VLOOKUP($Z$2,DALYs!$A$2:$MW$40,'Intervention list'!OG$195+1,0)</f>
        <v>0</v>
      </c>
      <c r="OH149" s="0" t="n">
        <f aca="false">IF(ISNUMBER(FIND(OH$1,$D149))=$AO$1,1,0)*VLOOKUP($Z$2,DALYs!$A$2:$MW$40,'Intervention list'!OH$195+1,0)</f>
        <v>0</v>
      </c>
      <c r="OI149" s="0" t="n">
        <f aca="false">IF(ISNUMBER(FIND(OI$1,$D149))=$AO$1,1,0)*VLOOKUP($Z$2,DALYs!$A$2:$MW$40,'Intervention list'!OI$195+1,0)</f>
        <v>0</v>
      </c>
      <c r="OJ149" s="0" t="n">
        <f aca="false">IF(ISNUMBER(FIND(OJ$1,$D149))=$AO$1,1,0)*VLOOKUP($Z$2,DALYs!$A$2:$MW$40,'Intervention list'!OJ$195+1,0)</f>
        <v>0</v>
      </c>
      <c r="OK149" s="0" t="n">
        <f aca="false">IF(ISNUMBER(FIND(OK$1,$D149))=$AO$1,1,0)*VLOOKUP($Z$2,DALYs!$A$2:$MW$40,'Intervention list'!OK$195+1,0)</f>
        <v>0</v>
      </c>
      <c r="OL149" s="0" t="n">
        <f aca="false">IF(ISNUMBER(FIND(OL$1,$D149))=$AO$1,1,0)*VLOOKUP($Z$2,DALYs!$A$2:$MW$40,'Intervention list'!OL$195+1,0)</f>
        <v>0</v>
      </c>
      <c r="OM149" s="0" t="n">
        <f aca="false">IF(ISNUMBER(FIND(OM$1,$D149))=$AO$1,1,0)*VLOOKUP($Z$2,DALYs!$A$2:$MW$40,'Intervention list'!OM$195+1,0)</f>
        <v>0</v>
      </c>
      <c r="ON149" s="0" t="n">
        <f aca="false">IF(ISNUMBER(FIND(ON$1,$D149))=$AO$1,1,0)*VLOOKUP($Z$2,DALYs!$A$2:$MW$40,'Intervention list'!ON$195+1,0)</f>
        <v>0</v>
      </c>
      <c r="OO149" s="0" t="n">
        <f aca="false">IF(ISNUMBER(FIND(OO$1,$D149))=$AO$1,1,0)*VLOOKUP($Z$2,DALYs!$A$2:$MW$40,'Intervention list'!OO$195+1,0)</f>
        <v>0</v>
      </c>
      <c r="OP149" s="0" t="n">
        <f aca="false">IF(ISNUMBER(FIND(OP$1,$D149))=$AO$1,1,0)*VLOOKUP($Z$2,DALYs!$A$2:$MW$40,'Intervention list'!OP$195+1,0)</f>
        <v>0</v>
      </c>
      <c r="OQ149" s="0" t="n">
        <f aca="false">IF(ISNUMBER(FIND(OQ$1,$D149))=$AO$1,1,0)*VLOOKUP($Z$2,DALYs!$A$2:$MW$40,'Intervention list'!OQ$195+1,0)</f>
        <v>0</v>
      </c>
      <c r="OR149" s="0" t="n">
        <f aca="false">IF(ISNUMBER(FIND(OR$1,$D149))=$AO$1,1,0)*VLOOKUP($Z$2,DALYs!$A$2:$MW$40,'Intervention list'!OR$195+1,0)</f>
        <v>0</v>
      </c>
      <c r="OS149" s="0" t="n">
        <f aca="false">IF(ISNUMBER(FIND(OS$1,$D149))=$AO$1,1,0)*VLOOKUP($Z$2,DALYs!$A$2:$MW$40,'Intervention list'!OS$195+1,0)</f>
        <v>0</v>
      </c>
      <c r="OT149" s="0" t="n">
        <f aca="false">IF(ISNUMBER(FIND(OT$1,$D149))=$AO$1,1,0)*VLOOKUP($Z$2,DALYs!$A$2:$MW$40,'Intervention list'!OT$195+1,0)</f>
        <v>0</v>
      </c>
      <c r="OU149" s="0" t="n">
        <f aca="false">IF(ISNUMBER(FIND(OU$1,$D149))=$AO$1,1,0)*VLOOKUP($Z$2,DALYs!$A$2:$MW$40,'Intervention list'!OU$195+1,0)</f>
        <v>0</v>
      </c>
      <c r="OV149" s="0" t="n">
        <f aca="false">IF(ISNUMBER(FIND(OV$1,$D149))=$AO$1,1,0)*VLOOKUP($Z$2,DALYs!$A$2:$MW$40,'Intervention list'!OV$195+1,0)</f>
        <v>0</v>
      </c>
      <c r="OW149" s="0" t="n">
        <f aca="false">IF(ISNUMBER(FIND(OW$1,$D149))=$AO$1,1,0)*VLOOKUP($Z$2,DALYs!$A$2:$MW$40,'Intervention list'!OW$195+1,0)</f>
        <v>0</v>
      </c>
      <c r="OX149" s="0" t="n">
        <f aca="false">IF(ISNUMBER(FIND(OX$1,$D149))=$AO$1,1,0)*VLOOKUP($Z$2,DALYs!$A$2:$MW$40,'Intervention list'!OX$195+1,0)</f>
        <v>0</v>
      </c>
    </row>
    <row r="150" customFormat="false" ht="15.75" hidden="false" customHeight="false" outlineLevel="0" collapsed="false">
      <c r="A150" s="6" t="s">
        <v>45</v>
      </c>
      <c r="B150" s="6" t="s">
        <v>12</v>
      </c>
      <c r="C150" s="0" t="s">
        <v>31</v>
      </c>
      <c r="D150" s="7" t="s">
        <v>36</v>
      </c>
      <c r="E150" s="7" t="str">
        <f aca="false">SUBSTITUTE(D150,0.2,X150)</f>
        <v>Malaria: 0.1</v>
      </c>
      <c r="F150" s="0" t="s">
        <v>25</v>
      </c>
      <c r="G150" s="8" t="n">
        <v>20.9468457982365</v>
      </c>
      <c r="H150" s="9" t="n">
        <v>49</v>
      </c>
      <c r="I150" s="9" t="n">
        <f aca="false">IF(H150="","",(H150*(VLOOKUP($Z$2,Worksheet,11,0)^4)))</f>
        <v>71.3975655501401</v>
      </c>
      <c r="J150" s="9" t="n">
        <f aca="false">IF(I150="","",I150*VLOOKUP($Z$2,Worksheet,12,0))</f>
        <v>80.0231026114034</v>
      </c>
      <c r="K150" s="9" t="n">
        <f aca="false">IF(I150="","",I150*VLOOKUP($Z$2, Worksheet, 13, 0))</f>
        <v>70.0991287001334</v>
      </c>
      <c r="L150" s="9" t="n">
        <f aca="false">IF(J150="",VLOOKUP($Z$2, Worksheet, 14, 0),J150)</f>
        <v>80.0231026114034</v>
      </c>
      <c r="M150" s="9" t="n">
        <f aca="false">IF(L150&lt;VLOOKUP($Z$2,'Country sheet'!$A$3:$P$41,15,0), VLOOKUP($Z$2,'Country sheet'!$A$3:$P$41,15,0), L150)/0.7</f>
        <v>114.318718016291</v>
      </c>
      <c r="N150" s="27" t="n">
        <f aca="false">IFERROR(IF(AC150=$AO$1,VLOOKUP(F150,AO$42:AX$46,MATCH(AC$1,AP$41:AX$41,0)+1,0)/COUNTIFS($F$2:$F$194,$F150,$AC$2:$AC$194,$AO$1),0),0) + IFERROR(IF(AD150=$AO$1,VLOOKUP(F150,AO$42:AX$46,MATCH(AD$1,AP$41:AX$41,0)+1,0)/COUNTIFS($F$2:$F$194,$F150,$AD$2:$AD$194,$AO$1),0),0) + IFERROR(IF(AE150=$AO$1,VLOOKUP(F150,AO$42:AX$46,MATCH(AE$1,AP$41:AX$41,0)+1,0)/COUNTIFS($F$2:$F$194,$F150,$AE$2:$AE$194,$AO$1),0),0) + IFERROR(IF(AF150=$AO$1,VLOOKUP(F150,AO$42:AX$46,MATCH(AF$1,AP$41:AX$41,0)+1,0)/COUNTIFS($F$2:$F$194,$F150,$AF$2:$AF$194,$AO$1),0),0) + IFERROR(IF(AG150=$AO$1,VLOOKUP(F150,AO$42:AX$46,MATCH(AG$1,AP$41:AX$41,0)+1,0)/COUNTIFS($F$2:$F$194,$F150,$AG$2:$AG$194,$AO$1),0),0) + IFERROR(IF(AH150=$AO$1,VLOOKUP(F150,AO$42:AX$46,MATCH(AH$1,AP$41:AX$41,0)+1,0)/COUNTIFS($F$2:$F$194,$F150,$AH$2:$AH$194,$AO$1),0),0) + IFERROR(IF(AI150=$AO$1,VLOOKUP(F150,AO$42:AX$46,MATCH(AI$1,AP$41:AX$41,0)+1,0)/COUNTIFS($F$2:$F$194,$F150,$AI$2:$AI$194,$AO$1),0),0) + IFERROR(IF(AJ150=$AO$1,VLOOKUP(F150,AO$42:AX$46,MATCH(AJ$1,AP$41:AX$41,0)+1,0)/COUNTIFS($F$2:$F$194,$F150,$AJ$2:$AJ$194,$AO$1),0),0) + IFERROR(IF(AK150=$AO$1,VLOOKUP(F150,AO$42:AX$46,MATCH(AK$1,AP$41:AX$41,0)+1,0)/COUNTIFS($F$2:$F$194,$F150,$AK$2:$AK$194,$AO$1),0),0)</f>
        <v>439157.071941493</v>
      </c>
      <c r="O150" s="0" t="n">
        <v>1</v>
      </c>
      <c r="P150" s="0" t="n">
        <v>3</v>
      </c>
      <c r="Q150" s="0" t="n">
        <f aca="false">SUM(BC150:OX150)</f>
        <v>340289.402780796</v>
      </c>
      <c r="R150" s="0" t="n">
        <f aca="false">IF(VLOOKUP($Z$2,CET!$A$4:$L$42,12,0)="Low income",_xlfn.IFS(S150=0.2,0.1,S150=0.1,0.05,S150=0.5,0.4,S150=0.35,0.25),S150)</f>
        <v>0.5</v>
      </c>
      <c r="S150" s="0" t="n">
        <v>0.5</v>
      </c>
      <c r="T150" s="0" t="n">
        <v>0.8</v>
      </c>
      <c r="U150" s="0" t="n">
        <f aca="false">N150/M150</f>
        <v>3841.51501663019</v>
      </c>
      <c r="V150" s="0" t="n">
        <f aca="false">IFERROR(U150/Q150,0)</f>
        <v>0.0112889645849618</v>
      </c>
      <c r="W150" s="0" t="n">
        <f aca="false">(T150/R150)*V150</f>
        <v>0.0180623433359388</v>
      </c>
      <c r="X150" s="28" t="n">
        <f aca="false">IF(W150=0,0,IF(W150&lt;=0.8,IF(W150&lt;0.05,0.05,W150),0.8))</f>
        <v>0.05</v>
      </c>
      <c r="Y150" s="28"/>
      <c r="AC150" s="34" t="n">
        <f aca="false">ISNUMBER(FIND(AC$1,$C150))</f>
        <v>0</v>
      </c>
      <c r="AD150" s="33" t="n">
        <f aca="false">ISNUMBER(FIND(AD$1,$C150))</f>
        <v>0</v>
      </c>
      <c r="AE150" s="33" t="n">
        <f aca="false">ISNUMBER(FIND(AE$1,$C150))</f>
        <v>1</v>
      </c>
      <c r="AF150" s="33" t="n">
        <f aca="false">ISNUMBER(FIND(AF$1,$C150))</f>
        <v>0</v>
      </c>
      <c r="AG150" s="33" t="n">
        <f aca="false">ISNUMBER(FIND(AG$1,$C150))</f>
        <v>0</v>
      </c>
      <c r="AH150" s="33" t="n">
        <f aca="false">ISNUMBER(FIND(AH$1,$C150))</f>
        <v>0</v>
      </c>
      <c r="AI150" s="33" t="n">
        <f aca="false">ISNUMBER(FIND(AI$1,$C150))</f>
        <v>0</v>
      </c>
      <c r="AJ150" s="33" t="n">
        <f aca="false">ISNUMBER(FIND(AJ$1,$C150))</f>
        <v>0</v>
      </c>
      <c r="AK150" s="35" t="n">
        <f aca="false">ISNUMBER(FIND(AK$1,$C150))</f>
        <v>0</v>
      </c>
      <c r="AL150" s="6"/>
      <c r="AM150" s="33"/>
      <c r="BC150" s="0" t="n">
        <f aca="false">IF(ISNUMBER(FIND(BC$1,$D150))=$AO$1,1,0)*VLOOKUP($Z$2,DALYs!$A$2:$MW$40,'Intervention list'!BC$195+1,0)</f>
        <v>0</v>
      </c>
      <c r="BD150" s="0" t="n">
        <f aca="false">IF(ISNUMBER(FIND(BD$1,$D150))=$AO$1,1,0)*VLOOKUP($Z$2,DALYs!$A$2:$MW$40,'Intervention list'!BD$195+1,0)</f>
        <v>0</v>
      </c>
      <c r="BE150" s="0" t="n">
        <f aca="false">IF(ISNUMBER(FIND(BE$1,$D150))=$AO$1,1,0)*VLOOKUP($Z$2,DALYs!$A$2:$MW$40,'Intervention list'!BE$195+1,0)</f>
        <v>0</v>
      </c>
      <c r="BF150" s="0" t="n">
        <f aca="false">IF(ISNUMBER(FIND(BF$1,$D150))=$AO$1,1,0)*VLOOKUP($Z$2,DALYs!$A$2:$MW$40,'Intervention list'!BF$195+1,0)</f>
        <v>0</v>
      </c>
      <c r="BG150" s="0" t="n">
        <f aca="false">IF(ISNUMBER(FIND(BG$1,$D150))=$AO$1,1,0)*VLOOKUP($Z$2,DALYs!$A$2:$MW$40,'Intervention list'!BG$195+1,0)</f>
        <v>0</v>
      </c>
      <c r="BH150" s="0" t="n">
        <f aca="false">IF(ISNUMBER(FIND(BH$1,$D150))=$AO$1,1,0)*VLOOKUP($Z$2,DALYs!$A$2:$MW$40,'Intervention list'!BH$195+1,0)</f>
        <v>0</v>
      </c>
      <c r="BI150" s="0" t="n">
        <f aca="false">IF(ISNUMBER(FIND(BI$1,$D150))=$AO$1,1,0)*VLOOKUP($Z$2,DALYs!$A$2:$MW$40,'Intervention list'!BI$195+1,0)</f>
        <v>0</v>
      </c>
      <c r="BJ150" s="0" t="n">
        <f aca="false">IF(ISNUMBER(FIND(BJ$1,$D150))=$AO$1,1,0)*VLOOKUP($Z$2,DALYs!$A$2:$MW$40,'Intervention list'!BJ$195+1,0)</f>
        <v>0</v>
      </c>
      <c r="BK150" s="0" t="n">
        <f aca="false">IF(ISNUMBER(FIND(BK$1,$D150))=$AO$1,1,0)*VLOOKUP($Z$2,DALYs!$A$2:$MW$40,'Intervention list'!BK$195+1,0)</f>
        <v>0</v>
      </c>
      <c r="BL150" s="0" t="n">
        <f aca="false">IF(ISNUMBER(FIND(BL$1,$D150))=$AO$1,1,0)*VLOOKUP($Z$2,DALYs!$A$2:$MW$40,'Intervention list'!BL$195+1,0)</f>
        <v>0</v>
      </c>
      <c r="BM150" s="0" t="n">
        <f aca="false">IF(ISNUMBER(FIND(BM$1,$D150))=$AO$1,1,0)*VLOOKUP($Z$2,DALYs!$A$2:$MW$40,'Intervention list'!BM$195+1,0)</f>
        <v>0</v>
      </c>
      <c r="BN150" s="0" t="n">
        <f aca="false">IF(ISNUMBER(FIND(BN$1,$D150))=$AO$1,1,0)*VLOOKUP($Z$2,DALYs!$A$2:$MW$40,'Intervention list'!BN$195+1,0)</f>
        <v>0</v>
      </c>
      <c r="BO150" s="0" t="n">
        <f aca="false">IF(ISNUMBER(FIND(BO$1,$D150))=$AO$1,1,0)*VLOOKUP($Z$2,DALYs!$A$2:$MW$40,'Intervention list'!BO$195+1,0)</f>
        <v>0</v>
      </c>
      <c r="BP150" s="0" t="n">
        <f aca="false">IF(ISNUMBER(FIND(BP$1,$D150))=$AO$1,1,0)*VLOOKUP($Z$2,DALYs!$A$2:$MW$40,'Intervention list'!BP$195+1,0)</f>
        <v>0</v>
      </c>
      <c r="BQ150" s="0" t="n">
        <f aca="false">IF(ISNUMBER(FIND(BQ$1,$D150))=$AO$1,1,0)*VLOOKUP($Z$2,DALYs!$A$2:$MW$40,'Intervention list'!BQ$195+1,0)</f>
        <v>0</v>
      </c>
      <c r="BR150" s="0" t="n">
        <f aca="false">IF(ISNUMBER(FIND(BR$1,$D150))=$AO$1,1,0)*VLOOKUP($Z$2,DALYs!$A$2:$MW$40,'Intervention list'!BR$195+1,0)</f>
        <v>0</v>
      </c>
      <c r="BS150" s="0" t="n">
        <f aca="false">IF(ISNUMBER(FIND(BS$1,$D150))=$AO$1,1,0)*VLOOKUP($Z$2,DALYs!$A$2:$MW$40,'Intervention list'!BS$195+1,0)</f>
        <v>0</v>
      </c>
      <c r="BT150" s="0" t="n">
        <f aca="false">IF(ISNUMBER(FIND(BT$1,$D150))=$AO$1,1,0)*VLOOKUP($Z$2,DALYs!$A$2:$MW$40,'Intervention list'!BT$195+1,0)</f>
        <v>0</v>
      </c>
      <c r="BU150" s="0" t="n">
        <f aca="false">IF(ISNUMBER(FIND(BU$1,$D150))=$AO$1,1,0)*VLOOKUP($Z$2,DALYs!$A$2:$MW$40,'Intervention list'!BU$195+1,0)</f>
        <v>0</v>
      </c>
      <c r="BV150" s="0" t="n">
        <f aca="false">IF(ISNUMBER(FIND(BV$1,$D150))=$AO$1,1,0)*VLOOKUP($Z$2,DALYs!$A$2:$MW$40,'Intervention list'!BV$195+1,0)</f>
        <v>0</v>
      </c>
      <c r="BW150" s="0" t="n">
        <f aca="false">IF(ISNUMBER(FIND(BW$1,$D150))=$AO$1,1,0)*VLOOKUP($Z$2,DALYs!$A$2:$MW$40,'Intervention list'!BW$195+1,0)</f>
        <v>0</v>
      </c>
      <c r="BX150" s="0" t="n">
        <f aca="false">IF(ISNUMBER(FIND(BX$1,$D150))=$AO$1,1,0)*VLOOKUP($Z$2,DALYs!$A$2:$MW$40,'Intervention list'!BX$195+1,0)</f>
        <v>0</v>
      </c>
      <c r="BY150" s="0" t="n">
        <f aca="false">IF(ISNUMBER(FIND(BY$1,$D150))=$AO$1,1,0)*VLOOKUP($Z$2,DALYs!$A$2:$MW$40,'Intervention list'!BY$195+1,0)</f>
        <v>0</v>
      </c>
      <c r="BZ150" s="0" t="n">
        <f aca="false">IF(ISNUMBER(FIND(BZ$1,$D150))=$AO$1,1,0)*VLOOKUP($Z$2,DALYs!$A$2:$MW$40,'Intervention list'!BZ$195+1,0)</f>
        <v>0</v>
      </c>
      <c r="CA150" s="0" t="n">
        <f aca="false">IF(ISNUMBER(FIND(CA$1,$D150))=$AO$1,1,0)*VLOOKUP($Z$2,DALYs!$A$2:$MW$40,'Intervention list'!CA$195+1,0)</f>
        <v>0</v>
      </c>
      <c r="CB150" s="0" t="n">
        <f aca="false">IF(ISNUMBER(FIND(CB$1,$D150))=$AO$1,1,0)*VLOOKUP($Z$2,DALYs!$A$2:$MW$40,'Intervention list'!CB$195+1,0)</f>
        <v>0</v>
      </c>
      <c r="CC150" s="0" t="n">
        <f aca="false">IF(ISNUMBER(FIND(CC$1,$D150))=$AO$1,1,0)*VLOOKUP($Z$2,DALYs!$A$2:$MW$40,'Intervention list'!CC$195+1,0)</f>
        <v>0</v>
      </c>
      <c r="CD150" s="0" t="n">
        <f aca="false">IF(ISNUMBER(FIND(CD$1,$D150))=$AO$1,1,0)*VLOOKUP($Z$2,DALYs!$A$2:$MW$40,'Intervention list'!CD$195+1,0)</f>
        <v>0</v>
      </c>
      <c r="CE150" s="0" t="n">
        <f aca="false">IF(ISNUMBER(FIND(CE$1,$D150))=$AO$1,1,0)*VLOOKUP($Z$2,DALYs!$A$2:$MW$40,'Intervention list'!CE$195+1,0)</f>
        <v>0</v>
      </c>
      <c r="CF150" s="0" t="n">
        <f aca="false">IF(ISNUMBER(FIND(CF$1,$D150))=$AO$1,1,0)*VLOOKUP($Z$2,DALYs!$A$2:$MW$40,'Intervention list'!CF$195+1,0)</f>
        <v>0</v>
      </c>
      <c r="CG150" s="0" t="n">
        <f aca="false">IF(ISNUMBER(FIND(CG$1,$D150))=$AO$1,1,0)*VLOOKUP($Z$2,DALYs!$A$2:$MW$40,'Intervention list'!CG$195+1,0)</f>
        <v>0</v>
      </c>
      <c r="CH150" s="0" t="n">
        <f aca="false">IF(ISNUMBER(FIND(CH$1,$D150))=$AO$1,1,0)*VLOOKUP($Z$2,DALYs!$A$2:$MW$40,'Intervention list'!CH$195+1,0)</f>
        <v>0</v>
      </c>
      <c r="CI150" s="0" t="n">
        <f aca="false">IF(ISNUMBER(FIND(CI$1,$D150))=$AO$1,1,0)*VLOOKUP($Z$2,DALYs!$A$2:$MW$40,'Intervention list'!CI$195+1,0)</f>
        <v>0</v>
      </c>
      <c r="CJ150" s="0" t="n">
        <f aca="false">IF(ISNUMBER(FIND(CJ$1,$D150))=$AO$1,1,0)*VLOOKUP($Z$2,DALYs!$A$2:$MW$40,'Intervention list'!CJ$195+1,0)</f>
        <v>0</v>
      </c>
      <c r="CK150" s="0" t="n">
        <f aca="false">IF(ISNUMBER(FIND(CK$1,$D150))=$AO$1,1,0)*VLOOKUP($Z$2,DALYs!$A$2:$MW$40,'Intervention list'!CK$195+1,0)</f>
        <v>0</v>
      </c>
      <c r="CL150" s="0" t="n">
        <f aca="false">IF(ISNUMBER(FIND(CL$1,$D150))=$AO$1,1,0)*VLOOKUP($Z$2,DALYs!$A$2:$MW$40,'Intervention list'!CL$195+1,0)</f>
        <v>0</v>
      </c>
      <c r="CM150" s="0" t="n">
        <f aca="false">IF(ISNUMBER(FIND(CM$1,$D150))=$AO$1,1,0)*VLOOKUP($Z$2,DALYs!$A$2:$MW$40,'Intervention list'!CM$195+1,0)</f>
        <v>0</v>
      </c>
      <c r="CN150" s="0" t="n">
        <f aca="false">IF(ISNUMBER(FIND(CN$1,$D150))=$AO$1,1,0)*VLOOKUP($Z$2,DALYs!$A$2:$MW$40,'Intervention list'!CN$195+1,0)</f>
        <v>0</v>
      </c>
      <c r="CO150" s="0" t="n">
        <f aca="false">IF(ISNUMBER(FIND(CO$1,$D150))=$AO$1,1,0)*VLOOKUP($Z$2,DALYs!$A$2:$MW$40,'Intervention list'!CO$195+1,0)</f>
        <v>0</v>
      </c>
      <c r="CP150" s="0" t="n">
        <f aca="false">IF(ISNUMBER(FIND(CP$1,$D150))=$AO$1,1,0)*VLOOKUP($Z$2,DALYs!$A$2:$MW$40,'Intervention list'!CP$195+1,0)</f>
        <v>0</v>
      </c>
      <c r="CQ150" s="0" t="n">
        <f aca="false">IF(ISNUMBER(FIND(CQ$1,$D150))=$AO$1,1,0)*VLOOKUP($Z$2,DALYs!$A$2:$MW$40,'Intervention list'!CQ$195+1,0)</f>
        <v>0</v>
      </c>
      <c r="CR150" s="0" t="n">
        <f aca="false">IF(ISNUMBER(FIND(CR$1,$D150))=$AO$1,1,0)*VLOOKUP($Z$2,DALYs!$A$2:$MW$40,'Intervention list'!CR$195+1,0)</f>
        <v>0</v>
      </c>
      <c r="CS150" s="0" t="n">
        <f aca="false">IF(ISNUMBER(FIND(CS$1,$D150))=$AO$1,1,0)*VLOOKUP($Z$2,DALYs!$A$2:$MW$40,'Intervention list'!CS$195+1,0)</f>
        <v>0</v>
      </c>
      <c r="CT150" s="0" t="n">
        <f aca="false">IF(ISNUMBER(FIND(CT$1,$D150))=$AO$1,1,0)*VLOOKUP($Z$2,DALYs!$A$2:$MW$40,'Intervention list'!CT$195+1,0)</f>
        <v>0</v>
      </c>
      <c r="CU150" s="0" t="n">
        <f aca="false">IF(ISNUMBER(FIND(CU$1,$D150))=$AO$1,1,0)*VLOOKUP($Z$2,DALYs!$A$2:$MW$40,'Intervention list'!CU$195+1,0)</f>
        <v>0</v>
      </c>
      <c r="CV150" s="0" t="n">
        <f aca="false">IF(ISNUMBER(FIND(CV$1,$D150))=$AO$1,1,0)*VLOOKUP($Z$2,DALYs!$A$2:$MW$40,'Intervention list'!CV$195+1,0)</f>
        <v>0</v>
      </c>
      <c r="CW150" s="0" t="n">
        <f aca="false">IF(ISNUMBER(FIND(CW$1,$D150))=$AO$1,1,0)*VLOOKUP($Z$2,DALYs!$A$2:$MW$40,'Intervention list'!CW$195+1,0)</f>
        <v>0</v>
      </c>
      <c r="CX150" s="0" t="n">
        <f aca="false">IF(ISNUMBER(FIND(CX$1,$D150))=$AO$1,1,0)*VLOOKUP($Z$2,DALYs!$A$2:$MW$40,'Intervention list'!CX$195+1,0)</f>
        <v>0</v>
      </c>
      <c r="CY150" s="0" t="n">
        <f aca="false">IF(ISNUMBER(FIND(CY$1,$D150))=$AO$1,1,0)*VLOOKUP($Z$2,DALYs!$A$2:$MW$40,'Intervention list'!CY$195+1,0)</f>
        <v>0</v>
      </c>
      <c r="CZ150" s="0" t="n">
        <f aca="false">IF(ISNUMBER(FIND(CZ$1,$D150))=$AO$1,1,0)*VLOOKUP($Z$2,DALYs!$A$2:$MW$40,'Intervention list'!CZ$195+1,0)</f>
        <v>0</v>
      </c>
      <c r="DA150" s="0" t="n">
        <f aca="false">IF(ISNUMBER(FIND(DA$1,$D150))=$AO$1,1,0)*VLOOKUP($Z$2,DALYs!$A$2:$MW$40,'Intervention list'!DA$195+1,0)</f>
        <v>0</v>
      </c>
      <c r="DB150" s="0" t="n">
        <f aca="false">IF(ISNUMBER(FIND(DB$1,$D150))=$AO$1,1,0)*VLOOKUP($Z$2,DALYs!$A$2:$MW$40,'Intervention list'!DB$195+1,0)</f>
        <v>0</v>
      </c>
      <c r="DC150" s="0" t="n">
        <f aca="false">IF(ISNUMBER(FIND(DC$1,$D150))=$AO$1,1,0)*VLOOKUP($Z$2,DALYs!$A$2:$MW$40,'Intervention list'!DC$195+1,0)</f>
        <v>0</v>
      </c>
      <c r="DD150" s="0" t="n">
        <f aca="false">IF(ISNUMBER(FIND(DD$1,$D150))=$AO$1,1,0)*VLOOKUP($Z$2,DALYs!$A$2:$MW$40,'Intervention list'!DD$195+1,0)</f>
        <v>0</v>
      </c>
      <c r="DE150" s="0" t="n">
        <f aca="false">IF(ISNUMBER(FIND(DE$1,$D150))=$AO$1,1,0)*VLOOKUP($Z$2,DALYs!$A$2:$MW$40,'Intervention list'!DE$195+1,0)</f>
        <v>0</v>
      </c>
      <c r="DF150" s="0" t="n">
        <f aca="false">IF(ISNUMBER(FIND(DF$1,$D150))=$AO$1,1,0)*VLOOKUP($Z$2,DALYs!$A$2:$MW$40,'Intervention list'!DF$195+1,0)</f>
        <v>0</v>
      </c>
      <c r="DG150" s="0" t="n">
        <f aca="false">IF(ISNUMBER(FIND(DG$1,$D150))=$AO$1,1,0)*VLOOKUP($Z$2,DALYs!$A$2:$MW$40,'Intervention list'!DG$195+1,0)</f>
        <v>0</v>
      </c>
      <c r="DH150" s="0" t="n">
        <f aca="false">IF(ISNUMBER(FIND(DH$1,$D150))=$AO$1,1,0)*VLOOKUP($Z$2,DALYs!$A$2:$MW$40,'Intervention list'!DH$195+1,0)</f>
        <v>0</v>
      </c>
      <c r="DI150" s="0" t="n">
        <f aca="false">IF(ISNUMBER(FIND(DI$1,$D150))=$AO$1,1,0)*VLOOKUP($Z$2,DALYs!$A$2:$MW$40,'Intervention list'!DI$195+1,0)</f>
        <v>0</v>
      </c>
      <c r="DJ150" s="0" t="n">
        <f aca="false">IF(ISNUMBER(FIND(DJ$1,$D150))=$AO$1,1,0)*VLOOKUP($Z$2,DALYs!$A$2:$MW$40,'Intervention list'!DJ$195+1,0)</f>
        <v>0</v>
      </c>
      <c r="DK150" s="0" t="n">
        <f aca="false">IF(ISNUMBER(FIND(DK$1,$D150))=$AO$1,1,0)*VLOOKUP($Z$2,DALYs!$A$2:$MW$40,'Intervention list'!DK$195+1,0)</f>
        <v>0</v>
      </c>
      <c r="DL150" s="0" t="n">
        <f aca="false">IF(ISNUMBER(FIND(DL$1,$D150))=$AO$1,1,0)*VLOOKUP($Z$2,DALYs!$A$2:$MW$40,'Intervention list'!DL$195+1,0)</f>
        <v>0</v>
      </c>
      <c r="DM150" s="0" t="n">
        <f aca="false">IF(ISNUMBER(FIND(DM$1,$D150))=$AO$1,1,0)*VLOOKUP($Z$2,DALYs!$A$2:$MW$40,'Intervention list'!DM$195+1,0)</f>
        <v>0</v>
      </c>
      <c r="DN150" s="0" t="n">
        <f aca="false">IF(ISNUMBER(FIND(DN$1,$D150))=$AO$1,1,0)*VLOOKUP($Z$2,DALYs!$A$2:$MW$40,'Intervention list'!DN$195+1,0)</f>
        <v>0</v>
      </c>
      <c r="DO150" s="0" t="n">
        <f aca="false">IF(ISNUMBER(FIND(DO$1,$D150))=$AO$1,1,0)*VLOOKUP($Z$2,DALYs!$A$2:$MW$40,'Intervention list'!DO$195+1,0)</f>
        <v>0</v>
      </c>
      <c r="DP150" s="0" t="n">
        <f aca="false">IF(ISNUMBER(FIND(DP$1,$D150))=$AO$1,1,0)*VLOOKUP($Z$2,DALYs!$A$2:$MW$40,'Intervention list'!DP$195+1,0)</f>
        <v>0</v>
      </c>
      <c r="DQ150" s="0" t="n">
        <f aca="false">IF(ISNUMBER(FIND(DQ$1,$D150))=$AO$1,1,0)*VLOOKUP($Z$2,DALYs!$A$2:$MW$40,'Intervention list'!DQ$195+1,0)</f>
        <v>0</v>
      </c>
      <c r="DR150" s="0" t="n">
        <f aca="false">IF(ISNUMBER(FIND(DR$1,$D150))=$AO$1,1,0)*VLOOKUP($Z$2,DALYs!$A$2:$MW$40,'Intervention list'!DR$195+1,0)</f>
        <v>0</v>
      </c>
      <c r="DS150" s="0" t="n">
        <f aca="false">IF(ISNUMBER(FIND(DS$1,$D150))=$AO$1,1,0)*VLOOKUP($Z$2,DALYs!$A$2:$MW$40,'Intervention list'!DS$195+1,0)</f>
        <v>0</v>
      </c>
      <c r="DT150" s="0" t="n">
        <f aca="false">IF(ISNUMBER(FIND(DT$1,$D150))=$AO$1,1,0)*VLOOKUP($Z$2,DALYs!$A$2:$MW$40,'Intervention list'!DT$195+1,0)</f>
        <v>0</v>
      </c>
      <c r="DU150" s="0" t="n">
        <f aca="false">IF(ISNUMBER(FIND(DU$1,$D150))=$AO$1,1,0)*VLOOKUP($Z$2,DALYs!$A$2:$MW$40,'Intervention list'!DU$195+1,0)</f>
        <v>0</v>
      </c>
      <c r="DV150" s="0" t="n">
        <f aca="false">IF(ISNUMBER(FIND(DV$1,$D150))=$AO$1,1,0)*VLOOKUP($Z$2,DALYs!$A$2:$MW$40,'Intervention list'!DV$195+1,0)</f>
        <v>0</v>
      </c>
      <c r="DW150" s="0" t="n">
        <f aca="false">IF(ISNUMBER(FIND(DW$1,$D150))=$AO$1,1,0)*VLOOKUP($Z$2,DALYs!$A$2:$MW$40,'Intervention list'!DW$195+1,0)</f>
        <v>0</v>
      </c>
      <c r="DX150" s="0" t="n">
        <f aca="false">IF(ISNUMBER(FIND(DX$1,$D150))=$AO$1,1,0)*VLOOKUP($Z$2,DALYs!$A$2:$MW$40,'Intervention list'!DX$195+1,0)</f>
        <v>0</v>
      </c>
      <c r="DY150" s="0" t="n">
        <f aca="false">IF(ISNUMBER(FIND(DY$1,$D150))=$AO$1,1,0)*VLOOKUP($Z$2,DALYs!$A$2:$MW$40,'Intervention list'!DY$195+1,0)</f>
        <v>0</v>
      </c>
      <c r="DZ150" s="0" t="n">
        <f aca="false">IF(ISNUMBER(FIND(DZ$1,$D150))=$AO$1,1,0)*VLOOKUP($Z$2,DALYs!$A$2:$MW$40,'Intervention list'!DZ$195+1,0)</f>
        <v>0</v>
      </c>
      <c r="EA150" s="0" t="n">
        <f aca="false">IF(ISNUMBER(FIND(EA$1,$D150))=$AO$1,1,0)*VLOOKUP($Z$2,DALYs!$A$2:$MW$40,'Intervention list'!EA$195+1,0)</f>
        <v>0</v>
      </c>
      <c r="EB150" s="0" t="n">
        <f aca="false">IF(ISNUMBER(FIND(EB$1,$D150))=$AO$1,1,0)*VLOOKUP($Z$2,DALYs!$A$2:$MW$40,'Intervention list'!EB$195+1,0)</f>
        <v>0</v>
      </c>
      <c r="EC150" s="0" t="n">
        <f aca="false">IF(ISNUMBER(FIND(EC$1,$D150))=$AO$1,1,0)*VLOOKUP($Z$2,DALYs!$A$2:$MW$40,'Intervention list'!EC$195+1,0)</f>
        <v>0</v>
      </c>
      <c r="ED150" s="0" t="n">
        <f aca="false">IF(ISNUMBER(FIND(ED$1,$D150))=$AO$1,1,0)*VLOOKUP($Z$2,DALYs!$A$2:$MW$40,'Intervention list'!ED$195+1,0)</f>
        <v>0</v>
      </c>
      <c r="EE150" s="0" t="n">
        <f aca="false">IF(ISNUMBER(FIND(EE$1,$D150))=$AO$1,1,0)*VLOOKUP($Z$2,DALYs!$A$2:$MW$40,'Intervention list'!EE$195+1,0)</f>
        <v>0</v>
      </c>
      <c r="EF150" s="0" t="n">
        <f aca="false">IF(ISNUMBER(FIND(EF$1,$D150))=$AO$1,1,0)*VLOOKUP($Z$2,DALYs!$A$2:$MW$40,'Intervention list'!EF$195+1,0)</f>
        <v>0</v>
      </c>
      <c r="EG150" s="0" t="n">
        <f aca="false">IF(ISNUMBER(FIND(EG$1,$D150))=$AO$1,1,0)*VLOOKUP($Z$2,DALYs!$A$2:$MW$40,'Intervention list'!EG$195+1,0)</f>
        <v>0</v>
      </c>
      <c r="EH150" s="0" t="n">
        <f aca="false">IF(ISNUMBER(FIND(EH$1,$D150))=$AO$1,1,0)*VLOOKUP($Z$2,DALYs!$A$2:$MW$40,'Intervention list'!EH$195+1,0)</f>
        <v>0</v>
      </c>
      <c r="EI150" s="0" t="n">
        <f aca="false">IF(ISNUMBER(FIND(EI$1,$D150))=$AO$1,1,0)*VLOOKUP($Z$2,DALYs!$A$2:$MW$40,'Intervention list'!EI$195+1,0)</f>
        <v>0</v>
      </c>
      <c r="EJ150" s="0" t="n">
        <f aca="false">IF(ISNUMBER(FIND(EJ$1,$D150))=$AO$1,1,0)*VLOOKUP($Z$2,DALYs!$A$2:$MW$40,'Intervention list'!EJ$195+1,0)</f>
        <v>0</v>
      </c>
      <c r="EK150" s="0" t="n">
        <f aca="false">IF(ISNUMBER(FIND(EK$1,$D150))=$AO$1,1,0)*VLOOKUP($Z$2,DALYs!$A$2:$MW$40,'Intervention list'!EK$195+1,0)</f>
        <v>0</v>
      </c>
      <c r="EL150" s="0" t="n">
        <f aca="false">IF(ISNUMBER(FIND(EL$1,$D150))=$AO$1,1,0)*VLOOKUP($Z$2,DALYs!$A$2:$MW$40,'Intervention list'!EL$195+1,0)</f>
        <v>0</v>
      </c>
      <c r="EM150" s="0" t="n">
        <f aca="false">IF(ISNUMBER(FIND(EM$1,$D150))=$AO$1,1,0)*VLOOKUP($Z$2,DALYs!$A$2:$MW$40,'Intervention list'!EM$195+1,0)</f>
        <v>0</v>
      </c>
      <c r="EN150" s="0" t="n">
        <f aca="false">IF(ISNUMBER(FIND(EN$1,$D150))=$AO$1,1,0)*VLOOKUP($Z$2,DALYs!$A$2:$MW$40,'Intervention list'!EN$195+1,0)</f>
        <v>0</v>
      </c>
      <c r="EO150" s="0" t="n">
        <f aca="false">IF(ISNUMBER(FIND(EO$1,$D150))=$AO$1,1,0)*VLOOKUP($Z$2,DALYs!$A$2:$MW$40,'Intervention list'!EO$195+1,0)</f>
        <v>0</v>
      </c>
      <c r="EP150" s="0" t="n">
        <f aca="false">IF(ISNUMBER(FIND(EP$1,$D150))=$AO$1,1,0)*VLOOKUP($Z$2,DALYs!$A$2:$MW$40,'Intervention list'!EP$195+1,0)</f>
        <v>0</v>
      </c>
      <c r="EQ150" s="0" t="n">
        <f aca="false">IF(ISNUMBER(FIND(EQ$1,$D150))=$AO$1,1,0)*VLOOKUP($Z$2,DALYs!$A$2:$MW$40,'Intervention list'!EQ$195+1,0)</f>
        <v>0</v>
      </c>
      <c r="ER150" s="0" t="n">
        <f aca="false">IF(ISNUMBER(FIND(ER$1,$D150))=$AO$1,1,0)*VLOOKUP($Z$2,DALYs!$A$2:$MW$40,'Intervention list'!ER$195+1,0)</f>
        <v>0</v>
      </c>
      <c r="ES150" s="0" t="n">
        <f aca="false">IF(ISNUMBER(FIND(ES$1,$D150))=$AO$1,1,0)*VLOOKUP($Z$2,DALYs!$A$2:$MW$40,'Intervention list'!ES$195+1,0)</f>
        <v>0</v>
      </c>
      <c r="ET150" s="0" t="n">
        <f aca="false">IF(ISNUMBER(FIND(ET$1,$D150))=$AO$1,1,0)*VLOOKUP($Z$2,DALYs!$A$2:$MW$40,'Intervention list'!ET$195+1,0)</f>
        <v>0</v>
      </c>
      <c r="EU150" s="0" t="n">
        <f aca="false">IF(ISNUMBER(FIND(EU$1,$D150))=$AO$1,1,0)*VLOOKUP($Z$2,DALYs!$A$2:$MW$40,'Intervention list'!EU$195+1,0)</f>
        <v>0</v>
      </c>
      <c r="EV150" s="0" t="n">
        <f aca="false">IF(ISNUMBER(FIND(EV$1,$D150))=$AO$1,1,0)*VLOOKUP($Z$2,DALYs!$A$2:$MW$40,'Intervention list'!EV$195+1,0)</f>
        <v>0</v>
      </c>
      <c r="EW150" s="0" t="n">
        <f aca="false">IF(ISNUMBER(FIND(EW$1,$D150))=$AO$1,1,0)*VLOOKUP($Z$2,DALYs!$A$2:$MW$40,'Intervention list'!EW$195+1,0)</f>
        <v>0</v>
      </c>
      <c r="EX150" s="0" t="n">
        <f aca="false">IF(ISNUMBER(FIND(EX$1,$D150))=$AO$1,1,0)*VLOOKUP($Z$2,DALYs!$A$2:$MW$40,'Intervention list'!EX$195+1,0)</f>
        <v>0</v>
      </c>
      <c r="EY150" s="0" t="n">
        <f aca="false">IF(ISNUMBER(FIND(EY$1,$D150))=$AO$1,1,0)*VLOOKUP($Z$2,DALYs!$A$2:$MW$40,'Intervention list'!EY$195+1,0)</f>
        <v>0</v>
      </c>
      <c r="EZ150" s="0" t="n">
        <f aca="false">IF(ISNUMBER(FIND(EZ$1,$D150))=$AO$1,1,0)*VLOOKUP($Z$2,DALYs!$A$2:$MW$40,'Intervention list'!EZ$195+1,0)</f>
        <v>0</v>
      </c>
      <c r="FA150" s="0" t="n">
        <f aca="false">IF(ISNUMBER(FIND(FA$1,$D150))=$AO$1,1,0)*VLOOKUP($Z$2,DALYs!$A$2:$MW$40,'Intervention list'!FA$195+1,0)</f>
        <v>0</v>
      </c>
      <c r="FB150" s="0" t="n">
        <f aca="false">IF(ISNUMBER(FIND(FB$1,$D150))=$AO$1,1,0)*VLOOKUP($Z$2,DALYs!$A$2:$MW$40,'Intervention list'!FB$195+1,0)</f>
        <v>0</v>
      </c>
      <c r="FC150" s="0" t="n">
        <f aca="false">IF(ISNUMBER(FIND(FC$1,$D150))=$AO$1,1,0)*VLOOKUP($Z$2,DALYs!$A$2:$MW$40,'Intervention list'!FC$195+1,0)</f>
        <v>0</v>
      </c>
      <c r="FD150" s="0" t="n">
        <f aca="false">IF(ISNUMBER(FIND(FD$1,$D150))=$AO$1,1,0)*VLOOKUP($Z$2,DALYs!$A$2:$MW$40,'Intervention list'!FD$195+1,0)</f>
        <v>0</v>
      </c>
      <c r="FE150" s="0" t="n">
        <f aca="false">IF(ISNUMBER(FIND(FE$1,$D150))=$AO$1,1,0)*VLOOKUP($Z$2,DALYs!$A$2:$MW$40,'Intervention list'!FE$195+1,0)</f>
        <v>0</v>
      </c>
      <c r="FF150" s="0" t="n">
        <f aca="false">IF(ISNUMBER(FIND(FF$1,$D150))=$AO$1,1,0)*VLOOKUP($Z$2,DALYs!$A$2:$MW$40,'Intervention list'!FF$195+1,0)</f>
        <v>0</v>
      </c>
      <c r="FG150" s="0" t="n">
        <f aca="false">IF(ISNUMBER(FIND(FG$1,$D150))=$AO$1,1,0)*VLOOKUP($Z$2,DALYs!$A$2:$MW$40,'Intervention list'!FG$195+1,0)</f>
        <v>0</v>
      </c>
      <c r="FH150" s="0" t="n">
        <f aca="false">IF(ISNUMBER(FIND(FH$1,$D150))=$AO$1,1,0)*VLOOKUP($Z$2,DALYs!$A$2:$MW$40,'Intervention list'!FH$195+1,0)</f>
        <v>0</v>
      </c>
      <c r="FI150" s="0" t="n">
        <f aca="false">IF(ISNUMBER(FIND(FI$1,$D150))=$AO$1,1,0)*VLOOKUP($Z$2,DALYs!$A$2:$MW$40,'Intervention list'!FI$195+1,0)</f>
        <v>0</v>
      </c>
      <c r="FJ150" s="0" t="n">
        <f aca="false">IF(ISNUMBER(FIND(FJ$1,$D150))=$AO$1,1,0)*VLOOKUP($Z$2,DALYs!$A$2:$MW$40,'Intervention list'!FJ$195+1,0)</f>
        <v>0</v>
      </c>
      <c r="FK150" s="0" t="n">
        <f aca="false">IF(ISNUMBER(FIND(FK$1,$D150))=$AO$1,1,0)*VLOOKUP($Z$2,DALYs!$A$2:$MW$40,'Intervention list'!FK$195+1,0)</f>
        <v>0</v>
      </c>
      <c r="FL150" s="0" t="n">
        <f aca="false">IF(ISNUMBER(FIND(FL$1,$D150))=$AO$1,1,0)*VLOOKUP($Z$2,DALYs!$A$2:$MW$40,'Intervention list'!FL$195+1,0)</f>
        <v>0</v>
      </c>
      <c r="FM150" s="0" t="n">
        <f aca="false">IF(ISNUMBER(FIND(FM$1,$D150))=$AO$1,1,0)*VLOOKUP($Z$2,DALYs!$A$2:$MW$40,'Intervention list'!FM$195+1,0)</f>
        <v>0</v>
      </c>
      <c r="FN150" s="0" t="n">
        <f aca="false">IF(ISNUMBER(FIND(FN$1,$D150))=$AO$1,1,0)*VLOOKUP($Z$2,DALYs!$A$2:$MW$40,'Intervention list'!FN$195+1,0)</f>
        <v>0</v>
      </c>
      <c r="FO150" s="0" t="n">
        <f aca="false">IF(ISNUMBER(FIND(FO$1,$D150))=$AO$1,1,0)*VLOOKUP($Z$2,DALYs!$A$2:$MW$40,'Intervention list'!FO$195+1,0)</f>
        <v>0</v>
      </c>
      <c r="FP150" s="0" t="n">
        <f aca="false">IF(ISNUMBER(FIND(FP$1,$D150))=$AO$1,1,0)*VLOOKUP($Z$2,DALYs!$A$2:$MW$40,'Intervention list'!FP$195+1,0)</f>
        <v>0</v>
      </c>
      <c r="FQ150" s="0" t="n">
        <f aca="false">IF(ISNUMBER(FIND(FQ$1,$D150))=$AO$1,1,0)*VLOOKUP($Z$2,DALYs!$A$2:$MW$40,'Intervention list'!FQ$195+1,0)</f>
        <v>0</v>
      </c>
      <c r="FR150" s="0" t="n">
        <f aca="false">IF(ISNUMBER(FIND(FR$1,$D150))=$AO$1,1,0)*VLOOKUP($Z$2,DALYs!$A$2:$MW$40,'Intervention list'!FR$195+1,0)</f>
        <v>0</v>
      </c>
      <c r="FS150" s="0" t="n">
        <f aca="false">IF(ISNUMBER(FIND(FS$1,$D150))=$AO$1,1,0)*VLOOKUP($Z$2,DALYs!$A$2:$MW$40,'Intervention list'!FS$195+1,0)</f>
        <v>0</v>
      </c>
      <c r="FT150" s="0" t="n">
        <f aca="false">IF(ISNUMBER(FIND(FT$1,$D150))=$AO$1,1,0)*VLOOKUP($Z$2,DALYs!$A$2:$MW$40,'Intervention list'!FT$195+1,0)</f>
        <v>0</v>
      </c>
      <c r="FU150" s="0" t="n">
        <f aca="false">IF(ISNUMBER(FIND(FU$1,$D150))=$AO$1,1,0)*VLOOKUP($Z$2,DALYs!$A$2:$MW$40,'Intervention list'!FU$195+1,0)</f>
        <v>0</v>
      </c>
      <c r="FV150" s="0" t="n">
        <f aca="false">IF(ISNUMBER(FIND(FV$1,$D150))=$AO$1,1,0)*VLOOKUP($Z$2,DALYs!$A$2:$MW$40,'Intervention list'!FV$195+1,0)</f>
        <v>0</v>
      </c>
      <c r="FW150" s="0" t="n">
        <f aca="false">IF(ISNUMBER(FIND(FW$1,$D150))=$AO$1,1,0)*VLOOKUP($Z$2,DALYs!$A$2:$MW$40,'Intervention list'!FW$195+1,0)</f>
        <v>0</v>
      </c>
      <c r="FX150" s="0" t="n">
        <f aca="false">IF(ISNUMBER(FIND(FX$1,$D150))=$AO$1,1,0)*VLOOKUP($Z$2,DALYs!$A$2:$MW$40,'Intervention list'!FX$195+1,0)</f>
        <v>0</v>
      </c>
      <c r="FY150" s="0" t="n">
        <f aca="false">IF(ISNUMBER(FIND(FY$1,$D150))=$AO$1,1,0)*VLOOKUP($Z$2,DALYs!$A$2:$MW$40,'Intervention list'!FY$195+1,0)</f>
        <v>0</v>
      </c>
      <c r="FZ150" s="0" t="n">
        <f aca="false">IF(ISNUMBER(FIND(FZ$1,$D150))=$AO$1,1,0)*VLOOKUP($Z$2,DALYs!$A$2:$MW$40,'Intervention list'!FZ$195+1,0)</f>
        <v>0</v>
      </c>
      <c r="GA150" s="0" t="n">
        <f aca="false">IF(ISNUMBER(FIND(GA$1,$D150))=$AO$1,1,0)*VLOOKUP($Z$2,DALYs!$A$2:$MW$40,'Intervention list'!GA$195+1,0)</f>
        <v>0</v>
      </c>
      <c r="GB150" s="0" t="n">
        <f aca="false">IF(ISNUMBER(FIND(GB$1,$D150))=$AO$1,1,0)*VLOOKUP($Z$2,DALYs!$A$2:$MW$40,'Intervention list'!GB$195+1,0)</f>
        <v>0</v>
      </c>
      <c r="GC150" s="0" t="n">
        <f aca="false">IF(ISNUMBER(FIND(GC$1,$D150))=$AO$1,1,0)*VLOOKUP($Z$2,DALYs!$A$2:$MW$40,'Intervention list'!GC$195+1,0)</f>
        <v>0</v>
      </c>
      <c r="GD150" s="0" t="n">
        <f aca="false">IF(ISNUMBER(FIND(GD$1,$D150))=$AO$1,1,0)*VLOOKUP($Z$2,DALYs!$A$2:$MW$40,'Intervention list'!GD$195+1,0)</f>
        <v>0</v>
      </c>
      <c r="GE150" s="0" t="n">
        <f aca="false">IF(ISNUMBER(FIND(GE$1,$D150))=$AO$1,1,0)*VLOOKUP($Z$2,DALYs!$A$2:$MW$40,'Intervention list'!GE$195+1,0)</f>
        <v>0</v>
      </c>
      <c r="GF150" s="0" t="n">
        <f aca="false">IF(ISNUMBER(FIND(GF$1,$D150))=$AO$1,1,0)*VLOOKUP($Z$2,DALYs!$A$2:$MW$40,'Intervention list'!GF$195+1,0)</f>
        <v>0</v>
      </c>
      <c r="GG150" s="0" t="n">
        <f aca="false">IF(ISNUMBER(FIND(GG$1,$D150))=$AO$1,1,0)*VLOOKUP($Z$2,DALYs!$A$2:$MW$40,'Intervention list'!GG$195+1,0)</f>
        <v>0</v>
      </c>
      <c r="GH150" s="0" t="n">
        <f aca="false">IF(ISNUMBER(FIND(GH$1,$D150))=$AO$1,1,0)*VLOOKUP($Z$2,DALYs!$A$2:$MW$40,'Intervention list'!GH$195+1,0)</f>
        <v>0</v>
      </c>
      <c r="GI150" s="0" t="n">
        <f aca="false">IF(ISNUMBER(FIND(GI$1,$D150))=$AO$1,1,0)*VLOOKUP($Z$2,DALYs!$A$2:$MW$40,'Intervention list'!GI$195+1,0)</f>
        <v>0</v>
      </c>
      <c r="GJ150" s="0" t="n">
        <f aca="false">IF(ISNUMBER(FIND(GJ$1,$D150))=$AO$1,1,0)*VLOOKUP($Z$2,DALYs!$A$2:$MW$40,'Intervention list'!GJ$195+1,0)</f>
        <v>0</v>
      </c>
      <c r="GK150" s="0" t="n">
        <f aca="false">IF(ISNUMBER(FIND(GK$1,$D150))=$AO$1,1,0)*VLOOKUP($Z$2,DALYs!$A$2:$MW$40,'Intervention list'!GK$195+1,0)</f>
        <v>0</v>
      </c>
      <c r="GL150" s="0" t="n">
        <f aca="false">IF(ISNUMBER(FIND(GL$1,$D150))=$AO$1,1,0)*VLOOKUP($Z$2,DALYs!$A$2:$MW$40,'Intervention list'!GL$195+1,0)</f>
        <v>0</v>
      </c>
      <c r="GM150" s="0" t="n">
        <f aca="false">IF(ISNUMBER(FIND(GM$1,$D150))=$AO$1,1,0)*VLOOKUP($Z$2,DALYs!$A$2:$MW$40,'Intervention list'!GM$195+1,0)</f>
        <v>0</v>
      </c>
      <c r="GN150" s="0" t="n">
        <f aca="false">IF(ISNUMBER(FIND(GN$1,$D150))=$AO$1,1,0)*VLOOKUP($Z$2,DALYs!$A$2:$MW$40,'Intervention list'!GN$195+1,0)</f>
        <v>0</v>
      </c>
      <c r="GO150" s="0" t="n">
        <f aca="false">IF(ISNUMBER(FIND(GO$1,$D150))=$AO$1,1,0)*VLOOKUP($Z$2,DALYs!$A$2:$MW$40,'Intervention list'!GO$195+1,0)</f>
        <v>0</v>
      </c>
      <c r="GP150" s="0" t="n">
        <f aca="false">IF(ISNUMBER(FIND(GP$1,$D150))=$AO$1,1,0)*VLOOKUP($Z$2,DALYs!$A$2:$MW$40,'Intervention list'!GP$195+1,0)</f>
        <v>0</v>
      </c>
      <c r="GQ150" s="0" t="n">
        <f aca="false">IF(ISNUMBER(FIND(GQ$1,$D150))=$AO$1,1,0)*VLOOKUP($Z$2,DALYs!$A$2:$MW$40,'Intervention list'!GQ$195+1,0)</f>
        <v>0</v>
      </c>
      <c r="GR150" s="0" t="n">
        <f aca="false">IF(ISNUMBER(FIND(GR$1,$D150))=$AO$1,1,0)*VLOOKUP($Z$2,DALYs!$A$2:$MW$40,'Intervention list'!GR$195+1,0)</f>
        <v>0</v>
      </c>
      <c r="GS150" s="0" t="n">
        <f aca="false">IF(ISNUMBER(FIND(GS$1,$D150))=$AO$1,1,0)*VLOOKUP($Z$2,DALYs!$A$2:$MW$40,'Intervention list'!GS$195+1,0)</f>
        <v>0</v>
      </c>
      <c r="GT150" s="0" t="n">
        <f aca="false">IF(ISNUMBER(FIND(GT$1,$D150))=$AO$1,1,0)*VLOOKUP($Z$2,DALYs!$A$2:$MW$40,'Intervention list'!GT$195+1,0)</f>
        <v>0</v>
      </c>
      <c r="GU150" s="0" t="n">
        <f aca="false">IF(ISNUMBER(FIND(GU$1,$D150))=$AO$1,1,0)*VLOOKUP($Z$2,DALYs!$A$2:$MW$40,'Intervention list'!GU$195+1,0)</f>
        <v>0</v>
      </c>
      <c r="GV150" s="0" t="n">
        <f aca="false">IF(ISNUMBER(FIND(GV$1,$D150))=$AO$1,1,0)*VLOOKUP($Z$2,DALYs!$A$2:$MW$40,'Intervention list'!GV$195+1,0)</f>
        <v>0</v>
      </c>
      <c r="GW150" s="0" t="n">
        <f aca="false">IF(ISNUMBER(FIND(GW$1,$D150))=$AO$1,1,0)*VLOOKUP($Z$2,DALYs!$A$2:$MW$40,'Intervention list'!GW$195+1,0)</f>
        <v>0</v>
      </c>
      <c r="GX150" s="0" t="n">
        <f aca="false">IF(ISNUMBER(FIND(GX$1,$D150))=$AO$1,1,0)*VLOOKUP($Z$2,DALYs!$A$2:$MW$40,'Intervention list'!GX$195+1,0)</f>
        <v>0</v>
      </c>
      <c r="GY150" s="0" t="n">
        <f aca="false">IF(ISNUMBER(FIND(GY$1,$D150))=$AO$1,1,0)*VLOOKUP($Z$2,DALYs!$A$2:$MW$40,'Intervention list'!GY$195+1,0)</f>
        <v>0</v>
      </c>
      <c r="GZ150" s="0" t="n">
        <f aca="false">IF(ISNUMBER(FIND(GZ$1,$D150))=$AO$1,1,0)*VLOOKUP($Z$2,DALYs!$A$2:$MW$40,'Intervention list'!GZ$195+1,0)</f>
        <v>0</v>
      </c>
      <c r="HA150" s="0" t="n">
        <f aca="false">IF(ISNUMBER(FIND(HA$1,$D150))=$AO$1,1,0)*VLOOKUP($Z$2,DALYs!$A$2:$MW$40,'Intervention list'!HA$195+1,0)</f>
        <v>0</v>
      </c>
      <c r="HB150" s="0" t="n">
        <f aca="false">IF(ISNUMBER(FIND(HB$1,$D150))=$AO$1,1,0)*VLOOKUP($Z$2,DALYs!$A$2:$MW$40,'Intervention list'!HB$195+1,0)</f>
        <v>0</v>
      </c>
      <c r="HC150" s="0" t="n">
        <f aca="false">IF(ISNUMBER(FIND(HC$1,$D150))=$AO$1,1,0)*VLOOKUP($Z$2,DALYs!$A$2:$MW$40,'Intervention list'!HC$195+1,0)</f>
        <v>0</v>
      </c>
      <c r="HD150" s="0" t="n">
        <f aca="false">IF(ISNUMBER(FIND(HD$1,$D150))=$AO$1,1,0)*VLOOKUP($Z$2,DALYs!$A$2:$MW$40,'Intervention list'!HD$195+1,0)</f>
        <v>0</v>
      </c>
      <c r="HE150" s="0" t="n">
        <f aca="false">IF(ISNUMBER(FIND(HE$1,$D150))=$AO$1,1,0)*VLOOKUP($Z$2,DALYs!$A$2:$MW$40,'Intervention list'!HE$195+1,0)</f>
        <v>0</v>
      </c>
      <c r="HF150" s="0" t="n">
        <f aca="false">IF(ISNUMBER(FIND(HF$1,$D150))=$AO$1,1,0)*VLOOKUP($Z$2,DALYs!$A$2:$MW$40,'Intervention list'!HF$195+1,0)</f>
        <v>0</v>
      </c>
      <c r="HG150" s="0" t="n">
        <f aca="false">IF(ISNUMBER(FIND(HG$1,$D150))=$AO$1,1,0)*VLOOKUP($Z$2,DALYs!$A$2:$MW$40,'Intervention list'!HG$195+1,0)</f>
        <v>0</v>
      </c>
      <c r="HH150" s="0" t="n">
        <f aca="false">IF(ISNUMBER(FIND(HH$1,$D150))=$AO$1,1,0)*VLOOKUP($Z$2,DALYs!$A$2:$MW$40,'Intervention list'!HH$195+1,0)</f>
        <v>0</v>
      </c>
      <c r="HI150" s="0" t="n">
        <f aca="false">IF(ISNUMBER(FIND(HI$1,$D150))=$AO$1,1,0)*VLOOKUP($Z$2,DALYs!$A$2:$MW$40,'Intervention list'!HI$195+1,0)</f>
        <v>0</v>
      </c>
      <c r="HJ150" s="0" t="n">
        <f aca="false">IF(ISNUMBER(FIND(HJ$1,$D150))=$AO$1,1,0)*VLOOKUP($Z$2,DALYs!$A$2:$MW$40,'Intervention list'!HJ$195+1,0)</f>
        <v>0</v>
      </c>
      <c r="HK150" s="0" t="n">
        <f aca="false">IF(ISNUMBER(FIND(HK$1,$D150))=$AO$1,1,0)*VLOOKUP($Z$2,DALYs!$A$2:$MW$40,'Intervention list'!HK$195+1,0)</f>
        <v>0</v>
      </c>
      <c r="HL150" s="0" t="n">
        <f aca="false">IF(ISNUMBER(FIND(HL$1,$D150))=$AO$1,1,0)*VLOOKUP($Z$2,DALYs!$A$2:$MW$40,'Intervention list'!HL$195+1,0)</f>
        <v>0</v>
      </c>
      <c r="HM150" s="0" t="n">
        <f aca="false">IF(ISNUMBER(FIND(HM$1,$D150))=$AO$1,1,0)*VLOOKUP($Z$2,DALYs!$A$2:$MW$40,'Intervention list'!HM$195+1,0)</f>
        <v>0</v>
      </c>
      <c r="HN150" s="0" t="n">
        <f aca="false">IF(ISNUMBER(FIND(HN$1,$D150))=$AO$1,1,0)*VLOOKUP($Z$2,DALYs!$A$2:$MW$40,'Intervention list'!HN$195+1,0)</f>
        <v>0</v>
      </c>
      <c r="HO150" s="0" t="n">
        <f aca="false">IF(ISNUMBER(FIND(HO$1,$D150))=$AO$1,1,0)*VLOOKUP($Z$2,DALYs!$A$2:$MW$40,'Intervention list'!HO$195+1,0)</f>
        <v>0</v>
      </c>
      <c r="HP150" s="0" t="n">
        <f aca="false">IF(ISNUMBER(FIND(HP$1,$D150))=$AO$1,1,0)*VLOOKUP($Z$2,DALYs!$A$2:$MW$40,'Intervention list'!HP$195+1,0)</f>
        <v>0</v>
      </c>
      <c r="HQ150" s="0" t="n">
        <f aca="false">IF(ISNUMBER(FIND(HQ$1,$D150))=$AO$1,1,0)*VLOOKUP($Z$2,DALYs!$A$2:$MW$40,'Intervention list'!HQ$195+1,0)</f>
        <v>0</v>
      </c>
      <c r="HR150" s="0" t="n">
        <f aca="false">IF(ISNUMBER(FIND(HR$1,$D150))=$AO$1,1,0)*VLOOKUP($Z$2,DALYs!$A$2:$MW$40,'Intervention list'!HR$195+1,0)</f>
        <v>0</v>
      </c>
      <c r="HS150" s="0" t="n">
        <f aca="false">IF(ISNUMBER(FIND(HS$1,$D150))=$AO$1,1,0)*VLOOKUP($Z$2,DALYs!$A$2:$MW$40,'Intervention list'!HS$195+1,0)</f>
        <v>0</v>
      </c>
      <c r="HT150" s="0" t="n">
        <f aca="false">IF(ISNUMBER(FIND(HT$1,$D150))=$AO$1,1,0)*VLOOKUP($Z$2,DALYs!$A$2:$MW$40,'Intervention list'!HT$195+1,0)</f>
        <v>0</v>
      </c>
      <c r="HU150" s="0" t="n">
        <f aca="false">IF(ISNUMBER(FIND(HU$1,$D150))=$AO$1,1,0)*VLOOKUP($Z$2,DALYs!$A$2:$MW$40,'Intervention list'!HU$195+1,0)</f>
        <v>0</v>
      </c>
      <c r="HV150" s="0" t="n">
        <f aca="false">IF(ISNUMBER(FIND(HV$1,$D150))=$AO$1,1,0)*VLOOKUP($Z$2,DALYs!$A$2:$MW$40,'Intervention list'!HV$195+1,0)</f>
        <v>0</v>
      </c>
      <c r="HW150" s="0" t="n">
        <f aca="false">IF(ISNUMBER(FIND(HW$1,$D150))=$AO$1,1,0)*VLOOKUP($Z$2,DALYs!$A$2:$MW$40,'Intervention list'!HW$195+1,0)</f>
        <v>0</v>
      </c>
      <c r="HX150" s="0" t="n">
        <f aca="false">IF(ISNUMBER(FIND(HX$1,$D150))=$AO$1,1,0)*VLOOKUP($Z$2,DALYs!$A$2:$MW$40,'Intervention list'!HX$195+1,0)</f>
        <v>0</v>
      </c>
      <c r="HY150" s="0" t="n">
        <f aca="false">IF(ISNUMBER(FIND(HY$1,$D150))=$AO$1,1,0)*VLOOKUP($Z$2,DALYs!$A$2:$MW$40,'Intervention list'!HY$195+1,0)</f>
        <v>0</v>
      </c>
      <c r="HZ150" s="0" t="n">
        <f aca="false">IF(ISNUMBER(FIND(HZ$1,$D150))=$AO$1,1,0)*VLOOKUP($Z$2,DALYs!$A$2:$MW$40,'Intervention list'!HZ$195+1,0)</f>
        <v>0</v>
      </c>
      <c r="IA150" s="0" t="n">
        <f aca="false">IF(ISNUMBER(FIND(IA$1,$D150))=$AO$1,1,0)*VLOOKUP($Z$2,DALYs!$A$2:$MW$40,'Intervention list'!IA$195+1,0)</f>
        <v>0</v>
      </c>
      <c r="IB150" s="0" t="n">
        <f aca="false">IF(ISNUMBER(FIND(IB$1,$D150))=$AO$1,1,0)*VLOOKUP($Z$2,DALYs!$A$2:$MW$40,'Intervention list'!IB$195+1,0)</f>
        <v>340289.402780796</v>
      </c>
      <c r="IC150" s="0" t="n">
        <f aca="false">IF(ISNUMBER(FIND(IC$1,$D150))=$AO$1,1,0)*VLOOKUP($Z$2,DALYs!$A$2:$MW$40,'Intervention list'!IC$195+1,0)</f>
        <v>0</v>
      </c>
      <c r="ID150" s="0" t="n">
        <f aca="false">IF(ISNUMBER(FIND(ID$1,$D150))=$AO$1,1,0)*VLOOKUP($Z$2,DALYs!$A$2:$MW$40,'Intervention list'!ID$195+1,0)</f>
        <v>0</v>
      </c>
      <c r="IE150" s="0" t="n">
        <f aca="false">IF(ISNUMBER(FIND(IE$1,$D150))=$AO$1,1,0)*VLOOKUP($Z$2,DALYs!$A$2:$MW$40,'Intervention list'!IE$195+1,0)</f>
        <v>0</v>
      </c>
      <c r="IF150" s="0" t="n">
        <f aca="false">IF(ISNUMBER(FIND(IF$1,$D150))=$AO$1,1,0)*VLOOKUP($Z$2,DALYs!$A$2:$MW$40,'Intervention list'!IF$195+1,0)</f>
        <v>0</v>
      </c>
      <c r="IG150" s="0" t="n">
        <f aca="false">IF(ISNUMBER(FIND(IG$1,$D150))=$AO$1,1,0)*VLOOKUP($Z$2,DALYs!$A$2:$MW$40,'Intervention list'!IG$195+1,0)</f>
        <v>0</v>
      </c>
      <c r="IH150" s="0" t="n">
        <f aca="false">IF(ISNUMBER(FIND(IH$1,$D150))=$AO$1,1,0)*VLOOKUP($Z$2,DALYs!$A$2:$MW$40,'Intervention list'!IH$195+1,0)</f>
        <v>0</v>
      </c>
      <c r="II150" s="0" t="n">
        <f aca="false">IF(ISNUMBER(FIND(II$1,$D150))=$AO$1,1,0)*VLOOKUP($Z$2,DALYs!$A$2:$MW$40,'Intervention list'!II$195+1,0)</f>
        <v>0</v>
      </c>
      <c r="IJ150" s="0" t="n">
        <f aca="false">IF(ISNUMBER(FIND(IJ$1,$D150))=$AO$1,1,0)*VLOOKUP($Z$2,DALYs!$A$2:$MW$40,'Intervention list'!IJ$195+1,0)</f>
        <v>0</v>
      </c>
      <c r="IK150" s="0" t="n">
        <f aca="false">IF(ISNUMBER(FIND(IK$1,$D150))=$AO$1,1,0)*VLOOKUP($Z$2,DALYs!$A$2:$MW$40,'Intervention list'!IK$195+1,0)</f>
        <v>0</v>
      </c>
      <c r="IL150" s="0" t="n">
        <f aca="false">IF(ISNUMBER(FIND(IL$1,$D150))=$AO$1,1,0)*VLOOKUP($Z$2,DALYs!$A$2:$MW$40,'Intervention list'!IL$195+1,0)</f>
        <v>0</v>
      </c>
      <c r="IM150" s="0" t="n">
        <f aca="false">IF(ISNUMBER(FIND(IM$1,$D150))=$AO$1,1,0)*VLOOKUP($Z$2,DALYs!$A$2:$MW$40,'Intervention list'!IM$195+1,0)</f>
        <v>0</v>
      </c>
      <c r="IN150" s="0" t="n">
        <f aca="false">IF(ISNUMBER(FIND(IN$1,$D150))=$AO$1,1,0)*VLOOKUP($Z$2,DALYs!$A$2:$MW$40,'Intervention list'!IN$195+1,0)</f>
        <v>0</v>
      </c>
      <c r="IO150" s="0" t="n">
        <f aca="false">IF(ISNUMBER(FIND(IO$1,$D150))=$AO$1,1,0)*VLOOKUP($Z$2,DALYs!$A$2:$MW$40,'Intervention list'!IO$195+1,0)</f>
        <v>0</v>
      </c>
      <c r="IP150" s="0" t="n">
        <f aca="false">IF(ISNUMBER(FIND(IP$1,$D150))=$AO$1,1,0)*VLOOKUP($Z$2,DALYs!$A$2:$MW$40,'Intervention list'!IP$195+1,0)</f>
        <v>0</v>
      </c>
      <c r="IQ150" s="0" t="n">
        <f aca="false">IF(ISNUMBER(FIND(IQ$1,$D150))=$AO$1,1,0)*VLOOKUP($Z$2,DALYs!$A$2:$MW$40,'Intervention list'!IQ$195+1,0)</f>
        <v>0</v>
      </c>
      <c r="IR150" s="0" t="n">
        <f aca="false">IF(ISNUMBER(FIND(IR$1,$D150))=$AO$1,1,0)*VLOOKUP($Z$2,DALYs!$A$2:$MW$40,'Intervention list'!IR$195+1,0)</f>
        <v>0</v>
      </c>
      <c r="IS150" s="0" t="n">
        <f aca="false">IF(ISNUMBER(FIND(IS$1,$D150))=$AO$1,1,0)*VLOOKUP($Z$2,DALYs!$A$2:$MW$40,'Intervention list'!IS$195+1,0)</f>
        <v>0</v>
      </c>
      <c r="IT150" s="0" t="n">
        <f aca="false">IF(ISNUMBER(FIND(IT$1,$D150))=$AO$1,1,0)*VLOOKUP($Z$2,DALYs!$A$2:$MW$40,'Intervention list'!IT$195+1,0)</f>
        <v>0</v>
      </c>
      <c r="IU150" s="0" t="n">
        <f aca="false">IF(ISNUMBER(FIND(IU$1,$D150))=$AO$1,1,0)*VLOOKUP($Z$2,DALYs!$A$2:$MW$40,'Intervention list'!IU$195+1,0)</f>
        <v>0</v>
      </c>
      <c r="IV150" s="0" t="n">
        <f aca="false">IF(ISNUMBER(FIND(IV$1,$D150))=$AO$1,1,0)*VLOOKUP($Z$2,DALYs!$A$2:$MW$40,'Intervention list'!IV$195+1,0)</f>
        <v>0</v>
      </c>
      <c r="IW150" s="0" t="n">
        <f aca="false">IF(ISNUMBER(FIND(IW$1,$D150))=$AO$1,1,0)*VLOOKUP($Z$2,DALYs!$A$2:$MW$40,'Intervention list'!IW$195+1,0)</f>
        <v>0</v>
      </c>
      <c r="IX150" s="0" t="n">
        <f aca="false">IF(ISNUMBER(FIND(IX$1,$D150))=$AO$1,1,0)*VLOOKUP($Z$2,DALYs!$A$2:$MW$40,'Intervention list'!IX$195+1,0)</f>
        <v>0</v>
      </c>
      <c r="IY150" s="0" t="n">
        <f aca="false">IF(ISNUMBER(FIND(IY$1,$D150))=$AO$1,1,0)*VLOOKUP($Z$2,DALYs!$A$2:$MW$40,'Intervention list'!IY$195+1,0)</f>
        <v>0</v>
      </c>
      <c r="IZ150" s="0" t="n">
        <f aca="false">IF(ISNUMBER(FIND(IZ$1,$D150))=$AO$1,1,0)*VLOOKUP($Z$2,DALYs!$A$2:$MW$40,'Intervention list'!IZ$195+1,0)</f>
        <v>0</v>
      </c>
      <c r="JA150" s="0" t="n">
        <f aca="false">IF(ISNUMBER(FIND(JA$1,$D150))=$AO$1,1,0)*VLOOKUP($Z$2,DALYs!$A$2:$MW$40,'Intervention list'!JA$195+1,0)</f>
        <v>0</v>
      </c>
      <c r="JB150" s="0" t="n">
        <f aca="false">IF(ISNUMBER(FIND(JB$1,$D150))=$AO$1,1,0)*VLOOKUP($Z$2,DALYs!$A$2:$MW$40,'Intervention list'!JB$195+1,0)</f>
        <v>0</v>
      </c>
      <c r="JC150" s="0" t="n">
        <f aca="false">IF(ISNUMBER(FIND(JC$1,$D150))=$AO$1,1,0)*VLOOKUP($Z$2,DALYs!$A$2:$MW$40,'Intervention list'!JC$195+1,0)</f>
        <v>0</v>
      </c>
      <c r="JD150" s="0" t="n">
        <f aca="false">IF(ISNUMBER(FIND(JD$1,$D150))=$AO$1,1,0)*VLOOKUP($Z$2,DALYs!$A$2:$MW$40,'Intervention list'!JD$195+1,0)</f>
        <v>0</v>
      </c>
      <c r="JE150" s="0" t="n">
        <f aca="false">IF(ISNUMBER(FIND(JE$1,$D150))=$AO$1,1,0)*VLOOKUP($Z$2,DALYs!$A$2:$MW$40,'Intervention list'!JE$195+1,0)</f>
        <v>0</v>
      </c>
      <c r="JF150" s="0" t="n">
        <f aca="false">IF(ISNUMBER(FIND(JF$1,$D150))=$AO$1,1,0)*VLOOKUP($Z$2,DALYs!$A$2:$MW$40,'Intervention list'!JF$195+1,0)</f>
        <v>0</v>
      </c>
      <c r="JG150" s="0" t="n">
        <f aca="false">IF(ISNUMBER(FIND(JG$1,$D150))=$AO$1,1,0)*VLOOKUP($Z$2,DALYs!$A$2:$MW$40,'Intervention list'!JG$195+1,0)</f>
        <v>0</v>
      </c>
      <c r="JH150" s="0" t="n">
        <f aca="false">IF(ISNUMBER(FIND(JH$1,$D150))=$AO$1,1,0)*VLOOKUP($Z$2,DALYs!$A$2:$MW$40,'Intervention list'!JH$195+1,0)</f>
        <v>0</v>
      </c>
      <c r="JI150" s="0" t="n">
        <f aca="false">IF(ISNUMBER(FIND(JI$1,$D150))=$AO$1,1,0)*VLOOKUP($Z$2,DALYs!$A$2:$MW$40,'Intervention list'!JI$195+1,0)</f>
        <v>0</v>
      </c>
      <c r="JJ150" s="0" t="n">
        <f aca="false">IF(ISNUMBER(FIND(JJ$1,$D150))=$AO$1,1,0)*VLOOKUP($Z$2,DALYs!$A$2:$MW$40,'Intervention list'!JJ$195+1,0)</f>
        <v>0</v>
      </c>
      <c r="JK150" s="0" t="n">
        <f aca="false">IF(ISNUMBER(FIND(JK$1,$D150))=$AO$1,1,0)*VLOOKUP($Z$2,DALYs!$A$2:$MW$40,'Intervention list'!JK$195+1,0)</f>
        <v>0</v>
      </c>
      <c r="JL150" s="0" t="n">
        <f aca="false">IF(ISNUMBER(FIND(JL$1,$D150))=$AO$1,1,0)*VLOOKUP($Z$2,DALYs!$A$2:$MW$40,'Intervention list'!JL$195+1,0)</f>
        <v>0</v>
      </c>
      <c r="JM150" s="0" t="n">
        <f aca="false">IF(ISNUMBER(FIND(JM$1,$D150))=$AO$1,1,0)*VLOOKUP($Z$2,DALYs!$A$2:$MW$40,'Intervention list'!JM$195+1,0)</f>
        <v>0</v>
      </c>
      <c r="JN150" s="0" t="n">
        <f aca="false">IF(ISNUMBER(FIND(JN$1,$D150))=$AO$1,1,0)*VLOOKUP($Z$2,DALYs!$A$2:$MW$40,'Intervention list'!JN$195+1,0)</f>
        <v>0</v>
      </c>
      <c r="JO150" s="0" t="n">
        <f aca="false">IF(ISNUMBER(FIND(JO$1,$D150))=$AO$1,1,0)*VLOOKUP($Z$2,DALYs!$A$2:$MW$40,'Intervention list'!JO$195+1,0)</f>
        <v>0</v>
      </c>
      <c r="JP150" s="0" t="n">
        <f aca="false">IF(ISNUMBER(FIND(JP$1,$D150))=$AO$1,1,0)*VLOOKUP($Z$2,DALYs!$A$2:$MW$40,'Intervention list'!JP$195+1,0)</f>
        <v>0</v>
      </c>
      <c r="JQ150" s="0" t="n">
        <f aca="false">IF(ISNUMBER(FIND(JQ$1,$D150))=$AO$1,1,0)*VLOOKUP($Z$2,DALYs!$A$2:$MW$40,'Intervention list'!JQ$195+1,0)</f>
        <v>0</v>
      </c>
      <c r="JR150" s="0" t="n">
        <f aca="false">IF(ISNUMBER(FIND(JR$1,$D150))=$AO$1,1,0)*VLOOKUP($Z$2,DALYs!$A$2:$MW$40,'Intervention list'!JR$195+1,0)</f>
        <v>0</v>
      </c>
      <c r="JS150" s="0" t="n">
        <f aca="false">IF(ISNUMBER(FIND(JS$1,$D150))=$AO$1,1,0)*VLOOKUP($Z$2,DALYs!$A$2:$MW$40,'Intervention list'!JS$195+1,0)</f>
        <v>0</v>
      </c>
      <c r="JT150" s="0" t="n">
        <f aca="false">IF(ISNUMBER(FIND(JT$1,$D150))=$AO$1,1,0)*VLOOKUP($Z$2,DALYs!$A$2:$MW$40,'Intervention list'!JT$195+1,0)</f>
        <v>0</v>
      </c>
      <c r="JU150" s="0" t="n">
        <f aca="false">IF(ISNUMBER(FIND(JU$1,$D150))=$AO$1,1,0)*VLOOKUP($Z$2,DALYs!$A$2:$MW$40,'Intervention list'!JU$195+1,0)</f>
        <v>0</v>
      </c>
      <c r="JV150" s="0" t="n">
        <f aca="false">IF(ISNUMBER(FIND(JV$1,$D150))=$AO$1,1,0)*VLOOKUP($Z$2,DALYs!$A$2:$MW$40,'Intervention list'!JV$195+1,0)</f>
        <v>0</v>
      </c>
      <c r="JW150" s="0" t="n">
        <f aca="false">IF(ISNUMBER(FIND(JW$1,$D150))=$AO$1,1,0)*VLOOKUP($Z$2,DALYs!$A$2:$MW$40,'Intervention list'!JW$195+1,0)</f>
        <v>0</v>
      </c>
      <c r="JX150" s="0" t="n">
        <f aca="false">IF(ISNUMBER(FIND(JX$1,$D150))=$AO$1,1,0)*VLOOKUP($Z$2,DALYs!$A$2:$MW$40,'Intervention list'!JX$195+1,0)</f>
        <v>0</v>
      </c>
      <c r="JY150" s="0" t="n">
        <f aca="false">IF(ISNUMBER(FIND(JY$1,$D150))=$AO$1,1,0)*VLOOKUP($Z$2,DALYs!$A$2:$MW$40,'Intervention list'!JY$195+1,0)</f>
        <v>0</v>
      </c>
      <c r="JZ150" s="0" t="n">
        <f aca="false">IF(ISNUMBER(FIND(JZ$1,$D150))=$AO$1,1,0)*VLOOKUP($Z$2,DALYs!$A$2:$MW$40,'Intervention list'!JZ$195+1,0)</f>
        <v>0</v>
      </c>
      <c r="KA150" s="0" t="n">
        <f aca="false">IF(ISNUMBER(FIND(KA$1,$D150))=$AO$1,1,0)*VLOOKUP($Z$2,DALYs!$A$2:$MW$40,'Intervention list'!KA$195+1,0)</f>
        <v>0</v>
      </c>
      <c r="KB150" s="0" t="n">
        <f aca="false">IF(ISNUMBER(FIND(KB$1,$D150))=$AO$1,1,0)*VLOOKUP($Z$2,DALYs!$A$2:$MW$40,'Intervention list'!KB$195+1,0)</f>
        <v>0</v>
      </c>
      <c r="KC150" s="0" t="n">
        <f aca="false">IF(ISNUMBER(FIND(KC$1,$D150))=$AO$1,1,0)*VLOOKUP($Z$2,DALYs!$A$2:$MW$40,'Intervention list'!KC$195+1,0)</f>
        <v>0</v>
      </c>
      <c r="KD150" s="0" t="n">
        <f aca="false">IF(ISNUMBER(FIND(KD$1,$D150))=$AO$1,1,0)*VLOOKUP($Z$2,DALYs!$A$2:$MW$40,'Intervention list'!KD$195+1,0)</f>
        <v>0</v>
      </c>
      <c r="KE150" s="0" t="n">
        <f aca="false">IF(ISNUMBER(FIND(KE$1,$D150))=$AO$1,1,0)*VLOOKUP($Z$2,DALYs!$A$2:$MW$40,'Intervention list'!KE$195+1,0)</f>
        <v>0</v>
      </c>
      <c r="KF150" s="0" t="n">
        <f aca="false">IF(ISNUMBER(FIND(KF$1,$D150))=$AO$1,1,0)*VLOOKUP($Z$2,DALYs!$A$2:$MW$40,'Intervention list'!KF$195+1,0)</f>
        <v>0</v>
      </c>
      <c r="KG150" s="0" t="n">
        <f aca="false">IF(ISNUMBER(FIND(KG$1,$D150))=$AO$1,1,0)*VLOOKUP($Z$2,DALYs!$A$2:$MW$40,'Intervention list'!KG$195+1,0)</f>
        <v>0</v>
      </c>
      <c r="KH150" s="0" t="n">
        <f aca="false">IF(ISNUMBER(FIND(KH$1,$D150))=$AO$1,1,0)*VLOOKUP($Z$2,DALYs!$A$2:$MW$40,'Intervention list'!KH$195+1,0)</f>
        <v>0</v>
      </c>
      <c r="KI150" s="0" t="n">
        <f aca="false">IF(ISNUMBER(FIND(KI$1,$D150))=$AO$1,1,0)*VLOOKUP($Z$2,DALYs!$A$2:$MW$40,'Intervention list'!KI$195+1,0)</f>
        <v>0</v>
      </c>
      <c r="KJ150" s="0" t="n">
        <f aca="false">IF(ISNUMBER(FIND(KJ$1,$D150))=$AO$1,1,0)*VLOOKUP($Z$2,DALYs!$A$2:$MW$40,'Intervention list'!KJ$195+1,0)</f>
        <v>0</v>
      </c>
      <c r="KK150" s="0" t="n">
        <f aca="false">IF(ISNUMBER(FIND(KK$1,$D150))=$AO$1,1,0)*VLOOKUP($Z$2,DALYs!$A$2:$MW$40,'Intervention list'!KK$195+1,0)</f>
        <v>0</v>
      </c>
      <c r="KL150" s="0" t="n">
        <f aca="false">IF(ISNUMBER(FIND(KL$1,$D150))=$AO$1,1,0)*VLOOKUP($Z$2,DALYs!$A$2:$MW$40,'Intervention list'!KL$195+1,0)</f>
        <v>0</v>
      </c>
      <c r="KM150" s="0" t="n">
        <f aca="false">IF(ISNUMBER(FIND(KM$1,$D150))=$AO$1,1,0)*VLOOKUP($Z$2,DALYs!$A$2:$MW$40,'Intervention list'!KM$195+1,0)</f>
        <v>0</v>
      </c>
      <c r="KN150" s="0" t="n">
        <f aca="false">IF(ISNUMBER(FIND(KN$1,$D150))=$AO$1,1,0)*VLOOKUP($Z$2,DALYs!$A$2:$MW$40,'Intervention list'!KN$195+1,0)</f>
        <v>0</v>
      </c>
      <c r="KO150" s="0" t="n">
        <f aca="false">IF(ISNUMBER(FIND(KO$1,$D150))=$AO$1,1,0)*VLOOKUP($Z$2,DALYs!$A$2:$MW$40,'Intervention list'!KO$195+1,0)</f>
        <v>0</v>
      </c>
      <c r="KP150" s="0" t="n">
        <f aca="false">IF(ISNUMBER(FIND(KP$1,$D150))=$AO$1,1,0)*VLOOKUP($Z$2,DALYs!$A$2:$MW$40,'Intervention list'!KP$195+1,0)</f>
        <v>0</v>
      </c>
      <c r="KQ150" s="0" t="n">
        <f aca="false">IF(ISNUMBER(FIND(KQ$1,$D150))=$AO$1,1,0)*VLOOKUP($Z$2,DALYs!$A$2:$MW$40,'Intervention list'!KQ$195+1,0)</f>
        <v>0</v>
      </c>
      <c r="KR150" s="0" t="n">
        <f aca="false">IF(ISNUMBER(FIND(KR$1,$D150))=$AO$1,1,0)*VLOOKUP($Z$2,DALYs!$A$2:$MW$40,'Intervention list'!KR$195+1,0)</f>
        <v>0</v>
      </c>
      <c r="KS150" s="0" t="n">
        <f aca="false">IF(ISNUMBER(FIND(KS$1,$D150))=$AO$1,1,0)*VLOOKUP($Z$2,DALYs!$A$2:$MW$40,'Intervention list'!KS$195+1,0)</f>
        <v>0</v>
      </c>
      <c r="KT150" s="0" t="n">
        <f aca="false">IF(ISNUMBER(FIND(KT$1,$D150))=$AO$1,1,0)*VLOOKUP($Z$2,DALYs!$A$2:$MW$40,'Intervention list'!KT$195+1,0)</f>
        <v>0</v>
      </c>
      <c r="KU150" s="0" t="n">
        <f aca="false">IF(ISNUMBER(FIND(KU$1,$D150))=$AO$1,1,0)*VLOOKUP($Z$2,DALYs!$A$2:$MW$40,'Intervention list'!KU$195+1,0)</f>
        <v>0</v>
      </c>
      <c r="KV150" s="0" t="n">
        <f aca="false">IF(ISNUMBER(FIND(KV$1,$D150))=$AO$1,1,0)*VLOOKUP($Z$2,DALYs!$A$2:$MW$40,'Intervention list'!KV$195+1,0)</f>
        <v>0</v>
      </c>
      <c r="KW150" s="0" t="n">
        <f aca="false">IF(ISNUMBER(FIND(KW$1,$D150))=$AO$1,1,0)*VLOOKUP($Z$2,DALYs!$A$2:$MW$40,'Intervention list'!KW$195+1,0)</f>
        <v>0</v>
      </c>
      <c r="KX150" s="0" t="n">
        <f aca="false">IF(ISNUMBER(FIND(KX$1,$D150))=$AO$1,1,0)*VLOOKUP($Z$2,DALYs!$A$2:$MW$40,'Intervention list'!KX$195+1,0)</f>
        <v>0</v>
      </c>
      <c r="KY150" s="0" t="n">
        <f aca="false">IF(ISNUMBER(FIND(KY$1,$D150))=$AO$1,1,0)*VLOOKUP($Z$2,DALYs!$A$2:$MW$40,'Intervention list'!KY$195+1,0)</f>
        <v>0</v>
      </c>
      <c r="KZ150" s="0" t="n">
        <f aca="false">IF(ISNUMBER(FIND(KZ$1,$D150))=$AO$1,1,0)*VLOOKUP($Z$2,DALYs!$A$2:$MW$40,'Intervention list'!KZ$195+1,0)</f>
        <v>0</v>
      </c>
      <c r="LA150" s="0" t="n">
        <f aca="false">IF(ISNUMBER(FIND(LA$1,$D150))=$AO$1,1,0)*VLOOKUP($Z$2,DALYs!$A$2:$MW$40,'Intervention list'!LA$195+1,0)</f>
        <v>0</v>
      </c>
      <c r="LB150" s="0" t="n">
        <f aca="false">IF(ISNUMBER(FIND(LB$1,$D150))=$AO$1,1,0)*VLOOKUP($Z$2,DALYs!$A$2:$MW$40,'Intervention list'!LB$195+1,0)</f>
        <v>0</v>
      </c>
      <c r="LC150" s="0" t="n">
        <f aca="false">IF(ISNUMBER(FIND(LC$1,$D150))=$AO$1,1,0)*VLOOKUP($Z$2,DALYs!$A$2:$MW$40,'Intervention list'!LC$195+1,0)</f>
        <v>0</v>
      </c>
      <c r="LD150" s="0" t="n">
        <f aca="false">IF(ISNUMBER(FIND(LD$1,$D150))=$AO$1,1,0)*VLOOKUP($Z$2,DALYs!$A$2:$MW$40,'Intervention list'!LD$195+1,0)</f>
        <v>0</v>
      </c>
      <c r="LE150" s="0" t="n">
        <f aca="false">IF(ISNUMBER(FIND(LE$1,$D150))=$AO$1,1,0)*VLOOKUP($Z$2,DALYs!$A$2:$MW$40,'Intervention list'!LE$195+1,0)</f>
        <v>0</v>
      </c>
      <c r="LF150" s="0" t="n">
        <f aca="false">IF(ISNUMBER(FIND(LF$1,$D150))=$AO$1,1,0)*VLOOKUP($Z$2,DALYs!$A$2:$MW$40,'Intervention list'!LF$195+1,0)</f>
        <v>0</v>
      </c>
      <c r="LG150" s="0" t="n">
        <f aca="false">IF(ISNUMBER(FIND(LG$1,$D150))=$AO$1,1,0)*VLOOKUP($Z$2,DALYs!$A$2:$MW$40,'Intervention list'!LG$195+1,0)</f>
        <v>0</v>
      </c>
      <c r="LH150" s="0" t="n">
        <f aca="false">IF(ISNUMBER(FIND(LH$1,$D150))=$AO$1,1,0)*VLOOKUP($Z$2,DALYs!$A$2:$MW$40,'Intervention list'!LH$195+1,0)</f>
        <v>0</v>
      </c>
      <c r="LI150" s="0" t="n">
        <f aca="false">IF(ISNUMBER(FIND(LI$1,$D150))=$AO$1,1,0)*VLOOKUP($Z$2,DALYs!$A$2:$MW$40,'Intervention list'!LI$195+1,0)</f>
        <v>0</v>
      </c>
      <c r="LJ150" s="0" t="n">
        <f aca="false">IF(ISNUMBER(FIND(LJ$1,$D150))=$AO$1,1,0)*VLOOKUP($Z$2,DALYs!$A$2:$MW$40,'Intervention list'!LJ$195+1,0)</f>
        <v>0</v>
      </c>
      <c r="LK150" s="0" t="n">
        <f aca="false">IF(ISNUMBER(FIND(LK$1,$D150))=$AO$1,1,0)*VLOOKUP($Z$2,DALYs!$A$2:$MW$40,'Intervention list'!LK$195+1,0)</f>
        <v>0</v>
      </c>
      <c r="LL150" s="0" t="n">
        <f aca="false">IF(ISNUMBER(FIND(LL$1,$D150))=$AO$1,1,0)*VLOOKUP($Z$2,DALYs!$A$2:$MW$40,'Intervention list'!LL$195+1,0)</f>
        <v>0</v>
      </c>
      <c r="LM150" s="0" t="n">
        <f aca="false">IF(ISNUMBER(FIND(LM$1,$D150))=$AO$1,1,0)*VLOOKUP($Z$2,DALYs!$A$2:$MW$40,'Intervention list'!LM$195+1,0)</f>
        <v>0</v>
      </c>
      <c r="LN150" s="0" t="n">
        <f aca="false">IF(ISNUMBER(FIND(LN$1,$D150))=$AO$1,1,0)*VLOOKUP($Z$2,DALYs!$A$2:$MW$40,'Intervention list'!LN$195+1,0)</f>
        <v>0</v>
      </c>
      <c r="LO150" s="0" t="n">
        <f aca="false">IF(ISNUMBER(FIND(LO$1,$D150))=$AO$1,1,0)*VLOOKUP($Z$2,DALYs!$A$2:$MW$40,'Intervention list'!LO$195+1,0)</f>
        <v>0</v>
      </c>
      <c r="LP150" s="0" t="n">
        <f aca="false">IF(ISNUMBER(FIND(LP$1,$D150))=$AO$1,1,0)*VLOOKUP($Z$2,DALYs!$A$2:$MW$40,'Intervention list'!LP$195+1,0)</f>
        <v>0</v>
      </c>
      <c r="LQ150" s="0" t="n">
        <f aca="false">IF(ISNUMBER(FIND(LQ$1,$D150))=$AO$1,1,0)*VLOOKUP($Z$2,DALYs!$A$2:$MW$40,'Intervention list'!LQ$195+1,0)</f>
        <v>0</v>
      </c>
      <c r="LR150" s="0" t="n">
        <f aca="false">IF(ISNUMBER(FIND(LR$1,$D150))=$AO$1,1,0)*VLOOKUP($Z$2,DALYs!$A$2:$MW$40,'Intervention list'!LR$195+1,0)</f>
        <v>0</v>
      </c>
      <c r="LS150" s="0" t="n">
        <f aca="false">IF(ISNUMBER(FIND(LS$1,$D150))=$AO$1,1,0)*VLOOKUP($Z$2,DALYs!$A$2:$MW$40,'Intervention list'!LS$195+1,0)</f>
        <v>0</v>
      </c>
      <c r="LT150" s="0" t="n">
        <f aca="false">IF(ISNUMBER(FIND(LT$1,$D150))=$AO$1,1,0)*VLOOKUP($Z$2,DALYs!$A$2:$MW$40,'Intervention list'!LT$195+1,0)</f>
        <v>0</v>
      </c>
      <c r="LU150" s="0" t="n">
        <f aca="false">IF(ISNUMBER(FIND(LU$1,$D150))=$AO$1,1,0)*VLOOKUP($Z$2,DALYs!$A$2:$MW$40,'Intervention list'!LU$195+1,0)</f>
        <v>0</v>
      </c>
      <c r="LV150" s="0" t="n">
        <f aca="false">IF(ISNUMBER(FIND(LV$1,$D150))=$AO$1,1,0)*VLOOKUP($Z$2,DALYs!$A$2:$MW$40,'Intervention list'!LV$195+1,0)</f>
        <v>0</v>
      </c>
      <c r="LW150" s="0" t="n">
        <f aca="false">IF(ISNUMBER(FIND(LW$1,$D150))=$AO$1,1,0)*VLOOKUP($Z$2,DALYs!$A$2:$MW$40,'Intervention list'!LW$195+1,0)</f>
        <v>0</v>
      </c>
      <c r="LX150" s="0" t="n">
        <f aca="false">IF(ISNUMBER(FIND(LX$1,$D150))=$AO$1,1,0)*VLOOKUP($Z$2,DALYs!$A$2:$MW$40,'Intervention list'!LX$195+1,0)</f>
        <v>0</v>
      </c>
      <c r="LY150" s="0" t="n">
        <f aca="false">IF(ISNUMBER(FIND(LY$1,$D150))=$AO$1,1,0)*VLOOKUP($Z$2,DALYs!$A$2:$MW$40,'Intervention list'!LY$195+1,0)</f>
        <v>0</v>
      </c>
      <c r="LZ150" s="0" t="n">
        <f aca="false">IF(ISNUMBER(FIND(LZ$1,$D150))=$AO$1,1,0)*VLOOKUP($Z$2,DALYs!$A$2:$MW$40,'Intervention list'!LZ$195+1,0)</f>
        <v>0</v>
      </c>
      <c r="MA150" s="0" t="n">
        <f aca="false">IF(ISNUMBER(FIND(MA$1,$D150))=$AO$1,1,0)*VLOOKUP($Z$2,DALYs!$A$2:$MW$40,'Intervention list'!MA$195+1,0)</f>
        <v>0</v>
      </c>
      <c r="MB150" s="0" t="n">
        <f aca="false">IF(ISNUMBER(FIND(MB$1,$D150))=$AO$1,1,0)*VLOOKUP($Z$2,DALYs!$A$2:$MW$40,'Intervention list'!MB$195+1,0)</f>
        <v>0</v>
      </c>
      <c r="MC150" s="0" t="n">
        <f aca="false">IF(ISNUMBER(FIND(MC$1,$D150))=$AO$1,1,0)*VLOOKUP($Z$2,DALYs!$A$2:$MW$40,'Intervention list'!MC$195+1,0)</f>
        <v>0</v>
      </c>
      <c r="MD150" s="0" t="n">
        <f aca="false">IF(ISNUMBER(FIND(MD$1,$D150))=$AO$1,1,0)*VLOOKUP($Z$2,DALYs!$A$2:$MW$40,'Intervention list'!MD$195+1,0)</f>
        <v>0</v>
      </c>
      <c r="ME150" s="0" t="n">
        <f aca="false">IF(ISNUMBER(FIND(ME$1,$D150))=$AO$1,1,0)*VLOOKUP($Z$2,DALYs!$A$2:$MW$40,'Intervention list'!ME$195+1,0)</f>
        <v>0</v>
      </c>
      <c r="MF150" s="0" t="n">
        <f aca="false">IF(ISNUMBER(FIND(MF$1,$D150))=$AO$1,1,0)*VLOOKUP($Z$2,DALYs!$A$2:$MW$40,'Intervention list'!MF$195+1,0)</f>
        <v>0</v>
      </c>
      <c r="MG150" s="0" t="n">
        <f aca="false">IF(ISNUMBER(FIND(MG$1,$D150))=$AO$1,1,0)*VLOOKUP($Z$2,DALYs!$A$2:$MW$40,'Intervention list'!MG$195+1,0)</f>
        <v>0</v>
      </c>
      <c r="MH150" s="0" t="n">
        <f aca="false">IF(ISNUMBER(FIND(MH$1,$D150))=$AO$1,1,0)*VLOOKUP($Z$2,DALYs!$A$2:$MW$40,'Intervention list'!MH$195+1,0)</f>
        <v>0</v>
      </c>
      <c r="MI150" s="0" t="n">
        <f aca="false">IF(ISNUMBER(FIND(MI$1,$D150))=$AO$1,1,0)*VLOOKUP($Z$2,DALYs!$A$2:$MW$40,'Intervention list'!MI$195+1,0)</f>
        <v>0</v>
      </c>
      <c r="MJ150" s="0" t="n">
        <f aca="false">IF(ISNUMBER(FIND(MJ$1,$D150))=$AO$1,1,0)*VLOOKUP($Z$2,DALYs!$A$2:$MW$40,'Intervention list'!MJ$195+1,0)</f>
        <v>0</v>
      </c>
      <c r="MK150" s="0" t="n">
        <f aca="false">IF(ISNUMBER(FIND(MK$1,$D150))=$AO$1,1,0)*VLOOKUP($Z$2,DALYs!$A$2:$MW$40,'Intervention list'!MK$195+1,0)</f>
        <v>0</v>
      </c>
      <c r="ML150" s="0" t="n">
        <f aca="false">IF(ISNUMBER(FIND(ML$1,$D150))=$AO$1,1,0)*VLOOKUP($Z$2,DALYs!$A$2:$MW$40,'Intervention list'!ML$195+1,0)</f>
        <v>0</v>
      </c>
      <c r="MM150" s="0" t="n">
        <f aca="false">IF(ISNUMBER(FIND(MM$1,$D150))=$AO$1,1,0)*VLOOKUP($Z$2,DALYs!$A$2:$MW$40,'Intervention list'!MM$195+1,0)</f>
        <v>0</v>
      </c>
      <c r="MN150" s="0" t="n">
        <f aca="false">IF(ISNUMBER(FIND(MN$1,$D150))=$AO$1,1,0)*VLOOKUP($Z$2,DALYs!$A$2:$MW$40,'Intervention list'!MN$195+1,0)</f>
        <v>0</v>
      </c>
      <c r="MO150" s="0" t="n">
        <f aca="false">IF(ISNUMBER(FIND(MO$1,$D150))=$AO$1,1,0)*VLOOKUP($Z$2,DALYs!$A$2:$MW$40,'Intervention list'!MO$195+1,0)</f>
        <v>0</v>
      </c>
      <c r="MP150" s="0" t="n">
        <f aca="false">IF(ISNUMBER(FIND(MP$1,$D150))=$AO$1,1,0)*VLOOKUP($Z$2,DALYs!$A$2:$MW$40,'Intervention list'!MP$195+1,0)</f>
        <v>0</v>
      </c>
      <c r="MQ150" s="0" t="n">
        <f aca="false">IF(ISNUMBER(FIND(MQ$1,$D150))=$AO$1,1,0)*VLOOKUP($Z$2,DALYs!$A$2:$MW$40,'Intervention list'!MQ$195+1,0)</f>
        <v>0</v>
      </c>
      <c r="MR150" s="0" t="n">
        <f aca="false">IF(ISNUMBER(FIND(MR$1,$D150))=$AO$1,1,0)*VLOOKUP($Z$2,DALYs!$A$2:$MW$40,'Intervention list'!MR$195+1,0)</f>
        <v>0</v>
      </c>
      <c r="MS150" s="0" t="n">
        <f aca="false">IF(ISNUMBER(FIND(MS$1,$D150))=$AO$1,1,0)*VLOOKUP($Z$2,DALYs!$A$2:$MW$40,'Intervention list'!MS$195+1,0)</f>
        <v>0</v>
      </c>
      <c r="MT150" s="0" t="n">
        <f aca="false">IF(ISNUMBER(FIND(MT$1,$D150))=$AO$1,1,0)*VLOOKUP($Z$2,DALYs!$A$2:$MW$40,'Intervention list'!MT$195+1,0)</f>
        <v>0</v>
      </c>
      <c r="MU150" s="0" t="n">
        <f aca="false">IF(ISNUMBER(FIND(MU$1,$D150))=$AO$1,1,0)*VLOOKUP($Z$2,DALYs!$A$2:$MW$40,'Intervention list'!MU$195+1,0)</f>
        <v>0</v>
      </c>
      <c r="MV150" s="0" t="n">
        <f aca="false">IF(ISNUMBER(FIND(MV$1,$D150))=$AO$1,1,0)*VLOOKUP($Z$2,DALYs!$A$2:$MW$40,'Intervention list'!MV$195+1,0)</f>
        <v>0</v>
      </c>
      <c r="MW150" s="0" t="n">
        <f aca="false">IF(ISNUMBER(FIND(MW$1,$D150))=$AO$1,1,0)*VLOOKUP($Z$2,DALYs!$A$2:$MW$40,'Intervention list'!MW$195+1,0)</f>
        <v>0</v>
      </c>
      <c r="MX150" s="0" t="n">
        <f aca="false">IF(ISNUMBER(FIND(MX$1,$D150))=$AO$1,1,0)*VLOOKUP($Z$2,DALYs!$A$2:$MW$40,'Intervention list'!MX$195+1,0)</f>
        <v>0</v>
      </c>
      <c r="MY150" s="0" t="n">
        <f aca="false">IF(ISNUMBER(FIND(MY$1,$D150))=$AO$1,1,0)*VLOOKUP($Z$2,DALYs!$A$2:$MW$40,'Intervention list'!MY$195+1,0)</f>
        <v>0</v>
      </c>
      <c r="MZ150" s="0" t="n">
        <f aca="false">IF(ISNUMBER(FIND(MZ$1,$D150))=$AO$1,1,0)*VLOOKUP($Z$2,DALYs!$A$2:$MW$40,'Intervention list'!MZ$195+1,0)</f>
        <v>0</v>
      </c>
      <c r="NA150" s="0" t="n">
        <f aca="false">IF(ISNUMBER(FIND(NA$1,$D150))=$AO$1,1,0)*VLOOKUP($Z$2,DALYs!$A$2:$MW$40,'Intervention list'!NA$195+1,0)</f>
        <v>0</v>
      </c>
      <c r="NB150" s="0" t="n">
        <f aca="false">IF(ISNUMBER(FIND(NB$1,$D150))=$AO$1,1,0)*VLOOKUP($Z$2,DALYs!$A$2:$MW$40,'Intervention list'!NB$195+1,0)</f>
        <v>0</v>
      </c>
      <c r="NC150" s="0" t="n">
        <f aca="false">IF(ISNUMBER(FIND(NC$1,$D150))=$AO$1,1,0)*VLOOKUP($Z$2,DALYs!$A$2:$MW$40,'Intervention list'!NC$195+1,0)</f>
        <v>0</v>
      </c>
      <c r="ND150" s="0" t="n">
        <f aca="false">IF(ISNUMBER(FIND(ND$1,$D150))=$AO$1,1,0)*VLOOKUP($Z$2,DALYs!$A$2:$MW$40,'Intervention list'!ND$195+1,0)</f>
        <v>0</v>
      </c>
      <c r="NE150" s="0" t="n">
        <f aca="false">IF(ISNUMBER(FIND(NE$1,$D150))=$AO$1,1,0)*VLOOKUP($Z$2,DALYs!$A$2:$MW$40,'Intervention list'!NE$195+1,0)</f>
        <v>0</v>
      </c>
      <c r="NF150" s="0" t="n">
        <f aca="false">IF(ISNUMBER(FIND(NF$1,$D150))=$AO$1,1,0)*VLOOKUP($Z$2,DALYs!$A$2:$MW$40,'Intervention list'!NF$195+1,0)</f>
        <v>0</v>
      </c>
      <c r="NG150" s="0" t="n">
        <f aca="false">IF(ISNUMBER(FIND(NG$1,$D150))=$AO$1,1,0)*VLOOKUP($Z$2,DALYs!$A$2:$MW$40,'Intervention list'!NG$195+1,0)</f>
        <v>0</v>
      </c>
      <c r="NH150" s="0" t="n">
        <f aca="false">IF(ISNUMBER(FIND(NH$1,$D150))=$AO$1,1,0)*VLOOKUP($Z$2,DALYs!$A$2:$MW$40,'Intervention list'!NH$195+1,0)</f>
        <v>0</v>
      </c>
      <c r="NI150" s="0" t="n">
        <f aca="false">IF(ISNUMBER(FIND(NI$1,$D150))=$AO$1,1,0)*VLOOKUP($Z$2,DALYs!$A$2:$MW$40,'Intervention list'!NI$195+1,0)</f>
        <v>0</v>
      </c>
      <c r="NJ150" s="0" t="n">
        <f aca="false">IF(ISNUMBER(FIND(NJ$1,$D150))=$AO$1,1,0)*VLOOKUP($Z$2,DALYs!$A$2:$MW$40,'Intervention list'!NJ$195+1,0)</f>
        <v>0</v>
      </c>
      <c r="NK150" s="0" t="n">
        <f aca="false">IF(ISNUMBER(FIND(NK$1,$D150))=$AO$1,1,0)*VLOOKUP($Z$2,DALYs!$A$2:$MW$40,'Intervention list'!NK$195+1,0)</f>
        <v>0</v>
      </c>
      <c r="NL150" s="0" t="n">
        <f aca="false">IF(ISNUMBER(FIND(NL$1,$D150))=$AO$1,1,0)*VLOOKUP($Z$2,DALYs!$A$2:$MW$40,'Intervention list'!NL$195+1,0)</f>
        <v>0</v>
      </c>
      <c r="NM150" s="0" t="n">
        <f aca="false">IF(ISNUMBER(FIND(NM$1,$D150))=$AO$1,1,0)*VLOOKUP($Z$2,DALYs!$A$2:$MW$40,'Intervention list'!NM$195+1,0)</f>
        <v>0</v>
      </c>
      <c r="NN150" s="0" t="n">
        <f aca="false">IF(ISNUMBER(FIND(NN$1,$D150))=$AO$1,1,0)*VLOOKUP($Z$2,DALYs!$A$2:$MW$40,'Intervention list'!NN$195+1,0)</f>
        <v>0</v>
      </c>
      <c r="NO150" s="0" t="n">
        <f aca="false">IF(ISNUMBER(FIND(NO$1,$D150))=$AO$1,1,0)*VLOOKUP($Z$2,DALYs!$A$2:$MW$40,'Intervention list'!NO$195+1,0)</f>
        <v>0</v>
      </c>
      <c r="NP150" s="0" t="n">
        <f aca="false">IF(ISNUMBER(FIND(NP$1,$D150))=$AO$1,1,0)*VLOOKUP($Z$2,DALYs!$A$2:$MW$40,'Intervention list'!NP$195+1,0)</f>
        <v>0</v>
      </c>
      <c r="NQ150" s="0" t="n">
        <f aca="false">IF(ISNUMBER(FIND(NQ$1,$D150))=$AO$1,1,0)*VLOOKUP($Z$2,DALYs!$A$2:$MW$40,'Intervention list'!NQ$195+1,0)</f>
        <v>0</v>
      </c>
      <c r="NR150" s="0" t="n">
        <f aca="false">IF(ISNUMBER(FIND(NR$1,$D150))=$AO$1,1,0)*VLOOKUP($Z$2,DALYs!$A$2:$MW$40,'Intervention list'!NR$195+1,0)</f>
        <v>0</v>
      </c>
      <c r="NS150" s="0" t="n">
        <f aca="false">IF(ISNUMBER(FIND(NS$1,$D150))=$AO$1,1,0)*VLOOKUP($Z$2,DALYs!$A$2:$MW$40,'Intervention list'!NS$195+1,0)</f>
        <v>0</v>
      </c>
      <c r="NT150" s="0" t="n">
        <f aca="false">IF(ISNUMBER(FIND(NT$1,$D150))=$AO$1,1,0)*VLOOKUP($Z$2,DALYs!$A$2:$MW$40,'Intervention list'!NT$195+1,0)</f>
        <v>0</v>
      </c>
      <c r="NU150" s="0" t="n">
        <f aca="false">IF(ISNUMBER(FIND(NU$1,$D150))=$AO$1,1,0)*VLOOKUP($Z$2,DALYs!$A$2:$MW$40,'Intervention list'!NU$195+1,0)</f>
        <v>0</v>
      </c>
      <c r="NV150" s="0" t="n">
        <f aca="false">IF(ISNUMBER(FIND(NV$1,$D150))=$AO$1,1,0)*VLOOKUP($Z$2,DALYs!$A$2:$MW$40,'Intervention list'!NV$195+1,0)</f>
        <v>0</v>
      </c>
      <c r="NW150" s="0" t="n">
        <f aca="false">IF(ISNUMBER(FIND(NW$1,$D150))=$AO$1,1,0)*VLOOKUP($Z$2,DALYs!$A$2:$MW$40,'Intervention list'!NW$195+1,0)</f>
        <v>0</v>
      </c>
      <c r="NX150" s="0" t="n">
        <f aca="false">IF(ISNUMBER(FIND(NX$1,$D150))=$AO$1,1,0)*VLOOKUP($Z$2,DALYs!$A$2:$MW$40,'Intervention list'!NX$195+1,0)</f>
        <v>0</v>
      </c>
      <c r="NY150" s="0" t="n">
        <f aca="false">IF(ISNUMBER(FIND(NY$1,$D150))=$AO$1,1,0)*VLOOKUP($Z$2,DALYs!$A$2:$MW$40,'Intervention list'!NY$195+1,0)</f>
        <v>0</v>
      </c>
      <c r="NZ150" s="0" t="n">
        <f aca="false">IF(ISNUMBER(FIND(NZ$1,$D150))=$AO$1,1,0)*VLOOKUP($Z$2,DALYs!$A$2:$MW$40,'Intervention list'!NZ$195+1,0)</f>
        <v>0</v>
      </c>
      <c r="OA150" s="0" t="n">
        <f aca="false">IF(ISNUMBER(FIND(OA$1,$D150))=$AO$1,1,0)*VLOOKUP($Z$2,DALYs!$A$2:$MW$40,'Intervention list'!OA$195+1,0)</f>
        <v>0</v>
      </c>
      <c r="OB150" s="0" t="n">
        <f aca="false">IF(ISNUMBER(FIND(OB$1,$D150))=$AO$1,1,0)*VLOOKUP($Z$2,DALYs!$A$2:$MW$40,'Intervention list'!OB$195+1,0)</f>
        <v>0</v>
      </c>
      <c r="OC150" s="0" t="n">
        <f aca="false">IF(ISNUMBER(FIND(OC$1,$D150))=$AO$1,1,0)*VLOOKUP($Z$2,DALYs!$A$2:$MW$40,'Intervention list'!OC$195+1,0)</f>
        <v>0</v>
      </c>
      <c r="OD150" s="0" t="n">
        <f aca="false">IF(ISNUMBER(FIND(OD$1,$D150))=$AO$1,1,0)*VLOOKUP($Z$2,DALYs!$A$2:$MW$40,'Intervention list'!OD$195+1,0)</f>
        <v>0</v>
      </c>
      <c r="OE150" s="0" t="n">
        <f aca="false">IF(ISNUMBER(FIND(OE$1,$D150))=$AO$1,1,0)*VLOOKUP($Z$2,DALYs!$A$2:$MW$40,'Intervention list'!OE$195+1,0)</f>
        <v>0</v>
      </c>
      <c r="OF150" s="0" t="n">
        <f aca="false">IF(ISNUMBER(FIND(OF$1,$D150))=$AO$1,1,0)*VLOOKUP($Z$2,DALYs!$A$2:$MW$40,'Intervention list'!OF$195+1,0)</f>
        <v>0</v>
      </c>
      <c r="OG150" s="0" t="n">
        <f aca="false">IF(ISNUMBER(FIND(OG$1,$D150))=$AO$1,1,0)*VLOOKUP($Z$2,DALYs!$A$2:$MW$40,'Intervention list'!OG$195+1,0)</f>
        <v>0</v>
      </c>
      <c r="OH150" s="0" t="n">
        <f aca="false">IF(ISNUMBER(FIND(OH$1,$D150))=$AO$1,1,0)*VLOOKUP($Z$2,DALYs!$A$2:$MW$40,'Intervention list'!OH$195+1,0)</f>
        <v>0</v>
      </c>
      <c r="OI150" s="0" t="n">
        <f aca="false">IF(ISNUMBER(FIND(OI$1,$D150))=$AO$1,1,0)*VLOOKUP($Z$2,DALYs!$A$2:$MW$40,'Intervention list'!OI$195+1,0)</f>
        <v>0</v>
      </c>
      <c r="OJ150" s="0" t="n">
        <f aca="false">IF(ISNUMBER(FIND(OJ$1,$D150))=$AO$1,1,0)*VLOOKUP($Z$2,DALYs!$A$2:$MW$40,'Intervention list'!OJ$195+1,0)</f>
        <v>0</v>
      </c>
      <c r="OK150" s="0" t="n">
        <f aca="false">IF(ISNUMBER(FIND(OK$1,$D150))=$AO$1,1,0)*VLOOKUP($Z$2,DALYs!$A$2:$MW$40,'Intervention list'!OK$195+1,0)</f>
        <v>0</v>
      </c>
      <c r="OL150" s="0" t="n">
        <f aca="false">IF(ISNUMBER(FIND(OL$1,$D150))=$AO$1,1,0)*VLOOKUP($Z$2,DALYs!$A$2:$MW$40,'Intervention list'!OL$195+1,0)</f>
        <v>0</v>
      </c>
      <c r="OM150" s="0" t="n">
        <f aca="false">IF(ISNUMBER(FIND(OM$1,$D150))=$AO$1,1,0)*VLOOKUP($Z$2,DALYs!$A$2:$MW$40,'Intervention list'!OM$195+1,0)</f>
        <v>0</v>
      </c>
      <c r="ON150" s="0" t="n">
        <f aca="false">IF(ISNUMBER(FIND(ON$1,$D150))=$AO$1,1,0)*VLOOKUP($Z$2,DALYs!$A$2:$MW$40,'Intervention list'!ON$195+1,0)</f>
        <v>0</v>
      </c>
      <c r="OO150" s="0" t="n">
        <f aca="false">IF(ISNUMBER(FIND(OO$1,$D150))=$AO$1,1,0)*VLOOKUP($Z$2,DALYs!$A$2:$MW$40,'Intervention list'!OO$195+1,0)</f>
        <v>0</v>
      </c>
      <c r="OP150" s="0" t="n">
        <f aca="false">IF(ISNUMBER(FIND(OP$1,$D150))=$AO$1,1,0)*VLOOKUP($Z$2,DALYs!$A$2:$MW$40,'Intervention list'!OP$195+1,0)</f>
        <v>0</v>
      </c>
      <c r="OQ150" s="0" t="n">
        <f aca="false">IF(ISNUMBER(FIND(OQ$1,$D150))=$AO$1,1,0)*VLOOKUP($Z$2,DALYs!$A$2:$MW$40,'Intervention list'!OQ$195+1,0)</f>
        <v>0</v>
      </c>
      <c r="OR150" s="0" t="n">
        <f aca="false">IF(ISNUMBER(FIND(OR$1,$D150))=$AO$1,1,0)*VLOOKUP($Z$2,DALYs!$A$2:$MW$40,'Intervention list'!OR$195+1,0)</f>
        <v>0</v>
      </c>
      <c r="OS150" s="0" t="n">
        <f aca="false">IF(ISNUMBER(FIND(OS$1,$D150))=$AO$1,1,0)*VLOOKUP($Z$2,DALYs!$A$2:$MW$40,'Intervention list'!OS$195+1,0)</f>
        <v>0</v>
      </c>
      <c r="OT150" s="0" t="n">
        <f aca="false">IF(ISNUMBER(FIND(OT$1,$D150))=$AO$1,1,0)*VLOOKUP($Z$2,DALYs!$A$2:$MW$40,'Intervention list'!OT$195+1,0)</f>
        <v>0</v>
      </c>
      <c r="OU150" s="0" t="n">
        <f aca="false">IF(ISNUMBER(FIND(OU$1,$D150))=$AO$1,1,0)*VLOOKUP($Z$2,DALYs!$A$2:$MW$40,'Intervention list'!OU$195+1,0)</f>
        <v>0</v>
      </c>
      <c r="OV150" s="0" t="n">
        <f aca="false">IF(ISNUMBER(FIND(OV$1,$D150))=$AO$1,1,0)*VLOOKUP($Z$2,DALYs!$A$2:$MW$40,'Intervention list'!OV$195+1,0)</f>
        <v>0</v>
      </c>
      <c r="OW150" s="0" t="n">
        <f aca="false">IF(ISNUMBER(FIND(OW$1,$D150))=$AO$1,1,0)*VLOOKUP($Z$2,DALYs!$A$2:$MW$40,'Intervention list'!OW$195+1,0)</f>
        <v>0</v>
      </c>
      <c r="OX150" s="0" t="n">
        <f aca="false">IF(ISNUMBER(FIND(OX$1,$D150))=$AO$1,1,0)*VLOOKUP($Z$2,DALYs!$A$2:$MW$40,'Intervention list'!OX$195+1,0)</f>
        <v>0</v>
      </c>
    </row>
    <row r="151" customFormat="false" ht="15.75" hidden="false" customHeight="false" outlineLevel="0" collapsed="false">
      <c r="A151" s="6" t="s">
        <v>244</v>
      </c>
      <c r="B151" s="6" t="s">
        <v>97</v>
      </c>
      <c r="C151" s="0" t="s">
        <v>71</v>
      </c>
      <c r="D151" s="7" t="s">
        <v>245</v>
      </c>
      <c r="E151" s="7" t="str">
        <f aca="false">SUBSTITUTE(D151,0.2,X151)</f>
        <v>Other musculoskeletal disorders: 0.05</v>
      </c>
      <c r="F151" s="0" t="s">
        <v>40</v>
      </c>
      <c r="G151" s="8" t="n">
        <v>8.73690026590356</v>
      </c>
      <c r="H151" s="9" t="n">
        <v>0</v>
      </c>
      <c r="I151" s="9" t="n">
        <f aca="false">IF(H151="","",(H151*(VLOOKUP($Z$2,Worksheet,11,0)^4)))</f>
        <v>0</v>
      </c>
      <c r="J151" s="9" t="n">
        <f aca="false">IF(I151="","",I151*VLOOKUP($Z$2,Worksheet,12,0))</f>
        <v>0</v>
      </c>
      <c r="K151" s="9" t="n">
        <f aca="false">IF(I151="","",I151*VLOOKUP($Z$2, Worksheet, 13, 0))</f>
        <v>0</v>
      </c>
      <c r="L151" s="9" t="n">
        <f aca="false">IF(J151="",VLOOKUP($Z$2, Worksheet, 14, 0),J151)</f>
        <v>0</v>
      </c>
      <c r="M151" s="9" t="n">
        <f aca="false">IF(L151&lt;VLOOKUP($Z$2,'Country sheet'!$A$3:$P$41,15,0), VLOOKUP($Z$2,'Country sheet'!$A$3:$P$41,15,0), L151)/0.7</f>
        <v>66.2083230214262</v>
      </c>
      <c r="N151" s="27" t="n">
        <f aca="false">IFERROR(IF(AC151=$AO$1,VLOOKUP(F151,AO$42:AX$46,MATCH(AC$1,AP$41:AX$41,0)+1,0)/COUNTIFS($F$2:$F$194,$F151,$AC$2:$AC$194,$AO$1),0),0) + IFERROR(IF(AD151=$AO$1,VLOOKUP(F151,AO$42:AX$46,MATCH(AD$1,AP$41:AX$41,0)+1,0)/COUNTIFS($F$2:$F$194,$F151,$AD$2:$AD$194,$AO$1),0),0) + IFERROR(IF(AE151=$AO$1,VLOOKUP(F151,AO$42:AX$46,MATCH(AE$1,AP$41:AX$41,0)+1,0)/COUNTIFS($F$2:$F$194,$F151,$AE$2:$AE$194,$AO$1),0),0) + IFERROR(IF(AF151=$AO$1,VLOOKUP(F151,AO$42:AX$46,MATCH(AF$1,AP$41:AX$41,0)+1,0)/COUNTIFS($F$2:$F$194,$F151,$AF$2:$AF$194,$AO$1),0),0) + IFERROR(IF(AG151=$AO$1,VLOOKUP(F151,AO$42:AX$46,MATCH(AG$1,AP$41:AX$41,0)+1,0)/COUNTIFS($F$2:$F$194,$F151,$AG$2:$AG$194,$AO$1),0),0) + IFERROR(IF(AH151=$AO$1,VLOOKUP(F151,AO$42:AX$46,MATCH(AH$1,AP$41:AX$41,0)+1,0)/COUNTIFS($F$2:$F$194,$F151,$AH$2:$AH$194,$AO$1),0),0) + IFERROR(IF(AI151=$AO$1,VLOOKUP(F151,AO$42:AX$46,MATCH(AI$1,AP$41:AX$41,0)+1,0)/COUNTIFS($F$2:$F$194,$F151,$AI$2:$AI$194,$AO$1),0),0) + IFERROR(IF(AJ151=$AO$1,VLOOKUP(F151,AO$42:AX$46,MATCH(AJ$1,AP$41:AX$41,0)+1,0)/COUNTIFS($F$2:$F$194,$F151,$AJ$2:$AJ$194,$AO$1),0),0) + IFERROR(IF(AK151=$AO$1,VLOOKUP(F151,AO$42:AX$46,MATCH(AK$1,AP$41:AX$41,0)+1,0)/COUNTIFS($F$2:$F$194,$F151,$AK$2:$AK$194,$AO$1),0),0)</f>
        <v>0</v>
      </c>
      <c r="O151" s="0" t="n">
        <v>2</v>
      </c>
      <c r="P151" s="0" t="n">
        <v>1</v>
      </c>
      <c r="Q151" s="0" t="n">
        <f aca="false">SUM(BC151:OX151)</f>
        <v>19234.7936641255</v>
      </c>
      <c r="R151" s="0" t="n">
        <f aca="false">IF(VLOOKUP($Z$2,CET!$A$4:$L$42,12,0)="Low income",_xlfn.IFS(S151=0.2,0.1,S151=0.1,0.05,S151=0.5,0.4,S151=0.35,0.25),S151)</f>
        <v>0.2</v>
      </c>
      <c r="S151" s="0" t="n">
        <v>0.2</v>
      </c>
      <c r="T151" s="0" t="n">
        <v>0.8</v>
      </c>
      <c r="U151" s="0" t="n">
        <f aca="false">N151/M151</f>
        <v>0</v>
      </c>
      <c r="V151" s="0" t="n">
        <f aca="false">IFERROR(U151/Q151,0)</f>
        <v>0</v>
      </c>
      <c r="W151" s="0" t="n">
        <f aca="false">(T151/R151)*V151</f>
        <v>0</v>
      </c>
      <c r="X151" s="28" t="n">
        <f aca="false">IF(W151=0,0,IF(W151&lt;=0.8,IF(W151&lt;0.05,0.05,W151),0.8))</f>
        <v>0</v>
      </c>
      <c r="Y151" s="28"/>
      <c r="AC151" s="34" t="n">
        <f aca="false">ISNUMBER(FIND(AC$1,$C151))</f>
        <v>0</v>
      </c>
      <c r="AD151" s="33" t="n">
        <f aca="false">ISNUMBER(FIND(AD$1,$C151))</f>
        <v>0</v>
      </c>
      <c r="AE151" s="33" t="n">
        <f aca="false">ISNUMBER(FIND(AE$1,$C151))</f>
        <v>0</v>
      </c>
      <c r="AF151" s="33" t="n">
        <f aca="false">ISNUMBER(FIND(AF$1,$C151))</f>
        <v>0</v>
      </c>
      <c r="AG151" s="33" t="n">
        <f aca="false">ISNUMBER(FIND(AG$1,$C151))</f>
        <v>0</v>
      </c>
      <c r="AH151" s="33" t="n">
        <f aca="false">ISNUMBER(FIND(AH$1,$C151))</f>
        <v>0</v>
      </c>
      <c r="AI151" s="33" t="n">
        <f aca="false">ISNUMBER(FIND(AI$1,$C151))</f>
        <v>0</v>
      </c>
      <c r="AJ151" s="33" t="n">
        <f aca="false">ISNUMBER(FIND(AJ$1,$C151))</f>
        <v>0</v>
      </c>
      <c r="AK151" s="35" t="n">
        <f aca="false">ISNUMBER(FIND(AK$1,$C151))</f>
        <v>0</v>
      </c>
      <c r="AL151" s="6"/>
      <c r="AM151" s="33"/>
      <c r="BC151" s="0" t="n">
        <f aca="false">IF(ISNUMBER(FIND(BC$1,$D151))=$AO$1,1,0)*VLOOKUP($Z$2,DALYs!$A$2:$MW$40,'Intervention list'!BC$195+1,0)</f>
        <v>0</v>
      </c>
      <c r="BD151" s="0" t="n">
        <f aca="false">IF(ISNUMBER(FIND(BD$1,$D151))=$AO$1,1,0)*VLOOKUP($Z$2,DALYs!$A$2:$MW$40,'Intervention list'!BD$195+1,0)</f>
        <v>0</v>
      </c>
      <c r="BE151" s="0" t="n">
        <f aca="false">IF(ISNUMBER(FIND(BE$1,$D151))=$AO$1,1,0)*VLOOKUP($Z$2,DALYs!$A$2:$MW$40,'Intervention list'!BE$195+1,0)</f>
        <v>0</v>
      </c>
      <c r="BF151" s="0" t="n">
        <f aca="false">IF(ISNUMBER(FIND(BF$1,$D151))=$AO$1,1,0)*VLOOKUP($Z$2,DALYs!$A$2:$MW$40,'Intervention list'!BF$195+1,0)</f>
        <v>0</v>
      </c>
      <c r="BG151" s="0" t="n">
        <f aca="false">IF(ISNUMBER(FIND(BG$1,$D151))=$AO$1,1,0)*VLOOKUP($Z$2,DALYs!$A$2:$MW$40,'Intervention list'!BG$195+1,0)</f>
        <v>0</v>
      </c>
      <c r="BH151" s="0" t="n">
        <f aca="false">IF(ISNUMBER(FIND(BH$1,$D151))=$AO$1,1,0)*VLOOKUP($Z$2,DALYs!$A$2:$MW$40,'Intervention list'!BH$195+1,0)</f>
        <v>0</v>
      </c>
      <c r="BI151" s="0" t="n">
        <f aca="false">IF(ISNUMBER(FIND(BI$1,$D151))=$AO$1,1,0)*VLOOKUP($Z$2,DALYs!$A$2:$MW$40,'Intervention list'!BI$195+1,0)</f>
        <v>0</v>
      </c>
      <c r="BJ151" s="0" t="n">
        <f aca="false">IF(ISNUMBER(FIND(BJ$1,$D151))=$AO$1,1,0)*VLOOKUP($Z$2,DALYs!$A$2:$MW$40,'Intervention list'!BJ$195+1,0)</f>
        <v>0</v>
      </c>
      <c r="BK151" s="0" t="n">
        <f aca="false">IF(ISNUMBER(FIND(BK$1,$D151))=$AO$1,1,0)*VLOOKUP($Z$2,DALYs!$A$2:$MW$40,'Intervention list'!BK$195+1,0)</f>
        <v>0</v>
      </c>
      <c r="BL151" s="0" t="n">
        <f aca="false">IF(ISNUMBER(FIND(BL$1,$D151))=$AO$1,1,0)*VLOOKUP($Z$2,DALYs!$A$2:$MW$40,'Intervention list'!BL$195+1,0)</f>
        <v>0</v>
      </c>
      <c r="BM151" s="0" t="n">
        <f aca="false">IF(ISNUMBER(FIND(BM$1,$D151))=$AO$1,1,0)*VLOOKUP($Z$2,DALYs!$A$2:$MW$40,'Intervention list'!BM$195+1,0)</f>
        <v>0</v>
      </c>
      <c r="BN151" s="0" t="n">
        <f aca="false">IF(ISNUMBER(FIND(BN$1,$D151))=$AO$1,1,0)*VLOOKUP($Z$2,DALYs!$A$2:$MW$40,'Intervention list'!BN$195+1,0)</f>
        <v>0</v>
      </c>
      <c r="BO151" s="0" t="n">
        <f aca="false">IF(ISNUMBER(FIND(BO$1,$D151))=$AO$1,1,0)*VLOOKUP($Z$2,DALYs!$A$2:$MW$40,'Intervention list'!BO$195+1,0)</f>
        <v>0</v>
      </c>
      <c r="BP151" s="0" t="n">
        <f aca="false">IF(ISNUMBER(FIND(BP$1,$D151))=$AO$1,1,0)*VLOOKUP($Z$2,DALYs!$A$2:$MW$40,'Intervention list'!BP$195+1,0)</f>
        <v>0</v>
      </c>
      <c r="BQ151" s="0" t="n">
        <f aca="false">IF(ISNUMBER(FIND(BQ$1,$D151))=$AO$1,1,0)*VLOOKUP($Z$2,DALYs!$A$2:$MW$40,'Intervention list'!BQ$195+1,0)</f>
        <v>0</v>
      </c>
      <c r="BR151" s="0" t="n">
        <f aca="false">IF(ISNUMBER(FIND(BR$1,$D151))=$AO$1,1,0)*VLOOKUP($Z$2,DALYs!$A$2:$MW$40,'Intervention list'!BR$195+1,0)</f>
        <v>0</v>
      </c>
      <c r="BS151" s="0" t="n">
        <f aca="false">IF(ISNUMBER(FIND(BS$1,$D151))=$AO$1,1,0)*VLOOKUP($Z$2,DALYs!$A$2:$MW$40,'Intervention list'!BS$195+1,0)</f>
        <v>0</v>
      </c>
      <c r="BT151" s="0" t="n">
        <f aca="false">IF(ISNUMBER(FIND(BT$1,$D151))=$AO$1,1,0)*VLOOKUP($Z$2,DALYs!$A$2:$MW$40,'Intervention list'!BT$195+1,0)</f>
        <v>0</v>
      </c>
      <c r="BU151" s="0" t="n">
        <f aca="false">IF(ISNUMBER(FIND(BU$1,$D151))=$AO$1,1,0)*VLOOKUP($Z$2,DALYs!$A$2:$MW$40,'Intervention list'!BU$195+1,0)</f>
        <v>0</v>
      </c>
      <c r="BV151" s="0" t="n">
        <f aca="false">IF(ISNUMBER(FIND(BV$1,$D151))=$AO$1,1,0)*VLOOKUP($Z$2,DALYs!$A$2:$MW$40,'Intervention list'!BV$195+1,0)</f>
        <v>0</v>
      </c>
      <c r="BW151" s="0" t="n">
        <f aca="false">IF(ISNUMBER(FIND(BW$1,$D151))=$AO$1,1,0)*VLOOKUP($Z$2,DALYs!$A$2:$MW$40,'Intervention list'!BW$195+1,0)</f>
        <v>0</v>
      </c>
      <c r="BX151" s="0" t="n">
        <f aca="false">IF(ISNUMBER(FIND(BX$1,$D151))=$AO$1,1,0)*VLOOKUP($Z$2,DALYs!$A$2:$MW$40,'Intervention list'!BX$195+1,0)</f>
        <v>0</v>
      </c>
      <c r="BY151" s="0" t="n">
        <f aca="false">IF(ISNUMBER(FIND(BY$1,$D151))=$AO$1,1,0)*VLOOKUP($Z$2,DALYs!$A$2:$MW$40,'Intervention list'!BY$195+1,0)</f>
        <v>0</v>
      </c>
      <c r="BZ151" s="0" t="n">
        <f aca="false">IF(ISNUMBER(FIND(BZ$1,$D151))=$AO$1,1,0)*VLOOKUP($Z$2,DALYs!$A$2:$MW$40,'Intervention list'!BZ$195+1,0)</f>
        <v>0</v>
      </c>
      <c r="CA151" s="0" t="n">
        <f aca="false">IF(ISNUMBER(FIND(CA$1,$D151))=$AO$1,1,0)*VLOOKUP($Z$2,DALYs!$A$2:$MW$40,'Intervention list'!CA$195+1,0)</f>
        <v>0</v>
      </c>
      <c r="CB151" s="0" t="n">
        <f aca="false">IF(ISNUMBER(FIND(CB$1,$D151))=$AO$1,1,0)*VLOOKUP($Z$2,DALYs!$A$2:$MW$40,'Intervention list'!CB$195+1,0)</f>
        <v>0</v>
      </c>
      <c r="CC151" s="0" t="n">
        <f aca="false">IF(ISNUMBER(FIND(CC$1,$D151))=$AO$1,1,0)*VLOOKUP($Z$2,DALYs!$A$2:$MW$40,'Intervention list'!CC$195+1,0)</f>
        <v>0</v>
      </c>
      <c r="CD151" s="0" t="n">
        <f aca="false">IF(ISNUMBER(FIND(CD$1,$D151))=$AO$1,1,0)*VLOOKUP($Z$2,DALYs!$A$2:$MW$40,'Intervention list'!CD$195+1,0)</f>
        <v>0</v>
      </c>
      <c r="CE151" s="0" t="n">
        <f aca="false">IF(ISNUMBER(FIND(CE$1,$D151))=$AO$1,1,0)*VLOOKUP($Z$2,DALYs!$A$2:$MW$40,'Intervention list'!CE$195+1,0)</f>
        <v>0</v>
      </c>
      <c r="CF151" s="0" t="n">
        <f aca="false">IF(ISNUMBER(FIND(CF$1,$D151))=$AO$1,1,0)*VLOOKUP($Z$2,DALYs!$A$2:$MW$40,'Intervention list'!CF$195+1,0)</f>
        <v>0</v>
      </c>
      <c r="CG151" s="0" t="n">
        <f aca="false">IF(ISNUMBER(FIND(CG$1,$D151))=$AO$1,1,0)*VLOOKUP($Z$2,DALYs!$A$2:$MW$40,'Intervention list'!CG$195+1,0)</f>
        <v>0</v>
      </c>
      <c r="CH151" s="0" t="n">
        <f aca="false">IF(ISNUMBER(FIND(CH$1,$D151))=$AO$1,1,0)*VLOOKUP($Z$2,DALYs!$A$2:$MW$40,'Intervention list'!CH$195+1,0)</f>
        <v>0</v>
      </c>
      <c r="CI151" s="0" t="n">
        <f aca="false">IF(ISNUMBER(FIND(CI$1,$D151))=$AO$1,1,0)*VLOOKUP($Z$2,DALYs!$A$2:$MW$40,'Intervention list'!CI$195+1,0)</f>
        <v>0</v>
      </c>
      <c r="CJ151" s="0" t="n">
        <f aca="false">IF(ISNUMBER(FIND(CJ$1,$D151))=$AO$1,1,0)*VLOOKUP($Z$2,DALYs!$A$2:$MW$40,'Intervention list'!CJ$195+1,0)</f>
        <v>0</v>
      </c>
      <c r="CK151" s="0" t="n">
        <f aca="false">IF(ISNUMBER(FIND(CK$1,$D151))=$AO$1,1,0)*VLOOKUP($Z$2,DALYs!$A$2:$MW$40,'Intervention list'!CK$195+1,0)</f>
        <v>0</v>
      </c>
      <c r="CL151" s="0" t="n">
        <f aca="false">IF(ISNUMBER(FIND(CL$1,$D151))=$AO$1,1,0)*VLOOKUP($Z$2,DALYs!$A$2:$MW$40,'Intervention list'!CL$195+1,0)</f>
        <v>0</v>
      </c>
      <c r="CM151" s="0" t="n">
        <f aca="false">IF(ISNUMBER(FIND(CM$1,$D151))=$AO$1,1,0)*VLOOKUP($Z$2,DALYs!$A$2:$MW$40,'Intervention list'!CM$195+1,0)</f>
        <v>0</v>
      </c>
      <c r="CN151" s="0" t="n">
        <f aca="false">IF(ISNUMBER(FIND(CN$1,$D151))=$AO$1,1,0)*VLOOKUP($Z$2,DALYs!$A$2:$MW$40,'Intervention list'!CN$195+1,0)</f>
        <v>0</v>
      </c>
      <c r="CO151" s="0" t="n">
        <f aca="false">IF(ISNUMBER(FIND(CO$1,$D151))=$AO$1,1,0)*VLOOKUP($Z$2,DALYs!$A$2:$MW$40,'Intervention list'!CO$195+1,0)</f>
        <v>0</v>
      </c>
      <c r="CP151" s="0" t="n">
        <f aca="false">IF(ISNUMBER(FIND(CP$1,$D151))=$AO$1,1,0)*VLOOKUP($Z$2,DALYs!$A$2:$MW$40,'Intervention list'!CP$195+1,0)</f>
        <v>0</v>
      </c>
      <c r="CQ151" s="0" t="n">
        <f aca="false">IF(ISNUMBER(FIND(CQ$1,$D151))=$AO$1,1,0)*VLOOKUP($Z$2,DALYs!$A$2:$MW$40,'Intervention list'!CQ$195+1,0)</f>
        <v>0</v>
      </c>
      <c r="CR151" s="0" t="n">
        <f aca="false">IF(ISNUMBER(FIND(CR$1,$D151))=$AO$1,1,0)*VLOOKUP($Z$2,DALYs!$A$2:$MW$40,'Intervention list'!CR$195+1,0)</f>
        <v>0</v>
      </c>
      <c r="CS151" s="0" t="n">
        <f aca="false">IF(ISNUMBER(FIND(CS$1,$D151))=$AO$1,1,0)*VLOOKUP($Z$2,DALYs!$A$2:$MW$40,'Intervention list'!CS$195+1,0)</f>
        <v>0</v>
      </c>
      <c r="CT151" s="0" t="n">
        <f aca="false">IF(ISNUMBER(FIND(CT$1,$D151))=$AO$1,1,0)*VLOOKUP($Z$2,DALYs!$A$2:$MW$40,'Intervention list'!CT$195+1,0)</f>
        <v>0</v>
      </c>
      <c r="CU151" s="0" t="n">
        <f aca="false">IF(ISNUMBER(FIND(CU$1,$D151))=$AO$1,1,0)*VLOOKUP($Z$2,DALYs!$A$2:$MW$40,'Intervention list'!CU$195+1,0)</f>
        <v>0</v>
      </c>
      <c r="CV151" s="0" t="n">
        <f aca="false">IF(ISNUMBER(FIND(CV$1,$D151))=$AO$1,1,0)*VLOOKUP($Z$2,DALYs!$A$2:$MW$40,'Intervention list'!CV$195+1,0)</f>
        <v>0</v>
      </c>
      <c r="CW151" s="0" t="n">
        <f aca="false">IF(ISNUMBER(FIND(CW$1,$D151))=$AO$1,1,0)*VLOOKUP($Z$2,DALYs!$A$2:$MW$40,'Intervention list'!CW$195+1,0)</f>
        <v>0</v>
      </c>
      <c r="CX151" s="0" t="n">
        <f aca="false">IF(ISNUMBER(FIND(CX$1,$D151))=$AO$1,1,0)*VLOOKUP($Z$2,DALYs!$A$2:$MW$40,'Intervention list'!CX$195+1,0)</f>
        <v>0</v>
      </c>
      <c r="CY151" s="0" t="n">
        <f aca="false">IF(ISNUMBER(FIND(CY$1,$D151))=$AO$1,1,0)*VLOOKUP($Z$2,DALYs!$A$2:$MW$40,'Intervention list'!CY$195+1,0)</f>
        <v>0</v>
      </c>
      <c r="CZ151" s="0" t="n">
        <f aca="false">IF(ISNUMBER(FIND(CZ$1,$D151))=$AO$1,1,0)*VLOOKUP($Z$2,DALYs!$A$2:$MW$40,'Intervention list'!CZ$195+1,0)</f>
        <v>0</v>
      </c>
      <c r="DA151" s="0" t="n">
        <f aca="false">IF(ISNUMBER(FIND(DA$1,$D151))=$AO$1,1,0)*VLOOKUP($Z$2,DALYs!$A$2:$MW$40,'Intervention list'!DA$195+1,0)</f>
        <v>0</v>
      </c>
      <c r="DB151" s="0" t="n">
        <f aca="false">IF(ISNUMBER(FIND(DB$1,$D151))=$AO$1,1,0)*VLOOKUP($Z$2,DALYs!$A$2:$MW$40,'Intervention list'!DB$195+1,0)</f>
        <v>0</v>
      </c>
      <c r="DC151" s="0" t="n">
        <f aca="false">IF(ISNUMBER(FIND(DC$1,$D151))=$AO$1,1,0)*VLOOKUP($Z$2,DALYs!$A$2:$MW$40,'Intervention list'!DC$195+1,0)</f>
        <v>0</v>
      </c>
      <c r="DD151" s="0" t="n">
        <f aca="false">IF(ISNUMBER(FIND(DD$1,$D151))=$AO$1,1,0)*VLOOKUP($Z$2,DALYs!$A$2:$MW$40,'Intervention list'!DD$195+1,0)</f>
        <v>0</v>
      </c>
      <c r="DE151" s="0" t="n">
        <f aca="false">IF(ISNUMBER(FIND(DE$1,$D151))=$AO$1,1,0)*VLOOKUP($Z$2,DALYs!$A$2:$MW$40,'Intervention list'!DE$195+1,0)</f>
        <v>0</v>
      </c>
      <c r="DF151" s="0" t="n">
        <f aca="false">IF(ISNUMBER(FIND(DF$1,$D151))=$AO$1,1,0)*VLOOKUP($Z$2,DALYs!$A$2:$MW$40,'Intervention list'!DF$195+1,0)</f>
        <v>0</v>
      </c>
      <c r="DG151" s="0" t="n">
        <f aca="false">IF(ISNUMBER(FIND(DG$1,$D151))=$AO$1,1,0)*VLOOKUP($Z$2,DALYs!$A$2:$MW$40,'Intervention list'!DG$195+1,0)</f>
        <v>0</v>
      </c>
      <c r="DH151" s="0" t="n">
        <f aca="false">IF(ISNUMBER(FIND(DH$1,$D151))=$AO$1,1,0)*VLOOKUP($Z$2,DALYs!$A$2:$MW$40,'Intervention list'!DH$195+1,0)</f>
        <v>0</v>
      </c>
      <c r="DI151" s="0" t="n">
        <f aca="false">IF(ISNUMBER(FIND(DI$1,$D151))=$AO$1,1,0)*VLOOKUP($Z$2,DALYs!$A$2:$MW$40,'Intervention list'!DI$195+1,0)</f>
        <v>0</v>
      </c>
      <c r="DJ151" s="0" t="n">
        <f aca="false">IF(ISNUMBER(FIND(DJ$1,$D151))=$AO$1,1,0)*VLOOKUP($Z$2,DALYs!$A$2:$MW$40,'Intervention list'!DJ$195+1,0)</f>
        <v>0</v>
      </c>
      <c r="DK151" s="0" t="n">
        <f aca="false">IF(ISNUMBER(FIND(DK$1,$D151))=$AO$1,1,0)*VLOOKUP($Z$2,DALYs!$A$2:$MW$40,'Intervention list'!DK$195+1,0)</f>
        <v>0</v>
      </c>
      <c r="DL151" s="0" t="n">
        <f aca="false">IF(ISNUMBER(FIND(DL$1,$D151))=$AO$1,1,0)*VLOOKUP($Z$2,DALYs!$A$2:$MW$40,'Intervention list'!DL$195+1,0)</f>
        <v>0</v>
      </c>
      <c r="DM151" s="0" t="n">
        <f aca="false">IF(ISNUMBER(FIND(DM$1,$D151))=$AO$1,1,0)*VLOOKUP($Z$2,DALYs!$A$2:$MW$40,'Intervention list'!DM$195+1,0)</f>
        <v>0</v>
      </c>
      <c r="DN151" s="0" t="n">
        <f aca="false">IF(ISNUMBER(FIND(DN$1,$D151))=$AO$1,1,0)*VLOOKUP($Z$2,DALYs!$A$2:$MW$40,'Intervention list'!DN$195+1,0)</f>
        <v>0</v>
      </c>
      <c r="DO151" s="0" t="n">
        <f aca="false">IF(ISNUMBER(FIND(DO$1,$D151))=$AO$1,1,0)*VLOOKUP($Z$2,DALYs!$A$2:$MW$40,'Intervention list'!DO$195+1,0)</f>
        <v>0</v>
      </c>
      <c r="DP151" s="0" t="n">
        <f aca="false">IF(ISNUMBER(FIND(DP$1,$D151))=$AO$1,1,0)*VLOOKUP($Z$2,DALYs!$A$2:$MW$40,'Intervention list'!DP$195+1,0)</f>
        <v>0</v>
      </c>
      <c r="DQ151" s="0" t="n">
        <f aca="false">IF(ISNUMBER(FIND(DQ$1,$D151))=$AO$1,1,0)*VLOOKUP($Z$2,DALYs!$A$2:$MW$40,'Intervention list'!DQ$195+1,0)</f>
        <v>0</v>
      </c>
      <c r="DR151" s="0" t="n">
        <f aca="false">IF(ISNUMBER(FIND(DR$1,$D151))=$AO$1,1,0)*VLOOKUP($Z$2,DALYs!$A$2:$MW$40,'Intervention list'!DR$195+1,0)</f>
        <v>0</v>
      </c>
      <c r="DS151" s="0" t="n">
        <f aca="false">IF(ISNUMBER(FIND(DS$1,$D151))=$AO$1,1,0)*VLOOKUP($Z$2,DALYs!$A$2:$MW$40,'Intervention list'!DS$195+1,0)</f>
        <v>0</v>
      </c>
      <c r="DT151" s="0" t="n">
        <f aca="false">IF(ISNUMBER(FIND(DT$1,$D151))=$AO$1,1,0)*VLOOKUP($Z$2,DALYs!$A$2:$MW$40,'Intervention list'!DT$195+1,0)</f>
        <v>0</v>
      </c>
      <c r="DU151" s="0" t="n">
        <f aca="false">IF(ISNUMBER(FIND(DU$1,$D151))=$AO$1,1,0)*VLOOKUP($Z$2,DALYs!$A$2:$MW$40,'Intervention list'!DU$195+1,0)</f>
        <v>0</v>
      </c>
      <c r="DV151" s="0" t="n">
        <f aca="false">IF(ISNUMBER(FIND(DV$1,$D151))=$AO$1,1,0)*VLOOKUP($Z$2,DALYs!$A$2:$MW$40,'Intervention list'!DV$195+1,0)</f>
        <v>0</v>
      </c>
      <c r="DW151" s="0" t="n">
        <f aca="false">IF(ISNUMBER(FIND(DW$1,$D151))=$AO$1,1,0)*VLOOKUP($Z$2,DALYs!$A$2:$MW$40,'Intervention list'!DW$195+1,0)</f>
        <v>0</v>
      </c>
      <c r="DX151" s="0" t="n">
        <f aca="false">IF(ISNUMBER(FIND(DX$1,$D151))=$AO$1,1,0)*VLOOKUP($Z$2,DALYs!$A$2:$MW$40,'Intervention list'!DX$195+1,0)</f>
        <v>0</v>
      </c>
      <c r="DY151" s="0" t="n">
        <f aca="false">IF(ISNUMBER(FIND(DY$1,$D151))=$AO$1,1,0)*VLOOKUP($Z$2,DALYs!$A$2:$MW$40,'Intervention list'!DY$195+1,0)</f>
        <v>0</v>
      </c>
      <c r="DZ151" s="0" t="n">
        <f aca="false">IF(ISNUMBER(FIND(DZ$1,$D151))=$AO$1,1,0)*VLOOKUP($Z$2,DALYs!$A$2:$MW$40,'Intervention list'!DZ$195+1,0)</f>
        <v>0</v>
      </c>
      <c r="EA151" s="0" t="n">
        <f aca="false">IF(ISNUMBER(FIND(EA$1,$D151))=$AO$1,1,0)*VLOOKUP($Z$2,DALYs!$A$2:$MW$40,'Intervention list'!EA$195+1,0)</f>
        <v>0</v>
      </c>
      <c r="EB151" s="0" t="n">
        <f aca="false">IF(ISNUMBER(FIND(EB$1,$D151))=$AO$1,1,0)*VLOOKUP($Z$2,DALYs!$A$2:$MW$40,'Intervention list'!EB$195+1,0)</f>
        <v>0</v>
      </c>
      <c r="EC151" s="0" t="n">
        <f aca="false">IF(ISNUMBER(FIND(EC$1,$D151))=$AO$1,1,0)*VLOOKUP($Z$2,DALYs!$A$2:$MW$40,'Intervention list'!EC$195+1,0)</f>
        <v>0</v>
      </c>
      <c r="ED151" s="0" t="n">
        <f aca="false">IF(ISNUMBER(FIND(ED$1,$D151))=$AO$1,1,0)*VLOOKUP($Z$2,DALYs!$A$2:$MW$40,'Intervention list'!ED$195+1,0)</f>
        <v>0</v>
      </c>
      <c r="EE151" s="0" t="n">
        <f aca="false">IF(ISNUMBER(FIND(EE$1,$D151))=$AO$1,1,0)*VLOOKUP($Z$2,DALYs!$A$2:$MW$40,'Intervention list'!EE$195+1,0)</f>
        <v>0</v>
      </c>
      <c r="EF151" s="0" t="n">
        <f aca="false">IF(ISNUMBER(FIND(EF$1,$D151))=$AO$1,1,0)*VLOOKUP($Z$2,DALYs!$A$2:$MW$40,'Intervention list'!EF$195+1,0)</f>
        <v>0</v>
      </c>
      <c r="EG151" s="0" t="n">
        <f aca="false">IF(ISNUMBER(FIND(EG$1,$D151))=$AO$1,1,0)*VLOOKUP($Z$2,DALYs!$A$2:$MW$40,'Intervention list'!EG$195+1,0)</f>
        <v>0</v>
      </c>
      <c r="EH151" s="0" t="n">
        <f aca="false">IF(ISNUMBER(FIND(EH$1,$D151))=$AO$1,1,0)*VLOOKUP($Z$2,DALYs!$A$2:$MW$40,'Intervention list'!EH$195+1,0)</f>
        <v>0</v>
      </c>
      <c r="EI151" s="0" t="n">
        <f aca="false">IF(ISNUMBER(FIND(EI$1,$D151))=$AO$1,1,0)*VLOOKUP($Z$2,DALYs!$A$2:$MW$40,'Intervention list'!EI$195+1,0)</f>
        <v>0</v>
      </c>
      <c r="EJ151" s="0" t="n">
        <f aca="false">IF(ISNUMBER(FIND(EJ$1,$D151))=$AO$1,1,0)*VLOOKUP($Z$2,DALYs!$A$2:$MW$40,'Intervention list'!EJ$195+1,0)</f>
        <v>0</v>
      </c>
      <c r="EK151" s="0" t="n">
        <f aca="false">IF(ISNUMBER(FIND(EK$1,$D151))=$AO$1,1,0)*VLOOKUP($Z$2,DALYs!$A$2:$MW$40,'Intervention list'!EK$195+1,0)</f>
        <v>0</v>
      </c>
      <c r="EL151" s="0" t="n">
        <f aca="false">IF(ISNUMBER(FIND(EL$1,$D151))=$AO$1,1,0)*VLOOKUP($Z$2,DALYs!$A$2:$MW$40,'Intervention list'!EL$195+1,0)</f>
        <v>0</v>
      </c>
      <c r="EM151" s="0" t="n">
        <f aca="false">IF(ISNUMBER(FIND(EM$1,$D151))=$AO$1,1,0)*VLOOKUP($Z$2,DALYs!$A$2:$MW$40,'Intervention list'!EM$195+1,0)</f>
        <v>0</v>
      </c>
      <c r="EN151" s="0" t="n">
        <f aca="false">IF(ISNUMBER(FIND(EN$1,$D151))=$AO$1,1,0)*VLOOKUP($Z$2,DALYs!$A$2:$MW$40,'Intervention list'!EN$195+1,0)</f>
        <v>0</v>
      </c>
      <c r="EO151" s="0" t="n">
        <f aca="false">IF(ISNUMBER(FIND(EO$1,$D151))=$AO$1,1,0)*VLOOKUP($Z$2,DALYs!$A$2:$MW$40,'Intervention list'!EO$195+1,0)</f>
        <v>0</v>
      </c>
      <c r="EP151" s="0" t="n">
        <f aca="false">IF(ISNUMBER(FIND(EP$1,$D151))=$AO$1,1,0)*VLOOKUP($Z$2,DALYs!$A$2:$MW$40,'Intervention list'!EP$195+1,0)</f>
        <v>0</v>
      </c>
      <c r="EQ151" s="0" t="n">
        <f aca="false">IF(ISNUMBER(FIND(EQ$1,$D151))=$AO$1,1,0)*VLOOKUP($Z$2,DALYs!$A$2:$MW$40,'Intervention list'!EQ$195+1,0)</f>
        <v>0</v>
      </c>
      <c r="ER151" s="0" t="n">
        <f aca="false">IF(ISNUMBER(FIND(ER$1,$D151))=$AO$1,1,0)*VLOOKUP($Z$2,DALYs!$A$2:$MW$40,'Intervention list'!ER$195+1,0)</f>
        <v>0</v>
      </c>
      <c r="ES151" s="0" t="n">
        <f aca="false">IF(ISNUMBER(FIND(ES$1,$D151))=$AO$1,1,0)*VLOOKUP($Z$2,DALYs!$A$2:$MW$40,'Intervention list'!ES$195+1,0)</f>
        <v>0</v>
      </c>
      <c r="ET151" s="0" t="n">
        <f aca="false">IF(ISNUMBER(FIND(ET$1,$D151))=$AO$1,1,0)*VLOOKUP($Z$2,DALYs!$A$2:$MW$40,'Intervention list'!ET$195+1,0)</f>
        <v>0</v>
      </c>
      <c r="EU151" s="0" t="n">
        <f aca="false">IF(ISNUMBER(FIND(EU$1,$D151))=$AO$1,1,0)*VLOOKUP($Z$2,DALYs!$A$2:$MW$40,'Intervention list'!EU$195+1,0)</f>
        <v>0</v>
      </c>
      <c r="EV151" s="0" t="n">
        <f aca="false">IF(ISNUMBER(FIND(EV$1,$D151))=$AO$1,1,0)*VLOOKUP($Z$2,DALYs!$A$2:$MW$40,'Intervention list'!EV$195+1,0)</f>
        <v>0</v>
      </c>
      <c r="EW151" s="0" t="n">
        <f aca="false">IF(ISNUMBER(FIND(EW$1,$D151))=$AO$1,1,0)*VLOOKUP($Z$2,DALYs!$A$2:$MW$40,'Intervention list'!EW$195+1,0)</f>
        <v>0</v>
      </c>
      <c r="EX151" s="0" t="n">
        <f aca="false">IF(ISNUMBER(FIND(EX$1,$D151))=$AO$1,1,0)*VLOOKUP($Z$2,DALYs!$A$2:$MW$40,'Intervention list'!EX$195+1,0)</f>
        <v>0</v>
      </c>
      <c r="EY151" s="0" t="n">
        <f aca="false">IF(ISNUMBER(FIND(EY$1,$D151))=$AO$1,1,0)*VLOOKUP($Z$2,DALYs!$A$2:$MW$40,'Intervention list'!EY$195+1,0)</f>
        <v>0</v>
      </c>
      <c r="EZ151" s="0" t="n">
        <f aca="false">IF(ISNUMBER(FIND(EZ$1,$D151))=$AO$1,1,0)*VLOOKUP($Z$2,DALYs!$A$2:$MW$40,'Intervention list'!EZ$195+1,0)</f>
        <v>0</v>
      </c>
      <c r="FA151" s="0" t="n">
        <f aca="false">IF(ISNUMBER(FIND(FA$1,$D151))=$AO$1,1,0)*VLOOKUP($Z$2,DALYs!$A$2:$MW$40,'Intervention list'!FA$195+1,0)</f>
        <v>0</v>
      </c>
      <c r="FB151" s="0" t="n">
        <f aca="false">IF(ISNUMBER(FIND(FB$1,$D151))=$AO$1,1,0)*VLOOKUP($Z$2,DALYs!$A$2:$MW$40,'Intervention list'!FB$195+1,0)</f>
        <v>0</v>
      </c>
      <c r="FC151" s="0" t="n">
        <f aca="false">IF(ISNUMBER(FIND(FC$1,$D151))=$AO$1,1,0)*VLOOKUP($Z$2,DALYs!$A$2:$MW$40,'Intervention list'!FC$195+1,0)</f>
        <v>0</v>
      </c>
      <c r="FD151" s="0" t="n">
        <f aca="false">IF(ISNUMBER(FIND(FD$1,$D151))=$AO$1,1,0)*VLOOKUP($Z$2,DALYs!$A$2:$MW$40,'Intervention list'!FD$195+1,0)</f>
        <v>0</v>
      </c>
      <c r="FE151" s="0" t="n">
        <f aca="false">IF(ISNUMBER(FIND(FE$1,$D151))=$AO$1,1,0)*VLOOKUP($Z$2,DALYs!$A$2:$MW$40,'Intervention list'!FE$195+1,0)</f>
        <v>0</v>
      </c>
      <c r="FF151" s="0" t="n">
        <f aca="false">IF(ISNUMBER(FIND(FF$1,$D151))=$AO$1,1,0)*VLOOKUP($Z$2,DALYs!$A$2:$MW$40,'Intervention list'!FF$195+1,0)</f>
        <v>0</v>
      </c>
      <c r="FG151" s="0" t="n">
        <f aca="false">IF(ISNUMBER(FIND(FG$1,$D151))=$AO$1,1,0)*VLOOKUP($Z$2,DALYs!$A$2:$MW$40,'Intervention list'!FG$195+1,0)</f>
        <v>0</v>
      </c>
      <c r="FH151" s="0" t="n">
        <f aca="false">IF(ISNUMBER(FIND(FH$1,$D151))=$AO$1,1,0)*VLOOKUP($Z$2,DALYs!$A$2:$MW$40,'Intervention list'!FH$195+1,0)</f>
        <v>0</v>
      </c>
      <c r="FI151" s="0" t="n">
        <f aca="false">IF(ISNUMBER(FIND(FI$1,$D151))=$AO$1,1,0)*VLOOKUP($Z$2,DALYs!$A$2:$MW$40,'Intervention list'!FI$195+1,0)</f>
        <v>0</v>
      </c>
      <c r="FJ151" s="0" t="n">
        <f aca="false">IF(ISNUMBER(FIND(FJ$1,$D151))=$AO$1,1,0)*VLOOKUP($Z$2,DALYs!$A$2:$MW$40,'Intervention list'!FJ$195+1,0)</f>
        <v>0</v>
      </c>
      <c r="FK151" s="0" t="n">
        <f aca="false">IF(ISNUMBER(FIND(FK$1,$D151))=$AO$1,1,0)*VLOOKUP($Z$2,DALYs!$A$2:$MW$40,'Intervention list'!FK$195+1,0)</f>
        <v>0</v>
      </c>
      <c r="FL151" s="0" t="n">
        <f aca="false">IF(ISNUMBER(FIND(FL$1,$D151))=$AO$1,1,0)*VLOOKUP($Z$2,DALYs!$A$2:$MW$40,'Intervention list'!FL$195+1,0)</f>
        <v>0</v>
      </c>
      <c r="FM151" s="0" t="n">
        <f aca="false">IF(ISNUMBER(FIND(FM$1,$D151))=$AO$1,1,0)*VLOOKUP($Z$2,DALYs!$A$2:$MW$40,'Intervention list'!FM$195+1,0)</f>
        <v>0</v>
      </c>
      <c r="FN151" s="0" t="n">
        <f aca="false">IF(ISNUMBER(FIND(FN$1,$D151))=$AO$1,1,0)*VLOOKUP($Z$2,DALYs!$A$2:$MW$40,'Intervention list'!FN$195+1,0)</f>
        <v>0</v>
      </c>
      <c r="FO151" s="0" t="n">
        <f aca="false">IF(ISNUMBER(FIND(FO$1,$D151))=$AO$1,1,0)*VLOOKUP($Z$2,DALYs!$A$2:$MW$40,'Intervention list'!FO$195+1,0)</f>
        <v>0</v>
      </c>
      <c r="FP151" s="0" t="n">
        <f aca="false">IF(ISNUMBER(FIND(FP$1,$D151))=$AO$1,1,0)*VLOOKUP($Z$2,DALYs!$A$2:$MW$40,'Intervention list'!FP$195+1,0)</f>
        <v>0</v>
      </c>
      <c r="FQ151" s="0" t="n">
        <f aca="false">IF(ISNUMBER(FIND(FQ$1,$D151))=$AO$1,1,0)*VLOOKUP($Z$2,DALYs!$A$2:$MW$40,'Intervention list'!FQ$195+1,0)</f>
        <v>0</v>
      </c>
      <c r="FR151" s="0" t="n">
        <f aca="false">IF(ISNUMBER(FIND(FR$1,$D151))=$AO$1,1,0)*VLOOKUP($Z$2,DALYs!$A$2:$MW$40,'Intervention list'!FR$195+1,0)</f>
        <v>0</v>
      </c>
      <c r="FS151" s="0" t="n">
        <f aca="false">IF(ISNUMBER(FIND(FS$1,$D151))=$AO$1,1,0)*VLOOKUP($Z$2,DALYs!$A$2:$MW$40,'Intervention list'!FS$195+1,0)</f>
        <v>0</v>
      </c>
      <c r="FT151" s="0" t="n">
        <f aca="false">IF(ISNUMBER(FIND(FT$1,$D151))=$AO$1,1,0)*VLOOKUP($Z$2,DALYs!$A$2:$MW$40,'Intervention list'!FT$195+1,0)</f>
        <v>0</v>
      </c>
      <c r="FU151" s="0" t="n">
        <f aca="false">IF(ISNUMBER(FIND(FU$1,$D151))=$AO$1,1,0)*VLOOKUP($Z$2,DALYs!$A$2:$MW$40,'Intervention list'!FU$195+1,0)</f>
        <v>0</v>
      </c>
      <c r="FV151" s="0" t="n">
        <f aca="false">IF(ISNUMBER(FIND(FV$1,$D151))=$AO$1,1,0)*VLOOKUP($Z$2,DALYs!$A$2:$MW$40,'Intervention list'!FV$195+1,0)</f>
        <v>0</v>
      </c>
      <c r="FW151" s="0" t="n">
        <f aca="false">IF(ISNUMBER(FIND(FW$1,$D151))=$AO$1,1,0)*VLOOKUP($Z$2,DALYs!$A$2:$MW$40,'Intervention list'!FW$195+1,0)</f>
        <v>0</v>
      </c>
      <c r="FX151" s="0" t="n">
        <f aca="false">IF(ISNUMBER(FIND(FX$1,$D151))=$AO$1,1,0)*VLOOKUP($Z$2,DALYs!$A$2:$MW$40,'Intervention list'!FX$195+1,0)</f>
        <v>0</v>
      </c>
      <c r="FY151" s="0" t="n">
        <f aca="false">IF(ISNUMBER(FIND(FY$1,$D151))=$AO$1,1,0)*VLOOKUP($Z$2,DALYs!$A$2:$MW$40,'Intervention list'!FY$195+1,0)</f>
        <v>0</v>
      </c>
      <c r="FZ151" s="0" t="n">
        <f aca="false">IF(ISNUMBER(FIND(FZ$1,$D151))=$AO$1,1,0)*VLOOKUP($Z$2,DALYs!$A$2:$MW$40,'Intervention list'!FZ$195+1,0)</f>
        <v>0</v>
      </c>
      <c r="GA151" s="0" t="n">
        <f aca="false">IF(ISNUMBER(FIND(GA$1,$D151))=$AO$1,1,0)*VLOOKUP($Z$2,DALYs!$A$2:$MW$40,'Intervention list'!GA$195+1,0)</f>
        <v>0</v>
      </c>
      <c r="GB151" s="0" t="n">
        <f aca="false">IF(ISNUMBER(FIND(GB$1,$D151))=$AO$1,1,0)*VLOOKUP($Z$2,DALYs!$A$2:$MW$40,'Intervention list'!GB$195+1,0)</f>
        <v>0</v>
      </c>
      <c r="GC151" s="0" t="n">
        <f aca="false">IF(ISNUMBER(FIND(GC$1,$D151))=$AO$1,1,0)*VLOOKUP($Z$2,DALYs!$A$2:$MW$40,'Intervention list'!GC$195+1,0)</f>
        <v>0</v>
      </c>
      <c r="GD151" s="0" t="n">
        <f aca="false">IF(ISNUMBER(FIND(GD$1,$D151))=$AO$1,1,0)*VLOOKUP($Z$2,DALYs!$A$2:$MW$40,'Intervention list'!GD$195+1,0)</f>
        <v>0</v>
      </c>
      <c r="GE151" s="0" t="n">
        <f aca="false">IF(ISNUMBER(FIND(GE$1,$D151))=$AO$1,1,0)*VLOOKUP($Z$2,DALYs!$A$2:$MW$40,'Intervention list'!GE$195+1,0)</f>
        <v>0</v>
      </c>
      <c r="GF151" s="0" t="n">
        <f aca="false">IF(ISNUMBER(FIND(GF$1,$D151))=$AO$1,1,0)*VLOOKUP($Z$2,DALYs!$A$2:$MW$40,'Intervention list'!GF$195+1,0)</f>
        <v>0</v>
      </c>
      <c r="GG151" s="0" t="n">
        <f aca="false">IF(ISNUMBER(FIND(GG$1,$D151))=$AO$1,1,0)*VLOOKUP($Z$2,DALYs!$A$2:$MW$40,'Intervention list'!GG$195+1,0)</f>
        <v>0</v>
      </c>
      <c r="GH151" s="0" t="n">
        <f aca="false">IF(ISNUMBER(FIND(GH$1,$D151))=$AO$1,1,0)*VLOOKUP($Z$2,DALYs!$A$2:$MW$40,'Intervention list'!GH$195+1,0)</f>
        <v>0</v>
      </c>
      <c r="GI151" s="0" t="n">
        <f aca="false">IF(ISNUMBER(FIND(GI$1,$D151))=$AO$1,1,0)*VLOOKUP($Z$2,DALYs!$A$2:$MW$40,'Intervention list'!GI$195+1,0)</f>
        <v>0</v>
      </c>
      <c r="GJ151" s="0" t="n">
        <f aca="false">IF(ISNUMBER(FIND(GJ$1,$D151))=$AO$1,1,0)*VLOOKUP($Z$2,DALYs!$A$2:$MW$40,'Intervention list'!GJ$195+1,0)</f>
        <v>0</v>
      </c>
      <c r="GK151" s="0" t="n">
        <f aca="false">IF(ISNUMBER(FIND(GK$1,$D151))=$AO$1,1,0)*VLOOKUP($Z$2,DALYs!$A$2:$MW$40,'Intervention list'!GK$195+1,0)</f>
        <v>0</v>
      </c>
      <c r="GL151" s="0" t="n">
        <f aca="false">IF(ISNUMBER(FIND(GL$1,$D151))=$AO$1,1,0)*VLOOKUP($Z$2,DALYs!$A$2:$MW$40,'Intervention list'!GL$195+1,0)</f>
        <v>0</v>
      </c>
      <c r="GM151" s="0" t="n">
        <f aca="false">IF(ISNUMBER(FIND(GM$1,$D151))=$AO$1,1,0)*VLOOKUP($Z$2,DALYs!$A$2:$MW$40,'Intervention list'!GM$195+1,0)</f>
        <v>0</v>
      </c>
      <c r="GN151" s="0" t="n">
        <f aca="false">IF(ISNUMBER(FIND(GN$1,$D151))=$AO$1,1,0)*VLOOKUP($Z$2,DALYs!$A$2:$MW$40,'Intervention list'!GN$195+1,0)</f>
        <v>0</v>
      </c>
      <c r="GO151" s="0" t="n">
        <f aca="false">IF(ISNUMBER(FIND(GO$1,$D151))=$AO$1,1,0)*VLOOKUP($Z$2,DALYs!$A$2:$MW$40,'Intervention list'!GO$195+1,0)</f>
        <v>0</v>
      </c>
      <c r="GP151" s="0" t="n">
        <f aca="false">IF(ISNUMBER(FIND(GP$1,$D151))=$AO$1,1,0)*VLOOKUP($Z$2,DALYs!$A$2:$MW$40,'Intervention list'!GP$195+1,0)</f>
        <v>0</v>
      </c>
      <c r="GQ151" s="0" t="n">
        <f aca="false">IF(ISNUMBER(FIND(GQ$1,$D151))=$AO$1,1,0)*VLOOKUP($Z$2,DALYs!$A$2:$MW$40,'Intervention list'!GQ$195+1,0)</f>
        <v>0</v>
      </c>
      <c r="GR151" s="0" t="n">
        <f aca="false">IF(ISNUMBER(FIND(GR$1,$D151))=$AO$1,1,0)*VLOOKUP($Z$2,DALYs!$A$2:$MW$40,'Intervention list'!GR$195+1,0)</f>
        <v>0</v>
      </c>
      <c r="GS151" s="0" t="n">
        <f aca="false">IF(ISNUMBER(FIND(GS$1,$D151))=$AO$1,1,0)*VLOOKUP($Z$2,DALYs!$A$2:$MW$40,'Intervention list'!GS$195+1,0)</f>
        <v>0</v>
      </c>
      <c r="GT151" s="0" t="n">
        <f aca="false">IF(ISNUMBER(FIND(GT$1,$D151))=$AO$1,1,0)*VLOOKUP($Z$2,DALYs!$A$2:$MW$40,'Intervention list'!GT$195+1,0)</f>
        <v>0</v>
      </c>
      <c r="GU151" s="0" t="n">
        <f aca="false">IF(ISNUMBER(FIND(GU$1,$D151))=$AO$1,1,0)*VLOOKUP($Z$2,DALYs!$A$2:$MW$40,'Intervention list'!GU$195+1,0)</f>
        <v>0</v>
      </c>
      <c r="GV151" s="0" t="n">
        <f aca="false">IF(ISNUMBER(FIND(GV$1,$D151))=$AO$1,1,0)*VLOOKUP($Z$2,DALYs!$A$2:$MW$40,'Intervention list'!GV$195+1,0)</f>
        <v>0</v>
      </c>
      <c r="GW151" s="0" t="n">
        <f aca="false">IF(ISNUMBER(FIND(GW$1,$D151))=$AO$1,1,0)*VLOOKUP($Z$2,DALYs!$A$2:$MW$40,'Intervention list'!GW$195+1,0)</f>
        <v>0</v>
      </c>
      <c r="GX151" s="0" t="n">
        <f aca="false">IF(ISNUMBER(FIND(GX$1,$D151))=$AO$1,1,0)*VLOOKUP($Z$2,DALYs!$A$2:$MW$40,'Intervention list'!GX$195+1,0)</f>
        <v>0</v>
      </c>
      <c r="GY151" s="0" t="n">
        <f aca="false">IF(ISNUMBER(FIND(GY$1,$D151))=$AO$1,1,0)*VLOOKUP($Z$2,DALYs!$A$2:$MW$40,'Intervention list'!GY$195+1,0)</f>
        <v>0</v>
      </c>
      <c r="GZ151" s="0" t="n">
        <f aca="false">IF(ISNUMBER(FIND(GZ$1,$D151))=$AO$1,1,0)*VLOOKUP($Z$2,DALYs!$A$2:$MW$40,'Intervention list'!GZ$195+1,0)</f>
        <v>0</v>
      </c>
      <c r="HA151" s="0" t="n">
        <f aca="false">IF(ISNUMBER(FIND(HA$1,$D151))=$AO$1,1,0)*VLOOKUP($Z$2,DALYs!$A$2:$MW$40,'Intervention list'!HA$195+1,0)</f>
        <v>0</v>
      </c>
      <c r="HB151" s="0" t="n">
        <f aca="false">IF(ISNUMBER(FIND(HB$1,$D151))=$AO$1,1,0)*VLOOKUP($Z$2,DALYs!$A$2:$MW$40,'Intervention list'!HB$195+1,0)</f>
        <v>0</v>
      </c>
      <c r="HC151" s="0" t="n">
        <f aca="false">IF(ISNUMBER(FIND(HC$1,$D151))=$AO$1,1,0)*VLOOKUP($Z$2,DALYs!$A$2:$MW$40,'Intervention list'!HC$195+1,0)</f>
        <v>0</v>
      </c>
      <c r="HD151" s="0" t="n">
        <f aca="false">IF(ISNUMBER(FIND(HD$1,$D151))=$AO$1,1,0)*VLOOKUP($Z$2,DALYs!$A$2:$MW$40,'Intervention list'!HD$195+1,0)</f>
        <v>0</v>
      </c>
      <c r="HE151" s="0" t="n">
        <f aca="false">IF(ISNUMBER(FIND(HE$1,$D151))=$AO$1,1,0)*VLOOKUP($Z$2,DALYs!$A$2:$MW$40,'Intervention list'!HE$195+1,0)</f>
        <v>0</v>
      </c>
      <c r="HF151" s="0" t="n">
        <f aca="false">IF(ISNUMBER(FIND(HF$1,$D151))=$AO$1,1,0)*VLOOKUP($Z$2,DALYs!$A$2:$MW$40,'Intervention list'!HF$195+1,0)</f>
        <v>0</v>
      </c>
      <c r="HG151" s="0" t="n">
        <f aca="false">IF(ISNUMBER(FIND(HG$1,$D151))=$AO$1,1,0)*VLOOKUP($Z$2,DALYs!$A$2:$MW$40,'Intervention list'!HG$195+1,0)</f>
        <v>0</v>
      </c>
      <c r="HH151" s="0" t="n">
        <f aca="false">IF(ISNUMBER(FIND(HH$1,$D151))=$AO$1,1,0)*VLOOKUP($Z$2,DALYs!$A$2:$MW$40,'Intervention list'!HH$195+1,0)</f>
        <v>0</v>
      </c>
      <c r="HI151" s="0" t="n">
        <f aca="false">IF(ISNUMBER(FIND(HI$1,$D151))=$AO$1,1,0)*VLOOKUP($Z$2,DALYs!$A$2:$MW$40,'Intervention list'!HI$195+1,0)</f>
        <v>0</v>
      </c>
      <c r="HJ151" s="0" t="n">
        <f aca="false">IF(ISNUMBER(FIND(HJ$1,$D151))=$AO$1,1,0)*VLOOKUP($Z$2,DALYs!$A$2:$MW$40,'Intervention list'!HJ$195+1,0)</f>
        <v>0</v>
      </c>
      <c r="HK151" s="0" t="n">
        <f aca="false">IF(ISNUMBER(FIND(HK$1,$D151))=$AO$1,1,0)*VLOOKUP($Z$2,DALYs!$A$2:$MW$40,'Intervention list'!HK$195+1,0)</f>
        <v>0</v>
      </c>
      <c r="HL151" s="0" t="n">
        <f aca="false">IF(ISNUMBER(FIND(HL$1,$D151))=$AO$1,1,0)*VLOOKUP($Z$2,DALYs!$A$2:$MW$40,'Intervention list'!HL$195+1,0)</f>
        <v>0</v>
      </c>
      <c r="HM151" s="0" t="n">
        <f aca="false">IF(ISNUMBER(FIND(HM$1,$D151))=$AO$1,1,0)*VLOOKUP($Z$2,DALYs!$A$2:$MW$40,'Intervention list'!HM$195+1,0)</f>
        <v>0</v>
      </c>
      <c r="HN151" s="0" t="n">
        <f aca="false">IF(ISNUMBER(FIND(HN$1,$D151))=$AO$1,1,0)*VLOOKUP($Z$2,DALYs!$A$2:$MW$40,'Intervention list'!HN$195+1,0)</f>
        <v>0</v>
      </c>
      <c r="HO151" s="0" t="n">
        <f aca="false">IF(ISNUMBER(FIND(HO$1,$D151))=$AO$1,1,0)*VLOOKUP($Z$2,DALYs!$A$2:$MW$40,'Intervention list'!HO$195+1,0)</f>
        <v>0</v>
      </c>
      <c r="HP151" s="0" t="n">
        <f aca="false">IF(ISNUMBER(FIND(HP$1,$D151))=$AO$1,1,0)*VLOOKUP($Z$2,DALYs!$A$2:$MW$40,'Intervention list'!HP$195+1,0)</f>
        <v>0</v>
      </c>
      <c r="HQ151" s="0" t="n">
        <f aca="false">IF(ISNUMBER(FIND(HQ$1,$D151))=$AO$1,1,0)*VLOOKUP($Z$2,DALYs!$A$2:$MW$40,'Intervention list'!HQ$195+1,0)</f>
        <v>0</v>
      </c>
      <c r="HR151" s="0" t="n">
        <f aca="false">IF(ISNUMBER(FIND(HR$1,$D151))=$AO$1,1,0)*VLOOKUP($Z$2,DALYs!$A$2:$MW$40,'Intervention list'!HR$195+1,0)</f>
        <v>0</v>
      </c>
      <c r="HS151" s="0" t="n">
        <f aca="false">IF(ISNUMBER(FIND(HS$1,$D151))=$AO$1,1,0)*VLOOKUP($Z$2,DALYs!$A$2:$MW$40,'Intervention list'!HS$195+1,0)</f>
        <v>0</v>
      </c>
      <c r="HT151" s="0" t="n">
        <f aca="false">IF(ISNUMBER(FIND(HT$1,$D151))=$AO$1,1,0)*VLOOKUP($Z$2,DALYs!$A$2:$MW$40,'Intervention list'!HT$195+1,0)</f>
        <v>0</v>
      </c>
      <c r="HU151" s="0" t="n">
        <f aca="false">IF(ISNUMBER(FIND(HU$1,$D151))=$AO$1,1,0)*VLOOKUP($Z$2,DALYs!$A$2:$MW$40,'Intervention list'!HU$195+1,0)</f>
        <v>0</v>
      </c>
      <c r="HV151" s="0" t="n">
        <f aca="false">IF(ISNUMBER(FIND(HV$1,$D151))=$AO$1,1,0)*VLOOKUP($Z$2,DALYs!$A$2:$MW$40,'Intervention list'!HV$195+1,0)</f>
        <v>0</v>
      </c>
      <c r="HW151" s="0" t="n">
        <f aca="false">IF(ISNUMBER(FIND(HW$1,$D151))=$AO$1,1,0)*VLOOKUP($Z$2,DALYs!$A$2:$MW$40,'Intervention list'!HW$195+1,0)</f>
        <v>0</v>
      </c>
      <c r="HX151" s="0" t="n">
        <f aca="false">IF(ISNUMBER(FIND(HX$1,$D151))=$AO$1,1,0)*VLOOKUP($Z$2,DALYs!$A$2:$MW$40,'Intervention list'!HX$195+1,0)</f>
        <v>0</v>
      </c>
      <c r="HY151" s="0" t="n">
        <f aca="false">IF(ISNUMBER(FIND(HY$1,$D151))=$AO$1,1,0)*VLOOKUP($Z$2,DALYs!$A$2:$MW$40,'Intervention list'!HY$195+1,0)</f>
        <v>0</v>
      </c>
      <c r="HZ151" s="0" t="n">
        <f aca="false">IF(ISNUMBER(FIND(HZ$1,$D151))=$AO$1,1,0)*VLOOKUP($Z$2,DALYs!$A$2:$MW$40,'Intervention list'!HZ$195+1,0)</f>
        <v>0</v>
      </c>
      <c r="IA151" s="0" t="n">
        <f aca="false">IF(ISNUMBER(FIND(IA$1,$D151))=$AO$1,1,0)*VLOOKUP($Z$2,DALYs!$A$2:$MW$40,'Intervention list'!IA$195+1,0)</f>
        <v>0</v>
      </c>
      <c r="IB151" s="0" t="n">
        <f aca="false">IF(ISNUMBER(FIND(IB$1,$D151))=$AO$1,1,0)*VLOOKUP($Z$2,DALYs!$A$2:$MW$40,'Intervention list'!IB$195+1,0)</f>
        <v>0</v>
      </c>
      <c r="IC151" s="0" t="n">
        <f aca="false">IF(ISNUMBER(FIND(IC$1,$D151))=$AO$1,1,0)*VLOOKUP($Z$2,DALYs!$A$2:$MW$40,'Intervention list'!IC$195+1,0)</f>
        <v>0</v>
      </c>
      <c r="ID151" s="0" t="n">
        <f aca="false">IF(ISNUMBER(FIND(ID$1,$D151))=$AO$1,1,0)*VLOOKUP($Z$2,DALYs!$A$2:$MW$40,'Intervention list'!ID$195+1,0)</f>
        <v>0</v>
      </c>
      <c r="IE151" s="0" t="n">
        <f aca="false">IF(ISNUMBER(FIND(IE$1,$D151))=$AO$1,1,0)*VLOOKUP($Z$2,DALYs!$A$2:$MW$40,'Intervention list'!IE$195+1,0)</f>
        <v>0</v>
      </c>
      <c r="IF151" s="0" t="n">
        <f aca="false">IF(ISNUMBER(FIND(IF$1,$D151))=$AO$1,1,0)*VLOOKUP($Z$2,DALYs!$A$2:$MW$40,'Intervention list'!IF$195+1,0)</f>
        <v>0</v>
      </c>
      <c r="IG151" s="0" t="n">
        <f aca="false">IF(ISNUMBER(FIND(IG$1,$D151))=$AO$1,1,0)*VLOOKUP($Z$2,DALYs!$A$2:$MW$40,'Intervention list'!IG$195+1,0)</f>
        <v>0</v>
      </c>
      <c r="IH151" s="0" t="n">
        <f aca="false">IF(ISNUMBER(FIND(IH$1,$D151))=$AO$1,1,0)*VLOOKUP($Z$2,DALYs!$A$2:$MW$40,'Intervention list'!IH$195+1,0)</f>
        <v>0</v>
      </c>
      <c r="II151" s="0" t="n">
        <f aca="false">IF(ISNUMBER(FIND(II$1,$D151))=$AO$1,1,0)*VLOOKUP($Z$2,DALYs!$A$2:$MW$40,'Intervention list'!II$195+1,0)</f>
        <v>0</v>
      </c>
      <c r="IJ151" s="0" t="n">
        <f aca="false">IF(ISNUMBER(FIND(IJ$1,$D151))=$AO$1,1,0)*VLOOKUP($Z$2,DALYs!$A$2:$MW$40,'Intervention list'!IJ$195+1,0)</f>
        <v>0</v>
      </c>
      <c r="IK151" s="0" t="n">
        <f aca="false">IF(ISNUMBER(FIND(IK$1,$D151))=$AO$1,1,0)*VLOOKUP($Z$2,DALYs!$A$2:$MW$40,'Intervention list'!IK$195+1,0)</f>
        <v>0</v>
      </c>
      <c r="IL151" s="0" t="n">
        <f aca="false">IF(ISNUMBER(FIND(IL$1,$D151))=$AO$1,1,0)*VLOOKUP($Z$2,DALYs!$A$2:$MW$40,'Intervention list'!IL$195+1,0)</f>
        <v>0</v>
      </c>
      <c r="IM151" s="0" t="n">
        <f aca="false">IF(ISNUMBER(FIND(IM$1,$D151))=$AO$1,1,0)*VLOOKUP($Z$2,DALYs!$A$2:$MW$40,'Intervention list'!IM$195+1,0)</f>
        <v>0</v>
      </c>
      <c r="IN151" s="0" t="n">
        <f aca="false">IF(ISNUMBER(FIND(IN$1,$D151))=$AO$1,1,0)*VLOOKUP($Z$2,DALYs!$A$2:$MW$40,'Intervention list'!IN$195+1,0)</f>
        <v>0</v>
      </c>
      <c r="IO151" s="0" t="n">
        <f aca="false">IF(ISNUMBER(FIND(IO$1,$D151))=$AO$1,1,0)*VLOOKUP($Z$2,DALYs!$A$2:$MW$40,'Intervention list'!IO$195+1,0)</f>
        <v>0</v>
      </c>
      <c r="IP151" s="0" t="n">
        <f aca="false">IF(ISNUMBER(FIND(IP$1,$D151))=$AO$1,1,0)*VLOOKUP($Z$2,DALYs!$A$2:$MW$40,'Intervention list'!IP$195+1,0)</f>
        <v>0</v>
      </c>
      <c r="IQ151" s="0" t="n">
        <f aca="false">IF(ISNUMBER(FIND(IQ$1,$D151))=$AO$1,1,0)*VLOOKUP($Z$2,DALYs!$A$2:$MW$40,'Intervention list'!IQ$195+1,0)</f>
        <v>0</v>
      </c>
      <c r="IR151" s="0" t="n">
        <f aca="false">IF(ISNUMBER(FIND(IR$1,$D151))=$AO$1,1,0)*VLOOKUP($Z$2,DALYs!$A$2:$MW$40,'Intervention list'!IR$195+1,0)</f>
        <v>0</v>
      </c>
      <c r="IS151" s="0" t="n">
        <f aca="false">IF(ISNUMBER(FIND(IS$1,$D151))=$AO$1,1,0)*VLOOKUP($Z$2,DALYs!$A$2:$MW$40,'Intervention list'!IS$195+1,0)</f>
        <v>0</v>
      </c>
      <c r="IT151" s="0" t="n">
        <f aca="false">IF(ISNUMBER(FIND(IT$1,$D151))=$AO$1,1,0)*VLOOKUP($Z$2,DALYs!$A$2:$MW$40,'Intervention list'!IT$195+1,0)</f>
        <v>0</v>
      </c>
      <c r="IU151" s="0" t="n">
        <f aca="false">IF(ISNUMBER(FIND(IU$1,$D151))=$AO$1,1,0)*VLOOKUP($Z$2,DALYs!$A$2:$MW$40,'Intervention list'!IU$195+1,0)</f>
        <v>0</v>
      </c>
      <c r="IV151" s="0" t="n">
        <f aca="false">IF(ISNUMBER(FIND(IV$1,$D151))=$AO$1,1,0)*VLOOKUP($Z$2,DALYs!$A$2:$MW$40,'Intervention list'!IV$195+1,0)</f>
        <v>0</v>
      </c>
      <c r="IW151" s="0" t="n">
        <f aca="false">IF(ISNUMBER(FIND(IW$1,$D151))=$AO$1,1,0)*VLOOKUP($Z$2,DALYs!$A$2:$MW$40,'Intervention list'!IW$195+1,0)</f>
        <v>0</v>
      </c>
      <c r="IX151" s="0" t="n">
        <f aca="false">IF(ISNUMBER(FIND(IX$1,$D151))=$AO$1,1,0)*VLOOKUP($Z$2,DALYs!$A$2:$MW$40,'Intervention list'!IX$195+1,0)</f>
        <v>0</v>
      </c>
      <c r="IY151" s="0" t="n">
        <f aca="false">IF(ISNUMBER(FIND(IY$1,$D151))=$AO$1,1,0)*VLOOKUP($Z$2,DALYs!$A$2:$MW$40,'Intervention list'!IY$195+1,0)</f>
        <v>0</v>
      </c>
      <c r="IZ151" s="0" t="n">
        <f aca="false">IF(ISNUMBER(FIND(IZ$1,$D151))=$AO$1,1,0)*VLOOKUP($Z$2,DALYs!$A$2:$MW$40,'Intervention list'!IZ$195+1,0)</f>
        <v>0</v>
      </c>
      <c r="JA151" s="0" t="n">
        <f aca="false">IF(ISNUMBER(FIND(JA$1,$D151))=$AO$1,1,0)*VLOOKUP($Z$2,DALYs!$A$2:$MW$40,'Intervention list'!JA$195+1,0)</f>
        <v>0</v>
      </c>
      <c r="JB151" s="0" t="n">
        <f aca="false">IF(ISNUMBER(FIND(JB$1,$D151))=$AO$1,1,0)*VLOOKUP($Z$2,DALYs!$A$2:$MW$40,'Intervention list'!JB$195+1,0)</f>
        <v>0</v>
      </c>
      <c r="JC151" s="0" t="n">
        <f aca="false">IF(ISNUMBER(FIND(JC$1,$D151))=$AO$1,1,0)*VLOOKUP($Z$2,DALYs!$A$2:$MW$40,'Intervention list'!JC$195+1,0)</f>
        <v>0</v>
      </c>
      <c r="JD151" s="0" t="n">
        <f aca="false">IF(ISNUMBER(FIND(JD$1,$D151))=$AO$1,1,0)*VLOOKUP($Z$2,DALYs!$A$2:$MW$40,'Intervention list'!JD$195+1,0)</f>
        <v>0</v>
      </c>
      <c r="JE151" s="0" t="n">
        <f aca="false">IF(ISNUMBER(FIND(JE$1,$D151))=$AO$1,1,0)*VLOOKUP($Z$2,DALYs!$A$2:$MW$40,'Intervention list'!JE$195+1,0)</f>
        <v>0</v>
      </c>
      <c r="JF151" s="0" t="n">
        <f aca="false">IF(ISNUMBER(FIND(JF$1,$D151))=$AO$1,1,0)*VLOOKUP($Z$2,DALYs!$A$2:$MW$40,'Intervention list'!JF$195+1,0)</f>
        <v>0</v>
      </c>
      <c r="JG151" s="0" t="n">
        <f aca="false">IF(ISNUMBER(FIND(JG$1,$D151))=$AO$1,1,0)*VLOOKUP($Z$2,DALYs!$A$2:$MW$40,'Intervention list'!JG$195+1,0)</f>
        <v>0</v>
      </c>
      <c r="JH151" s="0" t="n">
        <f aca="false">IF(ISNUMBER(FIND(JH$1,$D151))=$AO$1,1,0)*VLOOKUP($Z$2,DALYs!$A$2:$MW$40,'Intervention list'!JH$195+1,0)</f>
        <v>0</v>
      </c>
      <c r="JI151" s="0" t="n">
        <f aca="false">IF(ISNUMBER(FIND(JI$1,$D151))=$AO$1,1,0)*VLOOKUP($Z$2,DALYs!$A$2:$MW$40,'Intervention list'!JI$195+1,0)</f>
        <v>0</v>
      </c>
      <c r="JJ151" s="0" t="n">
        <f aca="false">IF(ISNUMBER(FIND(JJ$1,$D151))=$AO$1,1,0)*VLOOKUP($Z$2,DALYs!$A$2:$MW$40,'Intervention list'!JJ$195+1,0)</f>
        <v>0</v>
      </c>
      <c r="JK151" s="0" t="n">
        <f aca="false">IF(ISNUMBER(FIND(JK$1,$D151))=$AO$1,1,0)*VLOOKUP($Z$2,DALYs!$A$2:$MW$40,'Intervention list'!JK$195+1,0)</f>
        <v>0</v>
      </c>
      <c r="JL151" s="0" t="n">
        <f aca="false">IF(ISNUMBER(FIND(JL$1,$D151))=$AO$1,1,0)*VLOOKUP($Z$2,DALYs!$A$2:$MW$40,'Intervention list'!JL$195+1,0)</f>
        <v>0</v>
      </c>
      <c r="JM151" s="0" t="n">
        <f aca="false">IF(ISNUMBER(FIND(JM$1,$D151))=$AO$1,1,0)*VLOOKUP($Z$2,DALYs!$A$2:$MW$40,'Intervention list'!JM$195+1,0)</f>
        <v>0</v>
      </c>
      <c r="JN151" s="0" t="n">
        <f aca="false">IF(ISNUMBER(FIND(JN$1,$D151))=$AO$1,1,0)*VLOOKUP($Z$2,DALYs!$A$2:$MW$40,'Intervention list'!JN$195+1,0)</f>
        <v>0</v>
      </c>
      <c r="JO151" s="0" t="n">
        <f aca="false">IF(ISNUMBER(FIND(JO$1,$D151))=$AO$1,1,0)*VLOOKUP($Z$2,DALYs!$A$2:$MW$40,'Intervention list'!JO$195+1,0)</f>
        <v>0</v>
      </c>
      <c r="JP151" s="0" t="n">
        <f aca="false">IF(ISNUMBER(FIND(JP$1,$D151))=$AO$1,1,0)*VLOOKUP($Z$2,DALYs!$A$2:$MW$40,'Intervention list'!JP$195+1,0)</f>
        <v>0</v>
      </c>
      <c r="JQ151" s="0" t="n">
        <f aca="false">IF(ISNUMBER(FIND(JQ$1,$D151))=$AO$1,1,0)*VLOOKUP($Z$2,DALYs!$A$2:$MW$40,'Intervention list'!JQ$195+1,0)</f>
        <v>0</v>
      </c>
      <c r="JR151" s="0" t="n">
        <f aca="false">IF(ISNUMBER(FIND(JR$1,$D151))=$AO$1,1,0)*VLOOKUP($Z$2,DALYs!$A$2:$MW$40,'Intervention list'!JR$195+1,0)</f>
        <v>0</v>
      </c>
      <c r="JS151" s="0" t="n">
        <f aca="false">IF(ISNUMBER(FIND(JS$1,$D151))=$AO$1,1,0)*VLOOKUP($Z$2,DALYs!$A$2:$MW$40,'Intervention list'!JS$195+1,0)</f>
        <v>0</v>
      </c>
      <c r="JT151" s="0" t="n">
        <f aca="false">IF(ISNUMBER(FIND(JT$1,$D151))=$AO$1,1,0)*VLOOKUP($Z$2,DALYs!$A$2:$MW$40,'Intervention list'!JT$195+1,0)</f>
        <v>0</v>
      </c>
      <c r="JU151" s="0" t="n">
        <f aca="false">IF(ISNUMBER(FIND(JU$1,$D151))=$AO$1,1,0)*VLOOKUP($Z$2,DALYs!$A$2:$MW$40,'Intervention list'!JU$195+1,0)</f>
        <v>0</v>
      </c>
      <c r="JV151" s="0" t="n">
        <f aca="false">IF(ISNUMBER(FIND(JV$1,$D151))=$AO$1,1,0)*VLOOKUP($Z$2,DALYs!$A$2:$MW$40,'Intervention list'!JV$195+1,0)</f>
        <v>0</v>
      </c>
      <c r="JW151" s="0" t="n">
        <f aca="false">IF(ISNUMBER(FIND(JW$1,$D151))=$AO$1,1,0)*VLOOKUP($Z$2,DALYs!$A$2:$MW$40,'Intervention list'!JW$195+1,0)</f>
        <v>0</v>
      </c>
      <c r="JX151" s="0" t="n">
        <f aca="false">IF(ISNUMBER(FIND(JX$1,$D151))=$AO$1,1,0)*VLOOKUP($Z$2,DALYs!$A$2:$MW$40,'Intervention list'!JX$195+1,0)</f>
        <v>0</v>
      </c>
      <c r="JY151" s="0" t="n">
        <f aca="false">IF(ISNUMBER(FIND(JY$1,$D151))=$AO$1,1,0)*VLOOKUP($Z$2,DALYs!$A$2:$MW$40,'Intervention list'!JY$195+1,0)</f>
        <v>0</v>
      </c>
      <c r="JZ151" s="0" t="n">
        <f aca="false">IF(ISNUMBER(FIND(JZ$1,$D151))=$AO$1,1,0)*VLOOKUP($Z$2,DALYs!$A$2:$MW$40,'Intervention list'!JZ$195+1,0)</f>
        <v>0</v>
      </c>
      <c r="KA151" s="0" t="n">
        <f aca="false">IF(ISNUMBER(FIND(KA$1,$D151))=$AO$1,1,0)*VLOOKUP($Z$2,DALYs!$A$2:$MW$40,'Intervention list'!KA$195+1,0)</f>
        <v>0</v>
      </c>
      <c r="KB151" s="0" t="n">
        <f aca="false">IF(ISNUMBER(FIND(KB$1,$D151))=$AO$1,1,0)*VLOOKUP($Z$2,DALYs!$A$2:$MW$40,'Intervention list'!KB$195+1,0)</f>
        <v>0</v>
      </c>
      <c r="KC151" s="0" t="n">
        <f aca="false">IF(ISNUMBER(FIND(KC$1,$D151))=$AO$1,1,0)*VLOOKUP($Z$2,DALYs!$A$2:$MW$40,'Intervention list'!KC$195+1,0)</f>
        <v>0</v>
      </c>
      <c r="KD151" s="0" t="n">
        <f aca="false">IF(ISNUMBER(FIND(KD$1,$D151))=$AO$1,1,0)*VLOOKUP($Z$2,DALYs!$A$2:$MW$40,'Intervention list'!KD$195+1,0)</f>
        <v>0</v>
      </c>
      <c r="KE151" s="0" t="n">
        <f aca="false">IF(ISNUMBER(FIND(KE$1,$D151))=$AO$1,1,0)*VLOOKUP($Z$2,DALYs!$A$2:$MW$40,'Intervention list'!KE$195+1,0)</f>
        <v>0</v>
      </c>
      <c r="KF151" s="0" t="n">
        <f aca="false">IF(ISNUMBER(FIND(KF$1,$D151))=$AO$1,1,0)*VLOOKUP($Z$2,DALYs!$A$2:$MW$40,'Intervention list'!KF$195+1,0)</f>
        <v>0</v>
      </c>
      <c r="KG151" s="0" t="n">
        <f aca="false">IF(ISNUMBER(FIND(KG$1,$D151))=$AO$1,1,0)*VLOOKUP($Z$2,DALYs!$A$2:$MW$40,'Intervention list'!KG$195+1,0)</f>
        <v>0</v>
      </c>
      <c r="KH151" s="0" t="n">
        <f aca="false">IF(ISNUMBER(FIND(KH$1,$D151))=$AO$1,1,0)*VLOOKUP($Z$2,DALYs!$A$2:$MW$40,'Intervention list'!KH$195+1,0)</f>
        <v>0</v>
      </c>
      <c r="KI151" s="0" t="n">
        <f aca="false">IF(ISNUMBER(FIND(KI$1,$D151))=$AO$1,1,0)*VLOOKUP($Z$2,DALYs!$A$2:$MW$40,'Intervention list'!KI$195+1,0)</f>
        <v>0</v>
      </c>
      <c r="KJ151" s="0" t="n">
        <f aca="false">IF(ISNUMBER(FIND(KJ$1,$D151))=$AO$1,1,0)*VLOOKUP($Z$2,DALYs!$A$2:$MW$40,'Intervention list'!KJ$195+1,0)</f>
        <v>0</v>
      </c>
      <c r="KK151" s="0" t="n">
        <f aca="false">IF(ISNUMBER(FIND(KK$1,$D151))=$AO$1,1,0)*VLOOKUP($Z$2,DALYs!$A$2:$MW$40,'Intervention list'!KK$195+1,0)</f>
        <v>0</v>
      </c>
      <c r="KL151" s="0" t="n">
        <f aca="false">IF(ISNUMBER(FIND(KL$1,$D151))=$AO$1,1,0)*VLOOKUP($Z$2,DALYs!$A$2:$MW$40,'Intervention list'!KL$195+1,0)</f>
        <v>0</v>
      </c>
      <c r="KM151" s="0" t="n">
        <f aca="false">IF(ISNUMBER(FIND(KM$1,$D151))=$AO$1,1,0)*VLOOKUP($Z$2,DALYs!$A$2:$MW$40,'Intervention list'!KM$195+1,0)</f>
        <v>0</v>
      </c>
      <c r="KN151" s="0" t="n">
        <f aca="false">IF(ISNUMBER(FIND(KN$1,$D151))=$AO$1,1,0)*VLOOKUP($Z$2,DALYs!$A$2:$MW$40,'Intervention list'!KN$195+1,0)</f>
        <v>0</v>
      </c>
      <c r="KO151" s="0" t="n">
        <f aca="false">IF(ISNUMBER(FIND(KO$1,$D151))=$AO$1,1,0)*VLOOKUP($Z$2,DALYs!$A$2:$MW$40,'Intervention list'!KO$195+1,0)</f>
        <v>0</v>
      </c>
      <c r="KP151" s="0" t="n">
        <f aca="false">IF(ISNUMBER(FIND(KP$1,$D151))=$AO$1,1,0)*VLOOKUP($Z$2,DALYs!$A$2:$MW$40,'Intervention list'!KP$195+1,0)</f>
        <v>0</v>
      </c>
      <c r="KQ151" s="0" t="n">
        <f aca="false">IF(ISNUMBER(FIND(KQ$1,$D151))=$AO$1,1,0)*VLOOKUP($Z$2,DALYs!$A$2:$MW$40,'Intervention list'!KQ$195+1,0)</f>
        <v>0</v>
      </c>
      <c r="KR151" s="0" t="n">
        <f aca="false">IF(ISNUMBER(FIND(KR$1,$D151))=$AO$1,1,0)*VLOOKUP($Z$2,DALYs!$A$2:$MW$40,'Intervention list'!KR$195+1,0)</f>
        <v>0</v>
      </c>
      <c r="KS151" s="0" t="n">
        <f aca="false">IF(ISNUMBER(FIND(KS$1,$D151))=$AO$1,1,0)*VLOOKUP($Z$2,DALYs!$A$2:$MW$40,'Intervention list'!KS$195+1,0)</f>
        <v>0</v>
      </c>
      <c r="KT151" s="0" t="n">
        <f aca="false">IF(ISNUMBER(FIND(KT$1,$D151))=$AO$1,1,0)*VLOOKUP($Z$2,DALYs!$A$2:$MW$40,'Intervention list'!KT$195+1,0)</f>
        <v>19234.7936641255</v>
      </c>
      <c r="KU151" s="0" t="n">
        <f aca="false">IF(ISNUMBER(FIND(KU$1,$D151))=$AO$1,1,0)*VLOOKUP($Z$2,DALYs!$A$2:$MW$40,'Intervention list'!KU$195+1,0)</f>
        <v>0</v>
      </c>
      <c r="KV151" s="0" t="n">
        <f aca="false">IF(ISNUMBER(FIND(KV$1,$D151))=$AO$1,1,0)*VLOOKUP($Z$2,DALYs!$A$2:$MW$40,'Intervention list'!KV$195+1,0)</f>
        <v>0</v>
      </c>
      <c r="KW151" s="0" t="n">
        <f aca="false">IF(ISNUMBER(FIND(KW$1,$D151))=$AO$1,1,0)*VLOOKUP($Z$2,DALYs!$A$2:$MW$40,'Intervention list'!KW$195+1,0)</f>
        <v>0</v>
      </c>
      <c r="KX151" s="0" t="n">
        <f aca="false">IF(ISNUMBER(FIND(KX$1,$D151))=$AO$1,1,0)*VLOOKUP($Z$2,DALYs!$A$2:$MW$40,'Intervention list'!KX$195+1,0)</f>
        <v>0</v>
      </c>
      <c r="KY151" s="0" t="n">
        <f aca="false">IF(ISNUMBER(FIND(KY$1,$D151))=$AO$1,1,0)*VLOOKUP($Z$2,DALYs!$A$2:$MW$40,'Intervention list'!KY$195+1,0)</f>
        <v>0</v>
      </c>
      <c r="KZ151" s="0" t="n">
        <f aca="false">IF(ISNUMBER(FIND(KZ$1,$D151))=$AO$1,1,0)*VLOOKUP($Z$2,DALYs!$A$2:$MW$40,'Intervention list'!KZ$195+1,0)</f>
        <v>0</v>
      </c>
      <c r="LA151" s="0" t="n">
        <f aca="false">IF(ISNUMBER(FIND(LA$1,$D151))=$AO$1,1,0)*VLOOKUP($Z$2,DALYs!$A$2:$MW$40,'Intervention list'!LA$195+1,0)</f>
        <v>0</v>
      </c>
      <c r="LB151" s="0" t="n">
        <f aca="false">IF(ISNUMBER(FIND(LB$1,$D151))=$AO$1,1,0)*VLOOKUP($Z$2,DALYs!$A$2:$MW$40,'Intervention list'!LB$195+1,0)</f>
        <v>0</v>
      </c>
      <c r="LC151" s="0" t="n">
        <f aca="false">IF(ISNUMBER(FIND(LC$1,$D151))=$AO$1,1,0)*VLOOKUP($Z$2,DALYs!$A$2:$MW$40,'Intervention list'!LC$195+1,0)</f>
        <v>0</v>
      </c>
      <c r="LD151" s="0" t="n">
        <f aca="false">IF(ISNUMBER(FIND(LD$1,$D151))=$AO$1,1,0)*VLOOKUP($Z$2,DALYs!$A$2:$MW$40,'Intervention list'!LD$195+1,0)</f>
        <v>0</v>
      </c>
      <c r="LE151" s="0" t="n">
        <f aca="false">IF(ISNUMBER(FIND(LE$1,$D151))=$AO$1,1,0)*VLOOKUP($Z$2,DALYs!$A$2:$MW$40,'Intervention list'!LE$195+1,0)</f>
        <v>0</v>
      </c>
      <c r="LF151" s="0" t="n">
        <f aca="false">IF(ISNUMBER(FIND(LF$1,$D151))=$AO$1,1,0)*VLOOKUP($Z$2,DALYs!$A$2:$MW$40,'Intervention list'!LF$195+1,0)</f>
        <v>0</v>
      </c>
      <c r="LG151" s="0" t="n">
        <f aca="false">IF(ISNUMBER(FIND(LG$1,$D151))=$AO$1,1,0)*VLOOKUP($Z$2,DALYs!$A$2:$MW$40,'Intervention list'!LG$195+1,0)</f>
        <v>0</v>
      </c>
      <c r="LH151" s="0" t="n">
        <f aca="false">IF(ISNUMBER(FIND(LH$1,$D151))=$AO$1,1,0)*VLOOKUP($Z$2,DALYs!$A$2:$MW$40,'Intervention list'!LH$195+1,0)</f>
        <v>0</v>
      </c>
      <c r="LI151" s="0" t="n">
        <f aca="false">IF(ISNUMBER(FIND(LI$1,$D151))=$AO$1,1,0)*VLOOKUP($Z$2,DALYs!$A$2:$MW$40,'Intervention list'!LI$195+1,0)</f>
        <v>0</v>
      </c>
      <c r="LJ151" s="0" t="n">
        <f aca="false">IF(ISNUMBER(FIND(LJ$1,$D151))=$AO$1,1,0)*VLOOKUP($Z$2,DALYs!$A$2:$MW$40,'Intervention list'!LJ$195+1,0)</f>
        <v>0</v>
      </c>
      <c r="LK151" s="0" t="n">
        <f aca="false">IF(ISNUMBER(FIND(LK$1,$D151))=$AO$1,1,0)*VLOOKUP($Z$2,DALYs!$A$2:$MW$40,'Intervention list'!LK$195+1,0)</f>
        <v>0</v>
      </c>
      <c r="LL151" s="0" t="n">
        <f aca="false">IF(ISNUMBER(FIND(LL$1,$D151))=$AO$1,1,0)*VLOOKUP($Z$2,DALYs!$A$2:$MW$40,'Intervention list'!LL$195+1,0)</f>
        <v>0</v>
      </c>
      <c r="LM151" s="0" t="n">
        <f aca="false">IF(ISNUMBER(FIND(LM$1,$D151))=$AO$1,1,0)*VLOOKUP($Z$2,DALYs!$A$2:$MW$40,'Intervention list'!LM$195+1,0)</f>
        <v>0</v>
      </c>
      <c r="LN151" s="0" t="n">
        <f aca="false">IF(ISNUMBER(FIND(LN$1,$D151))=$AO$1,1,0)*VLOOKUP($Z$2,DALYs!$A$2:$MW$40,'Intervention list'!LN$195+1,0)</f>
        <v>0</v>
      </c>
      <c r="LO151" s="0" t="n">
        <f aca="false">IF(ISNUMBER(FIND(LO$1,$D151))=$AO$1,1,0)*VLOOKUP($Z$2,DALYs!$A$2:$MW$40,'Intervention list'!LO$195+1,0)</f>
        <v>0</v>
      </c>
      <c r="LP151" s="0" t="n">
        <f aca="false">IF(ISNUMBER(FIND(LP$1,$D151))=$AO$1,1,0)*VLOOKUP($Z$2,DALYs!$A$2:$MW$40,'Intervention list'!LP$195+1,0)</f>
        <v>0</v>
      </c>
      <c r="LQ151" s="0" t="n">
        <f aca="false">IF(ISNUMBER(FIND(LQ$1,$D151))=$AO$1,1,0)*VLOOKUP($Z$2,DALYs!$A$2:$MW$40,'Intervention list'!LQ$195+1,0)</f>
        <v>0</v>
      </c>
      <c r="LR151" s="0" t="n">
        <f aca="false">IF(ISNUMBER(FIND(LR$1,$D151))=$AO$1,1,0)*VLOOKUP($Z$2,DALYs!$A$2:$MW$40,'Intervention list'!LR$195+1,0)</f>
        <v>0</v>
      </c>
      <c r="LS151" s="0" t="n">
        <f aca="false">IF(ISNUMBER(FIND(LS$1,$D151))=$AO$1,1,0)*VLOOKUP($Z$2,DALYs!$A$2:$MW$40,'Intervention list'!LS$195+1,0)</f>
        <v>0</v>
      </c>
      <c r="LT151" s="0" t="n">
        <f aca="false">IF(ISNUMBER(FIND(LT$1,$D151))=$AO$1,1,0)*VLOOKUP($Z$2,DALYs!$A$2:$MW$40,'Intervention list'!LT$195+1,0)</f>
        <v>0</v>
      </c>
      <c r="LU151" s="0" t="n">
        <f aca="false">IF(ISNUMBER(FIND(LU$1,$D151))=$AO$1,1,0)*VLOOKUP($Z$2,DALYs!$A$2:$MW$40,'Intervention list'!LU$195+1,0)</f>
        <v>0</v>
      </c>
      <c r="LV151" s="0" t="n">
        <f aca="false">IF(ISNUMBER(FIND(LV$1,$D151))=$AO$1,1,0)*VLOOKUP($Z$2,DALYs!$A$2:$MW$40,'Intervention list'!LV$195+1,0)</f>
        <v>0</v>
      </c>
      <c r="LW151" s="0" t="n">
        <f aca="false">IF(ISNUMBER(FIND(LW$1,$D151))=$AO$1,1,0)*VLOOKUP($Z$2,DALYs!$A$2:$MW$40,'Intervention list'!LW$195+1,0)</f>
        <v>0</v>
      </c>
      <c r="LX151" s="0" t="n">
        <f aca="false">IF(ISNUMBER(FIND(LX$1,$D151))=$AO$1,1,0)*VLOOKUP($Z$2,DALYs!$A$2:$MW$40,'Intervention list'!LX$195+1,0)</f>
        <v>0</v>
      </c>
      <c r="LY151" s="0" t="n">
        <f aca="false">IF(ISNUMBER(FIND(LY$1,$D151))=$AO$1,1,0)*VLOOKUP($Z$2,DALYs!$A$2:$MW$40,'Intervention list'!LY$195+1,0)</f>
        <v>0</v>
      </c>
      <c r="LZ151" s="0" t="n">
        <f aca="false">IF(ISNUMBER(FIND(LZ$1,$D151))=$AO$1,1,0)*VLOOKUP($Z$2,DALYs!$A$2:$MW$40,'Intervention list'!LZ$195+1,0)</f>
        <v>0</v>
      </c>
      <c r="MA151" s="0" t="n">
        <f aca="false">IF(ISNUMBER(FIND(MA$1,$D151))=$AO$1,1,0)*VLOOKUP($Z$2,DALYs!$A$2:$MW$40,'Intervention list'!MA$195+1,0)</f>
        <v>0</v>
      </c>
      <c r="MB151" s="0" t="n">
        <f aca="false">IF(ISNUMBER(FIND(MB$1,$D151))=$AO$1,1,0)*VLOOKUP($Z$2,DALYs!$A$2:$MW$40,'Intervention list'!MB$195+1,0)</f>
        <v>0</v>
      </c>
      <c r="MC151" s="0" t="n">
        <f aca="false">IF(ISNUMBER(FIND(MC$1,$D151))=$AO$1,1,0)*VLOOKUP($Z$2,DALYs!$A$2:$MW$40,'Intervention list'!MC$195+1,0)</f>
        <v>0</v>
      </c>
      <c r="MD151" s="0" t="n">
        <f aca="false">IF(ISNUMBER(FIND(MD$1,$D151))=$AO$1,1,0)*VLOOKUP($Z$2,DALYs!$A$2:$MW$40,'Intervention list'!MD$195+1,0)</f>
        <v>0</v>
      </c>
      <c r="ME151" s="0" t="n">
        <f aca="false">IF(ISNUMBER(FIND(ME$1,$D151))=$AO$1,1,0)*VLOOKUP($Z$2,DALYs!$A$2:$MW$40,'Intervention list'!ME$195+1,0)</f>
        <v>0</v>
      </c>
      <c r="MF151" s="0" t="n">
        <f aca="false">IF(ISNUMBER(FIND(MF$1,$D151))=$AO$1,1,0)*VLOOKUP($Z$2,DALYs!$A$2:$MW$40,'Intervention list'!MF$195+1,0)</f>
        <v>0</v>
      </c>
      <c r="MG151" s="0" t="n">
        <f aca="false">IF(ISNUMBER(FIND(MG$1,$D151))=$AO$1,1,0)*VLOOKUP($Z$2,DALYs!$A$2:$MW$40,'Intervention list'!MG$195+1,0)</f>
        <v>0</v>
      </c>
      <c r="MH151" s="0" t="n">
        <f aca="false">IF(ISNUMBER(FIND(MH$1,$D151))=$AO$1,1,0)*VLOOKUP($Z$2,DALYs!$A$2:$MW$40,'Intervention list'!MH$195+1,0)</f>
        <v>0</v>
      </c>
      <c r="MI151" s="0" t="n">
        <f aca="false">IF(ISNUMBER(FIND(MI$1,$D151))=$AO$1,1,0)*VLOOKUP($Z$2,DALYs!$A$2:$MW$40,'Intervention list'!MI$195+1,0)</f>
        <v>0</v>
      </c>
      <c r="MJ151" s="0" t="n">
        <f aca="false">IF(ISNUMBER(FIND(MJ$1,$D151))=$AO$1,1,0)*VLOOKUP($Z$2,DALYs!$A$2:$MW$40,'Intervention list'!MJ$195+1,0)</f>
        <v>0</v>
      </c>
      <c r="MK151" s="0" t="n">
        <f aca="false">IF(ISNUMBER(FIND(MK$1,$D151))=$AO$1,1,0)*VLOOKUP($Z$2,DALYs!$A$2:$MW$40,'Intervention list'!MK$195+1,0)</f>
        <v>0</v>
      </c>
      <c r="ML151" s="0" t="n">
        <f aca="false">IF(ISNUMBER(FIND(ML$1,$D151))=$AO$1,1,0)*VLOOKUP($Z$2,DALYs!$A$2:$MW$40,'Intervention list'!ML$195+1,0)</f>
        <v>0</v>
      </c>
      <c r="MM151" s="0" t="n">
        <f aca="false">IF(ISNUMBER(FIND(MM$1,$D151))=$AO$1,1,0)*VLOOKUP($Z$2,DALYs!$A$2:$MW$40,'Intervention list'!MM$195+1,0)</f>
        <v>0</v>
      </c>
      <c r="MN151" s="0" t="n">
        <f aca="false">IF(ISNUMBER(FIND(MN$1,$D151))=$AO$1,1,0)*VLOOKUP($Z$2,DALYs!$A$2:$MW$40,'Intervention list'!MN$195+1,0)</f>
        <v>0</v>
      </c>
      <c r="MO151" s="0" t="n">
        <f aca="false">IF(ISNUMBER(FIND(MO$1,$D151))=$AO$1,1,0)*VLOOKUP($Z$2,DALYs!$A$2:$MW$40,'Intervention list'!MO$195+1,0)</f>
        <v>0</v>
      </c>
      <c r="MP151" s="0" t="n">
        <f aca="false">IF(ISNUMBER(FIND(MP$1,$D151))=$AO$1,1,0)*VLOOKUP($Z$2,DALYs!$A$2:$MW$40,'Intervention list'!MP$195+1,0)</f>
        <v>0</v>
      </c>
      <c r="MQ151" s="0" t="n">
        <f aca="false">IF(ISNUMBER(FIND(MQ$1,$D151))=$AO$1,1,0)*VLOOKUP($Z$2,DALYs!$A$2:$MW$40,'Intervention list'!MQ$195+1,0)</f>
        <v>0</v>
      </c>
      <c r="MR151" s="0" t="n">
        <f aca="false">IF(ISNUMBER(FIND(MR$1,$D151))=$AO$1,1,0)*VLOOKUP($Z$2,DALYs!$A$2:$MW$40,'Intervention list'!MR$195+1,0)</f>
        <v>0</v>
      </c>
      <c r="MS151" s="0" t="n">
        <f aca="false">IF(ISNUMBER(FIND(MS$1,$D151))=$AO$1,1,0)*VLOOKUP($Z$2,DALYs!$A$2:$MW$40,'Intervention list'!MS$195+1,0)</f>
        <v>0</v>
      </c>
      <c r="MT151" s="0" t="n">
        <f aca="false">IF(ISNUMBER(FIND(MT$1,$D151))=$AO$1,1,0)*VLOOKUP($Z$2,DALYs!$A$2:$MW$40,'Intervention list'!MT$195+1,0)</f>
        <v>0</v>
      </c>
      <c r="MU151" s="0" t="n">
        <f aca="false">IF(ISNUMBER(FIND(MU$1,$D151))=$AO$1,1,0)*VLOOKUP($Z$2,DALYs!$A$2:$MW$40,'Intervention list'!MU$195+1,0)</f>
        <v>0</v>
      </c>
      <c r="MV151" s="0" t="n">
        <f aca="false">IF(ISNUMBER(FIND(MV$1,$D151))=$AO$1,1,0)*VLOOKUP($Z$2,DALYs!$A$2:$MW$40,'Intervention list'!MV$195+1,0)</f>
        <v>0</v>
      </c>
      <c r="MW151" s="0" t="n">
        <f aca="false">IF(ISNUMBER(FIND(MW$1,$D151))=$AO$1,1,0)*VLOOKUP($Z$2,DALYs!$A$2:$MW$40,'Intervention list'!MW$195+1,0)</f>
        <v>0</v>
      </c>
      <c r="MX151" s="0" t="n">
        <f aca="false">IF(ISNUMBER(FIND(MX$1,$D151))=$AO$1,1,0)*VLOOKUP($Z$2,DALYs!$A$2:$MW$40,'Intervention list'!MX$195+1,0)</f>
        <v>0</v>
      </c>
      <c r="MY151" s="0" t="n">
        <f aca="false">IF(ISNUMBER(FIND(MY$1,$D151))=$AO$1,1,0)*VLOOKUP($Z$2,DALYs!$A$2:$MW$40,'Intervention list'!MY$195+1,0)</f>
        <v>0</v>
      </c>
      <c r="MZ151" s="0" t="n">
        <f aca="false">IF(ISNUMBER(FIND(MZ$1,$D151))=$AO$1,1,0)*VLOOKUP($Z$2,DALYs!$A$2:$MW$40,'Intervention list'!MZ$195+1,0)</f>
        <v>0</v>
      </c>
      <c r="NA151" s="0" t="n">
        <f aca="false">IF(ISNUMBER(FIND(NA$1,$D151))=$AO$1,1,0)*VLOOKUP($Z$2,DALYs!$A$2:$MW$40,'Intervention list'!NA$195+1,0)</f>
        <v>0</v>
      </c>
      <c r="NB151" s="0" t="n">
        <f aca="false">IF(ISNUMBER(FIND(NB$1,$D151))=$AO$1,1,0)*VLOOKUP($Z$2,DALYs!$A$2:$MW$40,'Intervention list'!NB$195+1,0)</f>
        <v>0</v>
      </c>
      <c r="NC151" s="0" t="n">
        <f aca="false">IF(ISNUMBER(FIND(NC$1,$D151))=$AO$1,1,0)*VLOOKUP($Z$2,DALYs!$A$2:$MW$40,'Intervention list'!NC$195+1,0)</f>
        <v>0</v>
      </c>
      <c r="ND151" s="0" t="n">
        <f aca="false">IF(ISNUMBER(FIND(ND$1,$D151))=$AO$1,1,0)*VLOOKUP($Z$2,DALYs!$A$2:$MW$40,'Intervention list'!ND$195+1,0)</f>
        <v>0</v>
      </c>
      <c r="NE151" s="0" t="n">
        <f aca="false">IF(ISNUMBER(FIND(NE$1,$D151))=$AO$1,1,0)*VLOOKUP($Z$2,DALYs!$A$2:$MW$40,'Intervention list'!NE$195+1,0)</f>
        <v>0</v>
      </c>
      <c r="NF151" s="0" t="n">
        <f aca="false">IF(ISNUMBER(FIND(NF$1,$D151))=$AO$1,1,0)*VLOOKUP($Z$2,DALYs!$A$2:$MW$40,'Intervention list'!NF$195+1,0)</f>
        <v>0</v>
      </c>
      <c r="NG151" s="0" t="n">
        <f aca="false">IF(ISNUMBER(FIND(NG$1,$D151))=$AO$1,1,0)*VLOOKUP($Z$2,DALYs!$A$2:$MW$40,'Intervention list'!NG$195+1,0)</f>
        <v>0</v>
      </c>
      <c r="NH151" s="0" t="n">
        <f aca="false">IF(ISNUMBER(FIND(NH$1,$D151))=$AO$1,1,0)*VLOOKUP($Z$2,DALYs!$A$2:$MW$40,'Intervention list'!NH$195+1,0)</f>
        <v>0</v>
      </c>
      <c r="NI151" s="0" t="n">
        <f aca="false">IF(ISNUMBER(FIND(NI$1,$D151))=$AO$1,1,0)*VLOOKUP($Z$2,DALYs!$A$2:$MW$40,'Intervention list'!NI$195+1,0)</f>
        <v>0</v>
      </c>
      <c r="NJ151" s="0" t="n">
        <f aca="false">IF(ISNUMBER(FIND(NJ$1,$D151))=$AO$1,1,0)*VLOOKUP($Z$2,DALYs!$A$2:$MW$40,'Intervention list'!NJ$195+1,0)</f>
        <v>0</v>
      </c>
      <c r="NK151" s="0" t="n">
        <f aca="false">IF(ISNUMBER(FIND(NK$1,$D151))=$AO$1,1,0)*VLOOKUP($Z$2,DALYs!$A$2:$MW$40,'Intervention list'!NK$195+1,0)</f>
        <v>0</v>
      </c>
      <c r="NL151" s="0" t="n">
        <f aca="false">IF(ISNUMBER(FIND(NL$1,$D151))=$AO$1,1,0)*VLOOKUP($Z$2,DALYs!$A$2:$MW$40,'Intervention list'!NL$195+1,0)</f>
        <v>0</v>
      </c>
      <c r="NM151" s="0" t="n">
        <f aca="false">IF(ISNUMBER(FIND(NM$1,$D151))=$AO$1,1,0)*VLOOKUP($Z$2,DALYs!$A$2:$MW$40,'Intervention list'!NM$195+1,0)</f>
        <v>0</v>
      </c>
      <c r="NN151" s="0" t="n">
        <f aca="false">IF(ISNUMBER(FIND(NN$1,$D151))=$AO$1,1,0)*VLOOKUP($Z$2,DALYs!$A$2:$MW$40,'Intervention list'!NN$195+1,0)</f>
        <v>0</v>
      </c>
      <c r="NO151" s="0" t="n">
        <f aca="false">IF(ISNUMBER(FIND(NO$1,$D151))=$AO$1,1,0)*VLOOKUP($Z$2,DALYs!$A$2:$MW$40,'Intervention list'!NO$195+1,0)</f>
        <v>0</v>
      </c>
      <c r="NP151" s="0" t="n">
        <f aca="false">IF(ISNUMBER(FIND(NP$1,$D151))=$AO$1,1,0)*VLOOKUP($Z$2,DALYs!$A$2:$MW$40,'Intervention list'!NP$195+1,0)</f>
        <v>0</v>
      </c>
      <c r="NQ151" s="0" t="n">
        <f aca="false">IF(ISNUMBER(FIND(NQ$1,$D151))=$AO$1,1,0)*VLOOKUP($Z$2,DALYs!$A$2:$MW$40,'Intervention list'!NQ$195+1,0)</f>
        <v>0</v>
      </c>
      <c r="NR151" s="0" t="n">
        <f aca="false">IF(ISNUMBER(FIND(NR$1,$D151))=$AO$1,1,0)*VLOOKUP($Z$2,DALYs!$A$2:$MW$40,'Intervention list'!NR$195+1,0)</f>
        <v>0</v>
      </c>
      <c r="NS151" s="0" t="n">
        <f aca="false">IF(ISNUMBER(FIND(NS$1,$D151))=$AO$1,1,0)*VLOOKUP($Z$2,DALYs!$A$2:$MW$40,'Intervention list'!NS$195+1,0)</f>
        <v>0</v>
      </c>
      <c r="NT151" s="0" t="n">
        <f aca="false">IF(ISNUMBER(FIND(NT$1,$D151))=$AO$1,1,0)*VLOOKUP($Z$2,DALYs!$A$2:$MW$40,'Intervention list'!NT$195+1,0)</f>
        <v>0</v>
      </c>
      <c r="NU151" s="0" t="n">
        <f aca="false">IF(ISNUMBER(FIND(NU$1,$D151))=$AO$1,1,0)*VLOOKUP($Z$2,DALYs!$A$2:$MW$40,'Intervention list'!NU$195+1,0)</f>
        <v>0</v>
      </c>
      <c r="NV151" s="0" t="n">
        <f aca="false">IF(ISNUMBER(FIND(NV$1,$D151))=$AO$1,1,0)*VLOOKUP($Z$2,DALYs!$A$2:$MW$40,'Intervention list'!NV$195+1,0)</f>
        <v>0</v>
      </c>
      <c r="NW151" s="0" t="n">
        <f aca="false">IF(ISNUMBER(FIND(NW$1,$D151))=$AO$1,1,0)*VLOOKUP($Z$2,DALYs!$A$2:$MW$40,'Intervention list'!NW$195+1,0)</f>
        <v>0</v>
      </c>
      <c r="NX151" s="0" t="n">
        <f aca="false">IF(ISNUMBER(FIND(NX$1,$D151))=$AO$1,1,0)*VLOOKUP($Z$2,DALYs!$A$2:$MW$40,'Intervention list'!NX$195+1,0)</f>
        <v>0</v>
      </c>
      <c r="NY151" s="0" t="n">
        <f aca="false">IF(ISNUMBER(FIND(NY$1,$D151))=$AO$1,1,0)*VLOOKUP($Z$2,DALYs!$A$2:$MW$40,'Intervention list'!NY$195+1,0)</f>
        <v>0</v>
      </c>
      <c r="NZ151" s="0" t="n">
        <f aca="false">IF(ISNUMBER(FIND(NZ$1,$D151))=$AO$1,1,0)*VLOOKUP($Z$2,DALYs!$A$2:$MW$40,'Intervention list'!NZ$195+1,0)</f>
        <v>0</v>
      </c>
      <c r="OA151" s="0" t="n">
        <f aca="false">IF(ISNUMBER(FIND(OA$1,$D151))=$AO$1,1,0)*VLOOKUP($Z$2,DALYs!$A$2:$MW$40,'Intervention list'!OA$195+1,0)</f>
        <v>0</v>
      </c>
      <c r="OB151" s="0" t="n">
        <f aca="false">IF(ISNUMBER(FIND(OB$1,$D151))=$AO$1,1,0)*VLOOKUP($Z$2,DALYs!$A$2:$MW$40,'Intervention list'!OB$195+1,0)</f>
        <v>0</v>
      </c>
      <c r="OC151" s="0" t="n">
        <f aca="false">IF(ISNUMBER(FIND(OC$1,$D151))=$AO$1,1,0)*VLOOKUP($Z$2,DALYs!$A$2:$MW$40,'Intervention list'!OC$195+1,0)</f>
        <v>0</v>
      </c>
      <c r="OD151" s="0" t="n">
        <f aca="false">IF(ISNUMBER(FIND(OD$1,$D151))=$AO$1,1,0)*VLOOKUP($Z$2,DALYs!$A$2:$MW$40,'Intervention list'!OD$195+1,0)</f>
        <v>0</v>
      </c>
      <c r="OE151" s="0" t="n">
        <f aca="false">IF(ISNUMBER(FIND(OE$1,$D151))=$AO$1,1,0)*VLOOKUP($Z$2,DALYs!$A$2:$MW$40,'Intervention list'!OE$195+1,0)</f>
        <v>0</v>
      </c>
      <c r="OF151" s="0" t="n">
        <f aca="false">IF(ISNUMBER(FIND(OF$1,$D151))=$AO$1,1,0)*VLOOKUP($Z$2,DALYs!$A$2:$MW$40,'Intervention list'!OF$195+1,0)</f>
        <v>0</v>
      </c>
      <c r="OG151" s="0" t="n">
        <f aca="false">IF(ISNUMBER(FIND(OG$1,$D151))=$AO$1,1,0)*VLOOKUP($Z$2,DALYs!$A$2:$MW$40,'Intervention list'!OG$195+1,0)</f>
        <v>0</v>
      </c>
      <c r="OH151" s="0" t="n">
        <f aca="false">IF(ISNUMBER(FIND(OH$1,$D151))=$AO$1,1,0)*VLOOKUP($Z$2,DALYs!$A$2:$MW$40,'Intervention list'!OH$195+1,0)</f>
        <v>0</v>
      </c>
      <c r="OI151" s="0" t="n">
        <f aca="false">IF(ISNUMBER(FIND(OI$1,$D151))=$AO$1,1,0)*VLOOKUP($Z$2,DALYs!$A$2:$MW$40,'Intervention list'!OI$195+1,0)</f>
        <v>0</v>
      </c>
      <c r="OJ151" s="0" t="n">
        <f aca="false">IF(ISNUMBER(FIND(OJ$1,$D151))=$AO$1,1,0)*VLOOKUP($Z$2,DALYs!$A$2:$MW$40,'Intervention list'!OJ$195+1,0)</f>
        <v>0</v>
      </c>
      <c r="OK151" s="0" t="n">
        <f aca="false">IF(ISNUMBER(FIND(OK$1,$D151))=$AO$1,1,0)*VLOOKUP($Z$2,DALYs!$A$2:$MW$40,'Intervention list'!OK$195+1,0)</f>
        <v>0</v>
      </c>
      <c r="OL151" s="0" t="n">
        <f aca="false">IF(ISNUMBER(FIND(OL$1,$D151))=$AO$1,1,0)*VLOOKUP($Z$2,DALYs!$A$2:$MW$40,'Intervention list'!OL$195+1,0)</f>
        <v>0</v>
      </c>
      <c r="OM151" s="0" t="n">
        <f aca="false">IF(ISNUMBER(FIND(OM$1,$D151))=$AO$1,1,0)*VLOOKUP($Z$2,DALYs!$A$2:$MW$40,'Intervention list'!OM$195+1,0)</f>
        <v>0</v>
      </c>
      <c r="ON151" s="0" t="n">
        <f aca="false">IF(ISNUMBER(FIND(ON$1,$D151))=$AO$1,1,0)*VLOOKUP($Z$2,DALYs!$A$2:$MW$40,'Intervention list'!ON$195+1,0)</f>
        <v>0</v>
      </c>
      <c r="OO151" s="0" t="n">
        <f aca="false">IF(ISNUMBER(FIND(OO$1,$D151))=$AO$1,1,0)*VLOOKUP($Z$2,DALYs!$A$2:$MW$40,'Intervention list'!OO$195+1,0)</f>
        <v>0</v>
      </c>
      <c r="OP151" s="0" t="n">
        <f aca="false">IF(ISNUMBER(FIND(OP$1,$D151))=$AO$1,1,0)*VLOOKUP($Z$2,DALYs!$A$2:$MW$40,'Intervention list'!OP$195+1,0)</f>
        <v>0</v>
      </c>
      <c r="OQ151" s="0" t="n">
        <f aca="false">IF(ISNUMBER(FIND(OQ$1,$D151))=$AO$1,1,0)*VLOOKUP($Z$2,DALYs!$A$2:$MW$40,'Intervention list'!OQ$195+1,0)</f>
        <v>0</v>
      </c>
      <c r="OR151" s="0" t="n">
        <f aca="false">IF(ISNUMBER(FIND(OR$1,$D151))=$AO$1,1,0)*VLOOKUP($Z$2,DALYs!$A$2:$MW$40,'Intervention list'!OR$195+1,0)</f>
        <v>0</v>
      </c>
      <c r="OS151" s="0" t="n">
        <f aca="false">IF(ISNUMBER(FIND(OS$1,$D151))=$AO$1,1,0)*VLOOKUP($Z$2,DALYs!$A$2:$MW$40,'Intervention list'!OS$195+1,0)</f>
        <v>0</v>
      </c>
      <c r="OT151" s="0" t="n">
        <f aca="false">IF(ISNUMBER(FIND(OT$1,$D151))=$AO$1,1,0)*VLOOKUP($Z$2,DALYs!$A$2:$MW$40,'Intervention list'!OT$195+1,0)</f>
        <v>0</v>
      </c>
      <c r="OU151" s="0" t="n">
        <f aca="false">IF(ISNUMBER(FIND(OU$1,$D151))=$AO$1,1,0)*VLOOKUP($Z$2,DALYs!$A$2:$MW$40,'Intervention list'!OU$195+1,0)</f>
        <v>0</v>
      </c>
      <c r="OV151" s="0" t="n">
        <f aca="false">IF(ISNUMBER(FIND(OV$1,$D151))=$AO$1,1,0)*VLOOKUP($Z$2,DALYs!$A$2:$MW$40,'Intervention list'!OV$195+1,0)</f>
        <v>0</v>
      </c>
      <c r="OW151" s="0" t="n">
        <f aca="false">IF(ISNUMBER(FIND(OW$1,$D151))=$AO$1,1,0)*VLOOKUP($Z$2,DALYs!$A$2:$MW$40,'Intervention list'!OW$195+1,0)</f>
        <v>0</v>
      </c>
      <c r="OX151" s="0" t="n">
        <f aca="false">IF(ISNUMBER(FIND(OX$1,$D151))=$AO$1,1,0)*VLOOKUP($Z$2,DALYs!$A$2:$MW$40,'Intervention list'!OX$195+1,0)</f>
        <v>0</v>
      </c>
    </row>
    <row r="152" customFormat="false" ht="15.75" hidden="false" customHeight="false" outlineLevel="0" collapsed="false">
      <c r="A152" s="6" t="s">
        <v>238</v>
      </c>
      <c r="B152" s="6" t="s">
        <v>97</v>
      </c>
      <c r="C152" s="26" t="s">
        <v>71</v>
      </c>
      <c r="D152" s="7" t="s">
        <v>239</v>
      </c>
      <c r="E152" s="7" t="str">
        <f aca="false">SUBSTITUTE(D152,0.2,X152)</f>
        <v>Rheumatic heart disease: 0.05</v>
      </c>
      <c r="F152" s="0" t="s">
        <v>14</v>
      </c>
      <c r="G152" s="8" t="n">
        <v>0.1288421625451</v>
      </c>
      <c r="H152" s="9" t="n">
        <v>0</v>
      </c>
      <c r="I152" s="9" t="n">
        <f aca="false">IF(H152="","",(H152*(VLOOKUP($Z$2,Worksheet,11,0)^4)))</f>
        <v>0</v>
      </c>
      <c r="J152" s="9" t="n">
        <f aca="false">IF(I152="","",I152*VLOOKUP($Z$2,Worksheet,12,0))</f>
        <v>0</v>
      </c>
      <c r="K152" s="9" t="n">
        <f aca="false">IF(I152="","",I152*VLOOKUP($Z$2, Worksheet, 13, 0))</f>
        <v>0</v>
      </c>
      <c r="L152" s="9" t="n">
        <f aca="false">IF(J152="",VLOOKUP($Z$2, Worksheet, 14, 0),J152)</f>
        <v>0</v>
      </c>
      <c r="M152" s="9" t="n">
        <f aca="false">IF(L152&lt;VLOOKUP($Z$2,'Country sheet'!$A$3:$P$41,15,0), VLOOKUP($Z$2,'Country sheet'!$A$3:$P$41,15,0), L152)/0.7</f>
        <v>66.2083230214262</v>
      </c>
      <c r="N152" s="27" t="n">
        <f aca="false">IFERROR(IF(AC152=$AO$1,VLOOKUP(F152,AO$42:AX$46,MATCH(AC$1,AP$41:AX$41,0)+1,0)/COUNTIFS($F$2:$F$194,$F152,$AC$2:$AC$194,$AO$1),0),0) + IFERROR(IF(AD152=$AO$1,VLOOKUP(F152,AO$42:AX$46,MATCH(AD$1,AP$41:AX$41,0)+1,0)/COUNTIFS($F$2:$F$194,$F152,$AD$2:$AD$194,$AO$1),0),0) + IFERROR(IF(AE152=$AO$1,VLOOKUP(F152,AO$42:AX$46,MATCH(AE$1,AP$41:AX$41,0)+1,0)/COUNTIFS($F$2:$F$194,$F152,$AE$2:$AE$194,$AO$1),0),0) + IFERROR(IF(AF152=$AO$1,VLOOKUP(F152,AO$42:AX$46,MATCH(AF$1,AP$41:AX$41,0)+1,0)/COUNTIFS($F$2:$F$194,$F152,$AF$2:$AF$194,$AO$1),0),0) + IFERROR(IF(AG152=$AO$1,VLOOKUP(F152,AO$42:AX$46,MATCH(AG$1,AP$41:AX$41,0)+1,0)/COUNTIFS($F$2:$F$194,$F152,$AG$2:$AG$194,$AO$1),0),0) + IFERROR(IF(AH152=$AO$1,VLOOKUP(F152,AO$42:AX$46,MATCH(AH$1,AP$41:AX$41,0)+1,0)/COUNTIFS($F$2:$F$194,$F152,$AH$2:$AH$194,$AO$1),0),0) + IFERROR(IF(AI152=$AO$1,VLOOKUP(F152,AO$42:AX$46,MATCH(AI$1,AP$41:AX$41,0)+1,0)/COUNTIFS($F$2:$F$194,$F152,$AI$2:$AI$194,$AO$1),0),0) + IFERROR(IF(AJ152=$AO$1,VLOOKUP(F152,AO$42:AX$46,MATCH(AJ$1,AP$41:AX$41,0)+1,0)/COUNTIFS($F$2:$F$194,$F152,$AJ$2:$AJ$194,$AO$1),0),0) + IFERROR(IF(AK152=$AO$1,VLOOKUP(F152,AO$42:AX$46,MATCH(AK$1,AP$41:AX$41,0)+1,0)/COUNTIFS($F$2:$F$194,$F152,$AK$2:$AK$194,$AO$1),0),0)</f>
        <v>0</v>
      </c>
      <c r="O152" s="9" t="n">
        <v>1</v>
      </c>
      <c r="P152" s="9" t="n">
        <v>1</v>
      </c>
      <c r="Q152" s="0" t="n">
        <f aca="false">SUM(BC152:OX152)</f>
        <v>14540.2163824254</v>
      </c>
      <c r="R152" s="0" t="n">
        <f aca="false">IF(VLOOKUP($Z$2,CET!$A$4:$L$42,12,0)="Low income",_xlfn.IFS(S152=0.2,0.1,S152=0.1,0.05,S152=0.5,0.4,S152=0.35,0.25),S152)</f>
        <v>0.2</v>
      </c>
      <c r="S152" s="0" t="n">
        <v>0.2</v>
      </c>
      <c r="T152" s="0" t="n">
        <v>0.8</v>
      </c>
      <c r="U152" s="0" t="n">
        <f aca="false">N152/M152</f>
        <v>0</v>
      </c>
      <c r="V152" s="0" t="n">
        <f aca="false">IFERROR(U152/Q152,0)</f>
        <v>0</v>
      </c>
      <c r="W152" s="0" t="n">
        <f aca="false">(T152/R152)*V152</f>
        <v>0</v>
      </c>
      <c r="X152" s="28" t="n">
        <f aca="false">IF(W152=0,0,IF(W152&lt;=0.8,IF(W152&lt;0.05,0.05,W152),0.8))</f>
        <v>0</v>
      </c>
      <c r="Y152" s="28"/>
      <c r="AC152" s="34" t="n">
        <f aca="false">ISNUMBER(FIND(AC$1,$C152))</f>
        <v>0</v>
      </c>
      <c r="AD152" s="33" t="n">
        <f aca="false">ISNUMBER(FIND(AD$1,$C152))</f>
        <v>0</v>
      </c>
      <c r="AE152" s="33" t="n">
        <f aca="false">ISNUMBER(FIND(AE$1,$C152))</f>
        <v>0</v>
      </c>
      <c r="AF152" s="33" t="n">
        <f aca="false">ISNUMBER(FIND(AF$1,$C152))</f>
        <v>0</v>
      </c>
      <c r="AG152" s="33" t="n">
        <f aca="false">ISNUMBER(FIND(AG$1,$C152))</f>
        <v>0</v>
      </c>
      <c r="AH152" s="33" t="n">
        <f aca="false">ISNUMBER(FIND(AH$1,$C152))</f>
        <v>0</v>
      </c>
      <c r="AI152" s="33" t="n">
        <f aca="false">ISNUMBER(FIND(AI$1,$C152))</f>
        <v>0</v>
      </c>
      <c r="AJ152" s="33" t="n">
        <f aca="false">ISNUMBER(FIND(AJ$1,$C152))</f>
        <v>0</v>
      </c>
      <c r="AK152" s="35" t="n">
        <f aca="false">ISNUMBER(FIND(AK$1,$C152))</f>
        <v>0</v>
      </c>
      <c r="AL152" s="6"/>
      <c r="AM152" s="33"/>
      <c r="BC152" s="0" t="n">
        <f aca="false">IF(ISNUMBER(FIND(BC$1,$D152))=$AO$1,1,0)*VLOOKUP($Z$2,DALYs!$A$2:$MW$40,'Intervention list'!BC$195+1,0)</f>
        <v>0</v>
      </c>
      <c r="BD152" s="0" t="n">
        <f aca="false">IF(ISNUMBER(FIND(BD$1,$D152))=$AO$1,1,0)*VLOOKUP($Z$2,DALYs!$A$2:$MW$40,'Intervention list'!BD$195+1,0)</f>
        <v>0</v>
      </c>
      <c r="BE152" s="0" t="n">
        <f aca="false">IF(ISNUMBER(FIND(BE$1,$D152))=$AO$1,1,0)*VLOOKUP($Z$2,DALYs!$A$2:$MW$40,'Intervention list'!BE$195+1,0)</f>
        <v>0</v>
      </c>
      <c r="BF152" s="0" t="n">
        <f aca="false">IF(ISNUMBER(FIND(BF$1,$D152))=$AO$1,1,0)*VLOOKUP($Z$2,DALYs!$A$2:$MW$40,'Intervention list'!BF$195+1,0)</f>
        <v>0</v>
      </c>
      <c r="BG152" s="0" t="n">
        <f aca="false">IF(ISNUMBER(FIND(BG$1,$D152))=$AO$1,1,0)*VLOOKUP($Z$2,DALYs!$A$2:$MW$40,'Intervention list'!BG$195+1,0)</f>
        <v>0</v>
      </c>
      <c r="BH152" s="0" t="n">
        <f aca="false">IF(ISNUMBER(FIND(BH$1,$D152))=$AO$1,1,0)*VLOOKUP($Z$2,DALYs!$A$2:$MW$40,'Intervention list'!BH$195+1,0)</f>
        <v>0</v>
      </c>
      <c r="BI152" s="0" t="n">
        <f aca="false">IF(ISNUMBER(FIND(BI$1,$D152))=$AO$1,1,0)*VLOOKUP($Z$2,DALYs!$A$2:$MW$40,'Intervention list'!BI$195+1,0)</f>
        <v>0</v>
      </c>
      <c r="BJ152" s="0" t="n">
        <f aca="false">IF(ISNUMBER(FIND(BJ$1,$D152))=$AO$1,1,0)*VLOOKUP($Z$2,DALYs!$A$2:$MW$40,'Intervention list'!BJ$195+1,0)</f>
        <v>0</v>
      </c>
      <c r="BK152" s="0" t="n">
        <f aca="false">IF(ISNUMBER(FIND(BK$1,$D152))=$AO$1,1,0)*VLOOKUP($Z$2,DALYs!$A$2:$MW$40,'Intervention list'!BK$195+1,0)</f>
        <v>0</v>
      </c>
      <c r="BL152" s="0" t="n">
        <f aca="false">IF(ISNUMBER(FIND(BL$1,$D152))=$AO$1,1,0)*VLOOKUP($Z$2,DALYs!$A$2:$MW$40,'Intervention list'!BL$195+1,0)</f>
        <v>0</v>
      </c>
      <c r="BM152" s="0" t="n">
        <f aca="false">IF(ISNUMBER(FIND(BM$1,$D152))=$AO$1,1,0)*VLOOKUP($Z$2,DALYs!$A$2:$MW$40,'Intervention list'!BM$195+1,0)</f>
        <v>0</v>
      </c>
      <c r="BN152" s="0" t="n">
        <f aca="false">IF(ISNUMBER(FIND(BN$1,$D152))=$AO$1,1,0)*VLOOKUP($Z$2,DALYs!$A$2:$MW$40,'Intervention list'!BN$195+1,0)</f>
        <v>0</v>
      </c>
      <c r="BO152" s="0" t="n">
        <f aca="false">IF(ISNUMBER(FIND(BO$1,$D152))=$AO$1,1,0)*VLOOKUP($Z$2,DALYs!$A$2:$MW$40,'Intervention list'!BO$195+1,0)</f>
        <v>0</v>
      </c>
      <c r="BP152" s="0" t="n">
        <f aca="false">IF(ISNUMBER(FIND(BP$1,$D152))=$AO$1,1,0)*VLOOKUP($Z$2,DALYs!$A$2:$MW$40,'Intervention list'!BP$195+1,0)</f>
        <v>0</v>
      </c>
      <c r="BQ152" s="0" t="n">
        <f aca="false">IF(ISNUMBER(FIND(BQ$1,$D152))=$AO$1,1,0)*VLOOKUP($Z$2,DALYs!$A$2:$MW$40,'Intervention list'!BQ$195+1,0)</f>
        <v>0</v>
      </c>
      <c r="BR152" s="0" t="n">
        <f aca="false">IF(ISNUMBER(FIND(BR$1,$D152))=$AO$1,1,0)*VLOOKUP($Z$2,DALYs!$A$2:$MW$40,'Intervention list'!BR$195+1,0)</f>
        <v>0</v>
      </c>
      <c r="BS152" s="0" t="n">
        <f aca="false">IF(ISNUMBER(FIND(BS$1,$D152))=$AO$1,1,0)*VLOOKUP($Z$2,DALYs!$A$2:$MW$40,'Intervention list'!BS$195+1,0)</f>
        <v>0</v>
      </c>
      <c r="BT152" s="0" t="n">
        <f aca="false">IF(ISNUMBER(FIND(BT$1,$D152))=$AO$1,1,0)*VLOOKUP($Z$2,DALYs!$A$2:$MW$40,'Intervention list'!BT$195+1,0)</f>
        <v>0</v>
      </c>
      <c r="BU152" s="0" t="n">
        <f aca="false">IF(ISNUMBER(FIND(BU$1,$D152))=$AO$1,1,0)*VLOOKUP($Z$2,DALYs!$A$2:$MW$40,'Intervention list'!BU$195+1,0)</f>
        <v>0</v>
      </c>
      <c r="BV152" s="0" t="n">
        <f aca="false">IF(ISNUMBER(FIND(BV$1,$D152))=$AO$1,1,0)*VLOOKUP($Z$2,DALYs!$A$2:$MW$40,'Intervention list'!BV$195+1,0)</f>
        <v>0</v>
      </c>
      <c r="BW152" s="0" t="n">
        <f aca="false">IF(ISNUMBER(FIND(BW$1,$D152))=$AO$1,1,0)*VLOOKUP($Z$2,DALYs!$A$2:$MW$40,'Intervention list'!BW$195+1,0)</f>
        <v>0</v>
      </c>
      <c r="BX152" s="0" t="n">
        <f aca="false">IF(ISNUMBER(FIND(BX$1,$D152))=$AO$1,1,0)*VLOOKUP($Z$2,DALYs!$A$2:$MW$40,'Intervention list'!BX$195+1,0)</f>
        <v>0</v>
      </c>
      <c r="BY152" s="0" t="n">
        <f aca="false">IF(ISNUMBER(FIND(BY$1,$D152))=$AO$1,1,0)*VLOOKUP($Z$2,DALYs!$A$2:$MW$40,'Intervention list'!BY$195+1,0)</f>
        <v>0</v>
      </c>
      <c r="BZ152" s="0" t="n">
        <f aca="false">IF(ISNUMBER(FIND(BZ$1,$D152))=$AO$1,1,0)*VLOOKUP($Z$2,DALYs!$A$2:$MW$40,'Intervention list'!BZ$195+1,0)</f>
        <v>0</v>
      </c>
      <c r="CA152" s="0" t="n">
        <f aca="false">IF(ISNUMBER(FIND(CA$1,$D152))=$AO$1,1,0)*VLOOKUP($Z$2,DALYs!$A$2:$MW$40,'Intervention list'!CA$195+1,0)</f>
        <v>0</v>
      </c>
      <c r="CB152" s="0" t="n">
        <f aca="false">IF(ISNUMBER(FIND(CB$1,$D152))=$AO$1,1,0)*VLOOKUP($Z$2,DALYs!$A$2:$MW$40,'Intervention list'!CB$195+1,0)</f>
        <v>0</v>
      </c>
      <c r="CC152" s="0" t="n">
        <f aca="false">IF(ISNUMBER(FIND(CC$1,$D152))=$AO$1,1,0)*VLOOKUP($Z$2,DALYs!$A$2:$MW$40,'Intervention list'!CC$195+1,0)</f>
        <v>0</v>
      </c>
      <c r="CD152" s="0" t="n">
        <f aca="false">IF(ISNUMBER(FIND(CD$1,$D152))=$AO$1,1,0)*VLOOKUP($Z$2,DALYs!$A$2:$MW$40,'Intervention list'!CD$195+1,0)</f>
        <v>0</v>
      </c>
      <c r="CE152" s="0" t="n">
        <f aca="false">IF(ISNUMBER(FIND(CE$1,$D152))=$AO$1,1,0)*VLOOKUP($Z$2,DALYs!$A$2:$MW$40,'Intervention list'!CE$195+1,0)</f>
        <v>0</v>
      </c>
      <c r="CF152" s="0" t="n">
        <f aca="false">IF(ISNUMBER(FIND(CF$1,$D152))=$AO$1,1,0)*VLOOKUP($Z$2,DALYs!$A$2:$MW$40,'Intervention list'!CF$195+1,0)</f>
        <v>0</v>
      </c>
      <c r="CG152" s="0" t="n">
        <f aca="false">IF(ISNUMBER(FIND(CG$1,$D152))=$AO$1,1,0)*VLOOKUP($Z$2,DALYs!$A$2:$MW$40,'Intervention list'!CG$195+1,0)</f>
        <v>0</v>
      </c>
      <c r="CH152" s="0" t="n">
        <f aca="false">IF(ISNUMBER(FIND(CH$1,$D152))=$AO$1,1,0)*VLOOKUP($Z$2,DALYs!$A$2:$MW$40,'Intervention list'!CH$195+1,0)</f>
        <v>0</v>
      </c>
      <c r="CI152" s="0" t="n">
        <f aca="false">IF(ISNUMBER(FIND(CI$1,$D152))=$AO$1,1,0)*VLOOKUP($Z$2,DALYs!$A$2:$MW$40,'Intervention list'!CI$195+1,0)</f>
        <v>0</v>
      </c>
      <c r="CJ152" s="0" t="n">
        <f aca="false">IF(ISNUMBER(FIND(CJ$1,$D152))=$AO$1,1,0)*VLOOKUP($Z$2,DALYs!$A$2:$MW$40,'Intervention list'!CJ$195+1,0)</f>
        <v>0</v>
      </c>
      <c r="CK152" s="0" t="n">
        <f aca="false">IF(ISNUMBER(FIND(CK$1,$D152))=$AO$1,1,0)*VLOOKUP($Z$2,DALYs!$A$2:$MW$40,'Intervention list'!CK$195+1,0)</f>
        <v>0</v>
      </c>
      <c r="CL152" s="0" t="n">
        <f aca="false">IF(ISNUMBER(FIND(CL$1,$D152))=$AO$1,1,0)*VLOOKUP($Z$2,DALYs!$A$2:$MW$40,'Intervention list'!CL$195+1,0)</f>
        <v>0</v>
      </c>
      <c r="CM152" s="0" t="n">
        <f aca="false">IF(ISNUMBER(FIND(CM$1,$D152))=$AO$1,1,0)*VLOOKUP($Z$2,DALYs!$A$2:$MW$40,'Intervention list'!CM$195+1,0)</f>
        <v>0</v>
      </c>
      <c r="CN152" s="0" t="n">
        <f aca="false">IF(ISNUMBER(FIND(CN$1,$D152))=$AO$1,1,0)*VLOOKUP($Z$2,DALYs!$A$2:$MW$40,'Intervention list'!CN$195+1,0)</f>
        <v>0</v>
      </c>
      <c r="CO152" s="0" t="n">
        <f aca="false">IF(ISNUMBER(FIND(CO$1,$D152))=$AO$1,1,0)*VLOOKUP($Z$2,DALYs!$A$2:$MW$40,'Intervention list'!CO$195+1,0)</f>
        <v>0</v>
      </c>
      <c r="CP152" s="0" t="n">
        <f aca="false">IF(ISNUMBER(FIND(CP$1,$D152))=$AO$1,1,0)*VLOOKUP($Z$2,DALYs!$A$2:$MW$40,'Intervention list'!CP$195+1,0)</f>
        <v>0</v>
      </c>
      <c r="CQ152" s="0" t="n">
        <f aca="false">IF(ISNUMBER(FIND(CQ$1,$D152))=$AO$1,1,0)*VLOOKUP($Z$2,DALYs!$A$2:$MW$40,'Intervention list'!CQ$195+1,0)</f>
        <v>0</v>
      </c>
      <c r="CR152" s="0" t="n">
        <f aca="false">IF(ISNUMBER(FIND(CR$1,$D152))=$AO$1,1,0)*VLOOKUP($Z$2,DALYs!$A$2:$MW$40,'Intervention list'!CR$195+1,0)</f>
        <v>0</v>
      </c>
      <c r="CS152" s="0" t="n">
        <f aca="false">IF(ISNUMBER(FIND(CS$1,$D152))=$AO$1,1,0)*VLOOKUP($Z$2,DALYs!$A$2:$MW$40,'Intervention list'!CS$195+1,0)</f>
        <v>0</v>
      </c>
      <c r="CT152" s="0" t="n">
        <f aca="false">IF(ISNUMBER(FIND(CT$1,$D152))=$AO$1,1,0)*VLOOKUP($Z$2,DALYs!$A$2:$MW$40,'Intervention list'!CT$195+1,0)</f>
        <v>0</v>
      </c>
      <c r="CU152" s="0" t="n">
        <f aca="false">IF(ISNUMBER(FIND(CU$1,$D152))=$AO$1,1,0)*VLOOKUP($Z$2,DALYs!$A$2:$MW$40,'Intervention list'!CU$195+1,0)</f>
        <v>0</v>
      </c>
      <c r="CV152" s="0" t="n">
        <f aca="false">IF(ISNUMBER(FIND(CV$1,$D152))=$AO$1,1,0)*VLOOKUP($Z$2,DALYs!$A$2:$MW$40,'Intervention list'!CV$195+1,0)</f>
        <v>0</v>
      </c>
      <c r="CW152" s="0" t="n">
        <f aca="false">IF(ISNUMBER(FIND(CW$1,$D152))=$AO$1,1,0)*VLOOKUP($Z$2,DALYs!$A$2:$MW$40,'Intervention list'!CW$195+1,0)</f>
        <v>0</v>
      </c>
      <c r="CX152" s="0" t="n">
        <f aca="false">IF(ISNUMBER(FIND(CX$1,$D152))=$AO$1,1,0)*VLOOKUP($Z$2,DALYs!$A$2:$MW$40,'Intervention list'!CX$195+1,0)</f>
        <v>0</v>
      </c>
      <c r="CY152" s="0" t="n">
        <f aca="false">IF(ISNUMBER(FIND(CY$1,$D152))=$AO$1,1,0)*VLOOKUP($Z$2,DALYs!$A$2:$MW$40,'Intervention list'!CY$195+1,0)</f>
        <v>0</v>
      </c>
      <c r="CZ152" s="0" t="n">
        <f aca="false">IF(ISNUMBER(FIND(CZ$1,$D152))=$AO$1,1,0)*VLOOKUP($Z$2,DALYs!$A$2:$MW$40,'Intervention list'!CZ$195+1,0)</f>
        <v>0</v>
      </c>
      <c r="DA152" s="0" t="n">
        <f aca="false">IF(ISNUMBER(FIND(DA$1,$D152))=$AO$1,1,0)*VLOOKUP($Z$2,DALYs!$A$2:$MW$40,'Intervention list'!DA$195+1,0)</f>
        <v>0</v>
      </c>
      <c r="DB152" s="0" t="n">
        <f aca="false">IF(ISNUMBER(FIND(DB$1,$D152))=$AO$1,1,0)*VLOOKUP($Z$2,DALYs!$A$2:$MW$40,'Intervention list'!DB$195+1,0)</f>
        <v>0</v>
      </c>
      <c r="DC152" s="0" t="n">
        <f aca="false">IF(ISNUMBER(FIND(DC$1,$D152))=$AO$1,1,0)*VLOOKUP($Z$2,DALYs!$A$2:$MW$40,'Intervention list'!DC$195+1,0)</f>
        <v>0</v>
      </c>
      <c r="DD152" s="0" t="n">
        <f aca="false">IF(ISNUMBER(FIND(DD$1,$D152))=$AO$1,1,0)*VLOOKUP($Z$2,DALYs!$A$2:$MW$40,'Intervention list'!DD$195+1,0)</f>
        <v>0</v>
      </c>
      <c r="DE152" s="0" t="n">
        <f aca="false">IF(ISNUMBER(FIND(DE$1,$D152))=$AO$1,1,0)*VLOOKUP($Z$2,DALYs!$A$2:$MW$40,'Intervention list'!DE$195+1,0)</f>
        <v>0</v>
      </c>
      <c r="DF152" s="0" t="n">
        <f aca="false">IF(ISNUMBER(FIND(DF$1,$D152))=$AO$1,1,0)*VLOOKUP($Z$2,DALYs!$A$2:$MW$40,'Intervention list'!DF$195+1,0)</f>
        <v>0</v>
      </c>
      <c r="DG152" s="0" t="n">
        <f aca="false">IF(ISNUMBER(FIND(DG$1,$D152))=$AO$1,1,0)*VLOOKUP($Z$2,DALYs!$A$2:$MW$40,'Intervention list'!DG$195+1,0)</f>
        <v>0</v>
      </c>
      <c r="DH152" s="0" t="n">
        <f aca="false">IF(ISNUMBER(FIND(DH$1,$D152))=$AO$1,1,0)*VLOOKUP($Z$2,DALYs!$A$2:$MW$40,'Intervention list'!DH$195+1,0)</f>
        <v>0</v>
      </c>
      <c r="DI152" s="0" t="n">
        <f aca="false">IF(ISNUMBER(FIND(DI$1,$D152))=$AO$1,1,0)*VLOOKUP($Z$2,DALYs!$A$2:$MW$40,'Intervention list'!DI$195+1,0)</f>
        <v>0</v>
      </c>
      <c r="DJ152" s="0" t="n">
        <f aca="false">IF(ISNUMBER(FIND(DJ$1,$D152))=$AO$1,1,0)*VLOOKUP($Z$2,DALYs!$A$2:$MW$40,'Intervention list'!DJ$195+1,0)</f>
        <v>0</v>
      </c>
      <c r="DK152" s="0" t="n">
        <f aca="false">IF(ISNUMBER(FIND(DK$1,$D152))=$AO$1,1,0)*VLOOKUP($Z$2,DALYs!$A$2:$MW$40,'Intervention list'!DK$195+1,0)</f>
        <v>0</v>
      </c>
      <c r="DL152" s="0" t="n">
        <f aca="false">IF(ISNUMBER(FIND(DL$1,$D152))=$AO$1,1,0)*VLOOKUP($Z$2,DALYs!$A$2:$MW$40,'Intervention list'!DL$195+1,0)</f>
        <v>0</v>
      </c>
      <c r="DM152" s="0" t="n">
        <f aca="false">IF(ISNUMBER(FIND(DM$1,$D152))=$AO$1,1,0)*VLOOKUP($Z$2,DALYs!$A$2:$MW$40,'Intervention list'!DM$195+1,0)</f>
        <v>0</v>
      </c>
      <c r="DN152" s="0" t="n">
        <f aca="false">IF(ISNUMBER(FIND(DN$1,$D152))=$AO$1,1,0)*VLOOKUP($Z$2,DALYs!$A$2:$MW$40,'Intervention list'!DN$195+1,0)</f>
        <v>0</v>
      </c>
      <c r="DO152" s="0" t="n">
        <f aca="false">IF(ISNUMBER(FIND(DO$1,$D152))=$AO$1,1,0)*VLOOKUP($Z$2,DALYs!$A$2:$MW$40,'Intervention list'!DO$195+1,0)</f>
        <v>0</v>
      </c>
      <c r="DP152" s="0" t="n">
        <f aca="false">IF(ISNUMBER(FIND(DP$1,$D152))=$AO$1,1,0)*VLOOKUP($Z$2,DALYs!$A$2:$MW$40,'Intervention list'!DP$195+1,0)</f>
        <v>0</v>
      </c>
      <c r="DQ152" s="0" t="n">
        <f aca="false">IF(ISNUMBER(FIND(DQ$1,$D152))=$AO$1,1,0)*VLOOKUP($Z$2,DALYs!$A$2:$MW$40,'Intervention list'!DQ$195+1,0)</f>
        <v>0</v>
      </c>
      <c r="DR152" s="0" t="n">
        <f aca="false">IF(ISNUMBER(FIND(DR$1,$D152))=$AO$1,1,0)*VLOOKUP($Z$2,DALYs!$A$2:$MW$40,'Intervention list'!DR$195+1,0)</f>
        <v>0</v>
      </c>
      <c r="DS152" s="0" t="n">
        <f aca="false">IF(ISNUMBER(FIND(DS$1,$D152))=$AO$1,1,0)*VLOOKUP($Z$2,DALYs!$A$2:$MW$40,'Intervention list'!DS$195+1,0)</f>
        <v>0</v>
      </c>
      <c r="DT152" s="0" t="n">
        <f aca="false">IF(ISNUMBER(FIND(DT$1,$D152))=$AO$1,1,0)*VLOOKUP($Z$2,DALYs!$A$2:$MW$40,'Intervention list'!DT$195+1,0)</f>
        <v>0</v>
      </c>
      <c r="DU152" s="0" t="n">
        <f aca="false">IF(ISNUMBER(FIND(DU$1,$D152))=$AO$1,1,0)*VLOOKUP($Z$2,DALYs!$A$2:$MW$40,'Intervention list'!DU$195+1,0)</f>
        <v>0</v>
      </c>
      <c r="DV152" s="0" t="n">
        <f aca="false">IF(ISNUMBER(FIND(DV$1,$D152))=$AO$1,1,0)*VLOOKUP($Z$2,DALYs!$A$2:$MW$40,'Intervention list'!DV$195+1,0)</f>
        <v>0</v>
      </c>
      <c r="DW152" s="0" t="n">
        <f aca="false">IF(ISNUMBER(FIND(DW$1,$D152))=$AO$1,1,0)*VLOOKUP($Z$2,DALYs!$A$2:$MW$40,'Intervention list'!DW$195+1,0)</f>
        <v>0</v>
      </c>
      <c r="DX152" s="0" t="n">
        <f aca="false">IF(ISNUMBER(FIND(DX$1,$D152))=$AO$1,1,0)*VLOOKUP($Z$2,DALYs!$A$2:$MW$40,'Intervention list'!DX$195+1,0)</f>
        <v>0</v>
      </c>
      <c r="DY152" s="0" t="n">
        <f aca="false">IF(ISNUMBER(FIND(DY$1,$D152))=$AO$1,1,0)*VLOOKUP($Z$2,DALYs!$A$2:$MW$40,'Intervention list'!DY$195+1,0)</f>
        <v>0</v>
      </c>
      <c r="DZ152" s="0" t="n">
        <f aca="false">IF(ISNUMBER(FIND(DZ$1,$D152))=$AO$1,1,0)*VLOOKUP($Z$2,DALYs!$A$2:$MW$40,'Intervention list'!DZ$195+1,0)</f>
        <v>0</v>
      </c>
      <c r="EA152" s="0" t="n">
        <f aca="false">IF(ISNUMBER(FIND(EA$1,$D152))=$AO$1,1,0)*VLOOKUP($Z$2,DALYs!$A$2:$MW$40,'Intervention list'!EA$195+1,0)</f>
        <v>0</v>
      </c>
      <c r="EB152" s="0" t="n">
        <f aca="false">IF(ISNUMBER(FIND(EB$1,$D152))=$AO$1,1,0)*VLOOKUP($Z$2,DALYs!$A$2:$MW$40,'Intervention list'!EB$195+1,0)</f>
        <v>0</v>
      </c>
      <c r="EC152" s="0" t="n">
        <f aca="false">IF(ISNUMBER(FIND(EC$1,$D152))=$AO$1,1,0)*VLOOKUP($Z$2,DALYs!$A$2:$MW$40,'Intervention list'!EC$195+1,0)</f>
        <v>0</v>
      </c>
      <c r="ED152" s="0" t="n">
        <f aca="false">IF(ISNUMBER(FIND(ED$1,$D152))=$AO$1,1,0)*VLOOKUP($Z$2,DALYs!$A$2:$MW$40,'Intervention list'!ED$195+1,0)</f>
        <v>0</v>
      </c>
      <c r="EE152" s="0" t="n">
        <f aca="false">IF(ISNUMBER(FIND(EE$1,$D152))=$AO$1,1,0)*VLOOKUP($Z$2,DALYs!$A$2:$MW$40,'Intervention list'!EE$195+1,0)</f>
        <v>0</v>
      </c>
      <c r="EF152" s="0" t="n">
        <f aca="false">IF(ISNUMBER(FIND(EF$1,$D152))=$AO$1,1,0)*VLOOKUP($Z$2,DALYs!$A$2:$MW$40,'Intervention list'!EF$195+1,0)</f>
        <v>0</v>
      </c>
      <c r="EG152" s="0" t="n">
        <f aca="false">IF(ISNUMBER(FIND(EG$1,$D152))=$AO$1,1,0)*VLOOKUP($Z$2,DALYs!$A$2:$MW$40,'Intervention list'!EG$195+1,0)</f>
        <v>0</v>
      </c>
      <c r="EH152" s="0" t="n">
        <f aca="false">IF(ISNUMBER(FIND(EH$1,$D152))=$AO$1,1,0)*VLOOKUP($Z$2,DALYs!$A$2:$MW$40,'Intervention list'!EH$195+1,0)</f>
        <v>0</v>
      </c>
      <c r="EI152" s="0" t="n">
        <f aca="false">IF(ISNUMBER(FIND(EI$1,$D152))=$AO$1,1,0)*VLOOKUP($Z$2,DALYs!$A$2:$MW$40,'Intervention list'!EI$195+1,0)</f>
        <v>0</v>
      </c>
      <c r="EJ152" s="0" t="n">
        <f aca="false">IF(ISNUMBER(FIND(EJ$1,$D152))=$AO$1,1,0)*VLOOKUP($Z$2,DALYs!$A$2:$MW$40,'Intervention list'!EJ$195+1,0)</f>
        <v>0</v>
      </c>
      <c r="EK152" s="0" t="n">
        <f aca="false">IF(ISNUMBER(FIND(EK$1,$D152))=$AO$1,1,0)*VLOOKUP($Z$2,DALYs!$A$2:$MW$40,'Intervention list'!EK$195+1,0)</f>
        <v>0</v>
      </c>
      <c r="EL152" s="0" t="n">
        <f aca="false">IF(ISNUMBER(FIND(EL$1,$D152))=$AO$1,1,0)*VLOOKUP($Z$2,DALYs!$A$2:$MW$40,'Intervention list'!EL$195+1,0)</f>
        <v>0</v>
      </c>
      <c r="EM152" s="0" t="n">
        <f aca="false">IF(ISNUMBER(FIND(EM$1,$D152))=$AO$1,1,0)*VLOOKUP($Z$2,DALYs!$A$2:$MW$40,'Intervention list'!EM$195+1,0)</f>
        <v>0</v>
      </c>
      <c r="EN152" s="0" t="n">
        <f aca="false">IF(ISNUMBER(FIND(EN$1,$D152))=$AO$1,1,0)*VLOOKUP($Z$2,DALYs!$A$2:$MW$40,'Intervention list'!EN$195+1,0)</f>
        <v>0</v>
      </c>
      <c r="EO152" s="0" t="n">
        <f aca="false">IF(ISNUMBER(FIND(EO$1,$D152))=$AO$1,1,0)*VLOOKUP($Z$2,DALYs!$A$2:$MW$40,'Intervention list'!EO$195+1,0)</f>
        <v>0</v>
      </c>
      <c r="EP152" s="0" t="n">
        <f aca="false">IF(ISNUMBER(FIND(EP$1,$D152))=$AO$1,1,0)*VLOOKUP($Z$2,DALYs!$A$2:$MW$40,'Intervention list'!EP$195+1,0)</f>
        <v>0</v>
      </c>
      <c r="EQ152" s="0" t="n">
        <f aca="false">IF(ISNUMBER(FIND(EQ$1,$D152))=$AO$1,1,0)*VLOOKUP($Z$2,DALYs!$A$2:$MW$40,'Intervention list'!EQ$195+1,0)</f>
        <v>0</v>
      </c>
      <c r="ER152" s="0" t="n">
        <f aca="false">IF(ISNUMBER(FIND(ER$1,$D152))=$AO$1,1,0)*VLOOKUP($Z$2,DALYs!$A$2:$MW$40,'Intervention list'!ER$195+1,0)</f>
        <v>0</v>
      </c>
      <c r="ES152" s="0" t="n">
        <f aca="false">IF(ISNUMBER(FIND(ES$1,$D152))=$AO$1,1,0)*VLOOKUP($Z$2,DALYs!$A$2:$MW$40,'Intervention list'!ES$195+1,0)</f>
        <v>0</v>
      </c>
      <c r="ET152" s="0" t="n">
        <f aca="false">IF(ISNUMBER(FIND(ET$1,$D152))=$AO$1,1,0)*VLOOKUP($Z$2,DALYs!$A$2:$MW$40,'Intervention list'!ET$195+1,0)</f>
        <v>0</v>
      </c>
      <c r="EU152" s="0" t="n">
        <f aca="false">IF(ISNUMBER(FIND(EU$1,$D152))=$AO$1,1,0)*VLOOKUP($Z$2,DALYs!$A$2:$MW$40,'Intervention list'!EU$195+1,0)</f>
        <v>0</v>
      </c>
      <c r="EV152" s="0" t="n">
        <f aca="false">IF(ISNUMBER(FIND(EV$1,$D152))=$AO$1,1,0)*VLOOKUP($Z$2,DALYs!$A$2:$MW$40,'Intervention list'!EV$195+1,0)</f>
        <v>0</v>
      </c>
      <c r="EW152" s="0" t="n">
        <f aca="false">IF(ISNUMBER(FIND(EW$1,$D152))=$AO$1,1,0)*VLOOKUP($Z$2,DALYs!$A$2:$MW$40,'Intervention list'!EW$195+1,0)</f>
        <v>0</v>
      </c>
      <c r="EX152" s="0" t="n">
        <f aca="false">IF(ISNUMBER(FIND(EX$1,$D152))=$AO$1,1,0)*VLOOKUP($Z$2,DALYs!$A$2:$MW$40,'Intervention list'!EX$195+1,0)</f>
        <v>0</v>
      </c>
      <c r="EY152" s="0" t="n">
        <f aca="false">IF(ISNUMBER(FIND(EY$1,$D152))=$AO$1,1,0)*VLOOKUP($Z$2,DALYs!$A$2:$MW$40,'Intervention list'!EY$195+1,0)</f>
        <v>0</v>
      </c>
      <c r="EZ152" s="0" t="n">
        <f aca="false">IF(ISNUMBER(FIND(EZ$1,$D152))=$AO$1,1,0)*VLOOKUP($Z$2,DALYs!$A$2:$MW$40,'Intervention list'!EZ$195+1,0)</f>
        <v>0</v>
      </c>
      <c r="FA152" s="0" t="n">
        <f aca="false">IF(ISNUMBER(FIND(FA$1,$D152))=$AO$1,1,0)*VLOOKUP($Z$2,DALYs!$A$2:$MW$40,'Intervention list'!FA$195+1,0)</f>
        <v>0</v>
      </c>
      <c r="FB152" s="0" t="n">
        <f aca="false">IF(ISNUMBER(FIND(FB$1,$D152))=$AO$1,1,0)*VLOOKUP($Z$2,DALYs!$A$2:$MW$40,'Intervention list'!FB$195+1,0)</f>
        <v>0</v>
      </c>
      <c r="FC152" s="0" t="n">
        <f aca="false">IF(ISNUMBER(FIND(FC$1,$D152))=$AO$1,1,0)*VLOOKUP($Z$2,DALYs!$A$2:$MW$40,'Intervention list'!FC$195+1,0)</f>
        <v>0</v>
      </c>
      <c r="FD152" s="0" t="n">
        <f aca="false">IF(ISNUMBER(FIND(FD$1,$D152))=$AO$1,1,0)*VLOOKUP($Z$2,DALYs!$A$2:$MW$40,'Intervention list'!FD$195+1,0)</f>
        <v>0</v>
      </c>
      <c r="FE152" s="0" t="n">
        <f aca="false">IF(ISNUMBER(FIND(FE$1,$D152))=$AO$1,1,0)*VLOOKUP($Z$2,DALYs!$A$2:$MW$40,'Intervention list'!FE$195+1,0)</f>
        <v>0</v>
      </c>
      <c r="FF152" s="0" t="n">
        <f aca="false">IF(ISNUMBER(FIND(FF$1,$D152))=$AO$1,1,0)*VLOOKUP($Z$2,DALYs!$A$2:$MW$40,'Intervention list'!FF$195+1,0)</f>
        <v>0</v>
      </c>
      <c r="FG152" s="0" t="n">
        <f aca="false">IF(ISNUMBER(FIND(FG$1,$D152))=$AO$1,1,0)*VLOOKUP($Z$2,DALYs!$A$2:$MW$40,'Intervention list'!FG$195+1,0)</f>
        <v>0</v>
      </c>
      <c r="FH152" s="0" t="n">
        <f aca="false">IF(ISNUMBER(FIND(FH$1,$D152))=$AO$1,1,0)*VLOOKUP($Z$2,DALYs!$A$2:$MW$40,'Intervention list'!FH$195+1,0)</f>
        <v>0</v>
      </c>
      <c r="FI152" s="0" t="n">
        <f aca="false">IF(ISNUMBER(FIND(FI$1,$D152))=$AO$1,1,0)*VLOOKUP($Z$2,DALYs!$A$2:$MW$40,'Intervention list'!FI$195+1,0)</f>
        <v>0</v>
      </c>
      <c r="FJ152" s="0" t="n">
        <f aca="false">IF(ISNUMBER(FIND(FJ$1,$D152))=$AO$1,1,0)*VLOOKUP($Z$2,DALYs!$A$2:$MW$40,'Intervention list'!FJ$195+1,0)</f>
        <v>0</v>
      </c>
      <c r="FK152" s="0" t="n">
        <f aca="false">IF(ISNUMBER(FIND(FK$1,$D152))=$AO$1,1,0)*VLOOKUP($Z$2,DALYs!$A$2:$MW$40,'Intervention list'!FK$195+1,0)</f>
        <v>0</v>
      </c>
      <c r="FL152" s="0" t="n">
        <f aca="false">IF(ISNUMBER(FIND(FL$1,$D152))=$AO$1,1,0)*VLOOKUP($Z$2,DALYs!$A$2:$MW$40,'Intervention list'!FL$195+1,0)</f>
        <v>0</v>
      </c>
      <c r="FM152" s="0" t="n">
        <f aca="false">IF(ISNUMBER(FIND(FM$1,$D152))=$AO$1,1,0)*VLOOKUP($Z$2,DALYs!$A$2:$MW$40,'Intervention list'!FM$195+1,0)</f>
        <v>0</v>
      </c>
      <c r="FN152" s="0" t="n">
        <f aca="false">IF(ISNUMBER(FIND(FN$1,$D152))=$AO$1,1,0)*VLOOKUP($Z$2,DALYs!$A$2:$MW$40,'Intervention list'!FN$195+1,0)</f>
        <v>0</v>
      </c>
      <c r="FO152" s="0" t="n">
        <f aca="false">IF(ISNUMBER(FIND(FO$1,$D152))=$AO$1,1,0)*VLOOKUP($Z$2,DALYs!$A$2:$MW$40,'Intervention list'!FO$195+1,0)</f>
        <v>0</v>
      </c>
      <c r="FP152" s="0" t="n">
        <f aca="false">IF(ISNUMBER(FIND(FP$1,$D152))=$AO$1,1,0)*VLOOKUP($Z$2,DALYs!$A$2:$MW$40,'Intervention list'!FP$195+1,0)</f>
        <v>0</v>
      </c>
      <c r="FQ152" s="0" t="n">
        <f aca="false">IF(ISNUMBER(FIND(FQ$1,$D152))=$AO$1,1,0)*VLOOKUP($Z$2,DALYs!$A$2:$MW$40,'Intervention list'!FQ$195+1,0)</f>
        <v>0</v>
      </c>
      <c r="FR152" s="0" t="n">
        <f aca="false">IF(ISNUMBER(FIND(FR$1,$D152))=$AO$1,1,0)*VLOOKUP($Z$2,DALYs!$A$2:$MW$40,'Intervention list'!FR$195+1,0)</f>
        <v>0</v>
      </c>
      <c r="FS152" s="0" t="n">
        <f aca="false">IF(ISNUMBER(FIND(FS$1,$D152))=$AO$1,1,0)*VLOOKUP($Z$2,DALYs!$A$2:$MW$40,'Intervention list'!FS$195+1,0)</f>
        <v>0</v>
      </c>
      <c r="FT152" s="0" t="n">
        <f aca="false">IF(ISNUMBER(FIND(FT$1,$D152))=$AO$1,1,0)*VLOOKUP($Z$2,DALYs!$A$2:$MW$40,'Intervention list'!FT$195+1,0)</f>
        <v>0</v>
      </c>
      <c r="FU152" s="0" t="n">
        <f aca="false">IF(ISNUMBER(FIND(FU$1,$D152))=$AO$1,1,0)*VLOOKUP($Z$2,DALYs!$A$2:$MW$40,'Intervention list'!FU$195+1,0)</f>
        <v>0</v>
      </c>
      <c r="FV152" s="0" t="n">
        <f aca="false">IF(ISNUMBER(FIND(FV$1,$D152))=$AO$1,1,0)*VLOOKUP($Z$2,DALYs!$A$2:$MW$40,'Intervention list'!FV$195+1,0)</f>
        <v>0</v>
      </c>
      <c r="FW152" s="0" t="n">
        <f aca="false">IF(ISNUMBER(FIND(FW$1,$D152))=$AO$1,1,0)*VLOOKUP($Z$2,DALYs!$A$2:$MW$40,'Intervention list'!FW$195+1,0)</f>
        <v>0</v>
      </c>
      <c r="FX152" s="0" t="n">
        <f aca="false">IF(ISNUMBER(FIND(FX$1,$D152))=$AO$1,1,0)*VLOOKUP($Z$2,DALYs!$A$2:$MW$40,'Intervention list'!FX$195+1,0)</f>
        <v>0</v>
      </c>
      <c r="FY152" s="0" t="n">
        <f aca="false">IF(ISNUMBER(FIND(FY$1,$D152))=$AO$1,1,0)*VLOOKUP($Z$2,DALYs!$A$2:$MW$40,'Intervention list'!FY$195+1,0)</f>
        <v>0</v>
      </c>
      <c r="FZ152" s="0" t="n">
        <f aca="false">IF(ISNUMBER(FIND(FZ$1,$D152))=$AO$1,1,0)*VLOOKUP($Z$2,DALYs!$A$2:$MW$40,'Intervention list'!FZ$195+1,0)</f>
        <v>0</v>
      </c>
      <c r="GA152" s="0" t="n">
        <f aca="false">IF(ISNUMBER(FIND(GA$1,$D152))=$AO$1,1,0)*VLOOKUP($Z$2,DALYs!$A$2:$MW$40,'Intervention list'!GA$195+1,0)</f>
        <v>0</v>
      </c>
      <c r="GB152" s="0" t="n">
        <f aca="false">IF(ISNUMBER(FIND(GB$1,$D152))=$AO$1,1,0)*VLOOKUP($Z$2,DALYs!$A$2:$MW$40,'Intervention list'!GB$195+1,0)</f>
        <v>0</v>
      </c>
      <c r="GC152" s="0" t="n">
        <f aca="false">IF(ISNUMBER(FIND(GC$1,$D152))=$AO$1,1,0)*VLOOKUP($Z$2,DALYs!$A$2:$MW$40,'Intervention list'!GC$195+1,0)</f>
        <v>0</v>
      </c>
      <c r="GD152" s="0" t="n">
        <f aca="false">IF(ISNUMBER(FIND(GD$1,$D152))=$AO$1,1,0)*VLOOKUP($Z$2,DALYs!$A$2:$MW$40,'Intervention list'!GD$195+1,0)</f>
        <v>0</v>
      </c>
      <c r="GE152" s="0" t="n">
        <f aca="false">IF(ISNUMBER(FIND(GE$1,$D152))=$AO$1,1,0)*VLOOKUP($Z$2,DALYs!$A$2:$MW$40,'Intervention list'!GE$195+1,0)</f>
        <v>0</v>
      </c>
      <c r="GF152" s="0" t="n">
        <f aca="false">IF(ISNUMBER(FIND(GF$1,$D152))=$AO$1,1,0)*VLOOKUP($Z$2,DALYs!$A$2:$MW$40,'Intervention list'!GF$195+1,0)</f>
        <v>0</v>
      </c>
      <c r="GG152" s="0" t="n">
        <f aca="false">IF(ISNUMBER(FIND(GG$1,$D152))=$AO$1,1,0)*VLOOKUP($Z$2,DALYs!$A$2:$MW$40,'Intervention list'!GG$195+1,0)</f>
        <v>0</v>
      </c>
      <c r="GH152" s="0" t="n">
        <f aca="false">IF(ISNUMBER(FIND(GH$1,$D152))=$AO$1,1,0)*VLOOKUP($Z$2,DALYs!$A$2:$MW$40,'Intervention list'!GH$195+1,0)</f>
        <v>0</v>
      </c>
      <c r="GI152" s="0" t="n">
        <f aca="false">IF(ISNUMBER(FIND(GI$1,$D152))=$AO$1,1,0)*VLOOKUP($Z$2,DALYs!$A$2:$MW$40,'Intervention list'!GI$195+1,0)</f>
        <v>0</v>
      </c>
      <c r="GJ152" s="0" t="n">
        <f aca="false">IF(ISNUMBER(FIND(GJ$1,$D152))=$AO$1,1,0)*VLOOKUP($Z$2,DALYs!$A$2:$MW$40,'Intervention list'!GJ$195+1,0)</f>
        <v>0</v>
      </c>
      <c r="GK152" s="0" t="n">
        <f aca="false">IF(ISNUMBER(FIND(GK$1,$D152))=$AO$1,1,0)*VLOOKUP($Z$2,DALYs!$A$2:$MW$40,'Intervention list'!GK$195+1,0)</f>
        <v>0</v>
      </c>
      <c r="GL152" s="0" t="n">
        <f aca="false">IF(ISNUMBER(FIND(GL$1,$D152))=$AO$1,1,0)*VLOOKUP($Z$2,DALYs!$A$2:$MW$40,'Intervention list'!GL$195+1,0)</f>
        <v>0</v>
      </c>
      <c r="GM152" s="0" t="n">
        <f aca="false">IF(ISNUMBER(FIND(GM$1,$D152))=$AO$1,1,0)*VLOOKUP($Z$2,DALYs!$A$2:$MW$40,'Intervention list'!GM$195+1,0)</f>
        <v>0</v>
      </c>
      <c r="GN152" s="0" t="n">
        <f aca="false">IF(ISNUMBER(FIND(GN$1,$D152))=$AO$1,1,0)*VLOOKUP($Z$2,DALYs!$A$2:$MW$40,'Intervention list'!GN$195+1,0)</f>
        <v>0</v>
      </c>
      <c r="GO152" s="0" t="n">
        <f aca="false">IF(ISNUMBER(FIND(GO$1,$D152))=$AO$1,1,0)*VLOOKUP($Z$2,DALYs!$A$2:$MW$40,'Intervention list'!GO$195+1,0)</f>
        <v>0</v>
      </c>
      <c r="GP152" s="0" t="n">
        <f aca="false">IF(ISNUMBER(FIND(GP$1,$D152))=$AO$1,1,0)*VLOOKUP($Z$2,DALYs!$A$2:$MW$40,'Intervention list'!GP$195+1,0)</f>
        <v>0</v>
      </c>
      <c r="GQ152" s="0" t="n">
        <f aca="false">IF(ISNUMBER(FIND(GQ$1,$D152))=$AO$1,1,0)*VLOOKUP($Z$2,DALYs!$A$2:$MW$40,'Intervention list'!GQ$195+1,0)</f>
        <v>0</v>
      </c>
      <c r="GR152" s="0" t="n">
        <f aca="false">IF(ISNUMBER(FIND(GR$1,$D152))=$AO$1,1,0)*VLOOKUP($Z$2,DALYs!$A$2:$MW$40,'Intervention list'!GR$195+1,0)</f>
        <v>0</v>
      </c>
      <c r="GS152" s="0" t="n">
        <f aca="false">IF(ISNUMBER(FIND(GS$1,$D152))=$AO$1,1,0)*VLOOKUP($Z$2,DALYs!$A$2:$MW$40,'Intervention list'!GS$195+1,0)</f>
        <v>0</v>
      </c>
      <c r="GT152" s="0" t="n">
        <f aca="false">IF(ISNUMBER(FIND(GT$1,$D152))=$AO$1,1,0)*VLOOKUP($Z$2,DALYs!$A$2:$MW$40,'Intervention list'!GT$195+1,0)</f>
        <v>0</v>
      </c>
      <c r="GU152" s="0" t="n">
        <f aca="false">IF(ISNUMBER(FIND(GU$1,$D152))=$AO$1,1,0)*VLOOKUP($Z$2,DALYs!$A$2:$MW$40,'Intervention list'!GU$195+1,0)</f>
        <v>0</v>
      </c>
      <c r="GV152" s="0" t="n">
        <f aca="false">IF(ISNUMBER(FIND(GV$1,$D152))=$AO$1,1,0)*VLOOKUP($Z$2,DALYs!$A$2:$MW$40,'Intervention list'!GV$195+1,0)</f>
        <v>0</v>
      </c>
      <c r="GW152" s="0" t="n">
        <f aca="false">IF(ISNUMBER(FIND(GW$1,$D152))=$AO$1,1,0)*VLOOKUP($Z$2,DALYs!$A$2:$MW$40,'Intervention list'!GW$195+1,0)</f>
        <v>0</v>
      </c>
      <c r="GX152" s="0" t="n">
        <f aca="false">IF(ISNUMBER(FIND(GX$1,$D152))=$AO$1,1,0)*VLOOKUP($Z$2,DALYs!$A$2:$MW$40,'Intervention list'!GX$195+1,0)</f>
        <v>0</v>
      </c>
      <c r="GY152" s="0" t="n">
        <f aca="false">IF(ISNUMBER(FIND(GY$1,$D152))=$AO$1,1,0)*VLOOKUP($Z$2,DALYs!$A$2:$MW$40,'Intervention list'!GY$195+1,0)</f>
        <v>0</v>
      </c>
      <c r="GZ152" s="0" t="n">
        <f aca="false">IF(ISNUMBER(FIND(GZ$1,$D152))=$AO$1,1,0)*VLOOKUP($Z$2,DALYs!$A$2:$MW$40,'Intervention list'!GZ$195+1,0)</f>
        <v>0</v>
      </c>
      <c r="HA152" s="0" t="n">
        <f aca="false">IF(ISNUMBER(FIND(HA$1,$D152))=$AO$1,1,0)*VLOOKUP($Z$2,DALYs!$A$2:$MW$40,'Intervention list'!HA$195+1,0)</f>
        <v>0</v>
      </c>
      <c r="HB152" s="0" t="n">
        <f aca="false">IF(ISNUMBER(FIND(HB$1,$D152))=$AO$1,1,0)*VLOOKUP($Z$2,DALYs!$A$2:$MW$40,'Intervention list'!HB$195+1,0)</f>
        <v>0</v>
      </c>
      <c r="HC152" s="0" t="n">
        <f aca="false">IF(ISNUMBER(FIND(HC$1,$D152))=$AO$1,1,0)*VLOOKUP($Z$2,DALYs!$A$2:$MW$40,'Intervention list'!HC$195+1,0)</f>
        <v>0</v>
      </c>
      <c r="HD152" s="0" t="n">
        <f aca="false">IF(ISNUMBER(FIND(HD$1,$D152))=$AO$1,1,0)*VLOOKUP($Z$2,DALYs!$A$2:$MW$40,'Intervention list'!HD$195+1,0)</f>
        <v>0</v>
      </c>
      <c r="HE152" s="0" t="n">
        <f aca="false">IF(ISNUMBER(FIND(HE$1,$D152))=$AO$1,1,0)*VLOOKUP($Z$2,DALYs!$A$2:$MW$40,'Intervention list'!HE$195+1,0)</f>
        <v>0</v>
      </c>
      <c r="HF152" s="0" t="n">
        <f aca="false">IF(ISNUMBER(FIND(HF$1,$D152))=$AO$1,1,0)*VLOOKUP($Z$2,DALYs!$A$2:$MW$40,'Intervention list'!HF$195+1,0)</f>
        <v>0</v>
      </c>
      <c r="HG152" s="0" t="n">
        <f aca="false">IF(ISNUMBER(FIND(HG$1,$D152))=$AO$1,1,0)*VLOOKUP($Z$2,DALYs!$A$2:$MW$40,'Intervention list'!HG$195+1,0)</f>
        <v>0</v>
      </c>
      <c r="HH152" s="0" t="n">
        <f aca="false">IF(ISNUMBER(FIND(HH$1,$D152))=$AO$1,1,0)*VLOOKUP($Z$2,DALYs!$A$2:$MW$40,'Intervention list'!HH$195+1,0)</f>
        <v>0</v>
      </c>
      <c r="HI152" s="0" t="n">
        <f aca="false">IF(ISNUMBER(FIND(HI$1,$D152))=$AO$1,1,0)*VLOOKUP($Z$2,DALYs!$A$2:$MW$40,'Intervention list'!HI$195+1,0)</f>
        <v>0</v>
      </c>
      <c r="HJ152" s="0" t="n">
        <f aca="false">IF(ISNUMBER(FIND(HJ$1,$D152))=$AO$1,1,0)*VLOOKUP($Z$2,DALYs!$A$2:$MW$40,'Intervention list'!HJ$195+1,0)</f>
        <v>0</v>
      </c>
      <c r="HK152" s="0" t="n">
        <f aca="false">IF(ISNUMBER(FIND(HK$1,$D152))=$AO$1,1,0)*VLOOKUP($Z$2,DALYs!$A$2:$MW$40,'Intervention list'!HK$195+1,0)</f>
        <v>0</v>
      </c>
      <c r="HL152" s="0" t="n">
        <f aca="false">IF(ISNUMBER(FIND(HL$1,$D152))=$AO$1,1,0)*VLOOKUP($Z$2,DALYs!$A$2:$MW$40,'Intervention list'!HL$195+1,0)</f>
        <v>0</v>
      </c>
      <c r="HM152" s="0" t="n">
        <f aca="false">IF(ISNUMBER(FIND(HM$1,$D152))=$AO$1,1,0)*VLOOKUP($Z$2,DALYs!$A$2:$MW$40,'Intervention list'!HM$195+1,0)</f>
        <v>0</v>
      </c>
      <c r="HN152" s="0" t="n">
        <f aca="false">IF(ISNUMBER(FIND(HN$1,$D152))=$AO$1,1,0)*VLOOKUP($Z$2,DALYs!$A$2:$MW$40,'Intervention list'!HN$195+1,0)</f>
        <v>0</v>
      </c>
      <c r="HO152" s="0" t="n">
        <f aca="false">IF(ISNUMBER(FIND(HO$1,$D152))=$AO$1,1,0)*VLOOKUP($Z$2,DALYs!$A$2:$MW$40,'Intervention list'!HO$195+1,0)</f>
        <v>0</v>
      </c>
      <c r="HP152" s="0" t="n">
        <f aca="false">IF(ISNUMBER(FIND(HP$1,$D152))=$AO$1,1,0)*VLOOKUP($Z$2,DALYs!$A$2:$MW$40,'Intervention list'!HP$195+1,0)</f>
        <v>0</v>
      </c>
      <c r="HQ152" s="0" t="n">
        <f aca="false">IF(ISNUMBER(FIND(HQ$1,$D152))=$AO$1,1,0)*VLOOKUP($Z$2,DALYs!$A$2:$MW$40,'Intervention list'!HQ$195+1,0)</f>
        <v>0</v>
      </c>
      <c r="HR152" s="0" t="n">
        <f aca="false">IF(ISNUMBER(FIND(HR$1,$D152))=$AO$1,1,0)*VLOOKUP($Z$2,DALYs!$A$2:$MW$40,'Intervention list'!HR$195+1,0)</f>
        <v>0</v>
      </c>
      <c r="HS152" s="0" t="n">
        <f aca="false">IF(ISNUMBER(FIND(HS$1,$D152))=$AO$1,1,0)*VLOOKUP($Z$2,DALYs!$A$2:$MW$40,'Intervention list'!HS$195+1,0)</f>
        <v>0</v>
      </c>
      <c r="HT152" s="0" t="n">
        <f aca="false">IF(ISNUMBER(FIND(HT$1,$D152))=$AO$1,1,0)*VLOOKUP($Z$2,DALYs!$A$2:$MW$40,'Intervention list'!HT$195+1,0)</f>
        <v>0</v>
      </c>
      <c r="HU152" s="0" t="n">
        <f aca="false">IF(ISNUMBER(FIND(HU$1,$D152))=$AO$1,1,0)*VLOOKUP($Z$2,DALYs!$A$2:$MW$40,'Intervention list'!HU$195+1,0)</f>
        <v>0</v>
      </c>
      <c r="HV152" s="0" t="n">
        <f aca="false">IF(ISNUMBER(FIND(HV$1,$D152))=$AO$1,1,0)*VLOOKUP($Z$2,DALYs!$A$2:$MW$40,'Intervention list'!HV$195+1,0)</f>
        <v>0</v>
      </c>
      <c r="HW152" s="0" t="n">
        <f aca="false">IF(ISNUMBER(FIND(HW$1,$D152))=$AO$1,1,0)*VLOOKUP($Z$2,DALYs!$A$2:$MW$40,'Intervention list'!HW$195+1,0)</f>
        <v>0</v>
      </c>
      <c r="HX152" s="0" t="n">
        <f aca="false">IF(ISNUMBER(FIND(HX$1,$D152))=$AO$1,1,0)*VLOOKUP($Z$2,DALYs!$A$2:$MW$40,'Intervention list'!HX$195+1,0)</f>
        <v>0</v>
      </c>
      <c r="HY152" s="0" t="n">
        <f aca="false">IF(ISNUMBER(FIND(HY$1,$D152))=$AO$1,1,0)*VLOOKUP($Z$2,DALYs!$A$2:$MW$40,'Intervention list'!HY$195+1,0)</f>
        <v>0</v>
      </c>
      <c r="HZ152" s="0" t="n">
        <f aca="false">IF(ISNUMBER(FIND(HZ$1,$D152))=$AO$1,1,0)*VLOOKUP($Z$2,DALYs!$A$2:$MW$40,'Intervention list'!HZ$195+1,0)</f>
        <v>0</v>
      </c>
      <c r="IA152" s="0" t="n">
        <f aca="false">IF(ISNUMBER(FIND(IA$1,$D152))=$AO$1,1,0)*VLOOKUP($Z$2,DALYs!$A$2:$MW$40,'Intervention list'!IA$195+1,0)</f>
        <v>0</v>
      </c>
      <c r="IB152" s="0" t="n">
        <f aca="false">IF(ISNUMBER(FIND(IB$1,$D152))=$AO$1,1,0)*VLOOKUP($Z$2,DALYs!$A$2:$MW$40,'Intervention list'!IB$195+1,0)</f>
        <v>0</v>
      </c>
      <c r="IC152" s="0" t="n">
        <f aca="false">IF(ISNUMBER(FIND(IC$1,$D152))=$AO$1,1,0)*VLOOKUP($Z$2,DALYs!$A$2:$MW$40,'Intervention list'!IC$195+1,0)</f>
        <v>0</v>
      </c>
      <c r="ID152" s="0" t="n">
        <f aca="false">IF(ISNUMBER(FIND(ID$1,$D152))=$AO$1,1,0)*VLOOKUP($Z$2,DALYs!$A$2:$MW$40,'Intervention list'!ID$195+1,0)</f>
        <v>0</v>
      </c>
      <c r="IE152" s="0" t="n">
        <f aca="false">IF(ISNUMBER(FIND(IE$1,$D152))=$AO$1,1,0)*VLOOKUP($Z$2,DALYs!$A$2:$MW$40,'Intervention list'!IE$195+1,0)</f>
        <v>0</v>
      </c>
      <c r="IF152" s="0" t="n">
        <f aca="false">IF(ISNUMBER(FIND(IF$1,$D152))=$AO$1,1,0)*VLOOKUP($Z$2,DALYs!$A$2:$MW$40,'Intervention list'!IF$195+1,0)</f>
        <v>0</v>
      </c>
      <c r="IG152" s="0" t="n">
        <f aca="false">IF(ISNUMBER(FIND(IG$1,$D152))=$AO$1,1,0)*VLOOKUP($Z$2,DALYs!$A$2:$MW$40,'Intervention list'!IG$195+1,0)</f>
        <v>0</v>
      </c>
      <c r="IH152" s="0" t="n">
        <f aca="false">IF(ISNUMBER(FIND(IH$1,$D152))=$AO$1,1,0)*VLOOKUP($Z$2,DALYs!$A$2:$MW$40,'Intervention list'!IH$195+1,0)</f>
        <v>0</v>
      </c>
      <c r="II152" s="0" t="n">
        <f aca="false">IF(ISNUMBER(FIND(II$1,$D152))=$AO$1,1,0)*VLOOKUP($Z$2,DALYs!$A$2:$MW$40,'Intervention list'!II$195+1,0)</f>
        <v>0</v>
      </c>
      <c r="IJ152" s="0" t="n">
        <f aca="false">IF(ISNUMBER(FIND(IJ$1,$D152))=$AO$1,1,0)*VLOOKUP($Z$2,DALYs!$A$2:$MW$40,'Intervention list'!IJ$195+1,0)</f>
        <v>0</v>
      </c>
      <c r="IK152" s="0" t="n">
        <f aca="false">IF(ISNUMBER(FIND(IK$1,$D152))=$AO$1,1,0)*VLOOKUP($Z$2,DALYs!$A$2:$MW$40,'Intervention list'!IK$195+1,0)</f>
        <v>0</v>
      </c>
      <c r="IL152" s="0" t="n">
        <f aca="false">IF(ISNUMBER(FIND(IL$1,$D152))=$AO$1,1,0)*VLOOKUP($Z$2,DALYs!$A$2:$MW$40,'Intervention list'!IL$195+1,0)</f>
        <v>0</v>
      </c>
      <c r="IM152" s="0" t="n">
        <f aca="false">IF(ISNUMBER(FIND(IM$1,$D152))=$AO$1,1,0)*VLOOKUP($Z$2,DALYs!$A$2:$MW$40,'Intervention list'!IM$195+1,0)</f>
        <v>0</v>
      </c>
      <c r="IN152" s="0" t="n">
        <f aca="false">IF(ISNUMBER(FIND(IN$1,$D152))=$AO$1,1,0)*VLOOKUP($Z$2,DALYs!$A$2:$MW$40,'Intervention list'!IN$195+1,0)</f>
        <v>0</v>
      </c>
      <c r="IO152" s="0" t="n">
        <f aca="false">IF(ISNUMBER(FIND(IO$1,$D152))=$AO$1,1,0)*VLOOKUP($Z$2,DALYs!$A$2:$MW$40,'Intervention list'!IO$195+1,0)</f>
        <v>0</v>
      </c>
      <c r="IP152" s="0" t="n">
        <f aca="false">IF(ISNUMBER(FIND(IP$1,$D152))=$AO$1,1,0)*VLOOKUP($Z$2,DALYs!$A$2:$MW$40,'Intervention list'!IP$195+1,0)</f>
        <v>0</v>
      </c>
      <c r="IQ152" s="0" t="n">
        <f aca="false">IF(ISNUMBER(FIND(IQ$1,$D152))=$AO$1,1,0)*VLOOKUP($Z$2,DALYs!$A$2:$MW$40,'Intervention list'!IQ$195+1,0)</f>
        <v>0</v>
      </c>
      <c r="IR152" s="0" t="n">
        <f aca="false">IF(ISNUMBER(FIND(IR$1,$D152))=$AO$1,1,0)*VLOOKUP($Z$2,DALYs!$A$2:$MW$40,'Intervention list'!IR$195+1,0)</f>
        <v>0</v>
      </c>
      <c r="IS152" s="0" t="n">
        <f aca="false">IF(ISNUMBER(FIND(IS$1,$D152))=$AO$1,1,0)*VLOOKUP($Z$2,DALYs!$A$2:$MW$40,'Intervention list'!IS$195+1,0)</f>
        <v>0</v>
      </c>
      <c r="IT152" s="0" t="n">
        <f aca="false">IF(ISNUMBER(FIND(IT$1,$D152))=$AO$1,1,0)*VLOOKUP($Z$2,DALYs!$A$2:$MW$40,'Intervention list'!IT$195+1,0)</f>
        <v>0</v>
      </c>
      <c r="IU152" s="0" t="n">
        <f aca="false">IF(ISNUMBER(FIND(IU$1,$D152))=$AO$1,1,0)*VLOOKUP($Z$2,DALYs!$A$2:$MW$40,'Intervention list'!IU$195+1,0)</f>
        <v>0</v>
      </c>
      <c r="IV152" s="0" t="n">
        <f aca="false">IF(ISNUMBER(FIND(IV$1,$D152))=$AO$1,1,0)*VLOOKUP($Z$2,DALYs!$A$2:$MW$40,'Intervention list'!IV$195+1,0)</f>
        <v>0</v>
      </c>
      <c r="IW152" s="0" t="n">
        <f aca="false">IF(ISNUMBER(FIND(IW$1,$D152))=$AO$1,1,0)*VLOOKUP($Z$2,DALYs!$A$2:$MW$40,'Intervention list'!IW$195+1,0)</f>
        <v>0</v>
      </c>
      <c r="IX152" s="0" t="n">
        <f aca="false">IF(ISNUMBER(FIND(IX$1,$D152))=$AO$1,1,0)*VLOOKUP($Z$2,DALYs!$A$2:$MW$40,'Intervention list'!IX$195+1,0)</f>
        <v>0</v>
      </c>
      <c r="IY152" s="0" t="n">
        <f aca="false">IF(ISNUMBER(FIND(IY$1,$D152))=$AO$1,1,0)*VLOOKUP($Z$2,DALYs!$A$2:$MW$40,'Intervention list'!IY$195+1,0)</f>
        <v>0</v>
      </c>
      <c r="IZ152" s="0" t="n">
        <f aca="false">IF(ISNUMBER(FIND(IZ$1,$D152))=$AO$1,1,0)*VLOOKUP($Z$2,DALYs!$A$2:$MW$40,'Intervention list'!IZ$195+1,0)</f>
        <v>0</v>
      </c>
      <c r="JA152" s="0" t="n">
        <f aca="false">IF(ISNUMBER(FIND(JA$1,$D152))=$AO$1,1,0)*VLOOKUP($Z$2,DALYs!$A$2:$MW$40,'Intervention list'!JA$195+1,0)</f>
        <v>0</v>
      </c>
      <c r="JB152" s="0" t="n">
        <f aca="false">IF(ISNUMBER(FIND(JB$1,$D152))=$AO$1,1,0)*VLOOKUP($Z$2,DALYs!$A$2:$MW$40,'Intervention list'!JB$195+1,0)</f>
        <v>0</v>
      </c>
      <c r="JC152" s="0" t="n">
        <f aca="false">IF(ISNUMBER(FIND(JC$1,$D152))=$AO$1,1,0)*VLOOKUP($Z$2,DALYs!$A$2:$MW$40,'Intervention list'!JC$195+1,0)</f>
        <v>0</v>
      </c>
      <c r="JD152" s="0" t="n">
        <f aca="false">IF(ISNUMBER(FIND(JD$1,$D152))=$AO$1,1,0)*VLOOKUP($Z$2,DALYs!$A$2:$MW$40,'Intervention list'!JD$195+1,0)</f>
        <v>0</v>
      </c>
      <c r="JE152" s="0" t="n">
        <f aca="false">IF(ISNUMBER(FIND(JE$1,$D152))=$AO$1,1,0)*VLOOKUP($Z$2,DALYs!$A$2:$MW$40,'Intervention list'!JE$195+1,0)</f>
        <v>0</v>
      </c>
      <c r="JF152" s="0" t="n">
        <f aca="false">IF(ISNUMBER(FIND(JF$1,$D152))=$AO$1,1,0)*VLOOKUP($Z$2,DALYs!$A$2:$MW$40,'Intervention list'!JF$195+1,0)</f>
        <v>0</v>
      </c>
      <c r="JG152" s="0" t="n">
        <f aca="false">IF(ISNUMBER(FIND(JG$1,$D152))=$AO$1,1,0)*VLOOKUP($Z$2,DALYs!$A$2:$MW$40,'Intervention list'!JG$195+1,0)</f>
        <v>0</v>
      </c>
      <c r="JH152" s="0" t="n">
        <f aca="false">IF(ISNUMBER(FIND(JH$1,$D152))=$AO$1,1,0)*VLOOKUP($Z$2,DALYs!$A$2:$MW$40,'Intervention list'!JH$195+1,0)</f>
        <v>0</v>
      </c>
      <c r="JI152" s="0" t="n">
        <f aca="false">IF(ISNUMBER(FIND(JI$1,$D152))=$AO$1,1,0)*VLOOKUP($Z$2,DALYs!$A$2:$MW$40,'Intervention list'!JI$195+1,0)</f>
        <v>0</v>
      </c>
      <c r="JJ152" s="0" t="n">
        <f aca="false">IF(ISNUMBER(FIND(JJ$1,$D152))=$AO$1,1,0)*VLOOKUP($Z$2,DALYs!$A$2:$MW$40,'Intervention list'!JJ$195+1,0)</f>
        <v>0</v>
      </c>
      <c r="JK152" s="0" t="n">
        <f aca="false">IF(ISNUMBER(FIND(JK$1,$D152))=$AO$1,1,0)*VLOOKUP($Z$2,DALYs!$A$2:$MW$40,'Intervention list'!JK$195+1,0)</f>
        <v>0</v>
      </c>
      <c r="JL152" s="0" t="n">
        <f aca="false">IF(ISNUMBER(FIND(JL$1,$D152))=$AO$1,1,0)*VLOOKUP($Z$2,DALYs!$A$2:$MW$40,'Intervention list'!JL$195+1,0)</f>
        <v>0</v>
      </c>
      <c r="JM152" s="0" t="n">
        <f aca="false">IF(ISNUMBER(FIND(JM$1,$D152))=$AO$1,1,0)*VLOOKUP($Z$2,DALYs!$A$2:$MW$40,'Intervention list'!JM$195+1,0)</f>
        <v>0</v>
      </c>
      <c r="JN152" s="0" t="n">
        <f aca="false">IF(ISNUMBER(FIND(JN$1,$D152))=$AO$1,1,0)*VLOOKUP($Z$2,DALYs!$A$2:$MW$40,'Intervention list'!JN$195+1,0)</f>
        <v>0</v>
      </c>
      <c r="JO152" s="0" t="n">
        <f aca="false">IF(ISNUMBER(FIND(JO$1,$D152))=$AO$1,1,0)*VLOOKUP($Z$2,DALYs!$A$2:$MW$40,'Intervention list'!JO$195+1,0)</f>
        <v>0</v>
      </c>
      <c r="JP152" s="0" t="n">
        <f aca="false">IF(ISNUMBER(FIND(JP$1,$D152))=$AO$1,1,0)*VLOOKUP($Z$2,DALYs!$A$2:$MW$40,'Intervention list'!JP$195+1,0)</f>
        <v>0</v>
      </c>
      <c r="JQ152" s="0" t="n">
        <f aca="false">IF(ISNUMBER(FIND(JQ$1,$D152))=$AO$1,1,0)*VLOOKUP($Z$2,DALYs!$A$2:$MW$40,'Intervention list'!JQ$195+1,0)</f>
        <v>0</v>
      </c>
      <c r="JR152" s="0" t="n">
        <f aca="false">IF(ISNUMBER(FIND(JR$1,$D152))=$AO$1,1,0)*VLOOKUP($Z$2,DALYs!$A$2:$MW$40,'Intervention list'!JR$195+1,0)</f>
        <v>0</v>
      </c>
      <c r="JS152" s="0" t="n">
        <f aca="false">IF(ISNUMBER(FIND(JS$1,$D152))=$AO$1,1,0)*VLOOKUP($Z$2,DALYs!$A$2:$MW$40,'Intervention list'!JS$195+1,0)</f>
        <v>0</v>
      </c>
      <c r="JT152" s="0" t="n">
        <f aca="false">IF(ISNUMBER(FIND(JT$1,$D152))=$AO$1,1,0)*VLOOKUP($Z$2,DALYs!$A$2:$MW$40,'Intervention list'!JT$195+1,0)</f>
        <v>0</v>
      </c>
      <c r="JU152" s="0" t="n">
        <f aca="false">IF(ISNUMBER(FIND(JU$1,$D152))=$AO$1,1,0)*VLOOKUP($Z$2,DALYs!$A$2:$MW$40,'Intervention list'!JU$195+1,0)</f>
        <v>0</v>
      </c>
      <c r="JV152" s="0" t="n">
        <f aca="false">IF(ISNUMBER(FIND(JV$1,$D152))=$AO$1,1,0)*VLOOKUP($Z$2,DALYs!$A$2:$MW$40,'Intervention list'!JV$195+1,0)</f>
        <v>0</v>
      </c>
      <c r="JW152" s="0" t="n">
        <f aca="false">IF(ISNUMBER(FIND(JW$1,$D152))=$AO$1,1,0)*VLOOKUP($Z$2,DALYs!$A$2:$MW$40,'Intervention list'!JW$195+1,0)</f>
        <v>0</v>
      </c>
      <c r="JX152" s="0" t="n">
        <f aca="false">IF(ISNUMBER(FIND(JX$1,$D152))=$AO$1,1,0)*VLOOKUP($Z$2,DALYs!$A$2:$MW$40,'Intervention list'!JX$195+1,0)</f>
        <v>0</v>
      </c>
      <c r="JY152" s="0" t="n">
        <f aca="false">IF(ISNUMBER(FIND(JY$1,$D152))=$AO$1,1,0)*VLOOKUP($Z$2,DALYs!$A$2:$MW$40,'Intervention list'!JY$195+1,0)</f>
        <v>0</v>
      </c>
      <c r="JZ152" s="0" t="n">
        <f aca="false">IF(ISNUMBER(FIND(JZ$1,$D152))=$AO$1,1,0)*VLOOKUP($Z$2,DALYs!$A$2:$MW$40,'Intervention list'!JZ$195+1,0)</f>
        <v>0</v>
      </c>
      <c r="KA152" s="0" t="n">
        <f aca="false">IF(ISNUMBER(FIND(KA$1,$D152))=$AO$1,1,0)*VLOOKUP($Z$2,DALYs!$A$2:$MW$40,'Intervention list'!KA$195+1,0)</f>
        <v>0</v>
      </c>
      <c r="KB152" s="0" t="n">
        <f aca="false">IF(ISNUMBER(FIND(KB$1,$D152))=$AO$1,1,0)*VLOOKUP($Z$2,DALYs!$A$2:$MW$40,'Intervention list'!KB$195+1,0)</f>
        <v>0</v>
      </c>
      <c r="KC152" s="0" t="n">
        <f aca="false">IF(ISNUMBER(FIND(KC$1,$D152))=$AO$1,1,0)*VLOOKUP($Z$2,DALYs!$A$2:$MW$40,'Intervention list'!KC$195+1,0)</f>
        <v>0</v>
      </c>
      <c r="KD152" s="0" t="n">
        <f aca="false">IF(ISNUMBER(FIND(KD$1,$D152))=$AO$1,1,0)*VLOOKUP($Z$2,DALYs!$A$2:$MW$40,'Intervention list'!KD$195+1,0)</f>
        <v>0</v>
      </c>
      <c r="KE152" s="0" t="n">
        <f aca="false">IF(ISNUMBER(FIND(KE$1,$D152))=$AO$1,1,0)*VLOOKUP($Z$2,DALYs!$A$2:$MW$40,'Intervention list'!KE$195+1,0)</f>
        <v>0</v>
      </c>
      <c r="KF152" s="0" t="n">
        <f aca="false">IF(ISNUMBER(FIND(KF$1,$D152))=$AO$1,1,0)*VLOOKUP($Z$2,DALYs!$A$2:$MW$40,'Intervention list'!KF$195+1,0)</f>
        <v>0</v>
      </c>
      <c r="KG152" s="0" t="n">
        <f aca="false">IF(ISNUMBER(FIND(KG$1,$D152))=$AO$1,1,0)*VLOOKUP($Z$2,DALYs!$A$2:$MW$40,'Intervention list'!KG$195+1,0)</f>
        <v>0</v>
      </c>
      <c r="KH152" s="0" t="n">
        <f aca="false">IF(ISNUMBER(FIND(KH$1,$D152))=$AO$1,1,0)*VLOOKUP($Z$2,DALYs!$A$2:$MW$40,'Intervention list'!KH$195+1,0)</f>
        <v>0</v>
      </c>
      <c r="KI152" s="0" t="n">
        <f aca="false">IF(ISNUMBER(FIND(KI$1,$D152))=$AO$1,1,0)*VLOOKUP($Z$2,DALYs!$A$2:$MW$40,'Intervention list'!KI$195+1,0)</f>
        <v>0</v>
      </c>
      <c r="KJ152" s="0" t="n">
        <f aca="false">IF(ISNUMBER(FIND(KJ$1,$D152))=$AO$1,1,0)*VLOOKUP($Z$2,DALYs!$A$2:$MW$40,'Intervention list'!KJ$195+1,0)</f>
        <v>0</v>
      </c>
      <c r="KK152" s="0" t="n">
        <f aca="false">IF(ISNUMBER(FIND(KK$1,$D152))=$AO$1,1,0)*VLOOKUP($Z$2,DALYs!$A$2:$MW$40,'Intervention list'!KK$195+1,0)</f>
        <v>0</v>
      </c>
      <c r="KL152" s="0" t="n">
        <f aca="false">IF(ISNUMBER(FIND(KL$1,$D152))=$AO$1,1,0)*VLOOKUP($Z$2,DALYs!$A$2:$MW$40,'Intervention list'!KL$195+1,0)</f>
        <v>0</v>
      </c>
      <c r="KM152" s="0" t="n">
        <f aca="false">IF(ISNUMBER(FIND(KM$1,$D152))=$AO$1,1,0)*VLOOKUP($Z$2,DALYs!$A$2:$MW$40,'Intervention list'!KM$195+1,0)</f>
        <v>0</v>
      </c>
      <c r="KN152" s="0" t="n">
        <f aca="false">IF(ISNUMBER(FIND(KN$1,$D152))=$AO$1,1,0)*VLOOKUP($Z$2,DALYs!$A$2:$MW$40,'Intervention list'!KN$195+1,0)</f>
        <v>0</v>
      </c>
      <c r="KO152" s="0" t="n">
        <f aca="false">IF(ISNUMBER(FIND(KO$1,$D152))=$AO$1,1,0)*VLOOKUP($Z$2,DALYs!$A$2:$MW$40,'Intervention list'!KO$195+1,0)</f>
        <v>0</v>
      </c>
      <c r="KP152" s="0" t="n">
        <f aca="false">IF(ISNUMBER(FIND(KP$1,$D152))=$AO$1,1,0)*VLOOKUP($Z$2,DALYs!$A$2:$MW$40,'Intervention list'!KP$195+1,0)</f>
        <v>0</v>
      </c>
      <c r="KQ152" s="0" t="n">
        <f aca="false">IF(ISNUMBER(FIND(KQ$1,$D152))=$AO$1,1,0)*VLOOKUP($Z$2,DALYs!$A$2:$MW$40,'Intervention list'!KQ$195+1,0)</f>
        <v>0</v>
      </c>
      <c r="KR152" s="0" t="n">
        <f aca="false">IF(ISNUMBER(FIND(KR$1,$D152))=$AO$1,1,0)*VLOOKUP($Z$2,DALYs!$A$2:$MW$40,'Intervention list'!KR$195+1,0)</f>
        <v>0</v>
      </c>
      <c r="KS152" s="0" t="n">
        <f aca="false">IF(ISNUMBER(FIND(KS$1,$D152))=$AO$1,1,0)*VLOOKUP($Z$2,DALYs!$A$2:$MW$40,'Intervention list'!KS$195+1,0)</f>
        <v>0</v>
      </c>
      <c r="KT152" s="0" t="n">
        <f aca="false">IF(ISNUMBER(FIND(KT$1,$D152))=$AO$1,1,0)*VLOOKUP($Z$2,DALYs!$A$2:$MW$40,'Intervention list'!KT$195+1,0)</f>
        <v>0</v>
      </c>
      <c r="KU152" s="0" t="n">
        <f aca="false">IF(ISNUMBER(FIND(KU$1,$D152))=$AO$1,1,0)*VLOOKUP($Z$2,DALYs!$A$2:$MW$40,'Intervention list'!KU$195+1,0)</f>
        <v>0</v>
      </c>
      <c r="KV152" s="0" t="n">
        <f aca="false">IF(ISNUMBER(FIND(KV$1,$D152))=$AO$1,1,0)*VLOOKUP($Z$2,DALYs!$A$2:$MW$40,'Intervention list'!KV$195+1,0)</f>
        <v>0</v>
      </c>
      <c r="KW152" s="0" t="n">
        <f aca="false">IF(ISNUMBER(FIND(KW$1,$D152))=$AO$1,1,0)*VLOOKUP($Z$2,DALYs!$A$2:$MW$40,'Intervention list'!KW$195+1,0)</f>
        <v>0</v>
      </c>
      <c r="KX152" s="0" t="n">
        <f aca="false">IF(ISNUMBER(FIND(KX$1,$D152))=$AO$1,1,0)*VLOOKUP($Z$2,DALYs!$A$2:$MW$40,'Intervention list'!KX$195+1,0)</f>
        <v>0</v>
      </c>
      <c r="KY152" s="0" t="n">
        <f aca="false">IF(ISNUMBER(FIND(KY$1,$D152))=$AO$1,1,0)*VLOOKUP($Z$2,DALYs!$A$2:$MW$40,'Intervention list'!KY$195+1,0)</f>
        <v>0</v>
      </c>
      <c r="KZ152" s="0" t="n">
        <f aca="false">IF(ISNUMBER(FIND(KZ$1,$D152))=$AO$1,1,0)*VLOOKUP($Z$2,DALYs!$A$2:$MW$40,'Intervention list'!KZ$195+1,0)</f>
        <v>0</v>
      </c>
      <c r="LA152" s="0" t="n">
        <f aca="false">IF(ISNUMBER(FIND(LA$1,$D152))=$AO$1,1,0)*VLOOKUP($Z$2,DALYs!$A$2:$MW$40,'Intervention list'!LA$195+1,0)</f>
        <v>0</v>
      </c>
      <c r="LB152" s="0" t="n">
        <f aca="false">IF(ISNUMBER(FIND(LB$1,$D152))=$AO$1,1,0)*VLOOKUP($Z$2,DALYs!$A$2:$MW$40,'Intervention list'!LB$195+1,0)</f>
        <v>0</v>
      </c>
      <c r="LC152" s="0" t="n">
        <f aca="false">IF(ISNUMBER(FIND(LC$1,$D152))=$AO$1,1,0)*VLOOKUP($Z$2,DALYs!$A$2:$MW$40,'Intervention list'!LC$195+1,0)</f>
        <v>0</v>
      </c>
      <c r="LD152" s="0" t="n">
        <f aca="false">IF(ISNUMBER(FIND(LD$1,$D152))=$AO$1,1,0)*VLOOKUP($Z$2,DALYs!$A$2:$MW$40,'Intervention list'!LD$195+1,0)</f>
        <v>0</v>
      </c>
      <c r="LE152" s="0" t="n">
        <f aca="false">IF(ISNUMBER(FIND(LE$1,$D152))=$AO$1,1,0)*VLOOKUP($Z$2,DALYs!$A$2:$MW$40,'Intervention list'!LE$195+1,0)</f>
        <v>0</v>
      </c>
      <c r="LF152" s="0" t="n">
        <f aca="false">IF(ISNUMBER(FIND(LF$1,$D152))=$AO$1,1,0)*VLOOKUP($Z$2,DALYs!$A$2:$MW$40,'Intervention list'!LF$195+1,0)</f>
        <v>0</v>
      </c>
      <c r="LG152" s="0" t="n">
        <f aca="false">IF(ISNUMBER(FIND(LG$1,$D152))=$AO$1,1,0)*VLOOKUP($Z$2,DALYs!$A$2:$MW$40,'Intervention list'!LG$195+1,0)</f>
        <v>0</v>
      </c>
      <c r="LH152" s="0" t="n">
        <f aca="false">IF(ISNUMBER(FIND(LH$1,$D152))=$AO$1,1,0)*VLOOKUP($Z$2,DALYs!$A$2:$MW$40,'Intervention list'!LH$195+1,0)</f>
        <v>0</v>
      </c>
      <c r="LI152" s="0" t="n">
        <f aca="false">IF(ISNUMBER(FIND(LI$1,$D152))=$AO$1,1,0)*VLOOKUP($Z$2,DALYs!$A$2:$MW$40,'Intervention list'!LI$195+1,0)</f>
        <v>0</v>
      </c>
      <c r="LJ152" s="0" t="n">
        <f aca="false">IF(ISNUMBER(FIND(LJ$1,$D152))=$AO$1,1,0)*VLOOKUP($Z$2,DALYs!$A$2:$MW$40,'Intervention list'!LJ$195+1,0)</f>
        <v>0</v>
      </c>
      <c r="LK152" s="0" t="n">
        <f aca="false">IF(ISNUMBER(FIND(LK$1,$D152))=$AO$1,1,0)*VLOOKUP($Z$2,DALYs!$A$2:$MW$40,'Intervention list'!LK$195+1,0)</f>
        <v>0</v>
      </c>
      <c r="LL152" s="0" t="n">
        <f aca="false">IF(ISNUMBER(FIND(LL$1,$D152))=$AO$1,1,0)*VLOOKUP($Z$2,DALYs!$A$2:$MW$40,'Intervention list'!LL$195+1,0)</f>
        <v>0</v>
      </c>
      <c r="LM152" s="0" t="n">
        <f aca="false">IF(ISNUMBER(FIND(LM$1,$D152))=$AO$1,1,0)*VLOOKUP($Z$2,DALYs!$A$2:$MW$40,'Intervention list'!LM$195+1,0)</f>
        <v>0</v>
      </c>
      <c r="LN152" s="0" t="n">
        <f aca="false">IF(ISNUMBER(FIND(LN$1,$D152))=$AO$1,1,0)*VLOOKUP($Z$2,DALYs!$A$2:$MW$40,'Intervention list'!LN$195+1,0)</f>
        <v>0</v>
      </c>
      <c r="LO152" s="0" t="n">
        <f aca="false">IF(ISNUMBER(FIND(LO$1,$D152))=$AO$1,1,0)*VLOOKUP($Z$2,DALYs!$A$2:$MW$40,'Intervention list'!LO$195+1,0)</f>
        <v>0</v>
      </c>
      <c r="LP152" s="0" t="n">
        <f aca="false">IF(ISNUMBER(FIND(LP$1,$D152))=$AO$1,1,0)*VLOOKUP($Z$2,DALYs!$A$2:$MW$40,'Intervention list'!LP$195+1,0)</f>
        <v>0</v>
      </c>
      <c r="LQ152" s="0" t="n">
        <f aca="false">IF(ISNUMBER(FIND(LQ$1,$D152))=$AO$1,1,0)*VLOOKUP($Z$2,DALYs!$A$2:$MW$40,'Intervention list'!LQ$195+1,0)</f>
        <v>0</v>
      </c>
      <c r="LR152" s="0" t="n">
        <f aca="false">IF(ISNUMBER(FIND(LR$1,$D152))=$AO$1,1,0)*VLOOKUP($Z$2,DALYs!$A$2:$MW$40,'Intervention list'!LR$195+1,0)</f>
        <v>0</v>
      </c>
      <c r="LS152" s="0" t="n">
        <f aca="false">IF(ISNUMBER(FIND(LS$1,$D152))=$AO$1,1,0)*VLOOKUP($Z$2,DALYs!$A$2:$MW$40,'Intervention list'!LS$195+1,0)</f>
        <v>0</v>
      </c>
      <c r="LT152" s="0" t="n">
        <f aca="false">IF(ISNUMBER(FIND(LT$1,$D152))=$AO$1,1,0)*VLOOKUP($Z$2,DALYs!$A$2:$MW$40,'Intervention list'!LT$195+1,0)</f>
        <v>0</v>
      </c>
      <c r="LU152" s="0" t="n">
        <f aca="false">IF(ISNUMBER(FIND(LU$1,$D152))=$AO$1,1,0)*VLOOKUP($Z$2,DALYs!$A$2:$MW$40,'Intervention list'!LU$195+1,0)</f>
        <v>0</v>
      </c>
      <c r="LV152" s="0" t="n">
        <f aca="false">IF(ISNUMBER(FIND(LV$1,$D152))=$AO$1,1,0)*VLOOKUP($Z$2,DALYs!$A$2:$MW$40,'Intervention list'!LV$195+1,0)</f>
        <v>0</v>
      </c>
      <c r="LW152" s="0" t="n">
        <f aca="false">IF(ISNUMBER(FIND(LW$1,$D152))=$AO$1,1,0)*VLOOKUP($Z$2,DALYs!$A$2:$MW$40,'Intervention list'!LW$195+1,0)</f>
        <v>0</v>
      </c>
      <c r="LX152" s="0" t="n">
        <f aca="false">IF(ISNUMBER(FIND(LX$1,$D152))=$AO$1,1,0)*VLOOKUP($Z$2,DALYs!$A$2:$MW$40,'Intervention list'!LX$195+1,0)</f>
        <v>0</v>
      </c>
      <c r="LY152" s="0" t="n">
        <f aca="false">IF(ISNUMBER(FIND(LY$1,$D152))=$AO$1,1,0)*VLOOKUP($Z$2,DALYs!$A$2:$MW$40,'Intervention list'!LY$195+1,0)</f>
        <v>0</v>
      </c>
      <c r="LZ152" s="0" t="n">
        <f aca="false">IF(ISNUMBER(FIND(LZ$1,$D152))=$AO$1,1,0)*VLOOKUP($Z$2,DALYs!$A$2:$MW$40,'Intervention list'!LZ$195+1,0)</f>
        <v>0</v>
      </c>
      <c r="MA152" s="0" t="n">
        <f aca="false">IF(ISNUMBER(FIND(MA$1,$D152))=$AO$1,1,0)*VLOOKUP($Z$2,DALYs!$A$2:$MW$40,'Intervention list'!MA$195+1,0)</f>
        <v>0</v>
      </c>
      <c r="MB152" s="0" t="n">
        <f aca="false">IF(ISNUMBER(FIND(MB$1,$D152))=$AO$1,1,0)*VLOOKUP($Z$2,DALYs!$A$2:$MW$40,'Intervention list'!MB$195+1,0)</f>
        <v>0</v>
      </c>
      <c r="MC152" s="0" t="n">
        <f aca="false">IF(ISNUMBER(FIND(MC$1,$D152))=$AO$1,1,0)*VLOOKUP($Z$2,DALYs!$A$2:$MW$40,'Intervention list'!MC$195+1,0)</f>
        <v>0</v>
      </c>
      <c r="MD152" s="0" t="n">
        <f aca="false">IF(ISNUMBER(FIND(MD$1,$D152))=$AO$1,1,0)*VLOOKUP($Z$2,DALYs!$A$2:$MW$40,'Intervention list'!MD$195+1,0)</f>
        <v>0</v>
      </c>
      <c r="ME152" s="0" t="n">
        <f aca="false">IF(ISNUMBER(FIND(ME$1,$D152))=$AO$1,1,0)*VLOOKUP($Z$2,DALYs!$A$2:$MW$40,'Intervention list'!ME$195+1,0)</f>
        <v>0</v>
      </c>
      <c r="MF152" s="0" t="n">
        <f aca="false">IF(ISNUMBER(FIND(MF$1,$D152))=$AO$1,1,0)*VLOOKUP($Z$2,DALYs!$A$2:$MW$40,'Intervention list'!MF$195+1,0)</f>
        <v>0</v>
      </c>
      <c r="MG152" s="0" t="n">
        <f aca="false">IF(ISNUMBER(FIND(MG$1,$D152))=$AO$1,1,0)*VLOOKUP($Z$2,DALYs!$A$2:$MW$40,'Intervention list'!MG$195+1,0)</f>
        <v>0</v>
      </c>
      <c r="MH152" s="0" t="n">
        <f aca="false">IF(ISNUMBER(FIND(MH$1,$D152))=$AO$1,1,0)*VLOOKUP($Z$2,DALYs!$A$2:$MW$40,'Intervention list'!MH$195+1,0)</f>
        <v>0</v>
      </c>
      <c r="MI152" s="0" t="n">
        <f aca="false">IF(ISNUMBER(FIND(MI$1,$D152))=$AO$1,1,0)*VLOOKUP($Z$2,DALYs!$A$2:$MW$40,'Intervention list'!MI$195+1,0)</f>
        <v>0</v>
      </c>
      <c r="MJ152" s="0" t="n">
        <f aca="false">IF(ISNUMBER(FIND(MJ$1,$D152))=$AO$1,1,0)*VLOOKUP($Z$2,DALYs!$A$2:$MW$40,'Intervention list'!MJ$195+1,0)</f>
        <v>0</v>
      </c>
      <c r="MK152" s="0" t="n">
        <f aca="false">IF(ISNUMBER(FIND(MK$1,$D152))=$AO$1,1,0)*VLOOKUP($Z$2,DALYs!$A$2:$MW$40,'Intervention list'!MK$195+1,0)</f>
        <v>0</v>
      </c>
      <c r="ML152" s="0" t="n">
        <f aca="false">IF(ISNUMBER(FIND(ML$1,$D152))=$AO$1,1,0)*VLOOKUP($Z$2,DALYs!$A$2:$MW$40,'Intervention list'!ML$195+1,0)</f>
        <v>0</v>
      </c>
      <c r="MM152" s="0" t="n">
        <f aca="false">IF(ISNUMBER(FIND(MM$1,$D152))=$AO$1,1,0)*VLOOKUP($Z$2,DALYs!$A$2:$MW$40,'Intervention list'!MM$195+1,0)</f>
        <v>0</v>
      </c>
      <c r="MN152" s="0" t="n">
        <f aca="false">IF(ISNUMBER(FIND(MN$1,$D152))=$AO$1,1,0)*VLOOKUP($Z$2,DALYs!$A$2:$MW$40,'Intervention list'!MN$195+1,0)</f>
        <v>0</v>
      </c>
      <c r="MO152" s="0" t="n">
        <f aca="false">IF(ISNUMBER(FIND(MO$1,$D152))=$AO$1,1,0)*VLOOKUP($Z$2,DALYs!$A$2:$MW$40,'Intervention list'!MO$195+1,0)</f>
        <v>0</v>
      </c>
      <c r="MP152" s="0" t="n">
        <f aca="false">IF(ISNUMBER(FIND(MP$1,$D152))=$AO$1,1,0)*VLOOKUP($Z$2,DALYs!$A$2:$MW$40,'Intervention list'!MP$195+1,0)</f>
        <v>0</v>
      </c>
      <c r="MQ152" s="0" t="n">
        <f aca="false">IF(ISNUMBER(FIND(MQ$1,$D152))=$AO$1,1,0)*VLOOKUP($Z$2,DALYs!$A$2:$MW$40,'Intervention list'!MQ$195+1,0)</f>
        <v>0</v>
      </c>
      <c r="MR152" s="0" t="n">
        <f aca="false">IF(ISNUMBER(FIND(MR$1,$D152))=$AO$1,1,0)*VLOOKUP($Z$2,DALYs!$A$2:$MW$40,'Intervention list'!MR$195+1,0)</f>
        <v>14540.2163824254</v>
      </c>
      <c r="MS152" s="0" t="n">
        <f aca="false">IF(ISNUMBER(FIND(MS$1,$D152))=$AO$1,1,0)*VLOOKUP($Z$2,DALYs!$A$2:$MW$40,'Intervention list'!MS$195+1,0)</f>
        <v>0</v>
      </c>
      <c r="MT152" s="0" t="n">
        <f aca="false">IF(ISNUMBER(FIND(MT$1,$D152))=$AO$1,1,0)*VLOOKUP($Z$2,DALYs!$A$2:$MW$40,'Intervention list'!MT$195+1,0)</f>
        <v>0</v>
      </c>
      <c r="MU152" s="0" t="n">
        <f aca="false">IF(ISNUMBER(FIND(MU$1,$D152))=$AO$1,1,0)*VLOOKUP($Z$2,DALYs!$A$2:$MW$40,'Intervention list'!MU$195+1,0)</f>
        <v>0</v>
      </c>
      <c r="MV152" s="0" t="n">
        <f aca="false">IF(ISNUMBER(FIND(MV$1,$D152))=$AO$1,1,0)*VLOOKUP($Z$2,DALYs!$A$2:$MW$40,'Intervention list'!MV$195+1,0)</f>
        <v>0</v>
      </c>
      <c r="MW152" s="0" t="n">
        <f aca="false">IF(ISNUMBER(FIND(MW$1,$D152))=$AO$1,1,0)*VLOOKUP($Z$2,DALYs!$A$2:$MW$40,'Intervention list'!MW$195+1,0)</f>
        <v>0</v>
      </c>
      <c r="MX152" s="0" t="n">
        <f aca="false">IF(ISNUMBER(FIND(MX$1,$D152))=$AO$1,1,0)*VLOOKUP($Z$2,DALYs!$A$2:$MW$40,'Intervention list'!MX$195+1,0)</f>
        <v>0</v>
      </c>
      <c r="MY152" s="0" t="n">
        <f aca="false">IF(ISNUMBER(FIND(MY$1,$D152))=$AO$1,1,0)*VLOOKUP($Z$2,DALYs!$A$2:$MW$40,'Intervention list'!MY$195+1,0)</f>
        <v>0</v>
      </c>
      <c r="MZ152" s="0" t="n">
        <f aca="false">IF(ISNUMBER(FIND(MZ$1,$D152))=$AO$1,1,0)*VLOOKUP($Z$2,DALYs!$A$2:$MW$40,'Intervention list'!MZ$195+1,0)</f>
        <v>0</v>
      </c>
      <c r="NA152" s="0" t="n">
        <f aca="false">IF(ISNUMBER(FIND(NA$1,$D152))=$AO$1,1,0)*VLOOKUP($Z$2,DALYs!$A$2:$MW$40,'Intervention list'!NA$195+1,0)</f>
        <v>0</v>
      </c>
      <c r="NB152" s="0" t="n">
        <f aca="false">IF(ISNUMBER(FIND(NB$1,$D152))=$AO$1,1,0)*VLOOKUP($Z$2,DALYs!$A$2:$MW$40,'Intervention list'!NB$195+1,0)</f>
        <v>0</v>
      </c>
      <c r="NC152" s="0" t="n">
        <f aca="false">IF(ISNUMBER(FIND(NC$1,$D152))=$AO$1,1,0)*VLOOKUP($Z$2,DALYs!$A$2:$MW$40,'Intervention list'!NC$195+1,0)</f>
        <v>0</v>
      </c>
      <c r="ND152" s="0" t="n">
        <f aca="false">IF(ISNUMBER(FIND(ND$1,$D152))=$AO$1,1,0)*VLOOKUP($Z$2,DALYs!$A$2:$MW$40,'Intervention list'!ND$195+1,0)</f>
        <v>0</v>
      </c>
      <c r="NE152" s="0" t="n">
        <f aca="false">IF(ISNUMBER(FIND(NE$1,$D152))=$AO$1,1,0)*VLOOKUP($Z$2,DALYs!$A$2:$MW$40,'Intervention list'!NE$195+1,0)</f>
        <v>0</v>
      </c>
      <c r="NF152" s="0" t="n">
        <f aca="false">IF(ISNUMBER(FIND(NF$1,$D152))=$AO$1,1,0)*VLOOKUP($Z$2,DALYs!$A$2:$MW$40,'Intervention list'!NF$195+1,0)</f>
        <v>0</v>
      </c>
      <c r="NG152" s="0" t="n">
        <f aca="false">IF(ISNUMBER(FIND(NG$1,$D152))=$AO$1,1,0)*VLOOKUP($Z$2,DALYs!$A$2:$MW$40,'Intervention list'!NG$195+1,0)</f>
        <v>0</v>
      </c>
      <c r="NH152" s="0" t="n">
        <f aca="false">IF(ISNUMBER(FIND(NH$1,$D152))=$AO$1,1,0)*VLOOKUP($Z$2,DALYs!$A$2:$MW$40,'Intervention list'!NH$195+1,0)</f>
        <v>0</v>
      </c>
      <c r="NI152" s="0" t="n">
        <f aca="false">IF(ISNUMBER(FIND(NI$1,$D152))=$AO$1,1,0)*VLOOKUP($Z$2,DALYs!$A$2:$MW$40,'Intervention list'!NI$195+1,0)</f>
        <v>0</v>
      </c>
      <c r="NJ152" s="0" t="n">
        <f aca="false">IF(ISNUMBER(FIND(NJ$1,$D152))=$AO$1,1,0)*VLOOKUP($Z$2,DALYs!$A$2:$MW$40,'Intervention list'!NJ$195+1,0)</f>
        <v>0</v>
      </c>
      <c r="NK152" s="0" t="n">
        <f aca="false">IF(ISNUMBER(FIND(NK$1,$D152))=$AO$1,1,0)*VLOOKUP($Z$2,DALYs!$A$2:$MW$40,'Intervention list'!NK$195+1,0)</f>
        <v>0</v>
      </c>
      <c r="NL152" s="0" t="n">
        <f aca="false">IF(ISNUMBER(FIND(NL$1,$D152))=$AO$1,1,0)*VLOOKUP($Z$2,DALYs!$A$2:$MW$40,'Intervention list'!NL$195+1,0)</f>
        <v>0</v>
      </c>
      <c r="NM152" s="0" t="n">
        <f aca="false">IF(ISNUMBER(FIND(NM$1,$D152))=$AO$1,1,0)*VLOOKUP($Z$2,DALYs!$A$2:$MW$40,'Intervention list'!NM$195+1,0)</f>
        <v>0</v>
      </c>
      <c r="NN152" s="0" t="n">
        <f aca="false">IF(ISNUMBER(FIND(NN$1,$D152))=$AO$1,1,0)*VLOOKUP($Z$2,DALYs!$A$2:$MW$40,'Intervention list'!NN$195+1,0)</f>
        <v>0</v>
      </c>
      <c r="NO152" s="0" t="n">
        <f aca="false">IF(ISNUMBER(FIND(NO$1,$D152))=$AO$1,1,0)*VLOOKUP($Z$2,DALYs!$A$2:$MW$40,'Intervention list'!NO$195+1,0)</f>
        <v>0</v>
      </c>
      <c r="NP152" s="0" t="n">
        <f aca="false">IF(ISNUMBER(FIND(NP$1,$D152))=$AO$1,1,0)*VLOOKUP($Z$2,DALYs!$A$2:$MW$40,'Intervention list'!NP$195+1,0)</f>
        <v>0</v>
      </c>
      <c r="NQ152" s="0" t="n">
        <f aca="false">IF(ISNUMBER(FIND(NQ$1,$D152))=$AO$1,1,0)*VLOOKUP($Z$2,DALYs!$A$2:$MW$40,'Intervention list'!NQ$195+1,0)</f>
        <v>0</v>
      </c>
      <c r="NR152" s="0" t="n">
        <f aca="false">IF(ISNUMBER(FIND(NR$1,$D152))=$AO$1,1,0)*VLOOKUP($Z$2,DALYs!$A$2:$MW$40,'Intervention list'!NR$195+1,0)</f>
        <v>0</v>
      </c>
      <c r="NS152" s="0" t="n">
        <f aca="false">IF(ISNUMBER(FIND(NS$1,$D152))=$AO$1,1,0)*VLOOKUP($Z$2,DALYs!$A$2:$MW$40,'Intervention list'!NS$195+1,0)</f>
        <v>0</v>
      </c>
      <c r="NT152" s="0" t="n">
        <f aca="false">IF(ISNUMBER(FIND(NT$1,$D152))=$AO$1,1,0)*VLOOKUP($Z$2,DALYs!$A$2:$MW$40,'Intervention list'!NT$195+1,0)</f>
        <v>0</v>
      </c>
      <c r="NU152" s="0" t="n">
        <f aca="false">IF(ISNUMBER(FIND(NU$1,$D152))=$AO$1,1,0)*VLOOKUP($Z$2,DALYs!$A$2:$MW$40,'Intervention list'!NU$195+1,0)</f>
        <v>0</v>
      </c>
      <c r="NV152" s="0" t="n">
        <f aca="false">IF(ISNUMBER(FIND(NV$1,$D152))=$AO$1,1,0)*VLOOKUP($Z$2,DALYs!$A$2:$MW$40,'Intervention list'!NV$195+1,0)</f>
        <v>0</v>
      </c>
      <c r="NW152" s="0" t="n">
        <f aca="false">IF(ISNUMBER(FIND(NW$1,$D152))=$AO$1,1,0)*VLOOKUP($Z$2,DALYs!$A$2:$MW$40,'Intervention list'!NW$195+1,0)</f>
        <v>0</v>
      </c>
      <c r="NX152" s="0" t="n">
        <f aca="false">IF(ISNUMBER(FIND(NX$1,$D152))=$AO$1,1,0)*VLOOKUP($Z$2,DALYs!$A$2:$MW$40,'Intervention list'!NX$195+1,0)</f>
        <v>0</v>
      </c>
      <c r="NY152" s="0" t="n">
        <f aca="false">IF(ISNUMBER(FIND(NY$1,$D152))=$AO$1,1,0)*VLOOKUP($Z$2,DALYs!$A$2:$MW$40,'Intervention list'!NY$195+1,0)</f>
        <v>0</v>
      </c>
      <c r="NZ152" s="0" t="n">
        <f aca="false">IF(ISNUMBER(FIND(NZ$1,$D152))=$AO$1,1,0)*VLOOKUP($Z$2,DALYs!$A$2:$MW$40,'Intervention list'!NZ$195+1,0)</f>
        <v>0</v>
      </c>
      <c r="OA152" s="0" t="n">
        <f aca="false">IF(ISNUMBER(FIND(OA$1,$D152))=$AO$1,1,0)*VLOOKUP($Z$2,DALYs!$A$2:$MW$40,'Intervention list'!OA$195+1,0)</f>
        <v>0</v>
      </c>
      <c r="OB152" s="0" t="n">
        <f aca="false">IF(ISNUMBER(FIND(OB$1,$D152))=$AO$1,1,0)*VLOOKUP($Z$2,DALYs!$A$2:$MW$40,'Intervention list'!OB$195+1,0)</f>
        <v>0</v>
      </c>
      <c r="OC152" s="0" t="n">
        <f aca="false">IF(ISNUMBER(FIND(OC$1,$D152))=$AO$1,1,0)*VLOOKUP($Z$2,DALYs!$A$2:$MW$40,'Intervention list'!OC$195+1,0)</f>
        <v>0</v>
      </c>
      <c r="OD152" s="0" t="n">
        <f aca="false">IF(ISNUMBER(FIND(OD$1,$D152))=$AO$1,1,0)*VLOOKUP($Z$2,DALYs!$A$2:$MW$40,'Intervention list'!OD$195+1,0)</f>
        <v>0</v>
      </c>
      <c r="OE152" s="0" t="n">
        <f aca="false">IF(ISNUMBER(FIND(OE$1,$D152))=$AO$1,1,0)*VLOOKUP($Z$2,DALYs!$A$2:$MW$40,'Intervention list'!OE$195+1,0)</f>
        <v>0</v>
      </c>
      <c r="OF152" s="0" t="n">
        <f aca="false">IF(ISNUMBER(FIND(OF$1,$D152))=$AO$1,1,0)*VLOOKUP($Z$2,DALYs!$A$2:$MW$40,'Intervention list'!OF$195+1,0)</f>
        <v>0</v>
      </c>
      <c r="OG152" s="0" t="n">
        <f aca="false">IF(ISNUMBER(FIND(OG$1,$D152))=$AO$1,1,0)*VLOOKUP($Z$2,DALYs!$A$2:$MW$40,'Intervention list'!OG$195+1,0)</f>
        <v>0</v>
      </c>
      <c r="OH152" s="0" t="n">
        <f aca="false">IF(ISNUMBER(FIND(OH$1,$D152))=$AO$1,1,0)*VLOOKUP($Z$2,DALYs!$A$2:$MW$40,'Intervention list'!OH$195+1,0)</f>
        <v>0</v>
      </c>
      <c r="OI152" s="0" t="n">
        <f aca="false">IF(ISNUMBER(FIND(OI$1,$D152))=$AO$1,1,0)*VLOOKUP($Z$2,DALYs!$A$2:$MW$40,'Intervention list'!OI$195+1,0)</f>
        <v>0</v>
      </c>
      <c r="OJ152" s="0" t="n">
        <f aca="false">IF(ISNUMBER(FIND(OJ$1,$D152))=$AO$1,1,0)*VLOOKUP($Z$2,DALYs!$A$2:$MW$40,'Intervention list'!OJ$195+1,0)</f>
        <v>0</v>
      </c>
      <c r="OK152" s="0" t="n">
        <f aca="false">IF(ISNUMBER(FIND(OK$1,$D152))=$AO$1,1,0)*VLOOKUP($Z$2,DALYs!$A$2:$MW$40,'Intervention list'!OK$195+1,0)</f>
        <v>0</v>
      </c>
      <c r="OL152" s="0" t="n">
        <f aca="false">IF(ISNUMBER(FIND(OL$1,$D152))=$AO$1,1,0)*VLOOKUP($Z$2,DALYs!$A$2:$MW$40,'Intervention list'!OL$195+1,0)</f>
        <v>0</v>
      </c>
      <c r="OM152" s="0" t="n">
        <f aca="false">IF(ISNUMBER(FIND(OM$1,$D152))=$AO$1,1,0)*VLOOKUP($Z$2,DALYs!$A$2:$MW$40,'Intervention list'!OM$195+1,0)</f>
        <v>0</v>
      </c>
      <c r="ON152" s="0" t="n">
        <f aca="false">IF(ISNUMBER(FIND(ON$1,$D152))=$AO$1,1,0)*VLOOKUP($Z$2,DALYs!$A$2:$MW$40,'Intervention list'!ON$195+1,0)</f>
        <v>0</v>
      </c>
      <c r="OO152" s="0" t="n">
        <f aca="false">IF(ISNUMBER(FIND(OO$1,$D152))=$AO$1,1,0)*VLOOKUP($Z$2,DALYs!$A$2:$MW$40,'Intervention list'!OO$195+1,0)</f>
        <v>0</v>
      </c>
      <c r="OP152" s="0" t="n">
        <f aca="false">IF(ISNUMBER(FIND(OP$1,$D152))=$AO$1,1,0)*VLOOKUP($Z$2,DALYs!$A$2:$MW$40,'Intervention list'!OP$195+1,0)</f>
        <v>0</v>
      </c>
      <c r="OQ152" s="0" t="n">
        <f aca="false">IF(ISNUMBER(FIND(OQ$1,$D152))=$AO$1,1,0)*VLOOKUP($Z$2,DALYs!$A$2:$MW$40,'Intervention list'!OQ$195+1,0)</f>
        <v>0</v>
      </c>
      <c r="OR152" s="0" t="n">
        <f aca="false">IF(ISNUMBER(FIND(OR$1,$D152))=$AO$1,1,0)*VLOOKUP($Z$2,DALYs!$A$2:$MW$40,'Intervention list'!OR$195+1,0)</f>
        <v>0</v>
      </c>
      <c r="OS152" s="0" t="n">
        <f aca="false">IF(ISNUMBER(FIND(OS$1,$D152))=$AO$1,1,0)*VLOOKUP($Z$2,DALYs!$A$2:$MW$40,'Intervention list'!OS$195+1,0)</f>
        <v>0</v>
      </c>
      <c r="OT152" s="0" t="n">
        <f aca="false">IF(ISNUMBER(FIND(OT$1,$D152))=$AO$1,1,0)*VLOOKUP($Z$2,DALYs!$A$2:$MW$40,'Intervention list'!OT$195+1,0)</f>
        <v>0</v>
      </c>
      <c r="OU152" s="0" t="n">
        <f aca="false">IF(ISNUMBER(FIND(OU$1,$D152))=$AO$1,1,0)*VLOOKUP($Z$2,DALYs!$A$2:$MW$40,'Intervention list'!OU$195+1,0)</f>
        <v>0</v>
      </c>
      <c r="OV152" s="0" t="n">
        <f aca="false">IF(ISNUMBER(FIND(OV$1,$D152))=$AO$1,1,0)*VLOOKUP($Z$2,DALYs!$A$2:$MW$40,'Intervention list'!OV$195+1,0)</f>
        <v>0</v>
      </c>
      <c r="OW152" s="0" t="n">
        <f aca="false">IF(ISNUMBER(FIND(OW$1,$D152))=$AO$1,1,0)*VLOOKUP($Z$2,DALYs!$A$2:$MW$40,'Intervention list'!OW$195+1,0)</f>
        <v>0</v>
      </c>
      <c r="OX152" s="0" t="n">
        <f aca="false">IF(ISNUMBER(FIND(OX$1,$D152))=$AO$1,1,0)*VLOOKUP($Z$2,DALYs!$A$2:$MW$40,'Intervention list'!OX$195+1,0)</f>
        <v>0</v>
      </c>
    </row>
    <row r="153" customFormat="false" ht="15.75" hidden="false" customHeight="false" outlineLevel="0" collapsed="false">
      <c r="A153" s="6" t="s">
        <v>149</v>
      </c>
      <c r="B153" s="6" t="s">
        <v>97</v>
      </c>
      <c r="C153" s="26" t="s">
        <v>134</v>
      </c>
      <c r="D153" s="7" t="s">
        <v>150</v>
      </c>
      <c r="E153" s="7" t="str">
        <f aca="false">SUBSTITUTE(D153,0.2,X153)</f>
        <v>Injuries: 0.05; Stroke: 0.05</v>
      </c>
      <c r="F153" s="0" t="s">
        <v>25</v>
      </c>
      <c r="G153" s="8" t="n">
        <v>5.2529935346168</v>
      </c>
      <c r="H153" s="9" t="n">
        <v>1</v>
      </c>
      <c r="I153" s="9" t="n">
        <f aca="false">IF(H153="","",(H153*(VLOOKUP($Z$2,Worksheet,11,0)^4)))</f>
        <v>1.45709317449266</v>
      </c>
      <c r="J153" s="9" t="n">
        <f aca="false">IF(I153="","",I153*VLOOKUP($Z$2,Worksheet,12,0))</f>
        <v>1.63312454308987</v>
      </c>
      <c r="K153" s="9" t="n">
        <f aca="false">IF(I153="","",I153*VLOOKUP($Z$2, Worksheet, 13, 0))</f>
        <v>1.43059446326803</v>
      </c>
      <c r="L153" s="9" t="n">
        <f aca="false">IF(J153="",VLOOKUP($Z$2, Worksheet, 14, 0),J153)</f>
        <v>1.63312454308987</v>
      </c>
      <c r="M153" s="9" t="n">
        <f aca="false">IF(L153&lt;VLOOKUP($Z$2,'Country sheet'!$A$3:$P$41,15,0), VLOOKUP($Z$2,'Country sheet'!$A$3:$P$41,15,0), L153)/0.7</f>
        <v>66.2083230214262</v>
      </c>
      <c r="N153" s="27" t="n">
        <f aca="false">IFERROR(IF(AC153=$AO$1,VLOOKUP(F153,AO$42:AX$46,MATCH(AC$1,AP$41:AX$41,0)+1,0)/COUNTIFS($F$2:$F$194,$F153,$AC$2:$AC$194,$AO$1),0),0) + IFERROR(IF(AD153=$AO$1,VLOOKUP(F153,AO$42:AX$46,MATCH(AD$1,AP$41:AX$41,0)+1,0)/COUNTIFS($F$2:$F$194,$F153,$AD$2:$AD$194,$AO$1),0),0) + IFERROR(IF(AE153=$AO$1,VLOOKUP(F153,AO$42:AX$46,MATCH(AE$1,AP$41:AX$41,0)+1,0)/COUNTIFS($F$2:$F$194,$F153,$AE$2:$AE$194,$AO$1),0),0) + IFERROR(IF(AF153=$AO$1,VLOOKUP(F153,AO$42:AX$46,MATCH(AF$1,AP$41:AX$41,0)+1,0)/COUNTIFS($F$2:$F$194,$F153,$AF$2:$AF$194,$AO$1),0),0) + IFERROR(IF(AG153=$AO$1,VLOOKUP(F153,AO$42:AX$46,MATCH(AG$1,AP$41:AX$41,0)+1,0)/COUNTIFS($F$2:$F$194,$F153,$AG$2:$AG$194,$AO$1),0),0) + IFERROR(IF(AH153=$AO$1,VLOOKUP(F153,AO$42:AX$46,MATCH(AH$1,AP$41:AX$41,0)+1,0)/COUNTIFS($F$2:$F$194,$F153,$AH$2:$AH$194,$AO$1),0),0) + IFERROR(IF(AI153=$AO$1,VLOOKUP(F153,AO$42:AX$46,MATCH(AI$1,AP$41:AX$41,0)+1,0)/COUNTIFS($F$2:$F$194,$F153,$AI$2:$AI$194,$AO$1),0),0) + IFERROR(IF(AJ153=$AO$1,VLOOKUP(F153,AO$42:AX$46,MATCH(AJ$1,AP$41:AX$41,0)+1,0)/COUNTIFS($F$2:$F$194,$F153,$AJ$2:$AJ$194,$AO$1),0),0) + IFERROR(IF(AK153=$AO$1,VLOOKUP(F153,AO$42:AX$46,MATCH(AK$1,AP$41:AX$41,0)+1,0)/COUNTIFS($F$2:$F$194,$F153,$AK$2:$AK$194,$AO$1),0),0)</f>
        <v>335367.088919935</v>
      </c>
      <c r="O153" s="9" t="n">
        <v>1</v>
      </c>
      <c r="P153" s="9" t="n">
        <v>1</v>
      </c>
      <c r="Q153" s="0" t="n">
        <f aca="false">SUM(BC153:OX153)</f>
        <v>603197.88846413</v>
      </c>
      <c r="R153" s="0" t="n">
        <f aca="false">IF(VLOOKUP($Z$2,CET!$A$4:$L$42,12,0)="Low income",_xlfn.IFS(S153=0.2,0.1,S153=0.1,0.05,S153=0.5,0.4,S153=0.35,0.25),S153)</f>
        <v>0.1</v>
      </c>
      <c r="S153" s="0" t="n">
        <v>0.1</v>
      </c>
      <c r="T153" s="0" t="n">
        <v>0.8</v>
      </c>
      <c r="U153" s="0" t="n">
        <f aca="false">N153/M153</f>
        <v>5065.33126977713</v>
      </c>
      <c r="V153" s="0" t="n">
        <f aca="false">IFERROR(U153/Q153,0)</f>
        <v>0.00839746187221335</v>
      </c>
      <c r="W153" s="0" t="n">
        <f aca="false">(T153/R153)*V153</f>
        <v>0.0671796949777068</v>
      </c>
      <c r="X153" s="28" t="n">
        <f aca="false">IF(W153=0,0,IF(W153&lt;=0.8,IF(W153&lt;0.05,0.05,W153),0.8))</f>
        <v>0.0671796949777068</v>
      </c>
      <c r="Y153" s="28"/>
      <c r="AC153" s="34" t="n">
        <f aca="false">ISNUMBER(FIND(AC$1,$C153))</f>
        <v>0</v>
      </c>
      <c r="AD153" s="33" t="n">
        <f aca="false">ISNUMBER(FIND(AD$1,$C153))</f>
        <v>0</v>
      </c>
      <c r="AE153" s="33" t="n">
        <f aca="false">ISNUMBER(FIND(AE$1,$C153))</f>
        <v>0</v>
      </c>
      <c r="AF153" s="33" t="n">
        <f aca="false">ISNUMBER(FIND(AF$1,$C153))</f>
        <v>0</v>
      </c>
      <c r="AG153" s="33" t="n">
        <f aca="false">ISNUMBER(FIND(AG$1,$C153))</f>
        <v>0</v>
      </c>
      <c r="AH153" s="33" t="n">
        <f aca="false">ISNUMBER(FIND(AH$1,$C153))</f>
        <v>0</v>
      </c>
      <c r="AI153" s="33" t="n">
        <f aca="false">ISNUMBER(FIND(AI$1,$C153))</f>
        <v>1</v>
      </c>
      <c r="AJ153" s="33" t="n">
        <f aca="false">ISNUMBER(FIND(AJ$1,$C153))</f>
        <v>0</v>
      </c>
      <c r="AK153" s="35" t="n">
        <f aca="false">ISNUMBER(FIND(AK$1,$C153))</f>
        <v>0</v>
      </c>
      <c r="AL153" s="6"/>
      <c r="AM153" s="33"/>
      <c r="BC153" s="0" t="n">
        <f aca="false">IF(ISNUMBER(FIND(BC$1,$D153))=$AO$1,1,0)*VLOOKUP($Z$2,DALYs!$A$2:$MW$40,'Intervention list'!BC$195+1,0)</f>
        <v>0</v>
      </c>
      <c r="BD153" s="0" t="n">
        <f aca="false">IF(ISNUMBER(FIND(BD$1,$D153))=$AO$1,1,0)*VLOOKUP($Z$2,DALYs!$A$2:$MW$40,'Intervention list'!BD$195+1,0)</f>
        <v>0</v>
      </c>
      <c r="BE153" s="0" t="n">
        <f aca="false">IF(ISNUMBER(FIND(BE$1,$D153))=$AO$1,1,0)*VLOOKUP($Z$2,DALYs!$A$2:$MW$40,'Intervention list'!BE$195+1,0)</f>
        <v>0</v>
      </c>
      <c r="BF153" s="0" t="n">
        <f aca="false">IF(ISNUMBER(FIND(BF$1,$D153))=$AO$1,1,0)*VLOOKUP($Z$2,DALYs!$A$2:$MW$40,'Intervention list'!BF$195+1,0)</f>
        <v>0</v>
      </c>
      <c r="BG153" s="0" t="n">
        <f aca="false">IF(ISNUMBER(FIND(BG$1,$D153))=$AO$1,1,0)*VLOOKUP($Z$2,DALYs!$A$2:$MW$40,'Intervention list'!BG$195+1,0)</f>
        <v>0</v>
      </c>
      <c r="BH153" s="0" t="n">
        <f aca="false">IF(ISNUMBER(FIND(BH$1,$D153))=$AO$1,1,0)*VLOOKUP($Z$2,DALYs!$A$2:$MW$40,'Intervention list'!BH$195+1,0)</f>
        <v>0</v>
      </c>
      <c r="BI153" s="0" t="n">
        <f aca="false">IF(ISNUMBER(FIND(BI$1,$D153))=$AO$1,1,0)*VLOOKUP($Z$2,DALYs!$A$2:$MW$40,'Intervention list'!BI$195+1,0)</f>
        <v>0</v>
      </c>
      <c r="BJ153" s="0" t="n">
        <f aca="false">IF(ISNUMBER(FIND(BJ$1,$D153))=$AO$1,1,0)*VLOOKUP($Z$2,DALYs!$A$2:$MW$40,'Intervention list'!BJ$195+1,0)</f>
        <v>0</v>
      </c>
      <c r="BK153" s="0" t="n">
        <f aca="false">IF(ISNUMBER(FIND(BK$1,$D153))=$AO$1,1,0)*VLOOKUP($Z$2,DALYs!$A$2:$MW$40,'Intervention list'!BK$195+1,0)</f>
        <v>0</v>
      </c>
      <c r="BL153" s="0" t="n">
        <f aca="false">IF(ISNUMBER(FIND(BL$1,$D153))=$AO$1,1,0)*VLOOKUP($Z$2,DALYs!$A$2:$MW$40,'Intervention list'!BL$195+1,0)</f>
        <v>0</v>
      </c>
      <c r="BM153" s="0" t="n">
        <f aca="false">IF(ISNUMBER(FIND(BM$1,$D153))=$AO$1,1,0)*VLOOKUP($Z$2,DALYs!$A$2:$MW$40,'Intervention list'!BM$195+1,0)</f>
        <v>0</v>
      </c>
      <c r="BN153" s="0" t="n">
        <f aca="false">IF(ISNUMBER(FIND(BN$1,$D153))=$AO$1,1,0)*VLOOKUP($Z$2,DALYs!$A$2:$MW$40,'Intervention list'!BN$195+1,0)</f>
        <v>0</v>
      </c>
      <c r="BO153" s="0" t="n">
        <f aca="false">IF(ISNUMBER(FIND(BO$1,$D153))=$AO$1,1,0)*VLOOKUP($Z$2,DALYs!$A$2:$MW$40,'Intervention list'!BO$195+1,0)</f>
        <v>0</v>
      </c>
      <c r="BP153" s="0" t="n">
        <f aca="false">IF(ISNUMBER(FIND(BP$1,$D153))=$AO$1,1,0)*VLOOKUP($Z$2,DALYs!$A$2:$MW$40,'Intervention list'!BP$195+1,0)</f>
        <v>0</v>
      </c>
      <c r="BQ153" s="0" t="n">
        <f aca="false">IF(ISNUMBER(FIND(BQ$1,$D153))=$AO$1,1,0)*VLOOKUP($Z$2,DALYs!$A$2:$MW$40,'Intervention list'!BQ$195+1,0)</f>
        <v>0</v>
      </c>
      <c r="BR153" s="0" t="n">
        <f aca="false">IF(ISNUMBER(FIND(BR$1,$D153))=$AO$1,1,0)*VLOOKUP($Z$2,DALYs!$A$2:$MW$40,'Intervention list'!BR$195+1,0)</f>
        <v>0</v>
      </c>
      <c r="BS153" s="0" t="n">
        <f aca="false">IF(ISNUMBER(FIND(BS$1,$D153))=$AO$1,1,0)*VLOOKUP($Z$2,DALYs!$A$2:$MW$40,'Intervention list'!BS$195+1,0)</f>
        <v>0</v>
      </c>
      <c r="BT153" s="0" t="n">
        <f aca="false">IF(ISNUMBER(FIND(BT$1,$D153))=$AO$1,1,0)*VLOOKUP($Z$2,DALYs!$A$2:$MW$40,'Intervention list'!BT$195+1,0)</f>
        <v>0</v>
      </c>
      <c r="BU153" s="0" t="n">
        <f aca="false">IF(ISNUMBER(FIND(BU$1,$D153))=$AO$1,1,0)*VLOOKUP($Z$2,DALYs!$A$2:$MW$40,'Intervention list'!BU$195+1,0)</f>
        <v>0</v>
      </c>
      <c r="BV153" s="0" t="n">
        <f aca="false">IF(ISNUMBER(FIND(BV$1,$D153))=$AO$1,1,0)*VLOOKUP($Z$2,DALYs!$A$2:$MW$40,'Intervention list'!BV$195+1,0)</f>
        <v>0</v>
      </c>
      <c r="BW153" s="0" t="n">
        <f aca="false">IF(ISNUMBER(FIND(BW$1,$D153))=$AO$1,1,0)*VLOOKUP($Z$2,DALYs!$A$2:$MW$40,'Intervention list'!BW$195+1,0)</f>
        <v>0</v>
      </c>
      <c r="BX153" s="0" t="n">
        <f aca="false">IF(ISNUMBER(FIND(BX$1,$D153))=$AO$1,1,0)*VLOOKUP($Z$2,DALYs!$A$2:$MW$40,'Intervention list'!BX$195+1,0)</f>
        <v>0</v>
      </c>
      <c r="BY153" s="0" t="n">
        <f aca="false">IF(ISNUMBER(FIND(BY$1,$D153))=$AO$1,1,0)*VLOOKUP($Z$2,DALYs!$A$2:$MW$40,'Intervention list'!BY$195+1,0)</f>
        <v>0</v>
      </c>
      <c r="BZ153" s="0" t="n">
        <f aca="false">IF(ISNUMBER(FIND(BZ$1,$D153))=$AO$1,1,0)*VLOOKUP($Z$2,DALYs!$A$2:$MW$40,'Intervention list'!BZ$195+1,0)</f>
        <v>0</v>
      </c>
      <c r="CA153" s="0" t="n">
        <f aca="false">IF(ISNUMBER(FIND(CA$1,$D153))=$AO$1,1,0)*VLOOKUP($Z$2,DALYs!$A$2:$MW$40,'Intervention list'!CA$195+1,0)</f>
        <v>0</v>
      </c>
      <c r="CB153" s="0" t="n">
        <f aca="false">IF(ISNUMBER(FIND(CB$1,$D153))=$AO$1,1,0)*VLOOKUP($Z$2,DALYs!$A$2:$MW$40,'Intervention list'!CB$195+1,0)</f>
        <v>0</v>
      </c>
      <c r="CC153" s="0" t="n">
        <f aca="false">IF(ISNUMBER(FIND(CC$1,$D153))=$AO$1,1,0)*VLOOKUP($Z$2,DALYs!$A$2:$MW$40,'Intervention list'!CC$195+1,0)</f>
        <v>0</v>
      </c>
      <c r="CD153" s="0" t="n">
        <f aca="false">IF(ISNUMBER(FIND(CD$1,$D153))=$AO$1,1,0)*VLOOKUP($Z$2,DALYs!$A$2:$MW$40,'Intervention list'!CD$195+1,0)</f>
        <v>0</v>
      </c>
      <c r="CE153" s="0" t="n">
        <f aca="false">IF(ISNUMBER(FIND(CE$1,$D153))=$AO$1,1,0)*VLOOKUP($Z$2,DALYs!$A$2:$MW$40,'Intervention list'!CE$195+1,0)</f>
        <v>0</v>
      </c>
      <c r="CF153" s="0" t="n">
        <f aca="false">IF(ISNUMBER(FIND(CF$1,$D153))=$AO$1,1,0)*VLOOKUP($Z$2,DALYs!$A$2:$MW$40,'Intervention list'!CF$195+1,0)</f>
        <v>0</v>
      </c>
      <c r="CG153" s="0" t="n">
        <f aca="false">IF(ISNUMBER(FIND(CG$1,$D153))=$AO$1,1,0)*VLOOKUP($Z$2,DALYs!$A$2:$MW$40,'Intervention list'!CG$195+1,0)</f>
        <v>0</v>
      </c>
      <c r="CH153" s="0" t="n">
        <f aca="false">IF(ISNUMBER(FIND(CH$1,$D153))=$AO$1,1,0)*VLOOKUP($Z$2,DALYs!$A$2:$MW$40,'Intervention list'!CH$195+1,0)</f>
        <v>0</v>
      </c>
      <c r="CI153" s="0" t="n">
        <f aca="false">IF(ISNUMBER(FIND(CI$1,$D153))=$AO$1,1,0)*VLOOKUP($Z$2,DALYs!$A$2:$MW$40,'Intervention list'!CI$195+1,0)</f>
        <v>0</v>
      </c>
      <c r="CJ153" s="0" t="n">
        <f aca="false">IF(ISNUMBER(FIND(CJ$1,$D153))=$AO$1,1,0)*VLOOKUP($Z$2,DALYs!$A$2:$MW$40,'Intervention list'!CJ$195+1,0)</f>
        <v>0</v>
      </c>
      <c r="CK153" s="0" t="n">
        <f aca="false">IF(ISNUMBER(FIND(CK$1,$D153))=$AO$1,1,0)*VLOOKUP($Z$2,DALYs!$A$2:$MW$40,'Intervention list'!CK$195+1,0)</f>
        <v>0</v>
      </c>
      <c r="CL153" s="0" t="n">
        <f aca="false">IF(ISNUMBER(FIND(CL$1,$D153))=$AO$1,1,0)*VLOOKUP($Z$2,DALYs!$A$2:$MW$40,'Intervention list'!CL$195+1,0)</f>
        <v>0</v>
      </c>
      <c r="CM153" s="0" t="n">
        <f aca="false">IF(ISNUMBER(FIND(CM$1,$D153))=$AO$1,1,0)*VLOOKUP($Z$2,DALYs!$A$2:$MW$40,'Intervention list'!CM$195+1,0)</f>
        <v>0</v>
      </c>
      <c r="CN153" s="0" t="n">
        <f aca="false">IF(ISNUMBER(FIND(CN$1,$D153))=$AO$1,1,0)*VLOOKUP($Z$2,DALYs!$A$2:$MW$40,'Intervention list'!CN$195+1,0)</f>
        <v>0</v>
      </c>
      <c r="CO153" s="0" t="n">
        <f aca="false">IF(ISNUMBER(FIND(CO$1,$D153))=$AO$1,1,0)*VLOOKUP($Z$2,DALYs!$A$2:$MW$40,'Intervention list'!CO$195+1,0)</f>
        <v>0</v>
      </c>
      <c r="CP153" s="0" t="n">
        <f aca="false">IF(ISNUMBER(FIND(CP$1,$D153))=$AO$1,1,0)*VLOOKUP($Z$2,DALYs!$A$2:$MW$40,'Intervention list'!CP$195+1,0)</f>
        <v>0</v>
      </c>
      <c r="CQ153" s="0" t="n">
        <f aca="false">IF(ISNUMBER(FIND(CQ$1,$D153))=$AO$1,1,0)*VLOOKUP($Z$2,DALYs!$A$2:$MW$40,'Intervention list'!CQ$195+1,0)</f>
        <v>0</v>
      </c>
      <c r="CR153" s="0" t="n">
        <f aca="false">IF(ISNUMBER(FIND(CR$1,$D153))=$AO$1,1,0)*VLOOKUP($Z$2,DALYs!$A$2:$MW$40,'Intervention list'!CR$195+1,0)</f>
        <v>0</v>
      </c>
      <c r="CS153" s="0" t="n">
        <f aca="false">IF(ISNUMBER(FIND(CS$1,$D153))=$AO$1,1,0)*VLOOKUP($Z$2,DALYs!$A$2:$MW$40,'Intervention list'!CS$195+1,0)</f>
        <v>0</v>
      </c>
      <c r="CT153" s="0" t="n">
        <f aca="false">IF(ISNUMBER(FIND(CT$1,$D153))=$AO$1,1,0)*VLOOKUP($Z$2,DALYs!$A$2:$MW$40,'Intervention list'!CT$195+1,0)</f>
        <v>0</v>
      </c>
      <c r="CU153" s="0" t="n">
        <f aca="false">IF(ISNUMBER(FIND(CU$1,$D153))=$AO$1,1,0)*VLOOKUP($Z$2,DALYs!$A$2:$MW$40,'Intervention list'!CU$195+1,0)</f>
        <v>0</v>
      </c>
      <c r="CV153" s="0" t="n">
        <f aca="false">IF(ISNUMBER(FIND(CV$1,$D153))=$AO$1,1,0)*VLOOKUP($Z$2,DALYs!$A$2:$MW$40,'Intervention list'!CV$195+1,0)</f>
        <v>0</v>
      </c>
      <c r="CW153" s="0" t="n">
        <f aca="false">IF(ISNUMBER(FIND(CW$1,$D153))=$AO$1,1,0)*VLOOKUP($Z$2,DALYs!$A$2:$MW$40,'Intervention list'!CW$195+1,0)</f>
        <v>0</v>
      </c>
      <c r="CX153" s="0" t="n">
        <f aca="false">IF(ISNUMBER(FIND(CX$1,$D153))=$AO$1,1,0)*VLOOKUP($Z$2,DALYs!$A$2:$MW$40,'Intervention list'!CX$195+1,0)</f>
        <v>0</v>
      </c>
      <c r="CY153" s="0" t="n">
        <f aca="false">IF(ISNUMBER(FIND(CY$1,$D153))=$AO$1,1,0)*VLOOKUP($Z$2,DALYs!$A$2:$MW$40,'Intervention list'!CY$195+1,0)</f>
        <v>0</v>
      </c>
      <c r="CZ153" s="0" t="n">
        <f aca="false">IF(ISNUMBER(FIND(CZ$1,$D153))=$AO$1,1,0)*VLOOKUP($Z$2,DALYs!$A$2:$MW$40,'Intervention list'!CZ$195+1,0)</f>
        <v>0</v>
      </c>
      <c r="DA153" s="0" t="n">
        <f aca="false">IF(ISNUMBER(FIND(DA$1,$D153))=$AO$1,1,0)*VLOOKUP($Z$2,DALYs!$A$2:$MW$40,'Intervention list'!DA$195+1,0)</f>
        <v>0</v>
      </c>
      <c r="DB153" s="0" t="n">
        <f aca="false">IF(ISNUMBER(FIND(DB$1,$D153))=$AO$1,1,0)*VLOOKUP($Z$2,DALYs!$A$2:$MW$40,'Intervention list'!DB$195+1,0)</f>
        <v>0</v>
      </c>
      <c r="DC153" s="0" t="n">
        <f aca="false">IF(ISNUMBER(FIND(DC$1,$D153))=$AO$1,1,0)*VLOOKUP($Z$2,DALYs!$A$2:$MW$40,'Intervention list'!DC$195+1,0)</f>
        <v>0</v>
      </c>
      <c r="DD153" s="0" t="n">
        <f aca="false">IF(ISNUMBER(FIND(DD$1,$D153))=$AO$1,1,0)*VLOOKUP($Z$2,DALYs!$A$2:$MW$40,'Intervention list'!DD$195+1,0)</f>
        <v>0</v>
      </c>
      <c r="DE153" s="0" t="n">
        <f aca="false">IF(ISNUMBER(FIND(DE$1,$D153))=$AO$1,1,0)*VLOOKUP($Z$2,DALYs!$A$2:$MW$40,'Intervention list'!DE$195+1,0)</f>
        <v>0</v>
      </c>
      <c r="DF153" s="0" t="n">
        <f aca="false">IF(ISNUMBER(FIND(DF$1,$D153))=$AO$1,1,0)*VLOOKUP($Z$2,DALYs!$A$2:$MW$40,'Intervention list'!DF$195+1,0)</f>
        <v>0</v>
      </c>
      <c r="DG153" s="0" t="n">
        <f aca="false">IF(ISNUMBER(FIND(DG$1,$D153))=$AO$1,1,0)*VLOOKUP($Z$2,DALYs!$A$2:$MW$40,'Intervention list'!DG$195+1,0)</f>
        <v>0</v>
      </c>
      <c r="DH153" s="0" t="n">
        <f aca="false">IF(ISNUMBER(FIND(DH$1,$D153))=$AO$1,1,0)*VLOOKUP($Z$2,DALYs!$A$2:$MW$40,'Intervention list'!DH$195+1,0)</f>
        <v>0</v>
      </c>
      <c r="DI153" s="0" t="n">
        <f aca="false">IF(ISNUMBER(FIND(DI$1,$D153))=$AO$1,1,0)*VLOOKUP($Z$2,DALYs!$A$2:$MW$40,'Intervention list'!DI$195+1,0)</f>
        <v>0</v>
      </c>
      <c r="DJ153" s="0" t="n">
        <f aca="false">IF(ISNUMBER(FIND(DJ$1,$D153))=$AO$1,1,0)*VLOOKUP($Z$2,DALYs!$A$2:$MW$40,'Intervention list'!DJ$195+1,0)</f>
        <v>0</v>
      </c>
      <c r="DK153" s="0" t="n">
        <f aca="false">IF(ISNUMBER(FIND(DK$1,$D153))=$AO$1,1,0)*VLOOKUP($Z$2,DALYs!$A$2:$MW$40,'Intervention list'!DK$195+1,0)</f>
        <v>0</v>
      </c>
      <c r="DL153" s="0" t="n">
        <f aca="false">IF(ISNUMBER(FIND(DL$1,$D153))=$AO$1,1,0)*VLOOKUP($Z$2,DALYs!$A$2:$MW$40,'Intervention list'!DL$195+1,0)</f>
        <v>0</v>
      </c>
      <c r="DM153" s="0" t="n">
        <f aca="false">IF(ISNUMBER(FIND(DM$1,$D153))=$AO$1,1,0)*VLOOKUP($Z$2,DALYs!$A$2:$MW$40,'Intervention list'!DM$195+1,0)</f>
        <v>0</v>
      </c>
      <c r="DN153" s="0" t="n">
        <f aca="false">IF(ISNUMBER(FIND(DN$1,$D153))=$AO$1,1,0)*VLOOKUP($Z$2,DALYs!$A$2:$MW$40,'Intervention list'!DN$195+1,0)</f>
        <v>0</v>
      </c>
      <c r="DO153" s="0" t="n">
        <f aca="false">IF(ISNUMBER(FIND(DO$1,$D153))=$AO$1,1,0)*VLOOKUP($Z$2,DALYs!$A$2:$MW$40,'Intervention list'!DO$195+1,0)</f>
        <v>0</v>
      </c>
      <c r="DP153" s="0" t="n">
        <f aca="false">IF(ISNUMBER(FIND(DP$1,$D153))=$AO$1,1,0)*VLOOKUP($Z$2,DALYs!$A$2:$MW$40,'Intervention list'!DP$195+1,0)</f>
        <v>0</v>
      </c>
      <c r="DQ153" s="0" t="n">
        <f aca="false">IF(ISNUMBER(FIND(DQ$1,$D153))=$AO$1,1,0)*VLOOKUP($Z$2,DALYs!$A$2:$MW$40,'Intervention list'!DQ$195+1,0)</f>
        <v>0</v>
      </c>
      <c r="DR153" s="0" t="n">
        <f aca="false">IF(ISNUMBER(FIND(DR$1,$D153))=$AO$1,1,0)*VLOOKUP($Z$2,DALYs!$A$2:$MW$40,'Intervention list'!DR$195+1,0)</f>
        <v>0</v>
      </c>
      <c r="DS153" s="0" t="n">
        <f aca="false">IF(ISNUMBER(FIND(DS$1,$D153))=$AO$1,1,0)*VLOOKUP($Z$2,DALYs!$A$2:$MW$40,'Intervention list'!DS$195+1,0)</f>
        <v>0</v>
      </c>
      <c r="DT153" s="0" t="n">
        <f aca="false">IF(ISNUMBER(FIND(DT$1,$D153))=$AO$1,1,0)*VLOOKUP($Z$2,DALYs!$A$2:$MW$40,'Intervention list'!DT$195+1,0)</f>
        <v>0</v>
      </c>
      <c r="DU153" s="0" t="n">
        <f aca="false">IF(ISNUMBER(FIND(DU$1,$D153))=$AO$1,1,0)*VLOOKUP($Z$2,DALYs!$A$2:$MW$40,'Intervention list'!DU$195+1,0)</f>
        <v>0</v>
      </c>
      <c r="DV153" s="0" t="n">
        <f aca="false">IF(ISNUMBER(FIND(DV$1,$D153))=$AO$1,1,0)*VLOOKUP($Z$2,DALYs!$A$2:$MW$40,'Intervention list'!DV$195+1,0)</f>
        <v>0</v>
      </c>
      <c r="DW153" s="0" t="n">
        <f aca="false">IF(ISNUMBER(FIND(DW$1,$D153))=$AO$1,1,0)*VLOOKUP($Z$2,DALYs!$A$2:$MW$40,'Intervention list'!DW$195+1,0)</f>
        <v>0</v>
      </c>
      <c r="DX153" s="0" t="n">
        <f aca="false">IF(ISNUMBER(FIND(DX$1,$D153))=$AO$1,1,0)*VLOOKUP($Z$2,DALYs!$A$2:$MW$40,'Intervention list'!DX$195+1,0)</f>
        <v>0</v>
      </c>
      <c r="DY153" s="0" t="n">
        <f aca="false">IF(ISNUMBER(FIND(DY$1,$D153))=$AO$1,1,0)*VLOOKUP($Z$2,DALYs!$A$2:$MW$40,'Intervention list'!DY$195+1,0)</f>
        <v>0</v>
      </c>
      <c r="DZ153" s="0" t="n">
        <f aca="false">IF(ISNUMBER(FIND(DZ$1,$D153))=$AO$1,1,0)*VLOOKUP($Z$2,DALYs!$A$2:$MW$40,'Intervention list'!DZ$195+1,0)</f>
        <v>0</v>
      </c>
      <c r="EA153" s="0" t="n">
        <f aca="false">IF(ISNUMBER(FIND(EA$1,$D153))=$AO$1,1,0)*VLOOKUP($Z$2,DALYs!$A$2:$MW$40,'Intervention list'!EA$195+1,0)</f>
        <v>0</v>
      </c>
      <c r="EB153" s="0" t="n">
        <f aca="false">IF(ISNUMBER(FIND(EB$1,$D153))=$AO$1,1,0)*VLOOKUP($Z$2,DALYs!$A$2:$MW$40,'Intervention list'!EB$195+1,0)</f>
        <v>0</v>
      </c>
      <c r="EC153" s="0" t="n">
        <f aca="false">IF(ISNUMBER(FIND(EC$1,$D153))=$AO$1,1,0)*VLOOKUP($Z$2,DALYs!$A$2:$MW$40,'Intervention list'!EC$195+1,0)</f>
        <v>0</v>
      </c>
      <c r="ED153" s="0" t="n">
        <f aca="false">IF(ISNUMBER(FIND(ED$1,$D153))=$AO$1,1,0)*VLOOKUP($Z$2,DALYs!$A$2:$MW$40,'Intervention list'!ED$195+1,0)</f>
        <v>0</v>
      </c>
      <c r="EE153" s="0" t="n">
        <f aca="false">IF(ISNUMBER(FIND(EE$1,$D153))=$AO$1,1,0)*VLOOKUP($Z$2,DALYs!$A$2:$MW$40,'Intervention list'!EE$195+1,0)</f>
        <v>0</v>
      </c>
      <c r="EF153" s="0" t="n">
        <f aca="false">IF(ISNUMBER(FIND(EF$1,$D153))=$AO$1,1,0)*VLOOKUP($Z$2,DALYs!$A$2:$MW$40,'Intervention list'!EF$195+1,0)</f>
        <v>0</v>
      </c>
      <c r="EG153" s="0" t="n">
        <f aca="false">IF(ISNUMBER(FIND(EG$1,$D153))=$AO$1,1,0)*VLOOKUP($Z$2,DALYs!$A$2:$MW$40,'Intervention list'!EG$195+1,0)</f>
        <v>0</v>
      </c>
      <c r="EH153" s="0" t="n">
        <f aca="false">IF(ISNUMBER(FIND(EH$1,$D153))=$AO$1,1,0)*VLOOKUP($Z$2,DALYs!$A$2:$MW$40,'Intervention list'!EH$195+1,0)</f>
        <v>0</v>
      </c>
      <c r="EI153" s="0" t="n">
        <f aca="false">IF(ISNUMBER(FIND(EI$1,$D153))=$AO$1,1,0)*VLOOKUP($Z$2,DALYs!$A$2:$MW$40,'Intervention list'!EI$195+1,0)</f>
        <v>0</v>
      </c>
      <c r="EJ153" s="0" t="n">
        <f aca="false">IF(ISNUMBER(FIND(EJ$1,$D153))=$AO$1,1,0)*VLOOKUP($Z$2,DALYs!$A$2:$MW$40,'Intervention list'!EJ$195+1,0)</f>
        <v>0</v>
      </c>
      <c r="EK153" s="0" t="n">
        <f aca="false">IF(ISNUMBER(FIND(EK$1,$D153))=$AO$1,1,0)*VLOOKUP($Z$2,DALYs!$A$2:$MW$40,'Intervention list'!EK$195+1,0)</f>
        <v>0</v>
      </c>
      <c r="EL153" s="0" t="n">
        <f aca="false">IF(ISNUMBER(FIND(EL$1,$D153))=$AO$1,1,0)*VLOOKUP($Z$2,DALYs!$A$2:$MW$40,'Intervention list'!EL$195+1,0)</f>
        <v>0</v>
      </c>
      <c r="EM153" s="0" t="n">
        <f aca="false">IF(ISNUMBER(FIND(EM$1,$D153))=$AO$1,1,0)*VLOOKUP($Z$2,DALYs!$A$2:$MW$40,'Intervention list'!EM$195+1,0)</f>
        <v>0</v>
      </c>
      <c r="EN153" s="0" t="n">
        <f aca="false">IF(ISNUMBER(FIND(EN$1,$D153))=$AO$1,1,0)*VLOOKUP($Z$2,DALYs!$A$2:$MW$40,'Intervention list'!EN$195+1,0)</f>
        <v>0</v>
      </c>
      <c r="EO153" s="0" t="n">
        <f aca="false">IF(ISNUMBER(FIND(EO$1,$D153))=$AO$1,1,0)*VLOOKUP($Z$2,DALYs!$A$2:$MW$40,'Intervention list'!EO$195+1,0)</f>
        <v>0</v>
      </c>
      <c r="EP153" s="0" t="n">
        <f aca="false">IF(ISNUMBER(FIND(EP$1,$D153))=$AO$1,1,0)*VLOOKUP($Z$2,DALYs!$A$2:$MW$40,'Intervention list'!EP$195+1,0)</f>
        <v>0</v>
      </c>
      <c r="EQ153" s="0" t="n">
        <f aca="false">IF(ISNUMBER(FIND(EQ$1,$D153))=$AO$1,1,0)*VLOOKUP($Z$2,DALYs!$A$2:$MW$40,'Intervention list'!EQ$195+1,0)</f>
        <v>0</v>
      </c>
      <c r="ER153" s="0" t="n">
        <f aca="false">IF(ISNUMBER(FIND(ER$1,$D153))=$AO$1,1,0)*VLOOKUP($Z$2,DALYs!$A$2:$MW$40,'Intervention list'!ER$195+1,0)</f>
        <v>0</v>
      </c>
      <c r="ES153" s="0" t="n">
        <f aca="false">IF(ISNUMBER(FIND(ES$1,$D153))=$AO$1,1,0)*VLOOKUP($Z$2,DALYs!$A$2:$MW$40,'Intervention list'!ES$195+1,0)</f>
        <v>0</v>
      </c>
      <c r="ET153" s="0" t="n">
        <f aca="false">IF(ISNUMBER(FIND(ET$1,$D153))=$AO$1,1,0)*VLOOKUP($Z$2,DALYs!$A$2:$MW$40,'Intervention list'!ET$195+1,0)</f>
        <v>0</v>
      </c>
      <c r="EU153" s="0" t="n">
        <f aca="false">IF(ISNUMBER(FIND(EU$1,$D153))=$AO$1,1,0)*VLOOKUP($Z$2,DALYs!$A$2:$MW$40,'Intervention list'!EU$195+1,0)</f>
        <v>0</v>
      </c>
      <c r="EV153" s="0" t="n">
        <f aca="false">IF(ISNUMBER(FIND(EV$1,$D153))=$AO$1,1,0)*VLOOKUP($Z$2,DALYs!$A$2:$MW$40,'Intervention list'!EV$195+1,0)</f>
        <v>0</v>
      </c>
      <c r="EW153" s="0" t="n">
        <f aca="false">IF(ISNUMBER(FIND(EW$1,$D153))=$AO$1,1,0)*VLOOKUP($Z$2,DALYs!$A$2:$MW$40,'Intervention list'!EW$195+1,0)</f>
        <v>0</v>
      </c>
      <c r="EX153" s="0" t="n">
        <f aca="false">IF(ISNUMBER(FIND(EX$1,$D153))=$AO$1,1,0)*VLOOKUP($Z$2,DALYs!$A$2:$MW$40,'Intervention list'!EX$195+1,0)</f>
        <v>0</v>
      </c>
      <c r="EY153" s="0" t="n">
        <f aca="false">IF(ISNUMBER(FIND(EY$1,$D153))=$AO$1,1,0)*VLOOKUP($Z$2,DALYs!$A$2:$MW$40,'Intervention list'!EY$195+1,0)</f>
        <v>0</v>
      </c>
      <c r="EZ153" s="0" t="n">
        <f aca="false">IF(ISNUMBER(FIND(EZ$1,$D153))=$AO$1,1,0)*VLOOKUP($Z$2,DALYs!$A$2:$MW$40,'Intervention list'!EZ$195+1,0)</f>
        <v>0</v>
      </c>
      <c r="FA153" s="0" t="n">
        <f aca="false">IF(ISNUMBER(FIND(FA$1,$D153))=$AO$1,1,0)*VLOOKUP($Z$2,DALYs!$A$2:$MW$40,'Intervention list'!FA$195+1,0)</f>
        <v>0</v>
      </c>
      <c r="FB153" s="0" t="n">
        <f aca="false">IF(ISNUMBER(FIND(FB$1,$D153))=$AO$1,1,0)*VLOOKUP($Z$2,DALYs!$A$2:$MW$40,'Intervention list'!FB$195+1,0)</f>
        <v>0</v>
      </c>
      <c r="FC153" s="0" t="n">
        <f aca="false">IF(ISNUMBER(FIND(FC$1,$D153))=$AO$1,1,0)*VLOOKUP($Z$2,DALYs!$A$2:$MW$40,'Intervention list'!FC$195+1,0)</f>
        <v>0</v>
      </c>
      <c r="FD153" s="0" t="n">
        <f aca="false">IF(ISNUMBER(FIND(FD$1,$D153))=$AO$1,1,0)*VLOOKUP($Z$2,DALYs!$A$2:$MW$40,'Intervention list'!FD$195+1,0)</f>
        <v>0</v>
      </c>
      <c r="FE153" s="0" t="n">
        <f aca="false">IF(ISNUMBER(FIND(FE$1,$D153))=$AO$1,1,0)*VLOOKUP($Z$2,DALYs!$A$2:$MW$40,'Intervention list'!FE$195+1,0)</f>
        <v>0</v>
      </c>
      <c r="FF153" s="0" t="n">
        <f aca="false">IF(ISNUMBER(FIND(FF$1,$D153))=$AO$1,1,0)*VLOOKUP($Z$2,DALYs!$A$2:$MW$40,'Intervention list'!FF$195+1,0)</f>
        <v>0</v>
      </c>
      <c r="FG153" s="0" t="n">
        <f aca="false">IF(ISNUMBER(FIND(FG$1,$D153))=$AO$1,1,0)*VLOOKUP($Z$2,DALYs!$A$2:$MW$40,'Intervention list'!FG$195+1,0)</f>
        <v>0</v>
      </c>
      <c r="FH153" s="0" t="n">
        <f aca="false">IF(ISNUMBER(FIND(FH$1,$D153))=$AO$1,1,0)*VLOOKUP($Z$2,DALYs!$A$2:$MW$40,'Intervention list'!FH$195+1,0)</f>
        <v>0</v>
      </c>
      <c r="FI153" s="0" t="n">
        <f aca="false">IF(ISNUMBER(FIND(FI$1,$D153))=$AO$1,1,0)*VLOOKUP($Z$2,DALYs!$A$2:$MW$40,'Intervention list'!FI$195+1,0)</f>
        <v>0</v>
      </c>
      <c r="FJ153" s="0" t="n">
        <f aca="false">IF(ISNUMBER(FIND(FJ$1,$D153))=$AO$1,1,0)*VLOOKUP($Z$2,DALYs!$A$2:$MW$40,'Intervention list'!FJ$195+1,0)</f>
        <v>0</v>
      </c>
      <c r="FK153" s="0" t="n">
        <f aca="false">IF(ISNUMBER(FIND(FK$1,$D153))=$AO$1,1,0)*VLOOKUP($Z$2,DALYs!$A$2:$MW$40,'Intervention list'!FK$195+1,0)</f>
        <v>0</v>
      </c>
      <c r="FL153" s="0" t="n">
        <f aca="false">IF(ISNUMBER(FIND(FL$1,$D153))=$AO$1,1,0)*VLOOKUP($Z$2,DALYs!$A$2:$MW$40,'Intervention list'!FL$195+1,0)</f>
        <v>0</v>
      </c>
      <c r="FM153" s="0" t="n">
        <f aca="false">IF(ISNUMBER(FIND(FM$1,$D153))=$AO$1,1,0)*VLOOKUP($Z$2,DALYs!$A$2:$MW$40,'Intervention list'!FM$195+1,0)</f>
        <v>0</v>
      </c>
      <c r="FN153" s="0" t="n">
        <f aca="false">IF(ISNUMBER(FIND(FN$1,$D153))=$AO$1,1,0)*VLOOKUP($Z$2,DALYs!$A$2:$MW$40,'Intervention list'!FN$195+1,0)</f>
        <v>0</v>
      </c>
      <c r="FO153" s="0" t="n">
        <f aca="false">IF(ISNUMBER(FIND(FO$1,$D153))=$AO$1,1,0)*VLOOKUP($Z$2,DALYs!$A$2:$MW$40,'Intervention list'!FO$195+1,0)</f>
        <v>0</v>
      </c>
      <c r="FP153" s="0" t="n">
        <f aca="false">IF(ISNUMBER(FIND(FP$1,$D153))=$AO$1,1,0)*VLOOKUP($Z$2,DALYs!$A$2:$MW$40,'Intervention list'!FP$195+1,0)</f>
        <v>0</v>
      </c>
      <c r="FQ153" s="0" t="n">
        <f aca="false">IF(ISNUMBER(FIND(FQ$1,$D153))=$AO$1,1,0)*VLOOKUP($Z$2,DALYs!$A$2:$MW$40,'Intervention list'!FQ$195+1,0)</f>
        <v>0</v>
      </c>
      <c r="FR153" s="0" t="n">
        <f aca="false">IF(ISNUMBER(FIND(FR$1,$D153))=$AO$1,1,0)*VLOOKUP($Z$2,DALYs!$A$2:$MW$40,'Intervention list'!FR$195+1,0)</f>
        <v>0</v>
      </c>
      <c r="FS153" s="0" t="n">
        <f aca="false">IF(ISNUMBER(FIND(FS$1,$D153))=$AO$1,1,0)*VLOOKUP($Z$2,DALYs!$A$2:$MW$40,'Intervention list'!FS$195+1,0)</f>
        <v>0</v>
      </c>
      <c r="FT153" s="0" t="n">
        <f aca="false">IF(ISNUMBER(FIND(FT$1,$D153))=$AO$1,1,0)*VLOOKUP($Z$2,DALYs!$A$2:$MW$40,'Intervention list'!FT$195+1,0)</f>
        <v>0</v>
      </c>
      <c r="FU153" s="0" t="n">
        <f aca="false">IF(ISNUMBER(FIND(FU$1,$D153))=$AO$1,1,0)*VLOOKUP($Z$2,DALYs!$A$2:$MW$40,'Intervention list'!FU$195+1,0)</f>
        <v>0</v>
      </c>
      <c r="FV153" s="0" t="n">
        <f aca="false">IF(ISNUMBER(FIND(FV$1,$D153))=$AO$1,1,0)*VLOOKUP($Z$2,DALYs!$A$2:$MW$40,'Intervention list'!FV$195+1,0)</f>
        <v>0</v>
      </c>
      <c r="FW153" s="0" t="n">
        <f aca="false">IF(ISNUMBER(FIND(FW$1,$D153))=$AO$1,1,0)*VLOOKUP($Z$2,DALYs!$A$2:$MW$40,'Intervention list'!FW$195+1,0)</f>
        <v>0</v>
      </c>
      <c r="FX153" s="0" t="n">
        <f aca="false">IF(ISNUMBER(FIND(FX$1,$D153))=$AO$1,1,0)*VLOOKUP($Z$2,DALYs!$A$2:$MW$40,'Intervention list'!FX$195+1,0)</f>
        <v>0</v>
      </c>
      <c r="FY153" s="0" t="n">
        <f aca="false">IF(ISNUMBER(FIND(FY$1,$D153))=$AO$1,1,0)*VLOOKUP($Z$2,DALYs!$A$2:$MW$40,'Intervention list'!FY$195+1,0)</f>
        <v>0</v>
      </c>
      <c r="FZ153" s="0" t="n">
        <f aca="false">IF(ISNUMBER(FIND(FZ$1,$D153))=$AO$1,1,0)*VLOOKUP($Z$2,DALYs!$A$2:$MW$40,'Intervention list'!FZ$195+1,0)</f>
        <v>0</v>
      </c>
      <c r="GA153" s="0" t="n">
        <f aca="false">IF(ISNUMBER(FIND(GA$1,$D153))=$AO$1,1,0)*VLOOKUP($Z$2,DALYs!$A$2:$MW$40,'Intervention list'!GA$195+1,0)</f>
        <v>0</v>
      </c>
      <c r="GB153" s="0" t="n">
        <f aca="false">IF(ISNUMBER(FIND(GB$1,$D153))=$AO$1,1,0)*VLOOKUP($Z$2,DALYs!$A$2:$MW$40,'Intervention list'!GB$195+1,0)</f>
        <v>0</v>
      </c>
      <c r="GC153" s="0" t="n">
        <f aca="false">IF(ISNUMBER(FIND(GC$1,$D153))=$AO$1,1,0)*VLOOKUP($Z$2,DALYs!$A$2:$MW$40,'Intervention list'!GC$195+1,0)</f>
        <v>0</v>
      </c>
      <c r="GD153" s="0" t="n">
        <f aca="false">IF(ISNUMBER(FIND(GD$1,$D153))=$AO$1,1,0)*VLOOKUP($Z$2,DALYs!$A$2:$MW$40,'Intervention list'!GD$195+1,0)</f>
        <v>0</v>
      </c>
      <c r="GE153" s="0" t="n">
        <f aca="false">IF(ISNUMBER(FIND(GE$1,$D153))=$AO$1,1,0)*VLOOKUP($Z$2,DALYs!$A$2:$MW$40,'Intervention list'!GE$195+1,0)</f>
        <v>0</v>
      </c>
      <c r="GF153" s="0" t="n">
        <f aca="false">IF(ISNUMBER(FIND(GF$1,$D153))=$AO$1,1,0)*VLOOKUP($Z$2,DALYs!$A$2:$MW$40,'Intervention list'!GF$195+1,0)</f>
        <v>0</v>
      </c>
      <c r="GG153" s="0" t="n">
        <f aca="false">IF(ISNUMBER(FIND(GG$1,$D153))=$AO$1,1,0)*VLOOKUP($Z$2,DALYs!$A$2:$MW$40,'Intervention list'!GG$195+1,0)</f>
        <v>0</v>
      </c>
      <c r="GH153" s="0" t="n">
        <f aca="false">IF(ISNUMBER(FIND(GH$1,$D153))=$AO$1,1,0)*VLOOKUP($Z$2,DALYs!$A$2:$MW$40,'Intervention list'!GH$195+1,0)</f>
        <v>0</v>
      </c>
      <c r="GI153" s="0" t="n">
        <f aca="false">IF(ISNUMBER(FIND(GI$1,$D153))=$AO$1,1,0)*VLOOKUP($Z$2,DALYs!$A$2:$MW$40,'Intervention list'!GI$195+1,0)</f>
        <v>0</v>
      </c>
      <c r="GJ153" s="0" t="n">
        <f aca="false">IF(ISNUMBER(FIND(GJ$1,$D153))=$AO$1,1,0)*VLOOKUP($Z$2,DALYs!$A$2:$MW$40,'Intervention list'!GJ$195+1,0)</f>
        <v>0</v>
      </c>
      <c r="GK153" s="0" t="n">
        <f aca="false">IF(ISNUMBER(FIND(GK$1,$D153))=$AO$1,1,0)*VLOOKUP($Z$2,DALYs!$A$2:$MW$40,'Intervention list'!GK$195+1,0)</f>
        <v>0</v>
      </c>
      <c r="GL153" s="0" t="n">
        <f aca="false">IF(ISNUMBER(FIND(GL$1,$D153))=$AO$1,1,0)*VLOOKUP($Z$2,DALYs!$A$2:$MW$40,'Intervention list'!GL$195+1,0)</f>
        <v>0</v>
      </c>
      <c r="GM153" s="0" t="n">
        <f aca="false">IF(ISNUMBER(FIND(GM$1,$D153))=$AO$1,1,0)*VLOOKUP($Z$2,DALYs!$A$2:$MW$40,'Intervention list'!GM$195+1,0)</f>
        <v>0</v>
      </c>
      <c r="GN153" s="0" t="n">
        <f aca="false">IF(ISNUMBER(FIND(GN$1,$D153))=$AO$1,1,0)*VLOOKUP($Z$2,DALYs!$A$2:$MW$40,'Intervention list'!GN$195+1,0)</f>
        <v>0</v>
      </c>
      <c r="GO153" s="0" t="n">
        <f aca="false">IF(ISNUMBER(FIND(GO$1,$D153))=$AO$1,1,0)*VLOOKUP($Z$2,DALYs!$A$2:$MW$40,'Intervention list'!GO$195+1,0)</f>
        <v>0</v>
      </c>
      <c r="GP153" s="0" t="n">
        <f aca="false">IF(ISNUMBER(FIND(GP$1,$D153))=$AO$1,1,0)*VLOOKUP($Z$2,DALYs!$A$2:$MW$40,'Intervention list'!GP$195+1,0)</f>
        <v>0</v>
      </c>
      <c r="GQ153" s="0" t="n">
        <f aca="false">IF(ISNUMBER(FIND(GQ$1,$D153))=$AO$1,1,0)*VLOOKUP($Z$2,DALYs!$A$2:$MW$40,'Intervention list'!GQ$195+1,0)</f>
        <v>0</v>
      </c>
      <c r="GR153" s="0" t="n">
        <f aca="false">IF(ISNUMBER(FIND(GR$1,$D153))=$AO$1,1,0)*VLOOKUP($Z$2,DALYs!$A$2:$MW$40,'Intervention list'!GR$195+1,0)</f>
        <v>0</v>
      </c>
      <c r="GS153" s="0" t="n">
        <f aca="false">IF(ISNUMBER(FIND(GS$1,$D153))=$AO$1,1,0)*VLOOKUP($Z$2,DALYs!$A$2:$MW$40,'Intervention list'!GS$195+1,0)</f>
        <v>0</v>
      </c>
      <c r="GT153" s="0" t="n">
        <f aca="false">IF(ISNUMBER(FIND(GT$1,$D153))=$AO$1,1,0)*VLOOKUP($Z$2,DALYs!$A$2:$MW$40,'Intervention list'!GT$195+1,0)</f>
        <v>0</v>
      </c>
      <c r="GU153" s="0" t="n">
        <f aca="false">IF(ISNUMBER(FIND(GU$1,$D153))=$AO$1,1,0)*VLOOKUP($Z$2,DALYs!$A$2:$MW$40,'Intervention list'!GU$195+1,0)</f>
        <v>0</v>
      </c>
      <c r="GV153" s="0" t="n">
        <f aca="false">IF(ISNUMBER(FIND(GV$1,$D153))=$AO$1,1,0)*VLOOKUP($Z$2,DALYs!$A$2:$MW$40,'Intervention list'!GV$195+1,0)</f>
        <v>0</v>
      </c>
      <c r="GW153" s="0" t="n">
        <f aca="false">IF(ISNUMBER(FIND(GW$1,$D153))=$AO$1,1,0)*VLOOKUP($Z$2,DALYs!$A$2:$MW$40,'Intervention list'!GW$195+1,0)</f>
        <v>0</v>
      </c>
      <c r="GX153" s="0" t="n">
        <f aca="false">IF(ISNUMBER(FIND(GX$1,$D153))=$AO$1,1,0)*VLOOKUP($Z$2,DALYs!$A$2:$MW$40,'Intervention list'!GX$195+1,0)</f>
        <v>0</v>
      </c>
      <c r="GY153" s="0" t="n">
        <f aca="false">IF(ISNUMBER(FIND(GY$1,$D153))=$AO$1,1,0)*VLOOKUP($Z$2,DALYs!$A$2:$MW$40,'Intervention list'!GY$195+1,0)</f>
        <v>0</v>
      </c>
      <c r="GZ153" s="0" t="n">
        <f aca="false">IF(ISNUMBER(FIND(GZ$1,$D153))=$AO$1,1,0)*VLOOKUP($Z$2,DALYs!$A$2:$MW$40,'Intervention list'!GZ$195+1,0)</f>
        <v>495648.160512808</v>
      </c>
      <c r="HA153" s="0" t="n">
        <f aca="false">IF(ISNUMBER(FIND(HA$1,$D153))=$AO$1,1,0)*VLOOKUP($Z$2,DALYs!$A$2:$MW$40,'Intervention list'!HA$195+1,0)</f>
        <v>0</v>
      </c>
      <c r="HB153" s="0" t="n">
        <f aca="false">IF(ISNUMBER(FIND(HB$1,$D153))=$AO$1,1,0)*VLOOKUP($Z$2,DALYs!$A$2:$MW$40,'Intervention list'!HB$195+1,0)</f>
        <v>0</v>
      </c>
      <c r="HC153" s="0" t="n">
        <f aca="false">IF(ISNUMBER(FIND(HC$1,$D153))=$AO$1,1,0)*VLOOKUP($Z$2,DALYs!$A$2:$MW$40,'Intervention list'!HC$195+1,0)</f>
        <v>0</v>
      </c>
      <c r="HD153" s="0" t="n">
        <f aca="false">IF(ISNUMBER(FIND(HD$1,$D153))=$AO$1,1,0)*VLOOKUP($Z$2,DALYs!$A$2:$MW$40,'Intervention list'!HD$195+1,0)</f>
        <v>0</v>
      </c>
      <c r="HE153" s="0" t="n">
        <f aca="false">IF(ISNUMBER(FIND(HE$1,$D153))=$AO$1,1,0)*VLOOKUP($Z$2,DALYs!$A$2:$MW$40,'Intervention list'!HE$195+1,0)</f>
        <v>0</v>
      </c>
      <c r="HF153" s="0" t="n">
        <f aca="false">IF(ISNUMBER(FIND(HF$1,$D153))=$AO$1,1,0)*VLOOKUP($Z$2,DALYs!$A$2:$MW$40,'Intervention list'!HF$195+1,0)</f>
        <v>0</v>
      </c>
      <c r="HG153" s="0" t="n">
        <f aca="false">IF(ISNUMBER(FIND(HG$1,$D153))=$AO$1,1,0)*VLOOKUP($Z$2,DALYs!$A$2:$MW$40,'Intervention list'!HG$195+1,0)</f>
        <v>0</v>
      </c>
      <c r="HH153" s="0" t="n">
        <f aca="false">IF(ISNUMBER(FIND(HH$1,$D153))=$AO$1,1,0)*VLOOKUP($Z$2,DALYs!$A$2:$MW$40,'Intervention list'!HH$195+1,0)</f>
        <v>0</v>
      </c>
      <c r="HI153" s="0" t="n">
        <f aca="false">IF(ISNUMBER(FIND(HI$1,$D153))=$AO$1,1,0)*VLOOKUP($Z$2,DALYs!$A$2:$MW$40,'Intervention list'!HI$195+1,0)</f>
        <v>0</v>
      </c>
      <c r="HJ153" s="0" t="n">
        <f aca="false">IF(ISNUMBER(FIND(HJ$1,$D153))=$AO$1,1,0)*VLOOKUP($Z$2,DALYs!$A$2:$MW$40,'Intervention list'!HJ$195+1,0)</f>
        <v>0</v>
      </c>
      <c r="HK153" s="0" t="n">
        <f aca="false">IF(ISNUMBER(FIND(HK$1,$D153))=$AO$1,1,0)*VLOOKUP($Z$2,DALYs!$A$2:$MW$40,'Intervention list'!HK$195+1,0)</f>
        <v>0</v>
      </c>
      <c r="HL153" s="0" t="n">
        <f aca="false">IF(ISNUMBER(FIND(HL$1,$D153))=$AO$1,1,0)*VLOOKUP($Z$2,DALYs!$A$2:$MW$40,'Intervention list'!HL$195+1,0)</f>
        <v>0</v>
      </c>
      <c r="HM153" s="0" t="n">
        <f aca="false">IF(ISNUMBER(FIND(HM$1,$D153))=$AO$1,1,0)*VLOOKUP($Z$2,DALYs!$A$2:$MW$40,'Intervention list'!HM$195+1,0)</f>
        <v>0</v>
      </c>
      <c r="HN153" s="0" t="n">
        <f aca="false">IF(ISNUMBER(FIND(HN$1,$D153))=$AO$1,1,0)*VLOOKUP($Z$2,DALYs!$A$2:$MW$40,'Intervention list'!HN$195+1,0)</f>
        <v>0</v>
      </c>
      <c r="HO153" s="0" t="n">
        <f aca="false">IF(ISNUMBER(FIND(HO$1,$D153))=$AO$1,1,0)*VLOOKUP($Z$2,DALYs!$A$2:$MW$40,'Intervention list'!HO$195+1,0)</f>
        <v>0</v>
      </c>
      <c r="HP153" s="0" t="n">
        <f aca="false">IF(ISNUMBER(FIND(HP$1,$D153))=$AO$1,1,0)*VLOOKUP($Z$2,DALYs!$A$2:$MW$40,'Intervention list'!HP$195+1,0)</f>
        <v>0</v>
      </c>
      <c r="HQ153" s="0" t="n">
        <f aca="false">IF(ISNUMBER(FIND(HQ$1,$D153))=$AO$1,1,0)*VLOOKUP($Z$2,DALYs!$A$2:$MW$40,'Intervention list'!HQ$195+1,0)</f>
        <v>0</v>
      </c>
      <c r="HR153" s="0" t="n">
        <f aca="false">IF(ISNUMBER(FIND(HR$1,$D153))=$AO$1,1,0)*VLOOKUP($Z$2,DALYs!$A$2:$MW$40,'Intervention list'!HR$195+1,0)</f>
        <v>0</v>
      </c>
      <c r="HS153" s="0" t="n">
        <f aca="false">IF(ISNUMBER(FIND(HS$1,$D153))=$AO$1,1,0)*VLOOKUP($Z$2,DALYs!$A$2:$MW$40,'Intervention list'!HS$195+1,0)</f>
        <v>0</v>
      </c>
      <c r="HT153" s="0" t="n">
        <f aca="false">IF(ISNUMBER(FIND(HT$1,$D153))=$AO$1,1,0)*VLOOKUP($Z$2,DALYs!$A$2:$MW$40,'Intervention list'!HT$195+1,0)</f>
        <v>0</v>
      </c>
      <c r="HU153" s="0" t="n">
        <f aca="false">IF(ISNUMBER(FIND(HU$1,$D153))=$AO$1,1,0)*VLOOKUP($Z$2,DALYs!$A$2:$MW$40,'Intervention list'!HU$195+1,0)</f>
        <v>0</v>
      </c>
      <c r="HV153" s="0" t="n">
        <f aca="false">IF(ISNUMBER(FIND(HV$1,$D153))=$AO$1,1,0)*VLOOKUP($Z$2,DALYs!$A$2:$MW$40,'Intervention list'!HV$195+1,0)</f>
        <v>0</v>
      </c>
      <c r="HW153" s="0" t="n">
        <f aca="false">IF(ISNUMBER(FIND(HW$1,$D153))=$AO$1,1,0)*VLOOKUP($Z$2,DALYs!$A$2:$MW$40,'Intervention list'!HW$195+1,0)</f>
        <v>0</v>
      </c>
      <c r="HX153" s="0" t="n">
        <f aca="false">IF(ISNUMBER(FIND(HX$1,$D153))=$AO$1,1,0)*VLOOKUP($Z$2,DALYs!$A$2:$MW$40,'Intervention list'!HX$195+1,0)</f>
        <v>0</v>
      </c>
      <c r="HY153" s="0" t="n">
        <f aca="false">IF(ISNUMBER(FIND(HY$1,$D153))=$AO$1,1,0)*VLOOKUP($Z$2,DALYs!$A$2:$MW$40,'Intervention list'!HY$195+1,0)</f>
        <v>0</v>
      </c>
      <c r="HZ153" s="0" t="n">
        <f aca="false">IF(ISNUMBER(FIND(HZ$1,$D153))=$AO$1,1,0)*VLOOKUP($Z$2,DALYs!$A$2:$MW$40,'Intervention list'!HZ$195+1,0)</f>
        <v>0</v>
      </c>
      <c r="IA153" s="0" t="n">
        <f aca="false">IF(ISNUMBER(FIND(IA$1,$D153))=$AO$1,1,0)*VLOOKUP($Z$2,DALYs!$A$2:$MW$40,'Intervention list'!IA$195+1,0)</f>
        <v>0</v>
      </c>
      <c r="IB153" s="0" t="n">
        <f aca="false">IF(ISNUMBER(FIND(IB$1,$D153))=$AO$1,1,0)*VLOOKUP($Z$2,DALYs!$A$2:$MW$40,'Intervention list'!IB$195+1,0)</f>
        <v>0</v>
      </c>
      <c r="IC153" s="0" t="n">
        <f aca="false">IF(ISNUMBER(FIND(IC$1,$D153))=$AO$1,1,0)*VLOOKUP($Z$2,DALYs!$A$2:$MW$40,'Intervention list'!IC$195+1,0)</f>
        <v>0</v>
      </c>
      <c r="ID153" s="0" t="n">
        <f aca="false">IF(ISNUMBER(FIND(ID$1,$D153))=$AO$1,1,0)*VLOOKUP($Z$2,DALYs!$A$2:$MW$40,'Intervention list'!ID$195+1,0)</f>
        <v>0</v>
      </c>
      <c r="IE153" s="0" t="n">
        <f aca="false">IF(ISNUMBER(FIND(IE$1,$D153))=$AO$1,1,0)*VLOOKUP($Z$2,DALYs!$A$2:$MW$40,'Intervention list'!IE$195+1,0)</f>
        <v>0</v>
      </c>
      <c r="IF153" s="0" t="n">
        <f aca="false">IF(ISNUMBER(FIND(IF$1,$D153))=$AO$1,1,0)*VLOOKUP($Z$2,DALYs!$A$2:$MW$40,'Intervention list'!IF$195+1,0)</f>
        <v>0</v>
      </c>
      <c r="IG153" s="0" t="n">
        <f aca="false">IF(ISNUMBER(FIND(IG$1,$D153))=$AO$1,1,0)*VLOOKUP($Z$2,DALYs!$A$2:$MW$40,'Intervention list'!IG$195+1,0)</f>
        <v>0</v>
      </c>
      <c r="IH153" s="0" t="n">
        <f aca="false">IF(ISNUMBER(FIND(IH$1,$D153))=$AO$1,1,0)*VLOOKUP($Z$2,DALYs!$A$2:$MW$40,'Intervention list'!IH$195+1,0)</f>
        <v>0</v>
      </c>
      <c r="II153" s="0" t="n">
        <f aca="false">IF(ISNUMBER(FIND(II$1,$D153))=$AO$1,1,0)*VLOOKUP($Z$2,DALYs!$A$2:$MW$40,'Intervention list'!II$195+1,0)</f>
        <v>0</v>
      </c>
      <c r="IJ153" s="0" t="n">
        <f aca="false">IF(ISNUMBER(FIND(IJ$1,$D153))=$AO$1,1,0)*VLOOKUP($Z$2,DALYs!$A$2:$MW$40,'Intervention list'!IJ$195+1,0)</f>
        <v>0</v>
      </c>
      <c r="IK153" s="0" t="n">
        <f aca="false">IF(ISNUMBER(FIND(IK$1,$D153))=$AO$1,1,0)*VLOOKUP($Z$2,DALYs!$A$2:$MW$40,'Intervention list'!IK$195+1,0)</f>
        <v>0</v>
      </c>
      <c r="IL153" s="0" t="n">
        <f aca="false">IF(ISNUMBER(FIND(IL$1,$D153))=$AO$1,1,0)*VLOOKUP($Z$2,DALYs!$A$2:$MW$40,'Intervention list'!IL$195+1,0)</f>
        <v>0</v>
      </c>
      <c r="IM153" s="0" t="n">
        <f aca="false">IF(ISNUMBER(FIND(IM$1,$D153))=$AO$1,1,0)*VLOOKUP($Z$2,DALYs!$A$2:$MW$40,'Intervention list'!IM$195+1,0)</f>
        <v>0</v>
      </c>
      <c r="IN153" s="0" t="n">
        <f aca="false">IF(ISNUMBER(FIND(IN$1,$D153))=$AO$1,1,0)*VLOOKUP($Z$2,DALYs!$A$2:$MW$40,'Intervention list'!IN$195+1,0)</f>
        <v>0</v>
      </c>
      <c r="IO153" s="0" t="n">
        <f aca="false">IF(ISNUMBER(FIND(IO$1,$D153))=$AO$1,1,0)*VLOOKUP($Z$2,DALYs!$A$2:$MW$40,'Intervention list'!IO$195+1,0)</f>
        <v>0</v>
      </c>
      <c r="IP153" s="0" t="n">
        <f aca="false">IF(ISNUMBER(FIND(IP$1,$D153))=$AO$1,1,0)*VLOOKUP($Z$2,DALYs!$A$2:$MW$40,'Intervention list'!IP$195+1,0)</f>
        <v>0</v>
      </c>
      <c r="IQ153" s="0" t="n">
        <f aca="false">IF(ISNUMBER(FIND(IQ$1,$D153))=$AO$1,1,0)*VLOOKUP($Z$2,DALYs!$A$2:$MW$40,'Intervention list'!IQ$195+1,0)</f>
        <v>0</v>
      </c>
      <c r="IR153" s="0" t="n">
        <f aca="false">IF(ISNUMBER(FIND(IR$1,$D153))=$AO$1,1,0)*VLOOKUP($Z$2,DALYs!$A$2:$MW$40,'Intervention list'!IR$195+1,0)</f>
        <v>0</v>
      </c>
      <c r="IS153" s="0" t="n">
        <f aca="false">IF(ISNUMBER(FIND(IS$1,$D153))=$AO$1,1,0)*VLOOKUP($Z$2,DALYs!$A$2:$MW$40,'Intervention list'!IS$195+1,0)</f>
        <v>0</v>
      </c>
      <c r="IT153" s="0" t="n">
        <f aca="false">IF(ISNUMBER(FIND(IT$1,$D153))=$AO$1,1,0)*VLOOKUP($Z$2,DALYs!$A$2:$MW$40,'Intervention list'!IT$195+1,0)</f>
        <v>0</v>
      </c>
      <c r="IU153" s="0" t="n">
        <f aca="false">IF(ISNUMBER(FIND(IU$1,$D153))=$AO$1,1,0)*VLOOKUP($Z$2,DALYs!$A$2:$MW$40,'Intervention list'!IU$195+1,0)</f>
        <v>0</v>
      </c>
      <c r="IV153" s="0" t="n">
        <f aca="false">IF(ISNUMBER(FIND(IV$1,$D153))=$AO$1,1,0)*VLOOKUP($Z$2,DALYs!$A$2:$MW$40,'Intervention list'!IV$195+1,0)</f>
        <v>0</v>
      </c>
      <c r="IW153" s="0" t="n">
        <f aca="false">IF(ISNUMBER(FIND(IW$1,$D153))=$AO$1,1,0)*VLOOKUP($Z$2,DALYs!$A$2:$MW$40,'Intervention list'!IW$195+1,0)</f>
        <v>0</v>
      </c>
      <c r="IX153" s="0" t="n">
        <f aca="false">IF(ISNUMBER(FIND(IX$1,$D153))=$AO$1,1,0)*VLOOKUP($Z$2,DALYs!$A$2:$MW$40,'Intervention list'!IX$195+1,0)</f>
        <v>0</v>
      </c>
      <c r="IY153" s="0" t="n">
        <f aca="false">IF(ISNUMBER(FIND(IY$1,$D153))=$AO$1,1,0)*VLOOKUP($Z$2,DALYs!$A$2:$MW$40,'Intervention list'!IY$195+1,0)</f>
        <v>0</v>
      </c>
      <c r="IZ153" s="0" t="n">
        <f aca="false">IF(ISNUMBER(FIND(IZ$1,$D153))=$AO$1,1,0)*VLOOKUP($Z$2,DALYs!$A$2:$MW$40,'Intervention list'!IZ$195+1,0)</f>
        <v>0</v>
      </c>
      <c r="JA153" s="0" t="n">
        <f aca="false">IF(ISNUMBER(FIND(JA$1,$D153))=$AO$1,1,0)*VLOOKUP($Z$2,DALYs!$A$2:$MW$40,'Intervention list'!JA$195+1,0)</f>
        <v>0</v>
      </c>
      <c r="JB153" s="0" t="n">
        <f aca="false">IF(ISNUMBER(FIND(JB$1,$D153))=$AO$1,1,0)*VLOOKUP($Z$2,DALYs!$A$2:$MW$40,'Intervention list'!JB$195+1,0)</f>
        <v>0</v>
      </c>
      <c r="JC153" s="0" t="n">
        <f aca="false">IF(ISNUMBER(FIND(JC$1,$D153))=$AO$1,1,0)*VLOOKUP($Z$2,DALYs!$A$2:$MW$40,'Intervention list'!JC$195+1,0)</f>
        <v>0</v>
      </c>
      <c r="JD153" s="0" t="n">
        <f aca="false">IF(ISNUMBER(FIND(JD$1,$D153))=$AO$1,1,0)*VLOOKUP($Z$2,DALYs!$A$2:$MW$40,'Intervention list'!JD$195+1,0)</f>
        <v>0</v>
      </c>
      <c r="JE153" s="0" t="n">
        <f aca="false">IF(ISNUMBER(FIND(JE$1,$D153))=$AO$1,1,0)*VLOOKUP($Z$2,DALYs!$A$2:$MW$40,'Intervention list'!JE$195+1,0)</f>
        <v>0</v>
      </c>
      <c r="JF153" s="0" t="n">
        <f aca="false">IF(ISNUMBER(FIND(JF$1,$D153))=$AO$1,1,0)*VLOOKUP($Z$2,DALYs!$A$2:$MW$40,'Intervention list'!JF$195+1,0)</f>
        <v>0</v>
      </c>
      <c r="JG153" s="0" t="n">
        <f aca="false">IF(ISNUMBER(FIND(JG$1,$D153))=$AO$1,1,0)*VLOOKUP($Z$2,DALYs!$A$2:$MW$40,'Intervention list'!JG$195+1,0)</f>
        <v>0</v>
      </c>
      <c r="JH153" s="0" t="n">
        <f aca="false">IF(ISNUMBER(FIND(JH$1,$D153))=$AO$1,1,0)*VLOOKUP($Z$2,DALYs!$A$2:$MW$40,'Intervention list'!JH$195+1,0)</f>
        <v>0</v>
      </c>
      <c r="JI153" s="0" t="n">
        <f aca="false">IF(ISNUMBER(FIND(JI$1,$D153))=$AO$1,1,0)*VLOOKUP($Z$2,DALYs!$A$2:$MW$40,'Intervention list'!JI$195+1,0)</f>
        <v>0</v>
      </c>
      <c r="JJ153" s="0" t="n">
        <f aca="false">IF(ISNUMBER(FIND(JJ$1,$D153))=$AO$1,1,0)*VLOOKUP($Z$2,DALYs!$A$2:$MW$40,'Intervention list'!JJ$195+1,0)</f>
        <v>0</v>
      </c>
      <c r="JK153" s="0" t="n">
        <f aca="false">IF(ISNUMBER(FIND(JK$1,$D153))=$AO$1,1,0)*VLOOKUP($Z$2,DALYs!$A$2:$MW$40,'Intervention list'!JK$195+1,0)</f>
        <v>0</v>
      </c>
      <c r="JL153" s="0" t="n">
        <f aca="false">IF(ISNUMBER(FIND(JL$1,$D153))=$AO$1,1,0)*VLOOKUP($Z$2,DALYs!$A$2:$MW$40,'Intervention list'!JL$195+1,0)</f>
        <v>0</v>
      </c>
      <c r="JM153" s="0" t="n">
        <f aca="false">IF(ISNUMBER(FIND(JM$1,$D153))=$AO$1,1,0)*VLOOKUP($Z$2,DALYs!$A$2:$MW$40,'Intervention list'!JM$195+1,0)</f>
        <v>0</v>
      </c>
      <c r="JN153" s="0" t="n">
        <f aca="false">IF(ISNUMBER(FIND(JN$1,$D153))=$AO$1,1,0)*VLOOKUP($Z$2,DALYs!$A$2:$MW$40,'Intervention list'!JN$195+1,0)</f>
        <v>0</v>
      </c>
      <c r="JO153" s="0" t="n">
        <f aca="false">IF(ISNUMBER(FIND(JO$1,$D153))=$AO$1,1,0)*VLOOKUP($Z$2,DALYs!$A$2:$MW$40,'Intervention list'!JO$195+1,0)</f>
        <v>0</v>
      </c>
      <c r="JP153" s="0" t="n">
        <f aca="false">IF(ISNUMBER(FIND(JP$1,$D153))=$AO$1,1,0)*VLOOKUP($Z$2,DALYs!$A$2:$MW$40,'Intervention list'!JP$195+1,0)</f>
        <v>0</v>
      </c>
      <c r="JQ153" s="0" t="n">
        <f aca="false">IF(ISNUMBER(FIND(JQ$1,$D153))=$AO$1,1,0)*VLOOKUP($Z$2,DALYs!$A$2:$MW$40,'Intervention list'!JQ$195+1,0)</f>
        <v>0</v>
      </c>
      <c r="JR153" s="0" t="n">
        <f aca="false">IF(ISNUMBER(FIND(JR$1,$D153))=$AO$1,1,0)*VLOOKUP($Z$2,DALYs!$A$2:$MW$40,'Intervention list'!JR$195+1,0)</f>
        <v>0</v>
      </c>
      <c r="JS153" s="0" t="n">
        <f aca="false">IF(ISNUMBER(FIND(JS$1,$D153))=$AO$1,1,0)*VLOOKUP($Z$2,DALYs!$A$2:$MW$40,'Intervention list'!JS$195+1,0)</f>
        <v>0</v>
      </c>
      <c r="JT153" s="0" t="n">
        <f aca="false">IF(ISNUMBER(FIND(JT$1,$D153))=$AO$1,1,0)*VLOOKUP($Z$2,DALYs!$A$2:$MW$40,'Intervention list'!JT$195+1,0)</f>
        <v>0</v>
      </c>
      <c r="JU153" s="0" t="n">
        <f aca="false">IF(ISNUMBER(FIND(JU$1,$D153))=$AO$1,1,0)*VLOOKUP($Z$2,DALYs!$A$2:$MW$40,'Intervention list'!JU$195+1,0)</f>
        <v>0</v>
      </c>
      <c r="JV153" s="0" t="n">
        <f aca="false">IF(ISNUMBER(FIND(JV$1,$D153))=$AO$1,1,0)*VLOOKUP($Z$2,DALYs!$A$2:$MW$40,'Intervention list'!JV$195+1,0)</f>
        <v>0</v>
      </c>
      <c r="JW153" s="0" t="n">
        <f aca="false">IF(ISNUMBER(FIND(JW$1,$D153))=$AO$1,1,0)*VLOOKUP($Z$2,DALYs!$A$2:$MW$40,'Intervention list'!JW$195+1,0)</f>
        <v>0</v>
      </c>
      <c r="JX153" s="0" t="n">
        <f aca="false">IF(ISNUMBER(FIND(JX$1,$D153))=$AO$1,1,0)*VLOOKUP($Z$2,DALYs!$A$2:$MW$40,'Intervention list'!JX$195+1,0)</f>
        <v>0</v>
      </c>
      <c r="JY153" s="0" t="n">
        <f aca="false">IF(ISNUMBER(FIND(JY$1,$D153))=$AO$1,1,0)*VLOOKUP($Z$2,DALYs!$A$2:$MW$40,'Intervention list'!JY$195+1,0)</f>
        <v>0</v>
      </c>
      <c r="JZ153" s="0" t="n">
        <f aca="false">IF(ISNUMBER(FIND(JZ$1,$D153))=$AO$1,1,0)*VLOOKUP($Z$2,DALYs!$A$2:$MW$40,'Intervention list'!JZ$195+1,0)</f>
        <v>0</v>
      </c>
      <c r="KA153" s="0" t="n">
        <f aca="false">IF(ISNUMBER(FIND(KA$1,$D153))=$AO$1,1,0)*VLOOKUP($Z$2,DALYs!$A$2:$MW$40,'Intervention list'!KA$195+1,0)</f>
        <v>0</v>
      </c>
      <c r="KB153" s="0" t="n">
        <f aca="false">IF(ISNUMBER(FIND(KB$1,$D153))=$AO$1,1,0)*VLOOKUP($Z$2,DALYs!$A$2:$MW$40,'Intervention list'!KB$195+1,0)</f>
        <v>0</v>
      </c>
      <c r="KC153" s="0" t="n">
        <f aca="false">IF(ISNUMBER(FIND(KC$1,$D153))=$AO$1,1,0)*VLOOKUP($Z$2,DALYs!$A$2:$MW$40,'Intervention list'!KC$195+1,0)</f>
        <v>0</v>
      </c>
      <c r="KD153" s="0" t="n">
        <f aca="false">IF(ISNUMBER(FIND(KD$1,$D153))=$AO$1,1,0)*VLOOKUP($Z$2,DALYs!$A$2:$MW$40,'Intervention list'!KD$195+1,0)</f>
        <v>0</v>
      </c>
      <c r="KE153" s="0" t="n">
        <f aca="false">IF(ISNUMBER(FIND(KE$1,$D153))=$AO$1,1,0)*VLOOKUP($Z$2,DALYs!$A$2:$MW$40,'Intervention list'!KE$195+1,0)</f>
        <v>0</v>
      </c>
      <c r="KF153" s="0" t="n">
        <f aca="false">IF(ISNUMBER(FIND(KF$1,$D153))=$AO$1,1,0)*VLOOKUP($Z$2,DALYs!$A$2:$MW$40,'Intervention list'!KF$195+1,0)</f>
        <v>0</v>
      </c>
      <c r="KG153" s="0" t="n">
        <f aca="false">IF(ISNUMBER(FIND(KG$1,$D153))=$AO$1,1,0)*VLOOKUP($Z$2,DALYs!$A$2:$MW$40,'Intervention list'!KG$195+1,0)</f>
        <v>0</v>
      </c>
      <c r="KH153" s="0" t="n">
        <f aca="false">IF(ISNUMBER(FIND(KH$1,$D153))=$AO$1,1,0)*VLOOKUP($Z$2,DALYs!$A$2:$MW$40,'Intervention list'!KH$195+1,0)</f>
        <v>0</v>
      </c>
      <c r="KI153" s="0" t="n">
        <f aca="false">IF(ISNUMBER(FIND(KI$1,$D153))=$AO$1,1,0)*VLOOKUP($Z$2,DALYs!$A$2:$MW$40,'Intervention list'!KI$195+1,0)</f>
        <v>0</v>
      </c>
      <c r="KJ153" s="0" t="n">
        <f aca="false">IF(ISNUMBER(FIND(KJ$1,$D153))=$AO$1,1,0)*VLOOKUP($Z$2,DALYs!$A$2:$MW$40,'Intervention list'!KJ$195+1,0)</f>
        <v>0</v>
      </c>
      <c r="KK153" s="0" t="n">
        <f aca="false">IF(ISNUMBER(FIND(KK$1,$D153))=$AO$1,1,0)*VLOOKUP($Z$2,DALYs!$A$2:$MW$40,'Intervention list'!KK$195+1,0)</f>
        <v>0</v>
      </c>
      <c r="KL153" s="0" t="n">
        <f aca="false">IF(ISNUMBER(FIND(KL$1,$D153))=$AO$1,1,0)*VLOOKUP($Z$2,DALYs!$A$2:$MW$40,'Intervention list'!KL$195+1,0)</f>
        <v>0</v>
      </c>
      <c r="KM153" s="0" t="n">
        <f aca="false">IF(ISNUMBER(FIND(KM$1,$D153))=$AO$1,1,0)*VLOOKUP($Z$2,DALYs!$A$2:$MW$40,'Intervention list'!KM$195+1,0)</f>
        <v>0</v>
      </c>
      <c r="KN153" s="0" t="n">
        <f aca="false">IF(ISNUMBER(FIND(KN$1,$D153))=$AO$1,1,0)*VLOOKUP($Z$2,DALYs!$A$2:$MW$40,'Intervention list'!KN$195+1,0)</f>
        <v>0</v>
      </c>
      <c r="KO153" s="0" t="n">
        <f aca="false">IF(ISNUMBER(FIND(KO$1,$D153))=$AO$1,1,0)*VLOOKUP($Z$2,DALYs!$A$2:$MW$40,'Intervention list'!KO$195+1,0)</f>
        <v>0</v>
      </c>
      <c r="KP153" s="0" t="n">
        <f aca="false">IF(ISNUMBER(FIND(KP$1,$D153))=$AO$1,1,0)*VLOOKUP($Z$2,DALYs!$A$2:$MW$40,'Intervention list'!KP$195+1,0)</f>
        <v>0</v>
      </c>
      <c r="KQ153" s="0" t="n">
        <f aca="false">IF(ISNUMBER(FIND(KQ$1,$D153))=$AO$1,1,0)*VLOOKUP($Z$2,DALYs!$A$2:$MW$40,'Intervention list'!KQ$195+1,0)</f>
        <v>0</v>
      </c>
      <c r="KR153" s="0" t="n">
        <f aca="false">IF(ISNUMBER(FIND(KR$1,$D153))=$AO$1,1,0)*VLOOKUP($Z$2,DALYs!$A$2:$MW$40,'Intervention list'!KR$195+1,0)</f>
        <v>0</v>
      </c>
      <c r="KS153" s="0" t="n">
        <f aca="false">IF(ISNUMBER(FIND(KS$1,$D153))=$AO$1,1,0)*VLOOKUP($Z$2,DALYs!$A$2:$MW$40,'Intervention list'!KS$195+1,0)</f>
        <v>0</v>
      </c>
      <c r="KT153" s="0" t="n">
        <f aca="false">IF(ISNUMBER(FIND(KT$1,$D153))=$AO$1,1,0)*VLOOKUP($Z$2,DALYs!$A$2:$MW$40,'Intervention list'!KT$195+1,0)</f>
        <v>0</v>
      </c>
      <c r="KU153" s="0" t="n">
        <f aca="false">IF(ISNUMBER(FIND(KU$1,$D153))=$AO$1,1,0)*VLOOKUP($Z$2,DALYs!$A$2:$MW$40,'Intervention list'!KU$195+1,0)</f>
        <v>0</v>
      </c>
      <c r="KV153" s="0" t="n">
        <f aca="false">IF(ISNUMBER(FIND(KV$1,$D153))=$AO$1,1,0)*VLOOKUP($Z$2,DALYs!$A$2:$MW$40,'Intervention list'!KV$195+1,0)</f>
        <v>0</v>
      </c>
      <c r="KW153" s="0" t="n">
        <f aca="false">IF(ISNUMBER(FIND(KW$1,$D153))=$AO$1,1,0)*VLOOKUP($Z$2,DALYs!$A$2:$MW$40,'Intervention list'!KW$195+1,0)</f>
        <v>0</v>
      </c>
      <c r="KX153" s="0" t="n">
        <f aca="false">IF(ISNUMBER(FIND(KX$1,$D153))=$AO$1,1,0)*VLOOKUP($Z$2,DALYs!$A$2:$MW$40,'Intervention list'!KX$195+1,0)</f>
        <v>0</v>
      </c>
      <c r="KY153" s="0" t="n">
        <f aca="false">IF(ISNUMBER(FIND(KY$1,$D153))=$AO$1,1,0)*VLOOKUP($Z$2,DALYs!$A$2:$MW$40,'Intervention list'!KY$195+1,0)</f>
        <v>0</v>
      </c>
      <c r="KZ153" s="0" t="n">
        <f aca="false">IF(ISNUMBER(FIND(KZ$1,$D153))=$AO$1,1,0)*VLOOKUP($Z$2,DALYs!$A$2:$MW$40,'Intervention list'!KZ$195+1,0)</f>
        <v>0</v>
      </c>
      <c r="LA153" s="0" t="n">
        <f aca="false">IF(ISNUMBER(FIND(LA$1,$D153))=$AO$1,1,0)*VLOOKUP($Z$2,DALYs!$A$2:$MW$40,'Intervention list'!LA$195+1,0)</f>
        <v>0</v>
      </c>
      <c r="LB153" s="0" t="n">
        <f aca="false">IF(ISNUMBER(FIND(LB$1,$D153))=$AO$1,1,0)*VLOOKUP($Z$2,DALYs!$A$2:$MW$40,'Intervention list'!LB$195+1,0)</f>
        <v>0</v>
      </c>
      <c r="LC153" s="0" t="n">
        <f aca="false">IF(ISNUMBER(FIND(LC$1,$D153))=$AO$1,1,0)*VLOOKUP($Z$2,DALYs!$A$2:$MW$40,'Intervention list'!LC$195+1,0)</f>
        <v>0</v>
      </c>
      <c r="LD153" s="0" t="n">
        <f aca="false">IF(ISNUMBER(FIND(LD$1,$D153))=$AO$1,1,0)*VLOOKUP($Z$2,DALYs!$A$2:$MW$40,'Intervention list'!LD$195+1,0)</f>
        <v>0</v>
      </c>
      <c r="LE153" s="0" t="n">
        <f aca="false">IF(ISNUMBER(FIND(LE$1,$D153))=$AO$1,1,0)*VLOOKUP($Z$2,DALYs!$A$2:$MW$40,'Intervention list'!LE$195+1,0)</f>
        <v>0</v>
      </c>
      <c r="LF153" s="0" t="n">
        <f aca="false">IF(ISNUMBER(FIND(LF$1,$D153))=$AO$1,1,0)*VLOOKUP($Z$2,DALYs!$A$2:$MW$40,'Intervention list'!LF$195+1,0)</f>
        <v>0</v>
      </c>
      <c r="LG153" s="0" t="n">
        <f aca="false">IF(ISNUMBER(FIND(LG$1,$D153))=$AO$1,1,0)*VLOOKUP($Z$2,DALYs!$A$2:$MW$40,'Intervention list'!LG$195+1,0)</f>
        <v>0</v>
      </c>
      <c r="LH153" s="0" t="n">
        <f aca="false">IF(ISNUMBER(FIND(LH$1,$D153))=$AO$1,1,0)*VLOOKUP($Z$2,DALYs!$A$2:$MW$40,'Intervention list'!LH$195+1,0)</f>
        <v>0</v>
      </c>
      <c r="LI153" s="0" t="n">
        <f aca="false">IF(ISNUMBER(FIND(LI$1,$D153))=$AO$1,1,0)*VLOOKUP($Z$2,DALYs!$A$2:$MW$40,'Intervention list'!LI$195+1,0)</f>
        <v>0</v>
      </c>
      <c r="LJ153" s="0" t="n">
        <f aca="false">IF(ISNUMBER(FIND(LJ$1,$D153))=$AO$1,1,0)*VLOOKUP($Z$2,DALYs!$A$2:$MW$40,'Intervention list'!LJ$195+1,0)</f>
        <v>0</v>
      </c>
      <c r="LK153" s="0" t="n">
        <f aca="false">IF(ISNUMBER(FIND(LK$1,$D153))=$AO$1,1,0)*VLOOKUP($Z$2,DALYs!$A$2:$MW$40,'Intervention list'!LK$195+1,0)</f>
        <v>0</v>
      </c>
      <c r="LL153" s="0" t="n">
        <f aca="false">IF(ISNUMBER(FIND(LL$1,$D153))=$AO$1,1,0)*VLOOKUP($Z$2,DALYs!$A$2:$MW$40,'Intervention list'!LL$195+1,0)</f>
        <v>0</v>
      </c>
      <c r="LM153" s="0" t="n">
        <f aca="false">IF(ISNUMBER(FIND(LM$1,$D153))=$AO$1,1,0)*VLOOKUP($Z$2,DALYs!$A$2:$MW$40,'Intervention list'!LM$195+1,0)</f>
        <v>0</v>
      </c>
      <c r="LN153" s="0" t="n">
        <f aca="false">IF(ISNUMBER(FIND(LN$1,$D153))=$AO$1,1,0)*VLOOKUP($Z$2,DALYs!$A$2:$MW$40,'Intervention list'!LN$195+1,0)</f>
        <v>0</v>
      </c>
      <c r="LO153" s="0" t="n">
        <f aca="false">IF(ISNUMBER(FIND(LO$1,$D153))=$AO$1,1,0)*VLOOKUP($Z$2,DALYs!$A$2:$MW$40,'Intervention list'!LO$195+1,0)</f>
        <v>0</v>
      </c>
      <c r="LP153" s="0" t="n">
        <f aca="false">IF(ISNUMBER(FIND(LP$1,$D153))=$AO$1,1,0)*VLOOKUP($Z$2,DALYs!$A$2:$MW$40,'Intervention list'!LP$195+1,0)</f>
        <v>0</v>
      </c>
      <c r="LQ153" s="0" t="n">
        <f aca="false">IF(ISNUMBER(FIND(LQ$1,$D153))=$AO$1,1,0)*VLOOKUP($Z$2,DALYs!$A$2:$MW$40,'Intervention list'!LQ$195+1,0)</f>
        <v>0</v>
      </c>
      <c r="LR153" s="0" t="n">
        <f aca="false">IF(ISNUMBER(FIND(LR$1,$D153))=$AO$1,1,0)*VLOOKUP($Z$2,DALYs!$A$2:$MW$40,'Intervention list'!LR$195+1,0)</f>
        <v>0</v>
      </c>
      <c r="LS153" s="0" t="n">
        <f aca="false">IF(ISNUMBER(FIND(LS$1,$D153))=$AO$1,1,0)*VLOOKUP($Z$2,DALYs!$A$2:$MW$40,'Intervention list'!LS$195+1,0)</f>
        <v>0</v>
      </c>
      <c r="LT153" s="0" t="n">
        <f aca="false">IF(ISNUMBER(FIND(LT$1,$D153))=$AO$1,1,0)*VLOOKUP($Z$2,DALYs!$A$2:$MW$40,'Intervention list'!LT$195+1,0)</f>
        <v>0</v>
      </c>
      <c r="LU153" s="0" t="n">
        <f aca="false">IF(ISNUMBER(FIND(LU$1,$D153))=$AO$1,1,0)*VLOOKUP($Z$2,DALYs!$A$2:$MW$40,'Intervention list'!LU$195+1,0)</f>
        <v>0</v>
      </c>
      <c r="LV153" s="0" t="n">
        <f aca="false">IF(ISNUMBER(FIND(LV$1,$D153))=$AO$1,1,0)*VLOOKUP($Z$2,DALYs!$A$2:$MW$40,'Intervention list'!LV$195+1,0)</f>
        <v>0</v>
      </c>
      <c r="LW153" s="0" t="n">
        <f aca="false">IF(ISNUMBER(FIND(LW$1,$D153))=$AO$1,1,0)*VLOOKUP($Z$2,DALYs!$A$2:$MW$40,'Intervention list'!LW$195+1,0)</f>
        <v>0</v>
      </c>
      <c r="LX153" s="0" t="n">
        <f aca="false">IF(ISNUMBER(FIND(LX$1,$D153))=$AO$1,1,0)*VLOOKUP($Z$2,DALYs!$A$2:$MW$40,'Intervention list'!LX$195+1,0)</f>
        <v>0</v>
      </c>
      <c r="LY153" s="0" t="n">
        <f aca="false">IF(ISNUMBER(FIND(LY$1,$D153))=$AO$1,1,0)*VLOOKUP($Z$2,DALYs!$A$2:$MW$40,'Intervention list'!LY$195+1,0)</f>
        <v>0</v>
      </c>
      <c r="LZ153" s="0" t="n">
        <f aca="false">IF(ISNUMBER(FIND(LZ$1,$D153))=$AO$1,1,0)*VLOOKUP($Z$2,DALYs!$A$2:$MW$40,'Intervention list'!LZ$195+1,0)</f>
        <v>0</v>
      </c>
      <c r="MA153" s="0" t="n">
        <f aca="false">IF(ISNUMBER(FIND(MA$1,$D153))=$AO$1,1,0)*VLOOKUP($Z$2,DALYs!$A$2:$MW$40,'Intervention list'!MA$195+1,0)</f>
        <v>0</v>
      </c>
      <c r="MB153" s="0" t="n">
        <f aca="false">IF(ISNUMBER(FIND(MB$1,$D153))=$AO$1,1,0)*VLOOKUP($Z$2,DALYs!$A$2:$MW$40,'Intervention list'!MB$195+1,0)</f>
        <v>0</v>
      </c>
      <c r="MC153" s="0" t="n">
        <f aca="false">IF(ISNUMBER(FIND(MC$1,$D153))=$AO$1,1,0)*VLOOKUP($Z$2,DALYs!$A$2:$MW$40,'Intervention list'!MC$195+1,0)</f>
        <v>0</v>
      </c>
      <c r="MD153" s="0" t="n">
        <f aca="false">IF(ISNUMBER(FIND(MD$1,$D153))=$AO$1,1,0)*VLOOKUP($Z$2,DALYs!$A$2:$MW$40,'Intervention list'!MD$195+1,0)</f>
        <v>0</v>
      </c>
      <c r="ME153" s="0" t="n">
        <f aca="false">IF(ISNUMBER(FIND(ME$1,$D153))=$AO$1,1,0)*VLOOKUP($Z$2,DALYs!$A$2:$MW$40,'Intervention list'!ME$195+1,0)</f>
        <v>0</v>
      </c>
      <c r="MF153" s="0" t="n">
        <f aca="false">IF(ISNUMBER(FIND(MF$1,$D153))=$AO$1,1,0)*VLOOKUP($Z$2,DALYs!$A$2:$MW$40,'Intervention list'!MF$195+1,0)</f>
        <v>0</v>
      </c>
      <c r="MG153" s="0" t="n">
        <f aca="false">IF(ISNUMBER(FIND(MG$1,$D153))=$AO$1,1,0)*VLOOKUP($Z$2,DALYs!$A$2:$MW$40,'Intervention list'!MG$195+1,0)</f>
        <v>0</v>
      </c>
      <c r="MH153" s="0" t="n">
        <f aca="false">IF(ISNUMBER(FIND(MH$1,$D153))=$AO$1,1,0)*VLOOKUP($Z$2,DALYs!$A$2:$MW$40,'Intervention list'!MH$195+1,0)</f>
        <v>0</v>
      </c>
      <c r="MI153" s="0" t="n">
        <f aca="false">IF(ISNUMBER(FIND(MI$1,$D153))=$AO$1,1,0)*VLOOKUP($Z$2,DALYs!$A$2:$MW$40,'Intervention list'!MI$195+1,0)</f>
        <v>0</v>
      </c>
      <c r="MJ153" s="0" t="n">
        <f aca="false">IF(ISNUMBER(FIND(MJ$1,$D153))=$AO$1,1,0)*VLOOKUP($Z$2,DALYs!$A$2:$MW$40,'Intervention list'!MJ$195+1,0)</f>
        <v>0</v>
      </c>
      <c r="MK153" s="0" t="n">
        <f aca="false">IF(ISNUMBER(FIND(MK$1,$D153))=$AO$1,1,0)*VLOOKUP($Z$2,DALYs!$A$2:$MW$40,'Intervention list'!MK$195+1,0)</f>
        <v>0</v>
      </c>
      <c r="ML153" s="0" t="n">
        <f aca="false">IF(ISNUMBER(FIND(ML$1,$D153))=$AO$1,1,0)*VLOOKUP($Z$2,DALYs!$A$2:$MW$40,'Intervention list'!ML$195+1,0)</f>
        <v>0</v>
      </c>
      <c r="MM153" s="0" t="n">
        <f aca="false">IF(ISNUMBER(FIND(MM$1,$D153))=$AO$1,1,0)*VLOOKUP($Z$2,DALYs!$A$2:$MW$40,'Intervention list'!MM$195+1,0)</f>
        <v>0</v>
      </c>
      <c r="MN153" s="0" t="n">
        <f aca="false">IF(ISNUMBER(FIND(MN$1,$D153))=$AO$1,1,0)*VLOOKUP($Z$2,DALYs!$A$2:$MW$40,'Intervention list'!MN$195+1,0)</f>
        <v>0</v>
      </c>
      <c r="MO153" s="0" t="n">
        <f aca="false">IF(ISNUMBER(FIND(MO$1,$D153))=$AO$1,1,0)*VLOOKUP($Z$2,DALYs!$A$2:$MW$40,'Intervention list'!MO$195+1,0)</f>
        <v>0</v>
      </c>
      <c r="MP153" s="0" t="n">
        <f aca="false">IF(ISNUMBER(FIND(MP$1,$D153))=$AO$1,1,0)*VLOOKUP($Z$2,DALYs!$A$2:$MW$40,'Intervention list'!MP$195+1,0)</f>
        <v>0</v>
      </c>
      <c r="MQ153" s="0" t="n">
        <f aca="false">IF(ISNUMBER(FIND(MQ$1,$D153))=$AO$1,1,0)*VLOOKUP($Z$2,DALYs!$A$2:$MW$40,'Intervention list'!MQ$195+1,0)</f>
        <v>0</v>
      </c>
      <c r="MR153" s="0" t="n">
        <f aca="false">IF(ISNUMBER(FIND(MR$1,$D153))=$AO$1,1,0)*VLOOKUP($Z$2,DALYs!$A$2:$MW$40,'Intervention list'!MR$195+1,0)</f>
        <v>0</v>
      </c>
      <c r="MS153" s="0" t="n">
        <f aca="false">IF(ISNUMBER(FIND(MS$1,$D153))=$AO$1,1,0)*VLOOKUP($Z$2,DALYs!$A$2:$MW$40,'Intervention list'!MS$195+1,0)</f>
        <v>0</v>
      </c>
      <c r="MT153" s="0" t="n">
        <f aca="false">IF(ISNUMBER(FIND(MT$1,$D153))=$AO$1,1,0)*VLOOKUP($Z$2,DALYs!$A$2:$MW$40,'Intervention list'!MT$195+1,0)</f>
        <v>0</v>
      </c>
      <c r="MU153" s="0" t="n">
        <f aca="false">IF(ISNUMBER(FIND(MU$1,$D153))=$AO$1,1,0)*VLOOKUP($Z$2,DALYs!$A$2:$MW$40,'Intervention list'!MU$195+1,0)</f>
        <v>0</v>
      </c>
      <c r="MV153" s="0" t="n">
        <f aca="false">IF(ISNUMBER(FIND(MV$1,$D153))=$AO$1,1,0)*VLOOKUP($Z$2,DALYs!$A$2:$MW$40,'Intervention list'!MV$195+1,0)</f>
        <v>0</v>
      </c>
      <c r="MW153" s="0" t="n">
        <f aca="false">IF(ISNUMBER(FIND(MW$1,$D153))=$AO$1,1,0)*VLOOKUP($Z$2,DALYs!$A$2:$MW$40,'Intervention list'!MW$195+1,0)</f>
        <v>0</v>
      </c>
      <c r="MX153" s="0" t="n">
        <f aca="false">IF(ISNUMBER(FIND(MX$1,$D153))=$AO$1,1,0)*VLOOKUP($Z$2,DALYs!$A$2:$MW$40,'Intervention list'!MX$195+1,0)</f>
        <v>0</v>
      </c>
      <c r="MY153" s="0" t="n">
        <f aca="false">IF(ISNUMBER(FIND(MY$1,$D153))=$AO$1,1,0)*VLOOKUP($Z$2,DALYs!$A$2:$MW$40,'Intervention list'!MY$195+1,0)</f>
        <v>0</v>
      </c>
      <c r="MZ153" s="0" t="n">
        <f aca="false">IF(ISNUMBER(FIND(MZ$1,$D153))=$AO$1,1,0)*VLOOKUP($Z$2,DALYs!$A$2:$MW$40,'Intervention list'!MZ$195+1,0)</f>
        <v>0</v>
      </c>
      <c r="NA153" s="0" t="n">
        <f aca="false">IF(ISNUMBER(FIND(NA$1,$D153))=$AO$1,1,0)*VLOOKUP($Z$2,DALYs!$A$2:$MW$40,'Intervention list'!NA$195+1,0)</f>
        <v>0</v>
      </c>
      <c r="NB153" s="0" t="n">
        <f aca="false">IF(ISNUMBER(FIND(NB$1,$D153))=$AO$1,1,0)*VLOOKUP($Z$2,DALYs!$A$2:$MW$40,'Intervention list'!NB$195+1,0)</f>
        <v>0</v>
      </c>
      <c r="NC153" s="0" t="n">
        <f aca="false">IF(ISNUMBER(FIND(NC$1,$D153))=$AO$1,1,0)*VLOOKUP($Z$2,DALYs!$A$2:$MW$40,'Intervention list'!NC$195+1,0)</f>
        <v>0</v>
      </c>
      <c r="ND153" s="0" t="n">
        <f aca="false">IF(ISNUMBER(FIND(ND$1,$D153))=$AO$1,1,0)*VLOOKUP($Z$2,DALYs!$A$2:$MW$40,'Intervention list'!ND$195+1,0)</f>
        <v>0</v>
      </c>
      <c r="NE153" s="0" t="n">
        <f aca="false">IF(ISNUMBER(FIND(NE$1,$D153))=$AO$1,1,0)*VLOOKUP($Z$2,DALYs!$A$2:$MW$40,'Intervention list'!NE$195+1,0)</f>
        <v>0</v>
      </c>
      <c r="NF153" s="0" t="n">
        <f aca="false">IF(ISNUMBER(FIND(NF$1,$D153))=$AO$1,1,0)*VLOOKUP($Z$2,DALYs!$A$2:$MW$40,'Intervention list'!NF$195+1,0)</f>
        <v>0</v>
      </c>
      <c r="NG153" s="0" t="n">
        <f aca="false">IF(ISNUMBER(FIND(NG$1,$D153))=$AO$1,1,0)*VLOOKUP($Z$2,DALYs!$A$2:$MW$40,'Intervention list'!NG$195+1,0)</f>
        <v>0</v>
      </c>
      <c r="NH153" s="0" t="n">
        <f aca="false">IF(ISNUMBER(FIND(NH$1,$D153))=$AO$1,1,0)*VLOOKUP($Z$2,DALYs!$A$2:$MW$40,'Intervention list'!NH$195+1,0)</f>
        <v>0</v>
      </c>
      <c r="NI153" s="0" t="n">
        <f aca="false">IF(ISNUMBER(FIND(NI$1,$D153))=$AO$1,1,0)*VLOOKUP($Z$2,DALYs!$A$2:$MW$40,'Intervention list'!NI$195+1,0)</f>
        <v>0</v>
      </c>
      <c r="NJ153" s="0" t="n">
        <f aca="false">IF(ISNUMBER(FIND(NJ$1,$D153))=$AO$1,1,0)*VLOOKUP($Z$2,DALYs!$A$2:$MW$40,'Intervention list'!NJ$195+1,0)</f>
        <v>0</v>
      </c>
      <c r="NK153" s="0" t="n">
        <f aca="false">IF(ISNUMBER(FIND(NK$1,$D153))=$AO$1,1,0)*VLOOKUP($Z$2,DALYs!$A$2:$MW$40,'Intervention list'!NK$195+1,0)</f>
        <v>107549.727951321</v>
      </c>
      <c r="NL153" s="0" t="n">
        <f aca="false">IF(ISNUMBER(FIND(NL$1,$D153))=$AO$1,1,0)*VLOOKUP($Z$2,DALYs!$A$2:$MW$40,'Intervention list'!NL$195+1,0)</f>
        <v>0</v>
      </c>
      <c r="NM153" s="0" t="n">
        <f aca="false">IF(ISNUMBER(FIND(NM$1,$D153))=$AO$1,1,0)*VLOOKUP($Z$2,DALYs!$A$2:$MW$40,'Intervention list'!NM$195+1,0)</f>
        <v>0</v>
      </c>
      <c r="NN153" s="0" t="n">
        <f aca="false">IF(ISNUMBER(FIND(NN$1,$D153))=$AO$1,1,0)*VLOOKUP($Z$2,DALYs!$A$2:$MW$40,'Intervention list'!NN$195+1,0)</f>
        <v>0</v>
      </c>
      <c r="NO153" s="0" t="n">
        <f aca="false">IF(ISNUMBER(FIND(NO$1,$D153))=$AO$1,1,0)*VLOOKUP($Z$2,DALYs!$A$2:$MW$40,'Intervention list'!NO$195+1,0)</f>
        <v>0</v>
      </c>
      <c r="NP153" s="0" t="n">
        <f aca="false">IF(ISNUMBER(FIND(NP$1,$D153))=$AO$1,1,0)*VLOOKUP($Z$2,DALYs!$A$2:$MW$40,'Intervention list'!NP$195+1,0)</f>
        <v>0</v>
      </c>
      <c r="NQ153" s="0" t="n">
        <f aca="false">IF(ISNUMBER(FIND(NQ$1,$D153))=$AO$1,1,0)*VLOOKUP($Z$2,DALYs!$A$2:$MW$40,'Intervention list'!NQ$195+1,0)</f>
        <v>0</v>
      </c>
      <c r="NR153" s="0" t="n">
        <f aca="false">IF(ISNUMBER(FIND(NR$1,$D153))=$AO$1,1,0)*VLOOKUP($Z$2,DALYs!$A$2:$MW$40,'Intervention list'!NR$195+1,0)</f>
        <v>0</v>
      </c>
      <c r="NS153" s="0" t="n">
        <f aca="false">IF(ISNUMBER(FIND(NS$1,$D153))=$AO$1,1,0)*VLOOKUP($Z$2,DALYs!$A$2:$MW$40,'Intervention list'!NS$195+1,0)</f>
        <v>0</v>
      </c>
      <c r="NT153" s="0" t="n">
        <f aca="false">IF(ISNUMBER(FIND(NT$1,$D153))=$AO$1,1,0)*VLOOKUP($Z$2,DALYs!$A$2:$MW$40,'Intervention list'!NT$195+1,0)</f>
        <v>0</v>
      </c>
      <c r="NU153" s="0" t="n">
        <f aca="false">IF(ISNUMBER(FIND(NU$1,$D153))=$AO$1,1,0)*VLOOKUP($Z$2,DALYs!$A$2:$MW$40,'Intervention list'!NU$195+1,0)</f>
        <v>0</v>
      </c>
      <c r="NV153" s="0" t="n">
        <f aca="false">IF(ISNUMBER(FIND(NV$1,$D153))=$AO$1,1,0)*VLOOKUP($Z$2,DALYs!$A$2:$MW$40,'Intervention list'!NV$195+1,0)</f>
        <v>0</v>
      </c>
      <c r="NW153" s="0" t="n">
        <f aca="false">IF(ISNUMBER(FIND(NW$1,$D153))=$AO$1,1,0)*VLOOKUP($Z$2,DALYs!$A$2:$MW$40,'Intervention list'!NW$195+1,0)</f>
        <v>0</v>
      </c>
      <c r="NX153" s="0" t="n">
        <f aca="false">IF(ISNUMBER(FIND(NX$1,$D153))=$AO$1,1,0)*VLOOKUP($Z$2,DALYs!$A$2:$MW$40,'Intervention list'!NX$195+1,0)</f>
        <v>0</v>
      </c>
      <c r="NY153" s="0" t="n">
        <f aca="false">IF(ISNUMBER(FIND(NY$1,$D153))=$AO$1,1,0)*VLOOKUP($Z$2,DALYs!$A$2:$MW$40,'Intervention list'!NY$195+1,0)</f>
        <v>0</v>
      </c>
      <c r="NZ153" s="0" t="n">
        <f aca="false">IF(ISNUMBER(FIND(NZ$1,$D153))=$AO$1,1,0)*VLOOKUP($Z$2,DALYs!$A$2:$MW$40,'Intervention list'!NZ$195+1,0)</f>
        <v>0</v>
      </c>
      <c r="OA153" s="0" t="n">
        <f aca="false">IF(ISNUMBER(FIND(OA$1,$D153))=$AO$1,1,0)*VLOOKUP($Z$2,DALYs!$A$2:$MW$40,'Intervention list'!OA$195+1,0)</f>
        <v>0</v>
      </c>
      <c r="OB153" s="0" t="n">
        <f aca="false">IF(ISNUMBER(FIND(OB$1,$D153))=$AO$1,1,0)*VLOOKUP($Z$2,DALYs!$A$2:$MW$40,'Intervention list'!OB$195+1,0)</f>
        <v>0</v>
      </c>
      <c r="OC153" s="0" t="n">
        <f aca="false">IF(ISNUMBER(FIND(OC$1,$D153))=$AO$1,1,0)*VLOOKUP($Z$2,DALYs!$A$2:$MW$40,'Intervention list'!OC$195+1,0)</f>
        <v>0</v>
      </c>
      <c r="OD153" s="0" t="n">
        <f aca="false">IF(ISNUMBER(FIND(OD$1,$D153))=$AO$1,1,0)*VLOOKUP($Z$2,DALYs!$A$2:$MW$40,'Intervention list'!OD$195+1,0)</f>
        <v>0</v>
      </c>
      <c r="OE153" s="0" t="n">
        <f aca="false">IF(ISNUMBER(FIND(OE$1,$D153))=$AO$1,1,0)*VLOOKUP($Z$2,DALYs!$A$2:$MW$40,'Intervention list'!OE$195+1,0)</f>
        <v>0</v>
      </c>
      <c r="OF153" s="0" t="n">
        <f aca="false">IF(ISNUMBER(FIND(OF$1,$D153))=$AO$1,1,0)*VLOOKUP($Z$2,DALYs!$A$2:$MW$40,'Intervention list'!OF$195+1,0)</f>
        <v>0</v>
      </c>
      <c r="OG153" s="0" t="n">
        <f aca="false">IF(ISNUMBER(FIND(OG$1,$D153))=$AO$1,1,0)*VLOOKUP($Z$2,DALYs!$A$2:$MW$40,'Intervention list'!OG$195+1,0)</f>
        <v>0</v>
      </c>
      <c r="OH153" s="0" t="n">
        <f aca="false">IF(ISNUMBER(FIND(OH$1,$D153))=$AO$1,1,0)*VLOOKUP($Z$2,DALYs!$A$2:$MW$40,'Intervention list'!OH$195+1,0)</f>
        <v>0</v>
      </c>
      <c r="OI153" s="0" t="n">
        <f aca="false">IF(ISNUMBER(FIND(OI$1,$D153))=$AO$1,1,0)*VLOOKUP($Z$2,DALYs!$A$2:$MW$40,'Intervention list'!OI$195+1,0)</f>
        <v>0</v>
      </c>
      <c r="OJ153" s="0" t="n">
        <f aca="false">IF(ISNUMBER(FIND(OJ$1,$D153))=$AO$1,1,0)*VLOOKUP($Z$2,DALYs!$A$2:$MW$40,'Intervention list'!OJ$195+1,0)</f>
        <v>0</v>
      </c>
      <c r="OK153" s="0" t="n">
        <f aca="false">IF(ISNUMBER(FIND(OK$1,$D153))=$AO$1,1,0)*VLOOKUP($Z$2,DALYs!$A$2:$MW$40,'Intervention list'!OK$195+1,0)</f>
        <v>0</v>
      </c>
      <c r="OL153" s="0" t="n">
        <f aca="false">IF(ISNUMBER(FIND(OL$1,$D153))=$AO$1,1,0)*VLOOKUP($Z$2,DALYs!$A$2:$MW$40,'Intervention list'!OL$195+1,0)</f>
        <v>0</v>
      </c>
      <c r="OM153" s="0" t="n">
        <f aca="false">IF(ISNUMBER(FIND(OM$1,$D153))=$AO$1,1,0)*VLOOKUP($Z$2,DALYs!$A$2:$MW$40,'Intervention list'!OM$195+1,0)</f>
        <v>0</v>
      </c>
      <c r="ON153" s="0" t="n">
        <f aca="false">IF(ISNUMBER(FIND(ON$1,$D153))=$AO$1,1,0)*VLOOKUP($Z$2,DALYs!$A$2:$MW$40,'Intervention list'!ON$195+1,0)</f>
        <v>0</v>
      </c>
      <c r="OO153" s="0" t="n">
        <f aca="false">IF(ISNUMBER(FIND(OO$1,$D153))=$AO$1,1,0)*VLOOKUP($Z$2,DALYs!$A$2:$MW$40,'Intervention list'!OO$195+1,0)</f>
        <v>0</v>
      </c>
      <c r="OP153" s="0" t="n">
        <f aca="false">IF(ISNUMBER(FIND(OP$1,$D153))=$AO$1,1,0)*VLOOKUP($Z$2,DALYs!$A$2:$MW$40,'Intervention list'!OP$195+1,0)</f>
        <v>0</v>
      </c>
      <c r="OQ153" s="0" t="n">
        <f aca="false">IF(ISNUMBER(FIND(OQ$1,$D153))=$AO$1,1,0)*VLOOKUP($Z$2,DALYs!$A$2:$MW$40,'Intervention list'!OQ$195+1,0)</f>
        <v>0</v>
      </c>
      <c r="OR153" s="0" t="n">
        <f aca="false">IF(ISNUMBER(FIND(OR$1,$D153))=$AO$1,1,0)*VLOOKUP($Z$2,DALYs!$A$2:$MW$40,'Intervention list'!OR$195+1,0)</f>
        <v>0</v>
      </c>
      <c r="OS153" s="0" t="n">
        <f aca="false">IF(ISNUMBER(FIND(OS$1,$D153))=$AO$1,1,0)*VLOOKUP($Z$2,DALYs!$A$2:$MW$40,'Intervention list'!OS$195+1,0)</f>
        <v>0</v>
      </c>
      <c r="OT153" s="0" t="n">
        <f aca="false">IF(ISNUMBER(FIND(OT$1,$D153))=$AO$1,1,0)*VLOOKUP($Z$2,DALYs!$A$2:$MW$40,'Intervention list'!OT$195+1,0)</f>
        <v>0</v>
      </c>
      <c r="OU153" s="0" t="n">
        <f aca="false">IF(ISNUMBER(FIND(OU$1,$D153))=$AO$1,1,0)*VLOOKUP($Z$2,DALYs!$A$2:$MW$40,'Intervention list'!OU$195+1,0)</f>
        <v>0</v>
      </c>
      <c r="OV153" s="0" t="n">
        <f aca="false">IF(ISNUMBER(FIND(OV$1,$D153))=$AO$1,1,0)*VLOOKUP($Z$2,DALYs!$A$2:$MW$40,'Intervention list'!OV$195+1,0)</f>
        <v>0</v>
      </c>
      <c r="OW153" s="0" t="n">
        <f aca="false">IF(ISNUMBER(FIND(OW$1,$D153))=$AO$1,1,0)*VLOOKUP($Z$2,DALYs!$A$2:$MW$40,'Intervention list'!OW$195+1,0)</f>
        <v>0</v>
      </c>
      <c r="OX153" s="0" t="n">
        <f aca="false">IF(ISNUMBER(FIND(OX$1,$D153))=$AO$1,1,0)*VLOOKUP($Z$2,DALYs!$A$2:$MW$40,'Intervention list'!OX$195+1,0)</f>
        <v>0</v>
      </c>
    </row>
    <row r="154" customFormat="false" ht="15.75" hidden="false" customHeight="false" outlineLevel="0" collapsed="false">
      <c r="A154" s="6" t="s">
        <v>240</v>
      </c>
      <c r="B154" s="6" t="s">
        <v>97</v>
      </c>
      <c r="C154" s="0" t="s">
        <v>71</v>
      </c>
      <c r="D154" s="7" t="s">
        <v>241</v>
      </c>
      <c r="E154" s="7" t="str">
        <f aca="false">SUBSTITUTE(D154,0.2,X154)</f>
        <v>Migraine: 0</v>
      </c>
      <c r="F154" s="0" t="s">
        <v>25</v>
      </c>
      <c r="G154" s="8" t="n">
        <v>0.14</v>
      </c>
      <c r="H154" s="9" t="n">
        <v>0</v>
      </c>
      <c r="I154" s="9" t="n">
        <f aca="false">IF(H154="","",(H154*(VLOOKUP($Z$2,Worksheet,11,0)^4)))</f>
        <v>0</v>
      </c>
      <c r="J154" s="9" t="n">
        <f aca="false">IF(I154="","",I154*VLOOKUP($Z$2,Worksheet,12,0))</f>
        <v>0</v>
      </c>
      <c r="K154" s="9" t="n">
        <f aca="false">IF(I154="","",I154*VLOOKUP($Z$2, Worksheet, 13, 0))</f>
        <v>0</v>
      </c>
      <c r="L154" s="9" t="n">
        <f aca="false">IF(J154="",VLOOKUP($Z$2, Worksheet, 14, 0),J154)</f>
        <v>0</v>
      </c>
      <c r="M154" s="9" t="n">
        <f aca="false">IF(L154&lt;VLOOKUP($Z$2,'Country sheet'!$A$3:$P$41,15,0), VLOOKUP($Z$2,'Country sheet'!$A$3:$P$41,15,0), L154)/0.7</f>
        <v>66.2083230214262</v>
      </c>
      <c r="N154" s="27" t="n">
        <f aca="false">IFERROR(IF(AC154=$AO$1,VLOOKUP(F154,AO$42:AX$46,MATCH(AC$1,AP$41:AX$41,0)+1,0)/COUNTIFS($F$2:$F$194,$F154,$AC$2:$AC$194,$AO$1),0),0) + IFERROR(IF(AD154=$AO$1,VLOOKUP(F154,AO$42:AX$46,MATCH(AD$1,AP$41:AX$41,0)+1,0)/COUNTIFS($F$2:$F$194,$F154,$AD$2:$AD$194,$AO$1),0),0) + IFERROR(IF(AE154=$AO$1,VLOOKUP(F154,AO$42:AX$46,MATCH(AE$1,AP$41:AX$41,0)+1,0)/COUNTIFS($F$2:$F$194,$F154,$AE$2:$AE$194,$AO$1),0),0) + IFERROR(IF(AF154=$AO$1,VLOOKUP(F154,AO$42:AX$46,MATCH(AF$1,AP$41:AX$41,0)+1,0)/COUNTIFS($F$2:$F$194,$F154,$AF$2:$AF$194,$AO$1),0),0) + IFERROR(IF(AG154=$AO$1,VLOOKUP(F154,AO$42:AX$46,MATCH(AG$1,AP$41:AX$41,0)+1,0)/COUNTIFS($F$2:$F$194,$F154,$AG$2:$AG$194,$AO$1),0),0) + IFERROR(IF(AH154=$AO$1,VLOOKUP(F154,AO$42:AX$46,MATCH(AH$1,AP$41:AX$41,0)+1,0)/COUNTIFS($F$2:$F$194,$F154,$AH$2:$AH$194,$AO$1),0),0) + IFERROR(IF(AI154=$AO$1,VLOOKUP(F154,AO$42:AX$46,MATCH(AI$1,AP$41:AX$41,0)+1,0)/COUNTIFS($F$2:$F$194,$F154,$AI$2:$AI$194,$AO$1),0),0) + IFERROR(IF(AJ154=$AO$1,VLOOKUP(F154,AO$42:AX$46,MATCH(AJ$1,AP$41:AX$41,0)+1,0)/COUNTIFS($F$2:$F$194,$F154,$AJ$2:$AJ$194,$AO$1),0),0) + IFERROR(IF(AK154=$AO$1,VLOOKUP(F154,AO$42:AX$46,MATCH(AK$1,AP$41:AX$41,0)+1,0)/COUNTIFS($F$2:$F$194,$F154,$AK$2:$AK$194,$AO$1),0),0)</f>
        <v>0</v>
      </c>
      <c r="O154" s="0" t="n">
        <v>1</v>
      </c>
      <c r="P154" s="0" t="n">
        <v>1</v>
      </c>
      <c r="Q154" s="0" t="n">
        <f aca="false">SUM(BC154:OX154)</f>
        <v>86764.9542650444</v>
      </c>
      <c r="R154" s="0" t="n">
        <f aca="false">IF(VLOOKUP($Z$2,CET!$A$4:$L$42,12,0)="Low income",_xlfn.IFS(S154=0.2,0.1,S154=0.1,0.05,S154=0.5,0.4,S154=0.35,0.25),S154)</f>
        <v>0.2</v>
      </c>
      <c r="S154" s="0" t="n">
        <v>0.2</v>
      </c>
      <c r="T154" s="0" t="n">
        <v>0.8</v>
      </c>
      <c r="U154" s="0" t="n">
        <f aca="false">N154/M154</f>
        <v>0</v>
      </c>
      <c r="V154" s="0" t="n">
        <f aca="false">IFERROR(U154/Q154,0)</f>
        <v>0</v>
      </c>
      <c r="W154" s="0" t="n">
        <f aca="false">(T154/R154)*V154</f>
        <v>0</v>
      </c>
      <c r="X154" s="28" t="n">
        <f aca="false">IF(W154=0,0,IF(W154&lt;=0.8,IF(W154&lt;0.05,0.05,W154),0.8))</f>
        <v>0</v>
      </c>
      <c r="Y154" s="28"/>
      <c r="AC154" s="34" t="n">
        <f aca="false">ISNUMBER(FIND(AC$1,$C154))</f>
        <v>0</v>
      </c>
      <c r="AD154" s="33" t="n">
        <f aca="false">ISNUMBER(FIND(AD$1,$C154))</f>
        <v>0</v>
      </c>
      <c r="AE154" s="33" t="n">
        <f aca="false">ISNUMBER(FIND(AE$1,$C154))</f>
        <v>0</v>
      </c>
      <c r="AF154" s="33" t="n">
        <f aca="false">ISNUMBER(FIND(AF$1,$C154))</f>
        <v>0</v>
      </c>
      <c r="AG154" s="33" t="n">
        <f aca="false">ISNUMBER(FIND(AG$1,$C154))</f>
        <v>0</v>
      </c>
      <c r="AH154" s="33" t="n">
        <f aca="false">ISNUMBER(FIND(AH$1,$C154))</f>
        <v>0</v>
      </c>
      <c r="AI154" s="33" t="n">
        <f aca="false">ISNUMBER(FIND(AI$1,$C154))</f>
        <v>0</v>
      </c>
      <c r="AJ154" s="33" t="n">
        <f aca="false">ISNUMBER(FIND(AJ$1,$C154))</f>
        <v>0</v>
      </c>
      <c r="AK154" s="35" t="n">
        <f aca="false">ISNUMBER(FIND(AK$1,$C154))</f>
        <v>0</v>
      </c>
      <c r="AL154" s="6"/>
      <c r="AM154" s="33"/>
      <c r="BC154" s="0" t="n">
        <f aca="false">IF(ISNUMBER(FIND(BC$1,$D154))=$AO$1,1,0)*VLOOKUP($Z$2,DALYs!$A$2:$MW$40,'Intervention list'!BC$195+1,0)</f>
        <v>0</v>
      </c>
      <c r="BD154" s="0" t="n">
        <f aca="false">IF(ISNUMBER(FIND(BD$1,$D154))=$AO$1,1,0)*VLOOKUP($Z$2,DALYs!$A$2:$MW$40,'Intervention list'!BD$195+1,0)</f>
        <v>0</v>
      </c>
      <c r="BE154" s="0" t="n">
        <f aca="false">IF(ISNUMBER(FIND(BE$1,$D154))=$AO$1,1,0)*VLOOKUP($Z$2,DALYs!$A$2:$MW$40,'Intervention list'!BE$195+1,0)</f>
        <v>0</v>
      </c>
      <c r="BF154" s="0" t="n">
        <f aca="false">IF(ISNUMBER(FIND(BF$1,$D154))=$AO$1,1,0)*VLOOKUP($Z$2,DALYs!$A$2:$MW$40,'Intervention list'!BF$195+1,0)</f>
        <v>0</v>
      </c>
      <c r="BG154" s="0" t="n">
        <f aca="false">IF(ISNUMBER(FIND(BG$1,$D154))=$AO$1,1,0)*VLOOKUP($Z$2,DALYs!$A$2:$MW$40,'Intervention list'!BG$195+1,0)</f>
        <v>0</v>
      </c>
      <c r="BH154" s="0" t="n">
        <f aca="false">IF(ISNUMBER(FIND(BH$1,$D154))=$AO$1,1,0)*VLOOKUP($Z$2,DALYs!$A$2:$MW$40,'Intervention list'!BH$195+1,0)</f>
        <v>0</v>
      </c>
      <c r="BI154" s="0" t="n">
        <f aca="false">IF(ISNUMBER(FIND(BI$1,$D154))=$AO$1,1,0)*VLOOKUP($Z$2,DALYs!$A$2:$MW$40,'Intervention list'!BI$195+1,0)</f>
        <v>0</v>
      </c>
      <c r="BJ154" s="0" t="n">
        <f aca="false">IF(ISNUMBER(FIND(BJ$1,$D154))=$AO$1,1,0)*VLOOKUP($Z$2,DALYs!$A$2:$MW$40,'Intervention list'!BJ$195+1,0)</f>
        <v>0</v>
      </c>
      <c r="BK154" s="0" t="n">
        <f aca="false">IF(ISNUMBER(FIND(BK$1,$D154))=$AO$1,1,0)*VLOOKUP($Z$2,DALYs!$A$2:$MW$40,'Intervention list'!BK$195+1,0)</f>
        <v>0</v>
      </c>
      <c r="BL154" s="0" t="n">
        <f aca="false">IF(ISNUMBER(FIND(BL$1,$D154))=$AO$1,1,0)*VLOOKUP($Z$2,DALYs!$A$2:$MW$40,'Intervention list'!BL$195+1,0)</f>
        <v>0</v>
      </c>
      <c r="BM154" s="0" t="n">
        <f aca="false">IF(ISNUMBER(FIND(BM$1,$D154))=$AO$1,1,0)*VLOOKUP($Z$2,DALYs!$A$2:$MW$40,'Intervention list'!BM$195+1,0)</f>
        <v>0</v>
      </c>
      <c r="BN154" s="0" t="n">
        <f aca="false">IF(ISNUMBER(FIND(BN$1,$D154))=$AO$1,1,0)*VLOOKUP($Z$2,DALYs!$A$2:$MW$40,'Intervention list'!BN$195+1,0)</f>
        <v>0</v>
      </c>
      <c r="BO154" s="0" t="n">
        <f aca="false">IF(ISNUMBER(FIND(BO$1,$D154))=$AO$1,1,0)*VLOOKUP($Z$2,DALYs!$A$2:$MW$40,'Intervention list'!BO$195+1,0)</f>
        <v>0</v>
      </c>
      <c r="BP154" s="0" t="n">
        <f aca="false">IF(ISNUMBER(FIND(BP$1,$D154))=$AO$1,1,0)*VLOOKUP($Z$2,DALYs!$A$2:$MW$40,'Intervention list'!BP$195+1,0)</f>
        <v>0</v>
      </c>
      <c r="BQ154" s="0" t="n">
        <f aca="false">IF(ISNUMBER(FIND(BQ$1,$D154))=$AO$1,1,0)*VLOOKUP($Z$2,DALYs!$A$2:$MW$40,'Intervention list'!BQ$195+1,0)</f>
        <v>0</v>
      </c>
      <c r="BR154" s="0" t="n">
        <f aca="false">IF(ISNUMBER(FIND(BR$1,$D154))=$AO$1,1,0)*VLOOKUP($Z$2,DALYs!$A$2:$MW$40,'Intervention list'!BR$195+1,0)</f>
        <v>0</v>
      </c>
      <c r="BS154" s="0" t="n">
        <f aca="false">IF(ISNUMBER(FIND(BS$1,$D154))=$AO$1,1,0)*VLOOKUP($Z$2,DALYs!$A$2:$MW$40,'Intervention list'!BS$195+1,0)</f>
        <v>0</v>
      </c>
      <c r="BT154" s="0" t="n">
        <f aca="false">IF(ISNUMBER(FIND(BT$1,$D154))=$AO$1,1,0)*VLOOKUP($Z$2,DALYs!$A$2:$MW$40,'Intervention list'!BT$195+1,0)</f>
        <v>0</v>
      </c>
      <c r="BU154" s="0" t="n">
        <f aca="false">IF(ISNUMBER(FIND(BU$1,$D154))=$AO$1,1,0)*VLOOKUP($Z$2,DALYs!$A$2:$MW$40,'Intervention list'!BU$195+1,0)</f>
        <v>0</v>
      </c>
      <c r="BV154" s="0" t="n">
        <f aca="false">IF(ISNUMBER(FIND(BV$1,$D154))=$AO$1,1,0)*VLOOKUP($Z$2,DALYs!$A$2:$MW$40,'Intervention list'!BV$195+1,0)</f>
        <v>0</v>
      </c>
      <c r="BW154" s="0" t="n">
        <f aca="false">IF(ISNUMBER(FIND(BW$1,$D154))=$AO$1,1,0)*VLOOKUP($Z$2,DALYs!$A$2:$MW$40,'Intervention list'!BW$195+1,0)</f>
        <v>0</v>
      </c>
      <c r="BX154" s="0" t="n">
        <f aca="false">IF(ISNUMBER(FIND(BX$1,$D154))=$AO$1,1,0)*VLOOKUP($Z$2,DALYs!$A$2:$MW$40,'Intervention list'!BX$195+1,0)</f>
        <v>0</v>
      </c>
      <c r="BY154" s="0" t="n">
        <f aca="false">IF(ISNUMBER(FIND(BY$1,$D154))=$AO$1,1,0)*VLOOKUP($Z$2,DALYs!$A$2:$MW$40,'Intervention list'!BY$195+1,0)</f>
        <v>0</v>
      </c>
      <c r="BZ154" s="0" t="n">
        <f aca="false">IF(ISNUMBER(FIND(BZ$1,$D154))=$AO$1,1,0)*VLOOKUP($Z$2,DALYs!$A$2:$MW$40,'Intervention list'!BZ$195+1,0)</f>
        <v>0</v>
      </c>
      <c r="CA154" s="0" t="n">
        <f aca="false">IF(ISNUMBER(FIND(CA$1,$D154))=$AO$1,1,0)*VLOOKUP($Z$2,DALYs!$A$2:$MW$40,'Intervention list'!CA$195+1,0)</f>
        <v>0</v>
      </c>
      <c r="CB154" s="0" t="n">
        <f aca="false">IF(ISNUMBER(FIND(CB$1,$D154))=$AO$1,1,0)*VLOOKUP($Z$2,DALYs!$A$2:$MW$40,'Intervention list'!CB$195+1,0)</f>
        <v>0</v>
      </c>
      <c r="CC154" s="0" t="n">
        <f aca="false">IF(ISNUMBER(FIND(CC$1,$D154))=$AO$1,1,0)*VLOOKUP($Z$2,DALYs!$A$2:$MW$40,'Intervention list'!CC$195+1,0)</f>
        <v>0</v>
      </c>
      <c r="CD154" s="0" t="n">
        <f aca="false">IF(ISNUMBER(FIND(CD$1,$D154))=$AO$1,1,0)*VLOOKUP($Z$2,DALYs!$A$2:$MW$40,'Intervention list'!CD$195+1,0)</f>
        <v>0</v>
      </c>
      <c r="CE154" s="0" t="n">
        <f aca="false">IF(ISNUMBER(FIND(CE$1,$D154))=$AO$1,1,0)*VLOOKUP($Z$2,DALYs!$A$2:$MW$40,'Intervention list'!CE$195+1,0)</f>
        <v>0</v>
      </c>
      <c r="CF154" s="0" t="n">
        <f aca="false">IF(ISNUMBER(FIND(CF$1,$D154))=$AO$1,1,0)*VLOOKUP($Z$2,DALYs!$A$2:$MW$40,'Intervention list'!CF$195+1,0)</f>
        <v>0</v>
      </c>
      <c r="CG154" s="0" t="n">
        <f aca="false">IF(ISNUMBER(FIND(CG$1,$D154))=$AO$1,1,0)*VLOOKUP($Z$2,DALYs!$A$2:$MW$40,'Intervention list'!CG$195+1,0)</f>
        <v>0</v>
      </c>
      <c r="CH154" s="0" t="n">
        <f aca="false">IF(ISNUMBER(FIND(CH$1,$D154))=$AO$1,1,0)*VLOOKUP($Z$2,DALYs!$A$2:$MW$40,'Intervention list'!CH$195+1,0)</f>
        <v>0</v>
      </c>
      <c r="CI154" s="0" t="n">
        <f aca="false">IF(ISNUMBER(FIND(CI$1,$D154))=$AO$1,1,0)*VLOOKUP($Z$2,DALYs!$A$2:$MW$40,'Intervention list'!CI$195+1,0)</f>
        <v>0</v>
      </c>
      <c r="CJ154" s="0" t="n">
        <f aca="false">IF(ISNUMBER(FIND(CJ$1,$D154))=$AO$1,1,0)*VLOOKUP($Z$2,DALYs!$A$2:$MW$40,'Intervention list'!CJ$195+1,0)</f>
        <v>0</v>
      </c>
      <c r="CK154" s="0" t="n">
        <f aca="false">IF(ISNUMBER(FIND(CK$1,$D154))=$AO$1,1,0)*VLOOKUP($Z$2,DALYs!$A$2:$MW$40,'Intervention list'!CK$195+1,0)</f>
        <v>0</v>
      </c>
      <c r="CL154" s="0" t="n">
        <f aca="false">IF(ISNUMBER(FIND(CL$1,$D154))=$AO$1,1,0)*VLOOKUP($Z$2,DALYs!$A$2:$MW$40,'Intervention list'!CL$195+1,0)</f>
        <v>0</v>
      </c>
      <c r="CM154" s="0" t="n">
        <f aca="false">IF(ISNUMBER(FIND(CM$1,$D154))=$AO$1,1,0)*VLOOKUP($Z$2,DALYs!$A$2:$MW$40,'Intervention list'!CM$195+1,0)</f>
        <v>0</v>
      </c>
      <c r="CN154" s="0" t="n">
        <f aca="false">IF(ISNUMBER(FIND(CN$1,$D154))=$AO$1,1,0)*VLOOKUP($Z$2,DALYs!$A$2:$MW$40,'Intervention list'!CN$195+1,0)</f>
        <v>0</v>
      </c>
      <c r="CO154" s="0" t="n">
        <f aca="false">IF(ISNUMBER(FIND(CO$1,$D154))=$AO$1,1,0)*VLOOKUP($Z$2,DALYs!$A$2:$MW$40,'Intervention list'!CO$195+1,0)</f>
        <v>0</v>
      </c>
      <c r="CP154" s="0" t="n">
        <f aca="false">IF(ISNUMBER(FIND(CP$1,$D154))=$AO$1,1,0)*VLOOKUP($Z$2,DALYs!$A$2:$MW$40,'Intervention list'!CP$195+1,0)</f>
        <v>0</v>
      </c>
      <c r="CQ154" s="0" t="n">
        <f aca="false">IF(ISNUMBER(FIND(CQ$1,$D154))=$AO$1,1,0)*VLOOKUP($Z$2,DALYs!$A$2:$MW$40,'Intervention list'!CQ$195+1,0)</f>
        <v>0</v>
      </c>
      <c r="CR154" s="0" t="n">
        <f aca="false">IF(ISNUMBER(FIND(CR$1,$D154))=$AO$1,1,0)*VLOOKUP($Z$2,DALYs!$A$2:$MW$40,'Intervention list'!CR$195+1,0)</f>
        <v>0</v>
      </c>
      <c r="CS154" s="0" t="n">
        <f aca="false">IF(ISNUMBER(FIND(CS$1,$D154))=$AO$1,1,0)*VLOOKUP($Z$2,DALYs!$A$2:$MW$40,'Intervention list'!CS$195+1,0)</f>
        <v>0</v>
      </c>
      <c r="CT154" s="0" t="n">
        <f aca="false">IF(ISNUMBER(FIND(CT$1,$D154))=$AO$1,1,0)*VLOOKUP($Z$2,DALYs!$A$2:$MW$40,'Intervention list'!CT$195+1,0)</f>
        <v>0</v>
      </c>
      <c r="CU154" s="0" t="n">
        <f aca="false">IF(ISNUMBER(FIND(CU$1,$D154))=$AO$1,1,0)*VLOOKUP($Z$2,DALYs!$A$2:$MW$40,'Intervention list'!CU$195+1,0)</f>
        <v>0</v>
      </c>
      <c r="CV154" s="0" t="n">
        <f aca="false">IF(ISNUMBER(FIND(CV$1,$D154))=$AO$1,1,0)*VLOOKUP($Z$2,DALYs!$A$2:$MW$40,'Intervention list'!CV$195+1,0)</f>
        <v>0</v>
      </c>
      <c r="CW154" s="0" t="n">
        <f aca="false">IF(ISNUMBER(FIND(CW$1,$D154))=$AO$1,1,0)*VLOOKUP($Z$2,DALYs!$A$2:$MW$40,'Intervention list'!CW$195+1,0)</f>
        <v>0</v>
      </c>
      <c r="CX154" s="0" t="n">
        <f aca="false">IF(ISNUMBER(FIND(CX$1,$D154))=$AO$1,1,0)*VLOOKUP($Z$2,DALYs!$A$2:$MW$40,'Intervention list'!CX$195+1,0)</f>
        <v>0</v>
      </c>
      <c r="CY154" s="0" t="n">
        <f aca="false">IF(ISNUMBER(FIND(CY$1,$D154))=$AO$1,1,0)*VLOOKUP($Z$2,DALYs!$A$2:$MW$40,'Intervention list'!CY$195+1,0)</f>
        <v>0</v>
      </c>
      <c r="CZ154" s="0" t="n">
        <f aca="false">IF(ISNUMBER(FIND(CZ$1,$D154))=$AO$1,1,0)*VLOOKUP($Z$2,DALYs!$A$2:$MW$40,'Intervention list'!CZ$195+1,0)</f>
        <v>0</v>
      </c>
      <c r="DA154" s="0" t="n">
        <f aca="false">IF(ISNUMBER(FIND(DA$1,$D154))=$AO$1,1,0)*VLOOKUP($Z$2,DALYs!$A$2:$MW$40,'Intervention list'!DA$195+1,0)</f>
        <v>0</v>
      </c>
      <c r="DB154" s="0" t="n">
        <f aca="false">IF(ISNUMBER(FIND(DB$1,$D154))=$AO$1,1,0)*VLOOKUP($Z$2,DALYs!$A$2:$MW$40,'Intervention list'!DB$195+1,0)</f>
        <v>0</v>
      </c>
      <c r="DC154" s="0" t="n">
        <f aca="false">IF(ISNUMBER(FIND(DC$1,$D154))=$AO$1,1,0)*VLOOKUP($Z$2,DALYs!$A$2:$MW$40,'Intervention list'!DC$195+1,0)</f>
        <v>0</v>
      </c>
      <c r="DD154" s="0" t="n">
        <f aca="false">IF(ISNUMBER(FIND(DD$1,$D154))=$AO$1,1,0)*VLOOKUP($Z$2,DALYs!$A$2:$MW$40,'Intervention list'!DD$195+1,0)</f>
        <v>0</v>
      </c>
      <c r="DE154" s="0" t="n">
        <f aca="false">IF(ISNUMBER(FIND(DE$1,$D154))=$AO$1,1,0)*VLOOKUP($Z$2,DALYs!$A$2:$MW$40,'Intervention list'!DE$195+1,0)</f>
        <v>0</v>
      </c>
      <c r="DF154" s="0" t="n">
        <f aca="false">IF(ISNUMBER(FIND(DF$1,$D154))=$AO$1,1,0)*VLOOKUP($Z$2,DALYs!$A$2:$MW$40,'Intervention list'!DF$195+1,0)</f>
        <v>0</v>
      </c>
      <c r="DG154" s="0" t="n">
        <f aca="false">IF(ISNUMBER(FIND(DG$1,$D154))=$AO$1,1,0)*VLOOKUP($Z$2,DALYs!$A$2:$MW$40,'Intervention list'!DG$195+1,0)</f>
        <v>0</v>
      </c>
      <c r="DH154" s="0" t="n">
        <f aca="false">IF(ISNUMBER(FIND(DH$1,$D154))=$AO$1,1,0)*VLOOKUP($Z$2,DALYs!$A$2:$MW$40,'Intervention list'!DH$195+1,0)</f>
        <v>0</v>
      </c>
      <c r="DI154" s="0" t="n">
        <f aca="false">IF(ISNUMBER(FIND(DI$1,$D154))=$AO$1,1,0)*VLOOKUP($Z$2,DALYs!$A$2:$MW$40,'Intervention list'!DI$195+1,0)</f>
        <v>0</v>
      </c>
      <c r="DJ154" s="0" t="n">
        <f aca="false">IF(ISNUMBER(FIND(DJ$1,$D154))=$AO$1,1,0)*VLOOKUP($Z$2,DALYs!$A$2:$MW$40,'Intervention list'!DJ$195+1,0)</f>
        <v>0</v>
      </c>
      <c r="DK154" s="0" t="n">
        <f aca="false">IF(ISNUMBER(FIND(DK$1,$D154))=$AO$1,1,0)*VLOOKUP($Z$2,DALYs!$A$2:$MW$40,'Intervention list'!DK$195+1,0)</f>
        <v>0</v>
      </c>
      <c r="DL154" s="0" t="n">
        <f aca="false">IF(ISNUMBER(FIND(DL$1,$D154))=$AO$1,1,0)*VLOOKUP($Z$2,DALYs!$A$2:$MW$40,'Intervention list'!DL$195+1,0)</f>
        <v>0</v>
      </c>
      <c r="DM154" s="0" t="n">
        <f aca="false">IF(ISNUMBER(FIND(DM$1,$D154))=$AO$1,1,0)*VLOOKUP($Z$2,DALYs!$A$2:$MW$40,'Intervention list'!DM$195+1,0)</f>
        <v>0</v>
      </c>
      <c r="DN154" s="0" t="n">
        <f aca="false">IF(ISNUMBER(FIND(DN$1,$D154))=$AO$1,1,0)*VLOOKUP($Z$2,DALYs!$A$2:$MW$40,'Intervention list'!DN$195+1,0)</f>
        <v>0</v>
      </c>
      <c r="DO154" s="0" t="n">
        <f aca="false">IF(ISNUMBER(FIND(DO$1,$D154))=$AO$1,1,0)*VLOOKUP($Z$2,DALYs!$A$2:$MW$40,'Intervention list'!DO$195+1,0)</f>
        <v>0</v>
      </c>
      <c r="DP154" s="0" t="n">
        <f aca="false">IF(ISNUMBER(FIND(DP$1,$D154))=$AO$1,1,0)*VLOOKUP($Z$2,DALYs!$A$2:$MW$40,'Intervention list'!DP$195+1,0)</f>
        <v>0</v>
      </c>
      <c r="DQ154" s="0" t="n">
        <f aca="false">IF(ISNUMBER(FIND(DQ$1,$D154))=$AO$1,1,0)*VLOOKUP($Z$2,DALYs!$A$2:$MW$40,'Intervention list'!DQ$195+1,0)</f>
        <v>0</v>
      </c>
      <c r="DR154" s="0" t="n">
        <f aca="false">IF(ISNUMBER(FIND(DR$1,$D154))=$AO$1,1,0)*VLOOKUP($Z$2,DALYs!$A$2:$MW$40,'Intervention list'!DR$195+1,0)</f>
        <v>0</v>
      </c>
      <c r="DS154" s="0" t="n">
        <f aca="false">IF(ISNUMBER(FIND(DS$1,$D154))=$AO$1,1,0)*VLOOKUP($Z$2,DALYs!$A$2:$MW$40,'Intervention list'!DS$195+1,0)</f>
        <v>0</v>
      </c>
      <c r="DT154" s="0" t="n">
        <f aca="false">IF(ISNUMBER(FIND(DT$1,$D154))=$AO$1,1,0)*VLOOKUP($Z$2,DALYs!$A$2:$MW$40,'Intervention list'!DT$195+1,0)</f>
        <v>0</v>
      </c>
      <c r="DU154" s="0" t="n">
        <f aca="false">IF(ISNUMBER(FIND(DU$1,$D154))=$AO$1,1,0)*VLOOKUP($Z$2,DALYs!$A$2:$MW$40,'Intervention list'!DU$195+1,0)</f>
        <v>0</v>
      </c>
      <c r="DV154" s="0" t="n">
        <f aca="false">IF(ISNUMBER(FIND(DV$1,$D154))=$AO$1,1,0)*VLOOKUP($Z$2,DALYs!$A$2:$MW$40,'Intervention list'!DV$195+1,0)</f>
        <v>0</v>
      </c>
      <c r="DW154" s="0" t="n">
        <f aca="false">IF(ISNUMBER(FIND(DW$1,$D154))=$AO$1,1,0)*VLOOKUP($Z$2,DALYs!$A$2:$MW$40,'Intervention list'!DW$195+1,0)</f>
        <v>0</v>
      </c>
      <c r="DX154" s="0" t="n">
        <f aca="false">IF(ISNUMBER(FIND(DX$1,$D154))=$AO$1,1,0)*VLOOKUP($Z$2,DALYs!$A$2:$MW$40,'Intervention list'!DX$195+1,0)</f>
        <v>0</v>
      </c>
      <c r="DY154" s="0" t="n">
        <f aca="false">IF(ISNUMBER(FIND(DY$1,$D154))=$AO$1,1,0)*VLOOKUP($Z$2,DALYs!$A$2:$MW$40,'Intervention list'!DY$195+1,0)</f>
        <v>0</v>
      </c>
      <c r="DZ154" s="0" t="n">
        <f aca="false">IF(ISNUMBER(FIND(DZ$1,$D154))=$AO$1,1,0)*VLOOKUP($Z$2,DALYs!$A$2:$MW$40,'Intervention list'!DZ$195+1,0)</f>
        <v>0</v>
      </c>
      <c r="EA154" s="0" t="n">
        <f aca="false">IF(ISNUMBER(FIND(EA$1,$D154))=$AO$1,1,0)*VLOOKUP($Z$2,DALYs!$A$2:$MW$40,'Intervention list'!EA$195+1,0)</f>
        <v>0</v>
      </c>
      <c r="EB154" s="0" t="n">
        <f aca="false">IF(ISNUMBER(FIND(EB$1,$D154))=$AO$1,1,0)*VLOOKUP($Z$2,DALYs!$A$2:$MW$40,'Intervention list'!EB$195+1,0)</f>
        <v>0</v>
      </c>
      <c r="EC154" s="0" t="n">
        <f aca="false">IF(ISNUMBER(FIND(EC$1,$D154))=$AO$1,1,0)*VLOOKUP($Z$2,DALYs!$A$2:$MW$40,'Intervention list'!EC$195+1,0)</f>
        <v>0</v>
      </c>
      <c r="ED154" s="0" t="n">
        <f aca="false">IF(ISNUMBER(FIND(ED$1,$D154))=$AO$1,1,0)*VLOOKUP($Z$2,DALYs!$A$2:$MW$40,'Intervention list'!ED$195+1,0)</f>
        <v>0</v>
      </c>
      <c r="EE154" s="0" t="n">
        <f aca="false">IF(ISNUMBER(FIND(EE$1,$D154))=$AO$1,1,0)*VLOOKUP($Z$2,DALYs!$A$2:$MW$40,'Intervention list'!EE$195+1,0)</f>
        <v>0</v>
      </c>
      <c r="EF154" s="0" t="n">
        <f aca="false">IF(ISNUMBER(FIND(EF$1,$D154))=$AO$1,1,0)*VLOOKUP($Z$2,DALYs!$A$2:$MW$40,'Intervention list'!EF$195+1,0)</f>
        <v>0</v>
      </c>
      <c r="EG154" s="0" t="n">
        <f aca="false">IF(ISNUMBER(FIND(EG$1,$D154))=$AO$1,1,0)*VLOOKUP($Z$2,DALYs!$A$2:$MW$40,'Intervention list'!EG$195+1,0)</f>
        <v>0</v>
      </c>
      <c r="EH154" s="0" t="n">
        <f aca="false">IF(ISNUMBER(FIND(EH$1,$D154))=$AO$1,1,0)*VLOOKUP($Z$2,DALYs!$A$2:$MW$40,'Intervention list'!EH$195+1,0)</f>
        <v>0</v>
      </c>
      <c r="EI154" s="0" t="n">
        <f aca="false">IF(ISNUMBER(FIND(EI$1,$D154))=$AO$1,1,0)*VLOOKUP($Z$2,DALYs!$A$2:$MW$40,'Intervention list'!EI$195+1,0)</f>
        <v>0</v>
      </c>
      <c r="EJ154" s="0" t="n">
        <f aca="false">IF(ISNUMBER(FIND(EJ$1,$D154))=$AO$1,1,0)*VLOOKUP($Z$2,DALYs!$A$2:$MW$40,'Intervention list'!EJ$195+1,0)</f>
        <v>0</v>
      </c>
      <c r="EK154" s="0" t="n">
        <f aca="false">IF(ISNUMBER(FIND(EK$1,$D154))=$AO$1,1,0)*VLOOKUP($Z$2,DALYs!$A$2:$MW$40,'Intervention list'!EK$195+1,0)</f>
        <v>0</v>
      </c>
      <c r="EL154" s="0" t="n">
        <f aca="false">IF(ISNUMBER(FIND(EL$1,$D154))=$AO$1,1,0)*VLOOKUP($Z$2,DALYs!$A$2:$MW$40,'Intervention list'!EL$195+1,0)</f>
        <v>0</v>
      </c>
      <c r="EM154" s="0" t="n">
        <f aca="false">IF(ISNUMBER(FIND(EM$1,$D154))=$AO$1,1,0)*VLOOKUP($Z$2,DALYs!$A$2:$MW$40,'Intervention list'!EM$195+1,0)</f>
        <v>0</v>
      </c>
      <c r="EN154" s="0" t="n">
        <f aca="false">IF(ISNUMBER(FIND(EN$1,$D154))=$AO$1,1,0)*VLOOKUP($Z$2,DALYs!$A$2:$MW$40,'Intervention list'!EN$195+1,0)</f>
        <v>0</v>
      </c>
      <c r="EO154" s="0" t="n">
        <f aca="false">IF(ISNUMBER(FIND(EO$1,$D154))=$AO$1,1,0)*VLOOKUP($Z$2,DALYs!$A$2:$MW$40,'Intervention list'!EO$195+1,0)</f>
        <v>0</v>
      </c>
      <c r="EP154" s="0" t="n">
        <f aca="false">IF(ISNUMBER(FIND(EP$1,$D154))=$AO$1,1,0)*VLOOKUP($Z$2,DALYs!$A$2:$MW$40,'Intervention list'!EP$195+1,0)</f>
        <v>0</v>
      </c>
      <c r="EQ154" s="0" t="n">
        <f aca="false">IF(ISNUMBER(FIND(EQ$1,$D154))=$AO$1,1,0)*VLOOKUP($Z$2,DALYs!$A$2:$MW$40,'Intervention list'!EQ$195+1,0)</f>
        <v>0</v>
      </c>
      <c r="ER154" s="0" t="n">
        <f aca="false">IF(ISNUMBER(FIND(ER$1,$D154))=$AO$1,1,0)*VLOOKUP($Z$2,DALYs!$A$2:$MW$40,'Intervention list'!ER$195+1,0)</f>
        <v>0</v>
      </c>
      <c r="ES154" s="0" t="n">
        <f aca="false">IF(ISNUMBER(FIND(ES$1,$D154))=$AO$1,1,0)*VLOOKUP($Z$2,DALYs!$A$2:$MW$40,'Intervention list'!ES$195+1,0)</f>
        <v>0</v>
      </c>
      <c r="ET154" s="0" t="n">
        <f aca="false">IF(ISNUMBER(FIND(ET$1,$D154))=$AO$1,1,0)*VLOOKUP($Z$2,DALYs!$A$2:$MW$40,'Intervention list'!ET$195+1,0)</f>
        <v>0</v>
      </c>
      <c r="EU154" s="0" t="n">
        <f aca="false">IF(ISNUMBER(FIND(EU$1,$D154))=$AO$1,1,0)*VLOOKUP($Z$2,DALYs!$A$2:$MW$40,'Intervention list'!EU$195+1,0)</f>
        <v>0</v>
      </c>
      <c r="EV154" s="0" t="n">
        <f aca="false">IF(ISNUMBER(FIND(EV$1,$D154))=$AO$1,1,0)*VLOOKUP($Z$2,DALYs!$A$2:$MW$40,'Intervention list'!EV$195+1,0)</f>
        <v>0</v>
      </c>
      <c r="EW154" s="0" t="n">
        <f aca="false">IF(ISNUMBER(FIND(EW$1,$D154))=$AO$1,1,0)*VLOOKUP($Z$2,DALYs!$A$2:$MW$40,'Intervention list'!EW$195+1,0)</f>
        <v>0</v>
      </c>
      <c r="EX154" s="0" t="n">
        <f aca="false">IF(ISNUMBER(FIND(EX$1,$D154))=$AO$1,1,0)*VLOOKUP($Z$2,DALYs!$A$2:$MW$40,'Intervention list'!EX$195+1,0)</f>
        <v>0</v>
      </c>
      <c r="EY154" s="0" t="n">
        <f aca="false">IF(ISNUMBER(FIND(EY$1,$D154))=$AO$1,1,0)*VLOOKUP($Z$2,DALYs!$A$2:$MW$40,'Intervention list'!EY$195+1,0)</f>
        <v>0</v>
      </c>
      <c r="EZ154" s="0" t="n">
        <f aca="false">IF(ISNUMBER(FIND(EZ$1,$D154))=$AO$1,1,0)*VLOOKUP($Z$2,DALYs!$A$2:$MW$40,'Intervention list'!EZ$195+1,0)</f>
        <v>0</v>
      </c>
      <c r="FA154" s="0" t="n">
        <f aca="false">IF(ISNUMBER(FIND(FA$1,$D154))=$AO$1,1,0)*VLOOKUP($Z$2,DALYs!$A$2:$MW$40,'Intervention list'!FA$195+1,0)</f>
        <v>0</v>
      </c>
      <c r="FB154" s="0" t="n">
        <f aca="false">IF(ISNUMBER(FIND(FB$1,$D154))=$AO$1,1,0)*VLOOKUP($Z$2,DALYs!$A$2:$MW$40,'Intervention list'!FB$195+1,0)</f>
        <v>0</v>
      </c>
      <c r="FC154" s="0" t="n">
        <f aca="false">IF(ISNUMBER(FIND(FC$1,$D154))=$AO$1,1,0)*VLOOKUP($Z$2,DALYs!$A$2:$MW$40,'Intervention list'!FC$195+1,0)</f>
        <v>0</v>
      </c>
      <c r="FD154" s="0" t="n">
        <f aca="false">IF(ISNUMBER(FIND(FD$1,$D154))=$AO$1,1,0)*VLOOKUP($Z$2,DALYs!$A$2:$MW$40,'Intervention list'!FD$195+1,0)</f>
        <v>0</v>
      </c>
      <c r="FE154" s="0" t="n">
        <f aca="false">IF(ISNUMBER(FIND(FE$1,$D154))=$AO$1,1,0)*VLOOKUP($Z$2,DALYs!$A$2:$MW$40,'Intervention list'!FE$195+1,0)</f>
        <v>0</v>
      </c>
      <c r="FF154" s="0" t="n">
        <f aca="false">IF(ISNUMBER(FIND(FF$1,$D154))=$AO$1,1,0)*VLOOKUP($Z$2,DALYs!$A$2:$MW$40,'Intervention list'!FF$195+1,0)</f>
        <v>0</v>
      </c>
      <c r="FG154" s="0" t="n">
        <f aca="false">IF(ISNUMBER(FIND(FG$1,$D154))=$AO$1,1,0)*VLOOKUP($Z$2,DALYs!$A$2:$MW$40,'Intervention list'!FG$195+1,0)</f>
        <v>0</v>
      </c>
      <c r="FH154" s="0" t="n">
        <f aca="false">IF(ISNUMBER(FIND(FH$1,$D154))=$AO$1,1,0)*VLOOKUP($Z$2,DALYs!$A$2:$MW$40,'Intervention list'!FH$195+1,0)</f>
        <v>0</v>
      </c>
      <c r="FI154" s="0" t="n">
        <f aca="false">IF(ISNUMBER(FIND(FI$1,$D154))=$AO$1,1,0)*VLOOKUP($Z$2,DALYs!$A$2:$MW$40,'Intervention list'!FI$195+1,0)</f>
        <v>0</v>
      </c>
      <c r="FJ154" s="0" t="n">
        <f aca="false">IF(ISNUMBER(FIND(FJ$1,$D154))=$AO$1,1,0)*VLOOKUP($Z$2,DALYs!$A$2:$MW$40,'Intervention list'!FJ$195+1,0)</f>
        <v>0</v>
      </c>
      <c r="FK154" s="0" t="n">
        <f aca="false">IF(ISNUMBER(FIND(FK$1,$D154))=$AO$1,1,0)*VLOOKUP($Z$2,DALYs!$A$2:$MW$40,'Intervention list'!FK$195+1,0)</f>
        <v>0</v>
      </c>
      <c r="FL154" s="0" t="n">
        <f aca="false">IF(ISNUMBER(FIND(FL$1,$D154))=$AO$1,1,0)*VLOOKUP($Z$2,DALYs!$A$2:$MW$40,'Intervention list'!FL$195+1,0)</f>
        <v>0</v>
      </c>
      <c r="FM154" s="0" t="n">
        <f aca="false">IF(ISNUMBER(FIND(FM$1,$D154))=$AO$1,1,0)*VLOOKUP($Z$2,DALYs!$A$2:$MW$40,'Intervention list'!FM$195+1,0)</f>
        <v>0</v>
      </c>
      <c r="FN154" s="0" t="n">
        <f aca="false">IF(ISNUMBER(FIND(FN$1,$D154))=$AO$1,1,0)*VLOOKUP($Z$2,DALYs!$A$2:$MW$40,'Intervention list'!FN$195+1,0)</f>
        <v>0</v>
      </c>
      <c r="FO154" s="0" t="n">
        <f aca="false">IF(ISNUMBER(FIND(FO$1,$D154))=$AO$1,1,0)*VLOOKUP($Z$2,DALYs!$A$2:$MW$40,'Intervention list'!FO$195+1,0)</f>
        <v>0</v>
      </c>
      <c r="FP154" s="0" t="n">
        <f aca="false">IF(ISNUMBER(FIND(FP$1,$D154))=$AO$1,1,0)*VLOOKUP($Z$2,DALYs!$A$2:$MW$40,'Intervention list'!FP$195+1,0)</f>
        <v>0</v>
      </c>
      <c r="FQ154" s="0" t="n">
        <f aca="false">IF(ISNUMBER(FIND(FQ$1,$D154))=$AO$1,1,0)*VLOOKUP($Z$2,DALYs!$A$2:$MW$40,'Intervention list'!FQ$195+1,0)</f>
        <v>0</v>
      </c>
      <c r="FR154" s="0" t="n">
        <f aca="false">IF(ISNUMBER(FIND(FR$1,$D154))=$AO$1,1,0)*VLOOKUP($Z$2,DALYs!$A$2:$MW$40,'Intervention list'!FR$195+1,0)</f>
        <v>0</v>
      </c>
      <c r="FS154" s="0" t="n">
        <f aca="false">IF(ISNUMBER(FIND(FS$1,$D154))=$AO$1,1,0)*VLOOKUP($Z$2,DALYs!$A$2:$MW$40,'Intervention list'!FS$195+1,0)</f>
        <v>0</v>
      </c>
      <c r="FT154" s="0" t="n">
        <f aca="false">IF(ISNUMBER(FIND(FT$1,$D154))=$AO$1,1,0)*VLOOKUP($Z$2,DALYs!$A$2:$MW$40,'Intervention list'!FT$195+1,0)</f>
        <v>0</v>
      </c>
      <c r="FU154" s="0" t="n">
        <f aca="false">IF(ISNUMBER(FIND(FU$1,$D154))=$AO$1,1,0)*VLOOKUP($Z$2,DALYs!$A$2:$MW$40,'Intervention list'!FU$195+1,0)</f>
        <v>0</v>
      </c>
      <c r="FV154" s="0" t="n">
        <f aca="false">IF(ISNUMBER(FIND(FV$1,$D154))=$AO$1,1,0)*VLOOKUP($Z$2,DALYs!$A$2:$MW$40,'Intervention list'!FV$195+1,0)</f>
        <v>0</v>
      </c>
      <c r="FW154" s="0" t="n">
        <f aca="false">IF(ISNUMBER(FIND(FW$1,$D154))=$AO$1,1,0)*VLOOKUP($Z$2,DALYs!$A$2:$MW$40,'Intervention list'!FW$195+1,0)</f>
        <v>0</v>
      </c>
      <c r="FX154" s="0" t="n">
        <f aca="false">IF(ISNUMBER(FIND(FX$1,$D154))=$AO$1,1,0)*VLOOKUP($Z$2,DALYs!$A$2:$MW$40,'Intervention list'!FX$195+1,0)</f>
        <v>0</v>
      </c>
      <c r="FY154" s="0" t="n">
        <f aca="false">IF(ISNUMBER(FIND(FY$1,$D154))=$AO$1,1,0)*VLOOKUP($Z$2,DALYs!$A$2:$MW$40,'Intervention list'!FY$195+1,0)</f>
        <v>0</v>
      </c>
      <c r="FZ154" s="0" t="n">
        <f aca="false">IF(ISNUMBER(FIND(FZ$1,$D154))=$AO$1,1,0)*VLOOKUP($Z$2,DALYs!$A$2:$MW$40,'Intervention list'!FZ$195+1,0)</f>
        <v>0</v>
      </c>
      <c r="GA154" s="0" t="n">
        <f aca="false">IF(ISNUMBER(FIND(GA$1,$D154))=$AO$1,1,0)*VLOOKUP($Z$2,DALYs!$A$2:$MW$40,'Intervention list'!GA$195+1,0)</f>
        <v>0</v>
      </c>
      <c r="GB154" s="0" t="n">
        <f aca="false">IF(ISNUMBER(FIND(GB$1,$D154))=$AO$1,1,0)*VLOOKUP($Z$2,DALYs!$A$2:$MW$40,'Intervention list'!GB$195+1,0)</f>
        <v>0</v>
      </c>
      <c r="GC154" s="0" t="n">
        <f aca="false">IF(ISNUMBER(FIND(GC$1,$D154))=$AO$1,1,0)*VLOOKUP($Z$2,DALYs!$A$2:$MW$40,'Intervention list'!GC$195+1,0)</f>
        <v>0</v>
      </c>
      <c r="GD154" s="0" t="n">
        <f aca="false">IF(ISNUMBER(FIND(GD$1,$D154))=$AO$1,1,0)*VLOOKUP($Z$2,DALYs!$A$2:$MW$40,'Intervention list'!GD$195+1,0)</f>
        <v>0</v>
      </c>
      <c r="GE154" s="0" t="n">
        <f aca="false">IF(ISNUMBER(FIND(GE$1,$D154))=$AO$1,1,0)*VLOOKUP($Z$2,DALYs!$A$2:$MW$40,'Intervention list'!GE$195+1,0)</f>
        <v>0</v>
      </c>
      <c r="GF154" s="0" t="n">
        <f aca="false">IF(ISNUMBER(FIND(GF$1,$D154))=$AO$1,1,0)*VLOOKUP($Z$2,DALYs!$A$2:$MW$40,'Intervention list'!GF$195+1,0)</f>
        <v>0</v>
      </c>
      <c r="GG154" s="0" t="n">
        <f aca="false">IF(ISNUMBER(FIND(GG$1,$D154))=$AO$1,1,0)*VLOOKUP($Z$2,DALYs!$A$2:$MW$40,'Intervention list'!GG$195+1,0)</f>
        <v>0</v>
      </c>
      <c r="GH154" s="0" t="n">
        <f aca="false">IF(ISNUMBER(FIND(GH$1,$D154))=$AO$1,1,0)*VLOOKUP($Z$2,DALYs!$A$2:$MW$40,'Intervention list'!GH$195+1,0)</f>
        <v>0</v>
      </c>
      <c r="GI154" s="0" t="n">
        <f aca="false">IF(ISNUMBER(FIND(GI$1,$D154))=$AO$1,1,0)*VLOOKUP($Z$2,DALYs!$A$2:$MW$40,'Intervention list'!GI$195+1,0)</f>
        <v>0</v>
      </c>
      <c r="GJ154" s="0" t="n">
        <f aca="false">IF(ISNUMBER(FIND(GJ$1,$D154))=$AO$1,1,0)*VLOOKUP($Z$2,DALYs!$A$2:$MW$40,'Intervention list'!GJ$195+1,0)</f>
        <v>0</v>
      </c>
      <c r="GK154" s="0" t="n">
        <f aca="false">IF(ISNUMBER(FIND(GK$1,$D154))=$AO$1,1,0)*VLOOKUP($Z$2,DALYs!$A$2:$MW$40,'Intervention list'!GK$195+1,0)</f>
        <v>0</v>
      </c>
      <c r="GL154" s="0" t="n">
        <f aca="false">IF(ISNUMBER(FIND(GL$1,$D154))=$AO$1,1,0)*VLOOKUP($Z$2,DALYs!$A$2:$MW$40,'Intervention list'!GL$195+1,0)</f>
        <v>0</v>
      </c>
      <c r="GM154" s="0" t="n">
        <f aca="false">IF(ISNUMBER(FIND(GM$1,$D154))=$AO$1,1,0)*VLOOKUP($Z$2,DALYs!$A$2:$MW$40,'Intervention list'!GM$195+1,0)</f>
        <v>0</v>
      </c>
      <c r="GN154" s="0" t="n">
        <f aca="false">IF(ISNUMBER(FIND(GN$1,$D154))=$AO$1,1,0)*VLOOKUP($Z$2,DALYs!$A$2:$MW$40,'Intervention list'!GN$195+1,0)</f>
        <v>0</v>
      </c>
      <c r="GO154" s="0" t="n">
        <f aca="false">IF(ISNUMBER(FIND(GO$1,$D154))=$AO$1,1,0)*VLOOKUP($Z$2,DALYs!$A$2:$MW$40,'Intervention list'!GO$195+1,0)</f>
        <v>0</v>
      </c>
      <c r="GP154" s="0" t="n">
        <f aca="false">IF(ISNUMBER(FIND(GP$1,$D154))=$AO$1,1,0)*VLOOKUP($Z$2,DALYs!$A$2:$MW$40,'Intervention list'!GP$195+1,0)</f>
        <v>0</v>
      </c>
      <c r="GQ154" s="0" t="n">
        <f aca="false">IF(ISNUMBER(FIND(GQ$1,$D154))=$AO$1,1,0)*VLOOKUP($Z$2,DALYs!$A$2:$MW$40,'Intervention list'!GQ$195+1,0)</f>
        <v>0</v>
      </c>
      <c r="GR154" s="0" t="n">
        <f aca="false">IF(ISNUMBER(FIND(GR$1,$D154))=$AO$1,1,0)*VLOOKUP($Z$2,DALYs!$A$2:$MW$40,'Intervention list'!GR$195+1,0)</f>
        <v>0</v>
      </c>
      <c r="GS154" s="0" t="n">
        <f aca="false">IF(ISNUMBER(FIND(GS$1,$D154))=$AO$1,1,0)*VLOOKUP($Z$2,DALYs!$A$2:$MW$40,'Intervention list'!GS$195+1,0)</f>
        <v>0</v>
      </c>
      <c r="GT154" s="0" t="n">
        <f aca="false">IF(ISNUMBER(FIND(GT$1,$D154))=$AO$1,1,0)*VLOOKUP($Z$2,DALYs!$A$2:$MW$40,'Intervention list'!GT$195+1,0)</f>
        <v>0</v>
      </c>
      <c r="GU154" s="0" t="n">
        <f aca="false">IF(ISNUMBER(FIND(GU$1,$D154))=$AO$1,1,0)*VLOOKUP($Z$2,DALYs!$A$2:$MW$40,'Intervention list'!GU$195+1,0)</f>
        <v>0</v>
      </c>
      <c r="GV154" s="0" t="n">
        <f aca="false">IF(ISNUMBER(FIND(GV$1,$D154))=$AO$1,1,0)*VLOOKUP($Z$2,DALYs!$A$2:$MW$40,'Intervention list'!GV$195+1,0)</f>
        <v>0</v>
      </c>
      <c r="GW154" s="0" t="n">
        <f aca="false">IF(ISNUMBER(FIND(GW$1,$D154))=$AO$1,1,0)*VLOOKUP($Z$2,DALYs!$A$2:$MW$40,'Intervention list'!GW$195+1,0)</f>
        <v>0</v>
      </c>
      <c r="GX154" s="0" t="n">
        <f aca="false">IF(ISNUMBER(FIND(GX$1,$D154))=$AO$1,1,0)*VLOOKUP($Z$2,DALYs!$A$2:$MW$40,'Intervention list'!GX$195+1,0)</f>
        <v>0</v>
      </c>
      <c r="GY154" s="0" t="n">
        <f aca="false">IF(ISNUMBER(FIND(GY$1,$D154))=$AO$1,1,0)*VLOOKUP($Z$2,DALYs!$A$2:$MW$40,'Intervention list'!GY$195+1,0)</f>
        <v>0</v>
      </c>
      <c r="GZ154" s="0" t="n">
        <f aca="false">IF(ISNUMBER(FIND(GZ$1,$D154))=$AO$1,1,0)*VLOOKUP($Z$2,DALYs!$A$2:$MW$40,'Intervention list'!GZ$195+1,0)</f>
        <v>0</v>
      </c>
      <c r="HA154" s="0" t="n">
        <f aca="false">IF(ISNUMBER(FIND(HA$1,$D154))=$AO$1,1,0)*VLOOKUP($Z$2,DALYs!$A$2:$MW$40,'Intervention list'!HA$195+1,0)</f>
        <v>0</v>
      </c>
      <c r="HB154" s="0" t="n">
        <f aca="false">IF(ISNUMBER(FIND(HB$1,$D154))=$AO$1,1,0)*VLOOKUP($Z$2,DALYs!$A$2:$MW$40,'Intervention list'!HB$195+1,0)</f>
        <v>0</v>
      </c>
      <c r="HC154" s="0" t="n">
        <f aca="false">IF(ISNUMBER(FIND(HC$1,$D154))=$AO$1,1,0)*VLOOKUP($Z$2,DALYs!$A$2:$MW$40,'Intervention list'!HC$195+1,0)</f>
        <v>0</v>
      </c>
      <c r="HD154" s="0" t="n">
        <f aca="false">IF(ISNUMBER(FIND(HD$1,$D154))=$AO$1,1,0)*VLOOKUP($Z$2,DALYs!$A$2:$MW$40,'Intervention list'!HD$195+1,0)</f>
        <v>0</v>
      </c>
      <c r="HE154" s="0" t="n">
        <f aca="false">IF(ISNUMBER(FIND(HE$1,$D154))=$AO$1,1,0)*VLOOKUP($Z$2,DALYs!$A$2:$MW$40,'Intervention list'!HE$195+1,0)</f>
        <v>0</v>
      </c>
      <c r="HF154" s="0" t="n">
        <f aca="false">IF(ISNUMBER(FIND(HF$1,$D154))=$AO$1,1,0)*VLOOKUP($Z$2,DALYs!$A$2:$MW$40,'Intervention list'!HF$195+1,0)</f>
        <v>0</v>
      </c>
      <c r="HG154" s="0" t="n">
        <f aca="false">IF(ISNUMBER(FIND(HG$1,$D154))=$AO$1,1,0)*VLOOKUP($Z$2,DALYs!$A$2:$MW$40,'Intervention list'!HG$195+1,0)</f>
        <v>0</v>
      </c>
      <c r="HH154" s="0" t="n">
        <f aca="false">IF(ISNUMBER(FIND(HH$1,$D154))=$AO$1,1,0)*VLOOKUP($Z$2,DALYs!$A$2:$MW$40,'Intervention list'!HH$195+1,0)</f>
        <v>0</v>
      </c>
      <c r="HI154" s="0" t="n">
        <f aca="false">IF(ISNUMBER(FIND(HI$1,$D154))=$AO$1,1,0)*VLOOKUP($Z$2,DALYs!$A$2:$MW$40,'Intervention list'!HI$195+1,0)</f>
        <v>0</v>
      </c>
      <c r="HJ154" s="0" t="n">
        <f aca="false">IF(ISNUMBER(FIND(HJ$1,$D154))=$AO$1,1,0)*VLOOKUP($Z$2,DALYs!$A$2:$MW$40,'Intervention list'!HJ$195+1,0)</f>
        <v>0</v>
      </c>
      <c r="HK154" s="0" t="n">
        <f aca="false">IF(ISNUMBER(FIND(HK$1,$D154))=$AO$1,1,0)*VLOOKUP($Z$2,DALYs!$A$2:$MW$40,'Intervention list'!HK$195+1,0)</f>
        <v>0</v>
      </c>
      <c r="HL154" s="0" t="n">
        <f aca="false">IF(ISNUMBER(FIND(HL$1,$D154))=$AO$1,1,0)*VLOOKUP($Z$2,DALYs!$A$2:$MW$40,'Intervention list'!HL$195+1,0)</f>
        <v>0</v>
      </c>
      <c r="HM154" s="0" t="n">
        <f aca="false">IF(ISNUMBER(FIND(HM$1,$D154))=$AO$1,1,0)*VLOOKUP($Z$2,DALYs!$A$2:$MW$40,'Intervention list'!HM$195+1,0)</f>
        <v>0</v>
      </c>
      <c r="HN154" s="0" t="n">
        <f aca="false">IF(ISNUMBER(FIND(HN$1,$D154))=$AO$1,1,0)*VLOOKUP($Z$2,DALYs!$A$2:$MW$40,'Intervention list'!HN$195+1,0)</f>
        <v>0</v>
      </c>
      <c r="HO154" s="0" t="n">
        <f aca="false">IF(ISNUMBER(FIND(HO$1,$D154))=$AO$1,1,0)*VLOOKUP($Z$2,DALYs!$A$2:$MW$40,'Intervention list'!HO$195+1,0)</f>
        <v>0</v>
      </c>
      <c r="HP154" s="0" t="n">
        <f aca="false">IF(ISNUMBER(FIND(HP$1,$D154))=$AO$1,1,0)*VLOOKUP($Z$2,DALYs!$A$2:$MW$40,'Intervention list'!HP$195+1,0)</f>
        <v>0</v>
      </c>
      <c r="HQ154" s="0" t="n">
        <f aca="false">IF(ISNUMBER(FIND(HQ$1,$D154))=$AO$1,1,0)*VLOOKUP($Z$2,DALYs!$A$2:$MW$40,'Intervention list'!HQ$195+1,0)</f>
        <v>0</v>
      </c>
      <c r="HR154" s="0" t="n">
        <f aca="false">IF(ISNUMBER(FIND(HR$1,$D154))=$AO$1,1,0)*VLOOKUP($Z$2,DALYs!$A$2:$MW$40,'Intervention list'!HR$195+1,0)</f>
        <v>0</v>
      </c>
      <c r="HS154" s="0" t="n">
        <f aca="false">IF(ISNUMBER(FIND(HS$1,$D154))=$AO$1,1,0)*VLOOKUP($Z$2,DALYs!$A$2:$MW$40,'Intervention list'!HS$195+1,0)</f>
        <v>0</v>
      </c>
      <c r="HT154" s="0" t="n">
        <f aca="false">IF(ISNUMBER(FIND(HT$1,$D154))=$AO$1,1,0)*VLOOKUP($Z$2,DALYs!$A$2:$MW$40,'Intervention list'!HT$195+1,0)</f>
        <v>0</v>
      </c>
      <c r="HU154" s="0" t="n">
        <f aca="false">IF(ISNUMBER(FIND(HU$1,$D154))=$AO$1,1,0)*VLOOKUP($Z$2,DALYs!$A$2:$MW$40,'Intervention list'!HU$195+1,0)</f>
        <v>0</v>
      </c>
      <c r="HV154" s="0" t="n">
        <f aca="false">IF(ISNUMBER(FIND(HV$1,$D154))=$AO$1,1,0)*VLOOKUP($Z$2,DALYs!$A$2:$MW$40,'Intervention list'!HV$195+1,0)</f>
        <v>0</v>
      </c>
      <c r="HW154" s="0" t="n">
        <f aca="false">IF(ISNUMBER(FIND(HW$1,$D154))=$AO$1,1,0)*VLOOKUP($Z$2,DALYs!$A$2:$MW$40,'Intervention list'!HW$195+1,0)</f>
        <v>0</v>
      </c>
      <c r="HX154" s="0" t="n">
        <f aca="false">IF(ISNUMBER(FIND(HX$1,$D154))=$AO$1,1,0)*VLOOKUP($Z$2,DALYs!$A$2:$MW$40,'Intervention list'!HX$195+1,0)</f>
        <v>0</v>
      </c>
      <c r="HY154" s="0" t="n">
        <f aca="false">IF(ISNUMBER(FIND(HY$1,$D154))=$AO$1,1,0)*VLOOKUP($Z$2,DALYs!$A$2:$MW$40,'Intervention list'!HY$195+1,0)</f>
        <v>0</v>
      </c>
      <c r="HZ154" s="0" t="n">
        <f aca="false">IF(ISNUMBER(FIND(HZ$1,$D154))=$AO$1,1,0)*VLOOKUP($Z$2,DALYs!$A$2:$MW$40,'Intervention list'!HZ$195+1,0)</f>
        <v>0</v>
      </c>
      <c r="IA154" s="0" t="n">
        <f aca="false">IF(ISNUMBER(FIND(IA$1,$D154))=$AO$1,1,0)*VLOOKUP($Z$2,DALYs!$A$2:$MW$40,'Intervention list'!IA$195+1,0)</f>
        <v>0</v>
      </c>
      <c r="IB154" s="0" t="n">
        <f aca="false">IF(ISNUMBER(FIND(IB$1,$D154))=$AO$1,1,0)*VLOOKUP($Z$2,DALYs!$A$2:$MW$40,'Intervention list'!IB$195+1,0)</f>
        <v>0</v>
      </c>
      <c r="IC154" s="0" t="n">
        <f aca="false">IF(ISNUMBER(FIND(IC$1,$D154))=$AO$1,1,0)*VLOOKUP($Z$2,DALYs!$A$2:$MW$40,'Intervention list'!IC$195+1,0)</f>
        <v>0</v>
      </c>
      <c r="ID154" s="0" t="n">
        <f aca="false">IF(ISNUMBER(FIND(ID$1,$D154))=$AO$1,1,0)*VLOOKUP($Z$2,DALYs!$A$2:$MW$40,'Intervention list'!ID$195+1,0)</f>
        <v>0</v>
      </c>
      <c r="IE154" s="0" t="n">
        <f aca="false">IF(ISNUMBER(FIND(IE$1,$D154))=$AO$1,1,0)*VLOOKUP($Z$2,DALYs!$A$2:$MW$40,'Intervention list'!IE$195+1,0)</f>
        <v>0</v>
      </c>
      <c r="IF154" s="0" t="n">
        <f aca="false">IF(ISNUMBER(FIND(IF$1,$D154))=$AO$1,1,0)*VLOOKUP($Z$2,DALYs!$A$2:$MW$40,'Intervention list'!IF$195+1,0)</f>
        <v>0</v>
      </c>
      <c r="IG154" s="0" t="n">
        <f aca="false">IF(ISNUMBER(FIND(IG$1,$D154))=$AO$1,1,0)*VLOOKUP($Z$2,DALYs!$A$2:$MW$40,'Intervention list'!IG$195+1,0)</f>
        <v>0</v>
      </c>
      <c r="IH154" s="0" t="n">
        <f aca="false">IF(ISNUMBER(FIND(IH$1,$D154))=$AO$1,1,0)*VLOOKUP($Z$2,DALYs!$A$2:$MW$40,'Intervention list'!IH$195+1,0)</f>
        <v>0</v>
      </c>
      <c r="II154" s="0" t="n">
        <f aca="false">IF(ISNUMBER(FIND(II$1,$D154))=$AO$1,1,0)*VLOOKUP($Z$2,DALYs!$A$2:$MW$40,'Intervention list'!II$195+1,0)</f>
        <v>0</v>
      </c>
      <c r="IJ154" s="0" t="n">
        <f aca="false">IF(ISNUMBER(FIND(IJ$1,$D154))=$AO$1,1,0)*VLOOKUP($Z$2,DALYs!$A$2:$MW$40,'Intervention list'!IJ$195+1,0)</f>
        <v>0</v>
      </c>
      <c r="IK154" s="0" t="n">
        <f aca="false">IF(ISNUMBER(FIND(IK$1,$D154))=$AO$1,1,0)*VLOOKUP($Z$2,DALYs!$A$2:$MW$40,'Intervention list'!IK$195+1,0)</f>
        <v>0</v>
      </c>
      <c r="IL154" s="0" t="n">
        <f aca="false">IF(ISNUMBER(FIND(IL$1,$D154))=$AO$1,1,0)*VLOOKUP($Z$2,DALYs!$A$2:$MW$40,'Intervention list'!IL$195+1,0)</f>
        <v>0</v>
      </c>
      <c r="IM154" s="0" t="n">
        <f aca="false">IF(ISNUMBER(FIND(IM$1,$D154))=$AO$1,1,0)*VLOOKUP($Z$2,DALYs!$A$2:$MW$40,'Intervention list'!IM$195+1,0)</f>
        <v>0</v>
      </c>
      <c r="IN154" s="0" t="n">
        <f aca="false">IF(ISNUMBER(FIND(IN$1,$D154))=$AO$1,1,0)*VLOOKUP($Z$2,DALYs!$A$2:$MW$40,'Intervention list'!IN$195+1,0)</f>
        <v>0</v>
      </c>
      <c r="IO154" s="0" t="n">
        <f aca="false">IF(ISNUMBER(FIND(IO$1,$D154))=$AO$1,1,0)*VLOOKUP($Z$2,DALYs!$A$2:$MW$40,'Intervention list'!IO$195+1,0)</f>
        <v>0</v>
      </c>
      <c r="IP154" s="0" t="n">
        <f aca="false">IF(ISNUMBER(FIND(IP$1,$D154))=$AO$1,1,0)*VLOOKUP($Z$2,DALYs!$A$2:$MW$40,'Intervention list'!IP$195+1,0)</f>
        <v>0</v>
      </c>
      <c r="IQ154" s="0" t="n">
        <f aca="false">IF(ISNUMBER(FIND(IQ$1,$D154))=$AO$1,1,0)*VLOOKUP($Z$2,DALYs!$A$2:$MW$40,'Intervention list'!IQ$195+1,0)</f>
        <v>0</v>
      </c>
      <c r="IR154" s="0" t="n">
        <f aca="false">IF(ISNUMBER(FIND(IR$1,$D154))=$AO$1,1,0)*VLOOKUP($Z$2,DALYs!$A$2:$MW$40,'Intervention list'!IR$195+1,0)</f>
        <v>86764.9542650444</v>
      </c>
      <c r="IS154" s="0" t="n">
        <f aca="false">IF(ISNUMBER(FIND(IS$1,$D154))=$AO$1,1,0)*VLOOKUP($Z$2,DALYs!$A$2:$MW$40,'Intervention list'!IS$195+1,0)</f>
        <v>0</v>
      </c>
      <c r="IT154" s="0" t="n">
        <f aca="false">IF(ISNUMBER(FIND(IT$1,$D154))=$AO$1,1,0)*VLOOKUP($Z$2,DALYs!$A$2:$MW$40,'Intervention list'!IT$195+1,0)</f>
        <v>0</v>
      </c>
      <c r="IU154" s="0" t="n">
        <f aca="false">IF(ISNUMBER(FIND(IU$1,$D154))=$AO$1,1,0)*VLOOKUP($Z$2,DALYs!$A$2:$MW$40,'Intervention list'!IU$195+1,0)</f>
        <v>0</v>
      </c>
      <c r="IV154" s="0" t="n">
        <f aca="false">IF(ISNUMBER(FIND(IV$1,$D154))=$AO$1,1,0)*VLOOKUP($Z$2,DALYs!$A$2:$MW$40,'Intervention list'!IV$195+1,0)</f>
        <v>0</v>
      </c>
      <c r="IW154" s="0" t="n">
        <f aca="false">IF(ISNUMBER(FIND(IW$1,$D154))=$AO$1,1,0)*VLOOKUP($Z$2,DALYs!$A$2:$MW$40,'Intervention list'!IW$195+1,0)</f>
        <v>0</v>
      </c>
      <c r="IX154" s="0" t="n">
        <f aca="false">IF(ISNUMBER(FIND(IX$1,$D154))=$AO$1,1,0)*VLOOKUP($Z$2,DALYs!$A$2:$MW$40,'Intervention list'!IX$195+1,0)</f>
        <v>0</v>
      </c>
      <c r="IY154" s="0" t="n">
        <f aca="false">IF(ISNUMBER(FIND(IY$1,$D154))=$AO$1,1,0)*VLOOKUP($Z$2,DALYs!$A$2:$MW$40,'Intervention list'!IY$195+1,0)</f>
        <v>0</v>
      </c>
      <c r="IZ154" s="0" t="n">
        <f aca="false">IF(ISNUMBER(FIND(IZ$1,$D154))=$AO$1,1,0)*VLOOKUP($Z$2,DALYs!$A$2:$MW$40,'Intervention list'!IZ$195+1,0)</f>
        <v>0</v>
      </c>
      <c r="JA154" s="0" t="n">
        <f aca="false">IF(ISNUMBER(FIND(JA$1,$D154))=$AO$1,1,0)*VLOOKUP($Z$2,DALYs!$A$2:$MW$40,'Intervention list'!JA$195+1,0)</f>
        <v>0</v>
      </c>
      <c r="JB154" s="0" t="n">
        <f aca="false">IF(ISNUMBER(FIND(JB$1,$D154))=$AO$1,1,0)*VLOOKUP($Z$2,DALYs!$A$2:$MW$40,'Intervention list'!JB$195+1,0)</f>
        <v>0</v>
      </c>
      <c r="JC154" s="0" t="n">
        <f aca="false">IF(ISNUMBER(FIND(JC$1,$D154))=$AO$1,1,0)*VLOOKUP($Z$2,DALYs!$A$2:$MW$40,'Intervention list'!JC$195+1,0)</f>
        <v>0</v>
      </c>
      <c r="JD154" s="0" t="n">
        <f aca="false">IF(ISNUMBER(FIND(JD$1,$D154))=$AO$1,1,0)*VLOOKUP($Z$2,DALYs!$A$2:$MW$40,'Intervention list'!JD$195+1,0)</f>
        <v>0</v>
      </c>
      <c r="JE154" s="0" t="n">
        <f aca="false">IF(ISNUMBER(FIND(JE$1,$D154))=$AO$1,1,0)*VLOOKUP($Z$2,DALYs!$A$2:$MW$40,'Intervention list'!JE$195+1,0)</f>
        <v>0</v>
      </c>
      <c r="JF154" s="0" t="n">
        <f aca="false">IF(ISNUMBER(FIND(JF$1,$D154))=$AO$1,1,0)*VLOOKUP($Z$2,DALYs!$A$2:$MW$40,'Intervention list'!JF$195+1,0)</f>
        <v>0</v>
      </c>
      <c r="JG154" s="0" t="n">
        <f aca="false">IF(ISNUMBER(FIND(JG$1,$D154))=$AO$1,1,0)*VLOOKUP($Z$2,DALYs!$A$2:$MW$40,'Intervention list'!JG$195+1,0)</f>
        <v>0</v>
      </c>
      <c r="JH154" s="0" t="n">
        <f aca="false">IF(ISNUMBER(FIND(JH$1,$D154))=$AO$1,1,0)*VLOOKUP($Z$2,DALYs!$A$2:$MW$40,'Intervention list'!JH$195+1,0)</f>
        <v>0</v>
      </c>
      <c r="JI154" s="0" t="n">
        <f aca="false">IF(ISNUMBER(FIND(JI$1,$D154))=$AO$1,1,0)*VLOOKUP($Z$2,DALYs!$A$2:$MW$40,'Intervention list'!JI$195+1,0)</f>
        <v>0</v>
      </c>
      <c r="JJ154" s="0" t="n">
        <f aca="false">IF(ISNUMBER(FIND(JJ$1,$D154))=$AO$1,1,0)*VLOOKUP($Z$2,DALYs!$A$2:$MW$40,'Intervention list'!JJ$195+1,0)</f>
        <v>0</v>
      </c>
      <c r="JK154" s="0" t="n">
        <f aca="false">IF(ISNUMBER(FIND(JK$1,$D154))=$AO$1,1,0)*VLOOKUP($Z$2,DALYs!$A$2:$MW$40,'Intervention list'!JK$195+1,0)</f>
        <v>0</v>
      </c>
      <c r="JL154" s="0" t="n">
        <f aca="false">IF(ISNUMBER(FIND(JL$1,$D154))=$AO$1,1,0)*VLOOKUP($Z$2,DALYs!$A$2:$MW$40,'Intervention list'!JL$195+1,0)</f>
        <v>0</v>
      </c>
      <c r="JM154" s="0" t="n">
        <f aca="false">IF(ISNUMBER(FIND(JM$1,$D154))=$AO$1,1,0)*VLOOKUP($Z$2,DALYs!$A$2:$MW$40,'Intervention list'!JM$195+1,0)</f>
        <v>0</v>
      </c>
      <c r="JN154" s="0" t="n">
        <f aca="false">IF(ISNUMBER(FIND(JN$1,$D154))=$AO$1,1,0)*VLOOKUP($Z$2,DALYs!$A$2:$MW$40,'Intervention list'!JN$195+1,0)</f>
        <v>0</v>
      </c>
      <c r="JO154" s="0" t="n">
        <f aca="false">IF(ISNUMBER(FIND(JO$1,$D154))=$AO$1,1,0)*VLOOKUP($Z$2,DALYs!$A$2:$MW$40,'Intervention list'!JO$195+1,0)</f>
        <v>0</v>
      </c>
      <c r="JP154" s="0" t="n">
        <f aca="false">IF(ISNUMBER(FIND(JP$1,$D154))=$AO$1,1,0)*VLOOKUP($Z$2,DALYs!$A$2:$MW$40,'Intervention list'!JP$195+1,0)</f>
        <v>0</v>
      </c>
      <c r="JQ154" s="0" t="n">
        <f aca="false">IF(ISNUMBER(FIND(JQ$1,$D154))=$AO$1,1,0)*VLOOKUP($Z$2,DALYs!$A$2:$MW$40,'Intervention list'!JQ$195+1,0)</f>
        <v>0</v>
      </c>
      <c r="JR154" s="0" t="n">
        <f aca="false">IF(ISNUMBER(FIND(JR$1,$D154))=$AO$1,1,0)*VLOOKUP($Z$2,DALYs!$A$2:$MW$40,'Intervention list'!JR$195+1,0)</f>
        <v>0</v>
      </c>
      <c r="JS154" s="0" t="n">
        <f aca="false">IF(ISNUMBER(FIND(JS$1,$D154))=$AO$1,1,0)*VLOOKUP($Z$2,DALYs!$A$2:$MW$40,'Intervention list'!JS$195+1,0)</f>
        <v>0</v>
      </c>
      <c r="JT154" s="0" t="n">
        <f aca="false">IF(ISNUMBER(FIND(JT$1,$D154))=$AO$1,1,0)*VLOOKUP($Z$2,DALYs!$A$2:$MW$40,'Intervention list'!JT$195+1,0)</f>
        <v>0</v>
      </c>
      <c r="JU154" s="0" t="n">
        <f aca="false">IF(ISNUMBER(FIND(JU$1,$D154))=$AO$1,1,0)*VLOOKUP($Z$2,DALYs!$A$2:$MW$40,'Intervention list'!JU$195+1,0)</f>
        <v>0</v>
      </c>
      <c r="JV154" s="0" t="n">
        <f aca="false">IF(ISNUMBER(FIND(JV$1,$D154))=$AO$1,1,0)*VLOOKUP($Z$2,DALYs!$A$2:$MW$40,'Intervention list'!JV$195+1,0)</f>
        <v>0</v>
      </c>
      <c r="JW154" s="0" t="n">
        <f aca="false">IF(ISNUMBER(FIND(JW$1,$D154))=$AO$1,1,0)*VLOOKUP($Z$2,DALYs!$A$2:$MW$40,'Intervention list'!JW$195+1,0)</f>
        <v>0</v>
      </c>
      <c r="JX154" s="0" t="n">
        <f aca="false">IF(ISNUMBER(FIND(JX$1,$D154))=$AO$1,1,0)*VLOOKUP($Z$2,DALYs!$A$2:$MW$40,'Intervention list'!JX$195+1,0)</f>
        <v>0</v>
      </c>
      <c r="JY154" s="0" t="n">
        <f aca="false">IF(ISNUMBER(FIND(JY$1,$D154))=$AO$1,1,0)*VLOOKUP($Z$2,DALYs!$A$2:$MW$40,'Intervention list'!JY$195+1,0)</f>
        <v>0</v>
      </c>
      <c r="JZ154" s="0" t="n">
        <f aca="false">IF(ISNUMBER(FIND(JZ$1,$D154))=$AO$1,1,0)*VLOOKUP($Z$2,DALYs!$A$2:$MW$40,'Intervention list'!JZ$195+1,0)</f>
        <v>0</v>
      </c>
      <c r="KA154" s="0" t="n">
        <f aca="false">IF(ISNUMBER(FIND(KA$1,$D154))=$AO$1,1,0)*VLOOKUP($Z$2,DALYs!$A$2:$MW$40,'Intervention list'!KA$195+1,0)</f>
        <v>0</v>
      </c>
      <c r="KB154" s="0" t="n">
        <f aca="false">IF(ISNUMBER(FIND(KB$1,$D154))=$AO$1,1,0)*VLOOKUP($Z$2,DALYs!$A$2:$MW$40,'Intervention list'!KB$195+1,0)</f>
        <v>0</v>
      </c>
      <c r="KC154" s="0" t="n">
        <f aca="false">IF(ISNUMBER(FIND(KC$1,$D154))=$AO$1,1,0)*VLOOKUP($Z$2,DALYs!$A$2:$MW$40,'Intervention list'!KC$195+1,0)</f>
        <v>0</v>
      </c>
      <c r="KD154" s="0" t="n">
        <f aca="false">IF(ISNUMBER(FIND(KD$1,$D154))=$AO$1,1,0)*VLOOKUP($Z$2,DALYs!$A$2:$MW$40,'Intervention list'!KD$195+1,0)</f>
        <v>0</v>
      </c>
      <c r="KE154" s="0" t="n">
        <f aca="false">IF(ISNUMBER(FIND(KE$1,$D154))=$AO$1,1,0)*VLOOKUP($Z$2,DALYs!$A$2:$MW$40,'Intervention list'!KE$195+1,0)</f>
        <v>0</v>
      </c>
      <c r="KF154" s="0" t="n">
        <f aca="false">IF(ISNUMBER(FIND(KF$1,$D154))=$AO$1,1,0)*VLOOKUP($Z$2,DALYs!$A$2:$MW$40,'Intervention list'!KF$195+1,0)</f>
        <v>0</v>
      </c>
      <c r="KG154" s="0" t="n">
        <f aca="false">IF(ISNUMBER(FIND(KG$1,$D154))=$AO$1,1,0)*VLOOKUP($Z$2,DALYs!$A$2:$MW$40,'Intervention list'!KG$195+1,0)</f>
        <v>0</v>
      </c>
      <c r="KH154" s="0" t="n">
        <f aca="false">IF(ISNUMBER(FIND(KH$1,$D154))=$AO$1,1,0)*VLOOKUP($Z$2,DALYs!$A$2:$MW$40,'Intervention list'!KH$195+1,0)</f>
        <v>0</v>
      </c>
      <c r="KI154" s="0" t="n">
        <f aca="false">IF(ISNUMBER(FIND(KI$1,$D154))=$AO$1,1,0)*VLOOKUP($Z$2,DALYs!$A$2:$MW$40,'Intervention list'!KI$195+1,0)</f>
        <v>0</v>
      </c>
      <c r="KJ154" s="0" t="n">
        <f aca="false">IF(ISNUMBER(FIND(KJ$1,$D154))=$AO$1,1,0)*VLOOKUP($Z$2,DALYs!$A$2:$MW$40,'Intervention list'!KJ$195+1,0)</f>
        <v>0</v>
      </c>
      <c r="KK154" s="0" t="n">
        <f aca="false">IF(ISNUMBER(FIND(KK$1,$D154))=$AO$1,1,0)*VLOOKUP($Z$2,DALYs!$A$2:$MW$40,'Intervention list'!KK$195+1,0)</f>
        <v>0</v>
      </c>
      <c r="KL154" s="0" t="n">
        <f aca="false">IF(ISNUMBER(FIND(KL$1,$D154))=$AO$1,1,0)*VLOOKUP($Z$2,DALYs!$A$2:$MW$40,'Intervention list'!KL$195+1,0)</f>
        <v>0</v>
      </c>
      <c r="KM154" s="0" t="n">
        <f aca="false">IF(ISNUMBER(FIND(KM$1,$D154))=$AO$1,1,0)*VLOOKUP($Z$2,DALYs!$A$2:$MW$40,'Intervention list'!KM$195+1,0)</f>
        <v>0</v>
      </c>
      <c r="KN154" s="0" t="n">
        <f aca="false">IF(ISNUMBER(FIND(KN$1,$D154))=$AO$1,1,0)*VLOOKUP($Z$2,DALYs!$A$2:$MW$40,'Intervention list'!KN$195+1,0)</f>
        <v>0</v>
      </c>
      <c r="KO154" s="0" t="n">
        <f aca="false">IF(ISNUMBER(FIND(KO$1,$D154))=$AO$1,1,0)*VLOOKUP($Z$2,DALYs!$A$2:$MW$40,'Intervention list'!KO$195+1,0)</f>
        <v>0</v>
      </c>
      <c r="KP154" s="0" t="n">
        <f aca="false">IF(ISNUMBER(FIND(KP$1,$D154))=$AO$1,1,0)*VLOOKUP($Z$2,DALYs!$A$2:$MW$40,'Intervention list'!KP$195+1,0)</f>
        <v>0</v>
      </c>
      <c r="KQ154" s="0" t="n">
        <f aca="false">IF(ISNUMBER(FIND(KQ$1,$D154))=$AO$1,1,0)*VLOOKUP($Z$2,DALYs!$A$2:$MW$40,'Intervention list'!KQ$195+1,0)</f>
        <v>0</v>
      </c>
      <c r="KR154" s="0" t="n">
        <f aca="false">IF(ISNUMBER(FIND(KR$1,$D154))=$AO$1,1,0)*VLOOKUP($Z$2,DALYs!$A$2:$MW$40,'Intervention list'!KR$195+1,0)</f>
        <v>0</v>
      </c>
      <c r="KS154" s="0" t="n">
        <f aca="false">IF(ISNUMBER(FIND(KS$1,$D154))=$AO$1,1,0)*VLOOKUP($Z$2,DALYs!$A$2:$MW$40,'Intervention list'!KS$195+1,0)</f>
        <v>0</v>
      </c>
      <c r="KT154" s="0" t="n">
        <f aca="false">IF(ISNUMBER(FIND(KT$1,$D154))=$AO$1,1,0)*VLOOKUP($Z$2,DALYs!$A$2:$MW$40,'Intervention list'!KT$195+1,0)</f>
        <v>0</v>
      </c>
      <c r="KU154" s="0" t="n">
        <f aca="false">IF(ISNUMBER(FIND(KU$1,$D154))=$AO$1,1,0)*VLOOKUP($Z$2,DALYs!$A$2:$MW$40,'Intervention list'!KU$195+1,0)</f>
        <v>0</v>
      </c>
      <c r="KV154" s="0" t="n">
        <f aca="false">IF(ISNUMBER(FIND(KV$1,$D154))=$AO$1,1,0)*VLOOKUP($Z$2,DALYs!$A$2:$MW$40,'Intervention list'!KV$195+1,0)</f>
        <v>0</v>
      </c>
      <c r="KW154" s="0" t="n">
        <f aca="false">IF(ISNUMBER(FIND(KW$1,$D154))=$AO$1,1,0)*VLOOKUP($Z$2,DALYs!$A$2:$MW$40,'Intervention list'!KW$195+1,0)</f>
        <v>0</v>
      </c>
      <c r="KX154" s="0" t="n">
        <f aca="false">IF(ISNUMBER(FIND(KX$1,$D154))=$AO$1,1,0)*VLOOKUP($Z$2,DALYs!$A$2:$MW$40,'Intervention list'!KX$195+1,0)</f>
        <v>0</v>
      </c>
      <c r="KY154" s="0" t="n">
        <f aca="false">IF(ISNUMBER(FIND(KY$1,$D154))=$AO$1,1,0)*VLOOKUP($Z$2,DALYs!$A$2:$MW$40,'Intervention list'!KY$195+1,0)</f>
        <v>0</v>
      </c>
      <c r="KZ154" s="0" t="n">
        <f aca="false">IF(ISNUMBER(FIND(KZ$1,$D154))=$AO$1,1,0)*VLOOKUP($Z$2,DALYs!$A$2:$MW$40,'Intervention list'!KZ$195+1,0)</f>
        <v>0</v>
      </c>
      <c r="LA154" s="0" t="n">
        <f aca="false">IF(ISNUMBER(FIND(LA$1,$D154))=$AO$1,1,0)*VLOOKUP($Z$2,DALYs!$A$2:$MW$40,'Intervention list'!LA$195+1,0)</f>
        <v>0</v>
      </c>
      <c r="LB154" s="0" t="n">
        <f aca="false">IF(ISNUMBER(FIND(LB$1,$D154))=$AO$1,1,0)*VLOOKUP($Z$2,DALYs!$A$2:$MW$40,'Intervention list'!LB$195+1,0)</f>
        <v>0</v>
      </c>
      <c r="LC154" s="0" t="n">
        <f aca="false">IF(ISNUMBER(FIND(LC$1,$D154))=$AO$1,1,0)*VLOOKUP($Z$2,DALYs!$A$2:$MW$40,'Intervention list'!LC$195+1,0)</f>
        <v>0</v>
      </c>
      <c r="LD154" s="0" t="n">
        <f aca="false">IF(ISNUMBER(FIND(LD$1,$D154))=$AO$1,1,0)*VLOOKUP($Z$2,DALYs!$A$2:$MW$40,'Intervention list'!LD$195+1,0)</f>
        <v>0</v>
      </c>
      <c r="LE154" s="0" t="n">
        <f aca="false">IF(ISNUMBER(FIND(LE$1,$D154))=$AO$1,1,0)*VLOOKUP($Z$2,DALYs!$A$2:$MW$40,'Intervention list'!LE$195+1,0)</f>
        <v>0</v>
      </c>
      <c r="LF154" s="0" t="n">
        <f aca="false">IF(ISNUMBER(FIND(LF$1,$D154))=$AO$1,1,0)*VLOOKUP($Z$2,DALYs!$A$2:$MW$40,'Intervention list'!LF$195+1,0)</f>
        <v>0</v>
      </c>
      <c r="LG154" s="0" t="n">
        <f aca="false">IF(ISNUMBER(FIND(LG$1,$D154))=$AO$1,1,0)*VLOOKUP($Z$2,DALYs!$A$2:$MW$40,'Intervention list'!LG$195+1,0)</f>
        <v>0</v>
      </c>
      <c r="LH154" s="0" t="n">
        <f aca="false">IF(ISNUMBER(FIND(LH$1,$D154))=$AO$1,1,0)*VLOOKUP($Z$2,DALYs!$A$2:$MW$40,'Intervention list'!LH$195+1,0)</f>
        <v>0</v>
      </c>
      <c r="LI154" s="0" t="n">
        <f aca="false">IF(ISNUMBER(FIND(LI$1,$D154))=$AO$1,1,0)*VLOOKUP($Z$2,DALYs!$A$2:$MW$40,'Intervention list'!LI$195+1,0)</f>
        <v>0</v>
      </c>
      <c r="LJ154" s="0" t="n">
        <f aca="false">IF(ISNUMBER(FIND(LJ$1,$D154))=$AO$1,1,0)*VLOOKUP($Z$2,DALYs!$A$2:$MW$40,'Intervention list'!LJ$195+1,0)</f>
        <v>0</v>
      </c>
      <c r="LK154" s="0" t="n">
        <f aca="false">IF(ISNUMBER(FIND(LK$1,$D154))=$AO$1,1,0)*VLOOKUP($Z$2,DALYs!$A$2:$MW$40,'Intervention list'!LK$195+1,0)</f>
        <v>0</v>
      </c>
      <c r="LL154" s="0" t="n">
        <f aca="false">IF(ISNUMBER(FIND(LL$1,$D154))=$AO$1,1,0)*VLOOKUP($Z$2,DALYs!$A$2:$MW$40,'Intervention list'!LL$195+1,0)</f>
        <v>0</v>
      </c>
      <c r="LM154" s="0" t="n">
        <f aca="false">IF(ISNUMBER(FIND(LM$1,$D154))=$AO$1,1,0)*VLOOKUP($Z$2,DALYs!$A$2:$MW$40,'Intervention list'!LM$195+1,0)</f>
        <v>0</v>
      </c>
      <c r="LN154" s="0" t="n">
        <f aca="false">IF(ISNUMBER(FIND(LN$1,$D154))=$AO$1,1,0)*VLOOKUP($Z$2,DALYs!$A$2:$MW$40,'Intervention list'!LN$195+1,0)</f>
        <v>0</v>
      </c>
      <c r="LO154" s="0" t="n">
        <f aca="false">IF(ISNUMBER(FIND(LO$1,$D154))=$AO$1,1,0)*VLOOKUP($Z$2,DALYs!$A$2:$MW$40,'Intervention list'!LO$195+1,0)</f>
        <v>0</v>
      </c>
      <c r="LP154" s="0" t="n">
        <f aca="false">IF(ISNUMBER(FIND(LP$1,$D154))=$AO$1,1,0)*VLOOKUP($Z$2,DALYs!$A$2:$MW$40,'Intervention list'!LP$195+1,0)</f>
        <v>0</v>
      </c>
      <c r="LQ154" s="0" t="n">
        <f aca="false">IF(ISNUMBER(FIND(LQ$1,$D154))=$AO$1,1,0)*VLOOKUP($Z$2,DALYs!$A$2:$MW$40,'Intervention list'!LQ$195+1,0)</f>
        <v>0</v>
      </c>
      <c r="LR154" s="0" t="n">
        <f aca="false">IF(ISNUMBER(FIND(LR$1,$D154))=$AO$1,1,0)*VLOOKUP($Z$2,DALYs!$A$2:$MW$40,'Intervention list'!LR$195+1,0)</f>
        <v>0</v>
      </c>
      <c r="LS154" s="0" t="n">
        <f aca="false">IF(ISNUMBER(FIND(LS$1,$D154))=$AO$1,1,0)*VLOOKUP($Z$2,DALYs!$A$2:$MW$40,'Intervention list'!LS$195+1,0)</f>
        <v>0</v>
      </c>
      <c r="LT154" s="0" t="n">
        <f aca="false">IF(ISNUMBER(FIND(LT$1,$D154))=$AO$1,1,0)*VLOOKUP($Z$2,DALYs!$A$2:$MW$40,'Intervention list'!LT$195+1,0)</f>
        <v>0</v>
      </c>
      <c r="LU154" s="0" t="n">
        <f aca="false">IF(ISNUMBER(FIND(LU$1,$D154))=$AO$1,1,0)*VLOOKUP($Z$2,DALYs!$A$2:$MW$40,'Intervention list'!LU$195+1,0)</f>
        <v>0</v>
      </c>
      <c r="LV154" s="0" t="n">
        <f aca="false">IF(ISNUMBER(FIND(LV$1,$D154))=$AO$1,1,0)*VLOOKUP($Z$2,DALYs!$A$2:$MW$40,'Intervention list'!LV$195+1,0)</f>
        <v>0</v>
      </c>
      <c r="LW154" s="0" t="n">
        <f aca="false">IF(ISNUMBER(FIND(LW$1,$D154))=$AO$1,1,0)*VLOOKUP($Z$2,DALYs!$A$2:$MW$40,'Intervention list'!LW$195+1,0)</f>
        <v>0</v>
      </c>
      <c r="LX154" s="0" t="n">
        <f aca="false">IF(ISNUMBER(FIND(LX$1,$D154))=$AO$1,1,0)*VLOOKUP($Z$2,DALYs!$A$2:$MW$40,'Intervention list'!LX$195+1,0)</f>
        <v>0</v>
      </c>
      <c r="LY154" s="0" t="n">
        <f aca="false">IF(ISNUMBER(FIND(LY$1,$D154))=$AO$1,1,0)*VLOOKUP($Z$2,DALYs!$A$2:$MW$40,'Intervention list'!LY$195+1,0)</f>
        <v>0</v>
      </c>
      <c r="LZ154" s="0" t="n">
        <f aca="false">IF(ISNUMBER(FIND(LZ$1,$D154))=$AO$1,1,0)*VLOOKUP($Z$2,DALYs!$A$2:$MW$40,'Intervention list'!LZ$195+1,0)</f>
        <v>0</v>
      </c>
      <c r="MA154" s="0" t="n">
        <f aca="false">IF(ISNUMBER(FIND(MA$1,$D154))=$AO$1,1,0)*VLOOKUP($Z$2,DALYs!$A$2:$MW$40,'Intervention list'!MA$195+1,0)</f>
        <v>0</v>
      </c>
      <c r="MB154" s="0" t="n">
        <f aca="false">IF(ISNUMBER(FIND(MB$1,$D154))=$AO$1,1,0)*VLOOKUP($Z$2,DALYs!$A$2:$MW$40,'Intervention list'!MB$195+1,0)</f>
        <v>0</v>
      </c>
      <c r="MC154" s="0" t="n">
        <f aca="false">IF(ISNUMBER(FIND(MC$1,$D154))=$AO$1,1,0)*VLOOKUP($Z$2,DALYs!$A$2:$MW$40,'Intervention list'!MC$195+1,0)</f>
        <v>0</v>
      </c>
      <c r="MD154" s="0" t="n">
        <f aca="false">IF(ISNUMBER(FIND(MD$1,$D154))=$AO$1,1,0)*VLOOKUP($Z$2,DALYs!$A$2:$MW$40,'Intervention list'!MD$195+1,0)</f>
        <v>0</v>
      </c>
      <c r="ME154" s="0" t="n">
        <f aca="false">IF(ISNUMBER(FIND(ME$1,$D154))=$AO$1,1,0)*VLOOKUP($Z$2,DALYs!$A$2:$MW$40,'Intervention list'!ME$195+1,0)</f>
        <v>0</v>
      </c>
      <c r="MF154" s="0" t="n">
        <f aca="false">IF(ISNUMBER(FIND(MF$1,$D154))=$AO$1,1,0)*VLOOKUP($Z$2,DALYs!$A$2:$MW$40,'Intervention list'!MF$195+1,0)</f>
        <v>0</v>
      </c>
      <c r="MG154" s="0" t="n">
        <f aca="false">IF(ISNUMBER(FIND(MG$1,$D154))=$AO$1,1,0)*VLOOKUP($Z$2,DALYs!$A$2:$MW$40,'Intervention list'!MG$195+1,0)</f>
        <v>0</v>
      </c>
      <c r="MH154" s="0" t="n">
        <f aca="false">IF(ISNUMBER(FIND(MH$1,$D154))=$AO$1,1,0)*VLOOKUP($Z$2,DALYs!$A$2:$MW$40,'Intervention list'!MH$195+1,0)</f>
        <v>0</v>
      </c>
      <c r="MI154" s="0" t="n">
        <f aca="false">IF(ISNUMBER(FIND(MI$1,$D154))=$AO$1,1,0)*VLOOKUP($Z$2,DALYs!$A$2:$MW$40,'Intervention list'!MI$195+1,0)</f>
        <v>0</v>
      </c>
      <c r="MJ154" s="0" t="n">
        <f aca="false">IF(ISNUMBER(FIND(MJ$1,$D154))=$AO$1,1,0)*VLOOKUP($Z$2,DALYs!$A$2:$MW$40,'Intervention list'!MJ$195+1,0)</f>
        <v>0</v>
      </c>
      <c r="MK154" s="0" t="n">
        <f aca="false">IF(ISNUMBER(FIND(MK$1,$D154))=$AO$1,1,0)*VLOOKUP($Z$2,DALYs!$A$2:$MW$40,'Intervention list'!MK$195+1,0)</f>
        <v>0</v>
      </c>
      <c r="ML154" s="0" t="n">
        <f aca="false">IF(ISNUMBER(FIND(ML$1,$D154))=$AO$1,1,0)*VLOOKUP($Z$2,DALYs!$A$2:$MW$40,'Intervention list'!ML$195+1,0)</f>
        <v>0</v>
      </c>
      <c r="MM154" s="0" t="n">
        <f aca="false">IF(ISNUMBER(FIND(MM$1,$D154))=$AO$1,1,0)*VLOOKUP($Z$2,DALYs!$A$2:$MW$40,'Intervention list'!MM$195+1,0)</f>
        <v>0</v>
      </c>
      <c r="MN154" s="0" t="n">
        <f aca="false">IF(ISNUMBER(FIND(MN$1,$D154))=$AO$1,1,0)*VLOOKUP($Z$2,DALYs!$A$2:$MW$40,'Intervention list'!MN$195+1,0)</f>
        <v>0</v>
      </c>
      <c r="MO154" s="0" t="n">
        <f aca="false">IF(ISNUMBER(FIND(MO$1,$D154))=$AO$1,1,0)*VLOOKUP($Z$2,DALYs!$A$2:$MW$40,'Intervention list'!MO$195+1,0)</f>
        <v>0</v>
      </c>
      <c r="MP154" s="0" t="n">
        <f aca="false">IF(ISNUMBER(FIND(MP$1,$D154))=$AO$1,1,0)*VLOOKUP($Z$2,DALYs!$A$2:$MW$40,'Intervention list'!MP$195+1,0)</f>
        <v>0</v>
      </c>
      <c r="MQ154" s="0" t="n">
        <f aca="false">IF(ISNUMBER(FIND(MQ$1,$D154))=$AO$1,1,0)*VLOOKUP($Z$2,DALYs!$A$2:$MW$40,'Intervention list'!MQ$195+1,0)</f>
        <v>0</v>
      </c>
      <c r="MR154" s="0" t="n">
        <f aca="false">IF(ISNUMBER(FIND(MR$1,$D154))=$AO$1,1,0)*VLOOKUP($Z$2,DALYs!$A$2:$MW$40,'Intervention list'!MR$195+1,0)</f>
        <v>0</v>
      </c>
      <c r="MS154" s="0" t="n">
        <f aca="false">IF(ISNUMBER(FIND(MS$1,$D154))=$AO$1,1,0)*VLOOKUP($Z$2,DALYs!$A$2:$MW$40,'Intervention list'!MS$195+1,0)</f>
        <v>0</v>
      </c>
      <c r="MT154" s="0" t="n">
        <f aca="false">IF(ISNUMBER(FIND(MT$1,$D154))=$AO$1,1,0)*VLOOKUP($Z$2,DALYs!$A$2:$MW$40,'Intervention list'!MT$195+1,0)</f>
        <v>0</v>
      </c>
      <c r="MU154" s="0" t="n">
        <f aca="false">IF(ISNUMBER(FIND(MU$1,$D154))=$AO$1,1,0)*VLOOKUP($Z$2,DALYs!$A$2:$MW$40,'Intervention list'!MU$195+1,0)</f>
        <v>0</v>
      </c>
      <c r="MV154" s="0" t="n">
        <f aca="false">IF(ISNUMBER(FIND(MV$1,$D154))=$AO$1,1,0)*VLOOKUP($Z$2,DALYs!$A$2:$MW$40,'Intervention list'!MV$195+1,0)</f>
        <v>0</v>
      </c>
      <c r="MW154" s="0" t="n">
        <f aca="false">IF(ISNUMBER(FIND(MW$1,$D154))=$AO$1,1,0)*VLOOKUP($Z$2,DALYs!$A$2:$MW$40,'Intervention list'!MW$195+1,0)</f>
        <v>0</v>
      </c>
      <c r="MX154" s="0" t="n">
        <f aca="false">IF(ISNUMBER(FIND(MX$1,$D154))=$AO$1,1,0)*VLOOKUP($Z$2,DALYs!$A$2:$MW$40,'Intervention list'!MX$195+1,0)</f>
        <v>0</v>
      </c>
      <c r="MY154" s="0" t="n">
        <f aca="false">IF(ISNUMBER(FIND(MY$1,$D154))=$AO$1,1,0)*VLOOKUP($Z$2,DALYs!$A$2:$MW$40,'Intervention list'!MY$195+1,0)</f>
        <v>0</v>
      </c>
      <c r="MZ154" s="0" t="n">
        <f aca="false">IF(ISNUMBER(FIND(MZ$1,$D154))=$AO$1,1,0)*VLOOKUP($Z$2,DALYs!$A$2:$MW$40,'Intervention list'!MZ$195+1,0)</f>
        <v>0</v>
      </c>
      <c r="NA154" s="0" t="n">
        <f aca="false">IF(ISNUMBER(FIND(NA$1,$D154))=$AO$1,1,0)*VLOOKUP($Z$2,DALYs!$A$2:$MW$40,'Intervention list'!NA$195+1,0)</f>
        <v>0</v>
      </c>
      <c r="NB154" s="0" t="n">
        <f aca="false">IF(ISNUMBER(FIND(NB$1,$D154))=$AO$1,1,0)*VLOOKUP($Z$2,DALYs!$A$2:$MW$40,'Intervention list'!NB$195+1,0)</f>
        <v>0</v>
      </c>
      <c r="NC154" s="0" t="n">
        <f aca="false">IF(ISNUMBER(FIND(NC$1,$D154))=$AO$1,1,0)*VLOOKUP($Z$2,DALYs!$A$2:$MW$40,'Intervention list'!NC$195+1,0)</f>
        <v>0</v>
      </c>
      <c r="ND154" s="0" t="n">
        <f aca="false">IF(ISNUMBER(FIND(ND$1,$D154))=$AO$1,1,0)*VLOOKUP($Z$2,DALYs!$A$2:$MW$40,'Intervention list'!ND$195+1,0)</f>
        <v>0</v>
      </c>
      <c r="NE154" s="0" t="n">
        <f aca="false">IF(ISNUMBER(FIND(NE$1,$D154))=$AO$1,1,0)*VLOOKUP($Z$2,DALYs!$A$2:$MW$40,'Intervention list'!NE$195+1,0)</f>
        <v>0</v>
      </c>
      <c r="NF154" s="0" t="n">
        <f aca="false">IF(ISNUMBER(FIND(NF$1,$D154))=$AO$1,1,0)*VLOOKUP($Z$2,DALYs!$A$2:$MW$40,'Intervention list'!NF$195+1,0)</f>
        <v>0</v>
      </c>
      <c r="NG154" s="0" t="n">
        <f aca="false">IF(ISNUMBER(FIND(NG$1,$D154))=$AO$1,1,0)*VLOOKUP($Z$2,DALYs!$A$2:$MW$40,'Intervention list'!NG$195+1,0)</f>
        <v>0</v>
      </c>
      <c r="NH154" s="0" t="n">
        <f aca="false">IF(ISNUMBER(FIND(NH$1,$D154))=$AO$1,1,0)*VLOOKUP($Z$2,DALYs!$A$2:$MW$40,'Intervention list'!NH$195+1,0)</f>
        <v>0</v>
      </c>
      <c r="NI154" s="0" t="n">
        <f aca="false">IF(ISNUMBER(FIND(NI$1,$D154))=$AO$1,1,0)*VLOOKUP($Z$2,DALYs!$A$2:$MW$40,'Intervention list'!NI$195+1,0)</f>
        <v>0</v>
      </c>
      <c r="NJ154" s="0" t="n">
        <f aca="false">IF(ISNUMBER(FIND(NJ$1,$D154))=$AO$1,1,0)*VLOOKUP($Z$2,DALYs!$A$2:$MW$40,'Intervention list'!NJ$195+1,0)</f>
        <v>0</v>
      </c>
      <c r="NK154" s="0" t="n">
        <f aca="false">IF(ISNUMBER(FIND(NK$1,$D154))=$AO$1,1,0)*VLOOKUP($Z$2,DALYs!$A$2:$MW$40,'Intervention list'!NK$195+1,0)</f>
        <v>0</v>
      </c>
      <c r="NL154" s="0" t="n">
        <f aca="false">IF(ISNUMBER(FIND(NL$1,$D154))=$AO$1,1,0)*VLOOKUP($Z$2,DALYs!$A$2:$MW$40,'Intervention list'!NL$195+1,0)</f>
        <v>0</v>
      </c>
      <c r="NM154" s="0" t="n">
        <f aca="false">IF(ISNUMBER(FIND(NM$1,$D154))=$AO$1,1,0)*VLOOKUP($Z$2,DALYs!$A$2:$MW$40,'Intervention list'!NM$195+1,0)</f>
        <v>0</v>
      </c>
      <c r="NN154" s="0" t="n">
        <f aca="false">IF(ISNUMBER(FIND(NN$1,$D154))=$AO$1,1,0)*VLOOKUP($Z$2,DALYs!$A$2:$MW$40,'Intervention list'!NN$195+1,0)</f>
        <v>0</v>
      </c>
      <c r="NO154" s="0" t="n">
        <f aca="false">IF(ISNUMBER(FIND(NO$1,$D154))=$AO$1,1,0)*VLOOKUP($Z$2,DALYs!$A$2:$MW$40,'Intervention list'!NO$195+1,0)</f>
        <v>0</v>
      </c>
      <c r="NP154" s="0" t="n">
        <f aca="false">IF(ISNUMBER(FIND(NP$1,$D154))=$AO$1,1,0)*VLOOKUP($Z$2,DALYs!$A$2:$MW$40,'Intervention list'!NP$195+1,0)</f>
        <v>0</v>
      </c>
      <c r="NQ154" s="0" t="n">
        <f aca="false">IF(ISNUMBER(FIND(NQ$1,$D154))=$AO$1,1,0)*VLOOKUP($Z$2,DALYs!$A$2:$MW$40,'Intervention list'!NQ$195+1,0)</f>
        <v>0</v>
      </c>
      <c r="NR154" s="0" t="n">
        <f aca="false">IF(ISNUMBER(FIND(NR$1,$D154))=$AO$1,1,0)*VLOOKUP($Z$2,DALYs!$A$2:$MW$40,'Intervention list'!NR$195+1,0)</f>
        <v>0</v>
      </c>
      <c r="NS154" s="0" t="n">
        <f aca="false">IF(ISNUMBER(FIND(NS$1,$D154))=$AO$1,1,0)*VLOOKUP($Z$2,DALYs!$A$2:$MW$40,'Intervention list'!NS$195+1,0)</f>
        <v>0</v>
      </c>
      <c r="NT154" s="0" t="n">
        <f aca="false">IF(ISNUMBER(FIND(NT$1,$D154))=$AO$1,1,0)*VLOOKUP($Z$2,DALYs!$A$2:$MW$40,'Intervention list'!NT$195+1,0)</f>
        <v>0</v>
      </c>
      <c r="NU154" s="0" t="n">
        <f aca="false">IF(ISNUMBER(FIND(NU$1,$D154))=$AO$1,1,0)*VLOOKUP($Z$2,DALYs!$A$2:$MW$40,'Intervention list'!NU$195+1,0)</f>
        <v>0</v>
      </c>
      <c r="NV154" s="0" t="n">
        <f aca="false">IF(ISNUMBER(FIND(NV$1,$D154))=$AO$1,1,0)*VLOOKUP($Z$2,DALYs!$A$2:$MW$40,'Intervention list'!NV$195+1,0)</f>
        <v>0</v>
      </c>
      <c r="NW154" s="0" t="n">
        <f aca="false">IF(ISNUMBER(FIND(NW$1,$D154))=$AO$1,1,0)*VLOOKUP($Z$2,DALYs!$A$2:$MW$40,'Intervention list'!NW$195+1,0)</f>
        <v>0</v>
      </c>
      <c r="NX154" s="0" t="n">
        <f aca="false">IF(ISNUMBER(FIND(NX$1,$D154))=$AO$1,1,0)*VLOOKUP($Z$2,DALYs!$A$2:$MW$40,'Intervention list'!NX$195+1,0)</f>
        <v>0</v>
      </c>
      <c r="NY154" s="0" t="n">
        <f aca="false">IF(ISNUMBER(FIND(NY$1,$D154))=$AO$1,1,0)*VLOOKUP($Z$2,DALYs!$A$2:$MW$40,'Intervention list'!NY$195+1,0)</f>
        <v>0</v>
      </c>
      <c r="NZ154" s="0" t="n">
        <f aca="false">IF(ISNUMBER(FIND(NZ$1,$D154))=$AO$1,1,0)*VLOOKUP($Z$2,DALYs!$A$2:$MW$40,'Intervention list'!NZ$195+1,0)</f>
        <v>0</v>
      </c>
      <c r="OA154" s="0" t="n">
        <f aca="false">IF(ISNUMBER(FIND(OA$1,$D154))=$AO$1,1,0)*VLOOKUP($Z$2,DALYs!$A$2:$MW$40,'Intervention list'!OA$195+1,0)</f>
        <v>0</v>
      </c>
      <c r="OB154" s="0" t="n">
        <f aca="false">IF(ISNUMBER(FIND(OB$1,$D154))=$AO$1,1,0)*VLOOKUP($Z$2,DALYs!$A$2:$MW$40,'Intervention list'!OB$195+1,0)</f>
        <v>0</v>
      </c>
      <c r="OC154" s="0" t="n">
        <f aca="false">IF(ISNUMBER(FIND(OC$1,$D154))=$AO$1,1,0)*VLOOKUP($Z$2,DALYs!$A$2:$MW$40,'Intervention list'!OC$195+1,0)</f>
        <v>0</v>
      </c>
      <c r="OD154" s="0" t="n">
        <f aca="false">IF(ISNUMBER(FIND(OD$1,$D154))=$AO$1,1,0)*VLOOKUP($Z$2,DALYs!$A$2:$MW$40,'Intervention list'!OD$195+1,0)</f>
        <v>0</v>
      </c>
      <c r="OE154" s="0" t="n">
        <f aca="false">IF(ISNUMBER(FIND(OE$1,$D154))=$AO$1,1,0)*VLOOKUP($Z$2,DALYs!$A$2:$MW$40,'Intervention list'!OE$195+1,0)</f>
        <v>0</v>
      </c>
      <c r="OF154" s="0" t="n">
        <f aca="false">IF(ISNUMBER(FIND(OF$1,$D154))=$AO$1,1,0)*VLOOKUP($Z$2,DALYs!$A$2:$MW$40,'Intervention list'!OF$195+1,0)</f>
        <v>0</v>
      </c>
      <c r="OG154" s="0" t="n">
        <f aca="false">IF(ISNUMBER(FIND(OG$1,$D154))=$AO$1,1,0)*VLOOKUP($Z$2,DALYs!$A$2:$MW$40,'Intervention list'!OG$195+1,0)</f>
        <v>0</v>
      </c>
      <c r="OH154" s="0" t="n">
        <f aca="false">IF(ISNUMBER(FIND(OH$1,$D154))=$AO$1,1,0)*VLOOKUP($Z$2,DALYs!$A$2:$MW$40,'Intervention list'!OH$195+1,0)</f>
        <v>0</v>
      </c>
      <c r="OI154" s="0" t="n">
        <f aca="false">IF(ISNUMBER(FIND(OI$1,$D154))=$AO$1,1,0)*VLOOKUP($Z$2,DALYs!$A$2:$MW$40,'Intervention list'!OI$195+1,0)</f>
        <v>0</v>
      </c>
      <c r="OJ154" s="0" t="n">
        <f aca="false">IF(ISNUMBER(FIND(OJ$1,$D154))=$AO$1,1,0)*VLOOKUP($Z$2,DALYs!$A$2:$MW$40,'Intervention list'!OJ$195+1,0)</f>
        <v>0</v>
      </c>
      <c r="OK154" s="0" t="n">
        <f aca="false">IF(ISNUMBER(FIND(OK$1,$D154))=$AO$1,1,0)*VLOOKUP($Z$2,DALYs!$A$2:$MW$40,'Intervention list'!OK$195+1,0)</f>
        <v>0</v>
      </c>
      <c r="OL154" s="0" t="n">
        <f aca="false">IF(ISNUMBER(FIND(OL$1,$D154))=$AO$1,1,0)*VLOOKUP($Z$2,DALYs!$A$2:$MW$40,'Intervention list'!OL$195+1,0)</f>
        <v>0</v>
      </c>
      <c r="OM154" s="0" t="n">
        <f aca="false">IF(ISNUMBER(FIND(OM$1,$D154))=$AO$1,1,0)*VLOOKUP($Z$2,DALYs!$A$2:$MW$40,'Intervention list'!OM$195+1,0)</f>
        <v>0</v>
      </c>
      <c r="ON154" s="0" t="n">
        <f aca="false">IF(ISNUMBER(FIND(ON$1,$D154))=$AO$1,1,0)*VLOOKUP($Z$2,DALYs!$A$2:$MW$40,'Intervention list'!ON$195+1,0)</f>
        <v>0</v>
      </c>
      <c r="OO154" s="0" t="n">
        <f aca="false">IF(ISNUMBER(FIND(OO$1,$D154))=$AO$1,1,0)*VLOOKUP($Z$2,DALYs!$A$2:$MW$40,'Intervention list'!OO$195+1,0)</f>
        <v>0</v>
      </c>
      <c r="OP154" s="0" t="n">
        <f aca="false">IF(ISNUMBER(FIND(OP$1,$D154))=$AO$1,1,0)*VLOOKUP($Z$2,DALYs!$A$2:$MW$40,'Intervention list'!OP$195+1,0)</f>
        <v>0</v>
      </c>
      <c r="OQ154" s="0" t="n">
        <f aca="false">IF(ISNUMBER(FIND(OQ$1,$D154))=$AO$1,1,0)*VLOOKUP($Z$2,DALYs!$A$2:$MW$40,'Intervention list'!OQ$195+1,0)</f>
        <v>0</v>
      </c>
      <c r="OR154" s="0" t="n">
        <f aca="false">IF(ISNUMBER(FIND(OR$1,$D154))=$AO$1,1,0)*VLOOKUP($Z$2,DALYs!$A$2:$MW$40,'Intervention list'!OR$195+1,0)</f>
        <v>0</v>
      </c>
      <c r="OS154" s="0" t="n">
        <f aca="false">IF(ISNUMBER(FIND(OS$1,$D154))=$AO$1,1,0)*VLOOKUP($Z$2,DALYs!$A$2:$MW$40,'Intervention list'!OS$195+1,0)</f>
        <v>0</v>
      </c>
      <c r="OT154" s="0" t="n">
        <f aca="false">IF(ISNUMBER(FIND(OT$1,$D154))=$AO$1,1,0)*VLOOKUP($Z$2,DALYs!$A$2:$MW$40,'Intervention list'!OT$195+1,0)</f>
        <v>0</v>
      </c>
      <c r="OU154" s="0" t="n">
        <f aca="false">IF(ISNUMBER(FIND(OU$1,$D154))=$AO$1,1,0)*VLOOKUP($Z$2,DALYs!$A$2:$MW$40,'Intervention list'!OU$195+1,0)</f>
        <v>0</v>
      </c>
      <c r="OV154" s="0" t="n">
        <f aca="false">IF(ISNUMBER(FIND(OV$1,$D154))=$AO$1,1,0)*VLOOKUP($Z$2,DALYs!$A$2:$MW$40,'Intervention list'!OV$195+1,0)</f>
        <v>0</v>
      </c>
      <c r="OW154" s="0" t="n">
        <f aca="false">IF(ISNUMBER(FIND(OW$1,$D154))=$AO$1,1,0)*VLOOKUP($Z$2,DALYs!$A$2:$MW$40,'Intervention list'!OW$195+1,0)</f>
        <v>0</v>
      </c>
      <c r="OX154" s="0" t="n">
        <f aca="false">IF(ISNUMBER(FIND(OX$1,$D154))=$AO$1,1,0)*VLOOKUP($Z$2,DALYs!$A$2:$MW$40,'Intervention list'!OX$195+1,0)</f>
        <v>0</v>
      </c>
    </row>
    <row r="155" customFormat="false" ht="15.75" hidden="false" customHeight="false" outlineLevel="0" collapsed="false">
      <c r="A155" s="6" t="s">
        <v>247</v>
      </c>
      <c r="B155" s="6" t="s">
        <v>97</v>
      </c>
      <c r="C155" s="26" t="s">
        <v>71</v>
      </c>
      <c r="D155" s="7" t="s">
        <v>248</v>
      </c>
      <c r="E155" s="7" t="str">
        <f aca="false">SUBSTITUTE(D155,0.2,X155)</f>
        <v>Other musculoskeletal disorders: 0.03</v>
      </c>
      <c r="F155" s="0" t="s">
        <v>40</v>
      </c>
      <c r="G155" s="8" t="n">
        <v>161.221248957112</v>
      </c>
      <c r="H155" s="9" t="n">
        <v>440.3</v>
      </c>
      <c r="I155" s="9" t="n">
        <f aca="false">IF(H155="","",(H155*(VLOOKUP($Z$2,Worksheet,11,0)^4)))</f>
        <v>641.558124729116</v>
      </c>
      <c r="J155" s="9" t="n">
        <f aca="false">IF(I155="","",I155*VLOOKUP($Z$2,Worksheet,12,0))</f>
        <v>719.064736322468</v>
      </c>
      <c r="K155" s="9" t="n">
        <f aca="false">IF(I155="","",I155*VLOOKUP($Z$2, Worksheet, 13, 0))</f>
        <v>629.890742176913</v>
      </c>
      <c r="L155" s="9" t="n">
        <f aca="false">IF(J155="",VLOOKUP($Z$2, Worksheet, 14, 0),J155)</f>
        <v>719.064736322468</v>
      </c>
      <c r="M155" s="9" t="n">
        <f aca="false">IF(L155&lt;VLOOKUP($Z$2,'Country sheet'!$A$3:$P$41,15,0), VLOOKUP($Z$2,'Country sheet'!$A$3:$P$41,15,0), L155)/0.7</f>
        <v>1027.23533760353</v>
      </c>
      <c r="N155" s="27" t="n">
        <f aca="false">IFERROR(IF(AC155=$AO$1,VLOOKUP(F155,AO$42:AX$46,MATCH(AC$1,AP$41:AX$41,0)+1,0)/COUNTIFS($F$2:$F$194,$F155,$AC$2:$AC$194,$AO$1),0),0) + IFERROR(IF(AD155=$AO$1,VLOOKUP(F155,AO$42:AX$46,MATCH(AD$1,AP$41:AX$41,0)+1,0)/COUNTIFS($F$2:$F$194,$F155,$AD$2:$AD$194,$AO$1),0),0) + IFERROR(IF(AE155=$AO$1,VLOOKUP(F155,AO$42:AX$46,MATCH(AE$1,AP$41:AX$41,0)+1,0)/COUNTIFS($F$2:$F$194,$F155,$AE$2:$AE$194,$AO$1),0),0) + IFERROR(IF(AF155=$AO$1,VLOOKUP(F155,AO$42:AX$46,MATCH(AF$1,AP$41:AX$41,0)+1,0)/COUNTIFS($F$2:$F$194,$F155,$AF$2:$AF$194,$AO$1),0),0) + IFERROR(IF(AG155=$AO$1,VLOOKUP(F155,AO$42:AX$46,MATCH(AG$1,AP$41:AX$41,0)+1,0)/COUNTIFS($F$2:$F$194,$F155,$AG$2:$AG$194,$AO$1),0),0) + IFERROR(IF(AH155=$AO$1,VLOOKUP(F155,AO$42:AX$46,MATCH(AH$1,AP$41:AX$41,0)+1,0)/COUNTIFS($F$2:$F$194,$F155,$AH$2:$AH$194,$AO$1),0),0) + IFERROR(IF(AI155=$AO$1,VLOOKUP(F155,AO$42:AX$46,MATCH(AI$1,AP$41:AX$41,0)+1,0)/COUNTIFS($F$2:$F$194,$F155,$AI$2:$AI$194,$AO$1),0),0) + IFERROR(IF(AJ155=$AO$1,VLOOKUP(F155,AO$42:AX$46,MATCH(AJ$1,AP$41:AX$41,0)+1,0)/COUNTIFS($F$2:$F$194,$F155,$AJ$2:$AJ$194,$AO$1),0),0) + IFERROR(IF(AK155=$AO$1,VLOOKUP(F155,AO$42:AX$46,MATCH(AK$1,AP$41:AX$41,0)+1,0)/COUNTIFS($F$2:$F$194,$F155,$AK$2:$AK$194,$AO$1),0),0)</f>
        <v>0</v>
      </c>
      <c r="O155" s="9" t="n">
        <v>2</v>
      </c>
      <c r="P155" s="9" t="n">
        <v>5</v>
      </c>
      <c r="Q155" s="0" t="n">
        <f aca="false">SUM(BC155:OX155)</f>
        <v>19234.7936641255</v>
      </c>
      <c r="R155" s="0" t="n">
        <f aca="false">IF(VLOOKUP($Z$2,CET!$A$4:$L$42,12,0)="Low income",_xlfn.IFS(S155=0.2,0.1,S155=0.1,0.05,S155=0.5,0.4,S155=0.35,0.25),S155)</f>
        <v>0.2</v>
      </c>
      <c r="S155" s="0" t="n">
        <v>0.2</v>
      </c>
      <c r="T155" s="0" t="n">
        <v>0.8</v>
      </c>
      <c r="U155" s="0" t="n">
        <f aca="false">N155/M155</f>
        <v>0</v>
      </c>
      <c r="V155" s="0" t="n">
        <f aca="false">IFERROR(U155/Q155,0)</f>
        <v>0</v>
      </c>
      <c r="W155" s="0" t="n">
        <f aca="false">(T155/R155)*V155</f>
        <v>0</v>
      </c>
      <c r="X155" s="28" t="n">
        <f aca="false">IF(W155=0,0,IF(W155&lt;=0.8,IF(W155&lt;0.05,0.05,W155),0.8))</f>
        <v>0</v>
      </c>
      <c r="Y155" s="28"/>
      <c r="AC155" s="34" t="n">
        <f aca="false">ISNUMBER(FIND(AC$1,$C155))</f>
        <v>0</v>
      </c>
      <c r="AD155" s="33" t="n">
        <f aca="false">ISNUMBER(FIND(AD$1,$C155))</f>
        <v>0</v>
      </c>
      <c r="AE155" s="33" t="n">
        <f aca="false">ISNUMBER(FIND(AE$1,$C155))</f>
        <v>0</v>
      </c>
      <c r="AF155" s="33" t="n">
        <f aca="false">ISNUMBER(FIND(AF$1,$C155))</f>
        <v>0</v>
      </c>
      <c r="AG155" s="33" t="n">
        <f aca="false">ISNUMBER(FIND(AG$1,$C155))</f>
        <v>0</v>
      </c>
      <c r="AH155" s="33" t="n">
        <f aca="false">ISNUMBER(FIND(AH$1,$C155))</f>
        <v>0</v>
      </c>
      <c r="AI155" s="33" t="n">
        <f aca="false">ISNUMBER(FIND(AI$1,$C155))</f>
        <v>0</v>
      </c>
      <c r="AJ155" s="33" t="n">
        <f aca="false">ISNUMBER(FIND(AJ$1,$C155))</f>
        <v>0</v>
      </c>
      <c r="AK155" s="35" t="n">
        <f aca="false">ISNUMBER(FIND(AK$1,$C155))</f>
        <v>0</v>
      </c>
      <c r="AL155" s="6"/>
      <c r="AM155" s="33"/>
      <c r="BC155" s="0" t="n">
        <f aca="false">IF(ISNUMBER(FIND(BC$1,$D155))=$AO$1,1,0)*VLOOKUP($Z$2,DALYs!$A$2:$MW$40,'Intervention list'!BC$195+1,0)</f>
        <v>0</v>
      </c>
      <c r="BD155" s="0" t="n">
        <f aca="false">IF(ISNUMBER(FIND(BD$1,$D155))=$AO$1,1,0)*VLOOKUP($Z$2,DALYs!$A$2:$MW$40,'Intervention list'!BD$195+1,0)</f>
        <v>0</v>
      </c>
      <c r="BE155" s="0" t="n">
        <f aca="false">IF(ISNUMBER(FIND(BE$1,$D155))=$AO$1,1,0)*VLOOKUP($Z$2,DALYs!$A$2:$MW$40,'Intervention list'!BE$195+1,0)</f>
        <v>0</v>
      </c>
      <c r="BF155" s="0" t="n">
        <f aca="false">IF(ISNUMBER(FIND(BF$1,$D155))=$AO$1,1,0)*VLOOKUP($Z$2,DALYs!$A$2:$MW$40,'Intervention list'!BF$195+1,0)</f>
        <v>0</v>
      </c>
      <c r="BG155" s="0" t="n">
        <f aca="false">IF(ISNUMBER(FIND(BG$1,$D155))=$AO$1,1,0)*VLOOKUP($Z$2,DALYs!$A$2:$MW$40,'Intervention list'!BG$195+1,0)</f>
        <v>0</v>
      </c>
      <c r="BH155" s="0" t="n">
        <f aca="false">IF(ISNUMBER(FIND(BH$1,$D155))=$AO$1,1,0)*VLOOKUP($Z$2,DALYs!$A$2:$MW$40,'Intervention list'!BH$195+1,0)</f>
        <v>0</v>
      </c>
      <c r="BI155" s="0" t="n">
        <f aca="false">IF(ISNUMBER(FIND(BI$1,$D155))=$AO$1,1,0)*VLOOKUP($Z$2,DALYs!$A$2:$MW$40,'Intervention list'!BI$195+1,0)</f>
        <v>0</v>
      </c>
      <c r="BJ155" s="0" t="n">
        <f aca="false">IF(ISNUMBER(FIND(BJ$1,$D155))=$AO$1,1,0)*VLOOKUP($Z$2,DALYs!$A$2:$MW$40,'Intervention list'!BJ$195+1,0)</f>
        <v>0</v>
      </c>
      <c r="BK155" s="0" t="n">
        <f aca="false">IF(ISNUMBER(FIND(BK$1,$D155))=$AO$1,1,0)*VLOOKUP($Z$2,DALYs!$A$2:$MW$40,'Intervention list'!BK$195+1,0)</f>
        <v>0</v>
      </c>
      <c r="BL155" s="0" t="n">
        <f aca="false">IF(ISNUMBER(FIND(BL$1,$D155))=$AO$1,1,0)*VLOOKUP($Z$2,DALYs!$A$2:$MW$40,'Intervention list'!BL$195+1,0)</f>
        <v>0</v>
      </c>
      <c r="BM155" s="0" t="n">
        <f aca="false">IF(ISNUMBER(FIND(BM$1,$D155))=$AO$1,1,0)*VLOOKUP($Z$2,DALYs!$A$2:$MW$40,'Intervention list'!BM$195+1,0)</f>
        <v>0</v>
      </c>
      <c r="BN155" s="0" t="n">
        <f aca="false">IF(ISNUMBER(FIND(BN$1,$D155))=$AO$1,1,0)*VLOOKUP($Z$2,DALYs!$A$2:$MW$40,'Intervention list'!BN$195+1,0)</f>
        <v>0</v>
      </c>
      <c r="BO155" s="0" t="n">
        <f aca="false">IF(ISNUMBER(FIND(BO$1,$D155))=$AO$1,1,0)*VLOOKUP($Z$2,DALYs!$A$2:$MW$40,'Intervention list'!BO$195+1,0)</f>
        <v>0</v>
      </c>
      <c r="BP155" s="0" t="n">
        <f aca="false">IF(ISNUMBER(FIND(BP$1,$D155))=$AO$1,1,0)*VLOOKUP($Z$2,DALYs!$A$2:$MW$40,'Intervention list'!BP$195+1,0)</f>
        <v>0</v>
      </c>
      <c r="BQ155" s="0" t="n">
        <f aca="false">IF(ISNUMBER(FIND(BQ$1,$D155))=$AO$1,1,0)*VLOOKUP($Z$2,DALYs!$A$2:$MW$40,'Intervention list'!BQ$195+1,0)</f>
        <v>0</v>
      </c>
      <c r="BR155" s="0" t="n">
        <f aca="false">IF(ISNUMBER(FIND(BR$1,$D155))=$AO$1,1,0)*VLOOKUP($Z$2,DALYs!$A$2:$MW$40,'Intervention list'!BR$195+1,0)</f>
        <v>0</v>
      </c>
      <c r="BS155" s="0" t="n">
        <f aca="false">IF(ISNUMBER(FIND(BS$1,$D155))=$AO$1,1,0)*VLOOKUP($Z$2,DALYs!$A$2:$MW$40,'Intervention list'!BS$195+1,0)</f>
        <v>0</v>
      </c>
      <c r="BT155" s="0" t="n">
        <f aca="false">IF(ISNUMBER(FIND(BT$1,$D155))=$AO$1,1,0)*VLOOKUP($Z$2,DALYs!$A$2:$MW$40,'Intervention list'!BT$195+1,0)</f>
        <v>0</v>
      </c>
      <c r="BU155" s="0" t="n">
        <f aca="false">IF(ISNUMBER(FIND(BU$1,$D155))=$AO$1,1,0)*VLOOKUP($Z$2,DALYs!$A$2:$MW$40,'Intervention list'!BU$195+1,0)</f>
        <v>0</v>
      </c>
      <c r="BV155" s="0" t="n">
        <f aca="false">IF(ISNUMBER(FIND(BV$1,$D155))=$AO$1,1,0)*VLOOKUP($Z$2,DALYs!$A$2:$MW$40,'Intervention list'!BV$195+1,0)</f>
        <v>0</v>
      </c>
      <c r="BW155" s="0" t="n">
        <f aca="false">IF(ISNUMBER(FIND(BW$1,$D155))=$AO$1,1,0)*VLOOKUP($Z$2,DALYs!$A$2:$MW$40,'Intervention list'!BW$195+1,0)</f>
        <v>0</v>
      </c>
      <c r="BX155" s="0" t="n">
        <f aca="false">IF(ISNUMBER(FIND(BX$1,$D155))=$AO$1,1,0)*VLOOKUP($Z$2,DALYs!$A$2:$MW$40,'Intervention list'!BX$195+1,0)</f>
        <v>0</v>
      </c>
      <c r="BY155" s="0" t="n">
        <f aca="false">IF(ISNUMBER(FIND(BY$1,$D155))=$AO$1,1,0)*VLOOKUP($Z$2,DALYs!$A$2:$MW$40,'Intervention list'!BY$195+1,0)</f>
        <v>0</v>
      </c>
      <c r="BZ155" s="0" t="n">
        <f aca="false">IF(ISNUMBER(FIND(BZ$1,$D155))=$AO$1,1,0)*VLOOKUP($Z$2,DALYs!$A$2:$MW$40,'Intervention list'!BZ$195+1,0)</f>
        <v>0</v>
      </c>
      <c r="CA155" s="0" t="n">
        <f aca="false">IF(ISNUMBER(FIND(CA$1,$D155))=$AO$1,1,0)*VLOOKUP($Z$2,DALYs!$A$2:$MW$40,'Intervention list'!CA$195+1,0)</f>
        <v>0</v>
      </c>
      <c r="CB155" s="0" t="n">
        <f aca="false">IF(ISNUMBER(FIND(CB$1,$D155))=$AO$1,1,0)*VLOOKUP($Z$2,DALYs!$A$2:$MW$40,'Intervention list'!CB$195+1,0)</f>
        <v>0</v>
      </c>
      <c r="CC155" s="0" t="n">
        <f aca="false">IF(ISNUMBER(FIND(CC$1,$D155))=$AO$1,1,0)*VLOOKUP($Z$2,DALYs!$A$2:$MW$40,'Intervention list'!CC$195+1,0)</f>
        <v>0</v>
      </c>
      <c r="CD155" s="0" t="n">
        <f aca="false">IF(ISNUMBER(FIND(CD$1,$D155))=$AO$1,1,0)*VLOOKUP($Z$2,DALYs!$A$2:$MW$40,'Intervention list'!CD$195+1,0)</f>
        <v>0</v>
      </c>
      <c r="CE155" s="0" t="n">
        <f aca="false">IF(ISNUMBER(FIND(CE$1,$D155))=$AO$1,1,0)*VLOOKUP($Z$2,DALYs!$A$2:$MW$40,'Intervention list'!CE$195+1,0)</f>
        <v>0</v>
      </c>
      <c r="CF155" s="0" t="n">
        <f aca="false">IF(ISNUMBER(FIND(CF$1,$D155))=$AO$1,1,0)*VLOOKUP($Z$2,DALYs!$A$2:$MW$40,'Intervention list'!CF$195+1,0)</f>
        <v>0</v>
      </c>
      <c r="CG155" s="0" t="n">
        <f aca="false">IF(ISNUMBER(FIND(CG$1,$D155))=$AO$1,1,0)*VLOOKUP($Z$2,DALYs!$A$2:$MW$40,'Intervention list'!CG$195+1,0)</f>
        <v>0</v>
      </c>
      <c r="CH155" s="0" t="n">
        <f aca="false">IF(ISNUMBER(FIND(CH$1,$D155))=$AO$1,1,0)*VLOOKUP($Z$2,DALYs!$A$2:$MW$40,'Intervention list'!CH$195+1,0)</f>
        <v>0</v>
      </c>
      <c r="CI155" s="0" t="n">
        <f aca="false">IF(ISNUMBER(FIND(CI$1,$D155))=$AO$1,1,0)*VLOOKUP($Z$2,DALYs!$A$2:$MW$40,'Intervention list'!CI$195+1,0)</f>
        <v>0</v>
      </c>
      <c r="CJ155" s="0" t="n">
        <f aca="false">IF(ISNUMBER(FIND(CJ$1,$D155))=$AO$1,1,0)*VLOOKUP($Z$2,DALYs!$A$2:$MW$40,'Intervention list'!CJ$195+1,0)</f>
        <v>0</v>
      </c>
      <c r="CK155" s="0" t="n">
        <f aca="false">IF(ISNUMBER(FIND(CK$1,$D155))=$AO$1,1,0)*VLOOKUP($Z$2,DALYs!$A$2:$MW$40,'Intervention list'!CK$195+1,0)</f>
        <v>0</v>
      </c>
      <c r="CL155" s="0" t="n">
        <f aca="false">IF(ISNUMBER(FIND(CL$1,$D155))=$AO$1,1,0)*VLOOKUP($Z$2,DALYs!$A$2:$MW$40,'Intervention list'!CL$195+1,0)</f>
        <v>0</v>
      </c>
      <c r="CM155" s="0" t="n">
        <f aca="false">IF(ISNUMBER(FIND(CM$1,$D155))=$AO$1,1,0)*VLOOKUP($Z$2,DALYs!$A$2:$MW$40,'Intervention list'!CM$195+1,0)</f>
        <v>0</v>
      </c>
      <c r="CN155" s="0" t="n">
        <f aca="false">IF(ISNUMBER(FIND(CN$1,$D155))=$AO$1,1,0)*VLOOKUP($Z$2,DALYs!$A$2:$MW$40,'Intervention list'!CN$195+1,0)</f>
        <v>0</v>
      </c>
      <c r="CO155" s="0" t="n">
        <f aca="false">IF(ISNUMBER(FIND(CO$1,$D155))=$AO$1,1,0)*VLOOKUP($Z$2,DALYs!$A$2:$MW$40,'Intervention list'!CO$195+1,0)</f>
        <v>0</v>
      </c>
      <c r="CP155" s="0" t="n">
        <f aca="false">IF(ISNUMBER(FIND(CP$1,$D155))=$AO$1,1,0)*VLOOKUP($Z$2,DALYs!$A$2:$MW$40,'Intervention list'!CP$195+1,0)</f>
        <v>0</v>
      </c>
      <c r="CQ155" s="0" t="n">
        <f aca="false">IF(ISNUMBER(FIND(CQ$1,$D155))=$AO$1,1,0)*VLOOKUP($Z$2,DALYs!$A$2:$MW$40,'Intervention list'!CQ$195+1,0)</f>
        <v>0</v>
      </c>
      <c r="CR155" s="0" t="n">
        <f aca="false">IF(ISNUMBER(FIND(CR$1,$D155))=$AO$1,1,0)*VLOOKUP($Z$2,DALYs!$A$2:$MW$40,'Intervention list'!CR$195+1,0)</f>
        <v>0</v>
      </c>
      <c r="CS155" s="0" t="n">
        <f aca="false">IF(ISNUMBER(FIND(CS$1,$D155))=$AO$1,1,0)*VLOOKUP($Z$2,DALYs!$A$2:$MW$40,'Intervention list'!CS$195+1,0)</f>
        <v>0</v>
      </c>
      <c r="CT155" s="0" t="n">
        <f aca="false">IF(ISNUMBER(FIND(CT$1,$D155))=$AO$1,1,0)*VLOOKUP($Z$2,DALYs!$A$2:$MW$40,'Intervention list'!CT$195+1,0)</f>
        <v>0</v>
      </c>
      <c r="CU155" s="0" t="n">
        <f aca="false">IF(ISNUMBER(FIND(CU$1,$D155))=$AO$1,1,0)*VLOOKUP($Z$2,DALYs!$A$2:$MW$40,'Intervention list'!CU$195+1,0)</f>
        <v>0</v>
      </c>
      <c r="CV155" s="0" t="n">
        <f aca="false">IF(ISNUMBER(FIND(CV$1,$D155))=$AO$1,1,0)*VLOOKUP($Z$2,DALYs!$A$2:$MW$40,'Intervention list'!CV$195+1,0)</f>
        <v>0</v>
      </c>
      <c r="CW155" s="0" t="n">
        <f aca="false">IF(ISNUMBER(FIND(CW$1,$D155))=$AO$1,1,0)*VLOOKUP($Z$2,DALYs!$A$2:$MW$40,'Intervention list'!CW$195+1,0)</f>
        <v>0</v>
      </c>
      <c r="CX155" s="0" t="n">
        <f aca="false">IF(ISNUMBER(FIND(CX$1,$D155))=$AO$1,1,0)*VLOOKUP($Z$2,DALYs!$A$2:$MW$40,'Intervention list'!CX$195+1,0)</f>
        <v>0</v>
      </c>
      <c r="CY155" s="0" t="n">
        <f aca="false">IF(ISNUMBER(FIND(CY$1,$D155))=$AO$1,1,0)*VLOOKUP($Z$2,DALYs!$A$2:$MW$40,'Intervention list'!CY$195+1,0)</f>
        <v>0</v>
      </c>
      <c r="CZ155" s="0" t="n">
        <f aca="false">IF(ISNUMBER(FIND(CZ$1,$D155))=$AO$1,1,0)*VLOOKUP($Z$2,DALYs!$A$2:$MW$40,'Intervention list'!CZ$195+1,0)</f>
        <v>0</v>
      </c>
      <c r="DA155" s="0" t="n">
        <f aca="false">IF(ISNUMBER(FIND(DA$1,$D155))=$AO$1,1,0)*VLOOKUP($Z$2,DALYs!$A$2:$MW$40,'Intervention list'!DA$195+1,0)</f>
        <v>0</v>
      </c>
      <c r="DB155" s="0" t="n">
        <f aca="false">IF(ISNUMBER(FIND(DB$1,$D155))=$AO$1,1,0)*VLOOKUP($Z$2,DALYs!$A$2:$MW$40,'Intervention list'!DB$195+1,0)</f>
        <v>0</v>
      </c>
      <c r="DC155" s="0" t="n">
        <f aca="false">IF(ISNUMBER(FIND(DC$1,$D155))=$AO$1,1,0)*VLOOKUP($Z$2,DALYs!$A$2:$MW$40,'Intervention list'!DC$195+1,0)</f>
        <v>0</v>
      </c>
      <c r="DD155" s="0" t="n">
        <f aca="false">IF(ISNUMBER(FIND(DD$1,$D155))=$AO$1,1,0)*VLOOKUP($Z$2,DALYs!$A$2:$MW$40,'Intervention list'!DD$195+1,0)</f>
        <v>0</v>
      </c>
      <c r="DE155" s="0" t="n">
        <f aca="false">IF(ISNUMBER(FIND(DE$1,$D155))=$AO$1,1,0)*VLOOKUP($Z$2,DALYs!$A$2:$MW$40,'Intervention list'!DE$195+1,0)</f>
        <v>0</v>
      </c>
      <c r="DF155" s="0" t="n">
        <f aca="false">IF(ISNUMBER(FIND(DF$1,$D155))=$AO$1,1,0)*VLOOKUP($Z$2,DALYs!$A$2:$MW$40,'Intervention list'!DF$195+1,0)</f>
        <v>0</v>
      </c>
      <c r="DG155" s="0" t="n">
        <f aca="false">IF(ISNUMBER(FIND(DG$1,$D155))=$AO$1,1,0)*VLOOKUP($Z$2,DALYs!$A$2:$MW$40,'Intervention list'!DG$195+1,0)</f>
        <v>0</v>
      </c>
      <c r="DH155" s="0" t="n">
        <f aca="false">IF(ISNUMBER(FIND(DH$1,$D155))=$AO$1,1,0)*VLOOKUP($Z$2,DALYs!$A$2:$MW$40,'Intervention list'!DH$195+1,0)</f>
        <v>0</v>
      </c>
      <c r="DI155" s="0" t="n">
        <f aca="false">IF(ISNUMBER(FIND(DI$1,$D155))=$AO$1,1,0)*VLOOKUP($Z$2,DALYs!$A$2:$MW$40,'Intervention list'!DI$195+1,0)</f>
        <v>0</v>
      </c>
      <c r="DJ155" s="0" t="n">
        <f aca="false">IF(ISNUMBER(FIND(DJ$1,$D155))=$AO$1,1,0)*VLOOKUP($Z$2,DALYs!$A$2:$MW$40,'Intervention list'!DJ$195+1,0)</f>
        <v>0</v>
      </c>
      <c r="DK155" s="0" t="n">
        <f aca="false">IF(ISNUMBER(FIND(DK$1,$D155))=$AO$1,1,0)*VLOOKUP($Z$2,DALYs!$A$2:$MW$40,'Intervention list'!DK$195+1,0)</f>
        <v>0</v>
      </c>
      <c r="DL155" s="0" t="n">
        <f aca="false">IF(ISNUMBER(FIND(DL$1,$D155))=$AO$1,1,0)*VLOOKUP($Z$2,DALYs!$A$2:$MW$40,'Intervention list'!DL$195+1,0)</f>
        <v>0</v>
      </c>
      <c r="DM155" s="0" t="n">
        <f aca="false">IF(ISNUMBER(FIND(DM$1,$D155))=$AO$1,1,0)*VLOOKUP($Z$2,DALYs!$A$2:$MW$40,'Intervention list'!DM$195+1,0)</f>
        <v>0</v>
      </c>
      <c r="DN155" s="0" t="n">
        <f aca="false">IF(ISNUMBER(FIND(DN$1,$D155))=$AO$1,1,0)*VLOOKUP($Z$2,DALYs!$A$2:$MW$40,'Intervention list'!DN$195+1,0)</f>
        <v>0</v>
      </c>
      <c r="DO155" s="0" t="n">
        <f aca="false">IF(ISNUMBER(FIND(DO$1,$D155))=$AO$1,1,0)*VLOOKUP($Z$2,DALYs!$A$2:$MW$40,'Intervention list'!DO$195+1,0)</f>
        <v>0</v>
      </c>
      <c r="DP155" s="0" t="n">
        <f aca="false">IF(ISNUMBER(FIND(DP$1,$D155))=$AO$1,1,0)*VLOOKUP($Z$2,DALYs!$A$2:$MW$40,'Intervention list'!DP$195+1,0)</f>
        <v>0</v>
      </c>
      <c r="DQ155" s="0" t="n">
        <f aca="false">IF(ISNUMBER(FIND(DQ$1,$D155))=$AO$1,1,0)*VLOOKUP($Z$2,DALYs!$A$2:$MW$40,'Intervention list'!DQ$195+1,0)</f>
        <v>0</v>
      </c>
      <c r="DR155" s="0" t="n">
        <f aca="false">IF(ISNUMBER(FIND(DR$1,$D155))=$AO$1,1,0)*VLOOKUP($Z$2,DALYs!$A$2:$MW$40,'Intervention list'!DR$195+1,0)</f>
        <v>0</v>
      </c>
      <c r="DS155" s="0" t="n">
        <f aca="false">IF(ISNUMBER(FIND(DS$1,$D155))=$AO$1,1,0)*VLOOKUP($Z$2,DALYs!$A$2:$MW$40,'Intervention list'!DS$195+1,0)</f>
        <v>0</v>
      </c>
      <c r="DT155" s="0" t="n">
        <f aca="false">IF(ISNUMBER(FIND(DT$1,$D155))=$AO$1,1,0)*VLOOKUP($Z$2,DALYs!$A$2:$MW$40,'Intervention list'!DT$195+1,0)</f>
        <v>0</v>
      </c>
      <c r="DU155" s="0" t="n">
        <f aca="false">IF(ISNUMBER(FIND(DU$1,$D155))=$AO$1,1,0)*VLOOKUP($Z$2,DALYs!$A$2:$MW$40,'Intervention list'!DU$195+1,0)</f>
        <v>0</v>
      </c>
      <c r="DV155" s="0" t="n">
        <f aca="false">IF(ISNUMBER(FIND(DV$1,$D155))=$AO$1,1,0)*VLOOKUP($Z$2,DALYs!$A$2:$MW$40,'Intervention list'!DV$195+1,0)</f>
        <v>0</v>
      </c>
      <c r="DW155" s="0" t="n">
        <f aca="false">IF(ISNUMBER(FIND(DW$1,$D155))=$AO$1,1,0)*VLOOKUP($Z$2,DALYs!$A$2:$MW$40,'Intervention list'!DW$195+1,0)</f>
        <v>0</v>
      </c>
      <c r="DX155" s="0" t="n">
        <f aca="false">IF(ISNUMBER(FIND(DX$1,$D155))=$AO$1,1,0)*VLOOKUP($Z$2,DALYs!$A$2:$MW$40,'Intervention list'!DX$195+1,0)</f>
        <v>0</v>
      </c>
      <c r="DY155" s="0" t="n">
        <f aca="false">IF(ISNUMBER(FIND(DY$1,$D155))=$AO$1,1,0)*VLOOKUP($Z$2,DALYs!$A$2:$MW$40,'Intervention list'!DY$195+1,0)</f>
        <v>0</v>
      </c>
      <c r="DZ155" s="0" t="n">
        <f aca="false">IF(ISNUMBER(FIND(DZ$1,$D155))=$AO$1,1,0)*VLOOKUP($Z$2,DALYs!$A$2:$MW$40,'Intervention list'!DZ$195+1,0)</f>
        <v>0</v>
      </c>
      <c r="EA155" s="0" t="n">
        <f aca="false">IF(ISNUMBER(FIND(EA$1,$D155))=$AO$1,1,0)*VLOOKUP($Z$2,DALYs!$A$2:$MW$40,'Intervention list'!EA$195+1,0)</f>
        <v>0</v>
      </c>
      <c r="EB155" s="0" t="n">
        <f aca="false">IF(ISNUMBER(FIND(EB$1,$D155))=$AO$1,1,0)*VLOOKUP($Z$2,DALYs!$A$2:$MW$40,'Intervention list'!EB$195+1,0)</f>
        <v>0</v>
      </c>
      <c r="EC155" s="0" t="n">
        <f aca="false">IF(ISNUMBER(FIND(EC$1,$D155))=$AO$1,1,0)*VLOOKUP($Z$2,DALYs!$A$2:$MW$40,'Intervention list'!EC$195+1,0)</f>
        <v>0</v>
      </c>
      <c r="ED155" s="0" t="n">
        <f aca="false">IF(ISNUMBER(FIND(ED$1,$D155))=$AO$1,1,0)*VLOOKUP($Z$2,DALYs!$A$2:$MW$40,'Intervention list'!ED$195+1,0)</f>
        <v>0</v>
      </c>
      <c r="EE155" s="0" t="n">
        <f aca="false">IF(ISNUMBER(FIND(EE$1,$D155))=$AO$1,1,0)*VLOOKUP($Z$2,DALYs!$A$2:$MW$40,'Intervention list'!EE$195+1,0)</f>
        <v>0</v>
      </c>
      <c r="EF155" s="0" t="n">
        <f aca="false">IF(ISNUMBER(FIND(EF$1,$D155))=$AO$1,1,0)*VLOOKUP($Z$2,DALYs!$A$2:$MW$40,'Intervention list'!EF$195+1,0)</f>
        <v>0</v>
      </c>
      <c r="EG155" s="0" t="n">
        <f aca="false">IF(ISNUMBER(FIND(EG$1,$D155))=$AO$1,1,0)*VLOOKUP($Z$2,DALYs!$A$2:$MW$40,'Intervention list'!EG$195+1,0)</f>
        <v>0</v>
      </c>
      <c r="EH155" s="0" t="n">
        <f aca="false">IF(ISNUMBER(FIND(EH$1,$D155))=$AO$1,1,0)*VLOOKUP($Z$2,DALYs!$A$2:$MW$40,'Intervention list'!EH$195+1,0)</f>
        <v>0</v>
      </c>
      <c r="EI155" s="0" t="n">
        <f aca="false">IF(ISNUMBER(FIND(EI$1,$D155))=$AO$1,1,0)*VLOOKUP($Z$2,DALYs!$A$2:$MW$40,'Intervention list'!EI$195+1,0)</f>
        <v>0</v>
      </c>
      <c r="EJ155" s="0" t="n">
        <f aca="false">IF(ISNUMBER(FIND(EJ$1,$D155))=$AO$1,1,0)*VLOOKUP($Z$2,DALYs!$A$2:$MW$40,'Intervention list'!EJ$195+1,0)</f>
        <v>0</v>
      </c>
      <c r="EK155" s="0" t="n">
        <f aca="false">IF(ISNUMBER(FIND(EK$1,$D155))=$AO$1,1,0)*VLOOKUP($Z$2,DALYs!$A$2:$MW$40,'Intervention list'!EK$195+1,0)</f>
        <v>0</v>
      </c>
      <c r="EL155" s="0" t="n">
        <f aca="false">IF(ISNUMBER(FIND(EL$1,$D155))=$AO$1,1,0)*VLOOKUP($Z$2,DALYs!$A$2:$MW$40,'Intervention list'!EL$195+1,0)</f>
        <v>0</v>
      </c>
      <c r="EM155" s="0" t="n">
        <f aca="false">IF(ISNUMBER(FIND(EM$1,$D155))=$AO$1,1,0)*VLOOKUP($Z$2,DALYs!$A$2:$MW$40,'Intervention list'!EM$195+1,0)</f>
        <v>0</v>
      </c>
      <c r="EN155" s="0" t="n">
        <f aca="false">IF(ISNUMBER(FIND(EN$1,$D155))=$AO$1,1,0)*VLOOKUP($Z$2,DALYs!$A$2:$MW$40,'Intervention list'!EN$195+1,0)</f>
        <v>0</v>
      </c>
      <c r="EO155" s="0" t="n">
        <f aca="false">IF(ISNUMBER(FIND(EO$1,$D155))=$AO$1,1,0)*VLOOKUP($Z$2,DALYs!$A$2:$MW$40,'Intervention list'!EO$195+1,0)</f>
        <v>0</v>
      </c>
      <c r="EP155" s="0" t="n">
        <f aca="false">IF(ISNUMBER(FIND(EP$1,$D155))=$AO$1,1,0)*VLOOKUP($Z$2,DALYs!$A$2:$MW$40,'Intervention list'!EP$195+1,0)</f>
        <v>0</v>
      </c>
      <c r="EQ155" s="0" t="n">
        <f aca="false">IF(ISNUMBER(FIND(EQ$1,$D155))=$AO$1,1,0)*VLOOKUP($Z$2,DALYs!$A$2:$MW$40,'Intervention list'!EQ$195+1,0)</f>
        <v>0</v>
      </c>
      <c r="ER155" s="0" t="n">
        <f aca="false">IF(ISNUMBER(FIND(ER$1,$D155))=$AO$1,1,0)*VLOOKUP($Z$2,DALYs!$A$2:$MW$40,'Intervention list'!ER$195+1,0)</f>
        <v>0</v>
      </c>
      <c r="ES155" s="0" t="n">
        <f aca="false">IF(ISNUMBER(FIND(ES$1,$D155))=$AO$1,1,0)*VLOOKUP($Z$2,DALYs!$A$2:$MW$40,'Intervention list'!ES$195+1,0)</f>
        <v>0</v>
      </c>
      <c r="ET155" s="0" t="n">
        <f aca="false">IF(ISNUMBER(FIND(ET$1,$D155))=$AO$1,1,0)*VLOOKUP($Z$2,DALYs!$A$2:$MW$40,'Intervention list'!ET$195+1,0)</f>
        <v>0</v>
      </c>
      <c r="EU155" s="0" t="n">
        <f aca="false">IF(ISNUMBER(FIND(EU$1,$D155))=$AO$1,1,0)*VLOOKUP($Z$2,DALYs!$A$2:$MW$40,'Intervention list'!EU$195+1,0)</f>
        <v>0</v>
      </c>
      <c r="EV155" s="0" t="n">
        <f aca="false">IF(ISNUMBER(FIND(EV$1,$D155))=$AO$1,1,0)*VLOOKUP($Z$2,DALYs!$A$2:$MW$40,'Intervention list'!EV$195+1,0)</f>
        <v>0</v>
      </c>
      <c r="EW155" s="0" t="n">
        <f aca="false">IF(ISNUMBER(FIND(EW$1,$D155))=$AO$1,1,0)*VLOOKUP($Z$2,DALYs!$A$2:$MW$40,'Intervention list'!EW$195+1,0)</f>
        <v>0</v>
      </c>
      <c r="EX155" s="0" t="n">
        <f aca="false">IF(ISNUMBER(FIND(EX$1,$D155))=$AO$1,1,0)*VLOOKUP($Z$2,DALYs!$A$2:$MW$40,'Intervention list'!EX$195+1,0)</f>
        <v>0</v>
      </c>
      <c r="EY155" s="0" t="n">
        <f aca="false">IF(ISNUMBER(FIND(EY$1,$D155))=$AO$1,1,0)*VLOOKUP($Z$2,DALYs!$A$2:$MW$40,'Intervention list'!EY$195+1,0)</f>
        <v>0</v>
      </c>
      <c r="EZ155" s="0" t="n">
        <f aca="false">IF(ISNUMBER(FIND(EZ$1,$D155))=$AO$1,1,0)*VLOOKUP($Z$2,DALYs!$A$2:$MW$40,'Intervention list'!EZ$195+1,0)</f>
        <v>0</v>
      </c>
      <c r="FA155" s="0" t="n">
        <f aca="false">IF(ISNUMBER(FIND(FA$1,$D155))=$AO$1,1,0)*VLOOKUP($Z$2,DALYs!$A$2:$MW$40,'Intervention list'!FA$195+1,0)</f>
        <v>0</v>
      </c>
      <c r="FB155" s="0" t="n">
        <f aca="false">IF(ISNUMBER(FIND(FB$1,$D155))=$AO$1,1,0)*VLOOKUP($Z$2,DALYs!$A$2:$MW$40,'Intervention list'!FB$195+1,0)</f>
        <v>0</v>
      </c>
      <c r="FC155" s="0" t="n">
        <f aca="false">IF(ISNUMBER(FIND(FC$1,$D155))=$AO$1,1,0)*VLOOKUP($Z$2,DALYs!$A$2:$MW$40,'Intervention list'!FC$195+1,0)</f>
        <v>0</v>
      </c>
      <c r="FD155" s="0" t="n">
        <f aca="false">IF(ISNUMBER(FIND(FD$1,$D155))=$AO$1,1,0)*VLOOKUP($Z$2,DALYs!$A$2:$MW$40,'Intervention list'!FD$195+1,0)</f>
        <v>0</v>
      </c>
      <c r="FE155" s="0" t="n">
        <f aca="false">IF(ISNUMBER(FIND(FE$1,$D155))=$AO$1,1,0)*VLOOKUP($Z$2,DALYs!$A$2:$MW$40,'Intervention list'!FE$195+1,0)</f>
        <v>0</v>
      </c>
      <c r="FF155" s="0" t="n">
        <f aca="false">IF(ISNUMBER(FIND(FF$1,$D155))=$AO$1,1,0)*VLOOKUP($Z$2,DALYs!$A$2:$MW$40,'Intervention list'!FF$195+1,0)</f>
        <v>0</v>
      </c>
      <c r="FG155" s="0" t="n">
        <f aca="false">IF(ISNUMBER(FIND(FG$1,$D155))=$AO$1,1,0)*VLOOKUP($Z$2,DALYs!$A$2:$MW$40,'Intervention list'!FG$195+1,0)</f>
        <v>0</v>
      </c>
      <c r="FH155" s="0" t="n">
        <f aca="false">IF(ISNUMBER(FIND(FH$1,$D155))=$AO$1,1,0)*VLOOKUP($Z$2,DALYs!$A$2:$MW$40,'Intervention list'!FH$195+1,0)</f>
        <v>0</v>
      </c>
      <c r="FI155" s="0" t="n">
        <f aca="false">IF(ISNUMBER(FIND(FI$1,$D155))=$AO$1,1,0)*VLOOKUP($Z$2,DALYs!$A$2:$MW$40,'Intervention list'!FI$195+1,0)</f>
        <v>0</v>
      </c>
      <c r="FJ155" s="0" t="n">
        <f aca="false">IF(ISNUMBER(FIND(FJ$1,$D155))=$AO$1,1,0)*VLOOKUP($Z$2,DALYs!$A$2:$MW$40,'Intervention list'!FJ$195+1,0)</f>
        <v>0</v>
      </c>
      <c r="FK155" s="0" t="n">
        <f aca="false">IF(ISNUMBER(FIND(FK$1,$D155))=$AO$1,1,0)*VLOOKUP($Z$2,DALYs!$A$2:$MW$40,'Intervention list'!FK$195+1,0)</f>
        <v>0</v>
      </c>
      <c r="FL155" s="0" t="n">
        <f aca="false">IF(ISNUMBER(FIND(FL$1,$D155))=$AO$1,1,0)*VLOOKUP($Z$2,DALYs!$A$2:$MW$40,'Intervention list'!FL$195+1,0)</f>
        <v>0</v>
      </c>
      <c r="FM155" s="0" t="n">
        <f aca="false">IF(ISNUMBER(FIND(FM$1,$D155))=$AO$1,1,0)*VLOOKUP($Z$2,DALYs!$A$2:$MW$40,'Intervention list'!FM$195+1,0)</f>
        <v>0</v>
      </c>
      <c r="FN155" s="0" t="n">
        <f aca="false">IF(ISNUMBER(FIND(FN$1,$D155))=$AO$1,1,0)*VLOOKUP($Z$2,DALYs!$A$2:$MW$40,'Intervention list'!FN$195+1,0)</f>
        <v>0</v>
      </c>
      <c r="FO155" s="0" t="n">
        <f aca="false">IF(ISNUMBER(FIND(FO$1,$D155))=$AO$1,1,0)*VLOOKUP($Z$2,DALYs!$A$2:$MW$40,'Intervention list'!FO$195+1,0)</f>
        <v>0</v>
      </c>
      <c r="FP155" s="0" t="n">
        <f aca="false">IF(ISNUMBER(FIND(FP$1,$D155))=$AO$1,1,0)*VLOOKUP($Z$2,DALYs!$A$2:$MW$40,'Intervention list'!FP$195+1,0)</f>
        <v>0</v>
      </c>
      <c r="FQ155" s="0" t="n">
        <f aca="false">IF(ISNUMBER(FIND(FQ$1,$D155))=$AO$1,1,0)*VLOOKUP($Z$2,DALYs!$A$2:$MW$40,'Intervention list'!FQ$195+1,0)</f>
        <v>0</v>
      </c>
      <c r="FR155" s="0" t="n">
        <f aca="false">IF(ISNUMBER(FIND(FR$1,$D155))=$AO$1,1,0)*VLOOKUP($Z$2,DALYs!$A$2:$MW$40,'Intervention list'!FR$195+1,0)</f>
        <v>0</v>
      </c>
      <c r="FS155" s="0" t="n">
        <f aca="false">IF(ISNUMBER(FIND(FS$1,$D155))=$AO$1,1,0)*VLOOKUP($Z$2,DALYs!$A$2:$MW$40,'Intervention list'!FS$195+1,0)</f>
        <v>0</v>
      </c>
      <c r="FT155" s="0" t="n">
        <f aca="false">IF(ISNUMBER(FIND(FT$1,$D155))=$AO$1,1,0)*VLOOKUP($Z$2,DALYs!$A$2:$MW$40,'Intervention list'!FT$195+1,0)</f>
        <v>0</v>
      </c>
      <c r="FU155" s="0" t="n">
        <f aca="false">IF(ISNUMBER(FIND(FU$1,$D155))=$AO$1,1,0)*VLOOKUP($Z$2,DALYs!$A$2:$MW$40,'Intervention list'!FU$195+1,0)</f>
        <v>0</v>
      </c>
      <c r="FV155" s="0" t="n">
        <f aca="false">IF(ISNUMBER(FIND(FV$1,$D155))=$AO$1,1,0)*VLOOKUP($Z$2,DALYs!$A$2:$MW$40,'Intervention list'!FV$195+1,0)</f>
        <v>0</v>
      </c>
      <c r="FW155" s="0" t="n">
        <f aca="false">IF(ISNUMBER(FIND(FW$1,$D155))=$AO$1,1,0)*VLOOKUP($Z$2,DALYs!$A$2:$MW$40,'Intervention list'!FW$195+1,0)</f>
        <v>0</v>
      </c>
      <c r="FX155" s="0" t="n">
        <f aca="false">IF(ISNUMBER(FIND(FX$1,$D155))=$AO$1,1,0)*VLOOKUP($Z$2,DALYs!$A$2:$MW$40,'Intervention list'!FX$195+1,0)</f>
        <v>0</v>
      </c>
      <c r="FY155" s="0" t="n">
        <f aca="false">IF(ISNUMBER(FIND(FY$1,$D155))=$AO$1,1,0)*VLOOKUP($Z$2,DALYs!$A$2:$MW$40,'Intervention list'!FY$195+1,0)</f>
        <v>0</v>
      </c>
      <c r="FZ155" s="0" t="n">
        <f aca="false">IF(ISNUMBER(FIND(FZ$1,$D155))=$AO$1,1,0)*VLOOKUP($Z$2,DALYs!$A$2:$MW$40,'Intervention list'!FZ$195+1,0)</f>
        <v>0</v>
      </c>
      <c r="GA155" s="0" t="n">
        <f aca="false">IF(ISNUMBER(FIND(GA$1,$D155))=$AO$1,1,0)*VLOOKUP($Z$2,DALYs!$A$2:$MW$40,'Intervention list'!GA$195+1,0)</f>
        <v>0</v>
      </c>
      <c r="GB155" s="0" t="n">
        <f aca="false">IF(ISNUMBER(FIND(GB$1,$D155))=$AO$1,1,0)*VLOOKUP($Z$2,DALYs!$A$2:$MW$40,'Intervention list'!GB$195+1,0)</f>
        <v>0</v>
      </c>
      <c r="GC155" s="0" t="n">
        <f aca="false">IF(ISNUMBER(FIND(GC$1,$D155))=$AO$1,1,0)*VLOOKUP($Z$2,DALYs!$A$2:$MW$40,'Intervention list'!GC$195+1,0)</f>
        <v>0</v>
      </c>
      <c r="GD155" s="0" t="n">
        <f aca="false">IF(ISNUMBER(FIND(GD$1,$D155))=$AO$1,1,0)*VLOOKUP($Z$2,DALYs!$A$2:$MW$40,'Intervention list'!GD$195+1,0)</f>
        <v>0</v>
      </c>
      <c r="GE155" s="0" t="n">
        <f aca="false">IF(ISNUMBER(FIND(GE$1,$D155))=$AO$1,1,0)*VLOOKUP($Z$2,DALYs!$A$2:$MW$40,'Intervention list'!GE$195+1,0)</f>
        <v>0</v>
      </c>
      <c r="GF155" s="0" t="n">
        <f aca="false">IF(ISNUMBER(FIND(GF$1,$D155))=$AO$1,1,0)*VLOOKUP($Z$2,DALYs!$A$2:$MW$40,'Intervention list'!GF$195+1,0)</f>
        <v>0</v>
      </c>
      <c r="GG155" s="0" t="n">
        <f aca="false">IF(ISNUMBER(FIND(GG$1,$D155))=$AO$1,1,0)*VLOOKUP($Z$2,DALYs!$A$2:$MW$40,'Intervention list'!GG$195+1,0)</f>
        <v>0</v>
      </c>
      <c r="GH155" s="0" t="n">
        <f aca="false">IF(ISNUMBER(FIND(GH$1,$D155))=$AO$1,1,0)*VLOOKUP($Z$2,DALYs!$A$2:$MW$40,'Intervention list'!GH$195+1,0)</f>
        <v>0</v>
      </c>
      <c r="GI155" s="0" t="n">
        <f aca="false">IF(ISNUMBER(FIND(GI$1,$D155))=$AO$1,1,0)*VLOOKUP($Z$2,DALYs!$A$2:$MW$40,'Intervention list'!GI$195+1,0)</f>
        <v>0</v>
      </c>
      <c r="GJ155" s="0" t="n">
        <f aca="false">IF(ISNUMBER(FIND(GJ$1,$D155))=$AO$1,1,0)*VLOOKUP($Z$2,DALYs!$A$2:$MW$40,'Intervention list'!GJ$195+1,0)</f>
        <v>0</v>
      </c>
      <c r="GK155" s="0" t="n">
        <f aca="false">IF(ISNUMBER(FIND(GK$1,$D155))=$AO$1,1,0)*VLOOKUP($Z$2,DALYs!$A$2:$MW$40,'Intervention list'!GK$195+1,0)</f>
        <v>0</v>
      </c>
      <c r="GL155" s="0" t="n">
        <f aca="false">IF(ISNUMBER(FIND(GL$1,$D155))=$AO$1,1,0)*VLOOKUP($Z$2,DALYs!$A$2:$MW$40,'Intervention list'!GL$195+1,0)</f>
        <v>0</v>
      </c>
      <c r="GM155" s="0" t="n">
        <f aca="false">IF(ISNUMBER(FIND(GM$1,$D155))=$AO$1,1,0)*VLOOKUP($Z$2,DALYs!$A$2:$MW$40,'Intervention list'!GM$195+1,0)</f>
        <v>0</v>
      </c>
      <c r="GN155" s="0" t="n">
        <f aca="false">IF(ISNUMBER(FIND(GN$1,$D155))=$AO$1,1,0)*VLOOKUP($Z$2,DALYs!$A$2:$MW$40,'Intervention list'!GN$195+1,0)</f>
        <v>0</v>
      </c>
      <c r="GO155" s="0" t="n">
        <f aca="false">IF(ISNUMBER(FIND(GO$1,$D155))=$AO$1,1,0)*VLOOKUP($Z$2,DALYs!$A$2:$MW$40,'Intervention list'!GO$195+1,0)</f>
        <v>0</v>
      </c>
      <c r="GP155" s="0" t="n">
        <f aca="false">IF(ISNUMBER(FIND(GP$1,$D155))=$AO$1,1,0)*VLOOKUP($Z$2,DALYs!$A$2:$MW$40,'Intervention list'!GP$195+1,0)</f>
        <v>0</v>
      </c>
      <c r="GQ155" s="0" t="n">
        <f aca="false">IF(ISNUMBER(FIND(GQ$1,$D155))=$AO$1,1,0)*VLOOKUP($Z$2,DALYs!$A$2:$MW$40,'Intervention list'!GQ$195+1,0)</f>
        <v>0</v>
      </c>
      <c r="GR155" s="0" t="n">
        <f aca="false">IF(ISNUMBER(FIND(GR$1,$D155))=$AO$1,1,0)*VLOOKUP($Z$2,DALYs!$A$2:$MW$40,'Intervention list'!GR$195+1,0)</f>
        <v>0</v>
      </c>
      <c r="GS155" s="0" t="n">
        <f aca="false">IF(ISNUMBER(FIND(GS$1,$D155))=$AO$1,1,0)*VLOOKUP($Z$2,DALYs!$A$2:$MW$40,'Intervention list'!GS$195+1,0)</f>
        <v>0</v>
      </c>
      <c r="GT155" s="0" t="n">
        <f aca="false">IF(ISNUMBER(FIND(GT$1,$D155))=$AO$1,1,0)*VLOOKUP($Z$2,DALYs!$A$2:$MW$40,'Intervention list'!GT$195+1,0)</f>
        <v>0</v>
      </c>
      <c r="GU155" s="0" t="n">
        <f aca="false">IF(ISNUMBER(FIND(GU$1,$D155))=$AO$1,1,0)*VLOOKUP($Z$2,DALYs!$A$2:$MW$40,'Intervention list'!GU$195+1,0)</f>
        <v>0</v>
      </c>
      <c r="GV155" s="0" t="n">
        <f aca="false">IF(ISNUMBER(FIND(GV$1,$D155))=$AO$1,1,0)*VLOOKUP($Z$2,DALYs!$A$2:$MW$40,'Intervention list'!GV$195+1,0)</f>
        <v>0</v>
      </c>
      <c r="GW155" s="0" t="n">
        <f aca="false">IF(ISNUMBER(FIND(GW$1,$D155))=$AO$1,1,0)*VLOOKUP($Z$2,DALYs!$A$2:$MW$40,'Intervention list'!GW$195+1,0)</f>
        <v>0</v>
      </c>
      <c r="GX155" s="0" t="n">
        <f aca="false">IF(ISNUMBER(FIND(GX$1,$D155))=$AO$1,1,0)*VLOOKUP($Z$2,DALYs!$A$2:$MW$40,'Intervention list'!GX$195+1,0)</f>
        <v>0</v>
      </c>
      <c r="GY155" s="0" t="n">
        <f aca="false">IF(ISNUMBER(FIND(GY$1,$D155))=$AO$1,1,0)*VLOOKUP($Z$2,DALYs!$A$2:$MW$40,'Intervention list'!GY$195+1,0)</f>
        <v>0</v>
      </c>
      <c r="GZ155" s="0" t="n">
        <f aca="false">IF(ISNUMBER(FIND(GZ$1,$D155))=$AO$1,1,0)*VLOOKUP($Z$2,DALYs!$A$2:$MW$40,'Intervention list'!GZ$195+1,0)</f>
        <v>0</v>
      </c>
      <c r="HA155" s="0" t="n">
        <f aca="false">IF(ISNUMBER(FIND(HA$1,$D155))=$AO$1,1,0)*VLOOKUP($Z$2,DALYs!$A$2:$MW$40,'Intervention list'!HA$195+1,0)</f>
        <v>0</v>
      </c>
      <c r="HB155" s="0" t="n">
        <f aca="false">IF(ISNUMBER(FIND(HB$1,$D155))=$AO$1,1,0)*VLOOKUP($Z$2,DALYs!$A$2:$MW$40,'Intervention list'!HB$195+1,0)</f>
        <v>0</v>
      </c>
      <c r="HC155" s="0" t="n">
        <f aca="false">IF(ISNUMBER(FIND(HC$1,$D155))=$AO$1,1,0)*VLOOKUP($Z$2,DALYs!$A$2:$MW$40,'Intervention list'!HC$195+1,0)</f>
        <v>0</v>
      </c>
      <c r="HD155" s="0" t="n">
        <f aca="false">IF(ISNUMBER(FIND(HD$1,$D155))=$AO$1,1,0)*VLOOKUP($Z$2,DALYs!$A$2:$MW$40,'Intervention list'!HD$195+1,0)</f>
        <v>0</v>
      </c>
      <c r="HE155" s="0" t="n">
        <f aca="false">IF(ISNUMBER(FIND(HE$1,$D155))=$AO$1,1,0)*VLOOKUP($Z$2,DALYs!$A$2:$MW$40,'Intervention list'!HE$195+1,0)</f>
        <v>0</v>
      </c>
      <c r="HF155" s="0" t="n">
        <f aca="false">IF(ISNUMBER(FIND(HF$1,$D155))=$AO$1,1,0)*VLOOKUP($Z$2,DALYs!$A$2:$MW$40,'Intervention list'!HF$195+1,0)</f>
        <v>0</v>
      </c>
      <c r="HG155" s="0" t="n">
        <f aca="false">IF(ISNUMBER(FIND(HG$1,$D155))=$AO$1,1,0)*VLOOKUP($Z$2,DALYs!$A$2:$MW$40,'Intervention list'!HG$195+1,0)</f>
        <v>0</v>
      </c>
      <c r="HH155" s="0" t="n">
        <f aca="false">IF(ISNUMBER(FIND(HH$1,$D155))=$AO$1,1,0)*VLOOKUP($Z$2,DALYs!$A$2:$MW$40,'Intervention list'!HH$195+1,0)</f>
        <v>0</v>
      </c>
      <c r="HI155" s="0" t="n">
        <f aca="false">IF(ISNUMBER(FIND(HI$1,$D155))=$AO$1,1,0)*VLOOKUP($Z$2,DALYs!$A$2:$MW$40,'Intervention list'!HI$195+1,0)</f>
        <v>0</v>
      </c>
      <c r="HJ155" s="0" t="n">
        <f aca="false">IF(ISNUMBER(FIND(HJ$1,$D155))=$AO$1,1,0)*VLOOKUP($Z$2,DALYs!$A$2:$MW$40,'Intervention list'!HJ$195+1,0)</f>
        <v>0</v>
      </c>
      <c r="HK155" s="0" t="n">
        <f aca="false">IF(ISNUMBER(FIND(HK$1,$D155))=$AO$1,1,0)*VLOOKUP($Z$2,DALYs!$A$2:$MW$40,'Intervention list'!HK$195+1,0)</f>
        <v>0</v>
      </c>
      <c r="HL155" s="0" t="n">
        <f aca="false">IF(ISNUMBER(FIND(HL$1,$D155))=$AO$1,1,0)*VLOOKUP($Z$2,DALYs!$A$2:$MW$40,'Intervention list'!HL$195+1,0)</f>
        <v>0</v>
      </c>
      <c r="HM155" s="0" t="n">
        <f aca="false">IF(ISNUMBER(FIND(HM$1,$D155))=$AO$1,1,0)*VLOOKUP($Z$2,DALYs!$A$2:$MW$40,'Intervention list'!HM$195+1,0)</f>
        <v>0</v>
      </c>
      <c r="HN155" s="0" t="n">
        <f aca="false">IF(ISNUMBER(FIND(HN$1,$D155))=$AO$1,1,0)*VLOOKUP($Z$2,DALYs!$A$2:$MW$40,'Intervention list'!HN$195+1,0)</f>
        <v>0</v>
      </c>
      <c r="HO155" s="0" t="n">
        <f aca="false">IF(ISNUMBER(FIND(HO$1,$D155))=$AO$1,1,0)*VLOOKUP($Z$2,DALYs!$A$2:$MW$40,'Intervention list'!HO$195+1,0)</f>
        <v>0</v>
      </c>
      <c r="HP155" s="0" t="n">
        <f aca="false">IF(ISNUMBER(FIND(HP$1,$D155))=$AO$1,1,0)*VLOOKUP($Z$2,DALYs!$A$2:$MW$40,'Intervention list'!HP$195+1,0)</f>
        <v>0</v>
      </c>
      <c r="HQ155" s="0" t="n">
        <f aca="false">IF(ISNUMBER(FIND(HQ$1,$D155))=$AO$1,1,0)*VLOOKUP($Z$2,DALYs!$A$2:$MW$40,'Intervention list'!HQ$195+1,0)</f>
        <v>0</v>
      </c>
      <c r="HR155" s="0" t="n">
        <f aca="false">IF(ISNUMBER(FIND(HR$1,$D155))=$AO$1,1,0)*VLOOKUP($Z$2,DALYs!$A$2:$MW$40,'Intervention list'!HR$195+1,0)</f>
        <v>0</v>
      </c>
      <c r="HS155" s="0" t="n">
        <f aca="false">IF(ISNUMBER(FIND(HS$1,$D155))=$AO$1,1,0)*VLOOKUP($Z$2,DALYs!$A$2:$MW$40,'Intervention list'!HS$195+1,0)</f>
        <v>0</v>
      </c>
      <c r="HT155" s="0" t="n">
        <f aca="false">IF(ISNUMBER(FIND(HT$1,$D155))=$AO$1,1,0)*VLOOKUP($Z$2,DALYs!$A$2:$MW$40,'Intervention list'!HT$195+1,0)</f>
        <v>0</v>
      </c>
      <c r="HU155" s="0" t="n">
        <f aca="false">IF(ISNUMBER(FIND(HU$1,$D155))=$AO$1,1,0)*VLOOKUP($Z$2,DALYs!$A$2:$MW$40,'Intervention list'!HU$195+1,0)</f>
        <v>0</v>
      </c>
      <c r="HV155" s="0" t="n">
        <f aca="false">IF(ISNUMBER(FIND(HV$1,$D155))=$AO$1,1,0)*VLOOKUP($Z$2,DALYs!$A$2:$MW$40,'Intervention list'!HV$195+1,0)</f>
        <v>0</v>
      </c>
      <c r="HW155" s="0" t="n">
        <f aca="false">IF(ISNUMBER(FIND(HW$1,$D155))=$AO$1,1,0)*VLOOKUP($Z$2,DALYs!$A$2:$MW$40,'Intervention list'!HW$195+1,0)</f>
        <v>0</v>
      </c>
      <c r="HX155" s="0" t="n">
        <f aca="false">IF(ISNUMBER(FIND(HX$1,$D155))=$AO$1,1,0)*VLOOKUP($Z$2,DALYs!$A$2:$MW$40,'Intervention list'!HX$195+1,0)</f>
        <v>0</v>
      </c>
      <c r="HY155" s="0" t="n">
        <f aca="false">IF(ISNUMBER(FIND(HY$1,$D155))=$AO$1,1,0)*VLOOKUP($Z$2,DALYs!$A$2:$MW$40,'Intervention list'!HY$195+1,0)</f>
        <v>0</v>
      </c>
      <c r="HZ155" s="0" t="n">
        <f aca="false">IF(ISNUMBER(FIND(HZ$1,$D155))=$AO$1,1,0)*VLOOKUP($Z$2,DALYs!$A$2:$MW$40,'Intervention list'!HZ$195+1,0)</f>
        <v>0</v>
      </c>
      <c r="IA155" s="0" t="n">
        <f aca="false">IF(ISNUMBER(FIND(IA$1,$D155))=$AO$1,1,0)*VLOOKUP($Z$2,DALYs!$A$2:$MW$40,'Intervention list'!IA$195+1,0)</f>
        <v>0</v>
      </c>
      <c r="IB155" s="0" t="n">
        <f aca="false">IF(ISNUMBER(FIND(IB$1,$D155))=$AO$1,1,0)*VLOOKUP($Z$2,DALYs!$A$2:$MW$40,'Intervention list'!IB$195+1,0)</f>
        <v>0</v>
      </c>
      <c r="IC155" s="0" t="n">
        <f aca="false">IF(ISNUMBER(FIND(IC$1,$D155))=$AO$1,1,0)*VLOOKUP($Z$2,DALYs!$A$2:$MW$40,'Intervention list'!IC$195+1,0)</f>
        <v>0</v>
      </c>
      <c r="ID155" s="0" t="n">
        <f aca="false">IF(ISNUMBER(FIND(ID$1,$D155))=$AO$1,1,0)*VLOOKUP($Z$2,DALYs!$A$2:$MW$40,'Intervention list'!ID$195+1,0)</f>
        <v>0</v>
      </c>
      <c r="IE155" s="0" t="n">
        <f aca="false">IF(ISNUMBER(FIND(IE$1,$D155))=$AO$1,1,0)*VLOOKUP($Z$2,DALYs!$A$2:$MW$40,'Intervention list'!IE$195+1,0)</f>
        <v>0</v>
      </c>
      <c r="IF155" s="0" t="n">
        <f aca="false">IF(ISNUMBER(FIND(IF$1,$D155))=$AO$1,1,0)*VLOOKUP($Z$2,DALYs!$A$2:$MW$40,'Intervention list'!IF$195+1,0)</f>
        <v>0</v>
      </c>
      <c r="IG155" s="0" t="n">
        <f aca="false">IF(ISNUMBER(FIND(IG$1,$D155))=$AO$1,1,0)*VLOOKUP($Z$2,DALYs!$A$2:$MW$40,'Intervention list'!IG$195+1,0)</f>
        <v>0</v>
      </c>
      <c r="IH155" s="0" t="n">
        <f aca="false">IF(ISNUMBER(FIND(IH$1,$D155))=$AO$1,1,0)*VLOOKUP($Z$2,DALYs!$A$2:$MW$40,'Intervention list'!IH$195+1,0)</f>
        <v>0</v>
      </c>
      <c r="II155" s="0" t="n">
        <f aca="false">IF(ISNUMBER(FIND(II$1,$D155))=$AO$1,1,0)*VLOOKUP($Z$2,DALYs!$A$2:$MW$40,'Intervention list'!II$195+1,0)</f>
        <v>0</v>
      </c>
      <c r="IJ155" s="0" t="n">
        <f aca="false">IF(ISNUMBER(FIND(IJ$1,$D155))=$AO$1,1,0)*VLOOKUP($Z$2,DALYs!$A$2:$MW$40,'Intervention list'!IJ$195+1,0)</f>
        <v>0</v>
      </c>
      <c r="IK155" s="0" t="n">
        <f aca="false">IF(ISNUMBER(FIND(IK$1,$D155))=$AO$1,1,0)*VLOOKUP($Z$2,DALYs!$A$2:$MW$40,'Intervention list'!IK$195+1,0)</f>
        <v>0</v>
      </c>
      <c r="IL155" s="0" t="n">
        <f aca="false">IF(ISNUMBER(FIND(IL$1,$D155))=$AO$1,1,0)*VLOOKUP($Z$2,DALYs!$A$2:$MW$40,'Intervention list'!IL$195+1,0)</f>
        <v>0</v>
      </c>
      <c r="IM155" s="0" t="n">
        <f aca="false">IF(ISNUMBER(FIND(IM$1,$D155))=$AO$1,1,0)*VLOOKUP($Z$2,DALYs!$A$2:$MW$40,'Intervention list'!IM$195+1,0)</f>
        <v>0</v>
      </c>
      <c r="IN155" s="0" t="n">
        <f aca="false">IF(ISNUMBER(FIND(IN$1,$D155))=$AO$1,1,0)*VLOOKUP($Z$2,DALYs!$A$2:$MW$40,'Intervention list'!IN$195+1,0)</f>
        <v>0</v>
      </c>
      <c r="IO155" s="0" t="n">
        <f aca="false">IF(ISNUMBER(FIND(IO$1,$D155))=$AO$1,1,0)*VLOOKUP($Z$2,DALYs!$A$2:$MW$40,'Intervention list'!IO$195+1,0)</f>
        <v>0</v>
      </c>
      <c r="IP155" s="0" t="n">
        <f aca="false">IF(ISNUMBER(FIND(IP$1,$D155))=$AO$1,1,0)*VLOOKUP($Z$2,DALYs!$A$2:$MW$40,'Intervention list'!IP$195+1,0)</f>
        <v>0</v>
      </c>
      <c r="IQ155" s="0" t="n">
        <f aca="false">IF(ISNUMBER(FIND(IQ$1,$D155))=$AO$1,1,0)*VLOOKUP($Z$2,DALYs!$A$2:$MW$40,'Intervention list'!IQ$195+1,0)</f>
        <v>0</v>
      </c>
      <c r="IR155" s="0" t="n">
        <f aca="false">IF(ISNUMBER(FIND(IR$1,$D155))=$AO$1,1,0)*VLOOKUP($Z$2,DALYs!$A$2:$MW$40,'Intervention list'!IR$195+1,0)</f>
        <v>0</v>
      </c>
      <c r="IS155" s="0" t="n">
        <f aca="false">IF(ISNUMBER(FIND(IS$1,$D155))=$AO$1,1,0)*VLOOKUP($Z$2,DALYs!$A$2:$MW$40,'Intervention list'!IS$195+1,0)</f>
        <v>0</v>
      </c>
      <c r="IT155" s="0" t="n">
        <f aca="false">IF(ISNUMBER(FIND(IT$1,$D155))=$AO$1,1,0)*VLOOKUP($Z$2,DALYs!$A$2:$MW$40,'Intervention list'!IT$195+1,0)</f>
        <v>0</v>
      </c>
      <c r="IU155" s="0" t="n">
        <f aca="false">IF(ISNUMBER(FIND(IU$1,$D155))=$AO$1,1,0)*VLOOKUP($Z$2,DALYs!$A$2:$MW$40,'Intervention list'!IU$195+1,0)</f>
        <v>0</v>
      </c>
      <c r="IV155" s="0" t="n">
        <f aca="false">IF(ISNUMBER(FIND(IV$1,$D155))=$AO$1,1,0)*VLOOKUP($Z$2,DALYs!$A$2:$MW$40,'Intervention list'!IV$195+1,0)</f>
        <v>0</v>
      </c>
      <c r="IW155" s="0" t="n">
        <f aca="false">IF(ISNUMBER(FIND(IW$1,$D155))=$AO$1,1,0)*VLOOKUP($Z$2,DALYs!$A$2:$MW$40,'Intervention list'!IW$195+1,0)</f>
        <v>0</v>
      </c>
      <c r="IX155" s="0" t="n">
        <f aca="false">IF(ISNUMBER(FIND(IX$1,$D155))=$AO$1,1,0)*VLOOKUP($Z$2,DALYs!$A$2:$MW$40,'Intervention list'!IX$195+1,0)</f>
        <v>0</v>
      </c>
      <c r="IY155" s="0" t="n">
        <f aca="false">IF(ISNUMBER(FIND(IY$1,$D155))=$AO$1,1,0)*VLOOKUP($Z$2,DALYs!$A$2:$MW$40,'Intervention list'!IY$195+1,0)</f>
        <v>0</v>
      </c>
      <c r="IZ155" s="0" t="n">
        <f aca="false">IF(ISNUMBER(FIND(IZ$1,$D155))=$AO$1,1,0)*VLOOKUP($Z$2,DALYs!$A$2:$MW$40,'Intervention list'!IZ$195+1,0)</f>
        <v>0</v>
      </c>
      <c r="JA155" s="0" t="n">
        <f aca="false">IF(ISNUMBER(FIND(JA$1,$D155))=$AO$1,1,0)*VLOOKUP($Z$2,DALYs!$A$2:$MW$40,'Intervention list'!JA$195+1,0)</f>
        <v>0</v>
      </c>
      <c r="JB155" s="0" t="n">
        <f aca="false">IF(ISNUMBER(FIND(JB$1,$D155))=$AO$1,1,0)*VLOOKUP($Z$2,DALYs!$A$2:$MW$40,'Intervention list'!JB$195+1,0)</f>
        <v>0</v>
      </c>
      <c r="JC155" s="0" t="n">
        <f aca="false">IF(ISNUMBER(FIND(JC$1,$D155))=$AO$1,1,0)*VLOOKUP($Z$2,DALYs!$A$2:$MW$40,'Intervention list'!JC$195+1,0)</f>
        <v>0</v>
      </c>
      <c r="JD155" s="0" t="n">
        <f aca="false">IF(ISNUMBER(FIND(JD$1,$D155))=$AO$1,1,0)*VLOOKUP($Z$2,DALYs!$A$2:$MW$40,'Intervention list'!JD$195+1,0)</f>
        <v>0</v>
      </c>
      <c r="JE155" s="0" t="n">
        <f aca="false">IF(ISNUMBER(FIND(JE$1,$D155))=$AO$1,1,0)*VLOOKUP($Z$2,DALYs!$A$2:$MW$40,'Intervention list'!JE$195+1,0)</f>
        <v>0</v>
      </c>
      <c r="JF155" s="0" t="n">
        <f aca="false">IF(ISNUMBER(FIND(JF$1,$D155))=$AO$1,1,0)*VLOOKUP($Z$2,DALYs!$A$2:$MW$40,'Intervention list'!JF$195+1,0)</f>
        <v>0</v>
      </c>
      <c r="JG155" s="0" t="n">
        <f aca="false">IF(ISNUMBER(FIND(JG$1,$D155))=$AO$1,1,0)*VLOOKUP($Z$2,DALYs!$A$2:$MW$40,'Intervention list'!JG$195+1,0)</f>
        <v>0</v>
      </c>
      <c r="JH155" s="0" t="n">
        <f aca="false">IF(ISNUMBER(FIND(JH$1,$D155))=$AO$1,1,0)*VLOOKUP($Z$2,DALYs!$A$2:$MW$40,'Intervention list'!JH$195+1,0)</f>
        <v>0</v>
      </c>
      <c r="JI155" s="0" t="n">
        <f aca="false">IF(ISNUMBER(FIND(JI$1,$D155))=$AO$1,1,0)*VLOOKUP($Z$2,DALYs!$A$2:$MW$40,'Intervention list'!JI$195+1,0)</f>
        <v>0</v>
      </c>
      <c r="JJ155" s="0" t="n">
        <f aca="false">IF(ISNUMBER(FIND(JJ$1,$D155))=$AO$1,1,0)*VLOOKUP($Z$2,DALYs!$A$2:$MW$40,'Intervention list'!JJ$195+1,0)</f>
        <v>0</v>
      </c>
      <c r="JK155" s="0" t="n">
        <f aca="false">IF(ISNUMBER(FIND(JK$1,$D155))=$AO$1,1,0)*VLOOKUP($Z$2,DALYs!$A$2:$MW$40,'Intervention list'!JK$195+1,0)</f>
        <v>0</v>
      </c>
      <c r="JL155" s="0" t="n">
        <f aca="false">IF(ISNUMBER(FIND(JL$1,$D155))=$AO$1,1,0)*VLOOKUP($Z$2,DALYs!$A$2:$MW$40,'Intervention list'!JL$195+1,0)</f>
        <v>0</v>
      </c>
      <c r="JM155" s="0" t="n">
        <f aca="false">IF(ISNUMBER(FIND(JM$1,$D155))=$AO$1,1,0)*VLOOKUP($Z$2,DALYs!$A$2:$MW$40,'Intervention list'!JM$195+1,0)</f>
        <v>0</v>
      </c>
      <c r="JN155" s="0" t="n">
        <f aca="false">IF(ISNUMBER(FIND(JN$1,$D155))=$AO$1,1,0)*VLOOKUP($Z$2,DALYs!$A$2:$MW$40,'Intervention list'!JN$195+1,0)</f>
        <v>0</v>
      </c>
      <c r="JO155" s="0" t="n">
        <f aca="false">IF(ISNUMBER(FIND(JO$1,$D155))=$AO$1,1,0)*VLOOKUP($Z$2,DALYs!$A$2:$MW$40,'Intervention list'!JO$195+1,0)</f>
        <v>0</v>
      </c>
      <c r="JP155" s="0" t="n">
        <f aca="false">IF(ISNUMBER(FIND(JP$1,$D155))=$AO$1,1,0)*VLOOKUP($Z$2,DALYs!$A$2:$MW$40,'Intervention list'!JP$195+1,0)</f>
        <v>0</v>
      </c>
      <c r="JQ155" s="0" t="n">
        <f aca="false">IF(ISNUMBER(FIND(JQ$1,$D155))=$AO$1,1,0)*VLOOKUP($Z$2,DALYs!$A$2:$MW$40,'Intervention list'!JQ$195+1,0)</f>
        <v>0</v>
      </c>
      <c r="JR155" s="0" t="n">
        <f aca="false">IF(ISNUMBER(FIND(JR$1,$D155))=$AO$1,1,0)*VLOOKUP($Z$2,DALYs!$A$2:$MW$40,'Intervention list'!JR$195+1,0)</f>
        <v>0</v>
      </c>
      <c r="JS155" s="0" t="n">
        <f aca="false">IF(ISNUMBER(FIND(JS$1,$D155))=$AO$1,1,0)*VLOOKUP($Z$2,DALYs!$A$2:$MW$40,'Intervention list'!JS$195+1,0)</f>
        <v>0</v>
      </c>
      <c r="JT155" s="0" t="n">
        <f aca="false">IF(ISNUMBER(FIND(JT$1,$D155))=$AO$1,1,0)*VLOOKUP($Z$2,DALYs!$A$2:$MW$40,'Intervention list'!JT$195+1,0)</f>
        <v>0</v>
      </c>
      <c r="JU155" s="0" t="n">
        <f aca="false">IF(ISNUMBER(FIND(JU$1,$D155))=$AO$1,1,0)*VLOOKUP($Z$2,DALYs!$A$2:$MW$40,'Intervention list'!JU$195+1,0)</f>
        <v>0</v>
      </c>
      <c r="JV155" s="0" t="n">
        <f aca="false">IF(ISNUMBER(FIND(JV$1,$D155))=$AO$1,1,0)*VLOOKUP($Z$2,DALYs!$A$2:$MW$40,'Intervention list'!JV$195+1,0)</f>
        <v>0</v>
      </c>
      <c r="JW155" s="0" t="n">
        <f aca="false">IF(ISNUMBER(FIND(JW$1,$D155))=$AO$1,1,0)*VLOOKUP($Z$2,DALYs!$A$2:$MW$40,'Intervention list'!JW$195+1,0)</f>
        <v>0</v>
      </c>
      <c r="JX155" s="0" t="n">
        <f aca="false">IF(ISNUMBER(FIND(JX$1,$D155))=$AO$1,1,0)*VLOOKUP($Z$2,DALYs!$A$2:$MW$40,'Intervention list'!JX$195+1,0)</f>
        <v>0</v>
      </c>
      <c r="JY155" s="0" t="n">
        <f aca="false">IF(ISNUMBER(FIND(JY$1,$D155))=$AO$1,1,0)*VLOOKUP($Z$2,DALYs!$A$2:$MW$40,'Intervention list'!JY$195+1,0)</f>
        <v>0</v>
      </c>
      <c r="JZ155" s="0" t="n">
        <f aca="false">IF(ISNUMBER(FIND(JZ$1,$D155))=$AO$1,1,0)*VLOOKUP($Z$2,DALYs!$A$2:$MW$40,'Intervention list'!JZ$195+1,0)</f>
        <v>0</v>
      </c>
      <c r="KA155" s="0" t="n">
        <f aca="false">IF(ISNUMBER(FIND(KA$1,$D155))=$AO$1,1,0)*VLOOKUP($Z$2,DALYs!$A$2:$MW$40,'Intervention list'!KA$195+1,0)</f>
        <v>0</v>
      </c>
      <c r="KB155" s="0" t="n">
        <f aca="false">IF(ISNUMBER(FIND(KB$1,$D155))=$AO$1,1,0)*VLOOKUP($Z$2,DALYs!$A$2:$MW$40,'Intervention list'!KB$195+1,0)</f>
        <v>0</v>
      </c>
      <c r="KC155" s="0" t="n">
        <f aca="false">IF(ISNUMBER(FIND(KC$1,$D155))=$AO$1,1,0)*VLOOKUP($Z$2,DALYs!$A$2:$MW$40,'Intervention list'!KC$195+1,0)</f>
        <v>0</v>
      </c>
      <c r="KD155" s="0" t="n">
        <f aca="false">IF(ISNUMBER(FIND(KD$1,$D155))=$AO$1,1,0)*VLOOKUP($Z$2,DALYs!$A$2:$MW$40,'Intervention list'!KD$195+1,0)</f>
        <v>0</v>
      </c>
      <c r="KE155" s="0" t="n">
        <f aca="false">IF(ISNUMBER(FIND(KE$1,$D155))=$AO$1,1,0)*VLOOKUP($Z$2,DALYs!$A$2:$MW$40,'Intervention list'!KE$195+1,0)</f>
        <v>0</v>
      </c>
      <c r="KF155" s="0" t="n">
        <f aca="false">IF(ISNUMBER(FIND(KF$1,$D155))=$AO$1,1,0)*VLOOKUP($Z$2,DALYs!$A$2:$MW$40,'Intervention list'!KF$195+1,0)</f>
        <v>0</v>
      </c>
      <c r="KG155" s="0" t="n">
        <f aca="false">IF(ISNUMBER(FIND(KG$1,$D155))=$AO$1,1,0)*VLOOKUP($Z$2,DALYs!$A$2:$MW$40,'Intervention list'!KG$195+1,0)</f>
        <v>0</v>
      </c>
      <c r="KH155" s="0" t="n">
        <f aca="false">IF(ISNUMBER(FIND(KH$1,$D155))=$AO$1,1,0)*VLOOKUP($Z$2,DALYs!$A$2:$MW$40,'Intervention list'!KH$195+1,0)</f>
        <v>0</v>
      </c>
      <c r="KI155" s="0" t="n">
        <f aca="false">IF(ISNUMBER(FIND(KI$1,$D155))=$AO$1,1,0)*VLOOKUP($Z$2,DALYs!$A$2:$MW$40,'Intervention list'!KI$195+1,0)</f>
        <v>0</v>
      </c>
      <c r="KJ155" s="0" t="n">
        <f aca="false">IF(ISNUMBER(FIND(KJ$1,$D155))=$AO$1,1,0)*VLOOKUP($Z$2,DALYs!$A$2:$MW$40,'Intervention list'!KJ$195+1,0)</f>
        <v>0</v>
      </c>
      <c r="KK155" s="0" t="n">
        <f aca="false">IF(ISNUMBER(FIND(KK$1,$D155))=$AO$1,1,0)*VLOOKUP($Z$2,DALYs!$A$2:$MW$40,'Intervention list'!KK$195+1,0)</f>
        <v>0</v>
      </c>
      <c r="KL155" s="0" t="n">
        <f aca="false">IF(ISNUMBER(FIND(KL$1,$D155))=$AO$1,1,0)*VLOOKUP($Z$2,DALYs!$A$2:$MW$40,'Intervention list'!KL$195+1,0)</f>
        <v>0</v>
      </c>
      <c r="KM155" s="0" t="n">
        <f aca="false">IF(ISNUMBER(FIND(KM$1,$D155))=$AO$1,1,0)*VLOOKUP($Z$2,DALYs!$A$2:$MW$40,'Intervention list'!KM$195+1,0)</f>
        <v>0</v>
      </c>
      <c r="KN155" s="0" t="n">
        <f aca="false">IF(ISNUMBER(FIND(KN$1,$D155))=$AO$1,1,0)*VLOOKUP($Z$2,DALYs!$A$2:$MW$40,'Intervention list'!KN$195+1,0)</f>
        <v>0</v>
      </c>
      <c r="KO155" s="0" t="n">
        <f aca="false">IF(ISNUMBER(FIND(KO$1,$D155))=$AO$1,1,0)*VLOOKUP($Z$2,DALYs!$A$2:$MW$40,'Intervention list'!KO$195+1,0)</f>
        <v>0</v>
      </c>
      <c r="KP155" s="0" t="n">
        <f aca="false">IF(ISNUMBER(FIND(KP$1,$D155))=$AO$1,1,0)*VLOOKUP($Z$2,DALYs!$A$2:$MW$40,'Intervention list'!KP$195+1,0)</f>
        <v>0</v>
      </c>
      <c r="KQ155" s="0" t="n">
        <f aca="false">IF(ISNUMBER(FIND(KQ$1,$D155))=$AO$1,1,0)*VLOOKUP($Z$2,DALYs!$A$2:$MW$40,'Intervention list'!KQ$195+1,0)</f>
        <v>0</v>
      </c>
      <c r="KR155" s="0" t="n">
        <f aca="false">IF(ISNUMBER(FIND(KR$1,$D155))=$AO$1,1,0)*VLOOKUP($Z$2,DALYs!$A$2:$MW$40,'Intervention list'!KR$195+1,0)</f>
        <v>0</v>
      </c>
      <c r="KS155" s="0" t="n">
        <f aca="false">IF(ISNUMBER(FIND(KS$1,$D155))=$AO$1,1,0)*VLOOKUP($Z$2,DALYs!$A$2:$MW$40,'Intervention list'!KS$195+1,0)</f>
        <v>0</v>
      </c>
      <c r="KT155" s="0" t="n">
        <f aca="false">IF(ISNUMBER(FIND(KT$1,$D155))=$AO$1,1,0)*VLOOKUP($Z$2,DALYs!$A$2:$MW$40,'Intervention list'!KT$195+1,0)</f>
        <v>19234.7936641255</v>
      </c>
      <c r="KU155" s="0" t="n">
        <f aca="false">IF(ISNUMBER(FIND(KU$1,$D155))=$AO$1,1,0)*VLOOKUP($Z$2,DALYs!$A$2:$MW$40,'Intervention list'!KU$195+1,0)</f>
        <v>0</v>
      </c>
      <c r="KV155" s="0" t="n">
        <f aca="false">IF(ISNUMBER(FIND(KV$1,$D155))=$AO$1,1,0)*VLOOKUP($Z$2,DALYs!$A$2:$MW$40,'Intervention list'!KV$195+1,0)</f>
        <v>0</v>
      </c>
      <c r="KW155" s="0" t="n">
        <f aca="false">IF(ISNUMBER(FIND(KW$1,$D155))=$AO$1,1,0)*VLOOKUP($Z$2,DALYs!$A$2:$MW$40,'Intervention list'!KW$195+1,0)</f>
        <v>0</v>
      </c>
      <c r="KX155" s="0" t="n">
        <f aca="false">IF(ISNUMBER(FIND(KX$1,$D155))=$AO$1,1,0)*VLOOKUP($Z$2,DALYs!$A$2:$MW$40,'Intervention list'!KX$195+1,0)</f>
        <v>0</v>
      </c>
      <c r="KY155" s="0" t="n">
        <f aca="false">IF(ISNUMBER(FIND(KY$1,$D155))=$AO$1,1,0)*VLOOKUP($Z$2,DALYs!$A$2:$MW$40,'Intervention list'!KY$195+1,0)</f>
        <v>0</v>
      </c>
      <c r="KZ155" s="0" t="n">
        <f aca="false">IF(ISNUMBER(FIND(KZ$1,$D155))=$AO$1,1,0)*VLOOKUP($Z$2,DALYs!$A$2:$MW$40,'Intervention list'!KZ$195+1,0)</f>
        <v>0</v>
      </c>
      <c r="LA155" s="0" t="n">
        <f aca="false">IF(ISNUMBER(FIND(LA$1,$D155))=$AO$1,1,0)*VLOOKUP($Z$2,DALYs!$A$2:$MW$40,'Intervention list'!LA$195+1,0)</f>
        <v>0</v>
      </c>
      <c r="LB155" s="0" t="n">
        <f aca="false">IF(ISNUMBER(FIND(LB$1,$D155))=$AO$1,1,0)*VLOOKUP($Z$2,DALYs!$A$2:$MW$40,'Intervention list'!LB$195+1,0)</f>
        <v>0</v>
      </c>
      <c r="LC155" s="0" t="n">
        <f aca="false">IF(ISNUMBER(FIND(LC$1,$D155))=$AO$1,1,0)*VLOOKUP($Z$2,DALYs!$A$2:$MW$40,'Intervention list'!LC$195+1,0)</f>
        <v>0</v>
      </c>
      <c r="LD155" s="0" t="n">
        <f aca="false">IF(ISNUMBER(FIND(LD$1,$D155))=$AO$1,1,0)*VLOOKUP($Z$2,DALYs!$A$2:$MW$40,'Intervention list'!LD$195+1,0)</f>
        <v>0</v>
      </c>
      <c r="LE155" s="0" t="n">
        <f aca="false">IF(ISNUMBER(FIND(LE$1,$D155))=$AO$1,1,0)*VLOOKUP($Z$2,DALYs!$A$2:$MW$40,'Intervention list'!LE$195+1,0)</f>
        <v>0</v>
      </c>
      <c r="LF155" s="0" t="n">
        <f aca="false">IF(ISNUMBER(FIND(LF$1,$D155))=$AO$1,1,0)*VLOOKUP($Z$2,DALYs!$A$2:$MW$40,'Intervention list'!LF$195+1,0)</f>
        <v>0</v>
      </c>
      <c r="LG155" s="0" t="n">
        <f aca="false">IF(ISNUMBER(FIND(LG$1,$D155))=$AO$1,1,0)*VLOOKUP($Z$2,DALYs!$A$2:$MW$40,'Intervention list'!LG$195+1,0)</f>
        <v>0</v>
      </c>
      <c r="LH155" s="0" t="n">
        <f aca="false">IF(ISNUMBER(FIND(LH$1,$D155))=$AO$1,1,0)*VLOOKUP($Z$2,DALYs!$A$2:$MW$40,'Intervention list'!LH$195+1,0)</f>
        <v>0</v>
      </c>
      <c r="LI155" s="0" t="n">
        <f aca="false">IF(ISNUMBER(FIND(LI$1,$D155))=$AO$1,1,0)*VLOOKUP($Z$2,DALYs!$A$2:$MW$40,'Intervention list'!LI$195+1,0)</f>
        <v>0</v>
      </c>
      <c r="LJ155" s="0" t="n">
        <f aca="false">IF(ISNUMBER(FIND(LJ$1,$D155))=$AO$1,1,0)*VLOOKUP($Z$2,DALYs!$A$2:$MW$40,'Intervention list'!LJ$195+1,0)</f>
        <v>0</v>
      </c>
      <c r="LK155" s="0" t="n">
        <f aca="false">IF(ISNUMBER(FIND(LK$1,$D155))=$AO$1,1,0)*VLOOKUP($Z$2,DALYs!$A$2:$MW$40,'Intervention list'!LK$195+1,0)</f>
        <v>0</v>
      </c>
      <c r="LL155" s="0" t="n">
        <f aca="false">IF(ISNUMBER(FIND(LL$1,$D155))=$AO$1,1,0)*VLOOKUP($Z$2,DALYs!$A$2:$MW$40,'Intervention list'!LL$195+1,0)</f>
        <v>0</v>
      </c>
      <c r="LM155" s="0" t="n">
        <f aca="false">IF(ISNUMBER(FIND(LM$1,$D155))=$AO$1,1,0)*VLOOKUP($Z$2,DALYs!$A$2:$MW$40,'Intervention list'!LM$195+1,0)</f>
        <v>0</v>
      </c>
      <c r="LN155" s="0" t="n">
        <f aca="false">IF(ISNUMBER(FIND(LN$1,$D155))=$AO$1,1,0)*VLOOKUP($Z$2,DALYs!$A$2:$MW$40,'Intervention list'!LN$195+1,0)</f>
        <v>0</v>
      </c>
      <c r="LO155" s="0" t="n">
        <f aca="false">IF(ISNUMBER(FIND(LO$1,$D155))=$AO$1,1,0)*VLOOKUP($Z$2,DALYs!$A$2:$MW$40,'Intervention list'!LO$195+1,0)</f>
        <v>0</v>
      </c>
      <c r="LP155" s="0" t="n">
        <f aca="false">IF(ISNUMBER(FIND(LP$1,$D155))=$AO$1,1,0)*VLOOKUP($Z$2,DALYs!$A$2:$MW$40,'Intervention list'!LP$195+1,0)</f>
        <v>0</v>
      </c>
      <c r="LQ155" s="0" t="n">
        <f aca="false">IF(ISNUMBER(FIND(LQ$1,$D155))=$AO$1,1,0)*VLOOKUP($Z$2,DALYs!$A$2:$MW$40,'Intervention list'!LQ$195+1,0)</f>
        <v>0</v>
      </c>
      <c r="LR155" s="0" t="n">
        <f aca="false">IF(ISNUMBER(FIND(LR$1,$D155))=$AO$1,1,0)*VLOOKUP($Z$2,DALYs!$A$2:$MW$40,'Intervention list'!LR$195+1,0)</f>
        <v>0</v>
      </c>
      <c r="LS155" s="0" t="n">
        <f aca="false">IF(ISNUMBER(FIND(LS$1,$D155))=$AO$1,1,0)*VLOOKUP($Z$2,DALYs!$A$2:$MW$40,'Intervention list'!LS$195+1,0)</f>
        <v>0</v>
      </c>
      <c r="LT155" s="0" t="n">
        <f aca="false">IF(ISNUMBER(FIND(LT$1,$D155))=$AO$1,1,0)*VLOOKUP($Z$2,DALYs!$A$2:$MW$40,'Intervention list'!LT$195+1,0)</f>
        <v>0</v>
      </c>
      <c r="LU155" s="0" t="n">
        <f aca="false">IF(ISNUMBER(FIND(LU$1,$D155))=$AO$1,1,0)*VLOOKUP($Z$2,DALYs!$A$2:$MW$40,'Intervention list'!LU$195+1,0)</f>
        <v>0</v>
      </c>
      <c r="LV155" s="0" t="n">
        <f aca="false">IF(ISNUMBER(FIND(LV$1,$D155))=$AO$1,1,0)*VLOOKUP($Z$2,DALYs!$A$2:$MW$40,'Intervention list'!LV$195+1,0)</f>
        <v>0</v>
      </c>
      <c r="LW155" s="0" t="n">
        <f aca="false">IF(ISNUMBER(FIND(LW$1,$D155))=$AO$1,1,0)*VLOOKUP($Z$2,DALYs!$A$2:$MW$40,'Intervention list'!LW$195+1,0)</f>
        <v>0</v>
      </c>
      <c r="LX155" s="0" t="n">
        <f aca="false">IF(ISNUMBER(FIND(LX$1,$D155))=$AO$1,1,0)*VLOOKUP($Z$2,DALYs!$A$2:$MW$40,'Intervention list'!LX$195+1,0)</f>
        <v>0</v>
      </c>
      <c r="LY155" s="0" t="n">
        <f aca="false">IF(ISNUMBER(FIND(LY$1,$D155))=$AO$1,1,0)*VLOOKUP($Z$2,DALYs!$A$2:$MW$40,'Intervention list'!LY$195+1,0)</f>
        <v>0</v>
      </c>
      <c r="LZ155" s="0" t="n">
        <f aca="false">IF(ISNUMBER(FIND(LZ$1,$D155))=$AO$1,1,0)*VLOOKUP($Z$2,DALYs!$A$2:$MW$40,'Intervention list'!LZ$195+1,0)</f>
        <v>0</v>
      </c>
      <c r="MA155" s="0" t="n">
        <f aca="false">IF(ISNUMBER(FIND(MA$1,$D155))=$AO$1,1,0)*VLOOKUP($Z$2,DALYs!$A$2:$MW$40,'Intervention list'!MA$195+1,0)</f>
        <v>0</v>
      </c>
      <c r="MB155" s="0" t="n">
        <f aca="false">IF(ISNUMBER(FIND(MB$1,$D155))=$AO$1,1,0)*VLOOKUP($Z$2,DALYs!$A$2:$MW$40,'Intervention list'!MB$195+1,0)</f>
        <v>0</v>
      </c>
      <c r="MC155" s="0" t="n">
        <f aca="false">IF(ISNUMBER(FIND(MC$1,$D155))=$AO$1,1,0)*VLOOKUP($Z$2,DALYs!$A$2:$MW$40,'Intervention list'!MC$195+1,0)</f>
        <v>0</v>
      </c>
      <c r="MD155" s="0" t="n">
        <f aca="false">IF(ISNUMBER(FIND(MD$1,$D155))=$AO$1,1,0)*VLOOKUP($Z$2,DALYs!$A$2:$MW$40,'Intervention list'!MD$195+1,0)</f>
        <v>0</v>
      </c>
      <c r="ME155" s="0" t="n">
        <f aca="false">IF(ISNUMBER(FIND(ME$1,$D155))=$AO$1,1,0)*VLOOKUP($Z$2,DALYs!$A$2:$MW$40,'Intervention list'!ME$195+1,0)</f>
        <v>0</v>
      </c>
      <c r="MF155" s="0" t="n">
        <f aca="false">IF(ISNUMBER(FIND(MF$1,$D155))=$AO$1,1,0)*VLOOKUP($Z$2,DALYs!$A$2:$MW$40,'Intervention list'!MF$195+1,0)</f>
        <v>0</v>
      </c>
      <c r="MG155" s="0" t="n">
        <f aca="false">IF(ISNUMBER(FIND(MG$1,$D155))=$AO$1,1,0)*VLOOKUP($Z$2,DALYs!$A$2:$MW$40,'Intervention list'!MG$195+1,0)</f>
        <v>0</v>
      </c>
      <c r="MH155" s="0" t="n">
        <f aca="false">IF(ISNUMBER(FIND(MH$1,$D155))=$AO$1,1,0)*VLOOKUP($Z$2,DALYs!$A$2:$MW$40,'Intervention list'!MH$195+1,0)</f>
        <v>0</v>
      </c>
      <c r="MI155" s="0" t="n">
        <f aca="false">IF(ISNUMBER(FIND(MI$1,$D155))=$AO$1,1,0)*VLOOKUP($Z$2,DALYs!$A$2:$MW$40,'Intervention list'!MI$195+1,0)</f>
        <v>0</v>
      </c>
      <c r="MJ155" s="0" t="n">
        <f aca="false">IF(ISNUMBER(FIND(MJ$1,$D155))=$AO$1,1,0)*VLOOKUP($Z$2,DALYs!$A$2:$MW$40,'Intervention list'!MJ$195+1,0)</f>
        <v>0</v>
      </c>
      <c r="MK155" s="0" t="n">
        <f aca="false">IF(ISNUMBER(FIND(MK$1,$D155))=$AO$1,1,0)*VLOOKUP($Z$2,DALYs!$A$2:$MW$40,'Intervention list'!MK$195+1,0)</f>
        <v>0</v>
      </c>
      <c r="ML155" s="0" t="n">
        <f aca="false">IF(ISNUMBER(FIND(ML$1,$D155))=$AO$1,1,0)*VLOOKUP($Z$2,DALYs!$A$2:$MW$40,'Intervention list'!ML$195+1,0)</f>
        <v>0</v>
      </c>
      <c r="MM155" s="0" t="n">
        <f aca="false">IF(ISNUMBER(FIND(MM$1,$D155))=$AO$1,1,0)*VLOOKUP($Z$2,DALYs!$A$2:$MW$40,'Intervention list'!MM$195+1,0)</f>
        <v>0</v>
      </c>
      <c r="MN155" s="0" t="n">
        <f aca="false">IF(ISNUMBER(FIND(MN$1,$D155))=$AO$1,1,0)*VLOOKUP($Z$2,DALYs!$A$2:$MW$40,'Intervention list'!MN$195+1,0)</f>
        <v>0</v>
      </c>
      <c r="MO155" s="0" t="n">
        <f aca="false">IF(ISNUMBER(FIND(MO$1,$D155))=$AO$1,1,0)*VLOOKUP($Z$2,DALYs!$A$2:$MW$40,'Intervention list'!MO$195+1,0)</f>
        <v>0</v>
      </c>
      <c r="MP155" s="0" t="n">
        <f aca="false">IF(ISNUMBER(FIND(MP$1,$D155))=$AO$1,1,0)*VLOOKUP($Z$2,DALYs!$A$2:$MW$40,'Intervention list'!MP$195+1,0)</f>
        <v>0</v>
      </c>
      <c r="MQ155" s="0" t="n">
        <f aca="false">IF(ISNUMBER(FIND(MQ$1,$D155))=$AO$1,1,0)*VLOOKUP($Z$2,DALYs!$A$2:$MW$40,'Intervention list'!MQ$195+1,0)</f>
        <v>0</v>
      </c>
      <c r="MR155" s="0" t="n">
        <f aca="false">IF(ISNUMBER(FIND(MR$1,$D155))=$AO$1,1,0)*VLOOKUP($Z$2,DALYs!$A$2:$MW$40,'Intervention list'!MR$195+1,0)</f>
        <v>0</v>
      </c>
      <c r="MS155" s="0" t="n">
        <f aca="false">IF(ISNUMBER(FIND(MS$1,$D155))=$AO$1,1,0)*VLOOKUP($Z$2,DALYs!$A$2:$MW$40,'Intervention list'!MS$195+1,0)</f>
        <v>0</v>
      </c>
      <c r="MT155" s="0" t="n">
        <f aca="false">IF(ISNUMBER(FIND(MT$1,$D155))=$AO$1,1,0)*VLOOKUP($Z$2,DALYs!$A$2:$MW$40,'Intervention list'!MT$195+1,0)</f>
        <v>0</v>
      </c>
      <c r="MU155" s="0" t="n">
        <f aca="false">IF(ISNUMBER(FIND(MU$1,$D155))=$AO$1,1,0)*VLOOKUP($Z$2,DALYs!$A$2:$MW$40,'Intervention list'!MU$195+1,0)</f>
        <v>0</v>
      </c>
      <c r="MV155" s="0" t="n">
        <f aca="false">IF(ISNUMBER(FIND(MV$1,$D155))=$AO$1,1,0)*VLOOKUP($Z$2,DALYs!$A$2:$MW$40,'Intervention list'!MV$195+1,0)</f>
        <v>0</v>
      </c>
      <c r="MW155" s="0" t="n">
        <f aca="false">IF(ISNUMBER(FIND(MW$1,$D155))=$AO$1,1,0)*VLOOKUP($Z$2,DALYs!$A$2:$MW$40,'Intervention list'!MW$195+1,0)</f>
        <v>0</v>
      </c>
      <c r="MX155" s="0" t="n">
        <f aca="false">IF(ISNUMBER(FIND(MX$1,$D155))=$AO$1,1,0)*VLOOKUP($Z$2,DALYs!$A$2:$MW$40,'Intervention list'!MX$195+1,0)</f>
        <v>0</v>
      </c>
      <c r="MY155" s="0" t="n">
        <f aca="false">IF(ISNUMBER(FIND(MY$1,$D155))=$AO$1,1,0)*VLOOKUP($Z$2,DALYs!$A$2:$MW$40,'Intervention list'!MY$195+1,0)</f>
        <v>0</v>
      </c>
      <c r="MZ155" s="0" t="n">
        <f aca="false">IF(ISNUMBER(FIND(MZ$1,$D155))=$AO$1,1,0)*VLOOKUP($Z$2,DALYs!$A$2:$MW$40,'Intervention list'!MZ$195+1,0)</f>
        <v>0</v>
      </c>
      <c r="NA155" s="0" t="n">
        <f aca="false">IF(ISNUMBER(FIND(NA$1,$D155))=$AO$1,1,0)*VLOOKUP($Z$2,DALYs!$A$2:$MW$40,'Intervention list'!NA$195+1,0)</f>
        <v>0</v>
      </c>
      <c r="NB155" s="0" t="n">
        <f aca="false">IF(ISNUMBER(FIND(NB$1,$D155))=$AO$1,1,0)*VLOOKUP($Z$2,DALYs!$A$2:$MW$40,'Intervention list'!NB$195+1,0)</f>
        <v>0</v>
      </c>
      <c r="NC155" s="0" t="n">
        <f aca="false">IF(ISNUMBER(FIND(NC$1,$D155))=$AO$1,1,0)*VLOOKUP($Z$2,DALYs!$A$2:$MW$40,'Intervention list'!NC$195+1,0)</f>
        <v>0</v>
      </c>
      <c r="ND155" s="0" t="n">
        <f aca="false">IF(ISNUMBER(FIND(ND$1,$D155))=$AO$1,1,0)*VLOOKUP($Z$2,DALYs!$A$2:$MW$40,'Intervention list'!ND$195+1,0)</f>
        <v>0</v>
      </c>
      <c r="NE155" s="0" t="n">
        <f aca="false">IF(ISNUMBER(FIND(NE$1,$D155))=$AO$1,1,0)*VLOOKUP($Z$2,DALYs!$A$2:$MW$40,'Intervention list'!NE$195+1,0)</f>
        <v>0</v>
      </c>
      <c r="NF155" s="0" t="n">
        <f aca="false">IF(ISNUMBER(FIND(NF$1,$D155))=$AO$1,1,0)*VLOOKUP($Z$2,DALYs!$A$2:$MW$40,'Intervention list'!NF$195+1,0)</f>
        <v>0</v>
      </c>
      <c r="NG155" s="0" t="n">
        <f aca="false">IF(ISNUMBER(FIND(NG$1,$D155))=$AO$1,1,0)*VLOOKUP($Z$2,DALYs!$A$2:$MW$40,'Intervention list'!NG$195+1,0)</f>
        <v>0</v>
      </c>
      <c r="NH155" s="0" t="n">
        <f aca="false">IF(ISNUMBER(FIND(NH$1,$D155))=$AO$1,1,0)*VLOOKUP($Z$2,DALYs!$A$2:$MW$40,'Intervention list'!NH$195+1,0)</f>
        <v>0</v>
      </c>
      <c r="NI155" s="0" t="n">
        <f aca="false">IF(ISNUMBER(FIND(NI$1,$D155))=$AO$1,1,0)*VLOOKUP($Z$2,DALYs!$A$2:$MW$40,'Intervention list'!NI$195+1,0)</f>
        <v>0</v>
      </c>
      <c r="NJ155" s="0" t="n">
        <f aca="false">IF(ISNUMBER(FIND(NJ$1,$D155))=$AO$1,1,0)*VLOOKUP($Z$2,DALYs!$A$2:$MW$40,'Intervention list'!NJ$195+1,0)</f>
        <v>0</v>
      </c>
      <c r="NK155" s="0" t="n">
        <f aca="false">IF(ISNUMBER(FIND(NK$1,$D155))=$AO$1,1,0)*VLOOKUP($Z$2,DALYs!$A$2:$MW$40,'Intervention list'!NK$195+1,0)</f>
        <v>0</v>
      </c>
      <c r="NL155" s="0" t="n">
        <f aca="false">IF(ISNUMBER(FIND(NL$1,$D155))=$AO$1,1,0)*VLOOKUP($Z$2,DALYs!$A$2:$MW$40,'Intervention list'!NL$195+1,0)</f>
        <v>0</v>
      </c>
      <c r="NM155" s="0" t="n">
        <f aca="false">IF(ISNUMBER(FIND(NM$1,$D155))=$AO$1,1,0)*VLOOKUP($Z$2,DALYs!$A$2:$MW$40,'Intervention list'!NM$195+1,0)</f>
        <v>0</v>
      </c>
      <c r="NN155" s="0" t="n">
        <f aca="false">IF(ISNUMBER(FIND(NN$1,$D155))=$AO$1,1,0)*VLOOKUP($Z$2,DALYs!$A$2:$MW$40,'Intervention list'!NN$195+1,0)</f>
        <v>0</v>
      </c>
      <c r="NO155" s="0" t="n">
        <f aca="false">IF(ISNUMBER(FIND(NO$1,$D155))=$AO$1,1,0)*VLOOKUP($Z$2,DALYs!$A$2:$MW$40,'Intervention list'!NO$195+1,0)</f>
        <v>0</v>
      </c>
      <c r="NP155" s="0" t="n">
        <f aca="false">IF(ISNUMBER(FIND(NP$1,$D155))=$AO$1,1,0)*VLOOKUP($Z$2,DALYs!$A$2:$MW$40,'Intervention list'!NP$195+1,0)</f>
        <v>0</v>
      </c>
      <c r="NQ155" s="0" t="n">
        <f aca="false">IF(ISNUMBER(FIND(NQ$1,$D155))=$AO$1,1,0)*VLOOKUP($Z$2,DALYs!$A$2:$MW$40,'Intervention list'!NQ$195+1,0)</f>
        <v>0</v>
      </c>
      <c r="NR155" s="0" t="n">
        <f aca="false">IF(ISNUMBER(FIND(NR$1,$D155))=$AO$1,1,0)*VLOOKUP($Z$2,DALYs!$A$2:$MW$40,'Intervention list'!NR$195+1,0)</f>
        <v>0</v>
      </c>
      <c r="NS155" s="0" t="n">
        <f aca="false">IF(ISNUMBER(FIND(NS$1,$D155))=$AO$1,1,0)*VLOOKUP($Z$2,DALYs!$A$2:$MW$40,'Intervention list'!NS$195+1,0)</f>
        <v>0</v>
      </c>
      <c r="NT155" s="0" t="n">
        <f aca="false">IF(ISNUMBER(FIND(NT$1,$D155))=$AO$1,1,0)*VLOOKUP($Z$2,DALYs!$A$2:$MW$40,'Intervention list'!NT$195+1,0)</f>
        <v>0</v>
      </c>
      <c r="NU155" s="0" t="n">
        <f aca="false">IF(ISNUMBER(FIND(NU$1,$D155))=$AO$1,1,0)*VLOOKUP($Z$2,DALYs!$A$2:$MW$40,'Intervention list'!NU$195+1,0)</f>
        <v>0</v>
      </c>
      <c r="NV155" s="0" t="n">
        <f aca="false">IF(ISNUMBER(FIND(NV$1,$D155))=$AO$1,1,0)*VLOOKUP($Z$2,DALYs!$A$2:$MW$40,'Intervention list'!NV$195+1,0)</f>
        <v>0</v>
      </c>
      <c r="NW155" s="0" t="n">
        <f aca="false">IF(ISNUMBER(FIND(NW$1,$D155))=$AO$1,1,0)*VLOOKUP($Z$2,DALYs!$A$2:$MW$40,'Intervention list'!NW$195+1,0)</f>
        <v>0</v>
      </c>
      <c r="NX155" s="0" t="n">
        <f aca="false">IF(ISNUMBER(FIND(NX$1,$D155))=$AO$1,1,0)*VLOOKUP($Z$2,DALYs!$A$2:$MW$40,'Intervention list'!NX$195+1,0)</f>
        <v>0</v>
      </c>
      <c r="NY155" s="0" t="n">
        <f aca="false">IF(ISNUMBER(FIND(NY$1,$D155))=$AO$1,1,0)*VLOOKUP($Z$2,DALYs!$A$2:$MW$40,'Intervention list'!NY$195+1,0)</f>
        <v>0</v>
      </c>
      <c r="NZ155" s="0" t="n">
        <f aca="false">IF(ISNUMBER(FIND(NZ$1,$D155))=$AO$1,1,0)*VLOOKUP($Z$2,DALYs!$A$2:$MW$40,'Intervention list'!NZ$195+1,0)</f>
        <v>0</v>
      </c>
      <c r="OA155" s="0" t="n">
        <f aca="false">IF(ISNUMBER(FIND(OA$1,$D155))=$AO$1,1,0)*VLOOKUP($Z$2,DALYs!$A$2:$MW$40,'Intervention list'!OA$195+1,0)</f>
        <v>0</v>
      </c>
      <c r="OB155" s="0" t="n">
        <f aca="false">IF(ISNUMBER(FIND(OB$1,$D155))=$AO$1,1,0)*VLOOKUP($Z$2,DALYs!$A$2:$MW$40,'Intervention list'!OB$195+1,0)</f>
        <v>0</v>
      </c>
      <c r="OC155" s="0" t="n">
        <f aca="false">IF(ISNUMBER(FIND(OC$1,$D155))=$AO$1,1,0)*VLOOKUP($Z$2,DALYs!$A$2:$MW$40,'Intervention list'!OC$195+1,0)</f>
        <v>0</v>
      </c>
      <c r="OD155" s="0" t="n">
        <f aca="false">IF(ISNUMBER(FIND(OD$1,$D155))=$AO$1,1,0)*VLOOKUP($Z$2,DALYs!$A$2:$MW$40,'Intervention list'!OD$195+1,0)</f>
        <v>0</v>
      </c>
      <c r="OE155" s="0" t="n">
        <f aca="false">IF(ISNUMBER(FIND(OE$1,$D155))=$AO$1,1,0)*VLOOKUP($Z$2,DALYs!$A$2:$MW$40,'Intervention list'!OE$195+1,0)</f>
        <v>0</v>
      </c>
      <c r="OF155" s="0" t="n">
        <f aca="false">IF(ISNUMBER(FIND(OF$1,$D155))=$AO$1,1,0)*VLOOKUP($Z$2,DALYs!$A$2:$MW$40,'Intervention list'!OF$195+1,0)</f>
        <v>0</v>
      </c>
      <c r="OG155" s="0" t="n">
        <f aca="false">IF(ISNUMBER(FIND(OG$1,$D155))=$AO$1,1,0)*VLOOKUP($Z$2,DALYs!$A$2:$MW$40,'Intervention list'!OG$195+1,0)</f>
        <v>0</v>
      </c>
      <c r="OH155" s="0" t="n">
        <f aca="false">IF(ISNUMBER(FIND(OH$1,$D155))=$AO$1,1,0)*VLOOKUP($Z$2,DALYs!$A$2:$MW$40,'Intervention list'!OH$195+1,0)</f>
        <v>0</v>
      </c>
      <c r="OI155" s="0" t="n">
        <f aca="false">IF(ISNUMBER(FIND(OI$1,$D155))=$AO$1,1,0)*VLOOKUP($Z$2,DALYs!$A$2:$MW$40,'Intervention list'!OI$195+1,0)</f>
        <v>0</v>
      </c>
      <c r="OJ155" s="0" t="n">
        <f aca="false">IF(ISNUMBER(FIND(OJ$1,$D155))=$AO$1,1,0)*VLOOKUP($Z$2,DALYs!$A$2:$MW$40,'Intervention list'!OJ$195+1,0)</f>
        <v>0</v>
      </c>
      <c r="OK155" s="0" t="n">
        <f aca="false">IF(ISNUMBER(FIND(OK$1,$D155))=$AO$1,1,0)*VLOOKUP($Z$2,DALYs!$A$2:$MW$40,'Intervention list'!OK$195+1,0)</f>
        <v>0</v>
      </c>
      <c r="OL155" s="0" t="n">
        <f aca="false">IF(ISNUMBER(FIND(OL$1,$D155))=$AO$1,1,0)*VLOOKUP($Z$2,DALYs!$A$2:$MW$40,'Intervention list'!OL$195+1,0)</f>
        <v>0</v>
      </c>
      <c r="OM155" s="0" t="n">
        <f aca="false">IF(ISNUMBER(FIND(OM$1,$D155))=$AO$1,1,0)*VLOOKUP($Z$2,DALYs!$A$2:$MW$40,'Intervention list'!OM$195+1,0)</f>
        <v>0</v>
      </c>
      <c r="ON155" s="0" t="n">
        <f aca="false">IF(ISNUMBER(FIND(ON$1,$D155))=$AO$1,1,0)*VLOOKUP($Z$2,DALYs!$A$2:$MW$40,'Intervention list'!ON$195+1,0)</f>
        <v>0</v>
      </c>
      <c r="OO155" s="0" t="n">
        <f aca="false">IF(ISNUMBER(FIND(OO$1,$D155))=$AO$1,1,0)*VLOOKUP($Z$2,DALYs!$A$2:$MW$40,'Intervention list'!OO$195+1,0)</f>
        <v>0</v>
      </c>
      <c r="OP155" s="0" t="n">
        <f aca="false">IF(ISNUMBER(FIND(OP$1,$D155))=$AO$1,1,0)*VLOOKUP($Z$2,DALYs!$A$2:$MW$40,'Intervention list'!OP$195+1,0)</f>
        <v>0</v>
      </c>
      <c r="OQ155" s="0" t="n">
        <f aca="false">IF(ISNUMBER(FIND(OQ$1,$D155))=$AO$1,1,0)*VLOOKUP($Z$2,DALYs!$A$2:$MW$40,'Intervention list'!OQ$195+1,0)</f>
        <v>0</v>
      </c>
      <c r="OR155" s="0" t="n">
        <f aca="false">IF(ISNUMBER(FIND(OR$1,$D155))=$AO$1,1,0)*VLOOKUP($Z$2,DALYs!$A$2:$MW$40,'Intervention list'!OR$195+1,0)</f>
        <v>0</v>
      </c>
      <c r="OS155" s="0" t="n">
        <f aca="false">IF(ISNUMBER(FIND(OS$1,$D155))=$AO$1,1,0)*VLOOKUP($Z$2,DALYs!$A$2:$MW$40,'Intervention list'!OS$195+1,0)</f>
        <v>0</v>
      </c>
      <c r="OT155" s="0" t="n">
        <f aca="false">IF(ISNUMBER(FIND(OT$1,$D155))=$AO$1,1,0)*VLOOKUP($Z$2,DALYs!$A$2:$MW$40,'Intervention list'!OT$195+1,0)</f>
        <v>0</v>
      </c>
      <c r="OU155" s="0" t="n">
        <f aca="false">IF(ISNUMBER(FIND(OU$1,$D155))=$AO$1,1,0)*VLOOKUP($Z$2,DALYs!$A$2:$MW$40,'Intervention list'!OU$195+1,0)</f>
        <v>0</v>
      </c>
      <c r="OV155" s="0" t="n">
        <f aca="false">IF(ISNUMBER(FIND(OV$1,$D155))=$AO$1,1,0)*VLOOKUP($Z$2,DALYs!$A$2:$MW$40,'Intervention list'!OV$195+1,0)</f>
        <v>0</v>
      </c>
      <c r="OW155" s="0" t="n">
        <f aca="false">IF(ISNUMBER(FIND(OW$1,$D155))=$AO$1,1,0)*VLOOKUP($Z$2,DALYs!$A$2:$MW$40,'Intervention list'!OW$195+1,0)</f>
        <v>0</v>
      </c>
      <c r="OX155" s="0" t="n">
        <f aca="false">IF(ISNUMBER(FIND(OX$1,$D155))=$AO$1,1,0)*VLOOKUP($Z$2,DALYs!$A$2:$MW$40,'Intervention list'!OX$195+1,0)</f>
        <v>0</v>
      </c>
    </row>
    <row r="156" customFormat="false" ht="15.75" hidden="false" customHeight="false" outlineLevel="0" collapsed="false">
      <c r="A156" s="6" t="s">
        <v>348</v>
      </c>
      <c r="B156" s="6" t="s">
        <v>282</v>
      </c>
      <c r="C156" s="26" t="s">
        <v>349</v>
      </c>
      <c r="D156" s="7" t="s">
        <v>350</v>
      </c>
      <c r="E156" s="7" t="str">
        <f aca="false">SUBSTITUTE(D156,0.2,X156)</f>
        <v>Protein-energy malnutrition: 0</v>
      </c>
      <c r="F156" s="0" t="s">
        <v>40</v>
      </c>
      <c r="G156" s="8" t="n">
        <v>0</v>
      </c>
      <c r="H156" s="9" t="n">
        <v>26</v>
      </c>
      <c r="I156" s="9" t="n">
        <f aca="false">IF(H156="","",(H156*(VLOOKUP($Z$2,Worksheet,11,0)^4)))</f>
        <v>37.884422536809</v>
      </c>
      <c r="J156" s="9" t="n">
        <f aca="false">IF(I156="","",I156*VLOOKUP($Z$2,Worksheet,12,0))</f>
        <v>42.4612381203365</v>
      </c>
      <c r="K156" s="9" t="n">
        <f aca="false">IF(I156="","",I156*VLOOKUP($Z$2, Worksheet, 13, 0))</f>
        <v>37.1954560449687</v>
      </c>
      <c r="L156" s="9" t="n">
        <f aca="false">IF(J156="",VLOOKUP($Z$2, Worksheet, 14, 0),J156)</f>
        <v>42.4612381203365</v>
      </c>
      <c r="M156" s="9" t="n">
        <f aca="false">IF(L156&lt;VLOOKUP($Z$2,'Country sheet'!$A$3:$P$41,15,0), VLOOKUP($Z$2,'Country sheet'!$A$3:$P$41,15,0), L156)/0.7</f>
        <v>66.2083230214262</v>
      </c>
      <c r="N156" s="27" t="n">
        <f aca="false">IFERROR(IF(AC156=$AO$1,VLOOKUP(F156,AO$42:AX$46,MATCH(AC$1,AP$41:AX$41,0)+1,0)/COUNTIFS($F$2:$F$194,$F156,$AC$2:$AC$194,$AO$1),0),0) + IFERROR(IF(AD156=$AO$1,VLOOKUP(F156,AO$42:AX$46,MATCH(AD$1,AP$41:AX$41,0)+1,0)/COUNTIFS($F$2:$F$194,$F156,$AD$2:$AD$194,$AO$1),0),0) + IFERROR(IF(AE156=$AO$1,VLOOKUP(F156,AO$42:AX$46,MATCH(AE$1,AP$41:AX$41,0)+1,0)/COUNTIFS($F$2:$F$194,$F156,$AE$2:$AE$194,$AO$1),0),0) + IFERROR(IF(AF156=$AO$1,VLOOKUP(F156,AO$42:AX$46,MATCH(AF$1,AP$41:AX$41,0)+1,0)/COUNTIFS($F$2:$F$194,$F156,$AF$2:$AF$194,$AO$1),0),0) + IFERROR(IF(AG156=$AO$1,VLOOKUP(F156,AO$42:AX$46,MATCH(AG$1,AP$41:AX$41,0)+1,0)/COUNTIFS($F$2:$F$194,$F156,$AG$2:$AG$194,$AO$1),0),0) + IFERROR(IF(AH156=$AO$1,VLOOKUP(F156,AO$42:AX$46,MATCH(AH$1,AP$41:AX$41,0)+1,0)/COUNTIFS($F$2:$F$194,$F156,$AH$2:$AH$194,$AO$1),0),0) + IFERROR(IF(AI156=$AO$1,VLOOKUP(F156,AO$42:AX$46,MATCH(AI$1,AP$41:AX$41,0)+1,0)/COUNTIFS($F$2:$F$194,$F156,$AI$2:$AI$194,$AO$1),0),0) + IFERROR(IF(AJ156=$AO$1,VLOOKUP(F156,AO$42:AX$46,MATCH(AJ$1,AP$41:AX$41,0)+1,0)/COUNTIFS($F$2:$F$194,$F156,$AJ$2:$AJ$194,$AO$1),0),0) + IFERROR(IF(AK156=$AO$1,VLOOKUP(F156,AO$42:AX$46,MATCH(AK$1,AP$41:AX$41,0)+1,0)/COUNTIFS($F$2:$F$194,$F156,$AK$2:$AK$194,$AO$1),0),0)</f>
        <v>0</v>
      </c>
      <c r="O156" s="9" t="n">
        <v>1</v>
      </c>
      <c r="P156" s="9" t="n">
        <v>1</v>
      </c>
      <c r="Q156" s="0" t="n">
        <f aca="false">SUM(BC156:OX156)</f>
        <v>190522.440095738</v>
      </c>
      <c r="R156" s="0" t="n">
        <f aca="false">IF(VLOOKUP($Z$2,CET!$A$4:$L$42,12,0)="Low income",_xlfn.IFS(S156=0.2,0.1,S156=0.1,0.05,S156=0.5,0.4,S156=0.35,0.25),S156)</f>
        <v>0.5</v>
      </c>
      <c r="S156" s="0" t="n">
        <v>0.5</v>
      </c>
      <c r="T156" s="0" t="n">
        <v>0.8</v>
      </c>
      <c r="U156" s="0" t="n">
        <f aca="false">N156/M156</f>
        <v>0</v>
      </c>
      <c r="V156" s="0" t="n">
        <f aca="false">IFERROR(U156/Q156,0)</f>
        <v>0</v>
      </c>
      <c r="W156" s="0" t="n">
        <f aca="false">(T156/R156)*V156</f>
        <v>0</v>
      </c>
      <c r="X156" s="28" t="n">
        <f aca="false">IF(W156=0,0,IF(W156&lt;=0.8,IF(W156&lt;0.05,0.05,W156),0.8))</f>
        <v>0</v>
      </c>
      <c r="Y156" s="28"/>
      <c r="AC156" s="34" t="n">
        <f aca="false">ISNUMBER(FIND(AC$1,$C156))</f>
        <v>0</v>
      </c>
      <c r="AD156" s="33" t="n">
        <f aca="false">ISNUMBER(FIND(AD$1,$C156))</f>
        <v>0</v>
      </c>
      <c r="AE156" s="33" t="n">
        <f aca="false">ISNUMBER(FIND(AE$1,$C156))</f>
        <v>0</v>
      </c>
      <c r="AF156" s="33" t="n">
        <f aca="false">ISNUMBER(FIND(AF$1,$C156))</f>
        <v>0</v>
      </c>
      <c r="AG156" s="33" t="n">
        <f aca="false">ISNUMBER(FIND(AG$1,$C156))</f>
        <v>0</v>
      </c>
      <c r="AH156" s="33" t="n">
        <f aca="false">ISNUMBER(FIND(AH$1,$C156))</f>
        <v>0</v>
      </c>
      <c r="AI156" s="33" t="n">
        <f aca="false">ISNUMBER(FIND(AI$1,$C156))</f>
        <v>0</v>
      </c>
      <c r="AJ156" s="33" t="n">
        <f aca="false">ISNUMBER(FIND(AJ$1,$C156))</f>
        <v>0</v>
      </c>
      <c r="AK156" s="35" t="n">
        <f aca="false">ISNUMBER(FIND(AK$1,$C156))</f>
        <v>0</v>
      </c>
      <c r="AL156" s="6"/>
      <c r="AM156" s="33"/>
      <c r="AZ156" s="41"/>
      <c r="BC156" s="0" t="n">
        <f aca="false">IF(ISNUMBER(FIND(BC$1,$D156))=$AO$1,1,0)*VLOOKUP($Z$2,DALYs!$A$2:$MW$40,'Intervention list'!BC$195+1,0)</f>
        <v>0</v>
      </c>
      <c r="BD156" s="0" t="n">
        <f aca="false">IF(ISNUMBER(FIND(BD$1,$D156))=$AO$1,1,0)*VLOOKUP($Z$2,DALYs!$A$2:$MW$40,'Intervention list'!BD$195+1,0)</f>
        <v>0</v>
      </c>
      <c r="BE156" s="0" t="n">
        <f aca="false">IF(ISNUMBER(FIND(BE$1,$D156))=$AO$1,1,0)*VLOOKUP($Z$2,DALYs!$A$2:$MW$40,'Intervention list'!BE$195+1,0)</f>
        <v>0</v>
      </c>
      <c r="BF156" s="0" t="n">
        <f aca="false">IF(ISNUMBER(FIND(BF$1,$D156))=$AO$1,1,0)*VLOOKUP($Z$2,DALYs!$A$2:$MW$40,'Intervention list'!BF$195+1,0)</f>
        <v>0</v>
      </c>
      <c r="BG156" s="0" t="n">
        <f aca="false">IF(ISNUMBER(FIND(BG$1,$D156))=$AO$1,1,0)*VLOOKUP($Z$2,DALYs!$A$2:$MW$40,'Intervention list'!BG$195+1,0)</f>
        <v>0</v>
      </c>
      <c r="BH156" s="0" t="n">
        <f aca="false">IF(ISNUMBER(FIND(BH$1,$D156))=$AO$1,1,0)*VLOOKUP($Z$2,DALYs!$A$2:$MW$40,'Intervention list'!BH$195+1,0)</f>
        <v>0</v>
      </c>
      <c r="BI156" s="0" t="n">
        <f aca="false">IF(ISNUMBER(FIND(BI$1,$D156))=$AO$1,1,0)*VLOOKUP($Z$2,DALYs!$A$2:$MW$40,'Intervention list'!BI$195+1,0)</f>
        <v>0</v>
      </c>
      <c r="BJ156" s="0" t="n">
        <f aca="false">IF(ISNUMBER(FIND(BJ$1,$D156))=$AO$1,1,0)*VLOOKUP($Z$2,DALYs!$A$2:$MW$40,'Intervention list'!BJ$195+1,0)</f>
        <v>0</v>
      </c>
      <c r="BK156" s="0" t="n">
        <f aca="false">IF(ISNUMBER(FIND(BK$1,$D156))=$AO$1,1,0)*VLOOKUP($Z$2,DALYs!$A$2:$MW$40,'Intervention list'!BK$195+1,0)</f>
        <v>0</v>
      </c>
      <c r="BL156" s="0" t="n">
        <f aca="false">IF(ISNUMBER(FIND(BL$1,$D156))=$AO$1,1,0)*VLOOKUP($Z$2,DALYs!$A$2:$MW$40,'Intervention list'!BL$195+1,0)</f>
        <v>0</v>
      </c>
      <c r="BM156" s="0" t="n">
        <f aca="false">IF(ISNUMBER(FIND(BM$1,$D156))=$AO$1,1,0)*VLOOKUP($Z$2,DALYs!$A$2:$MW$40,'Intervention list'!BM$195+1,0)</f>
        <v>0</v>
      </c>
      <c r="BN156" s="0" t="n">
        <f aca="false">IF(ISNUMBER(FIND(BN$1,$D156))=$AO$1,1,0)*VLOOKUP($Z$2,DALYs!$A$2:$MW$40,'Intervention list'!BN$195+1,0)</f>
        <v>0</v>
      </c>
      <c r="BO156" s="0" t="n">
        <f aca="false">IF(ISNUMBER(FIND(BO$1,$D156))=$AO$1,1,0)*VLOOKUP($Z$2,DALYs!$A$2:$MW$40,'Intervention list'!BO$195+1,0)</f>
        <v>0</v>
      </c>
      <c r="BP156" s="0" t="n">
        <f aca="false">IF(ISNUMBER(FIND(BP$1,$D156))=$AO$1,1,0)*VLOOKUP($Z$2,DALYs!$A$2:$MW$40,'Intervention list'!BP$195+1,0)</f>
        <v>0</v>
      </c>
      <c r="BQ156" s="0" t="n">
        <f aca="false">IF(ISNUMBER(FIND(BQ$1,$D156))=$AO$1,1,0)*VLOOKUP($Z$2,DALYs!$A$2:$MW$40,'Intervention list'!BQ$195+1,0)</f>
        <v>0</v>
      </c>
      <c r="BR156" s="0" t="n">
        <f aca="false">IF(ISNUMBER(FIND(BR$1,$D156))=$AO$1,1,0)*VLOOKUP($Z$2,DALYs!$A$2:$MW$40,'Intervention list'!BR$195+1,0)</f>
        <v>0</v>
      </c>
      <c r="BS156" s="0" t="n">
        <f aca="false">IF(ISNUMBER(FIND(BS$1,$D156))=$AO$1,1,0)*VLOOKUP($Z$2,DALYs!$A$2:$MW$40,'Intervention list'!BS$195+1,0)</f>
        <v>0</v>
      </c>
      <c r="BT156" s="0" t="n">
        <f aca="false">IF(ISNUMBER(FIND(BT$1,$D156))=$AO$1,1,0)*VLOOKUP($Z$2,DALYs!$A$2:$MW$40,'Intervention list'!BT$195+1,0)</f>
        <v>0</v>
      </c>
      <c r="BU156" s="0" t="n">
        <f aca="false">IF(ISNUMBER(FIND(BU$1,$D156))=$AO$1,1,0)*VLOOKUP($Z$2,DALYs!$A$2:$MW$40,'Intervention list'!BU$195+1,0)</f>
        <v>0</v>
      </c>
      <c r="BV156" s="0" t="n">
        <f aca="false">IF(ISNUMBER(FIND(BV$1,$D156))=$AO$1,1,0)*VLOOKUP($Z$2,DALYs!$A$2:$MW$40,'Intervention list'!BV$195+1,0)</f>
        <v>0</v>
      </c>
      <c r="BW156" s="0" t="n">
        <f aca="false">IF(ISNUMBER(FIND(BW$1,$D156))=$AO$1,1,0)*VLOOKUP($Z$2,DALYs!$A$2:$MW$40,'Intervention list'!BW$195+1,0)</f>
        <v>0</v>
      </c>
      <c r="BX156" s="0" t="n">
        <f aca="false">IF(ISNUMBER(FIND(BX$1,$D156))=$AO$1,1,0)*VLOOKUP($Z$2,DALYs!$A$2:$MW$40,'Intervention list'!BX$195+1,0)</f>
        <v>0</v>
      </c>
      <c r="BY156" s="0" t="n">
        <f aca="false">IF(ISNUMBER(FIND(BY$1,$D156))=$AO$1,1,0)*VLOOKUP($Z$2,DALYs!$A$2:$MW$40,'Intervention list'!BY$195+1,0)</f>
        <v>0</v>
      </c>
      <c r="BZ156" s="0" t="n">
        <f aca="false">IF(ISNUMBER(FIND(BZ$1,$D156))=$AO$1,1,0)*VLOOKUP($Z$2,DALYs!$A$2:$MW$40,'Intervention list'!BZ$195+1,0)</f>
        <v>0</v>
      </c>
      <c r="CA156" s="0" t="n">
        <f aca="false">IF(ISNUMBER(FIND(CA$1,$D156))=$AO$1,1,0)*VLOOKUP($Z$2,DALYs!$A$2:$MW$40,'Intervention list'!CA$195+1,0)</f>
        <v>0</v>
      </c>
      <c r="CB156" s="0" t="n">
        <f aca="false">IF(ISNUMBER(FIND(CB$1,$D156))=$AO$1,1,0)*VLOOKUP($Z$2,DALYs!$A$2:$MW$40,'Intervention list'!CB$195+1,0)</f>
        <v>0</v>
      </c>
      <c r="CC156" s="0" t="n">
        <f aca="false">IF(ISNUMBER(FIND(CC$1,$D156))=$AO$1,1,0)*VLOOKUP($Z$2,DALYs!$A$2:$MW$40,'Intervention list'!CC$195+1,0)</f>
        <v>0</v>
      </c>
      <c r="CD156" s="0" t="n">
        <f aca="false">IF(ISNUMBER(FIND(CD$1,$D156))=$AO$1,1,0)*VLOOKUP($Z$2,DALYs!$A$2:$MW$40,'Intervention list'!CD$195+1,0)</f>
        <v>0</v>
      </c>
      <c r="CE156" s="0" t="n">
        <f aca="false">IF(ISNUMBER(FIND(CE$1,$D156))=$AO$1,1,0)*VLOOKUP($Z$2,DALYs!$A$2:$MW$40,'Intervention list'!CE$195+1,0)</f>
        <v>0</v>
      </c>
      <c r="CF156" s="0" t="n">
        <f aca="false">IF(ISNUMBER(FIND(CF$1,$D156))=$AO$1,1,0)*VLOOKUP($Z$2,DALYs!$A$2:$MW$40,'Intervention list'!CF$195+1,0)</f>
        <v>0</v>
      </c>
      <c r="CG156" s="0" t="n">
        <f aca="false">IF(ISNUMBER(FIND(CG$1,$D156))=$AO$1,1,0)*VLOOKUP($Z$2,DALYs!$A$2:$MW$40,'Intervention list'!CG$195+1,0)</f>
        <v>0</v>
      </c>
      <c r="CH156" s="0" t="n">
        <f aca="false">IF(ISNUMBER(FIND(CH$1,$D156))=$AO$1,1,0)*VLOOKUP($Z$2,DALYs!$A$2:$MW$40,'Intervention list'!CH$195+1,0)</f>
        <v>0</v>
      </c>
      <c r="CI156" s="0" t="n">
        <f aca="false">IF(ISNUMBER(FIND(CI$1,$D156))=$AO$1,1,0)*VLOOKUP($Z$2,DALYs!$A$2:$MW$40,'Intervention list'!CI$195+1,0)</f>
        <v>0</v>
      </c>
      <c r="CJ156" s="0" t="n">
        <f aca="false">IF(ISNUMBER(FIND(CJ$1,$D156))=$AO$1,1,0)*VLOOKUP($Z$2,DALYs!$A$2:$MW$40,'Intervention list'!CJ$195+1,0)</f>
        <v>0</v>
      </c>
      <c r="CK156" s="0" t="n">
        <f aca="false">IF(ISNUMBER(FIND(CK$1,$D156))=$AO$1,1,0)*VLOOKUP($Z$2,DALYs!$A$2:$MW$40,'Intervention list'!CK$195+1,0)</f>
        <v>0</v>
      </c>
      <c r="CL156" s="0" t="n">
        <f aca="false">IF(ISNUMBER(FIND(CL$1,$D156))=$AO$1,1,0)*VLOOKUP($Z$2,DALYs!$A$2:$MW$40,'Intervention list'!CL$195+1,0)</f>
        <v>0</v>
      </c>
      <c r="CM156" s="0" t="n">
        <f aca="false">IF(ISNUMBER(FIND(CM$1,$D156))=$AO$1,1,0)*VLOOKUP($Z$2,DALYs!$A$2:$MW$40,'Intervention list'!CM$195+1,0)</f>
        <v>0</v>
      </c>
      <c r="CN156" s="0" t="n">
        <f aca="false">IF(ISNUMBER(FIND(CN$1,$D156))=$AO$1,1,0)*VLOOKUP($Z$2,DALYs!$A$2:$MW$40,'Intervention list'!CN$195+1,0)</f>
        <v>0</v>
      </c>
      <c r="CO156" s="0" t="n">
        <f aca="false">IF(ISNUMBER(FIND(CO$1,$D156))=$AO$1,1,0)*VLOOKUP($Z$2,DALYs!$A$2:$MW$40,'Intervention list'!CO$195+1,0)</f>
        <v>0</v>
      </c>
      <c r="CP156" s="0" t="n">
        <f aca="false">IF(ISNUMBER(FIND(CP$1,$D156))=$AO$1,1,0)*VLOOKUP($Z$2,DALYs!$A$2:$MW$40,'Intervention list'!CP$195+1,0)</f>
        <v>0</v>
      </c>
      <c r="CQ156" s="0" t="n">
        <f aca="false">IF(ISNUMBER(FIND(CQ$1,$D156))=$AO$1,1,0)*VLOOKUP($Z$2,DALYs!$A$2:$MW$40,'Intervention list'!CQ$195+1,0)</f>
        <v>0</v>
      </c>
      <c r="CR156" s="0" t="n">
        <f aca="false">IF(ISNUMBER(FIND(CR$1,$D156))=$AO$1,1,0)*VLOOKUP($Z$2,DALYs!$A$2:$MW$40,'Intervention list'!CR$195+1,0)</f>
        <v>0</v>
      </c>
      <c r="CS156" s="0" t="n">
        <f aca="false">IF(ISNUMBER(FIND(CS$1,$D156))=$AO$1,1,0)*VLOOKUP($Z$2,DALYs!$A$2:$MW$40,'Intervention list'!CS$195+1,0)</f>
        <v>0</v>
      </c>
      <c r="CT156" s="0" t="n">
        <f aca="false">IF(ISNUMBER(FIND(CT$1,$D156))=$AO$1,1,0)*VLOOKUP($Z$2,DALYs!$A$2:$MW$40,'Intervention list'!CT$195+1,0)</f>
        <v>0</v>
      </c>
      <c r="CU156" s="0" t="n">
        <f aca="false">IF(ISNUMBER(FIND(CU$1,$D156))=$AO$1,1,0)*VLOOKUP($Z$2,DALYs!$A$2:$MW$40,'Intervention list'!CU$195+1,0)</f>
        <v>0</v>
      </c>
      <c r="CV156" s="0" t="n">
        <f aca="false">IF(ISNUMBER(FIND(CV$1,$D156))=$AO$1,1,0)*VLOOKUP($Z$2,DALYs!$A$2:$MW$40,'Intervention list'!CV$195+1,0)</f>
        <v>0</v>
      </c>
      <c r="CW156" s="0" t="n">
        <f aca="false">IF(ISNUMBER(FIND(CW$1,$D156))=$AO$1,1,0)*VLOOKUP($Z$2,DALYs!$A$2:$MW$40,'Intervention list'!CW$195+1,0)</f>
        <v>0</v>
      </c>
      <c r="CX156" s="0" t="n">
        <f aca="false">IF(ISNUMBER(FIND(CX$1,$D156))=$AO$1,1,0)*VLOOKUP($Z$2,DALYs!$A$2:$MW$40,'Intervention list'!CX$195+1,0)</f>
        <v>0</v>
      </c>
      <c r="CY156" s="0" t="n">
        <f aca="false">IF(ISNUMBER(FIND(CY$1,$D156))=$AO$1,1,0)*VLOOKUP($Z$2,DALYs!$A$2:$MW$40,'Intervention list'!CY$195+1,0)</f>
        <v>0</v>
      </c>
      <c r="CZ156" s="0" t="n">
        <f aca="false">IF(ISNUMBER(FIND(CZ$1,$D156))=$AO$1,1,0)*VLOOKUP($Z$2,DALYs!$A$2:$MW$40,'Intervention list'!CZ$195+1,0)</f>
        <v>0</v>
      </c>
      <c r="DA156" s="0" t="n">
        <f aca="false">IF(ISNUMBER(FIND(DA$1,$D156))=$AO$1,1,0)*VLOOKUP($Z$2,DALYs!$A$2:$MW$40,'Intervention list'!DA$195+1,0)</f>
        <v>0</v>
      </c>
      <c r="DB156" s="0" t="n">
        <f aca="false">IF(ISNUMBER(FIND(DB$1,$D156))=$AO$1,1,0)*VLOOKUP($Z$2,DALYs!$A$2:$MW$40,'Intervention list'!DB$195+1,0)</f>
        <v>0</v>
      </c>
      <c r="DC156" s="0" t="n">
        <f aca="false">IF(ISNUMBER(FIND(DC$1,$D156))=$AO$1,1,0)*VLOOKUP($Z$2,DALYs!$A$2:$MW$40,'Intervention list'!DC$195+1,0)</f>
        <v>0</v>
      </c>
      <c r="DD156" s="0" t="n">
        <f aca="false">IF(ISNUMBER(FIND(DD$1,$D156))=$AO$1,1,0)*VLOOKUP($Z$2,DALYs!$A$2:$MW$40,'Intervention list'!DD$195+1,0)</f>
        <v>0</v>
      </c>
      <c r="DE156" s="0" t="n">
        <f aca="false">IF(ISNUMBER(FIND(DE$1,$D156))=$AO$1,1,0)*VLOOKUP($Z$2,DALYs!$A$2:$MW$40,'Intervention list'!DE$195+1,0)</f>
        <v>0</v>
      </c>
      <c r="DF156" s="0" t="n">
        <f aca="false">IF(ISNUMBER(FIND(DF$1,$D156))=$AO$1,1,0)*VLOOKUP($Z$2,DALYs!$A$2:$MW$40,'Intervention list'!DF$195+1,0)</f>
        <v>0</v>
      </c>
      <c r="DG156" s="0" t="n">
        <f aca="false">IF(ISNUMBER(FIND(DG$1,$D156))=$AO$1,1,0)*VLOOKUP($Z$2,DALYs!$A$2:$MW$40,'Intervention list'!DG$195+1,0)</f>
        <v>0</v>
      </c>
      <c r="DH156" s="0" t="n">
        <f aca="false">IF(ISNUMBER(FIND(DH$1,$D156))=$AO$1,1,0)*VLOOKUP($Z$2,DALYs!$A$2:$MW$40,'Intervention list'!DH$195+1,0)</f>
        <v>0</v>
      </c>
      <c r="DI156" s="0" t="n">
        <f aca="false">IF(ISNUMBER(FIND(DI$1,$D156))=$AO$1,1,0)*VLOOKUP($Z$2,DALYs!$A$2:$MW$40,'Intervention list'!DI$195+1,0)</f>
        <v>0</v>
      </c>
      <c r="DJ156" s="0" t="n">
        <f aca="false">IF(ISNUMBER(FIND(DJ$1,$D156))=$AO$1,1,0)*VLOOKUP($Z$2,DALYs!$A$2:$MW$40,'Intervention list'!DJ$195+1,0)</f>
        <v>0</v>
      </c>
      <c r="DK156" s="0" t="n">
        <f aca="false">IF(ISNUMBER(FIND(DK$1,$D156))=$AO$1,1,0)*VLOOKUP($Z$2,DALYs!$A$2:$MW$40,'Intervention list'!DK$195+1,0)</f>
        <v>0</v>
      </c>
      <c r="DL156" s="0" t="n">
        <f aca="false">IF(ISNUMBER(FIND(DL$1,$D156))=$AO$1,1,0)*VLOOKUP($Z$2,DALYs!$A$2:$MW$40,'Intervention list'!DL$195+1,0)</f>
        <v>0</v>
      </c>
      <c r="DM156" s="0" t="n">
        <f aca="false">IF(ISNUMBER(FIND(DM$1,$D156))=$AO$1,1,0)*VLOOKUP($Z$2,DALYs!$A$2:$MW$40,'Intervention list'!DM$195+1,0)</f>
        <v>0</v>
      </c>
      <c r="DN156" s="0" t="n">
        <f aca="false">IF(ISNUMBER(FIND(DN$1,$D156))=$AO$1,1,0)*VLOOKUP($Z$2,DALYs!$A$2:$MW$40,'Intervention list'!DN$195+1,0)</f>
        <v>0</v>
      </c>
      <c r="DO156" s="0" t="n">
        <f aca="false">IF(ISNUMBER(FIND(DO$1,$D156))=$AO$1,1,0)*VLOOKUP($Z$2,DALYs!$A$2:$MW$40,'Intervention list'!DO$195+1,0)</f>
        <v>0</v>
      </c>
      <c r="DP156" s="0" t="n">
        <f aca="false">IF(ISNUMBER(FIND(DP$1,$D156))=$AO$1,1,0)*VLOOKUP($Z$2,DALYs!$A$2:$MW$40,'Intervention list'!DP$195+1,0)</f>
        <v>0</v>
      </c>
      <c r="DQ156" s="0" t="n">
        <f aca="false">IF(ISNUMBER(FIND(DQ$1,$D156))=$AO$1,1,0)*VLOOKUP($Z$2,DALYs!$A$2:$MW$40,'Intervention list'!DQ$195+1,0)</f>
        <v>0</v>
      </c>
      <c r="DR156" s="0" t="n">
        <f aca="false">IF(ISNUMBER(FIND(DR$1,$D156))=$AO$1,1,0)*VLOOKUP($Z$2,DALYs!$A$2:$MW$40,'Intervention list'!DR$195+1,0)</f>
        <v>0</v>
      </c>
      <c r="DS156" s="0" t="n">
        <f aca="false">IF(ISNUMBER(FIND(DS$1,$D156))=$AO$1,1,0)*VLOOKUP($Z$2,DALYs!$A$2:$MW$40,'Intervention list'!DS$195+1,0)</f>
        <v>0</v>
      </c>
      <c r="DT156" s="0" t="n">
        <f aca="false">IF(ISNUMBER(FIND(DT$1,$D156))=$AO$1,1,0)*VLOOKUP($Z$2,DALYs!$A$2:$MW$40,'Intervention list'!DT$195+1,0)</f>
        <v>0</v>
      </c>
      <c r="DU156" s="0" t="n">
        <f aca="false">IF(ISNUMBER(FIND(DU$1,$D156))=$AO$1,1,0)*VLOOKUP($Z$2,DALYs!$A$2:$MW$40,'Intervention list'!DU$195+1,0)</f>
        <v>0</v>
      </c>
      <c r="DV156" s="0" t="n">
        <f aca="false">IF(ISNUMBER(FIND(DV$1,$D156))=$AO$1,1,0)*VLOOKUP($Z$2,DALYs!$A$2:$MW$40,'Intervention list'!DV$195+1,0)</f>
        <v>0</v>
      </c>
      <c r="DW156" s="0" t="n">
        <f aca="false">IF(ISNUMBER(FIND(DW$1,$D156))=$AO$1,1,0)*VLOOKUP($Z$2,DALYs!$A$2:$MW$40,'Intervention list'!DW$195+1,0)</f>
        <v>0</v>
      </c>
      <c r="DX156" s="0" t="n">
        <f aca="false">IF(ISNUMBER(FIND(DX$1,$D156))=$AO$1,1,0)*VLOOKUP($Z$2,DALYs!$A$2:$MW$40,'Intervention list'!DX$195+1,0)</f>
        <v>0</v>
      </c>
      <c r="DY156" s="0" t="n">
        <f aca="false">IF(ISNUMBER(FIND(DY$1,$D156))=$AO$1,1,0)*VLOOKUP($Z$2,DALYs!$A$2:$MW$40,'Intervention list'!DY$195+1,0)</f>
        <v>0</v>
      </c>
      <c r="DZ156" s="0" t="n">
        <f aca="false">IF(ISNUMBER(FIND(DZ$1,$D156))=$AO$1,1,0)*VLOOKUP($Z$2,DALYs!$A$2:$MW$40,'Intervention list'!DZ$195+1,0)</f>
        <v>0</v>
      </c>
      <c r="EA156" s="0" t="n">
        <f aca="false">IF(ISNUMBER(FIND(EA$1,$D156))=$AO$1,1,0)*VLOOKUP($Z$2,DALYs!$A$2:$MW$40,'Intervention list'!EA$195+1,0)</f>
        <v>0</v>
      </c>
      <c r="EB156" s="0" t="n">
        <f aca="false">IF(ISNUMBER(FIND(EB$1,$D156))=$AO$1,1,0)*VLOOKUP($Z$2,DALYs!$A$2:$MW$40,'Intervention list'!EB$195+1,0)</f>
        <v>0</v>
      </c>
      <c r="EC156" s="0" t="n">
        <f aca="false">IF(ISNUMBER(FIND(EC$1,$D156))=$AO$1,1,0)*VLOOKUP($Z$2,DALYs!$A$2:$MW$40,'Intervention list'!EC$195+1,0)</f>
        <v>0</v>
      </c>
      <c r="ED156" s="0" t="n">
        <f aca="false">IF(ISNUMBER(FIND(ED$1,$D156))=$AO$1,1,0)*VLOOKUP($Z$2,DALYs!$A$2:$MW$40,'Intervention list'!ED$195+1,0)</f>
        <v>0</v>
      </c>
      <c r="EE156" s="0" t="n">
        <f aca="false">IF(ISNUMBER(FIND(EE$1,$D156))=$AO$1,1,0)*VLOOKUP($Z$2,DALYs!$A$2:$MW$40,'Intervention list'!EE$195+1,0)</f>
        <v>0</v>
      </c>
      <c r="EF156" s="0" t="n">
        <f aca="false">IF(ISNUMBER(FIND(EF$1,$D156))=$AO$1,1,0)*VLOOKUP($Z$2,DALYs!$A$2:$MW$40,'Intervention list'!EF$195+1,0)</f>
        <v>0</v>
      </c>
      <c r="EG156" s="0" t="n">
        <f aca="false">IF(ISNUMBER(FIND(EG$1,$D156))=$AO$1,1,0)*VLOOKUP($Z$2,DALYs!$A$2:$MW$40,'Intervention list'!EG$195+1,0)</f>
        <v>0</v>
      </c>
      <c r="EH156" s="0" t="n">
        <f aca="false">IF(ISNUMBER(FIND(EH$1,$D156))=$AO$1,1,0)*VLOOKUP($Z$2,DALYs!$A$2:$MW$40,'Intervention list'!EH$195+1,0)</f>
        <v>0</v>
      </c>
      <c r="EI156" s="0" t="n">
        <f aca="false">IF(ISNUMBER(FIND(EI$1,$D156))=$AO$1,1,0)*VLOOKUP($Z$2,DALYs!$A$2:$MW$40,'Intervention list'!EI$195+1,0)</f>
        <v>0</v>
      </c>
      <c r="EJ156" s="0" t="n">
        <f aca="false">IF(ISNUMBER(FIND(EJ$1,$D156))=$AO$1,1,0)*VLOOKUP($Z$2,DALYs!$A$2:$MW$40,'Intervention list'!EJ$195+1,0)</f>
        <v>0</v>
      </c>
      <c r="EK156" s="0" t="n">
        <f aca="false">IF(ISNUMBER(FIND(EK$1,$D156))=$AO$1,1,0)*VLOOKUP($Z$2,DALYs!$A$2:$MW$40,'Intervention list'!EK$195+1,0)</f>
        <v>0</v>
      </c>
      <c r="EL156" s="0" t="n">
        <f aca="false">IF(ISNUMBER(FIND(EL$1,$D156))=$AO$1,1,0)*VLOOKUP($Z$2,DALYs!$A$2:$MW$40,'Intervention list'!EL$195+1,0)</f>
        <v>0</v>
      </c>
      <c r="EM156" s="0" t="n">
        <f aca="false">IF(ISNUMBER(FIND(EM$1,$D156))=$AO$1,1,0)*VLOOKUP($Z$2,DALYs!$A$2:$MW$40,'Intervention list'!EM$195+1,0)</f>
        <v>0</v>
      </c>
      <c r="EN156" s="0" t="n">
        <f aca="false">IF(ISNUMBER(FIND(EN$1,$D156))=$AO$1,1,0)*VLOOKUP($Z$2,DALYs!$A$2:$MW$40,'Intervention list'!EN$195+1,0)</f>
        <v>0</v>
      </c>
      <c r="EO156" s="0" t="n">
        <f aca="false">IF(ISNUMBER(FIND(EO$1,$D156))=$AO$1,1,0)*VLOOKUP($Z$2,DALYs!$A$2:$MW$40,'Intervention list'!EO$195+1,0)</f>
        <v>0</v>
      </c>
      <c r="EP156" s="0" t="n">
        <f aca="false">IF(ISNUMBER(FIND(EP$1,$D156))=$AO$1,1,0)*VLOOKUP($Z$2,DALYs!$A$2:$MW$40,'Intervention list'!EP$195+1,0)</f>
        <v>0</v>
      </c>
      <c r="EQ156" s="0" t="n">
        <f aca="false">IF(ISNUMBER(FIND(EQ$1,$D156))=$AO$1,1,0)*VLOOKUP($Z$2,DALYs!$A$2:$MW$40,'Intervention list'!EQ$195+1,0)</f>
        <v>0</v>
      </c>
      <c r="ER156" s="0" t="n">
        <f aca="false">IF(ISNUMBER(FIND(ER$1,$D156))=$AO$1,1,0)*VLOOKUP($Z$2,DALYs!$A$2:$MW$40,'Intervention list'!ER$195+1,0)</f>
        <v>0</v>
      </c>
      <c r="ES156" s="0" t="n">
        <f aca="false">IF(ISNUMBER(FIND(ES$1,$D156))=$AO$1,1,0)*VLOOKUP($Z$2,DALYs!$A$2:$MW$40,'Intervention list'!ES$195+1,0)</f>
        <v>0</v>
      </c>
      <c r="ET156" s="0" t="n">
        <f aca="false">IF(ISNUMBER(FIND(ET$1,$D156))=$AO$1,1,0)*VLOOKUP($Z$2,DALYs!$A$2:$MW$40,'Intervention list'!ET$195+1,0)</f>
        <v>0</v>
      </c>
      <c r="EU156" s="0" t="n">
        <f aca="false">IF(ISNUMBER(FIND(EU$1,$D156))=$AO$1,1,0)*VLOOKUP($Z$2,DALYs!$A$2:$MW$40,'Intervention list'!EU$195+1,0)</f>
        <v>0</v>
      </c>
      <c r="EV156" s="0" t="n">
        <f aca="false">IF(ISNUMBER(FIND(EV$1,$D156))=$AO$1,1,0)*VLOOKUP($Z$2,DALYs!$A$2:$MW$40,'Intervention list'!EV$195+1,0)</f>
        <v>0</v>
      </c>
      <c r="EW156" s="0" t="n">
        <f aca="false">IF(ISNUMBER(FIND(EW$1,$D156))=$AO$1,1,0)*VLOOKUP($Z$2,DALYs!$A$2:$MW$40,'Intervention list'!EW$195+1,0)</f>
        <v>0</v>
      </c>
      <c r="EX156" s="0" t="n">
        <f aca="false">IF(ISNUMBER(FIND(EX$1,$D156))=$AO$1,1,0)*VLOOKUP($Z$2,DALYs!$A$2:$MW$40,'Intervention list'!EX$195+1,0)</f>
        <v>0</v>
      </c>
      <c r="EY156" s="0" t="n">
        <f aca="false">IF(ISNUMBER(FIND(EY$1,$D156))=$AO$1,1,0)*VLOOKUP($Z$2,DALYs!$A$2:$MW$40,'Intervention list'!EY$195+1,0)</f>
        <v>0</v>
      </c>
      <c r="EZ156" s="0" t="n">
        <f aca="false">IF(ISNUMBER(FIND(EZ$1,$D156))=$AO$1,1,0)*VLOOKUP($Z$2,DALYs!$A$2:$MW$40,'Intervention list'!EZ$195+1,0)</f>
        <v>0</v>
      </c>
      <c r="FA156" s="0" t="n">
        <f aca="false">IF(ISNUMBER(FIND(FA$1,$D156))=$AO$1,1,0)*VLOOKUP($Z$2,DALYs!$A$2:$MW$40,'Intervention list'!FA$195+1,0)</f>
        <v>0</v>
      </c>
      <c r="FB156" s="0" t="n">
        <f aca="false">IF(ISNUMBER(FIND(FB$1,$D156))=$AO$1,1,0)*VLOOKUP($Z$2,DALYs!$A$2:$MW$40,'Intervention list'!FB$195+1,0)</f>
        <v>0</v>
      </c>
      <c r="FC156" s="0" t="n">
        <f aca="false">IF(ISNUMBER(FIND(FC$1,$D156))=$AO$1,1,0)*VLOOKUP($Z$2,DALYs!$A$2:$MW$40,'Intervention list'!FC$195+1,0)</f>
        <v>0</v>
      </c>
      <c r="FD156" s="0" t="n">
        <f aca="false">IF(ISNUMBER(FIND(FD$1,$D156))=$AO$1,1,0)*VLOOKUP($Z$2,DALYs!$A$2:$MW$40,'Intervention list'!FD$195+1,0)</f>
        <v>0</v>
      </c>
      <c r="FE156" s="0" t="n">
        <f aca="false">IF(ISNUMBER(FIND(FE$1,$D156))=$AO$1,1,0)*VLOOKUP($Z$2,DALYs!$A$2:$MW$40,'Intervention list'!FE$195+1,0)</f>
        <v>0</v>
      </c>
      <c r="FF156" s="0" t="n">
        <f aca="false">IF(ISNUMBER(FIND(FF$1,$D156))=$AO$1,1,0)*VLOOKUP($Z$2,DALYs!$A$2:$MW$40,'Intervention list'!FF$195+1,0)</f>
        <v>0</v>
      </c>
      <c r="FG156" s="0" t="n">
        <f aca="false">IF(ISNUMBER(FIND(FG$1,$D156))=$AO$1,1,0)*VLOOKUP($Z$2,DALYs!$A$2:$MW$40,'Intervention list'!FG$195+1,0)</f>
        <v>0</v>
      </c>
      <c r="FH156" s="0" t="n">
        <f aca="false">IF(ISNUMBER(FIND(FH$1,$D156))=$AO$1,1,0)*VLOOKUP($Z$2,DALYs!$A$2:$MW$40,'Intervention list'!FH$195+1,0)</f>
        <v>0</v>
      </c>
      <c r="FI156" s="0" t="n">
        <f aca="false">IF(ISNUMBER(FIND(FI$1,$D156))=$AO$1,1,0)*VLOOKUP($Z$2,DALYs!$A$2:$MW$40,'Intervention list'!FI$195+1,0)</f>
        <v>0</v>
      </c>
      <c r="FJ156" s="0" t="n">
        <f aca="false">IF(ISNUMBER(FIND(FJ$1,$D156))=$AO$1,1,0)*VLOOKUP($Z$2,DALYs!$A$2:$MW$40,'Intervention list'!FJ$195+1,0)</f>
        <v>0</v>
      </c>
      <c r="FK156" s="0" t="n">
        <f aca="false">IF(ISNUMBER(FIND(FK$1,$D156))=$AO$1,1,0)*VLOOKUP($Z$2,DALYs!$A$2:$MW$40,'Intervention list'!FK$195+1,0)</f>
        <v>0</v>
      </c>
      <c r="FL156" s="0" t="n">
        <f aca="false">IF(ISNUMBER(FIND(FL$1,$D156))=$AO$1,1,0)*VLOOKUP($Z$2,DALYs!$A$2:$MW$40,'Intervention list'!FL$195+1,0)</f>
        <v>0</v>
      </c>
      <c r="FM156" s="0" t="n">
        <f aca="false">IF(ISNUMBER(FIND(FM$1,$D156))=$AO$1,1,0)*VLOOKUP($Z$2,DALYs!$A$2:$MW$40,'Intervention list'!FM$195+1,0)</f>
        <v>0</v>
      </c>
      <c r="FN156" s="0" t="n">
        <f aca="false">IF(ISNUMBER(FIND(FN$1,$D156))=$AO$1,1,0)*VLOOKUP($Z$2,DALYs!$A$2:$MW$40,'Intervention list'!FN$195+1,0)</f>
        <v>0</v>
      </c>
      <c r="FO156" s="0" t="n">
        <f aca="false">IF(ISNUMBER(FIND(FO$1,$D156))=$AO$1,1,0)*VLOOKUP($Z$2,DALYs!$A$2:$MW$40,'Intervention list'!FO$195+1,0)</f>
        <v>0</v>
      </c>
      <c r="FP156" s="0" t="n">
        <f aca="false">IF(ISNUMBER(FIND(FP$1,$D156))=$AO$1,1,0)*VLOOKUP($Z$2,DALYs!$A$2:$MW$40,'Intervention list'!FP$195+1,0)</f>
        <v>0</v>
      </c>
      <c r="FQ156" s="0" t="n">
        <f aca="false">IF(ISNUMBER(FIND(FQ$1,$D156))=$AO$1,1,0)*VLOOKUP($Z$2,DALYs!$A$2:$MW$40,'Intervention list'!FQ$195+1,0)</f>
        <v>0</v>
      </c>
      <c r="FR156" s="0" t="n">
        <f aca="false">IF(ISNUMBER(FIND(FR$1,$D156))=$AO$1,1,0)*VLOOKUP($Z$2,DALYs!$A$2:$MW$40,'Intervention list'!FR$195+1,0)</f>
        <v>0</v>
      </c>
      <c r="FS156" s="0" t="n">
        <f aca="false">IF(ISNUMBER(FIND(FS$1,$D156))=$AO$1,1,0)*VLOOKUP($Z$2,DALYs!$A$2:$MW$40,'Intervention list'!FS$195+1,0)</f>
        <v>0</v>
      </c>
      <c r="FT156" s="0" t="n">
        <f aca="false">IF(ISNUMBER(FIND(FT$1,$D156))=$AO$1,1,0)*VLOOKUP($Z$2,DALYs!$A$2:$MW$40,'Intervention list'!FT$195+1,0)</f>
        <v>0</v>
      </c>
      <c r="FU156" s="0" t="n">
        <f aca="false">IF(ISNUMBER(FIND(FU$1,$D156))=$AO$1,1,0)*VLOOKUP($Z$2,DALYs!$A$2:$MW$40,'Intervention list'!FU$195+1,0)</f>
        <v>0</v>
      </c>
      <c r="FV156" s="0" t="n">
        <f aca="false">IF(ISNUMBER(FIND(FV$1,$D156))=$AO$1,1,0)*VLOOKUP($Z$2,DALYs!$A$2:$MW$40,'Intervention list'!FV$195+1,0)</f>
        <v>0</v>
      </c>
      <c r="FW156" s="0" t="n">
        <f aca="false">IF(ISNUMBER(FIND(FW$1,$D156))=$AO$1,1,0)*VLOOKUP($Z$2,DALYs!$A$2:$MW$40,'Intervention list'!FW$195+1,0)</f>
        <v>0</v>
      </c>
      <c r="FX156" s="0" t="n">
        <f aca="false">IF(ISNUMBER(FIND(FX$1,$D156))=$AO$1,1,0)*VLOOKUP($Z$2,DALYs!$A$2:$MW$40,'Intervention list'!FX$195+1,0)</f>
        <v>0</v>
      </c>
      <c r="FY156" s="0" t="n">
        <f aca="false">IF(ISNUMBER(FIND(FY$1,$D156))=$AO$1,1,0)*VLOOKUP($Z$2,DALYs!$A$2:$MW$40,'Intervention list'!FY$195+1,0)</f>
        <v>0</v>
      </c>
      <c r="FZ156" s="0" t="n">
        <f aca="false">IF(ISNUMBER(FIND(FZ$1,$D156))=$AO$1,1,0)*VLOOKUP($Z$2,DALYs!$A$2:$MW$40,'Intervention list'!FZ$195+1,0)</f>
        <v>0</v>
      </c>
      <c r="GA156" s="0" t="n">
        <f aca="false">IF(ISNUMBER(FIND(GA$1,$D156))=$AO$1,1,0)*VLOOKUP($Z$2,DALYs!$A$2:$MW$40,'Intervention list'!GA$195+1,0)</f>
        <v>0</v>
      </c>
      <c r="GB156" s="0" t="n">
        <f aca="false">IF(ISNUMBER(FIND(GB$1,$D156))=$AO$1,1,0)*VLOOKUP($Z$2,DALYs!$A$2:$MW$40,'Intervention list'!GB$195+1,0)</f>
        <v>0</v>
      </c>
      <c r="GC156" s="0" t="n">
        <f aca="false">IF(ISNUMBER(FIND(GC$1,$D156))=$AO$1,1,0)*VLOOKUP($Z$2,DALYs!$A$2:$MW$40,'Intervention list'!GC$195+1,0)</f>
        <v>0</v>
      </c>
      <c r="GD156" s="0" t="n">
        <f aca="false">IF(ISNUMBER(FIND(GD$1,$D156))=$AO$1,1,0)*VLOOKUP($Z$2,DALYs!$A$2:$MW$40,'Intervention list'!GD$195+1,0)</f>
        <v>0</v>
      </c>
      <c r="GE156" s="0" t="n">
        <f aca="false">IF(ISNUMBER(FIND(GE$1,$D156))=$AO$1,1,0)*VLOOKUP($Z$2,DALYs!$A$2:$MW$40,'Intervention list'!GE$195+1,0)</f>
        <v>0</v>
      </c>
      <c r="GF156" s="0" t="n">
        <f aca="false">IF(ISNUMBER(FIND(GF$1,$D156))=$AO$1,1,0)*VLOOKUP($Z$2,DALYs!$A$2:$MW$40,'Intervention list'!GF$195+1,0)</f>
        <v>0</v>
      </c>
      <c r="GG156" s="0" t="n">
        <f aca="false">IF(ISNUMBER(FIND(GG$1,$D156))=$AO$1,1,0)*VLOOKUP($Z$2,DALYs!$A$2:$MW$40,'Intervention list'!GG$195+1,0)</f>
        <v>0</v>
      </c>
      <c r="GH156" s="0" t="n">
        <f aca="false">IF(ISNUMBER(FIND(GH$1,$D156))=$AO$1,1,0)*VLOOKUP($Z$2,DALYs!$A$2:$MW$40,'Intervention list'!GH$195+1,0)</f>
        <v>0</v>
      </c>
      <c r="GI156" s="0" t="n">
        <f aca="false">IF(ISNUMBER(FIND(GI$1,$D156))=$AO$1,1,0)*VLOOKUP($Z$2,DALYs!$A$2:$MW$40,'Intervention list'!GI$195+1,0)</f>
        <v>0</v>
      </c>
      <c r="GJ156" s="0" t="n">
        <f aca="false">IF(ISNUMBER(FIND(GJ$1,$D156))=$AO$1,1,0)*VLOOKUP($Z$2,DALYs!$A$2:$MW$40,'Intervention list'!GJ$195+1,0)</f>
        <v>0</v>
      </c>
      <c r="GK156" s="0" t="n">
        <f aca="false">IF(ISNUMBER(FIND(GK$1,$D156))=$AO$1,1,0)*VLOOKUP($Z$2,DALYs!$A$2:$MW$40,'Intervention list'!GK$195+1,0)</f>
        <v>0</v>
      </c>
      <c r="GL156" s="0" t="n">
        <f aca="false">IF(ISNUMBER(FIND(GL$1,$D156))=$AO$1,1,0)*VLOOKUP($Z$2,DALYs!$A$2:$MW$40,'Intervention list'!GL$195+1,0)</f>
        <v>0</v>
      </c>
      <c r="GM156" s="0" t="n">
        <f aca="false">IF(ISNUMBER(FIND(GM$1,$D156))=$AO$1,1,0)*VLOOKUP($Z$2,DALYs!$A$2:$MW$40,'Intervention list'!GM$195+1,0)</f>
        <v>0</v>
      </c>
      <c r="GN156" s="0" t="n">
        <f aca="false">IF(ISNUMBER(FIND(GN$1,$D156))=$AO$1,1,0)*VLOOKUP($Z$2,DALYs!$A$2:$MW$40,'Intervention list'!GN$195+1,0)</f>
        <v>0</v>
      </c>
      <c r="GO156" s="0" t="n">
        <f aca="false">IF(ISNUMBER(FIND(GO$1,$D156))=$AO$1,1,0)*VLOOKUP($Z$2,DALYs!$A$2:$MW$40,'Intervention list'!GO$195+1,0)</f>
        <v>0</v>
      </c>
      <c r="GP156" s="0" t="n">
        <f aca="false">IF(ISNUMBER(FIND(GP$1,$D156))=$AO$1,1,0)*VLOOKUP($Z$2,DALYs!$A$2:$MW$40,'Intervention list'!GP$195+1,0)</f>
        <v>0</v>
      </c>
      <c r="GQ156" s="0" t="n">
        <f aca="false">IF(ISNUMBER(FIND(GQ$1,$D156))=$AO$1,1,0)*VLOOKUP($Z$2,DALYs!$A$2:$MW$40,'Intervention list'!GQ$195+1,0)</f>
        <v>0</v>
      </c>
      <c r="GR156" s="0" t="n">
        <f aca="false">IF(ISNUMBER(FIND(GR$1,$D156))=$AO$1,1,0)*VLOOKUP($Z$2,DALYs!$A$2:$MW$40,'Intervention list'!GR$195+1,0)</f>
        <v>0</v>
      </c>
      <c r="GS156" s="0" t="n">
        <f aca="false">IF(ISNUMBER(FIND(GS$1,$D156))=$AO$1,1,0)*VLOOKUP($Z$2,DALYs!$A$2:$MW$40,'Intervention list'!GS$195+1,0)</f>
        <v>0</v>
      </c>
      <c r="GT156" s="0" t="n">
        <f aca="false">IF(ISNUMBER(FIND(GT$1,$D156))=$AO$1,1,0)*VLOOKUP($Z$2,DALYs!$A$2:$MW$40,'Intervention list'!GT$195+1,0)</f>
        <v>0</v>
      </c>
      <c r="GU156" s="0" t="n">
        <f aca="false">IF(ISNUMBER(FIND(GU$1,$D156))=$AO$1,1,0)*VLOOKUP($Z$2,DALYs!$A$2:$MW$40,'Intervention list'!GU$195+1,0)</f>
        <v>0</v>
      </c>
      <c r="GV156" s="0" t="n">
        <f aca="false">IF(ISNUMBER(FIND(GV$1,$D156))=$AO$1,1,0)*VLOOKUP($Z$2,DALYs!$A$2:$MW$40,'Intervention list'!GV$195+1,0)</f>
        <v>0</v>
      </c>
      <c r="GW156" s="0" t="n">
        <f aca="false">IF(ISNUMBER(FIND(GW$1,$D156))=$AO$1,1,0)*VLOOKUP($Z$2,DALYs!$A$2:$MW$40,'Intervention list'!GW$195+1,0)</f>
        <v>0</v>
      </c>
      <c r="GX156" s="0" t="n">
        <f aca="false">IF(ISNUMBER(FIND(GX$1,$D156))=$AO$1,1,0)*VLOOKUP($Z$2,DALYs!$A$2:$MW$40,'Intervention list'!GX$195+1,0)</f>
        <v>0</v>
      </c>
      <c r="GY156" s="0" t="n">
        <f aca="false">IF(ISNUMBER(FIND(GY$1,$D156))=$AO$1,1,0)*VLOOKUP($Z$2,DALYs!$A$2:$MW$40,'Intervention list'!GY$195+1,0)</f>
        <v>0</v>
      </c>
      <c r="GZ156" s="0" t="n">
        <f aca="false">IF(ISNUMBER(FIND(GZ$1,$D156))=$AO$1,1,0)*VLOOKUP($Z$2,DALYs!$A$2:$MW$40,'Intervention list'!GZ$195+1,0)</f>
        <v>0</v>
      </c>
      <c r="HA156" s="0" t="n">
        <f aca="false">IF(ISNUMBER(FIND(HA$1,$D156))=$AO$1,1,0)*VLOOKUP($Z$2,DALYs!$A$2:$MW$40,'Intervention list'!HA$195+1,0)</f>
        <v>0</v>
      </c>
      <c r="HB156" s="0" t="n">
        <f aca="false">IF(ISNUMBER(FIND(HB$1,$D156))=$AO$1,1,0)*VLOOKUP($Z$2,DALYs!$A$2:$MW$40,'Intervention list'!HB$195+1,0)</f>
        <v>0</v>
      </c>
      <c r="HC156" s="0" t="n">
        <f aca="false">IF(ISNUMBER(FIND(HC$1,$D156))=$AO$1,1,0)*VLOOKUP($Z$2,DALYs!$A$2:$MW$40,'Intervention list'!HC$195+1,0)</f>
        <v>0</v>
      </c>
      <c r="HD156" s="0" t="n">
        <f aca="false">IF(ISNUMBER(FIND(HD$1,$D156))=$AO$1,1,0)*VLOOKUP($Z$2,DALYs!$A$2:$MW$40,'Intervention list'!HD$195+1,0)</f>
        <v>0</v>
      </c>
      <c r="HE156" s="0" t="n">
        <f aca="false">IF(ISNUMBER(FIND(HE$1,$D156))=$AO$1,1,0)*VLOOKUP($Z$2,DALYs!$A$2:$MW$40,'Intervention list'!HE$195+1,0)</f>
        <v>0</v>
      </c>
      <c r="HF156" s="0" t="n">
        <f aca="false">IF(ISNUMBER(FIND(HF$1,$D156))=$AO$1,1,0)*VLOOKUP($Z$2,DALYs!$A$2:$MW$40,'Intervention list'!HF$195+1,0)</f>
        <v>0</v>
      </c>
      <c r="HG156" s="0" t="n">
        <f aca="false">IF(ISNUMBER(FIND(HG$1,$D156))=$AO$1,1,0)*VLOOKUP($Z$2,DALYs!$A$2:$MW$40,'Intervention list'!HG$195+1,0)</f>
        <v>0</v>
      </c>
      <c r="HH156" s="0" t="n">
        <f aca="false">IF(ISNUMBER(FIND(HH$1,$D156))=$AO$1,1,0)*VLOOKUP($Z$2,DALYs!$A$2:$MW$40,'Intervention list'!HH$195+1,0)</f>
        <v>0</v>
      </c>
      <c r="HI156" s="0" t="n">
        <f aca="false">IF(ISNUMBER(FIND(HI$1,$D156))=$AO$1,1,0)*VLOOKUP($Z$2,DALYs!$A$2:$MW$40,'Intervention list'!HI$195+1,0)</f>
        <v>0</v>
      </c>
      <c r="HJ156" s="0" t="n">
        <f aca="false">IF(ISNUMBER(FIND(HJ$1,$D156))=$AO$1,1,0)*VLOOKUP($Z$2,DALYs!$A$2:$MW$40,'Intervention list'!HJ$195+1,0)</f>
        <v>0</v>
      </c>
      <c r="HK156" s="0" t="n">
        <f aca="false">IF(ISNUMBER(FIND(HK$1,$D156))=$AO$1,1,0)*VLOOKUP($Z$2,DALYs!$A$2:$MW$40,'Intervention list'!HK$195+1,0)</f>
        <v>0</v>
      </c>
      <c r="HL156" s="0" t="n">
        <f aca="false">IF(ISNUMBER(FIND(HL$1,$D156))=$AO$1,1,0)*VLOOKUP($Z$2,DALYs!$A$2:$MW$40,'Intervention list'!HL$195+1,0)</f>
        <v>0</v>
      </c>
      <c r="HM156" s="0" t="n">
        <f aca="false">IF(ISNUMBER(FIND(HM$1,$D156))=$AO$1,1,0)*VLOOKUP($Z$2,DALYs!$A$2:$MW$40,'Intervention list'!HM$195+1,0)</f>
        <v>0</v>
      </c>
      <c r="HN156" s="0" t="n">
        <f aca="false">IF(ISNUMBER(FIND(HN$1,$D156))=$AO$1,1,0)*VLOOKUP($Z$2,DALYs!$A$2:$MW$40,'Intervention list'!HN$195+1,0)</f>
        <v>0</v>
      </c>
      <c r="HO156" s="0" t="n">
        <f aca="false">IF(ISNUMBER(FIND(HO$1,$D156))=$AO$1,1,0)*VLOOKUP($Z$2,DALYs!$A$2:$MW$40,'Intervention list'!HO$195+1,0)</f>
        <v>0</v>
      </c>
      <c r="HP156" s="0" t="n">
        <f aca="false">IF(ISNUMBER(FIND(HP$1,$D156))=$AO$1,1,0)*VLOOKUP($Z$2,DALYs!$A$2:$MW$40,'Intervention list'!HP$195+1,0)</f>
        <v>0</v>
      </c>
      <c r="HQ156" s="0" t="n">
        <f aca="false">IF(ISNUMBER(FIND(HQ$1,$D156))=$AO$1,1,0)*VLOOKUP($Z$2,DALYs!$A$2:$MW$40,'Intervention list'!HQ$195+1,0)</f>
        <v>0</v>
      </c>
      <c r="HR156" s="0" t="n">
        <f aca="false">IF(ISNUMBER(FIND(HR$1,$D156))=$AO$1,1,0)*VLOOKUP($Z$2,DALYs!$A$2:$MW$40,'Intervention list'!HR$195+1,0)</f>
        <v>0</v>
      </c>
      <c r="HS156" s="0" t="n">
        <f aca="false">IF(ISNUMBER(FIND(HS$1,$D156))=$AO$1,1,0)*VLOOKUP($Z$2,DALYs!$A$2:$MW$40,'Intervention list'!HS$195+1,0)</f>
        <v>0</v>
      </c>
      <c r="HT156" s="0" t="n">
        <f aca="false">IF(ISNUMBER(FIND(HT$1,$D156))=$AO$1,1,0)*VLOOKUP($Z$2,DALYs!$A$2:$MW$40,'Intervention list'!HT$195+1,0)</f>
        <v>0</v>
      </c>
      <c r="HU156" s="0" t="n">
        <f aca="false">IF(ISNUMBER(FIND(HU$1,$D156))=$AO$1,1,0)*VLOOKUP($Z$2,DALYs!$A$2:$MW$40,'Intervention list'!HU$195+1,0)</f>
        <v>0</v>
      </c>
      <c r="HV156" s="0" t="n">
        <f aca="false">IF(ISNUMBER(FIND(HV$1,$D156))=$AO$1,1,0)*VLOOKUP($Z$2,DALYs!$A$2:$MW$40,'Intervention list'!HV$195+1,0)</f>
        <v>0</v>
      </c>
      <c r="HW156" s="0" t="n">
        <f aca="false">IF(ISNUMBER(FIND(HW$1,$D156))=$AO$1,1,0)*VLOOKUP($Z$2,DALYs!$A$2:$MW$40,'Intervention list'!HW$195+1,0)</f>
        <v>0</v>
      </c>
      <c r="HX156" s="0" t="n">
        <f aca="false">IF(ISNUMBER(FIND(HX$1,$D156))=$AO$1,1,0)*VLOOKUP($Z$2,DALYs!$A$2:$MW$40,'Intervention list'!HX$195+1,0)</f>
        <v>0</v>
      </c>
      <c r="HY156" s="0" t="n">
        <f aca="false">IF(ISNUMBER(FIND(HY$1,$D156))=$AO$1,1,0)*VLOOKUP($Z$2,DALYs!$A$2:$MW$40,'Intervention list'!HY$195+1,0)</f>
        <v>0</v>
      </c>
      <c r="HZ156" s="0" t="n">
        <f aca="false">IF(ISNUMBER(FIND(HZ$1,$D156))=$AO$1,1,0)*VLOOKUP($Z$2,DALYs!$A$2:$MW$40,'Intervention list'!HZ$195+1,0)</f>
        <v>0</v>
      </c>
      <c r="IA156" s="0" t="n">
        <f aca="false">IF(ISNUMBER(FIND(IA$1,$D156))=$AO$1,1,0)*VLOOKUP($Z$2,DALYs!$A$2:$MW$40,'Intervention list'!IA$195+1,0)</f>
        <v>0</v>
      </c>
      <c r="IB156" s="0" t="n">
        <f aca="false">IF(ISNUMBER(FIND(IB$1,$D156))=$AO$1,1,0)*VLOOKUP($Z$2,DALYs!$A$2:$MW$40,'Intervention list'!IB$195+1,0)</f>
        <v>0</v>
      </c>
      <c r="IC156" s="0" t="n">
        <f aca="false">IF(ISNUMBER(FIND(IC$1,$D156))=$AO$1,1,0)*VLOOKUP($Z$2,DALYs!$A$2:$MW$40,'Intervention list'!IC$195+1,0)</f>
        <v>0</v>
      </c>
      <c r="ID156" s="0" t="n">
        <f aca="false">IF(ISNUMBER(FIND(ID$1,$D156))=$AO$1,1,0)*VLOOKUP($Z$2,DALYs!$A$2:$MW$40,'Intervention list'!ID$195+1,0)</f>
        <v>0</v>
      </c>
      <c r="IE156" s="0" t="n">
        <f aca="false">IF(ISNUMBER(FIND(IE$1,$D156))=$AO$1,1,0)*VLOOKUP($Z$2,DALYs!$A$2:$MW$40,'Intervention list'!IE$195+1,0)</f>
        <v>0</v>
      </c>
      <c r="IF156" s="0" t="n">
        <f aca="false">IF(ISNUMBER(FIND(IF$1,$D156))=$AO$1,1,0)*VLOOKUP($Z$2,DALYs!$A$2:$MW$40,'Intervention list'!IF$195+1,0)</f>
        <v>0</v>
      </c>
      <c r="IG156" s="0" t="n">
        <f aca="false">IF(ISNUMBER(FIND(IG$1,$D156))=$AO$1,1,0)*VLOOKUP($Z$2,DALYs!$A$2:$MW$40,'Intervention list'!IG$195+1,0)</f>
        <v>0</v>
      </c>
      <c r="IH156" s="0" t="n">
        <f aca="false">IF(ISNUMBER(FIND(IH$1,$D156))=$AO$1,1,0)*VLOOKUP($Z$2,DALYs!$A$2:$MW$40,'Intervention list'!IH$195+1,0)</f>
        <v>0</v>
      </c>
      <c r="II156" s="0" t="n">
        <f aca="false">IF(ISNUMBER(FIND(II$1,$D156))=$AO$1,1,0)*VLOOKUP($Z$2,DALYs!$A$2:$MW$40,'Intervention list'!II$195+1,0)</f>
        <v>0</v>
      </c>
      <c r="IJ156" s="0" t="n">
        <f aca="false">IF(ISNUMBER(FIND(IJ$1,$D156))=$AO$1,1,0)*VLOOKUP($Z$2,DALYs!$A$2:$MW$40,'Intervention list'!IJ$195+1,0)</f>
        <v>0</v>
      </c>
      <c r="IK156" s="0" t="n">
        <f aca="false">IF(ISNUMBER(FIND(IK$1,$D156))=$AO$1,1,0)*VLOOKUP($Z$2,DALYs!$A$2:$MW$40,'Intervention list'!IK$195+1,0)</f>
        <v>0</v>
      </c>
      <c r="IL156" s="0" t="n">
        <f aca="false">IF(ISNUMBER(FIND(IL$1,$D156))=$AO$1,1,0)*VLOOKUP($Z$2,DALYs!$A$2:$MW$40,'Intervention list'!IL$195+1,0)</f>
        <v>0</v>
      </c>
      <c r="IM156" s="0" t="n">
        <f aca="false">IF(ISNUMBER(FIND(IM$1,$D156))=$AO$1,1,0)*VLOOKUP($Z$2,DALYs!$A$2:$MW$40,'Intervention list'!IM$195+1,0)</f>
        <v>0</v>
      </c>
      <c r="IN156" s="0" t="n">
        <f aca="false">IF(ISNUMBER(FIND(IN$1,$D156))=$AO$1,1,0)*VLOOKUP($Z$2,DALYs!$A$2:$MW$40,'Intervention list'!IN$195+1,0)</f>
        <v>0</v>
      </c>
      <c r="IO156" s="0" t="n">
        <f aca="false">IF(ISNUMBER(FIND(IO$1,$D156))=$AO$1,1,0)*VLOOKUP($Z$2,DALYs!$A$2:$MW$40,'Intervention list'!IO$195+1,0)</f>
        <v>0</v>
      </c>
      <c r="IP156" s="0" t="n">
        <f aca="false">IF(ISNUMBER(FIND(IP$1,$D156))=$AO$1,1,0)*VLOOKUP($Z$2,DALYs!$A$2:$MW$40,'Intervention list'!IP$195+1,0)</f>
        <v>0</v>
      </c>
      <c r="IQ156" s="0" t="n">
        <f aca="false">IF(ISNUMBER(FIND(IQ$1,$D156))=$AO$1,1,0)*VLOOKUP($Z$2,DALYs!$A$2:$MW$40,'Intervention list'!IQ$195+1,0)</f>
        <v>0</v>
      </c>
      <c r="IR156" s="0" t="n">
        <f aca="false">IF(ISNUMBER(FIND(IR$1,$D156))=$AO$1,1,0)*VLOOKUP($Z$2,DALYs!$A$2:$MW$40,'Intervention list'!IR$195+1,0)</f>
        <v>0</v>
      </c>
      <c r="IS156" s="0" t="n">
        <f aca="false">IF(ISNUMBER(FIND(IS$1,$D156))=$AO$1,1,0)*VLOOKUP($Z$2,DALYs!$A$2:$MW$40,'Intervention list'!IS$195+1,0)</f>
        <v>0</v>
      </c>
      <c r="IT156" s="0" t="n">
        <f aca="false">IF(ISNUMBER(FIND(IT$1,$D156))=$AO$1,1,0)*VLOOKUP($Z$2,DALYs!$A$2:$MW$40,'Intervention list'!IT$195+1,0)</f>
        <v>0</v>
      </c>
      <c r="IU156" s="0" t="n">
        <f aca="false">IF(ISNUMBER(FIND(IU$1,$D156))=$AO$1,1,0)*VLOOKUP($Z$2,DALYs!$A$2:$MW$40,'Intervention list'!IU$195+1,0)</f>
        <v>0</v>
      </c>
      <c r="IV156" s="0" t="n">
        <f aca="false">IF(ISNUMBER(FIND(IV$1,$D156))=$AO$1,1,0)*VLOOKUP($Z$2,DALYs!$A$2:$MW$40,'Intervention list'!IV$195+1,0)</f>
        <v>0</v>
      </c>
      <c r="IW156" s="0" t="n">
        <f aca="false">IF(ISNUMBER(FIND(IW$1,$D156))=$AO$1,1,0)*VLOOKUP($Z$2,DALYs!$A$2:$MW$40,'Intervention list'!IW$195+1,0)</f>
        <v>0</v>
      </c>
      <c r="IX156" s="0" t="n">
        <f aca="false">IF(ISNUMBER(FIND(IX$1,$D156))=$AO$1,1,0)*VLOOKUP($Z$2,DALYs!$A$2:$MW$40,'Intervention list'!IX$195+1,0)</f>
        <v>0</v>
      </c>
      <c r="IY156" s="0" t="n">
        <f aca="false">IF(ISNUMBER(FIND(IY$1,$D156))=$AO$1,1,0)*VLOOKUP($Z$2,DALYs!$A$2:$MW$40,'Intervention list'!IY$195+1,0)</f>
        <v>0</v>
      </c>
      <c r="IZ156" s="0" t="n">
        <f aca="false">IF(ISNUMBER(FIND(IZ$1,$D156))=$AO$1,1,0)*VLOOKUP($Z$2,DALYs!$A$2:$MW$40,'Intervention list'!IZ$195+1,0)</f>
        <v>0</v>
      </c>
      <c r="JA156" s="0" t="n">
        <f aca="false">IF(ISNUMBER(FIND(JA$1,$D156))=$AO$1,1,0)*VLOOKUP($Z$2,DALYs!$A$2:$MW$40,'Intervention list'!JA$195+1,0)</f>
        <v>0</v>
      </c>
      <c r="JB156" s="0" t="n">
        <f aca="false">IF(ISNUMBER(FIND(JB$1,$D156))=$AO$1,1,0)*VLOOKUP($Z$2,DALYs!$A$2:$MW$40,'Intervention list'!JB$195+1,0)</f>
        <v>0</v>
      </c>
      <c r="JC156" s="0" t="n">
        <f aca="false">IF(ISNUMBER(FIND(JC$1,$D156))=$AO$1,1,0)*VLOOKUP($Z$2,DALYs!$A$2:$MW$40,'Intervention list'!JC$195+1,0)</f>
        <v>0</v>
      </c>
      <c r="JD156" s="0" t="n">
        <f aca="false">IF(ISNUMBER(FIND(JD$1,$D156))=$AO$1,1,0)*VLOOKUP($Z$2,DALYs!$A$2:$MW$40,'Intervention list'!JD$195+1,0)</f>
        <v>0</v>
      </c>
      <c r="JE156" s="0" t="n">
        <f aca="false">IF(ISNUMBER(FIND(JE$1,$D156))=$AO$1,1,0)*VLOOKUP($Z$2,DALYs!$A$2:$MW$40,'Intervention list'!JE$195+1,0)</f>
        <v>0</v>
      </c>
      <c r="JF156" s="0" t="n">
        <f aca="false">IF(ISNUMBER(FIND(JF$1,$D156))=$AO$1,1,0)*VLOOKUP($Z$2,DALYs!$A$2:$MW$40,'Intervention list'!JF$195+1,0)</f>
        <v>0</v>
      </c>
      <c r="JG156" s="0" t="n">
        <f aca="false">IF(ISNUMBER(FIND(JG$1,$D156))=$AO$1,1,0)*VLOOKUP($Z$2,DALYs!$A$2:$MW$40,'Intervention list'!JG$195+1,0)</f>
        <v>0</v>
      </c>
      <c r="JH156" s="0" t="n">
        <f aca="false">IF(ISNUMBER(FIND(JH$1,$D156))=$AO$1,1,0)*VLOOKUP($Z$2,DALYs!$A$2:$MW$40,'Intervention list'!JH$195+1,0)</f>
        <v>0</v>
      </c>
      <c r="JI156" s="0" t="n">
        <f aca="false">IF(ISNUMBER(FIND(JI$1,$D156))=$AO$1,1,0)*VLOOKUP($Z$2,DALYs!$A$2:$MW$40,'Intervention list'!JI$195+1,0)</f>
        <v>0</v>
      </c>
      <c r="JJ156" s="0" t="n">
        <f aca="false">IF(ISNUMBER(FIND(JJ$1,$D156))=$AO$1,1,0)*VLOOKUP($Z$2,DALYs!$A$2:$MW$40,'Intervention list'!JJ$195+1,0)</f>
        <v>0</v>
      </c>
      <c r="JK156" s="0" t="n">
        <f aca="false">IF(ISNUMBER(FIND(JK$1,$D156))=$AO$1,1,0)*VLOOKUP($Z$2,DALYs!$A$2:$MW$40,'Intervention list'!JK$195+1,0)</f>
        <v>0</v>
      </c>
      <c r="JL156" s="0" t="n">
        <f aca="false">IF(ISNUMBER(FIND(JL$1,$D156))=$AO$1,1,0)*VLOOKUP($Z$2,DALYs!$A$2:$MW$40,'Intervention list'!JL$195+1,0)</f>
        <v>0</v>
      </c>
      <c r="JM156" s="0" t="n">
        <f aca="false">IF(ISNUMBER(FIND(JM$1,$D156))=$AO$1,1,0)*VLOOKUP($Z$2,DALYs!$A$2:$MW$40,'Intervention list'!JM$195+1,0)</f>
        <v>0</v>
      </c>
      <c r="JN156" s="0" t="n">
        <f aca="false">IF(ISNUMBER(FIND(JN$1,$D156))=$AO$1,1,0)*VLOOKUP($Z$2,DALYs!$A$2:$MW$40,'Intervention list'!JN$195+1,0)</f>
        <v>0</v>
      </c>
      <c r="JO156" s="0" t="n">
        <f aca="false">IF(ISNUMBER(FIND(JO$1,$D156))=$AO$1,1,0)*VLOOKUP($Z$2,DALYs!$A$2:$MW$40,'Intervention list'!JO$195+1,0)</f>
        <v>0</v>
      </c>
      <c r="JP156" s="0" t="n">
        <f aca="false">IF(ISNUMBER(FIND(JP$1,$D156))=$AO$1,1,0)*VLOOKUP($Z$2,DALYs!$A$2:$MW$40,'Intervention list'!JP$195+1,0)</f>
        <v>0</v>
      </c>
      <c r="JQ156" s="0" t="n">
        <f aca="false">IF(ISNUMBER(FIND(JQ$1,$D156))=$AO$1,1,0)*VLOOKUP($Z$2,DALYs!$A$2:$MW$40,'Intervention list'!JQ$195+1,0)</f>
        <v>0</v>
      </c>
      <c r="JR156" s="0" t="n">
        <f aca="false">IF(ISNUMBER(FIND(JR$1,$D156))=$AO$1,1,0)*VLOOKUP($Z$2,DALYs!$A$2:$MW$40,'Intervention list'!JR$195+1,0)</f>
        <v>0</v>
      </c>
      <c r="JS156" s="0" t="n">
        <f aca="false">IF(ISNUMBER(FIND(JS$1,$D156))=$AO$1,1,0)*VLOOKUP($Z$2,DALYs!$A$2:$MW$40,'Intervention list'!JS$195+1,0)</f>
        <v>0</v>
      </c>
      <c r="JT156" s="0" t="n">
        <f aca="false">IF(ISNUMBER(FIND(JT$1,$D156))=$AO$1,1,0)*VLOOKUP($Z$2,DALYs!$A$2:$MW$40,'Intervention list'!JT$195+1,0)</f>
        <v>0</v>
      </c>
      <c r="JU156" s="0" t="n">
        <f aca="false">IF(ISNUMBER(FIND(JU$1,$D156))=$AO$1,1,0)*VLOOKUP($Z$2,DALYs!$A$2:$MW$40,'Intervention list'!JU$195+1,0)</f>
        <v>0</v>
      </c>
      <c r="JV156" s="0" t="n">
        <f aca="false">IF(ISNUMBER(FIND(JV$1,$D156))=$AO$1,1,0)*VLOOKUP($Z$2,DALYs!$A$2:$MW$40,'Intervention list'!JV$195+1,0)</f>
        <v>0</v>
      </c>
      <c r="JW156" s="0" t="n">
        <f aca="false">IF(ISNUMBER(FIND(JW$1,$D156))=$AO$1,1,0)*VLOOKUP($Z$2,DALYs!$A$2:$MW$40,'Intervention list'!JW$195+1,0)</f>
        <v>0</v>
      </c>
      <c r="JX156" s="0" t="n">
        <f aca="false">IF(ISNUMBER(FIND(JX$1,$D156))=$AO$1,1,0)*VLOOKUP($Z$2,DALYs!$A$2:$MW$40,'Intervention list'!JX$195+1,0)</f>
        <v>0</v>
      </c>
      <c r="JY156" s="0" t="n">
        <f aca="false">IF(ISNUMBER(FIND(JY$1,$D156))=$AO$1,1,0)*VLOOKUP($Z$2,DALYs!$A$2:$MW$40,'Intervention list'!JY$195+1,0)</f>
        <v>0</v>
      </c>
      <c r="JZ156" s="0" t="n">
        <f aca="false">IF(ISNUMBER(FIND(JZ$1,$D156))=$AO$1,1,0)*VLOOKUP($Z$2,DALYs!$A$2:$MW$40,'Intervention list'!JZ$195+1,0)</f>
        <v>0</v>
      </c>
      <c r="KA156" s="0" t="n">
        <f aca="false">IF(ISNUMBER(FIND(KA$1,$D156))=$AO$1,1,0)*VLOOKUP($Z$2,DALYs!$A$2:$MW$40,'Intervention list'!KA$195+1,0)</f>
        <v>0</v>
      </c>
      <c r="KB156" s="0" t="n">
        <f aca="false">IF(ISNUMBER(FIND(KB$1,$D156))=$AO$1,1,0)*VLOOKUP($Z$2,DALYs!$A$2:$MW$40,'Intervention list'!KB$195+1,0)</f>
        <v>0</v>
      </c>
      <c r="KC156" s="0" t="n">
        <f aca="false">IF(ISNUMBER(FIND(KC$1,$D156))=$AO$1,1,0)*VLOOKUP($Z$2,DALYs!$A$2:$MW$40,'Intervention list'!KC$195+1,0)</f>
        <v>0</v>
      </c>
      <c r="KD156" s="0" t="n">
        <f aca="false">IF(ISNUMBER(FIND(KD$1,$D156))=$AO$1,1,0)*VLOOKUP($Z$2,DALYs!$A$2:$MW$40,'Intervention list'!KD$195+1,0)</f>
        <v>0</v>
      </c>
      <c r="KE156" s="0" t="n">
        <f aca="false">IF(ISNUMBER(FIND(KE$1,$D156))=$AO$1,1,0)*VLOOKUP($Z$2,DALYs!$A$2:$MW$40,'Intervention list'!KE$195+1,0)</f>
        <v>0</v>
      </c>
      <c r="KF156" s="0" t="n">
        <f aca="false">IF(ISNUMBER(FIND(KF$1,$D156))=$AO$1,1,0)*VLOOKUP($Z$2,DALYs!$A$2:$MW$40,'Intervention list'!KF$195+1,0)</f>
        <v>0</v>
      </c>
      <c r="KG156" s="0" t="n">
        <f aca="false">IF(ISNUMBER(FIND(KG$1,$D156))=$AO$1,1,0)*VLOOKUP($Z$2,DALYs!$A$2:$MW$40,'Intervention list'!KG$195+1,0)</f>
        <v>0</v>
      </c>
      <c r="KH156" s="0" t="n">
        <f aca="false">IF(ISNUMBER(FIND(KH$1,$D156))=$AO$1,1,0)*VLOOKUP($Z$2,DALYs!$A$2:$MW$40,'Intervention list'!KH$195+1,0)</f>
        <v>0</v>
      </c>
      <c r="KI156" s="0" t="n">
        <f aca="false">IF(ISNUMBER(FIND(KI$1,$D156))=$AO$1,1,0)*VLOOKUP($Z$2,DALYs!$A$2:$MW$40,'Intervention list'!KI$195+1,0)</f>
        <v>0</v>
      </c>
      <c r="KJ156" s="0" t="n">
        <f aca="false">IF(ISNUMBER(FIND(KJ$1,$D156))=$AO$1,1,0)*VLOOKUP($Z$2,DALYs!$A$2:$MW$40,'Intervention list'!KJ$195+1,0)</f>
        <v>0</v>
      </c>
      <c r="KK156" s="0" t="n">
        <f aca="false">IF(ISNUMBER(FIND(KK$1,$D156))=$AO$1,1,0)*VLOOKUP($Z$2,DALYs!$A$2:$MW$40,'Intervention list'!KK$195+1,0)</f>
        <v>0</v>
      </c>
      <c r="KL156" s="0" t="n">
        <f aca="false">IF(ISNUMBER(FIND(KL$1,$D156))=$AO$1,1,0)*VLOOKUP($Z$2,DALYs!$A$2:$MW$40,'Intervention list'!KL$195+1,0)</f>
        <v>0</v>
      </c>
      <c r="KM156" s="0" t="n">
        <f aca="false">IF(ISNUMBER(FIND(KM$1,$D156))=$AO$1,1,0)*VLOOKUP($Z$2,DALYs!$A$2:$MW$40,'Intervention list'!KM$195+1,0)</f>
        <v>0</v>
      </c>
      <c r="KN156" s="0" t="n">
        <f aca="false">IF(ISNUMBER(FIND(KN$1,$D156))=$AO$1,1,0)*VLOOKUP($Z$2,DALYs!$A$2:$MW$40,'Intervention list'!KN$195+1,0)</f>
        <v>0</v>
      </c>
      <c r="KO156" s="0" t="n">
        <f aca="false">IF(ISNUMBER(FIND(KO$1,$D156))=$AO$1,1,0)*VLOOKUP($Z$2,DALYs!$A$2:$MW$40,'Intervention list'!KO$195+1,0)</f>
        <v>0</v>
      </c>
      <c r="KP156" s="0" t="n">
        <f aca="false">IF(ISNUMBER(FIND(KP$1,$D156))=$AO$1,1,0)*VLOOKUP($Z$2,DALYs!$A$2:$MW$40,'Intervention list'!KP$195+1,0)</f>
        <v>0</v>
      </c>
      <c r="KQ156" s="0" t="n">
        <f aca="false">IF(ISNUMBER(FIND(KQ$1,$D156))=$AO$1,1,0)*VLOOKUP($Z$2,DALYs!$A$2:$MW$40,'Intervention list'!KQ$195+1,0)</f>
        <v>0</v>
      </c>
      <c r="KR156" s="0" t="n">
        <f aca="false">IF(ISNUMBER(FIND(KR$1,$D156))=$AO$1,1,0)*VLOOKUP($Z$2,DALYs!$A$2:$MW$40,'Intervention list'!KR$195+1,0)</f>
        <v>0</v>
      </c>
      <c r="KS156" s="0" t="n">
        <f aca="false">IF(ISNUMBER(FIND(KS$1,$D156))=$AO$1,1,0)*VLOOKUP($Z$2,DALYs!$A$2:$MW$40,'Intervention list'!KS$195+1,0)</f>
        <v>0</v>
      </c>
      <c r="KT156" s="0" t="n">
        <f aca="false">IF(ISNUMBER(FIND(KT$1,$D156))=$AO$1,1,0)*VLOOKUP($Z$2,DALYs!$A$2:$MW$40,'Intervention list'!KT$195+1,0)</f>
        <v>0</v>
      </c>
      <c r="KU156" s="0" t="n">
        <f aca="false">IF(ISNUMBER(FIND(KU$1,$D156))=$AO$1,1,0)*VLOOKUP($Z$2,DALYs!$A$2:$MW$40,'Intervention list'!KU$195+1,0)</f>
        <v>0</v>
      </c>
      <c r="KV156" s="0" t="n">
        <f aca="false">IF(ISNUMBER(FIND(KV$1,$D156))=$AO$1,1,0)*VLOOKUP($Z$2,DALYs!$A$2:$MW$40,'Intervention list'!KV$195+1,0)</f>
        <v>0</v>
      </c>
      <c r="KW156" s="0" t="n">
        <f aca="false">IF(ISNUMBER(FIND(KW$1,$D156))=$AO$1,1,0)*VLOOKUP($Z$2,DALYs!$A$2:$MW$40,'Intervention list'!KW$195+1,0)</f>
        <v>0</v>
      </c>
      <c r="KX156" s="0" t="n">
        <f aca="false">IF(ISNUMBER(FIND(KX$1,$D156))=$AO$1,1,0)*VLOOKUP($Z$2,DALYs!$A$2:$MW$40,'Intervention list'!KX$195+1,0)</f>
        <v>0</v>
      </c>
      <c r="KY156" s="0" t="n">
        <f aca="false">IF(ISNUMBER(FIND(KY$1,$D156))=$AO$1,1,0)*VLOOKUP($Z$2,DALYs!$A$2:$MW$40,'Intervention list'!KY$195+1,0)</f>
        <v>0</v>
      </c>
      <c r="KZ156" s="0" t="n">
        <f aca="false">IF(ISNUMBER(FIND(KZ$1,$D156))=$AO$1,1,0)*VLOOKUP($Z$2,DALYs!$A$2:$MW$40,'Intervention list'!KZ$195+1,0)</f>
        <v>0</v>
      </c>
      <c r="LA156" s="0" t="n">
        <f aca="false">IF(ISNUMBER(FIND(LA$1,$D156))=$AO$1,1,0)*VLOOKUP($Z$2,DALYs!$A$2:$MW$40,'Intervention list'!LA$195+1,0)</f>
        <v>0</v>
      </c>
      <c r="LB156" s="0" t="n">
        <f aca="false">IF(ISNUMBER(FIND(LB$1,$D156))=$AO$1,1,0)*VLOOKUP($Z$2,DALYs!$A$2:$MW$40,'Intervention list'!LB$195+1,0)</f>
        <v>0</v>
      </c>
      <c r="LC156" s="0" t="n">
        <f aca="false">IF(ISNUMBER(FIND(LC$1,$D156))=$AO$1,1,0)*VLOOKUP($Z$2,DALYs!$A$2:$MW$40,'Intervention list'!LC$195+1,0)</f>
        <v>0</v>
      </c>
      <c r="LD156" s="0" t="n">
        <f aca="false">IF(ISNUMBER(FIND(LD$1,$D156))=$AO$1,1,0)*VLOOKUP($Z$2,DALYs!$A$2:$MW$40,'Intervention list'!LD$195+1,0)</f>
        <v>0</v>
      </c>
      <c r="LE156" s="0" t="n">
        <f aca="false">IF(ISNUMBER(FIND(LE$1,$D156))=$AO$1,1,0)*VLOOKUP($Z$2,DALYs!$A$2:$MW$40,'Intervention list'!LE$195+1,0)</f>
        <v>0</v>
      </c>
      <c r="LF156" s="0" t="n">
        <f aca="false">IF(ISNUMBER(FIND(LF$1,$D156))=$AO$1,1,0)*VLOOKUP($Z$2,DALYs!$A$2:$MW$40,'Intervention list'!LF$195+1,0)</f>
        <v>0</v>
      </c>
      <c r="LG156" s="0" t="n">
        <f aca="false">IF(ISNUMBER(FIND(LG$1,$D156))=$AO$1,1,0)*VLOOKUP($Z$2,DALYs!$A$2:$MW$40,'Intervention list'!LG$195+1,0)</f>
        <v>0</v>
      </c>
      <c r="LH156" s="0" t="n">
        <f aca="false">IF(ISNUMBER(FIND(LH$1,$D156))=$AO$1,1,0)*VLOOKUP($Z$2,DALYs!$A$2:$MW$40,'Intervention list'!LH$195+1,0)</f>
        <v>0</v>
      </c>
      <c r="LI156" s="0" t="n">
        <f aca="false">IF(ISNUMBER(FIND(LI$1,$D156))=$AO$1,1,0)*VLOOKUP($Z$2,DALYs!$A$2:$MW$40,'Intervention list'!LI$195+1,0)</f>
        <v>0</v>
      </c>
      <c r="LJ156" s="0" t="n">
        <f aca="false">IF(ISNUMBER(FIND(LJ$1,$D156))=$AO$1,1,0)*VLOOKUP($Z$2,DALYs!$A$2:$MW$40,'Intervention list'!LJ$195+1,0)</f>
        <v>0</v>
      </c>
      <c r="LK156" s="0" t="n">
        <f aca="false">IF(ISNUMBER(FIND(LK$1,$D156))=$AO$1,1,0)*VLOOKUP($Z$2,DALYs!$A$2:$MW$40,'Intervention list'!LK$195+1,0)</f>
        <v>0</v>
      </c>
      <c r="LL156" s="0" t="n">
        <f aca="false">IF(ISNUMBER(FIND(LL$1,$D156))=$AO$1,1,0)*VLOOKUP($Z$2,DALYs!$A$2:$MW$40,'Intervention list'!LL$195+1,0)</f>
        <v>0</v>
      </c>
      <c r="LM156" s="0" t="n">
        <f aca="false">IF(ISNUMBER(FIND(LM$1,$D156))=$AO$1,1,0)*VLOOKUP($Z$2,DALYs!$A$2:$MW$40,'Intervention list'!LM$195+1,0)</f>
        <v>0</v>
      </c>
      <c r="LN156" s="0" t="n">
        <f aca="false">IF(ISNUMBER(FIND(LN$1,$D156))=$AO$1,1,0)*VLOOKUP($Z$2,DALYs!$A$2:$MW$40,'Intervention list'!LN$195+1,0)</f>
        <v>0</v>
      </c>
      <c r="LO156" s="0" t="n">
        <f aca="false">IF(ISNUMBER(FIND(LO$1,$D156))=$AO$1,1,0)*VLOOKUP($Z$2,DALYs!$A$2:$MW$40,'Intervention list'!LO$195+1,0)</f>
        <v>0</v>
      </c>
      <c r="LP156" s="0" t="n">
        <f aca="false">IF(ISNUMBER(FIND(LP$1,$D156))=$AO$1,1,0)*VLOOKUP($Z$2,DALYs!$A$2:$MW$40,'Intervention list'!LP$195+1,0)</f>
        <v>0</v>
      </c>
      <c r="LQ156" s="0" t="n">
        <f aca="false">IF(ISNUMBER(FIND(LQ$1,$D156))=$AO$1,1,0)*VLOOKUP($Z$2,DALYs!$A$2:$MW$40,'Intervention list'!LQ$195+1,0)</f>
        <v>0</v>
      </c>
      <c r="LR156" s="0" t="n">
        <f aca="false">IF(ISNUMBER(FIND(LR$1,$D156))=$AO$1,1,0)*VLOOKUP($Z$2,DALYs!$A$2:$MW$40,'Intervention list'!LR$195+1,0)</f>
        <v>0</v>
      </c>
      <c r="LS156" s="0" t="n">
        <f aca="false">IF(ISNUMBER(FIND(LS$1,$D156))=$AO$1,1,0)*VLOOKUP($Z$2,DALYs!$A$2:$MW$40,'Intervention list'!LS$195+1,0)</f>
        <v>0</v>
      </c>
      <c r="LT156" s="0" t="n">
        <f aca="false">IF(ISNUMBER(FIND(LT$1,$D156))=$AO$1,1,0)*VLOOKUP($Z$2,DALYs!$A$2:$MW$40,'Intervention list'!LT$195+1,0)</f>
        <v>0</v>
      </c>
      <c r="LU156" s="0" t="n">
        <f aca="false">IF(ISNUMBER(FIND(LU$1,$D156))=$AO$1,1,0)*VLOOKUP($Z$2,DALYs!$A$2:$MW$40,'Intervention list'!LU$195+1,0)</f>
        <v>0</v>
      </c>
      <c r="LV156" s="0" t="n">
        <f aca="false">IF(ISNUMBER(FIND(LV$1,$D156))=$AO$1,1,0)*VLOOKUP($Z$2,DALYs!$A$2:$MW$40,'Intervention list'!LV$195+1,0)</f>
        <v>0</v>
      </c>
      <c r="LW156" s="0" t="n">
        <f aca="false">IF(ISNUMBER(FIND(LW$1,$D156))=$AO$1,1,0)*VLOOKUP($Z$2,DALYs!$A$2:$MW$40,'Intervention list'!LW$195+1,0)</f>
        <v>0</v>
      </c>
      <c r="LX156" s="0" t="n">
        <f aca="false">IF(ISNUMBER(FIND(LX$1,$D156))=$AO$1,1,0)*VLOOKUP($Z$2,DALYs!$A$2:$MW$40,'Intervention list'!LX$195+1,0)</f>
        <v>0</v>
      </c>
      <c r="LY156" s="0" t="n">
        <f aca="false">IF(ISNUMBER(FIND(LY$1,$D156))=$AO$1,1,0)*VLOOKUP($Z$2,DALYs!$A$2:$MW$40,'Intervention list'!LY$195+1,0)</f>
        <v>0</v>
      </c>
      <c r="LZ156" s="0" t="n">
        <f aca="false">IF(ISNUMBER(FIND(LZ$1,$D156))=$AO$1,1,0)*VLOOKUP($Z$2,DALYs!$A$2:$MW$40,'Intervention list'!LZ$195+1,0)</f>
        <v>0</v>
      </c>
      <c r="MA156" s="0" t="n">
        <f aca="false">IF(ISNUMBER(FIND(MA$1,$D156))=$AO$1,1,0)*VLOOKUP($Z$2,DALYs!$A$2:$MW$40,'Intervention list'!MA$195+1,0)</f>
        <v>0</v>
      </c>
      <c r="MB156" s="0" t="n">
        <f aca="false">IF(ISNUMBER(FIND(MB$1,$D156))=$AO$1,1,0)*VLOOKUP($Z$2,DALYs!$A$2:$MW$40,'Intervention list'!MB$195+1,0)</f>
        <v>0</v>
      </c>
      <c r="MC156" s="0" t="n">
        <f aca="false">IF(ISNUMBER(FIND(MC$1,$D156))=$AO$1,1,0)*VLOOKUP($Z$2,DALYs!$A$2:$MW$40,'Intervention list'!MC$195+1,0)</f>
        <v>0</v>
      </c>
      <c r="MD156" s="0" t="n">
        <f aca="false">IF(ISNUMBER(FIND(MD$1,$D156))=$AO$1,1,0)*VLOOKUP($Z$2,DALYs!$A$2:$MW$40,'Intervention list'!MD$195+1,0)</f>
        <v>0</v>
      </c>
      <c r="ME156" s="0" t="n">
        <f aca="false">IF(ISNUMBER(FIND(ME$1,$D156))=$AO$1,1,0)*VLOOKUP($Z$2,DALYs!$A$2:$MW$40,'Intervention list'!ME$195+1,0)</f>
        <v>0</v>
      </c>
      <c r="MF156" s="0" t="n">
        <f aca="false">IF(ISNUMBER(FIND(MF$1,$D156))=$AO$1,1,0)*VLOOKUP($Z$2,DALYs!$A$2:$MW$40,'Intervention list'!MF$195+1,0)</f>
        <v>0</v>
      </c>
      <c r="MG156" s="0" t="n">
        <f aca="false">IF(ISNUMBER(FIND(MG$1,$D156))=$AO$1,1,0)*VLOOKUP($Z$2,DALYs!$A$2:$MW$40,'Intervention list'!MG$195+1,0)</f>
        <v>0</v>
      </c>
      <c r="MH156" s="0" t="n">
        <f aca="false">IF(ISNUMBER(FIND(MH$1,$D156))=$AO$1,1,0)*VLOOKUP($Z$2,DALYs!$A$2:$MW$40,'Intervention list'!MH$195+1,0)</f>
        <v>0</v>
      </c>
      <c r="MI156" s="0" t="n">
        <f aca="false">IF(ISNUMBER(FIND(MI$1,$D156))=$AO$1,1,0)*VLOOKUP($Z$2,DALYs!$A$2:$MW$40,'Intervention list'!MI$195+1,0)</f>
        <v>0</v>
      </c>
      <c r="MJ156" s="0" t="n">
        <f aca="false">IF(ISNUMBER(FIND(MJ$1,$D156))=$AO$1,1,0)*VLOOKUP($Z$2,DALYs!$A$2:$MW$40,'Intervention list'!MJ$195+1,0)</f>
        <v>190522.440095738</v>
      </c>
      <c r="MK156" s="0" t="n">
        <f aca="false">IF(ISNUMBER(FIND(MK$1,$D156))=$AO$1,1,0)*VLOOKUP($Z$2,DALYs!$A$2:$MW$40,'Intervention list'!MK$195+1,0)</f>
        <v>0</v>
      </c>
      <c r="ML156" s="0" t="n">
        <f aca="false">IF(ISNUMBER(FIND(ML$1,$D156))=$AO$1,1,0)*VLOOKUP($Z$2,DALYs!$A$2:$MW$40,'Intervention list'!ML$195+1,0)</f>
        <v>0</v>
      </c>
      <c r="MM156" s="0" t="n">
        <f aca="false">IF(ISNUMBER(FIND(MM$1,$D156))=$AO$1,1,0)*VLOOKUP($Z$2,DALYs!$A$2:$MW$40,'Intervention list'!MM$195+1,0)</f>
        <v>0</v>
      </c>
      <c r="MN156" s="0" t="n">
        <f aca="false">IF(ISNUMBER(FIND(MN$1,$D156))=$AO$1,1,0)*VLOOKUP($Z$2,DALYs!$A$2:$MW$40,'Intervention list'!MN$195+1,0)</f>
        <v>0</v>
      </c>
      <c r="MO156" s="0" t="n">
        <f aca="false">IF(ISNUMBER(FIND(MO$1,$D156))=$AO$1,1,0)*VLOOKUP($Z$2,DALYs!$A$2:$MW$40,'Intervention list'!MO$195+1,0)</f>
        <v>0</v>
      </c>
      <c r="MP156" s="0" t="n">
        <f aca="false">IF(ISNUMBER(FIND(MP$1,$D156))=$AO$1,1,0)*VLOOKUP($Z$2,DALYs!$A$2:$MW$40,'Intervention list'!MP$195+1,0)</f>
        <v>0</v>
      </c>
      <c r="MQ156" s="0" t="n">
        <f aca="false">IF(ISNUMBER(FIND(MQ$1,$D156))=$AO$1,1,0)*VLOOKUP($Z$2,DALYs!$A$2:$MW$40,'Intervention list'!MQ$195+1,0)</f>
        <v>0</v>
      </c>
      <c r="MR156" s="0" t="n">
        <f aca="false">IF(ISNUMBER(FIND(MR$1,$D156))=$AO$1,1,0)*VLOOKUP($Z$2,DALYs!$A$2:$MW$40,'Intervention list'!MR$195+1,0)</f>
        <v>0</v>
      </c>
      <c r="MS156" s="0" t="n">
        <f aca="false">IF(ISNUMBER(FIND(MS$1,$D156))=$AO$1,1,0)*VLOOKUP($Z$2,DALYs!$A$2:$MW$40,'Intervention list'!MS$195+1,0)</f>
        <v>0</v>
      </c>
      <c r="MT156" s="0" t="n">
        <f aca="false">IF(ISNUMBER(FIND(MT$1,$D156))=$AO$1,1,0)*VLOOKUP($Z$2,DALYs!$A$2:$MW$40,'Intervention list'!MT$195+1,0)</f>
        <v>0</v>
      </c>
      <c r="MU156" s="0" t="n">
        <f aca="false">IF(ISNUMBER(FIND(MU$1,$D156))=$AO$1,1,0)*VLOOKUP($Z$2,DALYs!$A$2:$MW$40,'Intervention list'!MU$195+1,0)</f>
        <v>0</v>
      </c>
      <c r="MV156" s="0" t="n">
        <f aca="false">IF(ISNUMBER(FIND(MV$1,$D156))=$AO$1,1,0)*VLOOKUP($Z$2,DALYs!$A$2:$MW$40,'Intervention list'!MV$195+1,0)</f>
        <v>0</v>
      </c>
      <c r="MW156" s="0" t="n">
        <f aca="false">IF(ISNUMBER(FIND(MW$1,$D156))=$AO$1,1,0)*VLOOKUP($Z$2,DALYs!$A$2:$MW$40,'Intervention list'!MW$195+1,0)</f>
        <v>0</v>
      </c>
      <c r="MX156" s="0" t="n">
        <f aca="false">IF(ISNUMBER(FIND(MX$1,$D156))=$AO$1,1,0)*VLOOKUP($Z$2,DALYs!$A$2:$MW$40,'Intervention list'!MX$195+1,0)</f>
        <v>0</v>
      </c>
      <c r="MY156" s="0" t="n">
        <f aca="false">IF(ISNUMBER(FIND(MY$1,$D156))=$AO$1,1,0)*VLOOKUP($Z$2,DALYs!$A$2:$MW$40,'Intervention list'!MY$195+1,0)</f>
        <v>0</v>
      </c>
      <c r="MZ156" s="0" t="n">
        <f aca="false">IF(ISNUMBER(FIND(MZ$1,$D156))=$AO$1,1,0)*VLOOKUP($Z$2,DALYs!$A$2:$MW$40,'Intervention list'!MZ$195+1,0)</f>
        <v>0</v>
      </c>
      <c r="NA156" s="0" t="n">
        <f aca="false">IF(ISNUMBER(FIND(NA$1,$D156))=$AO$1,1,0)*VLOOKUP($Z$2,DALYs!$A$2:$MW$40,'Intervention list'!NA$195+1,0)</f>
        <v>0</v>
      </c>
      <c r="NB156" s="0" t="n">
        <f aca="false">IF(ISNUMBER(FIND(NB$1,$D156))=$AO$1,1,0)*VLOOKUP($Z$2,DALYs!$A$2:$MW$40,'Intervention list'!NB$195+1,0)</f>
        <v>0</v>
      </c>
      <c r="NC156" s="0" t="n">
        <f aca="false">IF(ISNUMBER(FIND(NC$1,$D156))=$AO$1,1,0)*VLOOKUP($Z$2,DALYs!$A$2:$MW$40,'Intervention list'!NC$195+1,0)</f>
        <v>0</v>
      </c>
      <c r="ND156" s="0" t="n">
        <f aca="false">IF(ISNUMBER(FIND(ND$1,$D156))=$AO$1,1,0)*VLOOKUP($Z$2,DALYs!$A$2:$MW$40,'Intervention list'!ND$195+1,0)</f>
        <v>0</v>
      </c>
      <c r="NE156" s="0" t="n">
        <f aca="false">IF(ISNUMBER(FIND(NE$1,$D156))=$AO$1,1,0)*VLOOKUP($Z$2,DALYs!$A$2:$MW$40,'Intervention list'!NE$195+1,0)</f>
        <v>0</v>
      </c>
      <c r="NF156" s="0" t="n">
        <f aca="false">IF(ISNUMBER(FIND(NF$1,$D156))=$AO$1,1,0)*VLOOKUP($Z$2,DALYs!$A$2:$MW$40,'Intervention list'!NF$195+1,0)</f>
        <v>0</v>
      </c>
      <c r="NG156" s="0" t="n">
        <f aca="false">IF(ISNUMBER(FIND(NG$1,$D156))=$AO$1,1,0)*VLOOKUP($Z$2,DALYs!$A$2:$MW$40,'Intervention list'!NG$195+1,0)</f>
        <v>0</v>
      </c>
      <c r="NH156" s="0" t="n">
        <f aca="false">IF(ISNUMBER(FIND(NH$1,$D156))=$AO$1,1,0)*VLOOKUP($Z$2,DALYs!$A$2:$MW$40,'Intervention list'!NH$195+1,0)</f>
        <v>0</v>
      </c>
      <c r="NI156" s="0" t="n">
        <f aca="false">IF(ISNUMBER(FIND(NI$1,$D156))=$AO$1,1,0)*VLOOKUP($Z$2,DALYs!$A$2:$MW$40,'Intervention list'!NI$195+1,0)</f>
        <v>0</v>
      </c>
      <c r="NJ156" s="0" t="n">
        <f aca="false">IF(ISNUMBER(FIND(NJ$1,$D156))=$AO$1,1,0)*VLOOKUP($Z$2,DALYs!$A$2:$MW$40,'Intervention list'!NJ$195+1,0)</f>
        <v>0</v>
      </c>
      <c r="NK156" s="0" t="n">
        <f aca="false">IF(ISNUMBER(FIND(NK$1,$D156))=$AO$1,1,0)*VLOOKUP($Z$2,DALYs!$A$2:$MW$40,'Intervention list'!NK$195+1,0)</f>
        <v>0</v>
      </c>
      <c r="NL156" s="0" t="n">
        <f aca="false">IF(ISNUMBER(FIND(NL$1,$D156))=$AO$1,1,0)*VLOOKUP($Z$2,DALYs!$A$2:$MW$40,'Intervention list'!NL$195+1,0)</f>
        <v>0</v>
      </c>
      <c r="NM156" s="0" t="n">
        <f aca="false">IF(ISNUMBER(FIND(NM$1,$D156))=$AO$1,1,0)*VLOOKUP($Z$2,DALYs!$A$2:$MW$40,'Intervention list'!NM$195+1,0)</f>
        <v>0</v>
      </c>
      <c r="NN156" s="0" t="n">
        <f aca="false">IF(ISNUMBER(FIND(NN$1,$D156))=$AO$1,1,0)*VLOOKUP($Z$2,DALYs!$A$2:$MW$40,'Intervention list'!NN$195+1,0)</f>
        <v>0</v>
      </c>
      <c r="NO156" s="0" t="n">
        <f aca="false">IF(ISNUMBER(FIND(NO$1,$D156))=$AO$1,1,0)*VLOOKUP($Z$2,DALYs!$A$2:$MW$40,'Intervention list'!NO$195+1,0)</f>
        <v>0</v>
      </c>
      <c r="NP156" s="0" t="n">
        <f aca="false">IF(ISNUMBER(FIND(NP$1,$D156))=$AO$1,1,0)*VLOOKUP($Z$2,DALYs!$A$2:$MW$40,'Intervention list'!NP$195+1,0)</f>
        <v>0</v>
      </c>
      <c r="NQ156" s="0" t="n">
        <f aca="false">IF(ISNUMBER(FIND(NQ$1,$D156))=$AO$1,1,0)*VLOOKUP($Z$2,DALYs!$A$2:$MW$40,'Intervention list'!NQ$195+1,0)</f>
        <v>0</v>
      </c>
      <c r="NR156" s="0" t="n">
        <f aca="false">IF(ISNUMBER(FIND(NR$1,$D156))=$AO$1,1,0)*VLOOKUP($Z$2,DALYs!$A$2:$MW$40,'Intervention list'!NR$195+1,0)</f>
        <v>0</v>
      </c>
      <c r="NS156" s="0" t="n">
        <f aca="false">IF(ISNUMBER(FIND(NS$1,$D156))=$AO$1,1,0)*VLOOKUP($Z$2,DALYs!$A$2:$MW$40,'Intervention list'!NS$195+1,0)</f>
        <v>0</v>
      </c>
      <c r="NT156" s="0" t="n">
        <f aca="false">IF(ISNUMBER(FIND(NT$1,$D156))=$AO$1,1,0)*VLOOKUP($Z$2,DALYs!$A$2:$MW$40,'Intervention list'!NT$195+1,0)</f>
        <v>0</v>
      </c>
      <c r="NU156" s="0" t="n">
        <f aca="false">IF(ISNUMBER(FIND(NU$1,$D156))=$AO$1,1,0)*VLOOKUP($Z$2,DALYs!$A$2:$MW$40,'Intervention list'!NU$195+1,0)</f>
        <v>0</v>
      </c>
      <c r="NV156" s="0" t="n">
        <f aca="false">IF(ISNUMBER(FIND(NV$1,$D156))=$AO$1,1,0)*VLOOKUP($Z$2,DALYs!$A$2:$MW$40,'Intervention list'!NV$195+1,0)</f>
        <v>0</v>
      </c>
      <c r="NW156" s="0" t="n">
        <f aca="false">IF(ISNUMBER(FIND(NW$1,$D156))=$AO$1,1,0)*VLOOKUP($Z$2,DALYs!$A$2:$MW$40,'Intervention list'!NW$195+1,0)</f>
        <v>0</v>
      </c>
      <c r="NX156" s="0" t="n">
        <f aca="false">IF(ISNUMBER(FIND(NX$1,$D156))=$AO$1,1,0)*VLOOKUP($Z$2,DALYs!$A$2:$MW$40,'Intervention list'!NX$195+1,0)</f>
        <v>0</v>
      </c>
      <c r="NY156" s="0" t="n">
        <f aca="false">IF(ISNUMBER(FIND(NY$1,$D156))=$AO$1,1,0)*VLOOKUP($Z$2,DALYs!$A$2:$MW$40,'Intervention list'!NY$195+1,0)</f>
        <v>0</v>
      </c>
      <c r="NZ156" s="0" t="n">
        <f aca="false">IF(ISNUMBER(FIND(NZ$1,$D156))=$AO$1,1,0)*VLOOKUP($Z$2,DALYs!$A$2:$MW$40,'Intervention list'!NZ$195+1,0)</f>
        <v>0</v>
      </c>
      <c r="OA156" s="0" t="n">
        <f aca="false">IF(ISNUMBER(FIND(OA$1,$D156))=$AO$1,1,0)*VLOOKUP($Z$2,DALYs!$A$2:$MW$40,'Intervention list'!OA$195+1,0)</f>
        <v>0</v>
      </c>
      <c r="OB156" s="0" t="n">
        <f aca="false">IF(ISNUMBER(FIND(OB$1,$D156))=$AO$1,1,0)*VLOOKUP($Z$2,DALYs!$A$2:$MW$40,'Intervention list'!OB$195+1,0)</f>
        <v>0</v>
      </c>
      <c r="OC156" s="0" t="n">
        <f aca="false">IF(ISNUMBER(FIND(OC$1,$D156))=$AO$1,1,0)*VLOOKUP($Z$2,DALYs!$A$2:$MW$40,'Intervention list'!OC$195+1,0)</f>
        <v>0</v>
      </c>
      <c r="OD156" s="0" t="n">
        <f aca="false">IF(ISNUMBER(FIND(OD$1,$D156))=$AO$1,1,0)*VLOOKUP($Z$2,DALYs!$A$2:$MW$40,'Intervention list'!OD$195+1,0)</f>
        <v>0</v>
      </c>
      <c r="OE156" s="0" t="n">
        <f aca="false">IF(ISNUMBER(FIND(OE$1,$D156))=$AO$1,1,0)*VLOOKUP($Z$2,DALYs!$A$2:$MW$40,'Intervention list'!OE$195+1,0)</f>
        <v>0</v>
      </c>
      <c r="OF156" s="0" t="n">
        <f aca="false">IF(ISNUMBER(FIND(OF$1,$D156))=$AO$1,1,0)*VLOOKUP($Z$2,DALYs!$A$2:$MW$40,'Intervention list'!OF$195+1,0)</f>
        <v>0</v>
      </c>
      <c r="OG156" s="0" t="n">
        <f aca="false">IF(ISNUMBER(FIND(OG$1,$D156))=$AO$1,1,0)*VLOOKUP($Z$2,DALYs!$A$2:$MW$40,'Intervention list'!OG$195+1,0)</f>
        <v>0</v>
      </c>
      <c r="OH156" s="0" t="n">
        <f aca="false">IF(ISNUMBER(FIND(OH$1,$D156))=$AO$1,1,0)*VLOOKUP($Z$2,DALYs!$A$2:$MW$40,'Intervention list'!OH$195+1,0)</f>
        <v>0</v>
      </c>
      <c r="OI156" s="0" t="n">
        <f aca="false">IF(ISNUMBER(FIND(OI$1,$D156))=$AO$1,1,0)*VLOOKUP($Z$2,DALYs!$A$2:$MW$40,'Intervention list'!OI$195+1,0)</f>
        <v>0</v>
      </c>
      <c r="OJ156" s="0" t="n">
        <f aca="false">IF(ISNUMBER(FIND(OJ$1,$D156))=$AO$1,1,0)*VLOOKUP($Z$2,DALYs!$A$2:$MW$40,'Intervention list'!OJ$195+1,0)</f>
        <v>0</v>
      </c>
      <c r="OK156" s="0" t="n">
        <f aca="false">IF(ISNUMBER(FIND(OK$1,$D156))=$AO$1,1,0)*VLOOKUP($Z$2,DALYs!$A$2:$MW$40,'Intervention list'!OK$195+1,0)</f>
        <v>0</v>
      </c>
      <c r="OL156" s="0" t="n">
        <f aca="false">IF(ISNUMBER(FIND(OL$1,$D156))=$AO$1,1,0)*VLOOKUP($Z$2,DALYs!$A$2:$MW$40,'Intervention list'!OL$195+1,0)</f>
        <v>0</v>
      </c>
      <c r="OM156" s="0" t="n">
        <f aca="false">IF(ISNUMBER(FIND(OM$1,$D156))=$AO$1,1,0)*VLOOKUP($Z$2,DALYs!$A$2:$MW$40,'Intervention list'!OM$195+1,0)</f>
        <v>0</v>
      </c>
      <c r="ON156" s="0" t="n">
        <f aca="false">IF(ISNUMBER(FIND(ON$1,$D156))=$AO$1,1,0)*VLOOKUP($Z$2,DALYs!$A$2:$MW$40,'Intervention list'!ON$195+1,0)</f>
        <v>0</v>
      </c>
      <c r="OO156" s="0" t="n">
        <f aca="false">IF(ISNUMBER(FIND(OO$1,$D156))=$AO$1,1,0)*VLOOKUP($Z$2,DALYs!$A$2:$MW$40,'Intervention list'!OO$195+1,0)</f>
        <v>0</v>
      </c>
      <c r="OP156" s="0" t="n">
        <f aca="false">IF(ISNUMBER(FIND(OP$1,$D156))=$AO$1,1,0)*VLOOKUP($Z$2,DALYs!$A$2:$MW$40,'Intervention list'!OP$195+1,0)</f>
        <v>0</v>
      </c>
      <c r="OQ156" s="0" t="n">
        <f aca="false">IF(ISNUMBER(FIND(OQ$1,$D156))=$AO$1,1,0)*VLOOKUP($Z$2,DALYs!$A$2:$MW$40,'Intervention list'!OQ$195+1,0)</f>
        <v>0</v>
      </c>
      <c r="OR156" s="0" t="n">
        <f aca="false">IF(ISNUMBER(FIND(OR$1,$D156))=$AO$1,1,0)*VLOOKUP($Z$2,DALYs!$A$2:$MW$40,'Intervention list'!OR$195+1,0)</f>
        <v>0</v>
      </c>
      <c r="OS156" s="0" t="n">
        <f aca="false">IF(ISNUMBER(FIND(OS$1,$D156))=$AO$1,1,0)*VLOOKUP($Z$2,DALYs!$A$2:$MW$40,'Intervention list'!OS$195+1,0)</f>
        <v>0</v>
      </c>
      <c r="OT156" s="0" t="n">
        <f aca="false">IF(ISNUMBER(FIND(OT$1,$D156))=$AO$1,1,0)*VLOOKUP($Z$2,DALYs!$A$2:$MW$40,'Intervention list'!OT$195+1,0)</f>
        <v>0</v>
      </c>
      <c r="OU156" s="0" t="n">
        <f aca="false">IF(ISNUMBER(FIND(OU$1,$D156))=$AO$1,1,0)*VLOOKUP($Z$2,DALYs!$A$2:$MW$40,'Intervention list'!OU$195+1,0)</f>
        <v>0</v>
      </c>
      <c r="OV156" s="0" t="n">
        <f aca="false">IF(ISNUMBER(FIND(OV$1,$D156))=$AO$1,1,0)*VLOOKUP($Z$2,DALYs!$A$2:$MW$40,'Intervention list'!OV$195+1,0)</f>
        <v>0</v>
      </c>
      <c r="OW156" s="0" t="n">
        <f aca="false">IF(ISNUMBER(FIND(OW$1,$D156))=$AO$1,1,0)*VLOOKUP($Z$2,DALYs!$A$2:$MW$40,'Intervention list'!OW$195+1,0)</f>
        <v>0</v>
      </c>
      <c r="OX156" s="0" t="n">
        <f aca="false">IF(ISNUMBER(FIND(OX$1,$D156))=$AO$1,1,0)*VLOOKUP($Z$2,DALYs!$A$2:$MW$40,'Intervention list'!OX$195+1,0)</f>
        <v>0</v>
      </c>
    </row>
    <row r="157" customFormat="false" ht="15.75" hidden="false" customHeight="false" outlineLevel="0" collapsed="false">
      <c r="A157" s="6" t="s">
        <v>39</v>
      </c>
      <c r="B157" s="6" t="s">
        <v>12</v>
      </c>
      <c r="C157" s="26" t="s">
        <v>31</v>
      </c>
      <c r="D157" s="7" t="s">
        <v>34</v>
      </c>
      <c r="E157" s="7" t="str">
        <f aca="false">SUBSTITUTE(D157,0.2,X157)</f>
        <v>Malaria: 0.8</v>
      </c>
      <c r="F157" s="0" t="s">
        <v>40</v>
      </c>
      <c r="G157" s="8" t="n">
        <v>31.9048270059666</v>
      </c>
      <c r="H157" s="9" t="n">
        <v>0</v>
      </c>
      <c r="I157" s="9" t="n">
        <f aca="false">IF(H157="","",(H157*(VLOOKUP($Z$2,Worksheet,11,0)^4)))</f>
        <v>0</v>
      </c>
      <c r="J157" s="9" t="n">
        <f aca="false">IF(I157="","",I157*VLOOKUP($Z$2,Worksheet,12,0))</f>
        <v>0</v>
      </c>
      <c r="K157" s="9" t="n">
        <f aca="false">IF(I157="","",I157*VLOOKUP($Z$2, Worksheet, 13, 0))</f>
        <v>0</v>
      </c>
      <c r="L157" s="9" t="n">
        <f aca="false">IF(J157="",VLOOKUP($Z$2, Worksheet, 14, 0),J157)</f>
        <v>0</v>
      </c>
      <c r="M157" s="9" t="n">
        <f aca="false">IF(L157&lt;VLOOKUP($Z$2,'Country sheet'!$A$3:$P$41,15,0), VLOOKUP($Z$2,'Country sheet'!$A$3:$P$41,15,0), L157)/0.7</f>
        <v>66.2083230214262</v>
      </c>
      <c r="N157" s="27" t="n">
        <f aca="false">IFERROR(IF(AC157=$AO$1,VLOOKUP(F157,AO$42:AX$46,MATCH(AC$1,AP$41:AX$41,0)+1,0)/COUNTIFS($F$2:$F$194,$F157,$AC$2:$AC$194,$AO$1),0),0) + IFERROR(IF(AD157=$AO$1,VLOOKUP(F157,AO$42:AX$46,MATCH(AD$1,AP$41:AX$41,0)+1,0)/COUNTIFS($F$2:$F$194,$F157,$AD$2:$AD$194,$AO$1),0),0) + IFERROR(IF(AE157=$AO$1,VLOOKUP(F157,AO$42:AX$46,MATCH(AE$1,AP$41:AX$41,0)+1,0)/COUNTIFS($F$2:$F$194,$F157,$AE$2:$AE$194,$AO$1),0),0) + IFERROR(IF(AF157=$AO$1,VLOOKUP(F157,AO$42:AX$46,MATCH(AF$1,AP$41:AX$41,0)+1,0)/COUNTIFS($F$2:$F$194,$F157,$AF$2:$AF$194,$AO$1),0),0) + IFERROR(IF(AG157=$AO$1,VLOOKUP(F157,AO$42:AX$46,MATCH(AG$1,AP$41:AX$41,0)+1,0)/COUNTIFS($F$2:$F$194,$F157,$AG$2:$AG$194,$AO$1),0),0) + IFERROR(IF(AH157=$AO$1,VLOOKUP(F157,AO$42:AX$46,MATCH(AH$1,AP$41:AX$41,0)+1,0)/COUNTIFS($F$2:$F$194,$F157,$AH$2:$AH$194,$AO$1),0),0) + IFERROR(IF(AI157=$AO$1,VLOOKUP(F157,AO$42:AX$46,MATCH(AI$1,AP$41:AX$41,0)+1,0)/COUNTIFS($F$2:$F$194,$F157,$AI$2:$AI$194,$AO$1),0),0) + IFERROR(IF(AJ157=$AO$1,VLOOKUP(F157,AO$42:AX$46,MATCH(AJ$1,AP$41:AX$41,0)+1,0)/COUNTIFS($F$2:$F$194,$F157,$AJ$2:$AJ$194,$AO$1),0),0) + IFERROR(IF(AK157=$AO$1,VLOOKUP(F157,AO$42:AX$46,MATCH(AK$1,AP$41:AX$41,0)+1,0)/COUNTIFS($F$2:$F$194,$F157,$AK$2:$AK$194,$AO$1),0),0)</f>
        <v>192506144.369013</v>
      </c>
      <c r="O157" s="9" t="n">
        <v>1</v>
      </c>
      <c r="P157" s="9" t="n">
        <v>4</v>
      </c>
      <c r="Q157" s="0" t="n">
        <f aca="false">SUM(BC157:OX157)</f>
        <v>340289.402780796</v>
      </c>
      <c r="R157" s="0" t="n">
        <f aca="false">IF(VLOOKUP($Z$2,CET!$A$4:$L$42,12,0)="Low income",_xlfn.IFS(S157=0.2,0.1,S157=0.1,0.05,S157=0.5,0.4,S157=0.35,0.25),S157)</f>
        <v>0.5</v>
      </c>
      <c r="S157" s="0" t="n">
        <v>0.5</v>
      </c>
      <c r="T157" s="0" t="n">
        <v>0.8</v>
      </c>
      <c r="U157" s="0" t="n">
        <f aca="false">N157/M157</f>
        <v>2907582.24319795</v>
      </c>
      <c r="V157" s="0" t="n">
        <f aca="false">IFERROR(U157/Q157,0)</f>
        <v>8.54443958418219</v>
      </c>
      <c r="W157" s="0" t="n">
        <f aca="false">(T157/R157)*V157</f>
        <v>13.6711033346915</v>
      </c>
      <c r="X157" s="28" t="n">
        <f aca="false">IF(W157=0,0,IF(W157&lt;=0.8,IF(W157&lt;0.05,0.05,W157),0.8))</f>
        <v>0.8</v>
      </c>
      <c r="Y157" s="28"/>
      <c r="AC157" s="34" t="n">
        <f aca="false">ISNUMBER(FIND(AC$1,$C157))</f>
        <v>0</v>
      </c>
      <c r="AD157" s="33" t="n">
        <f aca="false">ISNUMBER(FIND(AD$1,$C157))</f>
        <v>0</v>
      </c>
      <c r="AE157" s="33" t="n">
        <f aca="false">ISNUMBER(FIND(AE$1,$C157))</f>
        <v>1</v>
      </c>
      <c r="AF157" s="33" t="n">
        <f aca="false">ISNUMBER(FIND(AF$1,$C157))</f>
        <v>0</v>
      </c>
      <c r="AG157" s="33" t="n">
        <f aca="false">ISNUMBER(FIND(AG$1,$C157))</f>
        <v>0</v>
      </c>
      <c r="AH157" s="33" t="n">
        <f aca="false">ISNUMBER(FIND(AH$1,$C157))</f>
        <v>0</v>
      </c>
      <c r="AI157" s="33" t="n">
        <f aca="false">ISNUMBER(FIND(AI$1,$C157))</f>
        <v>0</v>
      </c>
      <c r="AJ157" s="33" t="n">
        <f aca="false">ISNUMBER(FIND(AJ$1,$C157))</f>
        <v>0</v>
      </c>
      <c r="AK157" s="35" t="n">
        <f aca="false">ISNUMBER(FIND(AK$1,$C157))</f>
        <v>0</v>
      </c>
      <c r="AL157" s="6"/>
      <c r="AM157" s="33"/>
      <c r="BC157" s="0" t="n">
        <f aca="false">IF(ISNUMBER(FIND(BC$1,$D157))=$AO$1,1,0)*VLOOKUP($Z$2,DALYs!$A$2:$MW$40,'Intervention list'!BC$195+1,0)</f>
        <v>0</v>
      </c>
      <c r="BD157" s="0" t="n">
        <f aca="false">IF(ISNUMBER(FIND(BD$1,$D157))=$AO$1,1,0)*VLOOKUP($Z$2,DALYs!$A$2:$MW$40,'Intervention list'!BD$195+1,0)</f>
        <v>0</v>
      </c>
      <c r="BE157" s="0" t="n">
        <f aca="false">IF(ISNUMBER(FIND(BE$1,$D157))=$AO$1,1,0)*VLOOKUP($Z$2,DALYs!$A$2:$MW$40,'Intervention list'!BE$195+1,0)</f>
        <v>0</v>
      </c>
      <c r="BF157" s="0" t="n">
        <f aca="false">IF(ISNUMBER(FIND(BF$1,$D157))=$AO$1,1,0)*VLOOKUP($Z$2,DALYs!$A$2:$MW$40,'Intervention list'!BF$195+1,0)</f>
        <v>0</v>
      </c>
      <c r="BG157" s="0" t="n">
        <f aca="false">IF(ISNUMBER(FIND(BG$1,$D157))=$AO$1,1,0)*VLOOKUP($Z$2,DALYs!$A$2:$MW$40,'Intervention list'!BG$195+1,0)</f>
        <v>0</v>
      </c>
      <c r="BH157" s="0" t="n">
        <f aca="false">IF(ISNUMBER(FIND(BH$1,$D157))=$AO$1,1,0)*VLOOKUP($Z$2,DALYs!$A$2:$MW$40,'Intervention list'!BH$195+1,0)</f>
        <v>0</v>
      </c>
      <c r="BI157" s="0" t="n">
        <f aca="false">IF(ISNUMBER(FIND(BI$1,$D157))=$AO$1,1,0)*VLOOKUP($Z$2,DALYs!$A$2:$MW$40,'Intervention list'!BI$195+1,0)</f>
        <v>0</v>
      </c>
      <c r="BJ157" s="0" t="n">
        <f aca="false">IF(ISNUMBER(FIND(BJ$1,$D157))=$AO$1,1,0)*VLOOKUP($Z$2,DALYs!$A$2:$MW$40,'Intervention list'!BJ$195+1,0)</f>
        <v>0</v>
      </c>
      <c r="BK157" s="0" t="n">
        <f aca="false">IF(ISNUMBER(FIND(BK$1,$D157))=$AO$1,1,0)*VLOOKUP($Z$2,DALYs!$A$2:$MW$40,'Intervention list'!BK$195+1,0)</f>
        <v>0</v>
      </c>
      <c r="BL157" s="0" t="n">
        <f aca="false">IF(ISNUMBER(FIND(BL$1,$D157))=$AO$1,1,0)*VLOOKUP($Z$2,DALYs!$A$2:$MW$40,'Intervention list'!BL$195+1,0)</f>
        <v>0</v>
      </c>
      <c r="BM157" s="0" t="n">
        <f aca="false">IF(ISNUMBER(FIND(BM$1,$D157))=$AO$1,1,0)*VLOOKUP($Z$2,DALYs!$A$2:$MW$40,'Intervention list'!BM$195+1,0)</f>
        <v>0</v>
      </c>
      <c r="BN157" s="0" t="n">
        <f aca="false">IF(ISNUMBER(FIND(BN$1,$D157))=$AO$1,1,0)*VLOOKUP($Z$2,DALYs!$A$2:$MW$40,'Intervention list'!BN$195+1,0)</f>
        <v>0</v>
      </c>
      <c r="BO157" s="0" t="n">
        <f aca="false">IF(ISNUMBER(FIND(BO$1,$D157))=$AO$1,1,0)*VLOOKUP($Z$2,DALYs!$A$2:$MW$40,'Intervention list'!BO$195+1,0)</f>
        <v>0</v>
      </c>
      <c r="BP157" s="0" t="n">
        <f aca="false">IF(ISNUMBER(FIND(BP$1,$D157))=$AO$1,1,0)*VLOOKUP($Z$2,DALYs!$A$2:$MW$40,'Intervention list'!BP$195+1,0)</f>
        <v>0</v>
      </c>
      <c r="BQ157" s="0" t="n">
        <f aca="false">IF(ISNUMBER(FIND(BQ$1,$D157))=$AO$1,1,0)*VLOOKUP($Z$2,DALYs!$A$2:$MW$40,'Intervention list'!BQ$195+1,0)</f>
        <v>0</v>
      </c>
      <c r="BR157" s="0" t="n">
        <f aca="false">IF(ISNUMBER(FIND(BR$1,$D157))=$AO$1,1,0)*VLOOKUP($Z$2,DALYs!$A$2:$MW$40,'Intervention list'!BR$195+1,0)</f>
        <v>0</v>
      </c>
      <c r="BS157" s="0" t="n">
        <f aca="false">IF(ISNUMBER(FIND(BS$1,$D157))=$AO$1,1,0)*VLOOKUP($Z$2,DALYs!$A$2:$MW$40,'Intervention list'!BS$195+1,0)</f>
        <v>0</v>
      </c>
      <c r="BT157" s="0" t="n">
        <f aca="false">IF(ISNUMBER(FIND(BT$1,$D157))=$AO$1,1,0)*VLOOKUP($Z$2,DALYs!$A$2:$MW$40,'Intervention list'!BT$195+1,0)</f>
        <v>0</v>
      </c>
      <c r="BU157" s="0" t="n">
        <f aca="false">IF(ISNUMBER(FIND(BU$1,$D157))=$AO$1,1,0)*VLOOKUP($Z$2,DALYs!$A$2:$MW$40,'Intervention list'!BU$195+1,0)</f>
        <v>0</v>
      </c>
      <c r="BV157" s="0" t="n">
        <f aca="false">IF(ISNUMBER(FIND(BV$1,$D157))=$AO$1,1,0)*VLOOKUP($Z$2,DALYs!$A$2:$MW$40,'Intervention list'!BV$195+1,0)</f>
        <v>0</v>
      </c>
      <c r="BW157" s="0" t="n">
        <f aca="false">IF(ISNUMBER(FIND(BW$1,$D157))=$AO$1,1,0)*VLOOKUP($Z$2,DALYs!$A$2:$MW$40,'Intervention list'!BW$195+1,0)</f>
        <v>0</v>
      </c>
      <c r="BX157" s="0" t="n">
        <f aca="false">IF(ISNUMBER(FIND(BX$1,$D157))=$AO$1,1,0)*VLOOKUP($Z$2,DALYs!$A$2:$MW$40,'Intervention list'!BX$195+1,0)</f>
        <v>0</v>
      </c>
      <c r="BY157" s="0" t="n">
        <f aca="false">IF(ISNUMBER(FIND(BY$1,$D157))=$AO$1,1,0)*VLOOKUP($Z$2,DALYs!$A$2:$MW$40,'Intervention list'!BY$195+1,0)</f>
        <v>0</v>
      </c>
      <c r="BZ157" s="0" t="n">
        <f aca="false">IF(ISNUMBER(FIND(BZ$1,$D157))=$AO$1,1,0)*VLOOKUP($Z$2,DALYs!$A$2:$MW$40,'Intervention list'!BZ$195+1,0)</f>
        <v>0</v>
      </c>
      <c r="CA157" s="0" t="n">
        <f aca="false">IF(ISNUMBER(FIND(CA$1,$D157))=$AO$1,1,0)*VLOOKUP($Z$2,DALYs!$A$2:$MW$40,'Intervention list'!CA$195+1,0)</f>
        <v>0</v>
      </c>
      <c r="CB157" s="0" t="n">
        <f aca="false">IF(ISNUMBER(FIND(CB$1,$D157))=$AO$1,1,0)*VLOOKUP($Z$2,DALYs!$A$2:$MW$40,'Intervention list'!CB$195+1,0)</f>
        <v>0</v>
      </c>
      <c r="CC157" s="0" t="n">
        <f aca="false">IF(ISNUMBER(FIND(CC$1,$D157))=$AO$1,1,0)*VLOOKUP($Z$2,DALYs!$A$2:$MW$40,'Intervention list'!CC$195+1,0)</f>
        <v>0</v>
      </c>
      <c r="CD157" s="0" t="n">
        <f aca="false">IF(ISNUMBER(FIND(CD$1,$D157))=$AO$1,1,0)*VLOOKUP($Z$2,DALYs!$A$2:$MW$40,'Intervention list'!CD$195+1,0)</f>
        <v>0</v>
      </c>
      <c r="CE157" s="0" t="n">
        <f aca="false">IF(ISNUMBER(FIND(CE$1,$D157))=$AO$1,1,0)*VLOOKUP($Z$2,DALYs!$A$2:$MW$40,'Intervention list'!CE$195+1,0)</f>
        <v>0</v>
      </c>
      <c r="CF157" s="0" t="n">
        <f aca="false">IF(ISNUMBER(FIND(CF$1,$D157))=$AO$1,1,0)*VLOOKUP($Z$2,DALYs!$A$2:$MW$40,'Intervention list'!CF$195+1,0)</f>
        <v>0</v>
      </c>
      <c r="CG157" s="0" t="n">
        <f aca="false">IF(ISNUMBER(FIND(CG$1,$D157))=$AO$1,1,0)*VLOOKUP($Z$2,DALYs!$A$2:$MW$40,'Intervention list'!CG$195+1,0)</f>
        <v>0</v>
      </c>
      <c r="CH157" s="0" t="n">
        <f aca="false">IF(ISNUMBER(FIND(CH$1,$D157))=$AO$1,1,0)*VLOOKUP($Z$2,DALYs!$A$2:$MW$40,'Intervention list'!CH$195+1,0)</f>
        <v>0</v>
      </c>
      <c r="CI157" s="0" t="n">
        <f aca="false">IF(ISNUMBER(FIND(CI$1,$D157))=$AO$1,1,0)*VLOOKUP($Z$2,DALYs!$A$2:$MW$40,'Intervention list'!CI$195+1,0)</f>
        <v>0</v>
      </c>
      <c r="CJ157" s="0" t="n">
        <f aca="false">IF(ISNUMBER(FIND(CJ$1,$D157))=$AO$1,1,0)*VLOOKUP($Z$2,DALYs!$A$2:$MW$40,'Intervention list'!CJ$195+1,0)</f>
        <v>0</v>
      </c>
      <c r="CK157" s="0" t="n">
        <f aca="false">IF(ISNUMBER(FIND(CK$1,$D157))=$AO$1,1,0)*VLOOKUP($Z$2,DALYs!$A$2:$MW$40,'Intervention list'!CK$195+1,0)</f>
        <v>0</v>
      </c>
      <c r="CL157" s="0" t="n">
        <f aca="false">IF(ISNUMBER(FIND(CL$1,$D157))=$AO$1,1,0)*VLOOKUP($Z$2,DALYs!$A$2:$MW$40,'Intervention list'!CL$195+1,0)</f>
        <v>0</v>
      </c>
      <c r="CM157" s="0" t="n">
        <f aca="false">IF(ISNUMBER(FIND(CM$1,$D157))=$AO$1,1,0)*VLOOKUP($Z$2,DALYs!$A$2:$MW$40,'Intervention list'!CM$195+1,0)</f>
        <v>0</v>
      </c>
      <c r="CN157" s="0" t="n">
        <f aca="false">IF(ISNUMBER(FIND(CN$1,$D157))=$AO$1,1,0)*VLOOKUP($Z$2,DALYs!$A$2:$MW$40,'Intervention list'!CN$195+1,0)</f>
        <v>0</v>
      </c>
      <c r="CO157" s="0" t="n">
        <f aca="false">IF(ISNUMBER(FIND(CO$1,$D157))=$AO$1,1,0)*VLOOKUP($Z$2,DALYs!$A$2:$MW$40,'Intervention list'!CO$195+1,0)</f>
        <v>0</v>
      </c>
      <c r="CP157" s="0" t="n">
        <f aca="false">IF(ISNUMBER(FIND(CP$1,$D157))=$AO$1,1,0)*VLOOKUP($Z$2,DALYs!$A$2:$MW$40,'Intervention list'!CP$195+1,0)</f>
        <v>0</v>
      </c>
      <c r="CQ157" s="0" t="n">
        <f aca="false">IF(ISNUMBER(FIND(CQ$1,$D157))=$AO$1,1,0)*VLOOKUP($Z$2,DALYs!$A$2:$MW$40,'Intervention list'!CQ$195+1,0)</f>
        <v>0</v>
      </c>
      <c r="CR157" s="0" t="n">
        <f aca="false">IF(ISNUMBER(FIND(CR$1,$D157))=$AO$1,1,0)*VLOOKUP($Z$2,DALYs!$A$2:$MW$40,'Intervention list'!CR$195+1,0)</f>
        <v>0</v>
      </c>
      <c r="CS157" s="0" t="n">
        <f aca="false">IF(ISNUMBER(FIND(CS$1,$D157))=$AO$1,1,0)*VLOOKUP($Z$2,DALYs!$A$2:$MW$40,'Intervention list'!CS$195+1,0)</f>
        <v>0</v>
      </c>
      <c r="CT157" s="0" t="n">
        <f aca="false">IF(ISNUMBER(FIND(CT$1,$D157))=$AO$1,1,0)*VLOOKUP($Z$2,DALYs!$A$2:$MW$40,'Intervention list'!CT$195+1,0)</f>
        <v>0</v>
      </c>
      <c r="CU157" s="0" t="n">
        <f aca="false">IF(ISNUMBER(FIND(CU$1,$D157))=$AO$1,1,0)*VLOOKUP($Z$2,DALYs!$A$2:$MW$40,'Intervention list'!CU$195+1,0)</f>
        <v>0</v>
      </c>
      <c r="CV157" s="0" t="n">
        <f aca="false">IF(ISNUMBER(FIND(CV$1,$D157))=$AO$1,1,0)*VLOOKUP($Z$2,DALYs!$A$2:$MW$40,'Intervention list'!CV$195+1,0)</f>
        <v>0</v>
      </c>
      <c r="CW157" s="0" t="n">
        <f aca="false">IF(ISNUMBER(FIND(CW$1,$D157))=$AO$1,1,0)*VLOOKUP($Z$2,DALYs!$A$2:$MW$40,'Intervention list'!CW$195+1,0)</f>
        <v>0</v>
      </c>
      <c r="CX157" s="0" t="n">
        <f aca="false">IF(ISNUMBER(FIND(CX$1,$D157))=$AO$1,1,0)*VLOOKUP($Z$2,DALYs!$A$2:$MW$40,'Intervention list'!CX$195+1,0)</f>
        <v>0</v>
      </c>
      <c r="CY157" s="0" t="n">
        <f aca="false">IF(ISNUMBER(FIND(CY$1,$D157))=$AO$1,1,0)*VLOOKUP($Z$2,DALYs!$A$2:$MW$40,'Intervention list'!CY$195+1,0)</f>
        <v>0</v>
      </c>
      <c r="CZ157" s="0" t="n">
        <f aca="false">IF(ISNUMBER(FIND(CZ$1,$D157))=$AO$1,1,0)*VLOOKUP($Z$2,DALYs!$A$2:$MW$40,'Intervention list'!CZ$195+1,0)</f>
        <v>0</v>
      </c>
      <c r="DA157" s="0" t="n">
        <f aca="false">IF(ISNUMBER(FIND(DA$1,$D157))=$AO$1,1,0)*VLOOKUP($Z$2,DALYs!$A$2:$MW$40,'Intervention list'!DA$195+1,0)</f>
        <v>0</v>
      </c>
      <c r="DB157" s="0" t="n">
        <f aca="false">IF(ISNUMBER(FIND(DB$1,$D157))=$AO$1,1,0)*VLOOKUP($Z$2,DALYs!$A$2:$MW$40,'Intervention list'!DB$195+1,0)</f>
        <v>0</v>
      </c>
      <c r="DC157" s="0" t="n">
        <f aca="false">IF(ISNUMBER(FIND(DC$1,$D157))=$AO$1,1,0)*VLOOKUP($Z$2,DALYs!$A$2:$MW$40,'Intervention list'!DC$195+1,0)</f>
        <v>0</v>
      </c>
      <c r="DD157" s="0" t="n">
        <f aca="false">IF(ISNUMBER(FIND(DD$1,$D157))=$AO$1,1,0)*VLOOKUP($Z$2,DALYs!$A$2:$MW$40,'Intervention list'!DD$195+1,0)</f>
        <v>0</v>
      </c>
      <c r="DE157" s="0" t="n">
        <f aca="false">IF(ISNUMBER(FIND(DE$1,$D157))=$AO$1,1,0)*VLOOKUP($Z$2,DALYs!$A$2:$MW$40,'Intervention list'!DE$195+1,0)</f>
        <v>0</v>
      </c>
      <c r="DF157" s="0" t="n">
        <f aca="false">IF(ISNUMBER(FIND(DF$1,$D157))=$AO$1,1,0)*VLOOKUP($Z$2,DALYs!$A$2:$MW$40,'Intervention list'!DF$195+1,0)</f>
        <v>0</v>
      </c>
      <c r="DG157" s="0" t="n">
        <f aca="false">IF(ISNUMBER(FIND(DG$1,$D157))=$AO$1,1,0)*VLOOKUP($Z$2,DALYs!$A$2:$MW$40,'Intervention list'!DG$195+1,0)</f>
        <v>0</v>
      </c>
      <c r="DH157" s="0" t="n">
        <f aca="false">IF(ISNUMBER(FIND(DH$1,$D157))=$AO$1,1,0)*VLOOKUP($Z$2,DALYs!$A$2:$MW$40,'Intervention list'!DH$195+1,0)</f>
        <v>0</v>
      </c>
      <c r="DI157" s="0" t="n">
        <f aca="false">IF(ISNUMBER(FIND(DI$1,$D157))=$AO$1,1,0)*VLOOKUP($Z$2,DALYs!$A$2:$MW$40,'Intervention list'!DI$195+1,0)</f>
        <v>0</v>
      </c>
      <c r="DJ157" s="0" t="n">
        <f aca="false">IF(ISNUMBER(FIND(DJ$1,$D157))=$AO$1,1,0)*VLOOKUP($Z$2,DALYs!$A$2:$MW$40,'Intervention list'!DJ$195+1,0)</f>
        <v>0</v>
      </c>
      <c r="DK157" s="0" t="n">
        <f aca="false">IF(ISNUMBER(FIND(DK$1,$D157))=$AO$1,1,0)*VLOOKUP($Z$2,DALYs!$A$2:$MW$40,'Intervention list'!DK$195+1,0)</f>
        <v>0</v>
      </c>
      <c r="DL157" s="0" t="n">
        <f aca="false">IF(ISNUMBER(FIND(DL$1,$D157))=$AO$1,1,0)*VLOOKUP($Z$2,DALYs!$A$2:$MW$40,'Intervention list'!DL$195+1,0)</f>
        <v>0</v>
      </c>
      <c r="DM157" s="0" t="n">
        <f aca="false">IF(ISNUMBER(FIND(DM$1,$D157))=$AO$1,1,0)*VLOOKUP($Z$2,DALYs!$A$2:$MW$40,'Intervention list'!DM$195+1,0)</f>
        <v>0</v>
      </c>
      <c r="DN157" s="0" t="n">
        <f aca="false">IF(ISNUMBER(FIND(DN$1,$D157))=$AO$1,1,0)*VLOOKUP($Z$2,DALYs!$A$2:$MW$40,'Intervention list'!DN$195+1,0)</f>
        <v>0</v>
      </c>
      <c r="DO157" s="0" t="n">
        <f aca="false">IF(ISNUMBER(FIND(DO$1,$D157))=$AO$1,1,0)*VLOOKUP($Z$2,DALYs!$A$2:$MW$40,'Intervention list'!DO$195+1,0)</f>
        <v>0</v>
      </c>
      <c r="DP157" s="0" t="n">
        <f aca="false">IF(ISNUMBER(FIND(DP$1,$D157))=$AO$1,1,0)*VLOOKUP($Z$2,DALYs!$A$2:$MW$40,'Intervention list'!DP$195+1,0)</f>
        <v>0</v>
      </c>
      <c r="DQ157" s="0" t="n">
        <f aca="false">IF(ISNUMBER(FIND(DQ$1,$D157))=$AO$1,1,0)*VLOOKUP($Z$2,DALYs!$A$2:$MW$40,'Intervention list'!DQ$195+1,0)</f>
        <v>0</v>
      </c>
      <c r="DR157" s="0" t="n">
        <f aca="false">IF(ISNUMBER(FIND(DR$1,$D157))=$AO$1,1,0)*VLOOKUP($Z$2,DALYs!$A$2:$MW$40,'Intervention list'!DR$195+1,0)</f>
        <v>0</v>
      </c>
      <c r="DS157" s="0" t="n">
        <f aca="false">IF(ISNUMBER(FIND(DS$1,$D157))=$AO$1,1,0)*VLOOKUP($Z$2,DALYs!$A$2:$MW$40,'Intervention list'!DS$195+1,0)</f>
        <v>0</v>
      </c>
      <c r="DT157" s="0" t="n">
        <f aca="false">IF(ISNUMBER(FIND(DT$1,$D157))=$AO$1,1,0)*VLOOKUP($Z$2,DALYs!$A$2:$MW$40,'Intervention list'!DT$195+1,0)</f>
        <v>0</v>
      </c>
      <c r="DU157" s="0" t="n">
        <f aca="false">IF(ISNUMBER(FIND(DU$1,$D157))=$AO$1,1,0)*VLOOKUP($Z$2,DALYs!$A$2:$MW$40,'Intervention list'!DU$195+1,0)</f>
        <v>0</v>
      </c>
      <c r="DV157" s="0" t="n">
        <f aca="false">IF(ISNUMBER(FIND(DV$1,$D157))=$AO$1,1,0)*VLOOKUP($Z$2,DALYs!$A$2:$MW$40,'Intervention list'!DV$195+1,0)</f>
        <v>0</v>
      </c>
      <c r="DW157" s="0" t="n">
        <f aca="false">IF(ISNUMBER(FIND(DW$1,$D157))=$AO$1,1,0)*VLOOKUP($Z$2,DALYs!$A$2:$MW$40,'Intervention list'!DW$195+1,0)</f>
        <v>0</v>
      </c>
      <c r="DX157" s="0" t="n">
        <f aca="false">IF(ISNUMBER(FIND(DX$1,$D157))=$AO$1,1,0)*VLOOKUP($Z$2,DALYs!$A$2:$MW$40,'Intervention list'!DX$195+1,0)</f>
        <v>0</v>
      </c>
      <c r="DY157" s="0" t="n">
        <f aca="false">IF(ISNUMBER(FIND(DY$1,$D157))=$AO$1,1,0)*VLOOKUP($Z$2,DALYs!$A$2:$MW$40,'Intervention list'!DY$195+1,0)</f>
        <v>0</v>
      </c>
      <c r="DZ157" s="0" t="n">
        <f aca="false">IF(ISNUMBER(FIND(DZ$1,$D157))=$AO$1,1,0)*VLOOKUP($Z$2,DALYs!$A$2:$MW$40,'Intervention list'!DZ$195+1,0)</f>
        <v>0</v>
      </c>
      <c r="EA157" s="0" t="n">
        <f aca="false">IF(ISNUMBER(FIND(EA$1,$D157))=$AO$1,1,0)*VLOOKUP($Z$2,DALYs!$A$2:$MW$40,'Intervention list'!EA$195+1,0)</f>
        <v>0</v>
      </c>
      <c r="EB157" s="0" t="n">
        <f aca="false">IF(ISNUMBER(FIND(EB$1,$D157))=$AO$1,1,0)*VLOOKUP($Z$2,DALYs!$A$2:$MW$40,'Intervention list'!EB$195+1,0)</f>
        <v>0</v>
      </c>
      <c r="EC157" s="0" t="n">
        <f aca="false">IF(ISNUMBER(FIND(EC$1,$D157))=$AO$1,1,0)*VLOOKUP($Z$2,DALYs!$A$2:$MW$40,'Intervention list'!EC$195+1,0)</f>
        <v>0</v>
      </c>
      <c r="ED157" s="0" t="n">
        <f aca="false">IF(ISNUMBER(FIND(ED$1,$D157))=$AO$1,1,0)*VLOOKUP($Z$2,DALYs!$A$2:$MW$40,'Intervention list'!ED$195+1,0)</f>
        <v>0</v>
      </c>
      <c r="EE157" s="0" t="n">
        <f aca="false">IF(ISNUMBER(FIND(EE$1,$D157))=$AO$1,1,0)*VLOOKUP($Z$2,DALYs!$A$2:$MW$40,'Intervention list'!EE$195+1,0)</f>
        <v>0</v>
      </c>
      <c r="EF157" s="0" t="n">
        <f aca="false">IF(ISNUMBER(FIND(EF$1,$D157))=$AO$1,1,0)*VLOOKUP($Z$2,DALYs!$A$2:$MW$40,'Intervention list'!EF$195+1,0)</f>
        <v>0</v>
      </c>
      <c r="EG157" s="0" t="n">
        <f aca="false">IF(ISNUMBER(FIND(EG$1,$D157))=$AO$1,1,0)*VLOOKUP($Z$2,DALYs!$A$2:$MW$40,'Intervention list'!EG$195+1,0)</f>
        <v>0</v>
      </c>
      <c r="EH157" s="0" t="n">
        <f aca="false">IF(ISNUMBER(FIND(EH$1,$D157))=$AO$1,1,0)*VLOOKUP($Z$2,DALYs!$A$2:$MW$40,'Intervention list'!EH$195+1,0)</f>
        <v>0</v>
      </c>
      <c r="EI157" s="0" t="n">
        <f aca="false">IF(ISNUMBER(FIND(EI$1,$D157))=$AO$1,1,0)*VLOOKUP($Z$2,DALYs!$A$2:$MW$40,'Intervention list'!EI$195+1,0)</f>
        <v>0</v>
      </c>
      <c r="EJ157" s="0" t="n">
        <f aca="false">IF(ISNUMBER(FIND(EJ$1,$D157))=$AO$1,1,0)*VLOOKUP($Z$2,DALYs!$A$2:$MW$40,'Intervention list'!EJ$195+1,0)</f>
        <v>0</v>
      </c>
      <c r="EK157" s="0" t="n">
        <f aca="false">IF(ISNUMBER(FIND(EK$1,$D157))=$AO$1,1,0)*VLOOKUP($Z$2,DALYs!$A$2:$MW$40,'Intervention list'!EK$195+1,0)</f>
        <v>0</v>
      </c>
      <c r="EL157" s="0" t="n">
        <f aca="false">IF(ISNUMBER(FIND(EL$1,$D157))=$AO$1,1,0)*VLOOKUP($Z$2,DALYs!$A$2:$MW$40,'Intervention list'!EL$195+1,0)</f>
        <v>0</v>
      </c>
      <c r="EM157" s="0" t="n">
        <f aca="false">IF(ISNUMBER(FIND(EM$1,$D157))=$AO$1,1,0)*VLOOKUP($Z$2,DALYs!$A$2:$MW$40,'Intervention list'!EM$195+1,0)</f>
        <v>0</v>
      </c>
      <c r="EN157" s="0" t="n">
        <f aca="false">IF(ISNUMBER(FIND(EN$1,$D157))=$AO$1,1,0)*VLOOKUP($Z$2,DALYs!$A$2:$MW$40,'Intervention list'!EN$195+1,0)</f>
        <v>0</v>
      </c>
      <c r="EO157" s="0" t="n">
        <f aca="false">IF(ISNUMBER(FIND(EO$1,$D157))=$AO$1,1,0)*VLOOKUP($Z$2,DALYs!$A$2:$MW$40,'Intervention list'!EO$195+1,0)</f>
        <v>0</v>
      </c>
      <c r="EP157" s="0" t="n">
        <f aca="false">IF(ISNUMBER(FIND(EP$1,$D157))=$AO$1,1,0)*VLOOKUP($Z$2,DALYs!$A$2:$MW$40,'Intervention list'!EP$195+1,0)</f>
        <v>0</v>
      </c>
      <c r="EQ157" s="0" t="n">
        <f aca="false">IF(ISNUMBER(FIND(EQ$1,$D157))=$AO$1,1,0)*VLOOKUP($Z$2,DALYs!$A$2:$MW$40,'Intervention list'!EQ$195+1,0)</f>
        <v>0</v>
      </c>
      <c r="ER157" s="0" t="n">
        <f aca="false">IF(ISNUMBER(FIND(ER$1,$D157))=$AO$1,1,0)*VLOOKUP($Z$2,DALYs!$A$2:$MW$40,'Intervention list'!ER$195+1,0)</f>
        <v>0</v>
      </c>
      <c r="ES157" s="0" t="n">
        <f aca="false">IF(ISNUMBER(FIND(ES$1,$D157))=$AO$1,1,0)*VLOOKUP($Z$2,DALYs!$A$2:$MW$40,'Intervention list'!ES$195+1,0)</f>
        <v>0</v>
      </c>
      <c r="ET157" s="0" t="n">
        <f aca="false">IF(ISNUMBER(FIND(ET$1,$D157))=$AO$1,1,0)*VLOOKUP($Z$2,DALYs!$A$2:$MW$40,'Intervention list'!ET$195+1,0)</f>
        <v>0</v>
      </c>
      <c r="EU157" s="0" t="n">
        <f aca="false">IF(ISNUMBER(FIND(EU$1,$D157))=$AO$1,1,0)*VLOOKUP($Z$2,DALYs!$A$2:$MW$40,'Intervention list'!EU$195+1,0)</f>
        <v>0</v>
      </c>
      <c r="EV157" s="0" t="n">
        <f aca="false">IF(ISNUMBER(FIND(EV$1,$D157))=$AO$1,1,0)*VLOOKUP($Z$2,DALYs!$A$2:$MW$40,'Intervention list'!EV$195+1,0)</f>
        <v>0</v>
      </c>
      <c r="EW157" s="0" t="n">
        <f aca="false">IF(ISNUMBER(FIND(EW$1,$D157))=$AO$1,1,0)*VLOOKUP($Z$2,DALYs!$A$2:$MW$40,'Intervention list'!EW$195+1,0)</f>
        <v>0</v>
      </c>
      <c r="EX157" s="0" t="n">
        <f aca="false">IF(ISNUMBER(FIND(EX$1,$D157))=$AO$1,1,0)*VLOOKUP($Z$2,DALYs!$A$2:$MW$40,'Intervention list'!EX$195+1,0)</f>
        <v>0</v>
      </c>
      <c r="EY157" s="0" t="n">
        <f aca="false">IF(ISNUMBER(FIND(EY$1,$D157))=$AO$1,1,0)*VLOOKUP($Z$2,DALYs!$A$2:$MW$40,'Intervention list'!EY$195+1,0)</f>
        <v>0</v>
      </c>
      <c r="EZ157" s="0" t="n">
        <f aca="false">IF(ISNUMBER(FIND(EZ$1,$D157))=$AO$1,1,0)*VLOOKUP($Z$2,DALYs!$A$2:$MW$40,'Intervention list'!EZ$195+1,0)</f>
        <v>0</v>
      </c>
      <c r="FA157" s="0" t="n">
        <f aca="false">IF(ISNUMBER(FIND(FA$1,$D157))=$AO$1,1,0)*VLOOKUP($Z$2,DALYs!$A$2:$MW$40,'Intervention list'!FA$195+1,0)</f>
        <v>0</v>
      </c>
      <c r="FB157" s="0" t="n">
        <f aca="false">IF(ISNUMBER(FIND(FB$1,$D157))=$AO$1,1,0)*VLOOKUP($Z$2,DALYs!$A$2:$MW$40,'Intervention list'!FB$195+1,0)</f>
        <v>0</v>
      </c>
      <c r="FC157" s="0" t="n">
        <f aca="false">IF(ISNUMBER(FIND(FC$1,$D157))=$AO$1,1,0)*VLOOKUP($Z$2,DALYs!$A$2:$MW$40,'Intervention list'!FC$195+1,0)</f>
        <v>0</v>
      </c>
      <c r="FD157" s="0" t="n">
        <f aca="false">IF(ISNUMBER(FIND(FD$1,$D157))=$AO$1,1,0)*VLOOKUP($Z$2,DALYs!$A$2:$MW$40,'Intervention list'!FD$195+1,0)</f>
        <v>0</v>
      </c>
      <c r="FE157" s="0" t="n">
        <f aca="false">IF(ISNUMBER(FIND(FE$1,$D157))=$AO$1,1,0)*VLOOKUP($Z$2,DALYs!$A$2:$MW$40,'Intervention list'!FE$195+1,0)</f>
        <v>0</v>
      </c>
      <c r="FF157" s="0" t="n">
        <f aca="false">IF(ISNUMBER(FIND(FF$1,$D157))=$AO$1,1,0)*VLOOKUP($Z$2,DALYs!$A$2:$MW$40,'Intervention list'!FF$195+1,0)</f>
        <v>0</v>
      </c>
      <c r="FG157" s="0" t="n">
        <f aca="false">IF(ISNUMBER(FIND(FG$1,$D157))=$AO$1,1,0)*VLOOKUP($Z$2,DALYs!$A$2:$MW$40,'Intervention list'!FG$195+1,0)</f>
        <v>0</v>
      </c>
      <c r="FH157" s="0" t="n">
        <f aca="false">IF(ISNUMBER(FIND(FH$1,$D157))=$AO$1,1,0)*VLOOKUP($Z$2,DALYs!$A$2:$MW$40,'Intervention list'!FH$195+1,0)</f>
        <v>0</v>
      </c>
      <c r="FI157" s="0" t="n">
        <f aca="false">IF(ISNUMBER(FIND(FI$1,$D157))=$AO$1,1,0)*VLOOKUP($Z$2,DALYs!$A$2:$MW$40,'Intervention list'!FI$195+1,0)</f>
        <v>0</v>
      </c>
      <c r="FJ157" s="0" t="n">
        <f aca="false">IF(ISNUMBER(FIND(FJ$1,$D157))=$AO$1,1,0)*VLOOKUP($Z$2,DALYs!$A$2:$MW$40,'Intervention list'!FJ$195+1,0)</f>
        <v>0</v>
      </c>
      <c r="FK157" s="0" t="n">
        <f aca="false">IF(ISNUMBER(FIND(FK$1,$D157))=$AO$1,1,0)*VLOOKUP($Z$2,DALYs!$A$2:$MW$40,'Intervention list'!FK$195+1,0)</f>
        <v>0</v>
      </c>
      <c r="FL157" s="0" t="n">
        <f aca="false">IF(ISNUMBER(FIND(FL$1,$D157))=$AO$1,1,0)*VLOOKUP($Z$2,DALYs!$A$2:$MW$40,'Intervention list'!FL$195+1,0)</f>
        <v>0</v>
      </c>
      <c r="FM157" s="0" t="n">
        <f aca="false">IF(ISNUMBER(FIND(FM$1,$D157))=$AO$1,1,0)*VLOOKUP($Z$2,DALYs!$A$2:$MW$40,'Intervention list'!FM$195+1,0)</f>
        <v>0</v>
      </c>
      <c r="FN157" s="0" t="n">
        <f aca="false">IF(ISNUMBER(FIND(FN$1,$D157))=$AO$1,1,0)*VLOOKUP($Z$2,DALYs!$A$2:$MW$40,'Intervention list'!FN$195+1,0)</f>
        <v>0</v>
      </c>
      <c r="FO157" s="0" t="n">
        <f aca="false">IF(ISNUMBER(FIND(FO$1,$D157))=$AO$1,1,0)*VLOOKUP($Z$2,DALYs!$A$2:$MW$40,'Intervention list'!FO$195+1,0)</f>
        <v>0</v>
      </c>
      <c r="FP157" s="0" t="n">
        <f aca="false">IF(ISNUMBER(FIND(FP$1,$D157))=$AO$1,1,0)*VLOOKUP($Z$2,DALYs!$A$2:$MW$40,'Intervention list'!FP$195+1,0)</f>
        <v>0</v>
      </c>
      <c r="FQ157" s="0" t="n">
        <f aca="false">IF(ISNUMBER(FIND(FQ$1,$D157))=$AO$1,1,0)*VLOOKUP($Z$2,DALYs!$A$2:$MW$40,'Intervention list'!FQ$195+1,0)</f>
        <v>0</v>
      </c>
      <c r="FR157" s="0" t="n">
        <f aca="false">IF(ISNUMBER(FIND(FR$1,$D157))=$AO$1,1,0)*VLOOKUP($Z$2,DALYs!$A$2:$MW$40,'Intervention list'!FR$195+1,0)</f>
        <v>0</v>
      </c>
      <c r="FS157" s="0" t="n">
        <f aca="false">IF(ISNUMBER(FIND(FS$1,$D157))=$AO$1,1,0)*VLOOKUP($Z$2,DALYs!$A$2:$MW$40,'Intervention list'!FS$195+1,0)</f>
        <v>0</v>
      </c>
      <c r="FT157" s="0" t="n">
        <f aca="false">IF(ISNUMBER(FIND(FT$1,$D157))=$AO$1,1,0)*VLOOKUP($Z$2,DALYs!$A$2:$MW$40,'Intervention list'!FT$195+1,0)</f>
        <v>0</v>
      </c>
      <c r="FU157" s="0" t="n">
        <f aca="false">IF(ISNUMBER(FIND(FU$1,$D157))=$AO$1,1,0)*VLOOKUP($Z$2,DALYs!$A$2:$MW$40,'Intervention list'!FU$195+1,0)</f>
        <v>0</v>
      </c>
      <c r="FV157" s="0" t="n">
        <f aca="false">IF(ISNUMBER(FIND(FV$1,$D157))=$AO$1,1,0)*VLOOKUP($Z$2,DALYs!$A$2:$MW$40,'Intervention list'!FV$195+1,0)</f>
        <v>0</v>
      </c>
      <c r="FW157" s="0" t="n">
        <f aca="false">IF(ISNUMBER(FIND(FW$1,$D157))=$AO$1,1,0)*VLOOKUP($Z$2,DALYs!$A$2:$MW$40,'Intervention list'!FW$195+1,0)</f>
        <v>0</v>
      </c>
      <c r="FX157" s="0" t="n">
        <f aca="false">IF(ISNUMBER(FIND(FX$1,$D157))=$AO$1,1,0)*VLOOKUP($Z$2,DALYs!$A$2:$MW$40,'Intervention list'!FX$195+1,0)</f>
        <v>0</v>
      </c>
      <c r="FY157" s="0" t="n">
        <f aca="false">IF(ISNUMBER(FIND(FY$1,$D157))=$AO$1,1,0)*VLOOKUP($Z$2,DALYs!$A$2:$MW$40,'Intervention list'!FY$195+1,0)</f>
        <v>0</v>
      </c>
      <c r="FZ157" s="0" t="n">
        <f aca="false">IF(ISNUMBER(FIND(FZ$1,$D157))=$AO$1,1,0)*VLOOKUP($Z$2,DALYs!$A$2:$MW$40,'Intervention list'!FZ$195+1,0)</f>
        <v>0</v>
      </c>
      <c r="GA157" s="0" t="n">
        <f aca="false">IF(ISNUMBER(FIND(GA$1,$D157))=$AO$1,1,0)*VLOOKUP($Z$2,DALYs!$A$2:$MW$40,'Intervention list'!GA$195+1,0)</f>
        <v>0</v>
      </c>
      <c r="GB157" s="0" t="n">
        <f aca="false">IF(ISNUMBER(FIND(GB$1,$D157))=$AO$1,1,0)*VLOOKUP($Z$2,DALYs!$A$2:$MW$40,'Intervention list'!GB$195+1,0)</f>
        <v>0</v>
      </c>
      <c r="GC157" s="0" t="n">
        <f aca="false">IF(ISNUMBER(FIND(GC$1,$D157))=$AO$1,1,0)*VLOOKUP($Z$2,DALYs!$A$2:$MW$40,'Intervention list'!GC$195+1,0)</f>
        <v>0</v>
      </c>
      <c r="GD157" s="0" t="n">
        <f aca="false">IF(ISNUMBER(FIND(GD$1,$D157))=$AO$1,1,0)*VLOOKUP($Z$2,DALYs!$A$2:$MW$40,'Intervention list'!GD$195+1,0)</f>
        <v>0</v>
      </c>
      <c r="GE157" s="0" t="n">
        <f aca="false">IF(ISNUMBER(FIND(GE$1,$D157))=$AO$1,1,0)*VLOOKUP($Z$2,DALYs!$A$2:$MW$40,'Intervention list'!GE$195+1,0)</f>
        <v>0</v>
      </c>
      <c r="GF157" s="0" t="n">
        <f aca="false">IF(ISNUMBER(FIND(GF$1,$D157))=$AO$1,1,0)*VLOOKUP($Z$2,DALYs!$A$2:$MW$40,'Intervention list'!GF$195+1,0)</f>
        <v>0</v>
      </c>
      <c r="GG157" s="0" t="n">
        <f aca="false">IF(ISNUMBER(FIND(GG$1,$D157))=$AO$1,1,0)*VLOOKUP($Z$2,DALYs!$A$2:$MW$40,'Intervention list'!GG$195+1,0)</f>
        <v>0</v>
      </c>
      <c r="GH157" s="0" t="n">
        <f aca="false">IF(ISNUMBER(FIND(GH$1,$D157))=$AO$1,1,0)*VLOOKUP($Z$2,DALYs!$A$2:$MW$40,'Intervention list'!GH$195+1,0)</f>
        <v>0</v>
      </c>
      <c r="GI157" s="0" t="n">
        <f aca="false">IF(ISNUMBER(FIND(GI$1,$D157))=$AO$1,1,0)*VLOOKUP($Z$2,DALYs!$A$2:$MW$40,'Intervention list'!GI$195+1,0)</f>
        <v>0</v>
      </c>
      <c r="GJ157" s="0" t="n">
        <f aca="false">IF(ISNUMBER(FIND(GJ$1,$D157))=$AO$1,1,0)*VLOOKUP($Z$2,DALYs!$A$2:$MW$40,'Intervention list'!GJ$195+1,0)</f>
        <v>0</v>
      </c>
      <c r="GK157" s="0" t="n">
        <f aca="false">IF(ISNUMBER(FIND(GK$1,$D157))=$AO$1,1,0)*VLOOKUP($Z$2,DALYs!$A$2:$MW$40,'Intervention list'!GK$195+1,0)</f>
        <v>0</v>
      </c>
      <c r="GL157" s="0" t="n">
        <f aca="false">IF(ISNUMBER(FIND(GL$1,$D157))=$AO$1,1,0)*VLOOKUP($Z$2,DALYs!$A$2:$MW$40,'Intervention list'!GL$195+1,0)</f>
        <v>0</v>
      </c>
      <c r="GM157" s="0" t="n">
        <f aca="false">IF(ISNUMBER(FIND(GM$1,$D157))=$AO$1,1,0)*VLOOKUP($Z$2,DALYs!$A$2:$MW$40,'Intervention list'!GM$195+1,0)</f>
        <v>0</v>
      </c>
      <c r="GN157" s="0" t="n">
        <f aca="false">IF(ISNUMBER(FIND(GN$1,$D157))=$AO$1,1,0)*VLOOKUP($Z$2,DALYs!$A$2:$MW$40,'Intervention list'!GN$195+1,0)</f>
        <v>0</v>
      </c>
      <c r="GO157" s="0" t="n">
        <f aca="false">IF(ISNUMBER(FIND(GO$1,$D157))=$AO$1,1,0)*VLOOKUP($Z$2,DALYs!$A$2:$MW$40,'Intervention list'!GO$195+1,0)</f>
        <v>0</v>
      </c>
      <c r="GP157" s="0" t="n">
        <f aca="false">IF(ISNUMBER(FIND(GP$1,$D157))=$AO$1,1,0)*VLOOKUP($Z$2,DALYs!$A$2:$MW$40,'Intervention list'!GP$195+1,0)</f>
        <v>0</v>
      </c>
      <c r="GQ157" s="0" t="n">
        <f aca="false">IF(ISNUMBER(FIND(GQ$1,$D157))=$AO$1,1,0)*VLOOKUP($Z$2,DALYs!$A$2:$MW$40,'Intervention list'!GQ$195+1,0)</f>
        <v>0</v>
      </c>
      <c r="GR157" s="0" t="n">
        <f aca="false">IF(ISNUMBER(FIND(GR$1,$D157))=$AO$1,1,0)*VLOOKUP($Z$2,DALYs!$A$2:$MW$40,'Intervention list'!GR$195+1,0)</f>
        <v>0</v>
      </c>
      <c r="GS157" s="0" t="n">
        <f aca="false">IF(ISNUMBER(FIND(GS$1,$D157))=$AO$1,1,0)*VLOOKUP($Z$2,DALYs!$A$2:$MW$40,'Intervention list'!GS$195+1,0)</f>
        <v>0</v>
      </c>
      <c r="GT157" s="0" t="n">
        <f aca="false">IF(ISNUMBER(FIND(GT$1,$D157))=$AO$1,1,0)*VLOOKUP($Z$2,DALYs!$A$2:$MW$40,'Intervention list'!GT$195+1,0)</f>
        <v>0</v>
      </c>
      <c r="GU157" s="0" t="n">
        <f aca="false">IF(ISNUMBER(FIND(GU$1,$D157))=$AO$1,1,0)*VLOOKUP($Z$2,DALYs!$A$2:$MW$40,'Intervention list'!GU$195+1,0)</f>
        <v>0</v>
      </c>
      <c r="GV157" s="0" t="n">
        <f aca="false">IF(ISNUMBER(FIND(GV$1,$D157))=$AO$1,1,0)*VLOOKUP($Z$2,DALYs!$A$2:$MW$40,'Intervention list'!GV$195+1,0)</f>
        <v>0</v>
      </c>
      <c r="GW157" s="0" t="n">
        <f aca="false">IF(ISNUMBER(FIND(GW$1,$D157))=$AO$1,1,0)*VLOOKUP($Z$2,DALYs!$A$2:$MW$40,'Intervention list'!GW$195+1,0)</f>
        <v>0</v>
      </c>
      <c r="GX157" s="0" t="n">
        <f aca="false">IF(ISNUMBER(FIND(GX$1,$D157))=$AO$1,1,0)*VLOOKUP($Z$2,DALYs!$A$2:$MW$40,'Intervention list'!GX$195+1,0)</f>
        <v>0</v>
      </c>
      <c r="GY157" s="0" t="n">
        <f aca="false">IF(ISNUMBER(FIND(GY$1,$D157))=$AO$1,1,0)*VLOOKUP($Z$2,DALYs!$A$2:$MW$40,'Intervention list'!GY$195+1,0)</f>
        <v>0</v>
      </c>
      <c r="GZ157" s="0" t="n">
        <f aca="false">IF(ISNUMBER(FIND(GZ$1,$D157))=$AO$1,1,0)*VLOOKUP($Z$2,DALYs!$A$2:$MW$40,'Intervention list'!GZ$195+1,0)</f>
        <v>0</v>
      </c>
      <c r="HA157" s="0" t="n">
        <f aca="false">IF(ISNUMBER(FIND(HA$1,$D157))=$AO$1,1,0)*VLOOKUP($Z$2,DALYs!$A$2:$MW$40,'Intervention list'!HA$195+1,0)</f>
        <v>0</v>
      </c>
      <c r="HB157" s="0" t="n">
        <f aca="false">IF(ISNUMBER(FIND(HB$1,$D157))=$AO$1,1,0)*VLOOKUP($Z$2,DALYs!$A$2:$MW$40,'Intervention list'!HB$195+1,0)</f>
        <v>0</v>
      </c>
      <c r="HC157" s="0" t="n">
        <f aca="false">IF(ISNUMBER(FIND(HC$1,$D157))=$AO$1,1,0)*VLOOKUP($Z$2,DALYs!$A$2:$MW$40,'Intervention list'!HC$195+1,0)</f>
        <v>0</v>
      </c>
      <c r="HD157" s="0" t="n">
        <f aca="false">IF(ISNUMBER(FIND(HD$1,$D157))=$AO$1,1,0)*VLOOKUP($Z$2,DALYs!$A$2:$MW$40,'Intervention list'!HD$195+1,0)</f>
        <v>0</v>
      </c>
      <c r="HE157" s="0" t="n">
        <f aca="false">IF(ISNUMBER(FIND(HE$1,$D157))=$AO$1,1,0)*VLOOKUP($Z$2,DALYs!$A$2:$MW$40,'Intervention list'!HE$195+1,0)</f>
        <v>0</v>
      </c>
      <c r="HF157" s="0" t="n">
        <f aca="false">IF(ISNUMBER(FIND(HF$1,$D157))=$AO$1,1,0)*VLOOKUP($Z$2,DALYs!$A$2:$MW$40,'Intervention list'!HF$195+1,0)</f>
        <v>0</v>
      </c>
      <c r="HG157" s="0" t="n">
        <f aca="false">IF(ISNUMBER(FIND(HG$1,$D157))=$AO$1,1,0)*VLOOKUP($Z$2,DALYs!$A$2:$MW$40,'Intervention list'!HG$195+1,0)</f>
        <v>0</v>
      </c>
      <c r="HH157" s="0" t="n">
        <f aca="false">IF(ISNUMBER(FIND(HH$1,$D157))=$AO$1,1,0)*VLOOKUP($Z$2,DALYs!$A$2:$MW$40,'Intervention list'!HH$195+1,0)</f>
        <v>0</v>
      </c>
      <c r="HI157" s="0" t="n">
        <f aca="false">IF(ISNUMBER(FIND(HI$1,$D157))=$AO$1,1,0)*VLOOKUP($Z$2,DALYs!$A$2:$MW$40,'Intervention list'!HI$195+1,0)</f>
        <v>0</v>
      </c>
      <c r="HJ157" s="0" t="n">
        <f aca="false">IF(ISNUMBER(FIND(HJ$1,$D157))=$AO$1,1,0)*VLOOKUP($Z$2,DALYs!$A$2:$MW$40,'Intervention list'!HJ$195+1,0)</f>
        <v>0</v>
      </c>
      <c r="HK157" s="0" t="n">
        <f aca="false">IF(ISNUMBER(FIND(HK$1,$D157))=$AO$1,1,0)*VLOOKUP($Z$2,DALYs!$A$2:$MW$40,'Intervention list'!HK$195+1,0)</f>
        <v>0</v>
      </c>
      <c r="HL157" s="0" t="n">
        <f aca="false">IF(ISNUMBER(FIND(HL$1,$D157))=$AO$1,1,0)*VLOOKUP($Z$2,DALYs!$A$2:$MW$40,'Intervention list'!HL$195+1,0)</f>
        <v>0</v>
      </c>
      <c r="HM157" s="0" t="n">
        <f aca="false">IF(ISNUMBER(FIND(HM$1,$D157))=$AO$1,1,0)*VLOOKUP($Z$2,DALYs!$A$2:$MW$40,'Intervention list'!HM$195+1,0)</f>
        <v>0</v>
      </c>
      <c r="HN157" s="0" t="n">
        <f aca="false">IF(ISNUMBER(FIND(HN$1,$D157))=$AO$1,1,0)*VLOOKUP($Z$2,DALYs!$A$2:$MW$40,'Intervention list'!HN$195+1,0)</f>
        <v>0</v>
      </c>
      <c r="HO157" s="0" t="n">
        <f aca="false">IF(ISNUMBER(FIND(HO$1,$D157))=$AO$1,1,0)*VLOOKUP($Z$2,DALYs!$A$2:$MW$40,'Intervention list'!HO$195+1,0)</f>
        <v>0</v>
      </c>
      <c r="HP157" s="0" t="n">
        <f aca="false">IF(ISNUMBER(FIND(HP$1,$D157))=$AO$1,1,0)*VLOOKUP($Z$2,DALYs!$A$2:$MW$40,'Intervention list'!HP$195+1,0)</f>
        <v>0</v>
      </c>
      <c r="HQ157" s="0" t="n">
        <f aca="false">IF(ISNUMBER(FIND(HQ$1,$D157))=$AO$1,1,0)*VLOOKUP($Z$2,DALYs!$A$2:$MW$40,'Intervention list'!HQ$195+1,0)</f>
        <v>0</v>
      </c>
      <c r="HR157" s="0" t="n">
        <f aca="false">IF(ISNUMBER(FIND(HR$1,$D157))=$AO$1,1,0)*VLOOKUP($Z$2,DALYs!$A$2:$MW$40,'Intervention list'!HR$195+1,0)</f>
        <v>0</v>
      </c>
      <c r="HS157" s="0" t="n">
        <f aca="false">IF(ISNUMBER(FIND(HS$1,$D157))=$AO$1,1,0)*VLOOKUP($Z$2,DALYs!$A$2:$MW$40,'Intervention list'!HS$195+1,0)</f>
        <v>0</v>
      </c>
      <c r="HT157" s="0" t="n">
        <f aca="false">IF(ISNUMBER(FIND(HT$1,$D157))=$AO$1,1,0)*VLOOKUP($Z$2,DALYs!$A$2:$MW$40,'Intervention list'!HT$195+1,0)</f>
        <v>0</v>
      </c>
      <c r="HU157" s="0" t="n">
        <f aca="false">IF(ISNUMBER(FIND(HU$1,$D157))=$AO$1,1,0)*VLOOKUP($Z$2,DALYs!$A$2:$MW$40,'Intervention list'!HU$195+1,0)</f>
        <v>0</v>
      </c>
      <c r="HV157" s="0" t="n">
        <f aca="false">IF(ISNUMBER(FIND(HV$1,$D157))=$AO$1,1,0)*VLOOKUP($Z$2,DALYs!$A$2:$MW$40,'Intervention list'!HV$195+1,0)</f>
        <v>0</v>
      </c>
      <c r="HW157" s="0" t="n">
        <f aca="false">IF(ISNUMBER(FIND(HW$1,$D157))=$AO$1,1,0)*VLOOKUP($Z$2,DALYs!$A$2:$MW$40,'Intervention list'!HW$195+1,0)</f>
        <v>0</v>
      </c>
      <c r="HX157" s="0" t="n">
        <f aca="false">IF(ISNUMBER(FIND(HX$1,$D157))=$AO$1,1,0)*VLOOKUP($Z$2,DALYs!$A$2:$MW$40,'Intervention list'!HX$195+1,0)</f>
        <v>0</v>
      </c>
      <c r="HY157" s="0" t="n">
        <f aca="false">IF(ISNUMBER(FIND(HY$1,$D157))=$AO$1,1,0)*VLOOKUP($Z$2,DALYs!$A$2:$MW$40,'Intervention list'!HY$195+1,0)</f>
        <v>0</v>
      </c>
      <c r="HZ157" s="0" t="n">
        <f aca="false">IF(ISNUMBER(FIND(HZ$1,$D157))=$AO$1,1,0)*VLOOKUP($Z$2,DALYs!$A$2:$MW$40,'Intervention list'!HZ$195+1,0)</f>
        <v>0</v>
      </c>
      <c r="IA157" s="0" t="n">
        <f aca="false">IF(ISNUMBER(FIND(IA$1,$D157))=$AO$1,1,0)*VLOOKUP($Z$2,DALYs!$A$2:$MW$40,'Intervention list'!IA$195+1,0)</f>
        <v>0</v>
      </c>
      <c r="IB157" s="0" t="n">
        <f aca="false">IF(ISNUMBER(FIND(IB$1,$D157))=$AO$1,1,0)*VLOOKUP($Z$2,DALYs!$A$2:$MW$40,'Intervention list'!IB$195+1,0)</f>
        <v>340289.402780796</v>
      </c>
      <c r="IC157" s="0" t="n">
        <f aca="false">IF(ISNUMBER(FIND(IC$1,$D157))=$AO$1,1,0)*VLOOKUP($Z$2,DALYs!$A$2:$MW$40,'Intervention list'!IC$195+1,0)</f>
        <v>0</v>
      </c>
      <c r="ID157" s="0" t="n">
        <f aca="false">IF(ISNUMBER(FIND(ID$1,$D157))=$AO$1,1,0)*VLOOKUP($Z$2,DALYs!$A$2:$MW$40,'Intervention list'!ID$195+1,0)</f>
        <v>0</v>
      </c>
      <c r="IE157" s="0" t="n">
        <f aca="false">IF(ISNUMBER(FIND(IE$1,$D157))=$AO$1,1,0)*VLOOKUP($Z$2,DALYs!$A$2:$MW$40,'Intervention list'!IE$195+1,0)</f>
        <v>0</v>
      </c>
      <c r="IF157" s="0" t="n">
        <f aca="false">IF(ISNUMBER(FIND(IF$1,$D157))=$AO$1,1,0)*VLOOKUP($Z$2,DALYs!$A$2:$MW$40,'Intervention list'!IF$195+1,0)</f>
        <v>0</v>
      </c>
      <c r="IG157" s="0" t="n">
        <f aca="false">IF(ISNUMBER(FIND(IG$1,$D157))=$AO$1,1,0)*VLOOKUP($Z$2,DALYs!$A$2:$MW$40,'Intervention list'!IG$195+1,0)</f>
        <v>0</v>
      </c>
      <c r="IH157" s="0" t="n">
        <f aca="false">IF(ISNUMBER(FIND(IH$1,$D157))=$AO$1,1,0)*VLOOKUP($Z$2,DALYs!$A$2:$MW$40,'Intervention list'!IH$195+1,0)</f>
        <v>0</v>
      </c>
      <c r="II157" s="0" t="n">
        <f aca="false">IF(ISNUMBER(FIND(II$1,$D157))=$AO$1,1,0)*VLOOKUP($Z$2,DALYs!$A$2:$MW$40,'Intervention list'!II$195+1,0)</f>
        <v>0</v>
      </c>
      <c r="IJ157" s="0" t="n">
        <f aca="false">IF(ISNUMBER(FIND(IJ$1,$D157))=$AO$1,1,0)*VLOOKUP($Z$2,DALYs!$A$2:$MW$40,'Intervention list'!IJ$195+1,0)</f>
        <v>0</v>
      </c>
      <c r="IK157" s="0" t="n">
        <f aca="false">IF(ISNUMBER(FIND(IK$1,$D157))=$AO$1,1,0)*VLOOKUP($Z$2,DALYs!$A$2:$MW$40,'Intervention list'!IK$195+1,0)</f>
        <v>0</v>
      </c>
      <c r="IL157" s="0" t="n">
        <f aca="false">IF(ISNUMBER(FIND(IL$1,$D157))=$AO$1,1,0)*VLOOKUP($Z$2,DALYs!$A$2:$MW$40,'Intervention list'!IL$195+1,0)</f>
        <v>0</v>
      </c>
      <c r="IM157" s="0" t="n">
        <f aca="false">IF(ISNUMBER(FIND(IM$1,$D157))=$AO$1,1,0)*VLOOKUP($Z$2,DALYs!$A$2:$MW$40,'Intervention list'!IM$195+1,0)</f>
        <v>0</v>
      </c>
      <c r="IN157" s="0" t="n">
        <f aca="false">IF(ISNUMBER(FIND(IN$1,$D157))=$AO$1,1,0)*VLOOKUP($Z$2,DALYs!$A$2:$MW$40,'Intervention list'!IN$195+1,0)</f>
        <v>0</v>
      </c>
      <c r="IO157" s="0" t="n">
        <f aca="false">IF(ISNUMBER(FIND(IO$1,$D157))=$AO$1,1,0)*VLOOKUP($Z$2,DALYs!$A$2:$MW$40,'Intervention list'!IO$195+1,0)</f>
        <v>0</v>
      </c>
      <c r="IP157" s="0" t="n">
        <f aca="false">IF(ISNUMBER(FIND(IP$1,$D157))=$AO$1,1,0)*VLOOKUP($Z$2,DALYs!$A$2:$MW$40,'Intervention list'!IP$195+1,0)</f>
        <v>0</v>
      </c>
      <c r="IQ157" s="0" t="n">
        <f aca="false">IF(ISNUMBER(FIND(IQ$1,$D157))=$AO$1,1,0)*VLOOKUP($Z$2,DALYs!$A$2:$MW$40,'Intervention list'!IQ$195+1,0)</f>
        <v>0</v>
      </c>
      <c r="IR157" s="0" t="n">
        <f aca="false">IF(ISNUMBER(FIND(IR$1,$D157))=$AO$1,1,0)*VLOOKUP($Z$2,DALYs!$A$2:$MW$40,'Intervention list'!IR$195+1,0)</f>
        <v>0</v>
      </c>
      <c r="IS157" s="0" t="n">
        <f aca="false">IF(ISNUMBER(FIND(IS$1,$D157))=$AO$1,1,0)*VLOOKUP($Z$2,DALYs!$A$2:$MW$40,'Intervention list'!IS$195+1,0)</f>
        <v>0</v>
      </c>
      <c r="IT157" s="0" t="n">
        <f aca="false">IF(ISNUMBER(FIND(IT$1,$D157))=$AO$1,1,0)*VLOOKUP($Z$2,DALYs!$A$2:$MW$40,'Intervention list'!IT$195+1,0)</f>
        <v>0</v>
      </c>
      <c r="IU157" s="0" t="n">
        <f aca="false">IF(ISNUMBER(FIND(IU$1,$D157))=$AO$1,1,0)*VLOOKUP($Z$2,DALYs!$A$2:$MW$40,'Intervention list'!IU$195+1,0)</f>
        <v>0</v>
      </c>
      <c r="IV157" s="0" t="n">
        <f aca="false">IF(ISNUMBER(FIND(IV$1,$D157))=$AO$1,1,0)*VLOOKUP($Z$2,DALYs!$A$2:$MW$40,'Intervention list'!IV$195+1,0)</f>
        <v>0</v>
      </c>
      <c r="IW157" s="0" t="n">
        <f aca="false">IF(ISNUMBER(FIND(IW$1,$D157))=$AO$1,1,0)*VLOOKUP($Z$2,DALYs!$A$2:$MW$40,'Intervention list'!IW$195+1,0)</f>
        <v>0</v>
      </c>
      <c r="IX157" s="0" t="n">
        <f aca="false">IF(ISNUMBER(FIND(IX$1,$D157))=$AO$1,1,0)*VLOOKUP($Z$2,DALYs!$A$2:$MW$40,'Intervention list'!IX$195+1,0)</f>
        <v>0</v>
      </c>
      <c r="IY157" s="0" t="n">
        <f aca="false">IF(ISNUMBER(FIND(IY$1,$D157))=$AO$1,1,0)*VLOOKUP($Z$2,DALYs!$A$2:$MW$40,'Intervention list'!IY$195+1,0)</f>
        <v>0</v>
      </c>
      <c r="IZ157" s="0" t="n">
        <f aca="false">IF(ISNUMBER(FIND(IZ$1,$D157))=$AO$1,1,0)*VLOOKUP($Z$2,DALYs!$A$2:$MW$40,'Intervention list'!IZ$195+1,0)</f>
        <v>0</v>
      </c>
      <c r="JA157" s="0" t="n">
        <f aca="false">IF(ISNUMBER(FIND(JA$1,$D157))=$AO$1,1,0)*VLOOKUP($Z$2,DALYs!$A$2:$MW$40,'Intervention list'!JA$195+1,0)</f>
        <v>0</v>
      </c>
      <c r="JB157" s="0" t="n">
        <f aca="false">IF(ISNUMBER(FIND(JB$1,$D157))=$AO$1,1,0)*VLOOKUP($Z$2,DALYs!$A$2:$MW$40,'Intervention list'!JB$195+1,0)</f>
        <v>0</v>
      </c>
      <c r="JC157" s="0" t="n">
        <f aca="false">IF(ISNUMBER(FIND(JC$1,$D157))=$AO$1,1,0)*VLOOKUP($Z$2,DALYs!$A$2:$MW$40,'Intervention list'!JC$195+1,0)</f>
        <v>0</v>
      </c>
      <c r="JD157" s="0" t="n">
        <f aca="false">IF(ISNUMBER(FIND(JD$1,$D157))=$AO$1,1,0)*VLOOKUP($Z$2,DALYs!$A$2:$MW$40,'Intervention list'!JD$195+1,0)</f>
        <v>0</v>
      </c>
      <c r="JE157" s="0" t="n">
        <f aca="false">IF(ISNUMBER(FIND(JE$1,$D157))=$AO$1,1,0)*VLOOKUP($Z$2,DALYs!$A$2:$MW$40,'Intervention list'!JE$195+1,0)</f>
        <v>0</v>
      </c>
      <c r="JF157" s="0" t="n">
        <f aca="false">IF(ISNUMBER(FIND(JF$1,$D157))=$AO$1,1,0)*VLOOKUP($Z$2,DALYs!$A$2:$MW$40,'Intervention list'!JF$195+1,0)</f>
        <v>0</v>
      </c>
      <c r="JG157" s="0" t="n">
        <f aca="false">IF(ISNUMBER(FIND(JG$1,$D157))=$AO$1,1,0)*VLOOKUP($Z$2,DALYs!$A$2:$MW$40,'Intervention list'!JG$195+1,0)</f>
        <v>0</v>
      </c>
      <c r="JH157" s="0" t="n">
        <f aca="false">IF(ISNUMBER(FIND(JH$1,$D157))=$AO$1,1,0)*VLOOKUP($Z$2,DALYs!$A$2:$MW$40,'Intervention list'!JH$195+1,0)</f>
        <v>0</v>
      </c>
      <c r="JI157" s="0" t="n">
        <f aca="false">IF(ISNUMBER(FIND(JI$1,$D157))=$AO$1,1,0)*VLOOKUP($Z$2,DALYs!$A$2:$MW$40,'Intervention list'!JI$195+1,0)</f>
        <v>0</v>
      </c>
      <c r="JJ157" s="0" t="n">
        <f aca="false">IF(ISNUMBER(FIND(JJ$1,$D157))=$AO$1,1,0)*VLOOKUP($Z$2,DALYs!$A$2:$MW$40,'Intervention list'!JJ$195+1,0)</f>
        <v>0</v>
      </c>
      <c r="JK157" s="0" t="n">
        <f aca="false">IF(ISNUMBER(FIND(JK$1,$D157))=$AO$1,1,0)*VLOOKUP($Z$2,DALYs!$A$2:$MW$40,'Intervention list'!JK$195+1,0)</f>
        <v>0</v>
      </c>
      <c r="JL157" s="0" t="n">
        <f aca="false">IF(ISNUMBER(FIND(JL$1,$D157))=$AO$1,1,0)*VLOOKUP($Z$2,DALYs!$A$2:$MW$40,'Intervention list'!JL$195+1,0)</f>
        <v>0</v>
      </c>
      <c r="JM157" s="0" t="n">
        <f aca="false">IF(ISNUMBER(FIND(JM$1,$D157))=$AO$1,1,0)*VLOOKUP($Z$2,DALYs!$A$2:$MW$40,'Intervention list'!JM$195+1,0)</f>
        <v>0</v>
      </c>
      <c r="JN157" s="0" t="n">
        <f aca="false">IF(ISNUMBER(FIND(JN$1,$D157))=$AO$1,1,0)*VLOOKUP($Z$2,DALYs!$A$2:$MW$40,'Intervention list'!JN$195+1,0)</f>
        <v>0</v>
      </c>
      <c r="JO157" s="0" t="n">
        <f aca="false">IF(ISNUMBER(FIND(JO$1,$D157))=$AO$1,1,0)*VLOOKUP($Z$2,DALYs!$A$2:$MW$40,'Intervention list'!JO$195+1,0)</f>
        <v>0</v>
      </c>
      <c r="JP157" s="0" t="n">
        <f aca="false">IF(ISNUMBER(FIND(JP$1,$D157))=$AO$1,1,0)*VLOOKUP($Z$2,DALYs!$A$2:$MW$40,'Intervention list'!JP$195+1,0)</f>
        <v>0</v>
      </c>
      <c r="JQ157" s="0" t="n">
        <f aca="false">IF(ISNUMBER(FIND(JQ$1,$D157))=$AO$1,1,0)*VLOOKUP($Z$2,DALYs!$A$2:$MW$40,'Intervention list'!JQ$195+1,0)</f>
        <v>0</v>
      </c>
      <c r="JR157" s="0" t="n">
        <f aca="false">IF(ISNUMBER(FIND(JR$1,$D157))=$AO$1,1,0)*VLOOKUP($Z$2,DALYs!$A$2:$MW$40,'Intervention list'!JR$195+1,0)</f>
        <v>0</v>
      </c>
      <c r="JS157" s="0" t="n">
        <f aca="false">IF(ISNUMBER(FIND(JS$1,$D157))=$AO$1,1,0)*VLOOKUP($Z$2,DALYs!$A$2:$MW$40,'Intervention list'!JS$195+1,0)</f>
        <v>0</v>
      </c>
      <c r="JT157" s="0" t="n">
        <f aca="false">IF(ISNUMBER(FIND(JT$1,$D157))=$AO$1,1,0)*VLOOKUP($Z$2,DALYs!$A$2:$MW$40,'Intervention list'!JT$195+1,0)</f>
        <v>0</v>
      </c>
      <c r="JU157" s="0" t="n">
        <f aca="false">IF(ISNUMBER(FIND(JU$1,$D157))=$AO$1,1,0)*VLOOKUP($Z$2,DALYs!$A$2:$MW$40,'Intervention list'!JU$195+1,0)</f>
        <v>0</v>
      </c>
      <c r="JV157" s="0" t="n">
        <f aca="false">IF(ISNUMBER(FIND(JV$1,$D157))=$AO$1,1,0)*VLOOKUP($Z$2,DALYs!$A$2:$MW$40,'Intervention list'!JV$195+1,0)</f>
        <v>0</v>
      </c>
      <c r="JW157" s="0" t="n">
        <f aca="false">IF(ISNUMBER(FIND(JW$1,$D157))=$AO$1,1,0)*VLOOKUP($Z$2,DALYs!$A$2:$MW$40,'Intervention list'!JW$195+1,0)</f>
        <v>0</v>
      </c>
      <c r="JX157" s="0" t="n">
        <f aca="false">IF(ISNUMBER(FIND(JX$1,$D157))=$AO$1,1,0)*VLOOKUP($Z$2,DALYs!$A$2:$MW$40,'Intervention list'!JX$195+1,0)</f>
        <v>0</v>
      </c>
      <c r="JY157" s="0" t="n">
        <f aca="false">IF(ISNUMBER(FIND(JY$1,$D157))=$AO$1,1,0)*VLOOKUP($Z$2,DALYs!$A$2:$MW$40,'Intervention list'!JY$195+1,0)</f>
        <v>0</v>
      </c>
      <c r="JZ157" s="0" t="n">
        <f aca="false">IF(ISNUMBER(FIND(JZ$1,$D157))=$AO$1,1,0)*VLOOKUP($Z$2,DALYs!$A$2:$MW$40,'Intervention list'!JZ$195+1,0)</f>
        <v>0</v>
      </c>
      <c r="KA157" s="0" t="n">
        <f aca="false">IF(ISNUMBER(FIND(KA$1,$D157))=$AO$1,1,0)*VLOOKUP($Z$2,DALYs!$A$2:$MW$40,'Intervention list'!KA$195+1,0)</f>
        <v>0</v>
      </c>
      <c r="KB157" s="0" t="n">
        <f aca="false">IF(ISNUMBER(FIND(KB$1,$D157))=$AO$1,1,0)*VLOOKUP($Z$2,DALYs!$A$2:$MW$40,'Intervention list'!KB$195+1,0)</f>
        <v>0</v>
      </c>
      <c r="KC157" s="0" t="n">
        <f aca="false">IF(ISNUMBER(FIND(KC$1,$D157))=$AO$1,1,0)*VLOOKUP($Z$2,DALYs!$A$2:$MW$40,'Intervention list'!KC$195+1,0)</f>
        <v>0</v>
      </c>
      <c r="KD157" s="0" t="n">
        <f aca="false">IF(ISNUMBER(FIND(KD$1,$D157))=$AO$1,1,0)*VLOOKUP($Z$2,DALYs!$A$2:$MW$40,'Intervention list'!KD$195+1,0)</f>
        <v>0</v>
      </c>
      <c r="KE157" s="0" t="n">
        <f aca="false">IF(ISNUMBER(FIND(KE$1,$D157))=$AO$1,1,0)*VLOOKUP($Z$2,DALYs!$A$2:$MW$40,'Intervention list'!KE$195+1,0)</f>
        <v>0</v>
      </c>
      <c r="KF157" s="0" t="n">
        <f aca="false">IF(ISNUMBER(FIND(KF$1,$D157))=$AO$1,1,0)*VLOOKUP($Z$2,DALYs!$A$2:$MW$40,'Intervention list'!KF$195+1,0)</f>
        <v>0</v>
      </c>
      <c r="KG157" s="0" t="n">
        <f aca="false">IF(ISNUMBER(FIND(KG$1,$D157))=$AO$1,1,0)*VLOOKUP($Z$2,DALYs!$A$2:$MW$40,'Intervention list'!KG$195+1,0)</f>
        <v>0</v>
      </c>
      <c r="KH157" s="0" t="n">
        <f aca="false">IF(ISNUMBER(FIND(KH$1,$D157))=$AO$1,1,0)*VLOOKUP($Z$2,DALYs!$A$2:$MW$40,'Intervention list'!KH$195+1,0)</f>
        <v>0</v>
      </c>
      <c r="KI157" s="0" t="n">
        <f aca="false">IF(ISNUMBER(FIND(KI$1,$D157))=$AO$1,1,0)*VLOOKUP($Z$2,DALYs!$A$2:$MW$40,'Intervention list'!KI$195+1,0)</f>
        <v>0</v>
      </c>
      <c r="KJ157" s="0" t="n">
        <f aca="false">IF(ISNUMBER(FIND(KJ$1,$D157))=$AO$1,1,0)*VLOOKUP($Z$2,DALYs!$A$2:$MW$40,'Intervention list'!KJ$195+1,0)</f>
        <v>0</v>
      </c>
      <c r="KK157" s="0" t="n">
        <f aca="false">IF(ISNUMBER(FIND(KK$1,$D157))=$AO$1,1,0)*VLOOKUP($Z$2,DALYs!$A$2:$MW$40,'Intervention list'!KK$195+1,0)</f>
        <v>0</v>
      </c>
      <c r="KL157" s="0" t="n">
        <f aca="false">IF(ISNUMBER(FIND(KL$1,$D157))=$AO$1,1,0)*VLOOKUP($Z$2,DALYs!$A$2:$MW$40,'Intervention list'!KL$195+1,0)</f>
        <v>0</v>
      </c>
      <c r="KM157" s="0" t="n">
        <f aca="false">IF(ISNUMBER(FIND(KM$1,$D157))=$AO$1,1,0)*VLOOKUP($Z$2,DALYs!$A$2:$MW$40,'Intervention list'!KM$195+1,0)</f>
        <v>0</v>
      </c>
      <c r="KN157" s="0" t="n">
        <f aca="false">IF(ISNUMBER(FIND(KN$1,$D157))=$AO$1,1,0)*VLOOKUP($Z$2,DALYs!$A$2:$MW$40,'Intervention list'!KN$195+1,0)</f>
        <v>0</v>
      </c>
      <c r="KO157" s="0" t="n">
        <f aca="false">IF(ISNUMBER(FIND(KO$1,$D157))=$AO$1,1,0)*VLOOKUP($Z$2,DALYs!$A$2:$MW$40,'Intervention list'!KO$195+1,0)</f>
        <v>0</v>
      </c>
      <c r="KP157" s="0" t="n">
        <f aca="false">IF(ISNUMBER(FIND(KP$1,$D157))=$AO$1,1,0)*VLOOKUP($Z$2,DALYs!$A$2:$MW$40,'Intervention list'!KP$195+1,0)</f>
        <v>0</v>
      </c>
      <c r="KQ157" s="0" t="n">
        <f aca="false">IF(ISNUMBER(FIND(KQ$1,$D157))=$AO$1,1,0)*VLOOKUP($Z$2,DALYs!$A$2:$MW$40,'Intervention list'!KQ$195+1,0)</f>
        <v>0</v>
      </c>
      <c r="KR157" s="0" t="n">
        <f aca="false">IF(ISNUMBER(FIND(KR$1,$D157))=$AO$1,1,0)*VLOOKUP($Z$2,DALYs!$A$2:$MW$40,'Intervention list'!KR$195+1,0)</f>
        <v>0</v>
      </c>
      <c r="KS157" s="0" t="n">
        <f aca="false">IF(ISNUMBER(FIND(KS$1,$D157))=$AO$1,1,0)*VLOOKUP($Z$2,DALYs!$A$2:$MW$40,'Intervention list'!KS$195+1,0)</f>
        <v>0</v>
      </c>
      <c r="KT157" s="0" t="n">
        <f aca="false">IF(ISNUMBER(FIND(KT$1,$D157))=$AO$1,1,0)*VLOOKUP($Z$2,DALYs!$A$2:$MW$40,'Intervention list'!KT$195+1,0)</f>
        <v>0</v>
      </c>
      <c r="KU157" s="0" t="n">
        <f aca="false">IF(ISNUMBER(FIND(KU$1,$D157))=$AO$1,1,0)*VLOOKUP($Z$2,DALYs!$A$2:$MW$40,'Intervention list'!KU$195+1,0)</f>
        <v>0</v>
      </c>
      <c r="KV157" s="0" t="n">
        <f aca="false">IF(ISNUMBER(FIND(KV$1,$D157))=$AO$1,1,0)*VLOOKUP($Z$2,DALYs!$A$2:$MW$40,'Intervention list'!KV$195+1,0)</f>
        <v>0</v>
      </c>
      <c r="KW157" s="0" t="n">
        <f aca="false">IF(ISNUMBER(FIND(KW$1,$D157))=$AO$1,1,0)*VLOOKUP($Z$2,DALYs!$A$2:$MW$40,'Intervention list'!KW$195+1,0)</f>
        <v>0</v>
      </c>
      <c r="KX157" s="0" t="n">
        <f aca="false">IF(ISNUMBER(FIND(KX$1,$D157))=$AO$1,1,0)*VLOOKUP($Z$2,DALYs!$A$2:$MW$40,'Intervention list'!KX$195+1,0)</f>
        <v>0</v>
      </c>
      <c r="KY157" s="0" t="n">
        <f aca="false">IF(ISNUMBER(FIND(KY$1,$D157))=$AO$1,1,0)*VLOOKUP($Z$2,DALYs!$A$2:$MW$40,'Intervention list'!KY$195+1,0)</f>
        <v>0</v>
      </c>
      <c r="KZ157" s="0" t="n">
        <f aca="false">IF(ISNUMBER(FIND(KZ$1,$D157))=$AO$1,1,0)*VLOOKUP($Z$2,DALYs!$A$2:$MW$40,'Intervention list'!KZ$195+1,0)</f>
        <v>0</v>
      </c>
      <c r="LA157" s="0" t="n">
        <f aca="false">IF(ISNUMBER(FIND(LA$1,$D157))=$AO$1,1,0)*VLOOKUP($Z$2,DALYs!$A$2:$MW$40,'Intervention list'!LA$195+1,0)</f>
        <v>0</v>
      </c>
      <c r="LB157" s="0" t="n">
        <f aca="false">IF(ISNUMBER(FIND(LB$1,$D157))=$AO$1,1,0)*VLOOKUP($Z$2,DALYs!$A$2:$MW$40,'Intervention list'!LB$195+1,0)</f>
        <v>0</v>
      </c>
      <c r="LC157" s="0" t="n">
        <f aca="false">IF(ISNUMBER(FIND(LC$1,$D157))=$AO$1,1,0)*VLOOKUP($Z$2,DALYs!$A$2:$MW$40,'Intervention list'!LC$195+1,0)</f>
        <v>0</v>
      </c>
      <c r="LD157" s="0" t="n">
        <f aca="false">IF(ISNUMBER(FIND(LD$1,$D157))=$AO$1,1,0)*VLOOKUP($Z$2,DALYs!$A$2:$MW$40,'Intervention list'!LD$195+1,0)</f>
        <v>0</v>
      </c>
      <c r="LE157" s="0" t="n">
        <f aca="false">IF(ISNUMBER(FIND(LE$1,$D157))=$AO$1,1,0)*VLOOKUP($Z$2,DALYs!$A$2:$MW$40,'Intervention list'!LE$195+1,0)</f>
        <v>0</v>
      </c>
      <c r="LF157" s="0" t="n">
        <f aca="false">IF(ISNUMBER(FIND(LF$1,$D157))=$AO$1,1,0)*VLOOKUP($Z$2,DALYs!$A$2:$MW$40,'Intervention list'!LF$195+1,0)</f>
        <v>0</v>
      </c>
      <c r="LG157" s="0" t="n">
        <f aca="false">IF(ISNUMBER(FIND(LG$1,$D157))=$AO$1,1,0)*VLOOKUP($Z$2,DALYs!$A$2:$MW$40,'Intervention list'!LG$195+1,0)</f>
        <v>0</v>
      </c>
      <c r="LH157" s="0" t="n">
        <f aca="false">IF(ISNUMBER(FIND(LH$1,$D157))=$AO$1,1,0)*VLOOKUP($Z$2,DALYs!$A$2:$MW$40,'Intervention list'!LH$195+1,0)</f>
        <v>0</v>
      </c>
      <c r="LI157" s="0" t="n">
        <f aca="false">IF(ISNUMBER(FIND(LI$1,$D157))=$AO$1,1,0)*VLOOKUP($Z$2,DALYs!$A$2:$MW$40,'Intervention list'!LI$195+1,0)</f>
        <v>0</v>
      </c>
      <c r="LJ157" s="0" t="n">
        <f aca="false">IF(ISNUMBER(FIND(LJ$1,$D157))=$AO$1,1,0)*VLOOKUP($Z$2,DALYs!$A$2:$MW$40,'Intervention list'!LJ$195+1,0)</f>
        <v>0</v>
      </c>
      <c r="LK157" s="0" t="n">
        <f aca="false">IF(ISNUMBER(FIND(LK$1,$D157))=$AO$1,1,0)*VLOOKUP($Z$2,DALYs!$A$2:$MW$40,'Intervention list'!LK$195+1,0)</f>
        <v>0</v>
      </c>
      <c r="LL157" s="0" t="n">
        <f aca="false">IF(ISNUMBER(FIND(LL$1,$D157))=$AO$1,1,0)*VLOOKUP($Z$2,DALYs!$A$2:$MW$40,'Intervention list'!LL$195+1,0)</f>
        <v>0</v>
      </c>
      <c r="LM157" s="0" t="n">
        <f aca="false">IF(ISNUMBER(FIND(LM$1,$D157))=$AO$1,1,0)*VLOOKUP($Z$2,DALYs!$A$2:$MW$40,'Intervention list'!LM$195+1,0)</f>
        <v>0</v>
      </c>
      <c r="LN157" s="0" t="n">
        <f aca="false">IF(ISNUMBER(FIND(LN$1,$D157))=$AO$1,1,0)*VLOOKUP($Z$2,DALYs!$A$2:$MW$40,'Intervention list'!LN$195+1,0)</f>
        <v>0</v>
      </c>
      <c r="LO157" s="0" t="n">
        <f aca="false">IF(ISNUMBER(FIND(LO$1,$D157))=$AO$1,1,0)*VLOOKUP($Z$2,DALYs!$A$2:$MW$40,'Intervention list'!LO$195+1,0)</f>
        <v>0</v>
      </c>
      <c r="LP157" s="0" t="n">
        <f aca="false">IF(ISNUMBER(FIND(LP$1,$D157))=$AO$1,1,0)*VLOOKUP($Z$2,DALYs!$A$2:$MW$40,'Intervention list'!LP$195+1,0)</f>
        <v>0</v>
      </c>
      <c r="LQ157" s="0" t="n">
        <f aca="false">IF(ISNUMBER(FIND(LQ$1,$D157))=$AO$1,1,0)*VLOOKUP($Z$2,DALYs!$A$2:$MW$40,'Intervention list'!LQ$195+1,0)</f>
        <v>0</v>
      </c>
      <c r="LR157" s="0" t="n">
        <f aca="false">IF(ISNUMBER(FIND(LR$1,$D157))=$AO$1,1,0)*VLOOKUP($Z$2,DALYs!$A$2:$MW$40,'Intervention list'!LR$195+1,0)</f>
        <v>0</v>
      </c>
      <c r="LS157" s="0" t="n">
        <f aca="false">IF(ISNUMBER(FIND(LS$1,$D157))=$AO$1,1,0)*VLOOKUP($Z$2,DALYs!$A$2:$MW$40,'Intervention list'!LS$195+1,0)</f>
        <v>0</v>
      </c>
      <c r="LT157" s="0" t="n">
        <f aca="false">IF(ISNUMBER(FIND(LT$1,$D157))=$AO$1,1,0)*VLOOKUP($Z$2,DALYs!$A$2:$MW$40,'Intervention list'!LT$195+1,0)</f>
        <v>0</v>
      </c>
      <c r="LU157" s="0" t="n">
        <f aca="false">IF(ISNUMBER(FIND(LU$1,$D157))=$AO$1,1,0)*VLOOKUP($Z$2,DALYs!$A$2:$MW$40,'Intervention list'!LU$195+1,0)</f>
        <v>0</v>
      </c>
      <c r="LV157" s="0" t="n">
        <f aca="false">IF(ISNUMBER(FIND(LV$1,$D157))=$AO$1,1,0)*VLOOKUP($Z$2,DALYs!$A$2:$MW$40,'Intervention list'!LV$195+1,0)</f>
        <v>0</v>
      </c>
      <c r="LW157" s="0" t="n">
        <f aca="false">IF(ISNUMBER(FIND(LW$1,$D157))=$AO$1,1,0)*VLOOKUP($Z$2,DALYs!$A$2:$MW$40,'Intervention list'!LW$195+1,0)</f>
        <v>0</v>
      </c>
      <c r="LX157" s="0" t="n">
        <f aca="false">IF(ISNUMBER(FIND(LX$1,$D157))=$AO$1,1,0)*VLOOKUP($Z$2,DALYs!$A$2:$MW$40,'Intervention list'!LX$195+1,0)</f>
        <v>0</v>
      </c>
      <c r="LY157" s="0" t="n">
        <f aca="false">IF(ISNUMBER(FIND(LY$1,$D157))=$AO$1,1,0)*VLOOKUP($Z$2,DALYs!$A$2:$MW$40,'Intervention list'!LY$195+1,0)</f>
        <v>0</v>
      </c>
      <c r="LZ157" s="0" t="n">
        <f aca="false">IF(ISNUMBER(FIND(LZ$1,$D157))=$AO$1,1,0)*VLOOKUP($Z$2,DALYs!$A$2:$MW$40,'Intervention list'!LZ$195+1,0)</f>
        <v>0</v>
      </c>
      <c r="MA157" s="0" t="n">
        <f aca="false">IF(ISNUMBER(FIND(MA$1,$D157))=$AO$1,1,0)*VLOOKUP($Z$2,DALYs!$A$2:$MW$40,'Intervention list'!MA$195+1,0)</f>
        <v>0</v>
      </c>
      <c r="MB157" s="0" t="n">
        <f aca="false">IF(ISNUMBER(FIND(MB$1,$D157))=$AO$1,1,0)*VLOOKUP($Z$2,DALYs!$A$2:$MW$40,'Intervention list'!MB$195+1,0)</f>
        <v>0</v>
      </c>
      <c r="MC157" s="0" t="n">
        <f aca="false">IF(ISNUMBER(FIND(MC$1,$D157))=$AO$1,1,0)*VLOOKUP($Z$2,DALYs!$A$2:$MW$40,'Intervention list'!MC$195+1,0)</f>
        <v>0</v>
      </c>
      <c r="MD157" s="0" t="n">
        <f aca="false">IF(ISNUMBER(FIND(MD$1,$D157))=$AO$1,1,0)*VLOOKUP($Z$2,DALYs!$A$2:$MW$40,'Intervention list'!MD$195+1,0)</f>
        <v>0</v>
      </c>
      <c r="ME157" s="0" t="n">
        <f aca="false">IF(ISNUMBER(FIND(ME$1,$D157))=$AO$1,1,0)*VLOOKUP($Z$2,DALYs!$A$2:$MW$40,'Intervention list'!ME$195+1,0)</f>
        <v>0</v>
      </c>
      <c r="MF157" s="0" t="n">
        <f aca="false">IF(ISNUMBER(FIND(MF$1,$D157))=$AO$1,1,0)*VLOOKUP($Z$2,DALYs!$A$2:$MW$40,'Intervention list'!MF$195+1,0)</f>
        <v>0</v>
      </c>
      <c r="MG157" s="0" t="n">
        <f aca="false">IF(ISNUMBER(FIND(MG$1,$D157))=$AO$1,1,0)*VLOOKUP($Z$2,DALYs!$A$2:$MW$40,'Intervention list'!MG$195+1,0)</f>
        <v>0</v>
      </c>
      <c r="MH157" s="0" t="n">
        <f aca="false">IF(ISNUMBER(FIND(MH$1,$D157))=$AO$1,1,0)*VLOOKUP($Z$2,DALYs!$A$2:$MW$40,'Intervention list'!MH$195+1,0)</f>
        <v>0</v>
      </c>
      <c r="MI157" s="0" t="n">
        <f aca="false">IF(ISNUMBER(FIND(MI$1,$D157))=$AO$1,1,0)*VLOOKUP($Z$2,DALYs!$A$2:$MW$40,'Intervention list'!MI$195+1,0)</f>
        <v>0</v>
      </c>
      <c r="MJ157" s="0" t="n">
        <f aca="false">IF(ISNUMBER(FIND(MJ$1,$D157))=$AO$1,1,0)*VLOOKUP($Z$2,DALYs!$A$2:$MW$40,'Intervention list'!MJ$195+1,0)</f>
        <v>0</v>
      </c>
      <c r="MK157" s="0" t="n">
        <f aca="false">IF(ISNUMBER(FIND(MK$1,$D157))=$AO$1,1,0)*VLOOKUP($Z$2,DALYs!$A$2:$MW$40,'Intervention list'!MK$195+1,0)</f>
        <v>0</v>
      </c>
      <c r="ML157" s="0" t="n">
        <f aca="false">IF(ISNUMBER(FIND(ML$1,$D157))=$AO$1,1,0)*VLOOKUP($Z$2,DALYs!$A$2:$MW$40,'Intervention list'!ML$195+1,0)</f>
        <v>0</v>
      </c>
      <c r="MM157" s="0" t="n">
        <f aca="false">IF(ISNUMBER(FIND(MM$1,$D157))=$AO$1,1,0)*VLOOKUP($Z$2,DALYs!$A$2:$MW$40,'Intervention list'!MM$195+1,0)</f>
        <v>0</v>
      </c>
      <c r="MN157" s="0" t="n">
        <f aca="false">IF(ISNUMBER(FIND(MN$1,$D157))=$AO$1,1,0)*VLOOKUP($Z$2,DALYs!$A$2:$MW$40,'Intervention list'!MN$195+1,0)</f>
        <v>0</v>
      </c>
      <c r="MO157" s="0" t="n">
        <f aca="false">IF(ISNUMBER(FIND(MO$1,$D157))=$AO$1,1,0)*VLOOKUP($Z$2,DALYs!$A$2:$MW$40,'Intervention list'!MO$195+1,0)</f>
        <v>0</v>
      </c>
      <c r="MP157" s="0" t="n">
        <f aca="false">IF(ISNUMBER(FIND(MP$1,$D157))=$AO$1,1,0)*VLOOKUP($Z$2,DALYs!$A$2:$MW$40,'Intervention list'!MP$195+1,0)</f>
        <v>0</v>
      </c>
      <c r="MQ157" s="0" t="n">
        <f aca="false">IF(ISNUMBER(FIND(MQ$1,$D157))=$AO$1,1,0)*VLOOKUP($Z$2,DALYs!$A$2:$MW$40,'Intervention list'!MQ$195+1,0)</f>
        <v>0</v>
      </c>
      <c r="MR157" s="0" t="n">
        <f aca="false">IF(ISNUMBER(FIND(MR$1,$D157))=$AO$1,1,0)*VLOOKUP($Z$2,DALYs!$A$2:$MW$40,'Intervention list'!MR$195+1,0)</f>
        <v>0</v>
      </c>
      <c r="MS157" s="0" t="n">
        <f aca="false">IF(ISNUMBER(FIND(MS$1,$D157))=$AO$1,1,0)*VLOOKUP($Z$2,DALYs!$A$2:$MW$40,'Intervention list'!MS$195+1,0)</f>
        <v>0</v>
      </c>
      <c r="MT157" s="0" t="n">
        <f aca="false">IF(ISNUMBER(FIND(MT$1,$D157))=$AO$1,1,0)*VLOOKUP($Z$2,DALYs!$A$2:$MW$40,'Intervention list'!MT$195+1,0)</f>
        <v>0</v>
      </c>
      <c r="MU157" s="0" t="n">
        <f aca="false">IF(ISNUMBER(FIND(MU$1,$D157))=$AO$1,1,0)*VLOOKUP($Z$2,DALYs!$A$2:$MW$40,'Intervention list'!MU$195+1,0)</f>
        <v>0</v>
      </c>
      <c r="MV157" s="0" t="n">
        <f aca="false">IF(ISNUMBER(FIND(MV$1,$D157))=$AO$1,1,0)*VLOOKUP($Z$2,DALYs!$A$2:$MW$40,'Intervention list'!MV$195+1,0)</f>
        <v>0</v>
      </c>
      <c r="MW157" s="0" t="n">
        <f aca="false">IF(ISNUMBER(FIND(MW$1,$D157))=$AO$1,1,0)*VLOOKUP($Z$2,DALYs!$A$2:$MW$40,'Intervention list'!MW$195+1,0)</f>
        <v>0</v>
      </c>
      <c r="MX157" s="0" t="n">
        <f aca="false">IF(ISNUMBER(FIND(MX$1,$D157))=$AO$1,1,0)*VLOOKUP($Z$2,DALYs!$A$2:$MW$40,'Intervention list'!MX$195+1,0)</f>
        <v>0</v>
      </c>
      <c r="MY157" s="0" t="n">
        <f aca="false">IF(ISNUMBER(FIND(MY$1,$D157))=$AO$1,1,0)*VLOOKUP($Z$2,DALYs!$A$2:$MW$40,'Intervention list'!MY$195+1,0)</f>
        <v>0</v>
      </c>
      <c r="MZ157" s="0" t="n">
        <f aca="false">IF(ISNUMBER(FIND(MZ$1,$D157))=$AO$1,1,0)*VLOOKUP($Z$2,DALYs!$A$2:$MW$40,'Intervention list'!MZ$195+1,0)</f>
        <v>0</v>
      </c>
      <c r="NA157" s="0" t="n">
        <f aca="false">IF(ISNUMBER(FIND(NA$1,$D157))=$AO$1,1,0)*VLOOKUP($Z$2,DALYs!$A$2:$MW$40,'Intervention list'!NA$195+1,0)</f>
        <v>0</v>
      </c>
      <c r="NB157" s="0" t="n">
        <f aca="false">IF(ISNUMBER(FIND(NB$1,$D157))=$AO$1,1,0)*VLOOKUP($Z$2,DALYs!$A$2:$MW$40,'Intervention list'!NB$195+1,0)</f>
        <v>0</v>
      </c>
      <c r="NC157" s="0" t="n">
        <f aca="false">IF(ISNUMBER(FIND(NC$1,$D157))=$AO$1,1,0)*VLOOKUP($Z$2,DALYs!$A$2:$MW$40,'Intervention list'!NC$195+1,0)</f>
        <v>0</v>
      </c>
      <c r="ND157" s="0" t="n">
        <f aca="false">IF(ISNUMBER(FIND(ND$1,$D157))=$AO$1,1,0)*VLOOKUP($Z$2,DALYs!$A$2:$MW$40,'Intervention list'!ND$195+1,0)</f>
        <v>0</v>
      </c>
      <c r="NE157" s="0" t="n">
        <f aca="false">IF(ISNUMBER(FIND(NE$1,$D157))=$AO$1,1,0)*VLOOKUP($Z$2,DALYs!$A$2:$MW$40,'Intervention list'!NE$195+1,0)</f>
        <v>0</v>
      </c>
      <c r="NF157" s="0" t="n">
        <f aca="false">IF(ISNUMBER(FIND(NF$1,$D157))=$AO$1,1,0)*VLOOKUP($Z$2,DALYs!$A$2:$MW$40,'Intervention list'!NF$195+1,0)</f>
        <v>0</v>
      </c>
      <c r="NG157" s="0" t="n">
        <f aca="false">IF(ISNUMBER(FIND(NG$1,$D157))=$AO$1,1,0)*VLOOKUP($Z$2,DALYs!$A$2:$MW$40,'Intervention list'!NG$195+1,0)</f>
        <v>0</v>
      </c>
      <c r="NH157" s="0" t="n">
        <f aca="false">IF(ISNUMBER(FIND(NH$1,$D157))=$AO$1,1,0)*VLOOKUP($Z$2,DALYs!$A$2:$MW$40,'Intervention list'!NH$195+1,0)</f>
        <v>0</v>
      </c>
      <c r="NI157" s="0" t="n">
        <f aca="false">IF(ISNUMBER(FIND(NI$1,$D157))=$AO$1,1,0)*VLOOKUP($Z$2,DALYs!$A$2:$MW$40,'Intervention list'!NI$195+1,0)</f>
        <v>0</v>
      </c>
      <c r="NJ157" s="0" t="n">
        <f aca="false">IF(ISNUMBER(FIND(NJ$1,$D157))=$AO$1,1,0)*VLOOKUP($Z$2,DALYs!$A$2:$MW$40,'Intervention list'!NJ$195+1,0)</f>
        <v>0</v>
      </c>
      <c r="NK157" s="0" t="n">
        <f aca="false">IF(ISNUMBER(FIND(NK$1,$D157))=$AO$1,1,0)*VLOOKUP($Z$2,DALYs!$A$2:$MW$40,'Intervention list'!NK$195+1,0)</f>
        <v>0</v>
      </c>
      <c r="NL157" s="0" t="n">
        <f aca="false">IF(ISNUMBER(FIND(NL$1,$D157))=$AO$1,1,0)*VLOOKUP($Z$2,DALYs!$A$2:$MW$40,'Intervention list'!NL$195+1,0)</f>
        <v>0</v>
      </c>
      <c r="NM157" s="0" t="n">
        <f aca="false">IF(ISNUMBER(FIND(NM$1,$D157))=$AO$1,1,0)*VLOOKUP($Z$2,DALYs!$A$2:$MW$40,'Intervention list'!NM$195+1,0)</f>
        <v>0</v>
      </c>
      <c r="NN157" s="0" t="n">
        <f aca="false">IF(ISNUMBER(FIND(NN$1,$D157))=$AO$1,1,0)*VLOOKUP($Z$2,DALYs!$A$2:$MW$40,'Intervention list'!NN$195+1,0)</f>
        <v>0</v>
      </c>
      <c r="NO157" s="0" t="n">
        <f aca="false">IF(ISNUMBER(FIND(NO$1,$D157))=$AO$1,1,0)*VLOOKUP($Z$2,DALYs!$A$2:$MW$40,'Intervention list'!NO$195+1,0)</f>
        <v>0</v>
      </c>
      <c r="NP157" s="0" t="n">
        <f aca="false">IF(ISNUMBER(FIND(NP$1,$D157))=$AO$1,1,0)*VLOOKUP($Z$2,DALYs!$A$2:$MW$40,'Intervention list'!NP$195+1,0)</f>
        <v>0</v>
      </c>
      <c r="NQ157" s="0" t="n">
        <f aca="false">IF(ISNUMBER(FIND(NQ$1,$D157))=$AO$1,1,0)*VLOOKUP($Z$2,DALYs!$A$2:$MW$40,'Intervention list'!NQ$195+1,0)</f>
        <v>0</v>
      </c>
      <c r="NR157" s="0" t="n">
        <f aca="false">IF(ISNUMBER(FIND(NR$1,$D157))=$AO$1,1,0)*VLOOKUP($Z$2,DALYs!$A$2:$MW$40,'Intervention list'!NR$195+1,0)</f>
        <v>0</v>
      </c>
      <c r="NS157" s="0" t="n">
        <f aca="false">IF(ISNUMBER(FIND(NS$1,$D157))=$AO$1,1,0)*VLOOKUP($Z$2,DALYs!$A$2:$MW$40,'Intervention list'!NS$195+1,0)</f>
        <v>0</v>
      </c>
      <c r="NT157" s="0" t="n">
        <f aca="false">IF(ISNUMBER(FIND(NT$1,$D157))=$AO$1,1,0)*VLOOKUP($Z$2,DALYs!$A$2:$MW$40,'Intervention list'!NT$195+1,0)</f>
        <v>0</v>
      </c>
      <c r="NU157" s="0" t="n">
        <f aca="false">IF(ISNUMBER(FIND(NU$1,$D157))=$AO$1,1,0)*VLOOKUP($Z$2,DALYs!$A$2:$MW$40,'Intervention list'!NU$195+1,0)</f>
        <v>0</v>
      </c>
      <c r="NV157" s="0" t="n">
        <f aca="false">IF(ISNUMBER(FIND(NV$1,$D157))=$AO$1,1,0)*VLOOKUP($Z$2,DALYs!$A$2:$MW$40,'Intervention list'!NV$195+1,0)</f>
        <v>0</v>
      </c>
      <c r="NW157" s="0" t="n">
        <f aca="false">IF(ISNUMBER(FIND(NW$1,$D157))=$AO$1,1,0)*VLOOKUP($Z$2,DALYs!$A$2:$MW$40,'Intervention list'!NW$195+1,0)</f>
        <v>0</v>
      </c>
      <c r="NX157" s="0" t="n">
        <f aca="false">IF(ISNUMBER(FIND(NX$1,$D157))=$AO$1,1,0)*VLOOKUP($Z$2,DALYs!$A$2:$MW$40,'Intervention list'!NX$195+1,0)</f>
        <v>0</v>
      </c>
      <c r="NY157" s="0" t="n">
        <f aca="false">IF(ISNUMBER(FIND(NY$1,$D157))=$AO$1,1,0)*VLOOKUP($Z$2,DALYs!$A$2:$MW$40,'Intervention list'!NY$195+1,0)</f>
        <v>0</v>
      </c>
      <c r="NZ157" s="0" t="n">
        <f aca="false">IF(ISNUMBER(FIND(NZ$1,$D157))=$AO$1,1,0)*VLOOKUP($Z$2,DALYs!$A$2:$MW$40,'Intervention list'!NZ$195+1,0)</f>
        <v>0</v>
      </c>
      <c r="OA157" s="0" t="n">
        <f aca="false">IF(ISNUMBER(FIND(OA$1,$D157))=$AO$1,1,0)*VLOOKUP($Z$2,DALYs!$A$2:$MW$40,'Intervention list'!OA$195+1,0)</f>
        <v>0</v>
      </c>
      <c r="OB157" s="0" t="n">
        <f aca="false">IF(ISNUMBER(FIND(OB$1,$D157))=$AO$1,1,0)*VLOOKUP($Z$2,DALYs!$A$2:$MW$40,'Intervention list'!OB$195+1,0)</f>
        <v>0</v>
      </c>
      <c r="OC157" s="0" t="n">
        <f aca="false">IF(ISNUMBER(FIND(OC$1,$D157))=$AO$1,1,0)*VLOOKUP($Z$2,DALYs!$A$2:$MW$40,'Intervention list'!OC$195+1,0)</f>
        <v>0</v>
      </c>
      <c r="OD157" s="0" t="n">
        <f aca="false">IF(ISNUMBER(FIND(OD$1,$D157))=$AO$1,1,0)*VLOOKUP($Z$2,DALYs!$A$2:$MW$40,'Intervention list'!OD$195+1,0)</f>
        <v>0</v>
      </c>
      <c r="OE157" s="0" t="n">
        <f aca="false">IF(ISNUMBER(FIND(OE$1,$D157))=$AO$1,1,0)*VLOOKUP($Z$2,DALYs!$A$2:$MW$40,'Intervention list'!OE$195+1,0)</f>
        <v>0</v>
      </c>
      <c r="OF157" s="0" t="n">
        <f aca="false">IF(ISNUMBER(FIND(OF$1,$D157))=$AO$1,1,0)*VLOOKUP($Z$2,DALYs!$A$2:$MW$40,'Intervention list'!OF$195+1,0)</f>
        <v>0</v>
      </c>
      <c r="OG157" s="0" t="n">
        <f aca="false">IF(ISNUMBER(FIND(OG$1,$D157))=$AO$1,1,0)*VLOOKUP($Z$2,DALYs!$A$2:$MW$40,'Intervention list'!OG$195+1,0)</f>
        <v>0</v>
      </c>
      <c r="OH157" s="0" t="n">
        <f aca="false">IF(ISNUMBER(FIND(OH$1,$D157))=$AO$1,1,0)*VLOOKUP($Z$2,DALYs!$A$2:$MW$40,'Intervention list'!OH$195+1,0)</f>
        <v>0</v>
      </c>
      <c r="OI157" s="0" t="n">
        <f aca="false">IF(ISNUMBER(FIND(OI$1,$D157))=$AO$1,1,0)*VLOOKUP($Z$2,DALYs!$A$2:$MW$40,'Intervention list'!OI$195+1,0)</f>
        <v>0</v>
      </c>
      <c r="OJ157" s="0" t="n">
        <f aca="false">IF(ISNUMBER(FIND(OJ$1,$D157))=$AO$1,1,0)*VLOOKUP($Z$2,DALYs!$A$2:$MW$40,'Intervention list'!OJ$195+1,0)</f>
        <v>0</v>
      </c>
      <c r="OK157" s="0" t="n">
        <f aca="false">IF(ISNUMBER(FIND(OK$1,$D157))=$AO$1,1,0)*VLOOKUP($Z$2,DALYs!$A$2:$MW$40,'Intervention list'!OK$195+1,0)</f>
        <v>0</v>
      </c>
      <c r="OL157" s="0" t="n">
        <f aca="false">IF(ISNUMBER(FIND(OL$1,$D157))=$AO$1,1,0)*VLOOKUP($Z$2,DALYs!$A$2:$MW$40,'Intervention list'!OL$195+1,0)</f>
        <v>0</v>
      </c>
      <c r="OM157" s="0" t="n">
        <f aca="false">IF(ISNUMBER(FIND(OM$1,$D157))=$AO$1,1,0)*VLOOKUP($Z$2,DALYs!$A$2:$MW$40,'Intervention list'!OM$195+1,0)</f>
        <v>0</v>
      </c>
      <c r="ON157" s="0" t="n">
        <f aca="false">IF(ISNUMBER(FIND(ON$1,$D157))=$AO$1,1,0)*VLOOKUP($Z$2,DALYs!$A$2:$MW$40,'Intervention list'!ON$195+1,0)</f>
        <v>0</v>
      </c>
      <c r="OO157" s="0" t="n">
        <f aca="false">IF(ISNUMBER(FIND(OO$1,$D157))=$AO$1,1,0)*VLOOKUP($Z$2,DALYs!$A$2:$MW$40,'Intervention list'!OO$195+1,0)</f>
        <v>0</v>
      </c>
      <c r="OP157" s="0" t="n">
        <f aca="false">IF(ISNUMBER(FIND(OP$1,$D157))=$AO$1,1,0)*VLOOKUP($Z$2,DALYs!$A$2:$MW$40,'Intervention list'!OP$195+1,0)</f>
        <v>0</v>
      </c>
      <c r="OQ157" s="0" t="n">
        <f aca="false">IF(ISNUMBER(FIND(OQ$1,$D157))=$AO$1,1,0)*VLOOKUP($Z$2,DALYs!$A$2:$MW$40,'Intervention list'!OQ$195+1,0)</f>
        <v>0</v>
      </c>
      <c r="OR157" s="0" t="n">
        <f aca="false">IF(ISNUMBER(FIND(OR$1,$D157))=$AO$1,1,0)*VLOOKUP($Z$2,DALYs!$A$2:$MW$40,'Intervention list'!OR$195+1,0)</f>
        <v>0</v>
      </c>
      <c r="OS157" s="0" t="n">
        <f aca="false">IF(ISNUMBER(FIND(OS$1,$D157))=$AO$1,1,0)*VLOOKUP($Z$2,DALYs!$A$2:$MW$40,'Intervention list'!OS$195+1,0)</f>
        <v>0</v>
      </c>
      <c r="OT157" s="0" t="n">
        <f aca="false">IF(ISNUMBER(FIND(OT$1,$D157))=$AO$1,1,0)*VLOOKUP($Z$2,DALYs!$A$2:$MW$40,'Intervention list'!OT$195+1,0)</f>
        <v>0</v>
      </c>
      <c r="OU157" s="0" t="n">
        <f aca="false">IF(ISNUMBER(FIND(OU$1,$D157))=$AO$1,1,0)*VLOOKUP($Z$2,DALYs!$A$2:$MW$40,'Intervention list'!OU$195+1,0)</f>
        <v>0</v>
      </c>
      <c r="OV157" s="0" t="n">
        <f aca="false">IF(ISNUMBER(FIND(OV$1,$D157))=$AO$1,1,0)*VLOOKUP($Z$2,DALYs!$A$2:$MW$40,'Intervention list'!OV$195+1,0)</f>
        <v>0</v>
      </c>
      <c r="OW157" s="0" t="n">
        <f aca="false">IF(ISNUMBER(FIND(OW$1,$D157))=$AO$1,1,0)*VLOOKUP($Z$2,DALYs!$A$2:$MW$40,'Intervention list'!OW$195+1,0)</f>
        <v>0</v>
      </c>
      <c r="OX157" s="0" t="n">
        <f aca="false">IF(ISNUMBER(FIND(OX$1,$D157))=$AO$1,1,0)*VLOOKUP($Z$2,DALYs!$A$2:$MW$40,'Intervention list'!OX$195+1,0)</f>
        <v>0</v>
      </c>
    </row>
    <row r="158" customFormat="false" ht="15.75" hidden="false" customHeight="false" outlineLevel="0" collapsed="false">
      <c r="A158" s="6" t="s">
        <v>90</v>
      </c>
      <c r="B158" s="6" t="s">
        <v>12</v>
      </c>
      <c r="C158" s="26" t="s">
        <v>85</v>
      </c>
      <c r="D158" s="7" t="s">
        <v>91</v>
      </c>
      <c r="E158" s="7" t="str">
        <f aca="false">SUBSTITUTE(D158,0.2,X158)</f>
        <v>Tuberculosis: 0.1</v>
      </c>
      <c r="F158" s="0" t="s">
        <v>62</v>
      </c>
      <c r="G158" s="8" t="n">
        <v>1864.30255997415</v>
      </c>
      <c r="H158" s="9" t="n">
        <v>0</v>
      </c>
      <c r="I158" s="9" t="n">
        <f aca="false">IF(H158="","",(H158*(VLOOKUP($Z$2,Worksheet,11,0)^4)))</f>
        <v>0</v>
      </c>
      <c r="J158" s="9" t="n">
        <f aca="false">IF(I158="","",I158*VLOOKUP($Z$2,Worksheet,12,0))</f>
        <v>0</v>
      </c>
      <c r="K158" s="9" t="n">
        <f aca="false">IF(I158="","",I158*VLOOKUP($Z$2, Worksheet, 13, 0))</f>
        <v>0</v>
      </c>
      <c r="L158" s="9" t="n">
        <f aca="false">IF(J158="",VLOOKUP($Z$2, Worksheet, 14, 0),J158)</f>
        <v>0</v>
      </c>
      <c r="M158" s="9" t="n">
        <f aca="false">IF(L158&lt;VLOOKUP($Z$2,'Country sheet'!$A$3:$P$41,15,0), VLOOKUP($Z$2,'Country sheet'!$A$3:$P$41,15,0), L158)/0.7</f>
        <v>66.2083230214262</v>
      </c>
      <c r="N158" s="27" t="n">
        <f aca="false">IFERROR(IF(AC158=$AO$1,VLOOKUP(F158,AO$42:AX$46,MATCH(AC$1,AP$41:AX$41,0)+1,0)/COUNTIFS($F$2:$F$194,$F158,$AC$2:$AC$194,$AO$1),0),0) + IFERROR(IF(AD158=$AO$1,VLOOKUP(F158,AO$42:AX$46,MATCH(AD$1,AP$41:AX$41,0)+1,0)/COUNTIFS($F$2:$F$194,$F158,$AD$2:$AD$194,$AO$1),0),0) + IFERROR(IF(AE158=$AO$1,VLOOKUP(F158,AO$42:AX$46,MATCH(AE$1,AP$41:AX$41,0)+1,0)/COUNTIFS($F$2:$F$194,$F158,$AE$2:$AE$194,$AO$1),0),0) + IFERROR(IF(AF158=$AO$1,VLOOKUP(F158,AO$42:AX$46,MATCH(AF$1,AP$41:AX$41,0)+1,0)/COUNTIFS($F$2:$F$194,$F158,$AF$2:$AF$194,$AO$1),0),0) + IFERROR(IF(AG158=$AO$1,VLOOKUP(F158,AO$42:AX$46,MATCH(AG$1,AP$41:AX$41,0)+1,0)/COUNTIFS($F$2:$F$194,$F158,$AG$2:$AG$194,$AO$1),0),0) + IFERROR(IF(AH158=$AO$1,VLOOKUP(F158,AO$42:AX$46,MATCH(AH$1,AP$41:AX$41,0)+1,0)/COUNTIFS($F$2:$F$194,$F158,$AH$2:$AH$194,$AO$1),0),0) + IFERROR(IF(AI158=$AO$1,VLOOKUP(F158,AO$42:AX$46,MATCH(AI$1,AP$41:AX$41,0)+1,0)/COUNTIFS($F$2:$F$194,$F158,$AI$2:$AI$194,$AO$1),0),0) + IFERROR(IF(AJ158=$AO$1,VLOOKUP(F158,AO$42:AX$46,MATCH(AJ$1,AP$41:AX$41,0)+1,0)/COUNTIFS($F$2:$F$194,$F158,$AJ$2:$AJ$194,$AO$1),0),0) + IFERROR(IF(AK158=$AO$1,VLOOKUP(F158,AO$42:AX$46,MATCH(AK$1,AP$41:AX$41,0)+1,0)/COUNTIFS($F$2:$F$194,$F158,$AK$2:$AK$194,$AO$1),0),0)</f>
        <v>2993549.37376552</v>
      </c>
      <c r="O158" s="9" t="n">
        <v>3</v>
      </c>
      <c r="P158" s="9" t="n">
        <v>4</v>
      </c>
      <c r="Q158" s="0" t="n">
        <f aca="false">SUM(BC158:OX158)</f>
        <v>356060.831410892</v>
      </c>
      <c r="R158" s="0" t="n">
        <f aca="false">IF(VLOOKUP($Z$2,CET!$A$4:$L$42,12,0)="Low income",_xlfn.IFS(S158=0.2,0.1,S158=0.1,0.05,S158=0.5,0.4,S158=0.35,0.25),S158)</f>
        <v>0.5</v>
      </c>
      <c r="S158" s="0" t="n">
        <v>0.5</v>
      </c>
      <c r="T158" s="0" t="n">
        <v>0.8</v>
      </c>
      <c r="U158" s="0" t="n">
        <f aca="false">N158/M158</f>
        <v>45214.0944998222</v>
      </c>
      <c r="V158" s="0" t="n">
        <f aca="false">IFERROR(U158/Q158,0)</f>
        <v>0.126984185035634</v>
      </c>
      <c r="W158" s="0" t="n">
        <f aca="false">(T158/R158)*V158</f>
        <v>0.203174696057014</v>
      </c>
      <c r="X158" s="28" t="n">
        <f aca="false">IF(W158=0,0,IF(W158&lt;=0.8,IF(W158&lt;0.05,0.05,W158),0.8))</f>
        <v>0.203174696057014</v>
      </c>
      <c r="Y158" s="28"/>
      <c r="AC158" s="34" t="n">
        <f aca="false">ISNUMBER(FIND(AC$1,$C158))</f>
        <v>0</v>
      </c>
      <c r="AD158" s="33" t="n">
        <f aca="false">ISNUMBER(FIND(AD$1,$C158))</f>
        <v>1</v>
      </c>
      <c r="AE158" s="33" t="n">
        <f aca="false">ISNUMBER(FIND(AE$1,$C158))</f>
        <v>0</v>
      </c>
      <c r="AF158" s="33" t="n">
        <f aca="false">ISNUMBER(FIND(AF$1,$C158))</f>
        <v>0</v>
      </c>
      <c r="AG158" s="33" t="n">
        <f aca="false">ISNUMBER(FIND(AG$1,$C158))</f>
        <v>0</v>
      </c>
      <c r="AH158" s="33" t="n">
        <f aca="false">ISNUMBER(FIND(AH$1,$C158))</f>
        <v>0</v>
      </c>
      <c r="AI158" s="33" t="n">
        <f aca="false">ISNUMBER(FIND(AI$1,$C158))</f>
        <v>0</v>
      </c>
      <c r="AJ158" s="33" t="n">
        <f aca="false">ISNUMBER(FIND(AJ$1,$C158))</f>
        <v>0</v>
      </c>
      <c r="AK158" s="35" t="n">
        <f aca="false">ISNUMBER(FIND(AK$1,$C158))</f>
        <v>0</v>
      </c>
      <c r="AL158" s="6"/>
      <c r="AM158" s="33"/>
      <c r="AZ158" s="67"/>
      <c r="BC158" s="0" t="n">
        <f aca="false">IF(ISNUMBER(FIND(BC$1,$D158))=$AO$1,1,0)*VLOOKUP($Z$2,DALYs!$A$2:$MW$40,'Intervention list'!BC$195+1,0)</f>
        <v>0</v>
      </c>
      <c r="BD158" s="0" t="n">
        <f aca="false">IF(ISNUMBER(FIND(BD$1,$D158))=$AO$1,1,0)*VLOOKUP($Z$2,DALYs!$A$2:$MW$40,'Intervention list'!BD$195+1,0)</f>
        <v>0</v>
      </c>
      <c r="BE158" s="0" t="n">
        <f aca="false">IF(ISNUMBER(FIND(BE$1,$D158))=$AO$1,1,0)*VLOOKUP($Z$2,DALYs!$A$2:$MW$40,'Intervention list'!BE$195+1,0)</f>
        <v>0</v>
      </c>
      <c r="BF158" s="0" t="n">
        <f aca="false">IF(ISNUMBER(FIND(BF$1,$D158))=$AO$1,1,0)*VLOOKUP($Z$2,DALYs!$A$2:$MW$40,'Intervention list'!BF$195+1,0)</f>
        <v>0</v>
      </c>
      <c r="BG158" s="0" t="n">
        <f aca="false">IF(ISNUMBER(FIND(BG$1,$D158))=$AO$1,1,0)*VLOOKUP($Z$2,DALYs!$A$2:$MW$40,'Intervention list'!BG$195+1,0)</f>
        <v>0</v>
      </c>
      <c r="BH158" s="0" t="n">
        <f aca="false">IF(ISNUMBER(FIND(BH$1,$D158))=$AO$1,1,0)*VLOOKUP($Z$2,DALYs!$A$2:$MW$40,'Intervention list'!BH$195+1,0)</f>
        <v>0</v>
      </c>
      <c r="BI158" s="0" t="n">
        <f aca="false">IF(ISNUMBER(FIND(BI$1,$D158))=$AO$1,1,0)*VLOOKUP($Z$2,DALYs!$A$2:$MW$40,'Intervention list'!BI$195+1,0)</f>
        <v>0</v>
      </c>
      <c r="BJ158" s="0" t="n">
        <f aca="false">IF(ISNUMBER(FIND(BJ$1,$D158))=$AO$1,1,0)*VLOOKUP($Z$2,DALYs!$A$2:$MW$40,'Intervention list'!BJ$195+1,0)</f>
        <v>0</v>
      </c>
      <c r="BK158" s="0" t="n">
        <f aca="false">IF(ISNUMBER(FIND(BK$1,$D158))=$AO$1,1,0)*VLOOKUP($Z$2,DALYs!$A$2:$MW$40,'Intervention list'!BK$195+1,0)</f>
        <v>0</v>
      </c>
      <c r="BL158" s="0" t="n">
        <f aca="false">IF(ISNUMBER(FIND(BL$1,$D158))=$AO$1,1,0)*VLOOKUP($Z$2,DALYs!$A$2:$MW$40,'Intervention list'!BL$195+1,0)</f>
        <v>0</v>
      </c>
      <c r="BM158" s="0" t="n">
        <f aca="false">IF(ISNUMBER(FIND(BM$1,$D158))=$AO$1,1,0)*VLOOKUP($Z$2,DALYs!$A$2:$MW$40,'Intervention list'!BM$195+1,0)</f>
        <v>0</v>
      </c>
      <c r="BN158" s="0" t="n">
        <f aca="false">IF(ISNUMBER(FIND(BN$1,$D158))=$AO$1,1,0)*VLOOKUP($Z$2,DALYs!$A$2:$MW$40,'Intervention list'!BN$195+1,0)</f>
        <v>0</v>
      </c>
      <c r="BO158" s="0" t="n">
        <f aca="false">IF(ISNUMBER(FIND(BO$1,$D158))=$AO$1,1,0)*VLOOKUP($Z$2,DALYs!$A$2:$MW$40,'Intervention list'!BO$195+1,0)</f>
        <v>0</v>
      </c>
      <c r="BP158" s="0" t="n">
        <f aca="false">IF(ISNUMBER(FIND(BP$1,$D158))=$AO$1,1,0)*VLOOKUP($Z$2,DALYs!$A$2:$MW$40,'Intervention list'!BP$195+1,0)</f>
        <v>0</v>
      </c>
      <c r="BQ158" s="0" t="n">
        <f aca="false">IF(ISNUMBER(FIND(BQ$1,$D158))=$AO$1,1,0)*VLOOKUP($Z$2,DALYs!$A$2:$MW$40,'Intervention list'!BQ$195+1,0)</f>
        <v>0</v>
      </c>
      <c r="BR158" s="0" t="n">
        <f aca="false">IF(ISNUMBER(FIND(BR$1,$D158))=$AO$1,1,0)*VLOOKUP($Z$2,DALYs!$A$2:$MW$40,'Intervention list'!BR$195+1,0)</f>
        <v>0</v>
      </c>
      <c r="BS158" s="0" t="n">
        <f aca="false">IF(ISNUMBER(FIND(BS$1,$D158))=$AO$1,1,0)*VLOOKUP($Z$2,DALYs!$A$2:$MW$40,'Intervention list'!BS$195+1,0)</f>
        <v>0</v>
      </c>
      <c r="BT158" s="0" t="n">
        <f aca="false">IF(ISNUMBER(FIND(BT$1,$D158))=$AO$1,1,0)*VLOOKUP($Z$2,DALYs!$A$2:$MW$40,'Intervention list'!BT$195+1,0)</f>
        <v>0</v>
      </c>
      <c r="BU158" s="0" t="n">
        <f aca="false">IF(ISNUMBER(FIND(BU$1,$D158))=$AO$1,1,0)*VLOOKUP($Z$2,DALYs!$A$2:$MW$40,'Intervention list'!BU$195+1,0)</f>
        <v>0</v>
      </c>
      <c r="BV158" s="0" t="n">
        <f aca="false">IF(ISNUMBER(FIND(BV$1,$D158))=$AO$1,1,0)*VLOOKUP($Z$2,DALYs!$A$2:$MW$40,'Intervention list'!BV$195+1,0)</f>
        <v>0</v>
      </c>
      <c r="BW158" s="0" t="n">
        <f aca="false">IF(ISNUMBER(FIND(BW$1,$D158))=$AO$1,1,0)*VLOOKUP($Z$2,DALYs!$A$2:$MW$40,'Intervention list'!BW$195+1,0)</f>
        <v>0</v>
      </c>
      <c r="BX158" s="0" t="n">
        <f aca="false">IF(ISNUMBER(FIND(BX$1,$D158))=$AO$1,1,0)*VLOOKUP($Z$2,DALYs!$A$2:$MW$40,'Intervention list'!BX$195+1,0)</f>
        <v>0</v>
      </c>
      <c r="BY158" s="0" t="n">
        <f aca="false">IF(ISNUMBER(FIND(BY$1,$D158))=$AO$1,1,0)*VLOOKUP($Z$2,DALYs!$A$2:$MW$40,'Intervention list'!BY$195+1,0)</f>
        <v>0</v>
      </c>
      <c r="BZ158" s="0" t="n">
        <f aca="false">IF(ISNUMBER(FIND(BZ$1,$D158))=$AO$1,1,0)*VLOOKUP($Z$2,DALYs!$A$2:$MW$40,'Intervention list'!BZ$195+1,0)</f>
        <v>0</v>
      </c>
      <c r="CA158" s="0" t="n">
        <f aca="false">IF(ISNUMBER(FIND(CA$1,$D158))=$AO$1,1,0)*VLOOKUP($Z$2,DALYs!$A$2:$MW$40,'Intervention list'!CA$195+1,0)</f>
        <v>0</v>
      </c>
      <c r="CB158" s="0" t="n">
        <f aca="false">IF(ISNUMBER(FIND(CB$1,$D158))=$AO$1,1,0)*VLOOKUP($Z$2,DALYs!$A$2:$MW$40,'Intervention list'!CB$195+1,0)</f>
        <v>0</v>
      </c>
      <c r="CC158" s="0" t="n">
        <f aca="false">IF(ISNUMBER(FIND(CC$1,$D158))=$AO$1,1,0)*VLOOKUP($Z$2,DALYs!$A$2:$MW$40,'Intervention list'!CC$195+1,0)</f>
        <v>0</v>
      </c>
      <c r="CD158" s="0" t="n">
        <f aca="false">IF(ISNUMBER(FIND(CD$1,$D158))=$AO$1,1,0)*VLOOKUP($Z$2,DALYs!$A$2:$MW$40,'Intervention list'!CD$195+1,0)</f>
        <v>0</v>
      </c>
      <c r="CE158" s="0" t="n">
        <f aca="false">IF(ISNUMBER(FIND(CE$1,$D158))=$AO$1,1,0)*VLOOKUP($Z$2,DALYs!$A$2:$MW$40,'Intervention list'!CE$195+1,0)</f>
        <v>0</v>
      </c>
      <c r="CF158" s="0" t="n">
        <f aca="false">IF(ISNUMBER(FIND(CF$1,$D158))=$AO$1,1,0)*VLOOKUP($Z$2,DALYs!$A$2:$MW$40,'Intervention list'!CF$195+1,0)</f>
        <v>0</v>
      </c>
      <c r="CG158" s="0" t="n">
        <f aca="false">IF(ISNUMBER(FIND(CG$1,$D158))=$AO$1,1,0)*VLOOKUP($Z$2,DALYs!$A$2:$MW$40,'Intervention list'!CG$195+1,0)</f>
        <v>0</v>
      </c>
      <c r="CH158" s="0" t="n">
        <f aca="false">IF(ISNUMBER(FIND(CH$1,$D158))=$AO$1,1,0)*VLOOKUP($Z$2,DALYs!$A$2:$MW$40,'Intervention list'!CH$195+1,0)</f>
        <v>0</v>
      </c>
      <c r="CI158" s="0" t="n">
        <f aca="false">IF(ISNUMBER(FIND(CI$1,$D158))=$AO$1,1,0)*VLOOKUP($Z$2,DALYs!$A$2:$MW$40,'Intervention list'!CI$195+1,0)</f>
        <v>0</v>
      </c>
      <c r="CJ158" s="0" t="n">
        <f aca="false">IF(ISNUMBER(FIND(CJ$1,$D158))=$AO$1,1,0)*VLOOKUP($Z$2,DALYs!$A$2:$MW$40,'Intervention list'!CJ$195+1,0)</f>
        <v>0</v>
      </c>
      <c r="CK158" s="0" t="n">
        <f aca="false">IF(ISNUMBER(FIND(CK$1,$D158))=$AO$1,1,0)*VLOOKUP($Z$2,DALYs!$A$2:$MW$40,'Intervention list'!CK$195+1,0)</f>
        <v>0</v>
      </c>
      <c r="CL158" s="0" t="n">
        <f aca="false">IF(ISNUMBER(FIND(CL$1,$D158))=$AO$1,1,0)*VLOOKUP($Z$2,DALYs!$A$2:$MW$40,'Intervention list'!CL$195+1,0)</f>
        <v>0</v>
      </c>
      <c r="CM158" s="0" t="n">
        <f aca="false">IF(ISNUMBER(FIND(CM$1,$D158))=$AO$1,1,0)*VLOOKUP($Z$2,DALYs!$A$2:$MW$40,'Intervention list'!CM$195+1,0)</f>
        <v>0</v>
      </c>
      <c r="CN158" s="0" t="n">
        <f aca="false">IF(ISNUMBER(FIND(CN$1,$D158))=$AO$1,1,0)*VLOOKUP($Z$2,DALYs!$A$2:$MW$40,'Intervention list'!CN$195+1,0)</f>
        <v>0</v>
      </c>
      <c r="CO158" s="0" t="n">
        <f aca="false">IF(ISNUMBER(FIND(CO$1,$D158))=$AO$1,1,0)*VLOOKUP($Z$2,DALYs!$A$2:$MW$40,'Intervention list'!CO$195+1,0)</f>
        <v>0</v>
      </c>
      <c r="CP158" s="0" t="n">
        <f aca="false">IF(ISNUMBER(FIND(CP$1,$D158))=$AO$1,1,0)*VLOOKUP($Z$2,DALYs!$A$2:$MW$40,'Intervention list'!CP$195+1,0)</f>
        <v>0</v>
      </c>
      <c r="CQ158" s="0" t="n">
        <f aca="false">IF(ISNUMBER(FIND(CQ$1,$D158))=$AO$1,1,0)*VLOOKUP($Z$2,DALYs!$A$2:$MW$40,'Intervention list'!CQ$195+1,0)</f>
        <v>0</v>
      </c>
      <c r="CR158" s="0" t="n">
        <f aca="false">IF(ISNUMBER(FIND(CR$1,$D158))=$AO$1,1,0)*VLOOKUP($Z$2,DALYs!$A$2:$MW$40,'Intervention list'!CR$195+1,0)</f>
        <v>0</v>
      </c>
      <c r="CS158" s="0" t="n">
        <f aca="false">IF(ISNUMBER(FIND(CS$1,$D158))=$AO$1,1,0)*VLOOKUP($Z$2,DALYs!$A$2:$MW$40,'Intervention list'!CS$195+1,0)</f>
        <v>0</v>
      </c>
      <c r="CT158" s="0" t="n">
        <f aca="false">IF(ISNUMBER(FIND(CT$1,$D158))=$AO$1,1,0)*VLOOKUP($Z$2,DALYs!$A$2:$MW$40,'Intervention list'!CT$195+1,0)</f>
        <v>0</v>
      </c>
      <c r="CU158" s="0" t="n">
        <f aca="false">IF(ISNUMBER(FIND(CU$1,$D158))=$AO$1,1,0)*VLOOKUP($Z$2,DALYs!$A$2:$MW$40,'Intervention list'!CU$195+1,0)</f>
        <v>0</v>
      </c>
      <c r="CV158" s="0" t="n">
        <f aca="false">IF(ISNUMBER(FIND(CV$1,$D158))=$AO$1,1,0)*VLOOKUP($Z$2,DALYs!$A$2:$MW$40,'Intervention list'!CV$195+1,0)</f>
        <v>0</v>
      </c>
      <c r="CW158" s="0" t="n">
        <f aca="false">IF(ISNUMBER(FIND(CW$1,$D158))=$AO$1,1,0)*VLOOKUP($Z$2,DALYs!$A$2:$MW$40,'Intervention list'!CW$195+1,0)</f>
        <v>0</v>
      </c>
      <c r="CX158" s="0" t="n">
        <f aca="false">IF(ISNUMBER(FIND(CX$1,$D158))=$AO$1,1,0)*VLOOKUP($Z$2,DALYs!$A$2:$MW$40,'Intervention list'!CX$195+1,0)</f>
        <v>0</v>
      </c>
      <c r="CY158" s="0" t="n">
        <f aca="false">IF(ISNUMBER(FIND(CY$1,$D158))=$AO$1,1,0)*VLOOKUP($Z$2,DALYs!$A$2:$MW$40,'Intervention list'!CY$195+1,0)</f>
        <v>0</v>
      </c>
      <c r="CZ158" s="0" t="n">
        <f aca="false">IF(ISNUMBER(FIND(CZ$1,$D158))=$AO$1,1,0)*VLOOKUP($Z$2,DALYs!$A$2:$MW$40,'Intervention list'!CZ$195+1,0)</f>
        <v>0</v>
      </c>
      <c r="DA158" s="0" t="n">
        <f aca="false">IF(ISNUMBER(FIND(DA$1,$D158))=$AO$1,1,0)*VLOOKUP($Z$2,DALYs!$A$2:$MW$40,'Intervention list'!DA$195+1,0)</f>
        <v>0</v>
      </c>
      <c r="DB158" s="0" t="n">
        <f aca="false">IF(ISNUMBER(FIND(DB$1,$D158))=$AO$1,1,0)*VLOOKUP($Z$2,DALYs!$A$2:$MW$40,'Intervention list'!DB$195+1,0)</f>
        <v>0</v>
      </c>
      <c r="DC158" s="0" t="n">
        <f aca="false">IF(ISNUMBER(FIND(DC$1,$D158))=$AO$1,1,0)*VLOOKUP($Z$2,DALYs!$A$2:$MW$40,'Intervention list'!DC$195+1,0)</f>
        <v>0</v>
      </c>
      <c r="DD158" s="0" t="n">
        <f aca="false">IF(ISNUMBER(FIND(DD$1,$D158))=$AO$1,1,0)*VLOOKUP($Z$2,DALYs!$A$2:$MW$40,'Intervention list'!DD$195+1,0)</f>
        <v>0</v>
      </c>
      <c r="DE158" s="0" t="n">
        <f aca="false">IF(ISNUMBER(FIND(DE$1,$D158))=$AO$1,1,0)*VLOOKUP($Z$2,DALYs!$A$2:$MW$40,'Intervention list'!DE$195+1,0)</f>
        <v>0</v>
      </c>
      <c r="DF158" s="0" t="n">
        <f aca="false">IF(ISNUMBER(FIND(DF$1,$D158))=$AO$1,1,0)*VLOOKUP($Z$2,DALYs!$A$2:$MW$40,'Intervention list'!DF$195+1,0)</f>
        <v>0</v>
      </c>
      <c r="DG158" s="0" t="n">
        <f aca="false">IF(ISNUMBER(FIND(DG$1,$D158))=$AO$1,1,0)*VLOOKUP($Z$2,DALYs!$A$2:$MW$40,'Intervention list'!DG$195+1,0)</f>
        <v>0</v>
      </c>
      <c r="DH158" s="0" t="n">
        <f aca="false">IF(ISNUMBER(FIND(DH$1,$D158))=$AO$1,1,0)*VLOOKUP($Z$2,DALYs!$A$2:$MW$40,'Intervention list'!DH$195+1,0)</f>
        <v>0</v>
      </c>
      <c r="DI158" s="0" t="n">
        <f aca="false">IF(ISNUMBER(FIND(DI$1,$D158))=$AO$1,1,0)*VLOOKUP($Z$2,DALYs!$A$2:$MW$40,'Intervention list'!DI$195+1,0)</f>
        <v>0</v>
      </c>
      <c r="DJ158" s="0" t="n">
        <f aca="false">IF(ISNUMBER(FIND(DJ$1,$D158))=$AO$1,1,0)*VLOOKUP($Z$2,DALYs!$A$2:$MW$40,'Intervention list'!DJ$195+1,0)</f>
        <v>0</v>
      </c>
      <c r="DK158" s="0" t="n">
        <f aca="false">IF(ISNUMBER(FIND(DK$1,$D158))=$AO$1,1,0)*VLOOKUP($Z$2,DALYs!$A$2:$MW$40,'Intervention list'!DK$195+1,0)</f>
        <v>0</v>
      </c>
      <c r="DL158" s="0" t="n">
        <f aca="false">IF(ISNUMBER(FIND(DL$1,$D158))=$AO$1,1,0)*VLOOKUP($Z$2,DALYs!$A$2:$MW$40,'Intervention list'!DL$195+1,0)</f>
        <v>0</v>
      </c>
      <c r="DM158" s="0" t="n">
        <f aca="false">IF(ISNUMBER(FIND(DM$1,$D158))=$AO$1,1,0)*VLOOKUP($Z$2,DALYs!$A$2:$MW$40,'Intervention list'!DM$195+1,0)</f>
        <v>0</v>
      </c>
      <c r="DN158" s="0" t="n">
        <f aca="false">IF(ISNUMBER(FIND(DN$1,$D158))=$AO$1,1,0)*VLOOKUP($Z$2,DALYs!$A$2:$MW$40,'Intervention list'!DN$195+1,0)</f>
        <v>0</v>
      </c>
      <c r="DO158" s="0" t="n">
        <f aca="false">IF(ISNUMBER(FIND(DO$1,$D158))=$AO$1,1,0)*VLOOKUP($Z$2,DALYs!$A$2:$MW$40,'Intervention list'!DO$195+1,0)</f>
        <v>0</v>
      </c>
      <c r="DP158" s="0" t="n">
        <f aca="false">IF(ISNUMBER(FIND(DP$1,$D158))=$AO$1,1,0)*VLOOKUP($Z$2,DALYs!$A$2:$MW$40,'Intervention list'!DP$195+1,0)</f>
        <v>0</v>
      </c>
      <c r="DQ158" s="0" t="n">
        <f aca="false">IF(ISNUMBER(FIND(DQ$1,$D158))=$AO$1,1,0)*VLOOKUP($Z$2,DALYs!$A$2:$MW$40,'Intervention list'!DQ$195+1,0)</f>
        <v>0</v>
      </c>
      <c r="DR158" s="0" t="n">
        <f aca="false">IF(ISNUMBER(FIND(DR$1,$D158))=$AO$1,1,0)*VLOOKUP($Z$2,DALYs!$A$2:$MW$40,'Intervention list'!DR$195+1,0)</f>
        <v>0</v>
      </c>
      <c r="DS158" s="0" t="n">
        <f aca="false">IF(ISNUMBER(FIND(DS$1,$D158))=$AO$1,1,0)*VLOOKUP($Z$2,DALYs!$A$2:$MW$40,'Intervention list'!DS$195+1,0)</f>
        <v>0</v>
      </c>
      <c r="DT158" s="0" t="n">
        <f aca="false">IF(ISNUMBER(FIND(DT$1,$D158))=$AO$1,1,0)*VLOOKUP($Z$2,DALYs!$A$2:$MW$40,'Intervention list'!DT$195+1,0)</f>
        <v>0</v>
      </c>
      <c r="DU158" s="0" t="n">
        <f aca="false">IF(ISNUMBER(FIND(DU$1,$D158))=$AO$1,1,0)*VLOOKUP($Z$2,DALYs!$A$2:$MW$40,'Intervention list'!DU$195+1,0)</f>
        <v>0</v>
      </c>
      <c r="DV158" s="0" t="n">
        <f aca="false">IF(ISNUMBER(FIND(DV$1,$D158))=$AO$1,1,0)*VLOOKUP($Z$2,DALYs!$A$2:$MW$40,'Intervention list'!DV$195+1,0)</f>
        <v>0</v>
      </c>
      <c r="DW158" s="0" t="n">
        <f aca="false">IF(ISNUMBER(FIND(DW$1,$D158))=$AO$1,1,0)*VLOOKUP($Z$2,DALYs!$A$2:$MW$40,'Intervention list'!DW$195+1,0)</f>
        <v>0</v>
      </c>
      <c r="DX158" s="0" t="n">
        <f aca="false">IF(ISNUMBER(FIND(DX$1,$D158))=$AO$1,1,0)*VLOOKUP($Z$2,DALYs!$A$2:$MW$40,'Intervention list'!DX$195+1,0)</f>
        <v>0</v>
      </c>
      <c r="DY158" s="0" t="n">
        <f aca="false">IF(ISNUMBER(FIND(DY$1,$D158))=$AO$1,1,0)*VLOOKUP($Z$2,DALYs!$A$2:$MW$40,'Intervention list'!DY$195+1,0)</f>
        <v>0</v>
      </c>
      <c r="DZ158" s="0" t="n">
        <f aca="false">IF(ISNUMBER(FIND(DZ$1,$D158))=$AO$1,1,0)*VLOOKUP($Z$2,DALYs!$A$2:$MW$40,'Intervention list'!DZ$195+1,0)</f>
        <v>0</v>
      </c>
      <c r="EA158" s="0" t="n">
        <f aca="false">IF(ISNUMBER(FIND(EA$1,$D158))=$AO$1,1,0)*VLOOKUP($Z$2,DALYs!$A$2:$MW$40,'Intervention list'!EA$195+1,0)</f>
        <v>0</v>
      </c>
      <c r="EB158" s="0" t="n">
        <f aca="false">IF(ISNUMBER(FIND(EB$1,$D158))=$AO$1,1,0)*VLOOKUP($Z$2,DALYs!$A$2:$MW$40,'Intervention list'!EB$195+1,0)</f>
        <v>0</v>
      </c>
      <c r="EC158" s="0" t="n">
        <f aca="false">IF(ISNUMBER(FIND(EC$1,$D158))=$AO$1,1,0)*VLOOKUP($Z$2,DALYs!$A$2:$MW$40,'Intervention list'!EC$195+1,0)</f>
        <v>0</v>
      </c>
      <c r="ED158" s="0" t="n">
        <f aca="false">IF(ISNUMBER(FIND(ED$1,$D158))=$AO$1,1,0)*VLOOKUP($Z$2,DALYs!$A$2:$MW$40,'Intervention list'!ED$195+1,0)</f>
        <v>0</v>
      </c>
      <c r="EE158" s="0" t="n">
        <f aca="false">IF(ISNUMBER(FIND(EE$1,$D158))=$AO$1,1,0)*VLOOKUP($Z$2,DALYs!$A$2:$MW$40,'Intervention list'!EE$195+1,0)</f>
        <v>0</v>
      </c>
      <c r="EF158" s="0" t="n">
        <f aca="false">IF(ISNUMBER(FIND(EF$1,$D158))=$AO$1,1,0)*VLOOKUP($Z$2,DALYs!$A$2:$MW$40,'Intervention list'!EF$195+1,0)</f>
        <v>0</v>
      </c>
      <c r="EG158" s="0" t="n">
        <f aca="false">IF(ISNUMBER(FIND(EG$1,$D158))=$AO$1,1,0)*VLOOKUP($Z$2,DALYs!$A$2:$MW$40,'Intervention list'!EG$195+1,0)</f>
        <v>0</v>
      </c>
      <c r="EH158" s="0" t="n">
        <f aca="false">IF(ISNUMBER(FIND(EH$1,$D158))=$AO$1,1,0)*VLOOKUP($Z$2,DALYs!$A$2:$MW$40,'Intervention list'!EH$195+1,0)</f>
        <v>0</v>
      </c>
      <c r="EI158" s="0" t="n">
        <f aca="false">IF(ISNUMBER(FIND(EI$1,$D158))=$AO$1,1,0)*VLOOKUP($Z$2,DALYs!$A$2:$MW$40,'Intervention list'!EI$195+1,0)</f>
        <v>0</v>
      </c>
      <c r="EJ158" s="0" t="n">
        <f aca="false">IF(ISNUMBER(FIND(EJ$1,$D158))=$AO$1,1,0)*VLOOKUP($Z$2,DALYs!$A$2:$MW$40,'Intervention list'!EJ$195+1,0)</f>
        <v>0</v>
      </c>
      <c r="EK158" s="0" t="n">
        <f aca="false">IF(ISNUMBER(FIND(EK$1,$D158))=$AO$1,1,0)*VLOOKUP($Z$2,DALYs!$A$2:$MW$40,'Intervention list'!EK$195+1,0)</f>
        <v>0</v>
      </c>
      <c r="EL158" s="0" t="n">
        <f aca="false">IF(ISNUMBER(FIND(EL$1,$D158))=$AO$1,1,0)*VLOOKUP($Z$2,DALYs!$A$2:$MW$40,'Intervention list'!EL$195+1,0)</f>
        <v>0</v>
      </c>
      <c r="EM158" s="0" t="n">
        <f aca="false">IF(ISNUMBER(FIND(EM$1,$D158))=$AO$1,1,0)*VLOOKUP($Z$2,DALYs!$A$2:$MW$40,'Intervention list'!EM$195+1,0)</f>
        <v>0</v>
      </c>
      <c r="EN158" s="0" t="n">
        <f aca="false">IF(ISNUMBER(FIND(EN$1,$D158))=$AO$1,1,0)*VLOOKUP($Z$2,DALYs!$A$2:$MW$40,'Intervention list'!EN$195+1,0)</f>
        <v>0</v>
      </c>
      <c r="EO158" s="0" t="n">
        <f aca="false">IF(ISNUMBER(FIND(EO$1,$D158))=$AO$1,1,0)*VLOOKUP($Z$2,DALYs!$A$2:$MW$40,'Intervention list'!EO$195+1,0)</f>
        <v>0</v>
      </c>
      <c r="EP158" s="0" t="n">
        <f aca="false">IF(ISNUMBER(FIND(EP$1,$D158))=$AO$1,1,0)*VLOOKUP($Z$2,DALYs!$A$2:$MW$40,'Intervention list'!EP$195+1,0)</f>
        <v>0</v>
      </c>
      <c r="EQ158" s="0" t="n">
        <f aca="false">IF(ISNUMBER(FIND(EQ$1,$D158))=$AO$1,1,0)*VLOOKUP($Z$2,DALYs!$A$2:$MW$40,'Intervention list'!EQ$195+1,0)</f>
        <v>0</v>
      </c>
      <c r="ER158" s="0" t="n">
        <f aca="false">IF(ISNUMBER(FIND(ER$1,$D158))=$AO$1,1,0)*VLOOKUP($Z$2,DALYs!$A$2:$MW$40,'Intervention list'!ER$195+1,0)</f>
        <v>0</v>
      </c>
      <c r="ES158" s="0" t="n">
        <f aca="false">IF(ISNUMBER(FIND(ES$1,$D158))=$AO$1,1,0)*VLOOKUP($Z$2,DALYs!$A$2:$MW$40,'Intervention list'!ES$195+1,0)</f>
        <v>0</v>
      </c>
      <c r="ET158" s="0" t="n">
        <f aca="false">IF(ISNUMBER(FIND(ET$1,$D158))=$AO$1,1,0)*VLOOKUP($Z$2,DALYs!$A$2:$MW$40,'Intervention list'!ET$195+1,0)</f>
        <v>0</v>
      </c>
      <c r="EU158" s="0" t="n">
        <f aca="false">IF(ISNUMBER(FIND(EU$1,$D158))=$AO$1,1,0)*VLOOKUP($Z$2,DALYs!$A$2:$MW$40,'Intervention list'!EU$195+1,0)</f>
        <v>0</v>
      </c>
      <c r="EV158" s="0" t="n">
        <f aca="false">IF(ISNUMBER(FIND(EV$1,$D158))=$AO$1,1,0)*VLOOKUP($Z$2,DALYs!$A$2:$MW$40,'Intervention list'!EV$195+1,0)</f>
        <v>0</v>
      </c>
      <c r="EW158" s="0" t="n">
        <f aca="false">IF(ISNUMBER(FIND(EW$1,$D158))=$AO$1,1,0)*VLOOKUP($Z$2,DALYs!$A$2:$MW$40,'Intervention list'!EW$195+1,0)</f>
        <v>0</v>
      </c>
      <c r="EX158" s="0" t="n">
        <f aca="false">IF(ISNUMBER(FIND(EX$1,$D158))=$AO$1,1,0)*VLOOKUP($Z$2,DALYs!$A$2:$MW$40,'Intervention list'!EX$195+1,0)</f>
        <v>0</v>
      </c>
      <c r="EY158" s="0" t="n">
        <f aca="false">IF(ISNUMBER(FIND(EY$1,$D158))=$AO$1,1,0)*VLOOKUP($Z$2,DALYs!$A$2:$MW$40,'Intervention list'!EY$195+1,0)</f>
        <v>0</v>
      </c>
      <c r="EZ158" s="0" t="n">
        <f aca="false">IF(ISNUMBER(FIND(EZ$1,$D158))=$AO$1,1,0)*VLOOKUP($Z$2,DALYs!$A$2:$MW$40,'Intervention list'!EZ$195+1,0)</f>
        <v>0</v>
      </c>
      <c r="FA158" s="0" t="n">
        <f aca="false">IF(ISNUMBER(FIND(FA$1,$D158))=$AO$1,1,0)*VLOOKUP($Z$2,DALYs!$A$2:$MW$40,'Intervention list'!FA$195+1,0)</f>
        <v>0</v>
      </c>
      <c r="FB158" s="0" t="n">
        <f aca="false">IF(ISNUMBER(FIND(FB$1,$D158))=$AO$1,1,0)*VLOOKUP($Z$2,DALYs!$A$2:$MW$40,'Intervention list'!FB$195+1,0)</f>
        <v>0</v>
      </c>
      <c r="FC158" s="0" t="n">
        <f aca="false">IF(ISNUMBER(FIND(FC$1,$D158))=$AO$1,1,0)*VLOOKUP($Z$2,DALYs!$A$2:$MW$40,'Intervention list'!FC$195+1,0)</f>
        <v>0</v>
      </c>
      <c r="FD158" s="0" t="n">
        <f aca="false">IF(ISNUMBER(FIND(FD$1,$D158))=$AO$1,1,0)*VLOOKUP($Z$2,DALYs!$A$2:$MW$40,'Intervention list'!FD$195+1,0)</f>
        <v>0</v>
      </c>
      <c r="FE158" s="0" t="n">
        <f aca="false">IF(ISNUMBER(FIND(FE$1,$D158))=$AO$1,1,0)*VLOOKUP($Z$2,DALYs!$A$2:$MW$40,'Intervention list'!FE$195+1,0)</f>
        <v>0</v>
      </c>
      <c r="FF158" s="0" t="n">
        <f aca="false">IF(ISNUMBER(FIND(FF$1,$D158))=$AO$1,1,0)*VLOOKUP($Z$2,DALYs!$A$2:$MW$40,'Intervention list'!FF$195+1,0)</f>
        <v>0</v>
      </c>
      <c r="FG158" s="0" t="n">
        <f aca="false">IF(ISNUMBER(FIND(FG$1,$D158))=$AO$1,1,0)*VLOOKUP($Z$2,DALYs!$A$2:$MW$40,'Intervention list'!FG$195+1,0)</f>
        <v>0</v>
      </c>
      <c r="FH158" s="0" t="n">
        <f aca="false">IF(ISNUMBER(FIND(FH$1,$D158))=$AO$1,1,0)*VLOOKUP($Z$2,DALYs!$A$2:$MW$40,'Intervention list'!FH$195+1,0)</f>
        <v>0</v>
      </c>
      <c r="FI158" s="0" t="n">
        <f aca="false">IF(ISNUMBER(FIND(FI$1,$D158))=$AO$1,1,0)*VLOOKUP($Z$2,DALYs!$A$2:$MW$40,'Intervention list'!FI$195+1,0)</f>
        <v>0</v>
      </c>
      <c r="FJ158" s="0" t="n">
        <f aca="false">IF(ISNUMBER(FIND(FJ$1,$D158))=$AO$1,1,0)*VLOOKUP($Z$2,DALYs!$A$2:$MW$40,'Intervention list'!FJ$195+1,0)</f>
        <v>0</v>
      </c>
      <c r="FK158" s="0" t="n">
        <f aca="false">IF(ISNUMBER(FIND(FK$1,$D158))=$AO$1,1,0)*VLOOKUP($Z$2,DALYs!$A$2:$MW$40,'Intervention list'!FK$195+1,0)</f>
        <v>0</v>
      </c>
      <c r="FL158" s="0" t="n">
        <f aca="false">IF(ISNUMBER(FIND(FL$1,$D158))=$AO$1,1,0)*VLOOKUP($Z$2,DALYs!$A$2:$MW$40,'Intervention list'!FL$195+1,0)</f>
        <v>0</v>
      </c>
      <c r="FM158" s="0" t="n">
        <f aca="false">IF(ISNUMBER(FIND(FM$1,$D158))=$AO$1,1,0)*VLOOKUP($Z$2,DALYs!$A$2:$MW$40,'Intervention list'!FM$195+1,0)</f>
        <v>0</v>
      </c>
      <c r="FN158" s="0" t="n">
        <f aca="false">IF(ISNUMBER(FIND(FN$1,$D158))=$AO$1,1,0)*VLOOKUP($Z$2,DALYs!$A$2:$MW$40,'Intervention list'!FN$195+1,0)</f>
        <v>0</v>
      </c>
      <c r="FO158" s="0" t="n">
        <f aca="false">IF(ISNUMBER(FIND(FO$1,$D158))=$AO$1,1,0)*VLOOKUP($Z$2,DALYs!$A$2:$MW$40,'Intervention list'!FO$195+1,0)</f>
        <v>0</v>
      </c>
      <c r="FP158" s="0" t="n">
        <f aca="false">IF(ISNUMBER(FIND(FP$1,$D158))=$AO$1,1,0)*VLOOKUP($Z$2,DALYs!$A$2:$MW$40,'Intervention list'!FP$195+1,0)</f>
        <v>0</v>
      </c>
      <c r="FQ158" s="0" t="n">
        <f aca="false">IF(ISNUMBER(FIND(FQ$1,$D158))=$AO$1,1,0)*VLOOKUP($Z$2,DALYs!$A$2:$MW$40,'Intervention list'!FQ$195+1,0)</f>
        <v>0</v>
      </c>
      <c r="FR158" s="0" t="n">
        <f aca="false">IF(ISNUMBER(FIND(FR$1,$D158))=$AO$1,1,0)*VLOOKUP($Z$2,DALYs!$A$2:$MW$40,'Intervention list'!FR$195+1,0)</f>
        <v>0</v>
      </c>
      <c r="FS158" s="0" t="n">
        <f aca="false">IF(ISNUMBER(FIND(FS$1,$D158))=$AO$1,1,0)*VLOOKUP($Z$2,DALYs!$A$2:$MW$40,'Intervention list'!FS$195+1,0)</f>
        <v>0</v>
      </c>
      <c r="FT158" s="0" t="n">
        <f aca="false">IF(ISNUMBER(FIND(FT$1,$D158))=$AO$1,1,0)*VLOOKUP($Z$2,DALYs!$A$2:$MW$40,'Intervention list'!FT$195+1,0)</f>
        <v>0</v>
      </c>
      <c r="FU158" s="0" t="n">
        <f aca="false">IF(ISNUMBER(FIND(FU$1,$D158))=$AO$1,1,0)*VLOOKUP($Z$2,DALYs!$A$2:$MW$40,'Intervention list'!FU$195+1,0)</f>
        <v>0</v>
      </c>
      <c r="FV158" s="0" t="n">
        <f aca="false">IF(ISNUMBER(FIND(FV$1,$D158))=$AO$1,1,0)*VLOOKUP($Z$2,DALYs!$A$2:$MW$40,'Intervention list'!FV$195+1,0)</f>
        <v>0</v>
      </c>
      <c r="FW158" s="0" t="n">
        <f aca="false">IF(ISNUMBER(FIND(FW$1,$D158))=$AO$1,1,0)*VLOOKUP($Z$2,DALYs!$A$2:$MW$40,'Intervention list'!FW$195+1,0)</f>
        <v>0</v>
      </c>
      <c r="FX158" s="0" t="n">
        <f aca="false">IF(ISNUMBER(FIND(FX$1,$D158))=$AO$1,1,0)*VLOOKUP($Z$2,DALYs!$A$2:$MW$40,'Intervention list'!FX$195+1,0)</f>
        <v>0</v>
      </c>
      <c r="FY158" s="0" t="n">
        <f aca="false">IF(ISNUMBER(FIND(FY$1,$D158))=$AO$1,1,0)*VLOOKUP($Z$2,DALYs!$A$2:$MW$40,'Intervention list'!FY$195+1,0)</f>
        <v>0</v>
      </c>
      <c r="FZ158" s="0" t="n">
        <f aca="false">IF(ISNUMBER(FIND(FZ$1,$D158))=$AO$1,1,0)*VLOOKUP($Z$2,DALYs!$A$2:$MW$40,'Intervention list'!FZ$195+1,0)</f>
        <v>0</v>
      </c>
      <c r="GA158" s="0" t="n">
        <f aca="false">IF(ISNUMBER(FIND(GA$1,$D158))=$AO$1,1,0)*VLOOKUP($Z$2,DALYs!$A$2:$MW$40,'Intervention list'!GA$195+1,0)</f>
        <v>0</v>
      </c>
      <c r="GB158" s="0" t="n">
        <f aca="false">IF(ISNUMBER(FIND(GB$1,$D158))=$AO$1,1,0)*VLOOKUP($Z$2,DALYs!$A$2:$MW$40,'Intervention list'!GB$195+1,0)</f>
        <v>0</v>
      </c>
      <c r="GC158" s="0" t="n">
        <f aca="false">IF(ISNUMBER(FIND(GC$1,$D158))=$AO$1,1,0)*VLOOKUP($Z$2,DALYs!$A$2:$MW$40,'Intervention list'!GC$195+1,0)</f>
        <v>0</v>
      </c>
      <c r="GD158" s="0" t="n">
        <f aca="false">IF(ISNUMBER(FIND(GD$1,$D158))=$AO$1,1,0)*VLOOKUP($Z$2,DALYs!$A$2:$MW$40,'Intervention list'!GD$195+1,0)</f>
        <v>0</v>
      </c>
      <c r="GE158" s="0" t="n">
        <f aca="false">IF(ISNUMBER(FIND(GE$1,$D158))=$AO$1,1,0)*VLOOKUP($Z$2,DALYs!$A$2:$MW$40,'Intervention list'!GE$195+1,0)</f>
        <v>0</v>
      </c>
      <c r="GF158" s="0" t="n">
        <f aca="false">IF(ISNUMBER(FIND(GF$1,$D158))=$AO$1,1,0)*VLOOKUP($Z$2,DALYs!$A$2:$MW$40,'Intervention list'!GF$195+1,0)</f>
        <v>0</v>
      </c>
      <c r="GG158" s="0" t="n">
        <f aca="false">IF(ISNUMBER(FIND(GG$1,$D158))=$AO$1,1,0)*VLOOKUP($Z$2,DALYs!$A$2:$MW$40,'Intervention list'!GG$195+1,0)</f>
        <v>0</v>
      </c>
      <c r="GH158" s="0" t="n">
        <f aca="false">IF(ISNUMBER(FIND(GH$1,$D158))=$AO$1,1,0)*VLOOKUP($Z$2,DALYs!$A$2:$MW$40,'Intervention list'!GH$195+1,0)</f>
        <v>0</v>
      </c>
      <c r="GI158" s="0" t="n">
        <f aca="false">IF(ISNUMBER(FIND(GI$1,$D158))=$AO$1,1,0)*VLOOKUP($Z$2,DALYs!$A$2:$MW$40,'Intervention list'!GI$195+1,0)</f>
        <v>0</v>
      </c>
      <c r="GJ158" s="0" t="n">
        <f aca="false">IF(ISNUMBER(FIND(GJ$1,$D158))=$AO$1,1,0)*VLOOKUP($Z$2,DALYs!$A$2:$MW$40,'Intervention list'!GJ$195+1,0)</f>
        <v>0</v>
      </c>
      <c r="GK158" s="0" t="n">
        <f aca="false">IF(ISNUMBER(FIND(GK$1,$D158))=$AO$1,1,0)*VLOOKUP($Z$2,DALYs!$A$2:$MW$40,'Intervention list'!GK$195+1,0)</f>
        <v>0</v>
      </c>
      <c r="GL158" s="0" t="n">
        <f aca="false">IF(ISNUMBER(FIND(GL$1,$D158))=$AO$1,1,0)*VLOOKUP($Z$2,DALYs!$A$2:$MW$40,'Intervention list'!GL$195+1,0)</f>
        <v>0</v>
      </c>
      <c r="GM158" s="0" t="n">
        <f aca="false">IF(ISNUMBER(FIND(GM$1,$D158))=$AO$1,1,0)*VLOOKUP($Z$2,DALYs!$A$2:$MW$40,'Intervention list'!GM$195+1,0)</f>
        <v>0</v>
      </c>
      <c r="GN158" s="0" t="n">
        <f aca="false">IF(ISNUMBER(FIND(GN$1,$D158))=$AO$1,1,0)*VLOOKUP($Z$2,DALYs!$A$2:$MW$40,'Intervention list'!GN$195+1,0)</f>
        <v>0</v>
      </c>
      <c r="GO158" s="0" t="n">
        <f aca="false">IF(ISNUMBER(FIND(GO$1,$D158))=$AO$1,1,0)*VLOOKUP($Z$2,DALYs!$A$2:$MW$40,'Intervention list'!GO$195+1,0)</f>
        <v>0</v>
      </c>
      <c r="GP158" s="0" t="n">
        <f aca="false">IF(ISNUMBER(FIND(GP$1,$D158))=$AO$1,1,0)*VLOOKUP($Z$2,DALYs!$A$2:$MW$40,'Intervention list'!GP$195+1,0)</f>
        <v>0</v>
      </c>
      <c r="GQ158" s="0" t="n">
        <f aca="false">IF(ISNUMBER(FIND(GQ$1,$D158))=$AO$1,1,0)*VLOOKUP($Z$2,DALYs!$A$2:$MW$40,'Intervention list'!GQ$195+1,0)</f>
        <v>0</v>
      </c>
      <c r="GR158" s="0" t="n">
        <f aca="false">IF(ISNUMBER(FIND(GR$1,$D158))=$AO$1,1,0)*VLOOKUP($Z$2,DALYs!$A$2:$MW$40,'Intervention list'!GR$195+1,0)</f>
        <v>0</v>
      </c>
      <c r="GS158" s="0" t="n">
        <f aca="false">IF(ISNUMBER(FIND(GS$1,$D158))=$AO$1,1,0)*VLOOKUP($Z$2,DALYs!$A$2:$MW$40,'Intervention list'!GS$195+1,0)</f>
        <v>0</v>
      </c>
      <c r="GT158" s="0" t="n">
        <f aca="false">IF(ISNUMBER(FIND(GT$1,$D158))=$AO$1,1,0)*VLOOKUP($Z$2,DALYs!$A$2:$MW$40,'Intervention list'!GT$195+1,0)</f>
        <v>0</v>
      </c>
      <c r="GU158" s="0" t="n">
        <f aca="false">IF(ISNUMBER(FIND(GU$1,$D158))=$AO$1,1,0)*VLOOKUP($Z$2,DALYs!$A$2:$MW$40,'Intervention list'!GU$195+1,0)</f>
        <v>0</v>
      </c>
      <c r="GV158" s="0" t="n">
        <f aca="false">IF(ISNUMBER(FIND(GV$1,$D158))=$AO$1,1,0)*VLOOKUP($Z$2,DALYs!$A$2:$MW$40,'Intervention list'!GV$195+1,0)</f>
        <v>0</v>
      </c>
      <c r="GW158" s="0" t="n">
        <f aca="false">IF(ISNUMBER(FIND(GW$1,$D158))=$AO$1,1,0)*VLOOKUP($Z$2,DALYs!$A$2:$MW$40,'Intervention list'!GW$195+1,0)</f>
        <v>0</v>
      </c>
      <c r="GX158" s="0" t="n">
        <f aca="false">IF(ISNUMBER(FIND(GX$1,$D158))=$AO$1,1,0)*VLOOKUP($Z$2,DALYs!$A$2:$MW$40,'Intervention list'!GX$195+1,0)</f>
        <v>0</v>
      </c>
      <c r="GY158" s="0" t="n">
        <f aca="false">IF(ISNUMBER(FIND(GY$1,$D158))=$AO$1,1,0)*VLOOKUP($Z$2,DALYs!$A$2:$MW$40,'Intervention list'!GY$195+1,0)</f>
        <v>0</v>
      </c>
      <c r="GZ158" s="0" t="n">
        <f aca="false">IF(ISNUMBER(FIND(GZ$1,$D158))=$AO$1,1,0)*VLOOKUP($Z$2,DALYs!$A$2:$MW$40,'Intervention list'!GZ$195+1,0)</f>
        <v>0</v>
      </c>
      <c r="HA158" s="0" t="n">
        <f aca="false">IF(ISNUMBER(FIND(HA$1,$D158))=$AO$1,1,0)*VLOOKUP($Z$2,DALYs!$A$2:$MW$40,'Intervention list'!HA$195+1,0)</f>
        <v>0</v>
      </c>
      <c r="HB158" s="0" t="n">
        <f aca="false">IF(ISNUMBER(FIND(HB$1,$D158))=$AO$1,1,0)*VLOOKUP($Z$2,DALYs!$A$2:$MW$40,'Intervention list'!HB$195+1,0)</f>
        <v>0</v>
      </c>
      <c r="HC158" s="0" t="n">
        <f aca="false">IF(ISNUMBER(FIND(HC$1,$D158))=$AO$1,1,0)*VLOOKUP($Z$2,DALYs!$A$2:$MW$40,'Intervention list'!HC$195+1,0)</f>
        <v>0</v>
      </c>
      <c r="HD158" s="0" t="n">
        <f aca="false">IF(ISNUMBER(FIND(HD$1,$D158))=$AO$1,1,0)*VLOOKUP($Z$2,DALYs!$A$2:$MW$40,'Intervention list'!HD$195+1,0)</f>
        <v>0</v>
      </c>
      <c r="HE158" s="0" t="n">
        <f aca="false">IF(ISNUMBER(FIND(HE$1,$D158))=$AO$1,1,0)*VLOOKUP($Z$2,DALYs!$A$2:$MW$40,'Intervention list'!HE$195+1,0)</f>
        <v>0</v>
      </c>
      <c r="HF158" s="0" t="n">
        <f aca="false">IF(ISNUMBER(FIND(HF$1,$D158))=$AO$1,1,0)*VLOOKUP($Z$2,DALYs!$A$2:$MW$40,'Intervention list'!HF$195+1,0)</f>
        <v>0</v>
      </c>
      <c r="HG158" s="0" t="n">
        <f aca="false">IF(ISNUMBER(FIND(HG$1,$D158))=$AO$1,1,0)*VLOOKUP($Z$2,DALYs!$A$2:$MW$40,'Intervention list'!HG$195+1,0)</f>
        <v>0</v>
      </c>
      <c r="HH158" s="0" t="n">
        <f aca="false">IF(ISNUMBER(FIND(HH$1,$D158))=$AO$1,1,0)*VLOOKUP($Z$2,DALYs!$A$2:$MW$40,'Intervention list'!HH$195+1,0)</f>
        <v>0</v>
      </c>
      <c r="HI158" s="0" t="n">
        <f aca="false">IF(ISNUMBER(FIND(HI$1,$D158))=$AO$1,1,0)*VLOOKUP($Z$2,DALYs!$A$2:$MW$40,'Intervention list'!HI$195+1,0)</f>
        <v>0</v>
      </c>
      <c r="HJ158" s="0" t="n">
        <f aca="false">IF(ISNUMBER(FIND(HJ$1,$D158))=$AO$1,1,0)*VLOOKUP($Z$2,DALYs!$A$2:$MW$40,'Intervention list'!HJ$195+1,0)</f>
        <v>0</v>
      </c>
      <c r="HK158" s="0" t="n">
        <f aca="false">IF(ISNUMBER(FIND(HK$1,$D158))=$AO$1,1,0)*VLOOKUP($Z$2,DALYs!$A$2:$MW$40,'Intervention list'!HK$195+1,0)</f>
        <v>0</v>
      </c>
      <c r="HL158" s="0" t="n">
        <f aca="false">IF(ISNUMBER(FIND(HL$1,$D158))=$AO$1,1,0)*VLOOKUP($Z$2,DALYs!$A$2:$MW$40,'Intervention list'!HL$195+1,0)</f>
        <v>0</v>
      </c>
      <c r="HM158" s="0" t="n">
        <f aca="false">IF(ISNUMBER(FIND(HM$1,$D158))=$AO$1,1,0)*VLOOKUP($Z$2,DALYs!$A$2:$MW$40,'Intervention list'!HM$195+1,0)</f>
        <v>0</v>
      </c>
      <c r="HN158" s="0" t="n">
        <f aca="false">IF(ISNUMBER(FIND(HN$1,$D158))=$AO$1,1,0)*VLOOKUP($Z$2,DALYs!$A$2:$MW$40,'Intervention list'!HN$195+1,0)</f>
        <v>0</v>
      </c>
      <c r="HO158" s="0" t="n">
        <f aca="false">IF(ISNUMBER(FIND(HO$1,$D158))=$AO$1,1,0)*VLOOKUP($Z$2,DALYs!$A$2:$MW$40,'Intervention list'!HO$195+1,0)</f>
        <v>0</v>
      </c>
      <c r="HP158" s="0" t="n">
        <f aca="false">IF(ISNUMBER(FIND(HP$1,$D158))=$AO$1,1,0)*VLOOKUP($Z$2,DALYs!$A$2:$MW$40,'Intervention list'!HP$195+1,0)</f>
        <v>0</v>
      </c>
      <c r="HQ158" s="0" t="n">
        <f aca="false">IF(ISNUMBER(FIND(HQ$1,$D158))=$AO$1,1,0)*VLOOKUP($Z$2,DALYs!$A$2:$MW$40,'Intervention list'!HQ$195+1,0)</f>
        <v>0</v>
      </c>
      <c r="HR158" s="0" t="n">
        <f aca="false">IF(ISNUMBER(FIND(HR$1,$D158))=$AO$1,1,0)*VLOOKUP($Z$2,DALYs!$A$2:$MW$40,'Intervention list'!HR$195+1,0)</f>
        <v>0</v>
      </c>
      <c r="HS158" s="0" t="n">
        <f aca="false">IF(ISNUMBER(FIND(HS$1,$D158))=$AO$1,1,0)*VLOOKUP($Z$2,DALYs!$A$2:$MW$40,'Intervention list'!HS$195+1,0)</f>
        <v>0</v>
      </c>
      <c r="HT158" s="0" t="n">
        <f aca="false">IF(ISNUMBER(FIND(HT$1,$D158))=$AO$1,1,0)*VLOOKUP($Z$2,DALYs!$A$2:$MW$40,'Intervention list'!HT$195+1,0)</f>
        <v>0</v>
      </c>
      <c r="HU158" s="0" t="n">
        <f aca="false">IF(ISNUMBER(FIND(HU$1,$D158))=$AO$1,1,0)*VLOOKUP($Z$2,DALYs!$A$2:$MW$40,'Intervention list'!HU$195+1,0)</f>
        <v>0</v>
      </c>
      <c r="HV158" s="0" t="n">
        <f aca="false">IF(ISNUMBER(FIND(HV$1,$D158))=$AO$1,1,0)*VLOOKUP($Z$2,DALYs!$A$2:$MW$40,'Intervention list'!HV$195+1,0)</f>
        <v>0</v>
      </c>
      <c r="HW158" s="0" t="n">
        <f aca="false">IF(ISNUMBER(FIND(HW$1,$D158))=$AO$1,1,0)*VLOOKUP($Z$2,DALYs!$A$2:$MW$40,'Intervention list'!HW$195+1,0)</f>
        <v>0</v>
      </c>
      <c r="HX158" s="0" t="n">
        <f aca="false">IF(ISNUMBER(FIND(HX$1,$D158))=$AO$1,1,0)*VLOOKUP($Z$2,DALYs!$A$2:$MW$40,'Intervention list'!HX$195+1,0)</f>
        <v>0</v>
      </c>
      <c r="HY158" s="0" t="n">
        <f aca="false">IF(ISNUMBER(FIND(HY$1,$D158))=$AO$1,1,0)*VLOOKUP($Z$2,DALYs!$A$2:$MW$40,'Intervention list'!HY$195+1,0)</f>
        <v>0</v>
      </c>
      <c r="HZ158" s="0" t="n">
        <f aca="false">IF(ISNUMBER(FIND(HZ$1,$D158))=$AO$1,1,0)*VLOOKUP($Z$2,DALYs!$A$2:$MW$40,'Intervention list'!HZ$195+1,0)</f>
        <v>0</v>
      </c>
      <c r="IA158" s="0" t="n">
        <f aca="false">IF(ISNUMBER(FIND(IA$1,$D158))=$AO$1,1,0)*VLOOKUP($Z$2,DALYs!$A$2:$MW$40,'Intervention list'!IA$195+1,0)</f>
        <v>0</v>
      </c>
      <c r="IB158" s="0" t="n">
        <f aca="false">IF(ISNUMBER(FIND(IB$1,$D158))=$AO$1,1,0)*VLOOKUP($Z$2,DALYs!$A$2:$MW$40,'Intervention list'!IB$195+1,0)</f>
        <v>0</v>
      </c>
      <c r="IC158" s="0" t="n">
        <f aca="false">IF(ISNUMBER(FIND(IC$1,$D158))=$AO$1,1,0)*VLOOKUP($Z$2,DALYs!$A$2:$MW$40,'Intervention list'!IC$195+1,0)</f>
        <v>0</v>
      </c>
      <c r="ID158" s="0" t="n">
        <f aca="false">IF(ISNUMBER(FIND(ID$1,$D158))=$AO$1,1,0)*VLOOKUP($Z$2,DALYs!$A$2:$MW$40,'Intervention list'!ID$195+1,0)</f>
        <v>0</v>
      </c>
      <c r="IE158" s="0" t="n">
        <f aca="false">IF(ISNUMBER(FIND(IE$1,$D158))=$AO$1,1,0)*VLOOKUP($Z$2,DALYs!$A$2:$MW$40,'Intervention list'!IE$195+1,0)</f>
        <v>0</v>
      </c>
      <c r="IF158" s="0" t="n">
        <f aca="false">IF(ISNUMBER(FIND(IF$1,$D158))=$AO$1,1,0)*VLOOKUP($Z$2,DALYs!$A$2:$MW$40,'Intervention list'!IF$195+1,0)</f>
        <v>0</v>
      </c>
      <c r="IG158" s="0" t="n">
        <f aca="false">IF(ISNUMBER(FIND(IG$1,$D158))=$AO$1,1,0)*VLOOKUP($Z$2,DALYs!$A$2:$MW$40,'Intervention list'!IG$195+1,0)</f>
        <v>0</v>
      </c>
      <c r="IH158" s="0" t="n">
        <f aca="false">IF(ISNUMBER(FIND(IH$1,$D158))=$AO$1,1,0)*VLOOKUP($Z$2,DALYs!$A$2:$MW$40,'Intervention list'!IH$195+1,0)</f>
        <v>0</v>
      </c>
      <c r="II158" s="0" t="n">
        <f aca="false">IF(ISNUMBER(FIND(II$1,$D158))=$AO$1,1,0)*VLOOKUP($Z$2,DALYs!$A$2:$MW$40,'Intervention list'!II$195+1,0)</f>
        <v>0</v>
      </c>
      <c r="IJ158" s="0" t="n">
        <f aca="false">IF(ISNUMBER(FIND(IJ$1,$D158))=$AO$1,1,0)*VLOOKUP($Z$2,DALYs!$A$2:$MW$40,'Intervention list'!IJ$195+1,0)</f>
        <v>0</v>
      </c>
      <c r="IK158" s="0" t="n">
        <f aca="false">IF(ISNUMBER(FIND(IK$1,$D158))=$AO$1,1,0)*VLOOKUP($Z$2,DALYs!$A$2:$MW$40,'Intervention list'!IK$195+1,0)</f>
        <v>0</v>
      </c>
      <c r="IL158" s="0" t="n">
        <f aca="false">IF(ISNUMBER(FIND(IL$1,$D158))=$AO$1,1,0)*VLOOKUP($Z$2,DALYs!$A$2:$MW$40,'Intervention list'!IL$195+1,0)</f>
        <v>0</v>
      </c>
      <c r="IM158" s="0" t="n">
        <f aca="false">IF(ISNUMBER(FIND(IM$1,$D158))=$AO$1,1,0)*VLOOKUP($Z$2,DALYs!$A$2:$MW$40,'Intervention list'!IM$195+1,0)</f>
        <v>0</v>
      </c>
      <c r="IN158" s="0" t="n">
        <f aca="false">IF(ISNUMBER(FIND(IN$1,$D158))=$AO$1,1,0)*VLOOKUP($Z$2,DALYs!$A$2:$MW$40,'Intervention list'!IN$195+1,0)</f>
        <v>0</v>
      </c>
      <c r="IO158" s="0" t="n">
        <f aca="false">IF(ISNUMBER(FIND(IO$1,$D158))=$AO$1,1,0)*VLOOKUP($Z$2,DALYs!$A$2:$MW$40,'Intervention list'!IO$195+1,0)</f>
        <v>0</v>
      </c>
      <c r="IP158" s="0" t="n">
        <f aca="false">IF(ISNUMBER(FIND(IP$1,$D158))=$AO$1,1,0)*VLOOKUP($Z$2,DALYs!$A$2:$MW$40,'Intervention list'!IP$195+1,0)</f>
        <v>0</v>
      </c>
      <c r="IQ158" s="0" t="n">
        <f aca="false">IF(ISNUMBER(FIND(IQ$1,$D158))=$AO$1,1,0)*VLOOKUP($Z$2,DALYs!$A$2:$MW$40,'Intervention list'!IQ$195+1,0)</f>
        <v>0</v>
      </c>
      <c r="IR158" s="0" t="n">
        <f aca="false">IF(ISNUMBER(FIND(IR$1,$D158))=$AO$1,1,0)*VLOOKUP($Z$2,DALYs!$A$2:$MW$40,'Intervention list'!IR$195+1,0)</f>
        <v>0</v>
      </c>
      <c r="IS158" s="0" t="n">
        <f aca="false">IF(ISNUMBER(FIND(IS$1,$D158))=$AO$1,1,0)*VLOOKUP($Z$2,DALYs!$A$2:$MW$40,'Intervention list'!IS$195+1,0)</f>
        <v>0</v>
      </c>
      <c r="IT158" s="0" t="n">
        <f aca="false">IF(ISNUMBER(FIND(IT$1,$D158))=$AO$1,1,0)*VLOOKUP($Z$2,DALYs!$A$2:$MW$40,'Intervention list'!IT$195+1,0)</f>
        <v>0</v>
      </c>
      <c r="IU158" s="0" t="n">
        <f aca="false">IF(ISNUMBER(FIND(IU$1,$D158))=$AO$1,1,0)*VLOOKUP($Z$2,DALYs!$A$2:$MW$40,'Intervention list'!IU$195+1,0)</f>
        <v>0</v>
      </c>
      <c r="IV158" s="0" t="n">
        <f aca="false">IF(ISNUMBER(FIND(IV$1,$D158))=$AO$1,1,0)*VLOOKUP($Z$2,DALYs!$A$2:$MW$40,'Intervention list'!IV$195+1,0)</f>
        <v>0</v>
      </c>
      <c r="IW158" s="0" t="n">
        <f aca="false">IF(ISNUMBER(FIND(IW$1,$D158))=$AO$1,1,0)*VLOOKUP($Z$2,DALYs!$A$2:$MW$40,'Intervention list'!IW$195+1,0)</f>
        <v>0</v>
      </c>
      <c r="IX158" s="0" t="n">
        <f aca="false">IF(ISNUMBER(FIND(IX$1,$D158))=$AO$1,1,0)*VLOOKUP($Z$2,DALYs!$A$2:$MW$40,'Intervention list'!IX$195+1,0)</f>
        <v>0</v>
      </c>
      <c r="IY158" s="0" t="n">
        <f aca="false">IF(ISNUMBER(FIND(IY$1,$D158))=$AO$1,1,0)*VLOOKUP($Z$2,DALYs!$A$2:$MW$40,'Intervention list'!IY$195+1,0)</f>
        <v>0</v>
      </c>
      <c r="IZ158" s="0" t="n">
        <f aca="false">IF(ISNUMBER(FIND(IZ$1,$D158))=$AO$1,1,0)*VLOOKUP($Z$2,DALYs!$A$2:$MW$40,'Intervention list'!IZ$195+1,0)</f>
        <v>0</v>
      </c>
      <c r="JA158" s="0" t="n">
        <f aca="false">IF(ISNUMBER(FIND(JA$1,$D158))=$AO$1,1,0)*VLOOKUP($Z$2,DALYs!$A$2:$MW$40,'Intervention list'!JA$195+1,0)</f>
        <v>0</v>
      </c>
      <c r="JB158" s="0" t="n">
        <f aca="false">IF(ISNUMBER(FIND(JB$1,$D158))=$AO$1,1,0)*VLOOKUP($Z$2,DALYs!$A$2:$MW$40,'Intervention list'!JB$195+1,0)</f>
        <v>0</v>
      </c>
      <c r="JC158" s="0" t="n">
        <f aca="false">IF(ISNUMBER(FIND(JC$1,$D158))=$AO$1,1,0)*VLOOKUP($Z$2,DALYs!$A$2:$MW$40,'Intervention list'!JC$195+1,0)</f>
        <v>0</v>
      </c>
      <c r="JD158" s="0" t="n">
        <f aca="false">IF(ISNUMBER(FIND(JD$1,$D158))=$AO$1,1,0)*VLOOKUP($Z$2,DALYs!$A$2:$MW$40,'Intervention list'!JD$195+1,0)</f>
        <v>0</v>
      </c>
      <c r="JE158" s="0" t="n">
        <f aca="false">IF(ISNUMBER(FIND(JE$1,$D158))=$AO$1,1,0)*VLOOKUP($Z$2,DALYs!$A$2:$MW$40,'Intervention list'!JE$195+1,0)</f>
        <v>0</v>
      </c>
      <c r="JF158" s="0" t="n">
        <f aca="false">IF(ISNUMBER(FIND(JF$1,$D158))=$AO$1,1,0)*VLOOKUP($Z$2,DALYs!$A$2:$MW$40,'Intervention list'!JF$195+1,0)</f>
        <v>0</v>
      </c>
      <c r="JG158" s="0" t="n">
        <f aca="false">IF(ISNUMBER(FIND(JG$1,$D158))=$AO$1,1,0)*VLOOKUP($Z$2,DALYs!$A$2:$MW$40,'Intervention list'!JG$195+1,0)</f>
        <v>0</v>
      </c>
      <c r="JH158" s="0" t="n">
        <f aca="false">IF(ISNUMBER(FIND(JH$1,$D158))=$AO$1,1,0)*VLOOKUP($Z$2,DALYs!$A$2:$MW$40,'Intervention list'!JH$195+1,0)</f>
        <v>0</v>
      </c>
      <c r="JI158" s="0" t="n">
        <f aca="false">IF(ISNUMBER(FIND(JI$1,$D158))=$AO$1,1,0)*VLOOKUP($Z$2,DALYs!$A$2:$MW$40,'Intervention list'!JI$195+1,0)</f>
        <v>0</v>
      </c>
      <c r="JJ158" s="0" t="n">
        <f aca="false">IF(ISNUMBER(FIND(JJ$1,$D158))=$AO$1,1,0)*VLOOKUP($Z$2,DALYs!$A$2:$MW$40,'Intervention list'!JJ$195+1,0)</f>
        <v>0</v>
      </c>
      <c r="JK158" s="0" t="n">
        <f aca="false">IF(ISNUMBER(FIND(JK$1,$D158))=$AO$1,1,0)*VLOOKUP($Z$2,DALYs!$A$2:$MW$40,'Intervention list'!JK$195+1,0)</f>
        <v>0</v>
      </c>
      <c r="JL158" s="0" t="n">
        <f aca="false">IF(ISNUMBER(FIND(JL$1,$D158))=$AO$1,1,0)*VLOOKUP($Z$2,DALYs!$A$2:$MW$40,'Intervention list'!JL$195+1,0)</f>
        <v>0</v>
      </c>
      <c r="JM158" s="0" t="n">
        <f aca="false">IF(ISNUMBER(FIND(JM$1,$D158))=$AO$1,1,0)*VLOOKUP($Z$2,DALYs!$A$2:$MW$40,'Intervention list'!JM$195+1,0)</f>
        <v>0</v>
      </c>
      <c r="JN158" s="0" t="n">
        <f aca="false">IF(ISNUMBER(FIND(JN$1,$D158))=$AO$1,1,0)*VLOOKUP($Z$2,DALYs!$A$2:$MW$40,'Intervention list'!JN$195+1,0)</f>
        <v>0</v>
      </c>
      <c r="JO158" s="0" t="n">
        <f aca="false">IF(ISNUMBER(FIND(JO$1,$D158))=$AO$1,1,0)*VLOOKUP($Z$2,DALYs!$A$2:$MW$40,'Intervention list'!JO$195+1,0)</f>
        <v>0</v>
      </c>
      <c r="JP158" s="0" t="n">
        <f aca="false">IF(ISNUMBER(FIND(JP$1,$D158))=$AO$1,1,0)*VLOOKUP($Z$2,DALYs!$A$2:$MW$40,'Intervention list'!JP$195+1,0)</f>
        <v>0</v>
      </c>
      <c r="JQ158" s="0" t="n">
        <f aca="false">IF(ISNUMBER(FIND(JQ$1,$D158))=$AO$1,1,0)*VLOOKUP($Z$2,DALYs!$A$2:$MW$40,'Intervention list'!JQ$195+1,0)</f>
        <v>0</v>
      </c>
      <c r="JR158" s="0" t="n">
        <f aca="false">IF(ISNUMBER(FIND(JR$1,$D158))=$AO$1,1,0)*VLOOKUP($Z$2,DALYs!$A$2:$MW$40,'Intervention list'!JR$195+1,0)</f>
        <v>0</v>
      </c>
      <c r="JS158" s="0" t="n">
        <f aca="false">IF(ISNUMBER(FIND(JS$1,$D158))=$AO$1,1,0)*VLOOKUP($Z$2,DALYs!$A$2:$MW$40,'Intervention list'!JS$195+1,0)</f>
        <v>0</v>
      </c>
      <c r="JT158" s="0" t="n">
        <f aca="false">IF(ISNUMBER(FIND(JT$1,$D158))=$AO$1,1,0)*VLOOKUP($Z$2,DALYs!$A$2:$MW$40,'Intervention list'!JT$195+1,0)</f>
        <v>0</v>
      </c>
      <c r="JU158" s="0" t="n">
        <f aca="false">IF(ISNUMBER(FIND(JU$1,$D158))=$AO$1,1,0)*VLOOKUP($Z$2,DALYs!$A$2:$MW$40,'Intervention list'!JU$195+1,0)</f>
        <v>0</v>
      </c>
      <c r="JV158" s="0" t="n">
        <f aca="false">IF(ISNUMBER(FIND(JV$1,$D158))=$AO$1,1,0)*VLOOKUP($Z$2,DALYs!$A$2:$MW$40,'Intervention list'!JV$195+1,0)</f>
        <v>0</v>
      </c>
      <c r="JW158" s="0" t="n">
        <f aca="false">IF(ISNUMBER(FIND(JW$1,$D158))=$AO$1,1,0)*VLOOKUP($Z$2,DALYs!$A$2:$MW$40,'Intervention list'!JW$195+1,0)</f>
        <v>0</v>
      </c>
      <c r="JX158" s="0" t="n">
        <f aca="false">IF(ISNUMBER(FIND(JX$1,$D158))=$AO$1,1,0)*VLOOKUP($Z$2,DALYs!$A$2:$MW$40,'Intervention list'!JX$195+1,0)</f>
        <v>0</v>
      </c>
      <c r="JY158" s="0" t="n">
        <f aca="false">IF(ISNUMBER(FIND(JY$1,$D158))=$AO$1,1,0)*VLOOKUP($Z$2,DALYs!$A$2:$MW$40,'Intervention list'!JY$195+1,0)</f>
        <v>0</v>
      </c>
      <c r="JZ158" s="0" t="n">
        <f aca="false">IF(ISNUMBER(FIND(JZ$1,$D158))=$AO$1,1,0)*VLOOKUP($Z$2,DALYs!$A$2:$MW$40,'Intervention list'!JZ$195+1,0)</f>
        <v>0</v>
      </c>
      <c r="KA158" s="0" t="n">
        <f aca="false">IF(ISNUMBER(FIND(KA$1,$D158))=$AO$1,1,0)*VLOOKUP($Z$2,DALYs!$A$2:$MW$40,'Intervention list'!KA$195+1,0)</f>
        <v>0</v>
      </c>
      <c r="KB158" s="0" t="n">
        <f aca="false">IF(ISNUMBER(FIND(KB$1,$D158))=$AO$1,1,0)*VLOOKUP($Z$2,DALYs!$A$2:$MW$40,'Intervention list'!KB$195+1,0)</f>
        <v>0</v>
      </c>
      <c r="KC158" s="0" t="n">
        <f aca="false">IF(ISNUMBER(FIND(KC$1,$D158))=$AO$1,1,0)*VLOOKUP($Z$2,DALYs!$A$2:$MW$40,'Intervention list'!KC$195+1,0)</f>
        <v>0</v>
      </c>
      <c r="KD158" s="0" t="n">
        <f aca="false">IF(ISNUMBER(FIND(KD$1,$D158))=$AO$1,1,0)*VLOOKUP($Z$2,DALYs!$A$2:$MW$40,'Intervention list'!KD$195+1,0)</f>
        <v>0</v>
      </c>
      <c r="KE158" s="0" t="n">
        <f aca="false">IF(ISNUMBER(FIND(KE$1,$D158))=$AO$1,1,0)*VLOOKUP($Z$2,DALYs!$A$2:$MW$40,'Intervention list'!KE$195+1,0)</f>
        <v>0</v>
      </c>
      <c r="KF158" s="0" t="n">
        <f aca="false">IF(ISNUMBER(FIND(KF$1,$D158))=$AO$1,1,0)*VLOOKUP($Z$2,DALYs!$A$2:$MW$40,'Intervention list'!KF$195+1,0)</f>
        <v>0</v>
      </c>
      <c r="KG158" s="0" t="n">
        <f aca="false">IF(ISNUMBER(FIND(KG$1,$D158))=$AO$1,1,0)*VLOOKUP($Z$2,DALYs!$A$2:$MW$40,'Intervention list'!KG$195+1,0)</f>
        <v>0</v>
      </c>
      <c r="KH158" s="0" t="n">
        <f aca="false">IF(ISNUMBER(FIND(KH$1,$D158))=$AO$1,1,0)*VLOOKUP($Z$2,DALYs!$A$2:$MW$40,'Intervention list'!KH$195+1,0)</f>
        <v>0</v>
      </c>
      <c r="KI158" s="0" t="n">
        <f aca="false">IF(ISNUMBER(FIND(KI$1,$D158))=$AO$1,1,0)*VLOOKUP($Z$2,DALYs!$A$2:$MW$40,'Intervention list'!KI$195+1,0)</f>
        <v>0</v>
      </c>
      <c r="KJ158" s="0" t="n">
        <f aca="false">IF(ISNUMBER(FIND(KJ$1,$D158))=$AO$1,1,0)*VLOOKUP($Z$2,DALYs!$A$2:$MW$40,'Intervention list'!KJ$195+1,0)</f>
        <v>0</v>
      </c>
      <c r="KK158" s="0" t="n">
        <f aca="false">IF(ISNUMBER(FIND(KK$1,$D158))=$AO$1,1,0)*VLOOKUP($Z$2,DALYs!$A$2:$MW$40,'Intervention list'!KK$195+1,0)</f>
        <v>0</v>
      </c>
      <c r="KL158" s="0" t="n">
        <f aca="false">IF(ISNUMBER(FIND(KL$1,$D158))=$AO$1,1,0)*VLOOKUP($Z$2,DALYs!$A$2:$MW$40,'Intervention list'!KL$195+1,0)</f>
        <v>0</v>
      </c>
      <c r="KM158" s="0" t="n">
        <f aca="false">IF(ISNUMBER(FIND(KM$1,$D158))=$AO$1,1,0)*VLOOKUP($Z$2,DALYs!$A$2:$MW$40,'Intervention list'!KM$195+1,0)</f>
        <v>0</v>
      </c>
      <c r="KN158" s="0" t="n">
        <f aca="false">IF(ISNUMBER(FIND(KN$1,$D158))=$AO$1,1,0)*VLOOKUP($Z$2,DALYs!$A$2:$MW$40,'Intervention list'!KN$195+1,0)</f>
        <v>0</v>
      </c>
      <c r="KO158" s="0" t="n">
        <f aca="false">IF(ISNUMBER(FIND(KO$1,$D158))=$AO$1,1,0)*VLOOKUP($Z$2,DALYs!$A$2:$MW$40,'Intervention list'!KO$195+1,0)</f>
        <v>0</v>
      </c>
      <c r="KP158" s="0" t="n">
        <f aca="false">IF(ISNUMBER(FIND(KP$1,$D158))=$AO$1,1,0)*VLOOKUP($Z$2,DALYs!$A$2:$MW$40,'Intervention list'!KP$195+1,0)</f>
        <v>0</v>
      </c>
      <c r="KQ158" s="0" t="n">
        <f aca="false">IF(ISNUMBER(FIND(KQ$1,$D158))=$AO$1,1,0)*VLOOKUP($Z$2,DALYs!$A$2:$MW$40,'Intervention list'!KQ$195+1,0)</f>
        <v>0</v>
      </c>
      <c r="KR158" s="0" t="n">
        <f aca="false">IF(ISNUMBER(FIND(KR$1,$D158))=$AO$1,1,0)*VLOOKUP($Z$2,DALYs!$A$2:$MW$40,'Intervention list'!KR$195+1,0)</f>
        <v>0</v>
      </c>
      <c r="KS158" s="0" t="n">
        <f aca="false">IF(ISNUMBER(FIND(KS$1,$D158))=$AO$1,1,0)*VLOOKUP($Z$2,DALYs!$A$2:$MW$40,'Intervention list'!KS$195+1,0)</f>
        <v>0</v>
      </c>
      <c r="KT158" s="0" t="n">
        <f aca="false">IF(ISNUMBER(FIND(KT$1,$D158))=$AO$1,1,0)*VLOOKUP($Z$2,DALYs!$A$2:$MW$40,'Intervention list'!KT$195+1,0)</f>
        <v>0</v>
      </c>
      <c r="KU158" s="0" t="n">
        <f aca="false">IF(ISNUMBER(FIND(KU$1,$D158))=$AO$1,1,0)*VLOOKUP($Z$2,DALYs!$A$2:$MW$40,'Intervention list'!KU$195+1,0)</f>
        <v>0</v>
      </c>
      <c r="KV158" s="0" t="n">
        <f aca="false">IF(ISNUMBER(FIND(KV$1,$D158))=$AO$1,1,0)*VLOOKUP($Z$2,DALYs!$A$2:$MW$40,'Intervention list'!KV$195+1,0)</f>
        <v>0</v>
      </c>
      <c r="KW158" s="0" t="n">
        <f aca="false">IF(ISNUMBER(FIND(KW$1,$D158))=$AO$1,1,0)*VLOOKUP($Z$2,DALYs!$A$2:$MW$40,'Intervention list'!KW$195+1,0)</f>
        <v>0</v>
      </c>
      <c r="KX158" s="0" t="n">
        <f aca="false">IF(ISNUMBER(FIND(KX$1,$D158))=$AO$1,1,0)*VLOOKUP($Z$2,DALYs!$A$2:$MW$40,'Intervention list'!KX$195+1,0)</f>
        <v>0</v>
      </c>
      <c r="KY158" s="0" t="n">
        <f aca="false">IF(ISNUMBER(FIND(KY$1,$D158))=$AO$1,1,0)*VLOOKUP($Z$2,DALYs!$A$2:$MW$40,'Intervention list'!KY$195+1,0)</f>
        <v>0</v>
      </c>
      <c r="KZ158" s="0" t="n">
        <f aca="false">IF(ISNUMBER(FIND(KZ$1,$D158))=$AO$1,1,0)*VLOOKUP($Z$2,DALYs!$A$2:$MW$40,'Intervention list'!KZ$195+1,0)</f>
        <v>0</v>
      </c>
      <c r="LA158" s="0" t="n">
        <f aca="false">IF(ISNUMBER(FIND(LA$1,$D158))=$AO$1,1,0)*VLOOKUP($Z$2,DALYs!$A$2:$MW$40,'Intervention list'!LA$195+1,0)</f>
        <v>0</v>
      </c>
      <c r="LB158" s="0" t="n">
        <f aca="false">IF(ISNUMBER(FIND(LB$1,$D158))=$AO$1,1,0)*VLOOKUP($Z$2,DALYs!$A$2:$MW$40,'Intervention list'!LB$195+1,0)</f>
        <v>0</v>
      </c>
      <c r="LC158" s="0" t="n">
        <f aca="false">IF(ISNUMBER(FIND(LC$1,$D158))=$AO$1,1,0)*VLOOKUP($Z$2,DALYs!$A$2:$MW$40,'Intervention list'!LC$195+1,0)</f>
        <v>0</v>
      </c>
      <c r="LD158" s="0" t="n">
        <f aca="false">IF(ISNUMBER(FIND(LD$1,$D158))=$AO$1,1,0)*VLOOKUP($Z$2,DALYs!$A$2:$MW$40,'Intervention list'!LD$195+1,0)</f>
        <v>0</v>
      </c>
      <c r="LE158" s="0" t="n">
        <f aca="false">IF(ISNUMBER(FIND(LE$1,$D158))=$AO$1,1,0)*VLOOKUP($Z$2,DALYs!$A$2:$MW$40,'Intervention list'!LE$195+1,0)</f>
        <v>0</v>
      </c>
      <c r="LF158" s="0" t="n">
        <f aca="false">IF(ISNUMBER(FIND(LF$1,$D158))=$AO$1,1,0)*VLOOKUP($Z$2,DALYs!$A$2:$MW$40,'Intervention list'!LF$195+1,0)</f>
        <v>0</v>
      </c>
      <c r="LG158" s="0" t="n">
        <f aca="false">IF(ISNUMBER(FIND(LG$1,$D158))=$AO$1,1,0)*VLOOKUP($Z$2,DALYs!$A$2:$MW$40,'Intervention list'!LG$195+1,0)</f>
        <v>0</v>
      </c>
      <c r="LH158" s="0" t="n">
        <f aca="false">IF(ISNUMBER(FIND(LH$1,$D158))=$AO$1,1,0)*VLOOKUP($Z$2,DALYs!$A$2:$MW$40,'Intervention list'!LH$195+1,0)</f>
        <v>0</v>
      </c>
      <c r="LI158" s="0" t="n">
        <f aca="false">IF(ISNUMBER(FIND(LI$1,$D158))=$AO$1,1,0)*VLOOKUP($Z$2,DALYs!$A$2:$MW$40,'Intervention list'!LI$195+1,0)</f>
        <v>0</v>
      </c>
      <c r="LJ158" s="0" t="n">
        <f aca="false">IF(ISNUMBER(FIND(LJ$1,$D158))=$AO$1,1,0)*VLOOKUP($Z$2,DALYs!$A$2:$MW$40,'Intervention list'!LJ$195+1,0)</f>
        <v>0</v>
      </c>
      <c r="LK158" s="0" t="n">
        <f aca="false">IF(ISNUMBER(FIND(LK$1,$D158))=$AO$1,1,0)*VLOOKUP($Z$2,DALYs!$A$2:$MW$40,'Intervention list'!LK$195+1,0)</f>
        <v>0</v>
      </c>
      <c r="LL158" s="0" t="n">
        <f aca="false">IF(ISNUMBER(FIND(LL$1,$D158))=$AO$1,1,0)*VLOOKUP($Z$2,DALYs!$A$2:$MW$40,'Intervention list'!LL$195+1,0)</f>
        <v>0</v>
      </c>
      <c r="LM158" s="0" t="n">
        <f aca="false">IF(ISNUMBER(FIND(LM$1,$D158))=$AO$1,1,0)*VLOOKUP($Z$2,DALYs!$A$2:$MW$40,'Intervention list'!LM$195+1,0)</f>
        <v>0</v>
      </c>
      <c r="LN158" s="0" t="n">
        <f aca="false">IF(ISNUMBER(FIND(LN$1,$D158))=$AO$1,1,0)*VLOOKUP($Z$2,DALYs!$A$2:$MW$40,'Intervention list'!LN$195+1,0)</f>
        <v>0</v>
      </c>
      <c r="LO158" s="0" t="n">
        <f aca="false">IF(ISNUMBER(FIND(LO$1,$D158))=$AO$1,1,0)*VLOOKUP($Z$2,DALYs!$A$2:$MW$40,'Intervention list'!LO$195+1,0)</f>
        <v>0</v>
      </c>
      <c r="LP158" s="0" t="n">
        <f aca="false">IF(ISNUMBER(FIND(LP$1,$D158))=$AO$1,1,0)*VLOOKUP($Z$2,DALYs!$A$2:$MW$40,'Intervention list'!LP$195+1,0)</f>
        <v>0</v>
      </c>
      <c r="LQ158" s="0" t="n">
        <f aca="false">IF(ISNUMBER(FIND(LQ$1,$D158))=$AO$1,1,0)*VLOOKUP($Z$2,DALYs!$A$2:$MW$40,'Intervention list'!LQ$195+1,0)</f>
        <v>0</v>
      </c>
      <c r="LR158" s="0" t="n">
        <f aca="false">IF(ISNUMBER(FIND(LR$1,$D158))=$AO$1,1,0)*VLOOKUP($Z$2,DALYs!$A$2:$MW$40,'Intervention list'!LR$195+1,0)</f>
        <v>0</v>
      </c>
      <c r="LS158" s="0" t="n">
        <f aca="false">IF(ISNUMBER(FIND(LS$1,$D158))=$AO$1,1,0)*VLOOKUP($Z$2,DALYs!$A$2:$MW$40,'Intervention list'!LS$195+1,0)</f>
        <v>0</v>
      </c>
      <c r="LT158" s="0" t="n">
        <f aca="false">IF(ISNUMBER(FIND(LT$1,$D158))=$AO$1,1,0)*VLOOKUP($Z$2,DALYs!$A$2:$MW$40,'Intervention list'!LT$195+1,0)</f>
        <v>0</v>
      </c>
      <c r="LU158" s="0" t="n">
        <f aca="false">IF(ISNUMBER(FIND(LU$1,$D158))=$AO$1,1,0)*VLOOKUP($Z$2,DALYs!$A$2:$MW$40,'Intervention list'!LU$195+1,0)</f>
        <v>0</v>
      </c>
      <c r="LV158" s="0" t="n">
        <f aca="false">IF(ISNUMBER(FIND(LV$1,$D158))=$AO$1,1,0)*VLOOKUP($Z$2,DALYs!$A$2:$MW$40,'Intervention list'!LV$195+1,0)</f>
        <v>0</v>
      </c>
      <c r="LW158" s="0" t="n">
        <f aca="false">IF(ISNUMBER(FIND(LW$1,$D158))=$AO$1,1,0)*VLOOKUP($Z$2,DALYs!$A$2:$MW$40,'Intervention list'!LW$195+1,0)</f>
        <v>0</v>
      </c>
      <c r="LX158" s="0" t="n">
        <f aca="false">IF(ISNUMBER(FIND(LX$1,$D158))=$AO$1,1,0)*VLOOKUP($Z$2,DALYs!$A$2:$MW$40,'Intervention list'!LX$195+1,0)</f>
        <v>0</v>
      </c>
      <c r="LY158" s="0" t="n">
        <f aca="false">IF(ISNUMBER(FIND(LY$1,$D158))=$AO$1,1,0)*VLOOKUP($Z$2,DALYs!$A$2:$MW$40,'Intervention list'!LY$195+1,0)</f>
        <v>0</v>
      </c>
      <c r="LZ158" s="0" t="n">
        <f aca="false">IF(ISNUMBER(FIND(LZ$1,$D158))=$AO$1,1,0)*VLOOKUP($Z$2,DALYs!$A$2:$MW$40,'Intervention list'!LZ$195+1,0)</f>
        <v>0</v>
      </c>
      <c r="MA158" s="0" t="n">
        <f aca="false">IF(ISNUMBER(FIND(MA$1,$D158))=$AO$1,1,0)*VLOOKUP($Z$2,DALYs!$A$2:$MW$40,'Intervention list'!MA$195+1,0)</f>
        <v>0</v>
      </c>
      <c r="MB158" s="0" t="n">
        <f aca="false">IF(ISNUMBER(FIND(MB$1,$D158))=$AO$1,1,0)*VLOOKUP($Z$2,DALYs!$A$2:$MW$40,'Intervention list'!MB$195+1,0)</f>
        <v>0</v>
      </c>
      <c r="MC158" s="0" t="n">
        <f aca="false">IF(ISNUMBER(FIND(MC$1,$D158))=$AO$1,1,0)*VLOOKUP($Z$2,DALYs!$A$2:$MW$40,'Intervention list'!MC$195+1,0)</f>
        <v>0</v>
      </c>
      <c r="MD158" s="0" t="n">
        <f aca="false">IF(ISNUMBER(FIND(MD$1,$D158))=$AO$1,1,0)*VLOOKUP($Z$2,DALYs!$A$2:$MW$40,'Intervention list'!MD$195+1,0)</f>
        <v>0</v>
      </c>
      <c r="ME158" s="0" t="n">
        <f aca="false">IF(ISNUMBER(FIND(ME$1,$D158))=$AO$1,1,0)*VLOOKUP($Z$2,DALYs!$A$2:$MW$40,'Intervention list'!ME$195+1,0)</f>
        <v>0</v>
      </c>
      <c r="MF158" s="0" t="n">
        <f aca="false">IF(ISNUMBER(FIND(MF$1,$D158))=$AO$1,1,0)*VLOOKUP($Z$2,DALYs!$A$2:$MW$40,'Intervention list'!MF$195+1,0)</f>
        <v>0</v>
      </c>
      <c r="MG158" s="0" t="n">
        <f aca="false">IF(ISNUMBER(FIND(MG$1,$D158))=$AO$1,1,0)*VLOOKUP($Z$2,DALYs!$A$2:$MW$40,'Intervention list'!MG$195+1,0)</f>
        <v>0</v>
      </c>
      <c r="MH158" s="0" t="n">
        <f aca="false">IF(ISNUMBER(FIND(MH$1,$D158))=$AO$1,1,0)*VLOOKUP($Z$2,DALYs!$A$2:$MW$40,'Intervention list'!MH$195+1,0)</f>
        <v>0</v>
      </c>
      <c r="MI158" s="0" t="n">
        <f aca="false">IF(ISNUMBER(FIND(MI$1,$D158))=$AO$1,1,0)*VLOOKUP($Z$2,DALYs!$A$2:$MW$40,'Intervention list'!MI$195+1,0)</f>
        <v>0</v>
      </c>
      <c r="MJ158" s="0" t="n">
        <f aca="false">IF(ISNUMBER(FIND(MJ$1,$D158))=$AO$1,1,0)*VLOOKUP($Z$2,DALYs!$A$2:$MW$40,'Intervention list'!MJ$195+1,0)</f>
        <v>0</v>
      </c>
      <c r="MK158" s="0" t="n">
        <f aca="false">IF(ISNUMBER(FIND(MK$1,$D158))=$AO$1,1,0)*VLOOKUP($Z$2,DALYs!$A$2:$MW$40,'Intervention list'!MK$195+1,0)</f>
        <v>0</v>
      </c>
      <c r="ML158" s="0" t="n">
        <f aca="false">IF(ISNUMBER(FIND(ML$1,$D158))=$AO$1,1,0)*VLOOKUP($Z$2,DALYs!$A$2:$MW$40,'Intervention list'!ML$195+1,0)</f>
        <v>0</v>
      </c>
      <c r="MM158" s="0" t="n">
        <f aca="false">IF(ISNUMBER(FIND(MM$1,$D158))=$AO$1,1,0)*VLOOKUP($Z$2,DALYs!$A$2:$MW$40,'Intervention list'!MM$195+1,0)</f>
        <v>0</v>
      </c>
      <c r="MN158" s="0" t="n">
        <f aca="false">IF(ISNUMBER(FIND(MN$1,$D158))=$AO$1,1,0)*VLOOKUP($Z$2,DALYs!$A$2:$MW$40,'Intervention list'!MN$195+1,0)</f>
        <v>0</v>
      </c>
      <c r="MO158" s="0" t="n">
        <f aca="false">IF(ISNUMBER(FIND(MO$1,$D158))=$AO$1,1,0)*VLOOKUP($Z$2,DALYs!$A$2:$MW$40,'Intervention list'!MO$195+1,0)</f>
        <v>0</v>
      </c>
      <c r="MP158" s="0" t="n">
        <f aca="false">IF(ISNUMBER(FIND(MP$1,$D158))=$AO$1,1,0)*VLOOKUP($Z$2,DALYs!$A$2:$MW$40,'Intervention list'!MP$195+1,0)</f>
        <v>0</v>
      </c>
      <c r="MQ158" s="0" t="n">
        <f aca="false">IF(ISNUMBER(FIND(MQ$1,$D158))=$AO$1,1,0)*VLOOKUP($Z$2,DALYs!$A$2:$MW$40,'Intervention list'!MQ$195+1,0)</f>
        <v>0</v>
      </c>
      <c r="MR158" s="0" t="n">
        <f aca="false">IF(ISNUMBER(FIND(MR$1,$D158))=$AO$1,1,0)*VLOOKUP($Z$2,DALYs!$A$2:$MW$40,'Intervention list'!MR$195+1,0)</f>
        <v>0</v>
      </c>
      <c r="MS158" s="0" t="n">
        <f aca="false">IF(ISNUMBER(FIND(MS$1,$D158))=$AO$1,1,0)*VLOOKUP($Z$2,DALYs!$A$2:$MW$40,'Intervention list'!MS$195+1,0)</f>
        <v>0</v>
      </c>
      <c r="MT158" s="0" t="n">
        <f aca="false">IF(ISNUMBER(FIND(MT$1,$D158))=$AO$1,1,0)*VLOOKUP($Z$2,DALYs!$A$2:$MW$40,'Intervention list'!MT$195+1,0)</f>
        <v>0</v>
      </c>
      <c r="MU158" s="0" t="n">
        <f aca="false">IF(ISNUMBER(FIND(MU$1,$D158))=$AO$1,1,0)*VLOOKUP($Z$2,DALYs!$A$2:$MW$40,'Intervention list'!MU$195+1,0)</f>
        <v>0</v>
      </c>
      <c r="MV158" s="0" t="n">
        <f aca="false">IF(ISNUMBER(FIND(MV$1,$D158))=$AO$1,1,0)*VLOOKUP($Z$2,DALYs!$A$2:$MW$40,'Intervention list'!MV$195+1,0)</f>
        <v>0</v>
      </c>
      <c r="MW158" s="0" t="n">
        <f aca="false">IF(ISNUMBER(FIND(MW$1,$D158))=$AO$1,1,0)*VLOOKUP($Z$2,DALYs!$A$2:$MW$40,'Intervention list'!MW$195+1,0)</f>
        <v>0</v>
      </c>
      <c r="MX158" s="0" t="n">
        <f aca="false">IF(ISNUMBER(FIND(MX$1,$D158))=$AO$1,1,0)*VLOOKUP($Z$2,DALYs!$A$2:$MW$40,'Intervention list'!MX$195+1,0)</f>
        <v>0</v>
      </c>
      <c r="MY158" s="0" t="n">
        <f aca="false">IF(ISNUMBER(FIND(MY$1,$D158))=$AO$1,1,0)*VLOOKUP($Z$2,DALYs!$A$2:$MW$40,'Intervention list'!MY$195+1,0)</f>
        <v>0</v>
      </c>
      <c r="MZ158" s="0" t="n">
        <f aca="false">IF(ISNUMBER(FIND(MZ$1,$D158))=$AO$1,1,0)*VLOOKUP($Z$2,DALYs!$A$2:$MW$40,'Intervention list'!MZ$195+1,0)</f>
        <v>0</v>
      </c>
      <c r="NA158" s="0" t="n">
        <f aca="false">IF(ISNUMBER(FIND(NA$1,$D158))=$AO$1,1,0)*VLOOKUP($Z$2,DALYs!$A$2:$MW$40,'Intervention list'!NA$195+1,0)</f>
        <v>0</v>
      </c>
      <c r="NB158" s="0" t="n">
        <f aca="false">IF(ISNUMBER(FIND(NB$1,$D158))=$AO$1,1,0)*VLOOKUP($Z$2,DALYs!$A$2:$MW$40,'Intervention list'!NB$195+1,0)</f>
        <v>0</v>
      </c>
      <c r="NC158" s="0" t="n">
        <f aca="false">IF(ISNUMBER(FIND(NC$1,$D158))=$AO$1,1,0)*VLOOKUP($Z$2,DALYs!$A$2:$MW$40,'Intervention list'!NC$195+1,0)</f>
        <v>0</v>
      </c>
      <c r="ND158" s="0" t="n">
        <f aca="false">IF(ISNUMBER(FIND(ND$1,$D158))=$AO$1,1,0)*VLOOKUP($Z$2,DALYs!$A$2:$MW$40,'Intervention list'!ND$195+1,0)</f>
        <v>0</v>
      </c>
      <c r="NE158" s="0" t="n">
        <f aca="false">IF(ISNUMBER(FIND(NE$1,$D158))=$AO$1,1,0)*VLOOKUP($Z$2,DALYs!$A$2:$MW$40,'Intervention list'!NE$195+1,0)</f>
        <v>0</v>
      </c>
      <c r="NF158" s="0" t="n">
        <f aca="false">IF(ISNUMBER(FIND(NF$1,$D158))=$AO$1,1,0)*VLOOKUP($Z$2,DALYs!$A$2:$MW$40,'Intervention list'!NF$195+1,0)</f>
        <v>0</v>
      </c>
      <c r="NG158" s="0" t="n">
        <f aca="false">IF(ISNUMBER(FIND(NG$1,$D158))=$AO$1,1,0)*VLOOKUP($Z$2,DALYs!$A$2:$MW$40,'Intervention list'!NG$195+1,0)</f>
        <v>0</v>
      </c>
      <c r="NH158" s="0" t="n">
        <f aca="false">IF(ISNUMBER(FIND(NH$1,$D158))=$AO$1,1,0)*VLOOKUP($Z$2,DALYs!$A$2:$MW$40,'Intervention list'!NH$195+1,0)</f>
        <v>0</v>
      </c>
      <c r="NI158" s="0" t="n">
        <f aca="false">IF(ISNUMBER(FIND(NI$1,$D158))=$AO$1,1,0)*VLOOKUP($Z$2,DALYs!$A$2:$MW$40,'Intervention list'!NI$195+1,0)</f>
        <v>0</v>
      </c>
      <c r="NJ158" s="0" t="n">
        <f aca="false">IF(ISNUMBER(FIND(NJ$1,$D158))=$AO$1,1,0)*VLOOKUP($Z$2,DALYs!$A$2:$MW$40,'Intervention list'!NJ$195+1,0)</f>
        <v>0</v>
      </c>
      <c r="NK158" s="0" t="n">
        <f aca="false">IF(ISNUMBER(FIND(NK$1,$D158))=$AO$1,1,0)*VLOOKUP($Z$2,DALYs!$A$2:$MW$40,'Intervention list'!NK$195+1,0)</f>
        <v>0</v>
      </c>
      <c r="NL158" s="0" t="n">
        <f aca="false">IF(ISNUMBER(FIND(NL$1,$D158))=$AO$1,1,0)*VLOOKUP($Z$2,DALYs!$A$2:$MW$40,'Intervention list'!NL$195+1,0)</f>
        <v>0</v>
      </c>
      <c r="NM158" s="0" t="n">
        <f aca="false">IF(ISNUMBER(FIND(NM$1,$D158))=$AO$1,1,0)*VLOOKUP($Z$2,DALYs!$A$2:$MW$40,'Intervention list'!NM$195+1,0)</f>
        <v>0</v>
      </c>
      <c r="NN158" s="0" t="n">
        <f aca="false">IF(ISNUMBER(FIND(NN$1,$D158))=$AO$1,1,0)*VLOOKUP($Z$2,DALYs!$A$2:$MW$40,'Intervention list'!NN$195+1,0)</f>
        <v>0</v>
      </c>
      <c r="NO158" s="0" t="n">
        <f aca="false">IF(ISNUMBER(FIND(NO$1,$D158))=$AO$1,1,0)*VLOOKUP($Z$2,DALYs!$A$2:$MW$40,'Intervention list'!NO$195+1,0)</f>
        <v>0</v>
      </c>
      <c r="NP158" s="0" t="n">
        <f aca="false">IF(ISNUMBER(FIND(NP$1,$D158))=$AO$1,1,0)*VLOOKUP($Z$2,DALYs!$A$2:$MW$40,'Intervention list'!NP$195+1,0)</f>
        <v>0</v>
      </c>
      <c r="NQ158" s="0" t="n">
        <f aca="false">IF(ISNUMBER(FIND(NQ$1,$D158))=$AO$1,1,0)*VLOOKUP($Z$2,DALYs!$A$2:$MW$40,'Intervention list'!NQ$195+1,0)</f>
        <v>0</v>
      </c>
      <c r="NR158" s="0" t="n">
        <f aca="false">IF(ISNUMBER(FIND(NR$1,$D158))=$AO$1,1,0)*VLOOKUP($Z$2,DALYs!$A$2:$MW$40,'Intervention list'!NR$195+1,0)</f>
        <v>0</v>
      </c>
      <c r="NS158" s="0" t="n">
        <f aca="false">IF(ISNUMBER(FIND(NS$1,$D158))=$AO$1,1,0)*VLOOKUP($Z$2,DALYs!$A$2:$MW$40,'Intervention list'!NS$195+1,0)</f>
        <v>0</v>
      </c>
      <c r="NT158" s="0" t="n">
        <f aca="false">IF(ISNUMBER(FIND(NT$1,$D158))=$AO$1,1,0)*VLOOKUP($Z$2,DALYs!$A$2:$MW$40,'Intervention list'!NT$195+1,0)</f>
        <v>0</v>
      </c>
      <c r="NU158" s="0" t="n">
        <f aca="false">IF(ISNUMBER(FIND(NU$1,$D158))=$AO$1,1,0)*VLOOKUP($Z$2,DALYs!$A$2:$MW$40,'Intervention list'!NU$195+1,0)</f>
        <v>0</v>
      </c>
      <c r="NV158" s="0" t="n">
        <f aca="false">IF(ISNUMBER(FIND(NV$1,$D158))=$AO$1,1,0)*VLOOKUP($Z$2,DALYs!$A$2:$MW$40,'Intervention list'!NV$195+1,0)</f>
        <v>0</v>
      </c>
      <c r="NW158" s="0" t="n">
        <f aca="false">IF(ISNUMBER(FIND(NW$1,$D158))=$AO$1,1,0)*VLOOKUP($Z$2,DALYs!$A$2:$MW$40,'Intervention list'!NW$195+1,0)</f>
        <v>0</v>
      </c>
      <c r="NX158" s="0" t="n">
        <f aca="false">IF(ISNUMBER(FIND(NX$1,$D158))=$AO$1,1,0)*VLOOKUP($Z$2,DALYs!$A$2:$MW$40,'Intervention list'!NX$195+1,0)</f>
        <v>0</v>
      </c>
      <c r="NY158" s="0" t="n">
        <f aca="false">IF(ISNUMBER(FIND(NY$1,$D158))=$AO$1,1,0)*VLOOKUP($Z$2,DALYs!$A$2:$MW$40,'Intervention list'!NY$195+1,0)</f>
        <v>0</v>
      </c>
      <c r="NZ158" s="0" t="n">
        <f aca="false">IF(ISNUMBER(FIND(NZ$1,$D158))=$AO$1,1,0)*VLOOKUP($Z$2,DALYs!$A$2:$MW$40,'Intervention list'!NZ$195+1,0)</f>
        <v>0</v>
      </c>
      <c r="OA158" s="0" t="n">
        <f aca="false">IF(ISNUMBER(FIND(OA$1,$D158))=$AO$1,1,0)*VLOOKUP($Z$2,DALYs!$A$2:$MW$40,'Intervention list'!OA$195+1,0)</f>
        <v>356060.831410892</v>
      </c>
      <c r="OB158" s="0" t="n">
        <f aca="false">IF(ISNUMBER(FIND(OB$1,$D158))=$AO$1,1,0)*VLOOKUP($Z$2,DALYs!$A$2:$MW$40,'Intervention list'!OB$195+1,0)</f>
        <v>0</v>
      </c>
      <c r="OC158" s="0" t="n">
        <f aca="false">IF(ISNUMBER(FIND(OC$1,$D158))=$AO$1,1,0)*VLOOKUP($Z$2,DALYs!$A$2:$MW$40,'Intervention list'!OC$195+1,0)</f>
        <v>0</v>
      </c>
      <c r="OD158" s="0" t="n">
        <f aca="false">IF(ISNUMBER(FIND(OD$1,$D158))=$AO$1,1,0)*VLOOKUP($Z$2,DALYs!$A$2:$MW$40,'Intervention list'!OD$195+1,0)</f>
        <v>0</v>
      </c>
      <c r="OE158" s="0" t="n">
        <f aca="false">IF(ISNUMBER(FIND(OE$1,$D158))=$AO$1,1,0)*VLOOKUP($Z$2,DALYs!$A$2:$MW$40,'Intervention list'!OE$195+1,0)</f>
        <v>0</v>
      </c>
      <c r="OF158" s="0" t="n">
        <f aca="false">IF(ISNUMBER(FIND(OF$1,$D158))=$AO$1,1,0)*VLOOKUP($Z$2,DALYs!$A$2:$MW$40,'Intervention list'!OF$195+1,0)</f>
        <v>0</v>
      </c>
      <c r="OG158" s="0" t="n">
        <f aca="false">IF(ISNUMBER(FIND(OG$1,$D158))=$AO$1,1,0)*VLOOKUP($Z$2,DALYs!$A$2:$MW$40,'Intervention list'!OG$195+1,0)</f>
        <v>0</v>
      </c>
      <c r="OH158" s="0" t="n">
        <f aca="false">IF(ISNUMBER(FIND(OH$1,$D158))=$AO$1,1,0)*VLOOKUP($Z$2,DALYs!$A$2:$MW$40,'Intervention list'!OH$195+1,0)</f>
        <v>0</v>
      </c>
      <c r="OI158" s="0" t="n">
        <f aca="false">IF(ISNUMBER(FIND(OI$1,$D158))=$AO$1,1,0)*VLOOKUP($Z$2,DALYs!$A$2:$MW$40,'Intervention list'!OI$195+1,0)</f>
        <v>0</v>
      </c>
      <c r="OJ158" s="0" t="n">
        <f aca="false">IF(ISNUMBER(FIND(OJ$1,$D158))=$AO$1,1,0)*VLOOKUP($Z$2,DALYs!$A$2:$MW$40,'Intervention list'!OJ$195+1,0)</f>
        <v>0</v>
      </c>
      <c r="OK158" s="0" t="n">
        <f aca="false">IF(ISNUMBER(FIND(OK$1,$D158))=$AO$1,1,0)*VLOOKUP($Z$2,DALYs!$A$2:$MW$40,'Intervention list'!OK$195+1,0)</f>
        <v>0</v>
      </c>
      <c r="OL158" s="0" t="n">
        <f aca="false">IF(ISNUMBER(FIND(OL$1,$D158))=$AO$1,1,0)*VLOOKUP($Z$2,DALYs!$A$2:$MW$40,'Intervention list'!OL$195+1,0)</f>
        <v>0</v>
      </c>
      <c r="OM158" s="0" t="n">
        <f aca="false">IF(ISNUMBER(FIND(OM$1,$D158))=$AO$1,1,0)*VLOOKUP($Z$2,DALYs!$A$2:$MW$40,'Intervention list'!OM$195+1,0)</f>
        <v>0</v>
      </c>
      <c r="ON158" s="0" t="n">
        <f aca="false">IF(ISNUMBER(FIND(ON$1,$D158))=$AO$1,1,0)*VLOOKUP($Z$2,DALYs!$A$2:$MW$40,'Intervention list'!ON$195+1,0)</f>
        <v>0</v>
      </c>
      <c r="OO158" s="0" t="n">
        <f aca="false">IF(ISNUMBER(FIND(OO$1,$D158))=$AO$1,1,0)*VLOOKUP($Z$2,DALYs!$A$2:$MW$40,'Intervention list'!OO$195+1,0)</f>
        <v>0</v>
      </c>
      <c r="OP158" s="0" t="n">
        <f aca="false">IF(ISNUMBER(FIND(OP$1,$D158))=$AO$1,1,0)*VLOOKUP($Z$2,DALYs!$A$2:$MW$40,'Intervention list'!OP$195+1,0)</f>
        <v>0</v>
      </c>
      <c r="OQ158" s="0" t="n">
        <f aca="false">IF(ISNUMBER(FIND(OQ$1,$D158))=$AO$1,1,0)*VLOOKUP($Z$2,DALYs!$A$2:$MW$40,'Intervention list'!OQ$195+1,0)</f>
        <v>0</v>
      </c>
      <c r="OR158" s="0" t="n">
        <f aca="false">IF(ISNUMBER(FIND(OR$1,$D158))=$AO$1,1,0)*VLOOKUP($Z$2,DALYs!$A$2:$MW$40,'Intervention list'!OR$195+1,0)</f>
        <v>0</v>
      </c>
      <c r="OS158" s="0" t="n">
        <f aca="false">IF(ISNUMBER(FIND(OS$1,$D158))=$AO$1,1,0)*VLOOKUP($Z$2,DALYs!$A$2:$MW$40,'Intervention list'!OS$195+1,0)</f>
        <v>0</v>
      </c>
      <c r="OT158" s="0" t="n">
        <f aca="false">IF(ISNUMBER(FIND(OT$1,$D158))=$AO$1,1,0)*VLOOKUP($Z$2,DALYs!$A$2:$MW$40,'Intervention list'!OT$195+1,0)</f>
        <v>0</v>
      </c>
      <c r="OU158" s="0" t="n">
        <f aca="false">IF(ISNUMBER(FIND(OU$1,$D158))=$AO$1,1,0)*VLOOKUP($Z$2,DALYs!$A$2:$MW$40,'Intervention list'!OU$195+1,0)</f>
        <v>0</v>
      </c>
      <c r="OV158" s="0" t="n">
        <f aca="false">IF(ISNUMBER(FIND(OV$1,$D158))=$AO$1,1,0)*VLOOKUP($Z$2,DALYs!$A$2:$MW$40,'Intervention list'!OV$195+1,0)</f>
        <v>0</v>
      </c>
      <c r="OW158" s="0" t="n">
        <f aca="false">IF(ISNUMBER(FIND(OW$1,$D158))=$AO$1,1,0)*VLOOKUP($Z$2,DALYs!$A$2:$MW$40,'Intervention list'!OW$195+1,0)</f>
        <v>0</v>
      </c>
      <c r="OX158" s="0" t="n">
        <f aca="false">IF(ISNUMBER(FIND(OX$1,$D158))=$AO$1,1,0)*VLOOKUP($Z$2,DALYs!$A$2:$MW$40,'Intervention list'!OX$195+1,0)</f>
        <v>0</v>
      </c>
    </row>
    <row r="159" customFormat="false" ht="15.75" hidden="false" customHeight="false" outlineLevel="0" collapsed="false">
      <c r="A159" s="6" t="s">
        <v>172</v>
      </c>
      <c r="B159" s="6" t="s">
        <v>97</v>
      </c>
      <c r="C159" s="0" t="s">
        <v>173</v>
      </c>
      <c r="D159" s="7" t="s">
        <v>174</v>
      </c>
      <c r="E159" s="7" t="str">
        <f aca="false">SUBSTITUTE(D159,0.2,X159)</f>
        <v>Alzheimer's disease and other dementias: 0.05</v>
      </c>
      <c r="F159" s="0" t="s">
        <v>14</v>
      </c>
      <c r="G159" s="8" t="n">
        <v>13.4315058237868</v>
      </c>
      <c r="H159" s="9" t="n">
        <v>0</v>
      </c>
      <c r="I159" s="9" t="n">
        <f aca="false">IF(H159="","",(H159*(VLOOKUP($Z$2,Worksheet,11,0)^4)))</f>
        <v>0</v>
      </c>
      <c r="J159" s="9" t="n">
        <f aca="false">IF(I159="","",I159*VLOOKUP($Z$2,Worksheet,12,0))</f>
        <v>0</v>
      </c>
      <c r="K159" s="9" t="n">
        <f aca="false">IF(I159="","",I159*VLOOKUP($Z$2, Worksheet, 13, 0))</f>
        <v>0</v>
      </c>
      <c r="L159" s="9" t="n">
        <f aca="false">IF(J159="",VLOOKUP($Z$2, Worksheet, 14, 0),J159)</f>
        <v>0</v>
      </c>
      <c r="M159" s="9" t="n">
        <f aca="false">IF(L159&lt;VLOOKUP($Z$2,'Country sheet'!$A$3:$P$41,15,0), VLOOKUP($Z$2,'Country sheet'!$A$3:$P$41,15,0), L159)/0.7</f>
        <v>66.2083230214262</v>
      </c>
      <c r="N159" s="27" t="n">
        <f aca="false">IFERROR(IF(AC159=$AO$1,VLOOKUP(F159,AO$42:AX$46,MATCH(AC$1,AP$41:AX$41,0)+1,0)/COUNTIFS($F$2:$F$194,$F159,$AC$2:$AC$194,$AO$1),0),0) + IFERROR(IF(AD159=$AO$1,VLOOKUP(F159,AO$42:AX$46,MATCH(AD$1,AP$41:AX$41,0)+1,0)/COUNTIFS($F$2:$F$194,$F159,$AD$2:$AD$194,$AO$1),0),0) + IFERROR(IF(AE159=$AO$1,VLOOKUP(F159,AO$42:AX$46,MATCH(AE$1,AP$41:AX$41,0)+1,0)/COUNTIFS($F$2:$F$194,$F159,$AE$2:$AE$194,$AO$1),0),0) + IFERROR(IF(AF159=$AO$1,VLOOKUP(F159,AO$42:AX$46,MATCH(AF$1,AP$41:AX$41,0)+1,0)/COUNTIFS($F$2:$F$194,$F159,$AF$2:$AF$194,$AO$1),0),0) + IFERROR(IF(AG159=$AO$1,VLOOKUP(F159,AO$42:AX$46,MATCH(AG$1,AP$41:AX$41,0)+1,0)/COUNTIFS($F$2:$F$194,$F159,$AG$2:$AG$194,$AO$1),0),0) + IFERROR(IF(AH159=$AO$1,VLOOKUP(F159,AO$42:AX$46,MATCH(AH$1,AP$41:AX$41,0)+1,0)/COUNTIFS($F$2:$F$194,$F159,$AH$2:$AH$194,$AO$1),0),0) + IFERROR(IF(AI159=$AO$1,VLOOKUP(F159,AO$42:AX$46,MATCH(AI$1,AP$41:AX$41,0)+1,0)/COUNTIFS($F$2:$F$194,$F159,$AI$2:$AI$194,$AO$1),0),0) + IFERROR(IF(AJ159=$AO$1,VLOOKUP(F159,AO$42:AX$46,MATCH(AJ$1,AP$41:AX$41,0)+1,0)/COUNTIFS($F$2:$F$194,$F159,$AJ$2:$AJ$194,$AO$1),0),0) + IFERROR(IF(AK159=$AO$1,VLOOKUP(F159,AO$42:AX$46,MATCH(AK$1,AP$41:AX$41,0)+1,0)/COUNTIFS($F$2:$F$194,$F159,$AK$2:$AK$194,$AO$1),0),0)</f>
        <v>0</v>
      </c>
      <c r="O159" s="0" t="n">
        <v>1</v>
      </c>
      <c r="P159" s="0" t="n">
        <v>2</v>
      </c>
      <c r="Q159" s="0" t="n">
        <f aca="false">SUM(BC159:OX159)</f>
        <v>19604.4311122549</v>
      </c>
      <c r="R159" s="0" t="n">
        <f aca="false">IF(VLOOKUP($Z$2,CET!$A$4:$L$42,12,0)="Low income",_xlfn.IFS(S159=0.2,0.1,S159=0.1,0.05,S159=0.5,0.4,S159=0.35,0.25),S159)</f>
        <v>0.2</v>
      </c>
      <c r="S159" s="0" t="n">
        <v>0.2</v>
      </c>
      <c r="T159" s="0" t="n">
        <v>0.8</v>
      </c>
      <c r="U159" s="0" t="n">
        <f aca="false">N159/M159</f>
        <v>0</v>
      </c>
      <c r="V159" s="0" t="n">
        <f aca="false">IFERROR(U159/Q159,0)</f>
        <v>0</v>
      </c>
      <c r="W159" s="0" t="n">
        <f aca="false">(T159/R159)*V159</f>
        <v>0</v>
      </c>
      <c r="X159" s="28" t="n">
        <f aca="false">IF(W159=0,0,IF(W159&lt;=0.8,IF(W159&lt;0.05,0.05,W159),0.8))</f>
        <v>0</v>
      </c>
      <c r="Y159" s="28"/>
      <c r="AC159" s="34" t="n">
        <f aca="false">ISNUMBER(FIND(AC$1,$C159))</f>
        <v>0</v>
      </c>
      <c r="AD159" s="33" t="n">
        <f aca="false">ISNUMBER(FIND(AD$1,$C159))</f>
        <v>0</v>
      </c>
      <c r="AE159" s="33" t="n">
        <f aca="false">ISNUMBER(FIND(AE$1,$C159))</f>
        <v>0</v>
      </c>
      <c r="AF159" s="33" t="n">
        <f aca="false">ISNUMBER(FIND(AF$1,$C159))</f>
        <v>0</v>
      </c>
      <c r="AG159" s="33" t="n">
        <f aca="false">ISNUMBER(FIND(AG$1,$C159))</f>
        <v>0</v>
      </c>
      <c r="AH159" s="33" t="n">
        <f aca="false">ISNUMBER(FIND(AH$1,$C159))</f>
        <v>0</v>
      </c>
      <c r="AI159" s="33" t="n">
        <f aca="false">ISNUMBER(FIND(AI$1,$C159))</f>
        <v>0</v>
      </c>
      <c r="AJ159" s="33" t="n">
        <f aca="false">ISNUMBER(FIND(AJ$1,$C159))</f>
        <v>0</v>
      </c>
      <c r="AK159" s="35" t="n">
        <f aca="false">ISNUMBER(FIND(AK$1,$C159))</f>
        <v>0</v>
      </c>
      <c r="AL159" s="6"/>
      <c r="AM159" s="33"/>
      <c r="BC159" s="0" t="n">
        <f aca="false">IF(ISNUMBER(FIND(BC$1,$D159))=$AO$1,1,0)*VLOOKUP($Z$2,DALYs!$A$2:$MW$40,'Intervention list'!BC$195+1,0)</f>
        <v>0</v>
      </c>
      <c r="BD159" s="0" t="n">
        <f aca="false">IF(ISNUMBER(FIND(BD$1,$D159))=$AO$1,1,0)*VLOOKUP($Z$2,DALYs!$A$2:$MW$40,'Intervention list'!BD$195+1,0)</f>
        <v>0</v>
      </c>
      <c r="BE159" s="0" t="n">
        <f aca="false">IF(ISNUMBER(FIND(BE$1,$D159))=$AO$1,1,0)*VLOOKUP($Z$2,DALYs!$A$2:$MW$40,'Intervention list'!BE$195+1,0)</f>
        <v>0</v>
      </c>
      <c r="BF159" s="0" t="n">
        <f aca="false">IF(ISNUMBER(FIND(BF$1,$D159))=$AO$1,1,0)*VLOOKUP($Z$2,DALYs!$A$2:$MW$40,'Intervention list'!BF$195+1,0)</f>
        <v>0</v>
      </c>
      <c r="BG159" s="0" t="n">
        <f aca="false">IF(ISNUMBER(FIND(BG$1,$D159))=$AO$1,1,0)*VLOOKUP($Z$2,DALYs!$A$2:$MW$40,'Intervention list'!BG$195+1,0)</f>
        <v>0</v>
      </c>
      <c r="BH159" s="0" t="n">
        <f aca="false">IF(ISNUMBER(FIND(BH$1,$D159))=$AO$1,1,0)*VLOOKUP($Z$2,DALYs!$A$2:$MW$40,'Intervention list'!BH$195+1,0)</f>
        <v>0</v>
      </c>
      <c r="BI159" s="0" t="n">
        <f aca="false">IF(ISNUMBER(FIND(BI$1,$D159))=$AO$1,1,0)*VLOOKUP($Z$2,DALYs!$A$2:$MW$40,'Intervention list'!BI$195+1,0)</f>
        <v>0</v>
      </c>
      <c r="BJ159" s="0" t="n">
        <f aca="false">IF(ISNUMBER(FIND(BJ$1,$D159))=$AO$1,1,0)*VLOOKUP($Z$2,DALYs!$A$2:$MW$40,'Intervention list'!BJ$195+1,0)</f>
        <v>0</v>
      </c>
      <c r="BK159" s="0" t="n">
        <f aca="false">IF(ISNUMBER(FIND(BK$1,$D159))=$AO$1,1,0)*VLOOKUP($Z$2,DALYs!$A$2:$MW$40,'Intervention list'!BK$195+1,0)</f>
        <v>0</v>
      </c>
      <c r="BL159" s="0" t="n">
        <f aca="false">IF(ISNUMBER(FIND(BL$1,$D159))=$AO$1,1,0)*VLOOKUP($Z$2,DALYs!$A$2:$MW$40,'Intervention list'!BL$195+1,0)</f>
        <v>0</v>
      </c>
      <c r="BM159" s="0" t="n">
        <f aca="false">IF(ISNUMBER(FIND(BM$1,$D159))=$AO$1,1,0)*VLOOKUP($Z$2,DALYs!$A$2:$MW$40,'Intervention list'!BM$195+1,0)</f>
        <v>0</v>
      </c>
      <c r="BN159" s="0" t="n">
        <f aca="false">IF(ISNUMBER(FIND(BN$1,$D159))=$AO$1,1,0)*VLOOKUP($Z$2,DALYs!$A$2:$MW$40,'Intervention list'!BN$195+1,0)</f>
        <v>0</v>
      </c>
      <c r="BO159" s="0" t="n">
        <f aca="false">IF(ISNUMBER(FIND(BO$1,$D159))=$AO$1,1,0)*VLOOKUP($Z$2,DALYs!$A$2:$MW$40,'Intervention list'!BO$195+1,0)</f>
        <v>0</v>
      </c>
      <c r="BP159" s="0" t="n">
        <f aca="false">IF(ISNUMBER(FIND(BP$1,$D159))=$AO$1,1,0)*VLOOKUP($Z$2,DALYs!$A$2:$MW$40,'Intervention list'!BP$195+1,0)</f>
        <v>0</v>
      </c>
      <c r="BQ159" s="0" t="n">
        <f aca="false">IF(ISNUMBER(FIND(BQ$1,$D159))=$AO$1,1,0)*VLOOKUP($Z$2,DALYs!$A$2:$MW$40,'Intervention list'!BQ$195+1,0)</f>
        <v>0</v>
      </c>
      <c r="BR159" s="0" t="n">
        <f aca="false">IF(ISNUMBER(FIND(BR$1,$D159))=$AO$1,1,0)*VLOOKUP($Z$2,DALYs!$A$2:$MW$40,'Intervention list'!BR$195+1,0)</f>
        <v>0</v>
      </c>
      <c r="BS159" s="0" t="n">
        <f aca="false">IF(ISNUMBER(FIND(BS$1,$D159))=$AO$1,1,0)*VLOOKUP($Z$2,DALYs!$A$2:$MW$40,'Intervention list'!BS$195+1,0)</f>
        <v>0</v>
      </c>
      <c r="BT159" s="0" t="n">
        <f aca="false">IF(ISNUMBER(FIND(BT$1,$D159))=$AO$1,1,0)*VLOOKUP($Z$2,DALYs!$A$2:$MW$40,'Intervention list'!BT$195+1,0)</f>
        <v>19604.4311122549</v>
      </c>
      <c r="BU159" s="0" t="n">
        <f aca="false">IF(ISNUMBER(FIND(BU$1,$D159))=$AO$1,1,0)*VLOOKUP($Z$2,DALYs!$A$2:$MW$40,'Intervention list'!BU$195+1,0)</f>
        <v>0</v>
      </c>
      <c r="BV159" s="0" t="n">
        <f aca="false">IF(ISNUMBER(FIND(BV$1,$D159))=$AO$1,1,0)*VLOOKUP($Z$2,DALYs!$A$2:$MW$40,'Intervention list'!BV$195+1,0)</f>
        <v>0</v>
      </c>
      <c r="BW159" s="0" t="n">
        <f aca="false">IF(ISNUMBER(FIND(BW$1,$D159))=$AO$1,1,0)*VLOOKUP($Z$2,DALYs!$A$2:$MW$40,'Intervention list'!BW$195+1,0)</f>
        <v>0</v>
      </c>
      <c r="BX159" s="0" t="n">
        <f aca="false">IF(ISNUMBER(FIND(BX$1,$D159))=$AO$1,1,0)*VLOOKUP($Z$2,DALYs!$A$2:$MW$40,'Intervention list'!BX$195+1,0)</f>
        <v>0</v>
      </c>
      <c r="BY159" s="0" t="n">
        <f aca="false">IF(ISNUMBER(FIND(BY$1,$D159))=$AO$1,1,0)*VLOOKUP($Z$2,DALYs!$A$2:$MW$40,'Intervention list'!BY$195+1,0)</f>
        <v>0</v>
      </c>
      <c r="BZ159" s="0" t="n">
        <f aca="false">IF(ISNUMBER(FIND(BZ$1,$D159))=$AO$1,1,0)*VLOOKUP($Z$2,DALYs!$A$2:$MW$40,'Intervention list'!BZ$195+1,0)</f>
        <v>0</v>
      </c>
      <c r="CA159" s="0" t="n">
        <f aca="false">IF(ISNUMBER(FIND(CA$1,$D159))=$AO$1,1,0)*VLOOKUP($Z$2,DALYs!$A$2:$MW$40,'Intervention list'!CA$195+1,0)</f>
        <v>0</v>
      </c>
      <c r="CB159" s="0" t="n">
        <f aca="false">IF(ISNUMBER(FIND(CB$1,$D159))=$AO$1,1,0)*VLOOKUP($Z$2,DALYs!$A$2:$MW$40,'Intervention list'!CB$195+1,0)</f>
        <v>0</v>
      </c>
      <c r="CC159" s="0" t="n">
        <f aca="false">IF(ISNUMBER(FIND(CC$1,$D159))=$AO$1,1,0)*VLOOKUP($Z$2,DALYs!$A$2:$MW$40,'Intervention list'!CC$195+1,0)</f>
        <v>0</v>
      </c>
      <c r="CD159" s="0" t="n">
        <f aca="false">IF(ISNUMBER(FIND(CD$1,$D159))=$AO$1,1,0)*VLOOKUP($Z$2,DALYs!$A$2:$MW$40,'Intervention list'!CD$195+1,0)</f>
        <v>0</v>
      </c>
      <c r="CE159" s="0" t="n">
        <f aca="false">IF(ISNUMBER(FIND(CE$1,$D159))=$AO$1,1,0)*VLOOKUP($Z$2,DALYs!$A$2:$MW$40,'Intervention list'!CE$195+1,0)</f>
        <v>0</v>
      </c>
      <c r="CF159" s="0" t="n">
        <f aca="false">IF(ISNUMBER(FIND(CF$1,$D159))=$AO$1,1,0)*VLOOKUP($Z$2,DALYs!$A$2:$MW$40,'Intervention list'!CF$195+1,0)</f>
        <v>0</v>
      </c>
      <c r="CG159" s="0" t="n">
        <f aca="false">IF(ISNUMBER(FIND(CG$1,$D159))=$AO$1,1,0)*VLOOKUP($Z$2,DALYs!$A$2:$MW$40,'Intervention list'!CG$195+1,0)</f>
        <v>0</v>
      </c>
      <c r="CH159" s="0" t="n">
        <f aca="false">IF(ISNUMBER(FIND(CH$1,$D159))=$AO$1,1,0)*VLOOKUP($Z$2,DALYs!$A$2:$MW$40,'Intervention list'!CH$195+1,0)</f>
        <v>0</v>
      </c>
      <c r="CI159" s="0" t="n">
        <f aca="false">IF(ISNUMBER(FIND(CI$1,$D159))=$AO$1,1,0)*VLOOKUP($Z$2,DALYs!$A$2:$MW$40,'Intervention list'!CI$195+1,0)</f>
        <v>0</v>
      </c>
      <c r="CJ159" s="0" t="n">
        <f aca="false">IF(ISNUMBER(FIND(CJ$1,$D159))=$AO$1,1,0)*VLOOKUP($Z$2,DALYs!$A$2:$MW$40,'Intervention list'!CJ$195+1,0)</f>
        <v>0</v>
      </c>
      <c r="CK159" s="0" t="n">
        <f aca="false">IF(ISNUMBER(FIND(CK$1,$D159))=$AO$1,1,0)*VLOOKUP($Z$2,DALYs!$A$2:$MW$40,'Intervention list'!CK$195+1,0)</f>
        <v>0</v>
      </c>
      <c r="CL159" s="0" t="n">
        <f aca="false">IF(ISNUMBER(FIND(CL$1,$D159))=$AO$1,1,0)*VLOOKUP($Z$2,DALYs!$A$2:$MW$40,'Intervention list'!CL$195+1,0)</f>
        <v>0</v>
      </c>
      <c r="CM159" s="0" t="n">
        <f aca="false">IF(ISNUMBER(FIND(CM$1,$D159))=$AO$1,1,0)*VLOOKUP($Z$2,DALYs!$A$2:$MW$40,'Intervention list'!CM$195+1,0)</f>
        <v>0</v>
      </c>
      <c r="CN159" s="0" t="n">
        <f aca="false">IF(ISNUMBER(FIND(CN$1,$D159))=$AO$1,1,0)*VLOOKUP($Z$2,DALYs!$A$2:$MW$40,'Intervention list'!CN$195+1,0)</f>
        <v>0</v>
      </c>
      <c r="CO159" s="0" t="n">
        <f aca="false">IF(ISNUMBER(FIND(CO$1,$D159))=$AO$1,1,0)*VLOOKUP($Z$2,DALYs!$A$2:$MW$40,'Intervention list'!CO$195+1,0)</f>
        <v>0</v>
      </c>
      <c r="CP159" s="0" t="n">
        <f aca="false">IF(ISNUMBER(FIND(CP$1,$D159))=$AO$1,1,0)*VLOOKUP($Z$2,DALYs!$A$2:$MW$40,'Intervention list'!CP$195+1,0)</f>
        <v>0</v>
      </c>
      <c r="CQ159" s="0" t="n">
        <f aca="false">IF(ISNUMBER(FIND(CQ$1,$D159))=$AO$1,1,0)*VLOOKUP($Z$2,DALYs!$A$2:$MW$40,'Intervention list'!CQ$195+1,0)</f>
        <v>0</v>
      </c>
      <c r="CR159" s="0" t="n">
        <f aca="false">IF(ISNUMBER(FIND(CR$1,$D159))=$AO$1,1,0)*VLOOKUP($Z$2,DALYs!$A$2:$MW$40,'Intervention list'!CR$195+1,0)</f>
        <v>0</v>
      </c>
      <c r="CS159" s="0" t="n">
        <f aca="false">IF(ISNUMBER(FIND(CS$1,$D159))=$AO$1,1,0)*VLOOKUP($Z$2,DALYs!$A$2:$MW$40,'Intervention list'!CS$195+1,0)</f>
        <v>0</v>
      </c>
      <c r="CT159" s="0" t="n">
        <f aca="false">IF(ISNUMBER(FIND(CT$1,$D159))=$AO$1,1,0)*VLOOKUP($Z$2,DALYs!$A$2:$MW$40,'Intervention list'!CT$195+1,0)</f>
        <v>0</v>
      </c>
      <c r="CU159" s="0" t="n">
        <f aca="false">IF(ISNUMBER(FIND(CU$1,$D159))=$AO$1,1,0)*VLOOKUP($Z$2,DALYs!$A$2:$MW$40,'Intervention list'!CU$195+1,0)</f>
        <v>0</v>
      </c>
      <c r="CV159" s="0" t="n">
        <f aca="false">IF(ISNUMBER(FIND(CV$1,$D159))=$AO$1,1,0)*VLOOKUP($Z$2,DALYs!$A$2:$MW$40,'Intervention list'!CV$195+1,0)</f>
        <v>0</v>
      </c>
      <c r="CW159" s="0" t="n">
        <f aca="false">IF(ISNUMBER(FIND(CW$1,$D159))=$AO$1,1,0)*VLOOKUP($Z$2,DALYs!$A$2:$MW$40,'Intervention list'!CW$195+1,0)</f>
        <v>0</v>
      </c>
      <c r="CX159" s="0" t="n">
        <f aca="false">IF(ISNUMBER(FIND(CX$1,$D159))=$AO$1,1,0)*VLOOKUP($Z$2,DALYs!$A$2:$MW$40,'Intervention list'!CX$195+1,0)</f>
        <v>0</v>
      </c>
      <c r="CY159" s="0" t="n">
        <f aca="false">IF(ISNUMBER(FIND(CY$1,$D159))=$AO$1,1,0)*VLOOKUP($Z$2,DALYs!$A$2:$MW$40,'Intervention list'!CY$195+1,0)</f>
        <v>0</v>
      </c>
      <c r="CZ159" s="0" t="n">
        <f aca="false">IF(ISNUMBER(FIND(CZ$1,$D159))=$AO$1,1,0)*VLOOKUP($Z$2,DALYs!$A$2:$MW$40,'Intervention list'!CZ$195+1,0)</f>
        <v>0</v>
      </c>
      <c r="DA159" s="0" t="n">
        <f aca="false">IF(ISNUMBER(FIND(DA$1,$D159))=$AO$1,1,0)*VLOOKUP($Z$2,DALYs!$A$2:$MW$40,'Intervention list'!DA$195+1,0)</f>
        <v>0</v>
      </c>
      <c r="DB159" s="0" t="n">
        <f aca="false">IF(ISNUMBER(FIND(DB$1,$D159))=$AO$1,1,0)*VLOOKUP($Z$2,DALYs!$A$2:$MW$40,'Intervention list'!DB$195+1,0)</f>
        <v>0</v>
      </c>
      <c r="DC159" s="0" t="n">
        <f aca="false">IF(ISNUMBER(FIND(DC$1,$D159))=$AO$1,1,0)*VLOOKUP($Z$2,DALYs!$A$2:$MW$40,'Intervention list'!DC$195+1,0)</f>
        <v>0</v>
      </c>
      <c r="DD159" s="0" t="n">
        <f aca="false">IF(ISNUMBER(FIND(DD$1,$D159))=$AO$1,1,0)*VLOOKUP($Z$2,DALYs!$A$2:$MW$40,'Intervention list'!DD$195+1,0)</f>
        <v>0</v>
      </c>
      <c r="DE159" s="0" t="n">
        <f aca="false">IF(ISNUMBER(FIND(DE$1,$D159))=$AO$1,1,0)*VLOOKUP($Z$2,DALYs!$A$2:$MW$40,'Intervention list'!DE$195+1,0)</f>
        <v>0</v>
      </c>
      <c r="DF159" s="0" t="n">
        <f aca="false">IF(ISNUMBER(FIND(DF$1,$D159))=$AO$1,1,0)*VLOOKUP($Z$2,DALYs!$A$2:$MW$40,'Intervention list'!DF$195+1,0)</f>
        <v>0</v>
      </c>
      <c r="DG159" s="0" t="n">
        <f aca="false">IF(ISNUMBER(FIND(DG$1,$D159))=$AO$1,1,0)*VLOOKUP($Z$2,DALYs!$A$2:$MW$40,'Intervention list'!DG$195+1,0)</f>
        <v>0</v>
      </c>
      <c r="DH159" s="0" t="n">
        <f aca="false">IF(ISNUMBER(FIND(DH$1,$D159))=$AO$1,1,0)*VLOOKUP($Z$2,DALYs!$A$2:$MW$40,'Intervention list'!DH$195+1,0)</f>
        <v>0</v>
      </c>
      <c r="DI159" s="0" t="n">
        <f aca="false">IF(ISNUMBER(FIND(DI$1,$D159))=$AO$1,1,0)*VLOOKUP($Z$2,DALYs!$A$2:$MW$40,'Intervention list'!DI$195+1,0)</f>
        <v>0</v>
      </c>
      <c r="DJ159" s="0" t="n">
        <f aca="false">IF(ISNUMBER(FIND(DJ$1,$D159))=$AO$1,1,0)*VLOOKUP($Z$2,DALYs!$A$2:$MW$40,'Intervention list'!DJ$195+1,0)</f>
        <v>0</v>
      </c>
      <c r="DK159" s="0" t="n">
        <f aca="false">IF(ISNUMBER(FIND(DK$1,$D159))=$AO$1,1,0)*VLOOKUP($Z$2,DALYs!$A$2:$MW$40,'Intervention list'!DK$195+1,0)</f>
        <v>0</v>
      </c>
      <c r="DL159" s="0" t="n">
        <f aca="false">IF(ISNUMBER(FIND(DL$1,$D159))=$AO$1,1,0)*VLOOKUP($Z$2,DALYs!$A$2:$MW$40,'Intervention list'!DL$195+1,0)</f>
        <v>0</v>
      </c>
      <c r="DM159" s="0" t="n">
        <f aca="false">IF(ISNUMBER(FIND(DM$1,$D159))=$AO$1,1,0)*VLOOKUP($Z$2,DALYs!$A$2:$MW$40,'Intervention list'!DM$195+1,0)</f>
        <v>0</v>
      </c>
      <c r="DN159" s="0" t="n">
        <f aca="false">IF(ISNUMBER(FIND(DN$1,$D159))=$AO$1,1,0)*VLOOKUP($Z$2,DALYs!$A$2:$MW$40,'Intervention list'!DN$195+1,0)</f>
        <v>0</v>
      </c>
      <c r="DO159" s="0" t="n">
        <f aca="false">IF(ISNUMBER(FIND(DO$1,$D159))=$AO$1,1,0)*VLOOKUP($Z$2,DALYs!$A$2:$MW$40,'Intervention list'!DO$195+1,0)</f>
        <v>0</v>
      </c>
      <c r="DP159" s="0" t="n">
        <f aca="false">IF(ISNUMBER(FIND(DP$1,$D159))=$AO$1,1,0)*VLOOKUP($Z$2,DALYs!$A$2:$MW$40,'Intervention list'!DP$195+1,0)</f>
        <v>0</v>
      </c>
      <c r="DQ159" s="0" t="n">
        <f aca="false">IF(ISNUMBER(FIND(DQ$1,$D159))=$AO$1,1,0)*VLOOKUP($Z$2,DALYs!$A$2:$MW$40,'Intervention list'!DQ$195+1,0)</f>
        <v>0</v>
      </c>
      <c r="DR159" s="0" t="n">
        <f aca="false">IF(ISNUMBER(FIND(DR$1,$D159))=$AO$1,1,0)*VLOOKUP($Z$2,DALYs!$A$2:$MW$40,'Intervention list'!DR$195+1,0)</f>
        <v>0</v>
      </c>
      <c r="DS159" s="0" t="n">
        <f aca="false">IF(ISNUMBER(FIND(DS$1,$D159))=$AO$1,1,0)*VLOOKUP($Z$2,DALYs!$A$2:$MW$40,'Intervention list'!DS$195+1,0)</f>
        <v>0</v>
      </c>
      <c r="DT159" s="0" t="n">
        <f aca="false">IF(ISNUMBER(FIND(DT$1,$D159))=$AO$1,1,0)*VLOOKUP($Z$2,DALYs!$A$2:$MW$40,'Intervention list'!DT$195+1,0)</f>
        <v>0</v>
      </c>
      <c r="DU159" s="0" t="n">
        <f aca="false">IF(ISNUMBER(FIND(DU$1,$D159))=$AO$1,1,0)*VLOOKUP($Z$2,DALYs!$A$2:$MW$40,'Intervention list'!DU$195+1,0)</f>
        <v>0</v>
      </c>
      <c r="DV159" s="0" t="n">
        <f aca="false">IF(ISNUMBER(FIND(DV$1,$D159))=$AO$1,1,0)*VLOOKUP($Z$2,DALYs!$A$2:$MW$40,'Intervention list'!DV$195+1,0)</f>
        <v>0</v>
      </c>
      <c r="DW159" s="0" t="n">
        <f aca="false">IF(ISNUMBER(FIND(DW$1,$D159))=$AO$1,1,0)*VLOOKUP($Z$2,DALYs!$A$2:$MW$40,'Intervention list'!DW$195+1,0)</f>
        <v>0</v>
      </c>
      <c r="DX159" s="0" t="n">
        <f aca="false">IF(ISNUMBER(FIND(DX$1,$D159))=$AO$1,1,0)*VLOOKUP($Z$2,DALYs!$A$2:$MW$40,'Intervention list'!DX$195+1,0)</f>
        <v>0</v>
      </c>
      <c r="DY159" s="0" t="n">
        <f aca="false">IF(ISNUMBER(FIND(DY$1,$D159))=$AO$1,1,0)*VLOOKUP($Z$2,DALYs!$A$2:$MW$40,'Intervention list'!DY$195+1,0)</f>
        <v>0</v>
      </c>
      <c r="DZ159" s="0" t="n">
        <f aca="false">IF(ISNUMBER(FIND(DZ$1,$D159))=$AO$1,1,0)*VLOOKUP($Z$2,DALYs!$A$2:$MW$40,'Intervention list'!DZ$195+1,0)</f>
        <v>0</v>
      </c>
      <c r="EA159" s="0" t="n">
        <f aca="false">IF(ISNUMBER(FIND(EA$1,$D159))=$AO$1,1,0)*VLOOKUP($Z$2,DALYs!$A$2:$MW$40,'Intervention list'!EA$195+1,0)</f>
        <v>0</v>
      </c>
      <c r="EB159" s="0" t="n">
        <f aca="false">IF(ISNUMBER(FIND(EB$1,$D159))=$AO$1,1,0)*VLOOKUP($Z$2,DALYs!$A$2:$MW$40,'Intervention list'!EB$195+1,0)</f>
        <v>0</v>
      </c>
      <c r="EC159" s="0" t="n">
        <f aca="false">IF(ISNUMBER(FIND(EC$1,$D159))=$AO$1,1,0)*VLOOKUP($Z$2,DALYs!$A$2:$MW$40,'Intervention list'!EC$195+1,0)</f>
        <v>0</v>
      </c>
      <c r="ED159" s="0" t="n">
        <f aca="false">IF(ISNUMBER(FIND(ED$1,$D159))=$AO$1,1,0)*VLOOKUP($Z$2,DALYs!$A$2:$MW$40,'Intervention list'!ED$195+1,0)</f>
        <v>0</v>
      </c>
      <c r="EE159" s="0" t="n">
        <f aca="false">IF(ISNUMBER(FIND(EE$1,$D159))=$AO$1,1,0)*VLOOKUP($Z$2,DALYs!$A$2:$MW$40,'Intervention list'!EE$195+1,0)</f>
        <v>0</v>
      </c>
      <c r="EF159" s="0" t="n">
        <f aca="false">IF(ISNUMBER(FIND(EF$1,$D159))=$AO$1,1,0)*VLOOKUP($Z$2,DALYs!$A$2:$MW$40,'Intervention list'!EF$195+1,0)</f>
        <v>0</v>
      </c>
      <c r="EG159" s="0" t="n">
        <f aca="false">IF(ISNUMBER(FIND(EG$1,$D159))=$AO$1,1,0)*VLOOKUP($Z$2,DALYs!$A$2:$MW$40,'Intervention list'!EG$195+1,0)</f>
        <v>0</v>
      </c>
      <c r="EH159" s="0" t="n">
        <f aca="false">IF(ISNUMBER(FIND(EH$1,$D159))=$AO$1,1,0)*VLOOKUP($Z$2,DALYs!$A$2:$MW$40,'Intervention list'!EH$195+1,0)</f>
        <v>0</v>
      </c>
      <c r="EI159" s="0" t="n">
        <f aca="false">IF(ISNUMBER(FIND(EI$1,$D159))=$AO$1,1,0)*VLOOKUP($Z$2,DALYs!$A$2:$MW$40,'Intervention list'!EI$195+1,0)</f>
        <v>0</v>
      </c>
      <c r="EJ159" s="0" t="n">
        <f aca="false">IF(ISNUMBER(FIND(EJ$1,$D159))=$AO$1,1,0)*VLOOKUP($Z$2,DALYs!$A$2:$MW$40,'Intervention list'!EJ$195+1,0)</f>
        <v>0</v>
      </c>
      <c r="EK159" s="0" t="n">
        <f aca="false">IF(ISNUMBER(FIND(EK$1,$D159))=$AO$1,1,0)*VLOOKUP($Z$2,DALYs!$A$2:$MW$40,'Intervention list'!EK$195+1,0)</f>
        <v>0</v>
      </c>
      <c r="EL159" s="0" t="n">
        <f aca="false">IF(ISNUMBER(FIND(EL$1,$D159))=$AO$1,1,0)*VLOOKUP($Z$2,DALYs!$A$2:$MW$40,'Intervention list'!EL$195+1,0)</f>
        <v>0</v>
      </c>
      <c r="EM159" s="0" t="n">
        <f aca="false">IF(ISNUMBER(FIND(EM$1,$D159))=$AO$1,1,0)*VLOOKUP($Z$2,DALYs!$A$2:$MW$40,'Intervention list'!EM$195+1,0)</f>
        <v>0</v>
      </c>
      <c r="EN159" s="0" t="n">
        <f aca="false">IF(ISNUMBER(FIND(EN$1,$D159))=$AO$1,1,0)*VLOOKUP($Z$2,DALYs!$A$2:$MW$40,'Intervention list'!EN$195+1,0)</f>
        <v>0</v>
      </c>
      <c r="EO159" s="0" t="n">
        <f aca="false">IF(ISNUMBER(FIND(EO$1,$D159))=$AO$1,1,0)*VLOOKUP($Z$2,DALYs!$A$2:$MW$40,'Intervention list'!EO$195+1,0)</f>
        <v>0</v>
      </c>
      <c r="EP159" s="0" t="n">
        <f aca="false">IF(ISNUMBER(FIND(EP$1,$D159))=$AO$1,1,0)*VLOOKUP($Z$2,DALYs!$A$2:$MW$40,'Intervention list'!EP$195+1,0)</f>
        <v>0</v>
      </c>
      <c r="EQ159" s="0" t="n">
        <f aca="false">IF(ISNUMBER(FIND(EQ$1,$D159))=$AO$1,1,0)*VLOOKUP($Z$2,DALYs!$A$2:$MW$40,'Intervention list'!EQ$195+1,0)</f>
        <v>0</v>
      </c>
      <c r="ER159" s="0" t="n">
        <f aca="false">IF(ISNUMBER(FIND(ER$1,$D159))=$AO$1,1,0)*VLOOKUP($Z$2,DALYs!$A$2:$MW$40,'Intervention list'!ER$195+1,0)</f>
        <v>0</v>
      </c>
      <c r="ES159" s="0" t="n">
        <f aca="false">IF(ISNUMBER(FIND(ES$1,$D159))=$AO$1,1,0)*VLOOKUP($Z$2,DALYs!$A$2:$MW$40,'Intervention list'!ES$195+1,0)</f>
        <v>0</v>
      </c>
      <c r="ET159" s="0" t="n">
        <f aca="false">IF(ISNUMBER(FIND(ET$1,$D159))=$AO$1,1,0)*VLOOKUP($Z$2,DALYs!$A$2:$MW$40,'Intervention list'!ET$195+1,0)</f>
        <v>0</v>
      </c>
      <c r="EU159" s="0" t="n">
        <f aca="false">IF(ISNUMBER(FIND(EU$1,$D159))=$AO$1,1,0)*VLOOKUP($Z$2,DALYs!$A$2:$MW$40,'Intervention list'!EU$195+1,0)</f>
        <v>0</v>
      </c>
      <c r="EV159" s="0" t="n">
        <f aca="false">IF(ISNUMBER(FIND(EV$1,$D159))=$AO$1,1,0)*VLOOKUP($Z$2,DALYs!$A$2:$MW$40,'Intervention list'!EV$195+1,0)</f>
        <v>0</v>
      </c>
      <c r="EW159" s="0" t="n">
        <f aca="false">IF(ISNUMBER(FIND(EW$1,$D159))=$AO$1,1,0)*VLOOKUP($Z$2,DALYs!$A$2:$MW$40,'Intervention list'!EW$195+1,0)</f>
        <v>0</v>
      </c>
      <c r="EX159" s="0" t="n">
        <f aca="false">IF(ISNUMBER(FIND(EX$1,$D159))=$AO$1,1,0)*VLOOKUP($Z$2,DALYs!$A$2:$MW$40,'Intervention list'!EX$195+1,0)</f>
        <v>0</v>
      </c>
      <c r="EY159" s="0" t="n">
        <f aca="false">IF(ISNUMBER(FIND(EY$1,$D159))=$AO$1,1,0)*VLOOKUP($Z$2,DALYs!$A$2:$MW$40,'Intervention list'!EY$195+1,0)</f>
        <v>0</v>
      </c>
      <c r="EZ159" s="0" t="n">
        <f aca="false">IF(ISNUMBER(FIND(EZ$1,$D159))=$AO$1,1,0)*VLOOKUP($Z$2,DALYs!$A$2:$MW$40,'Intervention list'!EZ$195+1,0)</f>
        <v>0</v>
      </c>
      <c r="FA159" s="0" t="n">
        <f aca="false">IF(ISNUMBER(FIND(FA$1,$D159))=$AO$1,1,0)*VLOOKUP($Z$2,DALYs!$A$2:$MW$40,'Intervention list'!FA$195+1,0)</f>
        <v>0</v>
      </c>
      <c r="FB159" s="0" t="n">
        <f aca="false">IF(ISNUMBER(FIND(FB$1,$D159))=$AO$1,1,0)*VLOOKUP($Z$2,DALYs!$A$2:$MW$40,'Intervention list'!FB$195+1,0)</f>
        <v>0</v>
      </c>
      <c r="FC159" s="0" t="n">
        <f aca="false">IF(ISNUMBER(FIND(FC$1,$D159))=$AO$1,1,0)*VLOOKUP($Z$2,DALYs!$A$2:$MW$40,'Intervention list'!FC$195+1,0)</f>
        <v>0</v>
      </c>
      <c r="FD159" s="0" t="n">
        <f aca="false">IF(ISNUMBER(FIND(FD$1,$D159))=$AO$1,1,0)*VLOOKUP($Z$2,DALYs!$A$2:$MW$40,'Intervention list'!FD$195+1,0)</f>
        <v>0</v>
      </c>
      <c r="FE159" s="0" t="n">
        <f aca="false">IF(ISNUMBER(FIND(FE$1,$D159))=$AO$1,1,0)*VLOOKUP($Z$2,DALYs!$A$2:$MW$40,'Intervention list'!FE$195+1,0)</f>
        <v>0</v>
      </c>
      <c r="FF159" s="0" t="n">
        <f aca="false">IF(ISNUMBER(FIND(FF$1,$D159))=$AO$1,1,0)*VLOOKUP($Z$2,DALYs!$A$2:$MW$40,'Intervention list'!FF$195+1,0)</f>
        <v>0</v>
      </c>
      <c r="FG159" s="0" t="n">
        <f aca="false">IF(ISNUMBER(FIND(FG$1,$D159))=$AO$1,1,0)*VLOOKUP($Z$2,DALYs!$A$2:$MW$40,'Intervention list'!FG$195+1,0)</f>
        <v>0</v>
      </c>
      <c r="FH159" s="0" t="n">
        <f aca="false">IF(ISNUMBER(FIND(FH$1,$D159))=$AO$1,1,0)*VLOOKUP($Z$2,DALYs!$A$2:$MW$40,'Intervention list'!FH$195+1,0)</f>
        <v>0</v>
      </c>
      <c r="FI159" s="0" t="n">
        <f aca="false">IF(ISNUMBER(FIND(FI$1,$D159))=$AO$1,1,0)*VLOOKUP($Z$2,DALYs!$A$2:$MW$40,'Intervention list'!FI$195+1,0)</f>
        <v>0</v>
      </c>
      <c r="FJ159" s="0" t="n">
        <f aca="false">IF(ISNUMBER(FIND(FJ$1,$D159))=$AO$1,1,0)*VLOOKUP($Z$2,DALYs!$A$2:$MW$40,'Intervention list'!FJ$195+1,0)</f>
        <v>0</v>
      </c>
      <c r="FK159" s="0" t="n">
        <f aca="false">IF(ISNUMBER(FIND(FK$1,$D159))=$AO$1,1,0)*VLOOKUP($Z$2,DALYs!$A$2:$MW$40,'Intervention list'!FK$195+1,0)</f>
        <v>0</v>
      </c>
      <c r="FL159" s="0" t="n">
        <f aca="false">IF(ISNUMBER(FIND(FL$1,$D159))=$AO$1,1,0)*VLOOKUP($Z$2,DALYs!$A$2:$MW$40,'Intervention list'!FL$195+1,0)</f>
        <v>0</v>
      </c>
      <c r="FM159" s="0" t="n">
        <f aca="false">IF(ISNUMBER(FIND(FM$1,$D159))=$AO$1,1,0)*VLOOKUP($Z$2,DALYs!$A$2:$MW$40,'Intervention list'!FM$195+1,0)</f>
        <v>0</v>
      </c>
      <c r="FN159" s="0" t="n">
        <f aca="false">IF(ISNUMBER(FIND(FN$1,$D159))=$AO$1,1,0)*VLOOKUP($Z$2,DALYs!$A$2:$MW$40,'Intervention list'!FN$195+1,0)</f>
        <v>0</v>
      </c>
      <c r="FO159" s="0" t="n">
        <f aca="false">IF(ISNUMBER(FIND(FO$1,$D159))=$AO$1,1,0)*VLOOKUP($Z$2,DALYs!$A$2:$MW$40,'Intervention list'!FO$195+1,0)</f>
        <v>0</v>
      </c>
      <c r="FP159" s="0" t="n">
        <f aca="false">IF(ISNUMBER(FIND(FP$1,$D159))=$AO$1,1,0)*VLOOKUP($Z$2,DALYs!$A$2:$MW$40,'Intervention list'!FP$195+1,0)</f>
        <v>0</v>
      </c>
      <c r="FQ159" s="0" t="n">
        <f aca="false">IF(ISNUMBER(FIND(FQ$1,$D159))=$AO$1,1,0)*VLOOKUP($Z$2,DALYs!$A$2:$MW$40,'Intervention list'!FQ$195+1,0)</f>
        <v>0</v>
      </c>
      <c r="FR159" s="0" t="n">
        <f aca="false">IF(ISNUMBER(FIND(FR$1,$D159))=$AO$1,1,0)*VLOOKUP($Z$2,DALYs!$A$2:$MW$40,'Intervention list'!FR$195+1,0)</f>
        <v>0</v>
      </c>
      <c r="FS159" s="0" t="n">
        <f aca="false">IF(ISNUMBER(FIND(FS$1,$D159))=$AO$1,1,0)*VLOOKUP($Z$2,DALYs!$A$2:$MW$40,'Intervention list'!FS$195+1,0)</f>
        <v>0</v>
      </c>
      <c r="FT159" s="0" t="n">
        <f aca="false">IF(ISNUMBER(FIND(FT$1,$D159))=$AO$1,1,0)*VLOOKUP($Z$2,DALYs!$A$2:$MW$40,'Intervention list'!FT$195+1,0)</f>
        <v>0</v>
      </c>
      <c r="FU159" s="0" t="n">
        <f aca="false">IF(ISNUMBER(FIND(FU$1,$D159))=$AO$1,1,0)*VLOOKUP($Z$2,DALYs!$A$2:$MW$40,'Intervention list'!FU$195+1,0)</f>
        <v>0</v>
      </c>
      <c r="FV159" s="0" t="n">
        <f aca="false">IF(ISNUMBER(FIND(FV$1,$D159))=$AO$1,1,0)*VLOOKUP($Z$2,DALYs!$A$2:$MW$40,'Intervention list'!FV$195+1,0)</f>
        <v>0</v>
      </c>
      <c r="FW159" s="0" t="n">
        <f aca="false">IF(ISNUMBER(FIND(FW$1,$D159))=$AO$1,1,0)*VLOOKUP($Z$2,DALYs!$A$2:$MW$40,'Intervention list'!FW$195+1,0)</f>
        <v>0</v>
      </c>
      <c r="FX159" s="0" t="n">
        <f aca="false">IF(ISNUMBER(FIND(FX$1,$D159))=$AO$1,1,0)*VLOOKUP($Z$2,DALYs!$A$2:$MW$40,'Intervention list'!FX$195+1,0)</f>
        <v>0</v>
      </c>
      <c r="FY159" s="0" t="n">
        <f aca="false">IF(ISNUMBER(FIND(FY$1,$D159))=$AO$1,1,0)*VLOOKUP($Z$2,DALYs!$A$2:$MW$40,'Intervention list'!FY$195+1,0)</f>
        <v>0</v>
      </c>
      <c r="FZ159" s="0" t="n">
        <f aca="false">IF(ISNUMBER(FIND(FZ$1,$D159))=$AO$1,1,0)*VLOOKUP($Z$2,DALYs!$A$2:$MW$40,'Intervention list'!FZ$195+1,0)</f>
        <v>0</v>
      </c>
      <c r="GA159" s="0" t="n">
        <f aca="false">IF(ISNUMBER(FIND(GA$1,$D159))=$AO$1,1,0)*VLOOKUP($Z$2,DALYs!$A$2:$MW$40,'Intervention list'!GA$195+1,0)</f>
        <v>0</v>
      </c>
      <c r="GB159" s="0" t="n">
        <f aca="false">IF(ISNUMBER(FIND(GB$1,$D159))=$AO$1,1,0)*VLOOKUP($Z$2,DALYs!$A$2:$MW$40,'Intervention list'!GB$195+1,0)</f>
        <v>0</v>
      </c>
      <c r="GC159" s="0" t="n">
        <f aca="false">IF(ISNUMBER(FIND(GC$1,$D159))=$AO$1,1,0)*VLOOKUP($Z$2,DALYs!$A$2:$MW$40,'Intervention list'!GC$195+1,0)</f>
        <v>0</v>
      </c>
      <c r="GD159" s="0" t="n">
        <f aca="false">IF(ISNUMBER(FIND(GD$1,$D159))=$AO$1,1,0)*VLOOKUP($Z$2,DALYs!$A$2:$MW$40,'Intervention list'!GD$195+1,0)</f>
        <v>0</v>
      </c>
      <c r="GE159" s="0" t="n">
        <f aca="false">IF(ISNUMBER(FIND(GE$1,$D159))=$AO$1,1,0)*VLOOKUP($Z$2,DALYs!$A$2:$MW$40,'Intervention list'!GE$195+1,0)</f>
        <v>0</v>
      </c>
      <c r="GF159" s="0" t="n">
        <f aca="false">IF(ISNUMBER(FIND(GF$1,$D159))=$AO$1,1,0)*VLOOKUP($Z$2,DALYs!$A$2:$MW$40,'Intervention list'!GF$195+1,0)</f>
        <v>0</v>
      </c>
      <c r="GG159" s="0" t="n">
        <f aca="false">IF(ISNUMBER(FIND(GG$1,$D159))=$AO$1,1,0)*VLOOKUP($Z$2,DALYs!$A$2:$MW$40,'Intervention list'!GG$195+1,0)</f>
        <v>0</v>
      </c>
      <c r="GH159" s="0" t="n">
        <f aca="false">IF(ISNUMBER(FIND(GH$1,$D159))=$AO$1,1,0)*VLOOKUP($Z$2,DALYs!$A$2:$MW$40,'Intervention list'!GH$195+1,0)</f>
        <v>0</v>
      </c>
      <c r="GI159" s="0" t="n">
        <f aca="false">IF(ISNUMBER(FIND(GI$1,$D159))=$AO$1,1,0)*VLOOKUP($Z$2,DALYs!$A$2:$MW$40,'Intervention list'!GI$195+1,0)</f>
        <v>0</v>
      </c>
      <c r="GJ159" s="0" t="n">
        <f aca="false">IF(ISNUMBER(FIND(GJ$1,$D159))=$AO$1,1,0)*VLOOKUP($Z$2,DALYs!$A$2:$MW$40,'Intervention list'!GJ$195+1,0)</f>
        <v>0</v>
      </c>
      <c r="GK159" s="0" t="n">
        <f aca="false">IF(ISNUMBER(FIND(GK$1,$D159))=$AO$1,1,0)*VLOOKUP($Z$2,DALYs!$A$2:$MW$40,'Intervention list'!GK$195+1,0)</f>
        <v>0</v>
      </c>
      <c r="GL159" s="0" t="n">
        <f aca="false">IF(ISNUMBER(FIND(GL$1,$D159))=$AO$1,1,0)*VLOOKUP($Z$2,DALYs!$A$2:$MW$40,'Intervention list'!GL$195+1,0)</f>
        <v>0</v>
      </c>
      <c r="GM159" s="0" t="n">
        <f aca="false">IF(ISNUMBER(FIND(GM$1,$D159))=$AO$1,1,0)*VLOOKUP($Z$2,DALYs!$A$2:$MW$40,'Intervention list'!GM$195+1,0)</f>
        <v>0</v>
      </c>
      <c r="GN159" s="0" t="n">
        <f aca="false">IF(ISNUMBER(FIND(GN$1,$D159))=$AO$1,1,0)*VLOOKUP($Z$2,DALYs!$A$2:$MW$40,'Intervention list'!GN$195+1,0)</f>
        <v>0</v>
      </c>
      <c r="GO159" s="0" t="n">
        <f aca="false">IF(ISNUMBER(FIND(GO$1,$D159))=$AO$1,1,0)*VLOOKUP($Z$2,DALYs!$A$2:$MW$40,'Intervention list'!GO$195+1,0)</f>
        <v>0</v>
      </c>
      <c r="GP159" s="0" t="n">
        <f aca="false">IF(ISNUMBER(FIND(GP$1,$D159))=$AO$1,1,0)*VLOOKUP($Z$2,DALYs!$A$2:$MW$40,'Intervention list'!GP$195+1,0)</f>
        <v>0</v>
      </c>
      <c r="GQ159" s="0" t="n">
        <f aca="false">IF(ISNUMBER(FIND(GQ$1,$D159))=$AO$1,1,0)*VLOOKUP($Z$2,DALYs!$A$2:$MW$40,'Intervention list'!GQ$195+1,0)</f>
        <v>0</v>
      </c>
      <c r="GR159" s="0" t="n">
        <f aca="false">IF(ISNUMBER(FIND(GR$1,$D159))=$AO$1,1,0)*VLOOKUP($Z$2,DALYs!$A$2:$MW$40,'Intervention list'!GR$195+1,0)</f>
        <v>0</v>
      </c>
      <c r="GS159" s="0" t="n">
        <f aca="false">IF(ISNUMBER(FIND(GS$1,$D159))=$AO$1,1,0)*VLOOKUP($Z$2,DALYs!$A$2:$MW$40,'Intervention list'!GS$195+1,0)</f>
        <v>0</v>
      </c>
      <c r="GT159" s="0" t="n">
        <f aca="false">IF(ISNUMBER(FIND(GT$1,$D159))=$AO$1,1,0)*VLOOKUP($Z$2,DALYs!$A$2:$MW$40,'Intervention list'!GT$195+1,0)</f>
        <v>0</v>
      </c>
      <c r="GU159" s="0" t="n">
        <f aca="false">IF(ISNUMBER(FIND(GU$1,$D159))=$AO$1,1,0)*VLOOKUP($Z$2,DALYs!$A$2:$MW$40,'Intervention list'!GU$195+1,0)</f>
        <v>0</v>
      </c>
      <c r="GV159" s="0" t="n">
        <f aca="false">IF(ISNUMBER(FIND(GV$1,$D159))=$AO$1,1,0)*VLOOKUP($Z$2,DALYs!$A$2:$MW$40,'Intervention list'!GV$195+1,0)</f>
        <v>0</v>
      </c>
      <c r="GW159" s="0" t="n">
        <f aca="false">IF(ISNUMBER(FIND(GW$1,$D159))=$AO$1,1,0)*VLOOKUP($Z$2,DALYs!$A$2:$MW$40,'Intervention list'!GW$195+1,0)</f>
        <v>0</v>
      </c>
      <c r="GX159" s="0" t="n">
        <f aca="false">IF(ISNUMBER(FIND(GX$1,$D159))=$AO$1,1,0)*VLOOKUP($Z$2,DALYs!$A$2:$MW$40,'Intervention list'!GX$195+1,0)</f>
        <v>0</v>
      </c>
      <c r="GY159" s="0" t="n">
        <f aca="false">IF(ISNUMBER(FIND(GY$1,$D159))=$AO$1,1,0)*VLOOKUP($Z$2,DALYs!$A$2:$MW$40,'Intervention list'!GY$195+1,0)</f>
        <v>0</v>
      </c>
      <c r="GZ159" s="0" t="n">
        <f aca="false">IF(ISNUMBER(FIND(GZ$1,$D159))=$AO$1,1,0)*VLOOKUP($Z$2,DALYs!$A$2:$MW$40,'Intervention list'!GZ$195+1,0)</f>
        <v>0</v>
      </c>
      <c r="HA159" s="0" t="n">
        <f aca="false">IF(ISNUMBER(FIND(HA$1,$D159))=$AO$1,1,0)*VLOOKUP($Z$2,DALYs!$A$2:$MW$40,'Intervention list'!HA$195+1,0)</f>
        <v>0</v>
      </c>
      <c r="HB159" s="0" t="n">
        <f aca="false">IF(ISNUMBER(FIND(HB$1,$D159))=$AO$1,1,0)*VLOOKUP($Z$2,DALYs!$A$2:$MW$40,'Intervention list'!HB$195+1,0)</f>
        <v>0</v>
      </c>
      <c r="HC159" s="0" t="n">
        <f aca="false">IF(ISNUMBER(FIND(HC$1,$D159))=$AO$1,1,0)*VLOOKUP($Z$2,DALYs!$A$2:$MW$40,'Intervention list'!HC$195+1,0)</f>
        <v>0</v>
      </c>
      <c r="HD159" s="0" t="n">
        <f aca="false">IF(ISNUMBER(FIND(HD$1,$D159))=$AO$1,1,0)*VLOOKUP($Z$2,DALYs!$A$2:$MW$40,'Intervention list'!HD$195+1,0)</f>
        <v>0</v>
      </c>
      <c r="HE159" s="0" t="n">
        <f aca="false">IF(ISNUMBER(FIND(HE$1,$D159))=$AO$1,1,0)*VLOOKUP($Z$2,DALYs!$A$2:$MW$40,'Intervention list'!HE$195+1,0)</f>
        <v>0</v>
      </c>
      <c r="HF159" s="0" t="n">
        <f aca="false">IF(ISNUMBER(FIND(HF$1,$D159))=$AO$1,1,0)*VLOOKUP($Z$2,DALYs!$A$2:$MW$40,'Intervention list'!HF$195+1,0)</f>
        <v>0</v>
      </c>
      <c r="HG159" s="0" t="n">
        <f aca="false">IF(ISNUMBER(FIND(HG$1,$D159))=$AO$1,1,0)*VLOOKUP($Z$2,DALYs!$A$2:$MW$40,'Intervention list'!HG$195+1,0)</f>
        <v>0</v>
      </c>
      <c r="HH159" s="0" t="n">
        <f aca="false">IF(ISNUMBER(FIND(HH$1,$D159))=$AO$1,1,0)*VLOOKUP($Z$2,DALYs!$A$2:$MW$40,'Intervention list'!HH$195+1,0)</f>
        <v>0</v>
      </c>
      <c r="HI159" s="0" t="n">
        <f aca="false">IF(ISNUMBER(FIND(HI$1,$D159))=$AO$1,1,0)*VLOOKUP($Z$2,DALYs!$A$2:$MW$40,'Intervention list'!HI$195+1,0)</f>
        <v>0</v>
      </c>
      <c r="HJ159" s="0" t="n">
        <f aca="false">IF(ISNUMBER(FIND(HJ$1,$D159))=$AO$1,1,0)*VLOOKUP($Z$2,DALYs!$A$2:$MW$40,'Intervention list'!HJ$195+1,0)</f>
        <v>0</v>
      </c>
      <c r="HK159" s="0" t="n">
        <f aca="false">IF(ISNUMBER(FIND(HK$1,$D159))=$AO$1,1,0)*VLOOKUP($Z$2,DALYs!$A$2:$MW$40,'Intervention list'!HK$195+1,0)</f>
        <v>0</v>
      </c>
      <c r="HL159" s="0" t="n">
        <f aca="false">IF(ISNUMBER(FIND(HL$1,$D159))=$AO$1,1,0)*VLOOKUP($Z$2,DALYs!$A$2:$MW$40,'Intervention list'!HL$195+1,0)</f>
        <v>0</v>
      </c>
      <c r="HM159" s="0" t="n">
        <f aca="false">IF(ISNUMBER(FIND(HM$1,$D159))=$AO$1,1,0)*VLOOKUP($Z$2,DALYs!$A$2:$MW$40,'Intervention list'!HM$195+1,0)</f>
        <v>0</v>
      </c>
      <c r="HN159" s="0" t="n">
        <f aca="false">IF(ISNUMBER(FIND(HN$1,$D159))=$AO$1,1,0)*VLOOKUP($Z$2,DALYs!$A$2:$MW$40,'Intervention list'!HN$195+1,0)</f>
        <v>0</v>
      </c>
      <c r="HO159" s="0" t="n">
        <f aca="false">IF(ISNUMBER(FIND(HO$1,$D159))=$AO$1,1,0)*VLOOKUP($Z$2,DALYs!$A$2:$MW$40,'Intervention list'!HO$195+1,0)</f>
        <v>0</v>
      </c>
      <c r="HP159" s="0" t="n">
        <f aca="false">IF(ISNUMBER(FIND(HP$1,$D159))=$AO$1,1,0)*VLOOKUP($Z$2,DALYs!$A$2:$MW$40,'Intervention list'!HP$195+1,0)</f>
        <v>0</v>
      </c>
      <c r="HQ159" s="0" t="n">
        <f aca="false">IF(ISNUMBER(FIND(HQ$1,$D159))=$AO$1,1,0)*VLOOKUP($Z$2,DALYs!$A$2:$MW$40,'Intervention list'!HQ$195+1,0)</f>
        <v>0</v>
      </c>
      <c r="HR159" s="0" t="n">
        <f aca="false">IF(ISNUMBER(FIND(HR$1,$D159))=$AO$1,1,0)*VLOOKUP($Z$2,DALYs!$A$2:$MW$40,'Intervention list'!HR$195+1,0)</f>
        <v>0</v>
      </c>
      <c r="HS159" s="0" t="n">
        <f aca="false">IF(ISNUMBER(FIND(HS$1,$D159))=$AO$1,1,0)*VLOOKUP($Z$2,DALYs!$A$2:$MW$40,'Intervention list'!HS$195+1,0)</f>
        <v>0</v>
      </c>
      <c r="HT159" s="0" t="n">
        <f aca="false">IF(ISNUMBER(FIND(HT$1,$D159))=$AO$1,1,0)*VLOOKUP($Z$2,DALYs!$A$2:$MW$40,'Intervention list'!HT$195+1,0)</f>
        <v>0</v>
      </c>
      <c r="HU159" s="0" t="n">
        <f aca="false">IF(ISNUMBER(FIND(HU$1,$D159))=$AO$1,1,0)*VLOOKUP($Z$2,DALYs!$A$2:$MW$40,'Intervention list'!HU$195+1,0)</f>
        <v>0</v>
      </c>
      <c r="HV159" s="0" t="n">
        <f aca="false">IF(ISNUMBER(FIND(HV$1,$D159))=$AO$1,1,0)*VLOOKUP($Z$2,DALYs!$A$2:$MW$40,'Intervention list'!HV$195+1,0)</f>
        <v>0</v>
      </c>
      <c r="HW159" s="0" t="n">
        <f aca="false">IF(ISNUMBER(FIND(HW$1,$D159))=$AO$1,1,0)*VLOOKUP($Z$2,DALYs!$A$2:$MW$40,'Intervention list'!HW$195+1,0)</f>
        <v>0</v>
      </c>
      <c r="HX159" s="0" t="n">
        <f aca="false">IF(ISNUMBER(FIND(HX$1,$D159))=$AO$1,1,0)*VLOOKUP($Z$2,DALYs!$A$2:$MW$40,'Intervention list'!HX$195+1,0)</f>
        <v>0</v>
      </c>
      <c r="HY159" s="0" t="n">
        <f aca="false">IF(ISNUMBER(FIND(HY$1,$D159))=$AO$1,1,0)*VLOOKUP($Z$2,DALYs!$A$2:$MW$40,'Intervention list'!HY$195+1,0)</f>
        <v>0</v>
      </c>
      <c r="HZ159" s="0" t="n">
        <f aca="false">IF(ISNUMBER(FIND(HZ$1,$D159))=$AO$1,1,0)*VLOOKUP($Z$2,DALYs!$A$2:$MW$40,'Intervention list'!HZ$195+1,0)</f>
        <v>0</v>
      </c>
      <c r="IA159" s="0" t="n">
        <f aca="false">IF(ISNUMBER(FIND(IA$1,$D159))=$AO$1,1,0)*VLOOKUP($Z$2,DALYs!$A$2:$MW$40,'Intervention list'!IA$195+1,0)</f>
        <v>0</v>
      </c>
      <c r="IB159" s="0" t="n">
        <f aca="false">IF(ISNUMBER(FIND(IB$1,$D159))=$AO$1,1,0)*VLOOKUP($Z$2,DALYs!$A$2:$MW$40,'Intervention list'!IB$195+1,0)</f>
        <v>0</v>
      </c>
      <c r="IC159" s="0" t="n">
        <f aca="false">IF(ISNUMBER(FIND(IC$1,$D159))=$AO$1,1,0)*VLOOKUP($Z$2,DALYs!$A$2:$MW$40,'Intervention list'!IC$195+1,0)</f>
        <v>0</v>
      </c>
      <c r="ID159" s="0" t="n">
        <f aca="false">IF(ISNUMBER(FIND(ID$1,$D159))=$AO$1,1,0)*VLOOKUP($Z$2,DALYs!$A$2:$MW$40,'Intervention list'!ID$195+1,0)</f>
        <v>0</v>
      </c>
      <c r="IE159" s="0" t="n">
        <f aca="false">IF(ISNUMBER(FIND(IE$1,$D159))=$AO$1,1,0)*VLOOKUP($Z$2,DALYs!$A$2:$MW$40,'Intervention list'!IE$195+1,0)</f>
        <v>0</v>
      </c>
      <c r="IF159" s="0" t="n">
        <f aca="false">IF(ISNUMBER(FIND(IF$1,$D159))=$AO$1,1,0)*VLOOKUP($Z$2,DALYs!$A$2:$MW$40,'Intervention list'!IF$195+1,0)</f>
        <v>0</v>
      </c>
      <c r="IG159" s="0" t="n">
        <f aca="false">IF(ISNUMBER(FIND(IG$1,$D159))=$AO$1,1,0)*VLOOKUP($Z$2,DALYs!$A$2:$MW$40,'Intervention list'!IG$195+1,0)</f>
        <v>0</v>
      </c>
      <c r="IH159" s="0" t="n">
        <f aca="false">IF(ISNUMBER(FIND(IH$1,$D159))=$AO$1,1,0)*VLOOKUP($Z$2,DALYs!$A$2:$MW$40,'Intervention list'!IH$195+1,0)</f>
        <v>0</v>
      </c>
      <c r="II159" s="0" t="n">
        <f aca="false">IF(ISNUMBER(FIND(II$1,$D159))=$AO$1,1,0)*VLOOKUP($Z$2,DALYs!$A$2:$MW$40,'Intervention list'!II$195+1,0)</f>
        <v>0</v>
      </c>
      <c r="IJ159" s="0" t="n">
        <f aca="false">IF(ISNUMBER(FIND(IJ$1,$D159))=$AO$1,1,0)*VLOOKUP($Z$2,DALYs!$A$2:$MW$40,'Intervention list'!IJ$195+1,0)</f>
        <v>0</v>
      </c>
      <c r="IK159" s="0" t="n">
        <f aca="false">IF(ISNUMBER(FIND(IK$1,$D159))=$AO$1,1,0)*VLOOKUP($Z$2,DALYs!$A$2:$MW$40,'Intervention list'!IK$195+1,0)</f>
        <v>0</v>
      </c>
      <c r="IL159" s="0" t="n">
        <f aca="false">IF(ISNUMBER(FIND(IL$1,$D159))=$AO$1,1,0)*VLOOKUP($Z$2,DALYs!$A$2:$MW$40,'Intervention list'!IL$195+1,0)</f>
        <v>0</v>
      </c>
      <c r="IM159" s="0" t="n">
        <f aca="false">IF(ISNUMBER(FIND(IM$1,$D159))=$AO$1,1,0)*VLOOKUP($Z$2,DALYs!$A$2:$MW$40,'Intervention list'!IM$195+1,0)</f>
        <v>0</v>
      </c>
      <c r="IN159" s="0" t="n">
        <f aca="false">IF(ISNUMBER(FIND(IN$1,$D159))=$AO$1,1,0)*VLOOKUP($Z$2,DALYs!$A$2:$MW$40,'Intervention list'!IN$195+1,0)</f>
        <v>0</v>
      </c>
      <c r="IO159" s="0" t="n">
        <f aca="false">IF(ISNUMBER(FIND(IO$1,$D159))=$AO$1,1,0)*VLOOKUP($Z$2,DALYs!$A$2:$MW$40,'Intervention list'!IO$195+1,0)</f>
        <v>0</v>
      </c>
      <c r="IP159" s="0" t="n">
        <f aca="false">IF(ISNUMBER(FIND(IP$1,$D159))=$AO$1,1,0)*VLOOKUP($Z$2,DALYs!$A$2:$MW$40,'Intervention list'!IP$195+1,0)</f>
        <v>0</v>
      </c>
      <c r="IQ159" s="0" t="n">
        <f aca="false">IF(ISNUMBER(FIND(IQ$1,$D159))=$AO$1,1,0)*VLOOKUP($Z$2,DALYs!$A$2:$MW$40,'Intervention list'!IQ$195+1,0)</f>
        <v>0</v>
      </c>
      <c r="IR159" s="0" t="n">
        <f aca="false">IF(ISNUMBER(FIND(IR$1,$D159))=$AO$1,1,0)*VLOOKUP($Z$2,DALYs!$A$2:$MW$40,'Intervention list'!IR$195+1,0)</f>
        <v>0</v>
      </c>
      <c r="IS159" s="0" t="n">
        <f aca="false">IF(ISNUMBER(FIND(IS$1,$D159))=$AO$1,1,0)*VLOOKUP($Z$2,DALYs!$A$2:$MW$40,'Intervention list'!IS$195+1,0)</f>
        <v>0</v>
      </c>
      <c r="IT159" s="0" t="n">
        <f aca="false">IF(ISNUMBER(FIND(IT$1,$D159))=$AO$1,1,0)*VLOOKUP($Z$2,DALYs!$A$2:$MW$40,'Intervention list'!IT$195+1,0)</f>
        <v>0</v>
      </c>
      <c r="IU159" s="0" t="n">
        <f aca="false">IF(ISNUMBER(FIND(IU$1,$D159))=$AO$1,1,0)*VLOOKUP($Z$2,DALYs!$A$2:$MW$40,'Intervention list'!IU$195+1,0)</f>
        <v>0</v>
      </c>
      <c r="IV159" s="0" t="n">
        <f aca="false">IF(ISNUMBER(FIND(IV$1,$D159))=$AO$1,1,0)*VLOOKUP($Z$2,DALYs!$A$2:$MW$40,'Intervention list'!IV$195+1,0)</f>
        <v>0</v>
      </c>
      <c r="IW159" s="0" t="n">
        <f aca="false">IF(ISNUMBER(FIND(IW$1,$D159))=$AO$1,1,0)*VLOOKUP($Z$2,DALYs!$A$2:$MW$40,'Intervention list'!IW$195+1,0)</f>
        <v>0</v>
      </c>
      <c r="IX159" s="0" t="n">
        <f aca="false">IF(ISNUMBER(FIND(IX$1,$D159))=$AO$1,1,0)*VLOOKUP($Z$2,DALYs!$A$2:$MW$40,'Intervention list'!IX$195+1,0)</f>
        <v>0</v>
      </c>
      <c r="IY159" s="0" t="n">
        <f aca="false">IF(ISNUMBER(FIND(IY$1,$D159))=$AO$1,1,0)*VLOOKUP($Z$2,DALYs!$A$2:$MW$40,'Intervention list'!IY$195+1,0)</f>
        <v>0</v>
      </c>
      <c r="IZ159" s="0" t="n">
        <f aca="false">IF(ISNUMBER(FIND(IZ$1,$D159))=$AO$1,1,0)*VLOOKUP($Z$2,DALYs!$A$2:$MW$40,'Intervention list'!IZ$195+1,0)</f>
        <v>0</v>
      </c>
      <c r="JA159" s="0" t="n">
        <f aca="false">IF(ISNUMBER(FIND(JA$1,$D159))=$AO$1,1,0)*VLOOKUP($Z$2,DALYs!$A$2:$MW$40,'Intervention list'!JA$195+1,0)</f>
        <v>0</v>
      </c>
      <c r="JB159" s="0" t="n">
        <f aca="false">IF(ISNUMBER(FIND(JB$1,$D159))=$AO$1,1,0)*VLOOKUP($Z$2,DALYs!$A$2:$MW$40,'Intervention list'!JB$195+1,0)</f>
        <v>0</v>
      </c>
      <c r="JC159" s="0" t="n">
        <f aca="false">IF(ISNUMBER(FIND(JC$1,$D159))=$AO$1,1,0)*VLOOKUP($Z$2,DALYs!$A$2:$MW$40,'Intervention list'!JC$195+1,0)</f>
        <v>0</v>
      </c>
      <c r="JD159" s="0" t="n">
        <f aca="false">IF(ISNUMBER(FIND(JD$1,$D159))=$AO$1,1,0)*VLOOKUP($Z$2,DALYs!$A$2:$MW$40,'Intervention list'!JD$195+1,0)</f>
        <v>0</v>
      </c>
      <c r="JE159" s="0" t="n">
        <f aca="false">IF(ISNUMBER(FIND(JE$1,$D159))=$AO$1,1,0)*VLOOKUP($Z$2,DALYs!$A$2:$MW$40,'Intervention list'!JE$195+1,0)</f>
        <v>0</v>
      </c>
      <c r="JF159" s="0" t="n">
        <f aca="false">IF(ISNUMBER(FIND(JF$1,$D159))=$AO$1,1,0)*VLOOKUP($Z$2,DALYs!$A$2:$MW$40,'Intervention list'!JF$195+1,0)</f>
        <v>0</v>
      </c>
      <c r="JG159" s="0" t="n">
        <f aca="false">IF(ISNUMBER(FIND(JG$1,$D159))=$AO$1,1,0)*VLOOKUP($Z$2,DALYs!$A$2:$MW$40,'Intervention list'!JG$195+1,0)</f>
        <v>0</v>
      </c>
      <c r="JH159" s="0" t="n">
        <f aca="false">IF(ISNUMBER(FIND(JH$1,$D159))=$AO$1,1,0)*VLOOKUP($Z$2,DALYs!$A$2:$MW$40,'Intervention list'!JH$195+1,0)</f>
        <v>0</v>
      </c>
      <c r="JI159" s="0" t="n">
        <f aca="false">IF(ISNUMBER(FIND(JI$1,$D159))=$AO$1,1,0)*VLOOKUP($Z$2,DALYs!$A$2:$MW$40,'Intervention list'!JI$195+1,0)</f>
        <v>0</v>
      </c>
      <c r="JJ159" s="0" t="n">
        <f aca="false">IF(ISNUMBER(FIND(JJ$1,$D159))=$AO$1,1,0)*VLOOKUP($Z$2,DALYs!$A$2:$MW$40,'Intervention list'!JJ$195+1,0)</f>
        <v>0</v>
      </c>
      <c r="JK159" s="0" t="n">
        <f aca="false">IF(ISNUMBER(FIND(JK$1,$D159))=$AO$1,1,0)*VLOOKUP($Z$2,DALYs!$A$2:$MW$40,'Intervention list'!JK$195+1,0)</f>
        <v>0</v>
      </c>
      <c r="JL159" s="0" t="n">
        <f aca="false">IF(ISNUMBER(FIND(JL$1,$D159))=$AO$1,1,0)*VLOOKUP($Z$2,DALYs!$A$2:$MW$40,'Intervention list'!JL$195+1,0)</f>
        <v>0</v>
      </c>
      <c r="JM159" s="0" t="n">
        <f aca="false">IF(ISNUMBER(FIND(JM$1,$D159))=$AO$1,1,0)*VLOOKUP($Z$2,DALYs!$A$2:$MW$40,'Intervention list'!JM$195+1,0)</f>
        <v>0</v>
      </c>
      <c r="JN159" s="0" t="n">
        <f aca="false">IF(ISNUMBER(FIND(JN$1,$D159))=$AO$1,1,0)*VLOOKUP($Z$2,DALYs!$A$2:$MW$40,'Intervention list'!JN$195+1,0)</f>
        <v>0</v>
      </c>
      <c r="JO159" s="0" t="n">
        <f aca="false">IF(ISNUMBER(FIND(JO$1,$D159))=$AO$1,1,0)*VLOOKUP($Z$2,DALYs!$A$2:$MW$40,'Intervention list'!JO$195+1,0)</f>
        <v>0</v>
      </c>
      <c r="JP159" s="0" t="n">
        <f aca="false">IF(ISNUMBER(FIND(JP$1,$D159))=$AO$1,1,0)*VLOOKUP($Z$2,DALYs!$A$2:$MW$40,'Intervention list'!JP$195+1,0)</f>
        <v>0</v>
      </c>
      <c r="JQ159" s="0" t="n">
        <f aca="false">IF(ISNUMBER(FIND(JQ$1,$D159))=$AO$1,1,0)*VLOOKUP($Z$2,DALYs!$A$2:$MW$40,'Intervention list'!JQ$195+1,0)</f>
        <v>0</v>
      </c>
      <c r="JR159" s="0" t="n">
        <f aca="false">IF(ISNUMBER(FIND(JR$1,$D159))=$AO$1,1,0)*VLOOKUP($Z$2,DALYs!$A$2:$MW$40,'Intervention list'!JR$195+1,0)</f>
        <v>0</v>
      </c>
      <c r="JS159" s="0" t="n">
        <f aca="false">IF(ISNUMBER(FIND(JS$1,$D159))=$AO$1,1,0)*VLOOKUP($Z$2,DALYs!$A$2:$MW$40,'Intervention list'!JS$195+1,0)</f>
        <v>0</v>
      </c>
      <c r="JT159" s="0" t="n">
        <f aca="false">IF(ISNUMBER(FIND(JT$1,$D159))=$AO$1,1,0)*VLOOKUP($Z$2,DALYs!$A$2:$MW$40,'Intervention list'!JT$195+1,0)</f>
        <v>0</v>
      </c>
      <c r="JU159" s="0" t="n">
        <f aca="false">IF(ISNUMBER(FIND(JU$1,$D159))=$AO$1,1,0)*VLOOKUP($Z$2,DALYs!$A$2:$MW$40,'Intervention list'!JU$195+1,0)</f>
        <v>0</v>
      </c>
      <c r="JV159" s="0" t="n">
        <f aca="false">IF(ISNUMBER(FIND(JV$1,$D159))=$AO$1,1,0)*VLOOKUP($Z$2,DALYs!$A$2:$MW$40,'Intervention list'!JV$195+1,0)</f>
        <v>0</v>
      </c>
      <c r="JW159" s="0" t="n">
        <f aca="false">IF(ISNUMBER(FIND(JW$1,$D159))=$AO$1,1,0)*VLOOKUP($Z$2,DALYs!$A$2:$MW$40,'Intervention list'!JW$195+1,0)</f>
        <v>0</v>
      </c>
      <c r="JX159" s="0" t="n">
        <f aca="false">IF(ISNUMBER(FIND(JX$1,$D159))=$AO$1,1,0)*VLOOKUP($Z$2,DALYs!$A$2:$MW$40,'Intervention list'!JX$195+1,0)</f>
        <v>0</v>
      </c>
      <c r="JY159" s="0" t="n">
        <f aca="false">IF(ISNUMBER(FIND(JY$1,$D159))=$AO$1,1,0)*VLOOKUP($Z$2,DALYs!$A$2:$MW$40,'Intervention list'!JY$195+1,0)</f>
        <v>0</v>
      </c>
      <c r="JZ159" s="0" t="n">
        <f aca="false">IF(ISNUMBER(FIND(JZ$1,$D159))=$AO$1,1,0)*VLOOKUP($Z$2,DALYs!$A$2:$MW$40,'Intervention list'!JZ$195+1,0)</f>
        <v>0</v>
      </c>
      <c r="KA159" s="0" t="n">
        <f aca="false">IF(ISNUMBER(FIND(KA$1,$D159))=$AO$1,1,0)*VLOOKUP($Z$2,DALYs!$A$2:$MW$40,'Intervention list'!KA$195+1,0)</f>
        <v>0</v>
      </c>
      <c r="KB159" s="0" t="n">
        <f aca="false">IF(ISNUMBER(FIND(KB$1,$D159))=$AO$1,1,0)*VLOOKUP($Z$2,DALYs!$A$2:$MW$40,'Intervention list'!KB$195+1,0)</f>
        <v>0</v>
      </c>
      <c r="KC159" s="0" t="n">
        <f aca="false">IF(ISNUMBER(FIND(KC$1,$D159))=$AO$1,1,0)*VLOOKUP($Z$2,DALYs!$A$2:$MW$40,'Intervention list'!KC$195+1,0)</f>
        <v>0</v>
      </c>
      <c r="KD159" s="0" t="n">
        <f aca="false">IF(ISNUMBER(FIND(KD$1,$D159))=$AO$1,1,0)*VLOOKUP($Z$2,DALYs!$A$2:$MW$40,'Intervention list'!KD$195+1,0)</f>
        <v>0</v>
      </c>
      <c r="KE159" s="0" t="n">
        <f aca="false">IF(ISNUMBER(FIND(KE$1,$D159))=$AO$1,1,0)*VLOOKUP($Z$2,DALYs!$A$2:$MW$40,'Intervention list'!KE$195+1,0)</f>
        <v>0</v>
      </c>
      <c r="KF159" s="0" t="n">
        <f aca="false">IF(ISNUMBER(FIND(KF$1,$D159))=$AO$1,1,0)*VLOOKUP($Z$2,DALYs!$A$2:$MW$40,'Intervention list'!KF$195+1,0)</f>
        <v>0</v>
      </c>
      <c r="KG159" s="0" t="n">
        <f aca="false">IF(ISNUMBER(FIND(KG$1,$D159))=$AO$1,1,0)*VLOOKUP($Z$2,DALYs!$A$2:$MW$40,'Intervention list'!KG$195+1,0)</f>
        <v>0</v>
      </c>
      <c r="KH159" s="0" t="n">
        <f aca="false">IF(ISNUMBER(FIND(KH$1,$D159))=$AO$1,1,0)*VLOOKUP($Z$2,DALYs!$A$2:$MW$40,'Intervention list'!KH$195+1,0)</f>
        <v>0</v>
      </c>
      <c r="KI159" s="0" t="n">
        <f aca="false">IF(ISNUMBER(FIND(KI$1,$D159))=$AO$1,1,0)*VLOOKUP($Z$2,DALYs!$A$2:$MW$40,'Intervention list'!KI$195+1,0)</f>
        <v>0</v>
      </c>
      <c r="KJ159" s="0" t="n">
        <f aca="false">IF(ISNUMBER(FIND(KJ$1,$D159))=$AO$1,1,0)*VLOOKUP($Z$2,DALYs!$A$2:$MW$40,'Intervention list'!KJ$195+1,0)</f>
        <v>0</v>
      </c>
      <c r="KK159" s="0" t="n">
        <f aca="false">IF(ISNUMBER(FIND(KK$1,$D159))=$AO$1,1,0)*VLOOKUP($Z$2,DALYs!$A$2:$MW$40,'Intervention list'!KK$195+1,0)</f>
        <v>0</v>
      </c>
      <c r="KL159" s="0" t="n">
        <f aca="false">IF(ISNUMBER(FIND(KL$1,$D159))=$AO$1,1,0)*VLOOKUP($Z$2,DALYs!$A$2:$MW$40,'Intervention list'!KL$195+1,0)</f>
        <v>0</v>
      </c>
      <c r="KM159" s="0" t="n">
        <f aca="false">IF(ISNUMBER(FIND(KM$1,$D159))=$AO$1,1,0)*VLOOKUP($Z$2,DALYs!$A$2:$MW$40,'Intervention list'!KM$195+1,0)</f>
        <v>0</v>
      </c>
      <c r="KN159" s="0" t="n">
        <f aca="false">IF(ISNUMBER(FIND(KN$1,$D159))=$AO$1,1,0)*VLOOKUP($Z$2,DALYs!$A$2:$MW$40,'Intervention list'!KN$195+1,0)</f>
        <v>0</v>
      </c>
      <c r="KO159" s="0" t="n">
        <f aca="false">IF(ISNUMBER(FIND(KO$1,$D159))=$AO$1,1,0)*VLOOKUP($Z$2,DALYs!$A$2:$MW$40,'Intervention list'!KO$195+1,0)</f>
        <v>0</v>
      </c>
      <c r="KP159" s="0" t="n">
        <f aca="false">IF(ISNUMBER(FIND(KP$1,$D159))=$AO$1,1,0)*VLOOKUP($Z$2,DALYs!$A$2:$MW$40,'Intervention list'!KP$195+1,0)</f>
        <v>0</v>
      </c>
      <c r="KQ159" s="0" t="n">
        <f aca="false">IF(ISNUMBER(FIND(KQ$1,$D159))=$AO$1,1,0)*VLOOKUP($Z$2,DALYs!$A$2:$MW$40,'Intervention list'!KQ$195+1,0)</f>
        <v>0</v>
      </c>
      <c r="KR159" s="0" t="n">
        <f aca="false">IF(ISNUMBER(FIND(KR$1,$D159))=$AO$1,1,0)*VLOOKUP($Z$2,DALYs!$A$2:$MW$40,'Intervention list'!KR$195+1,0)</f>
        <v>0</v>
      </c>
      <c r="KS159" s="0" t="n">
        <f aca="false">IF(ISNUMBER(FIND(KS$1,$D159))=$AO$1,1,0)*VLOOKUP($Z$2,DALYs!$A$2:$MW$40,'Intervention list'!KS$195+1,0)</f>
        <v>0</v>
      </c>
      <c r="KT159" s="0" t="n">
        <f aca="false">IF(ISNUMBER(FIND(KT$1,$D159))=$AO$1,1,0)*VLOOKUP($Z$2,DALYs!$A$2:$MW$40,'Intervention list'!KT$195+1,0)</f>
        <v>0</v>
      </c>
      <c r="KU159" s="0" t="n">
        <f aca="false">IF(ISNUMBER(FIND(KU$1,$D159))=$AO$1,1,0)*VLOOKUP($Z$2,DALYs!$A$2:$MW$40,'Intervention list'!KU$195+1,0)</f>
        <v>0</v>
      </c>
      <c r="KV159" s="0" t="n">
        <f aca="false">IF(ISNUMBER(FIND(KV$1,$D159))=$AO$1,1,0)*VLOOKUP($Z$2,DALYs!$A$2:$MW$40,'Intervention list'!KV$195+1,0)</f>
        <v>0</v>
      </c>
      <c r="KW159" s="0" t="n">
        <f aca="false">IF(ISNUMBER(FIND(KW$1,$D159))=$AO$1,1,0)*VLOOKUP($Z$2,DALYs!$A$2:$MW$40,'Intervention list'!KW$195+1,0)</f>
        <v>0</v>
      </c>
      <c r="KX159" s="0" t="n">
        <f aca="false">IF(ISNUMBER(FIND(KX$1,$D159))=$AO$1,1,0)*VLOOKUP($Z$2,DALYs!$A$2:$MW$40,'Intervention list'!KX$195+1,0)</f>
        <v>0</v>
      </c>
      <c r="KY159" s="0" t="n">
        <f aca="false">IF(ISNUMBER(FIND(KY$1,$D159))=$AO$1,1,0)*VLOOKUP($Z$2,DALYs!$A$2:$MW$40,'Intervention list'!KY$195+1,0)</f>
        <v>0</v>
      </c>
      <c r="KZ159" s="0" t="n">
        <f aca="false">IF(ISNUMBER(FIND(KZ$1,$D159))=$AO$1,1,0)*VLOOKUP($Z$2,DALYs!$A$2:$MW$40,'Intervention list'!KZ$195+1,0)</f>
        <v>0</v>
      </c>
      <c r="LA159" s="0" t="n">
        <f aca="false">IF(ISNUMBER(FIND(LA$1,$D159))=$AO$1,1,0)*VLOOKUP($Z$2,DALYs!$A$2:$MW$40,'Intervention list'!LA$195+1,0)</f>
        <v>0</v>
      </c>
      <c r="LB159" s="0" t="n">
        <f aca="false">IF(ISNUMBER(FIND(LB$1,$D159))=$AO$1,1,0)*VLOOKUP($Z$2,DALYs!$A$2:$MW$40,'Intervention list'!LB$195+1,0)</f>
        <v>0</v>
      </c>
      <c r="LC159" s="0" t="n">
        <f aca="false">IF(ISNUMBER(FIND(LC$1,$D159))=$AO$1,1,0)*VLOOKUP($Z$2,DALYs!$A$2:$MW$40,'Intervention list'!LC$195+1,0)</f>
        <v>0</v>
      </c>
      <c r="LD159" s="0" t="n">
        <f aca="false">IF(ISNUMBER(FIND(LD$1,$D159))=$AO$1,1,0)*VLOOKUP($Z$2,DALYs!$A$2:$MW$40,'Intervention list'!LD$195+1,0)</f>
        <v>0</v>
      </c>
      <c r="LE159" s="0" t="n">
        <f aca="false">IF(ISNUMBER(FIND(LE$1,$D159))=$AO$1,1,0)*VLOOKUP($Z$2,DALYs!$A$2:$MW$40,'Intervention list'!LE$195+1,0)</f>
        <v>0</v>
      </c>
      <c r="LF159" s="0" t="n">
        <f aca="false">IF(ISNUMBER(FIND(LF$1,$D159))=$AO$1,1,0)*VLOOKUP($Z$2,DALYs!$A$2:$MW$40,'Intervention list'!LF$195+1,0)</f>
        <v>0</v>
      </c>
      <c r="LG159" s="0" t="n">
        <f aca="false">IF(ISNUMBER(FIND(LG$1,$D159))=$AO$1,1,0)*VLOOKUP($Z$2,DALYs!$A$2:$MW$40,'Intervention list'!LG$195+1,0)</f>
        <v>0</v>
      </c>
      <c r="LH159" s="0" t="n">
        <f aca="false">IF(ISNUMBER(FIND(LH$1,$D159))=$AO$1,1,0)*VLOOKUP($Z$2,DALYs!$A$2:$MW$40,'Intervention list'!LH$195+1,0)</f>
        <v>0</v>
      </c>
      <c r="LI159" s="0" t="n">
        <f aca="false">IF(ISNUMBER(FIND(LI$1,$D159))=$AO$1,1,0)*VLOOKUP($Z$2,DALYs!$A$2:$MW$40,'Intervention list'!LI$195+1,0)</f>
        <v>0</v>
      </c>
      <c r="LJ159" s="0" t="n">
        <f aca="false">IF(ISNUMBER(FIND(LJ$1,$D159))=$AO$1,1,0)*VLOOKUP($Z$2,DALYs!$A$2:$MW$40,'Intervention list'!LJ$195+1,0)</f>
        <v>0</v>
      </c>
      <c r="LK159" s="0" t="n">
        <f aca="false">IF(ISNUMBER(FIND(LK$1,$D159))=$AO$1,1,0)*VLOOKUP($Z$2,DALYs!$A$2:$MW$40,'Intervention list'!LK$195+1,0)</f>
        <v>0</v>
      </c>
      <c r="LL159" s="0" t="n">
        <f aca="false">IF(ISNUMBER(FIND(LL$1,$D159))=$AO$1,1,0)*VLOOKUP($Z$2,DALYs!$A$2:$MW$40,'Intervention list'!LL$195+1,0)</f>
        <v>0</v>
      </c>
      <c r="LM159" s="0" t="n">
        <f aca="false">IF(ISNUMBER(FIND(LM$1,$D159))=$AO$1,1,0)*VLOOKUP($Z$2,DALYs!$A$2:$MW$40,'Intervention list'!LM$195+1,0)</f>
        <v>0</v>
      </c>
      <c r="LN159" s="0" t="n">
        <f aca="false">IF(ISNUMBER(FIND(LN$1,$D159))=$AO$1,1,0)*VLOOKUP($Z$2,DALYs!$A$2:$MW$40,'Intervention list'!LN$195+1,0)</f>
        <v>0</v>
      </c>
      <c r="LO159" s="0" t="n">
        <f aca="false">IF(ISNUMBER(FIND(LO$1,$D159))=$AO$1,1,0)*VLOOKUP($Z$2,DALYs!$A$2:$MW$40,'Intervention list'!LO$195+1,0)</f>
        <v>0</v>
      </c>
      <c r="LP159" s="0" t="n">
        <f aca="false">IF(ISNUMBER(FIND(LP$1,$D159))=$AO$1,1,0)*VLOOKUP($Z$2,DALYs!$A$2:$MW$40,'Intervention list'!LP$195+1,0)</f>
        <v>0</v>
      </c>
      <c r="LQ159" s="0" t="n">
        <f aca="false">IF(ISNUMBER(FIND(LQ$1,$D159))=$AO$1,1,0)*VLOOKUP($Z$2,DALYs!$A$2:$MW$40,'Intervention list'!LQ$195+1,0)</f>
        <v>0</v>
      </c>
      <c r="LR159" s="0" t="n">
        <f aca="false">IF(ISNUMBER(FIND(LR$1,$D159))=$AO$1,1,0)*VLOOKUP($Z$2,DALYs!$A$2:$MW$40,'Intervention list'!LR$195+1,0)</f>
        <v>0</v>
      </c>
      <c r="LS159" s="0" t="n">
        <f aca="false">IF(ISNUMBER(FIND(LS$1,$D159))=$AO$1,1,0)*VLOOKUP($Z$2,DALYs!$A$2:$MW$40,'Intervention list'!LS$195+1,0)</f>
        <v>0</v>
      </c>
      <c r="LT159" s="0" t="n">
        <f aca="false">IF(ISNUMBER(FIND(LT$1,$D159))=$AO$1,1,0)*VLOOKUP($Z$2,DALYs!$A$2:$MW$40,'Intervention list'!LT$195+1,0)</f>
        <v>0</v>
      </c>
      <c r="LU159" s="0" t="n">
        <f aca="false">IF(ISNUMBER(FIND(LU$1,$D159))=$AO$1,1,0)*VLOOKUP($Z$2,DALYs!$A$2:$MW$40,'Intervention list'!LU$195+1,0)</f>
        <v>0</v>
      </c>
      <c r="LV159" s="0" t="n">
        <f aca="false">IF(ISNUMBER(FIND(LV$1,$D159))=$AO$1,1,0)*VLOOKUP($Z$2,DALYs!$A$2:$MW$40,'Intervention list'!LV$195+1,0)</f>
        <v>0</v>
      </c>
      <c r="LW159" s="0" t="n">
        <f aca="false">IF(ISNUMBER(FIND(LW$1,$D159))=$AO$1,1,0)*VLOOKUP($Z$2,DALYs!$A$2:$MW$40,'Intervention list'!LW$195+1,0)</f>
        <v>0</v>
      </c>
      <c r="LX159" s="0" t="n">
        <f aca="false">IF(ISNUMBER(FIND(LX$1,$D159))=$AO$1,1,0)*VLOOKUP($Z$2,DALYs!$A$2:$MW$40,'Intervention list'!LX$195+1,0)</f>
        <v>0</v>
      </c>
      <c r="LY159" s="0" t="n">
        <f aca="false">IF(ISNUMBER(FIND(LY$1,$D159))=$AO$1,1,0)*VLOOKUP($Z$2,DALYs!$A$2:$MW$40,'Intervention list'!LY$195+1,0)</f>
        <v>0</v>
      </c>
      <c r="LZ159" s="0" t="n">
        <f aca="false">IF(ISNUMBER(FIND(LZ$1,$D159))=$AO$1,1,0)*VLOOKUP($Z$2,DALYs!$A$2:$MW$40,'Intervention list'!LZ$195+1,0)</f>
        <v>0</v>
      </c>
      <c r="MA159" s="0" t="n">
        <f aca="false">IF(ISNUMBER(FIND(MA$1,$D159))=$AO$1,1,0)*VLOOKUP($Z$2,DALYs!$A$2:$MW$40,'Intervention list'!MA$195+1,0)</f>
        <v>0</v>
      </c>
      <c r="MB159" s="0" t="n">
        <f aca="false">IF(ISNUMBER(FIND(MB$1,$D159))=$AO$1,1,0)*VLOOKUP($Z$2,DALYs!$A$2:$MW$40,'Intervention list'!MB$195+1,0)</f>
        <v>0</v>
      </c>
      <c r="MC159" s="0" t="n">
        <f aca="false">IF(ISNUMBER(FIND(MC$1,$D159))=$AO$1,1,0)*VLOOKUP($Z$2,DALYs!$A$2:$MW$40,'Intervention list'!MC$195+1,0)</f>
        <v>0</v>
      </c>
      <c r="MD159" s="0" t="n">
        <f aca="false">IF(ISNUMBER(FIND(MD$1,$D159))=$AO$1,1,0)*VLOOKUP($Z$2,DALYs!$A$2:$MW$40,'Intervention list'!MD$195+1,0)</f>
        <v>0</v>
      </c>
      <c r="ME159" s="0" t="n">
        <f aca="false">IF(ISNUMBER(FIND(ME$1,$D159))=$AO$1,1,0)*VLOOKUP($Z$2,DALYs!$A$2:$MW$40,'Intervention list'!ME$195+1,0)</f>
        <v>0</v>
      </c>
      <c r="MF159" s="0" t="n">
        <f aca="false">IF(ISNUMBER(FIND(MF$1,$D159))=$AO$1,1,0)*VLOOKUP($Z$2,DALYs!$A$2:$MW$40,'Intervention list'!MF$195+1,0)</f>
        <v>0</v>
      </c>
      <c r="MG159" s="0" t="n">
        <f aca="false">IF(ISNUMBER(FIND(MG$1,$D159))=$AO$1,1,0)*VLOOKUP($Z$2,DALYs!$A$2:$MW$40,'Intervention list'!MG$195+1,0)</f>
        <v>0</v>
      </c>
      <c r="MH159" s="0" t="n">
        <f aca="false">IF(ISNUMBER(FIND(MH$1,$D159))=$AO$1,1,0)*VLOOKUP($Z$2,DALYs!$A$2:$MW$40,'Intervention list'!MH$195+1,0)</f>
        <v>0</v>
      </c>
      <c r="MI159" s="0" t="n">
        <f aca="false">IF(ISNUMBER(FIND(MI$1,$D159))=$AO$1,1,0)*VLOOKUP($Z$2,DALYs!$A$2:$MW$40,'Intervention list'!MI$195+1,0)</f>
        <v>0</v>
      </c>
      <c r="MJ159" s="0" t="n">
        <f aca="false">IF(ISNUMBER(FIND(MJ$1,$D159))=$AO$1,1,0)*VLOOKUP($Z$2,DALYs!$A$2:$MW$40,'Intervention list'!MJ$195+1,0)</f>
        <v>0</v>
      </c>
      <c r="MK159" s="0" t="n">
        <f aca="false">IF(ISNUMBER(FIND(MK$1,$D159))=$AO$1,1,0)*VLOOKUP($Z$2,DALYs!$A$2:$MW$40,'Intervention list'!MK$195+1,0)</f>
        <v>0</v>
      </c>
      <c r="ML159" s="0" t="n">
        <f aca="false">IF(ISNUMBER(FIND(ML$1,$D159))=$AO$1,1,0)*VLOOKUP($Z$2,DALYs!$A$2:$MW$40,'Intervention list'!ML$195+1,0)</f>
        <v>0</v>
      </c>
      <c r="MM159" s="0" t="n">
        <f aca="false">IF(ISNUMBER(FIND(MM$1,$D159))=$AO$1,1,0)*VLOOKUP($Z$2,DALYs!$A$2:$MW$40,'Intervention list'!MM$195+1,0)</f>
        <v>0</v>
      </c>
      <c r="MN159" s="0" t="n">
        <f aca="false">IF(ISNUMBER(FIND(MN$1,$D159))=$AO$1,1,0)*VLOOKUP($Z$2,DALYs!$A$2:$MW$40,'Intervention list'!MN$195+1,0)</f>
        <v>0</v>
      </c>
      <c r="MO159" s="0" t="n">
        <f aca="false">IF(ISNUMBER(FIND(MO$1,$D159))=$AO$1,1,0)*VLOOKUP($Z$2,DALYs!$A$2:$MW$40,'Intervention list'!MO$195+1,0)</f>
        <v>0</v>
      </c>
      <c r="MP159" s="0" t="n">
        <f aca="false">IF(ISNUMBER(FIND(MP$1,$D159))=$AO$1,1,0)*VLOOKUP($Z$2,DALYs!$A$2:$MW$40,'Intervention list'!MP$195+1,0)</f>
        <v>0</v>
      </c>
      <c r="MQ159" s="0" t="n">
        <f aca="false">IF(ISNUMBER(FIND(MQ$1,$D159))=$AO$1,1,0)*VLOOKUP($Z$2,DALYs!$A$2:$MW$40,'Intervention list'!MQ$195+1,0)</f>
        <v>0</v>
      </c>
      <c r="MR159" s="0" t="n">
        <f aca="false">IF(ISNUMBER(FIND(MR$1,$D159))=$AO$1,1,0)*VLOOKUP($Z$2,DALYs!$A$2:$MW$40,'Intervention list'!MR$195+1,0)</f>
        <v>0</v>
      </c>
      <c r="MS159" s="0" t="n">
        <f aca="false">IF(ISNUMBER(FIND(MS$1,$D159))=$AO$1,1,0)*VLOOKUP($Z$2,DALYs!$A$2:$MW$40,'Intervention list'!MS$195+1,0)</f>
        <v>0</v>
      </c>
      <c r="MT159" s="0" t="n">
        <f aca="false">IF(ISNUMBER(FIND(MT$1,$D159))=$AO$1,1,0)*VLOOKUP($Z$2,DALYs!$A$2:$MW$40,'Intervention list'!MT$195+1,0)</f>
        <v>0</v>
      </c>
      <c r="MU159" s="0" t="n">
        <f aca="false">IF(ISNUMBER(FIND(MU$1,$D159))=$AO$1,1,0)*VLOOKUP($Z$2,DALYs!$A$2:$MW$40,'Intervention list'!MU$195+1,0)</f>
        <v>0</v>
      </c>
      <c r="MV159" s="0" t="n">
        <f aca="false">IF(ISNUMBER(FIND(MV$1,$D159))=$AO$1,1,0)*VLOOKUP($Z$2,DALYs!$A$2:$MW$40,'Intervention list'!MV$195+1,0)</f>
        <v>0</v>
      </c>
      <c r="MW159" s="0" t="n">
        <f aca="false">IF(ISNUMBER(FIND(MW$1,$D159))=$AO$1,1,0)*VLOOKUP($Z$2,DALYs!$A$2:$MW$40,'Intervention list'!MW$195+1,0)</f>
        <v>0</v>
      </c>
      <c r="MX159" s="0" t="n">
        <f aca="false">IF(ISNUMBER(FIND(MX$1,$D159))=$AO$1,1,0)*VLOOKUP($Z$2,DALYs!$A$2:$MW$40,'Intervention list'!MX$195+1,0)</f>
        <v>0</v>
      </c>
      <c r="MY159" s="0" t="n">
        <f aca="false">IF(ISNUMBER(FIND(MY$1,$D159))=$AO$1,1,0)*VLOOKUP($Z$2,DALYs!$A$2:$MW$40,'Intervention list'!MY$195+1,0)</f>
        <v>0</v>
      </c>
      <c r="MZ159" s="0" t="n">
        <f aca="false">IF(ISNUMBER(FIND(MZ$1,$D159))=$AO$1,1,0)*VLOOKUP($Z$2,DALYs!$A$2:$MW$40,'Intervention list'!MZ$195+1,0)</f>
        <v>0</v>
      </c>
      <c r="NA159" s="0" t="n">
        <f aca="false">IF(ISNUMBER(FIND(NA$1,$D159))=$AO$1,1,0)*VLOOKUP($Z$2,DALYs!$A$2:$MW$40,'Intervention list'!NA$195+1,0)</f>
        <v>0</v>
      </c>
      <c r="NB159" s="0" t="n">
        <f aca="false">IF(ISNUMBER(FIND(NB$1,$D159))=$AO$1,1,0)*VLOOKUP($Z$2,DALYs!$A$2:$MW$40,'Intervention list'!NB$195+1,0)</f>
        <v>0</v>
      </c>
      <c r="NC159" s="0" t="n">
        <f aca="false">IF(ISNUMBER(FIND(NC$1,$D159))=$AO$1,1,0)*VLOOKUP($Z$2,DALYs!$A$2:$MW$40,'Intervention list'!NC$195+1,0)</f>
        <v>0</v>
      </c>
      <c r="ND159" s="0" t="n">
        <f aca="false">IF(ISNUMBER(FIND(ND$1,$D159))=$AO$1,1,0)*VLOOKUP($Z$2,DALYs!$A$2:$MW$40,'Intervention list'!ND$195+1,0)</f>
        <v>0</v>
      </c>
      <c r="NE159" s="0" t="n">
        <f aca="false">IF(ISNUMBER(FIND(NE$1,$D159))=$AO$1,1,0)*VLOOKUP($Z$2,DALYs!$A$2:$MW$40,'Intervention list'!NE$195+1,0)</f>
        <v>0</v>
      </c>
      <c r="NF159" s="0" t="n">
        <f aca="false">IF(ISNUMBER(FIND(NF$1,$D159))=$AO$1,1,0)*VLOOKUP($Z$2,DALYs!$A$2:$MW$40,'Intervention list'!NF$195+1,0)</f>
        <v>0</v>
      </c>
      <c r="NG159" s="0" t="n">
        <f aca="false">IF(ISNUMBER(FIND(NG$1,$D159))=$AO$1,1,0)*VLOOKUP($Z$2,DALYs!$A$2:$MW$40,'Intervention list'!NG$195+1,0)</f>
        <v>0</v>
      </c>
      <c r="NH159" s="0" t="n">
        <f aca="false">IF(ISNUMBER(FIND(NH$1,$D159))=$AO$1,1,0)*VLOOKUP($Z$2,DALYs!$A$2:$MW$40,'Intervention list'!NH$195+1,0)</f>
        <v>0</v>
      </c>
      <c r="NI159" s="0" t="n">
        <f aca="false">IF(ISNUMBER(FIND(NI$1,$D159))=$AO$1,1,0)*VLOOKUP($Z$2,DALYs!$A$2:$MW$40,'Intervention list'!NI$195+1,0)</f>
        <v>0</v>
      </c>
      <c r="NJ159" s="0" t="n">
        <f aca="false">IF(ISNUMBER(FIND(NJ$1,$D159))=$AO$1,1,0)*VLOOKUP($Z$2,DALYs!$A$2:$MW$40,'Intervention list'!NJ$195+1,0)</f>
        <v>0</v>
      </c>
      <c r="NK159" s="0" t="n">
        <f aca="false">IF(ISNUMBER(FIND(NK$1,$D159))=$AO$1,1,0)*VLOOKUP($Z$2,DALYs!$A$2:$MW$40,'Intervention list'!NK$195+1,0)</f>
        <v>0</v>
      </c>
      <c r="NL159" s="0" t="n">
        <f aca="false">IF(ISNUMBER(FIND(NL$1,$D159))=$AO$1,1,0)*VLOOKUP($Z$2,DALYs!$A$2:$MW$40,'Intervention list'!NL$195+1,0)</f>
        <v>0</v>
      </c>
      <c r="NM159" s="0" t="n">
        <f aca="false">IF(ISNUMBER(FIND(NM$1,$D159))=$AO$1,1,0)*VLOOKUP($Z$2,DALYs!$A$2:$MW$40,'Intervention list'!NM$195+1,0)</f>
        <v>0</v>
      </c>
      <c r="NN159" s="0" t="n">
        <f aca="false">IF(ISNUMBER(FIND(NN$1,$D159))=$AO$1,1,0)*VLOOKUP($Z$2,DALYs!$A$2:$MW$40,'Intervention list'!NN$195+1,0)</f>
        <v>0</v>
      </c>
      <c r="NO159" s="0" t="n">
        <f aca="false">IF(ISNUMBER(FIND(NO$1,$D159))=$AO$1,1,0)*VLOOKUP($Z$2,DALYs!$A$2:$MW$40,'Intervention list'!NO$195+1,0)</f>
        <v>0</v>
      </c>
      <c r="NP159" s="0" t="n">
        <f aca="false">IF(ISNUMBER(FIND(NP$1,$D159))=$AO$1,1,0)*VLOOKUP($Z$2,DALYs!$A$2:$MW$40,'Intervention list'!NP$195+1,0)</f>
        <v>0</v>
      </c>
      <c r="NQ159" s="0" t="n">
        <f aca="false">IF(ISNUMBER(FIND(NQ$1,$D159))=$AO$1,1,0)*VLOOKUP($Z$2,DALYs!$A$2:$MW$40,'Intervention list'!NQ$195+1,0)</f>
        <v>0</v>
      </c>
      <c r="NR159" s="0" t="n">
        <f aca="false">IF(ISNUMBER(FIND(NR$1,$D159))=$AO$1,1,0)*VLOOKUP($Z$2,DALYs!$A$2:$MW$40,'Intervention list'!NR$195+1,0)</f>
        <v>0</v>
      </c>
      <c r="NS159" s="0" t="n">
        <f aca="false">IF(ISNUMBER(FIND(NS$1,$D159))=$AO$1,1,0)*VLOOKUP($Z$2,DALYs!$A$2:$MW$40,'Intervention list'!NS$195+1,0)</f>
        <v>0</v>
      </c>
      <c r="NT159" s="0" t="n">
        <f aca="false">IF(ISNUMBER(FIND(NT$1,$D159))=$AO$1,1,0)*VLOOKUP($Z$2,DALYs!$A$2:$MW$40,'Intervention list'!NT$195+1,0)</f>
        <v>0</v>
      </c>
      <c r="NU159" s="0" t="n">
        <f aca="false">IF(ISNUMBER(FIND(NU$1,$D159))=$AO$1,1,0)*VLOOKUP($Z$2,DALYs!$A$2:$MW$40,'Intervention list'!NU$195+1,0)</f>
        <v>0</v>
      </c>
      <c r="NV159" s="0" t="n">
        <f aca="false">IF(ISNUMBER(FIND(NV$1,$D159))=$AO$1,1,0)*VLOOKUP($Z$2,DALYs!$A$2:$MW$40,'Intervention list'!NV$195+1,0)</f>
        <v>0</v>
      </c>
      <c r="NW159" s="0" t="n">
        <f aca="false">IF(ISNUMBER(FIND(NW$1,$D159))=$AO$1,1,0)*VLOOKUP($Z$2,DALYs!$A$2:$MW$40,'Intervention list'!NW$195+1,0)</f>
        <v>0</v>
      </c>
      <c r="NX159" s="0" t="n">
        <f aca="false">IF(ISNUMBER(FIND(NX$1,$D159))=$AO$1,1,0)*VLOOKUP($Z$2,DALYs!$A$2:$MW$40,'Intervention list'!NX$195+1,0)</f>
        <v>0</v>
      </c>
      <c r="NY159" s="0" t="n">
        <f aca="false">IF(ISNUMBER(FIND(NY$1,$D159))=$AO$1,1,0)*VLOOKUP($Z$2,DALYs!$A$2:$MW$40,'Intervention list'!NY$195+1,0)</f>
        <v>0</v>
      </c>
      <c r="NZ159" s="0" t="n">
        <f aca="false">IF(ISNUMBER(FIND(NZ$1,$D159))=$AO$1,1,0)*VLOOKUP($Z$2,DALYs!$A$2:$MW$40,'Intervention list'!NZ$195+1,0)</f>
        <v>0</v>
      </c>
      <c r="OA159" s="0" t="n">
        <f aca="false">IF(ISNUMBER(FIND(OA$1,$D159))=$AO$1,1,0)*VLOOKUP($Z$2,DALYs!$A$2:$MW$40,'Intervention list'!OA$195+1,0)</f>
        <v>0</v>
      </c>
      <c r="OB159" s="0" t="n">
        <f aca="false">IF(ISNUMBER(FIND(OB$1,$D159))=$AO$1,1,0)*VLOOKUP($Z$2,DALYs!$A$2:$MW$40,'Intervention list'!OB$195+1,0)</f>
        <v>0</v>
      </c>
      <c r="OC159" s="0" t="n">
        <f aca="false">IF(ISNUMBER(FIND(OC$1,$D159))=$AO$1,1,0)*VLOOKUP($Z$2,DALYs!$A$2:$MW$40,'Intervention list'!OC$195+1,0)</f>
        <v>0</v>
      </c>
      <c r="OD159" s="0" t="n">
        <f aca="false">IF(ISNUMBER(FIND(OD$1,$D159))=$AO$1,1,0)*VLOOKUP($Z$2,DALYs!$A$2:$MW$40,'Intervention list'!OD$195+1,0)</f>
        <v>0</v>
      </c>
      <c r="OE159" s="0" t="n">
        <f aca="false">IF(ISNUMBER(FIND(OE$1,$D159))=$AO$1,1,0)*VLOOKUP($Z$2,DALYs!$A$2:$MW$40,'Intervention list'!OE$195+1,0)</f>
        <v>0</v>
      </c>
      <c r="OF159" s="0" t="n">
        <f aca="false">IF(ISNUMBER(FIND(OF$1,$D159))=$AO$1,1,0)*VLOOKUP($Z$2,DALYs!$A$2:$MW$40,'Intervention list'!OF$195+1,0)</f>
        <v>0</v>
      </c>
      <c r="OG159" s="0" t="n">
        <f aca="false">IF(ISNUMBER(FIND(OG$1,$D159))=$AO$1,1,0)*VLOOKUP($Z$2,DALYs!$A$2:$MW$40,'Intervention list'!OG$195+1,0)</f>
        <v>0</v>
      </c>
      <c r="OH159" s="0" t="n">
        <f aca="false">IF(ISNUMBER(FIND(OH$1,$D159))=$AO$1,1,0)*VLOOKUP($Z$2,DALYs!$A$2:$MW$40,'Intervention list'!OH$195+1,0)</f>
        <v>0</v>
      </c>
      <c r="OI159" s="0" t="n">
        <f aca="false">IF(ISNUMBER(FIND(OI$1,$D159))=$AO$1,1,0)*VLOOKUP($Z$2,DALYs!$A$2:$MW$40,'Intervention list'!OI$195+1,0)</f>
        <v>0</v>
      </c>
      <c r="OJ159" s="0" t="n">
        <f aca="false">IF(ISNUMBER(FIND(OJ$1,$D159))=$AO$1,1,0)*VLOOKUP($Z$2,DALYs!$A$2:$MW$40,'Intervention list'!OJ$195+1,0)</f>
        <v>0</v>
      </c>
      <c r="OK159" s="0" t="n">
        <f aca="false">IF(ISNUMBER(FIND(OK$1,$D159))=$AO$1,1,0)*VLOOKUP($Z$2,DALYs!$A$2:$MW$40,'Intervention list'!OK$195+1,0)</f>
        <v>0</v>
      </c>
      <c r="OL159" s="0" t="n">
        <f aca="false">IF(ISNUMBER(FIND(OL$1,$D159))=$AO$1,1,0)*VLOOKUP($Z$2,DALYs!$A$2:$MW$40,'Intervention list'!OL$195+1,0)</f>
        <v>0</v>
      </c>
      <c r="OM159" s="0" t="n">
        <f aca="false">IF(ISNUMBER(FIND(OM$1,$D159))=$AO$1,1,0)*VLOOKUP($Z$2,DALYs!$A$2:$MW$40,'Intervention list'!OM$195+1,0)</f>
        <v>0</v>
      </c>
      <c r="ON159" s="0" t="n">
        <f aca="false">IF(ISNUMBER(FIND(ON$1,$D159))=$AO$1,1,0)*VLOOKUP($Z$2,DALYs!$A$2:$MW$40,'Intervention list'!ON$195+1,0)</f>
        <v>0</v>
      </c>
      <c r="OO159" s="0" t="n">
        <f aca="false">IF(ISNUMBER(FIND(OO$1,$D159))=$AO$1,1,0)*VLOOKUP($Z$2,DALYs!$A$2:$MW$40,'Intervention list'!OO$195+1,0)</f>
        <v>0</v>
      </c>
      <c r="OP159" s="0" t="n">
        <f aca="false">IF(ISNUMBER(FIND(OP$1,$D159))=$AO$1,1,0)*VLOOKUP($Z$2,DALYs!$A$2:$MW$40,'Intervention list'!OP$195+1,0)</f>
        <v>0</v>
      </c>
      <c r="OQ159" s="0" t="n">
        <f aca="false">IF(ISNUMBER(FIND(OQ$1,$D159))=$AO$1,1,0)*VLOOKUP($Z$2,DALYs!$A$2:$MW$40,'Intervention list'!OQ$195+1,0)</f>
        <v>0</v>
      </c>
      <c r="OR159" s="0" t="n">
        <f aca="false">IF(ISNUMBER(FIND(OR$1,$D159))=$AO$1,1,0)*VLOOKUP($Z$2,DALYs!$A$2:$MW$40,'Intervention list'!OR$195+1,0)</f>
        <v>0</v>
      </c>
      <c r="OS159" s="0" t="n">
        <f aca="false">IF(ISNUMBER(FIND(OS$1,$D159))=$AO$1,1,0)*VLOOKUP($Z$2,DALYs!$A$2:$MW$40,'Intervention list'!OS$195+1,0)</f>
        <v>0</v>
      </c>
      <c r="OT159" s="0" t="n">
        <f aca="false">IF(ISNUMBER(FIND(OT$1,$D159))=$AO$1,1,0)*VLOOKUP($Z$2,DALYs!$A$2:$MW$40,'Intervention list'!OT$195+1,0)</f>
        <v>0</v>
      </c>
      <c r="OU159" s="0" t="n">
        <f aca="false">IF(ISNUMBER(FIND(OU$1,$D159))=$AO$1,1,0)*VLOOKUP($Z$2,DALYs!$A$2:$MW$40,'Intervention list'!OU$195+1,0)</f>
        <v>0</v>
      </c>
      <c r="OV159" s="0" t="n">
        <f aca="false">IF(ISNUMBER(FIND(OV$1,$D159))=$AO$1,1,0)*VLOOKUP($Z$2,DALYs!$A$2:$MW$40,'Intervention list'!OV$195+1,0)</f>
        <v>0</v>
      </c>
      <c r="OW159" s="0" t="n">
        <f aca="false">IF(ISNUMBER(FIND(OW$1,$D159))=$AO$1,1,0)*VLOOKUP($Z$2,DALYs!$A$2:$MW$40,'Intervention list'!OW$195+1,0)</f>
        <v>0</v>
      </c>
      <c r="OX159" s="0" t="n">
        <f aca="false">IF(ISNUMBER(FIND(OX$1,$D159))=$AO$1,1,0)*VLOOKUP($Z$2,DALYs!$A$2:$MW$40,'Intervention list'!OX$195+1,0)</f>
        <v>0</v>
      </c>
    </row>
    <row r="160" customFormat="false" ht="15.75" hidden="false" customHeight="false" outlineLevel="0" collapsed="false">
      <c r="A160" s="6" t="s">
        <v>263</v>
      </c>
      <c r="B160" s="6" t="s">
        <v>97</v>
      </c>
      <c r="C160" s="0" t="s">
        <v>71</v>
      </c>
      <c r="D160" s="7" t="s">
        <v>264</v>
      </c>
      <c r="E160" s="7" t="str">
        <f aca="false">SUBSTITUTE(D160,0.2,X160)</f>
        <v>Age-related and other hearing loss: 0.05; Blindness and vision impairment: 0.05</v>
      </c>
      <c r="F160" s="0" t="s">
        <v>40</v>
      </c>
      <c r="G160" s="8" t="n">
        <v>5.2529935346168</v>
      </c>
      <c r="H160" s="9" t="n">
        <v>7163</v>
      </c>
      <c r="I160" s="9" t="n">
        <f aca="false">IF(H160="","",(H160*(VLOOKUP($Z$2,Worksheet,11,0)^4)))</f>
        <v>10437.1584088909</v>
      </c>
      <c r="J160" s="9" t="n">
        <f aca="false">IF(I160="","",I160*VLOOKUP($Z$2,Worksheet,12,0))</f>
        <v>11698.0711021527</v>
      </c>
      <c r="K160" s="9" t="n">
        <f aca="false">IF(I160="","",I160*VLOOKUP($Z$2, Worksheet, 13, 0))</f>
        <v>10247.3481403889</v>
      </c>
      <c r="L160" s="9" t="n">
        <f aca="false">IF(J160="",VLOOKUP($Z$2, Worksheet, 14, 0),J160)</f>
        <v>11698.0711021527</v>
      </c>
      <c r="M160" s="9" t="n">
        <f aca="false">IF(L160&lt;VLOOKUP($Z$2,'Country sheet'!$A$3:$P$41,15,0), VLOOKUP($Z$2,'Country sheet'!$A$3:$P$41,15,0), L160)/0.7</f>
        <v>16711.5301459324</v>
      </c>
      <c r="N160" s="27" t="n">
        <f aca="false">IFERROR(IF(AC160=$AO$1,VLOOKUP(F160,AO$42:AX$46,MATCH(AC$1,AP$41:AX$41,0)+1,0)/COUNTIFS($F$2:$F$194,$F160,$AC$2:$AC$194,$AO$1),0),0) + IFERROR(IF(AD160=$AO$1,VLOOKUP(F160,AO$42:AX$46,MATCH(AD$1,AP$41:AX$41,0)+1,0)/COUNTIFS($F$2:$F$194,$F160,$AD$2:$AD$194,$AO$1),0),0) + IFERROR(IF(AE160=$AO$1,VLOOKUP(F160,AO$42:AX$46,MATCH(AE$1,AP$41:AX$41,0)+1,0)/COUNTIFS($F$2:$F$194,$F160,$AE$2:$AE$194,$AO$1),0),0) + IFERROR(IF(AF160=$AO$1,VLOOKUP(F160,AO$42:AX$46,MATCH(AF$1,AP$41:AX$41,0)+1,0)/COUNTIFS($F$2:$F$194,$F160,$AF$2:$AF$194,$AO$1),0),0) + IFERROR(IF(AG160=$AO$1,VLOOKUP(F160,AO$42:AX$46,MATCH(AG$1,AP$41:AX$41,0)+1,0)/COUNTIFS($F$2:$F$194,$F160,$AG$2:$AG$194,$AO$1),0),0) + IFERROR(IF(AH160=$AO$1,VLOOKUP(F160,AO$42:AX$46,MATCH(AH$1,AP$41:AX$41,0)+1,0)/COUNTIFS($F$2:$F$194,$F160,$AH$2:$AH$194,$AO$1),0),0) + IFERROR(IF(AI160=$AO$1,VLOOKUP(F160,AO$42:AX$46,MATCH(AI$1,AP$41:AX$41,0)+1,0)/COUNTIFS($F$2:$F$194,$F160,$AI$2:$AI$194,$AO$1),0),0) + IFERROR(IF(AJ160=$AO$1,VLOOKUP(F160,AO$42:AX$46,MATCH(AJ$1,AP$41:AX$41,0)+1,0)/COUNTIFS($F$2:$F$194,$F160,$AJ$2:$AJ$194,$AO$1),0),0) + IFERROR(IF(AK160=$AO$1,VLOOKUP(F160,AO$42:AX$46,MATCH(AK$1,AP$41:AX$41,0)+1,0)/COUNTIFS($F$2:$F$194,$F160,$AK$2:$AK$194,$AO$1),0),0)</f>
        <v>0</v>
      </c>
      <c r="O160" s="0" t="n">
        <v>1</v>
      </c>
      <c r="P160" s="0" t="n">
        <v>1</v>
      </c>
      <c r="Q160" s="0" t="n">
        <f aca="false">SUM(BC160:OX160)</f>
        <v>75950.9539584951</v>
      </c>
      <c r="R160" s="0" t="n">
        <f aca="false">IF(VLOOKUP($Z$2,CET!$A$4:$L$42,12,0)="Low income",_xlfn.IFS(S160=0.2,0.1,S160=0.1,0.05,S160=0.5,0.4,S160=0.35,0.25),S160)</f>
        <v>0.1</v>
      </c>
      <c r="S160" s="0" t="n">
        <v>0.1</v>
      </c>
      <c r="T160" s="0" t="n">
        <v>0.8</v>
      </c>
      <c r="U160" s="0" t="n">
        <f aca="false">N160/M160</f>
        <v>0</v>
      </c>
      <c r="V160" s="0" t="n">
        <f aca="false">IFERROR(U160/Q160,0)</f>
        <v>0</v>
      </c>
      <c r="W160" s="0" t="n">
        <f aca="false">(T160/R160)*V160</f>
        <v>0</v>
      </c>
      <c r="X160" s="28" t="n">
        <f aca="false">IF(W160=0,0,IF(W160&lt;=0.8,IF(W160&lt;0.05,0.05,W160),0.8))</f>
        <v>0</v>
      </c>
      <c r="Y160" s="28"/>
      <c r="AC160" s="34" t="n">
        <f aca="false">ISNUMBER(FIND(AC$1,$C160))</f>
        <v>0</v>
      </c>
      <c r="AD160" s="33" t="n">
        <f aca="false">ISNUMBER(FIND(AD$1,$C160))</f>
        <v>0</v>
      </c>
      <c r="AE160" s="33" t="n">
        <f aca="false">ISNUMBER(FIND(AE$1,$C160))</f>
        <v>0</v>
      </c>
      <c r="AF160" s="33" t="n">
        <f aca="false">ISNUMBER(FIND(AF$1,$C160))</f>
        <v>0</v>
      </c>
      <c r="AG160" s="33" t="n">
        <f aca="false">ISNUMBER(FIND(AG$1,$C160))</f>
        <v>0</v>
      </c>
      <c r="AH160" s="33" t="n">
        <f aca="false">ISNUMBER(FIND(AH$1,$C160))</f>
        <v>0</v>
      </c>
      <c r="AI160" s="33" t="n">
        <f aca="false">ISNUMBER(FIND(AI$1,$C160))</f>
        <v>0</v>
      </c>
      <c r="AJ160" s="33" t="n">
        <f aca="false">ISNUMBER(FIND(AJ$1,$C160))</f>
        <v>0</v>
      </c>
      <c r="AK160" s="35" t="n">
        <f aca="false">ISNUMBER(FIND(AK$1,$C160))</f>
        <v>0</v>
      </c>
      <c r="AL160" s="6"/>
      <c r="AM160" s="33"/>
      <c r="BC160" s="0" t="n">
        <f aca="false">IF(ISNUMBER(FIND(BC$1,$D160))=$AO$1,1,0)*VLOOKUP($Z$2,DALYs!$A$2:$MW$40,'Intervention list'!BC$195+1,0)</f>
        <v>0</v>
      </c>
      <c r="BD160" s="0" t="n">
        <f aca="false">IF(ISNUMBER(FIND(BD$1,$D160))=$AO$1,1,0)*VLOOKUP($Z$2,DALYs!$A$2:$MW$40,'Intervention list'!BD$195+1,0)</f>
        <v>0</v>
      </c>
      <c r="BE160" s="0" t="n">
        <f aca="false">IF(ISNUMBER(FIND(BE$1,$D160))=$AO$1,1,0)*VLOOKUP($Z$2,DALYs!$A$2:$MW$40,'Intervention list'!BE$195+1,0)</f>
        <v>0</v>
      </c>
      <c r="BF160" s="0" t="n">
        <f aca="false">IF(ISNUMBER(FIND(BF$1,$D160))=$AO$1,1,0)*VLOOKUP($Z$2,DALYs!$A$2:$MW$40,'Intervention list'!BF$195+1,0)</f>
        <v>0</v>
      </c>
      <c r="BG160" s="0" t="n">
        <f aca="false">IF(ISNUMBER(FIND(BG$1,$D160))=$AO$1,1,0)*VLOOKUP($Z$2,DALYs!$A$2:$MW$40,'Intervention list'!BG$195+1,0)</f>
        <v>0</v>
      </c>
      <c r="BH160" s="0" t="n">
        <f aca="false">IF(ISNUMBER(FIND(BH$1,$D160))=$AO$1,1,0)*VLOOKUP($Z$2,DALYs!$A$2:$MW$40,'Intervention list'!BH$195+1,0)</f>
        <v>0</v>
      </c>
      <c r="BI160" s="0" t="n">
        <f aca="false">IF(ISNUMBER(FIND(BI$1,$D160))=$AO$1,1,0)*VLOOKUP($Z$2,DALYs!$A$2:$MW$40,'Intervention list'!BI$195+1,0)</f>
        <v>0</v>
      </c>
      <c r="BJ160" s="0" t="n">
        <f aca="false">IF(ISNUMBER(FIND(BJ$1,$D160))=$AO$1,1,0)*VLOOKUP($Z$2,DALYs!$A$2:$MW$40,'Intervention list'!BJ$195+1,0)</f>
        <v>0</v>
      </c>
      <c r="BK160" s="0" t="n">
        <f aca="false">IF(ISNUMBER(FIND(BK$1,$D160))=$AO$1,1,0)*VLOOKUP($Z$2,DALYs!$A$2:$MW$40,'Intervention list'!BK$195+1,0)</f>
        <v>0</v>
      </c>
      <c r="BL160" s="0" t="n">
        <f aca="false">IF(ISNUMBER(FIND(BL$1,$D160))=$AO$1,1,0)*VLOOKUP($Z$2,DALYs!$A$2:$MW$40,'Intervention list'!BL$195+1,0)</f>
        <v>0</v>
      </c>
      <c r="BM160" s="0" t="n">
        <f aca="false">IF(ISNUMBER(FIND(BM$1,$D160))=$AO$1,1,0)*VLOOKUP($Z$2,DALYs!$A$2:$MW$40,'Intervention list'!BM$195+1,0)</f>
        <v>0</v>
      </c>
      <c r="BN160" s="0" t="n">
        <f aca="false">IF(ISNUMBER(FIND(BN$1,$D160))=$AO$1,1,0)*VLOOKUP($Z$2,DALYs!$A$2:$MW$40,'Intervention list'!BN$195+1,0)</f>
        <v>44842.8216040533</v>
      </c>
      <c r="BO160" s="0" t="n">
        <f aca="false">IF(ISNUMBER(FIND(BO$1,$D160))=$AO$1,1,0)*VLOOKUP($Z$2,DALYs!$A$2:$MW$40,'Intervention list'!BO$195+1,0)</f>
        <v>0</v>
      </c>
      <c r="BP160" s="0" t="n">
        <f aca="false">IF(ISNUMBER(FIND(BP$1,$D160))=$AO$1,1,0)*VLOOKUP($Z$2,DALYs!$A$2:$MW$40,'Intervention list'!BP$195+1,0)</f>
        <v>0</v>
      </c>
      <c r="BQ160" s="0" t="n">
        <f aca="false">IF(ISNUMBER(FIND(BQ$1,$D160))=$AO$1,1,0)*VLOOKUP($Z$2,DALYs!$A$2:$MW$40,'Intervention list'!BQ$195+1,0)</f>
        <v>0</v>
      </c>
      <c r="BR160" s="0" t="n">
        <f aca="false">IF(ISNUMBER(FIND(BR$1,$D160))=$AO$1,1,0)*VLOOKUP($Z$2,DALYs!$A$2:$MW$40,'Intervention list'!BR$195+1,0)</f>
        <v>0</v>
      </c>
      <c r="BS160" s="0" t="n">
        <f aca="false">IF(ISNUMBER(FIND(BS$1,$D160))=$AO$1,1,0)*VLOOKUP($Z$2,DALYs!$A$2:$MW$40,'Intervention list'!BS$195+1,0)</f>
        <v>0</v>
      </c>
      <c r="BT160" s="0" t="n">
        <f aca="false">IF(ISNUMBER(FIND(BT$1,$D160))=$AO$1,1,0)*VLOOKUP($Z$2,DALYs!$A$2:$MW$40,'Intervention list'!BT$195+1,0)</f>
        <v>0</v>
      </c>
      <c r="BU160" s="0" t="n">
        <f aca="false">IF(ISNUMBER(FIND(BU$1,$D160))=$AO$1,1,0)*VLOOKUP($Z$2,DALYs!$A$2:$MW$40,'Intervention list'!BU$195+1,0)</f>
        <v>0</v>
      </c>
      <c r="BV160" s="0" t="n">
        <f aca="false">IF(ISNUMBER(FIND(BV$1,$D160))=$AO$1,1,0)*VLOOKUP($Z$2,DALYs!$A$2:$MW$40,'Intervention list'!BV$195+1,0)</f>
        <v>0</v>
      </c>
      <c r="BW160" s="0" t="n">
        <f aca="false">IF(ISNUMBER(FIND(BW$1,$D160))=$AO$1,1,0)*VLOOKUP($Z$2,DALYs!$A$2:$MW$40,'Intervention list'!BW$195+1,0)</f>
        <v>0</v>
      </c>
      <c r="BX160" s="0" t="n">
        <f aca="false">IF(ISNUMBER(FIND(BX$1,$D160))=$AO$1,1,0)*VLOOKUP($Z$2,DALYs!$A$2:$MW$40,'Intervention list'!BX$195+1,0)</f>
        <v>0</v>
      </c>
      <c r="BY160" s="0" t="n">
        <f aca="false">IF(ISNUMBER(FIND(BY$1,$D160))=$AO$1,1,0)*VLOOKUP($Z$2,DALYs!$A$2:$MW$40,'Intervention list'!BY$195+1,0)</f>
        <v>0</v>
      </c>
      <c r="BZ160" s="0" t="n">
        <f aca="false">IF(ISNUMBER(FIND(BZ$1,$D160))=$AO$1,1,0)*VLOOKUP($Z$2,DALYs!$A$2:$MW$40,'Intervention list'!BZ$195+1,0)</f>
        <v>0</v>
      </c>
      <c r="CA160" s="0" t="n">
        <f aca="false">IF(ISNUMBER(FIND(CA$1,$D160))=$AO$1,1,0)*VLOOKUP($Z$2,DALYs!$A$2:$MW$40,'Intervention list'!CA$195+1,0)</f>
        <v>0</v>
      </c>
      <c r="CB160" s="0" t="n">
        <f aca="false">IF(ISNUMBER(FIND(CB$1,$D160))=$AO$1,1,0)*VLOOKUP($Z$2,DALYs!$A$2:$MW$40,'Intervention list'!CB$195+1,0)</f>
        <v>0</v>
      </c>
      <c r="CC160" s="0" t="n">
        <f aca="false">IF(ISNUMBER(FIND(CC$1,$D160))=$AO$1,1,0)*VLOOKUP($Z$2,DALYs!$A$2:$MW$40,'Intervention list'!CC$195+1,0)</f>
        <v>0</v>
      </c>
      <c r="CD160" s="0" t="n">
        <f aca="false">IF(ISNUMBER(FIND(CD$1,$D160))=$AO$1,1,0)*VLOOKUP($Z$2,DALYs!$A$2:$MW$40,'Intervention list'!CD$195+1,0)</f>
        <v>0</v>
      </c>
      <c r="CE160" s="0" t="n">
        <f aca="false">IF(ISNUMBER(FIND(CE$1,$D160))=$AO$1,1,0)*VLOOKUP($Z$2,DALYs!$A$2:$MW$40,'Intervention list'!CE$195+1,0)</f>
        <v>0</v>
      </c>
      <c r="CF160" s="0" t="n">
        <f aca="false">IF(ISNUMBER(FIND(CF$1,$D160))=$AO$1,1,0)*VLOOKUP($Z$2,DALYs!$A$2:$MW$40,'Intervention list'!CF$195+1,0)</f>
        <v>0</v>
      </c>
      <c r="CG160" s="0" t="n">
        <f aca="false">IF(ISNUMBER(FIND(CG$1,$D160))=$AO$1,1,0)*VLOOKUP($Z$2,DALYs!$A$2:$MW$40,'Intervention list'!CG$195+1,0)</f>
        <v>0</v>
      </c>
      <c r="CH160" s="0" t="n">
        <f aca="false">IF(ISNUMBER(FIND(CH$1,$D160))=$AO$1,1,0)*VLOOKUP($Z$2,DALYs!$A$2:$MW$40,'Intervention list'!CH$195+1,0)</f>
        <v>0</v>
      </c>
      <c r="CI160" s="0" t="n">
        <f aca="false">IF(ISNUMBER(FIND(CI$1,$D160))=$AO$1,1,0)*VLOOKUP($Z$2,DALYs!$A$2:$MW$40,'Intervention list'!CI$195+1,0)</f>
        <v>0</v>
      </c>
      <c r="CJ160" s="0" t="n">
        <f aca="false">IF(ISNUMBER(FIND(CJ$1,$D160))=$AO$1,1,0)*VLOOKUP($Z$2,DALYs!$A$2:$MW$40,'Intervention list'!CJ$195+1,0)</f>
        <v>0</v>
      </c>
      <c r="CK160" s="0" t="n">
        <f aca="false">IF(ISNUMBER(FIND(CK$1,$D160))=$AO$1,1,0)*VLOOKUP($Z$2,DALYs!$A$2:$MW$40,'Intervention list'!CK$195+1,0)</f>
        <v>0</v>
      </c>
      <c r="CL160" s="0" t="n">
        <f aca="false">IF(ISNUMBER(FIND(CL$1,$D160))=$AO$1,1,0)*VLOOKUP($Z$2,DALYs!$A$2:$MW$40,'Intervention list'!CL$195+1,0)</f>
        <v>0</v>
      </c>
      <c r="CM160" s="0" t="n">
        <f aca="false">IF(ISNUMBER(FIND(CM$1,$D160))=$AO$1,1,0)*VLOOKUP($Z$2,DALYs!$A$2:$MW$40,'Intervention list'!CM$195+1,0)</f>
        <v>0</v>
      </c>
      <c r="CN160" s="0" t="n">
        <f aca="false">IF(ISNUMBER(FIND(CN$1,$D160))=$AO$1,1,0)*VLOOKUP($Z$2,DALYs!$A$2:$MW$40,'Intervention list'!CN$195+1,0)</f>
        <v>31108.1323544418</v>
      </c>
      <c r="CO160" s="0" t="n">
        <f aca="false">IF(ISNUMBER(FIND(CO$1,$D160))=$AO$1,1,0)*VLOOKUP($Z$2,DALYs!$A$2:$MW$40,'Intervention list'!CO$195+1,0)</f>
        <v>0</v>
      </c>
      <c r="CP160" s="0" t="n">
        <f aca="false">IF(ISNUMBER(FIND(CP$1,$D160))=$AO$1,1,0)*VLOOKUP($Z$2,DALYs!$A$2:$MW$40,'Intervention list'!CP$195+1,0)</f>
        <v>0</v>
      </c>
      <c r="CQ160" s="0" t="n">
        <f aca="false">IF(ISNUMBER(FIND(CQ$1,$D160))=$AO$1,1,0)*VLOOKUP($Z$2,DALYs!$A$2:$MW$40,'Intervention list'!CQ$195+1,0)</f>
        <v>0</v>
      </c>
      <c r="CR160" s="0" t="n">
        <f aca="false">IF(ISNUMBER(FIND(CR$1,$D160))=$AO$1,1,0)*VLOOKUP($Z$2,DALYs!$A$2:$MW$40,'Intervention list'!CR$195+1,0)</f>
        <v>0</v>
      </c>
      <c r="CS160" s="0" t="n">
        <f aca="false">IF(ISNUMBER(FIND(CS$1,$D160))=$AO$1,1,0)*VLOOKUP($Z$2,DALYs!$A$2:$MW$40,'Intervention list'!CS$195+1,0)</f>
        <v>0</v>
      </c>
      <c r="CT160" s="0" t="n">
        <f aca="false">IF(ISNUMBER(FIND(CT$1,$D160))=$AO$1,1,0)*VLOOKUP($Z$2,DALYs!$A$2:$MW$40,'Intervention list'!CT$195+1,0)</f>
        <v>0</v>
      </c>
      <c r="CU160" s="0" t="n">
        <f aca="false">IF(ISNUMBER(FIND(CU$1,$D160))=$AO$1,1,0)*VLOOKUP($Z$2,DALYs!$A$2:$MW$40,'Intervention list'!CU$195+1,0)</f>
        <v>0</v>
      </c>
      <c r="CV160" s="0" t="n">
        <f aca="false">IF(ISNUMBER(FIND(CV$1,$D160))=$AO$1,1,0)*VLOOKUP($Z$2,DALYs!$A$2:$MW$40,'Intervention list'!CV$195+1,0)</f>
        <v>0</v>
      </c>
      <c r="CW160" s="0" t="n">
        <f aca="false">IF(ISNUMBER(FIND(CW$1,$D160))=$AO$1,1,0)*VLOOKUP($Z$2,DALYs!$A$2:$MW$40,'Intervention list'!CW$195+1,0)</f>
        <v>0</v>
      </c>
      <c r="CX160" s="0" t="n">
        <f aca="false">IF(ISNUMBER(FIND(CX$1,$D160))=$AO$1,1,0)*VLOOKUP($Z$2,DALYs!$A$2:$MW$40,'Intervention list'!CX$195+1,0)</f>
        <v>0</v>
      </c>
      <c r="CY160" s="0" t="n">
        <f aca="false">IF(ISNUMBER(FIND(CY$1,$D160))=$AO$1,1,0)*VLOOKUP($Z$2,DALYs!$A$2:$MW$40,'Intervention list'!CY$195+1,0)</f>
        <v>0</v>
      </c>
      <c r="CZ160" s="0" t="n">
        <f aca="false">IF(ISNUMBER(FIND(CZ$1,$D160))=$AO$1,1,0)*VLOOKUP($Z$2,DALYs!$A$2:$MW$40,'Intervention list'!CZ$195+1,0)</f>
        <v>0</v>
      </c>
      <c r="DA160" s="0" t="n">
        <f aca="false">IF(ISNUMBER(FIND(DA$1,$D160))=$AO$1,1,0)*VLOOKUP($Z$2,DALYs!$A$2:$MW$40,'Intervention list'!DA$195+1,0)</f>
        <v>0</v>
      </c>
      <c r="DB160" s="0" t="n">
        <f aca="false">IF(ISNUMBER(FIND(DB$1,$D160))=$AO$1,1,0)*VLOOKUP($Z$2,DALYs!$A$2:$MW$40,'Intervention list'!DB$195+1,0)</f>
        <v>0</v>
      </c>
      <c r="DC160" s="0" t="n">
        <f aca="false">IF(ISNUMBER(FIND(DC$1,$D160))=$AO$1,1,0)*VLOOKUP($Z$2,DALYs!$A$2:$MW$40,'Intervention list'!DC$195+1,0)</f>
        <v>0</v>
      </c>
      <c r="DD160" s="0" t="n">
        <f aca="false">IF(ISNUMBER(FIND(DD$1,$D160))=$AO$1,1,0)*VLOOKUP($Z$2,DALYs!$A$2:$MW$40,'Intervention list'!DD$195+1,0)</f>
        <v>0</v>
      </c>
      <c r="DE160" s="0" t="n">
        <f aca="false">IF(ISNUMBER(FIND(DE$1,$D160))=$AO$1,1,0)*VLOOKUP($Z$2,DALYs!$A$2:$MW$40,'Intervention list'!DE$195+1,0)</f>
        <v>0</v>
      </c>
      <c r="DF160" s="0" t="n">
        <f aca="false">IF(ISNUMBER(FIND(DF$1,$D160))=$AO$1,1,0)*VLOOKUP($Z$2,DALYs!$A$2:$MW$40,'Intervention list'!DF$195+1,0)</f>
        <v>0</v>
      </c>
      <c r="DG160" s="0" t="n">
        <f aca="false">IF(ISNUMBER(FIND(DG$1,$D160))=$AO$1,1,0)*VLOOKUP($Z$2,DALYs!$A$2:$MW$40,'Intervention list'!DG$195+1,0)</f>
        <v>0</v>
      </c>
      <c r="DH160" s="0" t="n">
        <f aca="false">IF(ISNUMBER(FIND(DH$1,$D160))=$AO$1,1,0)*VLOOKUP($Z$2,DALYs!$A$2:$MW$40,'Intervention list'!DH$195+1,0)</f>
        <v>0</v>
      </c>
      <c r="DI160" s="0" t="n">
        <f aca="false">IF(ISNUMBER(FIND(DI$1,$D160))=$AO$1,1,0)*VLOOKUP($Z$2,DALYs!$A$2:$MW$40,'Intervention list'!DI$195+1,0)</f>
        <v>0</v>
      </c>
      <c r="DJ160" s="0" t="n">
        <f aca="false">IF(ISNUMBER(FIND(DJ$1,$D160))=$AO$1,1,0)*VLOOKUP($Z$2,DALYs!$A$2:$MW$40,'Intervention list'!DJ$195+1,0)</f>
        <v>0</v>
      </c>
      <c r="DK160" s="0" t="n">
        <f aca="false">IF(ISNUMBER(FIND(DK$1,$D160))=$AO$1,1,0)*VLOOKUP($Z$2,DALYs!$A$2:$MW$40,'Intervention list'!DK$195+1,0)</f>
        <v>0</v>
      </c>
      <c r="DL160" s="0" t="n">
        <f aca="false">IF(ISNUMBER(FIND(DL$1,$D160))=$AO$1,1,0)*VLOOKUP($Z$2,DALYs!$A$2:$MW$40,'Intervention list'!DL$195+1,0)</f>
        <v>0</v>
      </c>
      <c r="DM160" s="0" t="n">
        <f aca="false">IF(ISNUMBER(FIND(DM$1,$D160))=$AO$1,1,0)*VLOOKUP($Z$2,DALYs!$A$2:$MW$40,'Intervention list'!DM$195+1,0)</f>
        <v>0</v>
      </c>
      <c r="DN160" s="0" t="n">
        <f aca="false">IF(ISNUMBER(FIND(DN$1,$D160))=$AO$1,1,0)*VLOOKUP($Z$2,DALYs!$A$2:$MW$40,'Intervention list'!DN$195+1,0)</f>
        <v>0</v>
      </c>
      <c r="DO160" s="0" t="n">
        <f aca="false">IF(ISNUMBER(FIND(DO$1,$D160))=$AO$1,1,0)*VLOOKUP($Z$2,DALYs!$A$2:$MW$40,'Intervention list'!DO$195+1,0)</f>
        <v>0</v>
      </c>
      <c r="DP160" s="0" t="n">
        <f aca="false">IF(ISNUMBER(FIND(DP$1,$D160))=$AO$1,1,0)*VLOOKUP($Z$2,DALYs!$A$2:$MW$40,'Intervention list'!DP$195+1,0)</f>
        <v>0</v>
      </c>
      <c r="DQ160" s="0" t="n">
        <f aca="false">IF(ISNUMBER(FIND(DQ$1,$D160))=$AO$1,1,0)*VLOOKUP($Z$2,DALYs!$A$2:$MW$40,'Intervention list'!DQ$195+1,0)</f>
        <v>0</v>
      </c>
      <c r="DR160" s="0" t="n">
        <f aca="false">IF(ISNUMBER(FIND(DR$1,$D160))=$AO$1,1,0)*VLOOKUP($Z$2,DALYs!$A$2:$MW$40,'Intervention list'!DR$195+1,0)</f>
        <v>0</v>
      </c>
      <c r="DS160" s="0" t="n">
        <f aca="false">IF(ISNUMBER(FIND(DS$1,$D160))=$AO$1,1,0)*VLOOKUP($Z$2,DALYs!$A$2:$MW$40,'Intervention list'!DS$195+1,0)</f>
        <v>0</v>
      </c>
      <c r="DT160" s="0" t="n">
        <f aca="false">IF(ISNUMBER(FIND(DT$1,$D160))=$AO$1,1,0)*VLOOKUP($Z$2,DALYs!$A$2:$MW$40,'Intervention list'!DT$195+1,0)</f>
        <v>0</v>
      </c>
      <c r="DU160" s="0" t="n">
        <f aca="false">IF(ISNUMBER(FIND(DU$1,$D160))=$AO$1,1,0)*VLOOKUP($Z$2,DALYs!$A$2:$MW$40,'Intervention list'!DU$195+1,0)</f>
        <v>0</v>
      </c>
      <c r="DV160" s="0" t="n">
        <f aca="false">IF(ISNUMBER(FIND(DV$1,$D160))=$AO$1,1,0)*VLOOKUP($Z$2,DALYs!$A$2:$MW$40,'Intervention list'!DV$195+1,0)</f>
        <v>0</v>
      </c>
      <c r="DW160" s="0" t="n">
        <f aca="false">IF(ISNUMBER(FIND(DW$1,$D160))=$AO$1,1,0)*VLOOKUP($Z$2,DALYs!$A$2:$MW$40,'Intervention list'!DW$195+1,0)</f>
        <v>0</v>
      </c>
      <c r="DX160" s="0" t="n">
        <f aca="false">IF(ISNUMBER(FIND(DX$1,$D160))=$AO$1,1,0)*VLOOKUP($Z$2,DALYs!$A$2:$MW$40,'Intervention list'!DX$195+1,0)</f>
        <v>0</v>
      </c>
      <c r="DY160" s="0" t="n">
        <f aca="false">IF(ISNUMBER(FIND(DY$1,$D160))=$AO$1,1,0)*VLOOKUP($Z$2,DALYs!$A$2:$MW$40,'Intervention list'!DY$195+1,0)</f>
        <v>0</v>
      </c>
      <c r="DZ160" s="0" t="n">
        <f aca="false">IF(ISNUMBER(FIND(DZ$1,$D160))=$AO$1,1,0)*VLOOKUP($Z$2,DALYs!$A$2:$MW$40,'Intervention list'!DZ$195+1,0)</f>
        <v>0</v>
      </c>
      <c r="EA160" s="0" t="n">
        <f aca="false">IF(ISNUMBER(FIND(EA$1,$D160))=$AO$1,1,0)*VLOOKUP($Z$2,DALYs!$A$2:$MW$40,'Intervention list'!EA$195+1,0)</f>
        <v>0</v>
      </c>
      <c r="EB160" s="0" t="n">
        <f aca="false">IF(ISNUMBER(FIND(EB$1,$D160))=$AO$1,1,0)*VLOOKUP($Z$2,DALYs!$A$2:$MW$40,'Intervention list'!EB$195+1,0)</f>
        <v>0</v>
      </c>
      <c r="EC160" s="0" t="n">
        <f aca="false">IF(ISNUMBER(FIND(EC$1,$D160))=$AO$1,1,0)*VLOOKUP($Z$2,DALYs!$A$2:$MW$40,'Intervention list'!EC$195+1,0)</f>
        <v>0</v>
      </c>
      <c r="ED160" s="0" t="n">
        <f aca="false">IF(ISNUMBER(FIND(ED$1,$D160))=$AO$1,1,0)*VLOOKUP($Z$2,DALYs!$A$2:$MW$40,'Intervention list'!ED$195+1,0)</f>
        <v>0</v>
      </c>
      <c r="EE160" s="0" t="n">
        <f aca="false">IF(ISNUMBER(FIND(EE$1,$D160))=$AO$1,1,0)*VLOOKUP($Z$2,DALYs!$A$2:$MW$40,'Intervention list'!EE$195+1,0)</f>
        <v>0</v>
      </c>
      <c r="EF160" s="0" t="n">
        <f aca="false">IF(ISNUMBER(FIND(EF$1,$D160))=$AO$1,1,0)*VLOOKUP($Z$2,DALYs!$A$2:$MW$40,'Intervention list'!EF$195+1,0)</f>
        <v>0</v>
      </c>
      <c r="EG160" s="0" t="n">
        <f aca="false">IF(ISNUMBER(FIND(EG$1,$D160))=$AO$1,1,0)*VLOOKUP($Z$2,DALYs!$A$2:$MW$40,'Intervention list'!EG$195+1,0)</f>
        <v>0</v>
      </c>
      <c r="EH160" s="0" t="n">
        <f aca="false">IF(ISNUMBER(FIND(EH$1,$D160))=$AO$1,1,0)*VLOOKUP($Z$2,DALYs!$A$2:$MW$40,'Intervention list'!EH$195+1,0)</f>
        <v>0</v>
      </c>
      <c r="EI160" s="0" t="n">
        <f aca="false">IF(ISNUMBER(FIND(EI$1,$D160))=$AO$1,1,0)*VLOOKUP($Z$2,DALYs!$A$2:$MW$40,'Intervention list'!EI$195+1,0)</f>
        <v>0</v>
      </c>
      <c r="EJ160" s="0" t="n">
        <f aca="false">IF(ISNUMBER(FIND(EJ$1,$D160))=$AO$1,1,0)*VLOOKUP($Z$2,DALYs!$A$2:$MW$40,'Intervention list'!EJ$195+1,0)</f>
        <v>0</v>
      </c>
      <c r="EK160" s="0" t="n">
        <f aca="false">IF(ISNUMBER(FIND(EK$1,$D160))=$AO$1,1,0)*VLOOKUP($Z$2,DALYs!$A$2:$MW$40,'Intervention list'!EK$195+1,0)</f>
        <v>0</v>
      </c>
      <c r="EL160" s="0" t="n">
        <f aca="false">IF(ISNUMBER(FIND(EL$1,$D160))=$AO$1,1,0)*VLOOKUP($Z$2,DALYs!$A$2:$MW$40,'Intervention list'!EL$195+1,0)</f>
        <v>0</v>
      </c>
      <c r="EM160" s="0" t="n">
        <f aca="false">IF(ISNUMBER(FIND(EM$1,$D160))=$AO$1,1,0)*VLOOKUP($Z$2,DALYs!$A$2:$MW$40,'Intervention list'!EM$195+1,0)</f>
        <v>0</v>
      </c>
      <c r="EN160" s="0" t="n">
        <f aca="false">IF(ISNUMBER(FIND(EN$1,$D160))=$AO$1,1,0)*VLOOKUP($Z$2,DALYs!$A$2:$MW$40,'Intervention list'!EN$195+1,0)</f>
        <v>0</v>
      </c>
      <c r="EO160" s="0" t="n">
        <f aca="false">IF(ISNUMBER(FIND(EO$1,$D160))=$AO$1,1,0)*VLOOKUP($Z$2,DALYs!$A$2:$MW$40,'Intervention list'!EO$195+1,0)</f>
        <v>0</v>
      </c>
      <c r="EP160" s="0" t="n">
        <f aca="false">IF(ISNUMBER(FIND(EP$1,$D160))=$AO$1,1,0)*VLOOKUP($Z$2,DALYs!$A$2:$MW$40,'Intervention list'!EP$195+1,0)</f>
        <v>0</v>
      </c>
      <c r="EQ160" s="0" t="n">
        <f aca="false">IF(ISNUMBER(FIND(EQ$1,$D160))=$AO$1,1,0)*VLOOKUP($Z$2,DALYs!$A$2:$MW$40,'Intervention list'!EQ$195+1,0)</f>
        <v>0</v>
      </c>
      <c r="ER160" s="0" t="n">
        <f aca="false">IF(ISNUMBER(FIND(ER$1,$D160))=$AO$1,1,0)*VLOOKUP($Z$2,DALYs!$A$2:$MW$40,'Intervention list'!ER$195+1,0)</f>
        <v>0</v>
      </c>
      <c r="ES160" s="0" t="n">
        <f aca="false">IF(ISNUMBER(FIND(ES$1,$D160))=$AO$1,1,0)*VLOOKUP($Z$2,DALYs!$A$2:$MW$40,'Intervention list'!ES$195+1,0)</f>
        <v>0</v>
      </c>
      <c r="ET160" s="0" t="n">
        <f aca="false">IF(ISNUMBER(FIND(ET$1,$D160))=$AO$1,1,0)*VLOOKUP($Z$2,DALYs!$A$2:$MW$40,'Intervention list'!ET$195+1,0)</f>
        <v>0</v>
      </c>
      <c r="EU160" s="0" t="n">
        <f aca="false">IF(ISNUMBER(FIND(EU$1,$D160))=$AO$1,1,0)*VLOOKUP($Z$2,DALYs!$A$2:$MW$40,'Intervention list'!EU$195+1,0)</f>
        <v>0</v>
      </c>
      <c r="EV160" s="0" t="n">
        <f aca="false">IF(ISNUMBER(FIND(EV$1,$D160))=$AO$1,1,0)*VLOOKUP($Z$2,DALYs!$A$2:$MW$40,'Intervention list'!EV$195+1,0)</f>
        <v>0</v>
      </c>
      <c r="EW160" s="0" t="n">
        <f aca="false">IF(ISNUMBER(FIND(EW$1,$D160))=$AO$1,1,0)*VLOOKUP($Z$2,DALYs!$A$2:$MW$40,'Intervention list'!EW$195+1,0)</f>
        <v>0</v>
      </c>
      <c r="EX160" s="0" t="n">
        <f aca="false">IF(ISNUMBER(FIND(EX$1,$D160))=$AO$1,1,0)*VLOOKUP($Z$2,DALYs!$A$2:$MW$40,'Intervention list'!EX$195+1,0)</f>
        <v>0</v>
      </c>
      <c r="EY160" s="0" t="n">
        <f aca="false">IF(ISNUMBER(FIND(EY$1,$D160))=$AO$1,1,0)*VLOOKUP($Z$2,DALYs!$A$2:$MW$40,'Intervention list'!EY$195+1,0)</f>
        <v>0</v>
      </c>
      <c r="EZ160" s="0" t="n">
        <f aca="false">IF(ISNUMBER(FIND(EZ$1,$D160))=$AO$1,1,0)*VLOOKUP($Z$2,DALYs!$A$2:$MW$40,'Intervention list'!EZ$195+1,0)</f>
        <v>0</v>
      </c>
      <c r="FA160" s="0" t="n">
        <f aca="false">IF(ISNUMBER(FIND(FA$1,$D160))=$AO$1,1,0)*VLOOKUP($Z$2,DALYs!$A$2:$MW$40,'Intervention list'!FA$195+1,0)</f>
        <v>0</v>
      </c>
      <c r="FB160" s="0" t="n">
        <f aca="false">IF(ISNUMBER(FIND(FB$1,$D160))=$AO$1,1,0)*VLOOKUP($Z$2,DALYs!$A$2:$MW$40,'Intervention list'!FB$195+1,0)</f>
        <v>0</v>
      </c>
      <c r="FC160" s="0" t="n">
        <f aca="false">IF(ISNUMBER(FIND(FC$1,$D160))=$AO$1,1,0)*VLOOKUP($Z$2,DALYs!$A$2:$MW$40,'Intervention list'!FC$195+1,0)</f>
        <v>0</v>
      </c>
      <c r="FD160" s="0" t="n">
        <f aca="false">IF(ISNUMBER(FIND(FD$1,$D160))=$AO$1,1,0)*VLOOKUP($Z$2,DALYs!$A$2:$MW$40,'Intervention list'!FD$195+1,0)</f>
        <v>0</v>
      </c>
      <c r="FE160" s="0" t="n">
        <f aca="false">IF(ISNUMBER(FIND(FE$1,$D160))=$AO$1,1,0)*VLOOKUP($Z$2,DALYs!$A$2:$MW$40,'Intervention list'!FE$195+1,0)</f>
        <v>0</v>
      </c>
      <c r="FF160" s="0" t="n">
        <f aca="false">IF(ISNUMBER(FIND(FF$1,$D160))=$AO$1,1,0)*VLOOKUP($Z$2,DALYs!$A$2:$MW$40,'Intervention list'!FF$195+1,0)</f>
        <v>0</v>
      </c>
      <c r="FG160" s="0" t="n">
        <f aca="false">IF(ISNUMBER(FIND(FG$1,$D160))=$AO$1,1,0)*VLOOKUP($Z$2,DALYs!$A$2:$MW$40,'Intervention list'!FG$195+1,0)</f>
        <v>0</v>
      </c>
      <c r="FH160" s="0" t="n">
        <f aca="false">IF(ISNUMBER(FIND(FH$1,$D160))=$AO$1,1,0)*VLOOKUP($Z$2,DALYs!$A$2:$MW$40,'Intervention list'!FH$195+1,0)</f>
        <v>0</v>
      </c>
      <c r="FI160" s="0" t="n">
        <f aca="false">IF(ISNUMBER(FIND(FI$1,$D160))=$AO$1,1,0)*VLOOKUP($Z$2,DALYs!$A$2:$MW$40,'Intervention list'!FI$195+1,0)</f>
        <v>0</v>
      </c>
      <c r="FJ160" s="0" t="n">
        <f aca="false">IF(ISNUMBER(FIND(FJ$1,$D160))=$AO$1,1,0)*VLOOKUP($Z$2,DALYs!$A$2:$MW$40,'Intervention list'!FJ$195+1,0)</f>
        <v>0</v>
      </c>
      <c r="FK160" s="0" t="n">
        <f aca="false">IF(ISNUMBER(FIND(FK$1,$D160))=$AO$1,1,0)*VLOOKUP($Z$2,DALYs!$A$2:$MW$40,'Intervention list'!FK$195+1,0)</f>
        <v>0</v>
      </c>
      <c r="FL160" s="0" t="n">
        <f aca="false">IF(ISNUMBER(FIND(FL$1,$D160))=$AO$1,1,0)*VLOOKUP($Z$2,DALYs!$A$2:$MW$40,'Intervention list'!FL$195+1,0)</f>
        <v>0</v>
      </c>
      <c r="FM160" s="0" t="n">
        <f aca="false">IF(ISNUMBER(FIND(FM$1,$D160))=$AO$1,1,0)*VLOOKUP($Z$2,DALYs!$A$2:$MW$40,'Intervention list'!FM$195+1,0)</f>
        <v>0</v>
      </c>
      <c r="FN160" s="0" t="n">
        <f aca="false">IF(ISNUMBER(FIND(FN$1,$D160))=$AO$1,1,0)*VLOOKUP($Z$2,DALYs!$A$2:$MW$40,'Intervention list'!FN$195+1,0)</f>
        <v>0</v>
      </c>
      <c r="FO160" s="0" t="n">
        <f aca="false">IF(ISNUMBER(FIND(FO$1,$D160))=$AO$1,1,0)*VLOOKUP($Z$2,DALYs!$A$2:$MW$40,'Intervention list'!FO$195+1,0)</f>
        <v>0</v>
      </c>
      <c r="FP160" s="0" t="n">
        <f aca="false">IF(ISNUMBER(FIND(FP$1,$D160))=$AO$1,1,0)*VLOOKUP($Z$2,DALYs!$A$2:$MW$40,'Intervention list'!FP$195+1,0)</f>
        <v>0</v>
      </c>
      <c r="FQ160" s="0" t="n">
        <f aca="false">IF(ISNUMBER(FIND(FQ$1,$D160))=$AO$1,1,0)*VLOOKUP($Z$2,DALYs!$A$2:$MW$40,'Intervention list'!FQ$195+1,0)</f>
        <v>0</v>
      </c>
      <c r="FR160" s="0" t="n">
        <f aca="false">IF(ISNUMBER(FIND(FR$1,$D160))=$AO$1,1,0)*VLOOKUP($Z$2,DALYs!$A$2:$MW$40,'Intervention list'!FR$195+1,0)</f>
        <v>0</v>
      </c>
      <c r="FS160" s="0" t="n">
        <f aca="false">IF(ISNUMBER(FIND(FS$1,$D160))=$AO$1,1,0)*VLOOKUP($Z$2,DALYs!$A$2:$MW$40,'Intervention list'!FS$195+1,0)</f>
        <v>0</v>
      </c>
      <c r="FT160" s="0" t="n">
        <f aca="false">IF(ISNUMBER(FIND(FT$1,$D160))=$AO$1,1,0)*VLOOKUP($Z$2,DALYs!$A$2:$MW$40,'Intervention list'!FT$195+1,0)</f>
        <v>0</v>
      </c>
      <c r="FU160" s="0" t="n">
        <f aca="false">IF(ISNUMBER(FIND(FU$1,$D160))=$AO$1,1,0)*VLOOKUP($Z$2,DALYs!$A$2:$MW$40,'Intervention list'!FU$195+1,0)</f>
        <v>0</v>
      </c>
      <c r="FV160" s="0" t="n">
        <f aca="false">IF(ISNUMBER(FIND(FV$1,$D160))=$AO$1,1,0)*VLOOKUP($Z$2,DALYs!$A$2:$MW$40,'Intervention list'!FV$195+1,0)</f>
        <v>0</v>
      </c>
      <c r="FW160" s="0" t="n">
        <f aca="false">IF(ISNUMBER(FIND(FW$1,$D160))=$AO$1,1,0)*VLOOKUP($Z$2,DALYs!$A$2:$MW$40,'Intervention list'!FW$195+1,0)</f>
        <v>0</v>
      </c>
      <c r="FX160" s="0" t="n">
        <f aca="false">IF(ISNUMBER(FIND(FX$1,$D160))=$AO$1,1,0)*VLOOKUP($Z$2,DALYs!$A$2:$MW$40,'Intervention list'!FX$195+1,0)</f>
        <v>0</v>
      </c>
      <c r="FY160" s="0" t="n">
        <f aca="false">IF(ISNUMBER(FIND(FY$1,$D160))=$AO$1,1,0)*VLOOKUP($Z$2,DALYs!$A$2:$MW$40,'Intervention list'!FY$195+1,0)</f>
        <v>0</v>
      </c>
      <c r="FZ160" s="0" t="n">
        <f aca="false">IF(ISNUMBER(FIND(FZ$1,$D160))=$AO$1,1,0)*VLOOKUP($Z$2,DALYs!$A$2:$MW$40,'Intervention list'!FZ$195+1,0)</f>
        <v>0</v>
      </c>
      <c r="GA160" s="0" t="n">
        <f aca="false">IF(ISNUMBER(FIND(GA$1,$D160))=$AO$1,1,0)*VLOOKUP($Z$2,DALYs!$A$2:$MW$40,'Intervention list'!GA$195+1,0)</f>
        <v>0</v>
      </c>
      <c r="GB160" s="0" t="n">
        <f aca="false">IF(ISNUMBER(FIND(GB$1,$D160))=$AO$1,1,0)*VLOOKUP($Z$2,DALYs!$A$2:$MW$40,'Intervention list'!GB$195+1,0)</f>
        <v>0</v>
      </c>
      <c r="GC160" s="0" t="n">
        <f aca="false">IF(ISNUMBER(FIND(GC$1,$D160))=$AO$1,1,0)*VLOOKUP($Z$2,DALYs!$A$2:$MW$40,'Intervention list'!GC$195+1,0)</f>
        <v>0</v>
      </c>
      <c r="GD160" s="0" t="n">
        <f aca="false">IF(ISNUMBER(FIND(GD$1,$D160))=$AO$1,1,0)*VLOOKUP($Z$2,DALYs!$A$2:$MW$40,'Intervention list'!GD$195+1,0)</f>
        <v>0</v>
      </c>
      <c r="GE160" s="0" t="n">
        <f aca="false">IF(ISNUMBER(FIND(GE$1,$D160))=$AO$1,1,0)*VLOOKUP($Z$2,DALYs!$A$2:$MW$40,'Intervention list'!GE$195+1,0)</f>
        <v>0</v>
      </c>
      <c r="GF160" s="0" t="n">
        <f aca="false">IF(ISNUMBER(FIND(GF$1,$D160))=$AO$1,1,0)*VLOOKUP($Z$2,DALYs!$A$2:$MW$40,'Intervention list'!GF$195+1,0)</f>
        <v>0</v>
      </c>
      <c r="GG160" s="0" t="n">
        <f aca="false">IF(ISNUMBER(FIND(GG$1,$D160))=$AO$1,1,0)*VLOOKUP($Z$2,DALYs!$A$2:$MW$40,'Intervention list'!GG$195+1,0)</f>
        <v>0</v>
      </c>
      <c r="GH160" s="0" t="n">
        <f aca="false">IF(ISNUMBER(FIND(GH$1,$D160))=$AO$1,1,0)*VLOOKUP($Z$2,DALYs!$A$2:$MW$40,'Intervention list'!GH$195+1,0)</f>
        <v>0</v>
      </c>
      <c r="GI160" s="0" t="n">
        <f aca="false">IF(ISNUMBER(FIND(GI$1,$D160))=$AO$1,1,0)*VLOOKUP($Z$2,DALYs!$A$2:$MW$40,'Intervention list'!GI$195+1,0)</f>
        <v>0</v>
      </c>
      <c r="GJ160" s="0" t="n">
        <f aca="false">IF(ISNUMBER(FIND(GJ$1,$D160))=$AO$1,1,0)*VLOOKUP($Z$2,DALYs!$A$2:$MW$40,'Intervention list'!GJ$195+1,0)</f>
        <v>0</v>
      </c>
      <c r="GK160" s="0" t="n">
        <f aca="false">IF(ISNUMBER(FIND(GK$1,$D160))=$AO$1,1,0)*VLOOKUP($Z$2,DALYs!$A$2:$MW$40,'Intervention list'!GK$195+1,0)</f>
        <v>0</v>
      </c>
      <c r="GL160" s="0" t="n">
        <f aca="false">IF(ISNUMBER(FIND(GL$1,$D160))=$AO$1,1,0)*VLOOKUP($Z$2,DALYs!$A$2:$MW$40,'Intervention list'!GL$195+1,0)</f>
        <v>0</v>
      </c>
      <c r="GM160" s="0" t="n">
        <f aca="false">IF(ISNUMBER(FIND(GM$1,$D160))=$AO$1,1,0)*VLOOKUP($Z$2,DALYs!$A$2:$MW$40,'Intervention list'!GM$195+1,0)</f>
        <v>0</v>
      </c>
      <c r="GN160" s="0" t="n">
        <f aca="false">IF(ISNUMBER(FIND(GN$1,$D160))=$AO$1,1,0)*VLOOKUP($Z$2,DALYs!$A$2:$MW$40,'Intervention list'!GN$195+1,0)</f>
        <v>0</v>
      </c>
      <c r="GO160" s="0" t="n">
        <f aca="false">IF(ISNUMBER(FIND(GO$1,$D160))=$AO$1,1,0)*VLOOKUP($Z$2,DALYs!$A$2:$MW$40,'Intervention list'!GO$195+1,0)</f>
        <v>0</v>
      </c>
      <c r="GP160" s="0" t="n">
        <f aca="false">IF(ISNUMBER(FIND(GP$1,$D160))=$AO$1,1,0)*VLOOKUP($Z$2,DALYs!$A$2:$MW$40,'Intervention list'!GP$195+1,0)</f>
        <v>0</v>
      </c>
      <c r="GQ160" s="0" t="n">
        <f aca="false">IF(ISNUMBER(FIND(GQ$1,$D160))=$AO$1,1,0)*VLOOKUP($Z$2,DALYs!$A$2:$MW$40,'Intervention list'!GQ$195+1,0)</f>
        <v>0</v>
      </c>
      <c r="GR160" s="0" t="n">
        <f aca="false">IF(ISNUMBER(FIND(GR$1,$D160))=$AO$1,1,0)*VLOOKUP($Z$2,DALYs!$A$2:$MW$40,'Intervention list'!GR$195+1,0)</f>
        <v>0</v>
      </c>
      <c r="GS160" s="0" t="n">
        <f aca="false">IF(ISNUMBER(FIND(GS$1,$D160))=$AO$1,1,0)*VLOOKUP($Z$2,DALYs!$A$2:$MW$40,'Intervention list'!GS$195+1,0)</f>
        <v>0</v>
      </c>
      <c r="GT160" s="0" t="n">
        <f aca="false">IF(ISNUMBER(FIND(GT$1,$D160))=$AO$1,1,0)*VLOOKUP($Z$2,DALYs!$A$2:$MW$40,'Intervention list'!GT$195+1,0)</f>
        <v>0</v>
      </c>
      <c r="GU160" s="0" t="n">
        <f aca="false">IF(ISNUMBER(FIND(GU$1,$D160))=$AO$1,1,0)*VLOOKUP($Z$2,DALYs!$A$2:$MW$40,'Intervention list'!GU$195+1,0)</f>
        <v>0</v>
      </c>
      <c r="GV160" s="0" t="n">
        <f aca="false">IF(ISNUMBER(FIND(GV$1,$D160))=$AO$1,1,0)*VLOOKUP($Z$2,DALYs!$A$2:$MW$40,'Intervention list'!GV$195+1,0)</f>
        <v>0</v>
      </c>
      <c r="GW160" s="0" t="n">
        <f aca="false">IF(ISNUMBER(FIND(GW$1,$D160))=$AO$1,1,0)*VLOOKUP($Z$2,DALYs!$A$2:$MW$40,'Intervention list'!GW$195+1,0)</f>
        <v>0</v>
      </c>
      <c r="GX160" s="0" t="n">
        <f aca="false">IF(ISNUMBER(FIND(GX$1,$D160))=$AO$1,1,0)*VLOOKUP($Z$2,DALYs!$A$2:$MW$40,'Intervention list'!GX$195+1,0)</f>
        <v>0</v>
      </c>
      <c r="GY160" s="0" t="n">
        <f aca="false">IF(ISNUMBER(FIND(GY$1,$D160))=$AO$1,1,0)*VLOOKUP($Z$2,DALYs!$A$2:$MW$40,'Intervention list'!GY$195+1,0)</f>
        <v>0</v>
      </c>
      <c r="GZ160" s="0" t="n">
        <f aca="false">IF(ISNUMBER(FIND(GZ$1,$D160))=$AO$1,1,0)*VLOOKUP($Z$2,DALYs!$A$2:$MW$40,'Intervention list'!GZ$195+1,0)</f>
        <v>0</v>
      </c>
      <c r="HA160" s="0" t="n">
        <f aca="false">IF(ISNUMBER(FIND(HA$1,$D160))=$AO$1,1,0)*VLOOKUP($Z$2,DALYs!$A$2:$MW$40,'Intervention list'!HA$195+1,0)</f>
        <v>0</v>
      </c>
      <c r="HB160" s="0" t="n">
        <f aca="false">IF(ISNUMBER(FIND(HB$1,$D160))=$AO$1,1,0)*VLOOKUP($Z$2,DALYs!$A$2:$MW$40,'Intervention list'!HB$195+1,0)</f>
        <v>0</v>
      </c>
      <c r="HC160" s="0" t="n">
        <f aca="false">IF(ISNUMBER(FIND(HC$1,$D160))=$AO$1,1,0)*VLOOKUP($Z$2,DALYs!$A$2:$MW$40,'Intervention list'!HC$195+1,0)</f>
        <v>0</v>
      </c>
      <c r="HD160" s="0" t="n">
        <f aca="false">IF(ISNUMBER(FIND(HD$1,$D160))=$AO$1,1,0)*VLOOKUP($Z$2,DALYs!$A$2:$MW$40,'Intervention list'!HD$195+1,0)</f>
        <v>0</v>
      </c>
      <c r="HE160" s="0" t="n">
        <f aca="false">IF(ISNUMBER(FIND(HE$1,$D160))=$AO$1,1,0)*VLOOKUP($Z$2,DALYs!$A$2:$MW$40,'Intervention list'!HE$195+1,0)</f>
        <v>0</v>
      </c>
      <c r="HF160" s="0" t="n">
        <f aca="false">IF(ISNUMBER(FIND(HF$1,$D160))=$AO$1,1,0)*VLOOKUP($Z$2,DALYs!$A$2:$MW$40,'Intervention list'!HF$195+1,0)</f>
        <v>0</v>
      </c>
      <c r="HG160" s="0" t="n">
        <f aca="false">IF(ISNUMBER(FIND(HG$1,$D160))=$AO$1,1,0)*VLOOKUP($Z$2,DALYs!$A$2:$MW$40,'Intervention list'!HG$195+1,0)</f>
        <v>0</v>
      </c>
      <c r="HH160" s="0" t="n">
        <f aca="false">IF(ISNUMBER(FIND(HH$1,$D160))=$AO$1,1,0)*VLOOKUP($Z$2,DALYs!$A$2:$MW$40,'Intervention list'!HH$195+1,0)</f>
        <v>0</v>
      </c>
      <c r="HI160" s="0" t="n">
        <f aca="false">IF(ISNUMBER(FIND(HI$1,$D160))=$AO$1,1,0)*VLOOKUP($Z$2,DALYs!$A$2:$MW$40,'Intervention list'!HI$195+1,0)</f>
        <v>0</v>
      </c>
      <c r="HJ160" s="0" t="n">
        <f aca="false">IF(ISNUMBER(FIND(HJ$1,$D160))=$AO$1,1,0)*VLOOKUP($Z$2,DALYs!$A$2:$MW$40,'Intervention list'!HJ$195+1,0)</f>
        <v>0</v>
      </c>
      <c r="HK160" s="0" t="n">
        <f aca="false">IF(ISNUMBER(FIND(HK$1,$D160))=$AO$1,1,0)*VLOOKUP($Z$2,DALYs!$A$2:$MW$40,'Intervention list'!HK$195+1,0)</f>
        <v>0</v>
      </c>
      <c r="HL160" s="0" t="n">
        <f aca="false">IF(ISNUMBER(FIND(HL$1,$D160))=$AO$1,1,0)*VLOOKUP($Z$2,DALYs!$A$2:$MW$40,'Intervention list'!HL$195+1,0)</f>
        <v>0</v>
      </c>
      <c r="HM160" s="0" t="n">
        <f aca="false">IF(ISNUMBER(FIND(HM$1,$D160))=$AO$1,1,0)*VLOOKUP($Z$2,DALYs!$A$2:$MW$40,'Intervention list'!HM$195+1,0)</f>
        <v>0</v>
      </c>
      <c r="HN160" s="0" t="n">
        <f aca="false">IF(ISNUMBER(FIND(HN$1,$D160))=$AO$1,1,0)*VLOOKUP($Z$2,DALYs!$A$2:$MW$40,'Intervention list'!HN$195+1,0)</f>
        <v>0</v>
      </c>
      <c r="HO160" s="0" t="n">
        <f aca="false">IF(ISNUMBER(FIND(HO$1,$D160))=$AO$1,1,0)*VLOOKUP($Z$2,DALYs!$A$2:$MW$40,'Intervention list'!HO$195+1,0)</f>
        <v>0</v>
      </c>
      <c r="HP160" s="0" t="n">
        <f aca="false">IF(ISNUMBER(FIND(HP$1,$D160))=$AO$1,1,0)*VLOOKUP($Z$2,DALYs!$A$2:$MW$40,'Intervention list'!HP$195+1,0)</f>
        <v>0</v>
      </c>
      <c r="HQ160" s="0" t="n">
        <f aca="false">IF(ISNUMBER(FIND(HQ$1,$D160))=$AO$1,1,0)*VLOOKUP($Z$2,DALYs!$A$2:$MW$40,'Intervention list'!HQ$195+1,0)</f>
        <v>0</v>
      </c>
      <c r="HR160" s="0" t="n">
        <f aca="false">IF(ISNUMBER(FIND(HR$1,$D160))=$AO$1,1,0)*VLOOKUP($Z$2,DALYs!$A$2:$MW$40,'Intervention list'!HR$195+1,0)</f>
        <v>0</v>
      </c>
      <c r="HS160" s="0" t="n">
        <f aca="false">IF(ISNUMBER(FIND(HS$1,$D160))=$AO$1,1,0)*VLOOKUP($Z$2,DALYs!$A$2:$MW$40,'Intervention list'!HS$195+1,0)</f>
        <v>0</v>
      </c>
      <c r="HT160" s="0" t="n">
        <f aca="false">IF(ISNUMBER(FIND(HT$1,$D160))=$AO$1,1,0)*VLOOKUP($Z$2,DALYs!$A$2:$MW$40,'Intervention list'!HT$195+1,0)</f>
        <v>0</v>
      </c>
      <c r="HU160" s="0" t="n">
        <f aca="false">IF(ISNUMBER(FIND(HU$1,$D160))=$AO$1,1,0)*VLOOKUP($Z$2,DALYs!$A$2:$MW$40,'Intervention list'!HU$195+1,0)</f>
        <v>0</v>
      </c>
      <c r="HV160" s="0" t="n">
        <f aca="false">IF(ISNUMBER(FIND(HV$1,$D160))=$AO$1,1,0)*VLOOKUP($Z$2,DALYs!$A$2:$MW$40,'Intervention list'!HV$195+1,0)</f>
        <v>0</v>
      </c>
      <c r="HW160" s="0" t="n">
        <f aca="false">IF(ISNUMBER(FIND(HW$1,$D160))=$AO$1,1,0)*VLOOKUP($Z$2,DALYs!$A$2:$MW$40,'Intervention list'!HW$195+1,0)</f>
        <v>0</v>
      </c>
      <c r="HX160" s="0" t="n">
        <f aca="false">IF(ISNUMBER(FIND(HX$1,$D160))=$AO$1,1,0)*VLOOKUP($Z$2,DALYs!$A$2:$MW$40,'Intervention list'!HX$195+1,0)</f>
        <v>0</v>
      </c>
      <c r="HY160" s="0" t="n">
        <f aca="false">IF(ISNUMBER(FIND(HY$1,$D160))=$AO$1,1,0)*VLOOKUP($Z$2,DALYs!$A$2:$MW$40,'Intervention list'!HY$195+1,0)</f>
        <v>0</v>
      </c>
      <c r="HZ160" s="0" t="n">
        <f aca="false">IF(ISNUMBER(FIND(HZ$1,$D160))=$AO$1,1,0)*VLOOKUP($Z$2,DALYs!$A$2:$MW$40,'Intervention list'!HZ$195+1,0)</f>
        <v>0</v>
      </c>
      <c r="IA160" s="0" t="n">
        <f aca="false">IF(ISNUMBER(FIND(IA$1,$D160))=$AO$1,1,0)*VLOOKUP($Z$2,DALYs!$A$2:$MW$40,'Intervention list'!IA$195+1,0)</f>
        <v>0</v>
      </c>
      <c r="IB160" s="0" t="n">
        <f aca="false">IF(ISNUMBER(FIND(IB$1,$D160))=$AO$1,1,0)*VLOOKUP($Z$2,DALYs!$A$2:$MW$40,'Intervention list'!IB$195+1,0)</f>
        <v>0</v>
      </c>
      <c r="IC160" s="0" t="n">
        <f aca="false">IF(ISNUMBER(FIND(IC$1,$D160))=$AO$1,1,0)*VLOOKUP($Z$2,DALYs!$A$2:$MW$40,'Intervention list'!IC$195+1,0)</f>
        <v>0</v>
      </c>
      <c r="ID160" s="0" t="n">
        <f aca="false">IF(ISNUMBER(FIND(ID$1,$D160))=$AO$1,1,0)*VLOOKUP($Z$2,DALYs!$A$2:$MW$40,'Intervention list'!ID$195+1,0)</f>
        <v>0</v>
      </c>
      <c r="IE160" s="0" t="n">
        <f aca="false">IF(ISNUMBER(FIND(IE$1,$D160))=$AO$1,1,0)*VLOOKUP($Z$2,DALYs!$A$2:$MW$40,'Intervention list'!IE$195+1,0)</f>
        <v>0</v>
      </c>
      <c r="IF160" s="0" t="n">
        <f aca="false">IF(ISNUMBER(FIND(IF$1,$D160))=$AO$1,1,0)*VLOOKUP($Z$2,DALYs!$A$2:$MW$40,'Intervention list'!IF$195+1,0)</f>
        <v>0</v>
      </c>
      <c r="IG160" s="0" t="n">
        <f aca="false">IF(ISNUMBER(FIND(IG$1,$D160))=$AO$1,1,0)*VLOOKUP($Z$2,DALYs!$A$2:$MW$40,'Intervention list'!IG$195+1,0)</f>
        <v>0</v>
      </c>
      <c r="IH160" s="0" t="n">
        <f aca="false">IF(ISNUMBER(FIND(IH$1,$D160))=$AO$1,1,0)*VLOOKUP($Z$2,DALYs!$A$2:$MW$40,'Intervention list'!IH$195+1,0)</f>
        <v>0</v>
      </c>
      <c r="II160" s="0" t="n">
        <f aca="false">IF(ISNUMBER(FIND(II$1,$D160))=$AO$1,1,0)*VLOOKUP($Z$2,DALYs!$A$2:$MW$40,'Intervention list'!II$195+1,0)</f>
        <v>0</v>
      </c>
      <c r="IJ160" s="0" t="n">
        <f aca="false">IF(ISNUMBER(FIND(IJ$1,$D160))=$AO$1,1,0)*VLOOKUP($Z$2,DALYs!$A$2:$MW$40,'Intervention list'!IJ$195+1,0)</f>
        <v>0</v>
      </c>
      <c r="IK160" s="0" t="n">
        <f aca="false">IF(ISNUMBER(FIND(IK$1,$D160))=$AO$1,1,0)*VLOOKUP($Z$2,DALYs!$A$2:$MW$40,'Intervention list'!IK$195+1,0)</f>
        <v>0</v>
      </c>
      <c r="IL160" s="0" t="n">
        <f aca="false">IF(ISNUMBER(FIND(IL$1,$D160))=$AO$1,1,0)*VLOOKUP($Z$2,DALYs!$A$2:$MW$40,'Intervention list'!IL$195+1,0)</f>
        <v>0</v>
      </c>
      <c r="IM160" s="0" t="n">
        <f aca="false">IF(ISNUMBER(FIND(IM$1,$D160))=$AO$1,1,0)*VLOOKUP($Z$2,DALYs!$A$2:$MW$40,'Intervention list'!IM$195+1,0)</f>
        <v>0</v>
      </c>
      <c r="IN160" s="0" t="n">
        <f aca="false">IF(ISNUMBER(FIND(IN$1,$D160))=$AO$1,1,0)*VLOOKUP($Z$2,DALYs!$A$2:$MW$40,'Intervention list'!IN$195+1,0)</f>
        <v>0</v>
      </c>
      <c r="IO160" s="0" t="n">
        <f aca="false">IF(ISNUMBER(FIND(IO$1,$D160))=$AO$1,1,0)*VLOOKUP($Z$2,DALYs!$A$2:$MW$40,'Intervention list'!IO$195+1,0)</f>
        <v>0</v>
      </c>
      <c r="IP160" s="0" t="n">
        <f aca="false">IF(ISNUMBER(FIND(IP$1,$D160))=$AO$1,1,0)*VLOOKUP($Z$2,DALYs!$A$2:$MW$40,'Intervention list'!IP$195+1,0)</f>
        <v>0</v>
      </c>
      <c r="IQ160" s="0" t="n">
        <f aca="false">IF(ISNUMBER(FIND(IQ$1,$D160))=$AO$1,1,0)*VLOOKUP($Z$2,DALYs!$A$2:$MW$40,'Intervention list'!IQ$195+1,0)</f>
        <v>0</v>
      </c>
      <c r="IR160" s="0" t="n">
        <f aca="false">IF(ISNUMBER(FIND(IR$1,$D160))=$AO$1,1,0)*VLOOKUP($Z$2,DALYs!$A$2:$MW$40,'Intervention list'!IR$195+1,0)</f>
        <v>0</v>
      </c>
      <c r="IS160" s="0" t="n">
        <f aca="false">IF(ISNUMBER(FIND(IS$1,$D160))=$AO$1,1,0)*VLOOKUP($Z$2,DALYs!$A$2:$MW$40,'Intervention list'!IS$195+1,0)</f>
        <v>0</v>
      </c>
      <c r="IT160" s="0" t="n">
        <f aca="false">IF(ISNUMBER(FIND(IT$1,$D160))=$AO$1,1,0)*VLOOKUP($Z$2,DALYs!$A$2:$MW$40,'Intervention list'!IT$195+1,0)</f>
        <v>0</v>
      </c>
      <c r="IU160" s="0" t="n">
        <f aca="false">IF(ISNUMBER(FIND(IU$1,$D160))=$AO$1,1,0)*VLOOKUP($Z$2,DALYs!$A$2:$MW$40,'Intervention list'!IU$195+1,0)</f>
        <v>0</v>
      </c>
      <c r="IV160" s="0" t="n">
        <f aca="false">IF(ISNUMBER(FIND(IV$1,$D160))=$AO$1,1,0)*VLOOKUP($Z$2,DALYs!$A$2:$MW$40,'Intervention list'!IV$195+1,0)</f>
        <v>0</v>
      </c>
      <c r="IW160" s="0" t="n">
        <f aca="false">IF(ISNUMBER(FIND(IW$1,$D160))=$AO$1,1,0)*VLOOKUP($Z$2,DALYs!$A$2:$MW$40,'Intervention list'!IW$195+1,0)</f>
        <v>0</v>
      </c>
      <c r="IX160" s="0" t="n">
        <f aca="false">IF(ISNUMBER(FIND(IX$1,$D160))=$AO$1,1,0)*VLOOKUP($Z$2,DALYs!$A$2:$MW$40,'Intervention list'!IX$195+1,0)</f>
        <v>0</v>
      </c>
      <c r="IY160" s="0" t="n">
        <f aca="false">IF(ISNUMBER(FIND(IY$1,$D160))=$AO$1,1,0)*VLOOKUP($Z$2,DALYs!$A$2:$MW$40,'Intervention list'!IY$195+1,0)</f>
        <v>0</v>
      </c>
      <c r="IZ160" s="0" t="n">
        <f aca="false">IF(ISNUMBER(FIND(IZ$1,$D160))=$AO$1,1,0)*VLOOKUP($Z$2,DALYs!$A$2:$MW$40,'Intervention list'!IZ$195+1,0)</f>
        <v>0</v>
      </c>
      <c r="JA160" s="0" t="n">
        <f aca="false">IF(ISNUMBER(FIND(JA$1,$D160))=$AO$1,1,0)*VLOOKUP($Z$2,DALYs!$A$2:$MW$40,'Intervention list'!JA$195+1,0)</f>
        <v>0</v>
      </c>
      <c r="JB160" s="0" t="n">
        <f aca="false">IF(ISNUMBER(FIND(JB$1,$D160))=$AO$1,1,0)*VLOOKUP($Z$2,DALYs!$A$2:$MW$40,'Intervention list'!JB$195+1,0)</f>
        <v>0</v>
      </c>
      <c r="JC160" s="0" t="n">
        <f aca="false">IF(ISNUMBER(FIND(JC$1,$D160))=$AO$1,1,0)*VLOOKUP($Z$2,DALYs!$A$2:$MW$40,'Intervention list'!JC$195+1,0)</f>
        <v>0</v>
      </c>
      <c r="JD160" s="0" t="n">
        <f aca="false">IF(ISNUMBER(FIND(JD$1,$D160))=$AO$1,1,0)*VLOOKUP($Z$2,DALYs!$A$2:$MW$40,'Intervention list'!JD$195+1,0)</f>
        <v>0</v>
      </c>
      <c r="JE160" s="0" t="n">
        <f aca="false">IF(ISNUMBER(FIND(JE$1,$D160))=$AO$1,1,0)*VLOOKUP($Z$2,DALYs!$A$2:$MW$40,'Intervention list'!JE$195+1,0)</f>
        <v>0</v>
      </c>
      <c r="JF160" s="0" t="n">
        <f aca="false">IF(ISNUMBER(FIND(JF$1,$D160))=$AO$1,1,0)*VLOOKUP($Z$2,DALYs!$A$2:$MW$40,'Intervention list'!JF$195+1,0)</f>
        <v>0</v>
      </c>
      <c r="JG160" s="0" t="n">
        <f aca="false">IF(ISNUMBER(FIND(JG$1,$D160))=$AO$1,1,0)*VLOOKUP($Z$2,DALYs!$A$2:$MW$40,'Intervention list'!JG$195+1,0)</f>
        <v>0</v>
      </c>
      <c r="JH160" s="0" t="n">
        <f aca="false">IF(ISNUMBER(FIND(JH$1,$D160))=$AO$1,1,0)*VLOOKUP($Z$2,DALYs!$A$2:$MW$40,'Intervention list'!JH$195+1,0)</f>
        <v>0</v>
      </c>
      <c r="JI160" s="0" t="n">
        <f aca="false">IF(ISNUMBER(FIND(JI$1,$D160))=$AO$1,1,0)*VLOOKUP($Z$2,DALYs!$A$2:$MW$40,'Intervention list'!JI$195+1,0)</f>
        <v>0</v>
      </c>
      <c r="JJ160" s="0" t="n">
        <f aca="false">IF(ISNUMBER(FIND(JJ$1,$D160))=$AO$1,1,0)*VLOOKUP($Z$2,DALYs!$A$2:$MW$40,'Intervention list'!JJ$195+1,0)</f>
        <v>0</v>
      </c>
      <c r="JK160" s="0" t="n">
        <f aca="false">IF(ISNUMBER(FIND(JK$1,$D160))=$AO$1,1,0)*VLOOKUP($Z$2,DALYs!$A$2:$MW$40,'Intervention list'!JK$195+1,0)</f>
        <v>0</v>
      </c>
      <c r="JL160" s="0" t="n">
        <f aca="false">IF(ISNUMBER(FIND(JL$1,$D160))=$AO$1,1,0)*VLOOKUP($Z$2,DALYs!$A$2:$MW$40,'Intervention list'!JL$195+1,0)</f>
        <v>0</v>
      </c>
      <c r="JM160" s="0" t="n">
        <f aca="false">IF(ISNUMBER(FIND(JM$1,$D160))=$AO$1,1,0)*VLOOKUP($Z$2,DALYs!$A$2:$MW$40,'Intervention list'!JM$195+1,0)</f>
        <v>0</v>
      </c>
      <c r="JN160" s="0" t="n">
        <f aca="false">IF(ISNUMBER(FIND(JN$1,$D160))=$AO$1,1,0)*VLOOKUP($Z$2,DALYs!$A$2:$MW$40,'Intervention list'!JN$195+1,0)</f>
        <v>0</v>
      </c>
      <c r="JO160" s="0" t="n">
        <f aca="false">IF(ISNUMBER(FIND(JO$1,$D160))=$AO$1,1,0)*VLOOKUP($Z$2,DALYs!$A$2:$MW$40,'Intervention list'!JO$195+1,0)</f>
        <v>0</v>
      </c>
      <c r="JP160" s="0" t="n">
        <f aca="false">IF(ISNUMBER(FIND(JP$1,$D160))=$AO$1,1,0)*VLOOKUP($Z$2,DALYs!$A$2:$MW$40,'Intervention list'!JP$195+1,0)</f>
        <v>0</v>
      </c>
      <c r="JQ160" s="0" t="n">
        <f aca="false">IF(ISNUMBER(FIND(JQ$1,$D160))=$AO$1,1,0)*VLOOKUP($Z$2,DALYs!$A$2:$MW$40,'Intervention list'!JQ$195+1,0)</f>
        <v>0</v>
      </c>
      <c r="JR160" s="0" t="n">
        <f aca="false">IF(ISNUMBER(FIND(JR$1,$D160))=$AO$1,1,0)*VLOOKUP($Z$2,DALYs!$A$2:$MW$40,'Intervention list'!JR$195+1,0)</f>
        <v>0</v>
      </c>
      <c r="JS160" s="0" t="n">
        <f aca="false">IF(ISNUMBER(FIND(JS$1,$D160))=$AO$1,1,0)*VLOOKUP($Z$2,DALYs!$A$2:$MW$40,'Intervention list'!JS$195+1,0)</f>
        <v>0</v>
      </c>
      <c r="JT160" s="0" t="n">
        <f aca="false">IF(ISNUMBER(FIND(JT$1,$D160))=$AO$1,1,0)*VLOOKUP($Z$2,DALYs!$A$2:$MW$40,'Intervention list'!JT$195+1,0)</f>
        <v>0</v>
      </c>
      <c r="JU160" s="0" t="n">
        <f aca="false">IF(ISNUMBER(FIND(JU$1,$D160))=$AO$1,1,0)*VLOOKUP($Z$2,DALYs!$A$2:$MW$40,'Intervention list'!JU$195+1,0)</f>
        <v>0</v>
      </c>
      <c r="JV160" s="0" t="n">
        <f aca="false">IF(ISNUMBER(FIND(JV$1,$D160))=$AO$1,1,0)*VLOOKUP($Z$2,DALYs!$A$2:$MW$40,'Intervention list'!JV$195+1,0)</f>
        <v>0</v>
      </c>
      <c r="JW160" s="0" t="n">
        <f aca="false">IF(ISNUMBER(FIND(JW$1,$D160))=$AO$1,1,0)*VLOOKUP($Z$2,DALYs!$A$2:$MW$40,'Intervention list'!JW$195+1,0)</f>
        <v>0</v>
      </c>
      <c r="JX160" s="0" t="n">
        <f aca="false">IF(ISNUMBER(FIND(JX$1,$D160))=$AO$1,1,0)*VLOOKUP($Z$2,DALYs!$A$2:$MW$40,'Intervention list'!JX$195+1,0)</f>
        <v>0</v>
      </c>
      <c r="JY160" s="0" t="n">
        <f aca="false">IF(ISNUMBER(FIND(JY$1,$D160))=$AO$1,1,0)*VLOOKUP($Z$2,DALYs!$A$2:$MW$40,'Intervention list'!JY$195+1,0)</f>
        <v>0</v>
      </c>
      <c r="JZ160" s="0" t="n">
        <f aca="false">IF(ISNUMBER(FIND(JZ$1,$D160))=$AO$1,1,0)*VLOOKUP($Z$2,DALYs!$A$2:$MW$40,'Intervention list'!JZ$195+1,0)</f>
        <v>0</v>
      </c>
      <c r="KA160" s="0" t="n">
        <f aca="false">IF(ISNUMBER(FIND(KA$1,$D160))=$AO$1,1,0)*VLOOKUP($Z$2,DALYs!$A$2:$MW$40,'Intervention list'!KA$195+1,0)</f>
        <v>0</v>
      </c>
      <c r="KB160" s="0" t="n">
        <f aca="false">IF(ISNUMBER(FIND(KB$1,$D160))=$AO$1,1,0)*VLOOKUP($Z$2,DALYs!$A$2:$MW$40,'Intervention list'!KB$195+1,0)</f>
        <v>0</v>
      </c>
      <c r="KC160" s="0" t="n">
        <f aca="false">IF(ISNUMBER(FIND(KC$1,$D160))=$AO$1,1,0)*VLOOKUP($Z$2,DALYs!$A$2:$MW$40,'Intervention list'!KC$195+1,0)</f>
        <v>0</v>
      </c>
      <c r="KD160" s="0" t="n">
        <f aca="false">IF(ISNUMBER(FIND(KD$1,$D160))=$AO$1,1,0)*VLOOKUP($Z$2,DALYs!$A$2:$MW$40,'Intervention list'!KD$195+1,0)</f>
        <v>0</v>
      </c>
      <c r="KE160" s="0" t="n">
        <f aca="false">IF(ISNUMBER(FIND(KE$1,$D160))=$AO$1,1,0)*VLOOKUP($Z$2,DALYs!$A$2:$MW$40,'Intervention list'!KE$195+1,0)</f>
        <v>0</v>
      </c>
      <c r="KF160" s="0" t="n">
        <f aca="false">IF(ISNUMBER(FIND(KF$1,$D160))=$AO$1,1,0)*VLOOKUP($Z$2,DALYs!$A$2:$MW$40,'Intervention list'!KF$195+1,0)</f>
        <v>0</v>
      </c>
      <c r="KG160" s="0" t="n">
        <f aca="false">IF(ISNUMBER(FIND(KG$1,$D160))=$AO$1,1,0)*VLOOKUP($Z$2,DALYs!$A$2:$MW$40,'Intervention list'!KG$195+1,0)</f>
        <v>0</v>
      </c>
      <c r="KH160" s="0" t="n">
        <f aca="false">IF(ISNUMBER(FIND(KH$1,$D160))=$AO$1,1,0)*VLOOKUP($Z$2,DALYs!$A$2:$MW$40,'Intervention list'!KH$195+1,0)</f>
        <v>0</v>
      </c>
      <c r="KI160" s="0" t="n">
        <f aca="false">IF(ISNUMBER(FIND(KI$1,$D160))=$AO$1,1,0)*VLOOKUP($Z$2,DALYs!$A$2:$MW$40,'Intervention list'!KI$195+1,0)</f>
        <v>0</v>
      </c>
      <c r="KJ160" s="0" t="n">
        <f aca="false">IF(ISNUMBER(FIND(KJ$1,$D160))=$AO$1,1,0)*VLOOKUP($Z$2,DALYs!$A$2:$MW$40,'Intervention list'!KJ$195+1,0)</f>
        <v>0</v>
      </c>
      <c r="KK160" s="0" t="n">
        <f aca="false">IF(ISNUMBER(FIND(KK$1,$D160))=$AO$1,1,0)*VLOOKUP($Z$2,DALYs!$A$2:$MW$40,'Intervention list'!KK$195+1,0)</f>
        <v>0</v>
      </c>
      <c r="KL160" s="0" t="n">
        <f aca="false">IF(ISNUMBER(FIND(KL$1,$D160))=$AO$1,1,0)*VLOOKUP($Z$2,DALYs!$A$2:$MW$40,'Intervention list'!KL$195+1,0)</f>
        <v>0</v>
      </c>
      <c r="KM160" s="0" t="n">
        <f aca="false">IF(ISNUMBER(FIND(KM$1,$D160))=$AO$1,1,0)*VLOOKUP($Z$2,DALYs!$A$2:$MW$40,'Intervention list'!KM$195+1,0)</f>
        <v>0</v>
      </c>
      <c r="KN160" s="0" t="n">
        <f aca="false">IF(ISNUMBER(FIND(KN$1,$D160))=$AO$1,1,0)*VLOOKUP($Z$2,DALYs!$A$2:$MW$40,'Intervention list'!KN$195+1,0)</f>
        <v>0</v>
      </c>
      <c r="KO160" s="0" t="n">
        <f aca="false">IF(ISNUMBER(FIND(KO$1,$D160))=$AO$1,1,0)*VLOOKUP($Z$2,DALYs!$A$2:$MW$40,'Intervention list'!KO$195+1,0)</f>
        <v>0</v>
      </c>
      <c r="KP160" s="0" t="n">
        <f aca="false">IF(ISNUMBER(FIND(KP$1,$D160))=$AO$1,1,0)*VLOOKUP($Z$2,DALYs!$A$2:$MW$40,'Intervention list'!KP$195+1,0)</f>
        <v>0</v>
      </c>
      <c r="KQ160" s="0" t="n">
        <f aca="false">IF(ISNUMBER(FIND(KQ$1,$D160))=$AO$1,1,0)*VLOOKUP($Z$2,DALYs!$A$2:$MW$40,'Intervention list'!KQ$195+1,0)</f>
        <v>0</v>
      </c>
      <c r="KR160" s="0" t="n">
        <f aca="false">IF(ISNUMBER(FIND(KR$1,$D160))=$AO$1,1,0)*VLOOKUP($Z$2,DALYs!$A$2:$MW$40,'Intervention list'!KR$195+1,0)</f>
        <v>0</v>
      </c>
      <c r="KS160" s="0" t="n">
        <f aca="false">IF(ISNUMBER(FIND(KS$1,$D160))=$AO$1,1,0)*VLOOKUP($Z$2,DALYs!$A$2:$MW$40,'Intervention list'!KS$195+1,0)</f>
        <v>0</v>
      </c>
      <c r="KT160" s="0" t="n">
        <f aca="false">IF(ISNUMBER(FIND(KT$1,$D160))=$AO$1,1,0)*VLOOKUP($Z$2,DALYs!$A$2:$MW$40,'Intervention list'!KT$195+1,0)</f>
        <v>0</v>
      </c>
      <c r="KU160" s="0" t="n">
        <f aca="false">IF(ISNUMBER(FIND(KU$1,$D160))=$AO$1,1,0)*VLOOKUP($Z$2,DALYs!$A$2:$MW$40,'Intervention list'!KU$195+1,0)</f>
        <v>0</v>
      </c>
      <c r="KV160" s="0" t="n">
        <f aca="false">IF(ISNUMBER(FIND(KV$1,$D160))=$AO$1,1,0)*VLOOKUP($Z$2,DALYs!$A$2:$MW$40,'Intervention list'!KV$195+1,0)</f>
        <v>0</v>
      </c>
      <c r="KW160" s="0" t="n">
        <f aca="false">IF(ISNUMBER(FIND(KW$1,$D160))=$AO$1,1,0)*VLOOKUP($Z$2,DALYs!$A$2:$MW$40,'Intervention list'!KW$195+1,0)</f>
        <v>0</v>
      </c>
      <c r="KX160" s="0" t="n">
        <f aca="false">IF(ISNUMBER(FIND(KX$1,$D160))=$AO$1,1,0)*VLOOKUP($Z$2,DALYs!$A$2:$MW$40,'Intervention list'!KX$195+1,0)</f>
        <v>0</v>
      </c>
      <c r="KY160" s="0" t="n">
        <f aca="false">IF(ISNUMBER(FIND(KY$1,$D160))=$AO$1,1,0)*VLOOKUP($Z$2,DALYs!$A$2:$MW$40,'Intervention list'!KY$195+1,0)</f>
        <v>0</v>
      </c>
      <c r="KZ160" s="0" t="n">
        <f aca="false">IF(ISNUMBER(FIND(KZ$1,$D160))=$AO$1,1,0)*VLOOKUP($Z$2,DALYs!$A$2:$MW$40,'Intervention list'!KZ$195+1,0)</f>
        <v>0</v>
      </c>
      <c r="LA160" s="0" t="n">
        <f aca="false">IF(ISNUMBER(FIND(LA$1,$D160))=$AO$1,1,0)*VLOOKUP($Z$2,DALYs!$A$2:$MW$40,'Intervention list'!LA$195+1,0)</f>
        <v>0</v>
      </c>
      <c r="LB160" s="0" t="n">
        <f aca="false">IF(ISNUMBER(FIND(LB$1,$D160))=$AO$1,1,0)*VLOOKUP($Z$2,DALYs!$A$2:$MW$40,'Intervention list'!LB$195+1,0)</f>
        <v>0</v>
      </c>
      <c r="LC160" s="0" t="n">
        <f aca="false">IF(ISNUMBER(FIND(LC$1,$D160))=$AO$1,1,0)*VLOOKUP($Z$2,DALYs!$A$2:$MW$40,'Intervention list'!LC$195+1,0)</f>
        <v>0</v>
      </c>
      <c r="LD160" s="0" t="n">
        <f aca="false">IF(ISNUMBER(FIND(LD$1,$D160))=$AO$1,1,0)*VLOOKUP($Z$2,DALYs!$A$2:$MW$40,'Intervention list'!LD$195+1,0)</f>
        <v>0</v>
      </c>
      <c r="LE160" s="0" t="n">
        <f aca="false">IF(ISNUMBER(FIND(LE$1,$D160))=$AO$1,1,0)*VLOOKUP($Z$2,DALYs!$A$2:$MW$40,'Intervention list'!LE$195+1,0)</f>
        <v>0</v>
      </c>
      <c r="LF160" s="0" t="n">
        <f aca="false">IF(ISNUMBER(FIND(LF$1,$D160))=$AO$1,1,0)*VLOOKUP($Z$2,DALYs!$A$2:$MW$40,'Intervention list'!LF$195+1,0)</f>
        <v>0</v>
      </c>
      <c r="LG160" s="0" t="n">
        <f aca="false">IF(ISNUMBER(FIND(LG$1,$D160))=$AO$1,1,0)*VLOOKUP($Z$2,DALYs!$A$2:$MW$40,'Intervention list'!LG$195+1,0)</f>
        <v>0</v>
      </c>
      <c r="LH160" s="0" t="n">
        <f aca="false">IF(ISNUMBER(FIND(LH$1,$D160))=$AO$1,1,0)*VLOOKUP($Z$2,DALYs!$A$2:$MW$40,'Intervention list'!LH$195+1,0)</f>
        <v>0</v>
      </c>
      <c r="LI160" s="0" t="n">
        <f aca="false">IF(ISNUMBER(FIND(LI$1,$D160))=$AO$1,1,0)*VLOOKUP($Z$2,DALYs!$A$2:$MW$40,'Intervention list'!LI$195+1,0)</f>
        <v>0</v>
      </c>
      <c r="LJ160" s="0" t="n">
        <f aca="false">IF(ISNUMBER(FIND(LJ$1,$D160))=$AO$1,1,0)*VLOOKUP($Z$2,DALYs!$A$2:$MW$40,'Intervention list'!LJ$195+1,0)</f>
        <v>0</v>
      </c>
      <c r="LK160" s="0" t="n">
        <f aca="false">IF(ISNUMBER(FIND(LK$1,$D160))=$AO$1,1,0)*VLOOKUP($Z$2,DALYs!$A$2:$MW$40,'Intervention list'!LK$195+1,0)</f>
        <v>0</v>
      </c>
      <c r="LL160" s="0" t="n">
        <f aca="false">IF(ISNUMBER(FIND(LL$1,$D160))=$AO$1,1,0)*VLOOKUP($Z$2,DALYs!$A$2:$MW$40,'Intervention list'!LL$195+1,0)</f>
        <v>0</v>
      </c>
      <c r="LM160" s="0" t="n">
        <f aca="false">IF(ISNUMBER(FIND(LM$1,$D160))=$AO$1,1,0)*VLOOKUP($Z$2,DALYs!$A$2:$MW$40,'Intervention list'!LM$195+1,0)</f>
        <v>0</v>
      </c>
      <c r="LN160" s="0" t="n">
        <f aca="false">IF(ISNUMBER(FIND(LN$1,$D160))=$AO$1,1,0)*VLOOKUP($Z$2,DALYs!$A$2:$MW$40,'Intervention list'!LN$195+1,0)</f>
        <v>0</v>
      </c>
      <c r="LO160" s="0" t="n">
        <f aca="false">IF(ISNUMBER(FIND(LO$1,$D160))=$AO$1,1,0)*VLOOKUP($Z$2,DALYs!$A$2:$MW$40,'Intervention list'!LO$195+1,0)</f>
        <v>0</v>
      </c>
      <c r="LP160" s="0" t="n">
        <f aca="false">IF(ISNUMBER(FIND(LP$1,$D160))=$AO$1,1,0)*VLOOKUP($Z$2,DALYs!$A$2:$MW$40,'Intervention list'!LP$195+1,0)</f>
        <v>0</v>
      </c>
      <c r="LQ160" s="0" t="n">
        <f aca="false">IF(ISNUMBER(FIND(LQ$1,$D160))=$AO$1,1,0)*VLOOKUP($Z$2,DALYs!$A$2:$MW$40,'Intervention list'!LQ$195+1,0)</f>
        <v>0</v>
      </c>
      <c r="LR160" s="0" t="n">
        <f aca="false">IF(ISNUMBER(FIND(LR$1,$D160))=$AO$1,1,0)*VLOOKUP($Z$2,DALYs!$A$2:$MW$40,'Intervention list'!LR$195+1,0)</f>
        <v>0</v>
      </c>
      <c r="LS160" s="0" t="n">
        <f aca="false">IF(ISNUMBER(FIND(LS$1,$D160))=$AO$1,1,0)*VLOOKUP($Z$2,DALYs!$A$2:$MW$40,'Intervention list'!LS$195+1,0)</f>
        <v>0</v>
      </c>
      <c r="LT160" s="0" t="n">
        <f aca="false">IF(ISNUMBER(FIND(LT$1,$D160))=$AO$1,1,0)*VLOOKUP($Z$2,DALYs!$A$2:$MW$40,'Intervention list'!LT$195+1,0)</f>
        <v>0</v>
      </c>
      <c r="LU160" s="0" t="n">
        <f aca="false">IF(ISNUMBER(FIND(LU$1,$D160))=$AO$1,1,0)*VLOOKUP($Z$2,DALYs!$A$2:$MW$40,'Intervention list'!LU$195+1,0)</f>
        <v>0</v>
      </c>
      <c r="LV160" s="0" t="n">
        <f aca="false">IF(ISNUMBER(FIND(LV$1,$D160))=$AO$1,1,0)*VLOOKUP($Z$2,DALYs!$A$2:$MW$40,'Intervention list'!LV$195+1,0)</f>
        <v>0</v>
      </c>
      <c r="LW160" s="0" t="n">
        <f aca="false">IF(ISNUMBER(FIND(LW$1,$D160))=$AO$1,1,0)*VLOOKUP($Z$2,DALYs!$A$2:$MW$40,'Intervention list'!LW$195+1,0)</f>
        <v>0</v>
      </c>
      <c r="LX160" s="0" t="n">
        <f aca="false">IF(ISNUMBER(FIND(LX$1,$D160))=$AO$1,1,0)*VLOOKUP($Z$2,DALYs!$A$2:$MW$40,'Intervention list'!LX$195+1,0)</f>
        <v>0</v>
      </c>
      <c r="LY160" s="0" t="n">
        <f aca="false">IF(ISNUMBER(FIND(LY$1,$D160))=$AO$1,1,0)*VLOOKUP($Z$2,DALYs!$A$2:$MW$40,'Intervention list'!LY$195+1,0)</f>
        <v>0</v>
      </c>
      <c r="LZ160" s="0" t="n">
        <f aca="false">IF(ISNUMBER(FIND(LZ$1,$D160))=$AO$1,1,0)*VLOOKUP($Z$2,DALYs!$A$2:$MW$40,'Intervention list'!LZ$195+1,0)</f>
        <v>0</v>
      </c>
      <c r="MA160" s="0" t="n">
        <f aca="false">IF(ISNUMBER(FIND(MA$1,$D160))=$AO$1,1,0)*VLOOKUP($Z$2,DALYs!$A$2:$MW$40,'Intervention list'!MA$195+1,0)</f>
        <v>0</v>
      </c>
      <c r="MB160" s="0" t="n">
        <f aca="false">IF(ISNUMBER(FIND(MB$1,$D160))=$AO$1,1,0)*VLOOKUP($Z$2,DALYs!$A$2:$MW$40,'Intervention list'!MB$195+1,0)</f>
        <v>0</v>
      </c>
      <c r="MC160" s="0" t="n">
        <f aca="false">IF(ISNUMBER(FIND(MC$1,$D160))=$AO$1,1,0)*VLOOKUP($Z$2,DALYs!$A$2:$MW$40,'Intervention list'!MC$195+1,0)</f>
        <v>0</v>
      </c>
      <c r="MD160" s="0" t="n">
        <f aca="false">IF(ISNUMBER(FIND(MD$1,$D160))=$AO$1,1,0)*VLOOKUP($Z$2,DALYs!$A$2:$MW$40,'Intervention list'!MD$195+1,0)</f>
        <v>0</v>
      </c>
      <c r="ME160" s="0" t="n">
        <f aca="false">IF(ISNUMBER(FIND(ME$1,$D160))=$AO$1,1,0)*VLOOKUP($Z$2,DALYs!$A$2:$MW$40,'Intervention list'!ME$195+1,0)</f>
        <v>0</v>
      </c>
      <c r="MF160" s="0" t="n">
        <f aca="false">IF(ISNUMBER(FIND(MF$1,$D160))=$AO$1,1,0)*VLOOKUP($Z$2,DALYs!$A$2:$MW$40,'Intervention list'!MF$195+1,0)</f>
        <v>0</v>
      </c>
      <c r="MG160" s="0" t="n">
        <f aca="false">IF(ISNUMBER(FIND(MG$1,$D160))=$AO$1,1,0)*VLOOKUP($Z$2,DALYs!$A$2:$MW$40,'Intervention list'!MG$195+1,0)</f>
        <v>0</v>
      </c>
      <c r="MH160" s="0" t="n">
        <f aca="false">IF(ISNUMBER(FIND(MH$1,$D160))=$AO$1,1,0)*VLOOKUP($Z$2,DALYs!$A$2:$MW$40,'Intervention list'!MH$195+1,0)</f>
        <v>0</v>
      </c>
      <c r="MI160" s="0" t="n">
        <f aca="false">IF(ISNUMBER(FIND(MI$1,$D160))=$AO$1,1,0)*VLOOKUP($Z$2,DALYs!$A$2:$MW$40,'Intervention list'!MI$195+1,0)</f>
        <v>0</v>
      </c>
      <c r="MJ160" s="0" t="n">
        <f aca="false">IF(ISNUMBER(FIND(MJ$1,$D160))=$AO$1,1,0)*VLOOKUP($Z$2,DALYs!$A$2:$MW$40,'Intervention list'!MJ$195+1,0)</f>
        <v>0</v>
      </c>
      <c r="MK160" s="0" t="n">
        <f aca="false">IF(ISNUMBER(FIND(MK$1,$D160))=$AO$1,1,0)*VLOOKUP($Z$2,DALYs!$A$2:$MW$40,'Intervention list'!MK$195+1,0)</f>
        <v>0</v>
      </c>
      <c r="ML160" s="0" t="n">
        <f aca="false">IF(ISNUMBER(FIND(ML$1,$D160))=$AO$1,1,0)*VLOOKUP($Z$2,DALYs!$A$2:$MW$40,'Intervention list'!ML$195+1,0)</f>
        <v>0</v>
      </c>
      <c r="MM160" s="0" t="n">
        <f aca="false">IF(ISNUMBER(FIND(MM$1,$D160))=$AO$1,1,0)*VLOOKUP($Z$2,DALYs!$A$2:$MW$40,'Intervention list'!MM$195+1,0)</f>
        <v>0</v>
      </c>
      <c r="MN160" s="0" t="n">
        <f aca="false">IF(ISNUMBER(FIND(MN$1,$D160))=$AO$1,1,0)*VLOOKUP($Z$2,DALYs!$A$2:$MW$40,'Intervention list'!MN$195+1,0)</f>
        <v>0</v>
      </c>
      <c r="MO160" s="0" t="n">
        <f aca="false">IF(ISNUMBER(FIND(MO$1,$D160))=$AO$1,1,0)*VLOOKUP($Z$2,DALYs!$A$2:$MW$40,'Intervention list'!MO$195+1,0)</f>
        <v>0</v>
      </c>
      <c r="MP160" s="0" t="n">
        <f aca="false">IF(ISNUMBER(FIND(MP$1,$D160))=$AO$1,1,0)*VLOOKUP($Z$2,DALYs!$A$2:$MW$40,'Intervention list'!MP$195+1,0)</f>
        <v>0</v>
      </c>
      <c r="MQ160" s="0" t="n">
        <f aca="false">IF(ISNUMBER(FIND(MQ$1,$D160))=$AO$1,1,0)*VLOOKUP($Z$2,DALYs!$A$2:$MW$40,'Intervention list'!MQ$195+1,0)</f>
        <v>0</v>
      </c>
      <c r="MR160" s="0" t="n">
        <f aca="false">IF(ISNUMBER(FIND(MR$1,$D160))=$AO$1,1,0)*VLOOKUP($Z$2,DALYs!$A$2:$MW$40,'Intervention list'!MR$195+1,0)</f>
        <v>0</v>
      </c>
      <c r="MS160" s="0" t="n">
        <f aca="false">IF(ISNUMBER(FIND(MS$1,$D160))=$AO$1,1,0)*VLOOKUP($Z$2,DALYs!$A$2:$MW$40,'Intervention list'!MS$195+1,0)</f>
        <v>0</v>
      </c>
      <c r="MT160" s="0" t="n">
        <f aca="false">IF(ISNUMBER(FIND(MT$1,$D160))=$AO$1,1,0)*VLOOKUP($Z$2,DALYs!$A$2:$MW$40,'Intervention list'!MT$195+1,0)</f>
        <v>0</v>
      </c>
      <c r="MU160" s="0" t="n">
        <f aca="false">IF(ISNUMBER(FIND(MU$1,$D160))=$AO$1,1,0)*VLOOKUP($Z$2,DALYs!$A$2:$MW$40,'Intervention list'!MU$195+1,0)</f>
        <v>0</v>
      </c>
      <c r="MV160" s="0" t="n">
        <f aca="false">IF(ISNUMBER(FIND(MV$1,$D160))=$AO$1,1,0)*VLOOKUP($Z$2,DALYs!$A$2:$MW$40,'Intervention list'!MV$195+1,0)</f>
        <v>0</v>
      </c>
      <c r="MW160" s="0" t="n">
        <f aca="false">IF(ISNUMBER(FIND(MW$1,$D160))=$AO$1,1,0)*VLOOKUP($Z$2,DALYs!$A$2:$MW$40,'Intervention list'!MW$195+1,0)</f>
        <v>0</v>
      </c>
      <c r="MX160" s="0" t="n">
        <f aca="false">IF(ISNUMBER(FIND(MX$1,$D160))=$AO$1,1,0)*VLOOKUP($Z$2,DALYs!$A$2:$MW$40,'Intervention list'!MX$195+1,0)</f>
        <v>0</v>
      </c>
      <c r="MY160" s="0" t="n">
        <f aca="false">IF(ISNUMBER(FIND(MY$1,$D160))=$AO$1,1,0)*VLOOKUP($Z$2,DALYs!$A$2:$MW$40,'Intervention list'!MY$195+1,0)</f>
        <v>0</v>
      </c>
      <c r="MZ160" s="0" t="n">
        <f aca="false">IF(ISNUMBER(FIND(MZ$1,$D160))=$AO$1,1,0)*VLOOKUP($Z$2,DALYs!$A$2:$MW$40,'Intervention list'!MZ$195+1,0)</f>
        <v>0</v>
      </c>
      <c r="NA160" s="0" t="n">
        <f aca="false">IF(ISNUMBER(FIND(NA$1,$D160))=$AO$1,1,0)*VLOOKUP($Z$2,DALYs!$A$2:$MW$40,'Intervention list'!NA$195+1,0)</f>
        <v>0</v>
      </c>
      <c r="NB160" s="0" t="n">
        <f aca="false">IF(ISNUMBER(FIND(NB$1,$D160))=$AO$1,1,0)*VLOOKUP($Z$2,DALYs!$A$2:$MW$40,'Intervention list'!NB$195+1,0)</f>
        <v>0</v>
      </c>
      <c r="NC160" s="0" t="n">
        <f aca="false">IF(ISNUMBER(FIND(NC$1,$D160))=$AO$1,1,0)*VLOOKUP($Z$2,DALYs!$A$2:$MW$40,'Intervention list'!NC$195+1,0)</f>
        <v>0</v>
      </c>
      <c r="ND160" s="0" t="n">
        <f aca="false">IF(ISNUMBER(FIND(ND$1,$D160))=$AO$1,1,0)*VLOOKUP($Z$2,DALYs!$A$2:$MW$40,'Intervention list'!ND$195+1,0)</f>
        <v>0</v>
      </c>
      <c r="NE160" s="0" t="n">
        <f aca="false">IF(ISNUMBER(FIND(NE$1,$D160))=$AO$1,1,0)*VLOOKUP($Z$2,DALYs!$A$2:$MW$40,'Intervention list'!NE$195+1,0)</f>
        <v>0</v>
      </c>
      <c r="NF160" s="0" t="n">
        <f aca="false">IF(ISNUMBER(FIND(NF$1,$D160))=$AO$1,1,0)*VLOOKUP($Z$2,DALYs!$A$2:$MW$40,'Intervention list'!NF$195+1,0)</f>
        <v>0</v>
      </c>
      <c r="NG160" s="0" t="n">
        <f aca="false">IF(ISNUMBER(FIND(NG$1,$D160))=$AO$1,1,0)*VLOOKUP($Z$2,DALYs!$A$2:$MW$40,'Intervention list'!NG$195+1,0)</f>
        <v>0</v>
      </c>
      <c r="NH160" s="0" t="n">
        <f aca="false">IF(ISNUMBER(FIND(NH$1,$D160))=$AO$1,1,0)*VLOOKUP($Z$2,DALYs!$A$2:$MW$40,'Intervention list'!NH$195+1,0)</f>
        <v>0</v>
      </c>
      <c r="NI160" s="0" t="n">
        <f aca="false">IF(ISNUMBER(FIND(NI$1,$D160))=$AO$1,1,0)*VLOOKUP($Z$2,DALYs!$A$2:$MW$40,'Intervention list'!NI$195+1,0)</f>
        <v>0</v>
      </c>
      <c r="NJ160" s="0" t="n">
        <f aca="false">IF(ISNUMBER(FIND(NJ$1,$D160))=$AO$1,1,0)*VLOOKUP($Z$2,DALYs!$A$2:$MW$40,'Intervention list'!NJ$195+1,0)</f>
        <v>0</v>
      </c>
      <c r="NK160" s="0" t="n">
        <f aca="false">IF(ISNUMBER(FIND(NK$1,$D160))=$AO$1,1,0)*VLOOKUP($Z$2,DALYs!$A$2:$MW$40,'Intervention list'!NK$195+1,0)</f>
        <v>0</v>
      </c>
      <c r="NL160" s="0" t="n">
        <f aca="false">IF(ISNUMBER(FIND(NL$1,$D160))=$AO$1,1,0)*VLOOKUP($Z$2,DALYs!$A$2:$MW$40,'Intervention list'!NL$195+1,0)</f>
        <v>0</v>
      </c>
      <c r="NM160" s="0" t="n">
        <f aca="false">IF(ISNUMBER(FIND(NM$1,$D160))=$AO$1,1,0)*VLOOKUP($Z$2,DALYs!$A$2:$MW$40,'Intervention list'!NM$195+1,0)</f>
        <v>0</v>
      </c>
      <c r="NN160" s="0" t="n">
        <f aca="false">IF(ISNUMBER(FIND(NN$1,$D160))=$AO$1,1,0)*VLOOKUP($Z$2,DALYs!$A$2:$MW$40,'Intervention list'!NN$195+1,0)</f>
        <v>0</v>
      </c>
      <c r="NO160" s="0" t="n">
        <f aca="false">IF(ISNUMBER(FIND(NO$1,$D160))=$AO$1,1,0)*VLOOKUP($Z$2,DALYs!$A$2:$MW$40,'Intervention list'!NO$195+1,0)</f>
        <v>0</v>
      </c>
      <c r="NP160" s="0" t="n">
        <f aca="false">IF(ISNUMBER(FIND(NP$1,$D160))=$AO$1,1,0)*VLOOKUP($Z$2,DALYs!$A$2:$MW$40,'Intervention list'!NP$195+1,0)</f>
        <v>0</v>
      </c>
      <c r="NQ160" s="0" t="n">
        <f aca="false">IF(ISNUMBER(FIND(NQ$1,$D160))=$AO$1,1,0)*VLOOKUP($Z$2,DALYs!$A$2:$MW$40,'Intervention list'!NQ$195+1,0)</f>
        <v>0</v>
      </c>
      <c r="NR160" s="0" t="n">
        <f aca="false">IF(ISNUMBER(FIND(NR$1,$D160))=$AO$1,1,0)*VLOOKUP($Z$2,DALYs!$A$2:$MW$40,'Intervention list'!NR$195+1,0)</f>
        <v>0</v>
      </c>
      <c r="NS160" s="0" t="n">
        <f aca="false">IF(ISNUMBER(FIND(NS$1,$D160))=$AO$1,1,0)*VLOOKUP($Z$2,DALYs!$A$2:$MW$40,'Intervention list'!NS$195+1,0)</f>
        <v>0</v>
      </c>
      <c r="NT160" s="0" t="n">
        <f aca="false">IF(ISNUMBER(FIND(NT$1,$D160))=$AO$1,1,0)*VLOOKUP($Z$2,DALYs!$A$2:$MW$40,'Intervention list'!NT$195+1,0)</f>
        <v>0</v>
      </c>
      <c r="NU160" s="0" t="n">
        <f aca="false">IF(ISNUMBER(FIND(NU$1,$D160))=$AO$1,1,0)*VLOOKUP($Z$2,DALYs!$A$2:$MW$40,'Intervention list'!NU$195+1,0)</f>
        <v>0</v>
      </c>
      <c r="NV160" s="0" t="n">
        <f aca="false">IF(ISNUMBER(FIND(NV$1,$D160))=$AO$1,1,0)*VLOOKUP($Z$2,DALYs!$A$2:$MW$40,'Intervention list'!NV$195+1,0)</f>
        <v>0</v>
      </c>
      <c r="NW160" s="0" t="n">
        <f aca="false">IF(ISNUMBER(FIND(NW$1,$D160))=$AO$1,1,0)*VLOOKUP($Z$2,DALYs!$A$2:$MW$40,'Intervention list'!NW$195+1,0)</f>
        <v>0</v>
      </c>
      <c r="NX160" s="0" t="n">
        <f aca="false">IF(ISNUMBER(FIND(NX$1,$D160))=$AO$1,1,0)*VLOOKUP($Z$2,DALYs!$A$2:$MW$40,'Intervention list'!NX$195+1,0)</f>
        <v>0</v>
      </c>
      <c r="NY160" s="0" t="n">
        <f aca="false">IF(ISNUMBER(FIND(NY$1,$D160))=$AO$1,1,0)*VLOOKUP($Z$2,DALYs!$A$2:$MW$40,'Intervention list'!NY$195+1,0)</f>
        <v>0</v>
      </c>
      <c r="NZ160" s="0" t="n">
        <f aca="false">IF(ISNUMBER(FIND(NZ$1,$D160))=$AO$1,1,0)*VLOOKUP($Z$2,DALYs!$A$2:$MW$40,'Intervention list'!NZ$195+1,0)</f>
        <v>0</v>
      </c>
      <c r="OA160" s="0" t="n">
        <f aca="false">IF(ISNUMBER(FIND(OA$1,$D160))=$AO$1,1,0)*VLOOKUP($Z$2,DALYs!$A$2:$MW$40,'Intervention list'!OA$195+1,0)</f>
        <v>0</v>
      </c>
      <c r="OB160" s="0" t="n">
        <f aca="false">IF(ISNUMBER(FIND(OB$1,$D160))=$AO$1,1,0)*VLOOKUP($Z$2,DALYs!$A$2:$MW$40,'Intervention list'!OB$195+1,0)</f>
        <v>0</v>
      </c>
      <c r="OC160" s="0" t="n">
        <f aca="false">IF(ISNUMBER(FIND(OC$1,$D160))=$AO$1,1,0)*VLOOKUP($Z$2,DALYs!$A$2:$MW$40,'Intervention list'!OC$195+1,0)</f>
        <v>0</v>
      </c>
      <c r="OD160" s="0" t="n">
        <f aca="false">IF(ISNUMBER(FIND(OD$1,$D160))=$AO$1,1,0)*VLOOKUP($Z$2,DALYs!$A$2:$MW$40,'Intervention list'!OD$195+1,0)</f>
        <v>0</v>
      </c>
      <c r="OE160" s="0" t="n">
        <f aca="false">IF(ISNUMBER(FIND(OE$1,$D160))=$AO$1,1,0)*VLOOKUP($Z$2,DALYs!$A$2:$MW$40,'Intervention list'!OE$195+1,0)</f>
        <v>0</v>
      </c>
      <c r="OF160" s="0" t="n">
        <f aca="false">IF(ISNUMBER(FIND(OF$1,$D160))=$AO$1,1,0)*VLOOKUP($Z$2,DALYs!$A$2:$MW$40,'Intervention list'!OF$195+1,0)</f>
        <v>0</v>
      </c>
      <c r="OG160" s="0" t="n">
        <f aca="false">IF(ISNUMBER(FIND(OG$1,$D160))=$AO$1,1,0)*VLOOKUP($Z$2,DALYs!$A$2:$MW$40,'Intervention list'!OG$195+1,0)</f>
        <v>0</v>
      </c>
      <c r="OH160" s="0" t="n">
        <f aca="false">IF(ISNUMBER(FIND(OH$1,$D160))=$AO$1,1,0)*VLOOKUP($Z$2,DALYs!$A$2:$MW$40,'Intervention list'!OH$195+1,0)</f>
        <v>0</v>
      </c>
      <c r="OI160" s="0" t="n">
        <f aca="false">IF(ISNUMBER(FIND(OI$1,$D160))=$AO$1,1,0)*VLOOKUP($Z$2,DALYs!$A$2:$MW$40,'Intervention list'!OI$195+1,0)</f>
        <v>0</v>
      </c>
      <c r="OJ160" s="0" t="n">
        <f aca="false">IF(ISNUMBER(FIND(OJ$1,$D160))=$AO$1,1,0)*VLOOKUP($Z$2,DALYs!$A$2:$MW$40,'Intervention list'!OJ$195+1,0)</f>
        <v>0</v>
      </c>
      <c r="OK160" s="0" t="n">
        <f aca="false">IF(ISNUMBER(FIND(OK$1,$D160))=$AO$1,1,0)*VLOOKUP($Z$2,DALYs!$A$2:$MW$40,'Intervention list'!OK$195+1,0)</f>
        <v>0</v>
      </c>
      <c r="OL160" s="0" t="n">
        <f aca="false">IF(ISNUMBER(FIND(OL$1,$D160))=$AO$1,1,0)*VLOOKUP($Z$2,DALYs!$A$2:$MW$40,'Intervention list'!OL$195+1,0)</f>
        <v>0</v>
      </c>
      <c r="OM160" s="0" t="n">
        <f aca="false">IF(ISNUMBER(FIND(OM$1,$D160))=$AO$1,1,0)*VLOOKUP($Z$2,DALYs!$A$2:$MW$40,'Intervention list'!OM$195+1,0)</f>
        <v>0</v>
      </c>
      <c r="ON160" s="0" t="n">
        <f aca="false">IF(ISNUMBER(FIND(ON$1,$D160))=$AO$1,1,0)*VLOOKUP($Z$2,DALYs!$A$2:$MW$40,'Intervention list'!ON$195+1,0)</f>
        <v>0</v>
      </c>
      <c r="OO160" s="0" t="n">
        <f aca="false">IF(ISNUMBER(FIND(OO$1,$D160))=$AO$1,1,0)*VLOOKUP($Z$2,DALYs!$A$2:$MW$40,'Intervention list'!OO$195+1,0)</f>
        <v>0</v>
      </c>
      <c r="OP160" s="0" t="n">
        <f aca="false">IF(ISNUMBER(FIND(OP$1,$D160))=$AO$1,1,0)*VLOOKUP($Z$2,DALYs!$A$2:$MW$40,'Intervention list'!OP$195+1,0)</f>
        <v>0</v>
      </c>
      <c r="OQ160" s="0" t="n">
        <f aca="false">IF(ISNUMBER(FIND(OQ$1,$D160))=$AO$1,1,0)*VLOOKUP($Z$2,DALYs!$A$2:$MW$40,'Intervention list'!OQ$195+1,0)</f>
        <v>0</v>
      </c>
      <c r="OR160" s="0" t="n">
        <f aca="false">IF(ISNUMBER(FIND(OR$1,$D160))=$AO$1,1,0)*VLOOKUP($Z$2,DALYs!$A$2:$MW$40,'Intervention list'!OR$195+1,0)</f>
        <v>0</v>
      </c>
      <c r="OS160" s="0" t="n">
        <f aca="false">IF(ISNUMBER(FIND(OS$1,$D160))=$AO$1,1,0)*VLOOKUP($Z$2,DALYs!$A$2:$MW$40,'Intervention list'!OS$195+1,0)</f>
        <v>0</v>
      </c>
      <c r="OT160" s="0" t="n">
        <f aca="false">IF(ISNUMBER(FIND(OT$1,$D160))=$AO$1,1,0)*VLOOKUP($Z$2,DALYs!$A$2:$MW$40,'Intervention list'!OT$195+1,0)</f>
        <v>0</v>
      </c>
      <c r="OU160" s="0" t="n">
        <f aca="false">IF(ISNUMBER(FIND(OU$1,$D160))=$AO$1,1,0)*VLOOKUP($Z$2,DALYs!$A$2:$MW$40,'Intervention list'!OU$195+1,0)</f>
        <v>0</v>
      </c>
      <c r="OV160" s="0" t="n">
        <f aca="false">IF(ISNUMBER(FIND(OV$1,$D160))=$AO$1,1,0)*VLOOKUP($Z$2,DALYs!$A$2:$MW$40,'Intervention list'!OV$195+1,0)</f>
        <v>0</v>
      </c>
      <c r="OW160" s="0" t="n">
        <f aca="false">IF(ISNUMBER(FIND(OW$1,$D160))=$AO$1,1,0)*VLOOKUP($Z$2,DALYs!$A$2:$MW$40,'Intervention list'!OW$195+1,0)</f>
        <v>0</v>
      </c>
      <c r="OX160" s="0" t="n">
        <f aca="false">IF(ISNUMBER(FIND(OX$1,$D160))=$AO$1,1,0)*VLOOKUP($Z$2,DALYs!$A$2:$MW$40,'Intervention list'!OX$195+1,0)</f>
        <v>0</v>
      </c>
    </row>
    <row r="161" customFormat="false" ht="15.75" hidden="false" customHeight="false" outlineLevel="0" collapsed="false">
      <c r="A161" s="6" t="s">
        <v>277</v>
      </c>
      <c r="B161" s="6" t="s">
        <v>97</v>
      </c>
      <c r="C161" s="26" t="s">
        <v>272</v>
      </c>
      <c r="D161" s="7" t="s">
        <v>278</v>
      </c>
      <c r="E161" s="7" t="str">
        <f aca="false">SUBSTITUTE(D161,0.2,X161)</f>
        <v>Ectopic pregnancy: 0.5</v>
      </c>
      <c r="F161" s="0" t="s">
        <v>40</v>
      </c>
      <c r="G161" s="8" t="n">
        <v>161.221248957112</v>
      </c>
      <c r="H161" s="9" t="n">
        <v>322.2</v>
      </c>
      <c r="I161" s="9" t="n">
        <f aca="false">IF(H161="","",(H161*(VLOOKUP($Z$2,Worksheet,11,0)^4)))</f>
        <v>469.475420821533</v>
      </c>
      <c r="J161" s="9" t="n">
        <f aca="false">IF(I161="","",I161*VLOOKUP($Z$2,Worksheet,12,0))</f>
        <v>526.192727783555</v>
      </c>
      <c r="K161" s="9" t="n">
        <f aca="false">IF(I161="","",I161*VLOOKUP($Z$2, Worksheet, 13, 0))</f>
        <v>460.937536064959</v>
      </c>
      <c r="L161" s="9" t="n">
        <f aca="false">IF(J161="",VLOOKUP($Z$2, Worksheet, 14, 0),J161)</f>
        <v>526.192727783555</v>
      </c>
      <c r="M161" s="9" t="n">
        <f aca="false">IF(L161&lt;VLOOKUP($Z$2,'Country sheet'!$A$3:$P$41,15,0), VLOOKUP($Z$2,'Country sheet'!$A$3:$P$41,15,0), L161)/0.7</f>
        <v>751.70389683365</v>
      </c>
      <c r="N161" s="27" t="n">
        <f aca="false">IFERROR(IF(AC161=$AO$1,VLOOKUP(F161,AO$42:AX$46,MATCH(AC$1,AP$41:AX$41,0)+1,0)/COUNTIFS($F$2:$F$194,$F161,$AC$2:$AC$194,$AO$1),0),0) + IFERROR(IF(AD161=$AO$1,VLOOKUP(F161,AO$42:AX$46,MATCH(AD$1,AP$41:AX$41,0)+1,0)/COUNTIFS($F$2:$F$194,$F161,$AD$2:$AD$194,$AO$1),0),0) + IFERROR(IF(AE161=$AO$1,VLOOKUP(F161,AO$42:AX$46,MATCH(AE$1,AP$41:AX$41,0)+1,0)/COUNTIFS($F$2:$F$194,$F161,$AE$2:$AE$194,$AO$1),0),0) + IFERROR(IF(AF161=$AO$1,VLOOKUP(F161,AO$42:AX$46,MATCH(AF$1,AP$41:AX$41,0)+1,0)/COUNTIFS($F$2:$F$194,$F161,$AF$2:$AF$194,$AO$1),0),0) + IFERROR(IF(AG161=$AO$1,VLOOKUP(F161,AO$42:AX$46,MATCH(AG$1,AP$41:AX$41,0)+1,0)/COUNTIFS($F$2:$F$194,$F161,$AG$2:$AG$194,$AO$1),0),0) + IFERROR(IF(AH161=$AO$1,VLOOKUP(F161,AO$42:AX$46,MATCH(AH$1,AP$41:AX$41,0)+1,0)/COUNTIFS($F$2:$F$194,$F161,$AH$2:$AH$194,$AO$1),0),0) + IFERROR(IF(AI161=$AO$1,VLOOKUP(F161,AO$42:AX$46,MATCH(AI$1,AP$41:AX$41,0)+1,0)/COUNTIFS($F$2:$F$194,$F161,$AI$2:$AI$194,$AO$1),0),0) + IFERROR(IF(AJ161=$AO$1,VLOOKUP(F161,AO$42:AX$46,MATCH(AJ$1,AP$41:AX$41,0)+1,0)/COUNTIFS($F$2:$F$194,$F161,$AJ$2:$AJ$194,$AO$1),0),0) + IFERROR(IF(AK161=$AO$1,VLOOKUP(F161,AO$42:AX$46,MATCH(AK$1,AP$41:AX$41,0)+1,0)/COUNTIFS($F$2:$F$194,$F161,$AK$2:$AK$194,$AO$1),0),0)</f>
        <v>0</v>
      </c>
      <c r="O161" s="9" t="n">
        <v>1</v>
      </c>
      <c r="P161" s="9" t="n">
        <v>6</v>
      </c>
      <c r="Q161" s="0" t="n">
        <f aca="false">SUM(BC161:OX161)</f>
        <v>1013.81222714322</v>
      </c>
      <c r="R161" s="0" t="n">
        <f aca="false">IF(VLOOKUP($Z$2,CET!$A$4:$L$42,12,0)="Low income",_xlfn.IFS(S161=0.2,0.1,S161=0.1,0.05,S161=0.5,0.4,S161=0.35,0.25),S161)</f>
        <v>0.5</v>
      </c>
      <c r="S161" s="0" t="n">
        <v>0.5</v>
      </c>
      <c r="T161" s="0" t="n">
        <v>0.8</v>
      </c>
      <c r="U161" s="0" t="n">
        <f aca="false">N161/M161</f>
        <v>0</v>
      </c>
      <c r="V161" s="0" t="n">
        <f aca="false">IFERROR(U161/Q161,0)</f>
        <v>0</v>
      </c>
      <c r="W161" s="0" t="n">
        <f aca="false">(T161/R161)*V161</f>
        <v>0</v>
      </c>
      <c r="X161" s="28" t="n">
        <f aca="false">IF(W161=0,0,IF(W161&lt;=0.8,IF(W161&lt;0.05,0.05,W161),0.8))</f>
        <v>0</v>
      </c>
      <c r="Y161" s="28"/>
      <c r="AC161" s="34" t="n">
        <f aca="false">ISNUMBER(FIND(AC$1,$C161))</f>
        <v>0</v>
      </c>
      <c r="AD161" s="33" t="n">
        <f aca="false">ISNUMBER(FIND(AD$1,$C161))</f>
        <v>0</v>
      </c>
      <c r="AE161" s="33" t="n">
        <f aca="false">ISNUMBER(FIND(AE$1,$C161))</f>
        <v>0</v>
      </c>
      <c r="AF161" s="33" t="n">
        <f aca="false">ISNUMBER(FIND(AF$1,$C161))</f>
        <v>0</v>
      </c>
      <c r="AG161" s="33" t="n">
        <f aca="false">ISNUMBER(FIND(AG$1,$C161))</f>
        <v>0</v>
      </c>
      <c r="AH161" s="33" t="n">
        <f aca="false">ISNUMBER(FIND(AH$1,$C161))</f>
        <v>0</v>
      </c>
      <c r="AI161" s="33" t="n">
        <f aca="false">ISNUMBER(FIND(AI$1,$C161))</f>
        <v>0</v>
      </c>
      <c r="AJ161" s="33" t="n">
        <f aca="false">ISNUMBER(FIND(AJ$1,$C161))</f>
        <v>0</v>
      </c>
      <c r="AK161" s="35" t="n">
        <f aca="false">ISNUMBER(FIND(AK$1,$C161))</f>
        <v>0</v>
      </c>
      <c r="AL161" s="6"/>
      <c r="AM161" s="33"/>
      <c r="AZ161" s="50"/>
      <c r="BC161" s="0" t="n">
        <f aca="false">IF(ISNUMBER(FIND(BC$1,$D161))=$AO$1,1,0)*VLOOKUP($Z$2,DALYs!$A$2:$MW$40,'Intervention list'!BC$195+1,0)</f>
        <v>0</v>
      </c>
      <c r="BD161" s="0" t="n">
        <f aca="false">IF(ISNUMBER(FIND(BD$1,$D161))=$AO$1,1,0)*VLOOKUP($Z$2,DALYs!$A$2:$MW$40,'Intervention list'!BD$195+1,0)</f>
        <v>0</v>
      </c>
      <c r="BE161" s="0" t="n">
        <f aca="false">IF(ISNUMBER(FIND(BE$1,$D161))=$AO$1,1,0)*VLOOKUP($Z$2,DALYs!$A$2:$MW$40,'Intervention list'!BE$195+1,0)</f>
        <v>0</v>
      </c>
      <c r="BF161" s="0" t="n">
        <f aca="false">IF(ISNUMBER(FIND(BF$1,$D161))=$AO$1,1,0)*VLOOKUP($Z$2,DALYs!$A$2:$MW$40,'Intervention list'!BF$195+1,0)</f>
        <v>0</v>
      </c>
      <c r="BG161" s="0" t="n">
        <f aca="false">IF(ISNUMBER(FIND(BG$1,$D161))=$AO$1,1,0)*VLOOKUP($Z$2,DALYs!$A$2:$MW$40,'Intervention list'!BG$195+1,0)</f>
        <v>0</v>
      </c>
      <c r="BH161" s="0" t="n">
        <f aca="false">IF(ISNUMBER(FIND(BH$1,$D161))=$AO$1,1,0)*VLOOKUP($Z$2,DALYs!$A$2:$MW$40,'Intervention list'!BH$195+1,0)</f>
        <v>0</v>
      </c>
      <c r="BI161" s="0" t="n">
        <f aca="false">IF(ISNUMBER(FIND(BI$1,$D161))=$AO$1,1,0)*VLOOKUP($Z$2,DALYs!$A$2:$MW$40,'Intervention list'!BI$195+1,0)</f>
        <v>0</v>
      </c>
      <c r="BJ161" s="0" t="n">
        <f aca="false">IF(ISNUMBER(FIND(BJ$1,$D161))=$AO$1,1,0)*VLOOKUP($Z$2,DALYs!$A$2:$MW$40,'Intervention list'!BJ$195+1,0)</f>
        <v>0</v>
      </c>
      <c r="BK161" s="0" t="n">
        <f aca="false">IF(ISNUMBER(FIND(BK$1,$D161))=$AO$1,1,0)*VLOOKUP($Z$2,DALYs!$A$2:$MW$40,'Intervention list'!BK$195+1,0)</f>
        <v>0</v>
      </c>
      <c r="BL161" s="0" t="n">
        <f aca="false">IF(ISNUMBER(FIND(BL$1,$D161))=$AO$1,1,0)*VLOOKUP($Z$2,DALYs!$A$2:$MW$40,'Intervention list'!BL$195+1,0)</f>
        <v>0</v>
      </c>
      <c r="BM161" s="0" t="n">
        <f aca="false">IF(ISNUMBER(FIND(BM$1,$D161))=$AO$1,1,0)*VLOOKUP($Z$2,DALYs!$A$2:$MW$40,'Intervention list'!BM$195+1,0)</f>
        <v>0</v>
      </c>
      <c r="BN161" s="0" t="n">
        <f aca="false">IF(ISNUMBER(FIND(BN$1,$D161))=$AO$1,1,0)*VLOOKUP($Z$2,DALYs!$A$2:$MW$40,'Intervention list'!BN$195+1,0)</f>
        <v>0</v>
      </c>
      <c r="BO161" s="0" t="n">
        <f aca="false">IF(ISNUMBER(FIND(BO$1,$D161))=$AO$1,1,0)*VLOOKUP($Z$2,DALYs!$A$2:$MW$40,'Intervention list'!BO$195+1,0)</f>
        <v>0</v>
      </c>
      <c r="BP161" s="0" t="n">
        <f aca="false">IF(ISNUMBER(FIND(BP$1,$D161))=$AO$1,1,0)*VLOOKUP($Z$2,DALYs!$A$2:$MW$40,'Intervention list'!BP$195+1,0)</f>
        <v>0</v>
      </c>
      <c r="BQ161" s="0" t="n">
        <f aca="false">IF(ISNUMBER(FIND(BQ$1,$D161))=$AO$1,1,0)*VLOOKUP($Z$2,DALYs!$A$2:$MW$40,'Intervention list'!BQ$195+1,0)</f>
        <v>0</v>
      </c>
      <c r="BR161" s="0" t="n">
        <f aca="false">IF(ISNUMBER(FIND(BR$1,$D161))=$AO$1,1,0)*VLOOKUP($Z$2,DALYs!$A$2:$MW$40,'Intervention list'!BR$195+1,0)</f>
        <v>0</v>
      </c>
      <c r="BS161" s="0" t="n">
        <f aca="false">IF(ISNUMBER(FIND(BS$1,$D161))=$AO$1,1,0)*VLOOKUP($Z$2,DALYs!$A$2:$MW$40,'Intervention list'!BS$195+1,0)</f>
        <v>0</v>
      </c>
      <c r="BT161" s="0" t="n">
        <f aca="false">IF(ISNUMBER(FIND(BT$1,$D161))=$AO$1,1,0)*VLOOKUP($Z$2,DALYs!$A$2:$MW$40,'Intervention list'!BT$195+1,0)</f>
        <v>0</v>
      </c>
      <c r="BU161" s="0" t="n">
        <f aca="false">IF(ISNUMBER(FIND(BU$1,$D161))=$AO$1,1,0)*VLOOKUP($Z$2,DALYs!$A$2:$MW$40,'Intervention list'!BU$195+1,0)</f>
        <v>0</v>
      </c>
      <c r="BV161" s="0" t="n">
        <f aca="false">IF(ISNUMBER(FIND(BV$1,$D161))=$AO$1,1,0)*VLOOKUP($Z$2,DALYs!$A$2:$MW$40,'Intervention list'!BV$195+1,0)</f>
        <v>0</v>
      </c>
      <c r="BW161" s="0" t="n">
        <f aca="false">IF(ISNUMBER(FIND(BW$1,$D161))=$AO$1,1,0)*VLOOKUP($Z$2,DALYs!$A$2:$MW$40,'Intervention list'!BW$195+1,0)</f>
        <v>0</v>
      </c>
      <c r="BX161" s="0" t="n">
        <f aca="false">IF(ISNUMBER(FIND(BX$1,$D161))=$AO$1,1,0)*VLOOKUP($Z$2,DALYs!$A$2:$MW$40,'Intervention list'!BX$195+1,0)</f>
        <v>0</v>
      </c>
      <c r="BY161" s="0" t="n">
        <f aca="false">IF(ISNUMBER(FIND(BY$1,$D161))=$AO$1,1,0)*VLOOKUP($Z$2,DALYs!$A$2:$MW$40,'Intervention list'!BY$195+1,0)</f>
        <v>0</v>
      </c>
      <c r="BZ161" s="0" t="n">
        <f aca="false">IF(ISNUMBER(FIND(BZ$1,$D161))=$AO$1,1,0)*VLOOKUP($Z$2,DALYs!$A$2:$MW$40,'Intervention list'!BZ$195+1,0)</f>
        <v>0</v>
      </c>
      <c r="CA161" s="0" t="n">
        <f aca="false">IF(ISNUMBER(FIND(CA$1,$D161))=$AO$1,1,0)*VLOOKUP($Z$2,DALYs!$A$2:$MW$40,'Intervention list'!CA$195+1,0)</f>
        <v>0</v>
      </c>
      <c r="CB161" s="0" t="n">
        <f aca="false">IF(ISNUMBER(FIND(CB$1,$D161))=$AO$1,1,0)*VLOOKUP($Z$2,DALYs!$A$2:$MW$40,'Intervention list'!CB$195+1,0)</f>
        <v>0</v>
      </c>
      <c r="CC161" s="0" t="n">
        <f aca="false">IF(ISNUMBER(FIND(CC$1,$D161))=$AO$1,1,0)*VLOOKUP($Z$2,DALYs!$A$2:$MW$40,'Intervention list'!CC$195+1,0)</f>
        <v>0</v>
      </c>
      <c r="CD161" s="0" t="n">
        <f aca="false">IF(ISNUMBER(FIND(CD$1,$D161))=$AO$1,1,0)*VLOOKUP($Z$2,DALYs!$A$2:$MW$40,'Intervention list'!CD$195+1,0)</f>
        <v>0</v>
      </c>
      <c r="CE161" s="0" t="n">
        <f aca="false">IF(ISNUMBER(FIND(CE$1,$D161))=$AO$1,1,0)*VLOOKUP($Z$2,DALYs!$A$2:$MW$40,'Intervention list'!CE$195+1,0)</f>
        <v>0</v>
      </c>
      <c r="CF161" s="0" t="n">
        <f aca="false">IF(ISNUMBER(FIND(CF$1,$D161))=$AO$1,1,0)*VLOOKUP($Z$2,DALYs!$A$2:$MW$40,'Intervention list'!CF$195+1,0)</f>
        <v>0</v>
      </c>
      <c r="CG161" s="0" t="n">
        <f aca="false">IF(ISNUMBER(FIND(CG$1,$D161))=$AO$1,1,0)*VLOOKUP($Z$2,DALYs!$A$2:$MW$40,'Intervention list'!CG$195+1,0)</f>
        <v>0</v>
      </c>
      <c r="CH161" s="0" t="n">
        <f aca="false">IF(ISNUMBER(FIND(CH$1,$D161))=$AO$1,1,0)*VLOOKUP($Z$2,DALYs!$A$2:$MW$40,'Intervention list'!CH$195+1,0)</f>
        <v>0</v>
      </c>
      <c r="CI161" s="0" t="n">
        <f aca="false">IF(ISNUMBER(FIND(CI$1,$D161))=$AO$1,1,0)*VLOOKUP($Z$2,DALYs!$A$2:$MW$40,'Intervention list'!CI$195+1,0)</f>
        <v>0</v>
      </c>
      <c r="CJ161" s="0" t="n">
        <f aca="false">IF(ISNUMBER(FIND(CJ$1,$D161))=$AO$1,1,0)*VLOOKUP($Z$2,DALYs!$A$2:$MW$40,'Intervention list'!CJ$195+1,0)</f>
        <v>0</v>
      </c>
      <c r="CK161" s="0" t="n">
        <f aca="false">IF(ISNUMBER(FIND(CK$1,$D161))=$AO$1,1,0)*VLOOKUP($Z$2,DALYs!$A$2:$MW$40,'Intervention list'!CK$195+1,0)</f>
        <v>0</v>
      </c>
      <c r="CL161" s="0" t="n">
        <f aca="false">IF(ISNUMBER(FIND(CL$1,$D161))=$AO$1,1,0)*VLOOKUP($Z$2,DALYs!$A$2:$MW$40,'Intervention list'!CL$195+1,0)</f>
        <v>0</v>
      </c>
      <c r="CM161" s="0" t="n">
        <f aca="false">IF(ISNUMBER(FIND(CM$1,$D161))=$AO$1,1,0)*VLOOKUP($Z$2,DALYs!$A$2:$MW$40,'Intervention list'!CM$195+1,0)</f>
        <v>0</v>
      </c>
      <c r="CN161" s="0" t="n">
        <f aca="false">IF(ISNUMBER(FIND(CN$1,$D161))=$AO$1,1,0)*VLOOKUP($Z$2,DALYs!$A$2:$MW$40,'Intervention list'!CN$195+1,0)</f>
        <v>0</v>
      </c>
      <c r="CO161" s="0" t="n">
        <f aca="false">IF(ISNUMBER(FIND(CO$1,$D161))=$AO$1,1,0)*VLOOKUP($Z$2,DALYs!$A$2:$MW$40,'Intervention list'!CO$195+1,0)</f>
        <v>0</v>
      </c>
      <c r="CP161" s="0" t="n">
        <f aca="false">IF(ISNUMBER(FIND(CP$1,$D161))=$AO$1,1,0)*VLOOKUP($Z$2,DALYs!$A$2:$MW$40,'Intervention list'!CP$195+1,0)</f>
        <v>0</v>
      </c>
      <c r="CQ161" s="0" t="n">
        <f aca="false">IF(ISNUMBER(FIND(CQ$1,$D161))=$AO$1,1,0)*VLOOKUP($Z$2,DALYs!$A$2:$MW$40,'Intervention list'!CQ$195+1,0)</f>
        <v>0</v>
      </c>
      <c r="CR161" s="0" t="n">
        <f aca="false">IF(ISNUMBER(FIND(CR$1,$D161))=$AO$1,1,0)*VLOOKUP($Z$2,DALYs!$A$2:$MW$40,'Intervention list'!CR$195+1,0)</f>
        <v>0</v>
      </c>
      <c r="CS161" s="0" t="n">
        <f aca="false">IF(ISNUMBER(FIND(CS$1,$D161))=$AO$1,1,0)*VLOOKUP($Z$2,DALYs!$A$2:$MW$40,'Intervention list'!CS$195+1,0)</f>
        <v>0</v>
      </c>
      <c r="CT161" s="0" t="n">
        <f aca="false">IF(ISNUMBER(FIND(CT$1,$D161))=$AO$1,1,0)*VLOOKUP($Z$2,DALYs!$A$2:$MW$40,'Intervention list'!CT$195+1,0)</f>
        <v>0</v>
      </c>
      <c r="CU161" s="0" t="n">
        <f aca="false">IF(ISNUMBER(FIND(CU$1,$D161))=$AO$1,1,0)*VLOOKUP($Z$2,DALYs!$A$2:$MW$40,'Intervention list'!CU$195+1,0)</f>
        <v>0</v>
      </c>
      <c r="CV161" s="0" t="n">
        <f aca="false">IF(ISNUMBER(FIND(CV$1,$D161))=$AO$1,1,0)*VLOOKUP($Z$2,DALYs!$A$2:$MW$40,'Intervention list'!CV$195+1,0)</f>
        <v>0</v>
      </c>
      <c r="CW161" s="0" t="n">
        <f aca="false">IF(ISNUMBER(FIND(CW$1,$D161))=$AO$1,1,0)*VLOOKUP($Z$2,DALYs!$A$2:$MW$40,'Intervention list'!CW$195+1,0)</f>
        <v>0</v>
      </c>
      <c r="CX161" s="0" t="n">
        <f aca="false">IF(ISNUMBER(FIND(CX$1,$D161))=$AO$1,1,0)*VLOOKUP($Z$2,DALYs!$A$2:$MW$40,'Intervention list'!CX$195+1,0)</f>
        <v>0</v>
      </c>
      <c r="CY161" s="0" t="n">
        <f aca="false">IF(ISNUMBER(FIND(CY$1,$D161))=$AO$1,1,0)*VLOOKUP($Z$2,DALYs!$A$2:$MW$40,'Intervention list'!CY$195+1,0)</f>
        <v>0</v>
      </c>
      <c r="CZ161" s="0" t="n">
        <f aca="false">IF(ISNUMBER(FIND(CZ$1,$D161))=$AO$1,1,0)*VLOOKUP($Z$2,DALYs!$A$2:$MW$40,'Intervention list'!CZ$195+1,0)</f>
        <v>0</v>
      </c>
      <c r="DA161" s="0" t="n">
        <f aca="false">IF(ISNUMBER(FIND(DA$1,$D161))=$AO$1,1,0)*VLOOKUP($Z$2,DALYs!$A$2:$MW$40,'Intervention list'!DA$195+1,0)</f>
        <v>0</v>
      </c>
      <c r="DB161" s="0" t="n">
        <f aca="false">IF(ISNUMBER(FIND(DB$1,$D161))=$AO$1,1,0)*VLOOKUP($Z$2,DALYs!$A$2:$MW$40,'Intervention list'!DB$195+1,0)</f>
        <v>0</v>
      </c>
      <c r="DC161" s="0" t="n">
        <f aca="false">IF(ISNUMBER(FIND(DC$1,$D161))=$AO$1,1,0)*VLOOKUP($Z$2,DALYs!$A$2:$MW$40,'Intervention list'!DC$195+1,0)</f>
        <v>0</v>
      </c>
      <c r="DD161" s="0" t="n">
        <f aca="false">IF(ISNUMBER(FIND(DD$1,$D161))=$AO$1,1,0)*VLOOKUP($Z$2,DALYs!$A$2:$MW$40,'Intervention list'!DD$195+1,0)</f>
        <v>0</v>
      </c>
      <c r="DE161" s="0" t="n">
        <f aca="false">IF(ISNUMBER(FIND(DE$1,$D161))=$AO$1,1,0)*VLOOKUP($Z$2,DALYs!$A$2:$MW$40,'Intervention list'!DE$195+1,0)</f>
        <v>0</v>
      </c>
      <c r="DF161" s="0" t="n">
        <f aca="false">IF(ISNUMBER(FIND(DF$1,$D161))=$AO$1,1,0)*VLOOKUP($Z$2,DALYs!$A$2:$MW$40,'Intervention list'!DF$195+1,0)</f>
        <v>0</v>
      </c>
      <c r="DG161" s="0" t="n">
        <f aca="false">IF(ISNUMBER(FIND(DG$1,$D161))=$AO$1,1,0)*VLOOKUP($Z$2,DALYs!$A$2:$MW$40,'Intervention list'!DG$195+1,0)</f>
        <v>0</v>
      </c>
      <c r="DH161" s="0" t="n">
        <f aca="false">IF(ISNUMBER(FIND(DH$1,$D161))=$AO$1,1,0)*VLOOKUP($Z$2,DALYs!$A$2:$MW$40,'Intervention list'!DH$195+1,0)</f>
        <v>0</v>
      </c>
      <c r="DI161" s="0" t="n">
        <f aca="false">IF(ISNUMBER(FIND(DI$1,$D161))=$AO$1,1,0)*VLOOKUP($Z$2,DALYs!$A$2:$MW$40,'Intervention list'!DI$195+1,0)</f>
        <v>0</v>
      </c>
      <c r="DJ161" s="0" t="n">
        <f aca="false">IF(ISNUMBER(FIND(DJ$1,$D161))=$AO$1,1,0)*VLOOKUP($Z$2,DALYs!$A$2:$MW$40,'Intervention list'!DJ$195+1,0)</f>
        <v>0</v>
      </c>
      <c r="DK161" s="0" t="n">
        <f aca="false">IF(ISNUMBER(FIND(DK$1,$D161))=$AO$1,1,0)*VLOOKUP($Z$2,DALYs!$A$2:$MW$40,'Intervention list'!DK$195+1,0)</f>
        <v>0</v>
      </c>
      <c r="DL161" s="0" t="n">
        <f aca="false">IF(ISNUMBER(FIND(DL$1,$D161))=$AO$1,1,0)*VLOOKUP($Z$2,DALYs!$A$2:$MW$40,'Intervention list'!DL$195+1,0)</f>
        <v>0</v>
      </c>
      <c r="DM161" s="0" t="n">
        <f aca="false">IF(ISNUMBER(FIND(DM$1,$D161))=$AO$1,1,0)*VLOOKUP($Z$2,DALYs!$A$2:$MW$40,'Intervention list'!DM$195+1,0)</f>
        <v>0</v>
      </c>
      <c r="DN161" s="0" t="n">
        <f aca="false">IF(ISNUMBER(FIND(DN$1,$D161))=$AO$1,1,0)*VLOOKUP($Z$2,DALYs!$A$2:$MW$40,'Intervention list'!DN$195+1,0)</f>
        <v>0</v>
      </c>
      <c r="DO161" s="0" t="n">
        <f aca="false">IF(ISNUMBER(FIND(DO$1,$D161))=$AO$1,1,0)*VLOOKUP($Z$2,DALYs!$A$2:$MW$40,'Intervention list'!DO$195+1,0)</f>
        <v>0</v>
      </c>
      <c r="DP161" s="0" t="n">
        <f aca="false">IF(ISNUMBER(FIND(DP$1,$D161))=$AO$1,1,0)*VLOOKUP($Z$2,DALYs!$A$2:$MW$40,'Intervention list'!DP$195+1,0)</f>
        <v>0</v>
      </c>
      <c r="DQ161" s="0" t="n">
        <f aca="false">IF(ISNUMBER(FIND(DQ$1,$D161))=$AO$1,1,0)*VLOOKUP($Z$2,DALYs!$A$2:$MW$40,'Intervention list'!DQ$195+1,0)</f>
        <v>0</v>
      </c>
      <c r="DR161" s="0" t="n">
        <f aca="false">IF(ISNUMBER(FIND(DR$1,$D161))=$AO$1,1,0)*VLOOKUP($Z$2,DALYs!$A$2:$MW$40,'Intervention list'!DR$195+1,0)</f>
        <v>0</v>
      </c>
      <c r="DS161" s="0" t="n">
        <f aca="false">IF(ISNUMBER(FIND(DS$1,$D161))=$AO$1,1,0)*VLOOKUP($Z$2,DALYs!$A$2:$MW$40,'Intervention list'!DS$195+1,0)</f>
        <v>0</v>
      </c>
      <c r="DT161" s="0" t="n">
        <f aca="false">IF(ISNUMBER(FIND(DT$1,$D161))=$AO$1,1,0)*VLOOKUP($Z$2,DALYs!$A$2:$MW$40,'Intervention list'!DT$195+1,0)</f>
        <v>0</v>
      </c>
      <c r="DU161" s="0" t="n">
        <f aca="false">IF(ISNUMBER(FIND(DU$1,$D161))=$AO$1,1,0)*VLOOKUP($Z$2,DALYs!$A$2:$MW$40,'Intervention list'!DU$195+1,0)</f>
        <v>0</v>
      </c>
      <c r="DV161" s="0" t="n">
        <f aca="false">IF(ISNUMBER(FIND(DV$1,$D161))=$AO$1,1,0)*VLOOKUP($Z$2,DALYs!$A$2:$MW$40,'Intervention list'!DV$195+1,0)</f>
        <v>0</v>
      </c>
      <c r="DW161" s="0" t="n">
        <f aca="false">IF(ISNUMBER(FIND(DW$1,$D161))=$AO$1,1,0)*VLOOKUP($Z$2,DALYs!$A$2:$MW$40,'Intervention list'!DW$195+1,0)</f>
        <v>0</v>
      </c>
      <c r="DX161" s="0" t="n">
        <f aca="false">IF(ISNUMBER(FIND(DX$1,$D161))=$AO$1,1,0)*VLOOKUP($Z$2,DALYs!$A$2:$MW$40,'Intervention list'!DX$195+1,0)</f>
        <v>0</v>
      </c>
      <c r="DY161" s="0" t="n">
        <f aca="false">IF(ISNUMBER(FIND(DY$1,$D161))=$AO$1,1,0)*VLOOKUP($Z$2,DALYs!$A$2:$MW$40,'Intervention list'!DY$195+1,0)</f>
        <v>0</v>
      </c>
      <c r="DZ161" s="0" t="n">
        <f aca="false">IF(ISNUMBER(FIND(DZ$1,$D161))=$AO$1,1,0)*VLOOKUP($Z$2,DALYs!$A$2:$MW$40,'Intervention list'!DZ$195+1,0)</f>
        <v>0</v>
      </c>
      <c r="EA161" s="0" t="n">
        <f aca="false">IF(ISNUMBER(FIND(EA$1,$D161))=$AO$1,1,0)*VLOOKUP($Z$2,DALYs!$A$2:$MW$40,'Intervention list'!EA$195+1,0)</f>
        <v>0</v>
      </c>
      <c r="EB161" s="0" t="n">
        <f aca="false">IF(ISNUMBER(FIND(EB$1,$D161))=$AO$1,1,0)*VLOOKUP($Z$2,DALYs!$A$2:$MW$40,'Intervention list'!EB$195+1,0)</f>
        <v>0</v>
      </c>
      <c r="EC161" s="0" t="n">
        <f aca="false">IF(ISNUMBER(FIND(EC$1,$D161))=$AO$1,1,0)*VLOOKUP($Z$2,DALYs!$A$2:$MW$40,'Intervention list'!EC$195+1,0)</f>
        <v>0</v>
      </c>
      <c r="ED161" s="0" t="n">
        <f aca="false">IF(ISNUMBER(FIND(ED$1,$D161))=$AO$1,1,0)*VLOOKUP($Z$2,DALYs!$A$2:$MW$40,'Intervention list'!ED$195+1,0)</f>
        <v>0</v>
      </c>
      <c r="EE161" s="0" t="n">
        <f aca="false">IF(ISNUMBER(FIND(EE$1,$D161))=$AO$1,1,0)*VLOOKUP($Z$2,DALYs!$A$2:$MW$40,'Intervention list'!EE$195+1,0)</f>
        <v>0</v>
      </c>
      <c r="EF161" s="0" t="n">
        <f aca="false">IF(ISNUMBER(FIND(EF$1,$D161))=$AO$1,1,0)*VLOOKUP($Z$2,DALYs!$A$2:$MW$40,'Intervention list'!EF$195+1,0)</f>
        <v>0</v>
      </c>
      <c r="EG161" s="0" t="n">
        <f aca="false">IF(ISNUMBER(FIND(EG$1,$D161))=$AO$1,1,0)*VLOOKUP($Z$2,DALYs!$A$2:$MW$40,'Intervention list'!EG$195+1,0)</f>
        <v>0</v>
      </c>
      <c r="EH161" s="0" t="n">
        <f aca="false">IF(ISNUMBER(FIND(EH$1,$D161))=$AO$1,1,0)*VLOOKUP($Z$2,DALYs!$A$2:$MW$40,'Intervention list'!EH$195+1,0)</f>
        <v>0</v>
      </c>
      <c r="EI161" s="0" t="n">
        <f aca="false">IF(ISNUMBER(FIND(EI$1,$D161))=$AO$1,1,0)*VLOOKUP($Z$2,DALYs!$A$2:$MW$40,'Intervention list'!EI$195+1,0)</f>
        <v>0</v>
      </c>
      <c r="EJ161" s="0" t="n">
        <f aca="false">IF(ISNUMBER(FIND(EJ$1,$D161))=$AO$1,1,0)*VLOOKUP($Z$2,DALYs!$A$2:$MW$40,'Intervention list'!EJ$195+1,0)</f>
        <v>0</v>
      </c>
      <c r="EK161" s="0" t="n">
        <f aca="false">IF(ISNUMBER(FIND(EK$1,$D161))=$AO$1,1,0)*VLOOKUP($Z$2,DALYs!$A$2:$MW$40,'Intervention list'!EK$195+1,0)</f>
        <v>0</v>
      </c>
      <c r="EL161" s="0" t="n">
        <f aca="false">IF(ISNUMBER(FIND(EL$1,$D161))=$AO$1,1,0)*VLOOKUP($Z$2,DALYs!$A$2:$MW$40,'Intervention list'!EL$195+1,0)</f>
        <v>0</v>
      </c>
      <c r="EM161" s="0" t="n">
        <f aca="false">IF(ISNUMBER(FIND(EM$1,$D161))=$AO$1,1,0)*VLOOKUP($Z$2,DALYs!$A$2:$MW$40,'Intervention list'!EM$195+1,0)</f>
        <v>0</v>
      </c>
      <c r="EN161" s="0" t="n">
        <f aca="false">IF(ISNUMBER(FIND(EN$1,$D161))=$AO$1,1,0)*VLOOKUP($Z$2,DALYs!$A$2:$MW$40,'Intervention list'!EN$195+1,0)</f>
        <v>0</v>
      </c>
      <c r="EO161" s="0" t="n">
        <f aca="false">IF(ISNUMBER(FIND(EO$1,$D161))=$AO$1,1,0)*VLOOKUP($Z$2,DALYs!$A$2:$MW$40,'Intervention list'!EO$195+1,0)</f>
        <v>0</v>
      </c>
      <c r="EP161" s="0" t="n">
        <f aca="false">IF(ISNUMBER(FIND(EP$1,$D161))=$AO$1,1,0)*VLOOKUP($Z$2,DALYs!$A$2:$MW$40,'Intervention list'!EP$195+1,0)</f>
        <v>0</v>
      </c>
      <c r="EQ161" s="0" t="n">
        <f aca="false">IF(ISNUMBER(FIND(EQ$1,$D161))=$AO$1,1,0)*VLOOKUP($Z$2,DALYs!$A$2:$MW$40,'Intervention list'!EQ$195+1,0)</f>
        <v>0</v>
      </c>
      <c r="ER161" s="0" t="n">
        <f aca="false">IF(ISNUMBER(FIND(ER$1,$D161))=$AO$1,1,0)*VLOOKUP($Z$2,DALYs!$A$2:$MW$40,'Intervention list'!ER$195+1,0)</f>
        <v>0</v>
      </c>
      <c r="ES161" s="0" t="n">
        <f aca="false">IF(ISNUMBER(FIND(ES$1,$D161))=$AO$1,1,0)*VLOOKUP($Z$2,DALYs!$A$2:$MW$40,'Intervention list'!ES$195+1,0)</f>
        <v>0</v>
      </c>
      <c r="ET161" s="0" t="n">
        <f aca="false">IF(ISNUMBER(FIND(ET$1,$D161))=$AO$1,1,0)*VLOOKUP($Z$2,DALYs!$A$2:$MW$40,'Intervention list'!ET$195+1,0)</f>
        <v>0</v>
      </c>
      <c r="EU161" s="0" t="n">
        <f aca="false">IF(ISNUMBER(FIND(EU$1,$D161))=$AO$1,1,0)*VLOOKUP($Z$2,DALYs!$A$2:$MW$40,'Intervention list'!EU$195+1,0)</f>
        <v>0</v>
      </c>
      <c r="EV161" s="0" t="n">
        <f aca="false">IF(ISNUMBER(FIND(EV$1,$D161))=$AO$1,1,0)*VLOOKUP($Z$2,DALYs!$A$2:$MW$40,'Intervention list'!EV$195+1,0)</f>
        <v>0</v>
      </c>
      <c r="EW161" s="0" t="n">
        <f aca="false">IF(ISNUMBER(FIND(EW$1,$D161))=$AO$1,1,0)*VLOOKUP($Z$2,DALYs!$A$2:$MW$40,'Intervention list'!EW$195+1,0)</f>
        <v>0</v>
      </c>
      <c r="EX161" s="0" t="n">
        <f aca="false">IF(ISNUMBER(FIND(EX$1,$D161))=$AO$1,1,0)*VLOOKUP($Z$2,DALYs!$A$2:$MW$40,'Intervention list'!EX$195+1,0)</f>
        <v>0</v>
      </c>
      <c r="EY161" s="0" t="n">
        <f aca="false">IF(ISNUMBER(FIND(EY$1,$D161))=$AO$1,1,0)*VLOOKUP($Z$2,DALYs!$A$2:$MW$40,'Intervention list'!EY$195+1,0)</f>
        <v>0</v>
      </c>
      <c r="EZ161" s="0" t="n">
        <f aca="false">IF(ISNUMBER(FIND(EZ$1,$D161))=$AO$1,1,0)*VLOOKUP($Z$2,DALYs!$A$2:$MW$40,'Intervention list'!EZ$195+1,0)</f>
        <v>1013.81222714322</v>
      </c>
      <c r="FA161" s="0" t="n">
        <f aca="false">IF(ISNUMBER(FIND(FA$1,$D161))=$AO$1,1,0)*VLOOKUP($Z$2,DALYs!$A$2:$MW$40,'Intervention list'!FA$195+1,0)</f>
        <v>0</v>
      </c>
      <c r="FB161" s="0" t="n">
        <f aca="false">IF(ISNUMBER(FIND(FB$1,$D161))=$AO$1,1,0)*VLOOKUP($Z$2,DALYs!$A$2:$MW$40,'Intervention list'!FB$195+1,0)</f>
        <v>0</v>
      </c>
      <c r="FC161" s="0" t="n">
        <f aca="false">IF(ISNUMBER(FIND(FC$1,$D161))=$AO$1,1,0)*VLOOKUP($Z$2,DALYs!$A$2:$MW$40,'Intervention list'!FC$195+1,0)</f>
        <v>0</v>
      </c>
      <c r="FD161" s="0" t="n">
        <f aca="false">IF(ISNUMBER(FIND(FD$1,$D161))=$AO$1,1,0)*VLOOKUP($Z$2,DALYs!$A$2:$MW$40,'Intervention list'!FD$195+1,0)</f>
        <v>0</v>
      </c>
      <c r="FE161" s="0" t="n">
        <f aca="false">IF(ISNUMBER(FIND(FE$1,$D161))=$AO$1,1,0)*VLOOKUP($Z$2,DALYs!$A$2:$MW$40,'Intervention list'!FE$195+1,0)</f>
        <v>0</v>
      </c>
      <c r="FF161" s="0" t="n">
        <f aca="false">IF(ISNUMBER(FIND(FF$1,$D161))=$AO$1,1,0)*VLOOKUP($Z$2,DALYs!$A$2:$MW$40,'Intervention list'!FF$195+1,0)</f>
        <v>0</v>
      </c>
      <c r="FG161" s="0" t="n">
        <f aca="false">IF(ISNUMBER(FIND(FG$1,$D161))=$AO$1,1,0)*VLOOKUP($Z$2,DALYs!$A$2:$MW$40,'Intervention list'!FG$195+1,0)</f>
        <v>0</v>
      </c>
      <c r="FH161" s="0" t="n">
        <f aca="false">IF(ISNUMBER(FIND(FH$1,$D161))=$AO$1,1,0)*VLOOKUP($Z$2,DALYs!$A$2:$MW$40,'Intervention list'!FH$195+1,0)</f>
        <v>0</v>
      </c>
      <c r="FI161" s="0" t="n">
        <f aca="false">IF(ISNUMBER(FIND(FI$1,$D161))=$AO$1,1,0)*VLOOKUP($Z$2,DALYs!$A$2:$MW$40,'Intervention list'!FI$195+1,0)</f>
        <v>0</v>
      </c>
      <c r="FJ161" s="0" t="n">
        <f aca="false">IF(ISNUMBER(FIND(FJ$1,$D161))=$AO$1,1,0)*VLOOKUP($Z$2,DALYs!$A$2:$MW$40,'Intervention list'!FJ$195+1,0)</f>
        <v>0</v>
      </c>
      <c r="FK161" s="0" t="n">
        <f aca="false">IF(ISNUMBER(FIND(FK$1,$D161))=$AO$1,1,0)*VLOOKUP($Z$2,DALYs!$A$2:$MW$40,'Intervention list'!FK$195+1,0)</f>
        <v>0</v>
      </c>
      <c r="FL161" s="0" t="n">
        <f aca="false">IF(ISNUMBER(FIND(FL$1,$D161))=$AO$1,1,0)*VLOOKUP($Z$2,DALYs!$A$2:$MW$40,'Intervention list'!FL$195+1,0)</f>
        <v>0</v>
      </c>
      <c r="FM161" s="0" t="n">
        <f aca="false">IF(ISNUMBER(FIND(FM$1,$D161))=$AO$1,1,0)*VLOOKUP($Z$2,DALYs!$A$2:$MW$40,'Intervention list'!FM$195+1,0)</f>
        <v>0</v>
      </c>
      <c r="FN161" s="0" t="n">
        <f aca="false">IF(ISNUMBER(FIND(FN$1,$D161))=$AO$1,1,0)*VLOOKUP($Z$2,DALYs!$A$2:$MW$40,'Intervention list'!FN$195+1,0)</f>
        <v>0</v>
      </c>
      <c r="FO161" s="0" t="n">
        <f aca="false">IF(ISNUMBER(FIND(FO$1,$D161))=$AO$1,1,0)*VLOOKUP($Z$2,DALYs!$A$2:$MW$40,'Intervention list'!FO$195+1,0)</f>
        <v>0</v>
      </c>
      <c r="FP161" s="0" t="n">
        <f aca="false">IF(ISNUMBER(FIND(FP$1,$D161))=$AO$1,1,0)*VLOOKUP($Z$2,DALYs!$A$2:$MW$40,'Intervention list'!FP$195+1,0)</f>
        <v>0</v>
      </c>
      <c r="FQ161" s="0" t="n">
        <f aca="false">IF(ISNUMBER(FIND(FQ$1,$D161))=$AO$1,1,0)*VLOOKUP($Z$2,DALYs!$A$2:$MW$40,'Intervention list'!FQ$195+1,0)</f>
        <v>0</v>
      </c>
      <c r="FR161" s="0" t="n">
        <f aca="false">IF(ISNUMBER(FIND(FR$1,$D161))=$AO$1,1,0)*VLOOKUP($Z$2,DALYs!$A$2:$MW$40,'Intervention list'!FR$195+1,0)</f>
        <v>0</v>
      </c>
      <c r="FS161" s="0" t="n">
        <f aca="false">IF(ISNUMBER(FIND(FS$1,$D161))=$AO$1,1,0)*VLOOKUP($Z$2,DALYs!$A$2:$MW$40,'Intervention list'!FS$195+1,0)</f>
        <v>0</v>
      </c>
      <c r="FT161" s="0" t="n">
        <f aca="false">IF(ISNUMBER(FIND(FT$1,$D161))=$AO$1,1,0)*VLOOKUP($Z$2,DALYs!$A$2:$MW$40,'Intervention list'!FT$195+1,0)</f>
        <v>0</v>
      </c>
      <c r="FU161" s="0" t="n">
        <f aca="false">IF(ISNUMBER(FIND(FU$1,$D161))=$AO$1,1,0)*VLOOKUP($Z$2,DALYs!$A$2:$MW$40,'Intervention list'!FU$195+1,0)</f>
        <v>0</v>
      </c>
      <c r="FV161" s="0" t="n">
        <f aca="false">IF(ISNUMBER(FIND(FV$1,$D161))=$AO$1,1,0)*VLOOKUP($Z$2,DALYs!$A$2:$MW$40,'Intervention list'!FV$195+1,0)</f>
        <v>0</v>
      </c>
      <c r="FW161" s="0" t="n">
        <f aca="false">IF(ISNUMBER(FIND(FW$1,$D161))=$AO$1,1,0)*VLOOKUP($Z$2,DALYs!$A$2:$MW$40,'Intervention list'!FW$195+1,0)</f>
        <v>0</v>
      </c>
      <c r="FX161" s="0" t="n">
        <f aca="false">IF(ISNUMBER(FIND(FX$1,$D161))=$AO$1,1,0)*VLOOKUP($Z$2,DALYs!$A$2:$MW$40,'Intervention list'!FX$195+1,0)</f>
        <v>0</v>
      </c>
      <c r="FY161" s="0" t="n">
        <f aca="false">IF(ISNUMBER(FIND(FY$1,$D161))=$AO$1,1,0)*VLOOKUP($Z$2,DALYs!$A$2:$MW$40,'Intervention list'!FY$195+1,0)</f>
        <v>0</v>
      </c>
      <c r="FZ161" s="0" t="n">
        <f aca="false">IF(ISNUMBER(FIND(FZ$1,$D161))=$AO$1,1,0)*VLOOKUP($Z$2,DALYs!$A$2:$MW$40,'Intervention list'!FZ$195+1,0)</f>
        <v>0</v>
      </c>
      <c r="GA161" s="0" t="n">
        <f aca="false">IF(ISNUMBER(FIND(GA$1,$D161))=$AO$1,1,0)*VLOOKUP($Z$2,DALYs!$A$2:$MW$40,'Intervention list'!GA$195+1,0)</f>
        <v>0</v>
      </c>
      <c r="GB161" s="0" t="n">
        <f aca="false">IF(ISNUMBER(FIND(GB$1,$D161))=$AO$1,1,0)*VLOOKUP($Z$2,DALYs!$A$2:$MW$40,'Intervention list'!GB$195+1,0)</f>
        <v>0</v>
      </c>
      <c r="GC161" s="0" t="n">
        <f aca="false">IF(ISNUMBER(FIND(GC$1,$D161))=$AO$1,1,0)*VLOOKUP($Z$2,DALYs!$A$2:$MW$40,'Intervention list'!GC$195+1,0)</f>
        <v>0</v>
      </c>
      <c r="GD161" s="0" t="n">
        <f aca="false">IF(ISNUMBER(FIND(GD$1,$D161))=$AO$1,1,0)*VLOOKUP($Z$2,DALYs!$A$2:$MW$40,'Intervention list'!GD$195+1,0)</f>
        <v>0</v>
      </c>
      <c r="GE161" s="0" t="n">
        <f aca="false">IF(ISNUMBER(FIND(GE$1,$D161))=$AO$1,1,0)*VLOOKUP($Z$2,DALYs!$A$2:$MW$40,'Intervention list'!GE$195+1,0)</f>
        <v>0</v>
      </c>
      <c r="GF161" s="0" t="n">
        <f aca="false">IF(ISNUMBER(FIND(GF$1,$D161))=$AO$1,1,0)*VLOOKUP($Z$2,DALYs!$A$2:$MW$40,'Intervention list'!GF$195+1,0)</f>
        <v>0</v>
      </c>
      <c r="GG161" s="0" t="n">
        <f aca="false">IF(ISNUMBER(FIND(GG$1,$D161))=$AO$1,1,0)*VLOOKUP($Z$2,DALYs!$A$2:$MW$40,'Intervention list'!GG$195+1,0)</f>
        <v>0</v>
      </c>
      <c r="GH161" s="0" t="n">
        <f aca="false">IF(ISNUMBER(FIND(GH$1,$D161))=$AO$1,1,0)*VLOOKUP($Z$2,DALYs!$A$2:$MW$40,'Intervention list'!GH$195+1,0)</f>
        <v>0</v>
      </c>
      <c r="GI161" s="0" t="n">
        <f aca="false">IF(ISNUMBER(FIND(GI$1,$D161))=$AO$1,1,0)*VLOOKUP($Z$2,DALYs!$A$2:$MW$40,'Intervention list'!GI$195+1,0)</f>
        <v>0</v>
      </c>
      <c r="GJ161" s="0" t="n">
        <f aca="false">IF(ISNUMBER(FIND(GJ$1,$D161))=$AO$1,1,0)*VLOOKUP($Z$2,DALYs!$A$2:$MW$40,'Intervention list'!GJ$195+1,0)</f>
        <v>0</v>
      </c>
      <c r="GK161" s="0" t="n">
        <f aca="false">IF(ISNUMBER(FIND(GK$1,$D161))=$AO$1,1,0)*VLOOKUP($Z$2,DALYs!$A$2:$MW$40,'Intervention list'!GK$195+1,0)</f>
        <v>0</v>
      </c>
      <c r="GL161" s="0" t="n">
        <f aca="false">IF(ISNUMBER(FIND(GL$1,$D161))=$AO$1,1,0)*VLOOKUP($Z$2,DALYs!$A$2:$MW$40,'Intervention list'!GL$195+1,0)</f>
        <v>0</v>
      </c>
      <c r="GM161" s="0" t="n">
        <f aca="false">IF(ISNUMBER(FIND(GM$1,$D161))=$AO$1,1,0)*VLOOKUP($Z$2,DALYs!$A$2:$MW$40,'Intervention list'!GM$195+1,0)</f>
        <v>0</v>
      </c>
      <c r="GN161" s="0" t="n">
        <f aca="false">IF(ISNUMBER(FIND(GN$1,$D161))=$AO$1,1,0)*VLOOKUP($Z$2,DALYs!$A$2:$MW$40,'Intervention list'!GN$195+1,0)</f>
        <v>0</v>
      </c>
      <c r="GO161" s="0" t="n">
        <f aca="false">IF(ISNUMBER(FIND(GO$1,$D161))=$AO$1,1,0)*VLOOKUP($Z$2,DALYs!$A$2:$MW$40,'Intervention list'!GO$195+1,0)</f>
        <v>0</v>
      </c>
      <c r="GP161" s="0" t="n">
        <f aca="false">IF(ISNUMBER(FIND(GP$1,$D161))=$AO$1,1,0)*VLOOKUP($Z$2,DALYs!$A$2:$MW$40,'Intervention list'!GP$195+1,0)</f>
        <v>0</v>
      </c>
      <c r="GQ161" s="0" t="n">
        <f aca="false">IF(ISNUMBER(FIND(GQ$1,$D161))=$AO$1,1,0)*VLOOKUP($Z$2,DALYs!$A$2:$MW$40,'Intervention list'!GQ$195+1,0)</f>
        <v>0</v>
      </c>
      <c r="GR161" s="0" t="n">
        <f aca="false">IF(ISNUMBER(FIND(GR$1,$D161))=$AO$1,1,0)*VLOOKUP($Z$2,DALYs!$A$2:$MW$40,'Intervention list'!GR$195+1,0)</f>
        <v>0</v>
      </c>
      <c r="GS161" s="0" t="n">
        <f aca="false">IF(ISNUMBER(FIND(GS$1,$D161))=$AO$1,1,0)*VLOOKUP($Z$2,DALYs!$A$2:$MW$40,'Intervention list'!GS$195+1,0)</f>
        <v>0</v>
      </c>
      <c r="GT161" s="0" t="n">
        <f aca="false">IF(ISNUMBER(FIND(GT$1,$D161))=$AO$1,1,0)*VLOOKUP($Z$2,DALYs!$A$2:$MW$40,'Intervention list'!GT$195+1,0)</f>
        <v>0</v>
      </c>
      <c r="GU161" s="0" t="n">
        <f aca="false">IF(ISNUMBER(FIND(GU$1,$D161))=$AO$1,1,0)*VLOOKUP($Z$2,DALYs!$A$2:$MW$40,'Intervention list'!GU$195+1,0)</f>
        <v>0</v>
      </c>
      <c r="GV161" s="0" t="n">
        <f aca="false">IF(ISNUMBER(FIND(GV$1,$D161))=$AO$1,1,0)*VLOOKUP($Z$2,DALYs!$A$2:$MW$40,'Intervention list'!GV$195+1,0)</f>
        <v>0</v>
      </c>
      <c r="GW161" s="0" t="n">
        <f aca="false">IF(ISNUMBER(FIND(GW$1,$D161))=$AO$1,1,0)*VLOOKUP($Z$2,DALYs!$A$2:$MW$40,'Intervention list'!GW$195+1,0)</f>
        <v>0</v>
      </c>
      <c r="GX161" s="0" t="n">
        <f aca="false">IF(ISNUMBER(FIND(GX$1,$D161))=$AO$1,1,0)*VLOOKUP($Z$2,DALYs!$A$2:$MW$40,'Intervention list'!GX$195+1,0)</f>
        <v>0</v>
      </c>
      <c r="GY161" s="0" t="n">
        <f aca="false">IF(ISNUMBER(FIND(GY$1,$D161))=$AO$1,1,0)*VLOOKUP($Z$2,DALYs!$A$2:$MW$40,'Intervention list'!GY$195+1,0)</f>
        <v>0</v>
      </c>
      <c r="GZ161" s="0" t="n">
        <f aca="false">IF(ISNUMBER(FIND(GZ$1,$D161))=$AO$1,1,0)*VLOOKUP($Z$2,DALYs!$A$2:$MW$40,'Intervention list'!GZ$195+1,0)</f>
        <v>0</v>
      </c>
      <c r="HA161" s="0" t="n">
        <f aca="false">IF(ISNUMBER(FIND(HA$1,$D161))=$AO$1,1,0)*VLOOKUP($Z$2,DALYs!$A$2:$MW$40,'Intervention list'!HA$195+1,0)</f>
        <v>0</v>
      </c>
      <c r="HB161" s="0" t="n">
        <f aca="false">IF(ISNUMBER(FIND(HB$1,$D161))=$AO$1,1,0)*VLOOKUP($Z$2,DALYs!$A$2:$MW$40,'Intervention list'!HB$195+1,0)</f>
        <v>0</v>
      </c>
      <c r="HC161" s="0" t="n">
        <f aca="false">IF(ISNUMBER(FIND(HC$1,$D161))=$AO$1,1,0)*VLOOKUP($Z$2,DALYs!$A$2:$MW$40,'Intervention list'!HC$195+1,0)</f>
        <v>0</v>
      </c>
      <c r="HD161" s="0" t="n">
        <f aca="false">IF(ISNUMBER(FIND(HD$1,$D161))=$AO$1,1,0)*VLOOKUP($Z$2,DALYs!$A$2:$MW$40,'Intervention list'!HD$195+1,0)</f>
        <v>0</v>
      </c>
      <c r="HE161" s="0" t="n">
        <f aca="false">IF(ISNUMBER(FIND(HE$1,$D161))=$AO$1,1,0)*VLOOKUP($Z$2,DALYs!$A$2:$MW$40,'Intervention list'!HE$195+1,0)</f>
        <v>0</v>
      </c>
      <c r="HF161" s="0" t="n">
        <f aca="false">IF(ISNUMBER(FIND(HF$1,$D161))=$AO$1,1,0)*VLOOKUP($Z$2,DALYs!$A$2:$MW$40,'Intervention list'!HF$195+1,0)</f>
        <v>0</v>
      </c>
      <c r="HG161" s="0" t="n">
        <f aca="false">IF(ISNUMBER(FIND(HG$1,$D161))=$AO$1,1,0)*VLOOKUP($Z$2,DALYs!$A$2:$MW$40,'Intervention list'!HG$195+1,0)</f>
        <v>0</v>
      </c>
      <c r="HH161" s="0" t="n">
        <f aca="false">IF(ISNUMBER(FIND(HH$1,$D161))=$AO$1,1,0)*VLOOKUP($Z$2,DALYs!$A$2:$MW$40,'Intervention list'!HH$195+1,0)</f>
        <v>0</v>
      </c>
      <c r="HI161" s="0" t="n">
        <f aca="false">IF(ISNUMBER(FIND(HI$1,$D161))=$AO$1,1,0)*VLOOKUP($Z$2,DALYs!$A$2:$MW$40,'Intervention list'!HI$195+1,0)</f>
        <v>0</v>
      </c>
      <c r="HJ161" s="0" t="n">
        <f aca="false">IF(ISNUMBER(FIND(HJ$1,$D161))=$AO$1,1,0)*VLOOKUP($Z$2,DALYs!$A$2:$MW$40,'Intervention list'!HJ$195+1,0)</f>
        <v>0</v>
      </c>
      <c r="HK161" s="0" t="n">
        <f aca="false">IF(ISNUMBER(FIND(HK$1,$D161))=$AO$1,1,0)*VLOOKUP($Z$2,DALYs!$A$2:$MW$40,'Intervention list'!HK$195+1,0)</f>
        <v>0</v>
      </c>
      <c r="HL161" s="0" t="n">
        <f aca="false">IF(ISNUMBER(FIND(HL$1,$D161))=$AO$1,1,0)*VLOOKUP($Z$2,DALYs!$A$2:$MW$40,'Intervention list'!HL$195+1,0)</f>
        <v>0</v>
      </c>
      <c r="HM161" s="0" t="n">
        <f aca="false">IF(ISNUMBER(FIND(HM$1,$D161))=$AO$1,1,0)*VLOOKUP($Z$2,DALYs!$A$2:$MW$40,'Intervention list'!HM$195+1,0)</f>
        <v>0</v>
      </c>
      <c r="HN161" s="0" t="n">
        <f aca="false">IF(ISNUMBER(FIND(HN$1,$D161))=$AO$1,1,0)*VLOOKUP($Z$2,DALYs!$A$2:$MW$40,'Intervention list'!HN$195+1,0)</f>
        <v>0</v>
      </c>
      <c r="HO161" s="0" t="n">
        <f aca="false">IF(ISNUMBER(FIND(HO$1,$D161))=$AO$1,1,0)*VLOOKUP($Z$2,DALYs!$A$2:$MW$40,'Intervention list'!HO$195+1,0)</f>
        <v>0</v>
      </c>
      <c r="HP161" s="0" t="n">
        <f aca="false">IF(ISNUMBER(FIND(HP$1,$D161))=$AO$1,1,0)*VLOOKUP($Z$2,DALYs!$A$2:$MW$40,'Intervention list'!HP$195+1,0)</f>
        <v>0</v>
      </c>
      <c r="HQ161" s="0" t="n">
        <f aca="false">IF(ISNUMBER(FIND(HQ$1,$D161))=$AO$1,1,0)*VLOOKUP($Z$2,DALYs!$A$2:$MW$40,'Intervention list'!HQ$195+1,0)</f>
        <v>0</v>
      </c>
      <c r="HR161" s="0" t="n">
        <f aca="false">IF(ISNUMBER(FIND(HR$1,$D161))=$AO$1,1,0)*VLOOKUP($Z$2,DALYs!$A$2:$MW$40,'Intervention list'!HR$195+1,0)</f>
        <v>0</v>
      </c>
      <c r="HS161" s="0" t="n">
        <f aca="false">IF(ISNUMBER(FIND(HS$1,$D161))=$AO$1,1,0)*VLOOKUP($Z$2,DALYs!$A$2:$MW$40,'Intervention list'!HS$195+1,0)</f>
        <v>0</v>
      </c>
      <c r="HT161" s="0" t="n">
        <f aca="false">IF(ISNUMBER(FIND(HT$1,$D161))=$AO$1,1,0)*VLOOKUP($Z$2,DALYs!$A$2:$MW$40,'Intervention list'!HT$195+1,0)</f>
        <v>0</v>
      </c>
      <c r="HU161" s="0" t="n">
        <f aca="false">IF(ISNUMBER(FIND(HU$1,$D161))=$AO$1,1,0)*VLOOKUP($Z$2,DALYs!$A$2:$MW$40,'Intervention list'!HU$195+1,0)</f>
        <v>0</v>
      </c>
      <c r="HV161" s="0" t="n">
        <f aca="false">IF(ISNUMBER(FIND(HV$1,$D161))=$AO$1,1,0)*VLOOKUP($Z$2,DALYs!$A$2:$MW$40,'Intervention list'!HV$195+1,0)</f>
        <v>0</v>
      </c>
      <c r="HW161" s="0" t="n">
        <f aca="false">IF(ISNUMBER(FIND(HW$1,$D161))=$AO$1,1,0)*VLOOKUP($Z$2,DALYs!$A$2:$MW$40,'Intervention list'!HW$195+1,0)</f>
        <v>0</v>
      </c>
      <c r="HX161" s="0" t="n">
        <f aca="false">IF(ISNUMBER(FIND(HX$1,$D161))=$AO$1,1,0)*VLOOKUP($Z$2,DALYs!$A$2:$MW$40,'Intervention list'!HX$195+1,0)</f>
        <v>0</v>
      </c>
      <c r="HY161" s="0" t="n">
        <f aca="false">IF(ISNUMBER(FIND(HY$1,$D161))=$AO$1,1,0)*VLOOKUP($Z$2,DALYs!$A$2:$MW$40,'Intervention list'!HY$195+1,0)</f>
        <v>0</v>
      </c>
      <c r="HZ161" s="0" t="n">
        <f aca="false">IF(ISNUMBER(FIND(HZ$1,$D161))=$AO$1,1,0)*VLOOKUP($Z$2,DALYs!$A$2:$MW$40,'Intervention list'!HZ$195+1,0)</f>
        <v>0</v>
      </c>
      <c r="IA161" s="0" t="n">
        <f aca="false">IF(ISNUMBER(FIND(IA$1,$D161))=$AO$1,1,0)*VLOOKUP($Z$2,DALYs!$A$2:$MW$40,'Intervention list'!IA$195+1,0)</f>
        <v>0</v>
      </c>
      <c r="IB161" s="0" t="n">
        <f aca="false">IF(ISNUMBER(FIND(IB$1,$D161))=$AO$1,1,0)*VLOOKUP($Z$2,DALYs!$A$2:$MW$40,'Intervention list'!IB$195+1,0)</f>
        <v>0</v>
      </c>
      <c r="IC161" s="0" t="n">
        <f aca="false">IF(ISNUMBER(FIND(IC$1,$D161))=$AO$1,1,0)*VLOOKUP($Z$2,DALYs!$A$2:$MW$40,'Intervention list'!IC$195+1,0)</f>
        <v>0</v>
      </c>
      <c r="ID161" s="0" t="n">
        <f aca="false">IF(ISNUMBER(FIND(ID$1,$D161))=$AO$1,1,0)*VLOOKUP($Z$2,DALYs!$A$2:$MW$40,'Intervention list'!ID$195+1,0)</f>
        <v>0</v>
      </c>
      <c r="IE161" s="0" t="n">
        <f aca="false">IF(ISNUMBER(FIND(IE$1,$D161))=$AO$1,1,0)*VLOOKUP($Z$2,DALYs!$A$2:$MW$40,'Intervention list'!IE$195+1,0)</f>
        <v>0</v>
      </c>
      <c r="IF161" s="0" t="n">
        <f aca="false">IF(ISNUMBER(FIND(IF$1,$D161))=$AO$1,1,0)*VLOOKUP($Z$2,DALYs!$A$2:$MW$40,'Intervention list'!IF$195+1,0)</f>
        <v>0</v>
      </c>
      <c r="IG161" s="0" t="n">
        <f aca="false">IF(ISNUMBER(FIND(IG$1,$D161))=$AO$1,1,0)*VLOOKUP($Z$2,DALYs!$A$2:$MW$40,'Intervention list'!IG$195+1,0)</f>
        <v>0</v>
      </c>
      <c r="IH161" s="0" t="n">
        <f aca="false">IF(ISNUMBER(FIND(IH$1,$D161))=$AO$1,1,0)*VLOOKUP($Z$2,DALYs!$A$2:$MW$40,'Intervention list'!IH$195+1,0)</f>
        <v>0</v>
      </c>
      <c r="II161" s="0" t="n">
        <f aca="false">IF(ISNUMBER(FIND(II$1,$D161))=$AO$1,1,0)*VLOOKUP($Z$2,DALYs!$A$2:$MW$40,'Intervention list'!II$195+1,0)</f>
        <v>0</v>
      </c>
      <c r="IJ161" s="0" t="n">
        <f aca="false">IF(ISNUMBER(FIND(IJ$1,$D161))=$AO$1,1,0)*VLOOKUP($Z$2,DALYs!$A$2:$MW$40,'Intervention list'!IJ$195+1,0)</f>
        <v>0</v>
      </c>
      <c r="IK161" s="0" t="n">
        <f aca="false">IF(ISNUMBER(FIND(IK$1,$D161))=$AO$1,1,0)*VLOOKUP($Z$2,DALYs!$A$2:$MW$40,'Intervention list'!IK$195+1,0)</f>
        <v>0</v>
      </c>
      <c r="IL161" s="0" t="n">
        <f aca="false">IF(ISNUMBER(FIND(IL$1,$D161))=$AO$1,1,0)*VLOOKUP($Z$2,DALYs!$A$2:$MW$40,'Intervention list'!IL$195+1,0)</f>
        <v>0</v>
      </c>
      <c r="IM161" s="0" t="n">
        <f aca="false">IF(ISNUMBER(FIND(IM$1,$D161))=$AO$1,1,0)*VLOOKUP($Z$2,DALYs!$A$2:$MW$40,'Intervention list'!IM$195+1,0)</f>
        <v>0</v>
      </c>
      <c r="IN161" s="0" t="n">
        <f aca="false">IF(ISNUMBER(FIND(IN$1,$D161))=$AO$1,1,0)*VLOOKUP($Z$2,DALYs!$A$2:$MW$40,'Intervention list'!IN$195+1,0)</f>
        <v>0</v>
      </c>
      <c r="IO161" s="0" t="n">
        <f aca="false">IF(ISNUMBER(FIND(IO$1,$D161))=$AO$1,1,0)*VLOOKUP($Z$2,DALYs!$A$2:$MW$40,'Intervention list'!IO$195+1,0)</f>
        <v>0</v>
      </c>
      <c r="IP161" s="0" t="n">
        <f aca="false">IF(ISNUMBER(FIND(IP$1,$D161))=$AO$1,1,0)*VLOOKUP($Z$2,DALYs!$A$2:$MW$40,'Intervention list'!IP$195+1,0)</f>
        <v>0</v>
      </c>
      <c r="IQ161" s="0" t="n">
        <f aca="false">IF(ISNUMBER(FIND(IQ$1,$D161))=$AO$1,1,0)*VLOOKUP($Z$2,DALYs!$A$2:$MW$40,'Intervention list'!IQ$195+1,0)</f>
        <v>0</v>
      </c>
      <c r="IR161" s="0" t="n">
        <f aca="false">IF(ISNUMBER(FIND(IR$1,$D161))=$AO$1,1,0)*VLOOKUP($Z$2,DALYs!$A$2:$MW$40,'Intervention list'!IR$195+1,0)</f>
        <v>0</v>
      </c>
      <c r="IS161" s="0" t="n">
        <f aca="false">IF(ISNUMBER(FIND(IS$1,$D161))=$AO$1,1,0)*VLOOKUP($Z$2,DALYs!$A$2:$MW$40,'Intervention list'!IS$195+1,0)</f>
        <v>0</v>
      </c>
      <c r="IT161" s="0" t="n">
        <f aca="false">IF(ISNUMBER(FIND(IT$1,$D161))=$AO$1,1,0)*VLOOKUP($Z$2,DALYs!$A$2:$MW$40,'Intervention list'!IT$195+1,0)</f>
        <v>0</v>
      </c>
      <c r="IU161" s="0" t="n">
        <f aca="false">IF(ISNUMBER(FIND(IU$1,$D161))=$AO$1,1,0)*VLOOKUP($Z$2,DALYs!$A$2:$MW$40,'Intervention list'!IU$195+1,0)</f>
        <v>0</v>
      </c>
      <c r="IV161" s="0" t="n">
        <f aca="false">IF(ISNUMBER(FIND(IV$1,$D161))=$AO$1,1,0)*VLOOKUP($Z$2,DALYs!$A$2:$MW$40,'Intervention list'!IV$195+1,0)</f>
        <v>0</v>
      </c>
      <c r="IW161" s="0" t="n">
        <f aca="false">IF(ISNUMBER(FIND(IW$1,$D161))=$AO$1,1,0)*VLOOKUP($Z$2,DALYs!$A$2:$MW$40,'Intervention list'!IW$195+1,0)</f>
        <v>0</v>
      </c>
      <c r="IX161" s="0" t="n">
        <f aca="false">IF(ISNUMBER(FIND(IX$1,$D161))=$AO$1,1,0)*VLOOKUP($Z$2,DALYs!$A$2:$MW$40,'Intervention list'!IX$195+1,0)</f>
        <v>0</v>
      </c>
      <c r="IY161" s="0" t="n">
        <f aca="false">IF(ISNUMBER(FIND(IY$1,$D161))=$AO$1,1,0)*VLOOKUP($Z$2,DALYs!$A$2:$MW$40,'Intervention list'!IY$195+1,0)</f>
        <v>0</v>
      </c>
      <c r="IZ161" s="0" t="n">
        <f aca="false">IF(ISNUMBER(FIND(IZ$1,$D161))=$AO$1,1,0)*VLOOKUP($Z$2,DALYs!$A$2:$MW$40,'Intervention list'!IZ$195+1,0)</f>
        <v>0</v>
      </c>
      <c r="JA161" s="0" t="n">
        <f aca="false">IF(ISNUMBER(FIND(JA$1,$D161))=$AO$1,1,0)*VLOOKUP($Z$2,DALYs!$A$2:$MW$40,'Intervention list'!JA$195+1,0)</f>
        <v>0</v>
      </c>
      <c r="JB161" s="0" t="n">
        <f aca="false">IF(ISNUMBER(FIND(JB$1,$D161))=$AO$1,1,0)*VLOOKUP($Z$2,DALYs!$A$2:$MW$40,'Intervention list'!JB$195+1,0)</f>
        <v>0</v>
      </c>
      <c r="JC161" s="0" t="n">
        <f aca="false">IF(ISNUMBER(FIND(JC$1,$D161))=$AO$1,1,0)*VLOOKUP($Z$2,DALYs!$A$2:$MW$40,'Intervention list'!JC$195+1,0)</f>
        <v>0</v>
      </c>
      <c r="JD161" s="0" t="n">
        <f aca="false">IF(ISNUMBER(FIND(JD$1,$D161))=$AO$1,1,0)*VLOOKUP($Z$2,DALYs!$A$2:$MW$40,'Intervention list'!JD$195+1,0)</f>
        <v>0</v>
      </c>
      <c r="JE161" s="0" t="n">
        <f aca="false">IF(ISNUMBER(FIND(JE$1,$D161))=$AO$1,1,0)*VLOOKUP($Z$2,DALYs!$A$2:$MW$40,'Intervention list'!JE$195+1,0)</f>
        <v>0</v>
      </c>
      <c r="JF161" s="0" t="n">
        <f aca="false">IF(ISNUMBER(FIND(JF$1,$D161))=$AO$1,1,0)*VLOOKUP($Z$2,DALYs!$A$2:$MW$40,'Intervention list'!JF$195+1,0)</f>
        <v>0</v>
      </c>
      <c r="JG161" s="0" t="n">
        <f aca="false">IF(ISNUMBER(FIND(JG$1,$D161))=$AO$1,1,0)*VLOOKUP($Z$2,DALYs!$A$2:$MW$40,'Intervention list'!JG$195+1,0)</f>
        <v>0</v>
      </c>
      <c r="JH161" s="0" t="n">
        <f aca="false">IF(ISNUMBER(FIND(JH$1,$D161))=$AO$1,1,0)*VLOOKUP($Z$2,DALYs!$A$2:$MW$40,'Intervention list'!JH$195+1,0)</f>
        <v>0</v>
      </c>
      <c r="JI161" s="0" t="n">
        <f aca="false">IF(ISNUMBER(FIND(JI$1,$D161))=$AO$1,1,0)*VLOOKUP($Z$2,DALYs!$A$2:$MW$40,'Intervention list'!JI$195+1,0)</f>
        <v>0</v>
      </c>
      <c r="JJ161" s="0" t="n">
        <f aca="false">IF(ISNUMBER(FIND(JJ$1,$D161))=$AO$1,1,0)*VLOOKUP($Z$2,DALYs!$A$2:$MW$40,'Intervention list'!JJ$195+1,0)</f>
        <v>0</v>
      </c>
      <c r="JK161" s="0" t="n">
        <f aca="false">IF(ISNUMBER(FIND(JK$1,$D161))=$AO$1,1,0)*VLOOKUP($Z$2,DALYs!$A$2:$MW$40,'Intervention list'!JK$195+1,0)</f>
        <v>0</v>
      </c>
      <c r="JL161" s="0" t="n">
        <f aca="false">IF(ISNUMBER(FIND(JL$1,$D161))=$AO$1,1,0)*VLOOKUP($Z$2,DALYs!$A$2:$MW$40,'Intervention list'!JL$195+1,0)</f>
        <v>0</v>
      </c>
      <c r="JM161" s="0" t="n">
        <f aca="false">IF(ISNUMBER(FIND(JM$1,$D161))=$AO$1,1,0)*VLOOKUP($Z$2,DALYs!$A$2:$MW$40,'Intervention list'!JM$195+1,0)</f>
        <v>0</v>
      </c>
      <c r="JN161" s="0" t="n">
        <f aca="false">IF(ISNUMBER(FIND(JN$1,$D161))=$AO$1,1,0)*VLOOKUP($Z$2,DALYs!$A$2:$MW$40,'Intervention list'!JN$195+1,0)</f>
        <v>0</v>
      </c>
      <c r="JO161" s="0" t="n">
        <f aca="false">IF(ISNUMBER(FIND(JO$1,$D161))=$AO$1,1,0)*VLOOKUP($Z$2,DALYs!$A$2:$MW$40,'Intervention list'!JO$195+1,0)</f>
        <v>0</v>
      </c>
      <c r="JP161" s="0" t="n">
        <f aca="false">IF(ISNUMBER(FIND(JP$1,$D161))=$AO$1,1,0)*VLOOKUP($Z$2,DALYs!$A$2:$MW$40,'Intervention list'!JP$195+1,0)</f>
        <v>0</v>
      </c>
      <c r="JQ161" s="0" t="n">
        <f aca="false">IF(ISNUMBER(FIND(JQ$1,$D161))=$AO$1,1,0)*VLOOKUP($Z$2,DALYs!$A$2:$MW$40,'Intervention list'!JQ$195+1,0)</f>
        <v>0</v>
      </c>
      <c r="JR161" s="0" t="n">
        <f aca="false">IF(ISNUMBER(FIND(JR$1,$D161))=$AO$1,1,0)*VLOOKUP($Z$2,DALYs!$A$2:$MW$40,'Intervention list'!JR$195+1,0)</f>
        <v>0</v>
      </c>
      <c r="JS161" s="0" t="n">
        <f aca="false">IF(ISNUMBER(FIND(JS$1,$D161))=$AO$1,1,0)*VLOOKUP($Z$2,DALYs!$A$2:$MW$40,'Intervention list'!JS$195+1,0)</f>
        <v>0</v>
      </c>
      <c r="JT161" s="0" t="n">
        <f aca="false">IF(ISNUMBER(FIND(JT$1,$D161))=$AO$1,1,0)*VLOOKUP($Z$2,DALYs!$A$2:$MW$40,'Intervention list'!JT$195+1,0)</f>
        <v>0</v>
      </c>
      <c r="JU161" s="0" t="n">
        <f aca="false">IF(ISNUMBER(FIND(JU$1,$D161))=$AO$1,1,0)*VLOOKUP($Z$2,DALYs!$A$2:$MW$40,'Intervention list'!JU$195+1,0)</f>
        <v>0</v>
      </c>
      <c r="JV161" s="0" t="n">
        <f aca="false">IF(ISNUMBER(FIND(JV$1,$D161))=$AO$1,1,0)*VLOOKUP($Z$2,DALYs!$A$2:$MW$40,'Intervention list'!JV$195+1,0)</f>
        <v>0</v>
      </c>
      <c r="JW161" s="0" t="n">
        <f aca="false">IF(ISNUMBER(FIND(JW$1,$D161))=$AO$1,1,0)*VLOOKUP($Z$2,DALYs!$A$2:$MW$40,'Intervention list'!JW$195+1,0)</f>
        <v>0</v>
      </c>
      <c r="JX161" s="0" t="n">
        <f aca="false">IF(ISNUMBER(FIND(JX$1,$D161))=$AO$1,1,0)*VLOOKUP($Z$2,DALYs!$A$2:$MW$40,'Intervention list'!JX$195+1,0)</f>
        <v>0</v>
      </c>
      <c r="JY161" s="0" t="n">
        <f aca="false">IF(ISNUMBER(FIND(JY$1,$D161))=$AO$1,1,0)*VLOOKUP($Z$2,DALYs!$A$2:$MW$40,'Intervention list'!JY$195+1,0)</f>
        <v>0</v>
      </c>
      <c r="JZ161" s="0" t="n">
        <f aca="false">IF(ISNUMBER(FIND(JZ$1,$D161))=$AO$1,1,0)*VLOOKUP($Z$2,DALYs!$A$2:$MW$40,'Intervention list'!JZ$195+1,0)</f>
        <v>0</v>
      </c>
      <c r="KA161" s="0" t="n">
        <f aca="false">IF(ISNUMBER(FIND(KA$1,$D161))=$AO$1,1,0)*VLOOKUP($Z$2,DALYs!$A$2:$MW$40,'Intervention list'!KA$195+1,0)</f>
        <v>0</v>
      </c>
      <c r="KB161" s="0" t="n">
        <f aca="false">IF(ISNUMBER(FIND(KB$1,$D161))=$AO$1,1,0)*VLOOKUP($Z$2,DALYs!$A$2:$MW$40,'Intervention list'!KB$195+1,0)</f>
        <v>0</v>
      </c>
      <c r="KC161" s="0" t="n">
        <f aca="false">IF(ISNUMBER(FIND(KC$1,$D161))=$AO$1,1,0)*VLOOKUP($Z$2,DALYs!$A$2:$MW$40,'Intervention list'!KC$195+1,0)</f>
        <v>0</v>
      </c>
      <c r="KD161" s="0" t="n">
        <f aca="false">IF(ISNUMBER(FIND(KD$1,$D161))=$AO$1,1,0)*VLOOKUP($Z$2,DALYs!$A$2:$MW$40,'Intervention list'!KD$195+1,0)</f>
        <v>0</v>
      </c>
      <c r="KE161" s="0" t="n">
        <f aca="false">IF(ISNUMBER(FIND(KE$1,$D161))=$AO$1,1,0)*VLOOKUP($Z$2,DALYs!$A$2:$MW$40,'Intervention list'!KE$195+1,0)</f>
        <v>0</v>
      </c>
      <c r="KF161" s="0" t="n">
        <f aca="false">IF(ISNUMBER(FIND(KF$1,$D161))=$AO$1,1,0)*VLOOKUP($Z$2,DALYs!$A$2:$MW$40,'Intervention list'!KF$195+1,0)</f>
        <v>0</v>
      </c>
      <c r="KG161" s="0" t="n">
        <f aca="false">IF(ISNUMBER(FIND(KG$1,$D161))=$AO$1,1,0)*VLOOKUP($Z$2,DALYs!$A$2:$MW$40,'Intervention list'!KG$195+1,0)</f>
        <v>0</v>
      </c>
      <c r="KH161" s="0" t="n">
        <f aca="false">IF(ISNUMBER(FIND(KH$1,$D161))=$AO$1,1,0)*VLOOKUP($Z$2,DALYs!$A$2:$MW$40,'Intervention list'!KH$195+1,0)</f>
        <v>0</v>
      </c>
      <c r="KI161" s="0" t="n">
        <f aca="false">IF(ISNUMBER(FIND(KI$1,$D161))=$AO$1,1,0)*VLOOKUP($Z$2,DALYs!$A$2:$MW$40,'Intervention list'!KI$195+1,0)</f>
        <v>0</v>
      </c>
      <c r="KJ161" s="0" t="n">
        <f aca="false">IF(ISNUMBER(FIND(KJ$1,$D161))=$AO$1,1,0)*VLOOKUP($Z$2,DALYs!$A$2:$MW$40,'Intervention list'!KJ$195+1,0)</f>
        <v>0</v>
      </c>
      <c r="KK161" s="0" t="n">
        <f aca="false">IF(ISNUMBER(FIND(KK$1,$D161))=$AO$1,1,0)*VLOOKUP($Z$2,DALYs!$A$2:$MW$40,'Intervention list'!KK$195+1,0)</f>
        <v>0</v>
      </c>
      <c r="KL161" s="0" t="n">
        <f aca="false">IF(ISNUMBER(FIND(KL$1,$D161))=$AO$1,1,0)*VLOOKUP($Z$2,DALYs!$A$2:$MW$40,'Intervention list'!KL$195+1,0)</f>
        <v>0</v>
      </c>
      <c r="KM161" s="0" t="n">
        <f aca="false">IF(ISNUMBER(FIND(KM$1,$D161))=$AO$1,1,0)*VLOOKUP($Z$2,DALYs!$A$2:$MW$40,'Intervention list'!KM$195+1,0)</f>
        <v>0</v>
      </c>
      <c r="KN161" s="0" t="n">
        <f aca="false">IF(ISNUMBER(FIND(KN$1,$D161))=$AO$1,1,0)*VLOOKUP($Z$2,DALYs!$A$2:$MW$40,'Intervention list'!KN$195+1,0)</f>
        <v>0</v>
      </c>
      <c r="KO161" s="0" t="n">
        <f aca="false">IF(ISNUMBER(FIND(KO$1,$D161))=$AO$1,1,0)*VLOOKUP($Z$2,DALYs!$A$2:$MW$40,'Intervention list'!KO$195+1,0)</f>
        <v>0</v>
      </c>
      <c r="KP161" s="0" t="n">
        <f aca="false">IF(ISNUMBER(FIND(KP$1,$D161))=$AO$1,1,0)*VLOOKUP($Z$2,DALYs!$A$2:$MW$40,'Intervention list'!KP$195+1,0)</f>
        <v>0</v>
      </c>
      <c r="KQ161" s="0" t="n">
        <f aca="false">IF(ISNUMBER(FIND(KQ$1,$D161))=$AO$1,1,0)*VLOOKUP($Z$2,DALYs!$A$2:$MW$40,'Intervention list'!KQ$195+1,0)</f>
        <v>0</v>
      </c>
      <c r="KR161" s="0" t="n">
        <f aca="false">IF(ISNUMBER(FIND(KR$1,$D161))=$AO$1,1,0)*VLOOKUP($Z$2,DALYs!$A$2:$MW$40,'Intervention list'!KR$195+1,0)</f>
        <v>0</v>
      </c>
      <c r="KS161" s="0" t="n">
        <f aca="false">IF(ISNUMBER(FIND(KS$1,$D161))=$AO$1,1,0)*VLOOKUP($Z$2,DALYs!$A$2:$MW$40,'Intervention list'!KS$195+1,0)</f>
        <v>0</v>
      </c>
      <c r="KT161" s="0" t="n">
        <f aca="false">IF(ISNUMBER(FIND(KT$1,$D161))=$AO$1,1,0)*VLOOKUP($Z$2,DALYs!$A$2:$MW$40,'Intervention list'!KT$195+1,0)</f>
        <v>0</v>
      </c>
      <c r="KU161" s="0" t="n">
        <f aca="false">IF(ISNUMBER(FIND(KU$1,$D161))=$AO$1,1,0)*VLOOKUP($Z$2,DALYs!$A$2:$MW$40,'Intervention list'!KU$195+1,0)</f>
        <v>0</v>
      </c>
      <c r="KV161" s="0" t="n">
        <f aca="false">IF(ISNUMBER(FIND(KV$1,$D161))=$AO$1,1,0)*VLOOKUP($Z$2,DALYs!$A$2:$MW$40,'Intervention list'!KV$195+1,0)</f>
        <v>0</v>
      </c>
      <c r="KW161" s="0" t="n">
        <f aca="false">IF(ISNUMBER(FIND(KW$1,$D161))=$AO$1,1,0)*VLOOKUP($Z$2,DALYs!$A$2:$MW$40,'Intervention list'!KW$195+1,0)</f>
        <v>0</v>
      </c>
      <c r="KX161" s="0" t="n">
        <f aca="false">IF(ISNUMBER(FIND(KX$1,$D161))=$AO$1,1,0)*VLOOKUP($Z$2,DALYs!$A$2:$MW$40,'Intervention list'!KX$195+1,0)</f>
        <v>0</v>
      </c>
      <c r="KY161" s="0" t="n">
        <f aca="false">IF(ISNUMBER(FIND(KY$1,$D161))=$AO$1,1,0)*VLOOKUP($Z$2,DALYs!$A$2:$MW$40,'Intervention list'!KY$195+1,0)</f>
        <v>0</v>
      </c>
      <c r="KZ161" s="0" t="n">
        <f aca="false">IF(ISNUMBER(FIND(KZ$1,$D161))=$AO$1,1,0)*VLOOKUP($Z$2,DALYs!$A$2:$MW$40,'Intervention list'!KZ$195+1,0)</f>
        <v>0</v>
      </c>
      <c r="LA161" s="0" t="n">
        <f aca="false">IF(ISNUMBER(FIND(LA$1,$D161))=$AO$1,1,0)*VLOOKUP($Z$2,DALYs!$A$2:$MW$40,'Intervention list'!LA$195+1,0)</f>
        <v>0</v>
      </c>
      <c r="LB161" s="0" t="n">
        <f aca="false">IF(ISNUMBER(FIND(LB$1,$D161))=$AO$1,1,0)*VLOOKUP($Z$2,DALYs!$A$2:$MW$40,'Intervention list'!LB$195+1,0)</f>
        <v>0</v>
      </c>
      <c r="LC161" s="0" t="n">
        <f aca="false">IF(ISNUMBER(FIND(LC$1,$D161))=$AO$1,1,0)*VLOOKUP($Z$2,DALYs!$A$2:$MW$40,'Intervention list'!LC$195+1,0)</f>
        <v>0</v>
      </c>
      <c r="LD161" s="0" t="n">
        <f aca="false">IF(ISNUMBER(FIND(LD$1,$D161))=$AO$1,1,0)*VLOOKUP($Z$2,DALYs!$A$2:$MW$40,'Intervention list'!LD$195+1,0)</f>
        <v>0</v>
      </c>
      <c r="LE161" s="0" t="n">
        <f aca="false">IF(ISNUMBER(FIND(LE$1,$D161))=$AO$1,1,0)*VLOOKUP($Z$2,DALYs!$A$2:$MW$40,'Intervention list'!LE$195+1,0)</f>
        <v>0</v>
      </c>
      <c r="LF161" s="0" t="n">
        <f aca="false">IF(ISNUMBER(FIND(LF$1,$D161))=$AO$1,1,0)*VLOOKUP($Z$2,DALYs!$A$2:$MW$40,'Intervention list'!LF$195+1,0)</f>
        <v>0</v>
      </c>
      <c r="LG161" s="0" t="n">
        <f aca="false">IF(ISNUMBER(FIND(LG$1,$D161))=$AO$1,1,0)*VLOOKUP($Z$2,DALYs!$A$2:$MW$40,'Intervention list'!LG$195+1,0)</f>
        <v>0</v>
      </c>
      <c r="LH161" s="0" t="n">
        <f aca="false">IF(ISNUMBER(FIND(LH$1,$D161))=$AO$1,1,0)*VLOOKUP($Z$2,DALYs!$A$2:$MW$40,'Intervention list'!LH$195+1,0)</f>
        <v>0</v>
      </c>
      <c r="LI161" s="0" t="n">
        <f aca="false">IF(ISNUMBER(FIND(LI$1,$D161))=$AO$1,1,0)*VLOOKUP($Z$2,DALYs!$A$2:$MW$40,'Intervention list'!LI$195+1,0)</f>
        <v>0</v>
      </c>
      <c r="LJ161" s="0" t="n">
        <f aca="false">IF(ISNUMBER(FIND(LJ$1,$D161))=$AO$1,1,0)*VLOOKUP($Z$2,DALYs!$A$2:$MW$40,'Intervention list'!LJ$195+1,0)</f>
        <v>0</v>
      </c>
      <c r="LK161" s="0" t="n">
        <f aca="false">IF(ISNUMBER(FIND(LK$1,$D161))=$AO$1,1,0)*VLOOKUP($Z$2,DALYs!$A$2:$MW$40,'Intervention list'!LK$195+1,0)</f>
        <v>0</v>
      </c>
      <c r="LL161" s="0" t="n">
        <f aca="false">IF(ISNUMBER(FIND(LL$1,$D161))=$AO$1,1,0)*VLOOKUP($Z$2,DALYs!$A$2:$MW$40,'Intervention list'!LL$195+1,0)</f>
        <v>0</v>
      </c>
      <c r="LM161" s="0" t="n">
        <f aca="false">IF(ISNUMBER(FIND(LM$1,$D161))=$AO$1,1,0)*VLOOKUP($Z$2,DALYs!$A$2:$MW$40,'Intervention list'!LM$195+1,0)</f>
        <v>0</v>
      </c>
      <c r="LN161" s="0" t="n">
        <f aca="false">IF(ISNUMBER(FIND(LN$1,$D161))=$AO$1,1,0)*VLOOKUP($Z$2,DALYs!$A$2:$MW$40,'Intervention list'!LN$195+1,0)</f>
        <v>0</v>
      </c>
      <c r="LO161" s="0" t="n">
        <f aca="false">IF(ISNUMBER(FIND(LO$1,$D161))=$AO$1,1,0)*VLOOKUP($Z$2,DALYs!$A$2:$MW$40,'Intervention list'!LO$195+1,0)</f>
        <v>0</v>
      </c>
      <c r="LP161" s="0" t="n">
        <f aca="false">IF(ISNUMBER(FIND(LP$1,$D161))=$AO$1,1,0)*VLOOKUP($Z$2,DALYs!$A$2:$MW$40,'Intervention list'!LP$195+1,0)</f>
        <v>0</v>
      </c>
      <c r="LQ161" s="0" t="n">
        <f aca="false">IF(ISNUMBER(FIND(LQ$1,$D161))=$AO$1,1,0)*VLOOKUP($Z$2,DALYs!$A$2:$MW$40,'Intervention list'!LQ$195+1,0)</f>
        <v>0</v>
      </c>
      <c r="LR161" s="0" t="n">
        <f aca="false">IF(ISNUMBER(FIND(LR$1,$D161))=$AO$1,1,0)*VLOOKUP($Z$2,DALYs!$A$2:$MW$40,'Intervention list'!LR$195+1,0)</f>
        <v>0</v>
      </c>
      <c r="LS161" s="0" t="n">
        <f aca="false">IF(ISNUMBER(FIND(LS$1,$D161))=$AO$1,1,0)*VLOOKUP($Z$2,DALYs!$A$2:$MW$40,'Intervention list'!LS$195+1,0)</f>
        <v>0</v>
      </c>
      <c r="LT161" s="0" t="n">
        <f aca="false">IF(ISNUMBER(FIND(LT$1,$D161))=$AO$1,1,0)*VLOOKUP($Z$2,DALYs!$A$2:$MW$40,'Intervention list'!LT$195+1,0)</f>
        <v>0</v>
      </c>
      <c r="LU161" s="0" t="n">
        <f aca="false">IF(ISNUMBER(FIND(LU$1,$D161))=$AO$1,1,0)*VLOOKUP($Z$2,DALYs!$A$2:$MW$40,'Intervention list'!LU$195+1,0)</f>
        <v>0</v>
      </c>
      <c r="LV161" s="0" t="n">
        <f aca="false">IF(ISNUMBER(FIND(LV$1,$D161))=$AO$1,1,0)*VLOOKUP($Z$2,DALYs!$A$2:$MW$40,'Intervention list'!LV$195+1,0)</f>
        <v>0</v>
      </c>
      <c r="LW161" s="0" t="n">
        <f aca="false">IF(ISNUMBER(FIND(LW$1,$D161))=$AO$1,1,0)*VLOOKUP($Z$2,DALYs!$A$2:$MW$40,'Intervention list'!LW$195+1,0)</f>
        <v>0</v>
      </c>
      <c r="LX161" s="0" t="n">
        <f aca="false">IF(ISNUMBER(FIND(LX$1,$D161))=$AO$1,1,0)*VLOOKUP($Z$2,DALYs!$A$2:$MW$40,'Intervention list'!LX$195+1,0)</f>
        <v>0</v>
      </c>
      <c r="LY161" s="0" t="n">
        <f aca="false">IF(ISNUMBER(FIND(LY$1,$D161))=$AO$1,1,0)*VLOOKUP($Z$2,DALYs!$A$2:$MW$40,'Intervention list'!LY$195+1,0)</f>
        <v>0</v>
      </c>
      <c r="LZ161" s="0" t="n">
        <f aca="false">IF(ISNUMBER(FIND(LZ$1,$D161))=$AO$1,1,0)*VLOOKUP($Z$2,DALYs!$A$2:$MW$40,'Intervention list'!LZ$195+1,0)</f>
        <v>0</v>
      </c>
      <c r="MA161" s="0" t="n">
        <f aca="false">IF(ISNUMBER(FIND(MA$1,$D161))=$AO$1,1,0)*VLOOKUP($Z$2,DALYs!$A$2:$MW$40,'Intervention list'!MA$195+1,0)</f>
        <v>0</v>
      </c>
      <c r="MB161" s="0" t="n">
        <f aca="false">IF(ISNUMBER(FIND(MB$1,$D161))=$AO$1,1,0)*VLOOKUP($Z$2,DALYs!$A$2:$MW$40,'Intervention list'!MB$195+1,0)</f>
        <v>0</v>
      </c>
      <c r="MC161" s="0" t="n">
        <f aca="false">IF(ISNUMBER(FIND(MC$1,$D161))=$AO$1,1,0)*VLOOKUP($Z$2,DALYs!$A$2:$MW$40,'Intervention list'!MC$195+1,0)</f>
        <v>0</v>
      </c>
      <c r="MD161" s="0" t="n">
        <f aca="false">IF(ISNUMBER(FIND(MD$1,$D161))=$AO$1,1,0)*VLOOKUP($Z$2,DALYs!$A$2:$MW$40,'Intervention list'!MD$195+1,0)</f>
        <v>0</v>
      </c>
      <c r="ME161" s="0" t="n">
        <f aca="false">IF(ISNUMBER(FIND(ME$1,$D161))=$AO$1,1,0)*VLOOKUP($Z$2,DALYs!$A$2:$MW$40,'Intervention list'!ME$195+1,0)</f>
        <v>0</v>
      </c>
      <c r="MF161" s="0" t="n">
        <f aca="false">IF(ISNUMBER(FIND(MF$1,$D161))=$AO$1,1,0)*VLOOKUP($Z$2,DALYs!$A$2:$MW$40,'Intervention list'!MF$195+1,0)</f>
        <v>0</v>
      </c>
      <c r="MG161" s="0" t="n">
        <f aca="false">IF(ISNUMBER(FIND(MG$1,$D161))=$AO$1,1,0)*VLOOKUP($Z$2,DALYs!$A$2:$MW$40,'Intervention list'!MG$195+1,0)</f>
        <v>0</v>
      </c>
      <c r="MH161" s="0" t="n">
        <f aca="false">IF(ISNUMBER(FIND(MH$1,$D161))=$AO$1,1,0)*VLOOKUP($Z$2,DALYs!$A$2:$MW$40,'Intervention list'!MH$195+1,0)</f>
        <v>0</v>
      </c>
      <c r="MI161" s="0" t="n">
        <f aca="false">IF(ISNUMBER(FIND(MI$1,$D161))=$AO$1,1,0)*VLOOKUP($Z$2,DALYs!$A$2:$MW$40,'Intervention list'!MI$195+1,0)</f>
        <v>0</v>
      </c>
      <c r="MJ161" s="0" t="n">
        <f aca="false">IF(ISNUMBER(FIND(MJ$1,$D161))=$AO$1,1,0)*VLOOKUP($Z$2,DALYs!$A$2:$MW$40,'Intervention list'!MJ$195+1,0)</f>
        <v>0</v>
      </c>
      <c r="MK161" s="0" t="n">
        <f aca="false">IF(ISNUMBER(FIND(MK$1,$D161))=$AO$1,1,0)*VLOOKUP($Z$2,DALYs!$A$2:$MW$40,'Intervention list'!MK$195+1,0)</f>
        <v>0</v>
      </c>
      <c r="ML161" s="0" t="n">
        <f aca="false">IF(ISNUMBER(FIND(ML$1,$D161))=$AO$1,1,0)*VLOOKUP($Z$2,DALYs!$A$2:$MW$40,'Intervention list'!ML$195+1,0)</f>
        <v>0</v>
      </c>
      <c r="MM161" s="0" t="n">
        <f aca="false">IF(ISNUMBER(FIND(MM$1,$D161))=$AO$1,1,0)*VLOOKUP($Z$2,DALYs!$A$2:$MW$40,'Intervention list'!MM$195+1,0)</f>
        <v>0</v>
      </c>
      <c r="MN161" s="0" t="n">
        <f aca="false">IF(ISNUMBER(FIND(MN$1,$D161))=$AO$1,1,0)*VLOOKUP($Z$2,DALYs!$A$2:$MW$40,'Intervention list'!MN$195+1,0)</f>
        <v>0</v>
      </c>
      <c r="MO161" s="0" t="n">
        <f aca="false">IF(ISNUMBER(FIND(MO$1,$D161))=$AO$1,1,0)*VLOOKUP($Z$2,DALYs!$A$2:$MW$40,'Intervention list'!MO$195+1,0)</f>
        <v>0</v>
      </c>
      <c r="MP161" s="0" t="n">
        <f aca="false">IF(ISNUMBER(FIND(MP$1,$D161))=$AO$1,1,0)*VLOOKUP($Z$2,DALYs!$A$2:$MW$40,'Intervention list'!MP$195+1,0)</f>
        <v>0</v>
      </c>
      <c r="MQ161" s="0" t="n">
        <f aca="false">IF(ISNUMBER(FIND(MQ$1,$D161))=$AO$1,1,0)*VLOOKUP($Z$2,DALYs!$A$2:$MW$40,'Intervention list'!MQ$195+1,0)</f>
        <v>0</v>
      </c>
      <c r="MR161" s="0" t="n">
        <f aca="false">IF(ISNUMBER(FIND(MR$1,$D161))=$AO$1,1,0)*VLOOKUP($Z$2,DALYs!$A$2:$MW$40,'Intervention list'!MR$195+1,0)</f>
        <v>0</v>
      </c>
      <c r="MS161" s="0" t="n">
        <f aca="false">IF(ISNUMBER(FIND(MS$1,$D161))=$AO$1,1,0)*VLOOKUP($Z$2,DALYs!$A$2:$MW$40,'Intervention list'!MS$195+1,0)</f>
        <v>0</v>
      </c>
      <c r="MT161" s="0" t="n">
        <f aca="false">IF(ISNUMBER(FIND(MT$1,$D161))=$AO$1,1,0)*VLOOKUP($Z$2,DALYs!$A$2:$MW$40,'Intervention list'!MT$195+1,0)</f>
        <v>0</v>
      </c>
      <c r="MU161" s="0" t="n">
        <f aca="false">IF(ISNUMBER(FIND(MU$1,$D161))=$AO$1,1,0)*VLOOKUP($Z$2,DALYs!$A$2:$MW$40,'Intervention list'!MU$195+1,0)</f>
        <v>0</v>
      </c>
      <c r="MV161" s="0" t="n">
        <f aca="false">IF(ISNUMBER(FIND(MV$1,$D161))=$AO$1,1,0)*VLOOKUP($Z$2,DALYs!$A$2:$MW$40,'Intervention list'!MV$195+1,0)</f>
        <v>0</v>
      </c>
      <c r="MW161" s="0" t="n">
        <f aca="false">IF(ISNUMBER(FIND(MW$1,$D161))=$AO$1,1,0)*VLOOKUP($Z$2,DALYs!$A$2:$MW$40,'Intervention list'!MW$195+1,0)</f>
        <v>0</v>
      </c>
      <c r="MX161" s="0" t="n">
        <f aca="false">IF(ISNUMBER(FIND(MX$1,$D161))=$AO$1,1,0)*VLOOKUP($Z$2,DALYs!$A$2:$MW$40,'Intervention list'!MX$195+1,0)</f>
        <v>0</v>
      </c>
      <c r="MY161" s="0" t="n">
        <f aca="false">IF(ISNUMBER(FIND(MY$1,$D161))=$AO$1,1,0)*VLOOKUP($Z$2,DALYs!$A$2:$MW$40,'Intervention list'!MY$195+1,0)</f>
        <v>0</v>
      </c>
      <c r="MZ161" s="0" t="n">
        <f aca="false">IF(ISNUMBER(FIND(MZ$1,$D161))=$AO$1,1,0)*VLOOKUP($Z$2,DALYs!$A$2:$MW$40,'Intervention list'!MZ$195+1,0)</f>
        <v>0</v>
      </c>
      <c r="NA161" s="0" t="n">
        <f aca="false">IF(ISNUMBER(FIND(NA$1,$D161))=$AO$1,1,0)*VLOOKUP($Z$2,DALYs!$A$2:$MW$40,'Intervention list'!NA$195+1,0)</f>
        <v>0</v>
      </c>
      <c r="NB161" s="0" t="n">
        <f aca="false">IF(ISNUMBER(FIND(NB$1,$D161))=$AO$1,1,0)*VLOOKUP($Z$2,DALYs!$A$2:$MW$40,'Intervention list'!NB$195+1,0)</f>
        <v>0</v>
      </c>
      <c r="NC161" s="0" t="n">
        <f aca="false">IF(ISNUMBER(FIND(NC$1,$D161))=$AO$1,1,0)*VLOOKUP($Z$2,DALYs!$A$2:$MW$40,'Intervention list'!NC$195+1,0)</f>
        <v>0</v>
      </c>
      <c r="ND161" s="0" t="n">
        <f aca="false">IF(ISNUMBER(FIND(ND$1,$D161))=$AO$1,1,0)*VLOOKUP($Z$2,DALYs!$A$2:$MW$40,'Intervention list'!ND$195+1,0)</f>
        <v>0</v>
      </c>
      <c r="NE161" s="0" t="n">
        <f aca="false">IF(ISNUMBER(FIND(NE$1,$D161))=$AO$1,1,0)*VLOOKUP($Z$2,DALYs!$A$2:$MW$40,'Intervention list'!NE$195+1,0)</f>
        <v>0</v>
      </c>
      <c r="NF161" s="0" t="n">
        <f aca="false">IF(ISNUMBER(FIND(NF$1,$D161))=$AO$1,1,0)*VLOOKUP($Z$2,DALYs!$A$2:$MW$40,'Intervention list'!NF$195+1,0)</f>
        <v>0</v>
      </c>
      <c r="NG161" s="0" t="n">
        <f aca="false">IF(ISNUMBER(FIND(NG$1,$D161))=$AO$1,1,0)*VLOOKUP($Z$2,DALYs!$A$2:$MW$40,'Intervention list'!NG$195+1,0)</f>
        <v>0</v>
      </c>
      <c r="NH161" s="0" t="n">
        <f aca="false">IF(ISNUMBER(FIND(NH$1,$D161))=$AO$1,1,0)*VLOOKUP($Z$2,DALYs!$A$2:$MW$40,'Intervention list'!NH$195+1,0)</f>
        <v>0</v>
      </c>
      <c r="NI161" s="0" t="n">
        <f aca="false">IF(ISNUMBER(FIND(NI$1,$D161))=$AO$1,1,0)*VLOOKUP($Z$2,DALYs!$A$2:$MW$40,'Intervention list'!NI$195+1,0)</f>
        <v>0</v>
      </c>
      <c r="NJ161" s="0" t="n">
        <f aca="false">IF(ISNUMBER(FIND(NJ$1,$D161))=$AO$1,1,0)*VLOOKUP($Z$2,DALYs!$A$2:$MW$40,'Intervention list'!NJ$195+1,0)</f>
        <v>0</v>
      </c>
      <c r="NK161" s="0" t="n">
        <f aca="false">IF(ISNUMBER(FIND(NK$1,$D161))=$AO$1,1,0)*VLOOKUP($Z$2,DALYs!$A$2:$MW$40,'Intervention list'!NK$195+1,0)</f>
        <v>0</v>
      </c>
      <c r="NL161" s="0" t="n">
        <f aca="false">IF(ISNUMBER(FIND(NL$1,$D161))=$AO$1,1,0)*VLOOKUP($Z$2,DALYs!$A$2:$MW$40,'Intervention list'!NL$195+1,0)</f>
        <v>0</v>
      </c>
      <c r="NM161" s="0" t="n">
        <f aca="false">IF(ISNUMBER(FIND(NM$1,$D161))=$AO$1,1,0)*VLOOKUP($Z$2,DALYs!$A$2:$MW$40,'Intervention list'!NM$195+1,0)</f>
        <v>0</v>
      </c>
      <c r="NN161" s="0" t="n">
        <f aca="false">IF(ISNUMBER(FIND(NN$1,$D161))=$AO$1,1,0)*VLOOKUP($Z$2,DALYs!$A$2:$MW$40,'Intervention list'!NN$195+1,0)</f>
        <v>0</v>
      </c>
      <c r="NO161" s="0" t="n">
        <f aca="false">IF(ISNUMBER(FIND(NO$1,$D161))=$AO$1,1,0)*VLOOKUP($Z$2,DALYs!$A$2:$MW$40,'Intervention list'!NO$195+1,0)</f>
        <v>0</v>
      </c>
      <c r="NP161" s="0" t="n">
        <f aca="false">IF(ISNUMBER(FIND(NP$1,$D161))=$AO$1,1,0)*VLOOKUP($Z$2,DALYs!$A$2:$MW$40,'Intervention list'!NP$195+1,0)</f>
        <v>0</v>
      </c>
      <c r="NQ161" s="0" t="n">
        <f aca="false">IF(ISNUMBER(FIND(NQ$1,$D161))=$AO$1,1,0)*VLOOKUP($Z$2,DALYs!$A$2:$MW$40,'Intervention list'!NQ$195+1,0)</f>
        <v>0</v>
      </c>
      <c r="NR161" s="0" t="n">
        <f aca="false">IF(ISNUMBER(FIND(NR$1,$D161))=$AO$1,1,0)*VLOOKUP($Z$2,DALYs!$A$2:$MW$40,'Intervention list'!NR$195+1,0)</f>
        <v>0</v>
      </c>
      <c r="NS161" s="0" t="n">
        <f aca="false">IF(ISNUMBER(FIND(NS$1,$D161))=$AO$1,1,0)*VLOOKUP($Z$2,DALYs!$A$2:$MW$40,'Intervention list'!NS$195+1,0)</f>
        <v>0</v>
      </c>
      <c r="NT161" s="0" t="n">
        <f aca="false">IF(ISNUMBER(FIND(NT$1,$D161))=$AO$1,1,0)*VLOOKUP($Z$2,DALYs!$A$2:$MW$40,'Intervention list'!NT$195+1,0)</f>
        <v>0</v>
      </c>
      <c r="NU161" s="0" t="n">
        <f aca="false">IF(ISNUMBER(FIND(NU$1,$D161))=$AO$1,1,0)*VLOOKUP($Z$2,DALYs!$A$2:$MW$40,'Intervention list'!NU$195+1,0)</f>
        <v>0</v>
      </c>
      <c r="NV161" s="0" t="n">
        <f aca="false">IF(ISNUMBER(FIND(NV$1,$D161))=$AO$1,1,0)*VLOOKUP($Z$2,DALYs!$A$2:$MW$40,'Intervention list'!NV$195+1,0)</f>
        <v>0</v>
      </c>
      <c r="NW161" s="0" t="n">
        <f aca="false">IF(ISNUMBER(FIND(NW$1,$D161))=$AO$1,1,0)*VLOOKUP($Z$2,DALYs!$A$2:$MW$40,'Intervention list'!NW$195+1,0)</f>
        <v>0</v>
      </c>
      <c r="NX161" s="0" t="n">
        <f aca="false">IF(ISNUMBER(FIND(NX$1,$D161))=$AO$1,1,0)*VLOOKUP($Z$2,DALYs!$A$2:$MW$40,'Intervention list'!NX$195+1,0)</f>
        <v>0</v>
      </c>
      <c r="NY161" s="0" t="n">
        <f aca="false">IF(ISNUMBER(FIND(NY$1,$D161))=$AO$1,1,0)*VLOOKUP($Z$2,DALYs!$A$2:$MW$40,'Intervention list'!NY$195+1,0)</f>
        <v>0</v>
      </c>
      <c r="NZ161" s="0" t="n">
        <f aca="false">IF(ISNUMBER(FIND(NZ$1,$D161))=$AO$1,1,0)*VLOOKUP($Z$2,DALYs!$A$2:$MW$40,'Intervention list'!NZ$195+1,0)</f>
        <v>0</v>
      </c>
      <c r="OA161" s="0" t="n">
        <f aca="false">IF(ISNUMBER(FIND(OA$1,$D161))=$AO$1,1,0)*VLOOKUP($Z$2,DALYs!$A$2:$MW$40,'Intervention list'!OA$195+1,0)</f>
        <v>0</v>
      </c>
      <c r="OB161" s="0" t="n">
        <f aca="false">IF(ISNUMBER(FIND(OB$1,$D161))=$AO$1,1,0)*VLOOKUP($Z$2,DALYs!$A$2:$MW$40,'Intervention list'!OB$195+1,0)</f>
        <v>0</v>
      </c>
      <c r="OC161" s="0" t="n">
        <f aca="false">IF(ISNUMBER(FIND(OC$1,$D161))=$AO$1,1,0)*VLOOKUP($Z$2,DALYs!$A$2:$MW$40,'Intervention list'!OC$195+1,0)</f>
        <v>0</v>
      </c>
      <c r="OD161" s="0" t="n">
        <f aca="false">IF(ISNUMBER(FIND(OD$1,$D161))=$AO$1,1,0)*VLOOKUP($Z$2,DALYs!$A$2:$MW$40,'Intervention list'!OD$195+1,0)</f>
        <v>0</v>
      </c>
      <c r="OE161" s="0" t="n">
        <f aca="false">IF(ISNUMBER(FIND(OE$1,$D161))=$AO$1,1,0)*VLOOKUP($Z$2,DALYs!$A$2:$MW$40,'Intervention list'!OE$195+1,0)</f>
        <v>0</v>
      </c>
      <c r="OF161" s="0" t="n">
        <f aca="false">IF(ISNUMBER(FIND(OF$1,$D161))=$AO$1,1,0)*VLOOKUP($Z$2,DALYs!$A$2:$MW$40,'Intervention list'!OF$195+1,0)</f>
        <v>0</v>
      </c>
      <c r="OG161" s="0" t="n">
        <f aca="false">IF(ISNUMBER(FIND(OG$1,$D161))=$AO$1,1,0)*VLOOKUP($Z$2,DALYs!$A$2:$MW$40,'Intervention list'!OG$195+1,0)</f>
        <v>0</v>
      </c>
      <c r="OH161" s="0" t="n">
        <f aca="false">IF(ISNUMBER(FIND(OH$1,$D161))=$AO$1,1,0)*VLOOKUP($Z$2,DALYs!$A$2:$MW$40,'Intervention list'!OH$195+1,0)</f>
        <v>0</v>
      </c>
      <c r="OI161" s="0" t="n">
        <f aca="false">IF(ISNUMBER(FIND(OI$1,$D161))=$AO$1,1,0)*VLOOKUP($Z$2,DALYs!$A$2:$MW$40,'Intervention list'!OI$195+1,0)</f>
        <v>0</v>
      </c>
      <c r="OJ161" s="0" t="n">
        <f aca="false">IF(ISNUMBER(FIND(OJ$1,$D161))=$AO$1,1,0)*VLOOKUP($Z$2,DALYs!$A$2:$MW$40,'Intervention list'!OJ$195+1,0)</f>
        <v>0</v>
      </c>
      <c r="OK161" s="0" t="n">
        <f aca="false">IF(ISNUMBER(FIND(OK$1,$D161))=$AO$1,1,0)*VLOOKUP($Z$2,DALYs!$A$2:$MW$40,'Intervention list'!OK$195+1,0)</f>
        <v>0</v>
      </c>
      <c r="OL161" s="0" t="n">
        <f aca="false">IF(ISNUMBER(FIND(OL$1,$D161))=$AO$1,1,0)*VLOOKUP($Z$2,DALYs!$A$2:$MW$40,'Intervention list'!OL$195+1,0)</f>
        <v>0</v>
      </c>
      <c r="OM161" s="0" t="n">
        <f aca="false">IF(ISNUMBER(FIND(OM$1,$D161))=$AO$1,1,0)*VLOOKUP($Z$2,DALYs!$A$2:$MW$40,'Intervention list'!OM$195+1,0)</f>
        <v>0</v>
      </c>
      <c r="ON161" s="0" t="n">
        <f aca="false">IF(ISNUMBER(FIND(ON$1,$D161))=$AO$1,1,0)*VLOOKUP($Z$2,DALYs!$A$2:$MW$40,'Intervention list'!ON$195+1,0)</f>
        <v>0</v>
      </c>
      <c r="OO161" s="0" t="n">
        <f aca="false">IF(ISNUMBER(FIND(OO$1,$D161))=$AO$1,1,0)*VLOOKUP($Z$2,DALYs!$A$2:$MW$40,'Intervention list'!OO$195+1,0)</f>
        <v>0</v>
      </c>
      <c r="OP161" s="0" t="n">
        <f aca="false">IF(ISNUMBER(FIND(OP$1,$D161))=$AO$1,1,0)*VLOOKUP($Z$2,DALYs!$A$2:$MW$40,'Intervention list'!OP$195+1,0)</f>
        <v>0</v>
      </c>
      <c r="OQ161" s="0" t="n">
        <f aca="false">IF(ISNUMBER(FIND(OQ$1,$D161))=$AO$1,1,0)*VLOOKUP($Z$2,DALYs!$A$2:$MW$40,'Intervention list'!OQ$195+1,0)</f>
        <v>0</v>
      </c>
      <c r="OR161" s="0" t="n">
        <f aca="false">IF(ISNUMBER(FIND(OR$1,$D161))=$AO$1,1,0)*VLOOKUP($Z$2,DALYs!$A$2:$MW$40,'Intervention list'!OR$195+1,0)</f>
        <v>0</v>
      </c>
      <c r="OS161" s="0" t="n">
        <f aca="false">IF(ISNUMBER(FIND(OS$1,$D161))=$AO$1,1,0)*VLOOKUP($Z$2,DALYs!$A$2:$MW$40,'Intervention list'!OS$195+1,0)</f>
        <v>0</v>
      </c>
      <c r="OT161" s="0" t="n">
        <f aca="false">IF(ISNUMBER(FIND(OT$1,$D161))=$AO$1,1,0)*VLOOKUP($Z$2,DALYs!$A$2:$MW$40,'Intervention list'!OT$195+1,0)</f>
        <v>0</v>
      </c>
      <c r="OU161" s="0" t="n">
        <f aca="false">IF(ISNUMBER(FIND(OU$1,$D161))=$AO$1,1,0)*VLOOKUP($Z$2,DALYs!$A$2:$MW$40,'Intervention list'!OU$195+1,0)</f>
        <v>0</v>
      </c>
      <c r="OV161" s="0" t="n">
        <f aca="false">IF(ISNUMBER(FIND(OV$1,$D161))=$AO$1,1,0)*VLOOKUP($Z$2,DALYs!$A$2:$MW$40,'Intervention list'!OV$195+1,0)</f>
        <v>0</v>
      </c>
      <c r="OW161" s="0" t="n">
        <f aca="false">IF(ISNUMBER(FIND(OW$1,$D161))=$AO$1,1,0)*VLOOKUP($Z$2,DALYs!$A$2:$MW$40,'Intervention list'!OW$195+1,0)</f>
        <v>0</v>
      </c>
      <c r="OX161" s="0" t="n">
        <f aca="false">IF(ISNUMBER(FIND(OX$1,$D161))=$AO$1,1,0)*VLOOKUP($Z$2,DALYs!$A$2:$MW$40,'Intervention list'!OX$195+1,0)</f>
        <v>0</v>
      </c>
    </row>
    <row r="162" customFormat="false" ht="15.75" hidden="false" customHeight="false" outlineLevel="0" collapsed="false">
      <c r="A162" s="6" t="s">
        <v>68</v>
      </c>
      <c r="B162" s="6" t="s">
        <v>12</v>
      </c>
      <c r="C162" s="0" t="s">
        <v>54</v>
      </c>
      <c r="D162" s="7" t="s">
        <v>69</v>
      </c>
      <c r="E162" s="7" t="str">
        <f aca="false">SUBSTITUTE(D162,0.2,X162)</f>
        <v>Lymphatic filariasis: 0</v>
      </c>
      <c r="F162" s="0" t="s">
        <v>40</v>
      </c>
      <c r="G162" s="8" t="n">
        <v>161.221248957112</v>
      </c>
      <c r="H162" s="9" t="n">
        <v>0</v>
      </c>
      <c r="I162" s="9" t="n">
        <f aca="false">IF(H162="","",(H162*(VLOOKUP($Z$2,Worksheet,11,0)^4)))</f>
        <v>0</v>
      </c>
      <c r="J162" s="9" t="n">
        <f aca="false">IF(I162="","",I162*VLOOKUP($Z$2,Worksheet,12,0))</f>
        <v>0</v>
      </c>
      <c r="K162" s="9" t="n">
        <f aca="false">IF(I162="","",I162*VLOOKUP($Z$2, Worksheet, 13, 0))</f>
        <v>0</v>
      </c>
      <c r="L162" s="9" t="n">
        <f aca="false">IF(J162="",VLOOKUP($Z$2, Worksheet, 14, 0),J162)</f>
        <v>0</v>
      </c>
      <c r="M162" s="9" t="n">
        <f aca="false">IF(L162&lt;VLOOKUP($Z$2,'Country sheet'!$A$3:$P$41,15,0), VLOOKUP($Z$2,'Country sheet'!$A$3:$P$41,15,0), L162)/0.7</f>
        <v>66.2083230214262</v>
      </c>
      <c r="N162" s="27" t="n">
        <f aca="false">IFERROR(IF(AC162=$AO$1,VLOOKUP(F162,AO$42:AX$46,MATCH(AC$1,AP$41:AX$41,0)+1,0)/COUNTIFS($F$2:$F$194,$F162,$AC$2:$AC$194,$AO$1),0),0) + IFERROR(IF(AD162=$AO$1,VLOOKUP(F162,AO$42:AX$46,MATCH(AD$1,AP$41:AX$41,0)+1,0)/COUNTIFS($F$2:$F$194,$F162,$AD$2:$AD$194,$AO$1),0),0) + IFERROR(IF(AE162=$AO$1,VLOOKUP(F162,AO$42:AX$46,MATCH(AE$1,AP$41:AX$41,0)+1,0)/COUNTIFS($F$2:$F$194,$F162,$AE$2:$AE$194,$AO$1),0),0) + IFERROR(IF(AF162=$AO$1,VLOOKUP(F162,AO$42:AX$46,MATCH(AF$1,AP$41:AX$41,0)+1,0)/COUNTIFS($F$2:$F$194,$F162,$AF$2:$AF$194,$AO$1),0),0) + IFERROR(IF(AG162=$AO$1,VLOOKUP(F162,AO$42:AX$46,MATCH(AG$1,AP$41:AX$41,0)+1,0)/COUNTIFS($F$2:$F$194,$F162,$AG$2:$AG$194,$AO$1),0),0) + IFERROR(IF(AH162=$AO$1,VLOOKUP(F162,AO$42:AX$46,MATCH(AH$1,AP$41:AX$41,0)+1,0)/COUNTIFS($F$2:$F$194,$F162,$AH$2:$AH$194,$AO$1),0),0) + IFERROR(IF(AI162=$AO$1,VLOOKUP(F162,AO$42:AX$46,MATCH(AI$1,AP$41:AX$41,0)+1,0)/COUNTIFS($F$2:$F$194,$F162,$AI$2:$AI$194,$AO$1),0),0) + IFERROR(IF(AJ162=$AO$1,VLOOKUP(F162,AO$42:AX$46,MATCH(AJ$1,AP$41:AX$41,0)+1,0)/COUNTIFS($F$2:$F$194,$F162,$AJ$2:$AJ$194,$AO$1),0),0) + IFERROR(IF(AK162=$AO$1,VLOOKUP(F162,AO$42:AX$46,MATCH(AK$1,AP$41:AX$41,0)+1,0)/COUNTIFS($F$2:$F$194,$F162,$AK$2:$AK$194,$AO$1),0),0)</f>
        <v>0</v>
      </c>
      <c r="O162" s="0" t="n">
        <v>1</v>
      </c>
      <c r="P162" s="0" t="n">
        <v>4</v>
      </c>
      <c r="Q162" s="0" t="n">
        <f aca="false">SUM(BC162:OX162)</f>
        <v>3337.87572166536</v>
      </c>
      <c r="R162" s="0" t="n">
        <f aca="false">IF(VLOOKUP($Z$2,CET!$A$4:$L$42,12,0)="Low income",_xlfn.IFS(S162=0.2,0.1,S162=0.1,0.05,S162=0.5,0.4,S162=0.35,0.25),S162)</f>
        <v>0.2</v>
      </c>
      <c r="S162" s="0" t="n">
        <v>0.2</v>
      </c>
      <c r="T162" s="0" t="n">
        <v>0.8</v>
      </c>
      <c r="U162" s="0" t="n">
        <f aca="false">N162/M162</f>
        <v>0</v>
      </c>
      <c r="V162" s="0" t="n">
        <f aca="false">IFERROR(U162/Q162,0)</f>
        <v>0</v>
      </c>
      <c r="W162" s="0" t="n">
        <f aca="false">(T162/R162)*V162</f>
        <v>0</v>
      </c>
      <c r="X162" s="28" t="n">
        <f aca="false">IF(W162=0,0,IF(W162&lt;=0.8,IF(W162&lt;0.05,0.05,W162),0.8))</f>
        <v>0</v>
      </c>
      <c r="Y162" s="28"/>
      <c r="AC162" s="34" t="n">
        <f aca="false">ISNUMBER(FIND(AC$1,$C162))</f>
        <v>0</v>
      </c>
      <c r="AD162" s="33" t="n">
        <f aca="false">ISNUMBER(FIND(AD$1,$C162))</f>
        <v>0</v>
      </c>
      <c r="AE162" s="33" t="n">
        <f aca="false">ISNUMBER(FIND(AE$1,$C162))</f>
        <v>0</v>
      </c>
      <c r="AF162" s="33" t="n">
        <f aca="false">ISNUMBER(FIND(AF$1,$C162))</f>
        <v>0</v>
      </c>
      <c r="AG162" s="33" t="n">
        <f aca="false">ISNUMBER(FIND(AG$1,$C162))</f>
        <v>0</v>
      </c>
      <c r="AH162" s="33" t="n">
        <f aca="false">ISNUMBER(FIND(AH$1,$C162))</f>
        <v>0</v>
      </c>
      <c r="AI162" s="33" t="n">
        <f aca="false">ISNUMBER(FIND(AI$1,$C162))</f>
        <v>0</v>
      </c>
      <c r="AJ162" s="33" t="n">
        <f aca="false">ISNUMBER(FIND(AJ$1,$C162))</f>
        <v>0</v>
      </c>
      <c r="AK162" s="35" t="n">
        <f aca="false">ISNUMBER(FIND(AK$1,$C162))</f>
        <v>0</v>
      </c>
      <c r="AL162" s="6"/>
      <c r="AM162" s="33"/>
      <c r="BC162" s="0" t="n">
        <f aca="false">IF(ISNUMBER(FIND(BC$1,$D162))=$AO$1,1,0)*VLOOKUP($Z$2,DALYs!$A$2:$MW$40,'Intervention list'!BC$195+1,0)</f>
        <v>0</v>
      </c>
      <c r="BD162" s="0" t="n">
        <f aca="false">IF(ISNUMBER(FIND(BD$1,$D162))=$AO$1,1,0)*VLOOKUP($Z$2,DALYs!$A$2:$MW$40,'Intervention list'!BD$195+1,0)</f>
        <v>0</v>
      </c>
      <c r="BE162" s="0" t="n">
        <f aca="false">IF(ISNUMBER(FIND(BE$1,$D162))=$AO$1,1,0)*VLOOKUP($Z$2,DALYs!$A$2:$MW$40,'Intervention list'!BE$195+1,0)</f>
        <v>0</v>
      </c>
      <c r="BF162" s="0" t="n">
        <f aca="false">IF(ISNUMBER(FIND(BF$1,$D162))=$AO$1,1,0)*VLOOKUP($Z$2,DALYs!$A$2:$MW$40,'Intervention list'!BF$195+1,0)</f>
        <v>0</v>
      </c>
      <c r="BG162" s="0" t="n">
        <f aca="false">IF(ISNUMBER(FIND(BG$1,$D162))=$AO$1,1,0)*VLOOKUP($Z$2,DALYs!$A$2:$MW$40,'Intervention list'!BG$195+1,0)</f>
        <v>0</v>
      </c>
      <c r="BH162" s="0" t="n">
        <f aca="false">IF(ISNUMBER(FIND(BH$1,$D162))=$AO$1,1,0)*VLOOKUP($Z$2,DALYs!$A$2:$MW$40,'Intervention list'!BH$195+1,0)</f>
        <v>0</v>
      </c>
      <c r="BI162" s="0" t="n">
        <f aca="false">IF(ISNUMBER(FIND(BI$1,$D162))=$AO$1,1,0)*VLOOKUP($Z$2,DALYs!$A$2:$MW$40,'Intervention list'!BI$195+1,0)</f>
        <v>0</v>
      </c>
      <c r="BJ162" s="0" t="n">
        <f aca="false">IF(ISNUMBER(FIND(BJ$1,$D162))=$AO$1,1,0)*VLOOKUP($Z$2,DALYs!$A$2:$MW$40,'Intervention list'!BJ$195+1,0)</f>
        <v>0</v>
      </c>
      <c r="BK162" s="0" t="n">
        <f aca="false">IF(ISNUMBER(FIND(BK$1,$D162))=$AO$1,1,0)*VLOOKUP($Z$2,DALYs!$A$2:$MW$40,'Intervention list'!BK$195+1,0)</f>
        <v>0</v>
      </c>
      <c r="BL162" s="0" t="n">
        <f aca="false">IF(ISNUMBER(FIND(BL$1,$D162))=$AO$1,1,0)*VLOOKUP($Z$2,DALYs!$A$2:$MW$40,'Intervention list'!BL$195+1,0)</f>
        <v>0</v>
      </c>
      <c r="BM162" s="0" t="n">
        <f aca="false">IF(ISNUMBER(FIND(BM$1,$D162))=$AO$1,1,0)*VLOOKUP($Z$2,DALYs!$A$2:$MW$40,'Intervention list'!BM$195+1,0)</f>
        <v>0</v>
      </c>
      <c r="BN162" s="0" t="n">
        <f aca="false">IF(ISNUMBER(FIND(BN$1,$D162))=$AO$1,1,0)*VLOOKUP($Z$2,DALYs!$A$2:$MW$40,'Intervention list'!BN$195+1,0)</f>
        <v>0</v>
      </c>
      <c r="BO162" s="0" t="n">
        <f aca="false">IF(ISNUMBER(FIND(BO$1,$D162))=$AO$1,1,0)*VLOOKUP($Z$2,DALYs!$A$2:$MW$40,'Intervention list'!BO$195+1,0)</f>
        <v>0</v>
      </c>
      <c r="BP162" s="0" t="n">
        <f aca="false">IF(ISNUMBER(FIND(BP$1,$D162))=$AO$1,1,0)*VLOOKUP($Z$2,DALYs!$A$2:$MW$40,'Intervention list'!BP$195+1,0)</f>
        <v>0</v>
      </c>
      <c r="BQ162" s="0" t="n">
        <f aca="false">IF(ISNUMBER(FIND(BQ$1,$D162))=$AO$1,1,0)*VLOOKUP($Z$2,DALYs!$A$2:$MW$40,'Intervention list'!BQ$195+1,0)</f>
        <v>0</v>
      </c>
      <c r="BR162" s="0" t="n">
        <f aca="false">IF(ISNUMBER(FIND(BR$1,$D162))=$AO$1,1,0)*VLOOKUP($Z$2,DALYs!$A$2:$MW$40,'Intervention list'!BR$195+1,0)</f>
        <v>0</v>
      </c>
      <c r="BS162" s="0" t="n">
        <f aca="false">IF(ISNUMBER(FIND(BS$1,$D162))=$AO$1,1,0)*VLOOKUP($Z$2,DALYs!$A$2:$MW$40,'Intervention list'!BS$195+1,0)</f>
        <v>0</v>
      </c>
      <c r="BT162" s="0" t="n">
        <f aca="false">IF(ISNUMBER(FIND(BT$1,$D162))=$AO$1,1,0)*VLOOKUP($Z$2,DALYs!$A$2:$MW$40,'Intervention list'!BT$195+1,0)</f>
        <v>0</v>
      </c>
      <c r="BU162" s="0" t="n">
        <f aca="false">IF(ISNUMBER(FIND(BU$1,$D162))=$AO$1,1,0)*VLOOKUP($Z$2,DALYs!$A$2:$MW$40,'Intervention list'!BU$195+1,0)</f>
        <v>0</v>
      </c>
      <c r="BV162" s="0" t="n">
        <f aca="false">IF(ISNUMBER(FIND(BV$1,$D162))=$AO$1,1,0)*VLOOKUP($Z$2,DALYs!$A$2:$MW$40,'Intervention list'!BV$195+1,0)</f>
        <v>0</v>
      </c>
      <c r="BW162" s="0" t="n">
        <f aca="false">IF(ISNUMBER(FIND(BW$1,$D162))=$AO$1,1,0)*VLOOKUP($Z$2,DALYs!$A$2:$MW$40,'Intervention list'!BW$195+1,0)</f>
        <v>0</v>
      </c>
      <c r="BX162" s="0" t="n">
        <f aca="false">IF(ISNUMBER(FIND(BX$1,$D162))=$AO$1,1,0)*VLOOKUP($Z$2,DALYs!$A$2:$MW$40,'Intervention list'!BX$195+1,0)</f>
        <v>0</v>
      </c>
      <c r="BY162" s="0" t="n">
        <f aca="false">IF(ISNUMBER(FIND(BY$1,$D162))=$AO$1,1,0)*VLOOKUP($Z$2,DALYs!$A$2:$MW$40,'Intervention list'!BY$195+1,0)</f>
        <v>0</v>
      </c>
      <c r="BZ162" s="0" t="n">
        <f aca="false">IF(ISNUMBER(FIND(BZ$1,$D162))=$AO$1,1,0)*VLOOKUP($Z$2,DALYs!$A$2:$MW$40,'Intervention list'!BZ$195+1,0)</f>
        <v>0</v>
      </c>
      <c r="CA162" s="0" t="n">
        <f aca="false">IF(ISNUMBER(FIND(CA$1,$D162))=$AO$1,1,0)*VLOOKUP($Z$2,DALYs!$A$2:$MW$40,'Intervention list'!CA$195+1,0)</f>
        <v>0</v>
      </c>
      <c r="CB162" s="0" t="n">
        <f aca="false">IF(ISNUMBER(FIND(CB$1,$D162))=$AO$1,1,0)*VLOOKUP($Z$2,DALYs!$A$2:$MW$40,'Intervention list'!CB$195+1,0)</f>
        <v>0</v>
      </c>
      <c r="CC162" s="0" t="n">
        <f aca="false">IF(ISNUMBER(FIND(CC$1,$D162))=$AO$1,1,0)*VLOOKUP($Z$2,DALYs!$A$2:$MW$40,'Intervention list'!CC$195+1,0)</f>
        <v>0</v>
      </c>
      <c r="CD162" s="0" t="n">
        <f aca="false">IF(ISNUMBER(FIND(CD$1,$D162))=$AO$1,1,0)*VLOOKUP($Z$2,DALYs!$A$2:$MW$40,'Intervention list'!CD$195+1,0)</f>
        <v>0</v>
      </c>
      <c r="CE162" s="0" t="n">
        <f aca="false">IF(ISNUMBER(FIND(CE$1,$D162))=$AO$1,1,0)*VLOOKUP($Z$2,DALYs!$A$2:$MW$40,'Intervention list'!CE$195+1,0)</f>
        <v>0</v>
      </c>
      <c r="CF162" s="0" t="n">
        <f aca="false">IF(ISNUMBER(FIND(CF$1,$D162))=$AO$1,1,0)*VLOOKUP($Z$2,DALYs!$A$2:$MW$40,'Intervention list'!CF$195+1,0)</f>
        <v>0</v>
      </c>
      <c r="CG162" s="0" t="n">
        <f aca="false">IF(ISNUMBER(FIND(CG$1,$D162))=$AO$1,1,0)*VLOOKUP($Z$2,DALYs!$A$2:$MW$40,'Intervention list'!CG$195+1,0)</f>
        <v>0</v>
      </c>
      <c r="CH162" s="0" t="n">
        <f aca="false">IF(ISNUMBER(FIND(CH$1,$D162))=$AO$1,1,0)*VLOOKUP($Z$2,DALYs!$A$2:$MW$40,'Intervention list'!CH$195+1,0)</f>
        <v>0</v>
      </c>
      <c r="CI162" s="0" t="n">
        <f aca="false">IF(ISNUMBER(FIND(CI$1,$D162))=$AO$1,1,0)*VLOOKUP($Z$2,DALYs!$A$2:$MW$40,'Intervention list'!CI$195+1,0)</f>
        <v>0</v>
      </c>
      <c r="CJ162" s="0" t="n">
        <f aca="false">IF(ISNUMBER(FIND(CJ$1,$D162))=$AO$1,1,0)*VLOOKUP($Z$2,DALYs!$A$2:$MW$40,'Intervention list'!CJ$195+1,0)</f>
        <v>0</v>
      </c>
      <c r="CK162" s="0" t="n">
        <f aca="false">IF(ISNUMBER(FIND(CK$1,$D162))=$AO$1,1,0)*VLOOKUP($Z$2,DALYs!$A$2:$MW$40,'Intervention list'!CK$195+1,0)</f>
        <v>0</v>
      </c>
      <c r="CL162" s="0" t="n">
        <f aca="false">IF(ISNUMBER(FIND(CL$1,$D162))=$AO$1,1,0)*VLOOKUP($Z$2,DALYs!$A$2:$MW$40,'Intervention list'!CL$195+1,0)</f>
        <v>0</v>
      </c>
      <c r="CM162" s="0" t="n">
        <f aca="false">IF(ISNUMBER(FIND(CM$1,$D162))=$AO$1,1,0)*VLOOKUP($Z$2,DALYs!$A$2:$MW$40,'Intervention list'!CM$195+1,0)</f>
        <v>0</v>
      </c>
      <c r="CN162" s="0" t="n">
        <f aca="false">IF(ISNUMBER(FIND(CN$1,$D162))=$AO$1,1,0)*VLOOKUP($Z$2,DALYs!$A$2:$MW$40,'Intervention list'!CN$195+1,0)</f>
        <v>0</v>
      </c>
      <c r="CO162" s="0" t="n">
        <f aca="false">IF(ISNUMBER(FIND(CO$1,$D162))=$AO$1,1,0)*VLOOKUP($Z$2,DALYs!$A$2:$MW$40,'Intervention list'!CO$195+1,0)</f>
        <v>0</v>
      </c>
      <c r="CP162" s="0" t="n">
        <f aca="false">IF(ISNUMBER(FIND(CP$1,$D162))=$AO$1,1,0)*VLOOKUP($Z$2,DALYs!$A$2:$MW$40,'Intervention list'!CP$195+1,0)</f>
        <v>0</v>
      </c>
      <c r="CQ162" s="0" t="n">
        <f aca="false">IF(ISNUMBER(FIND(CQ$1,$D162))=$AO$1,1,0)*VLOOKUP($Z$2,DALYs!$A$2:$MW$40,'Intervention list'!CQ$195+1,0)</f>
        <v>0</v>
      </c>
      <c r="CR162" s="0" t="n">
        <f aca="false">IF(ISNUMBER(FIND(CR$1,$D162))=$AO$1,1,0)*VLOOKUP($Z$2,DALYs!$A$2:$MW$40,'Intervention list'!CR$195+1,0)</f>
        <v>0</v>
      </c>
      <c r="CS162" s="0" t="n">
        <f aca="false">IF(ISNUMBER(FIND(CS$1,$D162))=$AO$1,1,0)*VLOOKUP($Z$2,DALYs!$A$2:$MW$40,'Intervention list'!CS$195+1,0)</f>
        <v>0</v>
      </c>
      <c r="CT162" s="0" t="n">
        <f aca="false">IF(ISNUMBER(FIND(CT$1,$D162))=$AO$1,1,0)*VLOOKUP($Z$2,DALYs!$A$2:$MW$40,'Intervention list'!CT$195+1,0)</f>
        <v>0</v>
      </c>
      <c r="CU162" s="0" t="n">
        <f aca="false">IF(ISNUMBER(FIND(CU$1,$D162))=$AO$1,1,0)*VLOOKUP($Z$2,DALYs!$A$2:$MW$40,'Intervention list'!CU$195+1,0)</f>
        <v>0</v>
      </c>
      <c r="CV162" s="0" t="n">
        <f aca="false">IF(ISNUMBER(FIND(CV$1,$D162))=$AO$1,1,0)*VLOOKUP($Z$2,DALYs!$A$2:$MW$40,'Intervention list'!CV$195+1,0)</f>
        <v>0</v>
      </c>
      <c r="CW162" s="0" t="n">
        <f aca="false">IF(ISNUMBER(FIND(CW$1,$D162))=$AO$1,1,0)*VLOOKUP($Z$2,DALYs!$A$2:$MW$40,'Intervention list'!CW$195+1,0)</f>
        <v>0</v>
      </c>
      <c r="CX162" s="0" t="n">
        <f aca="false">IF(ISNUMBER(FIND(CX$1,$D162))=$AO$1,1,0)*VLOOKUP($Z$2,DALYs!$A$2:$MW$40,'Intervention list'!CX$195+1,0)</f>
        <v>0</v>
      </c>
      <c r="CY162" s="0" t="n">
        <f aca="false">IF(ISNUMBER(FIND(CY$1,$D162))=$AO$1,1,0)*VLOOKUP($Z$2,DALYs!$A$2:$MW$40,'Intervention list'!CY$195+1,0)</f>
        <v>0</v>
      </c>
      <c r="CZ162" s="0" t="n">
        <f aca="false">IF(ISNUMBER(FIND(CZ$1,$D162))=$AO$1,1,0)*VLOOKUP($Z$2,DALYs!$A$2:$MW$40,'Intervention list'!CZ$195+1,0)</f>
        <v>0</v>
      </c>
      <c r="DA162" s="0" t="n">
        <f aca="false">IF(ISNUMBER(FIND(DA$1,$D162))=$AO$1,1,0)*VLOOKUP($Z$2,DALYs!$A$2:$MW$40,'Intervention list'!DA$195+1,0)</f>
        <v>0</v>
      </c>
      <c r="DB162" s="0" t="n">
        <f aca="false">IF(ISNUMBER(FIND(DB$1,$D162))=$AO$1,1,0)*VLOOKUP($Z$2,DALYs!$A$2:$MW$40,'Intervention list'!DB$195+1,0)</f>
        <v>0</v>
      </c>
      <c r="DC162" s="0" t="n">
        <f aca="false">IF(ISNUMBER(FIND(DC$1,$D162))=$AO$1,1,0)*VLOOKUP($Z$2,DALYs!$A$2:$MW$40,'Intervention list'!DC$195+1,0)</f>
        <v>0</v>
      </c>
      <c r="DD162" s="0" t="n">
        <f aca="false">IF(ISNUMBER(FIND(DD$1,$D162))=$AO$1,1,0)*VLOOKUP($Z$2,DALYs!$A$2:$MW$40,'Intervention list'!DD$195+1,0)</f>
        <v>0</v>
      </c>
      <c r="DE162" s="0" t="n">
        <f aca="false">IF(ISNUMBER(FIND(DE$1,$D162))=$AO$1,1,0)*VLOOKUP($Z$2,DALYs!$A$2:$MW$40,'Intervention list'!DE$195+1,0)</f>
        <v>0</v>
      </c>
      <c r="DF162" s="0" t="n">
        <f aca="false">IF(ISNUMBER(FIND(DF$1,$D162))=$AO$1,1,0)*VLOOKUP($Z$2,DALYs!$A$2:$MW$40,'Intervention list'!DF$195+1,0)</f>
        <v>0</v>
      </c>
      <c r="DG162" s="0" t="n">
        <f aca="false">IF(ISNUMBER(FIND(DG$1,$D162))=$AO$1,1,0)*VLOOKUP($Z$2,DALYs!$A$2:$MW$40,'Intervention list'!DG$195+1,0)</f>
        <v>0</v>
      </c>
      <c r="DH162" s="0" t="n">
        <f aca="false">IF(ISNUMBER(FIND(DH$1,$D162))=$AO$1,1,0)*VLOOKUP($Z$2,DALYs!$A$2:$MW$40,'Intervention list'!DH$195+1,0)</f>
        <v>0</v>
      </c>
      <c r="DI162" s="0" t="n">
        <f aca="false">IF(ISNUMBER(FIND(DI$1,$D162))=$AO$1,1,0)*VLOOKUP($Z$2,DALYs!$A$2:$MW$40,'Intervention list'!DI$195+1,0)</f>
        <v>0</v>
      </c>
      <c r="DJ162" s="0" t="n">
        <f aca="false">IF(ISNUMBER(FIND(DJ$1,$D162))=$AO$1,1,0)*VLOOKUP($Z$2,DALYs!$A$2:$MW$40,'Intervention list'!DJ$195+1,0)</f>
        <v>0</v>
      </c>
      <c r="DK162" s="0" t="n">
        <f aca="false">IF(ISNUMBER(FIND(DK$1,$D162))=$AO$1,1,0)*VLOOKUP($Z$2,DALYs!$A$2:$MW$40,'Intervention list'!DK$195+1,0)</f>
        <v>0</v>
      </c>
      <c r="DL162" s="0" t="n">
        <f aca="false">IF(ISNUMBER(FIND(DL$1,$D162))=$AO$1,1,0)*VLOOKUP($Z$2,DALYs!$A$2:$MW$40,'Intervention list'!DL$195+1,0)</f>
        <v>0</v>
      </c>
      <c r="DM162" s="0" t="n">
        <f aca="false">IF(ISNUMBER(FIND(DM$1,$D162))=$AO$1,1,0)*VLOOKUP($Z$2,DALYs!$A$2:$MW$40,'Intervention list'!DM$195+1,0)</f>
        <v>0</v>
      </c>
      <c r="DN162" s="0" t="n">
        <f aca="false">IF(ISNUMBER(FIND(DN$1,$D162))=$AO$1,1,0)*VLOOKUP($Z$2,DALYs!$A$2:$MW$40,'Intervention list'!DN$195+1,0)</f>
        <v>0</v>
      </c>
      <c r="DO162" s="0" t="n">
        <f aca="false">IF(ISNUMBER(FIND(DO$1,$D162))=$AO$1,1,0)*VLOOKUP($Z$2,DALYs!$A$2:$MW$40,'Intervention list'!DO$195+1,0)</f>
        <v>0</v>
      </c>
      <c r="DP162" s="0" t="n">
        <f aca="false">IF(ISNUMBER(FIND(DP$1,$D162))=$AO$1,1,0)*VLOOKUP($Z$2,DALYs!$A$2:$MW$40,'Intervention list'!DP$195+1,0)</f>
        <v>0</v>
      </c>
      <c r="DQ162" s="0" t="n">
        <f aca="false">IF(ISNUMBER(FIND(DQ$1,$D162))=$AO$1,1,0)*VLOOKUP($Z$2,DALYs!$A$2:$MW$40,'Intervention list'!DQ$195+1,0)</f>
        <v>0</v>
      </c>
      <c r="DR162" s="0" t="n">
        <f aca="false">IF(ISNUMBER(FIND(DR$1,$D162))=$AO$1,1,0)*VLOOKUP($Z$2,DALYs!$A$2:$MW$40,'Intervention list'!DR$195+1,0)</f>
        <v>0</v>
      </c>
      <c r="DS162" s="0" t="n">
        <f aca="false">IF(ISNUMBER(FIND(DS$1,$D162))=$AO$1,1,0)*VLOOKUP($Z$2,DALYs!$A$2:$MW$40,'Intervention list'!DS$195+1,0)</f>
        <v>0</v>
      </c>
      <c r="DT162" s="0" t="n">
        <f aca="false">IF(ISNUMBER(FIND(DT$1,$D162))=$AO$1,1,0)*VLOOKUP($Z$2,DALYs!$A$2:$MW$40,'Intervention list'!DT$195+1,0)</f>
        <v>0</v>
      </c>
      <c r="DU162" s="0" t="n">
        <f aca="false">IF(ISNUMBER(FIND(DU$1,$D162))=$AO$1,1,0)*VLOOKUP($Z$2,DALYs!$A$2:$MW$40,'Intervention list'!DU$195+1,0)</f>
        <v>0</v>
      </c>
      <c r="DV162" s="0" t="n">
        <f aca="false">IF(ISNUMBER(FIND(DV$1,$D162))=$AO$1,1,0)*VLOOKUP($Z$2,DALYs!$A$2:$MW$40,'Intervention list'!DV$195+1,0)</f>
        <v>0</v>
      </c>
      <c r="DW162" s="0" t="n">
        <f aca="false">IF(ISNUMBER(FIND(DW$1,$D162))=$AO$1,1,0)*VLOOKUP($Z$2,DALYs!$A$2:$MW$40,'Intervention list'!DW$195+1,0)</f>
        <v>0</v>
      </c>
      <c r="DX162" s="0" t="n">
        <f aca="false">IF(ISNUMBER(FIND(DX$1,$D162))=$AO$1,1,0)*VLOOKUP($Z$2,DALYs!$A$2:$MW$40,'Intervention list'!DX$195+1,0)</f>
        <v>0</v>
      </c>
      <c r="DY162" s="0" t="n">
        <f aca="false">IF(ISNUMBER(FIND(DY$1,$D162))=$AO$1,1,0)*VLOOKUP($Z$2,DALYs!$A$2:$MW$40,'Intervention list'!DY$195+1,0)</f>
        <v>0</v>
      </c>
      <c r="DZ162" s="0" t="n">
        <f aca="false">IF(ISNUMBER(FIND(DZ$1,$D162))=$AO$1,1,0)*VLOOKUP($Z$2,DALYs!$A$2:$MW$40,'Intervention list'!DZ$195+1,0)</f>
        <v>0</v>
      </c>
      <c r="EA162" s="0" t="n">
        <f aca="false">IF(ISNUMBER(FIND(EA$1,$D162))=$AO$1,1,0)*VLOOKUP($Z$2,DALYs!$A$2:$MW$40,'Intervention list'!EA$195+1,0)</f>
        <v>0</v>
      </c>
      <c r="EB162" s="0" t="n">
        <f aca="false">IF(ISNUMBER(FIND(EB$1,$D162))=$AO$1,1,0)*VLOOKUP($Z$2,DALYs!$A$2:$MW$40,'Intervention list'!EB$195+1,0)</f>
        <v>0</v>
      </c>
      <c r="EC162" s="0" t="n">
        <f aca="false">IF(ISNUMBER(FIND(EC$1,$D162))=$AO$1,1,0)*VLOOKUP($Z$2,DALYs!$A$2:$MW$40,'Intervention list'!EC$195+1,0)</f>
        <v>0</v>
      </c>
      <c r="ED162" s="0" t="n">
        <f aca="false">IF(ISNUMBER(FIND(ED$1,$D162))=$AO$1,1,0)*VLOOKUP($Z$2,DALYs!$A$2:$MW$40,'Intervention list'!ED$195+1,0)</f>
        <v>0</v>
      </c>
      <c r="EE162" s="0" t="n">
        <f aca="false">IF(ISNUMBER(FIND(EE$1,$D162))=$AO$1,1,0)*VLOOKUP($Z$2,DALYs!$A$2:$MW$40,'Intervention list'!EE$195+1,0)</f>
        <v>0</v>
      </c>
      <c r="EF162" s="0" t="n">
        <f aca="false">IF(ISNUMBER(FIND(EF$1,$D162))=$AO$1,1,0)*VLOOKUP($Z$2,DALYs!$A$2:$MW$40,'Intervention list'!EF$195+1,0)</f>
        <v>0</v>
      </c>
      <c r="EG162" s="0" t="n">
        <f aca="false">IF(ISNUMBER(FIND(EG$1,$D162))=$AO$1,1,0)*VLOOKUP($Z$2,DALYs!$A$2:$MW$40,'Intervention list'!EG$195+1,0)</f>
        <v>0</v>
      </c>
      <c r="EH162" s="0" t="n">
        <f aca="false">IF(ISNUMBER(FIND(EH$1,$D162))=$AO$1,1,0)*VLOOKUP($Z$2,DALYs!$A$2:$MW$40,'Intervention list'!EH$195+1,0)</f>
        <v>0</v>
      </c>
      <c r="EI162" s="0" t="n">
        <f aca="false">IF(ISNUMBER(FIND(EI$1,$D162))=$AO$1,1,0)*VLOOKUP($Z$2,DALYs!$A$2:$MW$40,'Intervention list'!EI$195+1,0)</f>
        <v>0</v>
      </c>
      <c r="EJ162" s="0" t="n">
        <f aca="false">IF(ISNUMBER(FIND(EJ$1,$D162))=$AO$1,1,0)*VLOOKUP($Z$2,DALYs!$A$2:$MW$40,'Intervention list'!EJ$195+1,0)</f>
        <v>0</v>
      </c>
      <c r="EK162" s="0" t="n">
        <f aca="false">IF(ISNUMBER(FIND(EK$1,$D162))=$AO$1,1,0)*VLOOKUP($Z$2,DALYs!$A$2:$MW$40,'Intervention list'!EK$195+1,0)</f>
        <v>0</v>
      </c>
      <c r="EL162" s="0" t="n">
        <f aca="false">IF(ISNUMBER(FIND(EL$1,$D162))=$AO$1,1,0)*VLOOKUP($Z$2,DALYs!$A$2:$MW$40,'Intervention list'!EL$195+1,0)</f>
        <v>0</v>
      </c>
      <c r="EM162" s="0" t="n">
        <f aca="false">IF(ISNUMBER(FIND(EM$1,$D162))=$AO$1,1,0)*VLOOKUP($Z$2,DALYs!$A$2:$MW$40,'Intervention list'!EM$195+1,0)</f>
        <v>0</v>
      </c>
      <c r="EN162" s="0" t="n">
        <f aca="false">IF(ISNUMBER(FIND(EN$1,$D162))=$AO$1,1,0)*VLOOKUP($Z$2,DALYs!$A$2:$MW$40,'Intervention list'!EN$195+1,0)</f>
        <v>0</v>
      </c>
      <c r="EO162" s="0" t="n">
        <f aca="false">IF(ISNUMBER(FIND(EO$1,$D162))=$AO$1,1,0)*VLOOKUP($Z$2,DALYs!$A$2:$MW$40,'Intervention list'!EO$195+1,0)</f>
        <v>0</v>
      </c>
      <c r="EP162" s="0" t="n">
        <f aca="false">IF(ISNUMBER(FIND(EP$1,$D162))=$AO$1,1,0)*VLOOKUP($Z$2,DALYs!$A$2:$MW$40,'Intervention list'!EP$195+1,0)</f>
        <v>0</v>
      </c>
      <c r="EQ162" s="0" t="n">
        <f aca="false">IF(ISNUMBER(FIND(EQ$1,$D162))=$AO$1,1,0)*VLOOKUP($Z$2,DALYs!$A$2:$MW$40,'Intervention list'!EQ$195+1,0)</f>
        <v>0</v>
      </c>
      <c r="ER162" s="0" t="n">
        <f aca="false">IF(ISNUMBER(FIND(ER$1,$D162))=$AO$1,1,0)*VLOOKUP($Z$2,DALYs!$A$2:$MW$40,'Intervention list'!ER$195+1,0)</f>
        <v>0</v>
      </c>
      <c r="ES162" s="0" t="n">
        <f aca="false">IF(ISNUMBER(FIND(ES$1,$D162))=$AO$1,1,0)*VLOOKUP($Z$2,DALYs!$A$2:$MW$40,'Intervention list'!ES$195+1,0)</f>
        <v>0</v>
      </c>
      <c r="ET162" s="0" t="n">
        <f aca="false">IF(ISNUMBER(FIND(ET$1,$D162))=$AO$1,1,0)*VLOOKUP($Z$2,DALYs!$A$2:$MW$40,'Intervention list'!ET$195+1,0)</f>
        <v>0</v>
      </c>
      <c r="EU162" s="0" t="n">
        <f aca="false">IF(ISNUMBER(FIND(EU$1,$D162))=$AO$1,1,0)*VLOOKUP($Z$2,DALYs!$A$2:$MW$40,'Intervention list'!EU$195+1,0)</f>
        <v>0</v>
      </c>
      <c r="EV162" s="0" t="n">
        <f aca="false">IF(ISNUMBER(FIND(EV$1,$D162))=$AO$1,1,0)*VLOOKUP($Z$2,DALYs!$A$2:$MW$40,'Intervention list'!EV$195+1,0)</f>
        <v>0</v>
      </c>
      <c r="EW162" s="0" t="n">
        <f aca="false">IF(ISNUMBER(FIND(EW$1,$D162))=$AO$1,1,0)*VLOOKUP($Z$2,DALYs!$A$2:$MW$40,'Intervention list'!EW$195+1,0)</f>
        <v>0</v>
      </c>
      <c r="EX162" s="0" t="n">
        <f aca="false">IF(ISNUMBER(FIND(EX$1,$D162))=$AO$1,1,0)*VLOOKUP($Z$2,DALYs!$A$2:$MW$40,'Intervention list'!EX$195+1,0)</f>
        <v>0</v>
      </c>
      <c r="EY162" s="0" t="n">
        <f aca="false">IF(ISNUMBER(FIND(EY$1,$D162))=$AO$1,1,0)*VLOOKUP($Z$2,DALYs!$A$2:$MW$40,'Intervention list'!EY$195+1,0)</f>
        <v>0</v>
      </c>
      <c r="EZ162" s="0" t="n">
        <f aca="false">IF(ISNUMBER(FIND(EZ$1,$D162))=$AO$1,1,0)*VLOOKUP($Z$2,DALYs!$A$2:$MW$40,'Intervention list'!EZ$195+1,0)</f>
        <v>0</v>
      </c>
      <c r="FA162" s="0" t="n">
        <f aca="false">IF(ISNUMBER(FIND(FA$1,$D162))=$AO$1,1,0)*VLOOKUP($Z$2,DALYs!$A$2:$MW$40,'Intervention list'!FA$195+1,0)</f>
        <v>0</v>
      </c>
      <c r="FB162" s="0" t="n">
        <f aca="false">IF(ISNUMBER(FIND(FB$1,$D162))=$AO$1,1,0)*VLOOKUP($Z$2,DALYs!$A$2:$MW$40,'Intervention list'!FB$195+1,0)</f>
        <v>0</v>
      </c>
      <c r="FC162" s="0" t="n">
        <f aca="false">IF(ISNUMBER(FIND(FC$1,$D162))=$AO$1,1,0)*VLOOKUP($Z$2,DALYs!$A$2:$MW$40,'Intervention list'!FC$195+1,0)</f>
        <v>0</v>
      </c>
      <c r="FD162" s="0" t="n">
        <f aca="false">IF(ISNUMBER(FIND(FD$1,$D162))=$AO$1,1,0)*VLOOKUP($Z$2,DALYs!$A$2:$MW$40,'Intervention list'!FD$195+1,0)</f>
        <v>0</v>
      </c>
      <c r="FE162" s="0" t="n">
        <f aca="false">IF(ISNUMBER(FIND(FE$1,$D162))=$AO$1,1,0)*VLOOKUP($Z$2,DALYs!$A$2:$MW$40,'Intervention list'!FE$195+1,0)</f>
        <v>0</v>
      </c>
      <c r="FF162" s="0" t="n">
        <f aca="false">IF(ISNUMBER(FIND(FF$1,$D162))=$AO$1,1,0)*VLOOKUP($Z$2,DALYs!$A$2:$MW$40,'Intervention list'!FF$195+1,0)</f>
        <v>0</v>
      </c>
      <c r="FG162" s="0" t="n">
        <f aca="false">IF(ISNUMBER(FIND(FG$1,$D162))=$AO$1,1,0)*VLOOKUP($Z$2,DALYs!$A$2:$MW$40,'Intervention list'!FG$195+1,0)</f>
        <v>0</v>
      </c>
      <c r="FH162" s="0" t="n">
        <f aca="false">IF(ISNUMBER(FIND(FH$1,$D162))=$AO$1,1,0)*VLOOKUP($Z$2,DALYs!$A$2:$MW$40,'Intervention list'!FH$195+1,0)</f>
        <v>0</v>
      </c>
      <c r="FI162" s="0" t="n">
        <f aca="false">IF(ISNUMBER(FIND(FI$1,$D162))=$AO$1,1,0)*VLOOKUP($Z$2,DALYs!$A$2:$MW$40,'Intervention list'!FI$195+1,0)</f>
        <v>0</v>
      </c>
      <c r="FJ162" s="0" t="n">
        <f aca="false">IF(ISNUMBER(FIND(FJ$1,$D162))=$AO$1,1,0)*VLOOKUP($Z$2,DALYs!$A$2:$MW$40,'Intervention list'!FJ$195+1,0)</f>
        <v>0</v>
      </c>
      <c r="FK162" s="0" t="n">
        <f aca="false">IF(ISNUMBER(FIND(FK$1,$D162))=$AO$1,1,0)*VLOOKUP($Z$2,DALYs!$A$2:$MW$40,'Intervention list'!FK$195+1,0)</f>
        <v>0</v>
      </c>
      <c r="FL162" s="0" t="n">
        <f aca="false">IF(ISNUMBER(FIND(FL$1,$D162))=$AO$1,1,0)*VLOOKUP($Z$2,DALYs!$A$2:$MW$40,'Intervention list'!FL$195+1,0)</f>
        <v>0</v>
      </c>
      <c r="FM162" s="0" t="n">
        <f aca="false">IF(ISNUMBER(FIND(FM$1,$D162))=$AO$1,1,0)*VLOOKUP($Z$2,DALYs!$A$2:$MW$40,'Intervention list'!FM$195+1,0)</f>
        <v>0</v>
      </c>
      <c r="FN162" s="0" t="n">
        <f aca="false">IF(ISNUMBER(FIND(FN$1,$D162))=$AO$1,1,0)*VLOOKUP($Z$2,DALYs!$A$2:$MW$40,'Intervention list'!FN$195+1,0)</f>
        <v>0</v>
      </c>
      <c r="FO162" s="0" t="n">
        <f aca="false">IF(ISNUMBER(FIND(FO$1,$D162))=$AO$1,1,0)*VLOOKUP($Z$2,DALYs!$A$2:$MW$40,'Intervention list'!FO$195+1,0)</f>
        <v>0</v>
      </c>
      <c r="FP162" s="0" t="n">
        <f aca="false">IF(ISNUMBER(FIND(FP$1,$D162))=$AO$1,1,0)*VLOOKUP($Z$2,DALYs!$A$2:$MW$40,'Intervention list'!FP$195+1,0)</f>
        <v>0</v>
      </c>
      <c r="FQ162" s="0" t="n">
        <f aca="false">IF(ISNUMBER(FIND(FQ$1,$D162))=$AO$1,1,0)*VLOOKUP($Z$2,DALYs!$A$2:$MW$40,'Intervention list'!FQ$195+1,0)</f>
        <v>0</v>
      </c>
      <c r="FR162" s="0" t="n">
        <f aca="false">IF(ISNUMBER(FIND(FR$1,$D162))=$AO$1,1,0)*VLOOKUP($Z$2,DALYs!$A$2:$MW$40,'Intervention list'!FR$195+1,0)</f>
        <v>0</v>
      </c>
      <c r="FS162" s="0" t="n">
        <f aca="false">IF(ISNUMBER(FIND(FS$1,$D162))=$AO$1,1,0)*VLOOKUP($Z$2,DALYs!$A$2:$MW$40,'Intervention list'!FS$195+1,0)</f>
        <v>0</v>
      </c>
      <c r="FT162" s="0" t="n">
        <f aca="false">IF(ISNUMBER(FIND(FT$1,$D162))=$AO$1,1,0)*VLOOKUP($Z$2,DALYs!$A$2:$MW$40,'Intervention list'!FT$195+1,0)</f>
        <v>0</v>
      </c>
      <c r="FU162" s="0" t="n">
        <f aca="false">IF(ISNUMBER(FIND(FU$1,$D162))=$AO$1,1,0)*VLOOKUP($Z$2,DALYs!$A$2:$MW$40,'Intervention list'!FU$195+1,0)</f>
        <v>0</v>
      </c>
      <c r="FV162" s="0" t="n">
        <f aca="false">IF(ISNUMBER(FIND(FV$1,$D162))=$AO$1,1,0)*VLOOKUP($Z$2,DALYs!$A$2:$MW$40,'Intervention list'!FV$195+1,0)</f>
        <v>0</v>
      </c>
      <c r="FW162" s="0" t="n">
        <f aca="false">IF(ISNUMBER(FIND(FW$1,$D162))=$AO$1,1,0)*VLOOKUP($Z$2,DALYs!$A$2:$MW$40,'Intervention list'!FW$195+1,0)</f>
        <v>0</v>
      </c>
      <c r="FX162" s="0" t="n">
        <f aca="false">IF(ISNUMBER(FIND(FX$1,$D162))=$AO$1,1,0)*VLOOKUP($Z$2,DALYs!$A$2:$MW$40,'Intervention list'!FX$195+1,0)</f>
        <v>0</v>
      </c>
      <c r="FY162" s="0" t="n">
        <f aca="false">IF(ISNUMBER(FIND(FY$1,$D162))=$AO$1,1,0)*VLOOKUP($Z$2,DALYs!$A$2:$MW$40,'Intervention list'!FY$195+1,0)</f>
        <v>0</v>
      </c>
      <c r="FZ162" s="0" t="n">
        <f aca="false">IF(ISNUMBER(FIND(FZ$1,$D162))=$AO$1,1,0)*VLOOKUP($Z$2,DALYs!$A$2:$MW$40,'Intervention list'!FZ$195+1,0)</f>
        <v>0</v>
      </c>
      <c r="GA162" s="0" t="n">
        <f aca="false">IF(ISNUMBER(FIND(GA$1,$D162))=$AO$1,1,0)*VLOOKUP($Z$2,DALYs!$A$2:$MW$40,'Intervention list'!GA$195+1,0)</f>
        <v>0</v>
      </c>
      <c r="GB162" s="0" t="n">
        <f aca="false">IF(ISNUMBER(FIND(GB$1,$D162))=$AO$1,1,0)*VLOOKUP($Z$2,DALYs!$A$2:$MW$40,'Intervention list'!GB$195+1,0)</f>
        <v>0</v>
      </c>
      <c r="GC162" s="0" t="n">
        <f aca="false">IF(ISNUMBER(FIND(GC$1,$D162))=$AO$1,1,0)*VLOOKUP($Z$2,DALYs!$A$2:$MW$40,'Intervention list'!GC$195+1,0)</f>
        <v>0</v>
      </c>
      <c r="GD162" s="0" t="n">
        <f aca="false">IF(ISNUMBER(FIND(GD$1,$D162))=$AO$1,1,0)*VLOOKUP($Z$2,DALYs!$A$2:$MW$40,'Intervention list'!GD$195+1,0)</f>
        <v>0</v>
      </c>
      <c r="GE162" s="0" t="n">
        <f aca="false">IF(ISNUMBER(FIND(GE$1,$D162))=$AO$1,1,0)*VLOOKUP($Z$2,DALYs!$A$2:$MW$40,'Intervention list'!GE$195+1,0)</f>
        <v>0</v>
      </c>
      <c r="GF162" s="0" t="n">
        <f aca="false">IF(ISNUMBER(FIND(GF$1,$D162))=$AO$1,1,0)*VLOOKUP($Z$2,DALYs!$A$2:$MW$40,'Intervention list'!GF$195+1,0)</f>
        <v>0</v>
      </c>
      <c r="GG162" s="0" t="n">
        <f aca="false">IF(ISNUMBER(FIND(GG$1,$D162))=$AO$1,1,0)*VLOOKUP($Z$2,DALYs!$A$2:$MW$40,'Intervention list'!GG$195+1,0)</f>
        <v>0</v>
      </c>
      <c r="GH162" s="0" t="n">
        <f aca="false">IF(ISNUMBER(FIND(GH$1,$D162))=$AO$1,1,0)*VLOOKUP($Z$2,DALYs!$A$2:$MW$40,'Intervention list'!GH$195+1,0)</f>
        <v>0</v>
      </c>
      <c r="GI162" s="0" t="n">
        <f aca="false">IF(ISNUMBER(FIND(GI$1,$D162))=$AO$1,1,0)*VLOOKUP($Z$2,DALYs!$A$2:$MW$40,'Intervention list'!GI$195+1,0)</f>
        <v>0</v>
      </c>
      <c r="GJ162" s="0" t="n">
        <f aca="false">IF(ISNUMBER(FIND(GJ$1,$D162))=$AO$1,1,0)*VLOOKUP($Z$2,DALYs!$A$2:$MW$40,'Intervention list'!GJ$195+1,0)</f>
        <v>0</v>
      </c>
      <c r="GK162" s="0" t="n">
        <f aca="false">IF(ISNUMBER(FIND(GK$1,$D162))=$AO$1,1,0)*VLOOKUP($Z$2,DALYs!$A$2:$MW$40,'Intervention list'!GK$195+1,0)</f>
        <v>0</v>
      </c>
      <c r="GL162" s="0" t="n">
        <f aca="false">IF(ISNUMBER(FIND(GL$1,$D162))=$AO$1,1,0)*VLOOKUP($Z$2,DALYs!$A$2:$MW$40,'Intervention list'!GL$195+1,0)</f>
        <v>0</v>
      </c>
      <c r="GM162" s="0" t="n">
        <f aca="false">IF(ISNUMBER(FIND(GM$1,$D162))=$AO$1,1,0)*VLOOKUP($Z$2,DALYs!$A$2:$MW$40,'Intervention list'!GM$195+1,0)</f>
        <v>0</v>
      </c>
      <c r="GN162" s="0" t="n">
        <f aca="false">IF(ISNUMBER(FIND(GN$1,$D162))=$AO$1,1,0)*VLOOKUP($Z$2,DALYs!$A$2:$MW$40,'Intervention list'!GN$195+1,0)</f>
        <v>0</v>
      </c>
      <c r="GO162" s="0" t="n">
        <f aca="false">IF(ISNUMBER(FIND(GO$1,$D162))=$AO$1,1,0)*VLOOKUP($Z$2,DALYs!$A$2:$MW$40,'Intervention list'!GO$195+1,0)</f>
        <v>0</v>
      </c>
      <c r="GP162" s="0" t="n">
        <f aca="false">IF(ISNUMBER(FIND(GP$1,$D162))=$AO$1,1,0)*VLOOKUP($Z$2,DALYs!$A$2:$MW$40,'Intervention list'!GP$195+1,0)</f>
        <v>0</v>
      </c>
      <c r="GQ162" s="0" t="n">
        <f aca="false">IF(ISNUMBER(FIND(GQ$1,$D162))=$AO$1,1,0)*VLOOKUP($Z$2,DALYs!$A$2:$MW$40,'Intervention list'!GQ$195+1,0)</f>
        <v>0</v>
      </c>
      <c r="GR162" s="0" t="n">
        <f aca="false">IF(ISNUMBER(FIND(GR$1,$D162))=$AO$1,1,0)*VLOOKUP($Z$2,DALYs!$A$2:$MW$40,'Intervention list'!GR$195+1,0)</f>
        <v>0</v>
      </c>
      <c r="GS162" s="0" t="n">
        <f aca="false">IF(ISNUMBER(FIND(GS$1,$D162))=$AO$1,1,0)*VLOOKUP($Z$2,DALYs!$A$2:$MW$40,'Intervention list'!GS$195+1,0)</f>
        <v>0</v>
      </c>
      <c r="GT162" s="0" t="n">
        <f aca="false">IF(ISNUMBER(FIND(GT$1,$D162))=$AO$1,1,0)*VLOOKUP($Z$2,DALYs!$A$2:$MW$40,'Intervention list'!GT$195+1,0)</f>
        <v>0</v>
      </c>
      <c r="GU162" s="0" t="n">
        <f aca="false">IF(ISNUMBER(FIND(GU$1,$D162))=$AO$1,1,0)*VLOOKUP($Z$2,DALYs!$A$2:$MW$40,'Intervention list'!GU$195+1,0)</f>
        <v>0</v>
      </c>
      <c r="GV162" s="0" t="n">
        <f aca="false">IF(ISNUMBER(FIND(GV$1,$D162))=$AO$1,1,0)*VLOOKUP($Z$2,DALYs!$A$2:$MW$40,'Intervention list'!GV$195+1,0)</f>
        <v>0</v>
      </c>
      <c r="GW162" s="0" t="n">
        <f aca="false">IF(ISNUMBER(FIND(GW$1,$D162))=$AO$1,1,0)*VLOOKUP($Z$2,DALYs!$A$2:$MW$40,'Intervention list'!GW$195+1,0)</f>
        <v>0</v>
      </c>
      <c r="GX162" s="0" t="n">
        <f aca="false">IF(ISNUMBER(FIND(GX$1,$D162))=$AO$1,1,0)*VLOOKUP($Z$2,DALYs!$A$2:$MW$40,'Intervention list'!GX$195+1,0)</f>
        <v>0</v>
      </c>
      <c r="GY162" s="0" t="n">
        <f aca="false">IF(ISNUMBER(FIND(GY$1,$D162))=$AO$1,1,0)*VLOOKUP($Z$2,DALYs!$A$2:$MW$40,'Intervention list'!GY$195+1,0)</f>
        <v>0</v>
      </c>
      <c r="GZ162" s="0" t="n">
        <f aca="false">IF(ISNUMBER(FIND(GZ$1,$D162))=$AO$1,1,0)*VLOOKUP($Z$2,DALYs!$A$2:$MW$40,'Intervention list'!GZ$195+1,0)</f>
        <v>0</v>
      </c>
      <c r="HA162" s="0" t="n">
        <f aca="false">IF(ISNUMBER(FIND(HA$1,$D162))=$AO$1,1,0)*VLOOKUP($Z$2,DALYs!$A$2:$MW$40,'Intervention list'!HA$195+1,0)</f>
        <v>0</v>
      </c>
      <c r="HB162" s="0" t="n">
        <f aca="false">IF(ISNUMBER(FIND(HB$1,$D162))=$AO$1,1,0)*VLOOKUP($Z$2,DALYs!$A$2:$MW$40,'Intervention list'!HB$195+1,0)</f>
        <v>0</v>
      </c>
      <c r="HC162" s="0" t="n">
        <f aca="false">IF(ISNUMBER(FIND(HC$1,$D162))=$AO$1,1,0)*VLOOKUP($Z$2,DALYs!$A$2:$MW$40,'Intervention list'!HC$195+1,0)</f>
        <v>0</v>
      </c>
      <c r="HD162" s="0" t="n">
        <f aca="false">IF(ISNUMBER(FIND(HD$1,$D162))=$AO$1,1,0)*VLOOKUP($Z$2,DALYs!$A$2:$MW$40,'Intervention list'!HD$195+1,0)</f>
        <v>0</v>
      </c>
      <c r="HE162" s="0" t="n">
        <f aca="false">IF(ISNUMBER(FIND(HE$1,$D162))=$AO$1,1,0)*VLOOKUP($Z$2,DALYs!$A$2:$MW$40,'Intervention list'!HE$195+1,0)</f>
        <v>0</v>
      </c>
      <c r="HF162" s="0" t="n">
        <f aca="false">IF(ISNUMBER(FIND(HF$1,$D162))=$AO$1,1,0)*VLOOKUP($Z$2,DALYs!$A$2:$MW$40,'Intervention list'!HF$195+1,0)</f>
        <v>0</v>
      </c>
      <c r="HG162" s="0" t="n">
        <f aca="false">IF(ISNUMBER(FIND(HG$1,$D162))=$AO$1,1,0)*VLOOKUP($Z$2,DALYs!$A$2:$MW$40,'Intervention list'!HG$195+1,0)</f>
        <v>0</v>
      </c>
      <c r="HH162" s="0" t="n">
        <f aca="false">IF(ISNUMBER(FIND(HH$1,$D162))=$AO$1,1,0)*VLOOKUP($Z$2,DALYs!$A$2:$MW$40,'Intervention list'!HH$195+1,0)</f>
        <v>0</v>
      </c>
      <c r="HI162" s="0" t="n">
        <f aca="false">IF(ISNUMBER(FIND(HI$1,$D162))=$AO$1,1,0)*VLOOKUP($Z$2,DALYs!$A$2:$MW$40,'Intervention list'!HI$195+1,0)</f>
        <v>0</v>
      </c>
      <c r="HJ162" s="0" t="n">
        <f aca="false">IF(ISNUMBER(FIND(HJ$1,$D162))=$AO$1,1,0)*VLOOKUP($Z$2,DALYs!$A$2:$MW$40,'Intervention list'!HJ$195+1,0)</f>
        <v>0</v>
      </c>
      <c r="HK162" s="0" t="n">
        <f aca="false">IF(ISNUMBER(FIND(HK$1,$D162))=$AO$1,1,0)*VLOOKUP($Z$2,DALYs!$A$2:$MW$40,'Intervention list'!HK$195+1,0)</f>
        <v>0</v>
      </c>
      <c r="HL162" s="0" t="n">
        <f aca="false">IF(ISNUMBER(FIND(HL$1,$D162))=$AO$1,1,0)*VLOOKUP($Z$2,DALYs!$A$2:$MW$40,'Intervention list'!HL$195+1,0)</f>
        <v>0</v>
      </c>
      <c r="HM162" s="0" t="n">
        <f aca="false">IF(ISNUMBER(FIND(HM$1,$D162))=$AO$1,1,0)*VLOOKUP($Z$2,DALYs!$A$2:$MW$40,'Intervention list'!HM$195+1,0)</f>
        <v>0</v>
      </c>
      <c r="HN162" s="0" t="n">
        <f aca="false">IF(ISNUMBER(FIND(HN$1,$D162))=$AO$1,1,0)*VLOOKUP($Z$2,DALYs!$A$2:$MW$40,'Intervention list'!HN$195+1,0)</f>
        <v>0</v>
      </c>
      <c r="HO162" s="0" t="n">
        <f aca="false">IF(ISNUMBER(FIND(HO$1,$D162))=$AO$1,1,0)*VLOOKUP($Z$2,DALYs!$A$2:$MW$40,'Intervention list'!HO$195+1,0)</f>
        <v>0</v>
      </c>
      <c r="HP162" s="0" t="n">
        <f aca="false">IF(ISNUMBER(FIND(HP$1,$D162))=$AO$1,1,0)*VLOOKUP($Z$2,DALYs!$A$2:$MW$40,'Intervention list'!HP$195+1,0)</f>
        <v>0</v>
      </c>
      <c r="HQ162" s="0" t="n">
        <f aca="false">IF(ISNUMBER(FIND(HQ$1,$D162))=$AO$1,1,0)*VLOOKUP($Z$2,DALYs!$A$2:$MW$40,'Intervention list'!HQ$195+1,0)</f>
        <v>0</v>
      </c>
      <c r="HR162" s="0" t="n">
        <f aca="false">IF(ISNUMBER(FIND(HR$1,$D162))=$AO$1,1,0)*VLOOKUP($Z$2,DALYs!$A$2:$MW$40,'Intervention list'!HR$195+1,0)</f>
        <v>0</v>
      </c>
      <c r="HS162" s="0" t="n">
        <f aca="false">IF(ISNUMBER(FIND(HS$1,$D162))=$AO$1,1,0)*VLOOKUP($Z$2,DALYs!$A$2:$MW$40,'Intervention list'!HS$195+1,0)</f>
        <v>0</v>
      </c>
      <c r="HT162" s="0" t="n">
        <f aca="false">IF(ISNUMBER(FIND(HT$1,$D162))=$AO$1,1,0)*VLOOKUP($Z$2,DALYs!$A$2:$MW$40,'Intervention list'!HT$195+1,0)</f>
        <v>0</v>
      </c>
      <c r="HU162" s="0" t="n">
        <f aca="false">IF(ISNUMBER(FIND(HU$1,$D162))=$AO$1,1,0)*VLOOKUP($Z$2,DALYs!$A$2:$MW$40,'Intervention list'!HU$195+1,0)</f>
        <v>0</v>
      </c>
      <c r="HV162" s="0" t="n">
        <f aca="false">IF(ISNUMBER(FIND(HV$1,$D162))=$AO$1,1,0)*VLOOKUP($Z$2,DALYs!$A$2:$MW$40,'Intervention list'!HV$195+1,0)</f>
        <v>0</v>
      </c>
      <c r="HW162" s="0" t="n">
        <f aca="false">IF(ISNUMBER(FIND(HW$1,$D162))=$AO$1,1,0)*VLOOKUP($Z$2,DALYs!$A$2:$MW$40,'Intervention list'!HW$195+1,0)</f>
        <v>0</v>
      </c>
      <c r="HX162" s="0" t="n">
        <f aca="false">IF(ISNUMBER(FIND(HX$1,$D162))=$AO$1,1,0)*VLOOKUP($Z$2,DALYs!$A$2:$MW$40,'Intervention list'!HX$195+1,0)</f>
        <v>0</v>
      </c>
      <c r="HY162" s="0" t="n">
        <f aca="false">IF(ISNUMBER(FIND(HY$1,$D162))=$AO$1,1,0)*VLOOKUP($Z$2,DALYs!$A$2:$MW$40,'Intervention list'!HY$195+1,0)</f>
        <v>0</v>
      </c>
      <c r="HZ162" s="0" t="n">
        <f aca="false">IF(ISNUMBER(FIND(HZ$1,$D162))=$AO$1,1,0)*VLOOKUP($Z$2,DALYs!$A$2:$MW$40,'Intervention list'!HZ$195+1,0)</f>
        <v>3337.87572166536</v>
      </c>
      <c r="IA162" s="0" t="n">
        <f aca="false">IF(ISNUMBER(FIND(IA$1,$D162))=$AO$1,1,0)*VLOOKUP($Z$2,DALYs!$A$2:$MW$40,'Intervention list'!IA$195+1,0)</f>
        <v>0</v>
      </c>
      <c r="IB162" s="0" t="n">
        <f aca="false">IF(ISNUMBER(FIND(IB$1,$D162))=$AO$1,1,0)*VLOOKUP($Z$2,DALYs!$A$2:$MW$40,'Intervention list'!IB$195+1,0)</f>
        <v>0</v>
      </c>
      <c r="IC162" s="0" t="n">
        <f aca="false">IF(ISNUMBER(FIND(IC$1,$D162))=$AO$1,1,0)*VLOOKUP($Z$2,DALYs!$A$2:$MW$40,'Intervention list'!IC$195+1,0)</f>
        <v>0</v>
      </c>
      <c r="ID162" s="0" t="n">
        <f aca="false">IF(ISNUMBER(FIND(ID$1,$D162))=$AO$1,1,0)*VLOOKUP($Z$2,DALYs!$A$2:$MW$40,'Intervention list'!ID$195+1,0)</f>
        <v>0</v>
      </c>
      <c r="IE162" s="0" t="n">
        <f aca="false">IF(ISNUMBER(FIND(IE$1,$D162))=$AO$1,1,0)*VLOOKUP($Z$2,DALYs!$A$2:$MW$40,'Intervention list'!IE$195+1,0)</f>
        <v>0</v>
      </c>
      <c r="IF162" s="0" t="n">
        <f aca="false">IF(ISNUMBER(FIND(IF$1,$D162))=$AO$1,1,0)*VLOOKUP($Z$2,DALYs!$A$2:$MW$40,'Intervention list'!IF$195+1,0)</f>
        <v>0</v>
      </c>
      <c r="IG162" s="0" t="n">
        <f aca="false">IF(ISNUMBER(FIND(IG$1,$D162))=$AO$1,1,0)*VLOOKUP($Z$2,DALYs!$A$2:$MW$40,'Intervention list'!IG$195+1,0)</f>
        <v>0</v>
      </c>
      <c r="IH162" s="0" t="n">
        <f aca="false">IF(ISNUMBER(FIND(IH$1,$D162))=$AO$1,1,0)*VLOOKUP($Z$2,DALYs!$A$2:$MW$40,'Intervention list'!IH$195+1,0)</f>
        <v>0</v>
      </c>
      <c r="II162" s="0" t="n">
        <f aca="false">IF(ISNUMBER(FIND(II$1,$D162))=$AO$1,1,0)*VLOOKUP($Z$2,DALYs!$A$2:$MW$40,'Intervention list'!II$195+1,0)</f>
        <v>0</v>
      </c>
      <c r="IJ162" s="0" t="n">
        <f aca="false">IF(ISNUMBER(FIND(IJ$1,$D162))=$AO$1,1,0)*VLOOKUP($Z$2,DALYs!$A$2:$MW$40,'Intervention list'!IJ$195+1,0)</f>
        <v>0</v>
      </c>
      <c r="IK162" s="0" t="n">
        <f aca="false">IF(ISNUMBER(FIND(IK$1,$D162))=$AO$1,1,0)*VLOOKUP($Z$2,DALYs!$A$2:$MW$40,'Intervention list'!IK$195+1,0)</f>
        <v>0</v>
      </c>
      <c r="IL162" s="0" t="n">
        <f aca="false">IF(ISNUMBER(FIND(IL$1,$D162))=$AO$1,1,0)*VLOOKUP($Z$2,DALYs!$A$2:$MW$40,'Intervention list'!IL$195+1,0)</f>
        <v>0</v>
      </c>
      <c r="IM162" s="0" t="n">
        <f aca="false">IF(ISNUMBER(FIND(IM$1,$D162))=$AO$1,1,0)*VLOOKUP($Z$2,DALYs!$A$2:$MW$40,'Intervention list'!IM$195+1,0)</f>
        <v>0</v>
      </c>
      <c r="IN162" s="0" t="n">
        <f aca="false">IF(ISNUMBER(FIND(IN$1,$D162))=$AO$1,1,0)*VLOOKUP($Z$2,DALYs!$A$2:$MW$40,'Intervention list'!IN$195+1,0)</f>
        <v>0</v>
      </c>
      <c r="IO162" s="0" t="n">
        <f aca="false">IF(ISNUMBER(FIND(IO$1,$D162))=$AO$1,1,0)*VLOOKUP($Z$2,DALYs!$A$2:$MW$40,'Intervention list'!IO$195+1,0)</f>
        <v>0</v>
      </c>
      <c r="IP162" s="0" t="n">
        <f aca="false">IF(ISNUMBER(FIND(IP$1,$D162))=$AO$1,1,0)*VLOOKUP($Z$2,DALYs!$A$2:$MW$40,'Intervention list'!IP$195+1,0)</f>
        <v>0</v>
      </c>
      <c r="IQ162" s="0" t="n">
        <f aca="false">IF(ISNUMBER(FIND(IQ$1,$D162))=$AO$1,1,0)*VLOOKUP($Z$2,DALYs!$A$2:$MW$40,'Intervention list'!IQ$195+1,0)</f>
        <v>0</v>
      </c>
      <c r="IR162" s="0" t="n">
        <f aca="false">IF(ISNUMBER(FIND(IR$1,$D162))=$AO$1,1,0)*VLOOKUP($Z$2,DALYs!$A$2:$MW$40,'Intervention list'!IR$195+1,0)</f>
        <v>0</v>
      </c>
      <c r="IS162" s="0" t="n">
        <f aca="false">IF(ISNUMBER(FIND(IS$1,$D162))=$AO$1,1,0)*VLOOKUP($Z$2,DALYs!$A$2:$MW$40,'Intervention list'!IS$195+1,0)</f>
        <v>0</v>
      </c>
      <c r="IT162" s="0" t="n">
        <f aca="false">IF(ISNUMBER(FIND(IT$1,$D162))=$AO$1,1,0)*VLOOKUP($Z$2,DALYs!$A$2:$MW$40,'Intervention list'!IT$195+1,0)</f>
        <v>0</v>
      </c>
      <c r="IU162" s="0" t="n">
        <f aca="false">IF(ISNUMBER(FIND(IU$1,$D162))=$AO$1,1,0)*VLOOKUP($Z$2,DALYs!$A$2:$MW$40,'Intervention list'!IU$195+1,0)</f>
        <v>0</v>
      </c>
      <c r="IV162" s="0" t="n">
        <f aca="false">IF(ISNUMBER(FIND(IV$1,$D162))=$AO$1,1,0)*VLOOKUP($Z$2,DALYs!$A$2:$MW$40,'Intervention list'!IV$195+1,0)</f>
        <v>0</v>
      </c>
      <c r="IW162" s="0" t="n">
        <f aca="false">IF(ISNUMBER(FIND(IW$1,$D162))=$AO$1,1,0)*VLOOKUP($Z$2,DALYs!$A$2:$MW$40,'Intervention list'!IW$195+1,0)</f>
        <v>0</v>
      </c>
      <c r="IX162" s="0" t="n">
        <f aca="false">IF(ISNUMBER(FIND(IX$1,$D162))=$AO$1,1,0)*VLOOKUP($Z$2,DALYs!$A$2:$MW$40,'Intervention list'!IX$195+1,0)</f>
        <v>0</v>
      </c>
      <c r="IY162" s="0" t="n">
        <f aca="false">IF(ISNUMBER(FIND(IY$1,$D162))=$AO$1,1,0)*VLOOKUP($Z$2,DALYs!$A$2:$MW$40,'Intervention list'!IY$195+1,0)</f>
        <v>0</v>
      </c>
      <c r="IZ162" s="0" t="n">
        <f aca="false">IF(ISNUMBER(FIND(IZ$1,$D162))=$AO$1,1,0)*VLOOKUP($Z$2,DALYs!$A$2:$MW$40,'Intervention list'!IZ$195+1,0)</f>
        <v>0</v>
      </c>
      <c r="JA162" s="0" t="n">
        <f aca="false">IF(ISNUMBER(FIND(JA$1,$D162))=$AO$1,1,0)*VLOOKUP($Z$2,DALYs!$A$2:$MW$40,'Intervention list'!JA$195+1,0)</f>
        <v>0</v>
      </c>
      <c r="JB162" s="0" t="n">
        <f aca="false">IF(ISNUMBER(FIND(JB$1,$D162))=$AO$1,1,0)*VLOOKUP($Z$2,DALYs!$A$2:$MW$40,'Intervention list'!JB$195+1,0)</f>
        <v>0</v>
      </c>
      <c r="JC162" s="0" t="n">
        <f aca="false">IF(ISNUMBER(FIND(JC$1,$D162))=$AO$1,1,0)*VLOOKUP($Z$2,DALYs!$A$2:$MW$40,'Intervention list'!JC$195+1,0)</f>
        <v>0</v>
      </c>
      <c r="JD162" s="0" t="n">
        <f aca="false">IF(ISNUMBER(FIND(JD$1,$D162))=$AO$1,1,0)*VLOOKUP($Z$2,DALYs!$A$2:$MW$40,'Intervention list'!JD$195+1,0)</f>
        <v>0</v>
      </c>
      <c r="JE162" s="0" t="n">
        <f aca="false">IF(ISNUMBER(FIND(JE$1,$D162))=$AO$1,1,0)*VLOOKUP($Z$2,DALYs!$A$2:$MW$40,'Intervention list'!JE$195+1,0)</f>
        <v>0</v>
      </c>
      <c r="JF162" s="0" t="n">
        <f aca="false">IF(ISNUMBER(FIND(JF$1,$D162))=$AO$1,1,0)*VLOOKUP($Z$2,DALYs!$A$2:$MW$40,'Intervention list'!JF$195+1,0)</f>
        <v>0</v>
      </c>
      <c r="JG162" s="0" t="n">
        <f aca="false">IF(ISNUMBER(FIND(JG$1,$D162))=$AO$1,1,0)*VLOOKUP($Z$2,DALYs!$A$2:$MW$40,'Intervention list'!JG$195+1,0)</f>
        <v>0</v>
      </c>
      <c r="JH162" s="0" t="n">
        <f aca="false">IF(ISNUMBER(FIND(JH$1,$D162))=$AO$1,1,0)*VLOOKUP($Z$2,DALYs!$A$2:$MW$40,'Intervention list'!JH$195+1,0)</f>
        <v>0</v>
      </c>
      <c r="JI162" s="0" t="n">
        <f aca="false">IF(ISNUMBER(FIND(JI$1,$D162))=$AO$1,1,0)*VLOOKUP($Z$2,DALYs!$A$2:$MW$40,'Intervention list'!JI$195+1,0)</f>
        <v>0</v>
      </c>
      <c r="JJ162" s="0" t="n">
        <f aca="false">IF(ISNUMBER(FIND(JJ$1,$D162))=$AO$1,1,0)*VLOOKUP($Z$2,DALYs!$A$2:$MW$40,'Intervention list'!JJ$195+1,0)</f>
        <v>0</v>
      </c>
      <c r="JK162" s="0" t="n">
        <f aca="false">IF(ISNUMBER(FIND(JK$1,$D162))=$AO$1,1,0)*VLOOKUP($Z$2,DALYs!$A$2:$MW$40,'Intervention list'!JK$195+1,0)</f>
        <v>0</v>
      </c>
      <c r="JL162" s="0" t="n">
        <f aca="false">IF(ISNUMBER(FIND(JL$1,$D162))=$AO$1,1,0)*VLOOKUP($Z$2,DALYs!$A$2:$MW$40,'Intervention list'!JL$195+1,0)</f>
        <v>0</v>
      </c>
      <c r="JM162" s="0" t="n">
        <f aca="false">IF(ISNUMBER(FIND(JM$1,$D162))=$AO$1,1,0)*VLOOKUP($Z$2,DALYs!$A$2:$MW$40,'Intervention list'!JM$195+1,0)</f>
        <v>0</v>
      </c>
      <c r="JN162" s="0" t="n">
        <f aca="false">IF(ISNUMBER(FIND(JN$1,$D162))=$AO$1,1,0)*VLOOKUP($Z$2,DALYs!$A$2:$MW$40,'Intervention list'!JN$195+1,0)</f>
        <v>0</v>
      </c>
      <c r="JO162" s="0" t="n">
        <f aca="false">IF(ISNUMBER(FIND(JO$1,$D162))=$AO$1,1,0)*VLOOKUP($Z$2,DALYs!$A$2:$MW$40,'Intervention list'!JO$195+1,0)</f>
        <v>0</v>
      </c>
      <c r="JP162" s="0" t="n">
        <f aca="false">IF(ISNUMBER(FIND(JP$1,$D162))=$AO$1,1,0)*VLOOKUP($Z$2,DALYs!$A$2:$MW$40,'Intervention list'!JP$195+1,0)</f>
        <v>0</v>
      </c>
      <c r="JQ162" s="0" t="n">
        <f aca="false">IF(ISNUMBER(FIND(JQ$1,$D162))=$AO$1,1,0)*VLOOKUP($Z$2,DALYs!$A$2:$MW$40,'Intervention list'!JQ$195+1,0)</f>
        <v>0</v>
      </c>
      <c r="JR162" s="0" t="n">
        <f aca="false">IF(ISNUMBER(FIND(JR$1,$D162))=$AO$1,1,0)*VLOOKUP($Z$2,DALYs!$A$2:$MW$40,'Intervention list'!JR$195+1,0)</f>
        <v>0</v>
      </c>
      <c r="JS162" s="0" t="n">
        <f aca="false">IF(ISNUMBER(FIND(JS$1,$D162))=$AO$1,1,0)*VLOOKUP($Z$2,DALYs!$A$2:$MW$40,'Intervention list'!JS$195+1,0)</f>
        <v>0</v>
      </c>
      <c r="JT162" s="0" t="n">
        <f aca="false">IF(ISNUMBER(FIND(JT$1,$D162))=$AO$1,1,0)*VLOOKUP($Z$2,DALYs!$A$2:$MW$40,'Intervention list'!JT$195+1,0)</f>
        <v>0</v>
      </c>
      <c r="JU162" s="0" t="n">
        <f aca="false">IF(ISNUMBER(FIND(JU$1,$D162))=$AO$1,1,0)*VLOOKUP($Z$2,DALYs!$A$2:$MW$40,'Intervention list'!JU$195+1,0)</f>
        <v>0</v>
      </c>
      <c r="JV162" s="0" t="n">
        <f aca="false">IF(ISNUMBER(FIND(JV$1,$D162))=$AO$1,1,0)*VLOOKUP($Z$2,DALYs!$A$2:$MW$40,'Intervention list'!JV$195+1,0)</f>
        <v>0</v>
      </c>
      <c r="JW162" s="0" t="n">
        <f aca="false">IF(ISNUMBER(FIND(JW$1,$D162))=$AO$1,1,0)*VLOOKUP($Z$2,DALYs!$A$2:$MW$40,'Intervention list'!JW$195+1,0)</f>
        <v>0</v>
      </c>
      <c r="JX162" s="0" t="n">
        <f aca="false">IF(ISNUMBER(FIND(JX$1,$D162))=$AO$1,1,0)*VLOOKUP($Z$2,DALYs!$A$2:$MW$40,'Intervention list'!JX$195+1,0)</f>
        <v>0</v>
      </c>
      <c r="JY162" s="0" t="n">
        <f aca="false">IF(ISNUMBER(FIND(JY$1,$D162))=$AO$1,1,0)*VLOOKUP($Z$2,DALYs!$A$2:$MW$40,'Intervention list'!JY$195+1,0)</f>
        <v>0</v>
      </c>
      <c r="JZ162" s="0" t="n">
        <f aca="false">IF(ISNUMBER(FIND(JZ$1,$D162))=$AO$1,1,0)*VLOOKUP($Z$2,DALYs!$A$2:$MW$40,'Intervention list'!JZ$195+1,0)</f>
        <v>0</v>
      </c>
      <c r="KA162" s="0" t="n">
        <f aca="false">IF(ISNUMBER(FIND(KA$1,$D162))=$AO$1,1,0)*VLOOKUP($Z$2,DALYs!$A$2:$MW$40,'Intervention list'!KA$195+1,0)</f>
        <v>0</v>
      </c>
      <c r="KB162" s="0" t="n">
        <f aca="false">IF(ISNUMBER(FIND(KB$1,$D162))=$AO$1,1,0)*VLOOKUP($Z$2,DALYs!$A$2:$MW$40,'Intervention list'!KB$195+1,0)</f>
        <v>0</v>
      </c>
      <c r="KC162" s="0" t="n">
        <f aca="false">IF(ISNUMBER(FIND(KC$1,$D162))=$AO$1,1,0)*VLOOKUP($Z$2,DALYs!$A$2:$MW$40,'Intervention list'!KC$195+1,0)</f>
        <v>0</v>
      </c>
      <c r="KD162" s="0" t="n">
        <f aca="false">IF(ISNUMBER(FIND(KD$1,$D162))=$AO$1,1,0)*VLOOKUP($Z$2,DALYs!$A$2:$MW$40,'Intervention list'!KD$195+1,0)</f>
        <v>0</v>
      </c>
      <c r="KE162" s="0" t="n">
        <f aca="false">IF(ISNUMBER(FIND(KE$1,$D162))=$AO$1,1,0)*VLOOKUP($Z$2,DALYs!$A$2:$MW$40,'Intervention list'!KE$195+1,0)</f>
        <v>0</v>
      </c>
      <c r="KF162" s="0" t="n">
        <f aca="false">IF(ISNUMBER(FIND(KF$1,$D162))=$AO$1,1,0)*VLOOKUP($Z$2,DALYs!$A$2:$MW$40,'Intervention list'!KF$195+1,0)</f>
        <v>0</v>
      </c>
      <c r="KG162" s="0" t="n">
        <f aca="false">IF(ISNUMBER(FIND(KG$1,$D162))=$AO$1,1,0)*VLOOKUP($Z$2,DALYs!$A$2:$MW$40,'Intervention list'!KG$195+1,0)</f>
        <v>0</v>
      </c>
      <c r="KH162" s="0" t="n">
        <f aca="false">IF(ISNUMBER(FIND(KH$1,$D162))=$AO$1,1,0)*VLOOKUP($Z$2,DALYs!$A$2:$MW$40,'Intervention list'!KH$195+1,0)</f>
        <v>0</v>
      </c>
      <c r="KI162" s="0" t="n">
        <f aca="false">IF(ISNUMBER(FIND(KI$1,$D162))=$AO$1,1,0)*VLOOKUP($Z$2,DALYs!$A$2:$MW$40,'Intervention list'!KI$195+1,0)</f>
        <v>0</v>
      </c>
      <c r="KJ162" s="0" t="n">
        <f aca="false">IF(ISNUMBER(FIND(KJ$1,$D162))=$AO$1,1,0)*VLOOKUP($Z$2,DALYs!$A$2:$MW$40,'Intervention list'!KJ$195+1,0)</f>
        <v>0</v>
      </c>
      <c r="KK162" s="0" t="n">
        <f aca="false">IF(ISNUMBER(FIND(KK$1,$D162))=$AO$1,1,0)*VLOOKUP($Z$2,DALYs!$A$2:$MW$40,'Intervention list'!KK$195+1,0)</f>
        <v>0</v>
      </c>
      <c r="KL162" s="0" t="n">
        <f aca="false">IF(ISNUMBER(FIND(KL$1,$D162))=$AO$1,1,0)*VLOOKUP($Z$2,DALYs!$A$2:$MW$40,'Intervention list'!KL$195+1,0)</f>
        <v>0</v>
      </c>
      <c r="KM162" s="0" t="n">
        <f aca="false">IF(ISNUMBER(FIND(KM$1,$D162))=$AO$1,1,0)*VLOOKUP($Z$2,DALYs!$A$2:$MW$40,'Intervention list'!KM$195+1,0)</f>
        <v>0</v>
      </c>
      <c r="KN162" s="0" t="n">
        <f aca="false">IF(ISNUMBER(FIND(KN$1,$D162))=$AO$1,1,0)*VLOOKUP($Z$2,DALYs!$A$2:$MW$40,'Intervention list'!KN$195+1,0)</f>
        <v>0</v>
      </c>
      <c r="KO162" s="0" t="n">
        <f aca="false">IF(ISNUMBER(FIND(KO$1,$D162))=$AO$1,1,0)*VLOOKUP($Z$2,DALYs!$A$2:$MW$40,'Intervention list'!KO$195+1,0)</f>
        <v>0</v>
      </c>
      <c r="KP162" s="0" t="n">
        <f aca="false">IF(ISNUMBER(FIND(KP$1,$D162))=$AO$1,1,0)*VLOOKUP($Z$2,DALYs!$A$2:$MW$40,'Intervention list'!KP$195+1,0)</f>
        <v>0</v>
      </c>
      <c r="KQ162" s="0" t="n">
        <f aca="false">IF(ISNUMBER(FIND(KQ$1,$D162))=$AO$1,1,0)*VLOOKUP($Z$2,DALYs!$A$2:$MW$40,'Intervention list'!KQ$195+1,0)</f>
        <v>0</v>
      </c>
      <c r="KR162" s="0" t="n">
        <f aca="false">IF(ISNUMBER(FIND(KR$1,$D162))=$AO$1,1,0)*VLOOKUP($Z$2,DALYs!$A$2:$MW$40,'Intervention list'!KR$195+1,0)</f>
        <v>0</v>
      </c>
      <c r="KS162" s="0" t="n">
        <f aca="false">IF(ISNUMBER(FIND(KS$1,$D162))=$AO$1,1,0)*VLOOKUP($Z$2,DALYs!$A$2:$MW$40,'Intervention list'!KS$195+1,0)</f>
        <v>0</v>
      </c>
      <c r="KT162" s="0" t="n">
        <f aca="false">IF(ISNUMBER(FIND(KT$1,$D162))=$AO$1,1,0)*VLOOKUP($Z$2,DALYs!$A$2:$MW$40,'Intervention list'!KT$195+1,0)</f>
        <v>0</v>
      </c>
      <c r="KU162" s="0" t="n">
        <f aca="false">IF(ISNUMBER(FIND(KU$1,$D162))=$AO$1,1,0)*VLOOKUP($Z$2,DALYs!$A$2:$MW$40,'Intervention list'!KU$195+1,0)</f>
        <v>0</v>
      </c>
      <c r="KV162" s="0" t="n">
        <f aca="false">IF(ISNUMBER(FIND(KV$1,$D162))=$AO$1,1,0)*VLOOKUP($Z$2,DALYs!$A$2:$MW$40,'Intervention list'!KV$195+1,0)</f>
        <v>0</v>
      </c>
      <c r="KW162" s="0" t="n">
        <f aca="false">IF(ISNUMBER(FIND(KW$1,$D162))=$AO$1,1,0)*VLOOKUP($Z$2,DALYs!$A$2:$MW$40,'Intervention list'!KW$195+1,0)</f>
        <v>0</v>
      </c>
      <c r="KX162" s="0" t="n">
        <f aca="false">IF(ISNUMBER(FIND(KX$1,$D162))=$AO$1,1,0)*VLOOKUP($Z$2,DALYs!$A$2:$MW$40,'Intervention list'!KX$195+1,0)</f>
        <v>0</v>
      </c>
      <c r="KY162" s="0" t="n">
        <f aca="false">IF(ISNUMBER(FIND(KY$1,$D162))=$AO$1,1,0)*VLOOKUP($Z$2,DALYs!$A$2:$MW$40,'Intervention list'!KY$195+1,0)</f>
        <v>0</v>
      </c>
      <c r="KZ162" s="0" t="n">
        <f aca="false">IF(ISNUMBER(FIND(KZ$1,$D162))=$AO$1,1,0)*VLOOKUP($Z$2,DALYs!$A$2:$MW$40,'Intervention list'!KZ$195+1,0)</f>
        <v>0</v>
      </c>
      <c r="LA162" s="0" t="n">
        <f aca="false">IF(ISNUMBER(FIND(LA$1,$D162))=$AO$1,1,0)*VLOOKUP($Z$2,DALYs!$A$2:$MW$40,'Intervention list'!LA$195+1,0)</f>
        <v>0</v>
      </c>
      <c r="LB162" s="0" t="n">
        <f aca="false">IF(ISNUMBER(FIND(LB$1,$D162))=$AO$1,1,0)*VLOOKUP($Z$2,DALYs!$A$2:$MW$40,'Intervention list'!LB$195+1,0)</f>
        <v>0</v>
      </c>
      <c r="LC162" s="0" t="n">
        <f aca="false">IF(ISNUMBER(FIND(LC$1,$D162))=$AO$1,1,0)*VLOOKUP($Z$2,DALYs!$A$2:$MW$40,'Intervention list'!LC$195+1,0)</f>
        <v>0</v>
      </c>
      <c r="LD162" s="0" t="n">
        <f aca="false">IF(ISNUMBER(FIND(LD$1,$D162))=$AO$1,1,0)*VLOOKUP($Z$2,DALYs!$A$2:$MW$40,'Intervention list'!LD$195+1,0)</f>
        <v>0</v>
      </c>
      <c r="LE162" s="0" t="n">
        <f aca="false">IF(ISNUMBER(FIND(LE$1,$D162))=$AO$1,1,0)*VLOOKUP($Z$2,DALYs!$A$2:$MW$40,'Intervention list'!LE$195+1,0)</f>
        <v>0</v>
      </c>
      <c r="LF162" s="0" t="n">
        <f aca="false">IF(ISNUMBER(FIND(LF$1,$D162))=$AO$1,1,0)*VLOOKUP($Z$2,DALYs!$A$2:$MW$40,'Intervention list'!LF$195+1,0)</f>
        <v>0</v>
      </c>
      <c r="LG162" s="0" t="n">
        <f aca="false">IF(ISNUMBER(FIND(LG$1,$D162))=$AO$1,1,0)*VLOOKUP($Z$2,DALYs!$A$2:$MW$40,'Intervention list'!LG$195+1,0)</f>
        <v>0</v>
      </c>
      <c r="LH162" s="0" t="n">
        <f aca="false">IF(ISNUMBER(FIND(LH$1,$D162))=$AO$1,1,0)*VLOOKUP($Z$2,DALYs!$A$2:$MW$40,'Intervention list'!LH$195+1,0)</f>
        <v>0</v>
      </c>
      <c r="LI162" s="0" t="n">
        <f aca="false">IF(ISNUMBER(FIND(LI$1,$D162))=$AO$1,1,0)*VLOOKUP($Z$2,DALYs!$A$2:$MW$40,'Intervention list'!LI$195+1,0)</f>
        <v>0</v>
      </c>
      <c r="LJ162" s="0" t="n">
        <f aca="false">IF(ISNUMBER(FIND(LJ$1,$D162))=$AO$1,1,0)*VLOOKUP($Z$2,DALYs!$A$2:$MW$40,'Intervention list'!LJ$195+1,0)</f>
        <v>0</v>
      </c>
      <c r="LK162" s="0" t="n">
        <f aca="false">IF(ISNUMBER(FIND(LK$1,$D162))=$AO$1,1,0)*VLOOKUP($Z$2,DALYs!$A$2:$MW$40,'Intervention list'!LK$195+1,0)</f>
        <v>0</v>
      </c>
      <c r="LL162" s="0" t="n">
        <f aca="false">IF(ISNUMBER(FIND(LL$1,$D162))=$AO$1,1,0)*VLOOKUP($Z$2,DALYs!$A$2:$MW$40,'Intervention list'!LL$195+1,0)</f>
        <v>0</v>
      </c>
      <c r="LM162" s="0" t="n">
        <f aca="false">IF(ISNUMBER(FIND(LM$1,$D162))=$AO$1,1,0)*VLOOKUP($Z$2,DALYs!$A$2:$MW$40,'Intervention list'!LM$195+1,0)</f>
        <v>0</v>
      </c>
      <c r="LN162" s="0" t="n">
        <f aca="false">IF(ISNUMBER(FIND(LN$1,$D162))=$AO$1,1,0)*VLOOKUP($Z$2,DALYs!$A$2:$MW$40,'Intervention list'!LN$195+1,0)</f>
        <v>0</v>
      </c>
      <c r="LO162" s="0" t="n">
        <f aca="false">IF(ISNUMBER(FIND(LO$1,$D162))=$AO$1,1,0)*VLOOKUP($Z$2,DALYs!$A$2:$MW$40,'Intervention list'!LO$195+1,0)</f>
        <v>0</v>
      </c>
      <c r="LP162" s="0" t="n">
        <f aca="false">IF(ISNUMBER(FIND(LP$1,$D162))=$AO$1,1,0)*VLOOKUP($Z$2,DALYs!$A$2:$MW$40,'Intervention list'!LP$195+1,0)</f>
        <v>0</v>
      </c>
      <c r="LQ162" s="0" t="n">
        <f aca="false">IF(ISNUMBER(FIND(LQ$1,$D162))=$AO$1,1,0)*VLOOKUP($Z$2,DALYs!$A$2:$MW$40,'Intervention list'!LQ$195+1,0)</f>
        <v>0</v>
      </c>
      <c r="LR162" s="0" t="n">
        <f aca="false">IF(ISNUMBER(FIND(LR$1,$D162))=$AO$1,1,0)*VLOOKUP($Z$2,DALYs!$A$2:$MW$40,'Intervention list'!LR$195+1,0)</f>
        <v>0</v>
      </c>
      <c r="LS162" s="0" t="n">
        <f aca="false">IF(ISNUMBER(FIND(LS$1,$D162))=$AO$1,1,0)*VLOOKUP($Z$2,DALYs!$A$2:$MW$40,'Intervention list'!LS$195+1,0)</f>
        <v>0</v>
      </c>
      <c r="LT162" s="0" t="n">
        <f aca="false">IF(ISNUMBER(FIND(LT$1,$D162))=$AO$1,1,0)*VLOOKUP($Z$2,DALYs!$A$2:$MW$40,'Intervention list'!LT$195+1,0)</f>
        <v>0</v>
      </c>
      <c r="LU162" s="0" t="n">
        <f aca="false">IF(ISNUMBER(FIND(LU$1,$D162))=$AO$1,1,0)*VLOOKUP($Z$2,DALYs!$A$2:$MW$40,'Intervention list'!LU$195+1,0)</f>
        <v>0</v>
      </c>
      <c r="LV162" s="0" t="n">
        <f aca="false">IF(ISNUMBER(FIND(LV$1,$D162))=$AO$1,1,0)*VLOOKUP($Z$2,DALYs!$A$2:$MW$40,'Intervention list'!LV$195+1,0)</f>
        <v>0</v>
      </c>
      <c r="LW162" s="0" t="n">
        <f aca="false">IF(ISNUMBER(FIND(LW$1,$D162))=$AO$1,1,0)*VLOOKUP($Z$2,DALYs!$A$2:$MW$40,'Intervention list'!LW$195+1,0)</f>
        <v>0</v>
      </c>
      <c r="LX162" s="0" t="n">
        <f aca="false">IF(ISNUMBER(FIND(LX$1,$D162))=$AO$1,1,0)*VLOOKUP($Z$2,DALYs!$A$2:$MW$40,'Intervention list'!LX$195+1,0)</f>
        <v>0</v>
      </c>
      <c r="LY162" s="0" t="n">
        <f aca="false">IF(ISNUMBER(FIND(LY$1,$D162))=$AO$1,1,0)*VLOOKUP($Z$2,DALYs!$A$2:$MW$40,'Intervention list'!LY$195+1,0)</f>
        <v>0</v>
      </c>
      <c r="LZ162" s="0" t="n">
        <f aca="false">IF(ISNUMBER(FIND(LZ$1,$D162))=$AO$1,1,0)*VLOOKUP($Z$2,DALYs!$A$2:$MW$40,'Intervention list'!LZ$195+1,0)</f>
        <v>0</v>
      </c>
      <c r="MA162" s="0" t="n">
        <f aca="false">IF(ISNUMBER(FIND(MA$1,$D162))=$AO$1,1,0)*VLOOKUP($Z$2,DALYs!$A$2:$MW$40,'Intervention list'!MA$195+1,0)</f>
        <v>0</v>
      </c>
      <c r="MB162" s="0" t="n">
        <f aca="false">IF(ISNUMBER(FIND(MB$1,$D162))=$AO$1,1,0)*VLOOKUP($Z$2,DALYs!$A$2:$MW$40,'Intervention list'!MB$195+1,0)</f>
        <v>0</v>
      </c>
      <c r="MC162" s="0" t="n">
        <f aca="false">IF(ISNUMBER(FIND(MC$1,$D162))=$AO$1,1,0)*VLOOKUP($Z$2,DALYs!$A$2:$MW$40,'Intervention list'!MC$195+1,0)</f>
        <v>0</v>
      </c>
      <c r="MD162" s="0" t="n">
        <f aca="false">IF(ISNUMBER(FIND(MD$1,$D162))=$AO$1,1,0)*VLOOKUP($Z$2,DALYs!$A$2:$MW$40,'Intervention list'!MD$195+1,0)</f>
        <v>0</v>
      </c>
      <c r="ME162" s="0" t="n">
        <f aca="false">IF(ISNUMBER(FIND(ME$1,$D162))=$AO$1,1,0)*VLOOKUP($Z$2,DALYs!$A$2:$MW$40,'Intervention list'!ME$195+1,0)</f>
        <v>0</v>
      </c>
      <c r="MF162" s="0" t="n">
        <f aca="false">IF(ISNUMBER(FIND(MF$1,$D162))=$AO$1,1,0)*VLOOKUP($Z$2,DALYs!$A$2:$MW$40,'Intervention list'!MF$195+1,0)</f>
        <v>0</v>
      </c>
      <c r="MG162" s="0" t="n">
        <f aca="false">IF(ISNUMBER(FIND(MG$1,$D162))=$AO$1,1,0)*VLOOKUP($Z$2,DALYs!$A$2:$MW$40,'Intervention list'!MG$195+1,0)</f>
        <v>0</v>
      </c>
      <c r="MH162" s="0" t="n">
        <f aca="false">IF(ISNUMBER(FIND(MH$1,$D162))=$AO$1,1,0)*VLOOKUP($Z$2,DALYs!$A$2:$MW$40,'Intervention list'!MH$195+1,0)</f>
        <v>0</v>
      </c>
      <c r="MI162" s="0" t="n">
        <f aca="false">IF(ISNUMBER(FIND(MI$1,$D162))=$AO$1,1,0)*VLOOKUP($Z$2,DALYs!$A$2:$MW$40,'Intervention list'!MI$195+1,0)</f>
        <v>0</v>
      </c>
      <c r="MJ162" s="0" t="n">
        <f aca="false">IF(ISNUMBER(FIND(MJ$1,$D162))=$AO$1,1,0)*VLOOKUP($Z$2,DALYs!$A$2:$MW$40,'Intervention list'!MJ$195+1,0)</f>
        <v>0</v>
      </c>
      <c r="MK162" s="0" t="n">
        <f aca="false">IF(ISNUMBER(FIND(MK$1,$D162))=$AO$1,1,0)*VLOOKUP($Z$2,DALYs!$A$2:$MW$40,'Intervention list'!MK$195+1,0)</f>
        <v>0</v>
      </c>
      <c r="ML162" s="0" t="n">
        <f aca="false">IF(ISNUMBER(FIND(ML$1,$D162))=$AO$1,1,0)*VLOOKUP($Z$2,DALYs!$A$2:$MW$40,'Intervention list'!ML$195+1,0)</f>
        <v>0</v>
      </c>
      <c r="MM162" s="0" t="n">
        <f aca="false">IF(ISNUMBER(FIND(MM$1,$D162))=$AO$1,1,0)*VLOOKUP($Z$2,DALYs!$A$2:$MW$40,'Intervention list'!MM$195+1,0)</f>
        <v>0</v>
      </c>
      <c r="MN162" s="0" t="n">
        <f aca="false">IF(ISNUMBER(FIND(MN$1,$D162))=$AO$1,1,0)*VLOOKUP($Z$2,DALYs!$A$2:$MW$40,'Intervention list'!MN$195+1,0)</f>
        <v>0</v>
      </c>
      <c r="MO162" s="0" t="n">
        <f aca="false">IF(ISNUMBER(FIND(MO$1,$D162))=$AO$1,1,0)*VLOOKUP($Z$2,DALYs!$A$2:$MW$40,'Intervention list'!MO$195+1,0)</f>
        <v>0</v>
      </c>
      <c r="MP162" s="0" t="n">
        <f aca="false">IF(ISNUMBER(FIND(MP$1,$D162))=$AO$1,1,0)*VLOOKUP($Z$2,DALYs!$A$2:$MW$40,'Intervention list'!MP$195+1,0)</f>
        <v>0</v>
      </c>
      <c r="MQ162" s="0" t="n">
        <f aca="false">IF(ISNUMBER(FIND(MQ$1,$D162))=$AO$1,1,0)*VLOOKUP($Z$2,DALYs!$A$2:$MW$40,'Intervention list'!MQ$195+1,0)</f>
        <v>0</v>
      </c>
      <c r="MR162" s="0" t="n">
        <f aca="false">IF(ISNUMBER(FIND(MR$1,$D162))=$AO$1,1,0)*VLOOKUP($Z$2,DALYs!$A$2:$MW$40,'Intervention list'!MR$195+1,0)</f>
        <v>0</v>
      </c>
      <c r="MS162" s="0" t="n">
        <f aca="false">IF(ISNUMBER(FIND(MS$1,$D162))=$AO$1,1,0)*VLOOKUP($Z$2,DALYs!$A$2:$MW$40,'Intervention list'!MS$195+1,0)</f>
        <v>0</v>
      </c>
      <c r="MT162" s="0" t="n">
        <f aca="false">IF(ISNUMBER(FIND(MT$1,$D162))=$AO$1,1,0)*VLOOKUP($Z$2,DALYs!$A$2:$MW$40,'Intervention list'!MT$195+1,0)</f>
        <v>0</v>
      </c>
      <c r="MU162" s="0" t="n">
        <f aca="false">IF(ISNUMBER(FIND(MU$1,$D162))=$AO$1,1,0)*VLOOKUP($Z$2,DALYs!$A$2:$MW$40,'Intervention list'!MU$195+1,0)</f>
        <v>0</v>
      </c>
      <c r="MV162" s="0" t="n">
        <f aca="false">IF(ISNUMBER(FIND(MV$1,$D162))=$AO$1,1,0)*VLOOKUP($Z$2,DALYs!$A$2:$MW$40,'Intervention list'!MV$195+1,0)</f>
        <v>0</v>
      </c>
      <c r="MW162" s="0" t="n">
        <f aca="false">IF(ISNUMBER(FIND(MW$1,$D162))=$AO$1,1,0)*VLOOKUP($Z$2,DALYs!$A$2:$MW$40,'Intervention list'!MW$195+1,0)</f>
        <v>0</v>
      </c>
      <c r="MX162" s="0" t="n">
        <f aca="false">IF(ISNUMBER(FIND(MX$1,$D162))=$AO$1,1,0)*VLOOKUP($Z$2,DALYs!$A$2:$MW$40,'Intervention list'!MX$195+1,0)</f>
        <v>0</v>
      </c>
      <c r="MY162" s="0" t="n">
        <f aca="false">IF(ISNUMBER(FIND(MY$1,$D162))=$AO$1,1,0)*VLOOKUP($Z$2,DALYs!$A$2:$MW$40,'Intervention list'!MY$195+1,0)</f>
        <v>0</v>
      </c>
      <c r="MZ162" s="0" t="n">
        <f aca="false">IF(ISNUMBER(FIND(MZ$1,$D162))=$AO$1,1,0)*VLOOKUP($Z$2,DALYs!$A$2:$MW$40,'Intervention list'!MZ$195+1,0)</f>
        <v>0</v>
      </c>
      <c r="NA162" s="0" t="n">
        <f aca="false">IF(ISNUMBER(FIND(NA$1,$D162))=$AO$1,1,0)*VLOOKUP($Z$2,DALYs!$A$2:$MW$40,'Intervention list'!NA$195+1,0)</f>
        <v>0</v>
      </c>
      <c r="NB162" s="0" t="n">
        <f aca="false">IF(ISNUMBER(FIND(NB$1,$D162))=$AO$1,1,0)*VLOOKUP($Z$2,DALYs!$A$2:$MW$40,'Intervention list'!NB$195+1,0)</f>
        <v>0</v>
      </c>
      <c r="NC162" s="0" t="n">
        <f aca="false">IF(ISNUMBER(FIND(NC$1,$D162))=$AO$1,1,0)*VLOOKUP($Z$2,DALYs!$A$2:$MW$40,'Intervention list'!NC$195+1,0)</f>
        <v>0</v>
      </c>
      <c r="ND162" s="0" t="n">
        <f aca="false">IF(ISNUMBER(FIND(ND$1,$D162))=$AO$1,1,0)*VLOOKUP($Z$2,DALYs!$A$2:$MW$40,'Intervention list'!ND$195+1,0)</f>
        <v>0</v>
      </c>
      <c r="NE162" s="0" t="n">
        <f aca="false">IF(ISNUMBER(FIND(NE$1,$D162))=$AO$1,1,0)*VLOOKUP($Z$2,DALYs!$A$2:$MW$40,'Intervention list'!NE$195+1,0)</f>
        <v>0</v>
      </c>
      <c r="NF162" s="0" t="n">
        <f aca="false">IF(ISNUMBER(FIND(NF$1,$D162))=$AO$1,1,0)*VLOOKUP($Z$2,DALYs!$A$2:$MW$40,'Intervention list'!NF$195+1,0)</f>
        <v>0</v>
      </c>
      <c r="NG162" s="0" t="n">
        <f aca="false">IF(ISNUMBER(FIND(NG$1,$D162))=$AO$1,1,0)*VLOOKUP($Z$2,DALYs!$A$2:$MW$40,'Intervention list'!NG$195+1,0)</f>
        <v>0</v>
      </c>
      <c r="NH162" s="0" t="n">
        <f aca="false">IF(ISNUMBER(FIND(NH$1,$D162))=$AO$1,1,0)*VLOOKUP($Z$2,DALYs!$A$2:$MW$40,'Intervention list'!NH$195+1,0)</f>
        <v>0</v>
      </c>
      <c r="NI162" s="0" t="n">
        <f aca="false">IF(ISNUMBER(FIND(NI$1,$D162))=$AO$1,1,0)*VLOOKUP($Z$2,DALYs!$A$2:$MW$40,'Intervention list'!NI$195+1,0)</f>
        <v>0</v>
      </c>
      <c r="NJ162" s="0" t="n">
        <f aca="false">IF(ISNUMBER(FIND(NJ$1,$D162))=$AO$1,1,0)*VLOOKUP($Z$2,DALYs!$A$2:$MW$40,'Intervention list'!NJ$195+1,0)</f>
        <v>0</v>
      </c>
      <c r="NK162" s="0" t="n">
        <f aca="false">IF(ISNUMBER(FIND(NK$1,$D162))=$AO$1,1,0)*VLOOKUP($Z$2,DALYs!$A$2:$MW$40,'Intervention list'!NK$195+1,0)</f>
        <v>0</v>
      </c>
      <c r="NL162" s="0" t="n">
        <f aca="false">IF(ISNUMBER(FIND(NL$1,$D162))=$AO$1,1,0)*VLOOKUP($Z$2,DALYs!$A$2:$MW$40,'Intervention list'!NL$195+1,0)</f>
        <v>0</v>
      </c>
      <c r="NM162" s="0" t="n">
        <f aca="false">IF(ISNUMBER(FIND(NM$1,$D162))=$AO$1,1,0)*VLOOKUP($Z$2,DALYs!$A$2:$MW$40,'Intervention list'!NM$195+1,0)</f>
        <v>0</v>
      </c>
      <c r="NN162" s="0" t="n">
        <f aca="false">IF(ISNUMBER(FIND(NN$1,$D162))=$AO$1,1,0)*VLOOKUP($Z$2,DALYs!$A$2:$MW$40,'Intervention list'!NN$195+1,0)</f>
        <v>0</v>
      </c>
      <c r="NO162" s="0" t="n">
        <f aca="false">IF(ISNUMBER(FIND(NO$1,$D162))=$AO$1,1,0)*VLOOKUP($Z$2,DALYs!$A$2:$MW$40,'Intervention list'!NO$195+1,0)</f>
        <v>0</v>
      </c>
      <c r="NP162" s="0" t="n">
        <f aca="false">IF(ISNUMBER(FIND(NP$1,$D162))=$AO$1,1,0)*VLOOKUP($Z$2,DALYs!$A$2:$MW$40,'Intervention list'!NP$195+1,0)</f>
        <v>0</v>
      </c>
      <c r="NQ162" s="0" t="n">
        <f aca="false">IF(ISNUMBER(FIND(NQ$1,$D162))=$AO$1,1,0)*VLOOKUP($Z$2,DALYs!$A$2:$MW$40,'Intervention list'!NQ$195+1,0)</f>
        <v>0</v>
      </c>
      <c r="NR162" s="0" t="n">
        <f aca="false">IF(ISNUMBER(FIND(NR$1,$D162))=$AO$1,1,0)*VLOOKUP($Z$2,DALYs!$A$2:$MW$40,'Intervention list'!NR$195+1,0)</f>
        <v>0</v>
      </c>
      <c r="NS162" s="0" t="n">
        <f aca="false">IF(ISNUMBER(FIND(NS$1,$D162))=$AO$1,1,0)*VLOOKUP($Z$2,DALYs!$A$2:$MW$40,'Intervention list'!NS$195+1,0)</f>
        <v>0</v>
      </c>
      <c r="NT162" s="0" t="n">
        <f aca="false">IF(ISNUMBER(FIND(NT$1,$D162))=$AO$1,1,0)*VLOOKUP($Z$2,DALYs!$A$2:$MW$40,'Intervention list'!NT$195+1,0)</f>
        <v>0</v>
      </c>
      <c r="NU162" s="0" t="n">
        <f aca="false">IF(ISNUMBER(FIND(NU$1,$D162))=$AO$1,1,0)*VLOOKUP($Z$2,DALYs!$A$2:$MW$40,'Intervention list'!NU$195+1,0)</f>
        <v>0</v>
      </c>
      <c r="NV162" s="0" t="n">
        <f aca="false">IF(ISNUMBER(FIND(NV$1,$D162))=$AO$1,1,0)*VLOOKUP($Z$2,DALYs!$A$2:$MW$40,'Intervention list'!NV$195+1,0)</f>
        <v>0</v>
      </c>
      <c r="NW162" s="0" t="n">
        <f aca="false">IF(ISNUMBER(FIND(NW$1,$D162))=$AO$1,1,0)*VLOOKUP($Z$2,DALYs!$A$2:$MW$40,'Intervention list'!NW$195+1,0)</f>
        <v>0</v>
      </c>
      <c r="NX162" s="0" t="n">
        <f aca="false">IF(ISNUMBER(FIND(NX$1,$D162))=$AO$1,1,0)*VLOOKUP($Z$2,DALYs!$A$2:$MW$40,'Intervention list'!NX$195+1,0)</f>
        <v>0</v>
      </c>
      <c r="NY162" s="0" t="n">
        <f aca="false">IF(ISNUMBER(FIND(NY$1,$D162))=$AO$1,1,0)*VLOOKUP($Z$2,DALYs!$A$2:$MW$40,'Intervention list'!NY$195+1,0)</f>
        <v>0</v>
      </c>
      <c r="NZ162" s="0" t="n">
        <f aca="false">IF(ISNUMBER(FIND(NZ$1,$D162))=$AO$1,1,0)*VLOOKUP($Z$2,DALYs!$A$2:$MW$40,'Intervention list'!NZ$195+1,0)</f>
        <v>0</v>
      </c>
      <c r="OA162" s="0" t="n">
        <f aca="false">IF(ISNUMBER(FIND(OA$1,$D162))=$AO$1,1,0)*VLOOKUP($Z$2,DALYs!$A$2:$MW$40,'Intervention list'!OA$195+1,0)</f>
        <v>0</v>
      </c>
      <c r="OB162" s="0" t="n">
        <f aca="false">IF(ISNUMBER(FIND(OB$1,$D162))=$AO$1,1,0)*VLOOKUP($Z$2,DALYs!$A$2:$MW$40,'Intervention list'!OB$195+1,0)</f>
        <v>0</v>
      </c>
      <c r="OC162" s="0" t="n">
        <f aca="false">IF(ISNUMBER(FIND(OC$1,$D162))=$AO$1,1,0)*VLOOKUP($Z$2,DALYs!$A$2:$MW$40,'Intervention list'!OC$195+1,0)</f>
        <v>0</v>
      </c>
      <c r="OD162" s="0" t="n">
        <f aca="false">IF(ISNUMBER(FIND(OD$1,$D162))=$AO$1,1,0)*VLOOKUP($Z$2,DALYs!$A$2:$MW$40,'Intervention list'!OD$195+1,0)</f>
        <v>0</v>
      </c>
      <c r="OE162" s="0" t="n">
        <f aca="false">IF(ISNUMBER(FIND(OE$1,$D162))=$AO$1,1,0)*VLOOKUP($Z$2,DALYs!$A$2:$MW$40,'Intervention list'!OE$195+1,0)</f>
        <v>0</v>
      </c>
      <c r="OF162" s="0" t="n">
        <f aca="false">IF(ISNUMBER(FIND(OF$1,$D162))=$AO$1,1,0)*VLOOKUP($Z$2,DALYs!$A$2:$MW$40,'Intervention list'!OF$195+1,0)</f>
        <v>0</v>
      </c>
      <c r="OG162" s="0" t="n">
        <f aca="false">IF(ISNUMBER(FIND(OG$1,$D162))=$AO$1,1,0)*VLOOKUP($Z$2,DALYs!$A$2:$MW$40,'Intervention list'!OG$195+1,0)</f>
        <v>0</v>
      </c>
      <c r="OH162" s="0" t="n">
        <f aca="false">IF(ISNUMBER(FIND(OH$1,$D162))=$AO$1,1,0)*VLOOKUP($Z$2,DALYs!$A$2:$MW$40,'Intervention list'!OH$195+1,0)</f>
        <v>0</v>
      </c>
      <c r="OI162" s="0" t="n">
        <f aca="false">IF(ISNUMBER(FIND(OI$1,$D162))=$AO$1,1,0)*VLOOKUP($Z$2,DALYs!$A$2:$MW$40,'Intervention list'!OI$195+1,0)</f>
        <v>0</v>
      </c>
      <c r="OJ162" s="0" t="n">
        <f aca="false">IF(ISNUMBER(FIND(OJ$1,$D162))=$AO$1,1,0)*VLOOKUP($Z$2,DALYs!$A$2:$MW$40,'Intervention list'!OJ$195+1,0)</f>
        <v>0</v>
      </c>
      <c r="OK162" s="0" t="n">
        <f aca="false">IF(ISNUMBER(FIND(OK$1,$D162))=$AO$1,1,0)*VLOOKUP($Z$2,DALYs!$A$2:$MW$40,'Intervention list'!OK$195+1,0)</f>
        <v>0</v>
      </c>
      <c r="OL162" s="0" t="n">
        <f aca="false">IF(ISNUMBER(FIND(OL$1,$D162))=$AO$1,1,0)*VLOOKUP($Z$2,DALYs!$A$2:$MW$40,'Intervention list'!OL$195+1,0)</f>
        <v>0</v>
      </c>
      <c r="OM162" s="0" t="n">
        <f aca="false">IF(ISNUMBER(FIND(OM$1,$D162))=$AO$1,1,0)*VLOOKUP($Z$2,DALYs!$A$2:$MW$40,'Intervention list'!OM$195+1,0)</f>
        <v>0</v>
      </c>
      <c r="ON162" s="0" t="n">
        <f aca="false">IF(ISNUMBER(FIND(ON$1,$D162))=$AO$1,1,0)*VLOOKUP($Z$2,DALYs!$A$2:$MW$40,'Intervention list'!ON$195+1,0)</f>
        <v>0</v>
      </c>
      <c r="OO162" s="0" t="n">
        <f aca="false">IF(ISNUMBER(FIND(OO$1,$D162))=$AO$1,1,0)*VLOOKUP($Z$2,DALYs!$A$2:$MW$40,'Intervention list'!OO$195+1,0)</f>
        <v>0</v>
      </c>
      <c r="OP162" s="0" t="n">
        <f aca="false">IF(ISNUMBER(FIND(OP$1,$D162))=$AO$1,1,0)*VLOOKUP($Z$2,DALYs!$A$2:$MW$40,'Intervention list'!OP$195+1,0)</f>
        <v>0</v>
      </c>
      <c r="OQ162" s="0" t="n">
        <f aca="false">IF(ISNUMBER(FIND(OQ$1,$D162))=$AO$1,1,0)*VLOOKUP($Z$2,DALYs!$A$2:$MW$40,'Intervention list'!OQ$195+1,0)</f>
        <v>0</v>
      </c>
      <c r="OR162" s="0" t="n">
        <f aca="false">IF(ISNUMBER(FIND(OR$1,$D162))=$AO$1,1,0)*VLOOKUP($Z$2,DALYs!$A$2:$MW$40,'Intervention list'!OR$195+1,0)</f>
        <v>0</v>
      </c>
      <c r="OS162" s="0" t="n">
        <f aca="false">IF(ISNUMBER(FIND(OS$1,$D162))=$AO$1,1,0)*VLOOKUP($Z$2,DALYs!$A$2:$MW$40,'Intervention list'!OS$195+1,0)</f>
        <v>0</v>
      </c>
      <c r="OT162" s="0" t="n">
        <f aca="false">IF(ISNUMBER(FIND(OT$1,$D162))=$AO$1,1,0)*VLOOKUP($Z$2,DALYs!$A$2:$MW$40,'Intervention list'!OT$195+1,0)</f>
        <v>0</v>
      </c>
      <c r="OU162" s="0" t="n">
        <f aca="false">IF(ISNUMBER(FIND(OU$1,$D162))=$AO$1,1,0)*VLOOKUP($Z$2,DALYs!$A$2:$MW$40,'Intervention list'!OU$195+1,0)</f>
        <v>0</v>
      </c>
      <c r="OV162" s="0" t="n">
        <f aca="false">IF(ISNUMBER(FIND(OV$1,$D162))=$AO$1,1,0)*VLOOKUP($Z$2,DALYs!$A$2:$MW$40,'Intervention list'!OV$195+1,0)</f>
        <v>0</v>
      </c>
      <c r="OW162" s="0" t="n">
        <f aca="false">IF(ISNUMBER(FIND(OW$1,$D162))=$AO$1,1,0)*VLOOKUP($Z$2,DALYs!$A$2:$MW$40,'Intervention list'!OW$195+1,0)</f>
        <v>0</v>
      </c>
      <c r="OX162" s="0" t="n">
        <f aca="false">IF(ISNUMBER(FIND(OX$1,$D162))=$AO$1,1,0)*VLOOKUP($Z$2,DALYs!$A$2:$MW$40,'Intervention list'!OX$195+1,0)</f>
        <v>0</v>
      </c>
    </row>
    <row r="163" customFormat="false" ht="15.75" hidden="false" customHeight="false" outlineLevel="0" collapsed="false">
      <c r="A163" s="6" t="s">
        <v>61</v>
      </c>
      <c r="B163" s="6" t="s">
        <v>12</v>
      </c>
      <c r="C163" s="26" t="s">
        <v>54</v>
      </c>
      <c r="D163" s="7" t="s">
        <v>63</v>
      </c>
      <c r="E163" s="7" t="str">
        <f aca="false">SUBSTITUTE(D163,0.2,X163)</f>
        <v>Trachoma: 0; Other vision loss: 0.03</v>
      </c>
      <c r="F163" s="0" t="s">
        <v>62</v>
      </c>
      <c r="G163" s="8" t="n">
        <v>200</v>
      </c>
      <c r="H163" s="9" t="n">
        <v>42.73</v>
      </c>
      <c r="I163" s="9" t="n">
        <f aca="false">IF(H163="","",(H163*(VLOOKUP($Z$2,Worksheet,11,0)^4)))</f>
        <v>62.2615913460712</v>
      </c>
      <c r="J163" s="9" t="n">
        <f aca="false">IF(I163="","",I163*VLOOKUP($Z$2,Worksheet,12,0))</f>
        <v>69.78341172623</v>
      </c>
      <c r="K163" s="9" t="n">
        <f aca="false">IF(I163="","",I163*VLOOKUP($Z$2, Worksheet, 13, 0))</f>
        <v>61.1293014154429</v>
      </c>
      <c r="L163" s="9" t="n">
        <f aca="false">IF(J163="",VLOOKUP($Z$2, Worksheet, 14, 0),J163)</f>
        <v>69.78341172623</v>
      </c>
      <c r="M163" s="9" t="n">
        <f aca="false">IF(L163&lt;VLOOKUP($Z$2,'Country sheet'!$A$3:$P$41,15,0), VLOOKUP($Z$2,'Country sheet'!$A$3:$P$41,15,0), L163)/0.7</f>
        <v>99.6905881803285</v>
      </c>
      <c r="N163" s="27" t="n">
        <f aca="false">IFERROR(IF(AC163=$AO$1,VLOOKUP(F163,AO$42:AX$46,MATCH(AC$1,AP$41:AX$41,0)+1,0)/COUNTIFS($F$2:$F$194,$F163,$AC$2:$AC$194,$AO$1),0),0) + IFERROR(IF(AD163=$AO$1,VLOOKUP(F163,AO$42:AX$46,MATCH(AD$1,AP$41:AX$41,0)+1,0)/COUNTIFS($F$2:$F$194,$F163,$AD$2:$AD$194,$AO$1),0),0) + IFERROR(IF(AE163=$AO$1,VLOOKUP(F163,AO$42:AX$46,MATCH(AE$1,AP$41:AX$41,0)+1,0)/COUNTIFS($F$2:$F$194,$F163,$AE$2:$AE$194,$AO$1),0),0) + IFERROR(IF(AF163=$AO$1,VLOOKUP(F163,AO$42:AX$46,MATCH(AF$1,AP$41:AX$41,0)+1,0)/COUNTIFS($F$2:$F$194,$F163,$AF$2:$AF$194,$AO$1),0),0) + IFERROR(IF(AG163=$AO$1,VLOOKUP(F163,AO$42:AX$46,MATCH(AG$1,AP$41:AX$41,0)+1,0)/COUNTIFS($F$2:$F$194,$F163,$AG$2:$AG$194,$AO$1),0),0) + IFERROR(IF(AH163=$AO$1,VLOOKUP(F163,AO$42:AX$46,MATCH(AH$1,AP$41:AX$41,0)+1,0)/COUNTIFS($F$2:$F$194,$F163,$AH$2:$AH$194,$AO$1),0),0) + IFERROR(IF(AI163=$AO$1,VLOOKUP(F163,AO$42:AX$46,MATCH(AI$1,AP$41:AX$41,0)+1,0)/COUNTIFS($F$2:$F$194,$F163,$AI$2:$AI$194,$AO$1),0),0) + IFERROR(IF(AJ163=$AO$1,VLOOKUP(F163,AO$42:AX$46,MATCH(AJ$1,AP$41:AX$41,0)+1,0)/COUNTIFS($F$2:$F$194,$F163,$AJ$2:$AJ$194,$AO$1),0),0) + IFERROR(IF(AK163=$AO$1,VLOOKUP(F163,AO$42:AX$46,MATCH(AK$1,AP$41:AX$41,0)+1,0)/COUNTIFS($F$2:$F$194,$F163,$AK$2:$AK$194,$AO$1),0),0)</f>
        <v>0</v>
      </c>
      <c r="O163" s="9" t="n">
        <v>1</v>
      </c>
      <c r="P163" s="9" t="n">
        <v>3</v>
      </c>
      <c r="Q163" s="0" t="n">
        <f aca="false">SUM(BC163:OX163)</f>
        <v>4758.81443254227</v>
      </c>
      <c r="R163" s="0" t="n">
        <f aca="false">IF(VLOOKUP($Z$2,CET!$A$4:$L$42,12,0)="Low income",_xlfn.IFS(S163=0.2,0.1,S163=0.1,0.05,S163=0.5,0.4,S163=0.35,0.25),S163)</f>
        <v>0.5</v>
      </c>
      <c r="S163" s="0" t="n">
        <v>0.5</v>
      </c>
      <c r="T163" s="0" t="n">
        <v>0.8</v>
      </c>
      <c r="U163" s="0" t="n">
        <f aca="false">N163/M163</f>
        <v>0</v>
      </c>
      <c r="V163" s="0" t="n">
        <f aca="false">IFERROR(U163/Q163,0)</f>
        <v>0</v>
      </c>
      <c r="W163" s="0" t="n">
        <f aca="false">(T163/R163)*V163</f>
        <v>0</v>
      </c>
      <c r="X163" s="28" t="n">
        <f aca="false">IF(W163=0,0,IF(W163&lt;=0.8,IF(W163&lt;0.05,0.05,W163),0.8))</f>
        <v>0</v>
      </c>
      <c r="Y163" s="28"/>
      <c r="AC163" s="34" t="n">
        <f aca="false">ISNUMBER(FIND(AC$1,$C163))</f>
        <v>0</v>
      </c>
      <c r="AD163" s="33" t="n">
        <f aca="false">ISNUMBER(FIND(AD$1,$C163))</f>
        <v>0</v>
      </c>
      <c r="AE163" s="33" t="n">
        <f aca="false">ISNUMBER(FIND(AE$1,$C163))</f>
        <v>0</v>
      </c>
      <c r="AF163" s="33" t="n">
        <f aca="false">ISNUMBER(FIND(AF$1,$C163))</f>
        <v>0</v>
      </c>
      <c r="AG163" s="33" t="n">
        <f aca="false">ISNUMBER(FIND(AG$1,$C163))</f>
        <v>0</v>
      </c>
      <c r="AH163" s="33" t="n">
        <f aca="false">ISNUMBER(FIND(AH$1,$C163))</f>
        <v>0</v>
      </c>
      <c r="AI163" s="33" t="n">
        <f aca="false">ISNUMBER(FIND(AI$1,$C163))</f>
        <v>0</v>
      </c>
      <c r="AJ163" s="33" t="n">
        <f aca="false">ISNUMBER(FIND(AJ$1,$C163))</f>
        <v>0</v>
      </c>
      <c r="AK163" s="35" t="n">
        <f aca="false">ISNUMBER(FIND(AK$1,$C163))</f>
        <v>0</v>
      </c>
      <c r="AL163" s="6"/>
      <c r="AM163" s="33"/>
      <c r="BC163" s="0" t="n">
        <f aca="false">IF(ISNUMBER(FIND(BC$1,$D163))=$AO$1,1,0)*VLOOKUP($Z$2,DALYs!$A$2:$MW$40,'Intervention list'!BC$195+1,0)</f>
        <v>0</v>
      </c>
      <c r="BD163" s="0" t="n">
        <f aca="false">IF(ISNUMBER(FIND(BD$1,$D163))=$AO$1,1,0)*VLOOKUP($Z$2,DALYs!$A$2:$MW$40,'Intervention list'!BD$195+1,0)</f>
        <v>0</v>
      </c>
      <c r="BE163" s="0" t="n">
        <f aca="false">IF(ISNUMBER(FIND(BE$1,$D163))=$AO$1,1,0)*VLOOKUP($Z$2,DALYs!$A$2:$MW$40,'Intervention list'!BE$195+1,0)</f>
        <v>0</v>
      </c>
      <c r="BF163" s="0" t="n">
        <f aca="false">IF(ISNUMBER(FIND(BF$1,$D163))=$AO$1,1,0)*VLOOKUP($Z$2,DALYs!$A$2:$MW$40,'Intervention list'!BF$195+1,0)</f>
        <v>0</v>
      </c>
      <c r="BG163" s="0" t="n">
        <f aca="false">IF(ISNUMBER(FIND(BG$1,$D163))=$AO$1,1,0)*VLOOKUP($Z$2,DALYs!$A$2:$MW$40,'Intervention list'!BG$195+1,0)</f>
        <v>0</v>
      </c>
      <c r="BH163" s="0" t="n">
        <f aca="false">IF(ISNUMBER(FIND(BH$1,$D163))=$AO$1,1,0)*VLOOKUP($Z$2,DALYs!$A$2:$MW$40,'Intervention list'!BH$195+1,0)</f>
        <v>0</v>
      </c>
      <c r="BI163" s="0" t="n">
        <f aca="false">IF(ISNUMBER(FIND(BI$1,$D163))=$AO$1,1,0)*VLOOKUP($Z$2,DALYs!$A$2:$MW$40,'Intervention list'!BI$195+1,0)</f>
        <v>0</v>
      </c>
      <c r="BJ163" s="0" t="n">
        <f aca="false">IF(ISNUMBER(FIND(BJ$1,$D163))=$AO$1,1,0)*VLOOKUP($Z$2,DALYs!$A$2:$MW$40,'Intervention list'!BJ$195+1,0)</f>
        <v>0</v>
      </c>
      <c r="BK163" s="0" t="n">
        <f aca="false">IF(ISNUMBER(FIND(BK$1,$D163))=$AO$1,1,0)*VLOOKUP($Z$2,DALYs!$A$2:$MW$40,'Intervention list'!BK$195+1,0)</f>
        <v>0</v>
      </c>
      <c r="BL163" s="0" t="n">
        <f aca="false">IF(ISNUMBER(FIND(BL$1,$D163))=$AO$1,1,0)*VLOOKUP($Z$2,DALYs!$A$2:$MW$40,'Intervention list'!BL$195+1,0)</f>
        <v>0</v>
      </c>
      <c r="BM163" s="0" t="n">
        <f aca="false">IF(ISNUMBER(FIND(BM$1,$D163))=$AO$1,1,0)*VLOOKUP($Z$2,DALYs!$A$2:$MW$40,'Intervention list'!BM$195+1,0)</f>
        <v>0</v>
      </c>
      <c r="BN163" s="0" t="n">
        <f aca="false">IF(ISNUMBER(FIND(BN$1,$D163))=$AO$1,1,0)*VLOOKUP($Z$2,DALYs!$A$2:$MW$40,'Intervention list'!BN$195+1,0)</f>
        <v>0</v>
      </c>
      <c r="BO163" s="0" t="n">
        <f aca="false">IF(ISNUMBER(FIND(BO$1,$D163))=$AO$1,1,0)*VLOOKUP($Z$2,DALYs!$A$2:$MW$40,'Intervention list'!BO$195+1,0)</f>
        <v>0</v>
      </c>
      <c r="BP163" s="0" t="n">
        <f aca="false">IF(ISNUMBER(FIND(BP$1,$D163))=$AO$1,1,0)*VLOOKUP($Z$2,DALYs!$A$2:$MW$40,'Intervention list'!BP$195+1,0)</f>
        <v>0</v>
      </c>
      <c r="BQ163" s="0" t="n">
        <f aca="false">IF(ISNUMBER(FIND(BQ$1,$D163))=$AO$1,1,0)*VLOOKUP($Z$2,DALYs!$A$2:$MW$40,'Intervention list'!BQ$195+1,0)</f>
        <v>0</v>
      </c>
      <c r="BR163" s="0" t="n">
        <f aca="false">IF(ISNUMBER(FIND(BR$1,$D163))=$AO$1,1,0)*VLOOKUP($Z$2,DALYs!$A$2:$MW$40,'Intervention list'!BR$195+1,0)</f>
        <v>0</v>
      </c>
      <c r="BS163" s="0" t="n">
        <f aca="false">IF(ISNUMBER(FIND(BS$1,$D163))=$AO$1,1,0)*VLOOKUP($Z$2,DALYs!$A$2:$MW$40,'Intervention list'!BS$195+1,0)</f>
        <v>0</v>
      </c>
      <c r="BT163" s="0" t="n">
        <f aca="false">IF(ISNUMBER(FIND(BT$1,$D163))=$AO$1,1,0)*VLOOKUP($Z$2,DALYs!$A$2:$MW$40,'Intervention list'!BT$195+1,0)</f>
        <v>0</v>
      </c>
      <c r="BU163" s="0" t="n">
        <f aca="false">IF(ISNUMBER(FIND(BU$1,$D163))=$AO$1,1,0)*VLOOKUP($Z$2,DALYs!$A$2:$MW$40,'Intervention list'!BU$195+1,0)</f>
        <v>0</v>
      </c>
      <c r="BV163" s="0" t="n">
        <f aca="false">IF(ISNUMBER(FIND(BV$1,$D163))=$AO$1,1,0)*VLOOKUP($Z$2,DALYs!$A$2:$MW$40,'Intervention list'!BV$195+1,0)</f>
        <v>0</v>
      </c>
      <c r="BW163" s="0" t="n">
        <f aca="false">IF(ISNUMBER(FIND(BW$1,$D163))=$AO$1,1,0)*VLOOKUP($Z$2,DALYs!$A$2:$MW$40,'Intervention list'!BW$195+1,0)</f>
        <v>0</v>
      </c>
      <c r="BX163" s="0" t="n">
        <f aca="false">IF(ISNUMBER(FIND(BX$1,$D163))=$AO$1,1,0)*VLOOKUP($Z$2,DALYs!$A$2:$MW$40,'Intervention list'!BX$195+1,0)</f>
        <v>0</v>
      </c>
      <c r="BY163" s="0" t="n">
        <f aca="false">IF(ISNUMBER(FIND(BY$1,$D163))=$AO$1,1,0)*VLOOKUP($Z$2,DALYs!$A$2:$MW$40,'Intervention list'!BY$195+1,0)</f>
        <v>0</v>
      </c>
      <c r="BZ163" s="0" t="n">
        <f aca="false">IF(ISNUMBER(FIND(BZ$1,$D163))=$AO$1,1,0)*VLOOKUP($Z$2,DALYs!$A$2:$MW$40,'Intervention list'!BZ$195+1,0)</f>
        <v>0</v>
      </c>
      <c r="CA163" s="0" t="n">
        <f aca="false">IF(ISNUMBER(FIND(CA$1,$D163))=$AO$1,1,0)*VLOOKUP($Z$2,DALYs!$A$2:$MW$40,'Intervention list'!CA$195+1,0)</f>
        <v>0</v>
      </c>
      <c r="CB163" s="0" t="n">
        <f aca="false">IF(ISNUMBER(FIND(CB$1,$D163))=$AO$1,1,0)*VLOOKUP($Z$2,DALYs!$A$2:$MW$40,'Intervention list'!CB$195+1,0)</f>
        <v>0</v>
      </c>
      <c r="CC163" s="0" t="n">
        <f aca="false">IF(ISNUMBER(FIND(CC$1,$D163))=$AO$1,1,0)*VLOOKUP($Z$2,DALYs!$A$2:$MW$40,'Intervention list'!CC$195+1,0)</f>
        <v>0</v>
      </c>
      <c r="CD163" s="0" t="n">
        <f aca="false">IF(ISNUMBER(FIND(CD$1,$D163))=$AO$1,1,0)*VLOOKUP($Z$2,DALYs!$A$2:$MW$40,'Intervention list'!CD$195+1,0)</f>
        <v>0</v>
      </c>
      <c r="CE163" s="0" t="n">
        <f aca="false">IF(ISNUMBER(FIND(CE$1,$D163))=$AO$1,1,0)*VLOOKUP($Z$2,DALYs!$A$2:$MW$40,'Intervention list'!CE$195+1,0)</f>
        <v>0</v>
      </c>
      <c r="CF163" s="0" t="n">
        <f aca="false">IF(ISNUMBER(FIND(CF$1,$D163))=$AO$1,1,0)*VLOOKUP($Z$2,DALYs!$A$2:$MW$40,'Intervention list'!CF$195+1,0)</f>
        <v>0</v>
      </c>
      <c r="CG163" s="0" t="n">
        <f aca="false">IF(ISNUMBER(FIND(CG$1,$D163))=$AO$1,1,0)*VLOOKUP($Z$2,DALYs!$A$2:$MW$40,'Intervention list'!CG$195+1,0)</f>
        <v>0</v>
      </c>
      <c r="CH163" s="0" t="n">
        <f aca="false">IF(ISNUMBER(FIND(CH$1,$D163))=$AO$1,1,0)*VLOOKUP($Z$2,DALYs!$A$2:$MW$40,'Intervention list'!CH$195+1,0)</f>
        <v>0</v>
      </c>
      <c r="CI163" s="0" t="n">
        <f aca="false">IF(ISNUMBER(FIND(CI$1,$D163))=$AO$1,1,0)*VLOOKUP($Z$2,DALYs!$A$2:$MW$40,'Intervention list'!CI$195+1,0)</f>
        <v>0</v>
      </c>
      <c r="CJ163" s="0" t="n">
        <f aca="false">IF(ISNUMBER(FIND(CJ$1,$D163))=$AO$1,1,0)*VLOOKUP($Z$2,DALYs!$A$2:$MW$40,'Intervention list'!CJ$195+1,0)</f>
        <v>0</v>
      </c>
      <c r="CK163" s="0" t="n">
        <f aca="false">IF(ISNUMBER(FIND(CK$1,$D163))=$AO$1,1,0)*VLOOKUP($Z$2,DALYs!$A$2:$MW$40,'Intervention list'!CK$195+1,0)</f>
        <v>0</v>
      </c>
      <c r="CL163" s="0" t="n">
        <f aca="false">IF(ISNUMBER(FIND(CL$1,$D163))=$AO$1,1,0)*VLOOKUP($Z$2,DALYs!$A$2:$MW$40,'Intervention list'!CL$195+1,0)</f>
        <v>0</v>
      </c>
      <c r="CM163" s="0" t="n">
        <f aca="false">IF(ISNUMBER(FIND(CM$1,$D163))=$AO$1,1,0)*VLOOKUP($Z$2,DALYs!$A$2:$MW$40,'Intervention list'!CM$195+1,0)</f>
        <v>0</v>
      </c>
      <c r="CN163" s="0" t="n">
        <f aca="false">IF(ISNUMBER(FIND(CN$1,$D163))=$AO$1,1,0)*VLOOKUP($Z$2,DALYs!$A$2:$MW$40,'Intervention list'!CN$195+1,0)</f>
        <v>0</v>
      </c>
      <c r="CO163" s="0" t="n">
        <f aca="false">IF(ISNUMBER(FIND(CO$1,$D163))=$AO$1,1,0)*VLOOKUP($Z$2,DALYs!$A$2:$MW$40,'Intervention list'!CO$195+1,0)</f>
        <v>0</v>
      </c>
      <c r="CP163" s="0" t="n">
        <f aca="false">IF(ISNUMBER(FIND(CP$1,$D163))=$AO$1,1,0)*VLOOKUP($Z$2,DALYs!$A$2:$MW$40,'Intervention list'!CP$195+1,0)</f>
        <v>0</v>
      </c>
      <c r="CQ163" s="0" t="n">
        <f aca="false">IF(ISNUMBER(FIND(CQ$1,$D163))=$AO$1,1,0)*VLOOKUP($Z$2,DALYs!$A$2:$MW$40,'Intervention list'!CQ$195+1,0)</f>
        <v>0</v>
      </c>
      <c r="CR163" s="0" t="n">
        <f aca="false">IF(ISNUMBER(FIND(CR$1,$D163))=$AO$1,1,0)*VLOOKUP($Z$2,DALYs!$A$2:$MW$40,'Intervention list'!CR$195+1,0)</f>
        <v>0</v>
      </c>
      <c r="CS163" s="0" t="n">
        <f aca="false">IF(ISNUMBER(FIND(CS$1,$D163))=$AO$1,1,0)*VLOOKUP($Z$2,DALYs!$A$2:$MW$40,'Intervention list'!CS$195+1,0)</f>
        <v>0</v>
      </c>
      <c r="CT163" s="0" t="n">
        <f aca="false">IF(ISNUMBER(FIND(CT$1,$D163))=$AO$1,1,0)*VLOOKUP($Z$2,DALYs!$A$2:$MW$40,'Intervention list'!CT$195+1,0)</f>
        <v>0</v>
      </c>
      <c r="CU163" s="0" t="n">
        <f aca="false">IF(ISNUMBER(FIND(CU$1,$D163))=$AO$1,1,0)*VLOOKUP($Z$2,DALYs!$A$2:$MW$40,'Intervention list'!CU$195+1,0)</f>
        <v>0</v>
      </c>
      <c r="CV163" s="0" t="n">
        <f aca="false">IF(ISNUMBER(FIND(CV$1,$D163))=$AO$1,1,0)*VLOOKUP($Z$2,DALYs!$A$2:$MW$40,'Intervention list'!CV$195+1,0)</f>
        <v>0</v>
      </c>
      <c r="CW163" s="0" t="n">
        <f aca="false">IF(ISNUMBER(FIND(CW$1,$D163))=$AO$1,1,0)*VLOOKUP($Z$2,DALYs!$A$2:$MW$40,'Intervention list'!CW$195+1,0)</f>
        <v>0</v>
      </c>
      <c r="CX163" s="0" t="n">
        <f aca="false">IF(ISNUMBER(FIND(CX$1,$D163))=$AO$1,1,0)*VLOOKUP($Z$2,DALYs!$A$2:$MW$40,'Intervention list'!CX$195+1,0)</f>
        <v>0</v>
      </c>
      <c r="CY163" s="0" t="n">
        <f aca="false">IF(ISNUMBER(FIND(CY$1,$D163))=$AO$1,1,0)*VLOOKUP($Z$2,DALYs!$A$2:$MW$40,'Intervention list'!CY$195+1,0)</f>
        <v>0</v>
      </c>
      <c r="CZ163" s="0" t="n">
        <f aca="false">IF(ISNUMBER(FIND(CZ$1,$D163))=$AO$1,1,0)*VLOOKUP($Z$2,DALYs!$A$2:$MW$40,'Intervention list'!CZ$195+1,0)</f>
        <v>0</v>
      </c>
      <c r="DA163" s="0" t="n">
        <f aca="false">IF(ISNUMBER(FIND(DA$1,$D163))=$AO$1,1,0)*VLOOKUP($Z$2,DALYs!$A$2:$MW$40,'Intervention list'!DA$195+1,0)</f>
        <v>0</v>
      </c>
      <c r="DB163" s="0" t="n">
        <f aca="false">IF(ISNUMBER(FIND(DB$1,$D163))=$AO$1,1,0)*VLOOKUP($Z$2,DALYs!$A$2:$MW$40,'Intervention list'!DB$195+1,0)</f>
        <v>0</v>
      </c>
      <c r="DC163" s="0" t="n">
        <f aca="false">IF(ISNUMBER(FIND(DC$1,$D163))=$AO$1,1,0)*VLOOKUP($Z$2,DALYs!$A$2:$MW$40,'Intervention list'!DC$195+1,0)</f>
        <v>0</v>
      </c>
      <c r="DD163" s="0" t="n">
        <f aca="false">IF(ISNUMBER(FIND(DD$1,$D163))=$AO$1,1,0)*VLOOKUP($Z$2,DALYs!$A$2:$MW$40,'Intervention list'!DD$195+1,0)</f>
        <v>0</v>
      </c>
      <c r="DE163" s="0" t="n">
        <f aca="false">IF(ISNUMBER(FIND(DE$1,$D163))=$AO$1,1,0)*VLOOKUP($Z$2,DALYs!$A$2:$MW$40,'Intervention list'!DE$195+1,0)</f>
        <v>0</v>
      </c>
      <c r="DF163" s="0" t="n">
        <f aca="false">IF(ISNUMBER(FIND(DF$1,$D163))=$AO$1,1,0)*VLOOKUP($Z$2,DALYs!$A$2:$MW$40,'Intervention list'!DF$195+1,0)</f>
        <v>0</v>
      </c>
      <c r="DG163" s="0" t="n">
        <f aca="false">IF(ISNUMBER(FIND(DG$1,$D163))=$AO$1,1,0)*VLOOKUP($Z$2,DALYs!$A$2:$MW$40,'Intervention list'!DG$195+1,0)</f>
        <v>0</v>
      </c>
      <c r="DH163" s="0" t="n">
        <f aca="false">IF(ISNUMBER(FIND(DH$1,$D163))=$AO$1,1,0)*VLOOKUP($Z$2,DALYs!$A$2:$MW$40,'Intervention list'!DH$195+1,0)</f>
        <v>0</v>
      </c>
      <c r="DI163" s="0" t="n">
        <f aca="false">IF(ISNUMBER(FIND(DI$1,$D163))=$AO$1,1,0)*VLOOKUP($Z$2,DALYs!$A$2:$MW$40,'Intervention list'!DI$195+1,0)</f>
        <v>0</v>
      </c>
      <c r="DJ163" s="0" t="n">
        <f aca="false">IF(ISNUMBER(FIND(DJ$1,$D163))=$AO$1,1,0)*VLOOKUP($Z$2,DALYs!$A$2:$MW$40,'Intervention list'!DJ$195+1,0)</f>
        <v>0</v>
      </c>
      <c r="DK163" s="0" t="n">
        <f aca="false">IF(ISNUMBER(FIND(DK$1,$D163))=$AO$1,1,0)*VLOOKUP($Z$2,DALYs!$A$2:$MW$40,'Intervention list'!DK$195+1,0)</f>
        <v>0</v>
      </c>
      <c r="DL163" s="0" t="n">
        <f aca="false">IF(ISNUMBER(FIND(DL$1,$D163))=$AO$1,1,0)*VLOOKUP($Z$2,DALYs!$A$2:$MW$40,'Intervention list'!DL$195+1,0)</f>
        <v>0</v>
      </c>
      <c r="DM163" s="0" t="n">
        <f aca="false">IF(ISNUMBER(FIND(DM$1,$D163))=$AO$1,1,0)*VLOOKUP($Z$2,DALYs!$A$2:$MW$40,'Intervention list'!DM$195+1,0)</f>
        <v>0</v>
      </c>
      <c r="DN163" s="0" t="n">
        <f aca="false">IF(ISNUMBER(FIND(DN$1,$D163))=$AO$1,1,0)*VLOOKUP($Z$2,DALYs!$A$2:$MW$40,'Intervention list'!DN$195+1,0)</f>
        <v>0</v>
      </c>
      <c r="DO163" s="0" t="n">
        <f aca="false">IF(ISNUMBER(FIND(DO$1,$D163))=$AO$1,1,0)*VLOOKUP($Z$2,DALYs!$A$2:$MW$40,'Intervention list'!DO$195+1,0)</f>
        <v>0</v>
      </c>
      <c r="DP163" s="0" t="n">
        <f aca="false">IF(ISNUMBER(FIND(DP$1,$D163))=$AO$1,1,0)*VLOOKUP($Z$2,DALYs!$A$2:$MW$40,'Intervention list'!DP$195+1,0)</f>
        <v>0</v>
      </c>
      <c r="DQ163" s="0" t="n">
        <f aca="false">IF(ISNUMBER(FIND(DQ$1,$D163))=$AO$1,1,0)*VLOOKUP($Z$2,DALYs!$A$2:$MW$40,'Intervention list'!DQ$195+1,0)</f>
        <v>0</v>
      </c>
      <c r="DR163" s="0" t="n">
        <f aca="false">IF(ISNUMBER(FIND(DR$1,$D163))=$AO$1,1,0)*VLOOKUP($Z$2,DALYs!$A$2:$MW$40,'Intervention list'!DR$195+1,0)</f>
        <v>0</v>
      </c>
      <c r="DS163" s="0" t="n">
        <f aca="false">IF(ISNUMBER(FIND(DS$1,$D163))=$AO$1,1,0)*VLOOKUP($Z$2,DALYs!$A$2:$MW$40,'Intervention list'!DS$195+1,0)</f>
        <v>0</v>
      </c>
      <c r="DT163" s="0" t="n">
        <f aca="false">IF(ISNUMBER(FIND(DT$1,$D163))=$AO$1,1,0)*VLOOKUP($Z$2,DALYs!$A$2:$MW$40,'Intervention list'!DT$195+1,0)</f>
        <v>0</v>
      </c>
      <c r="DU163" s="0" t="n">
        <f aca="false">IF(ISNUMBER(FIND(DU$1,$D163))=$AO$1,1,0)*VLOOKUP($Z$2,DALYs!$A$2:$MW$40,'Intervention list'!DU$195+1,0)</f>
        <v>0</v>
      </c>
      <c r="DV163" s="0" t="n">
        <f aca="false">IF(ISNUMBER(FIND(DV$1,$D163))=$AO$1,1,0)*VLOOKUP($Z$2,DALYs!$A$2:$MW$40,'Intervention list'!DV$195+1,0)</f>
        <v>0</v>
      </c>
      <c r="DW163" s="0" t="n">
        <f aca="false">IF(ISNUMBER(FIND(DW$1,$D163))=$AO$1,1,0)*VLOOKUP($Z$2,DALYs!$A$2:$MW$40,'Intervention list'!DW$195+1,0)</f>
        <v>0</v>
      </c>
      <c r="DX163" s="0" t="n">
        <f aca="false">IF(ISNUMBER(FIND(DX$1,$D163))=$AO$1,1,0)*VLOOKUP($Z$2,DALYs!$A$2:$MW$40,'Intervention list'!DX$195+1,0)</f>
        <v>0</v>
      </c>
      <c r="DY163" s="0" t="n">
        <f aca="false">IF(ISNUMBER(FIND(DY$1,$D163))=$AO$1,1,0)*VLOOKUP($Z$2,DALYs!$A$2:$MW$40,'Intervention list'!DY$195+1,0)</f>
        <v>0</v>
      </c>
      <c r="DZ163" s="0" t="n">
        <f aca="false">IF(ISNUMBER(FIND(DZ$1,$D163))=$AO$1,1,0)*VLOOKUP($Z$2,DALYs!$A$2:$MW$40,'Intervention list'!DZ$195+1,0)</f>
        <v>0</v>
      </c>
      <c r="EA163" s="0" t="n">
        <f aca="false">IF(ISNUMBER(FIND(EA$1,$D163))=$AO$1,1,0)*VLOOKUP($Z$2,DALYs!$A$2:$MW$40,'Intervention list'!EA$195+1,0)</f>
        <v>0</v>
      </c>
      <c r="EB163" s="0" t="n">
        <f aca="false">IF(ISNUMBER(FIND(EB$1,$D163))=$AO$1,1,0)*VLOOKUP($Z$2,DALYs!$A$2:$MW$40,'Intervention list'!EB$195+1,0)</f>
        <v>0</v>
      </c>
      <c r="EC163" s="0" t="n">
        <f aca="false">IF(ISNUMBER(FIND(EC$1,$D163))=$AO$1,1,0)*VLOOKUP($Z$2,DALYs!$A$2:$MW$40,'Intervention list'!EC$195+1,0)</f>
        <v>0</v>
      </c>
      <c r="ED163" s="0" t="n">
        <f aca="false">IF(ISNUMBER(FIND(ED$1,$D163))=$AO$1,1,0)*VLOOKUP($Z$2,DALYs!$A$2:$MW$40,'Intervention list'!ED$195+1,0)</f>
        <v>0</v>
      </c>
      <c r="EE163" s="0" t="n">
        <f aca="false">IF(ISNUMBER(FIND(EE$1,$D163))=$AO$1,1,0)*VLOOKUP($Z$2,DALYs!$A$2:$MW$40,'Intervention list'!EE$195+1,0)</f>
        <v>0</v>
      </c>
      <c r="EF163" s="0" t="n">
        <f aca="false">IF(ISNUMBER(FIND(EF$1,$D163))=$AO$1,1,0)*VLOOKUP($Z$2,DALYs!$A$2:$MW$40,'Intervention list'!EF$195+1,0)</f>
        <v>0</v>
      </c>
      <c r="EG163" s="0" t="n">
        <f aca="false">IF(ISNUMBER(FIND(EG$1,$D163))=$AO$1,1,0)*VLOOKUP($Z$2,DALYs!$A$2:$MW$40,'Intervention list'!EG$195+1,0)</f>
        <v>0</v>
      </c>
      <c r="EH163" s="0" t="n">
        <f aca="false">IF(ISNUMBER(FIND(EH$1,$D163))=$AO$1,1,0)*VLOOKUP($Z$2,DALYs!$A$2:$MW$40,'Intervention list'!EH$195+1,0)</f>
        <v>0</v>
      </c>
      <c r="EI163" s="0" t="n">
        <f aca="false">IF(ISNUMBER(FIND(EI$1,$D163))=$AO$1,1,0)*VLOOKUP($Z$2,DALYs!$A$2:$MW$40,'Intervention list'!EI$195+1,0)</f>
        <v>0</v>
      </c>
      <c r="EJ163" s="0" t="n">
        <f aca="false">IF(ISNUMBER(FIND(EJ$1,$D163))=$AO$1,1,0)*VLOOKUP($Z$2,DALYs!$A$2:$MW$40,'Intervention list'!EJ$195+1,0)</f>
        <v>0</v>
      </c>
      <c r="EK163" s="0" t="n">
        <f aca="false">IF(ISNUMBER(FIND(EK$1,$D163))=$AO$1,1,0)*VLOOKUP($Z$2,DALYs!$A$2:$MW$40,'Intervention list'!EK$195+1,0)</f>
        <v>0</v>
      </c>
      <c r="EL163" s="0" t="n">
        <f aca="false">IF(ISNUMBER(FIND(EL$1,$D163))=$AO$1,1,0)*VLOOKUP($Z$2,DALYs!$A$2:$MW$40,'Intervention list'!EL$195+1,0)</f>
        <v>0</v>
      </c>
      <c r="EM163" s="0" t="n">
        <f aca="false">IF(ISNUMBER(FIND(EM$1,$D163))=$AO$1,1,0)*VLOOKUP($Z$2,DALYs!$A$2:$MW$40,'Intervention list'!EM$195+1,0)</f>
        <v>0</v>
      </c>
      <c r="EN163" s="0" t="n">
        <f aca="false">IF(ISNUMBER(FIND(EN$1,$D163))=$AO$1,1,0)*VLOOKUP($Z$2,DALYs!$A$2:$MW$40,'Intervention list'!EN$195+1,0)</f>
        <v>0</v>
      </c>
      <c r="EO163" s="0" t="n">
        <f aca="false">IF(ISNUMBER(FIND(EO$1,$D163))=$AO$1,1,0)*VLOOKUP($Z$2,DALYs!$A$2:$MW$40,'Intervention list'!EO$195+1,0)</f>
        <v>0</v>
      </c>
      <c r="EP163" s="0" t="n">
        <f aca="false">IF(ISNUMBER(FIND(EP$1,$D163))=$AO$1,1,0)*VLOOKUP($Z$2,DALYs!$A$2:$MW$40,'Intervention list'!EP$195+1,0)</f>
        <v>0</v>
      </c>
      <c r="EQ163" s="0" t="n">
        <f aca="false">IF(ISNUMBER(FIND(EQ$1,$D163))=$AO$1,1,0)*VLOOKUP($Z$2,DALYs!$A$2:$MW$40,'Intervention list'!EQ$195+1,0)</f>
        <v>0</v>
      </c>
      <c r="ER163" s="0" t="n">
        <f aca="false">IF(ISNUMBER(FIND(ER$1,$D163))=$AO$1,1,0)*VLOOKUP($Z$2,DALYs!$A$2:$MW$40,'Intervention list'!ER$195+1,0)</f>
        <v>0</v>
      </c>
      <c r="ES163" s="0" t="n">
        <f aca="false">IF(ISNUMBER(FIND(ES$1,$D163))=$AO$1,1,0)*VLOOKUP($Z$2,DALYs!$A$2:$MW$40,'Intervention list'!ES$195+1,0)</f>
        <v>0</v>
      </c>
      <c r="ET163" s="0" t="n">
        <f aca="false">IF(ISNUMBER(FIND(ET$1,$D163))=$AO$1,1,0)*VLOOKUP($Z$2,DALYs!$A$2:$MW$40,'Intervention list'!ET$195+1,0)</f>
        <v>0</v>
      </c>
      <c r="EU163" s="0" t="n">
        <f aca="false">IF(ISNUMBER(FIND(EU$1,$D163))=$AO$1,1,0)*VLOOKUP($Z$2,DALYs!$A$2:$MW$40,'Intervention list'!EU$195+1,0)</f>
        <v>0</v>
      </c>
      <c r="EV163" s="0" t="n">
        <f aca="false">IF(ISNUMBER(FIND(EV$1,$D163))=$AO$1,1,0)*VLOOKUP($Z$2,DALYs!$A$2:$MW$40,'Intervention list'!EV$195+1,0)</f>
        <v>0</v>
      </c>
      <c r="EW163" s="0" t="n">
        <f aca="false">IF(ISNUMBER(FIND(EW$1,$D163))=$AO$1,1,0)*VLOOKUP($Z$2,DALYs!$A$2:$MW$40,'Intervention list'!EW$195+1,0)</f>
        <v>0</v>
      </c>
      <c r="EX163" s="0" t="n">
        <f aca="false">IF(ISNUMBER(FIND(EX$1,$D163))=$AO$1,1,0)*VLOOKUP($Z$2,DALYs!$A$2:$MW$40,'Intervention list'!EX$195+1,0)</f>
        <v>0</v>
      </c>
      <c r="EY163" s="0" t="n">
        <f aca="false">IF(ISNUMBER(FIND(EY$1,$D163))=$AO$1,1,0)*VLOOKUP($Z$2,DALYs!$A$2:$MW$40,'Intervention list'!EY$195+1,0)</f>
        <v>0</v>
      </c>
      <c r="EZ163" s="0" t="n">
        <f aca="false">IF(ISNUMBER(FIND(EZ$1,$D163))=$AO$1,1,0)*VLOOKUP($Z$2,DALYs!$A$2:$MW$40,'Intervention list'!EZ$195+1,0)</f>
        <v>0</v>
      </c>
      <c r="FA163" s="0" t="n">
        <f aca="false">IF(ISNUMBER(FIND(FA$1,$D163))=$AO$1,1,0)*VLOOKUP($Z$2,DALYs!$A$2:$MW$40,'Intervention list'!FA$195+1,0)</f>
        <v>0</v>
      </c>
      <c r="FB163" s="0" t="n">
        <f aca="false">IF(ISNUMBER(FIND(FB$1,$D163))=$AO$1,1,0)*VLOOKUP($Z$2,DALYs!$A$2:$MW$40,'Intervention list'!FB$195+1,0)</f>
        <v>0</v>
      </c>
      <c r="FC163" s="0" t="n">
        <f aca="false">IF(ISNUMBER(FIND(FC$1,$D163))=$AO$1,1,0)*VLOOKUP($Z$2,DALYs!$A$2:$MW$40,'Intervention list'!FC$195+1,0)</f>
        <v>0</v>
      </c>
      <c r="FD163" s="0" t="n">
        <f aca="false">IF(ISNUMBER(FIND(FD$1,$D163))=$AO$1,1,0)*VLOOKUP($Z$2,DALYs!$A$2:$MW$40,'Intervention list'!FD$195+1,0)</f>
        <v>0</v>
      </c>
      <c r="FE163" s="0" t="n">
        <f aca="false">IF(ISNUMBER(FIND(FE$1,$D163))=$AO$1,1,0)*VLOOKUP($Z$2,DALYs!$A$2:$MW$40,'Intervention list'!FE$195+1,0)</f>
        <v>0</v>
      </c>
      <c r="FF163" s="0" t="n">
        <f aca="false">IF(ISNUMBER(FIND(FF$1,$D163))=$AO$1,1,0)*VLOOKUP($Z$2,DALYs!$A$2:$MW$40,'Intervention list'!FF$195+1,0)</f>
        <v>0</v>
      </c>
      <c r="FG163" s="0" t="n">
        <f aca="false">IF(ISNUMBER(FIND(FG$1,$D163))=$AO$1,1,0)*VLOOKUP($Z$2,DALYs!$A$2:$MW$40,'Intervention list'!FG$195+1,0)</f>
        <v>0</v>
      </c>
      <c r="FH163" s="0" t="n">
        <f aca="false">IF(ISNUMBER(FIND(FH$1,$D163))=$AO$1,1,0)*VLOOKUP($Z$2,DALYs!$A$2:$MW$40,'Intervention list'!FH$195+1,0)</f>
        <v>0</v>
      </c>
      <c r="FI163" s="0" t="n">
        <f aca="false">IF(ISNUMBER(FIND(FI$1,$D163))=$AO$1,1,0)*VLOOKUP($Z$2,DALYs!$A$2:$MW$40,'Intervention list'!FI$195+1,0)</f>
        <v>0</v>
      </c>
      <c r="FJ163" s="0" t="n">
        <f aca="false">IF(ISNUMBER(FIND(FJ$1,$D163))=$AO$1,1,0)*VLOOKUP($Z$2,DALYs!$A$2:$MW$40,'Intervention list'!FJ$195+1,0)</f>
        <v>0</v>
      </c>
      <c r="FK163" s="0" t="n">
        <f aca="false">IF(ISNUMBER(FIND(FK$1,$D163))=$AO$1,1,0)*VLOOKUP($Z$2,DALYs!$A$2:$MW$40,'Intervention list'!FK$195+1,0)</f>
        <v>0</v>
      </c>
      <c r="FL163" s="0" t="n">
        <f aca="false">IF(ISNUMBER(FIND(FL$1,$D163))=$AO$1,1,0)*VLOOKUP($Z$2,DALYs!$A$2:$MW$40,'Intervention list'!FL$195+1,0)</f>
        <v>0</v>
      </c>
      <c r="FM163" s="0" t="n">
        <f aca="false">IF(ISNUMBER(FIND(FM$1,$D163))=$AO$1,1,0)*VLOOKUP($Z$2,DALYs!$A$2:$MW$40,'Intervention list'!FM$195+1,0)</f>
        <v>0</v>
      </c>
      <c r="FN163" s="0" t="n">
        <f aca="false">IF(ISNUMBER(FIND(FN$1,$D163))=$AO$1,1,0)*VLOOKUP($Z$2,DALYs!$A$2:$MW$40,'Intervention list'!FN$195+1,0)</f>
        <v>0</v>
      </c>
      <c r="FO163" s="0" t="n">
        <f aca="false">IF(ISNUMBER(FIND(FO$1,$D163))=$AO$1,1,0)*VLOOKUP($Z$2,DALYs!$A$2:$MW$40,'Intervention list'!FO$195+1,0)</f>
        <v>0</v>
      </c>
      <c r="FP163" s="0" t="n">
        <f aca="false">IF(ISNUMBER(FIND(FP$1,$D163))=$AO$1,1,0)*VLOOKUP($Z$2,DALYs!$A$2:$MW$40,'Intervention list'!FP$195+1,0)</f>
        <v>0</v>
      </c>
      <c r="FQ163" s="0" t="n">
        <f aca="false">IF(ISNUMBER(FIND(FQ$1,$D163))=$AO$1,1,0)*VLOOKUP($Z$2,DALYs!$A$2:$MW$40,'Intervention list'!FQ$195+1,0)</f>
        <v>0</v>
      </c>
      <c r="FR163" s="0" t="n">
        <f aca="false">IF(ISNUMBER(FIND(FR$1,$D163))=$AO$1,1,0)*VLOOKUP($Z$2,DALYs!$A$2:$MW$40,'Intervention list'!FR$195+1,0)</f>
        <v>0</v>
      </c>
      <c r="FS163" s="0" t="n">
        <f aca="false">IF(ISNUMBER(FIND(FS$1,$D163))=$AO$1,1,0)*VLOOKUP($Z$2,DALYs!$A$2:$MW$40,'Intervention list'!FS$195+1,0)</f>
        <v>0</v>
      </c>
      <c r="FT163" s="0" t="n">
        <f aca="false">IF(ISNUMBER(FIND(FT$1,$D163))=$AO$1,1,0)*VLOOKUP($Z$2,DALYs!$A$2:$MW$40,'Intervention list'!FT$195+1,0)</f>
        <v>0</v>
      </c>
      <c r="FU163" s="0" t="n">
        <f aca="false">IF(ISNUMBER(FIND(FU$1,$D163))=$AO$1,1,0)*VLOOKUP($Z$2,DALYs!$A$2:$MW$40,'Intervention list'!FU$195+1,0)</f>
        <v>0</v>
      </c>
      <c r="FV163" s="0" t="n">
        <f aca="false">IF(ISNUMBER(FIND(FV$1,$D163))=$AO$1,1,0)*VLOOKUP($Z$2,DALYs!$A$2:$MW$40,'Intervention list'!FV$195+1,0)</f>
        <v>0</v>
      </c>
      <c r="FW163" s="0" t="n">
        <f aca="false">IF(ISNUMBER(FIND(FW$1,$D163))=$AO$1,1,0)*VLOOKUP($Z$2,DALYs!$A$2:$MW$40,'Intervention list'!FW$195+1,0)</f>
        <v>0</v>
      </c>
      <c r="FX163" s="0" t="n">
        <f aca="false">IF(ISNUMBER(FIND(FX$1,$D163))=$AO$1,1,0)*VLOOKUP($Z$2,DALYs!$A$2:$MW$40,'Intervention list'!FX$195+1,0)</f>
        <v>0</v>
      </c>
      <c r="FY163" s="0" t="n">
        <f aca="false">IF(ISNUMBER(FIND(FY$1,$D163))=$AO$1,1,0)*VLOOKUP($Z$2,DALYs!$A$2:$MW$40,'Intervention list'!FY$195+1,0)</f>
        <v>0</v>
      </c>
      <c r="FZ163" s="0" t="n">
        <f aca="false">IF(ISNUMBER(FIND(FZ$1,$D163))=$AO$1,1,0)*VLOOKUP($Z$2,DALYs!$A$2:$MW$40,'Intervention list'!FZ$195+1,0)</f>
        <v>0</v>
      </c>
      <c r="GA163" s="0" t="n">
        <f aca="false">IF(ISNUMBER(FIND(GA$1,$D163))=$AO$1,1,0)*VLOOKUP($Z$2,DALYs!$A$2:$MW$40,'Intervention list'!GA$195+1,0)</f>
        <v>0</v>
      </c>
      <c r="GB163" s="0" t="n">
        <f aca="false">IF(ISNUMBER(FIND(GB$1,$D163))=$AO$1,1,0)*VLOOKUP($Z$2,DALYs!$A$2:$MW$40,'Intervention list'!GB$195+1,0)</f>
        <v>0</v>
      </c>
      <c r="GC163" s="0" t="n">
        <f aca="false">IF(ISNUMBER(FIND(GC$1,$D163))=$AO$1,1,0)*VLOOKUP($Z$2,DALYs!$A$2:$MW$40,'Intervention list'!GC$195+1,0)</f>
        <v>0</v>
      </c>
      <c r="GD163" s="0" t="n">
        <f aca="false">IF(ISNUMBER(FIND(GD$1,$D163))=$AO$1,1,0)*VLOOKUP($Z$2,DALYs!$A$2:$MW$40,'Intervention list'!GD$195+1,0)</f>
        <v>0</v>
      </c>
      <c r="GE163" s="0" t="n">
        <f aca="false">IF(ISNUMBER(FIND(GE$1,$D163))=$AO$1,1,0)*VLOOKUP($Z$2,DALYs!$A$2:$MW$40,'Intervention list'!GE$195+1,0)</f>
        <v>0</v>
      </c>
      <c r="GF163" s="0" t="n">
        <f aca="false">IF(ISNUMBER(FIND(GF$1,$D163))=$AO$1,1,0)*VLOOKUP($Z$2,DALYs!$A$2:$MW$40,'Intervention list'!GF$195+1,0)</f>
        <v>0</v>
      </c>
      <c r="GG163" s="0" t="n">
        <f aca="false">IF(ISNUMBER(FIND(GG$1,$D163))=$AO$1,1,0)*VLOOKUP($Z$2,DALYs!$A$2:$MW$40,'Intervention list'!GG$195+1,0)</f>
        <v>0</v>
      </c>
      <c r="GH163" s="0" t="n">
        <f aca="false">IF(ISNUMBER(FIND(GH$1,$D163))=$AO$1,1,0)*VLOOKUP($Z$2,DALYs!$A$2:$MW$40,'Intervention list'!GH$195+1,0)</f>
        <v>0</v>
      </c>
      <c r="GI163" s="0" t="n">
        <f aca="false">IF(ISNUMBER(FIND(GI$1,$D163))=$AO$1,1,0)*VLOOKUP($Z$2,DALYs!$A$2:$MW$40,'Intervention list'!GI$195+1,0)</f>
        <v>0</v>
      </c>
      <c r="GJ163" s="0" t="n">
        <f aca="false">IF(ISNUMBER(FIND(GJ$1,$D163))=$AO$1,1,0)*VLOOKUP($Z$2,DALYs!$A$2:$MW$40,'Intervention list'!GJ$195+1,0)</f>
        <v>0</v>
      </c>
      <c r="GK163" s="0" t="n">
        <f aca="false">IF(ISNUMBER(FIND(GK$1,$D163))=$AO$1,1,0)*VLOOKUP($Z$2,DALYs!$A$2:$MW$40,'Intervention list'!GK$195+1,0)</f>
        <v>0</v>
      </c>
      <c r="GL163" s="0" t="n">
        <f aca="false">IF(ISNUMBER(FIND(GL$1,$D163))=$AO$1,1,0)*VLOOKUP($Z$2,DALYs!$A$2:$MW$40,'Intervention list'!GL$195+1,0)</f>
        <v>0</v>
      </c>
      <c r="GM163" s="0" t="n">
        <f aca="false">IF(ISNUMBER(FIND(GM$1,$D163))=$AO$1,1,0)*VLOOKUP($Z$2,DALYs!$A$2:$MW$40,'Intervention list'!GM$195+1,0)</f>
        <v>0</v>
      </c>
      <c r="GN163" s="0" t="n">
        <f aca="false">IF(ISNUMBER(FIND(GN$1,$D163))=$AO$1,1,0)*VLOOKUP($Z$2,DALYs!$A$2:$MW$40,'Intervention list'!GN$195+1,0)</f>
        <v>0</v>
      </c>
      <c r="GO163" s="0" t="n">
        <f aca="false">IF(ISNUMBER(FIND(GO$1,$D163))=$AO$1,1,0)*VLOOKUP($Z$2,DALYs!$A$2:$MW$40,'Intervention list'!GO$195+1,0)</f>
        <v>0</v>
      </c>
      <c r="GP163" s="0" t="n">
        <f aca="false">IF(ISNUMBER(FIND(GP$1,$D163))=$AO$1,1,0)*VLOOKUP($Z$2,DALYs!$A$2:$MW$40,'Intervention list'!GP$195+1,0)</f>
        <v>0</v>
      </c>
      <c r="GQ163" s="0" t="n">
        <f aca="false">IF(ISNUMBER(FIND(GQ$1,$D163))=$AO$1,1,0)*VLOOKUP($Z$2,DALYs!$A$2:$MW$40,'Intervention list'!GQ$195+1,0)</f>
        <v>0</v>
      </c>
      <c r="GR163" s="0" t="n">
        <f aca="false">IF(ISNUMBER(FIND(GR$1,$D163))=$AO$1,1,0)*VLOOKUP($Z$2,DALYs!$A$2:$MW$40,'Intervention list'!GR$195+1,0)</f>
        <v>0</v>
      </c>
      <c r="GS163" s="0" t="n">
        <f aca="false">IF(ISNUMBER(FIND(GS$1,$D163))=$AO$1,1,0)*VLOOKUP($Z$2,DALYs!$A$2:$MW$40,'Intervention list'!GS$195+1,0)</f>
        <v>0</v>
      </c>
      <c r="GT163" s="0" t="n">
        <f aca="false">IF(ISNUMBER(FIND(GT$1,$D163))=$AO$1,1,0)*VLOOKUP($Z$2,DALYs!$A$2:$MW$40,'Intervention list'!GT$195+1,0)</f>
        <v>0</v>
      </c>
      <c r="GU163" s="0" t="n">
        <f aca="false">IF(ISNUMBER(FIND(GU$1,$D163))=$AO$1,1,0)*VLOOKUP($Z$2,DALYs!$A$2:$MW$40,'Intervention list'!GU$195+1,0)</f>
        <v>0</v>
      </c>
      <c r="GV163" s="0" t="n">
        <f aca="false">IF(ISNUMBER(FIND(GV$1,$D163))=$AO$1,1,0)*VLOOKUP($Z$2,DALYs!$A$2:$MW$40,'Intervention list'!GV$195+1,0)</f>
        <v>0</v>
      </c>
      <c r="GW163" s="0" t="n">
        <f aca="false">IF(ISNUMBER(FIND(GW$1,$D163))=$AO$1,1,0)*VLOOKUP($Z$2,DALYs!$A$2:$MW$40,'Intervention list'!GW$195+1,0)</f>
        <v>0</v>
      </c>
      <c r="GX163" s="0" t="n">
        <f aca="false">IF(ISNUMBER(FIND(GX$1,$D163))=$AO$1,1,0)*VLOOKUP($Z$2,DALYs!$A$2:$MW$40,'Intervention list'!GX$195+1,0)</f>
        <v>0</v>
      </c>
      <c r="GY163" s="0" t="n">
        <f aca="false">IF(ISNUMBER(FIND(GY$1,$D163))=$AO$1,1,0)*VLOOKUP($Z$2,DALYs!$A$2:$MW$40,'Intervention list'!GY$195+1,0)</f>
        <v>0</v>
      </c>
      <c r="GZ163" s="0" t="n">
        <f aca="false">IF(ISNUMBER(FIND(GZ$1,$D163))=$AO$1,1,0)*VLOOKUP($Z$2,DALYs!$A$2:$MW$40,'Intervention list'!GZ$195+1,0)</f>
        <v>0</v>
      </c>
      <c r="HA163" s="0" t="n">
        <f aca="false">IF(ISNUMBER(FIND(HA$1,$D163))=$AO$1,1,0)*VLOOKUP($Z$2,DALYs!$A$2:$MW$40,'Intervention list'!HA$195+1,0)</f>
        <v>0</v>
      </c>
      <c r="HB163" s="0" t="n">
        <f aca="false">IF(ISNUMBER(FIND(HB$1,$D163))=$AO$1,1,0)*VLOOKUP($Z$2,DALYs!$A$2:$MW$40,'Intervention list'!HB$195+1,0)</f>
        <v>0</v>
      </c>
      <c r="HC163" s="0" t="n">
        <f aca="false">IF(ISNUMBER(FIND(HC$1,$D163))=$AO$1,1,0)*VLOOKUP($Z$2,DALYs!$A$2:$MW$40,'Intervention list'!HC$195+1,0)</f>
        <v>0</v>
      </c>
      <c r="HD163" s="0" t="n">
        <f aca="false">IF(ISNUMBER(FIND(HD$1,$D163))=$AO$1,1,0)*VLOOKUP($Z$2,DALYs!$A$2:$MW$40,'Intervention list'!HD$195+1,0)</f>
        <v>0</v>
      </c>
      <c r="HE163" s="0" t="n">
        <f aca="false">IF(ISNUMBER(FIND(HE$1,$D163))=$AO$1,1,0)*VLOOKUP($Z$2,DALYs!$A$2:$MW$40,'Intervention list'!HE$195+1,0)</f>
        <v>0</v>
      </c>
      <c r="HF163" s="0" t="n">
        <f aca="false">IF(ISNUMBER(FIND(HF$1,$D163))=$AO$1,1,0)*VLOOKUP($Z$2,DALYs!$A$2:$MW$40,'Intervention list'!HF$195+1,0)</f>
        <v>0</v>
      </c>
      <c r="HG163" s="0" t="n">
        <f aca="false">IF(ISNUMBER(FIND(HG$1,$D163))=$AO$1,1,0)*VLOOKUP($Z$2,DALYs!$A$2:$MW$40,'Intervention list'!HG$195+1,0)</f>
        <v>0</v>
      </c>
      <c r="HH163" s="0" t="n">
        <f aca="false">IF(ISNUMBER(FIND(HH$1,$D163))=$AO$1,1,0)*VLOOKUP($Z$2,DALYs!$A$2:$MW$40,'Intervention list'!HH$195+1,0)</f>
        <v>0</v>
      </c>
      <c r="HI163" s="0" t="n">
        <f aca="false">IF(ISNUMBER(FIND(HI$1,$D163))=$AO$1,1,0)*VLOOKUP($Z$2,DALYs!$A$2:$MW$40,'Intervention list'!HI$195+1,0)</f>
        <v>0</v>
      </c>
      <c r="HJ163" s="0" t="n">
        <f aca="false">IF(ISNUMBER(FIND(HJ$1,$D163))=$AO$1,1,0)*VLOOKUP($Z$2,DALYs!$A$2:$MW$40,'Intervention list'!HJ$195+1,0)</f>
        <v>0</v>
      </c>
      <c r="HK163" s="0" t="n">
        <f aca="false">IF(ISNUMBER(FIND(HK$1,$D163))=$AO$1,1,0)*VLOOKUP($Z$2,DALYs!$A$2:$MW$40,'Intervention list'!HK$195+1,0)</f>
        <v>0</v>
      </c>
      <c r="HL163" s="0" t="n">
        <f aca="false">IF(ISNUMBER(FIND(HL$1,$D163))=$AO$1,1,0)*VLOOKUP($Z$2,DALYs!$A$2:$MW$40,'Intervention list'!HL$195+1,0)</f>
        <v>0</v>
      </c>
      <c r="HM163" s="0" t="n">
        <f aca="false">IF(ISNUMBER(FIND(HM$1,$D163))=$AO$1,1,0)*VLOOKUP($Z$2,DALYs!$A$2:$MW$40,'Intervention list'!HM$195+1,0)</f>
        <v>0</v>
      </c>
      <c r="HN163" s="0" t="n">
        <f aca="false">IF(ISNUMBER(FIND(HN$1,$D163))=$AO$1,1,0)*VLOOKUP($Z$2,DALYs!$A$2:$MW$40,'Intervention list'!HN$195+1,0)</f>
        <v>0</v>
      </c>
      <c r="HO163" s="0" t="n">
        <f aca="false">IF(ISNUMBER(FIND(HO$1,$D163))=$AO$1,1,0)*VLOOKUP($Z$2,DALYs!$A$2:$MW$40,'Intervention list'!HO$195+1,0)</f>
        <v>0</v>
      </c>
      <c r="HP163" s="0" t="n">
        <f aca="false">IF(ISNUMBER(FIND(HP$1,$D163))=$AO$1,1,0)*VLOOKUP($Z$2,DALYs!$A$2:$MW$40,'Intervention list'!HP$195+1,0)</f>
        <v>0</v>
      </c>
      <c r="HQ163" s="0" t="n">
        <f aca="false">IF(ISNUMBER(FIND(HQ$1,$D163))=$AO$1,1,0)*VLOOKUP($Z$2,DALYs!$A$2:$MW$40,'Intervention list'!HQ$195+1,0)</f>
        <v>0</v>
      </c>
      <c r="HR163" s="0" t="n">
        <f aca="false">IF(ISNUMBER(FIND(HR$1,$D163))=$AO$1,1,0)*VLOOKUP($Z$2,DALYs!$A$2:$MW$40,'Intervention list'!HR$195+1,0)</f>
        <v>0</v>
      </c>
      <c r="HS163" s="0" t="n">
        <f aca="false">IF(ISNUMBER(FIND(HS$1,$D163))=$AO$1,1,0)*VLOOKUP($Z$2,DALYs!$A$2:$MW$40,'Intervention list'!HS$195+1,0)</f>
        <v>0</v>
      </c>
      <c r="HT163" s="0" t="n">
        <f aca="false">IF(ISNUMBER(FIND(HT$1,$D163))=$AO$1,1,0)*VLOOKUP($Z$2,DALYs!$A$2:$MW$40,'Intervention list'!HT$195+1,0)</f>
        <v>0</v>
      </c>
      <c r="HU163" s="0" t="n">
        <f aca="false">IF(ISNUMBER(FIND(HU$1,$D163))=$AO$1,1,0)*VLOOKUP($Z$2,DALYs!$A$2:$MW$40,'Intervention list'!HU$195+1,0)</f>
        <v>0</v>
      </c>
      <c r="HV163" s="0" t="n">
        <f aca="false">IF(ISNUMBER(FIND(HV$1,$D163))=$AO$1,1,0)*VLOOKUP($Z$2,DALYs!$A$2:$MW$40,'Intervention list'!HV$195+1,0)</f>
        <v>0</v>
      </c>
      <c r="HW163" s="0" t="n">
        <f aca="false">IF(ISNUMBER(FIND(HW$1,$D163))=$AO$1,1,0)*VLOOKUP($Z$2,DALYs!$A$2:$MW$40,'Intervention list'!HW$195+1,0)</f>
        <v>0</v>
      </c>
      <c r="HX163" s="0" t="n">
        <f aca="false">IF(ISNUMBER(FIND(HX$1,$D163))=$AO$1,1,0)*VLOOKUP($Z$2,DALYs!$A$2:$MW$40,'Intervention list'!HX$195+1,0)</f>
        <v>0</v>
      </c>
      <c r="HY163" s="0" t="n">
        <f aca="false">IF(ISNUMBER(FIND(HY$1,$D163))=$AO$1,1,0)*VLOOKUP($Z$2,DALYs!$A$2:$MW$40,'Intervention list'!HY$195+1,0)</f>
        <v>0</v>
      </c>
      <c r="HZ163" s="0" t="n">
        <f aca="false">IF(ISNUMBER(FIND(HZ$1,$D163))=$AO$1,1,0)*VLOOKUP($Z$2,DALYs!$A$2:$MW$40,'Intervention list'!HZ$195+1,0)</f>
        <v>0</v>
      </c>
      <c r="IA163" s="0" t="n">
        <f aca="false">IF(ISNUMBER(FIND(IA$1,$D163))=$AO$1,1,0)*VLOOKUP($Z$2,DALYs!$A$2:$MW$40,'Intervention list'!IA$195+1,0)</f>
        <v>0</v>
      </c>
      <c r="IB163" s="0" t="n">
        <f aca="false">IF(ISNUMBER(FIND(IB$1,$D163))=$AO$1,1,0)*VLOOKUP($Z$2,DALYs!$A$2:$MW$40,'Intervention list'!IB$195+1,0)</f>
        <v>0</v>
      </c>
      <c r="IC163" s="0" t="n">
        <f aca="false">IF(ISNUMBER(FIND(IC$1,$D163))=$AO$1,1,0)*VLOOKUP($Z$2,DALYs!$A$2:$MW$40,'Intervention list'!IC$195+1,0)</f>
        <v>0</v>
      </c>
      <c r="ID163" s="0" t="n">
        <f aca="false">IF(ISNUMBER(FIND(ID$1,$D163))=$AO$1,1,0)*VLOOKUP($Z$2,DALYs!$A$2:$MW$40,'Intervention list'!ID$195+1,0)</f>
        <v>0</v>
      </c>
      <c r="IE163" s="0" t="n">
        <f aca="false">IF(ISNUMBER(FIND(IE$1,$D163))=$AO$1,1,0)*VLOOKUP($Z$2,DALYs!$A$2:$MW$40,'Intervention list'!IE$195+1,0)</f>
        <v>0</v>
      </c>
      <c r="IF163" s="0" t="n">
        <f aca="false">IF(ISNUMBER(FIND(IF$1,$D163))=$AO$1,1,0)*VLOOKUP($Z$2,DALYs!$A$2:$MW$40,'Intervention list'!IF$195+1,0)</f>
        <v>0</v>
      </c>
      <c r="IG163" s="0" t="n">
        <f aca="false">IF(ISNUMBER(FIND(IG$1,$D163))=$AO$1,1,0)*VLOOKUP($Z$2,DALYs!$A$2:$MW$40,'Intervention list'!IG$195+1,0)</f>
        <v>0</v>
      </c>
      <c r="IH163" s="0" t="n">
        <f aca="false">IF(ISNUMBER(FIND(IH$1,$D163))=$AO$1,1,0)*VLOOKUP($Z$2,DALYs!$A$2:$MW$40,'Intervention list'!IH$195+1,0)</f>
        <v>0</v>
      </c>
      <c r="II163" s="0" t="n">
        <f aca="false">IF(ISNUMBER(FIND(II$1,$D163))=$AO$1,1,0)*VLOOKUP($Z$2,DALYs!$A$2:$MW$40,'Intervention list'!II$195+1,0)</f>
        <v>0</v>
      </c>
      <c r="IJ163" s="0" t="n">
        <f aca="false">IF(ISNUMBER(FIND(IJ$1,$D163))=$AO$1,1,0)*VLOOKUP($Z$2,DALYs!$A$2:$MW$40,'Intervention list'!IJ$195+1,0)</f>
        <v>0</v>
      </c>
      <c r="IK163" s="0" t="n">
        <f aca="false">IF(ISNUMBER(FIND(IK$1,$D163))=$AO$1,1,0)*VLOOKUP($Z$2,DALYs!$A$2:$MW$40,'Intervention list'!IK$195+1,0)</f>
        <v>0</v>
      </c>
      <c r="IL163" s="0" t="n">
        <f aca="false">IF(ISNUMBER(FIND(IL$1,$D163))=$AO$1,1,0)*VLOOKUP($Z$2,DALYs!$A$2:$MW$40,'Intervention list'!IL$195+1,0)</f>
        <v>0</v>
      </c>
      <c r="IM163" s="0" t="n">
        <f aca="false">IF(ISNUMBER(FIND(IM$1,$D163))=$AO$1,1,0)*VLOOKUP($Z$2,DALYs!$A$2:$MW$40,'Intervention list'!IM$195+1,0)</f>
        <v>0</v>
      </c>
      <c r="IN163" s="0" t="n">
        <f aca="false">IF(ISNUMBER(FIND(IN$1,$D163))=$AO$1,1,0)*VLOOKUP($Z$2,DALYs!$A$2:$MW$40,'Intervention list'!IN$195+1,0)</f>
        <v>0</v>
      </c>
      <c r="IO163" s="0" t="n">
        <f aca="false">IF(ISNUMBER(FIND(IO$1,$D163))=$AO$1,1,0)*VLOOKUP($Z$2,DALYs!$A$2:$MW$40,'Intervention list'!IO$195+1,0)</f>
        <v>0</v>
      </c>
      <c r="IP163" s="0" t="n">
        <f aca="false">IF(ISNUMBER(FIND(IP$1,$D163))=$AO$1,1,0)*VLOOKUP($Z$2,DALYs!$A$2:$MW$40,'Intervention list'!IP$195+1,0)</f>
        <v>0</v>
      </c>
      <c r="IQ163" s="0" t="n">
        <f aca="false">IF(ISNUMBER(FIND(IQ$1,$D163))=$AO$1,1,0)*VLOOKUP($Z$2,DALYs!$A$2:$MW$40,'Intervention list'!IQ$195+1,0)</f>
        <v>0</v>
      </c>
      <c r="IR163" s="0" t="n">
        <f aca="false">IF(ISNUMBER(FIND(IR$1,$D163))=$AO$1,1,0)*VLOOKUP($Z$2,DALYs!$A$2:$MW$40,'Intervention list'!IR$195+1,0)</f>
        <v>0</v>
      </c>
      <c r="IS163" s="0" t="n">
        <f aca="false">IF(ISNUMBER(FIND(IS$1,$D163))=$AO$1,1,0)*VLOOKUP($Z$2,DALYs!$A$2:$MW$40,'Intervention list'!IS$195+1,0)</f>
        <v>0</v>
      </c>
      <c r="IT163" s="0" t="n">
        <f aca="false">IF(ISNUMBER(FIND(IT$1,$D163))=$AO$1,1,0)*VLOOKUP($Z$2,DALYs!$A$2:$MW$40,'Intervention list'!IT$195+1,0)</f>
        <v>0</v>
      </c>
      <c r="IU163" s="0" t="n">
        <f aca="false">IF(ISNUMBER(FIND(IU$1,$D163))=$AO$1,1,0)*VLOOKUP($Z$2,DALYs!$A$2:$MW$40,'Intervention list'!IU$195+1,0)</f>
        <v>0</v>
      </c>
      <c r="IV163" s="0" t="n">
        <f aca="false">IF(ISNUMBER(FIND(IV$1,$D163))=$AO$1,1,0)*VLOOKUP($Z$2,DALYs!$A$2:$MW$40,'Intervention list'!IV$195+1,0)</f>
        <v>0</v>
      </c>
      <c r="IW163" s="0" t="n">
        <f aca="false">IF(ISNUMBER(FIND(IW$1,$D163))=$AO$1,1,0)*VLOOKUP($Z$2,DALYs!$A$2:$MW$40,'Intervention list'!IW$195+1,0)</f>
        <v>0</v>
      </c>
      <c r="IX163" s="0" t="n">
        <f aca="false">IF(ISNUMBER(FIND(IX$1,$D163))=$AO$1,1,0)*VLOOKUP($Z$2,DALYs!$A$2:$MW$40,'Intervention list'!IX$195+1,0)</f>
        <v>0</v>
      </c>
      <c r="IY163" s="0" t="n">
        <f aca="false">IF(ISNUMBER(FIND(IY$1,$D163))=$AO$1,1,0)*VLOOKUP($Z$2,DALYs!$A$2:$MW$40,'Intervention list'!IY$195+1,0)</f>
        <v>0</v>
      </c>
      <c r="IZ163" s="0" t="n">
        <f aca="false">IF(ISNUMBER(FIND(IZ$1,$D163))=$AO$1,1,0)*VLOOKUP($Z$2,DALYs!$A$2:$MW$40,'Intervention list'!IZ$195+1,0)</f>
        <v>0</v>
      </c>
      <c r="JA163" s="0" t="n">
        <f aca="false">IF(ISNUMBER(FIND(JA$1,$D163))=$AO$1,1,0)*VLOOKUP($Z$2,DALYs!$A$2:$MW$40,'Intervention list'!JA$195+1,0)</f>
        <v>0</v>
      </c>
      <c r="JB163" s="0" t="n">
        <f aca="false">IF(ISNUMBER(FIND(JB$1,$D163))=$AO$1,1,0)*VLOOKUP($Z$2,DALYs!$A$2:$MW$40,'Intervention list'!JB$195+1,0)</f>
        <v>0</v>
      </c>
      <c r="JC163" s="0" t="n">
        <f aca="false">IF(ISNUMBER(FIND(JC$1,$D163))=$AO$1,1,0)*VLOOKUP($Z$2,DALYs!$A$2:$MW$40,'Intervention list'!JC$195+1,0)</f>
        <v>0</v>
      </c>
      <c r="JD163" s="0" t="n">
        <f aca="false">IF(ISNUMBER(FIND(JD$1,$D163))=$AO$1,1,0)*VLOOKUP($Z$2,DALYs!$A$2:$MW$40,'Intervention list'!JD$195+1,0)</f>
        <v>0</v>
      </c>
      <c r="JE163" s="0" t="n">
        <f aca="false">IF(ISNUMBER(FIND(JE$1,$D163))=$AO$1,1,0)*VLOOKUP($Z$2,DALYs!$A$2:$MW$40,'Intervention list'!JE$195+1,0)</f>
        <v>0</v>
      </c>
      <c r="JF163" s="0" t="n">
        <f aca="false">IF(ISNUMBER(FIND(JF$1,$D163))=$AO$1,1,0)*VLOOKUP($Z$2,DALYs!$A$2:$MW$40,'Intervention list'!JF$195+1,0)</f>
        <v>0</v>
      </c>
      <c r="JG163" s="0" t="n">
        <f aca="false">IF(ISNUMBER(FIND(JG$1,$D163))=$AO$1,1,0)*VLOOKUP($Z$2,DALYs!$A$2:$MW$40,'Intervention list'!JG$195+1,0)</f>
        <v>0</v>
      </c>
      <c r="JH163" s="0" t="n">
        <f aca="false">IF(ISNUMBER(FIND(JH$1,$D163))=$AO$1,1,0)*VLOOKUP($Z$2,DALYs!$A$2:$MW$40,'Intervention list'!JH$195+1,0)</f>
        <v>0</v>
      </c>
      <c r="JI163" s="0" t="n">
        <f aca="false">IF(ISNUMBER(FIND(JI$1,$D163))=$AO$1,1,0)*VLOOKUP($Z$2,DALYs!$A$2:$MW$40,'Intervention list'!JI$195+1,0)</f>
        <v>0</v>
      </c>
      <c r="JJ163" s="0" t="n">
        <f aca="false">IF(ISNUMBER(FIND(JJ$1,$D163))=$AO$1,1,0)*VLOOKUP($Z$2,DALYs!$A$2:$MW$40,'Intervention list'!JJ$195+1,0)</f>
        <v>0</v>
      </c>
      <c r="JK163" s="0" t="n">
        <f aca="false">IF(ISNUMBER(FIND(JK$1,$D163))=$AO$1,1,0)*VLOOKUP($Z$2,DALYs!$A$2:$MW$40,'Intervention list'!JK$195+1,0)</f>
        <v>0</v>
      </c>
      <c r="JL163" s="0" t="n">
        <f aca="false">IF(ISNUMBER(FIND(JL$1,$D163))=$AO$1,1,0)*VLOOKUP($Z$2,DALYs!$A$2:$MW$40,'Intervention list'!JL$195+1,0)</f>
        <v>0</v>
      </c>
      <c r="JM163" s="0" t="n">
        <f aca="false">IF(ISNUMBER(FIND(JM$1,$D163))=$AO$1,1,0)*VLOOKUP($Z$2,DALYs!$A$2:$MW$40,'Intervention list'!JM$195+1,0)</f>
        <v>0</v>
      </c>
      <c r="JN163" s="0" t="n">
        <f aca="false">IF(ISNUMBER(FIND(JN$1,$D163))=$AO$1,1,0)*VLOOKUP($Z$2,DALYs!$A$2:$MW$40,'Intervention list'!JN$195+1,0)</f>
        <v>0</v>
      </c>
      <c r="JO163" s="0" t="n">
        <f aca="false">IF(ISNUMBER(FIND(JO$1,$D163))=$AO$1,1,0)*VLOOKUP($Z$2,DALYs!$A$2:$MW$40,'Intervention list'!JO$195+1,0)</f>
        <v>0</v>
      </c>
      <c r="JP163" s="0" t="n">
        <f aca="false">IF(ISNUMBER(FIND(JP$1,$D163))=$AO$1,1,0)*VLOOKUP($Z$2,DALYs!$A$2:$MW$40,'Intervention list'!JP$195+1,0)</f>
        <v>0</v>
      </c>
      <c r="JQ163" s="0" t="n">
        <f aca="false">IF(ISNUMBER(FIND(JQ$1,$D163))=$AO$1,1,0)*VLOOKUP($Z$2,DALYs!$A$2:$MW$40,'Intervention list'!JQ$195+1,0)</f>
        <v>0</v>
      </c>
      <c r="JR163" s="0" t="n">
        <f aca="false">IF(ISNUMBER(FIND(JR$1,$D163))=$AO$1,1,0)*VLOOKUP($Z$2,DALYs!$A$2:$MW$40,'Intervention list'!JR$195+1,0)</f>
        <v>0</v>
      </c>
      <c r="JS163" s="0" t="n">
        <f aca="false">IF(ISNUMBER(FIND(JS$1,$D163))=$AO$1,1,0)*VLOOKUP($Z$2,DALYs!$A$2:$MW$40,'Intervention list'!JS$195+1,0)</f>
        <v>0</v>
      </c>
      <c r="JT163" s="0" t="n">
        <f aca="false">IF(ISNUMBER(FIND(JT$1,$D163))=$AO$1,1,0)*VLOOKUP($Z$2,DALYs!$A$2:$MW$40,'Intervention list'!JT$195+1,0)</f>
        <v>0</v>
      </c>
      <c r="JU163" s="0" t="n">
        <f aca="false">IF(ISNUMBER(FIND(JU$1,$D163))=$AO$1,1,0)*VLOOKUP($Z$2,DALYs!$A$2:$MW$40,'Intervention list'!JU$195+1,0)</f>
        <v>0</v>
      </c>
      <c r="JV163" s="0" t="n">
        <f aca="false">IF(ISNUMBER(FIND(JV$1,$D163))=$AO$1,1,0)*VLOOKUP($Z$2,DALYs!$A$2:$MW$40,'Intervention list'!JV$195+1,0)</f>
        <v>0</v>
      </c>
      <c r="JW163" s="0" t="n">
        <f aca="false">IF(ISNUMBER(FIND(JW$1,$D163))=$AO$1,1,0)*VLOOKUP($Z$2,DALYs!$A$2:$MW$40,'Intervention list'!JW$195+1,0)</f>
        <v>0</v>
      </c>
      <c r="JX163" s="0" t="n">
        <f aca="false">IF(ISNUMBER(FIND(JX$1,$D163))=$AO$1,1,0)*VLOOKUP($Z$2,DALYs!$A$2:$MW$40,'Intervention list'!JX$195+1,0)</f>
        <v>0</v>
      </c>
      <c r="JY163" s="0" t="n">
        <f aca="false">IF(ISNUMBER(FIND(JY$1,$D163))=$AO$1,1,0)*VLOOKUP($Z$2,DALYs!$A$2:$MW$40,'Intervention list'!JY$195+1,0)</f>
        <v>0</v>
      </c>
      <c r="JZ163" s="0" t="n">
        <f aca="false">IF(ISNUMBER(FIND(JZ$1,$D163))=$AO$1,1,0)*VLOOKUP($Z$2,DALYs!$A$2:$MW$40,'Intervention list'!JZ$195+1,0)</f>
        <v>0</v>
      </c>
      <c r="KA163" s="0" t="n">
        <f aca="false">IF(ISNUMBER(FIND(KA$1,$D163))=$AO$1,1,0)*VLOOKUP($Z$2,DALYs!$A$2:$MW$40,'Intervention list'!KA$195+1,0)</f>
        <v>0</v>
      </c>
      <c r="KB163" s="0" t="n">
        <f aca="false">IF(ISNUMBER(FIND(KB$1,$D163))=$AO$1,1,0)*VLOOKUP($Z$2,DALYs!$A$2:$MW$40,'Intervention list'!KB$195+1,0)</f>
        <v>0</v>
      </c>
      <c r="KC163" s="0" t="n">
        <f aca="false">IF(ISNUMBER(FIND(KC$1,$D163))=$AO$1,1,0)*VLOOKUP($Z$2,DALYs!$A$2:$MW$40,'Intervention list'!KC$195+1,0)</f>
        <v>0</v>
      </c>
      <c r="KD163" s="0" t="n">
        <f aca="false">IF(ISNUMBER(FIND(KD$1,$D163))=$AO$1,1,0)*VLOOKUP($Z$2,DALYs!$A$2:$MW$40,'Intervention list'!KD$195+1,0)</f>
        <v>0</v>
      </c>
      <c r="KE163" s="0" t="n">
        <f aca="false">IF(ISNUMBER(FIND(KE$1,$D163))=$AO$1,1,0)*VLOOKUP($Z$2,DALYs!$A$2:$MW$40,'Intervention list'!KE$195+1,0)</f>
        <v>0</v>
      </c>
      <c r="KF163" s="0" t="n">
        <f aca="false">IF(ISNUMBER(FIND(KF$1,$D163))=$AO$1,1,0)*VLOOKUP($Z$2,DALYs!$A$2:$MW$40,'Intervention list'!KF$195+1,0)</f>
        <v>0</v>
      </c>
      <c r="KG163" s="0" t="n">
        <f aca="false">IF(ISNUMBER(FIND(KG$1,$D163))=$AO$1,1,0)*VLOOKUP($Z$2,DALYs!$A$2:$MW$40,'Intervention list'!KG$195+1,0)</f>
        <v>0</v>
      </c>
      <c r="KH163" s="0" t="n">
        <f aca="false">IF(ISNUMBER(FIND(KH$1,$D163))=$AO$1,1,0)*VLOOKUP($Z$2,DALYs!$A$2:$MW$40,'Intervention list'!KH$195+1,0)</f>
        <v>0</v>
      </c>
      <c r="KI163" s="0" t="n">
        <f aca="false">IF(ISNUMBER(FIND(KI$1,$D163))=$AO$1,1,0)*VLOOKUP($Z$2,DALYs!$A$2:$MW$40,'Intervention list'!KI$195+1,0)</f>
        <v>0</v>
      </c>
      <c r="KJ163" s="0" t="n">
        <f aca="false">IF(ISNUMBER(FIND(KJ$1,$D163))=$AO$1,1,0)*VLOOKUP($Z$2,DALYs!$A$2:$MW$40,'Intervention list'!KJ$195+1,0)</f>
        <v>0</v>
      </c>
      <c r="KK163" s="0" t="n">
        <f aca="false">IF(ISNUMBER(FIND(KK$1,$D163))=$AO$1,1,0)*VLOOKUP($Z$2,DALYs!$A$2:$MW$40,'Intervention list'!KK$195+1,0)</f>
        <v>0</v>
      </c>
      <c r="KL163" s="0" t="n">
        <f aca="false">IF(ISNUMBER(FIND(KL$1,$D163))=$AO$1,1,0)*VLOOKUP($Z$2,DALYs!$A$2:$MW$40,'Intervention list'!KL$195+1,0)</f>
        <v>0</v>
      </c>
      <c r="KM163" s="0" t="n">
        <f aca="false">IF(ISNUMBER(FIND(KM$1,$D163))=$AO$1,1,0)*VLOOKUP($Z$2,DALYs!$A$2:$MW$40,'Intervention list'!KM$195+1,0)</f>
        <v>0</v>
      </c>
      <c r="KN163" s="0" t="n">
        <f aca="false">IF(ISNUMBER(FIND(KN$1,$D163))=$AO$1,1,0)*VLOOKUP($Z$2,DALYs!$A$2:$MW$40,'Intervention list'!KN$195+1,0)</f>
        <v>0</v>
      </c>
      <c r="KO163" s="0" t="n">
        <f aca="false">IF(ISNUMBER(FIND(KO$1,$D163))=$AO$1,1,0)*VLOOKUP($Z$2,DALYs!$A$2:$MW$40,'Intervention list'!KO$195+1,0)</f>
        <v>0</v>
      </c>
      <c r="KP163" s="0" t="n">
        <f aca="false">IF(ISNUMBER(FIND(KP$1,$D163))=$AO$1,1,0)*VLOOKUP($Z$2,DALYs!$A$2:$MW$40,'Intervention list'!KP$195+1,0)</f>
        <v>0</v>
      </c>
      <c r="KQ163" s="0" t="n">
        <f aca="false">IF(ISNUMBER(FIND(KQ$1,$D163))=$AO$1,1,0)*VLOOKUP($Z$2,DALYs!$A$2:$MW$40,'Intervention list'!KQ$195+1,0)</f>
        <v>0</v>
      </c>
      <c r="KR163" s="0" t="n">
        <f aca="false">IF(ISNUMBER(FIND(KR$1,$D163))=$AO$1,1,0)*VLOOKUP($Z$2,DALYs!$A$2:$MW$40,'Intervention list'!KR$195+1,0)</f>
        <v>0</v>
      </c>
      <c r="KS163" s="0" t="n">
        <f aca="false">IF(ISNUMBER(FIND(KS$1,$D163))=$AO$1,1,0)*VLOOKUP($Z$2,DALYs!$A$2:$MW$40,'Intervention list'!KS$195+1,0)</f>
        <v>0</v>
      </c>
      <c r="KT163" s="0" t="n">
        <f aca="false">IF(ISNUMBER(FIND(KT$1,$D163))=$AO$1,1,0)*VLOOKUP($Z$2,DALYs!$A$2:$MW$40,'Intervention list'!KT$195+1,0)</f>
        <v>0</v>
      </c>
      <c r="KU163" s="0" t="n">
        <f aca="false">IF(ISNUMBER(FIND(KU$1,$D163))=$AO$1,1,0)*VLOOKUP($Z$2,DALYs!$A$2:$MW$40,'Intervention list'!KU$195+1,0)</f>
        <v>0</v>
      </c>
      <c r="KV163" s="0" t="n">
        <f aca="false">IF(ISNUMBER(FIND(KV$1,$D163))=$AO$1,1,0)*VLOOKUP($Z$2,DALYs!$A$2:$MW$40,'Intervention list'!KV$195+1,0)</f>
        <v>0</v>
      </c>
      <c r="KW163" s="0" t="n">
        <f aca="false">IF(ISNUMBER(FIND(KW$1,$D163))=$AO$1,1,0)*VLOOKUP($Z$2,DALYs!$A$2:$MW$40,'Intervention list'!KW$195+1,0)</f>
        <v>0</v>
      </c>
      <c r="KX163" s="0" t="n">
        <f aca="false">IF(ISNUMBER(FIND(KX$1,$D163))=$AO$1,1,0)*VLOOKUP($Z$2,DALYs!$A$2:$MW$40,'Intervention list'!KX$195+1,0)</f>
        <v>0</v>
      </c>
      <c r="KY163" s="0" t="n">
        <f aca="false">IF(ISNUMBER(FIND(KY$1,$D163))=$AO$1,1,0)*VLOOKUP($Z$2,DALYs!$A$2:$MW$40,'Intervention list'!KY$195+1,0)</f>
        <v>0</v>
      </c>
      <c r="KZ163" s="0" t="n">
        <f aca="false">IF(ISNUMBER(FIND(KZ$1,$D163))=$AO$1,1,0)*VLOOKUP($Z$2,DALYs!$A$2:$MW$40,'Intervention list'!KZ$195+1,0)</f>
        <v>0</v>
      </c>
      <c r="LA163" s="0" t="n">
        <f aca="false">IF(ISNUMBER(FIND(LA$1,$D163))=$AO$1,1,0)*VLOOKUP($Z$2,DALYs!$A$2:$MW$40,'Intervention list'!LA$195+1,0)</f>
        <v>0</v>
      </c>
      <c r="LB163" s="0" t="n">
        <f aca="false">IF(ISNUMBER(FIND(LB$1,$D163))=$AO$1,1,0)*VLOOKUP($Z$2,DALYs!$A$2:$MW$40,'Intervention list'!LB$195+1,0)</f>
        <v>0</v>
      </c>
      <c r="LC163" s="0" t="n">
        <f aca="false">IF(ISNUMBER(FIND(LC$1,$D163))=$AO$1,1,0)*VLOOKUP($Z$2,DALYs!$A$2:$MW$40,'Intervention list'!LC$195+1,0)</f>
        <v>0</v>
      </c>
      <c r="LD163" s="0" t="n">
        <f aca="false">IF(ISNUMBER(FIND(LD$1,$D163))=$AO$1,1,0)*VLOOKUP($Z$2,DALYs!$A$2:$MW$40,'Intervention list'!LD$195+1,0)</f>
        <v>0</v>
      </c>
      <c r="LE163" s="0" t="n">
        <f aca="false">IF(ISNUMBER(FIND(LE$1,$D163))=$AO$1,1,0)*VLOOKUP($Z$2,DALYs!$A$2:$MW$40,'Intervention list'!LE$195+1,0)</f>
        <v>0</v>
      </c>
      <c r="LF163" s="0" t="n">
        <f aca="false">IF(ISNUMBER(FIND(LF$1,$D163))=$AO$1,1,0)*VLOOKUP($Z$2,DALYs!$A$2:$MW$40,'Intervention list'!LF$195+1,0)</f>
        <v>0</v>
      </c>
      <c r="LG163" s="0" t="n">
        <f aca="false">IF(ISNUMBER(FIND(LG$1,$D163))=$AO$1,1,0)*VLOOKUP($Z$2,DALYs!$A$2:$MW$40,'Intervention list'!LG$195+1,0)</f>
        <v>0</v>
      </c>
      <c r="LH163" s="0" t="n">
        <f aca="false">IF(ISNUMBER(FIND(LH$1,$D163))=$AO$1,1,0)*VLOOKUP($Z$2,DALYs!$A$2:$MW$40,'Intervention list'!LH$195+1,0)</f>
        <v>0</v>
      </c>
      <c r="LI163" s="0" t="n">
        <f aca="false">IF(ISNUMBER(FIND(LI$1,$D163))=$AO$1,1,0)*VLOOKUP($Z$2,DALYs!$A$2:$MW$40,'Intervention list'!LI$195+1,0)</f>
        <v>0</v>
      </c>
      <c r="LJ163" s="0" t="n">
        <f aca="false">IF(ISNUMBER(FIND(LJ$1,$D163))=$AO$1,1,0)*VLOOKUP($Z$2,DALYs!$A$2:$MW$40,'Intervention list'!LJ$195+1,0)</f>
        <v>0</v>
      </c>
      <c r="LK163" s="0" t="n">
        <f aca="false">IF(ISNUMBER(FIND(LK$1,$D163))=$AO$1,1,0)*VLOOKUP($Z$2,DALYs!$A$2:$MW$40,'Intervention list'!LK$195+1,0)</f>
        <v>0</v>
      </c>
      <c r="LL163" s="0" t="n">
        <f aca="false">IF(ISNUMBER(FIND(LL$1,$D163))=$AO$1,1,0)*VLOOKUP($Z$2,DALYs!$A$2:$MW$40,'Intervention list'!LL$195+1,0)</f>
        <v>0</v>
      </c>
      <c r="LM163" s="0" t="n">
        <f aca="false">IF(ISNUMBER(FIND(LM$1,$D163))=$AO$1,1,0)*VLOOKUP($Z$2,DALYs!$A$2:$MW$40,'Intervention list'!LM$195+1,0)</f>
        <v>4288.26465479881</v>
      </c>
      <c r="LN163" s="0" t="n">
        <f aca="false">IF(ISNUMBER(FIND(LN$1,$D163))=$AO$1,1,0)*VLOOKUP($Z$2,DALYs!$A$2:$MW$40,'Intervention list'!LN$195+1,0)</f>
        <v>0</v>
      </c>
      <c r="LO163" s="0" t="n">
        <f aca="false">IF(ISNUMBER(FIND(LO$1,$D163))=$AO$1,1,0)*VLOOKUP($Z$2,DALYs!$A$2:$MW$40,'Intervention list'!LO$195+1,0)</f>
        <v>0</v>
      </c>
      <c r="LP163" s="0" t="n">
        <f aca="false">IF(ISNUMBER(FIND(LP$1,$D163))=$AO$1,1,0)*VLOOKUP($Z$2,DALYs!$A$2:$MW$40,'Intervention list'!LP$195+1,0)</f>
        <v>0</v>
      </c>
      <c r="LQ163" s="0" t="n">
        <f aca="false">IF(ISNUMBER(FIND(LQ$1,$D163))=$AO$1,1,0)*VLOOKUP($Z$2,DALYs!$A$2:$MW$40,'Intervention list'!LQ$195+1,0)</f>
        <v>0</v>
      </c>
      <c r="LR163" s="0" t="n">
        <f aca="false">IF(ISNUMBER(FIND(LR$1,$D163))=$AO$1,1,0)*VLOOKUP($Z$2,DALYs!$A$2:$MW$40,'Intervention list'!LR$195+1,0)</f>
        <v>0</v>
      </c>
      <c r="LS163" s="0" t="n">
        <f aca="false">IF(ISNUMBER(FIND(LS$1,$D163))=$AO$1,1,0)*VLOOKUP($Z$2,DALYs!$A$2:$MW$40,'Intervention list'!LS$195+1,0)</f>
        <v>0</v>
      </c>
      <c r="LT163" s="0" t="n">
        <f aca="false">IF(ISNUMBER(FIND(LT$1,$D163))=$AO$1,1,0)*VLOOKUP($Z$2,DALYs!$A$2:$MW$40,'Intervention list'!LT$195+1,0)</f>
        <v>0</v>
      </c>
      <c r="LU163" s="0" t="n">
        <f aca="false">IF(ISNUMBER(FIND(LU$1,$D163))=$AO$1,1,0)*VLOOKUP($Z$2,DALYs!$A$2:$MW$40,'Intervention list'!LU$195+1,0)</f>
        <v>0</v>
      </c>
      <c r="LV163" s="0" t="n">
        <f aca="false">IF(ISNUMBER(FIND(LV$1,$D163))=$AO$1,1,0)*VLOOKUP($Z$2,DALYs!$A$2:$MW$40,'Intervention list'!LV$195+1,0)</f>
        <v>0</v>
      </c>
      <c r="LW163" s="0" t="n">
        <f aca="false">IF(ISNUMBER(FIND(LW$1,$D163))=$AO$1,1,0)*VLOOKUP($Z$2,DALYs!$A$2:$MW$40,'Intervention list'!LW$195+1,0)</f>
        <v>0</v>
      </c>
      <c r="LX163" s="0" t="n">
        <f aca="false">IF(ISNUMBER(FIND(LX$1,$D163))=$AO$1,1,0)*VLOOKUP($Z$2,DALYs!$A$2:$MW$40,'Intervention list'!LX$195+1,0)</f>
        <v>0</v>
      </c>
      <c r="LY163" s="0" t="n">
        <f aca="false">IF(ISNUMBER(FIND(LY$1,$D163))=$AO$1,1,0)*VLOOKUP($Z$2,DALYs!$A$2:$MW$40,'Intervention list'!LY$195+1,0)</f>
        <v>0</v>
      </c>
      <c r="LZ163" s="0" t="n">
        <f aca="false">IF(ISNUMBER(FIND(LZ$1,$D163))=$AO$1,1,0)*VLOOKUP($Z$2,DALYs!$A$2:$MW$40,'Intervention list'!LZ$195+1,0)</f>
        <v>0</v>
      </c>
      <c r="MA163" s="0" t="n">
        <f aca="false">IF(ISNUMBER(FIND(MA$1,$D163))=$AO$1,1,0)*VLOOKUP($Z$2,DALYs!$A$2:$MW$40,'Intervention list'!MA$195+1,0)</f>
        <v>0</v>
      </c>
      <c r="MB163" s="0" t="n">
        <f aca="false">IF(ISNUMBER(FIND(MB$1,$D163))=$AO$1,1,0)*VLOOKUP($Z$2,DALYs!$A$2:$MW$40,'Intervention list'!MB$195+1,0)</f>
        <v>0</v>
      </c>
      <c r="MC163" s="0" t="n">
        <f aca="false">IF(ISNUMBER(FIND(MC$1,$D163))=$AO$1,1,0)*VLOOKUP($Z$2,DALYs!$A$2:$MW$40,'Intervention list'!MC$195+1,0)</f>
        <v>0</v>
      </c>
      <c r="MD163" s="0" t="n">
        <f aca="false">IF(ISNUMBER(FIND(MD$1,$D163))=$AO$1,1,0)*VLOOKUP($Z$2,DALYs!$A$2:$MW$40,'Intervention list'!MD$195+1,0)</f>
        <v>0</v>
      </c>
      <c r="ME163" s="0" t="n">
        <f aca="false">IF(ISNUMBER(FIND(ME$1,$D163))=$AO$1,1,0)*VLOOKUP($Z$2,DALYs!$A$2:$MW$40,'Intervention list'!ME$195+1,0)</f>
        <v>0</v>
      </c>
      <c r="MF163" s="0" t="n">
        <f aca="false">IF(ISNUMBER(FIND(MF$1,$D163))=$AO$1,1,0)*VLOOKUP($Z$2,DALYs!$A$2:$MW$40,'Intervention list'!MF$195+1,0)</f>
        <v>0</v>
      </c>
      <c r="MG163" s="0" t="n">
        <f aca="false">IF(ISNUMBER(FIND(MG$1,$D163))=$AO$1,1,0)*VLOOKUP($Z$2,DALYs!$A$2:$MW$40,'Intervention list'!MG$195+1,0)</f>
        <v>0</v>
      </c>
      <c r="MH163" s="0" t="n">
        <f aca="false">IF(ISNUMBER(FIND(MH$1,$D163))=$AO$1,1,0)*VLOOKUP($Z$2,DALYs!$A$2:$MW$40,'Intervention list'!MH$195+1,0)</f>
        <v>0</v>
      </c>
      <c r="MI163" s="0" t="n">
        <f aca="false">IF(ISNUMBER(FIND(MI$1,$D163))=$AO$1,1,0)*VLOOKUP($Z$2,DALYs!$A$2:$MW$40,'Intervention list'!MI$195+1,0)</f>
        <v>0</v>
      </c>
      <c r="MJ163" s="0" t="n">
        <f aca="false">IF(ISNUMBER(FIND(MJ$1,$D163))=$AO$1,1,0)*VLOOKUP($Z$2,DALYs!$A$2:$MW$40,'Intervention list'!MJ$195+1,0)</f>
        <v>0</v>
      </c>
      <c r="MK163" s="0" t="n">
        <f aca="false">IF(ISNUMBER(FIND(MK$1,$D163))=$AO$1,1,0)*VLOOKUP($Z$2,DALYs!$A$2:$MW$40,'Intervention list'!MK$195+1,0)</f>
        <v>0</v>
      </c>
      <c r="ML163" s="0" t="n">
        <f aca="false">IF(ISNUMBER(FIND(ML$1,$D163))=$AO$1,1,0)*VLOOKUP($Z$2,DALYs!$A$2:$MW$40,'Intervention list'!ML$195+1,0)</f>
        <v>0</v>
      </c>
      <c r="MM163" s="0" t="n">
        <f aca="false">IF(ISNUMBER(FIND(MM$1,$D163))=$AO$1,1,0)*VLOOKUP($Z$2,DALYs!$A$2:$MW$40,'Intervention list'!MM$195+1,0)</f>
        <v>0</v>
      </c>
      <c r="MN163" s="0" t="n">
        <f aca="false">IF(ISNUMBER(FIND(MN$1,$D163))=$AO$1,1,0)*VLOOKUP($Z$2,DALYs!$A$2:$MW$40,'Intervention list'!MN$195+1,0)</f>
        <v>0</v>
      </c>
      <c r="MO163" s="0" t="n">
        <f aca="false">IF(ISNUMBER(FIND(MO$1,$D163))=$AO$1,1,0)*VLOOKUP($Z$2,DALYs!$A$2:$MW$40,'Intervention list'!MO$195+1,0)</f>
        <v>0</v>
      </c>
      <c r="MP163" s="0" t="n">
        <f aca="false">IF(ISNUMBER(FIND(MP$1,$D163))=$AO$1,1,0)*VLOOKUP($Z$2,DALYs!$A$2:$MW$40,'Intervention list'!MP$195+1,0)</f>
        <v>0</v>
      </c>
      <c r="MQ163" s="0" t="n">
        <f aca="false">IF(ISNUMBER(FIND(MQ$1,$D163))=$AO$1,1,0)*VLOOKUP($Z$2,DALYs!$A$2:$MW$40,'Intervention list'!MQ$195+1,0)</f>
        <v>0</v>
      </c>
      <c r="MR163" s="0" t="n">
        <f aca="false">IF(ISNUMBER(FIND(MR$1,$D163))=$AO$1,1,0)*VLOOKUP($Z$2,DALYs!$A$2:$MW$40,'Intervention list'!MR$195+1,0)</f>
        <v>0</v>
      </c>
      <c r="MS163" s="0" t="n">
        <f aca="false">IF(ISNUMBER(FIND(MS$1,$D163))=$AO$1,1,0)*VLOOKUP($Z$2,DALYs!$A$2:$MW$40,'Intervention list'!MS$195+1,0)</f>
        <v>0</v>
      </c>
      <c r="MT163" s="0" t="n">
        <f aca="false">IF(ISNUMBER(FIND(MT$1,$D163))=$AO$1,1,0)*VLOOKUP($Z$2,DALYs!$A$2:$MW$40,'Intervention list'!MT$195+1,0)</f>
        <v>0</v>
      </c>
      <c r="MU163" s="0" t="n">
        <f aca="false">IF(ISNUMBER(FIND(MU$1,$D163))=$AO$1,1,0)*VLOOKUP($Z$2,DALYs!$A$2:$MW$40,'Intervention list'!MU$195+1,0)</f>
        <v>0</v>
      </c>
      <c r="MV163" s="0" t="n">
        <f aca="false">IF(ISNUMBER(FIND(MV$1,$D163))=$AO$1,1,0)*VLOOKUP($Z$2,DALYs!$A$2:$MW$40,'Intervention list'!MV$195+1,0)</f>
        <v>0</v>
      </c>
      <c r="MW163" s="0" t="n">
        <f aca="false">IF(ISNUMBER(FIND(MW$1,$D163))=$AO$1,1,0)*VLOOKUP($Z$2,DALYs!$A$2:$MW$40,'Intervention list'!MW$195+1,0)</f>
        <v>0</v>
      </c>
      <c r="MX163" s="0" t="n">
        <f aca="false">IF(ISNUMBER(FIND(MX$1,$D163))=$AO$1,1,0)*VLOOKUP($Z$2,DALYs!$A$2:$MW$40,'Intervention list'!MX$195+1,0)</f>
        <v>0</v>
      </c>
      <c r="MY163" s="0" t="n">
        <f aca="false">IF(ISNUMBER(FIND(MY$1,$D163))=$AO$1,1,0)*VLOOKUP($Z$2,DALYs!$A$2:$MW$40,'Intervention list'!MY$195+1,0)</f>
        <v>0</v>
      </c>
      <c r="MZ163" s="0" t="n">
        <f aca="false">IF(ISNUMBER(FIND(MZ$1,$D163))=$AO$1,1,0)*VLOOKUP($Z$2,DALYs!$A$2:$MW$40,'Intervention list'!MZ$195+1,0)</f>
        <v>0</v>
      </c>
      <c r="NA163" s="0" t="n">
        <f aca="false">IF(ISNUMBER(FIND(NA$1,$D163))=$AO$1,1,0)*VLOOKUP($Z$2,DALYs!$A$2:$MW$40,'Intervention list'!NA$195+1,0)</f>
        <v>0</v>
      </c>
      <c r="NB163" s="0" t="n">
        <f aca="false">IF(ISNUMBER(FIND(NB$1,$D163))=$AO$1,1,0)*VLOOKUP($Z$2,DALYs!$A$2:$MW$40,'Intervention list'!NB$195+1,0)</f>
        <v>0</v>
      </c>
      <c r="NC163" s="0" t="n">
        <f aca="false">IF(ISNUMBER(FIND(NC$1,$D163))=$AO$1,1,0)*VLOOKUP($Z$2,DALYs!$A$2:$MW$40,'Intervention list'!NC$195+1,0)</f>
        <v>0</v>
      </c>
      <c r="ND163" s="0" t="n">
        <f aca="false">IF(ISNUMBER(FIND(ND$1,$D163))=$AO$1,1,0)*VLOOKUP($Z$2,DALYs!$A$2:$MW$40,'Intervention list'!ND$195+1,0)</f>
        <v>0</v>
      </c>
      <c r="NE163" s="0" t="n">
        <f aca="false">IF(ISNUMBER(FIND(NE$1,$D163))=$AO$1,1,0)*VLOOKUP($Z$2,DALYs!$A$2:$MW$40,'Intervention list'!NE$195+1,0)</f>
        <v>0</v>
      </c>
      <c r="NF163" s="0" t="n">
        <f aca="false">IF(ISNUMBER(FIND(NF$1,$D163))=$AO$1,1,0)*VLOOKUP($Z$2,DALYs!$A$2:$MW$40,'Intervention list'!NF$195+1,0)</f>
        <v>0</v>
      </c>
      <c r="NG163" s="0" t="n">
        <f aca="false">IF(ISNUMBER(FIND(NG$1,$D163))=$AO$1,1,0)*VLOOKUP($Z$2,DALYs!$A$2:$MW$40,'Intervention list'!NG$195+1,0)</f>
        <v>0</v>
      </c>
      <c r="NH163" s="0" t="n">
        <f aca="false">IF(ISNUMBER(FIND(NH$1,$D163))=$AO$1,1,0)*VLOOKUP($Z$2,DALYs!$A$2:$MW$40,'Intervention list'!NH$195+1,0)</f>
        <v>0</v>
      </c>
      <c r="NI163" s="0" t="n">
        <f aca="false">IF(ISNUMBER(FIND(NI$1,$D163))=$AO$1,1,0)*VLOOKUP($Z$2,DALYs!$A$2:$MW$40,'Intervention list'!NI$195+1,0)</f>
        <v>0</v>
      </c>
      <c r="NJ163" s="0" t="n">
        <f aca="false">IF(ISNUMBER(FIND(NJ$1,$D163))=$AO$1,1,0)*VLOOKUP($Z$2,DALYs!$A$2:$MW$40,'Intervention list'!NJ$195+1,0)</f>
        <v>0</v>
      </c>
      <c r="NK163" s="0" t="n">
        <f aca="false">IF(ISNUMBER(FIND(NK$1,$D163))=$AO$1,1,0)*VLOOKUP($Z$2,DALYs!$A$2:$MW$40,'Intervention list'!NK$195+1,0)</f>
        <v>0</v>
      </c>
      <c r="NL163" s="0" t="n">
        <f aca="false">IF(ISNUMBER(FIND(NL$1,$D163))=$AO$1,1,0)*VLOOKUP($Z$2,DALYs!$A$2:$MW$40,'Intervention list'!NL$195+1,0)</f>
        <v>0</v>
      </c>
      <c r="NM163" s="0" t="n">
        <f aca="false">IF(ISNUMBER(FIND(NM$1,$D163))=$AO$1,1,0)*VLOOKUP($Z$2,DALYs!$A$2:$MW$40,'Intervention list'!NM$195+1,0)</f>
        <v>0</v>
      </c>
      <c r="NN163" s="0" t="n">
        <f aca="false">IF(ISNUMBER(FIND(NN$1,$D163))=$AO$1,1,0)*VLOOKUP($Z$2,DALYs!$A$2:$MW$40,'Intervention list'!NN$195+1,0)</f>
        <v>0</v>
      </c>
      <c r="NO163" s="0" t="n">
        <f aca="false">IF(ISNUMBER(FIND(NO$1,$D163))=$AO$1,1,0)*VLOOKUP($Z$2,DALYs!$A$2:$MW$40,'Intervention list'!NO$195+1,0)</f>
        <v>0</v>
      </c>
      <c r="NP163" s="0" t="n">
        <f aca="false">IF(ISNUMBER(FIND(NP$1,$D163))=$AO$1,1,0)*VLOOKUP($Z$2,DALYs!$A$2:$MW$40,'Intervention list'!NP$195+1,0)</f>
        <v>0</v>
      </c>
      <c r="NQ163" s="0" t="n">
        <f aca="false">IF(ISNUMBER(FIND(NQ$1,$D163))=$AO$1,1,0)*VLOOKUP($Z$2,DALYs!$A$2:$MW$40,'Intervention list'!NQ$195+1,0)</f>
        <v>0</v>
      </c>
      <c r="NR163" s="0" t="n">
        <f aca="false">IF(ISNUMBER(FIND(NR$1,$D163))=$AO$1,1,0)*VLOOKUP($Z$2,DALYs!$A$2:$MW$40,'Intervention list'!NR$195+1,0)</f>
        <v>0</v>
      </c>
      <c r="NS163" s="0" t="n">
        <f aca="false">IF(ISNUMBER(FIND(NS$1,$D163))=$AO$1,1,0)*VLOOKUP($Z$2,DALYs!$A$2:$MW$40,'Intervention list'!NS$195+1,0)</f>
        <v>0</v>
      </c>
      <c r="NT163" s="0" t="n">
        <f aca="false">IF(ISNUMBER(FIND(NT$1,$D163))=$AO$1,1,0)*VLOOKUP($Z$2,DALYs!$A$2:$MW$40,'Intervention list'!NT$195+1,0)</f>
        <v>0</v>
      </c>
      <c r="NU163" s="0" t="n">
        <f aca="false">IF(ISNUMBER(FIND(NU$1,$D163))=$AO$1,1,0)*VLOOKUP($Z$2,DALYs!$A$2:$MW$40,'Intervention list'!NU$195+1,0)</f>
        <v>0</v>
      </c>
      <c r="NV163" s="0" t="n">
        <f aca="false">IF(ISNUMBER(FIND(NV$1,$D163))=$AO$1,1,0)*VLOOKUP($Z$2,DALYs!$A$2:$MW$40,'Intervention list'!NV$195+1,0)</f>
        <v>0</v>
      </c>
      <c r="NW163" s="0" t="n">
        <f aca="false">IF(ISNUMBER(FIND(NW$1,$D163))=$AO$1,1,0)*VLOOKUP($Z$2,DALYs!$A$2:$MW$40,'Intervention list'!NW$195+1,0)</f>
        <v>470.549777743455</v>
      </c>
      <c r="NX163" s="0" t="n">
        <f aca="false">IF(ISNUMBER(FIND(NX$1,$D163))=$AO$1,1,0)*VLOOKUP($Z$2,DALYs!$A$2:$MW$40,'Intervention list'!NX$195+1,0)</f>
        <v>0</v>
      </c>
      <c r="NY163" s="0" t="n">
        <f aca="false">IF(ISNUMBER(FIND(NY$1,$D163))=$AO$1,1,0)*VLOOKUP($Z$2,DALYs!$A$2:$MW$40,'Intervention list'!NY$195+1,0)</f>
        <v>0</v>
      </c>
      <c r="NZ163" s="0" t="n">
        <f aca="false">IF(ISNUMBER(FIND(NZ$1,$D163))=$AO$1,1,0)*VLOOKUP($Z$2,DALYs!$A$2:$MW$40,'Intervention list'!NZ$195+1,0)</f>
        <v>0</v>
      </c>
      <c r="OA163" s="0" t="n">
        <f aca="false">IF(ISNUMBER(FIND(OA$1,$D163))=$AO$1,1,0)*VLOOKUP($Z$2,DALYs!$A$2:$MW$40,'Intervention list'!OA$195+1,0)</f>
        <v>0</v>
      </c>
      <c r="OB163" s="0" t="n">
        <f aca="false">IF(ISNUMBER(FIND(OB$1,$D163))=$AO$1,1,0)*VLOOKUP($Z$2,DALYs!$A$2:$MW$40,'Intervention list'!OB$195+1,0)</f>
        <v>0</v>
      </c>
      <c r="OC163" s="0" t="n">
        <f aca="false">IF(ISNUMBER(FIND(OC$1,$D163))=$AO$1,1,0)*VLOOKUP($Z$2,DALYs!$A$2:$MW$40,'Intervention list'!OC$195+1,0)</f>
        <v>0</v>
      </c>
      <c r="OD163" s="0" t="n">
        <f aca="false">IF(ISNUMBER(FIND(OD$1,$D163))=$AO$1,1,0)*VLOOKUP($Z$2,DALYs!$A$2:$MW$40,'Intervention list'!OD$195+1,0)</f>
        <v>0</v>
      </c>
      <c r="OE163" s="0" t="n">
        <f aca="false">IF(ISNUMBER(FIND(OE$1,$D163))=$AO$1,1,0)*VLOOKUP($Z$2,DALYs!$A$2:$MW$40,'Intervention list'!OE$195+1,0)</f>
        <v>0</v>
      </c>
      <c r="OF163" s="0" t="n">
        <f aca="false">IF(ISNUMBER(FIND(OF$1,$D163))=$AO$1,1,0)*VLOOKUP($Z$2,DALYs!$A$2:$MW$40,'Intervention list'!OF$195+1,0)</f>
        <v>0</v>
      </c>
      <c r="OG163" s="0" t="n">
        <f aca="false">IF(ISNUMBER(FIND(OG$1,$D163))=$AO$1,1,0)*VLOOKUP($Z$2,DALYs!$A$2:$MW$40,'Intervention list'!OG$195+1,0)</f>
        <v>0</v>
      </c>
      <c r="OH163" s="0" t="n">
        <f aca="false">IF(ISNUMBER(FIND(OH$1,$D163))=$AO$1,1,0)*VLOOKUP($Z$2,DALYs!$A$2:$MW$40,'Intervention list'!OH$195+1,0)</f>
        <v>0</v>
      </c>
      <c r="OI163" s="0" t="n">
        <f aca="false">IF(ISNUMBER(FIND(OI$1,$D163))=$AO$1,1,0)*VLOOKUP($Z$2,DALYs!$A$2:$MW$40,'Intervention list'!OI$195+1,0)</f>
        <v>0</v>
      </c>
      <c r="OJ163" s="0" t="n">
        <f aca="false">IF(ISNUMBER(FIND(OJ$1,$D163))=$AO$1,1,0)*VLOOKUP($Z$2,DALYs!$A$2:$MW$40,'Intervention list'!OJ$195+1,0)</f>
        <v>0</v>
      </c>
      <c r="OK163" s="0" t="n">
        <f aca="false">IF(ISNUMBER(FIND(OK$1,$D163))=$AO$1,1,0)*VLOOKUP($Z$2,DALYs!$A$2:$MW$40,'Intervention list'!OK$195+1,0)</f>
        <v>0</v>
      </c>
      <c r="OL163" s="0" t="n">
        <f aca="false">IF(ISNUMBER(FIND(OL$1,$D163))=$AO$1,1,0)*VLOOKUP($Z$2,DALYs!$A$2:$MW$40,'Intervention list'!OL$195+1,0)</f>
        <v>0</v>
      </c>
      <c r="OM163" s="0" t="n">
        <f aca="false">IF(ISNUMBER(FIND(OM$1,$D163))=$AO$1,1,0)*VLOOKUP($Z$2,DALYs!$A$2:$MW$40,'Intervention list'!OM$195+1,0)</f>
        <v>0</v>
      </c>
      <c r="ON163" s="0" t="n">
        <f aca="false">IF(ISNUMBER(FIND(ON$1,$D163))=$AO$1,1,0)*VLOOKUP($Z$2,DALYs!$A$2:$MW$40,'Intervention list'!ON$195+1,0)</f>
        <v>0</v>
      </c>
      <c r="OO163" s="0" t="n">
        <f aca="false">IF(ISNUMBER(FIND(OO$1,$D163))=$AO$1,1,0)*VLOOKUP($Z$2,DALYs!$A$2:$MW$40,'Intervention list'!OO$195+1,0)</f>
        <v>0</v>
      </c>
      <c r="OP163" s="0" t="n">
        <f aca="false">IF(ISNUMBER(FIND(OP$1,$D163))=$AO$1,1,0)*VLOOKUP($Z$2,DALYs!$A$2:$MW$40,'Intervention list'!OP$195+1,0)</f>
        <v>0</v>
      </c>
      <c r="OQ163" s="0" t="n">
        <f aca="false">IF(ISNUMBER(FIND(OQ$1,$D163))=$AO$1,1,0)*VLOOKUP($Z$2,DALYs!$A$2:$MW$40,'Intervention list'!OQ$195+1,0)</f>
        <v>0</v>
      </c>
      <c r="OR163" s="0" t="n">
        <f aca="false">IF(ISNUMBER(FIND(OR$1,$D163))=$AO$1,1,0)*VLOOKUP($Z$2,DALYs!$A$2:$MW$40,'Intervention list'!OR$195+1,0)</f>
        <v>0</v>
      </c>
      <c r="OS163" s="0" t="n">
        <f aca="false">IF(ISNUMBER(FIND(OS$1,$D163))=$AO$1,1,0)*VLOOKUP($Z$2,DALYs!$A$2:$MW$40,'Intervention list'!OS$195+1,0)</f>
        <v>0</v>
      </c>
      <c r="OT163" s="0" t="n">
        <f aca="false">IF(ISNUMBER(FIND(OT$1,$D163))=$AO$1,1,0)*VLOOKUP($Z$2,DALYs!$A$2:$MW$40,'Intervention list'!OT$195+1,0)</f>
        <v>0</v>
      </c>
      <c r="OU163" s="0" t="n">
        <f aca="false">IF(ISNUMBER(FIND(OU$1,$D163))=$AO$1,1,0)*VLOOKUP($Z$2,DALYs!$A$2:$MW$40,'Intervention list'!OU$195+1,0)</f>
        <v>0</v>
      </c>
      <c r="OV163" s="0" t="n">
        <f aca="false">IF(ISNUMBER(FIND(OV$1,$D163))=$AO$1,1,0)*VLOOKUP($Z$2,DALYs!$A$2:$MW$40,'Intervention list'!OV$195+1,0)</f>
        <v>0</v>
      </c>
      <c r="OW163" s="0" t="n">
        <f aca="false">IF(ISNUMBER(FIND(OW$1,$D163))=$AO$1,1,0)*VLOOKUP($Z$2,DALYs!$A$2:$MW$40,'Intervention list'!OW$195+1,0)</f>
        <v>0</v>
      </c>
      <c r="OX163" s="0" t="n">
        <f aca="false">IF(ISNUMBER(FIND(OX$1,$D163))=$AO$1,1,0)*VLOOKUP($Z$2,DALYs!$A$2:$MW$40,'Intervention list'!OX$195+1,0)</f>
        <v>0</v>
      </c>
    </row>
    <row r="164" customFormat="false" ht="15.75" hidden="false" customHeight="false" outlineLevel="0" collapsed="false">
      <c r="A164" s="6" t="s">
        <v>318</v>
      </c>
      <c r="B164" s="6" t="s">
        <v>282</v>
      </c>
      <c r="C164" s="26" t="s">
        <v>313</v>
      </c>
      <c r="D164" s="7" t="s">
        <v>319</v>
      </c>
      <c r="E164" s="7" t="str">
        <f aca="false">SUBSTITUTE(D164,0.2,X164)</f>
        <v>Maternal abortion and miscarriage: 0.1</v>
      </c>
      <c r="F164" s="0" t="s">
        <v>40</v>
      </c>
      <c r="G164" s="8" t="n">
        <v>161.221248957112</v>
      </c>
      <c r="H164" s="9" t="n">
        <v>0</v>
      </c>
      <c r="I164" s="9" t="n">
        <f aca="false">IF(H164="","",(H164*(VLOOKUP($Z$2,Worksheet,11,0)^4)))</f>
        <v>0</v>
      </c>
      <c r="J164" s="9" t="n">
        <f aca="false">IF(I164="","",I164*VLOOKUP($Z$2,Worksheet,12,0))</f>
        <v>0</v>
      </c>
      <c r="K164" s="9" t="n">
        <f aca="false">IF(I164="","",I164*VLOOKUP($Z$2, Worksheet, 13, 0))</f>
        <v>0</v>
      </c>
      <c r="L164" s="9" t="n">
        <f aca="false">IF(J164="",VLOOKUP($Z$2, Worksheet, 14, 0),J164)</f>
        <v>0</v>
      </c>
      <c r="M164" s="9" t="n">
        <f aca="false">IF(L164&lt;VLOOKUP($Z$2,'Country sheet'!$A$3:$P$41,15,0), VLOOKUP($Z$2,'Country sheet'!$A$3:$P$41,15,0), L164)/0.7</f>
        <v>66.2083230214262</v>
      </c>
      <c r="N164" s="27" t="n">
        <f aca="false">IFERROR(IF(AC164=$AO$1,VLOOKUP(F164,AO$42:AX$46,MATCH(AC$1,AP$41:AX$41,0)+1,0)/COUNTIFS($F$2:$F$194,$F164,$AC$2:$AC$194,$AO$1),0),0) + IFERROR(IF(AD164=$AO$1,VLOOKUP(F164,AO$42:AX$46,MATCH(AD$1,AP$41:AX$41,0)+1,0)/COUNTIFS($F$2:$F$194,$F164,$AD$2:$AD$194,$AO$1),0),0) + IFERROR(IF(AE164=$AO$1,VLOOKUP(F164,AO$42:AX$46,MATCH(AE$1,AP$41:AX$41,0)+1,0)/COUNTIFS($F$2:$F$194,$F164,$AE$2:$AE$194,$AO$1),0),0) + IFERROR(IF(AF164=$AO$1,VLOOKUP(F164,AO$42:AX$46,MATCH(AF$1,AP$41:AX$41,0)+1,0)/COUNTIFS($F$2:$F$194,$F164,$AF$2:$AF$194,$AO$1),0),0) + IFERROR(IF(AG164=$AO$1,VLOOKUP(F164,AO$42:AX$46,MATCH(AG$1,AP$41:AX$41,0)+1,0)/COUNTIFS($F$2:$F$194,$F164,$AG$2:$AG$194,$AO$1),0),0) + IFERROR(IF(AH164=$AO$1,VLOOKUP(F164,AO$42:AX$46,MATCH(AH$1,AP$41:AX$41,0)+1,0)/COUNTIFS($F$2:$F$194,$F164,$AH$2:$AH$194,$AO$1),0),0) + IFERROR(IF(AI164=$AO$1,VLOOKUP(F164,AO$42:AX$46,MATCH(AI$1,AP$41:AX$41,0)+1,0)/COUNTIFS($F$2:$F$194,$F164,$AI$2:$AI$194,$AO$1),0),0) + IFERROR(IF(AJ164=$AO$1,VLOOKUP(F164,AO$42:AX$46,MATCH(AJ$1,AP$41:AX$41,0)+1,0)/COUNTIFS($F$2:$F$194,$F164,$AJ$2:$AJ$194,$AO$1),0),0) + IFERROR(IF(AK164=$AO$1,VLOOKUP(F164,AO$42:AX$46,MATCH(AK$1,AP$41:AX$41,0)+1,0)/COUNTIFS($F$2:$F$194,$F164,$AK$2:$AK$194,$AO$1),0),0)</f>
        <v>0</v>
      </c>
      <c r="O164" s="9" t="n">
        <v>3</v>
      </c>
      <c r="P164" s="9" t="n">
        <v>1</v>
      </c>
      <c r="Q164" s="0" t="n">
        <f aca="false">SUM(BC164:OX164)</f>
        <v>6167.59428806776</v>
      </c>
      <c r="R164" s="0" t="n">
        <f aca="false">IF(VLOOKUP($Z$2,CET!$A$4:$L$42,12,0)="Low income",_xlfn.IFS(S164=0.2,0.1,S164=0.1,0.05,S164=0.5,0.4,S164=0.35,0.25),S164)</f>
        <v>0.5</v>
      </c>
      <c r="S164" s="0" t="n">
        <v>0.5</v>
      </c>
      <c r="T164" s="0" t="n">
        <v>0.8</v>
      </c>
      <c r="U164" s="0" t="n">
        <f aca="false">N164/M164</f>
        <v>0</v>
      </c>
      <c r="V164" s="0" t="n">
        <f aca="false">IFERROR(U164/Q164,0)</f>
        <v>0</v>
      </c>
      <c r="W164" s="0" t="n">
        <f aca="false">(T164/R164)*V164</f>
        <v>0</v>
      </c>
      <c r="X164" s="28" t="n">
        <f aca="false">IF(W164=0,0,IF(W164&lt;=0.8,IF(W164&lt;0.05,0.05,W164),0.8))</f>
        <v>0</v>
      </c>
      <c r="Y164" s="28"/>
      <c r="AC164" s="34" t="n">
        <f aca="false">ISNUMBER(FIND(AC$1,$C164))</f>
        <v>0</v>
      </c>
      <c r="AD164" s="33" t="n">
        <f aca="false">ISNUMBER(FIND(AD$1,$C164))</f>
        <v>0</v>
      </c>
      <c r="AE164" s="33" t="n">
        <f aca="false">ISNUMBER(FIND(AE$1,$C164))</f>
        <v>0</v>
      </c>
      <c r="AF164" s="33" t="n">
        <f aca="false">ISNUMBER(FIND(AF$1,$C164))</f>
        <v>0</v>
      </c>
      <c r="AG164" s="33" t="n">
        <f aca="false">ISNUMBER(FIND(AG$1,$C164))</f>
        <v>0</v>
      </c>
      <c r="AH164" s="33" t="n">
        <f aca="false">ISNUMBER(FIND(AH$1,$C164))</f>
        <v>0</v>
      </c>
      <c r="AI164" s="33" t="n">
        <f aca="false">ISNUMBER(FIND(AI$1,$C164))</f>
        <v>0</v>
      </c>
      <c r="AJ164" s="33" t="n">
        <f aca="false">ISNUMBER(FIND(AJ$1,$C164))</f>
        <v>0</v>
      </c>
      <c r="AK164" s="35" t="n">
        <f aca="false">ISNUMBER(FIND(AK$1,$C164))</f>
        <v>0</v>
      </c>
      <c r="AL164" s="6"/>
      <c r="AM164" s="33"/>
      <c r="AZ164" s="36"/>
      <c r="BC164" s="0" t="n">
        <f aca="false">IF(ISNUMBER(FIND(BC$1,$D164))=$AO$1,1,0)*VLOOKUP($Z$2,DALYs!$A$2:$MW$40,'Intervention list'!BC$195+1,0)</f>
        <v>0</v>
      </c>
      <c r="BD164" s="0" t="n">
        <f aca="false">IF(ISNUMBER(FIND(BD$1,$D164))=$AO$1,1,0)*VLOOKUP($Z$2,DALYs!$A$2:$MW$40,'Intervention list'!BD$195+1,0)</f>
        <v>0</v>
      </c>
      <c r="BE164" s="0" t="n">
        <f aca="false">IF(ISNUMBER(FIND(BE$1,$D164))=$AO$1,1,0)*VLOOKUP($Z$2,DALYs!$A$2:$MW$40,'Intervention list'!BE$195+1,0)</f>
        <v>0</v>
      </c>
      <c r="BF164" s="0" t="n">
        <f aca="false">IF(ISNUMBER(FIND(BF$1,$D164))=$AO$1,1,0)*VLOOKUP($Z$2,DALYs!$A$2:$MW$40,'Intervention list'!BF$195+1,0)</f>
        <v>0</v>
      </c>
      <c r="BG164" s="0" t="n">
        <f aca="false">IF(ISNUMBER(FIND(BG$1,$D164))=$AO$1,1,0)*VLOOKUP($Z$2,DALYs!$A$2:$MW$40,'Intervention list'!BG$195+1,0)</f>
        <v>0</v>
      </c>
      <c r="BH164" s="0" t="n">
        <f aca="false">IF(ISNUMBER(FIND(BH$1,$D164))=$AO$1,1,0)*VLOOKUP($Z$2,DALYs!$A$2:$MW$40,'Intervention list'!BH$195+1,0)</f>
        <v>0</v>
      </c>
      <c r="BI164" s="0" t="n">
        <f aca="false">IF(ISNUMBER(FIND(BI$1,$D164))=$AO$1,1,0)*VLOOKUP($Z$2,DALYs!$A$2:$MW$40,'Intervention list'!BI$195+1,0)</f>
        <v>0</v>
      </c>
      <c r="BJ164" s="0" t="n">
        <f aca="false">IF(ISNUMBER(FIND(BJ$1,$D164))=$AO$1,1,0)*VLOOKUP($Z$2,DALYs!$A$2:$MW$40,'Intervention list'!BJ$195+1,0)</f>
        <v>0</v>
      </c>
      <c r="BK164" s="0" t="n">
        <f aca="false">IF(ISNUMBER(FIND(BK$1,$D164))=$AO$1,1,0)*VLOOKUP($Z$2,DALYs!$A$2:$MW$40,'Intervention list'!BK$195+1,0)</f>
        <v>0</v>
      </c>
      <c r="BL164" s="0" t="n">
        <f aca="false">IF(ISNUMBER(FIND(BL$1,$D164))=$AO$1,1,0)*VLOOKUP($Z$2,DALYs!$A$2:$MW$40,'Intervention list'!BL$195+1,0)</f>
        <v>0</v>
      </c>
      <c r="BM164" s="0" t="n">
        <f aca="false">IF(ISNUMBER(FIND(BM$1,$D164))=$AO$1,1,0)*VLOOKUP($Z$2,DALYs!$A$2:$MW$40,'Intervention list'!BM$195+1,0)</f>
        <v>0</v>
      </c>
      <c r="BN164" s="0" t="n">
        <f aca="false">IF(ISNUMBER(FIND(BN$1,$D164))=$AO$1,1,0)*VLOOKUP($Z$2,DALYs!$A$2:$MW$40,'Intervention list'!BN$195+1,0)</f>
        <v>0</v>
      </c>
      <c r="BO164" s="0" t="n">
        <f aca="false">IF(ISNUMBER(FIND(BO$1,$D164))=$AO$1,1,0)*VLOOKUP($Z$2,DALYs!$A$2:$MW$40,'Intervention list'!BO$195+1,0)</f>
        <v>0</v>
      </c>
      <c r="BP164" s="0" t="n">
        <f aca="false">IF(ISNUMBER(FIND(BP$1,$D164))=$AO$1,1,0)*VLOOKUP($Z$2,DALYs!$A$2:$MW$40,'Intervention list'!BP$195+1,0)</f>
        <v>0</v>
      </c>
      <c r="BQ164" s="0" t="n">
        <f aca="false">IF(ISNUMBER(FIND(BQ$1,$D164))=$AO$1,1,0)*VLOOKUP($Z$2,DALYs!$A$2:$MW$40,'Intervention list'!BQ$195+1,0)</f>
        <v>0</v>
      </c>
      <c r="BR164" s="0" t="n">
        <f aca="false">IF(ISNUMBER(FIND(BR$1,$D164))=$AO$1,1,0)*VLOOKUP($Z$2,DALYs!$A$2:$MW$40,'Intervention list'!BR$195+1,0)</f>
        <v>0</v>
      </c>
      <c r="BS164" s="0" t="n">
        <f aca="false">IF(ISNUMBER(FIND(BS$1,$D164))=$AO$1,1,0)*VLOOKUP($Z$2,DALYs!$A$2:$MW$40,'Intervention list'!BS$195+1,0)</f>
        <v>0</v>
      </c>
      <c r="BT164" s="0" t="n">
        <f aca="false">IF(ISNUMBER(FIND(BT$1,$D164))=$AO$1,1,0)*VLOOKUP($Z$2,DALYs!$A$2:$MW$40,'Intervention list'!BT$195+1,0)</f>
        <v>0</v>
      </c>
      <c r="BU164" s="0" t="n">
        <f aca="false">IF(ISNUMBER(FIND(BU$1,$D164))=$AO$1,1,0)*VLOOKUP($Z$2,DALYs!$A$2:$MW$40,'Intervention list'!BU$195+1,0)</f>
        <v>0</v>
      </c>
      <c r="BV164" s="0" t="n">
        <f aca="false">IF(ISNUMBER(FIND(BV$1,$D164))=$AO$1,1,0)*VLOOKUP($Z$2,DALYs!$A$2:$MW$40,'Intervention list'!BV$195+1,0)</f>
        <v>0</v>
      </c>
      <c r="BW164" s="0" t="n">
        <f aca="false">IF(ISNUMBER(FIND(BW$1,$D164))=$AO$1,1,0)*VLOOKUP($Z$2,DALYs!$A$2:$MW$40,'Intervention list'!BW$195+1,0)</f>
        <v>0</v>
      </c>
      <c r="BX164" s="0" t="n">
        <f aca="false">IF(ISNUMBER(FIND(BX$1,$D164))=$AO$1,1,0)*VLOOKUP($Z$2,DALYs!$A$2:$MW$40,'Intervention list'!BX$195+1,0)</f>
        <v>0</v>
      </c>
      <c r="BY164" s="0" t="n">
        <f aca="false">IF(ISNUMBER(FIND(BY$1,$D164))=$AO$1,1,0)*VLOOKUP($Z$2,DALYs!$A$2:$MW$40,'Intervention list'!BY$195+1,0)</f>
        <v>0</v>
      </c>
      <c r="BZ164" s="0" t="n">
        <f aca="false">IF(ISNUMBER(FIND(BZ$1,$D164))=$AO$1,1,0)*VLOOKUP($Z$2,DALYs!$A$2:$MW$40,'Intervention list'!BZ$195+1,0)</f>
        <v>0</v>
      </c>
      <c r="CA164" s="0" t="n">
        <f aca="false">IF(ISNUMBER(FIND(CA$1,$D164))=$AO$1,1,0)*VLOOKUP($Z$2,DALYs!$A$2:$MW$40,'Intervention list'!CA$195+1,0)</f>
        <v>0</v>
      </c>
      <c r="CB164" s="0" t="n">
        <f aca="false">IF(ISNUMBER(FIND(CB$1,$D164))=$AO$1,1,0)*VLOOKUP($Z$2,DALYs!$A$2:$MW$40,'Intervention list'!CB$195+1,0)</f>
        <v>0</v>
      </c>
      <c r="CC164" s="0" t="n">
        <f aca="false">IF(ISNUMBER(FIND(CC$1,$D164))=$AO$1,1,0)*VLOOKUP($Z$2,DALYs!$A$2:$MW$40,'Intervention list'!CC$195+1,0)</f>
        <v>0</v>
      </c>
      <c r="CD164" s="0" t="n">
        <f aca="false">IF(ISNUMBER(FIND(CD$1,$D164))=$AO$1,1,0)*VLOOKUP($Z$2,DALYs!$A$2:$MW$40,'Intervention list'!CD$195+1,0)</f>
        <v>0</v>
      </c>
      <c r="CE164" s="0" t="n">
        <f aca="false">IF(ISNUMBER(FIND(CE$1,$D164))=$AO$1,1,0)*VLOOKUP($Z$2,DALYs!$A$2:$MW$40,'Intervention list'!CE$195+1,0)</f>
        <v>0</v>
      </c>
      <c r="CF164" s="0" t="n">
        <f aca="false">IF(ISNUMBER(FIND(CF$1,$D164))=$AO$1,1,0)*VLOOKUP($Z$2,DALYs!$A$2:$MW$40,'Intervention list'!CF$195+1,0)</f>
        <v>0</v>
      </c>
      <c r="CG164" s="0" t="n">
        <f aca="false">IF(ISNUMBER(FIND(CG$1,$D164))=$AO$1,1,0)*VLOOKUP($Z$2,DALYs!$A$2:$MW$40,'Intervention list'!CG$195+1,0)</f>
        <v>0</v>
      </c>
      <c r="CH164" s="0" t="n">
        <f aca="false">IF(ISNUMBER(FIND(CH$1,$D164))=$AO$1,1,0)*VLOOKUP($Z$2,DALYs!$A$2:$MW$40,'Intervention list'!CH$195+1,0)</f>
        <v>0</v>
      </c>
      <c r="CI164" s="0" t="n">
        <f aca="false">IF(ISNUMBER(FIND(CI$1,$D164))=$AO$1,1,0)*VLOOKUP($Z$2,DALYs!$A$2:$MW$40,'Intervention list'!CI$195+1,0)</f>
        <v>0</v>
      </c>
      <c r="CJ164" s="0" t="n">
        <f aca="false">IF(ISNUMBER(FIND(CJ$1,$D164))=$AO$1,1,0)*VLOOKUP($Z$2,DALYs!$A$2:$MW$40,'Intervention list'!CJ$195+1,0)</f>
        <v>0</v>
      </c>
      <c r="CK164" s="0" t="n">
        <f aca="false">IF(ISNUMBER(FIND(CK$1,$D164))=$AO$1,1,0)*VLOOKUP($Z$2,DALYs!$A$2:$MW$40,'Intervention list'!CK$195+1,0)</f>
        <v>0</v>
      </c>
      <c r="CL164" s="0" t="n">
        <f aca="false">IF(ISNUMBER(FIND(CL$1,$D164))=$AO$1,1,0)*VLOOKUP($Z$2,DALYs!$A$2:$MW$40,'Intervention list'!CL$195+1,0)</f>
        <v>0</v>
      </c>
      <c r="CM164" s="0" t="n">
        <f aca="false">IF(ISNUMBER(FIND(CM$1,$D164))=$AO$1,1,0)*VLOOKUP($Z$2,DALYs!$A$2:$MW$40,'Intervention list'!CM$195+1,0)</f>
        <v>0</v>
      </c>
      <c r="CN164" s="0" t="n">
        <f aca="false">IF(ISNUMBER(FIND(CN$1,$D164))=$AO$1,1,0)*VLOOKUP($Z$2,DALYs!$A$2:$MW$40,'Intervention list'!CN$195+1,0)</f>
        <v>0</v>
      </c>
      <c r="CO164" s="0" t="n">
        <f aca="false">IF(ISNUMBER(FIND(CO$1,$D164))=$AO$1,1,0)*VLOOKUP($Z$2,DALYs!$A$2:$MW$40,'Intervention list'!CO$195+1,0)</f>
        <v>0</v>
      </c>
      <c r="CP164" s="0" t="n">
        <f aca="false">IF(ISNUMBER(FIND(CP$1,$D164))=$AO$1,1,0)*VLOOKUP($Z$2,DALYs!$A$2:$MW$40,'Intervention list'!CP$195+1,0)</f>
        <v>0</v>
      </c>
      <c r="CQ164" s="0" t="n">
        <f aca="false">IF(ISNUMBER(FIND(CQ$1,$D164))=$AO$1,1,0)*VLOOKUP($Z$2,DALYs!$A$2:$MW$40,'Intervention list'!CQ$195+1,0)</f>
        <v>0</v>
      </c>
      <c r="CR164" s="0" t="n">
        <f aca="false">IF(ISNUMBER(FIND(CR$1,$D164))=$AO$1,1,0)*VLOOKUP($Z$2,DALYs!$A$2:$MW$40,'Intervention list'!CR$195+1,0)</f>
        <v>0</v>
      </c>
      <c r="CS164" s="0" t="n">
        <f aca="false">IF(ISNUMBER(FIND(CS$1,$D164))=$AO$1,1,0)*VLOOKUP($Z$2,DALYs!$A$2:$MW$40,'Intervention list'!CS$195+1,0)</f>
        <v>0</v>
      </c>
      <c r="CT164" s="0" t="n">
        <f aca="false">IF(ISNUMBER(FIND(CT$1,$D164))=$AO$1,1,0)*VLOOKUP($Z$2,DALYs!$A$2:$MW$40,'Intervention list'!CT$195+1,0)</f>
        <v>0</v>
      </c>
      <c r="CU164" s="0" t="n">
        <f aca="false">IF(ISNUMBER(FIND(CU$1,$D164))=$AO$1,1,0)*VLOOKUP($Z$2,DALYs!$A$2:$MW$40,'Intervention list'!CU$195+1,0)</f>
        <v>0</v>
      </c>
      <c r="CV164" s="0" t="n">
        <f aca="false">IF(ISNUMBER(FIND(CV$1,$D164))=$AO$1,1,0)*VLOOKUP($Z$2,DALYs!$A$2:$MW$40,'Intervention list'!CV$195+1,0)</f>
        <v>0</v>
      </c>
      <c r="CW164" s="0" t="n">
        <f aca="false">IF(ISNUMBER(FIND(CW$1,$D164))=$AO$1,1,0)*VLOOKUP($Z$2,DALYs!$A$2:$MW$40,'Intervention list'!CW$195+1,0)</f>
        <v>0</v>
      </c>
      <c r="CX164" s="0" t="n">
        <f aca="false">IF(ISNUMBER(FIND(CX$1,$D164))=$AO$1,1,0)*VLOOKUP($Z$2,DALYs!$A$2:$MW$40,'Intervention list'!CX$195+1,0)</f>
        <v>0</v>
      </c>
      <c r="CY164" s="0" t="n">
        <f aca="false">IF(ISNUMBER(FIND(CY$1,$D164))=$AO$1,1,0)*VLOOKUP($Z$2,DALYs!$A$2:$MW$40,'Intervention list'!CY$195+1,0)</f>
        <v>0</v>
      </c>
      <c r="CZ164" s="0" t="n">
        <f aca="false">IF(ISNUMBER(FIND(CZ$1,$D164))=$AO$1,1,0)*VLOOKUP($Z$2,DALYs!$A$2:$MW$40,'Intervention list'!CZ$195+1,0)</f>
        <v>0</v>
      </c>
      <c r="DA164" s="0" t="n">
        <f aca="false">IF(ISNUMBER(FIND(DA$1,$D164))=$AO$1,1,0)*VLOOKUP($Z$2,DALYs!$A$2:$MW$40,'Intervention list'!DA$195+1,0)</f>
        <v>0</v>
      </c>
      <c r="DB164" s="0" t="n">
        <f aca="false">IF(ISNUMBER(FIND(DB$1,$D164))=$AO$1,1,0)*VLOOKUP($Z$2,DALYs!$A$2:$MW$40,'Intervention list'!DB$195+1,0)</f>
        <v>0</v>
      </c>
      <c r="DC164" s="0" t="n">
        <f aca="false">IF(ISNUMBER(FIND(DC$1,$D164))=$AO$1,1,0)*VLOOKUP($Z$2,DALYs!$A$2:$MW$40,'Intervention list'!DC$195+1,0)</f>
        <v>0</v>
      </c>
      <c r="DD164" s="0" t="n">
        <f aca="false">IF(ISNUMBER(FIND(DD$1,$D164))=$AO$1,1,0)*VLOOKUP($Z$2,DALYs!$A$2:$MW$40,'Intervention list'!DD$195+1,0)</f>
        <v>0</v>
      </c>
      <c r="DE164" s="0" t="n">
        <f aca="false">IF(ISNUMBER(FIND(DE$1,$D164))=$AO$1,1,0)*VLOOKUP($Z$2,DALYs!$A$2:$MW$40,'Intervention list'!DE$195+1,0)</f>
        <v>0</v>
      </c>
      <c r="DF164" s="0" t="n">
        <f aca="false">IF(ISNUMBER(FIND(DF$1,$D164))=$AO$1,1,0)*VLOOKUP($Z$2,DALYs!$A$2:$MW$40,'Intervention list'!DF$195+1,0)</f>
        <v>0</v>
      </c>
      <c r="DG164" s="0" t="n">
        <f aca="false">IF(ISNUMBER(FIND(DG$1,$D164))=$AO$1,1,0)*VLOOKUP($Z$2,DALYs!$A$2:$MW$40,'Intervention list'!DG$195+1,0)</f>
        <v>0</v>
      </c>
      <c r="DH164" s="0" t="n">
        <f aca="false">IF(ISNUMBER(FIND(DH$1,$D164))=$AO$1,1,0)*VLOOKUP($Z$2,DALYs!$A$2:$MW$40,'Intervention list'!DH$195+1,0)</f>
        <v>0</v>
      </c>
      <c r="DI164" s="0" t="n">
        <f aca="false">IF(ISNUMBER(FIND(DI$1,$D164))=$AO$1,1,0)*VLOOKUP($Z$2,DALYs!$A$2:$MW$40,'Intervention list'!DI$195+1,0)</f>
        <v>0</v>
      </c>
      <c r="DJ164" s="0" t="n">
        <f aca="false">IF(ISNUMBER(FIND(DJ$1,$D164))=$AO$1,1,0)*VLOOKUP($Z$2,DALYs!$A$2:$MW$40,'Intervention list'!DJ$195+1,0)</f>
        <v>0</v>
      </c>
      <c r="DK164" s="0" t="n">
        <f aca="false">IF(ISNUMBER(FIND(DK$1,$D164))=$AO$1,1,0)*VLOOKUP($Z$2,DALYs!$A$2:$MW$40,'Intervention list'!DK$195+1,0)</f>
        <v>0</v>
      </c>
      <c r="DL164" s="0" t="n">
        <f aca="false">IF(ISNUMBER(FIND(DL$1,$D164))=$AO$1,1,0)*VLOOKUP($Z$2,DALYs!$A$2:$MW$40,'Intervention list'!DL$195+1,0)</f>
        <v>0</v>
      </c>
      <c r="DM164" s="0" t="n">
        <f aca="false">IF(ISNUMBER(FIND(DM$1,$D164))=$AO$1,1,0)*VLOOKUP($Z$2,DALYs!$A$2:$MW$40,'Intervention list'!DM$195+1,0)</f>
        <v>0</v>
      </c>
      <c r="DN164" s="0" t="n">
        <f aca="false">IF(ISNUMBER(FIND(DN$1,$D164))=$AO$1,1,0)*VLOOKUP($Z$2,DALYs!$A$2:$MW$40,'Intervention list'!DN$195+1,0)</f>
        <v>0</v>
      </c>
      <c r="DO164" s="0" t="n">
        <f aca="false">IF(ISNUMBER(FIND(DO$1,$D164))=$AO$1,1,0)*VLOOKUP($Z$2,DALYs!$A$2:$MW$40,'Intervention list'!DO$195+1,0)</f>
        <v>0</v>
      </c>
      <c r="DP164" s="0" t="n">
        <f aca="false">IF(ISNUMBER(FIND(DP$1,$D164))=$AO$1,1,0)*VLOOKUP($Z$2,DALYs!$A$2:$MW$40,'Intervention list'!DP$195+1,0)</f>
        <v>0</v>
      </c>
      <c r="DQ164" s="0" t="n">
        <f aca="false">IF(ISNUMBER(FIND(DQ$1,$D164))=$AO$1,1,0)*VLOOKUP($Z$2,DALYs!$A$2:$MW$40,'Intervention list'!DQ$195+1,0)</f>
        <v>0</v>
      </c>
      <c r="DR164" s="0" t="n">
        <f aca="false">IF(ISNUMBER(FIND(DR$1,$D164))=$AO$1,1,0)*VLOOKUP($Z$2,DALYs!$A$2:$MW$40,'Intervention list'!DR$195+1,0)</f>
        <v>0</v>
      </c>
      <c r="DS164" s="0" t="n">
        <f aca="false">IF(ISNUMBER(FIND(DS$1,$D164))=$AO$1,1,0)*VLOOKUP($Z$2,DALYs!$A$2:$MW$40,'Intervention list'!DS$195+1,0)</f>
        <v>0</v>
      </c>
      <c r="DT164" s="0" t="n">
        <f aca="false">IF(ISNUMBER(FIND(DT$1,$D164))=$AO$1,1,0)*VLOOKUP($Z$2,DALYs!$A$2:$MW$40,'Intervention list'!DT$195+1,0)</f>
        <v>0</v>
      </c>
      <c r="DU164" s="0" t="n">
        <f aca="false">IF(ISNUMBER(FIND(DU$1,$D164))=$AO$1,1,0)*VLOOKUP($Z$2,DALYs!$A$2:$MW$40,'Intervention list'!DU$195+1,0)</f>
        <v>0</v>
      </c>
      <c r="DV164" s="0" t="n">
        <f aca="false">IF(ISNUMBER(FIND(DV$1,$D164))=$AO$1,1,0)*VLOOKUP($Z$2,DALYs!$A$2:$MW$40,'Intervention list'!DV$195+1,0)</f>
        <v>0</v>
      </c>
      <c r="DW164" s="0" t="n">
        <f aca="false">IF(ISNUMBER(FIND(DW$1,$D164))=$AO$1,1,0)*VLOOKUP($Z$2,DALYs!$A$2:$MW$40,'Intervention list'!DW$195+1,0)</f>
        <v>0</v>
      </c>
      <c r="DX164" s="0" t="n">
        <f aca="false">IF(ISNUMBER(FIND(DX$1,$D164))=$AO$1,1,0)*VLOOKUP($Z$2,DALYs!$A$2:$MW$40,'Intervention list'!DX$195+1,0)</f>
        <v>0</v>
      </c>
      <c r="DY164" s="0" t="n">
        <f aca="false">IF(ISNUMBER(FIND(DY$1,$D164))=$AO$1,1,0)*VLOOKUP($Z$2,DALYs!$A$2:$MW$40,'Intervention list'!DY$195+1,0)</f>
        <v>0</v>
      </c>
      <c r="DZ164" s="0" t="n">
        <f aca="false">IF(ISNUMBER(FIND(DZ$1,$D164))=$AO$1,1,0)*VLOOKUP($Z$2,DALYs!$A$2:$MW$40,'Intervention list'!DZ$195+1,0)</f>
        <v>0</v>
      </c>
      <c r="EA164" s="0" t="n">
        <f aca="false">IF(ISNUMBER(FIND(EA$1,$D164))=$AO$1,1,0)*VLOOKUP($Z$2,DALYs!$A$2:$MW$40,'Intervention list'!EA$195+1,0)</f>
        <v>0</v>
      </c>
      <c r="EB164" s="0" t="n">
        <f aca="false">IF(ISNUMBER(FIND(EB$1,$D164))=$AO$1,1,0)*VLOOKUP($Z$2,DALYs!$A$2:$MW$40,'Intervention list'!EB$195+1,0)</f>
        <v>0</v>
      </c>
      <c r="EC164" s="0" t="n">
        <f aca="false">IF(ISNUMBER(FIND(EC$1,$D164))=$AO$1,1,0)*VLOOKUP($Z$2,DALYs!$A$2:$MW$40,'Intervention list'!EC$195+1,0)</f>
        <v>0</v>
      </c>
      <c r="ED164" s="0" t="n">
        <f aca="false">IF(ISNUMBER(FIND(ED$1,$D164))=$AO$1,1,0)*VLOOKUP($Z$2,DALYs!$A$2:$MW$40,'Intervention list'!ED$195+1,0)</f>
        <v>0</v>
      </c>
      <c r="EE164" s="0" t="n">
        <f aca="false">IF(ISNUMBER(FIND(EE$1,$D164))=$AO$1,1,0)*VLOOKUP($Z$2,DALYs!$A$2:$MW$40,'Intervention list'!EE$195+1,0)</f>
        <v>0</v>
      </c>
      <c r="EF164" s="0" t="n">
        <f aca="false">IF(ISNUMBER(FIND(EF$1,$D164))=$AO$1,1,0)*VLOOKUP($Z$2,DALYs!$A$2:$MW$40,'Intervention list'!EF$195+1,0)</f>
        <v>0</v>
      </c>
      <c r="EG164" s="0" t="n">
        <f aca="false">IF(ISNUMBER(FIND(EG$1,$D164))=$AO$1,1,0)*VLOOKUP($Z$2,DALYs!$A$2:$MW$40,'Intervention list'!EG$195+1,0)</f>
        <v>0</v>
      </c>
      <c r="EH164" s="0" t="n">
        <f aca="false">IF(ISNUMBER(FIND(EH$1,$D164))=$AO$1,1,0)*VLOOKUP($Z$2,DALYs!$A$2:$MW$40,'Intervention list'!EH$195+1,0)</f>
        <v>0</v>
      </c>
      <c r="EI164" s="0" t="n">
        <f aca="false">IF(ISNUMBER(FIND(EI$1,$D164))=$AO$1,1,0)*VLOOKUP($Z$2,DALYs!$A$2:$MW$40,'Intervention list'!EI$195+1,0)</f>
        <v>0</v>
      </c>
      <c r="EJ164" s="0" t="n">
        <f aca="false">IF(ISNUMBER(FIND(EJ$1,$D164))=$AO$1,1,0)*VLOOKUP($Z$2,DALYs!$A$2:$MW$40,'Intervention list'!EJ$195+1,0)</f>
        <v>0</v>
      </c>
      <c r="EK164" s="0" t="n">
        <f aca="false">IF(ISNUMBER(FIND(EK$1,$D164))=$AO$1,1,0)*VLOOKUP($Z$2,DALYs!$A$2:$MW$40,'Intervention list'!EK$195+1,0)</f>
        <v>0</v>
      </c>
      <c r="EL164" s="0" t="n">
        <f aca="false">IF(ISNUMBER(FIND(EL$1,$D164))=$AO$1,1,0)*VLOOKUP($Z$2,DALYs!$A$2:$MW$40,'Intervention list'!EL$195+1,0)</f>
        <v>0</v>
      </c>
      <c r="EM164" s="0" t="n">
        <f aca="false">IF(ISNUMBER(FIND(EM$1,$D164))=$AO$1,1,0)*VLOOKUP($Z$2,DALYs!$A$2:$MW$40,'Intervention list'!EM$195+1,0)</f>
        <v>0</v>
      </c>
      <c r="EN164" s="0" t="n">
        <f aca="false">IF(ISNUMBER(FIND(EN$1,$D164))=$AO$1,1,0)*VLOOKUP($Z$2,DALYs!$A$2:$MW$40,'Intervention list'!EN$195+1,0)</f>
        <v>0</v>
      </c>
      <c r="EO164" s="0" t="n">
        <f aca="false">IF(ISNUMBER(FIND(EO$1,$D164))=$AO$1,1,0)*VLOOKUP($Z$2,DALYs!$A$2:$MW$40,'Intervention list'!EO$195+1,0)</f>
        <v>0</v>
      </c>
      <c r="EP164" s="0" t="n">
        <f aca="false">IF(ISNUMBER(FIND(EP$1,$D164))=$AO$1,1,0)*VLOOKUP($Z$2,DALYs!$A$2:$MW$40,'Intervention list'!EP$195+1,0)</f>
        <v>0</v>
      </c>
      <c r="EQ164" s="0" t="n">
        <f aca="false">IF(ISNUMBER(FIND(EQ$1,$D164))=$AO$1,1,0)*VLOOKUP($Z$2,DALYs!$A$2:$MW$40,'Intervention list'!EQ$195+1,0)</f>
        <v>0</v>
      </c>
      <c r="ER164" s="0" t="n">
        <f aca="false">IF(ISNUMBER(FIND(ER$1,$D164))=$AO$1,1,0)*VLOOKUP($Z$2,DALYs!$A$2:$MW$40,'Intervention list'!ER$195+1,0)</f>
        <v>0</v>
      </c>
      <c r="ES164" s="0" t="n">
        <f aca="false">IF(ISNUMBER(FIND(ES$1,$D164))=$AO$1,1,0)*VLOOKUP($Z$2,DALYs!$A$2:$MW$40,'Intervention list'!ES$195+1,0)</f>
        <v>0</v>
      </c>
      <c r="ET164" s="0" t="n">
        <f aca="false">IF(ISNUMBER(FIND(ET$1,$D164))=$AO$1,1,0)*VLOOKUP($Z$2,DALYs!$A$2:$MW$40,'Intervention list'!ET$195+1,0)</f>
        <v>0</v>
      </c>
      <c r="EU164" s="0" t="n">
        <f aca="false">IF(ISNUMBER(FIND(EU$1,$D164))=$AO$1,1,0)*VLOOKUP($Z$2,DALYs!$A$2:$MW$40,'Intervention list'!EU$195+1,0)</f>
        <v>0</v>
      </c>
      <c r="EV164" s="0" t="n">
        <f aca="false">IF(ISNUMBER(FIND(EV$1,$D164))=$AO$1,1,0)*VLOOKUP($Z$2,DALYs!$A$2:$MW$40,'Intervention list'!EV$195+1,0)</f>
        <v>0</v>
      </c>
      <c r="EW164" s="0" t="n">
        <f aca="false">IF(ISNUMBER(FIND(EW$1,$D164))=$AO$1,1,0)*VLOOKUP($Z$2,DALYs!$A$2:$MW$40,'Intervention list'!EW$195+1,0)</f>
        <v>0</v>
      </c>
      <c r="EX164" s="0" t="n">
        <f aca="false">IF(ISNUMBER(FIND(EX$1,$D164))=$AO$1,1,0)*VLOOKUP($Z$2,DALYs!$A$2:$MW$40,'Intervention list'!EX$195+1,0)</f>
        <v>0</v>
      </c>
      <c r="EY164" s="0" t="n">
        <f aca="false">IF(ISNUMBER(FIND(EY$1,$D164))=$AO$1,1,0)*VLOOKUP($Z$2,DALYs!$A$2:$MW$40,'Intervention list'!EY$195+1,0)</f>
        <v>0</v>
      </c>
      <c r="EZ164" s="0" t="n">
        <f aca="false">IF(ISNUMBER(FIND(EZ$1,$D164))=$AO$1,1,0)*VLOOKUP($Z$2,DALYs!$A$2:$MW$40,'Intervention list'!EZ$195+1,0)</f>
        <v>0</v>
      </c>
      <c r="FA164" s="0" t="n">
        <f aca="false">IF(ISNUMBER(FIND(FA$1,$D164))=$AO$1,1,0)*VLOOKUP($Z$2,DALYs!$A$2:$MW$40,'Intervention list'!FA$195+1,0)</f>
        <v>0</v>
      </c>
      <c r="FB164" s="0" t="n">
        <f aca="false">IF(ISNUMBER(FIND(FB$1,$D164))=$AO$1,1,0)*VLOOKUP($Z$2,DALYs!$A$2:$MW$40,'Intervention list'!FB$195+1,0)</f>
        <v>0</v>
      </c>
      <c r="FC164" s="0" t="n">
        <f aca="false">IF(ISNUMBER(FIND(FC$1,$D164))=$AO$1,1,0)*VLOOKUP($Z$2,DALYs!$A$2:$MW$40,'Intervention list'!FC$195+1,0)</f>
        <v>0</v>
      </c>
      <c r="FD164" s="0" t="n">
        <f aca="false">IF(ISNUMBER(FIND(FD$1,$D164))=$AO$1,1,0)*VLOOKUP($Z$2,DALYs!$A$2:$MW$40,'Intervention list'!FD$195+1,0)</f>
        <v>0</v>
      </c>
      <c r="FE164" s="0" t="n">
        <f aca="false">IF(ISNUMBER(FIND(FE$1,$D164))=$AO$1,1,0)*VLOOKUP($Z$2,DALYs!$A$2:$MW$40,'Intervention list'!FE$195+1,0)</f>
        <v>0</v>
      </c>
      <c r="FF164" s="0" t="n">
        <f aca="false">IF(ISNUMBER(FIND(FF$1,$D164))=$AO$1,1,0)*VLOOKUP($Z$2,DALYs!$A$2:$MW$40,'Intervention list'!FF$195+1,0)</f>
        <v>0</v>
      </c>
      <c r="FG164" s="0" t="n">
        <f aca="false">IF(ISNUMBER(FIND(FG$1,$D164))=$AO$1,1,0)*VLOOKUP($Z$2,DALYs!$A$2:$MW$40,'Intervention list'!FG$195+1,0)</f>
        <v>0</v>
      </c>
      <c r="FH164" s="0" t="n">
        <f aca="false">IF(ISNUMBER(FIND(FH$1,$D164))=$AO$1,1,0)*VLOOKUP($Z$2,DALYs!$A$2:$MW$40,'Intervention list'!FH$195+1,0)</f>
        <v>0</v>
      </c>
      <c r="FI164" s="0" t="n">
        <f aca="false">IF(ISNUMBER(FIND(FI$1,$D164))=$AO$1,1,0)*VLOOKUP($Z$2,DALYs!$A$2:$MW$40,'Intervention list'!FI$195+1,0)</f>
        <v>0</v>
      </c>
      <c r="FJ164" s="0" t="n">
        <f aca="false">IF(ISNUMBER(FIND(FJ$1,$D164))=$AO$1,1,0)*VLOOKUP($Z$2,DALYs!$A$2:$MW$40,'Intervention list'!FJ$195+1,0)</f>
        <v>0</v>
      </c>
      <c r="FK164" s="0" t="n">
        <f aca="false">IF(ISNUMBER(FIND(FK$1,$D164))=$AO$1,1,0)*VLOOKUP($Z$2,DALYs!$A$2:$MW$40,'Intervention list'!FK$195+1,0)</f>
        <v>0</v>
      </c>
      <c r="FL164" s="0" t="n">
        <f aca="false">IF(ISNUMBER(FIND(FL$1,$D164))=$AO$1,1,0)*VLOOKUP($Z$2,DALYs!$A$2:$MW$40,'Intervention list'!FL$195+1,0)</f>
        <v>0</v>
      </c>
      <c r="FM164" s="0" t="n">
        <f aca="false">IF(ISNUMBER(FIND(FM$1,$D164))=$AO$1,1,0)*VLOOKUP($Z$2,DALYs!$A$2:$MW$40,'Intervention list'!FM$195+1,0)</f>
        <v>0</v>
      </c>
      <c r="FN164" s="0" t="n">
        <f aca="false">IF(ISNUMBER(FIND(FN$1,$D164))=$AO$1,1,0)*VLOOKUP($Z$2,DALYs!$A$2:$MW$40,'Intervention list'!FN$195+1,0)</f>
        <v>0</v>
      </c>
      <c r="FO164" s="0" t="n">
        <f aca="false">IF(ISNUMBER(FIND(FO$1,$D164))=$AO$1,1,0)*VLOOKUP($Z$2,DALYs!$A$2:$MW$40,'Intervention list'!FO$195+1,0)</f>
        <v>0</v>
      </c>
      <c r="FP164" s="0" t="n">
        <f aca="false">IF(ISNUMBER(FIND(FP$1,$D164))=$AO$1,1,0)*VLOOKUP($Z$2,DALYs!$A$2:$MW$40,'Intervention list'!FP$195+1,0)</f>
        <v>0</v>
      </c>
      <c r="FQ164" s="0" t="n">
        <f aca="false">IF(ISNUMBER(FIND(FQ$1,$D164))=$AO$1,1,0)*VLOOKUP($Z$2,DALYs!$A$2:$MW$40,'Intervention list'!FQ$195+1,0)</f>
        <v>0</v>
      </c>
      <c r="FR164" s="0" t="n">
        <f aca="false">IF(ISNUMBER(FIND(FR$1,$D164))=$AO$1,1,0)*VLOOKUP($Z$2,DALYs!$A$2:$MW$40,'Intervention list'!FR$195+1,0)</f>
        <v>0</v>
      </c>
      <c r="FS164" s="0" t="n">
        <f aca="false">IF(ISNUMBER(FIND(FS$1,$D164))=$AO$1,1,0)*VLOOKUP($Z$2,DALYs!$A$2:$MW$40,'Intervention list'!FS$195+1,0)</f>
        <v>0</v>
      </c>
      <c r="FT164" s="0" t="n">
        <f aca="false">IF(ISNUMBER(FIND(FT$1,$D164))=$AO$1,1,0)*VLOOKUP($Z$2,DALYs!$A$2:$MW$40,'Intervention list'!FT$195+1,0)</f>
        <v>0</v>
      </c>
      <c r="FU164" s="0" t="n">
        <f aca="false">IF(ISNUMBER(FIND(FU$1,$D164))=$AO$1,1,0)*VLOOKUP($Z$2,DALYs!$A$2:$MW$40,'Intervention list'!FU$195+1,0)</f>
        <v>0</v>
      </c>
      <c r="FV164" s="0" t="n">
        <f aca="false">IF(ISNUMBER(FIND(FV$1,$D164))=$AO$1,1,0)*VLOOKUP($Z$2,DALYs!$A$2:$MW$40,'Intervention list'!FV$195+1,0)</f>
        <v>0</v>
      </c>
      <c r="FW164" s="0" t="n">
        <f aca="false">IF(ISNUMBER(FIND(FW$1,$D164))=$AO$1,1,0)*VLOOKUP($Z$2,DALYs!$A$2:$MW$40,'Intervention list'!FW$195+1,0)</f>
        <v>0</v>
      </c>
      <c r="FX164" s="0" t="n">
        <f aca="false">IF(ISNUMBER(FIND(FX$1,$D164))=$AO$1,1,0)*VLOOKUP($Z$2,DALYs!$A$2:$MW$40,'Intervention list'!FX$195+1,0)</f>
        <v>0</v>
      </c>
      <c r="FY164" s="0" t="n">
        <f aca="false">IF(ISNUMBER(FIND(FY$1,$D164))=$AO$1,1,0)*VLOOKUP($Z$2,DALYs!$A$2:$MW$40,'Intervention list'!FY$195+1,0)</f>
        <v>0</v>
      </c>
      <c r="FZ164" s="0" t="n">
        <f aca="false">IF(ISNUMBER(FIND(FZ$1,$D164))=$AO$1,1,0)*VLOOKUP($Z$2,DALYs!$A$2:$MW$40,'Intervention list'!FZ$195+1,0)</f>
        <v>0</v>
      </c>
      <c r="GA164" s="0" t="n">
        <f aca="false">IF(ISNUMBER(FIND(GA$1,$D164))=$AO$1,1,0)*VLOOKUP($Z$2,DALYs!$A$2:$MW$40,'Intervention list'!GA$195+1,0)</f>
        <v>0</v>
      </c>
      <c r="GB164" s="0" t="n">
        <f aca="false">IF(ISNUMBER(FIND(GB$1,$D164))=$AO$1,1,0)*VLOOKUP($Z$2,DALYs!$A$2:$MW$40,'Intervention list'!GB$195+1,0)</f>
        <v>0</v>
      </c>
      <c r="GC164" s="0" t="n">
        <f aca="false">IF(ISNUMBER(FIND(GC$1,$D164))=$AO$1,1,0)*VLOOKUP($Z$2,DALYs!$A$2:$MW$40,'Intervention list'!GC$195+1,0)</f>
        <v>0</v>
      </c>
      <c r="GD164" s="0" t="n">
        <f aca="false">IF(ISNUMBER(FIND(GD$1,$D164))=$AO$1,1,0)*VLOOKUP($Z$2,DALYs!$A$2:$MW$40,'Intervention list'!GD$195+1,0)</f>
        <v>0</v>
      </c>
      <c r="GE164" s="0" t="n">
        <f aca="false">IF(ISNUMBER(FIND(GE$1,$D164))=$AO$1,1,0)*VLOOKUP($Z$2,DALYs!$A$2:$MW$40,'Intervention list'!GE$195+1,0)</f>
        <v>0</v>
      </c>
      <c r="GF164" s="0" t="n">
        <f aca="false">IF(ISNUMBER(FIND(GF$1,$D164))=$AO$1,1,0)*VLOOKUP($Z$2,DALYs!$A$2:$MW$40,'Intervention list'!GF$195+1,0)</f>
        <v>0</v>
      </c>
      <c r="GG164" s="0" t="n">
        <f aca="false">IF(ISNUMBER(FIND(GG$1,$D164))=$AO$1,1,0)*VLOOKUP($Z$2,DALYs!$A$2:$MW$40,'Intervention list'!GG$195+1,0)</f>
        <v>0</v>
      </c>
      <c r="GH164" s="0" t="n">
        <f aca="false">IF(ISNUMBER(FIND(GH$1,$D164))=$AO$1,1,0)*VLOOKUP($Z$2,DALYs!$A$2:$MW$40,'Intervention list'!GH$195+1,0)</f>
        <v>0</v>
      </c>
      <c r="GI164" s="0" t="n">
        <f aca="false">IF(ISNUMBER(FIND(GI$1,$D164))=$AO$1,1,0)*VLOOKUP($Z$2,DALYs!$A$2:$MW$40,'Intervention list'!GI$195+1,0)</f>
        <v>0</v>
      </c>
      <c r="GJ164" s="0" t="n">
        <f aca="false">IF(ISNUMBER(FIND(GJ$1,$D164))=$AO$1,1,0)*VLOOKUP($Z$2,DALYs!$A$2:$MW$40,'Intervention list'!GJ$195+1,0)</f>
        <v>0</v>
      </c>
      <c r="GK164" s="0" t="n">
        <f aca="false">IF(ISNUMBER(FIND(GK$1,$D164))=$AO$1,1,0)*VLOOKUP($Z$2,DALYs!$A$2:$MW$40,'Intervention list'!GK$195+1,0)</f>
        <v>0</v>
      </c>
      <c r="GL164" s="0" t="n">
        <f aca="false">IF(ISNUMBER(FIND(GL$1,$D164))=$AO$1,1,0)*VLOOKUP($Z$2,DALYs!$A$2:$MW$40,'Intervention list'!GL$195+1,0)</f>
        <v>0</v>
      </c>
      <c r="GM164" s="0" t="n">
        <f aca="false">IF(ISNUMBER(FIND(GM$1,$D164))=$AO$1,1,0)*VLOOKUP($Z$2,DALYs!$A$2:$MW$40,'Intervention list'!GM$195+1,0)</f>
        <v>0</v>
      </c>
      <c r="GN164" s="0" t="n">
        <f aca="false">IF(ISNUMBER(FIND(GN$1,$D164))=$AO$1,1,0)*VLOOKUP($Z$2,DALYs!$A$2:$MW$40,'Intervention list'!GN$195+1,0)</f>
        <v>0</v>
      </c>
      <c r="GO164" s="0" t="n">
        <f aca="false">IF(ISNUMBER(FIND(GO$1,$D164))=$AO$1,1,0)*VLOOKUP($Z$2,DALYs!$A$2:$MW$40,'Intervention list'!GO$195+1,0)</f>
        <v>0</v>
      </c>
      <c r="GP164" s="0" t="n">
        <f aca="false">IF(ISNUMBER(FIND(GP$1,$D164))=$AO$1,1,0)*VLOOKUP($Z$2,DALYs!$A$2:$MW$40,'Intervention list'!GP$195+1,0)</f>
        <v>0</v>
      </c>
      <c r="GQ164" s="0" t="n">
        <f aca="false">IF(ISNUMBER(FIND(GQ$1,$D164))=$AO$1,1,0)*VLOOKUP($Z$2,DALYs!$A$2:$MW$40,'Intervention list'!GQ$195+1,0)</f>
        <v>0</v>
      </c>
      <c r="GR164" s="0" t="n">
        <f aca="false">IF(ISNUMBER(FIND(GR$1,$D164))=$AO$1,1,0)*VLOOKUP($Z$2,DALYs!$A$2:$MW$40,'Intervention list'!GR$195+1,0)</f>
        <v>0</v>
      </c>
      <c r="GS164" s="0" t="n">
        <f aca="false">IF(ISNUMBER(FIND(GS$1,$D164))=$AO$1,1,0)*VLOOKUP($Z$2,DALYs!$A$2:$MW$40,'Intervention list'!GS$195+1,0)</f>
        <v>0</v>
      </c>
      <c r="GT164" s="0" t="n">
        <f aca="false">IF(ISNUMBER(FIND(GT$1,$D164))=$AO$1,1,0)*VLOOKUP($Z$2,DALYs!$A$2:$MW$40,'Intervention list'!GT$195+1,0)</f>
        <v>0</v>
      </c>
      <c r="GU164" s="0" t="n">
        <f aca="false">IF(ISNUMBER(FIND(GU$1,$D164))=$AO$1,1,0)*VLOOKUP($Z$2,DALYs!$A$2:$MW$40,'Intervention list'!GU$195+1,0)</f>
        <v>0</v>
      </c>
      <c r="GV164" s="0" t="n">
        <f aca="false">IF(ISNUMBER(FIND(GV$1,$D164))=$AO$1,1,0)*VLOOKUP($Z$2,DALYs!$A$2:$MW$40,'Intervention list'!GV$195+1,0)</f>
        <v>0</v>
      </c>
      <c r="GW164" s="0" t="n">
        <f aca="false">IF(ISNUMBER(FIND(GW$1,$D164))=$AO$1,1,0)*VLOOKUP($Z$2,DALYs!$A$2:$MW$40,'Intervention list'!GW$195+1,0)</f>
        <v>0</v>
      </c>
      <c r="GX164" s="0" t="n">
        <f aca="false">IF(ISNUMBER(FIND(GX$1,$D164))=$AO$1,1,0)*VLOOKUP($Z$2,DALYs!$A$2:$MW$40,'Intervention list'!GX$195+1,0)</f>
        <v>0</v>
      </c>
      <c r="GY164" s="0" t="n">
        <f aca="false">IF(ISNUMBER(FIND(GY$1,$D164))=$AO$1,1,0)*VLOOKUP($Z$2,DALYs!$A$2:$MW$40,'Intervention list'!GY$195+1,0)</f>
        <v>0</v>
      </c>
      <c r="GZ164" s="0" t="n">
        <f aca="false">IF(ISNUMBER(FIND(GZ$1,$D164))=$AO$1,1,0)*VLOOKUP($Z$2,DALYs!$A$2:$MW$40,'Intervention list'!GZ$195+1,0)</f>
        <v>0</v>
      </c>
      <c r="HA164" s="0" t="n">
        <f aca="false">IF(ISNUMBER(FIND(HA$1,$D164))=$AO$1,1,0)*VLOOKUP($Z$2,DALYs!$A$2:$MW$40,'Intervention list'!HA$195+1,0)</f>
        <v>0</v>
      </c>
      <c r="HB164" s="0" t="n">
        <f aca="false">IF(ISNUMBER(FIND(HB$1,$D164))=$AO$1,1,0)*VLOOKUP($Z$2,DALYs!$A$2:$MW$40,'Intervention list'!HB$195+1,0)</f>
        <v>0</v>
      </c>
      <c r="HC164" s="0" t="n">
        <f aca="false">IF(ISNUMBER(FIND(HC$1,$D164))=$AO$1,1,0)*VLOOKUP($Z$2,DALYs!$A$2:$MW$40,'Intervention list'!HC$195+1,0)</f>
        <v>0</v>
      </c>
      <c r="HD164" s="0" t="n">
        <f aca="false">IF(ISNUMBER(FIND(HD$1,$D164))=$AO$1,1,0)*VLOOKUP($Z$2,DALYs!$A$2:$MW$40,'Intervention list'!HD$195+1,0)</f>
        <v>0</v>
      </c>
      <c r="HE164" s="0" t="n">
        <f aca="false">IF(ISNUMBER(FIND(HE$1,$D164))=$AO$1,1,0)*VLOOKUP($Z$2,DALYs!$A$2:$MW$40,'Intervention list'!HE$195+1,0)</f>
        <v>0</v>
      </c>
      <c r="HF164" s="0" t="n">
        <f aca="false">IF(ISNUMBER(FIND(HF$1,$D164))=$AO$1,1,0)*VLOOKUP($Z$2,DALYs!$A$2:$MW$40,'Intervention list'!HF$195+1,0)</f>
        <v>0</v>
      </c>
      <c r="HG164" s="0" t="n">
        <f aca="false">IF(ISNUMBER(FIND(HG$1,$D164))=$AO$1,1,0)*VLOOKUP($Z$2,DALYs!$A$2:$MW$40,'Intervention list'!HG$195+1,0)</f>
        <v>0</v>
      </c>
      <c r="HH164" s="0" t="n">
        <f aca="false">IF(ISNUMBER(FIND(HH$1,$D164))=$AO$1,1,0)*VLOOKUP($Z$2,DALYs!$A$2:$MW$40,'Intervention list'!HH$195+1,0)</f>
        <v>0</v>
      </c>
      <c r="HI164" s="0" t="n">
        <f aca="false">IF(ISNUMBER(FIND(HI$1,$D164))=$AO$1,1,0)*VLOOKUP($Z$2,DALYs!$A$2:$MW$40,'Intervention list'!HI$195+1,0)</f>
        <v>0</v>
      </c>
      <c r="HJ164" s="0" t="n">
        <f aca="false">IF(ISNUMBER(FIND(HJ$1,$D164))=$AO$1,1,0)*VLOOKUP($Z$2,DALYs!$A$2:$MW$40,'Intervention list'!HJ$195+1,0)</f>
        <v>0</v>
      </c>
      <c r="HK164" s="0" t="n">
        <f aca="false">IF(ISNUMBER(FIND(HK$1,$D164))=$AO$1,1,0)*VLOOKUP($Z$2,DALYs!$A$2:$MW$40,'Intervention list'!HK$195+1,0)</f>
        <v>0</v>
      </c>
      <c r="HL164" s="0" t="n">
        <f aca="false">IF(ISNUMBER(FIND(HL$1,$D164))=$AO$1,1,0)*VLOOKUP($Z$2,DALYs!$A$2:$MW$40,'Intervention list'!HL$195+1,0)</f>
        <v>0</v>
      </c>
      <c r="HM164" s="0" t="n">
        <f aca="false">IF(ISNUMBER(FIND(HM$1,$D164))=$AO$1,1,0)*VLOOKUP($Z$2,DALYs!$A$2:$MW$40,'Intervention list'!HM$195+1,0)</f>
        <v>0</v>
      </c>
      <c r="HN164" s="0" t="n">
        <f aca="false">IF(ISNUMBER(FIND(HN$1,$D164))=$AO$1,1,0)*VLOOKUP($Z$2,DALYs!$A$2:$MW$40,'Intervention list'!HN$195+1,0)</f>
        <v>0</v>
      </c>
      <c r="HO164" s="0" t="n">
        <f aca="false">IF(ISNUMBER(FIND(HO$1,$D164))=$AO$1,1,0)*VLOOKUP($Z$2,DALYs!$A$2:$MW$40,'Intervention list'!HO$195+1,0)</f>
        <v>0</v>
      </c>
      <c r="HP164" s="0" t="n">
        <f aca="false">IF(ISNUMBER(FIND(HP$1,$D164))=$AO$1,1,0)*VLOOKUP($Z$2,DALYs!$A$2:$MW$40,'Intervention list'!HP$195+1,0)</f>
        <v>0</v>
      </c>
      <c r="HQ164" s="0" t="n">
        <f aca="false">IF(ISNUMBER(FIND(HQ$1,$D164))=$AO$1,1,0)*VLOOKUP($Z$2,DALYs!$A$2:$MW$40,'Intervention list'!HQ$195+1,0)</f>
        <v>0</v>
      </c>
      <c r="HR164" s="0" t="n">
        <f aca="false">IF(ISNUMBER(FIND(HR$1,$D164))=$AO$1,1,0)*VLOOKUP($Z$2,DALYs!$A$2:$MW$40,'Intervention list'!HR$195+1,0)</f>
        <v>0</v>
      </c>
      <c r="HS164" s="0" t="n">
        <f aca="false">IF(ISNUMBER(FIND(HS$1,$D164))=$AO$1,1,0)*VLOOKUP($Z$2,DALYs!$A$2:$MW$40,'Intervention list'!HS$195+1,0)</f>
        <v>0</v>
      </c>
      <c r="HT164" s="0" t="n">
        <f aca="false">IF(ISNUMBER(FIND(HT$1,$D164))=$AO$1,1,0)*VLOOKUP($Z$2,DALYs!$A$2:$MW$40,'Intervention list'!HT$195+1,0)</f>
        <v>0</v>
      </c>
      <c r="HU164" s="0" t="n">
        <f aca="false">IF(ISNUMBER(FIND(HU$1,$D164))=$AO$1,1,0)*VLOOKUP($Z$2,DALYs!$A$2:$MW$40,'Intervention list'!HU$195+1,0)</f>
        <v>0</v>
      </c>
      <c r="HV164" s="0" t="n">
        <f aca="false">IF(ISNUMBER(FIND(HV$1,$D164))=$AO$1,1,0)*VLOOKUP($Z$2,DALYs!$A$2:$MW$40,'Intervention list'!HV$195+1,0)</f>
        <v>0</v>
      </c>
      <c r="HW164" s="0" t="n">
        <f aca="false">IF(ISNUMBER(FIND(HW$1,$D164))=$AO$1,1,0)*VLOOKUP($Z$2,DALYs!$A$2:$MW$40,'Intervention list'!HW$195+1,0)</f>
        <v>0</v>
      </c>
      <c r="HX164" s="0" t="n">
        <f aca="false">IF(ISNUMBER(FIND(HX$1,$D164))=$AO$1,1,0)*VLOOKUP($Z$2,DALYs!$A$2:$MW$40,'Intervention list'!HX$195+1,0)</f>
        <v>0</v>
      </c>
      <c r="HY164" s="0" t="n">
        <f aca="false">IF(ISNUMBER(FIND(HY$1,$D164))=$AO$1,1,0)*VLOOKUP($Z$2,DALYs!$A$2:$MW$40,'Intervention list'!HY$195+1,0)</f>
        <v>0</v>
      </c>
      <c r="HZ164" s="0" t="n">
        <f aca="false">IF(ISNUMBER(FIND(HZ$1,$D164))=$AO$1,1,0)*VLOOKUP($Z$2,DALYs!$A$2:$MW$40,'Intervention list'!HZ$195+1,0)</f>
        <v>0</v>
      </c>
      <c r="IA164" s="0" t="n">
        <f aca="false">IF(ISNUMBER(FIND(IA$1,$D164))=$AO$1,1,0)*VLOOKUP($Z$2,DALYs!$A$2:$MW$40,'Intervention list'!IA$195+1,0)</f>
        <v>0</v>
      </c>
      <c r="IB164" s="0" t="n">
        <f aca="false">IF(ISNUMBER(FIND(IB$1,$D164))=$AO$1,1,0)*VLOOKUP($Z$2,DALYs!$A$2:$MW$40,'Intervention list'!IB$195+1,0)</f>
        <v>0</v>
      </c>
      <c r="IC164" s="0" t="n">
        <f aca="false">IF(ISNUMBER(FIND(IC$1,$D164))=$AO$1,1,0)*VLOOKUP($Z$2,DALYs!$A$2:$MW$40,'Intervention list'!IC$195+1,0)</f>
        <v>0</v>
      </c>
      <c r="ID164" s="0" t="n">
        <f aca="false">IF(ISNUMBER(FIND(ID$1,$D164))=$AO$1,1,0)*VLOOKUP($Z$2,DALYs!$A$2:$MW$40,'Intervention list'!ID$195+1,0)</f>
        <v>0</v>
      </c>
      <c r="IE164" s="0" t="n">
        <f aca="false">IF(ISNUMBER(FIND(IE$1,$D164))=$AO$1,1,0)*VLOOKUP($Z$2,DALYs!$A$2:$MW$40,'Intervention list'!IE$195+1,0)</f>
        <v>6167.59428806776</v>
      </c>
      <c r="IF164" s="0" t="n">
        <f aca="false">IF(ISNUMBER(FIND(IF$1,$D164))=$AO$1,1,0)*VLOOKUP($Z$2,DALYs!$A$2:$MW$40,'Intervention list'!IF$195+1,0)</f>
        <v>0</v>
      </c>
      <c r="IG164" s="0" t="n">
        <f aca="false">IF(ISNUMBER(FIND(IG$1,$D164))=$AO$1,1,0)*VLOOKUP($Z$2,DALYs!$A$2:$MW$40,'Intervention list'!IG$195+1,0)</f>
        <v>0</v>
      </c>
      <c r="IH164" s="0" t="n">
        <f aca="false">IF(ISNUMBER(FIND(IH$1,$D164))=$AO$1,1,0)*VLOOKUP($Z$2,DALYs!$A$2:$MW$40,'Intervention list'!IH$195+1,0)</f>
        <v>0</v>
      </c>
      <c r="II164" s="0" t="n">
        <f aca="false">IF(ISNUMBER(FIND(II$1,$D164))=$AO$1,1,0)*VLOOKUP($Z$2,DALYs!$A$2:$MW$40,'Intervention list'!II$195+1,0)</f>
        <v>0</v>
      </c>
      <c r="IJ164" s="0" t="n">
        <f aca="false">IF(ISNUMBER(FIND(IJ$1,$D164))=$AO$1,1,0)*VLOOKUP($Z$2,DALYs!$A$2:$MW$40,'Intervention list'!IJ$195+1,0)</f>
        <v>0</v>
      </c>
      <c r="IK164" s="0" t="n">
        <f aca="false">IF(ISNUMBER(FIND(IK$1,$D164))=$AO$1,1,0)*VLOOKUP($Z$2,DALYs!$A$2:$MW$40,'Intervention list'!IK$195+1,0)</f>
        <v>0</v>
      </c>
      <c r="IL164" s="0" t="n">
        <f aca="false">IF(ISNUMBER(FIND(IL$1,$D164))=$AO$1,1,0)*VLOOKUP($Z$2,DALYs!$A$2:$MW$40,'Intervention list'!IL$195+1,0)</f>
        <v>0</v>
      </c>
      <c r="IM164" s="0" t="n">
        <f aca="false">IF(ISNUMBER(FIND(IM$1,$D164))=$AO$1,1,0)*VLOOKUP($Z$2,DALYs!$A$2:$MW$40,'Intervention list'!IM$195+1,0)</f>
        <v>0</v>
      </c>
      <c r="IN164" s="0" t="n">
        <f aca="false">IF(ISNUMBER(FIND(IN$1,$D164))=$AO$1,1,0)*VLOOKUP($Z$2,DALYs!$A$2:$MW$40,'Intervention list'!IN$195+1,0)</f>
        <v>0</v>
      </c>
      <c r="IO164" s="0" t="n">
        <f aca="false">IF(ISNUMBER(FIND(IO$1,$D164))=$AO$1,1,0)*VLOOKUP($Z$2,DALYs!$A$2:$MW$40,'Intervention list'!IO$195+1,0)</f>
        <v>0</v>
      </c>
      <c r="IP164" s="0" t="n">
        <f aca="false">IF(ISNUMBER(FIND(IP$1,$D164))=$AO$1,1,0)*VLOOKUP($Z$2,DALYs!$A$2:$MW$40,'Intervention list'!IP$195+1,0)</f>
        <v>0</v>
      </c>
      <c r="IQ164" s="0" t="n">
        <f aca="false">IF(ISNUMBER(FIND(IQ$1,$D164))=$AO$1,1,0)*VLOOKUP($Z$2,DALYs!$A$2:$MW$40,'Intervention list'!IQ$195+1,0)</f>
        <v>0</v>
      </c>
      <c r="IR164" s="0" t="n">
        <f aca="false">IF(ISNUMBER(FIND(IR$1,$D164))=$AO$1,1,0)*VLOOKUP($Z$2,DALYs!$A$2:$MW$40,'Intervention list'!IR$195+1,0)</f>
        <v>0</v>
      </c>
      <c r="IS164" s="0" t="n">
        <f aca="false">IF(ISNUMBER(FIND(IS$1,$D164))=$AO$1,1,0)*VLOOKUP($Z$2,DALYs!$A$2:$MW$40,'Intervention list'!IS$195+1,0)</f>
        <v>0</v>
      </c>
      <c r="IT164" s="0" t="n">
        <f aca="false">IF(ISNUMBER(FIND(IT$1,$D164))=$AO$1,1,0)*VLOOKUP($Z$2,DALYs!$A$2:$MW$40,'Intervention list'!IT$195+1,0)</f>
        <v>0</v>
      </c>
      <c r="IU164" s="0" t="n">
        <f aca="false">IF(ISNUMBER(FIND(IU$1,$D164))=$AO$1,1,0)*VLOOKUP($Z$2,DALYs!$A$2:$MW$40,'Intervention list'!IU$195+1,0)</f>
        <v>0</v>
      </c>
      <c r="IV164" s="0" t="n">
        <f aca="false">IF(ISNUMBER(FIND(IV$1,$D164))=$AO$1,1,0)*VLOOKUP($Z$2,DALYs!$A$2:$MW$40,'Intervention list'!IV$195+1,0)</f>
        <v>0</v>
      </c>
      <c r="IW164" s="0" t="n">
        <f aca="false">IF(ISNUMBER(FIND(IW$1,$D164))=$AO$1,1,0)*VLOOKUP($Z$2,DALYs!$A$2:$MW$40,'Intervention list'!IW$195+1,0)</f>
        <v>0</v>
      </c>
      <c r="IX164" s="0" t="n">
        <f aca="false">IF(ISNUMBER(FIND(IX$1,$D164))=$AO$1,1,0)*VLOOKUP($Z$2,DALYs!$A$2:$MW$40,'Intervention list'!IX$195+1,0)</f>
        <v>0</v>
      </c>
      <c r="IY164" s="0" t="n">
        <f aca="false">IF(ISNUMBER(FIND(IY$1,$D164))=$AO$1,1,0)*VLOOKUP($Z$2,DALYs!$A$2:$MW$40,'Intervention list'!IY$195+1,0)</f>
        <v>0</v>
      </c>
      <c r="IZ164" s="0" t="n">
        <f aca="false">IF(ISNUMBER(FIND(IZ$1,$D164))=$AO$1,1,0)*VLOOKUP($Z$2,DALYs!$A$2:$MW$40,'Intervention list'!IZ$195+1,0)</f>
        <v>0</v>
      </c>
      <c r="JA164" s="0" t="n">
        <f aca="false">IF(ISNUMBER(FIND(JA$1,$D164))=$AO$1,1,0)*VLOOKUP($Z$2,DALYs!$A$2:$MW$40,'Intervention list'!JA$195+1,0)</f>
        <v>0</v>
      </c>
      <c r="JB164" s="0" t="n">
        <f aca="false">IF(ISNUMBER(FIND(JB$1,$D164))=$AO$1,1,0)*VLOOKUP($Z$2,DALYs!$A$2:$MW$40,'Intervention list'!JB$195+1,0)</f>
        <v>0</v>
      </c>
      <c r="JC164" s="0" t="n">
        <f aca="false">IF(ISNUMBER(FIND(JC$1,$D164))=$AO$1,1,0)*VLOOKUP($Z$2,DALYs!$A$2:$MW$40,'Intervention list'!JC$195+1,0)</f>
        <v>0</v>
      </c>
      <c r="JD164" s="0" t="n">
        <f aca="false">IF(ISNUMBER(FIND(JD$1,$D164))=$AO$1,1,0)*VLOOKUP($Z$2,DALYs!$A$2:$MW$40,'Intervention list'!JD$195+1,0)</f>
        <v>0</v>
      </c>
      <c r="JE164" s="0" t="n">
        <f aca="false">IF(ISNUMBER(FIND(JE$1,$D164))=$AO$1,1,0)*VLOOKUP($Z$2,DALYs!$A$2:$MW$40,'Intervention list'!JE$195+1,0)</f>
        <v>0</v>
      </c>
      <c r="JF164" s="0" t="n">
        <f aca="false">IF(ISNUMBER(FIND(JF$1,$D164))=$AO$1,1,0)*VLOOKUP($Z$2,DALYs!$A$2:$MW$40,'Intervention list'!JF$195+1,0)</f>
        <v>0</v>
      </c>
      <c r="JG164" s="0" t="n">
        <f aca="false">IF(ISNUMBER(FIND(JG$1,$D164))=$AO$1,1,0)*VLOOKUP($Z$2,DALYs!$A$2:$MW$40,'Intervention list'!JG$195+1,0)</f>
        <v>0</v>
      </c>
      <c r="JH164" s="0" t="n">
        <f aca="false">IF(ISNUMBER(FIND(JH$1,$D164))=$AO$1,1,0)*VLOOKUP($Z$2,DALYs!$A$2:$MW$40,'Intervention list'!JH$195+1,0)</f>
        <v>0</v>
      </c>
      <c r="JI164" s="0" t="n">
        <f aca="false">IF(ISNUMBER(FIND(JI$1,$D164))=$AO$1,1,0)*VLOOKUP($Z$2,DALYs!$A$2:$MW$40,'Intervention list'!JI$195+1,0)</f>
        <v>0</v>
      </c>
      <c r="JJ164" s="0" t="n">
        <f aca="false">IF(ISNUMBER(FIND(JJ$1,$D164))=$AO$1,1,0)*VLOOKUP($Z$2,DALYs!$A$2:$MW$40,'Intervention list'!JJ$195+1,0)</f>
        <v>0</v>
      </c>
      <c r="JK164" s="0" t="n">
        <f aca="false">IF(ISNUMBER(FIND(JK$1,$D164))=$AO$1,1,0)*VLOOKUP($Z$2,DALYs!$A$2:$MW$40,'Intervention list'!JK$195+1,0)</f>
        <v>0</v>
      </c>
      <c r="JL164" s="0" t="n">
        <f aca="false">IF(ISNUMBER(FIND(JL$1,$D164))=$AO$1,1,0)*VLOOKUP($Z$2,DALYs!$A$2:$MW$40,'Intervention list'!JL$195+1,0)</f>
        <v>0</v>
      </c>
      <c r="JM164" s="0" t="n">
        <f aca="false">IF(ISNUMBER(FIND(JM$1,$D164))=$AO$1,1,0)*VLOOKUP($Z$2,DALYs!$A$2:$MW$40,'Intervention list'!JM$195+1,0)</f>
        <v>0</v>
      </c>
      <c r="JN164" s="0" t="n">
        <f aca="false">IF(ISNUMBER(FIND(JN$1,$D164))=$AO$1,1,0)*VLOOKUP($Z$2,DALYs!$A$2:$MW$40,'Intervention list'!JN$195+1,0)</f>
        <v>0</v>
      </c>
      <c r="JO164" s="0" t="n">
        <f aca="false">IF(ISNUMBER(FIND(JO$1,$D164))=$AO$1,1,0)*VLOOKUP($Z$2,DALYs!$A$2:$MW$40,'Intervention list'!JO$195+1,0)</f>
        <v>0</v>
      </c>
      <c r="JP164" s="0" t="n">
        <f aca="false">IF(ISNUMBER(FIND(JP$1,$D164))=$AO$1,1,0)*VLOOKUP($Z$2,DALYs!$A$2:$MW$40,'Intervention list'!JP$195+1,0)</f>
        <v>0</v>
      </c>
      <c r="JQ164" s="0" t="n">
        <f aca="false">IF(ISNUMBER(FIND(JQ$1,$D164))=$AO$1,1,0)*VLOOKUP($Z$2,DALYs!$A$2:$MW$40,'Intervention list'!JQ$195+1,0)</f>
        <v>0</v>
      </c>
      <c r="JR164" s="0" t="n">
        <f aca="false">IF(ISNUMBER(FIND(JR$1,$D164))=$AO$1,1,0)*VLOOKUP($Z$2,DALYs!$A$2:$MW$40,'Intervention list'!JR$195+1,0)</f>
        <v>0</v>
      </c>
      <c r="JS164" s="0" t="n">
        <f aca="false">IF(ISNUMBER(FIND(JS$1,$D164))=$AO$1,1,0)*VLOOKUP($Z$2,DALYs!$A$2:$MW$40,'Intervention list'!JS$195+1,0)</f>
        <v>0</v>
      </c>
      <c r="JT164" s="0" t="n">
        <f aca="false">IF(ISNUMBER(FIND(JT$1,$D164))=$AO$1,1,0)*VLOOKUP($Z$2,DALYs!$A$2:$MW$40,'Intervention list'!JT$195+1,0)</f>
        <v>0</v>
      </c>
      <c r="JU164" s="0" t="n">
        <f aca="false">IF(ISNUMBER(FIND(JU$1,$D164))=$AO$1,1,0)*VLOOKUP($Z$2,DALYs!$A$2:$MW$40,'Intervention list'!JU$195+1,0)</f>
        <v>0</v>
      </c>
      <c r="JV164" s="0" t="n">
        <f aca="false">IF(ISNUMBER(FIND(JV$1,$D164))=$AO$1,1,0)*VLOOKUP($Z$2,DALYs!$A$2:$MW$40,'Intervention list'!JV$195+1,0)</f>
        <v>0</v>
      </c>
      <c r="JW164" s="0" t="n">
        <f aca="false">IF(ISNUMBER(FIND(JW$1,$D164))=$AO$1,1,0)*VLOOKUP($Z$2,DALYs!$A$2:$MW$40,'Intervention list'!JW$195+1,0)</f>
        <v>0</v>
      </c>
      <c r="JX164" s="0" t="n">
        <f aca="false">IF(ISNUMBER(FIND(JX$1,$D164))=$AO$1,1,0)*VLOOKUP($Z$2,DALYs!$A$2:$MW$40,'Intervention list'!JX$195+1,0)</f>
        <v>0</v>
      </c>
      <c r="JY164" s="0" t="n">
        <f aca="false">IF(ISNUMBER(FIND(JY$1,$D164))=$AO$1,1,0)*VLOOKUP($Z$2,DALYs!$A$2:$MW$40,'Intervention list'!JY$195+1,0)</f>
        <v>0</v>
      </c>
      <c r="JZ164" s="0" t="n">
        <f aca="false">IF(ISNUMBER(FIND(JZ$1,$D164))=$AO$1,1,0)*VLOOKUP($Z$2,DALYs!$A$2:$MW$40,'Intervention list'!JZ$195+1,0)</f>
        <v>0</v>
      </c>
      <c r="KA164" s="0" t="n">
        <f aca="false">IF(ISNUMBER(FIND(KA$1,$D164))=$AO$1,1,0)*VLOOKUP($Z$2,DALYs!$A$2:$MW$40,'Intervention list'!KA$195+1,0)</f>
        <v>0</v>
      </c>
      <c r="KB164" s="0" t="n">
        <f aca="false">IF(ISNUMBER(FIND(KB$1,$D164))=$AO$1,1,0)*VLOOKUP($Z$2,DALYs!$A$2:$MW$40,'Intervention list'!KB$195+1,0)</f>
        <v>0</v>
      </c>
      <c r="KC164" s="0" t="n">
        <f aca="false">IF(ISNUMBER(FIND(KC$1,$D164))=$AO$1,1,0)*VLOOKUP($Z$2,DALYs!$A$2:$MW$40,'Intervention list'!KC$195+1,0)</f>
        <v>0</v>
      </c>
      <c r="KD164" s="0" t="n">
        <f aca="false">IF(ISNUMBER(FIND(KD$1,$D164))=$AO$1,1,0)*VLOOKUP($Z$2,DALYs!$A$2:$MW$40,'Intervention list'!KD$195+1,0)</f>
        <v>0</v>
      </c>
      <c r="KE164" s="0" t="n">
        <f aca="false">IF(ISNUMBER(FIND(KE$1,$D164))=$AO$1,1,0)*VLOOKUP($Z$2,DALYs!$A$2:$MW$40,'Intervention list'!KE$195+1,0)</f>
        <v>0</v>
      </c>
      <c r="KF164" s="0" t="n">
        <f aca="false">IF(ISNUMBER(FIND(KF$1,$D164))=$AO$1,1,0)*VLOOKUP($Z$2,DALYs!$A$2:$MW$40,'Intervention list'!KF$195+1,0)</f>
        <v>0</v>
      </c>
      <c r="KG164" s="0" t="n">
        <f aca="false">IF(ISNUMBER(FIND(KG$1,$D164))=$AO$1,1,0)*VLOOKUP($Z$2,DALYs!$A$2:$MW$40,'Intervention list'!KG$195+1,0)</f>
        <v>0</v>
      </c>
      <c r="KH164" s="0" t="n">
        <f aca="false">IF(ISNUMBER(FIND(KH$1,$D164))=$AO$1,1,0)*VLOOKUP($Z$2,DALYs!$A$2:$MW$40,'Intervention list'!KH$195+1,0)</f>
        <v>0</v>
      </c>
      <c r="KI164" s="0" t="n">
        <f aca="false">IF(ISNUMBER(FIND(KI$1,$D164))=$AO$1,1,0)*VLOOKUP($Z$2,DALYs!$A$2:$MW$40,'Intervention list'!KI$195+1,0)</f>
        <v>0</v>
      </c>
      <c r="KJ164" s="0" t="n">
        <f aca="false">IF(ISNUMBER(FIND(KJ$1,$D164))=$AO$1,1,0)*VLOOKUP($Z$2,DALYs!$A$2:$MW$40,'Intervention list'!KJ$195+1,0)</f>
        <v>0</v>
      </c>
      <c r="KK164" s="0" t="n">
        <f aca="false">IF(ISNUMBER(FIND(KK$1,$D164))=$AO$1,1,0)*VLOOKUP($Z$2,DALYs!$A$2:$MW$40,'Intervention list'!KK$195+1,0)</f>
        <v>0</v>
      </c>
      <c r="KL164" s="0" t="n">
        <f aca="false">IF(ISNUMBER(FIND(KL$1,$D164))=$AO$1,1,0)*VLOOKUP($Z$2,DALYs!$A$2:$MW$40,'Intervention list'!KL$195+1,0)</f>
        <v>0</v>
      </c>
      <c r="KM164" s="0" t="n">
        <f aca="false">IF(ISNUMBER(FIND(KM$1,$D164))=$AO$1,1,0)*VLOOKUP($Z$2,DALYs!$A$2:$MW$40,'Intervention list'!KM$195+1,0)</f>
        <v>0</v>
      </c>
      <c r="KN164" s="0" t="n">
        <f aca="false">IF(ISNUMBER(FIND(KN$1,$D164))=$AO$1,1,0)*VLOOKUP($Z$2,DALYs!$A$2:$MW$40,'Intervention list'!KN$195+1,0)</f>
        <v>0</v>
      </c>
      <c r="KO164" s="0" t="n">
        <f aca="false">IF(ISNUMBER(FIND(KO$1,$D164))=$AO$1,1,0)*VLOOKUP($Z$2,DALYs!$A$2:$MW$40,'Intervention list'!KO$195+1,0)</f>
        <v>0</v>
      </c>
      <c r="KP164" s="0" t="n">
        <f aca="false">IF(ISNUMBER(FIND(KP$1,$D164))=$AO$1,1,0)*VLOOKUP($Z$2,DALYs!$A$2:$MW$40,'Intervention list'!KP$195+1,0)</f>
        <v>0</v>
      </c>
      <c r="KQ164" s="0" t="n">
        <f aca="false">IF(ISNUMBER(FIND(KQ$1,$D164))=$AO$1,1,0)*VLOOKUP($Z$2,DALYs!$A$2:$MW$40,'Intervention list'!KQ$195+1,0)</f>
        <v>0</v>
      </c>
      <c r="KR164" s="0" t="n">
        <f aca="false">IF(ISNUMBER(FIND(KR$1,$D164))=$AO$1,1,0)*VLOOKUP($Z$2,DALYs!$A$2:$MW$40,'Intervention list'!KR$195+1,0)</f>
        <v>0</v>
      </c>
      <c r="KS164" s="0" t="n">
        <f aca="false">IF(ISNUMBER(FIND(KS$1,$D164))=$AO$1,1,0)*VLOOKUP($Z$2,DALYs!$A$2:$MW$40,'Intervention list'!KS$195+1,0)</f>
        <v>0</v>
      </c>
      <c r="KT164" s="0" t="n">
        <f aca="false">IF(ISNUMBER(FIND(KT$1,$D164))=$AO$1,1,0)*VLOOKUP($Z$2,DALYs!$A$2:$MW$40,'Intervention list'!KT$195+1,0)</f>
        <v>0</v>
      </c>
      <c r="KU164" s="0" t="n">
        <f aca="false">IF(ISNUMBER(FIND(KU$1,$D164))=$AO$1,1,0)*VLOOKUP($Z$2,DALYs!$A$2:$MW$40,'Intervention list'!KU$195+1,0)</f>
        <v>0</v>
      </c>
      <c r="KV164" s="0" t="n">
        <f aca="false">IF(ISNUMBER(FIND(KV$1,$D164))=$AO$1,1,0)*VLOOKUP($Z$2,DALYs!$A$2:$MW$40,'Intervention list'!KV$195+1,0)</f>
        <v>0</v>
      </c>
      <c r="KW164" s="0" t="n">
        <f aca="false">IF(ISNUMBER(FIND(KW$1,$D164))=$AO$1,1,0)*VLOOKUP($Z$2,DALYs!$A$2:$MW$40,'Intervention list'!KW$195+1,0)</f>
        <v>0</v>
      </c>
      <c r="KX164" s="0" t="n">
        <f aca="false">IF(ISNUMBER(FIND(KX$1,$D164))=$AO$1,1,0)*VLOOKUP($Z$2,DALYs!$A$2:$MW$40,'Intervention list'!KX$195+1,0)</f>
        <v>0</v>
      </c>
      <c r="KY164" s="0" t="n">
        <f aca="false">IF(ISNUMBER(FIND(KY$1,$D164))=$AO$1,1,0)*VLOOKUP($Z$2,DALYs!$A$2:$MW$40,'Intervention list'!KY$195+1,0)</f>
        <v>0</v>
      </c>
      <c r="KZ164" s="0" t="n">
        <f aca="false">IF(ISNUMBER(FIND(KZ$1,$D164))=$AO$1,1,0)*VLOOKUP($Z$2,DALYs!$A$2:$MW$40,'Intervention list'!KZ$195+1,0)</f>
        <v>0</v>
      </c>
      <c r="LA164" s="0" t="n">
        <f aca="false">IF(ISNUMBER(FIND(LA$1,$D164))=$AO$1,1,0)*VLOOKUP($Z$2,DALYs!$A$2:$MW$40,'Intervention list'!LA$195+1,0)</f>
        <v>0</v>
      </c>
      <c r="LB164" s="0" t="n">
        <f aca="false">IF(ISNUMBER(FIND(LB$1,$D164))=$AO$1,1,0)*VLOOKUP($Z$2,DALYs!$A$2:$MW$40,'Intervention list'!LB$195+1,0)</f>
        <v>0</v>
      </c>
      <c r="LC164" s="0" t="n">
        <f aca="false">IF(ISNUMBER(FIND(LC$1,$D164))=$AO$1,1,0)*VLOOKUP($Z$2,DALYs!$A$2:$MW$40,'Intervention list'!LC$195+1,0)</f>
        <v>0</v>
      </c>
      <c r="LD164" s="0" t="n">
        <f aca="false">IF(ISNUMBER(FIND(LD$1,$D164))=$AO$1,1,0)*VLOOKUP($Z$2,DALYs!$A$2:$MW$40,'Intervention list'!LD$195+1,0)</f>
        <v>0</v>
      </c>
      <c r="LE164" s="0" t="n">
        <f aca="false">IF(ISNUMBER(FIND(LE$1,$D164))=$AO$1,1,0)*VLOOKUP($Z$2,DALYs!$A$2:$MW$40,'Intervention list'!LE$195+1,0)</f>
        <v>0</v>
      </c>
      <c r="LF164" s="0" t="n">
        <f aca="false">IF(ISNUMBER(FIND(LF$1,$D164))=$AO$1,1,0)*VLOOKUP($Z$2,DALYs!$A$2:$MW$40,'Intervention list'!LF$195+1,0)</f>
        <v>0</v>
      </c>
      <c r="LG164" s="0" t="n">
        <f aca="false">IF(ISNUMBER(FIND(LG$1,$D164))=$AO$1,1,0)*VLOOKUP($Z$2,DALYs!$A$2:$MW$40,'Intervention list'!LG$195+1,0)</f>
        <v>0</v>
      </c>
      <c r="LH164" s="0" t="n">
        <f aca="false">IF(ISNUMBER(FIND(LH$1,$D164))=$AO$1,1,0)*VLOOKUP($Z$2,DALYs!$A$2:$MW$40,'Intervention list'!LH$195+1,0)</f>
        <v>0</v>
      </c>
      <c r="LI164" s="0" t="n">
        <f aca="false">IF(ISNUMBER(FIND(LI$1,$D164))=$AO$1,1,0)*VLOOKUP($Z$2,DALYs!$A$2:$MW$40,'Intervention list'!LI$195+1,0)</f>
        <v>0</v>
      </c>
      <c r="LJ164" s="0" t="n">
        <f aca="false">IF(ISNUMBER(FIND(LJ$1,$D164))=$AO$1,1,0)*VLOOKUP($Z$2,DALYs!$A$2:$MW$40,'Intervention list'!LJ$195+1,0)</f>
        <v>0</v>
      </c>
      <c r="LK164" s="0" t="n">
        <f aca="false">IF(ISNUMBER(FIND(LK$1,$D164))=$AO$1,1,0)*VLOOKUP($Z$2,DALYs!$A$2:$MW$40,'Intervention list'!LK$195+1,0)</f>
        <v>0</v>
      </c>
      <c r="LL164" s="0" t="n">
        <f aca="false">IF(ISNUMBER(FIND(LL$1,$D164))=$AO$1,1,0)*VLOOKUP($Z$2,DALYs!$A$2:$MW$40,'Intervention list'!LL$195+1,0)</f>
        <v>0</v>
      </c>
      <c r="LM164" s="0" t="n">
        <f aca="false">IF(ISNUMBER(FIND(LM$1,$D164))=$AO$1,1,0)*VLOOKUP($Z$2,DALYs!$A$2:$MW$40,'Intervention list'!LM$195+1,0)</f>
        <v>0</v>
      </c>
      <c r="LN164" s="0" t="n">
        <f aca="false">IF(ISNUMBER(FIND(LN$1,$D164))=$AO$1,1,0)*VLOOKUP($Z$2,DALYs!$A$2:$MW$40,'Intervention list'!LN$195+1,0)</f>
        <v>0</v>
      </c>
      <c r="LO164" s="0" t="n">
        <f aca="false">IF(ISNUMBER(FIND(LO$1,$D164))=$AO$1,1,0)*VLOOKUP($Z$2,DALYs!$A$2:$MW$40,'Intervention list'!LO$195+1,0)</f>
        <v>0</v>
      </c>
      <c r="LP164" s="0" t="n">
        <f aca="false">IF(ISNUMBER(FIND(LP$1,$D164))=$AO$1,1,0)*VLOOKUP($Z$2,DALYs!$A$2:$MW$40,'Intervention list'!LP$195+1,0)</f>
        <v>0</v>
      </c>
      <c r="LQ164" s="0" t="n">
        <f aca="false">IF(ISNUMBER(FIND(LQ$1,$D164))=$AO$1,1,0)*VLOOKUP($Z$2,DALYs!$A$2:$MW$40,'Intervention list'!LQ$195+1,0)</f>
        <v>0</v>
      </c>
      <c r="LR164" s="0" t="n">
        <f aca="false">IF(ISNUMBER(FIND(LR$1,$D164))=$AO$1,1,0)*VLOOKUP($Z$2,DALYs!$A$2:$MW$40,'Intervention list'!LR$195+1,0)</f>
        <v>0</v>
      </c>
      <c r="LS164" s="0" t="n">
        <f aca="false">IF(ISNUMBER(FIND(LS$1,$D164))=$AO$1,1,0)*VLOOKUP($Z$2,DALYs!$A$2:$MW$40,'Intervention list'!LS$195+1,0)</f>
        <v>0</v>
      </c>
      <c r="LT164" s="0" t="n">
        <f aca="false">IF(ISNUMBER(FIND(LT$1,$D164))=$AO$1,1,0)*VLOOKUP($Z$2,DALYs!$A$2:$MW$40,'Intervention list'!LT$195+1,0)</f>
        <v>0</v>
      </c>
      <c r="LU164" s="0" t="n">
        <f aca="false">IF(ISNUMBER(FIND(LU$1,$D164))=$AO$1,1,0)*VLOOKUP($Z$2,DALYs!$A$2:$MW$40,'Intervention list'!LU$195+1,0)</f>
        <v>0</v>
      </c>
      <c r="LV164" s="0" t="n">
        <f aca="false">IF(ISNUMBER(FIND(LV$1,$D164))=$AO$1,1,0)*VLOOKUP($Z$2,DALYs!$A$2:$MW$40,'Intervention list'!LV$195+1,0)</f>
        <v>0</v>
      </c>
      <c r="LW164" s="0" t="n">
        <f aca="false">IF(ISNUMBER(FIND(LW$1,$D164))=$AO$1,1,0)*VLOOKUP($Z$2,DALYs!$A$2:$MW$40,'Intervention list'!LW$195+1,0)</f>
        <v>0</v>
      </c>
      <c r="LX164" s="0" t="n">
        <f aca="false">IF(ISNUMBER(FIND(LX$1,$D164))=$AO$1,1,0)*VLOOKUP($Z$2,DALYs!$A$2:$MW$40,'Intervention list'!LX$195+1,0)</f>
        <v>0</v>
      </c>
      <c r="LY164" s="0" t="n">
        <f aca="false">IF(ISNUMBER(FIND(LY$1,$D164))=$AO$1,1,0)*VLOOKUP($Z$2,DALYs!$A$2:$MW$40,'Intervention list'!LY$195+1,0)</f>
        <v>0</v>
      </c>
      <c r="LZ164" s="0" t="n">
        <f aca="false">IF(ISNUMBER(FIND(LZ$1,$D164))=$AO$1,1,0)*VLOOKUP($Z$2,DALYs!$A$2:$MW$40,'Intervention list'!LZ$195+1,0)</f>
        <v>0</v>
      </c>
      <c r="MA164" s="0" t="n">
        <f aca="false">IF(ISNUMBER(FIND(MA$1,$D164))=$AO$1,1,0)*VLOOKUP($Z$2,DALYs!$A$2:$MW$40,'Intervention list'!MA$195+1,0)</f>
        <v>0</v>
      </c>
      <c r="MB164" s="0" t="n">
        <f aca="false">IF(ISNUMBER(FIND(MB$1,$D164))=$AO$1,1,0)*VLOOKUP($Z$2,DALYs!$A$2:$MW$40,'Intervention list'!MB$195+1,0)</f>
        <v>0</v>
      </c>
      <c r="MC164" s="0" t="n">
        <f aca="false">IF(ISNUMBER(FIND(MC$1,$D164))=$AO$1,1,0)*VLOOKUP($Z$2,DALYs!$A$2:$MW$40,'Intervention list'!MC$195+1,0)</f>
        <v>0</v>
      </c>
      <c r="MD164" s="0" t="n">
        <f aca="false">IF(ISNUMBER(FIND(MD$1,$D164))=$AO$1,1,0)*VLOOKUP($Z$2,DALYs!$A$2:$MW$40,'Intervention list'!MD$195+1,0)</f>
        <v>0</v>
      </c>
      <c r="ME164" s="0" t="n">
        <f aca="false">IF(ISNUMBER(FIND(ME$1,$D164))=$AO$1,1,0)*VLOOKUP($Z$2,DALYs!$A$2:$MW$40,'Intervention list'!ME$195+1,0)</f>
        <v>0</v>
      </c>
      <c r="MF164" s="0" t="n">
        <f aca="false">IF(ISNUMBER(FIND(MF$1,$D164))=$AO$1,1,0)*VLOOKUP($Z$2,DALYs!$A$2:$MW$40,'Intervention list'!MF$195+1,0)</f>
        <v>0</v>
      </c>
      <c r="MG164" s="0" t="n">
        <f aca="false">IF(ISNUMBER(FIND(MG$1,$D164))=$AO$1,1,0)*VLOOKUP($Z$2,DALYs!$A$2:$MW$40,'Intervention list'!MG$195+1,0)</f>
        <v>0</v>
      </c>
      <c r="MH164" s="0" t="n">
        <f aca="false">IF(ISNUMBER(FIND(MH$1,$D164))=$AO$1,1,0)*VLOOKUP($Z$2,DALYs!$A$2:$MW$40,'Intervention list'!MH$195+1,0)</f>
        <v>0</v>
      </c>
      <c r="MI164" s="0" t="n">
        <f aca="false">IF(ISNUMBER(FIND(MI$1,$D164))=$AO$1,1,0)*VLOOKUP($Z$2,DALYs!$A$2:$MW$40,'Intervention list'!MI$195+1,0)</f>
        <v>0</v>
      </c>
      <c r="MJ164" s="0" t="n">
        <f aca="false">IF(ISNUMBER(FIND(MJ$1,$D164))=$AO$1,1,0)*VLOOKUP($Z$2,DALYs!$A$2:$MW$40,'Intervention list'!MJ$195+1,0)</f>
        <v>0</v>
      </c>
      <c r="MK164" s="0" t="n">
        <f aca="false">IF(ISNUMBER(FIND(MK$1,$D164))=$AO$1,1,0)*VLOOKUP($Z$2,DALYs!$A$2:$MW$40,'Intervention list'!MK$195+1,0)</f>
        <v>0</v>
      </c>
      <c r="ML164" s="0" t="n">
        <f aca="false">IF(ISNUMBER(FIND(ML$1,$D164))=$AO$1,1,0)*VLOOKUP($Z$2,DALYs!$A$2:$MW$40,'Intervention list'!ML$195+1,0)</f>
        <v>0</v>
      </c>
      <c r="MM164" s="0" t="n">
        <f aca="false">IF(ISNUMBER(FIND(MM$1,$D164))=$AO$1,1,0)*VLOOKUP($Z$2,DALYs!$A$2:$MW$40,'Intervention list'!MM$195+1,0)</f>
        <v>0</v>
      </c>
      <c r="MN164" s="0" t="n">
        <f aca="false">IF(ISNUMBER(FIND(MN$1,$D164))=$AO$1,1,0)*VLOOKUP($Z$2,DALYs!$A$2:$MW$40,'Intervention list'!MN$195+1,0)</f>
        <v>0</v>
      </c>
      <c r="MO164" s="0" t="n">
        <f aca="false">IF(ISNUMBER(FIND(MO$1,$D164))=$AO$1,1,0)*VLOOKUP($Z$2,DALYs!$A$2:$MW$40,'Intervention list'!MO$195+1,0)</f>
        <v>0</v>
      </c>
      <c r="MP164" s="0" t="n">
        <f aca="false">IF(ISNUMBER(FIND(MP$1,$D164))=$AO$1,1,0)*VLOOKUP($Z$2,DALYs!$A$2:$MW$40,'Intervention list'!MP$195+1,0)</f>
        <v>0</v>
      </c>
      <c r="MQ164" s="0" t="n">
        <f aca="false">IF(ISNUMBER(FIND(MQ$1,$D164))=$AO$1,1,0)*VLOOKUP($Z$2,DALYs!$A$2:$MW$40,'Intervention list'!MQ$195+1,0)</f>
        <v>0</v>
      </c>
      <c r="MR164" s="0" t="n">
        <f aca="false">IF(ISNUMBER(FIND(MR$1,$D164))=$AO$1,1,0)*VLOOKUP($Z$2,DALYs!$A$2:$MW$40,'Intervention list'!MR$195+1,0)</f>
        <v>0</v>
      </c>
      <c r="MS164" s="0" t="n">
        <f aca="false">IF(ISNUMBER(FIND(MS$1,$D164))=$AO$1,1,0)*VLOOKUP($Z$2,DALYs!$A$2:$MW$40,'Intervention list'!MS$195+1,0)</f>
        <v>0</v>
      </c>
      <c r="MT164" s="0" t="n">
        <f aca="false">IF(ISNUMBER(FIND(MT$1,$D164))=$AO$1,1,0)*VLOOKUP($Z$2,DALYs!$A$2:$MW$40,'Intervention list'!MT$195+1,0)</f>
        <v>0</v>
      </c>
      <c r="MU164" s="0" t="n">
        <f aca="false">IF(ISNUMBER(FIND(MU$1,$D164))=$AO$1,1,0)*VLOOKUP($Z$2,DALYs!$A$2:$MW$40,'Intervention list'!MU$195+1,0)</f>
        <v>0</v>
      </c>
      <c r="MV164" s="0" t="n">
        <f aca="false">IF(ISNUMBER(FIND(MV$1,$D164))=$AO$1,1,0)*VLOOKUP($Z$2,DALYs!$A$2:$MW$40,'Intervention list'!MV$195+1,0)</f>
        <v>0</v>
      </c>
      <c r="MW164" s="0" t="n">
        <f aca="false">IF(ISNUMBER(FIND(MW$1,$D164))=$AO$1,1,0)*VLOOKUP($Z$2,DALYs!$A$2:$MW$40,'Intervention list'!MW$195+1,0)</f>
        <v>0</v>
      </c>
      <c r="MX164" s="0" t="n">
        <f aca="false">IF(ISNUMBER(FIND(MX$1,$D164))=$AO$1,1,0)*VLOOKUP($Z$2,DALYs!$A$2:$MW$40,'Intervention list'!MX$195+1,0)</f>
        <v>0</v>
      </c>
      <c r="MY164" s="0" t="n">
        <f aca="false">IF(ISNUMBER(FIND(MY$1,$D164))=$AO$1,1,0)*VLOOKUP($Z$2,DALYs!$A$2:$MW$40,'Intervention list'!MY$195+1,0)</f>
        <v>0</v>
      </c>
      <c r="MZ164" s="0" t="n">
        <f aca="false">IF(ISNUMBER(FIND(MZ$1,$D164))=$AO$1,1,0)*VLOOKUP($Z$2,DALYs!$A$2:$MW$40,'Intervention list'!MZ$195+1,0)</f>
        <v>0</v>
      </c>
      <c r="NA164" s="0" t="n">
        <f aca="false">IF(ISNUMBER(FIND(NA$1,$D164))=$AO$1,1,0)*VLOOKUP($Z$2,DALYs!$A$2:$MW$40,'Intervention list'!NA$195+1,0)</f>
        <v>0</v>
      </c>
      <c r="NB164" s="0" t="n">
        <f aca="false">IF(ISNUMBER(FIND(NB$1,$D164))=$AO$1,1,0)*VLOOKUP($Z$2,DALYs!$A$2:$MW$40,'Intervention list'!NB$195+1,0)</f>
        <v>0</v>
      </c>
      <c r="NC164" s="0" t="n">
        <f aca="false">IF(ISNUMBER(FIND(NC$1,$D164))=$AO$1,1,0)*VLOOKUP($Z$2,DALYs!$A$2:$MW$40,'Intervention list'!NC$195+1,0)</f>
        <v>0</v>
      </c>
      <c r="ND164" s="0" t="n">
        <f aca="false">IF(ISNUMBER(FIND(ND$1,$D164))=$AO$1,1,0)*VLOOKUP($Z$2,DALYs!$A$2:$MW$40,'Intervention list'!ND$195+1,0)</f>
        <v>0</v>
      </c>
      <c r="NE164" s="0" t="n">
        <f aca="false">IF(ISNUMBER(FIND(NE$1,$D164))=$AO$1,1,0)*VLOOKUP($Z$2,DALYs!$A$2:$MW$40,'Intervention list'!NE$195+1,0)</f>
        <v>0</v>
      </c>
      <c r="NF164" s="0" t="n">
        <f aca="false">IF(ISNUMBER(FIND(NF$1,$D164))=$AO$1,1,0)*VLOOKUP($Z$2,DALYs!$A$2:$MW$40,'Intervention list'!NF$195+1,0)</f>
        <v>0</v>
      </c>
      <c r="NG164" s="0" t="n">
        <f aca="false">IF(ISNUMBER(FIND(NG$1,$D164))=$AO$1,1,0)*VLOOKUP($Z$2,DALYs!$A$2:$MW$40,'Intervention list'!NG$195+1,0)</f>
        <v>0</v>
      </c>
      <c r="NH164" s="0" t="n">
        <f aca="false">IF(ISNUMBER(FIND(NH$1,$D164))=$AO$1,1,0)*VLOOKUP($Z$2,DALYs!$A$2:$MW$40,'Intervention list'!NH$195+1,0)</f>
        <v>0</v>
      </c>
      <c r="NI164" s="0" t="n">
        <f aca="false">IF(ISNUMBER(FIND(NI$1,$D164))=$AO$1,1,0)*VLOOKUP($Z$2,DALYs!$A$2:$MW$40,'Intervention list'!NI$195+1,0)</f>
        <v>0</v>
      </c>
      <c r="NJ164" s="0" t="n">
        <f aca="false">IF(ISNUMBER(FIND(NJ$1,$D164))=$AO$1,1,0)*VLOOKUP($Z$2,DALYs!$A$2:$MW$40,'Intervention list'!NJ$195+1,0)</f>
        <v>0</v>
      </c>
      <c r="NK164" s="0" t="n">
        <f aca="false">IF(ISNUMBER(FIND(NK$1,$D164))=$AO$1,1,0)*VLOOKUP($Z$2,DALYs!$A$2:$MW$40,'Intervention list'!NK$195+1,0)</f>
        <v>0</v>
      </c>
      <c r="NL164" s="0" t="n">
        <f aca="false">IF(ISNUMBER(FIND(NL$1,$D164))=$AO$1,1,0)*VLOOKUP($Z$2,DALYs!$A$2:$MW$40,'Intervention list'!NL$195+1,0)</f>
        <v>0</v>
      </c>
      <c r="NM164" s="0" t="n">
        <f aca="false">IF(ISNUMBER(FIND(NM$1,$D164))=$AO$1,1,0)*VLOOKUP($Z$2,DALYs!$A$2:$MW$40,'Intervention list'!NM$195+1,0)</f>
        <v>0</v>
      </c>
      <c r="NN164" s="0" t="n">
        <f aca="false">IF(ISNUMBER(FIND(NN$1,$D164))=$AO$1,1,0)*VLOOKUP($Z$2,DALYs!$A$2:$MW$40,'Intervention list'!NN$195+1,0)</f>
        <v>0</v>
      </c>
      <c r="NO164" s="0" t="n">
        <f aca="false">IF(ISNUMBER(FIND(NO$1,$D164))=$AO$1,1,0)*VLOOKUP($Z$2,DALYs!$A$2:$MW$40,'Intervention list'!NO$195+1,0)</f>
        <v>0</v>
      </c>
      <c r="NP164" s="0" t="n">
        <f aca="false">IF(ISNUMBER(FIND(NP$1,$D164))=$AO$1,1,0)*VLOOKUP($Z$2,DALYs!$A$2:$MW$40,'Intervention list'!NP$195+1,0)</f>
        <v>0</v>
      </c>
      <c r="NQ164" s="0" t="n">
        <f aca="false">IF(ISNUMBER(FIND(NQ$1,$D164))=$AO$1,1,0)*VLOOKUP($Z$2,DALYs!$A$2:$MW$40,'Intervention list'!NQ$195+1,0)</f>
        <v>0</v>
      </c>
      <c r="NR164" s="0" t="n">
        <f aca="false">IF(ISNUMBER(FIND(NR$1,$D164))=$AO$1,1,0)*VLOOKUP($Z$2,DALYs!$A$2:$MW$40,'Intervention list'!NR$195+1,0)</f>
        <v>0</v>
      </c>
      <c r="NS164" s="0" t="n">
        <f aca="false">IF(ISNUMBER(FIND(NS$1,$D164))=$AO$1,1,0)*VLOOKUP($Z$2,DALYs!$A$2:$MW$40,'Intervention list'!NS$195+1,0)</f>
        <v>0</v>
      </c>
      <c r="NT164" s="0" t="n">
        <f aca="false">IF(ISNUMBER(FIND(NT$1,$D164))=$AO$1,1,0)*VLOOKUP($Z$2,DALYs!$A$2:$MW$40,'Intervention list'!NT$195+1,0)</f>
        <v>0</v>
      </c>
      <c r="NU164" s="0" t="n">
        <f aca="false">IF(ISNUMBER(FIND(NU$1,$D164))=$AO$1,1,0)*VLOOKUP($Z$2,DALYs!$A$2:$MW$40,'Intervention list'!NU$195+1,0)</f>
        <v>0</v>
      </c>
      <c r="NV164" s="0" t="n">
        <f aca="false">IF(ISNUMBER(FIND(NV$1,$D164))=$AO$1,1,0)*VLOOKUP($Z$2,DALYs!$A$2:$MW$40,'Intervention list'!NV$195+1,0)</f>
        <v>0</v>
      </c>
      <c r="NW164" s="0" t="n">
        <f aca="false">IF(ISNUMBER(FIND(NW$1,$D164))=$AO$1,1,0)*VLOOKUP($Z$2,DALYs!$A$2:$MW$40,'Intervention list'!NW$195+1,0)</f>
        <v>0</v>
      </c>
      <c r="NX164" s="0" t="n">
        <f aca="false">IF(ISNUMBER(FIND(NX$1,$D164))=$AO$1,1,0)*VLOOKUP($Z$2,DALYs!$A$2:$MW$40,'Intervention list'!NX$195+1,0)</f>
        <v>0</v>
      </c>
      <c r="NY164" s="0" t="n">
        <f aca="false">IF(ISNUMBER(FIND(NY$1,$D164))=$AO$1,1,0)*VLOOKUP($Z$2,DALYs!$A$2:$MW$40,'Intervention list'!NY$195+1,0)</f>
        <v>0</v>
      </c>
      <c r="NZ164" s="0" t="n">
        <f aca="false">IF(ISNUMBER(FIND(NZ$1,$D164))=$AO$1,1,0)*VLOOKUP($Z$2,DALYs!$A$2:$MW$40,'Intervention list'!NZ$195+1,0)</f>
        <v>0</v>
      </c>
      <c r="OA164" s="0" t="n">
        <f aca="false">IF(ISNUMBER(FIND(OA$1,$D164))=$AO$1,1,0)*VLOOKUP($Z$2,DALYs!$A$2:$MW$40,'Intervention list'!OA$195+1,0)</f>
        <v>0</v>
      </c>
      <c r="OB164" s="0" t="n">
        <f aca="false">IF(ISNUMBER(FIND(OB$1,$D164))=$AO$1,1,0)*VLOOKUP($Z$2,DALYs!$A$2:$MW$40,'Intervention list'!OB$195+1,0)</f>
        <v>0</v>
      </c>
      <c r="OC164" s="0" t="n">
        <f aca="false">IF(ISNUMBER(FIND(OC$1,$D164))=$AO$1,1,0)*VLOOKUP($Z$2,DALYs!$A$2:$MW$40,'Intervention list'!OC$195+1,0)</f>
        <v>0</v>
      </c>
      <c r="OD164" s="0" t="n">
        <f aca="false">IF(ISNUMBER(FIND(OD$1,$D164))=$AO$1,1,0)*VLOOKUP($Z$2,DALYs!$A$2:$MW$40,'Intervention list'!OD$195+1,0)</f>
        <v>0</v>
      </c>
      <c r="OE164" s="0" t="n">
        <f aca="false">IF(ISNUMBER(FIND(OE$1,$D164))=$AO$1,1,0)*VLOOKUP($Z$2,DALYs!$A$2:$MW$40,'Intervention list'!OE$195+1,0)</f>
        <v>0</v>
      </c>
      <c r="OF164" s="0" t="n">
        <f aca="false">IF(ISNUMBER(FIND(OF$1,$D164))=$AO$1,1,0)*VLOOKUP($Z$2,DALYs!$A$2:$MW$40,'Intervention list'!OF$195+1,0)</f>
        <v>0</v>
      </c>
      <c r="OG164" s="0" t="n">
        <f aca="false">IF(ISNUMBER(FIND(OG$1,$D164))=$AO$1,1,0)*VLOOKUP($Z$2,DALYs!$A$2:$MW$40,'Intervention list'!OG$195+1,0)</f>
        <v>0</v>
      </c>
      <c r="OH164" s="0" t="n">
        <f aca="false">IF(ISNUMBER(FIND(OH$1,$D164))=$AO$1,1,0)*VLOOKUP($Z$2,DALYs!$A$2:$MW$40,'Intervention list'!OH$195+1,0)</f>
        <v>0</v>
      </c>
      <c r="OI164" s="0" t="n">
        <f aca="false">IF(ISNUMBER(FIND(OI$1,$D164))=$AO$1,1,0)*VLOOKUP($Z$2,DALYs!$A$2:$MW$40,'Intervention list'!OI$195+1,0)</f>
        <v>0</v>
      </c>
      <c r="OJ164" s="0" t="n">
        <f aca="false">IF(ISNUMBER(FIND(OJ$1,$D164))=$AO$1,1,0)*VLOOKUP($Z$2,DALYs!$A$2:$MW$40,'Intervention list'!OJ$195+1,0)</f>
        <v>0</v>
      </c>
      <c r="OK164" s="0" t="n">
        <f aca="false">IF(ISNUMBER(FIND(OK$1,$D164))=$AO$1,1,0)*VLOOKUP($Z$2,DALYs!$A$2:$MW$40,'Intervention list'!OK$195+1,0)</f>
        <v>0</v>
      </c>
      <c r="OL164" s="0" t="n">
        <f aca="false">IF(ISNUMBER(FIND(OL$1,$D164))=$AO$1,1,0)*VLOOKUP($Z$2,DALYs!$A$2:$MW$40,'Intervention list'!OL$195+1,0)</f>
        <v>0</v>
      </c>
      <c r="OM164" s="0" t="n">
        <f aca="false">IF(ISNUMBER(FIND(OM$1,$D164))=$AO$1,1,0)*VLOOKUP($Z$2,DALYs!$A$2:$MW$40,'Intervention list'!OM$195+1,0)</f>
        <v>0</v>
      </c>
      <c r="ON164" s="0" t="n">
        <f aca="false">IF(ISNUMBER(FIND(ON$1,$D164))=$AO$1,1,0)*VLOOKUP($Z$2,DALYs!$A$2:$MW$40,'Intervention list'!ON$195+1,0)</f>
        <v>0</v>
      </c>
      <c r="OO164" s="0" t="n">
        <f aca="false">IF(ISNUMBER(FIND(OO$1,$D164))=$AO$1,1,0)*VLOOKUP($Z$2,DALYs!$A$2:$MW$40,'Intervention list'!OO$195+1,0)</f>
        <v>0</v>
      </c>
      <c r="OP164" s="0" t="n">
        <f aca="false">IF(ISNUMBER(FIND(OP$1,$D164))=$AO$1,1,0)*VLOOKUP($Z$2,DALYs!$A$2:$MW$40,'Intervention list'!OP$195+1,0)</f>
        <v>0</v>
      </c>
      <c r="OQ164" s="0" t="n">
        <f aca="false">IF(ISNUMBER(FIND(OQ$1,$D164))=$AO$1,1,0)*VLOOKUP($Z$2,DALYs!$A$2:$MW$40,'Intervention list'!OQ$195+1,0)</f>
        <v>0</v>
      </c>
      <c r="OR164" s="0" t="n">
        <f aca="false">IF(ISNUMBER(FIND(OR$1,$D164))=$AO$1,1,0)*VLOOKUP($Z$2,DALYs!$A$2:$MW$40,'Intervention list'!OR$195+1,0)</f>
        <v>0</v>
      </c>
      <c r="OS164" s="0" t="n">
        <f aca="false">IF(ISNUMBER(FIND(OS$1,$D164))=$AO$1,1,0)*VLOOKUP($Z$2,DALYs!$A$2:$MW$40,'Intervention list'!OS$195+1,0)</f>
        <v>0</v>
      </c>
      <c r="OT164" s="0" t="n">
        <f aca="false">IF(ISNUMBER(FIND(OT$1,$D164))=$AO$1,1,0)*VLOOKUP($Z$2,DALYs!$A$2:$MW$40,'Intervention list'!OT$195+1,0)</f>
        <v>0</v>
      </c>
      <c r="OU164" s="0" t="n">
        <f aca="false">IF(ISNUMBER(FIND(OU$1,$D164))=$AO$1,1,0)*VLOOKUP($Z$2,DALYs!$A$2:$MW$40,'Intervention list'!OU$195+1,0)</f>
        <v>0</v>
      </c>
      <c r="OV164" s="0" t="n">
        <f aca="false">IF(ISNUMBER(FIND(OV$1,$D164))=$AO$1,1,0)*VLOOKUP($Z$2,DALYs!$A$2:$MW$40,'Intervention list'!OV$195+1,0)</f>
        <v>0</v>
      </c>
      <c r="OW164" s="0" t="n">
        <f aca="false">IF(ISNUMBER(FIND(OW$1,$D164))=$AO$1,1,0)*VLOOKUP($Z$2,DALYs!$A$2:$MW$40,'Intervention list'!OW$195+1,0)</f>
        <v>0</v>
      </c>
      <c r="OX164" s="0" t="n">
        <f aca="false">IF(ISNUMBER(FIND(OX$1,$D164))=$AO$1,1,0)*VLOOKUP($Z$2,DALYs!$A$2:$MW$40,'Intervention list'!OX$195+1,0)</f>
        <v>0</v>
      </c>
    </row>
    <row r="165" customFormat="false" ht="15.75" hidden="false" customHeight="false" outlineLevel="0" collapsed="false">
      <c r="A165" s="6" t="s">
        <v>146</v>
      </c>
      <c r="B165" s="6" t="s">
        <v>97</v>
      </c>
      <c r="C165" s="26" t="s">
        <v>134</v>
      </c>
      <c r="D165" s="7" t="s">
        <v>147</v>
      </c>
      <c r="E165" s="7" t="str">
        <f aca="false">SUBSTITUTE(D165,0.2,X165)</f>
        <v>Injuries: 0.01</v>
      </c>
      <c r="F165" s="0" t="s">
        <v>14</v>
      </c>
      <c r="G165" s="8" t="n">
        <v>16.1221248957112</v>
      </c>
      <c r="H165" s="9" t="n">
        <v>0</v>
      </c>
      <c r="I165" s="9" t="n">
        <f aca="false">IF(H165="","",(H165*(VLOOKUP($Z$2,Worksheet,11,0)^4)))</f>
        <v>0</v>
      </c>
      <c r="J165" s="9" t="n">
        <f aca="false">IF(I165="","",I165*VLOOKUP($Z$2,Worksheet,12,0))</f>
        <v>0</v>
      </c>
      <c r="K165" s="9" t="n">
        <f aca="false">IF(I165="","",I165*VLOOKUP($Z$2, Worksheet, 13, 0))</f>
        <v>0</v>
      </c>
      <c r="L165" s="9" t="n">
        <f aca="false">IF(J165="",VLOOKUP($Z$2, Worksheet, 14, 0),J165)</f>
        <v>0</v>
      </c>
      <c r="M165" s="9" t="n">
        <f aca="false">IF(L165&lt;VLOOKUP($Z$2,'Country sheet'!$A$3:$P$41,15,0), VLOOKUP($Z$2,'Country sheet'!$A$3:$P$41,15,0), L165)/0.7</f>
        <v>66.2083230214262</v>
      </c>
      <c r="N165" s="27" t="n">
        <f aca="false">IFERROR(IF(AC165=$AO$1,VLOOKUP(F165,AO$42:AX$46,MATCH(AC$1,AP$41:AX$41,0)+1,0)/COUNTIFS($F$2:$F$194,$F165,$AC$2:$AC$194,$AO$1),0),0) + IFERROR(IF(AD165=$AO$1,VLOOKUP(F165,AO$42:AX$46,MATCH(AD$1,AP$41:AX$41,0)+1,0)/COUNTIFS($F$2:$F$194,$F165,$AD$2:$AD$194,$AO$1),0),0) + IFERROR(IF(AE165=$AO$1,VLOOKUP(F165,AO$42:AX$46,MATCH(AE$1,AP$41:AX$41,0)+1,0)/COUNTIFS($F$2:$F$194,$F165,$AE$2:$AE$194,$AO$1),0),0) + IFERROR(IF(AF165=$AO$1,VLOOKUP(F165,AO$42:AX$46,MATCH(AF$1,AP$41:AX$41,0)+1,0)/COUNTIFS($F$2:$F$194,$F165,$AF$2:$AF$194,$AO$1),0),0) + IFERROR(IF(AG165=$AO$1,VLOOKUP(F165,AO$42:AX$46,MATCH(AG$1,AP$41:AX$41,0)+1,0)/COUNTIFS($F$2:$F$194,$F165,$AG$2:$AG$194,$AO$1),0),0) + IFERROR(IF(AH165=$AO$1,VLOOKUP(F165,AO$42:AX$46,MATCH(AH$1,AP$41:AX$41,0)+1,0)/COUNTIFS($F$2:$F$194,$F165,$AH$2:$AH$194,$AO$1),0),0) + IFERROR(IF(AI165=$AO$1,VLOOKUP(F165,AO$42:AX$46,MATCH(AI$1,AP$41:AX$41,0)+1,0)/COUNTIFS($F$2:$F$194,$F165,$AI$2:$AI$194,$AO$1),0),0) + IFERROR(IF(AJ165=$AO$1,VLOOKUP(F165,AO$42:AX$46,MATCH(AJ$1,AP$41:AX$41,0)+1,0)/COUNTIFS($F$2:$F$194,$F165,$AJ$2:$AJ$194,$AO$1),0),0) + IFERROR(IF(AK165=$AO$1,VLOOKUP(F165,AO$42:AX$46,MATCH(AK$1,AP$41:AX$41,0)+1,0)/COUNTIFS($F$2:$F$194,$F165,$AK$2:$AK$194,$AO$1),0),0)</f>
        <v>7164494.40146612</v>
      </c>
      <c r="O165" s="9" t="n">
        <v>1</v>
      </c>
      <c r="P165" s="9" t="n">
        <v>4</v>
      </c>
      <c r="Q165" s="0" t="n">
        <f aca="false">SUM(BC165:OX165)</f>
        <v>495648.160512808</v>
      </c>
      <c r="R165" s="0" t="n">
        <f aca="false">IF(VLOOKUP($Z$2,CET!$A$4:$L$42,12,0)="Low income",_xlfn.IFS(S165=0.2,0.1,S165=0.1,0.05,S165=0.5,0.4,S165=0.35,0.25),S165)</f>
        <v>0.2</v>
      </c>
      <c r="S165" s="0" t="n">
        <v>0.2</v>
      </c>
      <c r="T165" s="0" t="n">
        <v>0.8</v>
      </c>
      <c r="U165" s="0" t="n">
        <f aca="false">N165/M165</f>
        <v>108211.386038996</v>
      </c>
      <c r="V165" s="0" t="n">
        <f aca="false">IFERROR(U165/Q165,0)</f>
        <v>0.218322985254376</v>
      </c>
      <c r="W165" s="0" t="n">
        <f aca="false">(T165/R165)*V165</f>
        <v>0.873291941017502</v>
      </c>
      <c r="X165" s="28" t="n">
        <f aca="false">IF(W165=0,0,IF(W165&lt;=0.8,IF(W165&lt;0.05,0.05,W165),0.8))</f>
        <v>0.8</v>
      </c>
      <c r="Y165" s="28"/>
      <c r="AC165" s="34" t="n">
        <f aca="false">ISNUMBER(FIND(AC$1,$C165))</f>
        <v>0</v>
      </c>
      <c r="AD165" s="33" t="n">
        <f aca="false">ISNUMBER(FIND(AD$1,$C165))</f>
        <v>0</v>
      </c>
      <c r="AE165" s="33" t="n">
        <f aca="false">ISNUMBER(FIND(AE$1,$C165))</f>
        <v>0</v>
      </c>
      <c r="AF165" s="33" t="n">
        <f aca="false">ISNUMBER(FIND(AF$1,$C165))</f>
        <v>0</v>
      </c>
      <c r="AG165" s="33" t="n">
        <f aca="false">ISNUMBER(FIND(AG$1,$C165))</f>
        <v>0</v>
      </c>
      <c r="AH165" s="33" t="n">
        <f aca="false">ISNUMBER(FIND(AH$1,$C165))</f>
        <v>0</v>
      </c>
      <c r="AI165" s="33" t="n">
        <f aca="false">ISNUMBER(FIND(AI$1,$C165))</f>
        <v>1</v>
      </c>
      <c r="AJ165" s="33" t="n">
        <f aca="false">ISNUMBER(FIND(AJ$1,$C165))</f>
        <v>0</v>
      </c>
      <c r="AK165" s="35" t="n">
        <f aca="false">ISNUMBER(FIND(AK$1,$C165))</f>
        <v>0</v>
      </c>
      <c r="AL165" s="6"/>
      <c r="AM165" s="33"/>
      <c r="BC165" s="0" t="n">
        <f aca="false">IF(ISNUMBER(FIND(BC$1,$D165))=$AO$1,1,0)*VLOOKUP($Z$2,DALYs!$A$2:$MW$40,'Intervention list'!BC$195+1,0)</f>
        <v>0</v>
      </c>
      <c r="BD165" s="0" t="n">
        <f aca="false">IF(ISNUMBER(FIND(BD$1,$D165))=$AO$1,1,0)*VLOOKUP($Z$2,DALYs!$A$2:$MW$40,'Intervention list'!BD$195+1,0)</f>
        <v>0</v>
      </c>
      <c r="BE165" s="0" t="n">
        <f aca="false">IF(ISNUMBER(FIND(BE$1,$D165))=$AO$1,1,0)*VLOOKUP($Z$2,DALYs!$A$2:$MW$40,'Intervention list'!BE$195+1,0)</f>
        <v>0</v>
      </c>
      <c r="BF165" s="0" t="n">
        <f aca="false">IF(ISNUMBER(FIND(BF$1,$D165))=$AO$1,1,0)*VLOOKUP($Z$2,DALYs!$A$2:$MW$40,'Intervention list'!BF$195+1,0)</f>
        <v>0</v>
      </c>
      <c r="BG165" s="0" t="n">
        <f aca="false">IF(ISNUMBER(FIND(BG$1,$D165))=$AO$1,1,0)*VLOOKUP($Z$2,DALYs!$A$2:$MW$40,'Intervention list'!BG$195+1,0)</f>
        <v>0</v>
      </c>
      <c r="BH165" s="0" t="n">
        <f aca="false">IF(ISNUMBER(FIND(BH$1,$D165))=$AO$1,1,0)*VLOOKUP($Z$2,DALYs!$A$2:$MW$40,'Intervention list'!BH$195+1,0)</f>
        <v>0</v>
      </c>
      <c r="BI165" s="0" t="n">
        <f aca="false">IF(ISNUMBER(FIND(BI$1,$D165))=$AO$1,1,0)*VLOOKUP($Z$2,DALYs!$A$2:$MW$40,'Intervention list'!BI$195+1,0)</f>
        <v>0</v>
      </c>
      <c r="BJ165" s="0" t="n">
        <f aca="false">IF(ISNUMBER(FIND(BJ$1,$D165))=$AO$1,1,0)*VLOOKUP($Z$2,DALYs!$A$2:$MW$40,'Intervention list'!BJ$195+1,0)</f>
        <v>0</v>
      </c>
      <c r="BK165" s="0" t="n">
        <f aca="false">IF(ISNUMBER(FIND(BK$1,$D165))=$AO$1,1,0)*VLOOKUP($Z$2,DALYs!$A$2:$MW$40,'Intervention list'!BK$195+1,0)</f>
        <v>0</v>
      </c>
      <c r="BL165" s="0" t="n">
        <f aca="false">IF(ISNUMBER(FIND(BL$1,$D165))=$AO$1,1,0)*VLOOKUP($Z$2,DALYs!$A$2:$MW$40,'Intervention list'!BL$195+1,0)</f>
        <v>0</v>
      </c>
      <c r="BM165" s="0" t="n">
        <f aca="false">IF(ISNUMBER(FIND(BM$1,$D165))=$AO$1,1,0)*VLOOKUP($Z$2,DALYs!$A$2:$MW$40,'Intervention list'!BM$195+1,0)</f>
        <v>0</v>
      </c>
      <c r="BN165" s="0" t="n">
        <f aca="false">IF(ISNUMBER(FIND(BN$1,$D165))=$AO$1,1,0)*VLOOKUP($Z$2,DALYs!$A$2:$MW$40,'Intervention list'!BN$195+1,0)</f>
        <v>0</v>
      </c>
      <c r="BO165" s="0" t="n">
        <f aca="false">IF(ISNUMBER(FIND(BO$1,$D165))=$AO$1,1,0)*VLOOKUP($Z$2,DALYs!$A$2:$MW$40,'Intervention list'!BO$195+1,0)</f>
        <v>0</v>
      </c>
      <c r="BP165" s="0" t="n">
        <f aca="false">IF(ISNUMBER(FIND(BP$1,$D165))=$AO$1,1,0)*VLOOKUP($Z$2,DALYs!$A$2:$MW$40,'Intervention list'!BP$195+1,0)</f>
        <v>0</v>
      </c>
      <c r="BQ165" s="0" t="n">
        <f aca="false">IF(ISNUMBER(FIND(BQ$1,$D165))=$AO$1,1,0)*VLOOKUP($Z$2,DALYs!$A$2:$MW$40,'Intervention list'!BQ$195+1,0)</f>
        <v>0</v>
      </c>
      <c r="BR165" s="0" t="n">
        <f aca="false">IF(ISNUMBER(FIND(BR$1,$D165))=$AO$1,1,0)*VLOOKUP($Z$2,DALYs!$A$2:$MW$40,'Intervention list'!BR$195+1,0)</f>
        <v>0</v>
      </c>
      <c r="BS165" s="0" t="n">
        <f aca="false">IF(ISNUMBER(FIND(BS$1,$D165))=$AO$1,1,0)*VLOOKUP($Z$2,DALYs!$A$2:$MW$40,'Intervention list'!BS$195+1,0)</f>
        <v>0</v>
      </c>
      <c r="BT165" s="0" t="n">
        <f aca="false">IF(ISNUMBER(FIND(BT$1,$D165))=$AO$1,1,0)*VLOOKUP($Z$2,DALYs!$A$2:$MW$40,'Intervention list'!BT$195+1,0)</f>
        <v>0</v>
      </c>
      <c r="BU165" s="0" t="n">
        <f aca="false">IF(ISNUMBER(FIND(BU$1,$D165))=$AO$1,1,0)*VLOOKUP($Z$2,DALYs!$A$2:$MW$40,'Intervention list'!BU$195+1,0)</f>
        <v>0</v>
      </c>
      <c r="BV165" s="0" t="n">
        <f aca="false">IF(ISNUMBER(FIND(BV$1,$D165))=$AO$1,1,0)*VLOOKUP($Z$2,DALYs!$A$2:$MW$40,'Intervention list'!BV$195+1,0)</f>
        <v>0</v>
      </c>
      <c r="BW165" s="0" t="n">
        <f aca="false">IF(ISNUMBER(FIND(BW$1,$D165))=$AO$1,1,0)*VLOOKUP($Z$2,DALYs!$A$2:$MW$40,'Intervention list'!BW$195+1,0)</f>
        <v>0</v>
      </c>
      <c r="BX165" s="0" t="n">
        <f aca="false">IF(ISNUMBER(FIND(BX$1,$D165))=$AO$1,1,0)*VLOOKUP($Z$2,DALYs!$A$2:$MW$40,'Intervention list'!BX$195+1,0)</f>
        <v>0</v>
      </c>
      <c r="BY165" s="0" t="n">
        <f aca="false">IF(ISNUMBER(FIND(BY$1,$D165))=$AO$1,1,0)*VLOOKUP($Z$2,DALYs!$A$2:$MW$40,'Intervention list'!BY$195+1,0)</f>
        <v>0</v>
      </c>
      <c r="BZ165" s="0" t="n">
        <f aca="false">IF(ISNUMBER(FIND(BZ$1,$D165))=$AO$1,1,0)*VLOOKUP($Z$2,DALYs!$A$2:$MW$40,'Intervention list'!BZ$195+1,0)</f>
        <v>0</v>
      </c>
      <c r="CA165" s="0" t="n">
        <f aca="false">IF(ISNUMBER(FIND(CA$1,$D165))=$AO$1,1,0)*VLOOKUP($Z$2,DALYs!$A$2:$MW$40,'Intervention list'!CA$195+1,0)</f>
        <v>0</v>
      </c>
      <c r="CB165" s="0" t="n">
        <f aca="false">IF(ISNUMBER(FIND(CB$1,$D165))=$AO$1,1,0)*VLOOKUP($Z$2,DALYs!$A$2:$MW$40,'Intervention list'!CB$195+1,0)</f>
        <v>0</v>
      </c>
      <c r="CC165" s="0" t="n">
        <f aca="false">IF(ISNUMBER(FIND(CC$1,$D165))=$AO$1,1,0)*VLOOKUP($Z$2,DALYs!$A$2:$MW$40,'Intervention list'!CC$195+1,0)</f>
        <v>0</v>
      </c>
      <c r="CD165" s="0" t="n">
        <f aca="false">IF(ISNUMBER(FIND(CD$1,$D165))=$AO$1,1,0)*VLOOKUP($Z$2,DALYs!$A$2:$MW$40,'Intervention list'!CD$195+1,0)</f>
        <v>0</v>
      </c>
      <c r="CE165" s="0" t="n">
        <f aca="false">IF(ISNUMBER(FIND(CE$1,$D165))=$AO$1,1,0)*VLOOKUP($Z$2,DALYs!$A$2:$MW$40,'Intervention list'!CE$195+1,0)</f>
        <v>0</v>
      </c>
      <c r="CF165" s="0" t="n">
        <f aca="false">IF(ISNUMBER(FIND(CF$1,$D165))=$AO$1,1,0)*VLOOKUP($Z$2,DALYs!$A$2:$MW$40,'Intervention list'!CF$195+1,0)</f>
        <v>0</v>
      </c>
      <c r="CG165" s="0" t="n">
        <f aca="false">IF(ISNUMBER(FIND(CG$1,$D165))=$AO$1,1,0)*VLOOKUP($Z$2,DALYs!$A$2:$MW$40,'Intervention list'!CG$195+1,0)</f>
        <v>0</v>
      </c>
      <c r="CH165" s="0" t="n">
        <f aca="false">IF(ISNUMBER(FIND(CH$1,$D165))=$AO$1,1,0)*VLOOKUP($Z$2,DALYs!$A$2:$MW$40,'Intervention list'!CH$195+1,0)</f>
        <v>0</v>
      </c>
      <c r="CI165" s="0" t="n">
        <f aca="false">IF(ISNUMBER(FIND(CI$1,$D165))=$AO$1,1,0)*VLOOKUP($Z$2,DALYs!$A$2:$MW$40,'Intervention list'!CI$195+1,0)</f>
        <v>0</v>
      </c>
      <c r="CJ165" s="0" t="n">
        <f aca="false">IF(ISNUMBER(FIND(CJ$1,$D165))=$AO$1,1,0)*VLOOKUP($Z$2,DALYs!$A$2:$MW$40,'Intervention list'!CJ$195+1,0)</f>
        <v>0</v>
      </c>
      <c r="CK165" s="0" t="n">
        <f aca="false">IF(ISNUMBER(FIND(CK$1,$D165))=$AO$1,1,0)*VLOOKUP($Z$2,DALYs!$A$2:$MW$40,'Intervention list'!CK$195+1,0)</f>
        <v>0</v>
      </c>
      <c r="CL165" s="0" t="n">
        <f aca="false">IF(ISNUMBER(FIND(CL$1,$D165))=$AO$1,1,0)*VLOOKUP($Z$2,DALYs!$A$2:$MW$40,'Intervention list'!CL$195+1,0)</f>
        <v>0</v>
      </c>
      <c r="CM165" s="0" t="n">
        <f aca="false">IF(ISNUMBER(FIND(CM$1,$D165))=$AO$1,1,0)*VLOOKUP($Z$2,DALYs!$A$2:$MW$40,'Intervention list'!CM$195+1,0)</f>
        <v>0</v>
      </c>
      <c r="CN165" s="0" t="n">
        <f aca="false">IF(ISNUMBER(FIND(CN$1,$D165))=$AO$1,1,0)*VLOOKUP($Z$2,DALYs!$A$2:$MW$40,'Intervention list'!CN$195+1,0)</f>
        <v>0</v>
      </c>
      <c r="CO165" s="0" t="n">
        <f aca="false">IF(ISNUMBER(FIND(CO$1,$D165))=$AO$1,1,0)*VLOOKUP($Z$2,DALYs!$A$2:$MW$40,'Intervention list'!CO$195+1,0)</f>
        <v>0</v>
      </c>
      <c r="CP165" s="0" t="n">
        <f aca="false">IF(ISNUMBER(FIND(CP$1,$D165))=$AO$1,1,0)*VLOOKUP($Z$2,DALYs!$A$2:$MW$40,'Intervention list'!CP$195+1,0)</f>
        <v>0</v>
      </c>
      <c r="CQ165" s="0" t="n">
        <f aca="false">IF(ISNUMBER(FIND(CQ$1,$D165))=$AO$1,1,0)*VLOOKUP($Z$2,DALYs!$A$2:$MW$40,'Intervention list'!CQ$195+1,0)</f>
        <v>0</v>
      </c>
      <c r="CR165" s="0" t="n">
        <f aca="false">IF(ISNUMBER(FIND(CR$1,$D165))=$AO$1,1,0)*VLOOKUP($Z$2,DALYs!$A$2:$MW$40,'Intervention list'!CR$195+1,0)</f>
        <v>0</v>
      </c>
      <c r="CS165" s="0" t="n">
        <f aca="false">IF(ISNUMBER(FIND(CS$1,$D165))=$AO$1,1,0)*VLOOKUP($Z$2,DALYs!$A$2:$MW$40,'Intervention list'!CS$195+1,0)</f>
        <v>0</v>
      </c>
      <c r="CT165" s="0" t="n">
        <f aca="false">IF(ISNUMBER(FIND(CT$1,$D165))=$AO$1,1,0)*VLOOKUP($Z$2,DALYs!$A$2:$MW$40,'Intervention list'!CT$195+1,0)</f>
        <v>0</v>
      </c>
      <c r="CU165" s="0" t="n">
        <f aca="false">IF(ISNUMBER(FIND(CU$1,$D165))=$AO$1,1,0)*VLOOKUP($Z$2,DALYs!$A$2:$MW$40,'Intervention list'!CU$195+1,0)</f>
        <v>0</v>
      </c>
      <c r="CV165" s="0" t="n">
        <f aca="false">IF(ISNUMBER(FIND(CV$1,$D165))=$AO$1,1,0)*VLOOKUP($Z$2,DALYs!$A$2:$MW$40,'Intervention list'!CV$195+1,0)</f>
        <v>0</v>
      </c>
      <c r="CW165" s="0" t="n">
        <f aca="false">IF(ISNUMBER(FIND(CW$1,$D165))=$AO$1,1,0)*VLOOKUP($Z$2,DALYs!$A$2:$MW$40,'Intervention list'!CW$195+1,0)</f>
        <v>0</v>
      </c>
      <c r="CX165" s="0" t="n">
        <f aca="false">IF(ISNUMBER(FIND(CX$1,$D165))=$AO$1,1,0)*VLOOKUP($Z$2,DALYs!$A$2:$MW$40,'Intervention list'!CX$195+1,0)</f>
        <v>0</v>
      </c>
      <c r="CY165" s="0" t="n">
        <f aca="false">IF(ISNUMBER(FIND(CY$1,$D165))=$AO$1,1,0)*VLOOKUP($Z$2,DALYs!$A$2:$MW$40,'Intervention list'!CY$195+1,0)</f>
        <v>0</v>
      </c>
      <c r="CZ165" s="0" t="n">
        <f aca="false">IF(ISNUMBER(FIND(CZ$1,$D165))=$AO$1,1,0)*VLOOKUP($Z$2,DALYs!$A$2:$MW$40,'Intervention list'!CZ$195+1,0)</f>
        <v>0</v>
      </c>
      <c r="DA165" s="0" t="n">
        <f aca="false">IF(ISNUMBER(FIND(DA$1,$D165))=$AO$1,1,0)*VLOOKUP($Z$2,DALYs!$A$2:$MW$40,'Intervention list'!DA$195+1,0)</f>
        <v>0</v>
      </c>
      <c r="DB165" s="0" t="n">
        <f aca="false">IF(ISNUMBER(FIND(DB$1,$D165))=$AO$1,1,0)*VLOOKUP($Z$2,DALYs!$A$2:$MW$40,'Intervention list'!DB$195+1,0)</f>
        <v>0</v>
      </c>
      <c r="DC165" s="0" t="n">
        <f aca="false">IF(ISNUMBER(FIND(DC$1,$D165))=$AO$1,1,0)*VLOOKUP($Z$2,DALYs!$A$2:$MW$40,'Intervention list'!DC$195+1,0)</f>
        <v>0</v>
      </c>
      <c r="DD165" s="0" t="n">
        <f aca="false">IF(ISNUMBER(FIND(DD$1,$D165))=$AO$1,1,0)*VLOOKUP($Z$2,DALYs!$A$2:$MW$40,'Intervention list'!DD$195+1,0)</f>
        <v>0</v>
      </c>
      <c r="DE165" s="0" t="n">
        <f aca="false">IF(ISNUMBER(FIND(DE$1,$D165))=$AO$1,1,0)*VLOOKUP($Z$2,DALYs!$A$2:$MW$40,'Intervention list'!DE$195+1,0)</f>
        <v>0</v>
      </c>
      <c r="DF165" s="0" t="n">
        <f aca="false">IF(ISNUMBER(FIND(DF$1,$D165))=$AO$1,1,0)*VLOOKUP($Z$2,DALYs!$A$2:$MW$40,'Intervention list'!DF$195+1,0)</f>
        <v>0</v>
      </c>
      <c r="DG165" s="0" t="n">
        <f aca="false">IF(ISNUMBER(FIND(DG$1,$D165))=$AO$1,1,0)*VLOOKUP($Z$2,DALYs!$A$2:$MW$40,'Intervention list'!DG$195+1,0)</f>
        <v>0</v>
      </c>
      <c r="DH165" s="0" t="n">
        <f aca="false">IF(ISNUMBER(FIND(DH$1,$D165))=$AO$1,1,0)*VLOOKUP($Z$2,DALYs!$A$2:$MW$40,'Intervention list'!DH$195+1,0)</f>
        <v>0</v>
      </c>
      <c r="DI165" s="0" t="n">
        <f aca="false">IF(ISNUMBER(FIND(DI$1,$D165))=$AO$1,1,0)*VLOOKUP($Z$2,DALYs!$A$2:$MW$40,'Intervention list'!DI$195+1,0)</f>
        <v>0</v>
      </c>
      <c r="DJ165" s="0" t="n">
        <f aca="false">IF(ISNUMBER(FIND(DJ$1,$D165))=$AO$1,1,0)*VLOOKUP($Z$2,DALYs!$A$2:$MW$40,'Intervention list'!DJ$195+1,0)</f>
        <v>0</v>
      </c>
      <c r="DK165" s="0" t="n">
        <f aca="false">IF(ISNUMBER(FIND(DK$1,$D165))=$AO$1,1,0)*VLOOKUP($Z$2,DALYs!$A$2:$MW$40,'Intervention list'!DK$195+1,0)</f>
        <v>0</v>
      </c>
      <c r="DL165" s="0" t="n">
        <f aca="false">IF(ISNUMBER(FIND(DL$1,$D165))=$AO$1,1,0)*VLOOKUP($Z$2,DALYs!$A$2:$MW$40,'Intervention list'!DL$195+1,0)</f>
        <v>0</v>
      </c>
      <c r="DM165" s="0" t="n">
        <f aca="false">IF(ISNUMBER(FIND(DM$1,$D165))=$AO$1,1,0)*VLOOKUP($Z$2,DALYs!$A$2:$MW$40,'Intervention list'!DM$195+1,0)</f>
        <v>0</v>
      </c>
      <c r="DN165" s="0" t="n">
        <f aca="false">IF(ISNUMBER(FIND(DN$1,$D165))=$AO$1,1,0)*VLOOKUP($Z$2,DALYs!$A$2:$MW$40,'Intervention list'!DN$195+1,0)</f>
        <v>0</v>
      </c>
      <c r="DO165" s="0" t="n">
        <f aca="false">IF(ISNUMBER(FIND(DO$1,$D165))=$AO$1,1,0)*VLOOKUP($Z$2,DALYs!$A$2:$MW$40,'Intervention list'!DO$195+1,0)</f>
        <v>0</v>
      </c>
      <c r="DP165" s="0" t="n">
        <f aca="false">IF(ISNUMBER(FIND(DP$1,$D165))=$AO$1,1,0)*VLOOKUP($Z$2,DALYs!$A$2:$MW$40,'Intervention list'!DP$195+1,0)</f>
        <v>0</v>
      </c>
      <c r="DQ165" s="0" t="n">
        <f aca="false">IF(ISNUMBER(FIND(DQ$1,$D165))=$AO$1,1,0)*VLOOKUP($Z$2,DALYs!$A$2:$MW$40,'Intervention list'!DQ$195+1,0)</f>
        <v>0</v>
      </c>
      <c r="DR165" s="0" t="n">
        <f aca="false">IF(ISNUMBER(FIND(DR$1,$D165))=$AO$1,1,0)*VLOOKUP($Z$2,DALYs!$A$2:$MW$40,'Intervention list'!DR$195+1,0)</f>
        <v>0</v>
      </c>
      <c r="DS165" s="0" t="n">
        <f aca="false">IF(ISNUMBER(FIND(DS$1,$D165))=$AO$1,1,0)*VLOOKUP($Z$2,DALYs!$A$2:$MW$40,'Intervention list'!DS$195+1,0)</f>
        <v>0</v>
      </c>
      <c r="DT165" s="0" t="n">
        <f aca="false">IF(ISNUMBER(FIND(DT$1,$D165))=$AO$1,1,0)*VLOOKUP($Z$2,DALYs!$A$2:$MW$40,'Intervention list'!DT$195+1,0)</f>
        <v>0</v>
      </c>
      <c r="DU165" s="0" t="n">
        <f aca="false">IF(ISNUMBER(FIND(DU$1,$D165))=$AO$1,1,0)*VLOOKUP($Z$2,DALYs!$A$2:$MW$40,'Intervention list'!DU$195+1,0)</f>
        <v>0</v>
      </c>
      <c r="DV165" s="0" t="n">
        <f aca="false">IF(ISNUMBER(FIND(DV$1,$D165))=$AO$1,1,0)*VLOOKUP($Z$2,DALYs!$A$2:$MW$40,'Intervention list'!DV$195+1,0)</f>
        <v>0</v>
      </c>
      <c r="DW165" s="0" t="n">
        <f aca="false">IF(ISNUMBER(FIND(DW$1,$D165))=$AO$1,1,0)*VLOOKUP($Z$2,DALYs!$A$2:$MW$40,'Intervention list'!DW$195+1,0)</f>
        <v>0</v>
      </c>
      <c r="DX165" s="0" t="n">
        <f aca="false">IF(ISNUMBER(FIND(DX$1,$D165))=$AO$1,1,0)*VLOOKUP($Z$2,DALYs!$A$2:$MW$40,'Intervention list'!DX$195+1,0)</f>
        <v>0</v>
      </c>
      <c r="DY165" s="0" t="n">
        <f aca="false">IF(ISNUMBER(FIND(DY$1,$D165))=$AO$1,1,0)*VLOOKUP($Z$2,DALYs!$A$2:$MW$40,'Intervention list'!DY$195+1,0)</f>
        <v>0</v>
      </c>
      <c r="DZ165" s="0" t="n">
        <f aca="false">IF(ISNUMBER(FIND(DZ$1,$D165))=$AO$1,1,0)*VLOOKUP($Z$2,DALYs!$A$2:$MW$40,'Intervention list'!DZ$195+1,0)</f>
        <v>0</v>
      </c>
      <c r="EA165" s="0" t="n">
        <f aca="false">IF(ISNUMBER(FIND(EA$1,$D165))=$AO$1,1,0)*VLOOKUP($Z$2,DALYs!$A$2:$MW$40,'Intervention list'!EA$195+1,0)</f>
        <v>0</v>
      </c>
      <c r="EB165" s="0" t="n">
        <f aca="false">IF(ISNUMBER(FIND(EB$1,$D165))=$AO$1,1,0)*VLOOKUP($Z$2,DALYs!$A$2:$MW$40,'Intervention list'!EB$195+1,0)</f>
        <v>0</v>
      </c>
      <c r="EC165" s="0" t="n">
        <f aca="false">IF(ISNUMBER(FIND(EC$1,$D165))=$AO$1,1,0)*VLOOKUP($Z$2,DALYs!$A$2:$MW$40,'Intervention list'!EC$195+1,0)</f>
        <v>0</v>
      </c>
      <c r="ED165" s="0" t="n">
        <f aca="false">IF(ISNUMBER(FIND(ED$1,$D165))=$AO$1,1,0)*VLOOKUP($Z$2,DALYs!$A$2:$MW$40,'Intervention list'!ED$195+1,0)</f>
        <v>0</v>
      </c>
      <c r="EE165" s="0" t="n">
        <f aca="false">IF(ISNUMBER(FIND(EE$1,$D165))=$AO$1,1,0)*VLOOKUP($Z$2,DALYs!$A$2:$MW$40,'Intervention list'!EE$195+1,0)</f>
        <v>0</v>
      </c>
      <c r="EF165" s="0" t="n">
        <f aca="false">IF(ISNUMBER(FIND(EF$1,$D165))=$AO$1,1,0)*VLOOKUP($Z$2,DALYs!$A$2:$MW$40,'Intervention list'!EF$195+1,0)</f>
        <v>0</v>
      </c>
      <c r="EG165" s="0" t="n">
        <f aca="false">IF(ISNUMBER(FIND(EG$1,$D165))=$AO$1,1,0)*VLOOKUP($Z$2,DALYs!$A$2:$MW$40,'Intervention list'!EG$195+1,0)</f>
        <v>0</v>
      </c>
      <c r="EH165" s="0" t="n">
        <f aca="false">IF(ISNUMBER(FIND(EH$1,$D165))=$AO$1,1,0)*VLOOKUP($Z$2,DALYs!$A$2:$MW$40,'Intervention list'!EH$195+1,0)</f>
        <v>0</v>
      </c>
      <c r="EI165" s="0" t="n">
        <f aca="false">IF(ISNUMBER(FIND(EI$1,$D165))=$AO$1,1,0)*VLOOKUP($Z$2,DALYs!$A$2:$MW$40,'Intervention list'!EI$195+1,0)</f>
        <v>0</v>
      </c>
      <c r="EJ165" s="0" t="n">
        <f aca="false">IF(ISNUMBER(FIND(EJ$1,$D165))=$AO$1,1,0)*VLOOKUP($Z$2,DALYs!$A$2:$MW$40,'Intervention list'!EJ$195+1,0)</f>
        <v>0</v>
      </c>
      <c r="EK165" s="0" t="n">
        <f aca="false">IF(ISNUMBER(FIND(EK$1,$D165))=$AO$1,1,0)*VLOOKUP($Z$2,DALYs!$A$2:$MW$40,'Intervention list'!EK$195+1,0)</f>
        <v>0</v>
      </c>
      <c r="EL165" s="0" t="n">
        <f aca="false">IF(ISNUMBER(FIND(EL$1,$D165))=$AO$1,1,0)*VLOOKUP($Z$2,DALYs!$A$2:$MW$40,'Intervention list'!EL$195+1,0)</f>
        <v>0</v>
      </c>
      <c r="EM165" s="0" t="n">
        <f aca="false">IF(ISNUMBER(FIND(EM$1,$D165))=$AO$1,1,0)*VLOOKUP($Z$2,DALYs!$A$2:$MW$40,'Intervention list'!EM$195+1,0)</f>
        <v>0</v>
      </c>
      <c r="EN165" s="0" t="n">
        <f aca="false">IF(ISNUMBER(FIND(EN$1,$D165))=$AO$1,1,0)*VLOOKUP($Z$2,DALYs!$A$2:$MW$40,'Intervention list'!EN$195+1,0)</f>
        <v>0</v>
      </c>
      <c r="EO165" s="0" t="n">
        <f aca="false">IF(ISNUMBER(FIND(EO$1,$D165))=$AO$1,1,0)*VLOOKUP($Z$2,DALYs!$A$2:$MW$40,'Intervention list'!EO$195+1,0)</f>
        <v>0</v>
      </c>
      <c r="EP165" s="0" t="n">
        <f aca="false">IF(ISNUMBER(FIND(EP$1,$D165))=$AO$1,1,0)*VLOOKUP($Z$2,DALYs!$A$2:$MW$40,'Intervention list'!EP$195+1,0)</f>
        <v>0</v>
      </c>
      <c r="EQ165" s="0" t="n">
        <f aca="false">IF(ISNUMBER(FIND(EQ$1,$D165))=$AO$1,1,0)*VLOOKUP($Z$2,DALYs!$A$2:$MW$40,'Intervention list'!EQ$195+1,0)</f>
        <v>0</v>
      </c>
      <c r="ER165" s="0" t="n">
        <f aca="false">IF(ISNUMBER(FIND(ER$1,$D165))=$AO$1,1,0)*VLOOKUP($Z$2,DALYs!$A$2:$MW$40,'Intervention list'!ER$195+1,0)</f>
        <v>0</v>
      </c>
      <c r="ES165" s="0" t="n">
        <f aca="false">IF(ISNUMBER(FIND(ES$1,$D165))=$AO$1,1,0)*VLOOKUP($Z$2,DALYs!$A$2:$MW$40,'Intervention list'!ES$195+1,0)</f>
        <v>0</v>
      </c>
      <c r="ET165" s="0" t="n">
        <f aca="false">IF(ISNUMBER(FIND(ET$1,$D165))=$AO$1,1,0)*VLOOKUP($Z$2,DALYs!$A$2:$MW$40,'Intervention list'!ET$195+1,0)</f>
        <v>0</v>
      </c>
      <c r="EU165" s="0" t="n">
        <f aca="false">IF(ISNUMBER(FIND(EU$1,$D165))=$AO$1,1,0)*VLOOKUP($Z$2,DALYs!$A$2:$MW$40,'Intervention list'!EU$195+1,0)</f>
        <v>0</v>
      </c>
      <c r="EV165" s="0" t="n">
        <f aca="false">IF(ISNUMBER(FIND(EV$1,$D165))=$AO$1,1,0)*VLOOKUP($Z$2,DALYs!$A$2:$MW$40,'Intervention list'!EV$195+1,0)</f>
        <v>0</v>
      </c>
      <c r="EW165" s="0" t="n">
        <f aca="false">IF(ISNUMBER(FIND(EW$1,$D165))=$AO$1,1,0)*VLOOKUP($Z$2,DALYs!$A$2:$MW$40,'Intervention list'!EW$195+1,0)</f>
        <v>0</v>
      </c>
      <c r="EX165" s="0" t="n">
        <f aca="false">IF(ISNUMBER(FIND(EX$1,$D165))=$AO$1,1,0)*VLOOKUP($Z$2,DALYs!$A$2:$MW$40,'Intervention list'!EX$195+1,0)</f>
        <v>0</v>
      </c>
      <c r="EY165" s="0" t="n">
        <f aca="false">IF(ISNUMBER(FIND(EY$1,$D165))=$AO$1,1,0)*VLOOKUP($Z$2,DALYs!$A$2:$MW$40,'Intervention list'!EY$195+1,0)</f>
        <v>0</v>
      </c>
      <c r="EZ165" s="0" t="n">
        <f aca="false">IF(ISNUMBER(FIND(EZ$1,$D165))=$AO$1,1,0)*VLOOKUP($Z$2,DALYs!$A$2:$MW$40,'Intervention list'!EZ$195+1,0)</f>
        <v>0</v>
      </c>
      <c r="FA165" s="0" t="n">
        <f aca="false">IF(ISNUMBER(FIND(FA$1,$D165))=$AO$1,1,0)*VLOOKUP($Z$2,DALYs!$A$2:$MW$40,'Intervention list'!FA$195+1,0)</f>
        <v>0</v>
      </c>
      <c r="FB165" s="0" t="n">
        <f aca="false">IF(ISNUMBER(FIND(FB$1,$D165))=$AO$1,1,0)*VLOOKUP($Z$2,DALYs!$A$2:$MW$40,'Intervention list'!FB$195+1,0)</f>
        <v>0</v>
      </c>
      <c r="FC165" s="0" t="n">
        <f aca="false">IF(ISNUMBER(FIND(FC$1,$D165))=$AO$1,1,0)*VLOOKUP($Z$2,DALYs!$A$2:$MW$40,'Intervention list'!FC$195+1,0)</f>
        <v>0</v>
      </c>
      <c r="FD165" s="0" t="n">
        <f aca="false">IF(ISNUMBER(FIND(FD$1,$D165))=$AO$1,1,0)*VLOOKUP($Z$2,DALYs!$A$2:$MW$40,'Intervention list'!FD$195+1,0)</f>
        <v>0</v>
      </c>
      <c r="FE165" s="0" t="n">
        <f aca="false">IF(ISNUMBER(FIND(FE$1,$D165))=$AO$1,1,0)*VLOOKUP($Z$2,DALYs!$A$2:$MW$40,'Intervention list'!FE$195+1,0)</f>
        <v>0</v>
      </c>
      <c r="FF165" s="0" t="n">
        <f aca="false">IF(ISNUMBER(FIND(FF$1,$D165))=$AO$1,1,0)*VLOOKUP($Z$2,DALYs!$A$2:$MW$40,'Intervention list'!FF$195+1,0)</f>
        <v>0</v>
      </c>
      <c r="FG165" s="0" t="n">
        <f aca="false">IF(ISNUMBER(FIND(FG$1,$D165))=$AO$1,1,0)*VLOOKUP($Z$2,DALYs!$A$2:$MW$40,'Intervention list'!FG$195+1,0)</f>
        <v>0</v>
      </c>
      <c r="FH165" s="0" t="n">
        <f aca="false">IF(ISNUMBER(FIND(FH$1,$D165))=$AO$1,1,0)*VLOOKUP($Z$2,DALYs!$A$2:$MW$40,'Intervention list'!FH$195+1,0)</f>
        <v>0</v>
      </c>
      <c r="FI165" s="0" t="n">
        <f aca="false">IF(ISNUMBER(FIND(FI$1,$D165))=$AO$1,1,0)*VLOOKUP($Z$2,DALYs!$A$2:$MW$40,'Intervention list'!FI$195+1,0)</f>
        <v>0</v>
      </c>
      <c r="FJ165" s="0" t="n">
        <f aca="false">IF(ISNUMBER(FIND(FJ$1,$D165))=$AO$1,1,0)*VLOOKUP($Z$2,DALYs!$A$2:$MW$40,'Intervention list'!FJ$195+1,0)</f>
        <v>0</v>
      </c>
      <c r="FK165" s="0" t="n">
        <f aca="false">IF(ISNUMBER(FIND(FK$1,$D165))=$AO$1,1,0)*VLOOKUP($Z$2,DALYs!$A$2:$MW$40,'Intervention list'!FK$195+1,0)</f>
        <v>0</v>
      </c>
      <c r="FL165" s="0" t="n">
        <f aca="false">IF(ISNUMBER(FIND(FL$1,$D165))=$AO$1,1,0)*VLOOKUP($Z$2,DALYs!$A$2:$MW$40,'Intervention list'!FL$195+1,0)</f>
        <v>0</v>
      </c>
      <c r="FM165" s="0" t="n">
        <f aca="false">IF(ISNUMBER(FIND(FM$1,$D165))=$AO$1,1,0)*VLOOKUP($Z$2,DALYs!$A$2:$MW$40,'Intervention list'!FM$195+1,0)</f>
        <v>0</v>
      </c>
      <c r="FN165" s="0" t="n">
        <f aca="false">IF(ISNUMBER(FIND(FN$1,$D165))=$AO$1,1,0)*VLOOKUP($Z$2,DALYs!$A$2:$MW$40,'Intervention list'!FN$195+1,0)</f>
        <v>0</v>
      </c>
      <c r="FO165" s="0" t="n">
        <f aca="false">IF(ISNUMBER(FIND(FO$1,$D165))=$AO$1,1,0)*VLOOKUP($Z$2,DALYs!$A$2:$MW$40,'Intervention list'!FO$195+1,0)</f>
        <v>0</v>
      </c>
      <c r="FP165" s="0" t="n">
        <f aca="false">IF(ISNUMBER(FIND(FP$1,$D165))=$AO$1,1,0)*VLOOKUP($Z$2,DALYs!$A$2:$MW$40,'Intervention list'!FP$195+1,0)</f>
        <v>0</v>
      </c>
      <c r="FQ165" s="0" t="n">
        <f aca="false">IF(ISNUMBER(FIND(FQ$1,$D165))=$AO$1,1,0)*VLOOKUP($Z$2,DALYs!$A$2:$MW$40,'Intervention list'!FQ$195+1,0)</f>
        <v>0</v>
      </c>
      <c r="FR165" s="0" t="n">
        <f aca="false">IF(ISNUMBER(FIND(FR$1,$D165))=$AO$1,1,0)*VLOOKUP($Z$2,DALYs!$A$2:$MW$40,'Intervention list'!FR$195+1,0)</f>
        <v>0</v>
      </c>
      <c r="FS165" s="0" t="n">
        <f aca="false">IF(ISNUMBER(FIND(FS$1,$D165))=$AO$1,1,0)*VLOOKUP($Z$2,DALYs!$A$2:$MW$40,'Intervention list'!FS$195+1,0)</f>
        <v>0</v>
      </c>
      <c r="FT165" s="0" t="n">
        <f aca="false">IF(ISNUMBER(FIND(FT$1,$D165))=$AO$1,1,0)*VLOOKUP($Z$2,DALYs!$A$2:$MW$40,'Intervention list'!FT$195+1,0)</f>
        <v>0</v>
      </c>
      <c r="FU165" s="0" t="n">
        <f aca="false">IF(ISNUMBER(FIND(FU$1,$D165))=$AO$1,1,0)*VLOOKUP($Z$2,DALYs!$A$2:$MW$40,'Intervention list'!FU$195+1,0)</f>
        <v>0</v>
      </c>
      <c r="FV165" s="0" t="n">
        <f aca="false">IF(ISNUMBER(FIND(FV$1,$D165))=$AO$1,1,0)*VLOOKUP($Z$2,DALYs!$A$2:$MW$40,'Intervention list'!FV$195+1,0)</f>
        <v>0</v>
      </c>
      <c r="FW165" s="0" t="n">
        <f aca="false">IF(ISNUMBER(FIND(FW$1,$D165))=$AO$1,1,0)*VLOOKUP($Z$2,DALYs!$A$2:$MW$40,'Intervention list'!FW$195+1,0)</f>
        <v>0</v>
      </c>
      <c r="FX165" s="0" t="n">
        <f aca="false">IF(ISNUMBER(FIND(FX$1,$D165))=$AO$1,1,0)*VLOOKUP($Z$2,DALYs!$A$2:$MW$40,'Intervention list'!FX$195+1,0)</f>
        <v>0</v>
      </c>
      <c r="FY165" s="0" t="n">
        <f aca="false">IF(ISNUMBER(FIND(FY$1,$D165))=$AO$1,1,0)*VLOOKUP($Z$2,DALYs!$A$2:$MW$40,'Intervention list'!FY$195+1,0)</f>
        <v>0</v>
      </c>
      <c r="FZ165" s="0" t="n">
        <f aca="false">IF(ISNUMBER(FIND(FZ$1,$D165))=$AO$1,1,0)*VLOOKUP($Z$2,DALYs!$A$2:$MW$40,'Intervention list'!FZ$195+1,0)</f>
        <v>0</v>
      </c>
      <c r="GA165" s="0" t="n">
        <f aca="false">IF(ISNUMBER(FIND(GA$1,$D165))=$AO$1,1,0)*VLOOKUP($Z$2,DALYs!$A$2:$MW$40,'Intervention list'!GA$195+1,0)</f>
        <v>0</v>
      </c>
      <c r="GB165" s="0" t="n">
        <f aca="false">IF(ISNUMBER(FIND(GB$1,$D165))=$AO$1,1,0)*VLOOKUP($Z$2,DALYs!$A$2:$MW$40,'Intervention list'!GB$195+1,0)</f>
        <v>0</v>
      </c>
      <c r="GC165" s="0" t="n">
        <f aca="false">IF(ISNUMBER(FIND(GC$1,$D165))=$AO$1,1,0)*VLOOKUP($Z$2,DALYs!$A$2:$MW$40,'Intervention list'!GC$195+1,0)</f>
        <v>0</v>
      </c>
      <c r="GD165" s="0" t="n">
        <f aca="false">IF(ISNUMBER(FIND(GD$1,$D165))=$AO$1,1,0)*VLOOKUP($Z$2,DALYs!$A$2:$MW$40,'Intervention list'!GD$195+1,0)</f>
        <v>0</v>
      </c>
      <c r="GE165" s="0" t="n">
        <f aca="false">IF(ISNUMBER(FIND(GE$1,$D165))=$AO$1,1,0)*VLOOKUP($Z$2,DALYs!$A$2:$MW$40,'Intervention list'!GE$195+1,0)</f>
        <v>0</v>
      </c>
      <c r="GF165" s="0" t="n">
        <f aca="false">IF(ISNUMBER(FIND(GF$1,$D165))=$AO$1,1,0)*VLOOKUP($Z$2,DALYs!$A$2:$MW$40,'Intervention list'!GF$195+1,0)</f>
        <v>0</v>
      </c>
      <c r="GG165" s="0" t="n">
        <f aca="false">IF(ISNUMBER(FIND(GG$1,$D165))=$AO$1,1,0)*VLOOKUP($Z$2,DALYs!$A$2:$MW$40,'Intervention list'!GG$195+1,0)</f>
        <v>0</v>
      </c>
      <c r="GH165" s="0" t="n">
        <f aca="false">IF(ISNUMBER(FIND(GH$1,$D165))=$AO$1,1,0)*VLOOKUP($Z$2,DALYs!$A$2:$MW$40,'Intervention list'!GH$195+1,0)</f>
        <v>0</v>
      </c>
      <c r="GI165" s="0" t="n">
        <f aca="false">IF(ISNUMBER(FIND(GI$1,$D165))=$AO$1,1,0)*VLOOKUP($Z$2,DALYs!$A$2:$MW$40,'Intervention list'!GI$195+1,0)</f>
        <v>0</v>
      </c>
      <c r="GJ165" s="0" t="n">
        <f aca="false">IF(ISNUMBER(FIND(GJ$1,$D165))=$AO$1,1,0)*VLOOKUP($Z$2,DALYs!$A$2:$MW$40,'Intervention list'!GJ$195+1,0)</f>
        <v>0</v>
      </c>
      <c r="GK165" s="0" t="n">
        <f aca="false">IF(ISNUMBER(FIND(GK$1,$D165))=$AO$1,1,0)*VLOOKUP($Z$2,DALYs!$A$2:$MW$40,'Intervention list'!GK$195+1,0)</f>
        <v>0</v>
      </c>
      <c r="GL165" s="0" t="n">
        <f aca="false">IF(ISNUMBER(FIND(GL$1,$D165))=$AO$1,1,0)*VLOOKUP($Z$2,DALYs!$A$2:$MW$40,'Intervention list'!GL$195+1,0)</f>
        <v>0</v>
      </c>
      <c r="GM165" s="0" t="n">
        <f aca="false">IF(ISNUMBER(FIND(GM$1,$D165))=$AO$1,1,0)*VLOOKUP($Z$2,DALYs!$A$2:$MW$40,'Intervention list'!GM$195+1,0)</f>
        <v>0</v>
      </c>
      <c r="GN165" s="0" t="n">
        <f aca="false">IF(ISNUMBER(FIND(GN$1,$D165))=$AO$1,1,0)*VLOOKUP($Z$2,DALYs!$A$2:$MW$40,'Intervention list'!GN$195+1,0)</f>
        <v>0</v>
      </c>
      <c r="GO165" s="0" t="n">
        <f aca="false">IF(ISNUMBER(FIND(GO$1,$D165))=$AO$1,1,0)*VLOOKUP($Z$2,DALYs!$A$2:$MW$40,'Intervention list'!GO$195+1,0)</f>
        <v>0</v>
      </c>
      <c r="GP165" s="0" t="n">
        <f aca="false">IF(ISNUMBER(FIND(GP$1,$D165))=$AO$1,1,0)*VLOOKUP($Z$2,DALYs!$A$2:$MW$40,'Intervention list'!GP$195+1,0)</f>
        <v>0</v>
      </c>
      <c r="GQ165" s="0" t="n">
        <f aca="false">IF(ISNUMBER(FIND(GQ$1,$D165))=$AO$1,1,0)*VLOOKUP($Z$2,DALYs!$A$2:$MW$40,'Intervention list'!GQ$195+1,0)</f>
        <v>0</v>
      </c>
      <c r="GR165" s="0" t="n">
        <f aca="false">IF(ISNUMBER(FIND(GR$1,$D165))=$AO$1,1,0)*VLOOKUP($Z$2,DALYs!$A$2:$MW$40,'Intervention list'!GR$195+1,0)</f>
        <v>0</v>
      </c>
      <c r="GS165" s="0" t="n">
        <f aca="false">IF(ISNUMBER(FIND(GS$1,$D165))=$AO$1,1,0)*VLOOKUP($Z$2,DALYs!$A$2:$MW$40,'Intervention list'!GS$195+1,0)</f>
        <v>0</v>
      </c>
      <c r="GT165" s="0" t="n">
        <f aca="false">IF(ISNUMBER(FIND(GT$1,$D165))=$AO$1,1,0)*VLOOKUP($Z$2,DALYs!$A$2:$MW$40,'Intervention list'!GT$195+1,0)</f>
        <v>0</v>
      </c>
      <c r="GU165" s="0" t="n">
        <f aca="false">IF(ISNUMBER(FIND(GU$1,$D165))=$AO$1,1,0)*VLOOKUP($Z$2,DALYs!$A$2:$MW$40,'Intervention list'!GU$195+1,0)</f>
        <v>0</v>
      </c>
      <c r="GV165" s="0" t="n">
        <f aca="false">IF(ISNUMBER(FIND(GV$1,$D165))=$AO$1,1,0)*VLOOKUP($Z$2,DALYs!$A$2:$MW$40,'Intervention list'!GV$195+1,0)</f>
        <v>0</v>
      </c>
      <c r="GW165" s="0" t="n">
        <f aca="false">IF(ISNUMBER(FIND(GW$1,$D165))=$AO$1,1,0)*VLOOKUP($Z$2,DALYs!$A$2:$MW$40,'Intervention list'!GW$195+1,0)</f>
        <v>0</v>
      </c>
      <c r="GX165" s="0" t="n">
        <f aca="false">IF(ISNUMBER(FIND(GX$1,$D165))=$AO$1,1,0)*VLOOKUP($Z$2,DALYs!$A$2:$MW$40,'Intervention list'!GX$195+1,0)</f>
        <v>0</v>
      </c>
      <c r="GY165" s="0" t="n">
        <f aca="false">IF(ISNUMBER(FIND(GY$1,$D165))=$AO$1,1,0)*VLOOKUP($Z$2,DALYs!$A$2:$MW$40,'Intervention list'!GY$195+1,0)</f>
        <v>0</v>
      </c>
      <c r="GZ165" s="0" t="n">
        <f aca="false">IF(ISNUMBER(FIND(GZ$1,$D165))=$AO$1,1,0)*VLOOKUP($Z$2,DALYs!$A$2:$MW$40,'Intervention list'!GZ$195+1,0)</f>
        <v>495648.160512808</v>
      </c>
      <c r="HA165" s="0" t="n">
        <f aca="false">IF(ISNUMBER(FIND(HA$1,$D165))=$AO$1,1,0)*VLOOKUP($Z$2,DALYs!$A$2:$MW$40,'Intervention list'!HA$195+1,0)</f>
        <v>0</v>
      </c>
      <c r="HB165" s="0" t="n">
        <f aca="false">IF(ISNUMBER(FIND(HB$1,$D165))=$AO$1,1,0)*VLOOKUP($Z$2,DALYs!$A$2:$MW$40,'Intervention list'!HB$195+1,0)</f>
        <v>0</v>
      </c>
      <c r="HC165" s="0" t="n">
        <f aca="false">IF(ISNUMBER(FIND(HC$1,$D165))=$AO$1,1,0)*VLOOKUP($Z$2,DALYs!$A$2:$MW$40,'Intervention list'!HC$195+1,0)</f>
        <v>0</v>
      </c>
      <c r="HD165" s="0" t="n">
        <f aca="false">IF(ISNUMBER(FIND(HD$1,$D165))=$AO$1,1,0)*VLOOKUP($Z$2,DALYs!$A$2:$MW$40,'Intervention list'!HD$195+1,0)</f>
        <v>0</v>
      </c>
      <c r="HE165" s="0" t="n">
        <f aca="false">IF(ISNUMBER(FIND(HE$1,$D165))=$AO$1,1,0)*VLOOKUP($Z$2,DALYs!$A$2:$MW$40,'Intervention list'!HE$195+1,0)</f>
        <v>0</v>
      </c>
      <c r="HF165" s="0" t="n">
        <f aca="false">IF(ISNUMBER(FIND(HF$1,$D165))=$AO$1,1,0)*VLOOKUP($Z$2,DALYs!$A$2:$MW$40,'Intervention list'!HF$195+1,0)</f>
        <v>0</v>
      </c>
      <c r="HG165" s="0" t="n">
        <f aca="false">IF(ISNUMBER(FIND(HG$1,$D165))=$AO$1,1,0)*VLOOKUP($Z$2,DALYs!$A$2:$MW$40,'Intervention list'!HG$195+1,0)</f>
        <v>0</v>
      </c>
      <c r="HH165" s="0" t="n">
        <f aca="false">IF(ISNUMBER(FIND(HH$1,$D165))=$AO$1,1,0)*VLOOKUP($Z$2,DALYs!$A$2:$MW$40,'Intervention list'!HH$195+1,0)</f>
        <v>0</v>
      </c>
      <c r="HI165" s="0" t="n">
        <f aca="false">IF(ISNUMBER(FIND(HI$1,$D165))=$AO$1,1,0)*VLOOKUP($Z$2,DALYs!$A$2:$MW$40,'Intervention list'!HI$195+1,0)</f>
        <v>0</v>
      </c>
      <c r="HJ165" s="0" t="n">
        <f aca="false">IF(ISNUMBER(FIND(HJ$1,$D165))=$AO$1,1,0)*VLOOKUP($Z$2,DALYs!$A$2:$MW$40,'Intervention list'!HJ$195+1,0)</f>
        <v>0</v>
      </c>
      <c r="HK165" s="0" t="n">
        <f aca="false">IF(ISNUMBER(FIND(HK$1,$D165))=$AO$1,1,0)*VLOOKUP($Z$2,DALYs!$A$2:$MW$40,'Intervention list'!HK$195+1,0)</f>
        <v>0</v>
      </c>
      <c r="HL165" s="0" t="n">
        <f aca="false">IF(ISNUMBER(FIND(HL$1,$D165))=$AO$1,1,0)*VLOOKUP($Z$2,DALYs!$A$2:$MW$40,'Intervention list'!HL$195+1,0)</f>
        <v>0</v>
      </c>
      <c r="HM165" s="0" t="n">
        <f aca="false">IF(ISNUMBER(FIND(HM$1,$D165))=$AO$1,1,0)*VLOOKUP($Z$2,DALYs!$A$2:$MW$40,'Intervention list'!HM$195+1,0)</f>
        <v>0</v>
      </c>
      <c r="HN165" s="0" t="n">
        <f aca="false">IF(ISNUMBER(FIND(HN$1,$D165))=$AO$1,1,0)*VLOOKUP($Z$2,DALYs!$A$2:$MW$40,'Intervention list'!HN$195+1,0)</f>
        <v>0</v>
      </c>
      <c r="HO165" s="0" t="n">
        <f aca="false">IF(ISNUMBER(FIND(HO$1,$D165))=$AO$1,1,0)*VLOOKUP($Z$2,DALYs!$A$2:$MW$40,'Intervention list'!HO$195+1,0)</f>
        <v>0</v>
      </c>
      <c r="HP165" s="0" t="n">
        <f aca="false">IF(ISNUMBER(FIND(HP$1,$D165))=$AO$1,1,0)*VLOOKUP($Z$2,DALYs!$A$2:$MW$40,'Intervention list'!HP$195+1,0)</f>
        <v>0</v>
      </c>
      <c r="HQ165" s="0" t="n">
        <f aca="false">IF(ISNUMBER(FIND(HQ$1,$D165))=$AO$1,1,0)*VLOOKUP($Z$2,DALYs!$A$2:$MW$40,'Intervention list'!HQ$195+1,0)</f>
        <v>0</v>
      </c>
      <c r="HR165" s="0" t="n">
        <f aca="false">IF(ISNUMBER(FIND(HR$1,$D165))=$AO$1,1,0)*VLOOKUP($Z$2,DALYs!$A$2:$MW$40,'Intervention list'!HR$195+1,0)</f>
        <v>0</v>
      </c>
      <c r="HS165" s="0" t="n">
        <f aca="false">IF(ISNUMBER(FIND(HS$1,$D165))=$AO$1,1,0)*VLOOKUP($Z$2,DALYs!$A$2:$MW$40,'Intervention list'!HS$195+1,0)</f>
        <v>0</v>
      </c>
      <c r="HT165" s="0" t="n">
        <f aca="false">IF(ISNUMBER(FIND(HT$1,$D165))=$AO$1,1,0)*VLOOKUP($Z$2,DALYs!$A$2:$MW$40,'Intervention list'!HT$195+1,0)</f>
        <v>0</v>
      </c>
      <c r="HU165" s="0" t="n">
        <f aca="false">IF(ISNUMBER(FIND(HU$1,$D165))=$AO$1,1,0)*VLOOKUP($Z$2,DALYs!$A$2:$MW$40,'Intervention list'!HU$195+1,0)</f>
        <v>0</v>
      </c>
      <c r="HV165" s="0" t="n">
        <f aca="false">IF(ISNUMBER(FIND(HV$1,$D165))=$AO$1,1,0)*VLOOKUP($Z$2,DALYs!$A$2:$MW$40,'Intervention list'!HV$195+1,0)</f>
        <v>0</v>
      </c>
      <c r="HW165" s="0" t="n">
        <f aca="false">IF(ISNUMBER(FIND(HW$1,$D165))=$AO$1,1,0)*VLOOKUP($Z$2,DALYs!$A$2:$MW$40,'Intervention list'!HW$195+1,0)</f>
        <v>0</v>
      </c>
      <c r="HX165" s="0" t="n">
        <f aca="false">IF(ISNUMBER(FIND(HX$1,$D165))=$AO$1,1,0)*VLOOKUP($Z$2,DALYs!$A$2:$MW$40,'Intervention list'!HX$195+1,0)</f>
        <v>0</v>
      </c>
      <c r="HY165" s="0" t="n">
        <f aca="false">IF(ISNUMBER(FIND(HY$1,$D165))=$AO$1,1,0)*VLOOKUP($Z$2,DALYs!$A$2:$MW$40,'Intervention list'!HY$195+1,0)</f>
        <v>0</v>
      </c>
      <c r="HZ165" s="0" t="n">
        <f aca="false">IF(ISNUMBER(FIND(HZ$1,$D165))=$AO$1,1,0)*VLOOKUP($Z$2,DALYs!$A$2:$MW$40,'Intervention list'!HZ$195+1,0)</f>
        <v>0</v>
      </c>
      <c r="IA165" s="0" t="n">
        <f aca="false">IF(ISNUMBER(FIND(IA$1,$D165))=$AO$1,1,0)*VLOOKUP($Z$2,DALYs!$A$2:$MW$40,'Intervention list'!IA$195+1,0)</f>
        <v>0</v>
      </c>
      <c r="IB165" s="0" t="n">
        <f aca="false">IF(ISNUMBER(FIND(IB$1,$D165))=$AO$1,1,0)*VLOOKUP($Z$2,DALYs!$A$2:$MW$40,'Intervention list'!IB$195+1,0)</f>
        <v>0</v>
      </c>
      <c r="IC165" s="0" t="n">
        <f aca="false">IF(ISNUMBER(FIND(IC$1,$D165))=$AO$1,1,0)*VLOOKUP($Z$2,DALYs!$A$2:$MW$40,'Intervention list'!IC$195+1,0)</f>
        <v>0</v>
      </c>
      <c r="ID165" s="0" t="n">
        <f aca="false">IF(ISNUMBER(FIND(ID$1,$D165))=$AO$1,1,0)*VLOOKUP($Z$2,DALYs!$A$2:$MW$40,'Intervention list'!ID$195+1,0)</f>
        <v>0</v>
      </c>
      <c r="IE165" s="0" t="n">
        <f aca="false">IF(ISNUMBER(FIND(IE$1,$D165))=$AO$1,1,0)*VLOOKUP($Z$2,DALYs!$A$2:$MW$40,'Intervention list'!IE$195+1,0)</f>
        <v>0</v>
      </c>
      <c r="IF165" s="0" t="n">
        <f aca="false">IF(ISNUMBER(FIND(IF$1,$D165))=$AO$1,1,0)*VLOOKUP($Z$2,DALYs!$A$2:$MW$40,'Intervention list'!IF$195+1,0)</f>
        <v>0</v>
      </c>
      <c r="IG165" s="0" t="n">
        <f aca="false">IF(ISNUMBER(FIND(IG$1,$D165))=$AO$1,1,0)*VLOOKUP($Z$2,DALYs!$A$2:$MW$40,'Intervention list'!IG$195+1,0)</f>
        <v>0</v>
      </c>
      <c r="IH165" s="0" t="n">
        <f aca="false">IF(ISNUMBER(FIND(IH$1,$D165))=$AO$1,1,0)*VLOOKUP($Z$2,DALYs!$A$2:$MW$40,'Intervention list'!IH$195+1,0)</f>
        <v>0</v>
      </c>
      <c r="II165" s="0" t="n">
        <f aca="false">IF(ISNUMBER(FIND(II$1,$D165))=$AO$1,1,0)*VLOOKUP($Z$2,DALYs!$A$2:$MW$40,'Intervention list'!II$195+1,0)</f>
        <v>0</v>
      </c>
      <c r="IJ165" s="0" t="n">
        <f aca="false">IF(ISNUMBER(FIND(IJ$1,$D165))=$AO$1,1,0)*VLOOKUP($Z$2,DALYs!$A$2:$MW$40,'Intervention list'!IJ$195+1,0)</f>
        <v>0</v>
      </c>
      <c r="IK165" s="0" t="n">
        <f aca="false">IF(ISNUMBER(FIND(IK$1,$D165))=$AO$1,1,0)*VLOOKUP($Z$2,DALYs!$A$2:$MW$40,'Intervention list'!IK$195+1,0)</f>
        <v>0</v>
      </c>
      <c r="IL165" s="0" t="n">
        <f aca="false">IF(ISNUMBER(FIND(IL$1,$D165))=$AO$1,1,0)*VLOOKUP($Z$2,DALYs!$A$2:$MW$40,'Intervention list'!IL$195+1,0)</f>
        <v>0</v>
      </c>
      <c r="IM165" s="0" t="n">
        <f aca="false">IF(ISNUMBER(FIND(IM$1,$D165))=$AO$1,1,0)*VLOOKUP($Z$2,DALYs!$A$2:$MW$40,'Intervention list'!IM$195+1,0)</f>
        <v>0</v>
      </c>
      <c r="IN165" s="0" t="n">
        <f aca="false">IF(ISNUMBER(FIND(IN$1,$D165))=$AO$1,1,0)*VLOOKUP($Z$2,DALYs!$A$2:$MW$40,'Intervention list'!IN$195+1,0)</f>
        <v>0</v>
      </c>
      <c r="IO165" s="0" t="n">
        <f aca="false">IF(ISNUMBER(FIND(IO$1,$D165))=$AO$1,1,0)*VLOOKUP($Z$2,DALYs!$A$2:$MW$40,'Intervention list'!IO$195+1,0)</f>
        <v>0</v>
      </c>
      <c r="IP165" s="0" t="n">
        <f aca="false">IF(ISNUMBER(FIND(IP$1,$D165))=$AO$1,1,0)*VLOOKUP($Z$2,DALYs!$A$2:$MW$40,'Intervention list'!IP$195+1,0)</f>
        <v>0</v>
      </c>
      <c r="IQ165" s="0" t="n">
        <f aca="false">IF(ISNUMBER(FIND(IQ$1,$D165))=$AO$1,1,0)*VLOOKUP($Z$2,DALYs!$A$2:$MW$40,'Intervention list'!IQ$195+1,0)</f>
        <v>0</v>
      </c>
      <c r="IR165" s="0" t="n">
        <f aca="false">IF(ISNUMBER(FIND(IR$1,$D165))=$AO$1,1,0)*VLOOKUP($Z$2,DALYs!$A$2:$MW$40,'Intervention list'!IR$195+1,0)</f>
        <v>0</v>
      </c>
      <c r="IS165" s="0" t="n">
        <f aca="false">IF(ISNUMBER(FIND(IS$1,$D165))=$AO$1,1,0)*VLOOKUP($Z$2,DALYs!$A$2:$MW$40,'Intervention list'!IS$195+1,0)</f>
        <v>0</v>
      </c>
      <c r="IT165" s="0" t="n">
        <f aca="false">IF(ISNUMBER(FIND(IT$1,$D165))=$AO$1,1,0)*VLOOKUP($Z$2,DALYs!$A$2:$MW$40,'Intervention list'!IT$195+1,0)</f>
        <v>0</v>
      </c>
      <c r="IU165" s="0" t="n">
        <f aca="false">IF(ISNUMBER(FIND(IU$1,$D165))=$AO$1,1,0)*VLOOKUP($Z$2,DALYs!$A$2:$MW$40,'Intervention list'!IU$195+1,0)</f>
        <v>0</v>
      </c>
      <c r="IV165" s="0" t="n">
        <f aca="false">IF(ISNUMBER(FIND(IV$1,$D165))=$AO$1,1,0)*VLOOKUP($Z$2,DALYs!$A$2:$MW$40,'Intervention list'!IV$195+1,0)</f>
        <v>0</v>
      </c>
      <c r="IW165" s="0" t="n">
        <f aca="false">IF(ISNUMBER(FIND(IW$1,$D165))=$AO$1,1,0)*VLOOKUP($Z$2,DALYs!$A$2:$MW$40,'Intervention list'!IW$195+1,0)</f>
        <v>0</v>
      </c>
      <c r="IX165" s="0" t="n">
        <f aca="false">IF(ISNUMBER(FIND(IX$1,$D165))=$AO$1,1,0)*VLOOKUP($Z$2,DALYs!$A$2:$MW$40,'Intervention list'!IX$195+1,0)</f>
        <v>0</v>
      </c>
      <c r="IY165" s="0" t="n">
        <f aca="false">IF(ISNUMBER(FIND(IY$1,$D165))=$AO$1,1,0)*VLOOKUP($Z$2,DALYs!$A$2:$MW$40,'Intervention list'!IY$195+1,0)</f>
        <v>0</v>
      </c>
      <c r="IZ165" s="0" t="n">
        <f aca="false">IF(ISNUMBER(FIND(IZ$1,$D165))=$AO$1,1,0)*VLOOKUP($Z$2,DALYs!$A$2:$MW$40,'Intervention list'!IZ$195+1,0)</f>
        <v>0</v>
      </c>
      <c r="JA165" s="0" t="n">
        <f aca="false">IF(ISNUMBER(FIND(JA$1,$D165))=$AO$1,1,0)*VLOOKUP($Z$2,DALYs!$A$2:$MW$40,'Intervention list'!JA$195+1,0)</f>
        <v>0</v>
      </c>
      <c r="JB165" s="0" t="n">
        <f aca="false">IF(ISNUMBER(FIND(JB$1,$D165))=$AO$1,1,0)*VLOOKUP($Z$2,DALYs!$A$2:$MW$40,'Intervention list'!JB$195+1,0)</f>
        <v>0</v>
      </c>
      <c r="JC165" s="0" t="n">
        <f aca="false">IF(ISNUMBER(FIND(JC$1,$D165))=$AO$1,1,0)*VLOOKUP($Z$2,DALYs!$A$2:$MW$40,'Intervention list'!JC$195+1,0)</f>
        <v>0</v>
      </c>
      <c r="JD165" s="0" t="n">
        <f aca="false">IF(ISNUMBER(FIND(JD$1,$D165))=$AO$1,1,0)*VLOOKUP($Z$2,DALYs!$A$2:$MW$40,'Intervention list'!JD$195+1,0)</f>
        <v>0</v>
      </c>
      <c r="JE165" s="0" t="n">
        <f aca="false">IF(ISNUMBER(FIND(JE$1,$D165))=$AO$1,1,0)*VLOOKUP($Z$2,DALYs!$A$2:$MW$40,'Intervention list'!JE$195+1,0)</f>
        <v>0</v>
      </c>
      <c r="JF165" s="0" t="n">
        <f aca="false">IF(ISNUMBER(FIND(JF$1,$D165))=$AO$1,1,0)*VLOOKUP($Z$2,DALYs!$A$2:$MW$40,'Intervention list'!JF$195+1,0)</f>
        <v>0</v>
      </c>
      <c r="JG165" s="0" t="n">
        <f aca="false">IF(ISNUMBER(FIND(JG$1,$D165))=$AO$1,1,0)*VLOOKUP($Z$2,DALYs!$A$2:$MW$40,'Intervention list'!JG$195+1,0)</f>
        <v>0</v>
      </c>
      <c r="JH165" s="0" t="n">
        <f aca="false">IF(ISNUMBER(FIND(JH$1,$D165))=$AO$1,1,0)*VLOOKUP($Z$2,DALYs!$A$2:$MW$40,'Intervention list'!JH$195+1,0)</f>
        <v>0</v>
      </c>
      <c r="JI165" s="0" t="n">
        <f aca="false">IF(ISNUMBER(FIND(JI$1,$D165))=$AO$1,1,0)*VLOOKUP($Z$2,DALYs!$A$2:$MW$40,'Intervention list'!JI$195+1,0)</f>
        <v>0</v>
      </c>
      <c r="JJ165" s="0" t="n">
        <f aca="false">IF(ISNUMBER(FIND(JJ$1,$D165))=$AO$1,1,0)*VLOOKUP($Z$2,DALYs!$A$2:$MW$40,'Intervention list'!JJ$195+1,0)</f>
        <v>0</v>
      </c>
      <c r="JK165" s="0" t="n">
        <f aca="false">IF(ISNUMBER(FIND(JK$1,$D165))=$AO$1,1,0)*VLOOKUP($Z$2,DALYs!$A$2:$MW$40,'Intervention list'!JK$195+1,0)</f>
        <v>0</v>
      </c>
      <c r="JL165" s="0" t="n">
        <f aca="false">IF(ISNUMBER(FIND(JL$1,$D165))=$AO$1,1,0)*VLOOKUP($Z$2,DALYs!$A$2:$MW$40,'Intervention list'!JL$195+1,0)</f>
        <v>0</v>
      </c>
      <c r="JM165" s="0" t="n">
        <f aca="false">IF(ISNUMBER(FIND(JM$1,$D165))=$AO$1,1,0)*VLOOKUP($Z$2,DALYs!$A$2:$MW$40,'Intervention list'!JM$195+1,0)</f>
        <v>0</v>
      </c>
      <c r="JN165" s="0" t="n">
        <f aca="false">IF(ISNUMBER(FIND(JN$1,$D165))=$AO$1,1,0)*VLOOKUP($Z$2,DALYs!$A$2:$MW$40,'Intervention list'!JN$195+1,0)</f>
        <v>0</v>
      </c>
      <c r="JO165" s="0" t="n">
        <f aca="false">IF(ISNUMBER(FIND(JO$1,$D165))=$AO$1,1,0)*VLOOKUP($Z$2,DALYs!$A$2:$MW$40,'Intervention list'!JO$195+1,0)</f>
        <v>0</v>
      </c>
      <c r="JP165" s="0" t="n">
        <f aca="false">IF(ISNUMBER(FIND(JP$1,$D165))=$AO$1,1,0)*VLOOKUP($Z$2,DALYs!$A$2:$MW$40,'Intervention list'!JP$195+1,0)</f>
        <v>0</v>
      </c>
      <c r="JQ165" s="0" t="n">
        <f aca="false">IF(ISNUMBER(FIND(JQ$1,$D165))=$AO$1,1,0)*VLOOKUP($Z$2,DALYs!$A$2:$MW$40,'Intervention list'!JQ$195+1,0)</f>
        <v>0</v>
      </c>
      <c r="JR165" s="0" t="n">
        <f aca="false">IF(ISNUMBER(FIND(JR$1,$D165))=$AO$1,1,0)*VLOOKUP($Z$2,DALYs!$A$2:$MW$40,'Intervention list'!JR$195+1,0)</f>
        <v>0</v>
      </c>
      <c r="JS165" s="0" t="n">
        <f aca="false">IF(ISNUMBER(FIND(JS$1,$D165))=$AO$1,1,0)*VLOOKUP($Z$2,DALYs!$A$2:$MW$40,'Intervention list'!JS$195+1,0)</f>
        <v>0</v>
      </c>
      <c r="JT165" s="0" t="n">
        <f aca="false">IF(ISNUMBER(FIND(JT$1,$D165))=$AO$1,1,0)*VLOOKUP($Z$2,DALYs!$A$2:$MW$40,'Intervention list'!JT$195+1,0)</f>
        <v>0</v>
      </c>
      <c r="JU165" s="0" t="n">
        <f aca="false">IF(ISNUMBER(FIND(JU$1,$D165))=$AO$1,1,0)*VLOOKUP($Z$2,DALYs!$A$2:$MW$40,'Intervention list'!JU$195+1,0)</f>
        <v>0</v>
      </c>
      <c r="JV165" s="0" t="n">
        <f aca="false">IF(ISNUMBER(FIND(JV$1,$D165))=$AO$1,1,0)*VLOOKUP($Z$2,DALYs!$A$2:$MW$40,'Intervention list'!JV$195+1,0)</f>
        <v>0</v>
      </c>
      <c r="JW165" s="0" t="n">
        <f aca="false">IF(ISNUMBER(FIND(JW$1,$D165))=$AO$1,1,0)*VLOOKUP($Z$2,DALYs!$A$2:$MW$40,'Intervention list'!JW$195+1,0)</f>
        <v>0</v>
      </c>
      <c r="JX165" s="0" t="n">
        <f aca="false">IF(ISNUMBER(FIND(JX$1,$D165))=$AO$1,1,0)*VLOOKUP($Z$2,DALYs!$A$2:$MW$40,'Intervention list'!JX$195+1,0)</f>
        <v>0</v>
      </c>
      <c r="JY165" s="0" t="n">
        <f aca="false">IF(ISNUMBER(FIND(JY$1,$D165))=$AO$1,1,0)*VLOOKUP($Z$2,DALYs!$A$2:$MW$40,'Intervention list'!JY$195+1,0)</f>
        <v>0</v>
      </c>
      <c r="JZ165" s="0" t="n">
        <f aca="false">IF(ISNUMBER(FIND(JZ$1,$D165))=$AO$1,1,0)*VLOOKUP($Z$2,DALYs!$A$2:$MW$40,'Intervention list'!JZ$195+1,0)</f>
        <v>0</v>
      </c>
      <c r="KA165" s="0" t="n">
        <f aca="false">IF(ISNUMBER(FIND(KA$1,$D165))=$AO$1,1,0)*VLOOKUP($Z$2,DALYs!$A$2:$MW$40,'Intervention list'!KA$195+1,0)</f>
        <v>0</v>
      </c>
      <c r="KB165" s="0" t="n">
        <f aca="false">IF(ISNUMBER(FIND(KB$1,$D165))=$AO$1,1,0)*VLOOKUP($Z$2,DALYs!$A$2:$MW$40,'Intervention list'!KB$195+1,0)</f>
        <v>0</v>
      </c>
      <c r="KC165" s="0" t="n">
        <f aca="false">IF(ISNUMBER(FIND(KC$1,$D165))=$AO$1,1,0)*VLOOKUP($Z$2,DALYs!$A$2:$MW$40,'Intervention list'!KC$195+1,0)</f>
        <v>0</v>
      </c>
      <c r="KD165" s="0" t="n">
        <f aca="false">IF(ISNUMBER(FIND(KD$1,$D165))=$AO$1,1,0)*VLOOKUP($Z$2,DALYs!$A$2:$MW$40,'Intervention list'!KD$195+1,0)</f>
        <v>0</v>
      </c>
      <c r="KE165" s="0" t="n">
        <f aca="false">IF(ISNUMBER(FIND(KE$1,$D165))=$AO$1,1,0)*VLOOKUP($Z$2,DALYs!$A$2:$MW$40,'Intervention list'!KE$195+1,0)</f>
        <v>0</v>
      </c>
      <c r="KF165" s="0" t="n">
        <f aca="false">IF(ISNUMBER(FIND(KF$1,$D165))=$AO$1,1,0)*VLOOKUP($Z$2,DALYs!$A$2:$MW$40,'Intervention list'!KF$195+1,0)</f>
        <v>0</v>
      </c>
      <c r="KG165" s="0" t="n">
        <f aca="false">IF(ISNUMBER(FIND(KG$1,$D165))=$AO$1,1,0)*VLOOKUP($Z$2,DALYs!$A$2:$MW$40,'Intervention list'!KG$195+1,0)</f>
        <v>0</v>
      </c>
      <c r="KH165" s="0" t="n">
        <f aca="false">IF(ISNUMBER(FIND(KH$1,$D165))=$AO$1,1,0)*VLOOKUP($Z$2,DALYs!$A$2:$MW$40,'Intervention list'!KH$195+1,0)</f>
        <v>0</v>
      </c>
      <c r="KI165" s="0" t="n">
        <f aca="false">IF(ISNUMBER(FIND(KI$1,$D165))=$AO$1,1,0)*VLOOKUP($Z$2,DALYs!$A$2:$MW$40,'Intervention list'!KI$195+1,0)</f>
        <v>0</v>
      </c>
      <c r="KJ165" s="0" t="n">
        <f aca="false">IF(ISNUMBER(FIND(KJ$1,$D165))=$AO$1,1,0)*VLOOKUP($Z$2,DALYs!$A$2:$MW$40,'Intervention list'!KJ$195+1,0)</f>
        <v>0</v>
      </c>
      <c r="KK165" s="0" t="n">
        <f aca="false">IF(ISNUMBER(FIND(KK$1,$D165))=$AO$1,1,0)*VLOOKUP($Z$2,DALYs!$A$2:$MW$40,'Intervention list'!KK$195+1,0)</f>
        <v>0</v>
      </c>
      <c r="KL165" s="0" t="n">
        <f aca="false">IF(ISNUMBER(FIND(KL$1,$D165))=$AO$1,1,0)*VLOOKUP($Z$2,DALYs!$A$2:$MW$40,'Intervention list'!KL$195+1,0)</f>
        <v>0</v>
      </c>
      <c r="KM165" s="0" t="n">
        <f aca="false">IF(ISNUMBER(FIND(KM$1,$D165))=$AO$1,1,0)*VLOOKUP($Z$2,DALYs!$A$2:$MW$40,'Intervention list'!KM$195+1,0)</f>
        <v>0</v>
      </c>
      <c r="KN165" s="0" t="n">
        <f aca="false">IF(ISNUMBER(FIND(KN$1,$D165))=$AO$1,1,0)*VLOOKUP($Z$2,DALYs!$A$2:$MW$40,'Intervention list'!KN$195+1,0)</f>
        <v>0</v>
      </c>
      <c r="KO165" s="0" t="n">
        <f aca="false">IF(ISNUMBER(FIND(KO$1,$D165))=$AO$1,1,0)*VLOOKUP($Z$2,DALYs!$A$2:$MW$40,'Intervention list'!KO$195+1,0)</f>
        <v>0</v>
      </c>
      <c r="KP165" s="0" t="n">
        <f aca="false">IF(ISNUMBER(FIND(KP$1,$D165))=$AO$1,1,0)*VLOOKUP($Z$2,DALYs!$A$2:$MW$40,'Intervention list'!KP$195+1,0)</f>
        <v>0</v>
      </c>
      <c r="KQ165" s="0" t="n">
        <f aca="false">IF(ISNUMBER(FIND(KQ$1,$D165))=$AO$1,1,0)*VLOOKUP($Z$2,DALYs!$A$2:$MW$40,'Intervention list'!KQ$195+1,0)</f>
        <v>0</v>
      </c>
      <c r="KR165" s="0" t="n">
        <f aca="false">IF(ISNUMBER(FIND(KR$1,$D165))=$AO$1,1,0)*VLOOKUP($Z$2,DALYs!$A$2:$MW$40,'Intervention list'!KR$195+1,0)</f>
        <v>0</v>
      </c>
      <c r="KS165" s="0" t="n">
        <f aca="false">IF(ISNUMBER(FIND(KS$1,$D165))=$AO$1,1,0)*VLOOKUP($Z$2,DALYs!$A$2:$MW$40,'Intervention list'!KS$195+1,0)</f>
        <v>0</v>
      </c>
      <c r="KT165" s="0" t="n">
        <f aca="false">IF(ISNUMBER(FIND(KT$1,$D165))=$AO$1,1,0)*VLOOKUP($Z$2,DALYs!$A$2:$MW$40,'Intervention list'!KT$195+1,0)</f>
        <v>0</v>
      </c>
      <c r="KU165" s="0" t="n">
        <f aca="false">IF(ISNUMBER(FIND(KU$1,$D165))=$AO$1,1,0)*VLOOKUP($Z$2,DALYs!$A$2:$MW$40,'Intervention list'!KU$195+1,0)</f>
        <v>0</v>
      </c>
      <c r="KV165" s="0" t="n">
        <f aca="false">IF(ISNUMBER(FIND(KV$1,$D165))=$AO$1,1,0)*VLOOKUP($Z$2,DALYs!$A$2:$MW$40,'Intervention list'!KV$195+1,0)</f>
        <v>0</v>
      </c>
      <c r="KW165" s="0" t="n">
        <f aca="false">IF(ISNUMBER(FIND(KW$1,$D165))=$AO$1,1,0)*VLOOKUP($Z$2,DALYs!$A$2:$MW$40,'Intervention list'!KW$195+1,0)</f>
        <v>0</v>
      </c>
      <c r="KX165" s="0" t="n">
        <f aca="false">IF(ISNUMBER(FIND(KX$1,$D165))=$AO$1,1,0)*VLOOKUP($Z$2,DALYs!$A$2:$MW$40,'Intervention list'!KX$195+1,0)</f>
        <v>0</v>
      </c>
      <c r="KY165" s="0" t="n">
        <f aca="false">IF(ISNUMBER(FIND(KY$1,$D165))=$AO$1,1,0)*VLOOKUP($Z$2,DALYs!$A$2:$MW$40,'Intervention list'!KY$195+1,0)</f>
        <v>0</v>
      </c>
      <c r="KZ165" s="0" t="n">
        <f aca="false">IF(ISNUMBER(FIND(KZ$1,$D165))=$AO$1,1,0)*VLOOKUP($Z$2,DALYs!$A$2:$MW$40,'Intervention list'!KZ$195+1,0)</f>
        <v>0</v>
      </c>
      <c r="LA165" s="0" t="n">
        <f aca="false">IF(ISNUMBER(FIND(LA$1,$D165))=$AO$1,1,0)*VLOOKUP($Z$2,DALYs!$A$2:$MW$40,'Intervention list'!LA$195+1,0)</f>
        <v>0</v>
      </c>
      <c r="LB165" s="0" t="n">
        <f aca="false">IF(ISNUMBER(FIND(LB$1,$D165))=$AO$1,1,0)*VLOOKUP($Z$2,DALYs!$A$2:$MW$40,'Intervention list'!LB$195+1,0)</f>
        <v>0</v>
      </c>
      <c r="LC165" s="0" t="n">
        <f aca="false">IF(ISNUMBER(FIND(LC$1,$D165))=$AO$1,1,0)*VLOOKUP($Z$2,DALYs!$A$2:$MW$40,'Intervention list'!LC$195+1,0)</f>
        <v>0</v>
      </c>
      <c r="LD165" s="0" t="n">
        <f aca="false">IF(ISNUMBER(FIND(LD$1,$D165))=$AO$1,1,0)*VLOOKUP($Z$2,DALYs!$A$2:$MW$40,'Intervention list'!LD$195+1,0)</f>
        <v>0</v>
      </c>
      <c r="LE165" s="0" t="n">
        <f aca="false">IF(ISNUMBER(FIND(LE$1,$D165))=$AO$1,1,0)*VLOOKUP($Z$2,DALYs!$A$2:$MW$40,'Intervention list'!LE$195+1,0)</f>
        <v>0</v>
      </c>
      <c r="LF165" s="0" t="n">
        <f aca="false">IF(ISNUMBER(FIND(LF$1,$D165))=$AO$1,1,0)*VLOOKUP($Z$2,DALYs!$A$2:$MW$40,'Intervention list'!LF$195+1,0)</f>
        <v>0</v>
      </c>
      <c r="LG165" s="0" t="n">
        <f aca="false">IF(ISNUMBER(FIND(LG$1,$D165))=$AO$1,1,0)*VLOOKUP($Z$2,DALYs!$A$2:$MW$40,'Intervention list'!LG$195+1,0)</f>
        <v>0</v>
      </c>
      <c r="LH165" s="0" t="n">
        <f aca="false">IF(ISNUMBER(FIND(LH$1,$D165))=$AO$1,1,0)*VLOOKUP($Z$2,DALYs!$A$2:$MW$40,'Intervention list'!LH$195+1,0)</f>
        <v>0</v>
      </c>
      <c r="LI165" s="0" t="n">
        <f aca="false">IF(ISNUMBER(FIND(LI$1,$D165))=$AO$1,1,0)*VLOOKUP($Z$2,DALYs!$A$2:$MW$40,'Intervention list'!LI$195+1,0)</f>
        <v>0</v>
      </c>
      <c r="LJ165" s="0" t="n">
        <f aca="false">IF(ISNUMBER(FIND(LJ$1,$D165))=$AO$1,1,0)*VLOOKUP($Z$2,DALYs!$A$2:$MW$40,'Intervention list'!LJ$195+1,0)</f>
        <v>0</v>
      </c>
      <c r="LK165" s="0" t="n">
        <f aca="false">IF(ISNUMBER(FIND(LK$1,$D165))=$AO$1,1,0)*VLOOKUP($Z$2,DALYs!$A$2:$MW$40,'Intervention list'!LK$195+1,0)</f>
        <v>0</v>
      </c>
      <c r="LL165" s="0" t="n">
        <f aca="false">IF(ISNUMBER(FIND(LL$1,$D165))=$AO$1,1,0)*VLOOKUP($Z$2,DALYs!$A$2:$MW$40,'Intervention list'!LL$195+1,0)</f>
        <v>0</v>
      </c>
      <c r="LM165" s="0" t="n">
        <f aca="false">IF(ISNUMBER(FIND(LM$1,$D165))=$AO$1,1,0)*VLOOKUP($Z$2,DALYs!$A$2:$MW$40,'Intervention list'!LM$195+1,0)</f>
        <v>0</v>
      </c>
      <c r="LN165" s="0" t="n">
        <f aca="false">IF(ISNUMBER(FIND(LN$1,$D165))=$AO$1,1,0)*VLOOKUP($Z$2,DALYs!$A$2:$MW$40,'Intervention list'!LN$195+1,0)</f>
        <v>0</v>
      </c>
      <c r="LO165" s="0" t="n">
        <f aca="false">IF(ISNUMBER(FIND(LO$1,$D165))=$AO$1,1,0)*VLOOKUP($Z$2,DALYs!$A$2:$MW$40,'Intervention list'!LO$195+1,0)</f>
        <v>0</v>
      </c>
      <c r="LP165" s="0" t="n">
        <f aca="false">IF(ISNUMBER(FIND(LP$1,$D165))=$AO$1,1,0)*VLOOKUP($Z$2,DALYs!$A$2:$MW$40,'Intervention list'!LP$195+1,0)</f>
        <v>0</v>
      </c>
      <c r="LQ165" s="0" t="n">
        <f aca="false">IF(ISNUMBER(FIND(LQ$1,$D165))=$AO$1,1,0)*VLOOKUP($Z$2,DALYs!$A$2:$MW$40,'Intervention list'!LQ$195+1,0)</f>
        <v>0</v>
      </c>
      <c r="LR165" s="0" t="n">
        <f aca="false">IF(ISNUMBER(FIND(LR$1,$D165))=$AO$1,1,0)*VLOOKUP($Z$2,DALYs!$A$2:$MW$40,'Intervention list'!LR$195+1,0)</f>
        <v>0</v>
      </c>
      <c r="LS165" s="0" t="n">
        <f aca="false">IF(ISNUMBER(FIND(LS$1,$D165))=$AO$1,1,0)*VLOOKUP($Z$2,DALYs!$A$2:$MW$40,'Intervention list'!LS$195+1,0)</f>
        <v>0</v>
      </c>
      <c r="LT165" s="0" t="n">
        <f aca="false">IF(ISNUMBER(FIND(LT$1,$D165))=$AO$1,1,0)*VLOOKUP($Z$2,DALYs!$A$2:$MW$40,'Intervention list'!LT$195+1,0)</f>
        <v>0</v>
      </c>
      <c r="LU165" s="0" t="n">
        <f aca="false">IF(ISNUMBER(FIND(LU$1,$D165))=$AO$1,1,0)*VLOOKUP($Z$2,DALYs!$A$2:$MW$40,'Intervention list'!LU$195+1,0)</f>
        <v>0</v>
      </c>
      <c r="LV165" s="0" t="n">
        <f aca="false">IF(ISNUMBER(FIND(LV$1,$D165))=$AO$1,1,0)*VLOOKUP($Z$2,DALYs!$A$2:$MW$40,'Intervention list'!LV$195+1,0)</f>
        <v>0</v>
      </c>
      <c r="LW165" s="0" t="n">
        <f aca="false">IF(ISNUMBER(FIND(LW$1,$D165))=$AO$1,1,0)*VLOOKUP($Z$2,DALYs!$A$2:$MW$40,'Intervention list'!LW$195+1,0)</f>
        <v>0</v>
      </c>
      <c r="LX165" s="0" t="n">
        <f aca="false">IF(ISNUMBER(FIND(LX$1,$D165))=$AO$1,1,0)*VLOOKUP($Z$2,DALYs!$A$2:$MW$40,'Intervention list'!LX$195+1,0)</f>
        <v>0</v>
      </c>
      <c r="LY165" s="0" t="n">
        <f aca="false">IF(ISNUMBER(FIND(LY$1,$D165))=$AO$1,1,0)*VLOOKUP($Z$2,DALYs!$A$2:$MW$40,'Intervention list'!LY$195+1,0)</f>
        <v>0</v>
      </c>
      <c r="LZ165" s="0" t="n">
        <f aca="false">IF(ISNUMBER(FIND(LZ$1,$D165))=$AO$1,1,0)*VLOOKUP($Z$2,DALYs!$A$2:$MW$40,'Intervention list'!LZ$195+1,0)</f>
        <v>0</v>
      </c>
      <c r="MA165" s="0" t="n">
        <f aca="false">IF(ISNUMBER(FIND(MA$1,$D165))=$AO$1,1,0)*VLOOKUP($Z$2,DALYs!$A$2:$MW$40,'Intervention list'!MA$195+1,0)</f>
        <v>0</v>
      </c>
      <c r="MB165" s="0" t="n">
        <f aca="false">IF(ISNUMBER(FIND(MB$1,$D165))=$AO$1,1,0)*VLOOKUP($Z$2,DALYs!$A$2:$MW$40,'Intervention list'!MB$195+1,0)</f>
        <v>0</v>
      </c>
      <c r="MC165" s="0" t="n">
        <f aca="false">IF(ISNUMBER(FIND(MC$1,$D165))=$AO$1,1,0)*VLOOKUP($Z$2,DALYs!$A$2:$MW$40,'Intervention list'!MC$195+1,0)</f>
        <v>0</v>
      </c>
      <c r="MD165" s="0" t="n">
        <f aca="false">IF(ISNUMBER(FIND(MD$1,$D165))=$AO$1,1,0)*VLOOKUP($Z$2,DALYs!$A$2:$MW$40,'Intervention list'!MD$195+1,0)</f>
        <v>0</v>
      </c>
      <c r="ME165" s="0" t="n">
        <f aca="false">IF(ISNUMBER(FIND(ME$1,$D165))=$AO$1,1,0)*VLOOKUP($Z$2,DALYs!$A$2:$MW$40,'Intervention list'!ME$195+1,0)</f>
        <v>0</v>
      </c>
      <c r="MF165" s="0" t="n">
        <f aca="false">IF(ISNUMBER(FIND(MF$1,$D165))=$AO$1,1,0)*VLOOKUP($Z$2,DALYs!$A$2:$MW$40,'Intervention list'!MF$195+1,0)</f>
        <v>0</v>
      </c>
      <c r="MG165" s="0" t="n">
        <f aca="false">IF(ISNUMBER(FIND(MG$1,$D165))=$AO$1,1,0)*VLOOKUP($Z$2,DALYs!$A$2:$MW$40,'Intervention list'!MG$195+1,0)</f>
        <v>0</v>
      </c>
      <c r="MH165" s="0" t="n">
        <f aca="false">IF(ISNUMBER(FIND(MH$1,$D165))=$AO$1,1,0)*VLOOKUP($Z$2,DALYs!$A$2:$MW$40,'Intervention list'!MH$195+1,0)</f>
        <v>0</v>
      </c>
      <c r="MI165" s="0" t="n">
        <f aca="false">IF(ISNUMBER(FIND(MI$1,$D165))=$AO$1,1,0)*VLOOKUP($Z$2,DALYs!$A$2:$MW$40,'Intervention list'!MI$195+1,0)</f>
        <v>0</v>
      </c>
      <c r="MJ165" s="0" t="n">
        <f aca="false">IF(ISNUMBER(FIND(MJ$1,$D165))=$AO$1,1,0)*VLOOKUP($Z$2,DALYs!$A$2:$MW$40,'Intervention list'!MJ$195+1,0)</f>
        <v>0</v>
      </c>
      <c r="MK165" s="0" t="n">
        <f aca="false">IF(ISNUMBER(FIND(MK$1,$D165))=$AO$1,1,0)*VLOOKUP($Z$2,DALYs!$A$2:$MW$40,'Intervention list'!MK$195+1,0)</f>
        <v>0</v>
      </c>
      <c r="ML165" s="0" t="n">
        <f aca="false">IF(ISNUMBER(FIND(ML$1,$D165))=$AO$1,1,0)*VLOOKUP($Z$2,DALYs!$A$2:$MW$40,'Intervention list'!ML$195+1,0)</f>
        <v>0</v>
      </c>
      <c r="MM165" s="0" t="n">
        <f aca="false">IF(ISNUMBER(FIND(MM$1,$D165))=$AO$1,1,0)*VLOOKUP($Z$2,DALYs!$A$2:$MW$40,'Intervention list'!MM$195+1,0)</f>
        <v>0</v>
      </c>
      <c r="MN165" s="0" t="n">
        <f aca="false">IF(ISNUMBER(FIND(MN$1,$D165))=$AO$1,1,0)*VLOOKUP($Z$2,DALYs!$A$2:$MW$40,'Intervention list'!MN$195+1,0)</f>
        <v>0</v>
      </c>
      <c r="MO165" s="0" t="n">
        <f aca="false">IF(ISNUMBER(FIND(MO$1,$D165))=$AO$1,1,0)*VLOOKUP($Z$2,DALYs!$A$2:$MW$40,'Intervention list'!MO$195+1,0)</f>
        <v>0</v>
      </c>
      <c r="MP165" s="0" t="n">
        <f aca="false">IF(ISNUMBER(FIND(MP$1,$D165))=$AO$1,1,0)*VLOOKUP($Z$2,DALYs!$A$2:$MW$40,'Intervention list'!MP$195+1,0)</f>
        <v>0</v>
      </c>
      <c r="MQ165" s="0" t="n">
        <f aca="false">IF(ISNUMBER(FIND(MQ$1,$D165))=$AO$1,1,0)*VLOOKUP($Z$2,DALYs!$A$2:$MW$40,'Intervention list'!MQ$195+1,0)</f>
        <v>0</v>
      </c>
      <c r="MR165" s="0" t="n">
        <f aca="false">IF(ISNUMBER(FIND(MR$1,$D165))=$AO$1,1,0)*VLOOKUP($Z$2,DALYs!$A$2:$MW$40,'Intervention list'!MR$195+1,0)</f>
        <v>0</v>
      </c>
      <c r="MS165" s="0" t="n">
        <f aca="false">IF(ISNUMBER(FIND(MS$1,$D165))=$AO$1,1,0)*VLOOKUP($Z$2,DALYs!$A$2:$MW$40,'Intervention list'!MS$195+1,0)</f>
        <v>0</v>
      </c>
      <c r="MT165" s="0" t="n">
        <f aca="false">IF(ISNUMBER(FIND(MT$1,$D165))=$AO$1,1,0)*VLOOKUP($Z$2,DALYs!$A$2:$MW$40,'Intervention list'!MT$195+1,0)</f>
        <v>0</v>
      </c>
      <c r="MU165" s="0" t="n">
        <f aca="false">IF(ISNUMBER(FIND(MU$1,$D165))=$AO$1,1,0)*VLOOKUP($Z$2,DALYs!$A$2:$MW$40,'Intervention list'!MU$195+1,0)</f>
        <v>0</v>
      </c>
      <c r="MV165" s="0" t="n">
        <f aca="false">IF(ISNUMBER(FIND(MV$1,$D165))=$AO$1,1,0)*VLOOKUP($Z$2,DALYs!$A$2:$MW$40,'Intervention list'!MV$195+1,0)</f>
        <v>0</v>
      </c>
      <c r="MW165" s="0" t="n">
        <f aca="false">IF(ISNUMBER(FIND(MW$1,$D165))=$AO$1,1,0)*VLOOKUP($Z$2,DALYs!$A$2:$MW$40,'Intervention list'!MW$195+1,0)</f>
        <v>0</v>
      </c>
      <c r="MX165" s="0" t="n">
        <f aca="false">IF(ISNUMBER(FIND(MX$1,$D165))=$AO$1,1,0)*VLOOKUP($Z$2,DALYs!$A$2:$MW$40,'Intervention list'!MX$195+1,0)</f>
        <v>0</v>
      </c>
      <c r="MY165" s="0" t="n">
        <f aca="false">IF(ISNUMBER(FIND(MY$1,$D165))=$AO$1,1,0)*VLOOKUP($Z$2,DALYs!$A$2:$MW$40,'Intervention list'!MY$195+1,0)</f>
        <v>0</v>
      </c>
      <c r="MZ165" s="0" t="n">
        <f aca="false">IF(ISNUMBER(FIND(MZ$1,$D165))=$AO$1,1,0)*VLOOKUP($Z$2,DALYs!$A$2:$MW$40,'Intervention list'!MZ$195+1,0)</f>
        <v>0</v>
      </c>
      <c r="NA165" s="0" t="n">
        <f aca="false">IF(ISNUMBER(FIND(NA$1,$D165))=$AO$1,1,0)*VLOOKUP($Z$2,DALYs!$A$2:$MW$40,'Intervention list'!NA$195+1,0)</f>
        <v>0</v>
      </c>
      <c r="NB165" s="0" t="n">
        <f aca="false">IF(ISNUMBER(FIND(NB$1,$D165))=$AO$1,1,0)*VLOOKUP($Z$2,DALYs!$A$2:$MW$40,'Intervention list'!NB$195+1,0)</f>
        <v>0</v>
      </c>
      <c r="NC165" s="0" t="n">
        <f aca="false">IF(ISNUMBER(FIND(NC$1,$D165))=$AO$1,1,0)*VLOOKUP($Z$2,DALYs!$A$2:$MW$40,'Intervention list'!NC$195+1,0)</f>
        <v>0</v>
      </c>
      <c r="ND165" s="0" t="n">
        <f aca="false">IF(ISNUMBER(FIND(ND$1,$D165))=$AO$1,1,0)*VLOOKUP($Z$2,DALYs!$A$2:$MW$40,'Intervention list'!ND$195+1,0)</f>
        <v>0</v>
      </c>
      <c r="NE165" s="0" t="n">
        <f aca="false">IF(ISNUMBER(FIND(NE$1,$D165))=$AO$1,1,0)*VLOOKUP($Z$2,DALYs!$A$2:$MW$40,'Intervention list'!NE$195+1,0)</f>
        <v>0</v>
      </c>
      <c r="NF165" s="0" t="n">
        <f aca="false">IF(ISNUMBER(FIND(NF$1,$D165))=$AO$1,1,0)*VLOOKUP($Z$2,DALYs!$A$2:$MW$40,'Intervention list'!NF$195+1,0)</f>
        <v>0</v>
      </c>
      <c r="NG165" s="0" t="n">
        <f aca="false">IF(ISNUMBER(FIND(NG$1,$D165))=$AO$1,1,0)*VLOOKUP($Z$2,DALYs!$A$2:$MW$40,'Intervention list'!NG$195+1,0)</f>
        <v>0</v>
      </c>
      <c r="NH165" s="0" t="n">
        <f aca="false">IF(ISNUMBER(FIND(NH$1,$D165))=$AO$1,1,0)*VLOOKUP($Z$2,DALYs!$A$2:$MW$40,'Intervention list'!NH$195+1,0)</f>
        <v>0</v>
      </c>
      <c r="NI165" s="0" t="n">
        <f aca="false">IF(ISNUMBER(FIND(NI$1,$D165))=$AO$1,1,0)*VLOOKUP($Z$2,DALYs!$A$2:$MW$40,'Intervention list'!NI$195+1,0)</f>
        <v>0</v>
      </c>
      <c r="NJ165" s="0" t="n">
        <f aca="false">IF(ISNUMBER(FIND(NJ$1,$D165))=$AO$1,1,0)*VLOOKUP($Z$2,DALYs!$A$2:$MW$40,'Intervention list'!NJ$195+1,0)</f>
        <v>0</v>
      </c>
      <c r="NK165" s="0" t="n">
        <f aca="false">IF(ISNUMBER(FIND(NK$1,$D165))=$AO$1,1,0)*VLOOKUP($Z$2,DALYs!$A$2:$MW$40,'Intervention list'!NK$195+1,0)</f>
        <v>0</v>
      </c>
      <c r="NL165" s="0" t="n">
        <f aca="false">IF(ISNUMBER(FIND(NL$1,$D165))=$AO$1,1,0)*VLOOKUP($Z$2,DALYs!$A$2:$MW$40,'Intervention list'!NL$195+1,0)</f>
        <v>0</v>
      </c>
      <c r="NM165" s="0" t="n">
        <f aca="false">IF(ISNUMBER(FIND(NM$1,$D165))=$AO$1,1,0)*VLOOKUP($Z$2,DALYs!$A$2:$MW$40,'Intervention list'!NM$195+1,0)</f>
        <v>0</v>
      </c>
      <c r="NN165" s="0" t="n">
        <f aca="false">IF(ISNUMBER(FIND(NN$1,$D165))=$AO$1,1,0)*VLOOKUP($Z$2,DALYs!$A$2:$MW$40,'Intervention list'!NN$195+1,0)</f>
        <v>0</v>
      </c>
      <c r="NO165" s="0" t="n">
        <f aca="false">IF(ISNUMBER(FIND(NO$1,$D165))=$AO$1,1,0)*VLOOKUP($Z$2,DALYs!$A$2:$MW$40,'Intervention list'!NO$195+1,0)</f>
        <v>0</v>
      </c>
      <c r="NP165" s="0" t="n">
        <f aca="false">IF(ISNUMBER(FIND(NP$1,$D165))=$AO$1,1,0)*VLOOKUP($Z$2,DALYs!$A$2:$MW$40,'Intervention list'!NP$195+1,0)</f>
        <v>0</v>
      </c>
      <c r="NQ165" s="0" t="n">
        <f aca="false">IF(ISNUMBER(FIND(NQ$1,$D165))=$AO$1,1,0)*VLOOKUP($Z$2,DALYs!$A$2:$MW$40,'Intervention list'!NQ$195+1,0)</f>
        <v>0</v>
      </c>
      <c r="NR165" s="0" t="n">
        <f aca="false">IF(ISNUMBER(FIND(NR$1,$D165))=$AO$1,1,0)*VLOOKUP($Z$2,DALYs!$A$2:$MW$40,'Intervention list'!NR$195+1,0)</f>
        <v>0</v>
      </c>
      <c r="NS165" s="0" t="n">
        <f aca="false">IF(ISNUMBER(FIND(NS$1,$D165))=$AO$1,1,0)*VLOOKUP($Z$2,DALYs!$A$2:$MW$40,'Intervention list'!NS$195+1,0)</f>
        <v>0</v>
      </c>
      <c r="NT165" s="0" t="n">
        <f aca="false">IF(ISNUMBER(FIND(NT$1,$D165))=$AO$1,1,0)*VLOOKUP($Z$2,DALYs!$A$2:$MW$40,'Intervention list'!NT$195+1,0)</f>
        <v>0</v>
      </c>
      <c r="NU165" s="0" t="n">
        <f aca="false">IF(ISNUMBER(FIND(NU$1,$D165))=$AO$1,1,0)*VLOOKUP($Z$2,DALYs!$A$2:$MW$40,'Intervention list'!NU$195+1,0)</f>
        <v>0</v>
      </c>
      <c r="NV165" s="0" t="n">
        <f aca="false">IF(ISNUMBER(FIND(NV$1,$D165))=$AO$1,1,0)*VLOOKUP($Z$2,DALYs!$A$2:$MW$40,'Intervention list'!NV$195+1,0)</f>
        <v>0</v>
      </c>
      <c r="NW165" s="0" t="n">
        <f aca="false">IF(ISNUMBER(FIND(NW$1,$D165))=$AO$1,1,0)*VLOOKUP($Z$2,DALYs!$A$2:$MW$40,'Intervention list'!NW$195+1,0)</f>
        <v>0</v>
      </c>
      <c r="NX165" s="0" t="n">
        <f aca="false">IF(ISNUMBER(FIND(NX$1,$D165))=$AO$1,1,0)*VLOOKUP($Z$2,DALYs!$A$2:$MW$40,'Intervention list'!NX$195+1,0)</f>
        <v>0</v>
      </c>
      <c r="NY165" s="0" t="n">
        <f aca="false">IF(ISNUMBER(FIND(NY$1,$D165))=$AO$1,1,0)*VLOOKUP($Z$2,DALYs!$A$2:$MW$40,'Intervention list'!NY$195+1,0)</f>
        <v>0</v>
      </c>
      <c r="NZ165" s="0" t="n">
        <f aca="false">IF(ISNUMBER(FIND(NZ$1,$D165))=$AO$1,1,0)*VLOOKUP($Z$2,DALYs!$A$2:$MW$40,'Intervention list'!NZ$195+1,0)</f>
        <v>0</v>
      </c>
      <c r="OA165" s="0" t="n">
        <f aca="false">IF(ISNUMBER(FIND(OA$1,$D165))=$AO$1,1,0)*VLOOKUP($Z$2,DALYs!$A$2:$MW$40,'Intervention list'!OA$195+1,0)</f>
        <v>0</v>
      </c>
      <c r="OB165" s="0" t="n">
        <f aca="false">IF(ISNUMBER(FIND(OB$1,$D165))=$AO$1,1,0)*VLOOKUP($Z$2,DALYs!$A$2:$MW$40,'Intervention list'!OB$195+1,0)</f>
        <v>0</v>
      </c>
      <c r="OC165" s="0" t="n">
        <f aca="false">IF(ISNUMBER(FIND(OC$1,$D165))=$AO$1,1,0)*VLOOKUP($Z$2,DALYs!$A$2:$MW$40,'Intervention list'!OC$195+1,0)</f>
        <v>0</v>
      </c>
      <c r="OD165" s="0" t="n">
        <f aca="false">IF(ISNUMBER(FIND(OD$1,$D165))=$AO$1,1,0)*VLOOKUP($Z$2,DALYs!$A$2:$MW$40,'Intervention list'!OD$195+1,0)</f>
        <v>0</v>
      </c>
      <c r="OE165" s="0" t="n">
        <f aca="false">IF(ISNUMBER(FIND(OE$1,$D165))=$AO$1,1,0)*VLOOKUP($Z$2,DALYs!$A$2:$MW$40,'Intervention list'!OE$195+1,0)</f>
        <v>0</v>
      </c>
      <c r="OF165" s="0" t="n">
        <f aca="false">IF(ISNUMBER(FIND(OF$1,$D165))=$AO$1,1,0)*VLOOKUP($Z$2,DALYs!$A$2:$MW$40,'Intervention list'!OF$195+1,0)</f>
        <v>0</v>
      </c>
      <c r="OG165" s="0" t="n">
        <f aca="false">IF(ISNUMBER(FIND(OG$1,$D165))=$AO$1,1,0)*VLOOKUP($Z$2,DALYs!$A$2:$MW$40,'Intervention list'!OG$195+1,0)</f>
        <v>0</v>
      </c>
      <c r="OH165" s="0" t="n">
        <f aca="false">IF(ISNUMBER(FIND(OH$1,$D165))=$AO$1,1,0)*VLOOKUP($Z$2,DALYs!$A$2:$MW$40,'Intervention list'!OH$195+1,0)</f>
        <v>0</v>
      </c>
      <c r="OI165" s="0" t="n">
        <f aca="false">IF(ISNUMBER(FIND(OI$1,$D165))=$AO$1,1,0)*VLOOKUP($Z$2,DALYs!$A$2:$MW$40,'Intervention list'!OI$195+1,0)</f>
        <v>0</v>
      </c>
      <c r="OJ165" s="0" t="n">
        <f aca="false">IF(ISNUMBER(FIND(OJ$1,$D165))=$AO$1,1,0)*VLOOKUP($Z$2,DALYs!$A$2:$MW$40,'Intervention list'!OJ$195+1,0)</f>
        <v>0</v>
      </c>
      <c r="OK165" s="0" t="n">
        <f aca="false">IF(ISNUMBER(FIND(OK$1,$D165))=$AO$1,1,0)*VLOOKUP($Z$2,DALYs!$A$2:$MW$40,'Intervention list'!OK$195+1,0)</f>
        <v>0</v>
      </c>
      <c r="OL165" s="0" t="n">
        <f aca="false">IF(ISNUMBER(FIND(OL$1,$D165))=$AO$1,1,0)*VLOOKUP($Z$2,DALYs!$A$2:$MW$40,'Intervention list'!OL$195+1,0)</f>
        <v>0</v>
      </c>
      <c r="OM165" s="0" t="n">
        <f aca="false">IF(ISNUMBER(FIND(OM$1,$D165))=$AO$1,1,0)*VLOOKUP($Z$2,DALYs!$A$2:$MW$40,'Intervention list'!OM$195+1,0)</f>
        <v>0</v>
      </c>
      <c r="ON165" s="0" t="n">
        <f aca="false">IF(ISNUMBER(FIND(ON$1,$D165))=$AO$1,1,0)*VLOOKUP($Z$2,DALYs!$A$2:$MW$40,'Intervention list'!ON$195+1,0)</f>
        <v>0</v>
      </c>
      <c r="OO165" s="0" t="n">
        <f aca="false">IF(ISNUMBER(FIND(OO$1,$D165))=$AO$1,1,0)*VLOOKUP($Z$2,DALYs!$A$2:$MW$40,'Intervention list'!OO$195+1,0)</f>
        <v>0</v>
      </c>
      <c r="OP165" s="0" t="n">
        <f aca="false">IF(ISNUMBER(FIND(OP$1,$D165))=$AO$1,1,0)*VLOOKUP($Z$2,DALYs!$A$2:$MW$40,'Intervention list'!OP$195+1,0)</f>
        <v>0</v>
      </c>
      <c r="OQ165" s="0" t="n">
        <f aca="false">IF(ISNUMBER(FIND(OQ$1,$D165))=$AO$1,1,0)*VLOOKUP($Z$2,DALYs!$A$2:$MW$40,'Intervention list'!OQ$195+1,0)</f>
        <v>0</v>
      </c>
      <c r="OR165" s="0" t="n">
        <f aca="false">IF(ISNUMBER(FIND(OR$1,$D165))=$AO$1,1,0)*VLOOKUP($Z$2,DALYs!$A$2:$MW$40,'Intervention list'!OR$195+1,0)</f>
        <v>0</v>
      </c>
      <c r="OS165" s="0" t="n">
        <f aca="false">IF(ISNUMBER(FIND(OS$1,$D165))=$AO$1,1,0)*VLOOKUP($Z$2,DALYs!$A$2:$MW$40,'Intervention list'!OS$195+1,0)</f>
        <v>0</v>
      </c>
      <c r="OT165" s="0" t="n">
        <f aca="false">IF(ISNUMBER(FIND(OT$1,$D165))=$AO$1,1,0)*VLOOKUP($Z$2,DALYs!$A$2:$MW$40,'Intervention list'!OT$195+1,0)</f>
        <v>0</v>
      </c>
      <c r="OU165" s="0" t="n">
        <f aca="false">IF(ISNUMBER(FIND(OU$1,$D165))=$AO$1,1,0)*VLOOKUP($Z$2,DALYs!$A$2:$MW$40,'Intervention list'!OU$195+1,0)</f>
        <v>0</v>
      </c>
      <c r="OV165" s="0" t="n">
        <f aca="false">IF(ISNUMBER(FIND(OV$1,$D165))=$AO$1,1,0)*VLOOKUP($Z$2,DALYs!$A$2:$MW$40,'Intervention list'!OV$195+1,0)</f>
        <v>0</v>
      </c>
      <c r="OW165" s="0" t="n">
        <f aca="false">IF(ISNUMBER(FIND(OW$1,$D165))=$AO$1,1,0)*VLOOKUP($Z$2,DALYs!$A$2:$MW$40,'Intervention list'!OW$195+1,0)</f>
        <v>0</v>
      </c>
      <c r="OX165" s="0" t="n">
        <f aca="false">IF(ISNUMBER(FIND(OX$1,$D165))=$AO$1,1,0)*VLOOKUP($Z$2,DALYs!$A$2:$MW$40,'Intervention list'!OX$195+1,0)</f>
        <v>0</v>
      </c>
    </row>
    <row r="166" customFormat="false" ht="15.75" hidden="false" customHeight="false" outlineLevel="0" collapsed="false">
      <c r="A166" s="6" t="s">
        <v>89</v>
      </c>
      <c r="B166" s="6" t="s">
        <v>12</v>
      </c>
      <c r="C166" s="26" t="s">
        <v>85</v>
      </c>
      <c r="D166" s="7" t="s">
        <v>88</v>
      </c>
      <c r="E166" s="7" t="str">
        <f aca="false">SUBSTITUTE(D166,0.2,X166)</f>
        <v>Tuberculosis: 0.03</v>
      </c>
      <c r="F166" s="0" t="s">
        <v>59</v>
      </c>
      <c r="G166" s="8" t="n">
        <v>272.95802203279</v>
      </c>
      <c r="H166" s="9" t="n">
        <v>330</v>
      </c>
      <c r="I166" s="9" t="n">
        <f aca="false">IF(H166="","",(H166*(VLOOKUP($Z$2,Worksheet,11,0)^4)))</f>
        <v>480.840747582576</v>
      </c>
      <c r="J166" s="9" t="n">
        <f aca="false">IF(I166="","",I166*VLOOKUP($Z$2,Worksheet,12,0))</f>
        <v>538.931099219656</v>
      </c>
      <c r="K166" s="9" t="n">
        <f aca="false">IF(I166="","",I166*VLOOKUP($Z$2, Worksheet, 13, 0))</f>
        <v>472.096172878449</v>
      </c>
      <c r="L166" s="9" t="n">
        <f aca="false">IF(J166="",VLOOKUP($Z$2, Worksheet, 14, 0),J166)</f>
        <v>538.931099219656</v>
      </c>
      <c r="M166" s="9" t="n">
        <f aca="false">IF(L166&lt;VLOOKUP($Z$2,'Country sheet'!$A$3:$P$41,15,0), VLOOKUP($Z$2,'Country sheet'!$A$3:$P$41,15,0), L166)/0.7</f>
        <v>769.901570313794</v>
      </c>
      <c r="N166" s="27" t="n">
        <f aca="false">IFERROR(IF(AC166=$AO$1,VLOOKUP(F166,AO$42:AX$46,MATCH(AC$1,AP$41:AX$41,0)+1,0)/COUNTIFS($F$2:$F$194,$F166,$AC$2:$AC$194,$AO$1),0),0) + IFERROR(IF(AD166=$AO$1,VLOOKUP(F166,AO$42:AX$46,MATCH(AD$1,AP$41:AX$41,0)+1,0)/COUNTIFS($F$2:$F$194,$F166,$AD$2:$AD$194,$AO$1),0),0) + IFERROR(IF(AE166=$AO$1,VLOOKUP(F166,AO$42:AX$46,MATCH(AE$1,AP$41:AX$41,0)+1,0)/COUNTIFS($F$2:$F$194,$F166,$AE$2:$AE$194,$AO$1),0),0) + IFERROR(IF(AF166=$AO$1,VLOOKUP(F166,AO$42:AX$46,MATCH(AF$1,AP$41:AX$41,0)+1,0)/COUNTIFS($F$2:$F$194,$F166,$AF$2:$AF$194,$AO$1),0),0) + IFERROR(IF(AG166=$AO$1,VLOOKUP(F166,AO$42:AX$46,MATCH(AG$1,AP$41:AX$41,0)+1,0)/COUNTIFS($F$2:$F$194,$F166,$AG$2:$AG$194,$AO$1),0),0) + IFERROR(IF(AH166=$AO$1,VLOOKUP(F166,AO$42:AX$46,MATCH(AH$1,AP$41:AX$41,0)+1,0)/COUNTIFS($F$2:$F$194,$F166,$AH$2:$AH$194,$AO$1),0),0) + IFERROR(IF(AI166=$AO$1,VLOOKUP(F166,AO$42:AX$46,MATCH(AI$1,AP$41:AX$41,0)+1,0)/COUNTIFS($F$2:$F$194,$F166,$AI$2:$AI$194,$AO$1),0),0) + IFERROR(IF(AJ166=$AO$1,VLOOKUP(F166,AO$42:AX$46,MATCH(AJ$1,AP$41:AX$41,0)+1,0)/COUNTIFS($F$2:$F$194,$F166,$AJ$2:$AJ$194,$AO$1),0),0) + IFERROR(IF(AK166=$AO$1,VLOOKUP(F166,AO$42:AX$46,MATCH(AK$1,AP$41:AX$41,0)+1,0)/COUNTIFS($F$2:$F$194,$F166,$AK$2:$AK$194,$AO$1),0),0)</f>
        <v>9232372.64976198</v>
      </c>
      <c r="O166" s="9" t="n">
        <v>3</v>
      </c>
      <c r="P166" s="9" t="n">
        <v>4</v>
      </c>
      <c r="Q166" s="0" t="n">
        <f aca="false">SUM(BC166:OX166)</f>
        <v>356060.831410892</v>
      </c>
      <c r="R166" s="0" t="n">
        <f aca="false">IF(VLOOKUP($Z$2,CET!$A$4:$L$42,12,0)="Low income",_xlfn.IFS(S166=0.2,0.1,S166=0.1,0.05,S166=0.5,0.4,S166=0.35,0.25),S166)</f>
        <v>0.5</v>
      </c>
      <c r="S166" s="0" t="n">
        <v>0.5</v>
      </c>
      <c r="T166" s="0" t="n">
        <v>0.8</v>
      </c>
      <c r="U166" s="0" t="n">
        <f aca="false">N166/M166</f>
        <v>11991.6272491808</v>
      </c>
      <c r="V166" s="0" t="n">
        <f aca="false">IFERROR(U166/Q166,0)</f>
        <v>0.0336785913846911</v>
      </c>
      <c r="W166" s="0" t="n">
        <f aca="false">(T166/R166)*V166</f>
        <v>0.0538857462155057</v>
      </c>
      <c r="X166" s="28" t="n">
        <f aca="false">IF(W166=0,0,IF(W166&lt;=0.8,IF(W166&lt;0.05,0.05,W166),0.8))</f>
        <v>0.0538857462155057</v>
      </c>
      <c r="Y166" s="28"/>
      <c r="AC166" s="34" t="n">
        <f aca="false">ISNUMBER(FIND(AC$1,$C166))</f>
        <v>0</v>
      </c>
      <c r="AD166" s="33" t="n">
        <f aca="false">ISNUMBER(FIND(AD$1,$C166))</f>
        <v>1</v>
      </c>
      <c r="AE166" s="33" t="n">
        <f aca="false">ISNUMBER(FIND(AE$1,$C166))</f>
        <v>0</v>
      </c>
      <c r="AF166" s="33" t="n">
        <f aca="false">ISNUMBER(FIND(AF$1,$C166))</f>
        <v>0</v>
      </c>
      <c r="AG166" s="33" t="n">
        <f aca="false">ISNUMBER(FIND(AG$1,$C166))</f>
        <v>0</v>
      </c>
      <c r="AH166" s="33" t="n">
        <f aca="false">ISNUMBER(FIND(AH$1,$C166))</f>
        <v>0</v>
      </c>
      <c r="AI166" s="33" t="n">
        <f aca="false">ISNUMBER(FIND(AI$1,$C166))</f>
        <v>0</v>
      </c>
      <c r="AJ166" s="33" t="n">
        <f aca="false">ISNUMBER(FIND(AJ$1,$C166))</f>
        <v>0</v>
      </c>
      <c r="AK166" s="35" t="n">
        <f aca="false">ISNUMBER(FIND(AK$1,$C166))</f>
        <v>0</v>
      </c>
      <c r="AL166" s="6"/>
      <c r="AM166" s="33"/>
      <c r="AZ166" s="67"/>
      <c r="BC166" s="0" t="n">
        <f aca="false">IF(ISNUMBER(FIND(BC$1,$D166))=$AO$1,1,0)*VLOOKUP($Z$2,DALYs!$A$2:$MW$40,'Intervention list'!BC$195+1,0)</f>
        <v>0</v>
      </c>
      <c r="BD166" s="0" t="n">
        <f aca="false">IF(ISNUMBER(FIND(BD$1,$D166))=$AO$1,1,0)*VLOOKUP($Z$2,DALYs!$A$2:$MW$40,'Intervention list'!BD$195+1,0)</f>
        <v>0</v>
      </c>
      <c r="BE166" s="0" t="n">
        <f aca="false">IF(ISNUMBER(FIND(BE$1,$D166))=$AO$1,1,0)*VLOOKUP($Z$2,DALYs!$A$2:$MW$40,'Intervention list'!BE$195+1,0)</f>
        <v>0</v>
      </c>
      <c r="BF166" s="0" t="n">
        <f aca="false">IF(ISNUMBER(FIND(BF$1,$D166))=$AO$1,1,0)*VLOOKUP($Z$2,DALYs!$A$2:$MW$40,'Intervention list'!BF$195+1,0)</f>
        <v>0</v>
      </c>
      <c r="BG166" s="0" t="n">
        <f aca="false">IF(ISNUMBER(FIND(BG$1,$D166))=$AO$1,1,0)*VLOOKUP($Z$2,DALYs!$A$2:$MW$40,'Intervention list'!BG$195+1,0)</f>
        <v>0</v>
      </c>
      <c r="BH166" s="0" t="n">
        <f aca="false">IF(ISNUMBER(FIND(BH$1,$D166))=$AO$1,1,0)*VLOOKUP($Z$2,DALYs!$A$2:$MW$40,'Intervention list'!BH$195+1,0)</f>
        <v>0</v>
      </c>
      <c r="BI166" s="0" t="n">
        <f aca="false">IF(ISNUMBER(FIND(BI$1,$D166))=$AO$1,1,0)*VLOOKUP($Z$2,DALYs!$A$2:$MW$40,'Intervention list'!BI$195+1,0)</f>
        <v>0</v>
      </c>
      <c r="BJ166" s="0" t="n">
        <f aca="false">IF(ISNUMBER(FIND(BJ$1,$D166))=$AO$1,1,0)*VLOOKUP($Z$2,DALYs!$A$2:$MW$40,'Intervention list'!BJ$195+1,0)</f>
        <v>0</v>
      </c>
      <c r="BK166" s="0" t="n">
        <f aca="false">IF(ISNUMBER(FIND(BK$1,$D166))=$AO$1,1,0)*VLOOKUP($Z$2,DALYs!$A$2:$MW$40,'Intervention list'!BK$195+1,0)</f>
        <v>0</v>
      </c>
      <c r="BL166" s="0" t="n">
        <f aca="false">IF(ISNUMBER(FIND(BL$1,$D166))=$AO$1,1,0)*VLOOKUP($Z$2,DALYs!$A$2:$MW$40,'Intervention list'!BL$195+1,0)</f>
        <v>0</v>
      </c>
      <c r="BM166" s="0" t="n">
        <f aca="false">IF(ISNUMBER(FIND(BM$1,$D166))=$AO$1,1,0)*VLOOKUP($Z$2,DALYs!$A$2:$MW$40,'Intervention list'!BM$195+1,0)</f>
        <v>0</v>
      </c>
      <c r="BN166" s="0" t="n">
        <f aca="false">IF(ISNUMBER(FIND(BN$1,$D166))=$AO$1,1,0)*VLOOKUP($Z$2,DALYs!$A$2:$MW$40,'Intervention list'!BN$195+1,0)</f>
        <v>0</v>
      </c>
      <c r="BO166" s="0" t="n">
        <f aca="false">IF(ISNUMBER(FIND(BO$1,$D166))=$AO$1,1,0)*VLOOKUP($Z$2,DALYs!$A$2:$MW$40,'Intervention list'!BO$195+1,0)</f>
        <v>0</v>
      </c>
      <c r="BP166" s="0" t="n">
        <f aca="false">IF(ISNUMBER(FIND(BP$1,$D166))=$AO$1,1,0)*VLOOKUP($Z$2,DALYs!$A$2:$MW$40,'Intervention list'!BP$195+1,0)</f>
        <v>0</v>
      </c>
      <c r="BQ166" s="0" t="n">
        <f aca="false">IF(ISNUMBER(FIND(BQ$1,$D166))=$AO$1,1,0)*VLOOKUP($Z$2,DALYs!$A$2:$MW$40,'Intervention list'!BQ$195+1,0)</f>
        <v>0</v>
      </c>
      <c r="BR166" s="0" t="n">
        <f aca="false">IF(ISNUMBER(FIND(BR$1,$D166))=$AO$1,1,0)*VLOOKUP($Z$2,DALYs!$A$2:$MW$40,'Intervention list'!BR$195+1,0)</f>
        <v>0</v>
      </c>
      <c r="BS166" s="0" t="n">
        <f aca="false">IF(ISNUMBER(FIND(BS$1,$D166))=$AO$1,1,0)*VLOOKUP($Z$2,DALYs!$A$2:$MW$40,'Intervention list'!BS$195+1,0)</f>
        <v>0</v>
      </c>
      <c r="BT166" s="0" t="n">
        <f aca="false">IF(ISNUMBER(FIND(BT$1,$D166))=$AO$1,1,0)*VLOOKUP($Z$2,DALYs!$A$2:$MW$40,'Intervention list'!BT$195+1,0)</f>
        <v>0</v>
      </c>
      <c r="BU166" s="0" t="n">
        <f aca="false">IF(ISNUMBER(FIND(BU$1,$D166))=$AO$1,1,0)*VLOOKUP($Z$2,DALYs!$A$2:$MW$40,'Intervention list'!BU$195+1,0)</f>
        <v>0</v>
      </c>
      <c r="BV166" s="0" t="n">
        <f aca="false">IF(ISNUMBER(FIND(BV$1,$D166))=$AO$1,1,0)*VLOOKUP($Z$2,DALYs!$A$2:$MW$40,'Intervention list'!BV$195+1,0)</f>
        <v>0</v>
      </c>
      <c r="BW166" s="0" t="n">
        <f aca="false">IF(ISNUMBER(FIND(BW$1,$D166))=$AO$1,1,0)*VLOOKUP($Z$2,DALYs!$A$2:$MW$40,'Intervention list'!BW$195+1,0)</f>
        <v>0</v>
      </c>
      <c r="BX166" s="0" t="n">
        <f aca="false">IF(ISNUMBER(FIND(BX$1,$D166))=$AO$1,1,0)*VLOOKUP($Z$2,DALYs!$A$2:$MW$40,'Intervention list'!BX$195+1,0)</f>
        <v>0</v>
      </c>
      <c r="BY166" s="0" t="n">
        <f aca="false">IF(ISNUMBER(FIND(BY$1,$D166))=$AO$1,1,0)*VLOOKUP($Z$2,DALYs!$A$2:$MW$40,'Intervention list'!BY$195+1,0)</f>
        <v>0</v>
      </c>
      <c r="BZ166" s="0" t="n">
        <f aca="false">IF(ISNUMBER(FIND(BZ$1,$D166))=$AO$1,1,0)*VLOOKUP($Z$2,DALYs!$A$2:$MW$40,'Intervention list'!BZ$195+1,0)</f>
        <v>0</v>
      </c>
      <c r="CA166" s="0" t="n">
        <f aca="false">IF(ISNUMBER(FIND(CA$1,$D166))=$AO$1,1,0)*VLOOKUP($Z$2,DALYs!$A$2:$MW$40,'Intervention list'!CA$195+1,0)</f>
        <v>0</v>
      </c>
      <c r="CB166" s="0" t="n">
        <f aca="false">IF(ISNUMBER(FIND(CB$1,$D166))=$AO$1,1,0)*VLOOKUP($Z$2,DALYs!$A$2:$MW$40,'Intervention list'!CB$195+1,0)</f>
        <v>0</v>
      </c>
      <c r="CC166" s="0" t="n">
        <f aca="false">IF(ISNUMBER(FIND(CC$1,$D166))=$AO$1,1,0)*VLOOKUP($Z$2,DALYs!$A$2:$MW$40,'Intervention list'!CC$195+1,0)</f>
        <v>0</v>
      </c>
      <c r="CD166" s="0" t="n">
        <f aca="false">IF(ISNUMBER(FIND(CD$1,$D166))=$AO$1,1,0)*VLOOKUP($Z$2,DALYs!$A$2:$MW$40,'Intervention list'!CD$195+1,0)</f>
        <v>0</v>
      </c>
      <c r="CE166" s="0" t="n">
        <f aca="false">IF(ISNUMBER(FIND(CE$1,$D166))=$AO$1,1,0)*VLOOKUP($Z$2,DALYs!$A$2:$MW$40,'Intervention list'!CE$195+1,0)</f>
        <v>0</v>
      </c>
      <c r="CF166" s="0" t="n">
        <f aca="false">IF(ISNUMBER(FIND(CF$1,$D166))=$AO$1,1,0)*VLOOKUP($Z$2,DALYs!$A$2:$MW$40,'Intervention list'!CF$195+1,0)</f>
        <v>0</v>
      </c>
      <c r="CG166" s="0" t="n">
        <f aca="false">IF(ISNUMBER(FIND(CG$1,$D166))=$AO$1,1,0)*VLOOKUP($Z$2,DALYs!$A$2:$MW$40,'Intervention list'!CG$195+1,0)</f>
        <v>0</v>
      </c>
      <c r="CH166" s="0" t="n">
        <f aca="false">IF(ISNUMBER(FIND(CH$1,$D166))=$AO$1,1,0)*VLOOKUP($Z$2,DALYs!$A$2:$MW$40,'Intervention list'!CH$195+1,0)</f>
        <v>0</v>
      </c>
      <c r="CI166" s="0" t="n">
        <f aca="false">IF(ISNUMBER(FIND(CI$1,$D166))=$AO$1,1,0)*VLOOKUP($Z$2,DALYs!$A$2:$MW$40,'Intervention list'!CI$195+1,0)</f>
        <v>0</v>
      </c>
      <c r="CJ166" s="0" t="n">
        <f aca="false">IF(ISNUMBER(FIND(CJ$1,$D166))=$AO$1,1,0)*VLOOKUP($Z$2,DALYs!$A$2:$MW$40,'Intervention list'!CJ$195+1,0)</f>
        <v>0</v>
      </c>
      <c r="CK166" s="0" t="n">
        <f aca="false">IF(ISNUMBER(FIND(CK$1,$D166))=$AO$1,1,0)*VLOOKUP($Z$2,DALYs!$A$2:$MW$40,'Intervention list'!CK$195+1,0)</f>
        <v>0</v>
      </c>
      <c r="CL166" s="0" t="n">
        <f aca="false">IF(ISNUMBER(FIND(CL$1,$D166))=$AO$1,1,0)*VLOOKUP($Z$2,DALYs!$A$2:$MW$40,'Intervention list'!CL$195+1,0)</f>
        <v>0</v>
      </c>
      <c r="CM166" s="0" t="n">
        <f aca="false">IF(ISNUMBER(FIND(CM$1,$D166))=$AO$1,1,0)*VLOOKUP($Z$2,DALYs!$A$2:$MW$40,'Intervention list'!CM$195+1,0)</f>
        <v>0</v>
      </c>
      <c r="CN166" s="0" t="n">
        <f aca="false">IF(ISNUMBER(FIND(CN$1,$D166))=$AO$1,1,0)*VLOOKUP($Z$2,DALYs!$A$2:$MW$40,'Intervention list'!CN$195+1,0)</f>
        <v>0</v>
      </c>
      <c r="CO166" s="0" t="n">
        <f aca="false">IF(ISNUMBER(FIND(CO$1,$D166))=$AO$1,1,0)*VLOOKUP($Z$2,DALYs!$A$2:$MW$40,'Intervention list'!CO$195+1,0)</f>
        <v>0</v>
      </c>
      <c r="CP166" s="0" t="n">
        <f aca="false">IF(ISNUMBER(FIND(CP$1,$D166))=$AO$1,1,0)*VLOOKUP($Z$2,DALYs!$A$2:$MW$40,'Intervention list'!CP$195+1,0)</f>
        <v>0</v>
      </c>
      <c r="CQ166" s="0" t="n">
        <f aca="false">IF(ISNUMBER(FIND(CQ$1,$D166))=$AO$1,1,0)*VLOOKUP($Z$2,DALYs!$A$2:$MW$40,'Intervention list'!CQ$195+1,0)</f>
        <v>0</v>
      </c>
      <c r="CR166" s="0" t="n">
        <f aca="false">IF(ISNUMBER(FIND(CR$1,$D166))=$AO$1,1,0)*VLOOKUP($Z$2,DALYs!$A$2:$MW$40,'Intervention list'!CR$195+1,0)</f>
        <v>0</v>
      </c>
      <c r="CS166" s="0" t="n">
        <f aca="false">IF(ISNUMBER(FIND(CS$1,$D166))=$AO$1,1,0)*VLOOKUP($Z$2,DALYs!$A$2:$MW$40,'Intervention list'!CS$195+1,0)</f>
        <v>0</v>
      </c>
      <c r="CT166" s="0" t="n">
        <f aca="false">IF(ISNUMBER(FIND(CT$1,$D166))=$AO$1,1,0)*VLOOKUP($Z$2,DALYs!$A$2:$MW$40,'Intervention list'!CT$195+1,0)</f>
        <v>0</v>
      </c>
      <c r="CU166" s="0" t="n">
        <f aca="false">IF(ISNUMBER(FIND(CU$1,$D166))=$AO$1,1,0)*VLOOKUP($Z$2,DALYs!$A$2:$MW$40,'Intervention list'!CU$195+1,0)</f>
        <v>0</v>
      </c>
      <c r="CV166" s="0" t="n">
        <f aca="false">IF(ISNUMBER(FIND(CV$1,$D166))=$AO$1,1,0)*VLOOKUP($Z$2,DALYs!$A$2:$MW$40,'Intervention list'!CV$195+1,0)</f>
        <v>0</v>
      </c>
      <c r="CW166" s="0" t="n">
        <f aca="false">IF(ISNUMBER(FIND(CW$1,$D166))=$AO$1,1,0)*VLOOKUP($Z$2,DALYs!$A$2:$MW$40,'Intervention list'!CW$195+1,0)</f>
        <v>0</v>
      </c>
      <c r="CX166" s="0" t="n">
        <f aca="false">IF(ISNUMBER(FIND(CX$1,$D166))=$AO$1,1,0)*VLOOKUP($Z$2,DALYs!$A$2:$MW$40,'Intervention list'!CX$195+1,0)</f>
        <v>0</v>
      </c>
      <c r="CY166" s="0" t="n">
        <f aca="false">IF(ISNUMBER(FIND(CY$1,$D166))=$AO$1,1,0)*VLOOKUP($Z$2,DALYs!$A$2:$MW$40,'Intervention list'!CY$195+1,0)</f>
        <v>0</v>
      </c>
      <c r="CZ166" s="0" t="n">
        <f aca="false">IF(ISNUMBER(FIND(CZ$1,$D166))=$AO$1,1,0)*VLOOKUP($Z$2,DALYs!$A$2:$MW$40,'Intervention list'!CZ$195+1,0)</f>
        <v>0</v>
      </c>
      <c r="DA166" s="0" t="n">
        <f aca="false">IF(ISNUMBER(FIND(DA$1,$D166))=$AO$1,1,0)*VLOOKUP($Z$2,DALYs!$A$2:$MW$40,'Intervention list'!DA$195+1,0)</f>
        <v>0</v>
      </c>
      <c r="DB166" s="0" t="n">
        <f aca="false">IF(ISNUMBER(FIND(DB$1,$D166))=$AO$1,1,0)*VLOOKUP($Z$2,DALYs!$A$2:$MW$40,'Intervention list'!DB$195+1,0)</f>
        <v>0</v>
      </c>
      <c r="DC166" s="0" t="n">
        <f aca="false">IF(ISNUMBER(FIND(DC$1,$D166))=$AO$1,1,0)*VLOOKUP($Z$2,DALYs!$A$2:$MW$40,'Intervention list'!DC$195+1,0)</f>
        <v>0</v>
      </c>
      <c r="DD166" s="0" t="n">
        <f aca="false">IF(ISNUMBER(FIND(DD$1,$D166))=$AO$1,1,0)*VLOOKUP($Z$2,DALYs!$A$2:$MW$40,'Intervention list'!DD$195+1,0)</f>
        <v>0</v>
      </c>
      <c r="DE166" s="0" t="n">
        <f aca="false">IF(ISNUMBER(FIND(DE$1,$D166))=$AO$1,1,0)*VLOOKUP($Z$2,DALYs!$A$2:$MW$40,'Intervention list'!DE$195+1,0)</f>
        <v>0</v>
      </c>
      <c r="DF166" s="0" t="n">
        <f aca="false">IF(ISNUMBER(FIND(DF$1,$D166))=$AO$1,1,0)*VLOOKUP($Z$2,DALYs!$A$2:$MW$40,'Intervention list'!DF$195+1,0)</f>
        <v>0</v>
      </c>
      <c r="DG166" s="0" t="n">
        <f aca="false">IF(ISNUMBER(FIND(DG$1,$D166))=$AO$1,1,0)*VLOOKUP($Z$2,DALYs!$A$2:$MW$40,'Intervention list'!DG$195+1,0)</f>
        <v>0</v>
      </c>
      <c r="DH166" s="0" t="n">
        <f aca="false">IF(ISNUMBER(FIND(DH$1,$D166))=$AO$1,1,0)*VLOOKUP($Z$2,DALYs!$A$2:$MW$40,'Intervention list'!DH$195+1,0)</f>
        <v>0</v>
      </c>
      <c r="DI166" s="0" t="n">
        <f aca="false">IF(ISNUMBER(FIND(DI$1,$D166))=$AO$1,1,0)*VLOOKUP($Z$2,DALYs!$A$2:$MW$40,'Intervention list'!DI$195+1,0)</f>
        <v>0</v>
      </c>
      <c r="DJ166" s="0" t="n">
        <f aca="false">IF(ISNUMBER(FIND(DJ$1,$D166))=$AO$1,1,0)*VLOOKUP($Z$2,DALYs!$A$2:$MW$40,'Intervention list'!DJ$195+1,0)</f>
        <v>0</v>
      </c>
      <c r="DK166" s="0" t="n">
        <f aca="false">IF(ISNUMBER(FIND(DK$1,$D166))=$AO$1,1,0)*VLOOKUP($Z$2,DALYs!$A$2:$MW$40,'Intervention list'!DK$195+1,0)</f>
        <v>0</v>
      </c>
      <c r="DL166" s="0" t="n">
        <f aca="false">IF(ISNUMBER(FIND(DL$1,$D166))=$AO$1,1,0)*VLOOKUP($Z$2,DALYs!$A$2:$MW$40,'Intervention list'!DL$195+1,0)</f>
        <v>0</v>
      </c>
      <c r="DM166" s="0" t="n">
        <f aca="false">IF(ISNUMBER(FIND(DM$1,$D166))=$AO$1,1,0)*VLOOKUP($Z$2,DALYs!$A$2:$MW$40,'Intervention list'!DM$195+1,0)</f>
        <v>0</v>
      </c>
      <c r="DN166" s="0" t="n">
        <f aca="false">IF(ISNUMBER(FIND(DN$1,$D166))=$AO$1,1,0)*VLOOKUP($Z$2,DALYs!$A$2:$MW$40,'Intervention list'!DN$195+1,0)</f>
        <v>0</v>
      </c>
      <c r="DO166" s="0" t="n">
        <f aca="false">IF(ISNUMBER(FIND(DO$1,$D166))=$AO$1,1,0)*VLOOKUP($Z$2,DALYs!$A$2:$MW$40,'Intervention list'!DO$195+1,0)</f>
        <v>0</v>
      </c>
      <c r="DP166" s="0" t="n">
        <f aca="false">IF(ISNUMBER(FIND(DP$1,$D166))=$AO$1,1,0)*VLOOKUP($Z$2,DALYs!$A$2:$MW$40,'Intervention list'!DP$195+1,0)</f>
        <v>0</v>
      </c>
      <c r="DQ166" s="0" t="n">
        <f aca="false">IF(ISNUMBER(FIND(DQ$1,$D166))=$AO$1,1,0)*VLOOKUP($Z$2,DALYs!$A$2:$MW$40,'Intervention list'!DQ$195+1,0)</f>
        <v>0</v>
      </c>
      <c r="DR166" s="0" t="n">
        <f aca="false">IF(ISNUMBER(FIND(DR$1,$D166))=$AO$1,1,0)*VLOOKUP($Z$2,DALYs!$A$2:$MW$40,'Intervention list'!DR$195+1,0)</f>
        <v>0</v>
      </c>
      <c r="DS166" s="0" t="n">
        <f aca="false">IF(ISNUMBER(FIND(DS$1,$D166))=$AO$1,1,0)*VLOOKUP($Z$2,DALYs!$A$2:$MW$40,'Intervention list'!DS$195+1,0)</f>
        <v>0</v>
      </c>
      <c r="DT166" s="0" t="n">
        <f aca="false">IF(ISNUMBER(FIND(DT$1,$D166))=$AO$1,1,0)*VLOOKUP($Z$2,DALYs!$A$2:$MW$40,'Intervention list'!DT$195+1,0)</f>
        <v>0</v>
      </c>
      <c r="DU166" s="0" t="n">
        <f aca="false">IF(ISNUMBER(FIND(DU$1,$D166))=$AO$1,1,0)*VLOOKUP($Z$2,DALYs!$A$2:$MW$40,'Intervention list'!DU$195+1,0)</f>
        <v>0</v>
      </c>
      <c r="DV166" s="0" t="n">
        <f aca="false">IF(ISNUMBER(FIND(DV$1,$D166))=$AO$1,1,0)*VLOOKUP($Z$2,DALYs!$A$2:$MW$40,'Intervention list'!DV$195+1,0)</f>
        <v>0</v>
      </c>
      <c r="DW166" s="0" t="n">
        <f aca="false">IF(ISNUMBER(FIND(DW$1,$D166))=$AO$1,1,0)*VLOOKUP($Z$2,DALYs!$A$2:$MW$40,'Intervention list'!DW$195+1,0)</f>
        <v>0</v>
      </c>
      <c r="DX166" s="0" t="n">
        <f aca="false">IF(ISNUMBER(FIND(DX$1,$D166))=$AO$1,1,0)*VLOOKUP($Z$2,DALYs!$A$2:$MW$40,'Intervention list'!DX$195+1,0)</f>
        <v>0</v>
      </c>
      <c r="DY166" s="0" t="n">
        <f aca="false">IF(ISNUMBER(FIND(DY$1,$D166))=$AO$1,1,0)*VLOOKUP($Z$2,DALYs!$A$2:$MW$40,'Intervention list'!DY$195+1,0)</f>
        <v>0</v>
      </c>
      <c r="DZ166" s="0" t="n">
        <f aca="false">IF(ISNUMBER(FIND(DZ$1,$D166))=$AO$1,1,0)*VLOOKUP($Z$2,DALYs!$A$2:$MW$40,'Intervention list'!DZ$195+1,0)</f>
        <v>0</v>
      </c>
      <c r="EA166" s="0" t="n">
        <f aca="false">IF(ISNUMBER(FIND(EA$1,$D166))=$AO$1,1,0)*VLOOKUP($Z$2,DALYs!$A$2:$MW$40,'Intervention list'!EA$195+1,0)</f>
        <v>0</v>
      </c>
      <c r="EB166" s="0" t="n">
        <f aca="false">IF(ISNUMBER(FIND(EB$1,$D166))=$AO$1,1,0)*VLOOKUP($Z$2,DALYs!$A$2:$MW$40,'Intervention list'!EB$195+1,0)</f>
        <v>0</v>
      </c>
      <c r="EC166" s="0" t="n">
        <f aca="false">IF(ISNUMBER(FIND(EC$1,$D166))=$AO$1,1,0)*VLOOKUP($Z$2,DALYs!$A$2:$MW$40,'Intervention list'!EC$195+1,0)</f>
        <v>0</v>
      </c>
      <c r="ED166" s="0" t="n">
        <f aca="false">IF(ISNUMBER(FIND(ED$1,$D166))=$AO$1,1,0)*VLOOKUP($Z$2,DALYs!$A$2:$MW$40,'Intervention list'!ED$195+1,0)</f>
        <v>0</v>
      </c>
      <c r="EE166" s="0" t="n">
        <f aca="false">IF(ISNUMBER(FIND(EE$1,$D166))=$AO$1,1,0)*VLOOKUP($Z$2,DALYs!$A$2:$MW$40,'Intervention list'!EE$195+1,0)</f>
        <v>0</v>
      </c>
      <c r="EF166" s="0" t="n">
        <f aca="false">IF(ISNUMBER(FIND(EF$1,$D166))=$AO$1,1,0)*VLOOKUP($Z$2,DALYs!$A$2:$MW$40,'Intervention list'!EF$195+1,0)</f>
        <v>0</v>
      </c>
      <c r="EG166" s="0" t="n">
        <f aca="false">IF(ISNUMBER(FIND(EG$1,$D166))=$AO$1,1,0)*VLOOKUP($Z$2,DALYs!$A$2:$MW$40,'Intervention list'!EG$195+1,0)</f>
        <v>0</v>
      </c>
      <c r="EH166" s="0" t="n">
        <f aca="false">IF(ISNUMBER(FIND(EH$1,$D166))=$AO$1,1,0)*VLOOKUP($Z$2,DALYs!$A$2:$MW$40,'Intervention list'!EH$195+1,0)</f>
        <v>0</v>
      </c>
      <c r="EI166" s="0" t="n">
        <f aca="false">IF(ISNUMBER(FIND(EI$1,$D166))=$AO$1,1,0)*VLOOKUP($Z$2,DALYs!$A$2:$MW$40,'Intervention list'!EI$195+1,0)</f>
        <v>0</v>
      </c>
      <c r="EJ166" s="0" t="n">
        <f aca="false">IF(ISNUMBER(FIND(EJ$1,$D166))=$AO$1,1,0)*VLOOKUP($Z$2,DALYs!$A$2:$MW$40,'Intervention list'!EJ$195+1,0)</f>
        <v>0</v>
      </c>
      <c r="EK166" s="0" t="n">
        <f aca="false">IF(ISNUMBER(FIND(EK$1,$D166))=$AO$1,1,0)*VLOOKUP($Z$2,DALYs!$A$2:$MW$40,'Intervention list'!EK$195+1,0)</f>
        <v>0</v>
      </c>
      <c r="EL166" s="0" t="n">
        <f aca="false">IF(ISNUMBER(FIND(EL$1,$D166))=$AO$1,1,0)*VLOOKUP($Z$2,DALYs!$A$2:$MW$40,'Intervention list'!EL$195+1,0)</f>
        <v>0</v>
      </c>
      <c r="EM166" s="0" t="n">
        <f aca="false">IF(ISNUMBER(FIND(EM$1,$D166))=$AO$1,1,0)*VLOOKUP($Z$2,DALYs!$A$2:$MW$40,'Intervention list'!EM$195+1,0)</f>
        <v>0</v>
      </c>
      <c r="EN166" s="0" t="n">
        <f aca="false">IF(ISNUMBER(FIND(EN$1,$D166))=$AO$1,1,0)*VLOOKUP($Z$2,DALYs!$A$2:$MW$40,'Intervention list'!EN$195+1,0)</f>
        <v>0</v>
      </c>
      <c r="EO166" s="0" t="n">
        <f aca="false">IF(ISNUMBER(FIND(EO$1,$D166))=$AO$1,1,0)*VLOOKUP($Z$2,DALYs!$A$2:$MW$40,'Intervention list'!EO$195+1,0)</f>
        <v>0</v>
      </c>
      <c r="EP166" s="0" t="n">
        <f aca="false">IF(ISNUMBER(FIND(EP$1,$D166))=$AO$1,1,0)*VLOOKUP($Z$2,DALYs!$A$2:$MW$40,'Intervention list'!EP$195+1,0)</f>
        <v>0</v>
      </c>
      <c r="EQ166" s="0" t="n">
        <f aca="false">IF(ISNUMBER(FIND(EQ$1,$D166))=$AO$1,1,0)*VLOOKUP($Z$2,DALYs!$A$2:$MW$40,'Intervention list'!EQ$195+1,0)</f>
        <v>0</v>
      </c>
      <c r="ER166" s="0" t="n">
        <f aca="false">IF(ISNUMBER(FIND(ER$1,$D166))=$AO$1,1,0)*VLOOKUP($Z$2,DALYs!$A$2:$MW$40,'Intervention list'!ER$195+1,0)</f>
        <v>0</v>
      </c>
      <c r="ES166" s="0" t="n">
        <f aca="false">IF(ISNUMBER(FIND(ES$1,$D166))=$AO$1,1,0)*VLOOKUP($Z$2,DALYs!$A$2:$MW$40,'Intervention list'!ES$195+1,0)</f>
        <v>0</v>
      </c>
      <c r="ET166" s="0" t="n">
        <f aca="false">IF(ISNUMBER(FIND(ET$1,$D166))=$AO$1,1,0)*VLOOKUP($Z$2,DALYs!$A$2:$MW$40,'Intervention list'!ET$195+1,0)</f>
        <v>0</v>
      </c>
      <c r="EU166" s="0" t="n">
        <f aca="false">IF(ISNUMBER(FIND(EU$1,$D166))=$AO$1,1,0)*VLOOKUP($Z$2,DALYs!$A$2:$MW$40,'Intervention list'!EU$195+1,0)</f>
        <v>0</v>
      </c>
      <c r="EV166" s="0" t="n">
        <f aca="false">IF(ISNUMBER(FIND(EV$1,$D166))=$AO$1,1,0)*VLOOKUP($Z$2,DALYs!$A$2:$MW$40,'Intervention list'!EV$195+1,0)</f>
        <v>0</v>
      </c>
      <c r="EW166" s="0" t="n">
        <f aca="false">IF(ISNUMBER(FIND(EW$1,$D166))=$AO$1,1,0)*VLOOKUP($Z$2,DALYs!$A$2:$MW$40,'Intervention list'!EW$195+1,0)</f>
        <v>0</v>
      </c>
      <c r="EX166" s="0" t="n">
        <f aca="false">IF(ISNUMBER(FIND(EX$1,$D166))=$AO$1,1,0)*VLOOKUP($Z$2,DALYs!$A$2:$MW$40,'Intervention list'!EX$195+1,0)</f>
        <v>0</v>
      </c>
      <c r="EY166" s="0" t="n">
        <f aca="false">IF(ISNUMBER(FIND(EY$1,$D166))=$AO$1,1,0)*VLOOKUP($Z$2,DALYs!$A$2:$MW$40,'Intervention list'!EY$195+1,0)</f>
        <v>0</v>
      </c>
      <c r="EZ166" s="0" t="n">
        <f aca="false">IF(ISNUMBER(FIND(EZ$1,$D166))=$AO$1,1,0)*VLOOKUP($Z$2,DALYs!$A$2:$MW$40,'Intervention list'!EZ$195+1,0)</f>
        <v>0</v>
      </c>
      <c r="FA166" s="0" t="n">
        <f aca="false">IF(ISNUMBER(FIND(FA$1,$D166))=$AO$1,1,0)*VLOOKUP($Z$2,DALYs!$A$2:$MW$40,'Intervention list'!FA$195+1,0)</f>
        <v>0</v>
      </c>
      <c r="FB166" s="0" t="n">
        <f aca="false">IF(ISNUMBER(FIND(FB$1,$D166))=$AO$1,1,0)*VLOOKUP($Z$2,DALYs!$A$2:$MW$40,'Intervention list'!FB$195+1,0)</f>
        <v>0</v>
      </c>
      <c r="FC166" s="0" t="n">
        <f aca="false">IF(ISNUMBER(FIND(FC$1,$D166))=$AO$1,1,0)*VLOOKUP($Z$2,DALYs!$A$2:$MW$40,'Intervention list'!FC$195+1,0)</f>
        <v>0</v>
      </c>
      <c r="FD166" s="0" t="n">
        <f aca="false">IF(ISNUMBER(FIND(FD$1,$D166))=$AO$1,1,0)*VLOOKUP($Z$2,DALYs!$A$2:$MW$40,'Intervention list'!FD$195+1,0)</f>
        <v>0</v>
      </c>
      <c r="FE166" s="0" t="n">
        <f aca="false">IF(ISNUMBER(FIND(FE$1,$D166))=$AO$1,1,0)*VLOOKUP($Z$2,DALYs!$A$2:$MW$40,'Intervention list'!FE$195+1,0)</f>
        <v>0</v>
      </c>
      <c r="FF166" s="0" t="n">
        <f aca="false">IF(ISNUMBER(FIND(FF$1,$D166))=$AO$1,1,0)*VLOOKUP($Z$2,DALYs!$A$2:$MW$40,'Intervention list'!FF$195+1,0)</f>
        <v>0</v>
      </c>
      <c r="FG166" s="0" t="n">
        <f aca="false">IF(ISNUMBER(FIND(FG$1,$D166))=$AO$1,1,0)*VLOOKUP($Z$2,DALYs!$A$2:$MW$40,'Intervention list'!FG$195+1,0)</f>
        <v>0</v>
      </c>
      <c r="FH166" s="0" t="n">
        <f aca="false">IF(ISNUMBER(FIND(FH$1,$D166))=$AO$1,1,0)*VLOOKUP($Z$2,DALYs!$A$2:$MW$40,'Intervention list'!FH$195+1,0)</f>
        <v>0</v>
      </c>
      <c r="FI166" s="0" t="n">
        <f aca="false">IF(ISNUMBER(FIND(FI$1,$D166))=$AO$1,1,0)*VLOOKUP($Z$2,DALYs!$A$2:$MW$40,'Intervention list'!FI$195+1,0)</f>
        <v>0</v>
      </c>
      <c r="FJ166" s="0" t="n">
        <f aca="false">IF(ISNUMBER(FIND(FJ$1,$D166))=$AO$1,1,0)*VLOOKUP($Z$2,DALYs!$A$2:$MW$40,'Intervention list'!FJ$195+1,0)</f>
        <v>0</v>
      </c>
      <c r="FK166" s="0" t="n">
        <f aca="false">IF(ISNUMBER(FIND(FK$1,$D166))=$AO$1,1,0)*VLOOKUP($Z$2,DALYs!$A$2:$MW$40,'Intervention list'!FK$195+1,0)</f>
        <v>0</v>
      </c>
      <c r="FL166" s="0" t="n">
        <f aca="false">IF(ISNUMBER(FIND(FL$1,$D166))=$AO$1,1,0)*VLOOKUP($Z$2,DALYs!$A$2:$MW$40,'Intervention list'!FL$195+1,0)</f>
        <v>0</v>
      </c>
      <c r="FM166" s="0" t="n">
        <f aca="false">IF(ISNUMBER(FIND(FM$1,$D166))=$AO$1,1,0)*VLOOKUP($Z$2,DALYs!$A$2:$MW$40,'Intervention list'!FM$195+1,0)</f>
        <v>0</v>
      </c>
      <c r="FN166" s="0" t="n">
        <f aca="false">IF(ISNUMBER(FIND(FN$1,$D166))=$AO$1,1,0)*VLOOKUP($Z$2,DALYs!$A$2:$MW$40,'Intervention list'!FN$195+1,0)</f>
        <v>0</v>
      </c>
      <c r="FO166" s="0" t="n">
        <f aca="false">IF(ISNUMBER(FIND(FO$1,$D166))=$AO$1,1,0)*VLOOKUP($Z$2,DALYs!$A$2:$MW$40,'Intervention list'!FO$195+1,0)</f>
        <v>0</v>
      </c>
      <c r="FP166" s="0" t="n">
        <f aca="false">IF(ISNUMBER(FIND(FP$1,$D166))=$AO$1,1,0)*VLOOKUP($Z$2,DALYs!$A$2:$MW$40,'Intervention list'!FP$195+1,0)</f>
        <v>0</v>
      </c>
      <c r="FQ166" s="0" t="n">
        <f aca="false">IF(ISNUMBER(FIND(FQ$1,$D166))=$AO$1,1,0)*VLOOKUP($Z$2,DALYs!$A$2:$MW$40,'Intervention list'!FQ$195+1,0)</f>
        <v>0</v>
      </c>
      <c r="FR166" s="0" t="n">
        <f aca="false">IF(ISNUMBER(FIND(FR$1,$D166))=$AO$1,1,0)*VLOOKUP($Z$2,DALYs!$A$2:$MW$40,'Intervention list'!FR$195+1,0)</f>
        <v>0</v>
      </c>
      <c r="FS166" s="0" t="n">
        <f aca="false">IF(ISNUMBER(FIND(FS$1,$D166))=$AO$1,1,0)*VLOOKUP($Z$2,DALYs!$A$2:$MW$40,'Intervention list'!FS$195+1,0)</f>
        <v>0</v>
      </c>
      <c r="FT166" s="0" t="n">
        <f aca="false">IF(ISNUMBER(FIND(FT$1,$D166))=$AO$1,1,0)*VLOOKUP($Z$2,DALYs!$A$2:$MW$40,'Intervention list'!FT$195+1,0)</f>
        <v>0</v>
      </c>
      <c r="FU166" s="0" t="n">
        <f aca="false">IF(ISNUMBER(FIND(FU$1,$D166))=$AO$1,1,0)*VLOOKUP($Z$2,DALYs!$A$2:$MW$40,'Intervention list'!FU$195+1,0)</f>
        <v>0</v>
      </c>
      <c r="FV166" s="0" t="n">
        <f aca="false">IF(ISNUMBER(FIND(FV$1,$D166))=$AO$1,1,0)*VLOOKUP($Z$2,DALYs!$A$2:$MW$40,'Intervention list'!FV$195+1,0)</f>
        <v>0</v>
      </c>
      <c r="FW166" s="0" t="n">
        <f aca="false">IF(ISNUMBER(FIND(FW$1,$D166))=$AO$1,1,0)*VLOOKUP($Z$2,DALYs!$A$2:$MW$40,'Intervention list'!FW$195+1,0)</f>
        <v>0</v>
      </c>
      <c r="FX166" s="0" t="n">
        <f aca="false">IF(ISNUMBER(FIND(FX$1,$D166))=$AO$1,1,0)*VLOOKUP($Z$2,DALYs!$A$2:$MW$40,'Intervention list'!FX$195+1,0)</f>
        <v>0</v>
      </c>
      <c r="FY166" s="0" t="n">
        <f aca="false">IF(ISNUMBER(FIND(FY$1,$D166))=$AO$1,1,0)*VLOOKUP($Z$2,DALYs!$A$2:$MW$40,'Intervention list'!FY$195+1,0)</f>
        <v>0</v>
      </c>
      <c r="FZ166" s="0" t="n">
        <f aca="false">IF(ISNUMBER(FIND(FZ$1,$D166))=$AO$1,1,0)*VLOOKUP($Z$2,DALYs!$A$2:$MW$40,'Intervention list'!FZ$195+1,0)</f>
        <v>0</v>
      </c>
      <c r="GA166" s="0" t="n">
        <f aca="false">IF(ISNUMBER(FIND(GA$1,$D166))=$AO$1,1,0)*VLOOKUP($Z$2,DALYs!$A$2:$MW$40,'Intervention list'!GA$195+1,0)</f>
        <v>0</v>
      </c>
      <c r="GB166" s="0" t="n">
        <f aca="false">IF(ISNUMBER(FIND(GB$1,$D166))=$AO$1,1,0)*VLOOKUP($Z$2,DALYs!$A$2:$MW$40,'Intervention list'!GB$195+1,0)</f>
        <v>0</v>
      </c>
      <c r="GC166" s="0" t="n">
        <f aca="false">IF(ISNUMBER(FIND(GC$1,$D166))=$AO$1,1,0)*VLOOKUP($Z$2,DALYs!$A$2:$MW$40,'Intervention list'!GC$195+1,0)</f>
        <v>0</v>
      </c>
      <c r="GD166" s="0" t="n">
        <f aca="false">IF(ISNUMBER(FIND(GD$1,$D166))=$AO$1,1,0)*VLOOKUP($Z$2,DALYs!$A$2:$MW$40,'Intervention list'!GD$195+1,0)</f>
        <v>0</v>
      </c>
      <c r="GE166" s="0" t="n">
        <f aca="false">IF(ISNUMBER(FIND(GE$1,$D166))=$AO$1,1,0)*VLOOKUP($Z$2,DALYs!$A$2:$MW$40,'Intervention list'!GE$195+1,0)</f>
        <v>0</v>
      </c>
      <c r="GF166" s="0" t="n">
        <f aca="false">IF(ISNUMBER(FIND(GF$1,$D166))=$AO$1,1,0)*VLOOKUP($Z$2,DALYs!$A$2:$MW$40,'Intervention list'!GF$195+1,0)</f>
        <v>0</v>
      </c>
      <c r="GG166" s="0" t="n">
        <f aca="false">IF(ISNUMBER(FIND(GG$1,$D166))=$AO$1,1,0)*VLOOKUP($Z$2,DALYs!$A$2:$MW$40,'Intervention list'!GG$195+1,0)</f>
        <v>0</v>
      </c>
      <c r="GH166" s="0" t="n">
        <f aca="false">IF(ISNUMBER(FIND(GH$1,$D166))=$AO$1,1,0)*VLOOKUP($Z$2,DALYs!$A$2:$MW$40,'Intervention list'!GH$195+1,0)</f>
        <v>0</v>
      </c>
      <c r="GI166" s="0" t="n">
        <f aca="false">IF(ISNUMBER(FIND(GI$1,$D166))=$AO$1,1,0)*VLOOKUP($Z$2,DALYs!$A$2:$MW$40,'Intervention list'!GI$195+1,0)</f>
        <v>0</v>
      </c>
      <c r="GJ166" s="0" t="n">
        <f aca="false">IF(ISNUMBER(FIND(GJ$1,$D166))=$AO$1,1,0)*VLOOKUP($Z$2,DALYs!$A$2:$MW$40,'Intervention list'!GJ$195+1,0)</f>
        <v>0</v>
      </c>
      <c r="GK166" s="0" t="n">
        <f aca="false">IF(ISNUMBER(FIND(GK$1,$D166))=$AO$1,1,0)*VLOOKUP($Z$2,DALYs!$A$2:$MW$40,'Intervention list'!GK$195+1,0)</f>
        <v>0</v>
      </c>
      <c r="GL166" s="0" t="n">
        <f aca="false">IF(ISNUMBER(FIND(GL$1,$D166))=$AO$1,1,0)*VLOOKUP($Z$2,DALYs!$A$2:$MW$40,'Intervention list'!GL$195+1,0)</f>
        <v>0</v>
      </c>
      <c r="GM166" s="0" t="n">
        <f aca="false">IF(ISNUMBER(FIND(GM$1,$D166))=$AO$1,1,0)*VLOOKUP($Z$2,DALYs!$A$2:$MW$40,'Intervention list'!GM$195+1,0)</f>
        <v>0</v>
      </c>
      <c r="GN166" s="0" t="n">
        <f aca="false">IF(ISNUMBER(FIND(GN$1,$D166))=$AO$1,1,0)*VLOOKUP($Z$2,DALYs!$A$2:$MW$40,'Intervention list'!GN$195+1,0)</f>
        <v>0</v>
      </c>
      <c r="GO166" s="0" t="n">
        <f aca="false">IF(ISNUMBER(FIND(GO$1,$D166))=$AO$1,1,0)*VLOOKUP($Z$2,DALYs!$A$2:$MW$40,'Intervention list'!GO$195+1,0)</f>
        <v>0</v>
      </c>
      <c r="GP166" s="0" t="n">
        <f aca="false">IF(ISNUMBER(FIND(GP$1,$D166))=$AO$1,1,0)*VLOOKUP($Z$2,DALYs!$A$2:$MW$40,'Intervention list'!GP$195+1,0)</f>
        <v>0</v>
      </c>
      <c r="GQ166" s="0" t="n">
        <f aca="false">IF(ISNUMBER(FIND(GQ$1,$D166))=$AO$1,1,0)*VLOOKUP($Z$2,DALYs!$A$2:$MW$40,'Intervention list'!GQ$195+1,0)</f>
        <v>0</v>
      </c>
      <c r="GR166" s="0" t="n">
        <f aca="false">IF(ISNUMBER(FIND(GR$1,$D166))=$AO$1,1,0)*VLOOKUP($Z$2,DALYs!$A$2:$MW$40,'Intervention list'!GR$195+1,0)</f>
        <v>0</v>
      </c>
      <c r="GS166" s="0" t="n">
        <f aca="false">IF(ISNUMBER(FIND(GS$1,$D166))=$AO$1,1,0)*VLOOKUP($Z$2,DALYs!$A$2:$MW$40,'Intervention list'!GS$195+1,0)</f>
        <v>0</v>
      </c>
      <c r="GT166" s="0" t="n">
        <f aca="false">IF(ISNUMBER(FIND(GT$1,$D166))=$AO$1,1,0)*VLOOKUP($Z$2,DALYs!$A$2:$MW$40,'Intervention list'!GT$195+1,0)</f>
        <v>0</v>
      </c>
      <c r="GU166" s="0" t="n">
        <f aca="false">IF(ISNUMBER(FIND(GU$1,$D166))=$AO$1,1,0)*VLOOKUP($Z$2,DALYs!$A$2:$MW$40,'Intervention list'!GU$195+1,0)</f>
        <v>0</v>
      </c>
      <c r="GV166" s="0" t="n">
        <f aca="false">IF(ISNUMBER(FIND(GV$1,$D166))=$AO$1,1,0)*VLOOKUP($Z$2,DALYs!$A$2:$MW$40,'Intervention list'!GV$195+1,0)</f>
        <v>0</v>
      </c>
      <c r="GW166" s="0" t="n">
        <f aca="false">IF(ISNUMBER(FIND(GW$1,$D166))=$AO$1,1,0)*VLOOKUP($Z$2,DALYs!$A$2:$MW$40,'Intervention list'!GW$195+1,0)</f>
        <v>0</v>
      </c>
      <c r="GX166" s="0" t="n">
        <f aca="false">IF(ISNUMBER(FIND(GX$1,$D166))=$AO$1,1,0)*VLOOKUP($Z$2,DALYs!$A$2:$MW$40,'Intervention list'!GX$195+1,0)</f>
        <v>0</v>
      </c>
      <c r="GY166" s="0" t="n">
        <f aca="false">IF(ISNUMBER(FIND(GY$1,$D166))=$AO$1,1,0)*VLOOKUP($Z$2,DALYs!$A$2:$MW$40,'Intervention list'!GY$195+1,0)</f>
        <v>0</v>
      </c>
      <c r="GZ166" s="0" t="n">
        <f aca="false">IF(ISNUMBER(FIND(GZ$1,$D166))=$AO$1,1,0)*VLOOKUP($Z$2,DALYs!$A$2:$MW$40,'Intervention list'!GZ$195+1,0)</f>
        <v>0</v>
      </c>
      <c r="HA166" s="0" t="n">
        <f aca="false">IF(ISNUMBER(FIND(HA$1,$D166))=$AO$1,1,0)*VLOOKUP($Z$2,DALYs!$A$2:$MW$40,'Intervention list'!HA$195+1,0)</f>
        <v>0</v>
      </c>
      <c r="HB166" s="0" t="n">
        <f aca="false">IF(ISNUMBER(FIND(HB$1,$D166))=$AO$1,1,0)*VLOOKUP($Z$2,DALYs!$A$2:$MW$40,'Intervention list'!HB$195+1,0)</f>
        <v>0</v>
      </c>
      <c r="HC166" s="0" t="n">
        <f aca="false">IF(ISNUMBER(FIND(HC$1,$D166))=$AO$1,1,0)*VLOOKUP($Z$2,DALYs!$A$2:$MW$40,'Intervention list'!HC$195+1,0)</f>
        <v>0</v>
      </c>
      <c r="HD166" s="0" t="n">
        <f aca="false">IF(ISNUMBER(FIND(HD$1,$D166))=$AO$1,1,0)*VLOOKUP($Z$2,DALYs!$A$2:$MW$40,'Intervention list'!HD$195+1,0)</f>
        <v>0</v>
      </c>
      <c r="HE166" s="0" t="n">
        <f aca="false">IF(ISNUMBER(FIND(HE$1,$D166))=$AO$1,1,0)*VLOOKUP($Z$2,DALYs!$A$2:$MW$40,'Intervention list'!HE$195+1,0)</f>
        <v>0</v>
      </c>
      <c r="HF166" s="0" t="n">
        <f aca="false">IF(ISNUMBER(FIND(HF$1,$D166))=$AO$1,1,0)*VLOOKUP($Z$2,DALYs!$A$2:$MW$40,'Intervention list'!HF$195+1,0)</f>
        <v>0</v>
      </c>
      <c r="HG166" s="0" t="n">
        <f aca="false">IF(ISNUMBER(FIND(HG$1,$D166))=$AO$1,1,0)*VLOOKUP($Z$2,DALYs!$A$2:$MW$40,'Intervention list'!HG$195+1,0)</f>
        <v>0</v>
      </c>
      <c r="HH166" s="0" t="n">
        <f aca="false">IF(ISNUMBER(FIND(HH$1,$D166))=$AO$1,1,0)*VLOOKUP($Z$2,DALYs!$A$2:$MW$40,'Intervention list'!HH$195+1,0)</f>
        <v>0</v>
      </c>
      <c r="HI166" s="0" t="n">
        <f aca="false">IF(ISNUMBER(FIND(HI$1,$D166))=$AO$1,1,0)*VLOOKUP($Z$2,DALYs!$A$2:$MW$40,'Intervention list'!HI$195+1,0)</f>
        <v>0</v>
      </c>
      <c r="HJ166" s="0" t="n">
        <f aca="false">IF(ISNUMBER(FIND(HJ$1,$D166))=$AO$1,1,0)*VLOOKUP($Z$2,DALYs!$A$2:$MW$40,'Intervention list'!HJ$195+1,0)</f>
        <v>0</v>
      </c>
      <c r="HK166" s="0" t="n">
        <f aca="false">IF(ISNUMBER(FIND(HK$1,$D166))=$AO$1,1,0)*VLOOKUP($Z$2,DALYs!$A$2:$MW$40,'Intervention list'!HK$195+1,0)</f>
        <v>0</v>
      </c>
      <c r="HL166" s="0" t="n">
        <f aca="false">IF(ISNUMBER(FIND(HL$1,$D166))=$AO$1,1,0)*VLOOKUP($Z$2,DALYs!$A$2:$MW$40,'Intervention list'!HL$195+1,0)</f>
        <v>0</v>
      </c>
      <c r="HM166" s="0" t="n">
        <f aca="false">IF(ISNUMBER(FIND(HM$1,$D166))=$AO$1,1,0)*VLOOKUP($Z$2,DALYs!$A$2:$MW$40,'Intervention list'!HM$195+1,0)</f>
        <v>0</v>
      </c>
      <c r="HN166" s="0" t="n">
        <f aca="false">IF(ISNUMBER(FIND(HN$1,$D166))=$AO$1,1,0)*VLOOKUP($Z$2,DALYs!$A$2:$MW$40,'Intervention list'!HN$195+1,0)</f>
        <v>0</v>
      </c>
      <c r="HO166" s="0" t="n">
        <f aca="false">IF(ISNUMBER(FIND(HO$1,$D166))=$AO$1,1,0)*VLOOKUP($Z$2,DALYs!$A$2:$MW$40,'Intervention list'!HO$195+1,0)</f>
        <v>0</v>
      </c>
      <c r="HP166" s="0" t="n">
        <f aca="false">IF(ISNUMBER(FIND(HP$1,$D166))=$AO$1,1,0)*VLOOKUP($Z$2,DALYs!$A$2:$MW$40,'Intervention list'!HP$195+1,0)</f>
        <v>0</v>
      </c>
      <c r="HQ166" s="0" t="n">
        <f aca="false">IF(ISNUMBER(FIND(HQ$1,$D166))=$AO$1,1,0)*VLOOKUP($Z$2,DALYs!$A$2:$MW$40,'Intervention list'!HQ$195+1,0)</f>
        <v>0</v>
      </c>
      <c r="HR166" s="0" t="n">
        <f aca="false">IF(ISNUMBER(FIND(HR$1,$D166))=$AO$1,1,0)*VLOOKUP($Z$2,DALYs!$A$2:$MW$40,'Intervention list'!HR$195+1,0)</f>
        <v>0</v>
      </c>
      <c r="HS166" s="0" t="n">
        <f aca="false">IF(ISNUMBER(FIND(HS$1,$D166))=$AO$1,1,0)*VLOOKUP($Z$2,DALYs!$A$2:$MW$40,'Intervention list'!HS$195+1,0)</f>
        <v>0</v>
      </c>
      <c r="HT166" s="0" t="n">
        <f aca="false">IF(ISNUMBER(FIND(HT$1,$D166))=$AO$1,1,0)*VLOOKUP($Z$2,DALYs!$A$2:$MW$40,'Intervention list'!HT$195+1,0)</f>
        <v>0</v>
      </c>
      <c r="HU166" s="0" t="n">
        <f aca="false">IF(ISNUMBER(FIND(HU$1,$D166))=$AO$1,1,0)*VLOOKUP($Z$2,DALYs!$A$2:$MW$40,'Intervention list'!HU$195+1,0)</f>
        <v>0</v>
      </c>
      <c r="HV166" s="0" t="n">
        <f aca="false">IF(ISNUMBER(FIND(HV$1,$D166))=$AO$1,1,0)*VLOOKUP($Z$2,DALYs!$A$2:$MW$40,'Intervention list'!HV$195+1,0)</f>
        <v>0</v>
      </c>
      <c r="HW166" s="0" t="n">
        <f aca="false">IF(ISNUMBER(FIND(HW$1,$D166))=$AO$1,1,0)*VLOOKUP($Z$2,DALYs!$A$2:$MW$40,'Intervention list'!HW$195+1,0)</f>
        <v>0</v>
      </c>
      <c r="HX166" s="0" t="n">
        <f aca="false">IF(ISNUMBER(FIND(HX$1,$D166))=$AO$1,1,0)*VLOOKUP($Z$2,DALYs!$A$2:$MW$40,'Intervention list'!HX$195+1,0)</f>
        <v>0</v>
      </c>
      <c r="HY166" s="0" t="n">
        <f aca="false">IF(ISNUMBER(FIND(HY$1,$D166))=$AO$1,1,0)*VLOOKUP($Z$2,DALYs!$A$2:$MW$40,'Intervention list'!HY$195+1,0)</f>
        <v>0</v>
      </c>
      <c r="HZ166" s="0" t="n">
        <f aca="false">IF(ISNUMBER(FIND(HZ$1,$D166))=$AO$1,1,0)*VLOOKUP($Z$2,DALYs!$A$2:$MW$40,'Intervention list'!HZ$195+1,0)</f>
        <v>0</v>
      </c>
      <c r="IA166" s="0" t="n">
        <f aca="false">IF(ISNUMBER(FIND(IA$1,$D166))=$AO$1,1,0)*VLOOKUP($Z$2,DALYs!$A$2:$MW$40,'Intervention list'!IA$195+1,0)</f>
        <v>0</v>
      </c>
      <c r="IB166" s="0" t="n">
        <f aca="false">IF(ISNUMBER(FIND(IB$1,$D166))=$AO$1,1,0)*VLOOKUP($Z$2,DALYs!$A$2:$MW$40,'Intervention list'!IB$195+1,0)</f>
        <v>0</v>
      </c>
      <c r="IC166" s="0" t="n">
        <f aca="false">IF(ISNUMBER(FIND(IC$1,$D166))=$AO$1,1,0)*VLOOKUP($Z$2,DALYs!$A$2:$MW$40,'Intervention list'!IC$195+1,0)</f>
        <v>0</v>
      </c>
      <c r="ID166" s="0" t="n">
        <f aca="false">IF(ISNUMBER(FIND(ID$1,$D166))=$AO$1,1,0)*VLOOKUP($Z$2,DALYs!$A$2:$MW$40,'Intervention list'!ID$195+1,0)</f>
        <v>0</v>
      </c>
      <c r="IE166" s="0" t="n">
        <f aca="false">IF(ISNUMBER(FIND(IE$1,$D166))=$AO$1,1,0)*VLOOKUP($Z$2,DALYs!$A$2:$MW$40,'Intervention list'!IE$195+1,0)</f>
        <v>0</v>
      </c>
      <c r="IF166" s="0" t="n">
        <f aca="false">IF(ISNUMBER(FIND(IF$1,$D166))=$AO$1,1,0)*VLOOKUP($Z$2,DALYs!$A$2:$MW$40,'Intervention list'!IF$195+1,0)</f>
        <v>0</v>
      </c>
      <c r="IG166" s="0" t="n">
        <f aca="false">IF(ISNUMBER(FIND(IG$1,$D166))=$AO$1,1,0)*VLOOKUP($Z$2,DALYs!$A$2:$MW$40,'Intervention list'!IG$195+1,0)</f>
        <v>0</v>
      </c>
      <c r="IH166" s="0" t="n">
        <f aca="false">IF(ISNUMBER(FIND(IH$1,$D166))=$AO$1,1,0)*VLOOKUP($Z$2,DALYs!$A$2:$MW$40,'Intervention list'!IH$195+1,0)</f>
        <v>0</v>
      </c>
      <c r="II166" s="0" t="n">
        <f aca="false">IF(ISNUMBER(FIND(II$1,$D166))=$AO$1,1,0)*VLOOKUP($Z$2,DALYs!$A$2:$MW$40,'Intervention list'!II$195+1,0)</f>
        <v>0</v>
      </c>
      <c r="IJ166" s="0" t="n">
        <f aca="false">IF(ISNUMBER(FIND(IJ$1,$D166))=$AO$1,1,0)*VLOOKUP($Z$2,DALYs!$A$2:$MW$40,'Intervention list'!IJ$195+1,0)</f>
        <v>0</v>
      </c>
      <c r="IK166" s="0" t="n">
        <f aca="false">IF(ISNUMBER(FIND(IK$1,$D166))=$AO$1,1,0)*VLOOKUP($Z$2,DALYs!$A$2:$MW$40,'Intervention list'!IK$195+1,0)</f>
        <v>0</v>
      </c>
      <c r="IL166" s="0" t="n">
        <f aca="false">IF(ISNUMBER(FIND(IL$1,$D166))=$AO$1,1,0)*VLOOKUP($Z$2,DALYs!$A$2:$MW$40,'Intervention list'!IL$195+1,0)</f>
        <v>0</v>
      </c>
      <c r="IM166" s="0" t="n">
        <f aca="false">IF(ISNUMBER(FIND(IM$1,$D166))=$AO$1,1,0)*VLOOKUP($Z$2,DALYs!$A$2:$MW$40,'Intervention list'!IM$195+1,0)</f>
        <v>0</v>
      </c>
      <c r="IN166" s="0" t="n">
        <f aca="false">IF(ISNUMBER(FIND(IN$1,$D166))=$AO$1,1,0)*VLOOKUP($Z$2,DALYs!$A$2:$MW$40,'Intervention list'!IN$195+1,0)</f>
        <v>0</v>
      </c>
      <c r="IO166" s="0" t="n">
        <f aca="false">IF(ISNUMBER(FIND(IO$1,$D166))=$AO$1,1,0)*VLOOKUP($Z$2,DALYs!$A$2:$MW$40,'Intervention list'!IO$195+1,0)</f>
        <v>0</v>
      </c>
      <c r="IP166" s="0" t="n">
        <f aca="false">IF(ISNUMBER(FIND(IP$1,$D166))=$AO$1,1,0)*VLOOKUP($Z$2,DALYs!$A$2:$MW$40,'Intervention list'!IP$195+1,0)</f>
        <v>0</v>
      </c>
      <c r="IQ166" s="0" t="n">
        <f aca="false">IF(ISNUMBER(FIND(IQ$1,$D166))=$AO$1,1,0)*VLOOKUP($Z$2,DALYs!$A$2:$MW$40,'Intervention list'!IQ$195+1,0)</f>
        <v>0</v>
      </c>
      <c r="IR166" s="0" t="n">
        <f aca="false">IF(ISNUMBER(FIND(IR$1,$D166))=$AO$1,1,0)*VLOOKUP($Z$2,DALYs!$A$2:$MW$40,'Intervention list'!IR$195+1,0)</f>
        <v>0</v>
      </c>
      <c r="IS166" s="0" t="n">
        <f aca="false">IF(ISNUMBER(FIND(IS$1,$D166))=$AO$1,1,0)*VLOOKUP($Z$2,DALYs!$A$2:$MW$40,'Intervention list'!IS$195+1,0)</f>
        <v>0</v>
      </c>
      <c r="IT166" s="0" t="n">
        <f aca="false">IF(ISNUMBER(FIND(IT$1,$D166))=$AO$1,1,0)*VLOOKUP($Z$2,DALYs!$A$2:$MW$40,'Intervention list'!IT$195+1,0)</f>
        <v>0</v>
      </c>
      <c r="IU166" s="0" t="n">
        <f aca="false">IF(ISNUMBER(FIND(IU$1,$D166))=$AO$1,1,0)*VLOOKUP($Z$2,DALYs!$A$2:$MW$40,'Intervention list'!IU$195+1,0)</f>
        <v>0</v>
      </c>
      <c r="IV166" s="0" t="n">
        <f aca="false">IF(ISNUMBER(FIND(IV$1,$D166))=$AO$1,1,0)*VLOOKUP($Z$2,DALYs!$A$2:$MW$40,'Intervention list'!IV$195+1,0)</f>
        <v>0</v>
      </c>
      <c r="IW166" s="0" t="n">
        <f aca="false">IF(ISNUMBER(FIND(IW$1,$D166))=$AO$1,1,0)*VLOOKUP($Z$2,DALYs!$A$2:$MW$40,'Intervention list'!IW$195+1,0)</f>
        <v>0</v>
      </c>
      <c r="IX166" s="0" t="n">
        <f aca="false">IF(ISNUMBER(FIND(IX$1,$D166))=$AO$1,1,0)*VLOOKUP($Z$2,DALYs!$A$2:$MW$40,'Intervention list'!IX$195+1,0)</f>
        <v>0</v>
      </c>
      <c r="IY166" s="0" t="n">
        <f aca="false">IF(ISNUMBER(FIND(IY$1,$D166))=$AO$1,1,0)*VLOOKUP($Z$2,DALYs!$A$2:$MW$40,'Intervention list'!IY$195+1,0)</f>
        <v>0</v>
      </c>
      <c r="IZ166" s="0" t="n">
        <f aca="false">IF(ISNUMBER(FIND(IZ$1,$D166))=$AO$1,1,0)*VLOOKUP($Z$2,DALYs!$A$2:$MW$40,'Intervention list'!IZ$195+1,0)</f>
        <v>0</v>
      </c>
      <c r="JA166" s="0" t="n">
        <f aca="false">IF(ISNUMBER(FIND(JA$1,$D166))=$AO$1,1,0)*VLOOKUP($Z$2,DALYs!$A$2:$MW$40,'Intervention list'!JA$195+1,0)</f>
        <v>0</v>
      </c>
      <c r="JB166" s="0" t="n">
        <f aca="false">IF(ISNUMBER(FIND(JB$1,$D166))=$AO$1,1,0)*VLOOKUP($Z$2,DALYs!$A$2:$MW$40,'Intervention list'!JB$195+1,0)</f>
        <v>0</v>
      </c>
      <c r="JC166" s="0" t="n">
        <f aca="false">IF(ISNUMBER(FIND(JC$1,$D166))=$AO$1,1,0)*VLOOKUP($Z$2,DALYs!$A$2:$MW$40,'Intervention list'!JC$195+1,0)</f>
        <v>0</v>
      </c>
      <c r="JD166" s="0" t="n">
        <f aca="false">IF(ISNUMBER(FIND(JD$1,$D166))=$AO$1,1,0)*VLOOKUP($Z$2,DALYs!$A$2:$MW$40,'Intervention list'!JD$195+1,0)</f>
        <v>0</v>
      </c>
      <c r="JE166" s="0" t="n">
        <f aca="false">IF(ISNUMBER(FIND(JE$1,$D166))=$AO$1,1,0)*VLOOKUP($Z$2,DALYs!$A$2:$MW$40,'Intervention list'!JE$195+1,0)</f>
        <v>0</v>
      </c>
      <c r="JF166" s="0" t="n">
        <f aca="false">IF(ISNUMBER(FIND(JF$1,$D166))=$AO$1,1,0)*VLOOKUP($Z$2,DALYs!$A$2:$MW$40,'Intervention list'!JF$195+1,0)</f>
        <v>0</v>
      </c>
      <c r="JG166" s="0" t="n">
        <f aca="false">IF(ISNUMBER(FIND(JG$1,$D166))=$AO$1,1,0)*VLOOKUP($Z$2,DALYs!$A$2:$MW$40,'Intervention list'!JG$195+1,0)</f>
        <v>0</v>
      </c>
      <c r="JH166" s="0" t="n">
        <f aca="false">IF(ISNUMBER(FIND(JH$1,$D166))=$AO$1,1,0)*VLOOKUP($Z$2,DALYs!$A$2:$MW$40,'Intervention list'!JH$195+1,0)</f>
        <v>0</v>
      </c>
      <c r="JI166" s="0" t="n">
        <f aca="false">IF(ISNUMBER(FIND(JI$1,$D166))=$AO$1,1,0)*VLOOKUP($Z$2,DALYs!$A$2:$MW$40,'Intervention list'!JI$195+1,0)</f>
        <v>0</v>
      </c>
      <c r="JJ166" s="0" t="n">
        <f aca="false">IF(ISNUMBER(FIND(JJ$1,$D166))=$AO$1,1,0)*VLOOKUP($Z$2,DALYs!$A$2:$MW$40,'Intervention list'!JJ$195+1,0)</f>
        <v>0</v>
      </c>
      <c r="JK166" s="0" t="n">
        <f aca="false">IF(ISNUMBER(FIND(JK$1,$D166))=$AO$1,1,0)*VLOOKUP($Z$2,DALYs!$A$2:$MW$40,'Intervention list'!JK$195+1,0)</f>
        <v>0</v>
      </c>
      <c r="JL166" s="0" t="n">
        <f aca="false">IF(ISNUMBER(FIND(JL$1,$D166))=$AO$1,1,0)*VLOOKUP($Z$2,DALYs!$A$2:$MW$40,'Intervention list'!JL$195+1,0)</f>
        <v>0</v>
      </c>
      <c r="JM166" s="0" t="n">
        <f aca="false">IF(ISNUMBER(FIND(JM$1,$D166))=$AO$1,1,0)*VLOOKUP($Z$2,DALYs!$A$2:$MW$40,'Intervention list'!JM$195+1,0)</f>
        <v>0</v>
      </c>
      <c r="JN166" s="0" t="n">
        <f aca="false">IF(ISNUMBER(FIND(JN$1,$D166))=$AO$1,1,0)*VLOOKUP($Z$2,DALYs!$A$2:$MW$40,'Intervention list'!JN$195+1,0)</f>
        <v>0</v>
      </c>
      <c r="JO166" s="0" t="n">
        <f aca="false">IF(ISNUMBER(FIND(JO$1,$D166))=$AO$1,1,0)*VLOOKUP($Z$2,DALYs!$A$2:$MW$40,'Intervention list'!JO$195+1,0)</f>
        <v>0</v>
      </c>
      <c r="JP166" s="0" t="n">
        <f aca="false">IF(ISNUMBER(FIND(JP$1,$D166))=$AO$1,1,0)*VLOOKUP($Z$2,DALYs!$A$2:$MW$40,'Intervention list'!JP$195+1,0)</f>
        <v>0</v>
      </c>
      <c r="JQ166" s="0" t="n">
        <f aca="false">IF(ISNUMBER(FIND(JQ$1,$D166))=$AO$1,1,0)*VLOOKUP($Z$2,DALYs!$A$2:$MW$40,'Intervention list'!JQ$195+1,0)</f>
        <v>0</v>
      </c>
      <c r="JR166" s="0" t="n">
        <f aca="false">IF(ISNUMBER(FIND(JR$1,$D166))=$AO$1,1,0)*VLOOKUP($Z$2,DALYs!$A$2:$MW$40,'Intervention list'!JR$195+1,0)</f>
        <v>0</v>
      </c>
      <c r="JS166" s="0" t="n">
        <f aca="false">IF(ISNUMBER(FIND(JS$1,$D166))=$AO$1,1,0)*VLOOKUP($Z$2,DALYs!$A$2:$MW$40,'Intervention list'!JS$195+1,0)</f>
        <v>0</v>
      </c>
      <c r="JT166" s="0" t="n">
        <f aca="false">IF(ISNUMBER(FIND(JT$1,$D166))=$AO$1,1,0)*VLOOKUP($Z$2,DALYs!$A$2:$MW$40,'Intervention list'!JT$195+1,0)</f>
        <v>0</v>
      </c>
      <c r="JU166" s="0" t="n">
        <f aca="false">IF(ISNUMBER(FIND(JU$1,$D166))=$AO$1,1,0)*VLOOKUP($Z$2,DALYs!$A$2:$MW$40,'Intervention list'!JU$195+1,0)</f>
        <v>0</v>
      </c>
      <c r="JV166" s="0" t="n">
        <f aca="false">IF(ISNUMBER(FIND(JV$1,$D166))=$AO$1,1,0)*VLOOKUP($Z$2,DALYs!$A$2:$MW$40,'Intervention list'!JV$195+1,0)</f>
        <v>0</v>
      </c>
      <c r="JW166" s="0" t="n">
        <f aca="false">IF(ISNUMBER(FIND(JW$1,$D166))=$AO$1,1,0)*VLOOKUP($Z$2,DALYs!$A$2:$MW$40,'Intervention list'!JW$195+1,0)</f>
        <v>0</v>
      </c>
      <c r="JX166" s="0" t="n">
        <f aca="false">IF(ISNUMBER(FIND(JX$1,$D166))=$AO$1,1,0)*VLOOKUP($Z$2,DALYs!$A$2:$MW$40,'Intervention list'!JX$195+1,0)</f>
        <v>0</v>
      </c>
      <c r="JY166" s="0" t="n">
        <f aca="false">IF(ISNUMBER(FIND(JY$1,$D166))=$AO$1,1,0)*VLOOKUP($Z$2,DALYs!$A$2:$MW$40,'Intervention list'!JY$195+1,0)</f>
        <v>0</v>
      </c>
      <c r="JZ166" s="0" t="n">
        <f aca="false">IF(ISNUMBER(FIND(JZ$1,$D166))=$AO$1,1,0)*VLOOKUP($Z$2,DALYs!$A$2:$MW$40,'Intervention list'!JZ$195+1,0)</f>
        <v>0</v>
      </c>
      <c r="KA166" s="0" t="n">
        <f aca="false">IF(ISNUMBER(FIND(KA$1,$D166))=$AO$1,1,0)*VLOOKUP($Z$2,DALYs!$A$2:$MW$40,'Intervention list'!KA$195+1,0)</f>
        <v>0</v>
      </c>
      <c r="KB166" s="0" t="n">
        <f aca="false">IF(ISNUMBER(FIND(KB$1,$D166))=$AO$1,1,0)*VLOOKUP($Z$2,DALYs!$A$2:$MW$40,'Intervention list'!KB$195+1,0)</f>
        <v>0</v>
      </c>
      <c r="KC166" s="0" t="n">
        <f aca="false">IF(ISNUMBER(FIND(KC$1,$D166))=$AO$1,1,0)*VLOOKUP($Z$2,DALYs!$A$2:$MW$40,'Intervention list'!KC$195+1,0)</f>
        <v>0</v>
      </c>
      <c r="KD166" s="0" t="n">
        <f aca="false">IF(ISNUMBER(FIND(KD$1,$D166))=$AO$1,1,0)*VLOOKUP($Z$2,DALYs!$A$2:$MW$40,'Intervention list'!KD$195+1,0)</f>
        <v>0</v>
      </c>
      <c r="KE166" s="0" t="n">
        <f aca="false">IF(ISNUMBER(FIND(KE$1,$D166))=$AO$1,1,0)*VLOOKUP($Z$2,DALYs!$A$2:$MW$40,'Intervention list'!KE$195+1,0)</f>
        <v>0</v>
      </c>
      <c r="KF166" s="0" t="n">
        <f aca="false">IF(ISNUMBER(FIND(KF$1,$D166))=$AO$1,1,0)*VLOOKUP($Z$2,DALYs!$A$2:$MW$40,'Intervention list'!KF$195+1,0)</f>
        <v>0</v>
      </c>
      <c r="KG166" s="0" t="n">
        <f aca="false">IF(ISNUMBER(FIND(KG$1,$D166))=$AO$1,1,0)*VLOOKUP($Z$2,DALYs!$A$2:$MW$40,'Intervention list'!KG$195+1,0)</f>
        <v>0</v>
      </c>
      <c r="KH166" s="0" t="n">
        <f aca="false">IF(ISNUMBER(FIND(KH$1,$D166))=$AO$1,1,0)*VLOOKUP($Z$2,DALYs!$A$2:$MW$40,'Intervention list'!KH$195+1,0)</f>
        <v>0</v>
      </c>
      <c r="KI166" s="0" t="n">
        <f aca="false">IF(ISNUMBER(FIND(KI$1,$D166))=$AO$1,1,0)*VLOOKUP($Z$2,DALYs!$A$2:$MW$40,'Intervention list'!KI$195+1,0)</f>
        <v>0</v>
      </c>
      <c r="KJ166" s="0" t="n">
        <f aca="false">IF(ISNUMBER(FIND(KJ$1,$D166))=$AO$1,1,0)*VLOOKUP($Z$2,DALYs!$A$2:$MW$40,'Intervention list'!KJ$195+1,0)</f>
        <v>0</v>
      </c>
      <c r="KK166" s="0" t="n">
        <f aca="false">IF(ISNUMBER(FIND(KK$1,$D166))=$AO$1,1,0)*VLOOKUP($Z$2,DALYs!$A$2:$MW$40,'Intervention list'!KK$195+1,0)</f>
        <v>0</v>
      </c>
      <c r="KL166" s="0" t="n">
        <f aca="false">IF(ISNUMBER(FIND(KL$1,$D166))=$AO$1,1,0)*VLOOKUP($Z$2,DALYs!$A$2:$MW$40,'Intervention list'!KL$195+1,0)</f>
        <v>0</v>
      </c>
      <c r="KM166" s="0" t="n">
        <f aca="false">IF(ISNUMBER(FIND(KM$1,$D166))=$AO$1,1,0)*VLOOKUP($Z$2,DALYs!$A$2:$MW$40,'Intervention list'!KM$195+1,0)</f>
        <v>0</v>
      </c>
      <c r="KN166" s="0" t="n">
        <f aca="false">IF(ISNUMBER(FIND(KN$1,$D166))=$AO$1,1,0)*VLOOKUP($Z$2,DALYs!$A$2:$MW$40,'Intervention list'!KN$195+1,0)</f>
        <v>0</v>
      </c>
      <c r="KO166" s="0" t="n">
        <f aca="false">IF(ISNUMBER(FIND(KO$1,$D166))=$AO$1,1,0)*VLOOKUP($Z$2,DALYs!$A$2:$MW$40,'Intervention list'!KO$195+1,0)</f>
        <v>0</v>
      </c>
      <c r="KP166" s="0" t="n">
        <f aca="false">IF(ISNUMBER(FIND(KP$1,$D166))=$AO$1,1,0)*VLOOKUP($Z$2,DALYs!$A$2:$MW$40,'Intervention list'!KP$195+1,0)</f>
        <v>0</v>
      </c>
      <c r="KQ166" s="0" t="n">
        <f aca="false">IF(ISNUMBER(FIND(KQ$1,$D166))=$AO$1,1,0)*VLOOKUP($Z$2,DALYs!$A$2:$MW$40,'Intervention list'!KQ$195+1,0)</f>
        <v>0</v>
      </c>
      <c r="KR166" s="0" t="n">
        <f aca="false">IF(ISNUMBER(FIND(KR$1,$D166))=$AO$1,1,0)*VLOOKUP($Z$2,DALYs!$A$2:$MW$40,'Intervention list'!KR$195+1,0)</f>
        <v>0</v>
      </c>
      <c r="KS166" s="0" t="n">
        <f aca="false">IF(ISNUMBER(FIND(KS$1,$D166))=$AO$1,1,0)*VLOOKUP($Z$2,DALYs!$A$2:$MW$40,'Intervention list'!KS$195+1,0)</f>
        <v>0</v>
      </c>
      <c r="KT166" s="0" t="n">
        <f aca="false">IF(ISNUMBER(FIND(KT$1,$D166))=$AO$1,1,0)*VLOOKUP($Z$2,DALYs!$A$2:$MW$40,'Intervention list'!KT$195+1,0)</f>
        <v>0</v>
      </c>
      <c r="KU166" s="0" t="n">
        <f aca="false">IF(ISNUMBER(FIND(KU$1,$D166))=$AO$1,1,0)*VLOOKUP($Z$2,DALYs!$A$2:$MW$40,'Intervention list'!KU$195+1,0)</f>
        <v>0</v>
      </c>
      <c r="KV166" s="0" t="n">
        <f aca="false">IF(ISNUMBER(FIND(KV$1,$D166))=$AO$1,1,0)*VLOOKUP($Z$2,DALYs!$A$2:$MW$40,'Intervention list'!KV$195+1,0)</f>
        <v>0</v>
      </c>
      <c r="KW166" s="0" t="n">
        <f aca="false">IF(ISNUMBER(FIND(KW$1,$D166))=$AO$1,1,0)*VLOOKUP($Z$2,DALYs!$A$2:$MW$40,'Intervention list'!KW$195+1,0)</f>
        <v>0</v>
      </c>
      <c r="KX166" s="0" t="n">
        <f aca="false">IF(ISNUMBER(FIND(KX$1,$D166))=$AO$1,1,0)*VLOOKUP($Z$2,DALYs!$A$2:$MW$40,'Intervention list'!KX$195+1,0)</f>
        <v>0</v>
      </c>
      <c r="KY166" s="0" t="n">
        <f aca="false">IF(ISNUMBER(FIND(KY$1,$D166))=$AO$1,1,0)*VLOOKUP($Z$2,DALYs!$A$2:$MW$40,'Intervention list'!KY$195+1,0)</f>
        <v>0</v>
      </c>
      <c r="KZ166" s="0" t="n">
        <f aca="false">IF(ISNUMBER(FIND(KZ$1,$D166))=$AO$1,1,0)*VLOOKUP($Z$2,DALYs!$A$2:$MW$40,'Intervention list'!KZ$195+1,0)</f>
        <v>0</v>
      </c>
      <c r="LA166" s="0" t="n">
        <f aca="false">IF(ISNUMBER(FIND(LA$1,$D166))=$AO$1,1,0)*VLOOKUP($Z$2,DALYs!$A$2:$MW$40,'Intervention list'!LA$195+1,0)</f>
        <v>0</v>
      </c>
      <c r="LB166" s="0" t="n">
        <f aca="false">IF(ISNUMBER(FIND(LB$1,$D166))=$AO$1,1,0)*VLOOKUP($Z$2,DALYs!$A$2:$MW$40,'Intervention list'!LB$195+1,0)</f>
        <v>0</v>
      </c>
      <c r="LC166" s="0" t="n">
        <f aca="false">IF(ISNUMBER(FIND(LC$1,$D166))=$AO$1,1,0)*VLOOKUP($Z$2,DALYs!$A$2:$MW$40,'Intervention list'!LC$195+1,0)</f>
        <v>0</v>
      </c>
      <c r="LD166" s="0" t="n">
        <f aca="false">IF(ISNUMBER(FIND(LD$1,$D166))=$AO$1,1,0)*VLOOKUP($Z$2,DALYs!$A$2:$MW$40,'Intervention list'!LD$195+1,0)</f>
        <v>0</v>
      </c>
      <c r="LE166" s="0" t="n">
        <f aca="false">IF(ISNUMBER(FIND(LE$1,$D166))=$AO$1,1,0)*VLOOKUP($Z$2,DALYs!$A$2:$MW$40,'Intervention list'!LE$195+1,0)</f>
        <v>0</v>
      </c>
      <c r="LF166" s="0" t="n">
        <f aca="false">IF(ISNUMBER(FIND(LF$1,$D166))=$AO$1,1,0)*VLOOKUP($Z$2,DALYs!$A$2:$MW$40,'Intervention list'!LF$195+1,0)</f>
        <v>0</v>
      </c>
      <c r="LG166" s="0" t="n">
        <f aca="false">IF(ISNUMBER(FIND(LG$1,$D166))=$AO$1,1,0)*VLOOKUP($Z$2,DALYs!$A$2:$MW$40,'Intervention list'!LG$195+1,0)</f>
        <v>0</v>
      </c>
      <c r="LH166" s="0" t="n">
        <f aca="false">IF(ISNUMBER(FIND(LH$1,$D166))=$AO$1,1,0)*VLOOKUP($Z$2,DALYs!$A$2:$MW$40,'Intervention list'!LH$195+1,0)</f>
        <v>0</v>
      </c>
      <c r="LI166" s="0" t="n">
        <f aca="false">IF(ISNUMBER(FIND(LI$1,$D166))=$AO$1,1,0)*VLOOKUP($Z$2,DALYs!$A$2:$MW$40,'Intervention list'!LI$195+1,0)</f>
        <v>0</v>
      </c>
      <c r="LJ166" s="0" t="n">
        <f aca="false">IF(ISNUMBER(FIND(LJ$1,$D166))=$AO$1,1,0)*VLOOKUP($Z$2,DALYs!$A$2:$MW$40,'Intervention list'!LJ$195+1,0)</f>
        <v>0</v>
      </c>
      <c r="LK166" s="0" t="n">
        <f aca="false">IF(ISNUMBER(FIND(LK$1,$D166))=$AO$1,1,0)*VLOOKUP($Z$2,DALYs!$A$2:$MW$40,'Intervention list'!LK$195+1,0)</f>
        <v>0</v>
      </c>
      <c r="LL166" s="0" t="n">
        <f aca="false">IF(ISNUMBER(FIND(LL$1,$D166))=$AO$1,1,0)*VLOOKUP($Z$2,DALYs!$A$2:$MW$40,'Intervention list'!LL$195+1,0)</f>
        <v>0</v>
      </c>
      <c r="LM166" s="0" t="n">
        <f aca="false">IF(ISNUMBER(FIND(LM$1,$D166))=$AO$1,1,0)*VLOOKUP($Z$2,DALYs!$A$2:$MW$40,'Intervention list'!LM$195+1,0)</f>
        <v>0</v>
      </c>
      <c r="LN166" s="0" t="n">
        <f aca="false">IF(ISNUMBER(FIND(LN$1,$D166))=$AO$1,1,0)*VLOOKUP($Z$2,DALYs!$A$2:$MW$40,'Intervention list'!LN$195+1,0)</f>
        <v>0</v>
      </c>
      <c r="LO166" s="0" t="n">
        <f aca="false">IF(ISNUMBER(FIND(LO$1,$D166))=$AO$1,1,0)*VLOOKUP($Z$2,DALYs!$A$2:$MW$40,'Intervention list'!LO$195+1,0)</f>
        <v>0</v>
      </c>
      <c r="LP166" s="0" t="n">
        <f aca="false">IF(ISNUMBER(FIND(LP$1,$D166))=$AO$1,1,0)*VLOOKUP($Z$2,DALYs!$A$2:$MW$40,'Intervention list'!LP$195+1,0)</f>
        <v>0</v>
      </c>
      <c r="LQ166" s="0" t="n">
        <f aca="false">IF(ISNUMBER(FIND(LQ$1,$D166))=$AO$1,1,0)*VLOOKUP($Z$2,DALYs!$A$2:$MW$40,'Intervention list'!LQ$195+1,0)</f>
        <v>0</v>
      </c>
      <c r="LR166" s="0" t="n">
        <f aca="false">IF(ISNUMBER(FIND(LR$1,$D166))=$AO$1,1,0)*VLOOKUP($Z$2,DALYs!$A$2:$MW$40,'Intervention list'!LR$195+1,0)</f>
        <v>0</v>
      </c>
      <c r="LS166" s="0" t="n">
        <f aca="false">IF(ISNUMBER(FIND(LS$1,$D166))=$AO$1,1,0)*VLOOKUP($Z$2,DALYs!$A$2:$MW$40,'Intervention list'!LS$195+1,0)</f>
        <v>0</v>
      </c>
      <c r="LT166" s="0" t="n">
        <f aca="false">IF(ISNUMBER(FIND(LT$1,$D166))=$AO$1,1,0)*VLOOKUP($Z$2,DALYs!$A$2:$MW$40,'Intervention list'!LT$195+1,0)</f>
        <v>0</v>
      </c>
      <c r="LU166" s="0" t="n">
        <f aca="false">IF(ISNUMBER(FIND(LU$1,$D166))=$AO$1,1,0)*VLOOKUP($Z$2,DALYs!$A$2:$MW$40,'Intervention list'!LU$195+1,0)</f>
        <v>0</v>
      </c>
      <c r="LV166" s="0" t="n">
        <f aca="false">IF(ISNUMBER(FIND(LV$1,$D166))=$AO$1,1,0)*VLOOKUP($Z$2,DALYs!$A$2:$MW$40,'Intervention list'!LV$195+1,0)</f>
        <v>0</v>
      </c>
      <c r="LW166" s="0" t="n">
        <f aca="false">IF(ISNUMBER(FIND(LW$1,$D166))=$AO$1,1,0)*VLOOKUP($Z$2,DALYs!$A$2:$MW$40,'Intervention list'!LW$195+1,0)</f>
        <v>0</v>
      </c>
      <c r="LX166" s="0" t="n">
        <f aca="false">IF(ISNUMBER(FIND(LX$1,$D166))=$AO$1,1,0)*VLOOKUP($Z$2,DALYs!$A$2:$MW$40,'Intervention list'!LX$195+1,0)</f>
        <v>0</v>
      </c>
      <c r="LY166" s="0" t="n">
        <f aca="false">IF(ISNUMBER(FIND(LY$1,$D166))=$AO$1,1,0)*VLOOKUP($Z$2,DALYs!$A$2:$MW$40,'Intervention list'!LY$195+1,0)</f>
        <v>0</v>
      </c>
      <c r="LZ166" s="0" t="n">
        <f aca="false">IF(ISNUMBER(FIND(LZ$1,$D166))=$AO$1,1,0)*VLOOKUP($Z$2,DALYs!$A$2:$MW$40,'Intervention list'!LZ$195+1,0)</f>
        <v>0</v>
      </c>
      <c r="MA166" s="0" t="n">
        <f aca="false">IF(ISNUMBER(FIND(MA$1,$D166))=$AO$1,1,0)*VLOOKUP($Z$2,DALYs!$A$2:$MW$40,'Intervention list'!MA$195+1,0)</f>
        <v>0</v>
      </c>
      <c r="MB166" s="0" t="n">
        <f aca="false">IF(ISNUMBER(FIND(MB$1,$D166))=$AO$1,1,0)*VLOOKUP($Z$2,DALYs!$A$2:$MW$40,'Intervention list'!MB$195+1,0)</f>
        <v>0</v>
      </c>
      <c r="MC166" s="0" t="n">
        <f aca="false">IF(ISNUMBER(FIND(MC$1,$D166))=$AO$1,1,0)*VLOOKUP($Z$2,DALYs!$A$2:$MW$40,'Intervention list'!MC$195+1,0)</f>
        <v>0</v>
      </c>
      <c r="MD166" s="0" t="n">
        <f aca="false">IF(ISNUMBER(FIND(MD$1,$D166))=$AO$1,1,0)*VLOOKUP($Z$2,DALYs!$A$2:$MW$40,'Intervention list'!MD$195+1,0)</f>
        <v>0</v>
      </c>
      <c r="ME166" s="0" t="n">
        <f aca="false">IF(ISNUMBER(FIND(ME$1,$D166))=$AO$1,1,0)*VLOOKUP($Z$2,DALYs!$A$2:$MW$40,'Intervention list'!ME$195+1,0)</f>
        <v>0</v>
      </c>
      <c r="MF166" s="0" t="n">
        <f aca="false">IF(ISNUMBER(FIND(MF$1,$D166))=$AO$1,1,0)*VLOOKUP($Z$2,DALYs!$A$2:$MW$40,'Intervention list'!MF$195+1,0)</f>
        <v>0</v>
      </c>
      <c r="MG166" s="0" t="n">
        <f aca="false">IF(ISNUMBER(FIND(MG$1,$D166))=$AO$1,1,0)*VLOOKUP($Z$2,DALYs!$A$2:$MW$40,'Intervention list'!MG$195+1,0)</f>
        <v>0</v>
      </c>
      <c r="MH166" s="0" t="n">
        <f aca="false">IF(ISNUMBER(FIND(MH$1,$D166))=$AO$1,1,0)*VLOOKUP($Z$2,DALYs!$A$2:$MW$40,'Intervention list'!MH$195+1,0)</f>
        <v>0</v>
      </c>
      <c r="MI166" s="0" t="n">
        <f aca="false">IF(ISNUMBER(FIND(MI$1,$D166))=$AO$1,1,0)*VLOOKUP($Z$2,DALYs!$A$2:$MW$40,'Intervention list'!MI$195+1,0)</f>
        <v>0</v>
      </c>
      <c r="MJ166" s="0" t="n">
        <f aca="false">IF(ISNUMBER(FIND(MJ$1,$D166))=$AO$1,1,0)*VLOOKUP($Z$2,DALYs!$A$2:$MW$40,'Intervention list'!MJ$195+1,0)</f>
        <v>0</v>
      </c>
      <c r="MK166" s="0" t="n">
        <f aca="false">IF(ISNUMBER(FIND(MK$1,$D166))=$AO$1,1,0)*VLOOKUP($Z$2,DALYs!$A$2:$MW$40,'Intervention list'!MK$195+1,0)</f>
        <v>0</v>
      </c>
      <c r="ML166" s="0" t="n">
        <f aca="false">IF(ISNUMBER(FIND(ML$1,$D166))=$AO$1,1,0)*VLOOKUP($Z$2,DALYs!$A$2:$MW$40,'Intervention list'!ML$195+1,0)</f>
        <v>0</v>
      </c>
      <c r="MM166" s="0" t="n">
        <f aca="false">IF(ISNUMBER(FIND(MM$1,$D166))=$AO$1,1,0)*VLOOKUP($Z$2,DALYs!$A$2:$MW$40,'Intervention list'!MM$195+1,0)</f>
        <v>0</v>
      </c>
      <c r="MN166" s="0" t="n">
        <f aca="false">IF(ISNUMBER(FIND(MN$1,$D166))=$AO$1,1,0)*VLOOKUP($Z$2,DALYs!$A$2:$MW$40,'Intervention list'!MN$195+1,0)</f>
        <v>0</v>
      </c>
      <c r="MO166" s="0" t="n">
        <f aca="false">IF(ISNUMBER(FIND(MO$1,$D166))=$AO$1,1,0)*VLOOKUP($Z$2,DALYs!$A$2:$MW$40,'Intervention list'!MO$195+1,0)</f>
        <v>0</v>
      </c>
      <c r="MP166" s="0" t="n">
        <f aca="false">IF(ISNUMBER(FIND(MP$1,$D166))=$AO$1,1,0)*VLOOKUP($Z$2,DALYs!$A$2:$MW$40,'Intervention list'!MP$195+1,0)</f>
        <v>0</v>
      </c>
      <c r="MQ166" s="0" t="n">
        <f aca="false">IF(ISNUMBER(FIND(MQ$1,$D166))=$AO$1,1,0)*VLOOKUP($Z$2,DALYs!$A$2:$MW$40,'Intervention list'!MQ$195+1,0)</f>
        <v>0</v>
      </c>
      <c r="MR166" s="0" t="n">
        <f aca="false">IF(ISNUMBER(FIND(MR$1,$D166))=$AO$1,1,0)*VLOOKUP($Z$2,DALYs!$A$2:$MW$40,'Intervention list'!MR$195+1,0)</f>
        <v>0</v>
      </c>
      <c r="MS166" s="0" t="n">
        <f aca="false">IF(ISNUMBER(FIND(MS$1,$D166))=$AO$1,1,0)*VLOOKUP($Z$2,DALYs!$A$2:$MW$40,'Intervention list'!MS$195+1,0)</f>
        <v>0</v>
      </c>
      <c r="MT166" s="0" t="n">
        <f aca="false">IF(ISNUMBER(FIND(MT$1,$D166))=$AO$1,1,0)*VLOOKUP($Z$2,DALYs!$A$2:$MW$40,'Intervention list'!MT$195+1,0)</f>
        <v>0</v>
      </c>
      <c r="MU166" s="0" t="n">
        <f aca="false">IF(ISNUMBER(FIND(MU$1,$D166))=$AO$1,1,0)*VLOOKUP($Z$2,DALYs!$A$2:$MW$40,'Intervention list'!MU$195+1,0)</f>
        <v>0</v>
      </c>
      <c r="MV166" s="0" t="n">
        <f aca="false">IF(ISNUMBER(FIND(MV$1,$D166))=$AO$1,1,0)*VLOOKUP($Z$2,DALYs!$A$2:$MW$40,'Intervention list'!MV$195+1,0)</f>
        <v>0</v>
      </c>
      <c r="MW166" s="0" t="n">
        <f aca="false">IF(ISNUMBER(FIND(MW$1,$D166))=$AO$1,1,0)*VLOOKUP($Z$2,DALYs!$A$2:$MW$40,'Intervention list'!MW$195+1,0)</f>
        <v>0</v>
      </c>
      <c r="MX166" s="0" t="n">
        <f aca="false">IF(ISNUMBER(FIND(MX$1,$D166))=$AO$1,1,0)*VLOOKUP($Z$2,DALYs!$A$2:$MW$40,'Intervention list'!MX$195+1,0)</f>
        <v>0</v>
      </c>
      <c r="MY166" s="0" t="n">
        <f aca="false">IF(ISNUMBER(FIND(MY$1,$D166))=$AO$1,1,0)*VLOOKUP($Z$2,DALYs!$A$2:$MW$40,'Intervention list'!MY$195+1,0)</f>
        <v>0</v>
      </c>
      <c r="MZ166" s="0" t="n">
        <f aca="false">IF(ISNUMBER(FIND(MZ$1,$D166))=$AO$1,1,0)*VLOOKUP($Z$2,DALYs!$A$2:$MW$40,'Intervention list'!MZ$195+1,0)</f>
        <v>0</v>
      </c>
      <c r="NA166" s="0" t="n">
        <f aca="false">IF(ISNUMBER(FIND(NA$1,$D166))=$AO$1,1,0)*VLOOKUP($Z$2,DALYs!$A$2:$MW$40,'Intervention list'!NA$195+1,0)</f>
        <v>0</v>
      </c>
      <c r="NB166" s="0" t="n">
        <f aca="false">IF(ISNUMBER(FIND(NB$1,$D166))=$AO$1,1,0)*VLOOKUP($Z$2,DALYs!$A$2:$MW$40,'Intervention list'!NB$195+1,0)</f>
        <v>0</v>
      </c>
      <c r="NC166" s="0" t="n">
        <f aca="false">IF(ISNUMBER(FIND(NC$1,$D166))=$AO$1,1,0)*VLOOKUP($Z$2,DALYs!$A$2:$MW$40,'Intervention list'!NC$195+1,0)</f>
        <v>0</v>
      </c>
      <c r="ND166" s="0" t="n">
        <f aca="false">IF(ISNUMBER(FIND(ND$1,$D166))=$AO$1,1,0)*VLOOKUP($Z$2,DALYs!$A$2:$MW$40,'Intervention list'!ND$195+1,0)</f>
        <v>0</v>
      </c>
      <c r="NE166" s="0" t="n">
        <f aca="false">IF(ISNUMBER(FIND(NE$1,$D166))=$AO$1,1,0)*VLOOKUP($Z$2,DALYs!$A$2:$MW$40,'Intervention list'!NE$195+1,0)</f>
        <v>0</v>
      </c>
      <c r="NF166" s="0" t="n">
        <f aca="false">IF(ISNUMBER(FIND(NF$1,$D166))=$AO$1,1,0)*VLOOKUP($Z$2,DALYs!$A$2:$MW$40,'Intervention list'!NF$195+1,0)</f>
        <v>0</v>
      </c>
      <c r="NG166" s="0" t="n">
        <f aca="false">IF(ISNUMBER(FIND(NG$1,$D166))=$AO$1,1,0)*VLOOKUP($Z$2,DALYs!$A$2:$MW$40,'Intervention list'!NG$195+1,0)</f>
        <v>0</v>
      </c>
      <c r="NH166" s="0" t="n">
        <f aca="false">IF(ISNUMBER(FIND(NH$1,$D166))=$AO$1,1,0)*VLOOKUP($Z$2,DALYs!$A$2:$MW$40,'Intervention list'!NH$195+1,0)</f>
        <v>0</v>
      </c>
      <c r="NI166" s="0" t="n">
        <f aca="false">IF(ISNUMBER(FIND(NI$1,$D166))=$AO$1,1,0)*VLOOKUP($Z$2,DALYs!$A$2:$MW$40,'Intervention list'!NI$195+1,0)</f>
        <v>0</v>
      </c>
      <c r="NJ166" s="0" t="n">
        <f aca="false">IF(ISNUMBER(FIND(NJ$1,$D166))=$AO$1,1,0)*VLOOKUP($Z$2,DALYs!$A$2:$MW$40,'Intervention list'!NJ$195+1,0)</f>
        <v>0</v>
      </c>
      <c r="NK166" s="0" t="n">
        <f aca="false">IF(ISNUMBER(FIND(NK$1,$D166))=$AO$1,1,0)*VLOOKUP($Z$2,DALYs!$A$2:$MW$40,'Intervention list'!NK$195+1,0)</f>
        <v>0</v>
      </c>
      <c r="NL166" s="0" t="n">
        <f aca="false">IF(ISNUMBER(FIND(NL$1,$D166))=$AO$1,1,0)*VLOOKUP($Z$2,DALYs!$A$2:$MW$40,'Intervention list'!NL$195+1,0)</f>
        <v>0</v>
      </c>
      <c r="NM166" s="0" t="n">
        <f aca="false">IF(ISNUMBER(FIND(NM$1,$D166))=$AO$1,1,0)*VLOOKUP($Z$2,DALYs!$A$2:$MW$40,'Intervention list'!NM$195+1,0)</f>
        <v>0</v>
      </c>
      <c r="NN166" s="0" t="n">
        <f aca="false">IF(ISNUMBER(FIND(NN$1,$D166))=$AO$1,1,0)*VLOOKUP($Z$2,DALYs!$A$2:$MW$40,'Intervention list'!NN$195+1,0)</f>
        <v>0</v>
      </c>
      <c r="NO166" s="0" t="n">
        <f aca="false">IF(ISNUMBER(FIND(NO$1,$D166))=$AO$1,1,0)*VLOOKUP($Z$2,DALYs!$A$2:$MW$40,'Intervention list'!NO$195+1,0)</f>
        <v>0</v>
      </c>
      <c r="NP166" s="0" t="n">
        <f aca="false">IF(ISNUMBER(FIND(NP$1,$D166))=$AO$1,1,0)*VLOOKUP($Z$2,DALYs!$A$2:$MW$40,'Intervention list'!NP$195+1,0)</f>
        <v>0</v>
      </c>
      <c r="NQ166" s="0" t="n">
        <f aca="false">IF(ISNUMBER(FIND(NQ$1,$D166))=$AO$1,1,0)*VLOOKUP($Z$2,DALYs!$A$2:$MW$40,'Intervention list'!NQ$195+1,0)</f>
        <v>0</v>
      </c>
      <c r="NR166" s="0" t="n">
        <f aca="false">IF(ISNUMBER(FIND(NR$1,$D166))=$AO$1,1,0)*VLOOKUP($Z$2,DALYs!$A$2:$MW$40,'Intervention list'!NR$195+1,0)</f>
        <v>0</v>
      </c>
      <c r="NS166" s="0" t="n">
        <f aca="false">IF(ISNUMBER(FIND(NS$1,$D166))=$AO$1,1,0)*VLOOKUP($Z$2,DALYs!$A$2:$MW$40,'Intervention list'!NS$195+1,0)</f>
        <v>0</v>
      </c>
      <c r="NT166" s="0" t="n">
        <f aca="false">IF(ISNUMBER(FIND(NT$1,$D166))=$AO$1,1,0)*VLOOKUP($Z$2,DALYs!$A$2:$MW$40,'Intervention list'!NT$195+1,0)</f>
        <v>0</v>
      </c>
      <c r="NU166" s="0" t="n">
        <f aca="false">IF(ISNUMBER(FIND(NU$1,$D166))=$AO$1,1,0)*VLOOKUP($Z$2,DALYs!$A$2:$MW$40,'Intervention list'!NU$195+1,0)</f>
        <v>0</v>
      </c>
      <c r="NV166" s="0" t="n">
        <f aca="false">IF(ISNUMBER(FIND(NV$1,$D166))=$AO$1,1,0)*VLOOKUP($Z$2,DALYs!$A$2:$MW$40,'Intervention list'!NV$195+1,0)</f>
        <v>0</v>
      </c>
      <c r="NW166" s="0" t="n">
        <f aca="false">IF(ISNUMBER(FIND(NW$1,$D166))=$AO$1,1,0)*VLOOKUP($Z$2,DALYs!$A$2:$MW$40,'Intervention list'!NW$195+1,0)</f>
        <v>0</v>
      </c>
      <c r="NX166" s="0" t="n">
        <f aca="false">IF(ISNUMBER(FIND(NX$1,$D166))=$AO$1,1,0)*VLOOKUP($Z$2,DALYs!$A$2:$MW$40,'Intervention list'!NX$195+1,0)</f>
        <v>0</v>
      </c>
      <c r="NY166" s="0" t="n">
        <f aca="false">IF(ISNUMBER(FIND(NY$1,$D166))=$AO$1,1,0)*VLOOKUP($Z$2,DALYs!$A$2:$MW$40,'Intervention list'!NY$195+1,0)</f>
        <v>0</v>
      </c>
      <c r="NZ166" s="0" t="n">
        <f aca="false">IF(ISNUMBER(FIND(NZ$1,$D166))=$AO$1,1,0)*VLOOKUP($Z$2,DALYs!$A$2:$MW$40,'Intervention list'!NZ$195+1,0)</f>
        <v>0</v>
      </c>
      <c r="OA166" s="0" t="n">
        <f aca="false">IF(ISNUMBER(FIND(OA$1,$D166))=$AO$1,1,0)*VLOOKUP($Z$2,DALYs!$A$2:$MW$40,'Intervention list'!OA$195+1,0)</f>
        <v>356060.831410892</v>
      </c>
      <c r="OB166" s="0" t="n">
        <f aca="false">IF(ISNUMBER(FIND(OB$1,$D166))=$AO$1,1,0)*VLOOKUP($Z$2,DALYs!$A$2:$MW$40,'Intervention list'!OB$195+1,0)</f>
        <v>0</v>
      </c>
      <c r="OC166" s="0" t="n">
        <f aca="false">IF(ISNUMBER(FIND(OC$1,$D166))=$AO$1,1,0)*VLOOKUP($Z$2,DALYs!$A$2:$MW$40,'Intervention list'!OC$195+1,0)</f>
        <v>0</v>
      </c>
      <c r="OD166" s="0" t="n">
        <f aca="false">IF(ISNUMBER(FIND(OD$1,$D166))=$AO$1,1,0)*VLOOKUP($Z$2,DALYs!$A$2:$MW$40,'Intervention list'!OD$195+1,0)</f>
        <v>0</v>
      </c>
      <c r="OE166" s="0" t="n">
        <f aca="false">IF(ISNUMBER(FIND(OE$1,$D166))=$AO$1,1,0)*VLOOKUP($Z$2,DALYs!$A$2:$MW$40,'Intervention list'!OE$195+1,0)</f>
        <v>0</v>
      </c>
      <c r="OF166" s="0" t="n">
        <f aca="false">IF(ISNUMBER(FIND(OF$1,$D166))=$AO$1,1,0)*VLOOKUP($Z$2,DALYs!$A$2:$MW$40,'Intervention list'!OF$195+1,0)</f>
        <v>0</v>
      </c>
      <c r="OG166" s="0" t="n">
        <f aca="false">IF(ISNUMBER(FIND(OG$1,$D166))=$AO$1,1,0)*VLOOKUP($Z$2,DALYs!$A$2:$MW$40,'Intervention list'!OG$195+1,0)</f>
        <v>0</v>
      </c>
      <c r="OH166" s="0" t="n">
        <f aca="false">IF(ISNUMBER(FIND(OH$1,$D166))=$AO$1,1,0)*VLOOKUP($Z$2,DALYs!$A$2:$MW$40,'Intervention list'!OH$195+1,0)</f>
        <v>0</v>
      </c>
      <c r="OI166" s="0" t="n">
        <f aca="false">IF(ISNUMBER(FIND(OI$1,$D166))=$AO$1,1,0)*VLOOKUP($Z$2,DALYs!$A$2:$MW$40,'Intervention list'!OI$195+1,0)</f>
        <v>0</v>
      </c>
      <c r="OJ166" s="0" t="n">
        <f aca="false">IF(ISNUMBER(FIND(OJ$1,$D166))=$AO$1,1,0)*VLOOKUP($Z$2,DALYs!$A$2:$MW$40,'Intervention list'!OJ$195+1,0)</f>
        <v>0</v>
      </c>
      <c r="OK166" s="0" t="n">
        <f aca="false">IF(ISNUMBER(FIND(OK$1,$D166))=$AO$1,1,0)*VLOOKUP($Z$2,DALYs!$A$2:$MW$40,'Intervention list'!OK$195+1,0)</f>
        <v>0</v>
      </c>
      <c r="OL166" s="0" t="n">
        <f aca="false">IF(ISNUMBER(FIND(OL$1,$D166))=$AO$1,1,0)*VLOOKUP($Z$2,DALYs!$A$2:$MW$40,'Intervention list'!OL$195+1,0)</f>
        <v>0</v>
      </c>
      <c r="OM166" s="0" t="n">
        <f aca="false">IF(ISNUMBER(FIND(OM$1,$D166))=$AO$1,1,0)*VLOOKUP($Z$2,DALYs!$A$2:$MW$40,'Intervention list'!OM$195+1,0)</f>
        <v>0</v>
      </c>
      <c r="ON166" s="0" t="n">
        <f aca="false">IF(ISNUMBER(FIND(ON$1,$D166))=$AO$1,1,0)*VLOOKUP($Z$2,DALYs!$A$2:$MW$40,'Intervention list'!ON$195+1,0)</f>
        <v>0</v>
      </c>
      <c r="OO166" s="0" t="n">
        <f aca="false">IF(ISNUMBER(FIND(OO$1,$D166))=$AO$1,1,0)*VLOOKUP($Z$2,DALYs!$A$2:$MW$40,'Intervention list'!OO$195+1,0)</f>
        <v>0</v>
      </c>
      <c r="OP166" s="0" t="n">
        <f aca="false">IF(ISNUMBER(FIND(OP$1,$D166))=$AO$1,1,0)*VLOOKUP($Z$2,DALYs!$A$2:$MW$40,'Intervention list'!OP$195+1,0)</f>
        <v>0</v>
      </c>
      <c r="OQ166" s="0" t="n">
        <f aca="false">IF(ISNUMBER(FIND(OQ$1,$D166))=$AO$1,1,0)*VLOOKUP($Z$2,DALYs!$A$2:$MW$40,'Intervention list'!OQ$195+1,0)</f>
        <v>0</v>
      </c>
      <c r="OR166" s="0" t="n">
        <f aca="false">IF(ISNUMBER(FIND(OR$1,$D166))=$AO$1,1,0)*VLOOKUP($Z$2,DALYs!$A$2:$MW$40,'Intervention list'!OR$195+1,0)</f>
        <v>0</v>
      </c>
      <c r="OS166" s="0" t="n">
        <f aca="false">IF(ISNUMBER(FIND(OS$1,$D166))=$AO$1,1,0)*VLOOKUP($Z$2,DALYs!$A$2:$MW$40,'Intervention list'!OS$195+1,0)</f>
        <v>0</v>
      </c>
      <c r="OT166" s="0" t="n">
        <f aca="false">IF(ISNUMBER(FIND(OT$1,$D166))=$AO$1,1,0)*VLOOKUP($Z$2,DALYs!$A$2:$MW$40,'Intervention list'!OT$195+1,0)</f>
        <v>0</v>
      </c>
      <c r="OU166" s="0" t="n">
        <f aca="false">IF(ISNUMBER(FIND(OU$1,$D166))=$AO$1,1,0)*VLOOKUP($Z$2,DALYs!$A$2:$MW$40,'Intervention list'!OU$195+1,0)</f>
        <v>0</v>
      </c>
      <c r="OV166" s="0" t="n">
        <f aca="false">IF(ISNUMBER(FIND(OV$1,$D166))=$AO$1,1,0)*VLOOKUP($Z$2,DALYs!$A$2:$MW$40,'Intervention list'!OV$195+1,0)</f>
        <v>0</v>
      </c>
      <c r="OW166" s="0" t="n">
        <f aca="false">IF(ISNUMBER(FIND(OW$1,$D166))=$AO$1,1,0)*VLOOKUP($Z$2,DALYs!$A$2:$MW$40,'Intervention list'!OW$195+1,0)</f>
        <v>0</v>
      </c>
      <c r="OX166" s="0" t="n">
        <f aca="false">IF(ISNUMBER(FIND(OX$1,$D166))=$AO$1,1,0)*VLOOKUP($Z$2,DALYs!$A$2:$MW$40,'Intervention list'!OX$195+1,0)</f>
        <v>0</v>
      </c>
    </row>
    <row r="167" customFormat="false" ht="15.75" hidden="false" customHeight="false" outlineLevel="0" collapsed="false">
      <c r="A167" s="6" t="s">
        <v>87</v>
      </c>
      <c r="B167" s="6" t="s">
        <v>12</v>
      </c>
      <c r="C167" s="26" t="s">
        <v>85</v>
      </c>
      <c r="D167" s="7" t="s">
        <v>88</v>
      </c>
      <c r="E167" s="7" t="str">
        <f aca="false">SUBSTITUTE(D167,0.2,X167)</f>
        <v>Tuberculosis: 0.03</v>
      </c>
      <c r="F167" s="0" t="s">
        <v>25</v>
      </c>
      <c r="G167" s="8" t="n">
        <v>2.16400235604225</v>
      </c>
      <c r="H167" s="9" t="n">
        <v>0</v>
      </c>
      <c r="I167" s="9" t="n">
        <f aca="false">IF(H167="","",(H167*(VLOOKUP($Z$2,Worksheet,11,0)^4)))</f>
        <v>0</v>
      </c>
      <c r="J167" s="9" t="n">
        <f aca="false">IF(I167="","",I167*VLOOKUP($Z$2,Worksheet,12,0))</f>
        <v>0</v>
      </c>
      <c r="K167" s="9" t="n">
        <f aca="false">IF(I167="","",I167*VLOOKUP($Z$2, Worksheet, 13, 0))</f>
        <v>0</v>
      </c>
      <c r="L167" s="9" t="n">
        <f aca="false">IF(J167="",VLOOKUP($Z$2, Worksheet, 14, 0),J167)</f>
        <v>0</v>
      </c>
      <c r="M167" s="9" t="n">
        <f aca="false">IF(L167&lt;VLOOKUP($Z$2,'Country sheet'!$A$3:$P$41,15,0), VLOOKUP($Z$2,'Country sheet'!$A$3:$P$41,15,0), L167)/0.7</f>
        <v>66.2083230214262</v>
      </c>
      <c r="N167" s="27" t="n">
        <f aca="false">IFERROR(IF(AC167=$AO$1,VLOOKUP(F167,AO$42:AX$46,MATCH(AC$1,AP$41:AX$41,0)+1,0)/COUNTIFS($F$2:$F$194,$F167,$AC$2:$AC$194,$AO$1),0),0) + IFERROR(IF(AD167=$AO$1,VLOOKUP(F167,AO$42:AX$46,MATCH(AD$1,AP$41:AX$41,0)+1,0)/COUNTIFS($F$2:$F$194,$F167,$AD$2:$AD$194,$AO$1),0),0) + IFERROR(IF(AE167=$AO$1,VLOOKUP(F167,AO$42:AX$46,MATCH(AE$1,AP$41:AX$41,0)+1,0)/COUNTIFS($F$2:$F$194,$F167,$AE$2:$AE$194,$AO$1),0),0) + IFERROR(IF(AF167=$AO$1,VLOOKUP(F167,AO$42:AX$46,MATCH(AF$1,AP$41:AX$41,0)+1,0)/COUNTIFS($F$2:$F$194,$F167,$AF$2:$AF$194,$AO$1),0),0) + IFERROR(IF(AG167=$AO$1,VLOOKUP(F167,AO$42:AX$46,MATCH(AG$1,AP$41:AX$41,0)+1,0)/COUNTIFS($F$2:$F$194,$F167,$AG$2:$AG$194,$AO$1),0),0) + IFERROR(IF(AH167=$AO$1,VLOOKUP(F167,AO$42:AX$46,MATCH(AH$1,AP$41:AX$41,0)+1,0)/COUNTIFS($F$2:$F$194,$F167,$AH$2:$AH$194,$AO$1),0),0) + IFERROR(IF(AI167=$AO$1,VLOOKUP(F167,AO$42:AX$46,MATCH(AI$1,AP$41:AX$41,0)+1,0)/COUNTIFS($F$2:$F$194,$F167,$AI$2:$AI$194,$AO$1),0),0) + IFERROR(IF(AJ167=$AO$1,VLOOKUP(F167,AO$42:AX$46,MATCH(AJ$1,AP$41:AX$41,0)+1,0)/COUNTIFS($F$2:$F$194,$F167,$AJ$2:$AJ$194,$AO$1),0),0) + IFERROR(IF(AK167=$AO$1,VLOOKUP(F167,AO$42:AX$46,MATCH(AK$1,AP$41:AX$41,0)+1,0)/COUNTIFS($F$2:$F$194,$F167,$AK$2:$AK$194,$AO$1),0),0)</f>
        <v>390606.405457812</v>
      </c>
      <c r="O167" s="9" t="n">
        <v>3</v>
      </c>
      <c r="P167" s="9" t="n">
        <v>1</v>
      </c>
      <c r="Q167" s="0" t="n">
        <f aca="false">SUM(BC167:OX167)</f>
        <v>356060.831410892</v>
      </c>
      <c r="R167" s="0" t="n">
        <f aca="false">IF(VLOOKUP($Z$2,CET!$A$4:$L$42,12,0)="Low income",_xlfn.IFS(S167=0.2,0.1,S167=0.1,0.05,S167=0.5,0.4,S167=0.35,0.25),S167)</f>
        <v>0.5</v>
      </c>
      <c r="S167" s="0" t="n">
        <v>0.5</v>
      </c>
      <c r="T167" s="0" t="n">
        <v>0.8</v>
      </c>
      <c r="U167" s="0" t="n">
        <f aca="false">N167/M167</f>
        <v>5899.65713723643</v>
      </c>
      <c r="V167" s="0" t="n">
        <f aca="false">IFERROR(U167/Q167,0)</f>
        <v>0.0165692393455889</v>
      </c>
      <c r="W167" s="0" t="n">
        <f aca="false">(T167/R167)*V167</f>
        <v>0.0265107829529422</v>
      </c>
      <c r="X167" s="28" t="n">
        <f aca="false">IF(W167=0,0,IF(W167&lt;=0.8,IF(W167&lt;0.05,0.05,W167),0.8))</f>
        <v>0.05</v>
      </c>
      <c r="Y167" s="28"/>
      <c r="AC167" s="34" t="n">
        <f aca="false">ISNUMBER(FIND(AC$1,$C167))</f>
        <v>0</v>
      </c>
      <c r="AD167" s="33" t="n">
        <f aca="false">ISNUMBER(FIND(AD$1,$C167))</f>
        <v>1</v>
      </c>
      <c r="AE167" s="33" t="n">
        <f aca="false">ISNUMBER(FIND(AE$1,$C167))</f>
        <v>0</v>
      </c>
      <c r="AF167" s="33" t="n">
        <f aca="false">ISNUMBER(FIND(AF$1,$C167))</f>
        <v>0</v>
      </c>
      <c r="AG167" s="33" t="n">
        <f aca="false">ISNUMBER(FIND(AG$1,$C167))</f>
        <v>0</v>
      </c>
      <c r="AH167" s="33" t="n">
        <f aca="false">ISNUMBER(FIND(AH$1,$C167))</f>
        <v>0</v>
      </c>
      <c r="AI167" s="33" t="n">
        <f aca="false">ISNUMBER(FIND(AI$1,$C167))</f>
        <v>0</v>
      </c>
      <c r="AJ167" s="33" t="n">
        <f aca="false">ISNUMBER(FIND(AJ$1,$C167))</f>
        <v>0</v>
      </c>
      <c r="AK167" s="35" t="n">
        <f aca="false">ISNUMBER(FIND(AK$1,$C167))</f>
        <v>0</v>
      </c>
      <c r="AL167" s="6"/>
      <c r="AM167" s="33"/>
      <c r="AZ167" s="67"/>
      <c r="BC167" s="0" t="n">
        <f aca="false">IF(ISNUMBER(FIND(BC$1,$D167))=$AO$1,1,0)*VLOOKUP($Z$2,DALYs!$A$2:$MW$40,'Intervention list'!BC$195+1,0)</f>
        <v>0</v>
      </c>
      <c r="BD167" s="0" t="n">
        <f aca="false">IF(ISNUMBER(FIND(BD$1,$D167))=$AO$1,1,0)*VLOOKUP($Z$2,DALYs!$A$2:$MW$40,'Intervention list'!BD$195+1,0)</f>
        <v>0</v>
      </c>
      <c r="BE167" s="0" t="n">
        <f aca="false">IF(ISNUMBER(FIND(BE$1,$D167))=$AO$1,1,0)*VLOOKUP($Z$2,DALYs!$A$2:$MW$40,'Intervention list'!BE$195+1,0)</f>
        <v>0</v>
      </c>
      <c r="BF167" s="0" t="n">
        <f aca="false">IF(ISNUMBER(FIND(BF$1,$D167))=$AO$1,1,0)*VLOOKUP($Z$2,DALYs!$A$2:$MW$40,'Intervention list'!BF$195+1,0)</f>
        <v>0</v>
      </c>
      <c r="BG167" s="0" t="n">
        <f aca="false">IF(ISNUMBER(FIND(BG$1,$D167))=$AO$1,1,0)*VLOOKUP($Z$2,DALYs!$A$2:$MW$40,'Intervention list'!BG$195+1,0)</f>
        <v>0</v>
      </c>
      <c r="BH167" s="0" t="n">
        <f aca="false">IF(ISNUMBER(FIND(BH$1,$D167))=$AO$1,1,0)*VLOOKUP($Z$2,DALYs!$A$2:$MW$40,'Intervention list'!BH$195+1,0)</f>
        <v>0</v>
      </c>
      <c r="BI167" s="0" t="n">
        <f aca="false">IF(ISNUMBER(FIND(BI$1,$D167))=$AO$1,1,0)*VLOOKUP($Z$2,DALYs!$A$2:$MW$40,'Intervention list'!BI$195+1,0)</f>
        <v>0</v>
      </c>
      <c r="BJ167" s="0" t="n">
        <f aca="false">IF(ISNUMBER(FIND(BJ$1,$D167))=$AO$1,1,0)*VLOOKUP($Z$2,DALYs!$A$2:$MW$40,'Intervention list'!BJ$195+1,0)</f>
        <v>0</v>
      </c>
      <c r="BK167" s="0" t="n">
        <f aca="false">IF(ISNUMBER(FIND(BK$1,$D167))=$AO$1,1,0)*VLOOKUP($Z$2,DALYs!$A$2:$MW$40,'Intervention list'!BK$195+1,0)</f>
        <v>0</v>
      </c>
      <c r="BL167" s="0" t="n">
        <f aca="false">IF(ISNUMBER(FIND(BL$1,$D167))=$AO$1,1,0)*VLOOKUP($Z$2,DALYs!$A$2:$MW$40,'Intervention list'!BL$195+1,0)</f>
        <v>0</v>
      </c>
      <c r="BM167" s="0" t="n">
        <f aca="false">IF(ISNUMBER(FIND(BM$1,$D167))=$AO$1,1,0)*VLOOKUP($Z$2,DALYs!$A$2:$MW$40,'Intervention list'!BM$195+1,0)</f>
        <v>0</v>
      </c>
      <c r="BN167" s="0" t="n">
        <f aca="false">IF(ISNUMBER(FIND(BN$1,$D167))=$AO$1,1,0)*VLOOKUP($Z$2,DALYs!$A$2:$MW$40,'Intervention list'!BN$195+1,0)</f>
        <v>0</v>
      </c>
      <c r="BO167" s="0" t="n">
        <f aca="false">IF(ISNUMBER(FIND(BO$1,$D167))=$AO$1,1,0)*VLOOKUP($Z$2,DALYs!$A$2:$MW$40,'Intervention list'!BO$195+1,0)</f>
        <v>0</v>
      </c>
      <c r="BP167" s="0" t="n">
        <f aca="false">IF(ISNUMBER(FIND(BP$1,$D167))=$AO$1,1,0)*VLOOKUP($Z$2,DALYs!$A$2:$MW$40,'Intervention list'!BP$195+1,0)</f>
        <v>0</v>
      </c>
      <c r="BQ167" s="0" t="n">
        <f aca="false">IF(ISNUMBER(FIND(BQ$1,$D167))=$AO$1,1,0)*VLOOKUP($Z$2,DALYs!$A$2:$MW$40,'Intervention list'!BQ$195+1,0)</f>
        <v>0</v>
      </c>
      <c r="BR167" s="0" t="n">
        <f aca="false">IF(ISNUMBER(FIND(BR$1,$D167))=$AO$1,1,0)*VLOOKUP($Z$2,DALYs!$A$2:$MW$40,'Intervention list'!BR$195+1,0)</f>
        <v>0</v>
      </c>
      <c r="BS167" s="0" t="n">
        <f aca="false">IF(ISNUMBER(FIND(BS$1,$D167))=$AO$1,1,0)*VLOOKUP($Z$2,DALYs!$A$2:$MW$40,'Intervention list'!BS$195+1,0)</f>
        <v>0</v>
      </c>
      <c r="BT167" s="0" t="n">
        <f aca="false">IF(ISNUMBER(FIND(BT$1,$D167))=$AO$1,1,0)*VLOOKUP($Z$2,DALYs!$A$2:$MW$40,'Intervention list'!BT$195+1,0)</f>
        <v>0</v>
      </c>
      <c r="BU167" s="0" t="n">
        <f aca="false">IF(ISNUMBER(FIND(BU$1,$D167))=$AO$1,1,0)*VLOOKUP($Z$2,DALYs!$A$2:$MW$40,'Intervention list'!BU$195+1,0)</f>
        <v>0</v>
      </c>
      <c r="BV167" s="0" t="n">
        <f aca="false">IF(ISNUMBER(FIND(BV$1,$D167))=$AO$1,1,0)*VLOOKUP($Z$2,DALYs!$A$2:$MW$40,'Intervention list'!BV$195+1,0)</f>
        <v>0</v>
      </c>
      <c r="BW167" s="0" t="n">
        <f aca="false">IF(ISNUMBER(FIND(BW$1,$D167))=$AO$1,1,0)*VLOOKUP($Z$2,DALYs!$A$2:$MW$40,'Intervention list'!BW$195+1,0)</f>
        <v>0</v>
      </c>
      <c r="BX167" s="0" t="n">
        <f aca="false">IF(ISNUMBER(FIND(BX$1,$D167))=$AO$1,1,0)*VLOOKUP($Z$2,DALYs!$A$2:$MW$40,'Intervention list'!BX$195+1,0)</f>
        <v>0</v>
      </c>
      <c r="BY167" s="0" t="n">
        <f aca="false">IF(ISNUMBER(FIND(BY$1,$D167))=$AO$1,1,0)*VLOOKUP($Z$2,DALYs!$A$2:$MW$40,'Intervention list'!BY$195+1,0)</f>
        <v>0</v>
      </c>
      <c r="BZ167" s="0" t="n">
        <f aca="false">IF(ISNUMBER(FIND(BZ$1,$D167))=$AO$1,1,0)*VLOOKUP($Z$2,DALYs!$A$2:$MW$40,'Intervention list'!BZ$195+1,0)</f>
        <v>0</v>
      </c>
      <c r="CA167" s="0" t="n">
        <f aca="false">IF(ISNUMBER(FIND(CA$1,$D167))=$AO$1,1,0)*VLOOKUP($Z$2,DALYs!$A$2:$MW$40,'Intervention list'!CA$195+1,0)</f>
        <v>0</v>
      </c>
      <c r="CB167" s="0" t="n">
        <f aca="false">IF(ISNUMBER(FIND(CB$1,$D167))=$AO$1,1,0)*VLOOKUP($Z$2,DALYs!$A$2:$MW$40,'Intervention list'!CB$195+1,0)</f>
        <v>0</v>
      </c>
      <c r="CC167" s="0" t="n">
        <f aca="false">IF(ISNUMBER(FIND(CC$1,$D167))=$AO$1,1,0)*VLOOKUP($Z$2,DALYs!$A$2:$MW$40,'Intervention list'!CC$195+1,0)</f>
        <v>0</v>
      </c>
      <c r="CD167" s="0" t="n">
        <f aca="false">IF(ISNUMBER(FIND(CD$1,$D167))=$AO$1,1,0)*VLOOKUP($Z$2,DALYs!$A$2:$MW$40,'Intervention list'!CD$195+1,0)</f>
        <v>0</v>
      </c>
      <c r="CE167" s="0" t="n">
        <f aca="false">IF(ISNUMBER(FIND(CE$1,$D167))=$AO$1,1,0)*VLOOKUP($Z$2,DALYs!$A$2:$MW$40,'Intervention list'!CE$195+1,0)</f>
        <v>0</v>
      </c>
      <c r="CF167" s="0" t="n">
        <f aca="false">IF(ISNUMBER(FIND(CF$1,$D167))=$AO$1,1,0)*VLOOKUP($Z$2,DALYs!$A$2:$MW$40,'Intervention list'!CF$195+1,0)</f>
        <v>0</v>
      </c>
      <c r="CG167" s="0" t="n">
        <f aca="false">IF(ISNUMBER(FIND(CG$1,$D167))=$AO$1,1,0)*VLOOKUP($Z$2,DALYs!$A$2:$MW$40,'Intervention list'!CG$195+1,0)</f>
        <v>0</v>
      </c>
      <c r="CH167" s="0" t="n">
        <f aca="false">IF(ISNUMBER(FIND(CH$1,$D167))=$AO$1,1,0)*VLOOKUP($Z$2,DALYs!$A$2:$MW$40,'Intervention list'!CH$195+1,0)</f>
        <v>0</v>
      </c>
      <c r="CI167" s="0" t="n">
        <f aca="false">IF(ISNUMBER(FIND(CI$1,$D167))=$AO$1,1,0)*VLOOKUP($Z$2,DALYs!$A$2:$MW$40,'Intervention list'!CI$195+1,0)</f>
        <v>0</v>
      </c>
      <c r="CJ167" s="0" t="n">
        <f aca="false">IF(ISNUMBER(FIND(CJ$1,$D167))=$AO$1,1,0)*VLOOKUP($Z$2,DALYs!$A$2:$MW$40,'Intervention list'!CJ$195+1,0)</f>
        <v>0</v>
      </c>
      <c r="CK167" s="0" t="n">
        <f aca="false">IF(ISNUMBER(FIND(CK$1,$D167))=$AO$1,1,0)*VLOOKUP($Z$2,DALYs!$A$2:$MW$40,'Intervention list'!CK$195+1,0)</f>
        <v>0</v>
      </c>
      <c r="CL167" s="0" t="n">
        <f aca="false">IF(ISNUMBER(FIND(CL$1,$D167))=$AO$1,1,0)*VLOOKUP($Z$2,DALYs!$A$2:$MW$40,'Intervention list'!CL$195+1,0)</f>
        <v>0</v>
      </c>
      <c r="CM167" s="0" t="n">
        <f aca="false">IF(ISNUMBER(FIND(CM$1,$D167))=$AO$1,1,0)*VLOOKUP($Z$2,DALYs!$A$2:$MW$40,'Intervention list'!CM$195+1,0)</f>
        <v>0</v>
      </c>
      <c r="CN167" s="0" t="n">
        <f aca="false">IF(ISNUMBER(FIND(CN$1,$D167))=$AO$1,1,0)*VLOOKUP($Z$2,DALYs!$A$2:$MW$40,'Intervention list'!CN$195+1,0)</f>
        <v>0</v>
      </c>
      <c r="CO167" s="0" t="n">
        <f aca="false">IF(ISNUMBER(FIND(CO$1,$D167))=$AO$1,1,0)*VLOOKUP($Z$2,DALYs!$A$2:$MW$40,'Intervention list'!CO$195+1,0)</f>
        <v>0</v>
      </c>
      <c r="CP167" s="0" t="n">
        <f aca="false">IF(ISNUMBER(FIND(CP$1,$D167))=$AO$1,1,0)*VLOOKUP($Z$2,DALYs!$A$2:$MW$40,'Intervention list'!CP$195+1,0)</f>
        <v>0</v>
      </c>
      <c r="CQ167" s="0" t="n">
        <f aca="false">IF(ISNUMBER(FIND(CQ$1,$D167))=$AO$1,1,0)*VLOOKUP($Z$2,DALYs!$A$2:$MW$40,'Intervention list'!CQ$195+1,0)</f>
        <v>0</v>
      </c>
      <c r="CR167" s="0" t="n">
        <f aca="false">IF(ISNUMBER(FIND(CR$1,$D167))=$AO$1,1,0)*VLOOKUP($Z$2,DALYs!$A$2:$MW$40,'Intervention list'!CR$195+1,0)</f>
        <v>0</v>
      </c>
      <c r="CS167" s="0" t="n">
        <f aca="false">IF(ISNUMBER(FIND(CS$1,$D167))=$AO$1,1,0)*VLOOKUP($Z$2,DALYs!$A$2:$MW$40,'Intervention list'!CS$195+1,0)</f>
        <v>0</v>
      </c>
      <c r="CT167" s="0" t="n">
        <f aca="false">IF(ISNUMBER(FIND(CT$1,$D167))=$AO$1,1,0)*VLOOKUP($Z$2,DALYs!$A$2:$MW$40,'Intervention list'!CT$195+1,0)</f>
        <v>0</v>
      </c>
      <c r="CU167" s="0" t="n">
        <f aca="false">IF(ISNUMBER(FIND(CU$1,$D167))=$AO$1,1,0)*VLOOKUP($Z$2,DALYs!$A$2:$MW$40,'Intervention list'!CU$195+1,0)</f>
        <v>0</v>
      </c>
      <c r="CV167" s="0" t="n">
        <f aca="false">IF(ISNUMBER(FIND(CV$1,$D167))=$AO$1,1,0)*VLOOKUP($Z$2,DALYs!$A$2:$MW$40,'Intervention list'!CV$195+1,0)</f>
        <v>0</v>
      </c>
      <c r="CW167" s="0" t="n">
        <f aca="false">IF(ISNUMBER(FIND(CW$1,$D167))=$AO$1,1,0)*VLOOKUP($Z$2,DALYs!$A$2:$MW$40,'Intervention list'!CW$195+1,0)</f>
        <v>0</v>
      </c>
      <c r="CX167" s="0" t="n">
        <f aca="false">IF(ISNUMBER(FIND(CX$1,$D167))=$AO$1,1,0)*VLOOKUP($Z$2,DALYs!$A$2:$MW$40,'Intervention list'!CX$195+1,0)</f>
        <v>0</v>
      </c>
      <c r="CY167" s="0" t="n">
        <f aca="false">IF(ISNUMBER(FIND(CY$1,$D167))=$AO$1,1,0)*VLOOKUP($Z$2,DALYs!$A$2:$MW$40,'Intervention list'!CY$195+1,0)</f>
        <v>0</v>
      </c>
      <c r="CZ167" s="0" t="n">
        <f aca="false">IF(ISNUMBER(FIND(CZ$1,$D167))=$AO$1,1,0)*VLOOKUP($Z$2,DALYs!$A$2:$MW$40,'Intervention list'!CZ$195+1,0)</f>
        <v>0</v>
      </c>
      <c r="DA167" s="0" t="n">
        <f aca="false">IF(ISNUMBER(FIND(DA$1,$D167))=$AO$1,1,0)*VLOOKUP($Z$2,DALYs!$A$2:$MW$40,'Intervention list'!DA$195+1,0)</f>
        <v>0</v>
      </c>
      <c r="DB167" s="0" t="n">
        <f aca="false">IF(ISNUMBER(FIND(DB$1,$D167))=$AO$1,1,0)*VLOOKUP($Z$2,DALYs!$A$2:$MW$40,'Intervention list'!DB$195+1,0)</f>
        <v>0</v>
      </c>
      <c r="DC167" s="0" t="n">
        <f aca="false">IF(ISNUMBER(FIND(DC$1,$D167))=$AO$1,1,0)*VLOOKUP($Z$2,DALYs!$A$2:$MW$40,'Intervention list'!DC$195+1,0)</f>
        <v>0</v>
      </c>
      <c r="DD167" s="0" t="n">
        <f aca="false">IF(ISNUMBER(FIND(DD$1,$D167))=$AO$1,1,0)*VLOOKUP($Z$2,DALYs!$A$2:$MW$40,'Intervention list'!DD$195+1,0)</f>
        <v>0</v>
      </c>
      <c r="DE167" s="0" t="n">
        <f aca="false">IF(ISNUMBER(FIND(DE$1,$D167))=$AO$1,1,0)*VLOOKUP($Z$2,DALYs!$A$2:$MW$40,'Intervention list'!DE$195+1,0)</f>
        <v>0</v>
      </c>
      <c r="DF167" s="0" t="n">
        <f aca="false">IF(ISNUMBER(FIND(DF$1,$D167))=$AO$1,1,0)*VLOOKUP($Z$2,DALYs!$A$2:$MW$40,'Intervention list'!DF$195+1,0)</f>
        <v>0</v>
      </c>
      <c r="DG167" s="0" t="n">
        <f aca="false">IF(ISNUMBER(FIND(DG$1,$D167))=$AO$1,1,0)*VLOOKUP($Z$2,DALYs!$A$2:$MW$40,'Intervention list'!DG$195+1,0)</f>
        <v>0</v>
      </c>
      <c r="DH167" s="0" t="n">
        <f aca="false">IF(ISNUMBER(FIND(DH$1,$D167))=$AO$1,1,0)*VLOOKUP($Z$2,DALYs!$A$2:$MW$40,'Intervention list'!DH$195+1,0)</f>
        <v>0</v>
      </c>
      <c r="DI167" s="0" t="n">
        <f aca="false">IF(ISNUMBER(FIND(DI$1,$D167))=$AO$1,1,0)*VLOOKUP($Z$2,DALYs!$A$2:$MW$40,'Intervention list'!DI$195+1,0)</f>
        <v>0</v>
      </c>
      <c r="DJ167" s="0" t="n">
        <f aca="false">IF(ISNUMBER(FIND(DJ$1,$D167))=$AO$1,1,0)*VLOOKUP($Z$2,DALYs!$A$2:$MW$40,'Intervention list'!DJ$195+1,0)</f>
        <v>0</v>
      </c>
      <c r="DK167" s="0" t="n">
        <f aca="false">IF(ISNUMBER(FIND(DK$1,$D167))=$AO$1,1,0)*VLOOKUP($Z$2,DALYs!$A$2:$MW$40,'Intervention list'!DK$195+1,0)</f>
        <v>0</v>
      </c>
      <c r="DL167" s="0" t="n">
        <f aca="false">IF(ISNUMBER(FIND(DL$1,$D167))=$AO$1,1,0)*VLOOKUP($Z$2,DALYs!$A$2:$MW$40,'Intervention list'!DL$195+1,0)</f>
        <v>0</v>
      </c>
      <c r="DM167" s="0" t="n">
        <f aca="false">IF(ISNUMBER(FIND(DM$1,$D167))=$AO$1,1,0)*VLOOKUP($Z$2,DALYs!$A$2:$MW$40,'Intervention list'!DM$195+1,0)</f>
        <v>0</v>
      </c>
      <c r="DN167" s="0" t="n">
        <f aca="false">IF(ISNUMBER(FIND(DN$1,$D167))=$AO$1,1,0)*VLOOKUP($Z$2,DALYs!$A$2:$MW$40,'Intervention list'!DN$195+1,0)</f>
        <v>0</v>
      </c>
      <c r="DO167" s="0" t="n">
        <f aca="false">IF(ISNUMBER(FIND(DO$1,$D167))=$AO$1,1,0)*VLOOKUP($Z$2,DALYs!$A$2:$MW$40,'Intervention list'!DO$195+1,0)</f>
        <v>0</v>
      </c>
      <c r="DP167" s="0" t="n">
        <f aca="false">IF(ISNUMBER(FIND(DP$1,$D167))=$AO$1,1,0)*VLOOKUP($Z$2,DALYs!$A$2:$MW$40,'Intervention list'!DP$195+1,0)</f>
        <v>0</v>
      </c>
      <c r="DQ167" s="0" t="n">
        <f aca="false">IF(ISNUMBER(FIND(DQ$1,$D167))=$AO$1,1,0)*VLOOKUP($Z$2,DALYs!$A$2:$MW$40,'Intervention list'!DQ$195+1,0)</f>
        <v>0</v>
      </c>
      <c r="DR167" s="0" t="n">
        <f aca="false">IF(ISNUMBER(FIND(DR$1,$D167))=$AO$1,1,0)*VLOOKUP($Z$2,DALYs!$A$2:$MW$40,'Intervention list'!DR$195+1,0)</f>
        <v>0</v>
      </c>
      <c r="DS167" s="0" t="n">
        <f aca="false">IF(ISNUMBER(FIND(DS$1,$D167))=$AO$1,1,0)*VLOOKUP($Z$2,DALYs!$A$2:$MW$40,'Intervention list'!DS$195+1,0)</f>
        <v>0</v>
      </c>
      <c r="DT167" s="0" t="n">
        <f aca="false">IF(ISNUMBER(FIND(DT$1,$D167))=$AO$1,1,0)*VLOOKUP($Z$2,DALYs!$A$2:$MW$40,'Intervention list'!DT$195+1,0)</f>
        <v>0</v>
      </c>
      <c r="DU167" s="0" t="n">
        <f aca="false">IF(ISNUMBER(FIND(DU$1,$D167))=$AO$1,1,0)*VLOOKUP($Z$2,DALYs!$A$2:$MW$40,'Intervention list'!DU$195+1,0)</f>
        <v>0</v>
      </c>
      <c r="DV167" s="0" t="n">
        <f aca="false">IF(ISNUMBER(FIND(DV$1,$D167))=$AO$1,1,0)*VLOOKUP($Z$2,DALYs!$A$2:$MW$40,'Intervention list'!DV$195+1,0)</f>
        <v>0</v>
      </c>
      <c r="DW167" s="0" t="n">
        <f aca="false">IF(ISNUMBER(FIND(DW$1,$D167))=$AO$1,1,0)*VLOOKUP($Z$2,DALYs!$A$2:$MW$40,'Intervention list'!DW$195+1,0)</f>
        <v>0</v>
      </c>
      <c r="DX167" s="0" t="n">
        <f aca="false">IF(ISNUMBER(FIND(DX$1,$D167))=$AO$1,1,0)*VLOOKUP($Z$2,DALYs!$A$2:$MW$40,'Intervention list'!DX$195+1,0)</f>
        <v>0</v>
      </c>
      <c r="DY167" s="0" t="n">
        <f aca="false">IF(ISNUMBER(FIND(DY$1,$D167))=$AO$1,1,0)*VLOOKUP($Z$2,DALYs!$A$2:$MW$40,'Intervention list'!DY$195+1,0)</f>
        <v>0</v>
      </c>
      <c r="DZ167" s="0" t="n">
        <f aca="false">IF(ISNUMBER(FIND(DZ$1,$D167))=$AO$1,1,0)*VLOOKUP($Z$2,DALYs!$A$2:$MW$40,'Intervention list'!DZ$195+1,0)</f>
        <v>0</v>
      </c>
      <c r="EA167" s="0" t="n">
        <f aca="false">IF(ISNUMBER(FIND(EA$1,$D167))=$AO$1,1,0)*VLOOKUP($Z$2,DALYs!$A$2:$MW$40,'Intervention list'!EA$195+1,0)</f>
        <v>0</v>
      </c>
      <c r="EB167" s="0" t="n">
        <f aca="false">IF(ISNUMBER(FIND(EB$1,$D167))=$AO$1,1,0)*VLOOKUP($Z$2,DALYs!$A$2:$MW$40,'Intervention list'!EB$195+1,0)</f>
        <v>0</v>
      </c>
      <c r="EC167" s="0" t="n">
        <f aca="false">IF(ISNUMBER(FIND(EC$1,$D167))=$AO$1,1,0)*VLOOKUP($Z$2,DALYs!$A$2:$MW$40,'Intervention list'!EC$195+1,0)</f>
        <v>0</v>
      </c>
      <c r="ED167" s="0" t="n">
        <f aca="false">IF(ISNUMBER(FIND(ED$1,$D167))=$AO$1,1,0)*VLOOKUP($Z$2,DALYs!$A$2:$MW$40,'Intervention list'!ED$195+1,0)</f>
        <v>0</v>
      </c>
      <c r="EE167" s="0" t="n">
        <f aca="false">IF(ISNUMBER(FIND(EE$1,$D167))=$AO$1,1,0)*VLOOKUP($Z$2,DALYs!$A$2:$MW$40,'Intervention list'!EE$195+1,0)</f>
        <v>0</v>
      </c>
      <c r="EF167" s="0" t="n">
        <f aca="false">IF(ISNUMBER(FIND(EF$1,$D167))=$AO$1,1,0)*VLOOKUP($Z$2,DALYs!$A$2:$MW$40,'Intervention list'!EF$195+1,0)</f>
        <v>0</v>
      </c>
      <c r="EG167" s="0" t="n">
        <f aca="false">IF(ISNUMBER(FIND(EG$1,$D167))=$AO$1,1,0)*VLOOKUP($Z$2,DALYs!$A$2:$MW$40,'Intervention list'!EG$195+1,0)</f>
        <v>0</v>
      </c>
      <c r="EH167" s="0" t="n">
        <f aca="false">IF(ISNUMBER(FIND(EH$1,$D167))=$AO$1,1,0)*VLOOKUP($Z$2,DALYs!$A$2:$MW$40,'Intervention list'!EH$195+1,0)</f>
        <v>0</v>
      </c>
      <c r="EI167" s="0" t="n">
        <f aca="false">IF(ISNUMBER(FIND(EI$1,$D167))=$AO$1,1,0)*VLOOKUP($Z$2,DALYs!$A$2:$MW$40,'Intervention list'!EI$195+1,0)</f>
        <v>0</v>
      </c>
      <c r="EJ167" s="0" t="n">
        <f aca="false">IF(ISNUMBER(FIND(EJ$1,$D167))=$AO$1,1,0)*VLOOKUP($Z$2,DALYs!$A$2:$MW$40,'Intervention list'!EJ$195+1,0)</f>
        <v>0</v>
      </c>
      <c r="EK167" s="0" t="n">
        <f aca="false">IF(ISNUMBER(FIND(EK$1,$D167))=$AO$1,1,0)*VLOOKUP($Z$2,DALYs!$A$2:$MW$40,'Intervention list'!EK$195+1,0)</f>
        <v>0</v>
      </c>
      <c r="EL167" s="0" t="n">
        <f aca="false">IF(ISNUMBER(FIND(EL$1,$D167))=$AO$1,1,0)*VLOOKUP($Z$2,DALYs!$A$2:$MW$40,'Intervention list'!EL$195+1,0)</f>
        <v>0</v>
      </c>
      <c r="EM167" s="0" t="n">
        <f aca="false">IF(ISNUMBER(FIND(EM$1,$D167))=$AO$1,1,0)*VLOOKUP($Z$2,DALYs!$A$2:$MW$40,'Intervention list'!EM$195+1,0)</f>
        <v>0</v>
      </c>
      <c r="EN167" s="0" t="n">
        <f aca="false">IF(ISNUMBER(FIND(EN$1,$D167))=$AO$1,1,0)*VLOOKUP($Z$2,DALYs!$A$2:$MW$40,'Intervention list'!EN$195+1,0)</f>
        <v>0</v>
      </c>
      <c r="EO167" s="0" t="n">
        <f aca="false">IF(ISNUMBER(FIND(EO$1,$D167))=$AO$1,1,0)*VLOOKUP($Z$2,DALYs!$A$2:$MW$40,'Intervention list'!EO$195+1,0)</f>
        <v>0</v>
      </c>
      <c r="EP167" s="0" t="n">
        <f aca="false">IF(ISNUMBER(FIND(EP$1,$D167))=$AO$1,1,0)*VLOOKUP($Z$2,DALYs!$A$2:$MW$40,'Intervention list'!EP$195+1,0)</f>
        <v>0</v>
      </c>
      <c r="EQ167" s="0" t="n">
        <f aca="false">IF(ISNUMBER(FIND(EQ$1,$D167))=$AO$1,1,0)*VLOOKUP($Z$2,DALYs!$A$2:$MW$40,'Intervention list'!EQ$195+1,0)</f>
        <v>0</v>
      </c>
      <c r="ER167" s="0" t="n">
        <f aca="false">IF(ISNUMBER(FIND(ER$1,$D167))=$AO$1,1,0)*VLOOKUP($Z$2,DALYs!$A$2:$MW$40,'Intervention list'!ER$195+1,0)</f>
        <v>0</v>
      </c>
      <c r="ES167" s="0" t="n">
        <f aca="false">IF(ISNUMBER(FIND(ES$1,$D167))=$AO$1,1,0)*VLOOKUP($Z$2,DALYs!$A$2:$MW$40,'Intervention list'!ES$195+1,0)</f>
        <v>0</v>
      </c>
      <c r="ET167" s="0" t="n">
        <f aca="false">IF(ISNUMBER(FIND(ET$1,$D167))=$AO$1,1,0)*VLOOKUP($Z$2,DALYs!$A$2:$MW$40,'Intervention list'!ET$195+1,0)</f>
        <v>0</v>
      </c>
      <c r="EU167" s="0" t="n">
        <f aca="false">IF(ISNUMBER(FIND(EU$1,$D167))=$AO$1,1,0)*VLOOKUP($Z$2,DALYs!$A$2:$MW$40,'Intervention list'!EU$195+1,0)</f>
        <v>0</v>
      </c>
      <c r="EV167" s="0" t="n">
        <f aca="false">IF(ISNUMBER(FIND(EV$1,$D167))=$AO$1,1,0)*VLOOKUP($Z$2,DALYs!$A$2:$MW$40,'Intervention list'!EV$195+1,0)</f>
        <v>0</v>
      </c>
      <c r="EW167" s="0" t="n">
        <f aca="false">IF(ISNUMBER(FIND(EW$1,$D167))=$AO$1,1,0)*VLOOKUP($Z$2,DALYs!$A$2:$MW$40,'Intervention list'!EW$195+1,0)</f>
        <v>0</v>
      </c>
      <c r="EX167" s="0" t="n">
        <f aca="false">IF(ISNUMBER(FIND(EX$1,$D167))=$AO$1,1,0)*VLOOKUP($Z$2,DALYs!$A$2:$MW$40,'Intervention list'!EX$195+1,0)</f>
        <v>0</v>
      </c>
      <c r="EY167" s="0" t="n">
        <f aca="false">IF(ISNUMBER(FIND(EY$1,$D167))=$AO$1,1,0)*VLOOKUP($Z$2,DALYs!$A$2:$MW$40,'Intervention list'!EY$195+1,0)</f>
        <v>0</v>
      </c>
      <c r="EZ167" s="0" t="n">
        <f aca="false">IF(ISNUMBER(FIND(EZ$1,$D167))=$AO$1,1,0)*VLOOKUP($Z$2,DALYs!$A$2:$MW$40,'Intervention list'!EZ$195+1,0)</f>
        <v>0</v>
      </c>
      <c r="FA167" s="0" t="n">
        <f aca="false">IF(ISNUMBER(FIND(FA$1,$D167))=$AO$1,1,0)*VLOOKUP($Z$2,DALYs!$A$2:$MW$40,'Intervention list'!FA$195+1,0)</f>
        <v>0</v>
      </c>
      <c r="FB167" s="0" t="n">
        <f aca="false">IF(ISNUMBER(FIND(FB$1,$D167))=$AO$1,1,0)*VLOOKUP($Z$2,DALYs!$A$2:$MW$40,'Intervention list'!FB$195+1,0)</f>
        <v>0</v>
      </c>
      <c r="FC167" s="0" t="n">
        <f aca="false">IF(ISNUMBER(FIND(FC$1,$D167))=$AO$1,1,0)*VLOOKUP($Z$2,DALYs!$A$2:$MW$40,'Intervention list'!FC$195+1,0)</f>
        <v>0</v>
      </c>
      <c r="FD167" s="0" t="n">
        <f aca="false">IF(ISNUMBER(FIND(FD$1,$D167))=$AO$1,1,0)*VLOOKUP($Z$2,DALYs!$A$2:$MW$40,'Intervention list'!FD$195+1,0)</f>
        <v>0</v>
      </c>
      <c r="FE167" s="0" t="n">
        <f aca="false">IF(ISNUMBER(FIND(FE$1,$D167))=$AO$1,1,0)*VLOOKUP($Z$2,DALYs!$A$2:$MW$40,'Intervention list'!FE$195+1,0)</f>
        <v>0</v>
      </c>
      <c r="FF167" s="0" t="n">
        <f aca="false">IF(ISNUMBER(FIND(FF$1,$D167))=$AO$1,1,0)*VLOOKUP($Z$2,DALYs!$A$2:$MW$40,'Intervention list'!FF$195+1,0)</f>
        <v>0</v>
      </c>
      <c r="FG167" s="0" t="n">
        <f aca="false">IF(ISNUMBER(FIND(FG$1,$D167))=$AO$1,1,0)*VLOOKUP($Z$2,DALYs!$A$2:$MW$40,'Intervention list'!FG$195+1,0)</f>
        <v>0</v>
      </c>
      <c r="FH167" s="0" t="n">
        <f aca="false">IF(ISNUMBER(FIND(FH$1,$D167))=$AO$1,1,0)*VLOOKUP($Z$2,DALYs!$A$2:$MW$40,'Intervention list'!FH$195+1,0)</f>
        <v>0</v>
      </c>
      <c r="FI167" s="0" t="n">
        <f aca="false">IF(ISNUMBER(FIND(FI$1,$D167))=$AO$1,1,0)*VLOOKUP($Z$2,DALYs!$A$2:$MW$40,'Intervention list'!FI$195+1,0)</f>
        <v>0</v>
      </c>
      <c r="FJ167" s="0" t="n">
        <f aca="false">IF(ISNUMBER(FIND(FJ$1,$D167))=$AO$1,1,0)*VLOOKUP($Z$2,DALYs!$A$2:$MW$40,'Intervention list'!FJ$195+1,0)</f>
        <v>0</v>
      </c>
      <c r="FK167" s="0" t="n">
        <f aca="false">IF(ISNUMBER(FIND(FK$1,$D167))=$AO$1,1,0)*VLOOKUP($Z$2,DALYs!$A$2:$MW$40,'Intervention list'!FK$195+1,0)</f>
        <v>0</v>
      </c>
      <c r="FL167" s="0" t="n">
        <f aca="false">IF(ISNUMBER(FIND(FL$1,$D167))=$AO$1,1,0)*VLOOKUP($Z$2,DALYs!$A$2:$MW$40,'Intervention list'!FL$195+1,0)</f>
        <v>0</v>
      </c>
      <c r="FM167" s="0" t="n">
        <f aca="false">IF(ISNUMBER(FIND(FM$1,$D167))=$AO$1,1,0)*VLOOKUP($Z$2,DALYs!$A$2:$MW$40,'Intervention list'!FM$195+1,0)</f>
        <v>0</v>
      </c>
      <c r="FN167" s="0" t="n">
        <f aca="false">IF(ISNUMBER(FIND(FN$1,$D167))=$AO$1,1,0)*VLOOKUP($Z$2,DALYs!$A$2:$MW$40,'Intervention list'!FN$195+1,0)</f>
        <v>0</v>
      </c>
      <c r="FO167" s="0" t="n">
        <f aca="false">IF(ISNUMBER(FIND(FO$1,$D167))=$AO$1,1,0)*VLOOKUP($Z$2,DALYs!$A$2:$MW$40,'Intervention list'!FO$195+1,0)</f>
        <v>0</v>
      </c>
      <c r="FP167" s="0" t="n">
        <f aca="false">IF(ISNUMBER(FIND(FP$1,$D167))=$AO$1,1,0)*VLOOKUP($Z$2,DALYs!$A$2:$MW$40,'Intervention list'!FP$195+1,0)</f>
        <v>0</v>
      </c>
      <c r="FQ167" s="0" t="n">
        <f aca="false">IF(ISNUMBER(FIND(FQ$1,$D167))=$AO$1,1,0)*VLOOKUP($Z$2,DALYs!$A$2:$MW$40,'Intervention list'!FQ$195+1,0)</f>
        <v>0</v>
      </c>
      <c r="FR167" s="0" t="n">
        <f aca="false">IF(ISNUMBER(FIND(FR$1,$D167))=$AO$1,1,0)*VLOOKUP($Z$2,DALYs!$A$2:$MW$40,'Intervention list'!FR$195+1,0)</f>
        <v>0</v>
      </c>
      <c r="FS167" s="0" t="n">
        <f aca="false">IF(ISNUMBER(FIND(FS$1,$D167))=$AO$1,1,0)*VLOOKUP($Z$2,DALYs!$A$2:$MW$40,'Intervention list'!FS$195+1,0)</f>
        <v>0</v>
      </c>
      <c r="FT167" s="0" t="n">
        <f aca="false">IF(ISNUMBER(FIND(FT$1,$D167))=$AO$1,1,0)*VLOOKUP($Z$2,DALYs!$A$2:$MW$40,'Intervention list'!FT$195+1,0)</f>
        <v>0</v>
      </c>
      <c r="FU167" s="0" t="n">
        <f aca="false">IF(ISNUMBER(FIND(FU$1,$D167))=$AO$1,1,0)*VLOOKUP($Z$2,DALYs!$A$2:$MW$40,'Intervention list'!FU$195+1,0)</f>
        <v>0</v>
      </c>
      <c r="FV167" s="0" t="n">
        <f aca="false">IF(ISNUMBER(FIND(FV$1,$D167))=$AO$1,1,0)*VLOOKUP($Z$2,DALYs!$A$2:$MW$40,'Intervention list'!FV$195+1,0)</f>
        <v>0</v>
      </c>
      <c r="FW167" s="0" t="n">
        <f aca="false">IF(ISNUMBER(FIND(FW$1,$D167))=$AO$1,1,0)*VLOOKUP($Z$2,DALYs!$A$2:$MW$40,'Intervention list'!FW$195+1,0)</f>
        <v>0</v>
      </c>
      <c r="FX167" s="0" t="n">
        <f aca="false">IF(ISNUMBER(FIND(FX$1,$D167))=$AO$1,1,0)*VLOOKUP($Z$2,DALYs!$A$2:$MW$40,'Intervention list'!FX$195+1,0)</f>
        <v>0</v>
      </c>
      <c r="FY167" s="0" t="n">
        <f aca="false">IF(ISNUMBER(FIND(FY$1,$D167))=$AO$1,1,0)*VLOOKUP($Z$2,DALYs!$A$2:$MW$40,'Intervention list'!FY$195+1,0)</f>
        <v>0</v>
      </c>
      <c r="FZ167" s="0" t="n">
        <f aca="false">IF(ISNUMBER(FIND(FZ$1,$D167))=$AO$1,1,0)*VLOOKUP($Z$2,DALYs!$A$2:$MW$40,'Intervention list'!FZ$195+1,0)</f>
        <v>0</v>
      </c>
      <c r="GA167" s="0" t="n">
        <f aca="false">IF(ISNUMBER(FIND(GA$1,$D167))=$AO$1,1,0)*VLOOKUP($Z$2,DALYs!$A$2:$MW$40,'Intervention list'!GA$195+1,0)</f>
        <v>0</v>
      </c>
      <c r="GB167" s="0" t="n">
        <f aca="false">IF(ISNUMBER(FIND(GB$1,$D167))=$AO$1,1,0)*VLOOKUP($Z$2,DALYs!$A$2:$MW$40,'Intervention list'!GB$195+1,0)</f>
        <v>0</v>
      </c>
      <c r="GC167" s="0" t="n">
        <f aca="false">IF(ISNUMBER(FIND(GC$1,$D167))=$AO$1,1,0)*VLOOKUP($Z$2,DALYs!$A$2:$MW$40,'Intervention list'!GC$195+1,0)</f>
        <v>0</v>
      </c>
      <c r="GD167" s="0" t="n">
        <f aca="false">IF(ISNUMBER(FIND(GD$1,$D167))=$AO$1,1,0)*VLOOKUP($Z$2,DALYs!$A$2:$MW$40,'Intervention list'!GD$195+1,0)</f>
        <v>0</v>
      </c>
      <c r="GE167" s="0" t="n">
        <f aca="false">IF(ISNUMBER(FIND(GE$1,$D167))=$AO$1,1,0)*VLOOKUP($Z$2,DALYs!$A$2:$MW$40,'Intervention list'!GE$195+1,0)</f>
        <v>0</v>
      </c>
      <c r="GF167" s="0" t="n">
        <f aca="false">IF(ISNUMBER(FIND(GF$1,$D167))=$AO$1,1,0)*VLOOKUP($Z$2,DALYs!$A$2:$MW$40,'Intervention list'!GF$195+1,0)</f>
        <v>0</v>
      </c>
      <c r="GG167" s="0" t="n">
        <f aca="false">IF(ISNUMBER(FIND(GG$1,$D167))=$AO$1,1,0)*VLOOKUP($Z$2,DALYs!$A$2:$MW$40,'Intervention list'!GG$195+1,0)</f>
        <v>0</v>
      </c>
      <c r="GH167" s="0" t="n">
        <f aca="false">IF(ISNUMBER(FIND(GH$1,$D167))=$AO$1,1,0)*VLOOKUP($Z$2,DALYs!$A$2:$MW$40,'Intervention list'!GH$195+1,0)</f>
        <v>0</v>
      </c>
      <c r="GI167" s="0" t="n">
        <f aca="false">IF(ISNUMBER(FIND(GI$1,$D167))=$AO$1,1,0)*VLOOKUP($Z$2,DALYs!$A$2:$MW$40,'Intervention list'!GI$195+1,0)</f>
        <v>0</v>
      </c>
      <c r="GJ167" s="0" t="n">
        <f aca="false">IF(ISNUMBER(FIND(GJ$1,$D167))=$AO$1,1,0)*VLOOKUP($Z$2,DALYs!$A$2:$MW$40,'Intervention list'!GJ$195+1,0)</f>
        <v>0</v>
      </c>
      <c r="GK167" s="0" t="n">
        <f aca="false">IF(ISNUMBER(FIND(GK$1,$D167))=$AO$1,1,0)*VLOOKUP($Z$2,DALYs!$A$2:$MW$40,'Intervention list'!GK$195+1,0)</f>
        <v>0</v>
      </c>
      <c r="GL167" s="0" t="n">
        <f aca="false">IF(ISNUMBER(FIND(GL$1,$D167))=$AO$1,1,0)*VLOOKUP($Z$2,DALYs!$A$2:$MW$40,'Intervention list'!GL$195+1,0)</f>
        <v>0</v>
      </c>
      <c r="GM167" s="0" t="n">
        <f aca="false">IF(ISNUMBER(FIND(GM$1,$D167))=$AO$1,1,0)*VLOOKUP($Z$2,DALYs!$A$2:$MW$40,'Intervention list'!GM$195+1,0)</f>
        <v>0</v>
      </c>
      <c r="GN167" s="0" t="n">
        <f aca="false">IF(ISNUMBER(FIND(GN$1,$D167))=$AO$1,1,0)*VLOOKUP($Z$2,DALYs!$A$2:$MW$40,'Intervention list'!GN$195+1,0)</f>
        <v>0</v>
      </c>
      <c r="GO167" s="0" t="n">
        <f aca="false">IF(ISNUMBER(FIND(GO$1,$D167))=$AO$1,1,0)*VLOOKUP($Z$2,DALYs!$A$2:$MW$40,'Intervention list'!GO$195+1,0)</f>
        <v>0</v>
      </c>
      <c r="GP167" s="0" t="n">
        <f aca="false">IF(ISNUMBER(FIND(GP$1,$D167))=$AO$1,1,0)*VLOOKUP($Z$2,DALYs!$A$2:$MW$40,'Intervention list'!GP$195+1,0)</f>
        <v>0</v>
      </c>
      <c r="GQ167" s="0" t="n">
        <f aca="false">IF(ISNUMBER(FIND(GQ$1,$D167))=$AO$1,1,0)*VLOOKUP($Z$2,DALYs!$A$2:$MW$40,'Intervention list'!GQ$195+1,0)</f>
        <v>0</v>
      </c>
      <c r="GR167" s="0" t="n">
        <f aca="false">IF(ISNUMBER(FIND(GR$1,$D167))=$AO$1,1,0)*VLOOKUP($Z$2,DALYs!$A$2:$MW$40,'Intervention list'!GR$195+1,0)</f>
        <v>0</v>
      </c>
      <c r="GS167" s="0" t="n">
        <f aca="false">IF(ISNUMBER(FIND(GS$1,$D167))=$AO$1,1,0)*VLOOKUP($Z$2,DALYs!$A$2:$MW$40,'Intervention list'!GS$195+1,0)</f>
        <v>0</v>
      </c>
      <c r="GT167" s="0" t="n">
        <f aca="false">IF(ISNUMBER(FIND(GT$1,$D167))=$AO$1,1,0)*VLOOKUP($Z$2,DALYs!$A$2:$MW$40,'Intervention list'!GT$195+1,0)</f>
        <v>0</v>
      </c>
      <c r="GU167" s="0" t="n">
        <f aca="false">IF(ISNUMBER(FIND(GU$1,$D167))=$AO$1,1,0)*VLOOKUP($Z$2,DALYs!$A$2:$MW$40,'Intervention list'!GU$195+1,0)</f>
        <v>0</v>
      </c>
      <c r="GV167" s="0" t="n">
        <f aca="false">IF(ISNUMBER(FIND(GV$1,$D167))=$AO$1,1,0)*VLOOKUP($Z$2,DALYs!$A$2:$MW$40,'Intervention list'!GV$195+1,0)</f>
        <v>0</v>
      </c>
      <c r="GW167" s="0" t="n">
        <f aca="false">IF(ISNUMBER(FIND(GW$1,$D167))=$AO$1,1,0)*VLOOKUP($Z$2,DALYs!$A$2:$MW$40,'Intervention list'!GW$195+1,0)</f>
        <v>0</v>
      </c>
      <c r="GX167" s="0" t="n">
        <f aca="false">IF(ISNUMBER(FIND(GX$1,$D167))=$AO$1,1,0)*VLOOKUP($Z$2,DALYs!$A$2:$MW$40,'Intervention list'!GX$195+1,0)</f>
        <v>0</v>
      </c>
      <c r="GY167" s="0" t="n">
        <f aca="false">IF(ISNUMBER(FIND(GY$1,$D167))=$AO$1,1,0)*VLOOKUP($Z$2,DALYs!$A$2:$MW$40,'Intervention list'!GY$195+1,0)</f>
        <v>0</v>
      </c>
      <c r="GZ167" s="0" t="n">
        <f aca="false">IF(ISNUMBER(FIND(GZ$1,$D167))=$AO$1,1,0)*VLOOKUP($Z$2,DALYs!$A$2:$MW$40,'Intervention list'!GZ$195+1,0)</f>
        <v>0</v>
      </c>
      <c r="HA167" s="0" t="n">
        <f aca="false">IF(ISNUMBER(FIND(HA$1,$D167))=$AO$1,1,0)*VLOOKUP($Z$2,DALYs!$A$2:$MW$40,'Intervention list'!HA$195+1,0)</f>
        <v>0</v>
      </c>
      <c r="HB167" s="0" t="n">
        <f aca="false">IF(ISNUMBER(FIND(HB$1,$D167))=$AO$1,1,0)*VLOOKUP($Z$2,DALYs!$A$2:$MW$40,'Intervention list'!HB$195+1,0)</f>
        <v>0</v>
      </c>
      <c r="HC167" s="0" t="n">
        <f aca="false">IF(ISNUMBER(FIND(HC$1,$D167))=$AO$1,1,0)*VLOOKUP($Z$2,DALYs!$A$2:$MW$40,'Intervention list'!HC$195+1,0)</f>
        <v>0</v>
      </c>
      <c r="HD167" s="0" t="n">
        <f aca="false">IF(ISNUMBER(FIND(HD$1,$D167))=$AO$1,1,0)*VLOOKUP($Z$2,DALYs!$A$2:$MW$40,'Intervention list'!HD$195+1,0)</f>
        <v>0</v>
      </c>
      <c r="HE167" s="0" t="n">
        <f aca="false">IF(ISNUMBER(FIND(HE$1,$D167))=$AO$1,1,0)*VLOOKUP($Z$2,DALYs!$A$2:$MW$40,'Intervention list'!HE$195+1,0)</f>
        <v>0</v>
      </c>
      <c r="HF167" s="0" t="n">
        <f aca="false">IF(ISNUMBER(FIND(HF$1,$D167))=$AO$1,1,0)*VLOOKUP($Z$2,DALYs!$A$2:$MW$40,'Intervention list'!HF$195+1,0)</f>
        <v>0</v>
      </c>
      <c r="HG167" s="0" t="n">
        <f aca="false">IF(ISNUMBER(FIND(HG$1,$D167))=$AO$1,1,0)*VLOOKUP($Z$2,DALYs!$A$2:$MW$40,'Intervention list'!HG$195+1,0)</f>
        <v>0</v>
      </c>
      <c r="HH167" s="0" t="n">
        <f aca="false">IF(ISNUMBER(FIND(HH$1,$D167))=$AO$1,1,0)*VLOOKUP($Z$2,DALYs!$A$2:$MW$40,'Intervention list'!HH$195+1,0)</f>
        <v>0</v>
      </c>
      <c r="HI167" s="0" t="n">
        <f aca="false">IF(ISNUMBER(FIND(HI$1,$D167))=$AO$1,1,0)*VLOOKUP($Z$2,DALYs!$A$2:$MW$40,'Intervention list'!HI$195+1,0)</f>
        <v>0</v>
      </c>
      <c r="HJ167" s="0" t="n">
        <f aca="false">IF(ISNUMBER(FIND(HJ$1,$D167))=$AO$1,1,0)*VLOOKUP($Z$2,DALYs!$A$2:$MW$40,'Intervention list'!HJ$195+1,0)</f>
        <v>0</v>
      </c>
      <c r="HK167" s="0" t="n">
        <f aca="false">IF(ISNUMBER(FIND(HK$1,$D167))=$AO$1,1,0)*VLOOKUP($Z$2,DALYs!$A$2:$MW$40,'Intervention list'!HK$195+1,0)</f>
        <v>0</v>
      </c>
      <c r="HL167" s="0" t="n">
        <f aca="false">IF(ISNUMBER(FIND(HL$1,$D167))=$AO$1,1,0)*VLOOKUP($Z$2,DALYs!$A$2:$MW$40,'Intervention list'!HL$195+1,0)</f>
        <v>0</v>
      </c>
      <c r="HM167" s="0" t="n">
        <f aca="false">IF(ISNUMBER(FIND(HM$1,$D167))=$AO$1,1,0)*VLOOKUP($Z$2,DALYs!$A$2:$MW$40,'Intervention list'!HM$195+1,0)</f>
        <v>0</v>
      </c>
      <c r="HN167" s="0" t="n">
        <f aca="false">IF(ISNUMBER(FIND(HN$1,$D167))=$AO$1,1,0)*VLOOKUP($Z$2,DALYs!$A$2:$MW$40,'Intervention list'!HN$195+1,0)</f>
        <v>0</v>
      </c>
      <c r="HO167" s="0" t="n">
        <f aca="false">IF(ISNUMBER(FIND(HO$1,$D167))=$AO$1,1,0)*VLOOKUP($Z$2,DALYs!$A$2:$MW$40,'Intervention list'!HO$195+1,0)</f>
        <v>0</v>
      </c>
      <c r="HP167" s="0" t="n">
        <f aca="false">IF(ISNUMBER(FIND(HP$1,$D167))=$AO$1,1,0)*VLOOKUP($Z$2,DALYs!$A$2:$MW$40,'Intervention list'!HP$195+1,0)</f>
        <v>0</v>
      </c>
      <c r="HQ167" s="0" t="n">
        <f aca="false">IF(ISNUMBER(FIND(HQ$1,$D167))=$AO$1,1,0)*VLOOKUP($Z$2,DALYs!$A$2:$MW$40,'Intervention list'!HQ$195+1,0)</f>
        <v>0</v>
      </c>
      <c r="HR167" s="0" t="n">
        <f aca="false">IF(ISNUMBER(FIND(HR$1,$D167))=$AO$1,1,0)*VLOOKUP($Z$2,DALYs!$A$2:$MW$40,'Intervention list'!HR$195+1,0)</f>
        <v>0</v>
      </c>
      <c r="HS167" s="0" t="n">
        <f aca="false">IF(ISNUMBER(FIND(HS$1,$D167))=$AO$1,1,0)*VLOOKUP($Z$2,DALYs!$A$2:$MW$40,'Intervention list'!HS$195+1,0)</f>
        <v>0</v>
      </c>
      <c r="HT167" s="0" t="n">
        <f aca="false">IF(ISNUMBER(FIND(HT$1,$D167))=$AO$1,1,0)*VLOOKUP($Z$2,DALYs!$A$2:$MW$40,'Intervention list'!HT$195+1,0)</f>
        <v>0</v>
      </c>
      <c r="HU167" s="0" t="n">
        <f aca="false">IF(ISNUMBER(FIND(HU$1,$D167))=$AO$1,1,0)*VLOOKUP($Z$2,DALYs!$A$2:$MW$40,'Intervention list'!HU$195+1,0)</f>
        <v>0</v>
      </c>
      <c r="HV167" s="0" t="n">
        <f aca="false">IF(ISNUMBER(FIND(HV$1,$D167))=$AO$1,1,0)*VLOOKUP($Z$2,DALYs!$A$2:$MW$40,'Intervention list'!HV$195+1,0)</f>
        <v>0</v>
      </c>
      <c r="HW167" s="0" t="n">
        <f aca="false">IF(ISNUMBER(FIND(HW$1,$D167))=$AO$1,1,0)*VLOOKUP($Z$2,DALYs!$A$2:$MW$40,'Intervention list'!HW$195+1,0)</f>
        <v>0</v>
      </c>
      <c r="HX167" s="0" t="n">
        <f aca="false">IF(ISNUMBER(FIND(HX$1,$D167))=$AO$1,1,0)*VLOOKUP($Z$2,DALYs!$A$2:$MW$40,'Intervention list'!HX$195+1,0)</f>
        <v>0</v>
      </c>
      <c r="HY167" s="0" t="n">
        <f aca="false">IF(ISNUMBER(FIND(HY$1,$D167))=$AO$1,1,0)*VLOOKUP($Z$2,DALYs!$A$2:$MW$40,'Intervention list'!HY$195+1,0)</f>
        <v>0</v>
      </c>
      <c r="HZ167" s="0" t="n">
        <f aca="false">IF(ISNUMBER(FIND(HZ$1,$D167))=$AO$1,1,0)*VLOOKUP($Z$2,DALYs!$A$2:$MW$40,'Intervention list'!HZ$195+1,0)</f>
        <v>0</v>
      </c>
      <c r="IA167" s="0" t="n">
        <f aca="false">IF(ISNUMBER(FIND(IA$1,$D167))=$AO$1,1,0)*VLOOKUP($Z$2,DALYs!$A$2:$MW$40,'Intervention list'!IA$195+1,0)</f>
        <v>0</v>
      </c>
      <c r="IB167" s="0" t="n">
        <f aca="false">IF(ISNUMBER(FIND(IB$1,$D167))=$AO$1,1,0)*VLOOKUP($Z$2,DALYs!$A$2:$MW$40,'Intervention list'!IB$195+1,0)</f>
        <v>0</v>
      </c>
      <c r="IC167" s="0" t="n">
        <f aca="false">IF(ISNUMBER(FIND(IC$1,$D167))=$AO$1,1,0)*VLOOKUP($Z$2,DALYs!$A$2:$MW$40,'Intervention list'!IC$195+1,0)</f>
        <v>0</v>
      </c>
      <c r="ID167" s="0" t="n">
        <f aca="false">IF(ISNUMBER(FIND(ID$1,$D167))=$AO$1,1,0)*VLOOKUP($Z$2,DALYs!$A$2:$MW$40,'Intervention list'!ID$195+1,0)</f>
        <v>0</v>
      </c>
      <c r="IE167" s="0" t="n">
        <f aca="false">IF(ISNUMBER(FIND(IE$1,$D167))=$AO$1,1,0)*VLOOKUP($Z$2,DALYs!$A$2:$MW$40,'Intervention list'!IE$195+1,0)</f>
        <v>0</v>
      </c>
      <c r="IF167" s="0" t="n">
        <f aca="false">IF(ISNUMBER(FIND(IF$1,$D167))=$AO$1,1,0)*VLOOKUP($Z$2,DALYs!$A$2:$MW$40,'Intervention list'!IF$195+1,0)</f>
        <v>0</v>
      </c>
      <c r="IG167" s="0" t="n">
        <f aca="false">IF(ISNUMBER(FIND(IG$1,$D167))=$AO$1,1,0)*VLOOKUP($Z$2,DALYs!$A$2:$MW$40,'Intervention list'!IG$195+1,0)</f>
        <v>0</v>
      </c>
      <c r="IH167" s="0" t="n">
        <f aca="false">IF(ISNUMBER(FIND(IH$1,$D167))=$AO$1,1,0)*VLOOKUP($Z$2,DALYs!$A$2:$MW$40,'Intervention list'!IH$195+1,0)</f>
        <v>0</v>
      </c>
      <c r="II167" s="0" t="n">
        <f aca="false">IF(ISNUMBER(FIND(II$1,$D167))=$AO$1,1,0)*VLOOKUP($Z$2,DALYs!$A$2:$MW$40,'Intervention list'!II$195+1,0)</f>
        <v>0</v>
      </c>
      <c r="IJ167" s="0" t="n">
        <f aca="false">IF(ISNUMBER(FIND(IJ$1,$D167))=$AO$1,1,0)*VLOOKUP($Z$2,DALYs!$A$2:$MW$40,'Intervention list'!IJ$195+1,0)</f>
        <v>0</v>
      </c>
      <c r="IK167" s="0" t="n">
        <f aca="false">IF(ISNUMBER(FIND(IK$1,$D167))=$AO$1,1,0)*VLOOKUP($Z$2,DALYs!$A$2:$MW$40,'Intervention list'!IK$195+1,0)</f>
        <v>0</v>
      </c>
      <c r="IL167" s="0" t="n">
        <f aca="false">IF(ISNUMBER(FIND(IL$1,$D167))=$AO$1,1,0)*VLOOKUP($Z$2,DALYs!$A$2:$MW$40,'Intervention list'!IL$195+1,0)</f>
        <v>0</v>
      </c>
      <c r="IM167" s="0" t="n">
        <f aca="false">IF(ISNUMBER(FIND(IM$1,$D167))=$AO$1,1,0)*VLOOKUP($Z$2,DALYs!$A$2:$MW$40,'Intervention list'!IM$195+1,0)</f>
        <v>0</v>
      </c>
      <c r="IN167" s="0" t="n">
        <f aca="false">IF(ISNUMBER(FIND(IN$1,$D167))=$AO$1,1,0)*VLOOKUP($Z$2,DALYs!$A$2:$MW$40,'Intervention list'!IN$195+1,0)</f>
        <v>0</v>
      </c>
      <c r="IO167" s="0" t="n">
        <f aca="false">IF(ISNUMBER(FIND(IO$1,$D167))=$AO$1,1,0)*VLOOKUP($Z$2,DALYs!$A$2:$MW$40,'Intervention list'!IO$195+1,0)</f>
        <v>0</v>
      </c>
      <c r="IP167" s="0" t="n">
        <f aca="false">IF(ISNUMBER(FIND(IP$1,$D167))=$AO$1,1,0)*VLOOKUP($Z$2,DALYs!$A$2:$MW$40,'Intervention list'!IP$195+1,0)</f>
        <v>0</v>
      </c>
      <c r="IQ167" s="0" t="n">
        <f aca="false">IF(ISNUMBER(FIND(IQ$1,$D167))=$AO$1,1,0)*VLOOKUP($Z$2,DALYs!$A$2:$MW$40,'Intervention list'!IQ$195+1,0)</f>
        <v>0</v>
      </c>
      <c r="IR167" s="0" t="n">
        <f aca="false">IF(ISNUMBER(FIND(IR$1,$D167))=$AO$1,1,0)*VLOOKUP($Z$2,DALYs!$A$2:$MW$40,'Intervention list'!IR$195+1,0)</f>
        <v>0</v>
      </c>
      <c r="IS167" s="0" t="n">
        <f aca="false">IF(ISNUMBER(FIND(IS$1,$D167))=$AO$1,1,0)*VLOOKUP($Z$2,DALYs!$A$2:$MW$40,'Intervention list'!IS$195+1,0)</f>
        <v>0</v>
      </c>
      <c r="IT167" s="0" t="n">
        <f aca="false">IF(ISNUMBER(FIND(IT$1,$D167))=$AO$1,1,0)*VLOOKUP($Z$2,DALYs!$A$2:$MW$40,'Intervention list'!IT$195+1,0)</f>
        <v>0</v>
      </c>
      <c r="IU167" s="0" t="n">
        <f aca="false">IF(ISNUMBER(FIND(IU$1,$D167))=$AO$1,1,0)*VLOOKUP($Z$2,DALYs!$A$2:$MW$40,'Intervention list'!IU$195+1,0)</f>
        <v>0</v>
      </c>
      <c r="IV167" s="0" t="n">
        <f aca="false">IF(ISNUMBER(FIND(IV$1,$D167))=$AO$1,1,0)*VLOOKUP($Z$2,DALYs!$A$2:$MW$40,'Intervention list'!IV$195+1,0)</f>
        <v>0</v>
      </c>
      <c r="IW167" s="0" t="n">
        <f aca="false">IF(ISNUMBER(FIND(IW$1,$D167))=$AO$1,1,0)*VLOOKUP($Z$2,DALYs!$A$2:$MW$40,'Intervention list'!IW$195+1,0)</f>
        <v>0</v>
      </c>
      <c r="IX167" s="0" t="n">
        <f aca="false">IF(ISNUMBER(FIND(IX$1,$D167))=$AO$1,1,0)*VLOOKUP($Z$2,DALYs!$A$2:$MW$40,'Intervention list'!IX$195+1,0)</f>
        <v>0</v>
      </c>
      <c r="IY167" s="0" t="n">
        <f aca="false">IF(ISNUMBER(FIND(IY$1,$D167))=$AO$1,1,0)*VLOOKUP($Z$2,DALYs!$A$2:$MW$40,'Intervention list'!IY$195+1,0)</f>
        <v>0</v>
      </c>
      <c r="IZ167" s="0" t="n">
        <f aca="false">IF(ISNUMBER(FIND(IZ$1,$D167))=$AO$1,1,0)*VLOOKUP($Z$2,DALYs!$A$2:$MW$40,'Intervention list'!IZ$195+1,0)</f>
        <v>0</v>
      </c>
      <c r="JA167" s="0" t="n">
        <f aca="false">IF(ISNUMBER(FIND(JA$1,$D167))=$AO$1,1,0)*VLOOKUP($Z$2,DALYs!$A$2:$MW$40,'Intervention list'!JA$195+1,0)</f>
        <v>0</v>
      </c>
      <c r="JB167" s="0" t="n">
        <f aca="false">IF(ISNUMBER(FIND(JB$1,$D167))=$AO$1,1,0)*VLOOKUP($Z$2,DALYs!$A$2:$MW$40,'Intervention list'!JB$195+1,0)</f>
        <v>0</v>
      </c>
      <c r="JC167" s="0" t="n">
        <f aca="false">IF(ISNUMBER(FIND(JC$1,$D167))=$AO$1,1,0)*VLOOKUP($Z$2,DALYs!$A$2:$MW$40,'Intervention list'!JC$195+1,0)</f>
        <v>0</v>
      </c>
      <c r="JD167" s="0" t="n">
        <f aca="false">IF(ISNUMBER(FIND(JD$1,$D167))=$AO$1,1,0)*VLOOKUP($Z$2,DALYs!$A$2:$MW$40,'Intervention list'!JD$195+1,0)</f>
        <v>0</v>
      </c>
      <c r="JE167" s="0" t="n">
        <f aca="false">IF(ISNUMBER(FIND(JE$1,$D167))=$AO$1,1,0)*VLOOKUP($Z$2,DALYs!$A$2:$MW$40,'Intervention list'!JE$195+1,0)</f>
        <v>0</v>
      </c>
      <c r="JF167" s="0" t="n">
        <f aca="false">IF(ISNUMBER(FIND(JF$1,$D167))=$AO$1,1,0)*VLOOKUP($Z$2,DALYs!$A$2:$MW$40,'Intervention list'!JF$195+1,0)</f>
        <v>0</v>
      </c>
      <c r="JG167" s="0" t="n">
        <f aca="false">IF(ISNUMBER(FIND(JG$1,$D167))=$AO$1,1,0)*VLOOKUP($Z$2,DALYs!$A$2:$MW$40,'Intervention list'!JG$195+1,0)</f>
        <v>0</v>
      </c>
      <c r="JH167" s="0" t="n">
        <f aca="false">IF(ISNUMBER(FIND(JH$1,$D167))=$AO$1,1,0)*VLOOKUP($Z$2,DALYs!$A$2:$MW$40,'Intervention list'!JH$195+1,0)</f>
        <v>0</v>
      </c>
      <c r="JI167" s="0" t="n">
        <f aca="false">IF(ISNUMBER(FIND(JI$1,$D167))=$AO$1,1,0)*VLOOKUP($Z$2,DALYs!$A$2:$MW$40,'Intervention list'!JI$195+1,0)</f>
        <v>0</v>
      </c>
      <c r="JJ167" s="0" t="n">
        <f aca="false">IF(ISNUMBER(FIND(JJ$1,$D167))=$AO$1,1,0)*VLOOKUP($Z$2,DALYs!$A$2:$MW$40,'Intervention list'!JJ$195+1,0)</f>
        <v>0</v>
      </c>
      <c r="JK167" s="0" t="n">
        <f aca="false">IF(ISNUMBER(FIND(JK$1,$D167))=$AO$1,1,0)*VLOOKUP($Z$2,DALYs!$A$2:$MW$40,'Intervention list'!JK$195+1,0)</f>
        <v>0</v>
      </c>
      <c r="JL167" s="0" t="n">
        <f aca="false">IF(ISNUMBER(FIND(JL$1,$D167))=$AO$1,1,0)*VLOOKUP($Z$2,DALYs!$A$2:$MW$40,'Intervention list'!JL$195+1,0)</f>
        <v>0</v>
      </c>
      <c r="JM167" s="0" t="n">
        <f aca="false">IF(ISNUMBER(FIND(JM$1,$D167))=$AO$1,1,0)*VLOOKUP($Z$2,DALYs!$A$2:$MW$40,'Intervention list'!JM$195+1,0)</f>
        <v>0</v>
      </c>
      <c r="JN167" s="0" t="n">
        <f aca="false">IF(ISNUMBER(FIND(JN$1,$D167))=$AO$1,1,0)*VLOOKUP($Z$2,DALYs!$A$2:$MW$40,'Intervention list'!JN$195+1,0)</f>
        <v>0</v>
      </c>
      <c r="JO167" s="0" t="n">
        <f aca="false">IF(ISNUMBER(FIND(JO$1,$D167))=$AO$1,1,0)*VLOOKUP($Z$2,DALYs!$A$2:$MW$40,'Intervention list'!JO$195+1,0)</f>
        <v>0</v>
      </c>
      <c r="JP167" s="0" t="n">
        <f aca="false">IF(ISNUMBER(FIND(JP$1,$D167))=$AO$1,1,0)*VLOOKUP($Z$2,DALYs!$A$2:$MW$40,'Intervention list'!JP$195+1,0)</f>
        <v>0</v>
      </c>
      <c r="JQ167" s="0" t="n">
        <f aca="false">IF(ISNUMBER(FIND(JQ$1,$D167))=$AO$1,1,0)*VLOOKUP($Z$2,DALYs!$A$2:$MW$40,'Intervention list'!JQ$195+1,0)</f>
        <v>0</v>
      </c>
      <c r="JR167" s="0" t="n">
        <f aca="false">IF(ISNUMBER(FIND(JR$1,$D167))=$AO$1,1,0)*VLOOKUP($Z$2,DALYs!$A$2:$MW$40,'Intervention list'!JR$195+1,0)</f>
        <v>0</v>
      </c>
      <c r="JS167" s="0" t="n">
        <f aca="false">IF(ISNUMBER(FIND(JS$1,$D167))=$AO$1,1,0)*VLOOKUP($Z$2,DALYs!$A$2:$MW$40,'Intervention list'!JS$195+1,0)</f>
        <v>0</v>
      </c>
      <c r="JT167" s="0" t="n">
        <f aca="false">IF(ISNUMBER(FIND(JT$1,$D167))=$AO$1,1,0)*VLOOKUP($Z$2,DALYs!$A$2:$MW$40,'Intervention list'!JT$195+1,0)</f>
        <v>0</v>
      </c>
      <c r="JU167" s="0" t="n">
        <f aca="false">IF(ISNUMBER(FIND(JU$1,$D167))=$AO$1,1,0)*VLOOKUP($Z$2,DALYs!$A$2:$MW$40,'Intervention list'!JU$195+1,0)</f>
        <v>0</v>
      </c>
      <c r="JV167" s="0" t="n">
        <f aca="false">IF(ISNUMBER(FIND(JV$1,$D167))=$AO$1,1,0)*VLOOKUP($Z$2,DALYs!$A$2:$MW$40,'Intervention list'!JV$195+1,0)</f>
        <v>0</v>
      </c>
      <c r="JW167" s="0" t="n">
        <f aca="false">IF(ISNUMBER(FIND(JW$1,$D167))=$AO$1,1,0)*VLOOKUP($Z$2,DALYs!$A$2:$MW$40,'Intervention list'!JW$195+1,0)</f>
        <v>0</v>
      </c>
      <c r="JX167" s="0" t="n">
        <f aca="false">IF(ISNUMBER(FIND(JX$1,$D167))=$AO$1,1,0)*VLOOKUP($Z$2,DALYs!$A$2:$MW$40,'Intervention list'!JX$195+1,0)</f>
        <v>0</v>
      </c>
      <c r="JY167" s="0" t="n">
        <f aca="false">IF(ISNUMBER(FIND(JY$1,$D167))=$AO$1,1,0)*VLOOKUP($Z$2,DALYs!$A$2:$MW$40,'Intervention list'!JY$195+1,0)</f>
        <v>0</v>
      </c>
      <c r="JZ167" s="0" t="n">
        <f aca="false">IF(ISNUMBER(FIND(JZ$1,$D167))=$AO$1,1,0)*VLOOKUP($Z$2,DALYs!$A$2:$MW$40,'Intervention list'!JZ$195+1,0)</f>
        <v>0</v>
      </c>
      <c r="KA167" s="0" t="n">
        <f aca="false">IF(ISNUMBER(FIND(KA$1,$D167))=$AO$1,1,0)*VLOOKUP($Z$2,DALYs!$A$2:$MW$40,'Intervention list'!KA$195+1,0)</f>
        <v>0</v>
      </c>
      <c r="KB167" s="0" t="n">
        <f aca="false">IF(ISNUMBER(FIND(KB$1,$D167))=$AO$1,1,0)*VLOOKUP($Z$2,DALYs!$A$2:$MW$40,'Intervention list'!KB$195+1,0)</f>
        <v>0</v>
      </c>
      <c r="KC167" s="0" t="n">
        <f aca="false">IF(ISNUMBER(FIND(KC$1,$D167))=$AO$1,1,0)*VLOOKUP($Z$2,DALYs!$A$2:$MW$40,'Intervention list'!KC$195+1,0)</f>
        <v>0</v>
      </c>
      <c r="KD167" s="0" t="n">
        <f aca="false">IF(ISNUMBER(FIND(KD$1,$D167))=$AO$1,1,0)*VLOOKUP($Z$2,DALYs!$A$2:$MW$40,'Intervention list'!KD$195+1,0)</f>
        <v>0</v>
      </c>
      <c r="KE167" s="0" t="n">
        <f aca="false">IF(ISNUMBER(FIND(KE$1,$D167))=$AO$1,1,0)*VLOOKUP($Z$2,DALYs!$A$2:$MW$40,'Intervention list'!KE$195+1,0)</f>
        <v>0</v>
      </c>
      <c r="KF167" s="0" t="n">
        <f aca="false">IF(ISNUMBER(FIND(KF$1,$D167))=$AO$1,1,0)*VLOOKUP($Z$2,DALYs!$A$2:$MW$40,'Intervention list'!KF$195+1,0)</f>
        <v>0</v>
      </c>
      <c r="KG167" s="0" t="n">
        <f aca="false">IF(ISNUMBER(FIND(KG$1,$D167))=$AO$1,1,0)*VLOOKUP($Z$2,DALYs!$A$2:$MW$40,'Intervention list'!KG$195+1,0)</f>
        <v>0</v>
      </c>
      <c r="KH167" s="0" t="n">
        <f aca="false">IF(ISNUMBER(FIND(KH$1,$D167))=$AO$1,1,0)*VLOOKUP($Z$2,DALYs!$A$2:$MW$40,'Intervention list'!KH$195+1,0)</f>
        <v>0</v>
      </c>
      <c r="KI167" s="0" t="n">
        <f aca="false">IF(ISNUMBER(FIND(KI$1,$D167))=$AO$1,1,0)*VLOOKUP($Z$2,DALYs!$A$2:$MW$40,'Intervention list'!KI$195+1,0)</f>
        <v>0</v>
      </c>
      <c r="KJ167" s="0" t="n">
        <f aca="false">IF(ISNUMBER(FIND(KJ$1,$D167))=$AO$1,1,0)*VLOOKUP($Z$2,DALYs!$A$2:$MW$40,'Intervention list'!KJ$195+1,0)</f>
        <v>0</v>
      </c>
      <c r="KK167" s="0" t="n">
        <f aca="false">IF(ISNUMBER(FIND(KK$1,$D167))=$AO$1,1,0)*VLOOKUP($Z$2,DALYs!$A$2:$MW$40,'Intervention list'!KK$195+1,0)</f>
        <v>0</v>
      </c>
      <c r="KL167" s="0" t="n">
        <f aca="false">IF(ISNUMBER(FIND(KL$1,$D167))=$AO$1,1,0)*VLOOKUP($Z$2,DALYs!$A$2:$MW$40,'Intervention list'!KL$195+1,0)</f>
        <v>0</v>
      </c>
      <c r="KM167" s="0" t="n">
        <f aca="false">IF(ISNUMBER(FIND(KM$1,$D167))=$AO$1,1,0)*VLOOKUP($Z$2,DALYs!$A$2:$MW$40,'Intervention list'!KM$195+1,0)</f>
        <v>0</v>
      </c>
      <c r="KN167" s="0" t="n">
        <f aca="false">IF(ISNUMBER(FIND(KN$1,$D167))=$AO$1,1,0)*VLOOKUP($Z$2,DALYs!$A$2:$MW$40,'Intervention list'!KN$195+1,0)</f>
        <v>0</v>
      </c>
      <c r="KO167" s="0" t="n">
        <f aca="false">IF(ISNUMBER(FIND(KO$1,$D167))=$AO$1,1,0)*VLOOKUP($Z$2,DALYs!$A$2:$MW$40,'Intervention list'!KO$195+1,0)</f>
        <v>0</v>
      </c>
      <c r="KP167" s="0" t="n">
        <f aca="false">IF(ISNUMBER(FIND(KP$1,$D167))=$AO$1,1,0)*VLOOKUP($Z$2,DALYs!$A$2:$MW$40,'Intervention list'!KP$195+1,0)</f>
        <v>0</v>
      </c>
      <c r="KQ167" s="0" t="n">
        <f aca="false">IF(ISNUMBER(FIND(KQ$1,$D167))=$AO$1,1,0)*VLOOKUP($Z$2,DALYs!$A$2:$MW$40,'Intervention list'!KQ$195+1,0)</f>
        <v>0</v>
      </c>
      <c r="KR167" s="0" t="n">
        <f aca="false">IF(ISNUMBER(FIND(KR$1,$D167))=$AO$1,1,0)*VLOOKUP($Z$2,DALYs!$A$2:$MW$40,'Intervention list'!KR$195+1,0)</f>
        <v>0</v>
      </c>
      <c r="KS167" s="0" t="n">
        <f aca="false">IF(ISNUMBER(FIND(KS$1,$D167))=$AO$1,1,0)*VLOOKUP($Z$2,DALYs!$A$2:$MW$40,'Intervention list'!KS$195+1,0)</f>
        <v>0</v>
      </c>
      <c r="KT167" s="0" t="n">
        <f aca="false">IF(ISNUMBER(FIND(KT$1,$D167))=$AO$1,1,0)*VLOOKUP($Z$2,DALYs!$A$2:$MW$40,'Intervention list'!KT$195+1,0)</f>
        <v>0</v>
      </c>
      <c r="KU167" s="0" t="n">
        <f aca="false">IF(ISNUMBER(FIND(KU$1,$D167))=$AO$1,1,0)*VLOOKUP($Z$2,DALYs!$A$2:$MW$40,'Intervention list'!KU$195+1,0)</f>
        <v>0</v>
      </c>
      <c r="KV167" s="0" t="n">
        <f aca="false">IF(ISNUMBER(FIND(KV$1,$D167))=$AO$1,1,0)*VLOOKUP($Z$2,DALYs!$A$2:$MW$40,'Intervention list'!KV$195+1,0)</f>
        <v>0</v>
      </c>
      <c r="KW167" s="0" t="n">
        <f aca="false">IF(ISNUMBER(FIND(KW$1,$D167))=$AO$1,1,0)*VLOOKUP($Z$2,DALYs!$A$2:$MW$40,'Intervention list'!KW$195+1,0)</f>
        <v>0</v>
      </c>
      <c r="KX167" s="0" t="n">
        <f aca="false">IF(ISNUMBER(FIND(KX$1,$D167))=$AO$1,1,0)*VLOOKUP($Z$2,DALYs!$A$2:$MW$40,'Intervention list'!KX$195+1,0)</f>
        <v>0</v>
      </c>
      <c r="KY167" s="0" t="n">
        <f aca="false">IF(ISNUMBER(FIND(KY$1,$D167))=$AO$1,1,0)*VLOOKUP($Z$2,DALYs!$A$2:$MW$40,'Intervention list'!KY$195+1,0)</f>
        <v>0</v>
      </c>
      <c r="KZ167" s="0" t="n">
        <f aca="false">IF(ISNUMBER(FIND(KZ$1,$D167))=$AO$1,1,0)*VLOOKUP($Z$2,DALYs!$A$2:$MW$40,'Intervention list'!KZ$195+1,0)</f>
        <v>0</v>
      </c>
      <c r="LA167" s="0" t="n">
        <f aca="false">IF(ISNUMBER(FIND(LA$1,$D167))=$AO$1,1,0)*VLOOKUP($Z$2,DALYs!$A$2:$MW$40,'Intervention list'!LA$195+1,0)</f>
        <v>0</v>
      </c>
      <c r="LB167" s="0" t="n">
        <f aca="false">IF(ISNUMBER(FIND(LB$1,$D167))=$AO$1,1,0)*VLOOKUP($Z$2,DALYs!$A$2:$MW$40,'Intervention list'!LB$195+1,0)</f>
        <v>0</v>
      </c>
      <c r="LC167" s="0" t="n">
        <f aca="false">IF(ISNUMBER(FIND(LC$1,$D167))=$AO$1,1,0)*VLOOKUP($Z$2,DALYs!$A$2:$MW$40,'Intervention list'!LC$195+1,0)</f>
        <v>0</v>
      </c>
      <c r="LD167" s="0" t="n">
        <f aca="false">IF(ISNUMBER(FIND(LD$1,$D167))=$AO$1,1,0)*VLOOKUP($Z$2,DALYs!$A$2:$MW$40,'Intervention list'!LD$195+1,0)</f>
        <v>0</v>
      </c>
      <c r="LE167" s="0" t="n">
        <f aca="false">IF(ISNUMBER(FIND(LE$1,$D167))=$AO$1,1,0)*VLOOKUP($Z$2,DALYs!$A$2:$MW$40,'Intervention list'!LE$195+1,0)</f>
        <v>0</v>
      </c>
      <c r="LF167" s="0" t="n">
        <f aca="false">IF(ISNUMBER(FIND(LF$1,$D167))=$AO$1,1,0)*VLOOKUP($Z$2,DALYs!$A$2:$MW$40,'Intervention list'!LF$195+1,0)</f>
        <v>0</v>
      </c>
      <c r="LG167" s="0" t="n">
        <f aca="false">IF(ISNUMBER(FIND(LG$1,$D167))=$AO$1,1,0)*VLOOKUP($Z$2,DALYs!$A$2:$MW$40,'Intervention list'!LG$195+1,0)</f>
        <v>0</v>
      </c>
      <c r="LH167" s="0" t="n">
        <f aca="false">IF(ISNUMBER(FIND(LH$1,$D167))=$AO$1,1,0)*VLOOKUP($Z$2,DALYs!$A$2:$MW$40,'Intervention list'!LH$195+1,0)</f>
        <v>0</v>
      </c>
      <c r="LI167" s="0" t="n">
        <f aca="false">IF(ISNUMBER(FIND(LI$1,$D167))=$AO$1,1,0)*VLOOKUP($Z$2,DALYs!$A$2:$MW$40,'Intervention list'!LI$195+1,0)</f>
        <v>0</v>
      </c>
      <c r="LJ167" s="0" t="n">
        <f aca="false">IF(ISNUMBER(FIND(LJ$1,$D167))=$AO$1,1,0)*VLOOKUP($Z$2,DALYs!$A$2:$MW$40,'Intervention list'!LJ$195+1,0)</f>
        <v>0</v>
      </c>
      <c r="LK167" s="0" t="n">
        <f aca="false">IF(ISNUMBER(FIND(LK$1,$D167))=$AO$1,1,0)*VLOOKUP($Z$2,DALYs!$A$2:$MW$40,'Intervention list'!LK$195+1,0)</f>
        <v>0</v>
      </c>
      <c r="LL167" s="0" t="n">
        <f aca="false">IF(ISNUMBER(FIND(LL$1,$D167))=$AO$1,1,0)*VLOOKUP($Z$2,DALYs!$A$2:$MW$40,'Intervention list'!LL$195+1,0)</f>
        <v>0</v>
      </c>
      <c r="LM167" s="0" t="n">
        <f aca="false">IF(ISNUMBER(FIND(LM$1,$D167))=$AO$1,1,0)*VLOOKUP($Z$2,DALYs!$A$2:$MW$40,'Intervention list'!LM$195+1,0)</f>
        <v>0</v>
      </c>
      <c r="LN167" s="0" t="n">
        <f aca="false">IF(ISNUMBER(FIND(LN$1,$D167))=$AO$1,1,0)*VLOOKUP($Z$2,DALYs!$A$2:$MW$40,'Intervention list'!LN$195+1,0)</f>
        <v>0</v>
      </c>
      <c r="LO167" s="0" t="n">
        <f aca="false">IF(ISNUMBER(FIND(LO$1,$D167))=$AO$1,1,0)*VLOOKUP($Z$2,DALYs!$A$2:$MW$40,'Intervention list'!LO$195+1,0)</f>
        <v>0</v>
      </c>
      <c r="LP167" s="0" t="n">
        <f aca="false">IF(ISNUMBER(FIND(LP$1,$D167))=$AO$1,1,0)*VLOOKUP($Z$2,DALYs!$A$2:$MW$40,'Intervention list'!LP$195+1,0)</f>
        <v>0</v>
      </c>
      <c r="LQ167" s="0" t="n">
        <f aca="false">IF(ISNUMBER(FIND(LQ$1,$D167))=$AO$1,1,0)*VLOOKUP($Z$2,DALYs!$A$2:$MW$40,'Intervention list'!LQ$195+1,0)</f>
        <v>0</v>
      </c>
      <c r="LR167" s="0" t="n">
        <f aca="false">IF(ISNUMBER(FIND(LR$1,$D167))=$AO$1,1,0)*VLOOKUP($Z$2,DALYs!$A$2:$MW$40,'Intervention list'!LR$195+1,0)</f>
        <v>0</v>
      </c>
      <c r="LS167" s="0" t="n">
        <f aca="false">IF(ISNUMBER(FIND(LS$1,$D167))=$AO$1,1,0)*VLOOKUP($Z$2,DALYs!$A$2:$MW$40,'Intervention list'!LS$195+1,0)</f>
        <v>0</v>
      </c>
      <c r="LT167" s="0" t="n">
        <f aca="false">IF(ISNUMBER(FIND(LT$1,$D167))=$AO$1,1,0)*VLOOKUP($Z$2,DALYs!$A$2:$MW$40,'Intervention list'!LT$195+1,0)</f>
        <v>0</v>
      </c>
      <c r="LU167" s="0" t="n">
        <f aca="false">IF(ISNUMBER(FIND(LU$1,$D167))=$AO$1,1,0)*VLOOKUP($Z$2,DALYs!$A$2:$MW$40,'Intervention list'!LU$195+1,0)</f>
        <v>0</v>
      </c>
      <c r="LV167" s="0" t="n">
        <f aca="false">IF(ISNUMBER(FIND(LV$1,$D167))=$AO$1,1,0)*VLOOKUP($Z$2,DALYs!$A$2:$MW$40,'Intervention list'!LV$195+1,0)</f>
        <v>0</v>
      </c>
      <c r="LW167" s="0" t="n">
        <f aca="false">IF(ISNUMBER(FIND(LW$1,$D167))=$AO$1,1,0)*VLOOKUP($Z$2,DALYs!$A$2:$MW$40,'Intervention list'!LW$195+1,0)</f>
        <v>0</v>
      </c>
      <c r="LX167" s="0" t="n">
        <f aca="false">IF(ISNUMBER(FIND(LX$1,$D167))=$AO$1,1,0)*VLOOKUP($Z$2,DALYs!$A$2:$MW$40,'Intervention list'!LX$195+1,0)</f>
        <v>0</v>
      </c>
      <c r="LY167" s="0" t="n">
        <f aca="false">IF(ISNUMBER(FIND(LY$1,$D167))=$AO$1,1,0)*VLOOKUP($Z$2,DALYs!$A$2:$MW$40,'Intervention list'!LY$195+1,0)</f>
        <v>0</v>
      </c>
      <c r="LZ167" s="0" t="n">
        <f aca="false">IF(ISNUMBER(FIND(LZ$1,$D167))=$AO$1,1,0)*VLOOKUP($Z$2,DALYs!$A$2:$MW$40,'Intervention list'!LZ$195+1,0)</f>
        <v>0</v>
      </c>
      <c r="MA167" s="0" t="n">
        <f aca="false">IF(ISNUMBER(FIND(MA$1,$D167))=$AO$1,1,0)*VLOOKUP($Z$2,DALYs!$A$2:$MW$40,'Intervention list'!MA$195+1,0)</f>
        <v>0</v>
      </c>
      <c r="MB167" s="0" t="n">
        <f aca="false">IF(ISNUMBER(FIND(MB$1,$D167))=$AO$1,1,0)*VLOOKUP($Z$2,DALYs!$A$2:$MW$40,'Intervention list'!MB$195+1,0)</f>
        <v>0</v>
      </c>
      <c r="MC167" s="0" t="n">
        <f aca="false">IF(ISNUMBER(FIND(MC$1,$D167))=$AO$1,1,0)*VLOOKUP($Z$2,DALYs!$A$2:$MW$40,'Intervention list'!MC$195+1,0)</f>
        <v>0</v>
      </c>
      <c r="MD167" s="0" t="n">
        <f aca="false">IF(ISNUMBER(FIND(MD$1,$D167))=$AO$1,1,0)*VLOOKUP($Z$2,DALYs!$A$2:$MW$40,'Intervention list'!MD$195+1,0)</f>
        <v>0</v>
      </c>
      <c r="ME167" s="0" t="n">
        <f aca="false">IF(ISNUMBER(FIND(ME$1,$D167))=$AO$1,1,0)*VLOOKUP($Z$2,DALYs!$A$2:$MW$40,'Intervention list'!ME$195+1,0)</f>
        <v>0</v>
      </c>
      <c r="MF167" s="0" t="n">
        <f aca="false">IF(ISNUMBER(FIND(MF$1,$D167))=$AO$1,1,0)*VLOOKUP($Z$2,DALYs!$A$2:$MW$40,'Intervention list'!MF$195+1,0)</f>
        <v>0</v>
      </c>
      <c r="MG167" s="0" t="n">
        <f aca="false">IF(ISNUMBER(FIND(MG$1,$D167))=$AO$1,1,0)*VLOOKUP($Z$2,DALYs!$A$2:$MW$40,'Intervention list'!MG$195+1,0)</f>
        <v>0</v>
      </c>
      <c r="MH167" s="0" t="n">
        <f aca="false">IF(ISNUMBER(FIND(MH$1,$D167))=$AO$1,1,0)*VLOOKUP($Z$2,DALYs!$A$2:$MW$40,'Intervention list'!MH$195+1,0)</f>
        <v>0</v>
      </c>
      <c r="MI167" s="0" t="n">
        <f aca="false">IF(ISNUMBER(FIND(MI$1,$D167))=$AO$1,1,0)*VLOOKUP($Z$2,DALYs!$A$2:$MW$40,'Intervention list'!MI$195+1,0)</f>
        <v>0</v>
      </c>
      <c r="MJ167" s="0" t="n">
        <f aca="false">IF(ISNUMBER(FIND(MJ$1,$D167))=$AO$1,1,0)*VLOOKUP($Z$2,DALYs!$A$2:$MW$40,'Intervention list'!MJ$195+1,0)</f>
        <v>0</v>
      </c>
      <c r="MK167" s="0" t="n">
        <f aca="false">IF(ISNUMBER(FIND(MK$1,$D167))=$AO$1,1,0)*VLOOKUP($Z$2,DALYs!$A$2:$MW$40,'Intervention list'!MK$195+1,0)</f>
        <v>0</v>
      </c>
      <c r="ML167" s="0" t="n">
        <f aca="false">IF(ISNUMBER(FIND(ML$1,$D167))=$AO$1,1,0)*VLOOKUP($Z$2,DALYs!$A$2:$MW$40,'Intervention list'!ML$195+1,0)</f>
        <v>0</v>
      </c>
      <c r="MM167" s="0" t="n">
        <f aca="false">IF(ISNUMBER(FIND(MM$1,$D167))=$AO$1,1,0)*VLOOKUP($Z$2,DALYs!$A$2:$MW$40,'Intervention list'!MM$195+1,0)</f>
        <v>0</v>
      </c>
      <c r="MN167" s="0" t="n">
        <f aca="false">IF(ISNUMBER(FIND(MN$1,$D167))=$AO$1,1,0)*VLOOKUP($Z$2,DALYs!$A$2:$MW$40,'Intervention list'!MN$195+1,0)</f>
        <v>0</v>
      </c>
      <c r="MO167" s="0" t="n">
        <f aca="false">IF(ISNUMBER(FIND(MO$1,$D167))=$AO$1,1,0)*VLOOKUP($Z$2,DALYs!$A$2:$MW$40,'Intervention list'!MO$195+1,0)</f>
        <v>0</v>
      </c>
      <c r="MP167" s="0" t="n">
        <f aca="false">IF(ISNUMBER(FIND(MP$1,$D167))=$AO$1,1,0)*VLOOKUP($Z$2,DALYs!$A$2:$MW$40,'Intervention list'!MP$195+1,0)</f>
        <v>0</v>
      </c>
      <c r="MQ167" s="0" t="n">
        <f aca="false">IF(ISNUMBER(FIND(MQ$1,$D167))=$AO$1,1,0)*VLOOKUP($Z$2,DALYs!$A$2:$MW$40,'Intervention list'!MQ$195+1,0)</f>
        <v>0</v>
      </c>
      <c r="MR167" s="0" t="n">
        <f aca="false">IF(ISNUMBER(FIND(MR$1,$D167))=$AO$1,1,0)*VLOOKUP($Z$2,DALYs!$A$2:$MW$40,'Intervention list'!MR$195+1,0)</f>
        <v>0</v>
      </c>
      <c r="MS167" s="0" t="n">
        <f aca="false">IF(ISNUMBER(FIND(MS$1,$D167))=$AO$1,1,0)*VLOOKUP($Z$2,DALYs!$A$2:$MW$40,'Intervention list'!MS$195+1,0)</f>
        <v>0</v>
      </c>
      <c r="MT167" s="0" t="n">
        <f aca="false">IF(ISNUMBER(FIND(MT$1,$D167))=$AO$1,1,0)*VLOOKUP($Z$2,DALYs!$A$2:$MW$40,'Intervention list'!MT$195+1,0)</f>
        <v>0</v>
      </c>
      <c r="MU167" s="0" t="n">
        <f aca="false">IF(ISNUMBER(FIND(MU$1,$D167))=$AO$1,1,0)*VLOOKUP($Z$2,DALYs!$A$2:$MW$40,'Intervention list'!MU$195+1,0)</f>
        <v>0</v>
      </c>
      <c r="MV167" s="0" t="n">
        <f aca="false">IF(ISNUMBER(FIND(MV$1,$D167))=$AO$1,1,0)*VLOOKUP($Z$2,DALYs!$A$2:$MW$40,'Intervention list'!MV$195+1,0)</f>
        <v>0</v>
      </c>
      <c r="MW167" s="0" t="n">
        <f aca="false">IF(ISNUMBER(FIND(MW$1,$D167))=$AO$1,1,0)*VLOOKUP($Z$2,DALYs!$A$2:$MW$40,'Intervention list'!MW$195+1,0)</f>
        <v>0</v>
      </c>
      <c r="MX167" s="0" t="n">
        <f aca="false">IF(ISNUMBER(FIND(MX$1,$D167))=$AO$1,1,0)*VLOOKUP($Z$2,DALYs!$A$2:$MW$40,'Intervention list'!MX$195+1,0)</f>
        <v>0</v>
      </c>
      <c r="MY167" s="0" t="n">
        <f aca="false">IF(ISNUMBER(FIND(MY$1,$D167))=$AO$1,1,0)*VLOOKUP($Z$2,DALYs!$A$2:$MW$40,'Intervention list'!MY$195+1,0)</f>
        <v>0</v>
      </c>
      <c r="MZ167" s="0" t="n">
        <f aca="false">IF(ISNUMBER(FIND(MZ$1,$D167))=$AO$1,1,0)*VLOOKUP($Z$2,DALYs!$A$2:$MW$40,'Intervention list'!MZ$195+1,0)</f>
        <v>0</v>
      </c>
      <c r="NA167" s="0" t="n">
        <f aca="false">IF(ISNUMBER(FIND(NA$1,$D167))=$AO$1,1,0)*VLOOKUP($Z$2,DALYs!$A$2:$MW$40,'Intervention list'!NA$195+1,0)</f>
        <v>0</v>
      </c>
      <c r="NB167" s="0" t="n">
        <f aca="false">IF(ISNUMBER(FIND(NB$1,$D167))=$AO$1,1,0)*VLOOKUP($Z$2,DALYs!$A$2:$MW$40,'Intervention list'!NB$195+1,0)</f>
        <v>0</v>
      </c>
      <c r="NC167" s="0" t="n">
        <f aca="false">IF(ISNUMBER(FIND(NC$1,$D167))=$AO$1,1,0)*VLOOKUP($Z$2,DALYs!$A$2:$MW$40,'Intervention list'!NC$195+1,0)</f>
        <v>0</v>
      </c>
      <c r="ND167" s="0" t="n">
        <f aca="false">IF(ISNUMBER(FIND(ND$1,$D167))=$AO$1,1,0)*VLOOKUP($Z$2,DALYs!$A$2:$MW$40,'Intervention list'!ND$195+1,0)</f>
        <v>0</v>
      </c>
      <c r="NE167" s="0" t="n">
        <f aca="false">IF(ISNUMBER(FIND(NE$1,$D167))=$AO$1,1,0)*VLOOKUP($Z$2,DALYs!$A$2:$MW$40,'Intervention list'!NE$195+1,0)</f>
        <v>0</v>
      </c>
      <c r="NF167" s="0" t="n">
        <f aca="false">IF(ISNUMBER(FIND(NF$1,$D167))=$AO$1,1,0)*VLOOKUP($Z$2,DALYs!$A$2:$MW$40,'Intervention list'!NF$195+1,0)</f>
        <v>0</v>
      </c>
      <c r="NG167" s="0" t="n">
        <f aca="false">IF(ISNUMBER(FIND(NG$1,$D167))=$AO$1,1,0)*VLOOKUP($Z$2,DALYs!$A$2:$MW$40,'Intervention list'!NG$195+1,0)</f>
        <v>0</v>
      </c>
      <c r="NH167" s="0" t="n">
        <f aca="false">IF(ISNUMBER(FIND(NH$1,$D167))=$AO$1,1,0)*VLOOKUP($Z$2,DALYs!$A$2:$MW$40,'Intervention list'!NH$195+1,0)</f>
        <v>0</v>
      </c>
      <c r="NI167" s="0" t="n">
        <f aca="false">IF(ISNUMBER(FIND(NI$1,$D167))=$AO$1,1,0)*VLOOKUP($Z$2,DALYs!$A$2:$MW$40,'Intervention list'!NI$195+1,0)</f>
        <v>0</v>
      </c>
      <c r="NJ167" s="0" t="n">
        <f aca="false">IF(ISNUMBER(FIND(NJ$1,$D167))=$AO$1,1,0)*VLOOKUP($Z$2,DALYs!$A$2:$MW$40,'Intervention list'!NJ$195+1,0)</f>
        <v>0</v>
      </c>
      <c r="NK167" s="0" t="n">
        <f aca="false">IF(ISNUMBER(FIND(NK$1,$D167))=$AO$1,1,0)*VLOOKUP($Z$2,DALYs!$A$2:$MW$40,'Intervention list'!NK$195+1,0)</f>
        <v>0</v>
      </c>
      <c r="NL167" s="0" t="n">
        <f aca="false">IF(ISNUMBER(FIND(NL$1,$D167))=$AO$1,1,0)*VLOOKUP($Z$2,DALYs!$A$2:$MW$40,'Intervention list'!NL$195+1,0)</f>
        <v>0</v>
      </c>
      <c r="NM167" s="0" t="n">
        <f aca="false">IF(ISNUMBER(FIND(NM$1,$D167))=$AO$1,1,0)*VLOOKUP($Z$2,DALYs!$A$2:$MW$40,'Intervention list'!NM$195+1,0)</f>
        <v>0</v>
      </c>
      <c r="NN167" s="0" t="n">
        <f aca="false">IF(ISNUMBER(FIND(NN$1,$D167))=$AO$1,1,0)*VLOOKUP($Z$2,DALYs!$A$2:$MW$40,'Intervention list'!NN$195+1,0)</f>
        <v>0</v>
      </c>
      <c r="NO167" s="0" t="n">
        <f aca="false">IF(ISNUMBER(FIND(NO$1,$D167))=$AO$1,1,0)*VLOOKUP($Z$2,DALYs!$A$2:$MW$40,'Intervention list'!NO$195+1,0)</f>
        <v>0</v>
      </c>
      <c r="NP167" s="0" t="n">
        <f aca="false">IF(ISNUMBER(FIND(NP$1,$D167))=$AO$1,1,0)*VLOOKUP($Z$2,DALYs!$A$2:$MW$40,'Intervention list'!NP$195+1,0)</f>
        <v>0</v>
      </c>
      <c r="NQ167" s="0" t="n">
        <f aca="false">IF(ISNUMBER(FIND(NQ$1,$D167))=$AO$1,1,0)*VLOOKUP($Z$2,DALYs!$A$2:$MW$40,'Intervention list'!NQ$195+1,0)</f>
        <v>0</v>
      </c>
      <c r="NR167" s="0" t="n">
        <f aca="false">IF(ISNUMBER(FIND(NR$1,$D167))=$AO$1,1,0)*VLOOKUP($Z$2,DALYs!$A$2:$MW$40,'Intervention list'!NR$195+1,0)</f>
        <v>0</v>
      </c>
      <c r="NS167" s="0" t="n">
        <f aca="false">IF(ISNUMBER(FIND(NS$1,$D167))=$AO$1,1,0)*VLOOKUP($Z$2,DALYs!$A$2:$MW$40,'Intervention list'!NS$195+1,0)</f>
        <v>0</v>
      </c>
      <c r="NT167" s="0" t="n">
        <f aca="false">IF(ISNUMBER(FIND(NT$1,$D167))=$AO$1,1,0)*VLOOKUP($Z$2,DALYs!$A$2:$MW$40,'Intervention list'!NT$195+1,0)</f>
        <v>0</v>
      </c>
      <c r="NU167" s="0" t="n">
        <f aca="false">IF(ISNUMBER(FIND(NU$1,$D167))=$AO$1,1,0)*VLOOKUP($Z$2,DALYs!$A$2:$MW$40,'Intervention list'!NU$195+1,0)</f>
        <v>0</v>
      </c>
      <c r="NV167" s="0" t="n">
        <f aca="false">IF(ISNUMBER(FIND(NV$1,$D167))=$AO$1,1,0)*VLOOKUP($Z$2,DALYs!$A$2:$MW$40,'Intervention list'!NV$195+1,0)</f>
        <v>0</v>
      </c>
      <c r="NW167" s="0" t="n">
        <f aca="false">IF(ISNUMBER(FIND(NW$1,$D167))=$AO$1,1,0)*VLOOKUP($Z$2,DALYs!$A$2:$MW$40,'Intervention list'!NW$195+1,0)</f>
        <v>0</v>
      </c>
      <c r="NX167" s="0" t="n">
        <f aca="false">IF(ISNUMBER(FIND(NX$1,$D167))=$AO$1,1,0)*VLOOKUP($Z$2,DALYs!$A$2:$MW$40,'Intervention list'!NX$195+1,0)</f>
        <v>0</v>
      </c>
      <c r="NY167" s="0" t="n">
        <f aca="false">IF(ISNUMBER(FIND(NY$1,$D167))=$AO$1,1,0)*VLOOKUP($Z$2,DALYs!$A$2:$MW$40,'Intervention list'!NY$195+1,0)</f>
        <v>0</v>
      </c>
      <c r="NZ167" s="0" t="n">
        <f aca="false">IF(ISNUMBER(FIND(NZ$1,$D167))=$AO$1,1,0)*VLOOKUP($Z$2,DALYs!$A$2:$MW$40,'Intervention list'!NZ$195+1,0)</f>
        <v>0</v>
      </c>
      <c r="OA167" s="0" t="n">
        <f aca="false">IF(ISNUMBER(FIND(OA$1,$D167))=$AO$1,1,0)*VLOOKUP($Z$2,DALYs!$A$2:$MW$40,'Intervention list'!OA$195+1,0)</f>
        <v>356060.831410892</v>
      </c>
      <c r="OB167" s="0" t="n">
        <f aca="false">IF(ISNUMBER(FIND(OB$1,$D167))=$AO$1,1,0)*VLOOKUP($Z$2,DALYs!$A$2:$MW$40,'Intervention list'!OB$195+1,0)</f>
        <v>0</v>
      </c>
      <c r="OC167" s="0" t="n">
        <f aca="false">IF(ISNUMBER(FIND(OC$1,$D167))=$AO$1,1,0)*VLOOKUP($Z$2,DALYs!$A$2:$MW$40,'Intervention list'!OC$195+1,0)</f>
        <v>0</v>
      </c>
      <c r="OD167" s="0" t="n">
        <f aca="false">IF(ISNUMBER(FIND(OD$1,$D167))=$AO$1,1,0)*VLOOKUP($Z$2,DALYs!$A$2:$MW$40,'Intervention list'!OD$195+1,0)</f>
        <v>0</v>
      </c>
      <c r="OE167" s="0" t="n">
        <f aca="false">IF(ISNUMBER(FIND(OE$1,$D167))=$AO$1,1,0)*VLOOKUP($Z$2,DALYs!$A$2:$MW$40,'Intervention list'!OE$195+1,0)</f>
        <v>0</v>
      </c>
      <c r="OF167" s="0" t="n">
        <f aca="false">IF(ISNUMBER(FIND(OF$1,$D167))=$AO$1,1,0)*VLOOKUP($Z$2,DALYs!$A$2:$MW$40,'Intervention list'!OF$195+1,0)</f>
        <v>0</v>
      </c>
      <c r="OG167" s="0" t="n">
        <f aca="false">IF(ISNUMBER(FIND(OG$1,$D167))=$AO$1,1,0)*VLOOKUP($Z$2,DALYs!$A$2:$MW$40,'Intervention list'!OG$195+1,0)</f>
        <v>0</v>
      </c>
      <c r="OH167" s="0" t="n">
        <f aca="false">IF(ISNUMBER(FIND(OH$1,$D167))=$AO$1,1,0)*VLOOKUP($Z$2,DALYs!$A$2:$MW$40,'Intervention list'!OH$195+1,0)</f>
        <v>0</v>
      </c>
      <c r="OI167" s="0" t="n">
        <f aca="false">IF(ISNUMBER(FIND(OI$1,$D167))=$AO$1,1,0)*VLOOKUP($Z$2,DALYs!$A$2:$MW$40,'Intervention list'!OI$195+1,0)</f>
        <v>0</v>
      </c>
      <c r="OJ167" s="0" t="n">
        <f aca="false">IF(ISNUMBER(FIND(OJ$1,$D167))=$AO$1,1,0)*VLOOKUP($Z$2,DALYs!$A$2:$MW$40,'Intervention list'!OJ$195+1,0)</f>
        <v>0</v>
      </c>
      <c r="OK167" s="0" t="n">
        <f aca="false">IF(ISNUMBER(FIND(OK$1,$D167))=$AO$1,1,0)*VLOOKUP($Z$2,DALYs!$A$2:$MW$40,'Intervention list'!OK$195+1,0)</f>
        <v>0</v>
      </c>
      <c r="OL167" s="0" t="n">
        <f aca="false">IF(ISNUMBER(FIND(OL$1,$D167))=$AO$1,1,0)*VLOOKUP($Z$2,DALYs!$A$2:$MW$40,'Intervention list'!OL$195+1,0)</f>
        <v>0</v>
      </c>
      <c r="OM167" s="0" t="n">
        <f aca="false">IF(ISNUMBER(FIND(OM$1,$D167))=$AO$1,1,0)*VLOOKUP($Z$2,DALYs!$A$2:$MW$40,'Intervention list'!OM$195+1,0)</f>
        <v>0</v>
      </c>
      <c r="ON167" s="0" t="n">
        <f aca="false">IF(ISNUMBER(FIND(ON$1,$D167))=$AO$1,1,0)*VLOOKUP($Z$2,DALYs!$A$2:$MW$40,'Intervention list'!ON$195+1,0)</f>
        <v>0</v>
      </c>
      <c r="OO167" s="0" t="n">
        <f aca="false">IF(ISNUMBER(FIND(OO$1,$D167))=$AO$1,1,0)*VLOOKUP($Z$2,DALYs!$A$2:$MW$40,'Intervention list'!OO$195+1,0)</f>
        <v>0</v>
      </c>
      <c r="OP167" s="0" t="n">
        <f aca="false">IF(ISNUMBER(FIND(OP$1,$D167))=$AO$1,1,0)*VLOOKUP($Z$2,DALYs!$A$2:$MW$40,'Intervention list'!OP$195+1,0)</f>
        <v>0</v>
      </c>
      <c r="OQ167" s="0" t="n">
        <f aca="false">IF(ISNUMBER(FIND(OQ$1,$D167))=$AO$1,1,0)*VLOOKUP($Z$2,DALYs!$A$2:$MW$40,'Intervention list'!OQ$195+1,0)</f>
        <v>0</v>
      </c>
      <c r="OR167" s="0" t="n">
        <f aca="false">IF(ISNUMBER(FIND(OR$1,$D167))=$AO$1,1,0)*VLOOKUP($Z$2,DALYs!$A$2:$MW$40,'Intervention list'!OR$195+1,0)</f>
        <v>0</v>
      </c>
      <c r="OS167" s="0" t="n">
        <f aca="false">IF(ISNUMBER(FIND(OS$1,$D167))=$AO$1,1,0)*VLOOKUP($Z$2,DALYs!$A$2:$MW$40,'Intervention list'!OS$195+1,0)</f>
        <v>0</v>
      </c>
      <c r="OT167" s="0" t="n">
        <f aca="false">IF(ISNUMBER(FIND(OT$1,$D167))=$AO$1,1,0)*VLOOKUP($Z$2,DALYs!$A$2:$MW$40,'Intervention list'!OT$195+1,0)</f>
        <v>0</v>
      </c>
      <c r="OU167" s="0" t="n">
        <f aca="false">IF(ISNUMBER(FIND(OU$1,$D167))=$AO$1,1,0)*VLOOKUP($Z$2,DALYs!$A$2:$MW$40,'Intervention list'!OU$195+1,0)</f>
        <v>0</v>
      </c>
      <c r="OV167" s="0" t="n">
        <f aca="false">IF(ISNUMBER(FIND(OV$1,$D167))=$AO$1,1,0)*VLOOKUP($Z$2,DALYs!$A$2:$MW$40,'Intervention list'!OV$195+1,0)</f>
        <v>0</v>
      </c>
      <c r="OW167" s="0" t="n">
        <f aca="false">IF(ISNUMBER(FIND(OW$1,$D167))=$AO$1,1,0)*VLOOKUP($Z$2,DALYs!$A$2:$MW$40,'Intervention list'!OW$195+1,0)</f>
        <v>0</v>
      </c>
      <c r="OX167" s="0" t="n">
        <f aca="false">IF(ISNUMBER(FIND(OX$1,$D167))=$AO$1,1,0)*VLOOKUP($Z$2,DALYs!$A$2:$MW$40,'Intervention list'!OX$195+1,0)</f>
        <v>0</v>
      </c>
    </row>
    <row r="168" customFormat="false" ht="15.75" hidden="false" customHeight="false" outlineLevel="0" collapsed="false">
      <c r="A168" s="6" t="s">
        <v>50</v>
      </c>
      <c r="B168" s="6" t="s">
        <v>12</v>
      </c>
      <c r="C168" s="0" t="s">
        <v>31</v>
      </c>
      <c r="D168" s="7" t="s">
        <v>51</v>
      </c>
      <c r="E168" s="7" t="str">
        <f aca="false">SUBSTITUTE(D168,0.2,X168)</f>
        <v>Malaria: 0.03</v>
      </c>
      <c r="F168" s="0" t="s">
        <v>25</v>
      </c>
      <c r="G168" s="8" t="n">
        <v>0.635</v>
      </c>
      <c r="H168" s="9" t="n">
        <v>0</v>
      </c>
      <c r="I168" s="9" t="n">
        <f aca="false">IF(H168="","",(H168*(VLOOKUP($Z$2,Worksheet,11,0)^4)))</f>
        <v>0</v>
      </c>
      <c r="J168" s="9" t="n">
        <f aca="false">IF(I168="","",I168*VLOOKUP($Z$2,Worksheet,12,0))</f>
        <v>0</v>
      </c>
      <c r="K168" s="9" t="n">
        <f aca="false">IF(I168="","",I168*VLOOKUP($Z$2, Worksheet, 13, 0))</f>
        <v>0</v>
      </c>
      <c r="L168" s="9" t="n">
        <f aca="false">IF(J168="",VLOOKUP($Z$2, Worksheet, 14, 0),J168)</f>
        <v>0</v>
      </c>
      <c r="M168" s="9" t="n">
        <f aca="false">IF(L168&lt;VLOOKUP($Z$2,'Country sheet'!$A$3:$P$41,15,0), VLOOKUP($Z$2,'Country sheet'!$A$3:$P$41,15,0), L168)/0.7</f>
        <v>66.2083230214262</v>
      </c>
      <c r="N168" s="27" t="n">
        <f aca="false">IFERROR(IF(AC168=$AO$1,VLOOKUP(F168,AO$42:AX$46,MATCH(AC$1,AP$41:AX$41,0)+1,0)/COUNTIFS($F$2:$F$194,$F168,$AC$2:$AC$194,$AO$1),0),0) + IFERROR(IF(AD168=$AO$1,VLOOKUP(F168,AO$42:AX$46,MATCH(AD$1,AP$41:AX$41,0)+1,0)/COUNTIFS($F$2:$F$194,$F168,$AD$2:$AD$194,$AO$1),0),0) + IFERROR(IF(AE168=$AO$1,VLOOKUP(F168,AO$42:AX$46,MATCH(AE$1,AP$41:AX$41,0)+1,0)/COUNTIFS($F$2:$F$194,$F168,$AE$2:$AE$194,$AO$1),0),0) + IFERROR(IF(AF168=$AO$1,VLOOKUP(F168,AO$42:AX$46,MATCH(AF$1,AP$41:AX$41,0)+1,0)/COUNTIFS($F$2:$F$194,$F168,$AF$2:$AF$194,$AO$1),0),0) + IFERROR(IF(AG168=$AO$1,VLOOKUP(F168,AO$42:AX$46,MATCH(AG$1,AP$41:AX$41,0)+1,0)/COUNTIFS($F$2:$F$194,$F168,$AG$2:$AG$194,$AO$1),0),0) + IFERROR(IF(AH168=$AO$1,VLOOKUP(F168,AO$42:AX$46,MATCH(AH$1,AP$41:AX$41,0)+1,0)/COUNTIFS($F$2:$F$194,$F168,$AH$2:$AH$194,$AO$1),0),0) + IFERROR(IF(AI168=$AO$1,VLOOKUP(F168,AO$42:AX$46,MATCH(AI$1,AP$41:AX$41,0)+1,0)/COUNTIFS($F$2:$F$194,$F168,$AI$2:$AI$194,$AO$1),0),0) + IFERROR(IF(AJ168=$AO$1,VLOOKUP(F168,AO$42:AX$46,MATCH(AJ$1,AP$41:AX$41,0)+1,0)/COUNTIFS($F$2:$F$194,$F168,$AJ$2:$AJ$194,$AO$1),0),0) + IFERROR(IF(AK168=$AO$1,VLOOKUP(F168,AO$42:AX$46,MATCH(AK$1,AP$41:AX$41,0)+1,0)/COUNTIFS($F$2:$F$194,$F168,$AK$2:$AK$194,$AO$1),0),0)</f>
        <v>439157.071941493</v>
      </c>
      <c r="O168" s="0" t="n">
        <v>1</v>
      </c>
      <c r="P168" s="0" t="n">
        <v>2</v>
      </c>
      <c r="Q168" s="0" t="n">
        <f aca="false">SUM(BC168:OX168)</f>
        <v>340289.402780796</v>
      </c>
      <c r="R168" s="0" t="n">
        <f aca="false">IF(VLOOKUP($Z$2,CET!$A$4:$L$42,12,0)="Low income",_xlfn.IFS(S168=0.2,0.1,S168=0.1,0.05,S168=0.5,0.4,S168=0.35,0.25),S168)</f>
        <v>0.5</v>
      </c>
      <c r="S168" s="0" t="n">
        <v>0.5</v>
      </c>
      <c r="T168" s="0" t="n">
        <v>0.8</v>
      </c>
      <c r="U168" s="0" t="n">
        <f aca="false">N168/M168</f>
        <v>6632.95869613513</v>
      </c>
      <c r="V168" s="0" t="n">
        <f aca="false">IFERROR(U168/Q168,0)</f>
        <v>0.0194921106620763</v>
      </c>
      <c r="W168" s="0" t="n">
        <f aca="false">(T168/R168)*V168</f>
        <v>0.0311873770593221</v>
      </c>
      <c r="X168" s="28" t="n">
        <f aca="false">IF(W168=0,0,IF(W168&lt;=0.8,IF(W168&lt;0.05,0.05,W168),0.8))</f>
        <v>0.05</v>
      </c>
      <c r="Y168" s="28"/>
      <c r="AC168" s="34" t="n">
        <f aca="false">ISNUMBER(FIND(AC$1,$C168))</f>
        <v>0</v>
      </c>
      <c r="AD168" s="33" t="n">
        <f aca="false">ISNUMBER(FIND(AD$1,$C168))</f>
        <v>0</v>
      </c>
      <c r="AE168" s="33" t="n">
        <f aca="false">ISNUMBER(FIND(AE$1,$C168))</f>
        <v>1</v>
      </c>
      <c r="AF168" s="33" t="n">
        <f aca="false">ISNUMBER(FIND(AF$1,$C168))</f>
        <v>0</v>
      </c>
      <c r="AG168" s="33" t="n">
        <f aca="false">ISNUMBER(FIND(AG$1,$C168))</f>
        <v>0</v>
      </c>
      <c r="AH168" s="33" t="n">
        <f aca="false">ISNUMBER(FIND(AH$1,$C168))</f>
        <v>0</v>
      </c>
      <c r="AI168" s="33" t="n">
        <f aca="false">ISNUMBER(FIND(AI$1,$C168))</f>
        <v>0</v>
      </c>
      <c r="AJ168" s="33" t="n">
        <f aca="false">ISNUMBER(FIND(AJ$1,$C168))</f>
        <v>0</v>
      </c>
      <c r="AK168" s="35" t="n">
        <f aca="false">ISNUMBER(FIND(AK$1,$C168))</f>
        <v>0</v>
      </c>
      <c r="AL168" s="6"/>
      <c r="AM168" s="33"/>
      <c r="BC168" s="0" t="n">
        <f aca="false">IF(ISNUMBER(FIND(BC$1,$D168))=$AO$1,1,0)*VLOOKUP($Z$2,DALYs!$A$2:$MW$40,'Intervention list'!BC$195+1,0)</f>
        <v>0</v>
      </c>
      <c r="BD168" s="0" t="n">
        <f aca="false">IF(ISNUMBER(FIND(BD$1,$D168))=$AO$1,1,0)*VLOOKUP($Z$2,DALYs!$A$2:$MW$40,'Intervention list'!BD$195+1,0)</f>
        <v>0</v>
      </c>
      <c r="BE168" s="0" t="n">
        <f aca="false">IF(ISNUMBER(FIND(BE$1,$D168))=$AO$1,1,0)*VLOOKUP($Z$2,DALYs!$A$2:$MW$40,'Intervention list'!BE$195+1,0)</f>
        <v>0</v>
      </c>
      <c r="BF168" s="0" t="n">
        <f aca="false">IF(ISNUMBER(FIND(BF$1,$D168))=$AO$1,1,0)*VLOOKUP($Z$2,DALYs!$A$2:$MW$40,'Intervention list'!BF$195+1,0)</f>
        <v>0</v>
      </c>
      <c r="BG168" s="0" t="n">
        <f aca="false">IF(ISNUMBER(FIND(BG$1,$D168))=$AO$1,1,0)*VLOOKUP($Z$2,DALYs!$A$2:$MW$40,'Intervention list'!BG$195+1,0)</f>
        <v>0</v>
      </c>
      <c r="BH168" s="0" t="n">
        <f aca="false">IF(ISNUMBER(FIND(BH$1,$D168))=$AO$1,1,0)*VLOOKUP($Z$2,DALYs!$A$2:$MW$40,'Intervention list'!BH$195+1,0)</f>
        <v>0</v>
      </c>
      <c r="BI168" s="0" t="n">
        <f aca="false">IF(ISNUMBER(FIND(BI$1,$D168))=$AO$1,1,0)*VLOOKUP($Z$2,DALYs!$A$2:$MW$40,'Intervention list'!BI$195+1,0)</f>
        <v>0</v>
      </c>
      <c r="BJ168" s="0" t="n">
        <f aca="false">IF(ISNUMBER(FIND(BJ$1,$D168))=$AO$1,1,0)*VLOOKUP($Z$2,DALYs!$A$2:$MW$40,'Intervention list'!BJ$195+1,0)</f>
        <v>0</v>
      </c>
      <c r="BK168" s="0" t="n">
        <f aca="false">IF(ISNUMBER(FIND(BK$1,$D168))=$AO$1,1,0)*VLOOKUP($Z$2,DALYs!$A$2:$MW$40,'Intervention list'!BK$195+1,0)</f>
        <v>0</v>
      </c>
      <c r="BL168" s="0" t="n">
        <f aca="false">IF(ISNUMBER(FIND(BL$1,$D168))=$AO$1,1,0)*VLOOKUP($Z$2,DALYs!$A$2:$MW$40,'Intervention list'!BL$195+1,0)</f>
        <v>0</v>
      </c>
      <c r="BM168" s="0" t="n">
        <f aca="false">IF(ISNUMBER(FIND(BM$1,$D168))=$AO$1,1,0)*VLOOKUP($Z$2,DALYs!$A$2:$MW$40,'Intervention list'!BM$195+1,0)</f>
        <v>0</v>
      </c>
      <c r="BN168" s="0" t="n">
        <f aca="false">IF(ISNUMBER(FIND(BN$1,$D168))=$AO$1,1,0)*VLOOKUP($Z$2,DALYs!$A$2:$MW$40,'Intervention list'!BN$195+1,0)</f>
        <v>0</v>
      </c>
      <c r="BO168" s="0" t="n">
        <f aca="false">IF(ISNUMBER(FIND(BO$1,$D168))=$AO$1,1,0)*VLOOKUP($Z$2,DALYs!$A$2:$MW$40,'Intervention list'!BO$195+1,0)</f>
        <v>0</v>
      </c>
      <c r="BP168" s="0" t="n">
        <f aca="false">IF(ISNUMBER(FIND(BP$1,$D168))=$AO$1,1,0)*VLOOKUP($Z$2,DALYs!$A$2:$MW$40,'Intervention list'!BP$195+1,0)</f>
        <v>0</v>
      </c>
      <c r="BQ168" s="0" t="n">
        <f aca="false">IF(ISNUMBER(FIND(BQ$1,$D168))=$AO$1,1,0)*VLOOKUP($Z$2,DALYs!$A$2:$MW$40,'Intervention list'!BQ$195+1,0)</f>
        <v>0</v>
      </c>
      <c r="BR168" s="0" t="n">
        <f aca="false">IF(ISNUMBER(FIND(BR$1,$D168))=$AO$1,1,0)*VLOOKUP($Z$2,DALYs!$A$2:$MW$40,'Intervention list'!BR$195+1,0)</f>
        <v>0</v>
      </c>
      <c r="BS168" s="0" t="n">
        <f aca="false">IF(ISNUMBER(FIND(BS$1,$D168))=$AO$1,1,0)*VLOOKUP($Z$2,DALYs!$A$2:$MW$40,'Intervention list'!BS$195+1,0)</f>
        <v>0</v>
      </c>
      <c r="BT168" s="0" t="n">
        <f aca="false">IF(ISNUMBER(FIND(BT$1,$D168))=$AO$1,1,0)*VLOOKUP($Z$2,DALYs!$A$2:$MW$40,'Intervention list'!BT$195+1,0)</f>
        <v>0</v>
      </c>
      <c r="BU168" s="0" t="n">
        <f aca="false">IF(ISNUMBER(FIND(BU$1,$D168))=$AO$1,1,0)*VLOOKUP($Z$2,DALYs!$A$2:$MW$40,'Intervention list'!BU$195+1,0)</f>
        <v>0</v>
      </c>
      <c r="BV168" s="0" t="n">
        <f aca="false">IF(ISNUMBER(FIND(BV$1,$D168))=$AO$1,1,0)*VLOOKUP($Z$2,DALYs!$A$2:$MW$40,'Intervention list'!BV$195+1,0)</f>
        <v>0</v>
      </c>
      <c r="BW168" s="0" t="n">
        <f aca="false">IF(ISNUMBER(FIND(BW$1,$D168))=$AO$1,1,0)*VLOOKUP($Z$2,DALYs!$A$2:$MW$40,'Intervention list'!BW$195+1,0)</f>
        <v>0</v>
      </c>
      <c r="BX168" s="0" t="n">
        <f aca="false">IF(ISNUMBER(FIND(BX$1,$D168))=$AO$1,1,0)*VLOOKUP($Z$2,DALYs!$A$2:$MW$40,'Intervention list'!BX$195+1,0)</f>
        <v>0</v>
      </c>
      <c r="BY168" s="0" t="n">
        <f aca="false">IF(ISNUMBER(FIND(BY$1,$D168))=$AO$1,1,0)*VLOOKUP($Z$2,DALYs!$A$2:$MW$40,'Intervention list'!BY$195+1,0)</f>
        <v>0</v>
      </c>
      <c r="BZ168" s="0" t="n">
        <f aca="false">IF(ISNUMBER(FIND(BZ$1,$D168))=$AO$1,1,0)*VLOOKUP($Z$2,DALYs!$A$2:$MW$40,'Intervention list'!BZ$195+1,0)</f>
        <v>0</v>
      </c>
      <c r="CA168" s="0" t="n">
        <f aca="false">IF(ISNUMBER(FIND(CA$1,$D168))=$AO$1,1,0)*VLOOKUP($Z$2,DALYs!$A$2:$MW$40,'Intervention list'!CA$195+1,0)</f>
        <v>0</v>
      </c>
      <c r="CB168" s="0" t="n">
        <f aca="false">IF(ISNUMBER(FIND(CB$1,$D168))=$AO$1,1,0)*VLOOKUP($Z$2,DALYs!$A$2:$MW$40,'Intervention list'!CB$195+1,0)</f>
        <v>0</v>
      </c>
      <c r="CC168" s="0" t="n">
        <f aca="false">IF(ISNUMBER(FIND(CC$1,$D168))=$AO$1,1,0)*VLOOKUP($Z$2,DALYs!$A$2:$MW$40,'Intervention list'!CC$195+1,0)</f>
        <v>0</v>
      </c>
      <c r="CD168" s="0" t="n">
        <f aca="false">IF(ISNUMBER(FIND(CD$1,$D168))=$AO$1,1,0)*VLOOKUP($Z$2,DALYs!$A$2:$MW$40,'Intervention list'!CD$195+1,0)</f>
        <v>0</v>
      </c>
      <c r="CE168" s="0" t="n">
        <f aca="false">IF(ISNUMBER(FIND(CE$1,$D168))=$AO$1,1,0)*VLOOKUP($Z$2,DALYs!$A$2:$MW$40,'Intervention list'!CE$195+1,0)</f>
        <v>0</v>
      </c>
      <c r="CF168" s="0" t="n">
        <f aca="false">IF(ISNUMBER(FIND(CF$1,$D168))=$AO$1,1,0)*VLOOKUP($Z$2,DALYs!$A$2:$MW$40,'Intervention list'!CF$195+1,0)</f>
        <v>0</v>
      </c>
      <c r="CG168" s="0" t="n">
        <f aca="false">IF(ISNUMBER(FIND(CG$1,$D168))=$AO$1,1,0)*VLOOKUP($Z$2,DALYs!$A$2:$MW$40,'Intervention list'!CG$195+1,0)</f>
        <v>0</v>
      </c>
      <c r="CH168" s="0" t="n">
        <f aca="false">IF(ISNUMBER(FIND(CH$1,$D168))=$AO$1,1,0)*VLOOKUP($Z$2,DALYs!$A$2:$MW$40,'Intervention list'!CH$195+1,0)</f>
        <v>0</v>
      </c>
      <c r="CI168" s="0" t="n">
        <f aca="false">IF(ISNUMBER(FIND(CI$1,$D168))=$AO$1,1,0)*VLOOKUP($Z$2,DALYs!$A$2:$MW$40,'Intervention list'!CI$195+1,0)</f>
        <v>0</v>
      </c>
      <c r="CJ168" s="0" t="n">
        <f aca="false">IF(ISNUMBER(FIND(CJ$1,$D168))=$AO$1,1,0)*VLOOKUP($Z$2,DALYs!$A$2:$MW$40,'Intervention list'!CJ$195+1,0)</f>
        <v>0</v>
      </c>
      <c r="CK168" s="0" t="n">
        <f aca="false">IF(ISNUMBER(FIND(CK$1,$D168))=$AO$1,1,0)*VLOOKUP($Z$2,DALYs!$A$2:$MW$40,'Intervention list'!CK$195+1,0)</f>
        <v>0</v>
      </c>
      <c r="CL168" s="0" t="n">
        <f aca="false">IF(ISNUMBER(FIND(CL$1,$D168))=$AO$1,1,0)*VLOOKUP($Z$2,DALYs!$A$2:$MW$40,'Intervention list'!CL$195+1,0)</f>
        <v>0</v>
      </c>
      <c r="CM168" s="0" t="n">
        <f aca="false">IF(ISNUMBER(FIND(CM$1,$D168))=$AO$1,1,0)*VLOOKUP($Z$2,DALYs!$A$2:$MW$40,'Intervention list'!CM$195+1,0)</f>
        <v>0</v>
      </c>
      <c r="CN168" s="0" t="n">
        <f aca="false">IF(ISNUMBER(FIND(CN$1,$D168))=$AO$1,1,0)*VLOOKUP($Z$2,DALYs!$A$2:$MW$40,'Intervention list'!CN$195+1,0)</f>
        <v>0</v>
      </c>
      <c r="CO168" s="0" t="n">
        <f aca="false">IF(ISNUMBER(FIND(CO$1,$D168))=$AO$1,1,0)*VLOOKUP($Z$2,DALYs!$A$2:$MW$40,'Intervention list'!CO$195+1,0)</f>
        <v>0</v>
      </c>
      <c r="CP168" s="0" t="n">
        <f aca="false">IF(ISNUMBER(FIND(CP$1,$D168))=$AO$1,1,0)*VLOOKUP($Z$2,DALYs!$A$2:$MW$40,'Intervention list'!CP$195+1,0)</f>
        <v>0</v>
      </c>
      <c r="CQ168" s="0" t="n">
        <f aca="false">IF(ISNUMBER(FIND(CQ$1,$D168))=$AO$1,1,0)*VLOOKUP($Z$2,DALYs!$A$2:$MW$40,'Intervention list'!CQ$195+1,0)</f>
        <v>0</v>
      </c>
      <c r="CR168" s="0" t="n">
        <f aca="false">IF(ISNUMBER(FIND(CR$1,$D168))=$AO$1,1,0)*VLOOKUP($Z$2,DALYs!$A$2:$MW$40,'Intervention list'!CR$195+1,0)</f>
        <v>0</v>
      </c>
      <c r="CS168" s="0" t="n">
        <f aca="false">IF(ISNUMBER(FIND(CS$1,$D168))=$AO$1,1,0)*VLOOKUP($Z$2,DALYs!$A$2:$MW$40,'Intervention list'!CS$195+1,0)</f>
        <v>0</v>
      </c>
      <c r="CT168" s="0" t="n">
        <f aca="false">IF(ISNUMBER(FIND(CT$1,$D168))=$AO$1,1,0)*VLOOKUP($Z$2,DALYs!$A$2:$MW$40,'Intervention list'!CT$195+1,0)</f>
        <v>0</v>
      </c>
      <c r="CU168" s="0" t="n">
        <f aca="false">IF(ISNUMBER(FIND(CU$1,$D168))=$AO$1,1,0)*VLOOKUP($Z$2,DALYs!$A$2:$MW$40,'Intervention list'!CU$195+1,0)</f>
        <v>0</v>
      </c>
      <c r="CV168" s="0" t="n">
        <f aca="false">IF(ISNUMBER(FIND(CV$1,$D168))=$AO$1,1,0)*VLOOKUP($Z$2,DALYs!$A$2:$MW$40,'Intervention list'!CV$195+1,0)</f>
        <v>0</v>
      </c>
      <c r="CW168" s="0" t="n">
        <f aca="false">IF(ISNUMBER(FIND(CW$1,$D168))=$AO$1,1,0)*VLOOKUP($Z$2,DALYs!$A$2:$MW$40,'Intervention list'!CW$195+1,0)</f>
        <v>0</v>
      </c>
      <c r="CX168" s="0" t="n">
        <f aca="false">IF(ISNUMBER(FIND(CX$1,$D168))=$AO$1,1,0)*VLOOKUP($Z$2,DALYs!$A$2:$MW$40,'Intervention list'!CX$195+1,0)</f>
        <v>0</v>
      </c>
      <c r="CY168" s="0" t="n">
        <f aca="false">IF(ISNUMBER(FIND(CY$1,$D168))=$AO$1,1,0)*VLOOKUP($Z$2,DALYs!$A$2:$MW$40,'Intervention list'!CY$195+1,0)</f>
        <v>0</v>
      </c>
      <c r="CZ168" s="0" t="n">
        <f aca="false">IF(ISNUMBER(FIND(CZ$1,$D168))=$AO$1,1,0)*VLOOKUP($Z$2,DALYs!$A$2:$MW$40,'Intervention list'!CZ$195+1,0)</f>
        <v>0</v>
      </c>
      <c r="DA168" s="0" t="n">
        <f aca="false">IF(ISNUMBER(FIND(DA$1,$D168))=$AO$1,1,0)*VLOOKUP($Z$2,DALYs!$A$2:$MW$40,'Intervention list'!DA$195+1,0)</f>
        <v>0</v>
      </c>
      <c r="DB168" s="0" t="n">
        <f aca="false">IF(ISNUMBER(FIND(DB$1,$D168))=$AO$1,1,0)*VLOOKUP($Z$2,DALYs!$A$2:$MW$40,'Intervention list'!DB$195+1,0)</f>
        <v>0</v>
      </c>
      <c r="DC168" s="0" t="n">
        <f aca="false">IF(ISNUMBER(FIND(DC$1,$D168))=$AO$1,1,0)*VLOOKUP($Z$2,DALYs!$A$2:$MW$40,'Intervention list'!DC$195+1,0)</f>
        <v>0</v>
      </c>
      <c r="DD168" s="0" t="n">
        <f aca="false">IF(ISNUMBER(FIND(DD$1,$D168))=$AO$1,1,0)*VLOOKUP($Z$2,DALYs!$A$2:$MW$40,'Intervention list'!DD$195+1,0)</f>
        <v>0</v>
      </c>
      <c r="DE168" s="0" t="n">
        <f aca="false">IF(ISNUMBER(FIND(DE$1,$D168))=$AO$1,1,0)*VLOOKUP($Z$2,DALYs!$A$2:$MW$40,'Intervention list'!DE$195+1,0)</f>
        <v>0</v>
      </c>
      <c r="DF168" s="0" t="n">
        <f aca="false">IF(ISNUMBER(FIND(DF$1,$D168))=$AO$1,1,0)*VLOOKUP($Z$2,DALYs!$A$2:$MW$40,'Intervention list'!DF$195+1,0)</f>
        <v>0</v>
      </c>
      <c r="DG168" s="0" t="n">
        <f aca="false">IF(ISNUMBER(FIND(DG$1,$D168))=$AO$1,1,0)*VLOOKUP($Z$2,DALYs!$A$2:$MW$40,'Intervention list'!DG$195+1,0)</f>
        <v>0</v>
      </c>
      <c r="DH168" s="0" t="n">
        <f aca="false">IF(ISNUMBER(FIND(DH$1,$D168))=$AO$1,1,0)*VLOOKUP($Z$2,DALYs!$A$2:$MW$40,'Intervention list'!DH$195+1,0)</f>
        <v>0</v>
      </c>
      <c r="DI168" s="0" t="n">
        <f aca="false">IF(ISNUMBER(FIND(DI$1,$D168))=$AO$1,1,0)*VLOOKUP($Z$2,DALYs!$A$2:$MW$40,'Intervention list'!DI$195+1,0)</f>
        <v>0</v>
      </c>
      <c r="DJ168" s="0" t="n">
        <f aca="false">IF(ISNUMBER(FIND(DJ$1,$D168))=$AO$1,1,0)*VLOOKUP($Z$2,DALYs!$A$2:$MW$40,'Intervention list'!DJ$195+1,0)</f>
        <v>0</v>
      </c>
      <c r="DK168" s="0" t="n">
        <f aca="false">IF(ISNUMBER(FIND(DK$1,$D168))=$AO$1,1,0)*VLOOKUP($Z$2,DALYs!$A$2:$MW$40,'Intervention list'!DK$195+1,0)</f>
        <v>0</v>
      </c>
      <c r="DL168" s="0" t="n">
        <f aca="false">IF(ISNUMBER(FIND(DL$1,$D168))=$AO$1,1,0)*VLOOKUP($Z$2,DALYs!$A$2:$MW$40,'Intervention list'!DL$195+1,0)</f>
        <v>0</v>
      </c>
      <c r="DM168" s="0" t="n">
        <f aca="false">IF(ISNUMBER(FIND(DM$1,$D168))=$AO$1,1,0)*VLOOKUP($Z$2,DALYs!$A$2:$MW$40,'Intervention list'!DM$195+1,0)</f>
        <v>0</v>
      </c>
      <c r="DN168" s="0" t="n">
        <f aca="false">IF(ISNUMBER(FIND(DN$1,$D168))=$AO$1,1,0)*VLOOKUP($Z$2,DALYs!$A$2:$MW$40,'Intervention list'!DN$195+1,0)</f>
        <v>0</v>
      </c>
      <c r="DO168" s="0" t="n">
        <f aca="false">IF(ISNUMBER(FIND(DO$1,$D168))=$AO$1,1,0)*VLOOKUP($Z$2,DALYs!$A$2:$MW$40,'Intervention list'!DO$195+1,0)</f>
        <v>0</v>
      </c>
      <c r="DP168" s="0" t="n">
        <f aca="false">IF(ISNUMBER(FIND(DP$1,$D168))=$AO$1,1,0)*VLOOKUP($Z$2,DALYs!$A$2:$MW$40,'Intervention list'!DP$195+1,0)</f>
        <v>0</v>
      </c>
      <c r="DQ168" s="0" t="n">
        <f aca="false">IF(ISNUMBER(FIND(DQ$1,$D168))=$AO$1,1,0)*VLOOKUP($Z$2,DALYs!$A$2:$MW$40,'Intervention list'!DQ$195+1,0)</f>
        <v>0</v>
      </c>
      <c r="DR168" s="0" t="n">
        <f aca="false">IF(ISNUMBER(FIND(DR$1,$D168))=$AO$1,1,0)*VLOOKUP($Z$2,DALYs!$A$2:$MW$40,'Intervention list'!DR$195+1,0)</f>
        <v>0</v>
      </c>
      <c r="DS168" s="0" t="n">
        <f aca="false">IF(ISNUMBER(FIND(DS$1,$D168))=$AO$1,1,0)*VLOOKUP($Z$2,DALYs!$A$2:$MW$40,'Intervention list'!DS$195+1,0)</f>
        <v>0</v>
      </c>
      <c r="DT168" s="0" t="n">
        <f aca="false">IF(ISNUMBER(FIND(DT$1,$D168))=$AO$1,1,0)*VLOOKUP($Z$2,DALYs!$A$2:$MW$40,'Intervention list'!DT$195+1,0)</f>
        <v>0</v>
      </c>
      <c r="DU168" s="0" t="n">
        <f aca="false">IF(ISNUMBER(FIND(DU$1,$D168))=$AO$1,1,0)*VLOOKUP($Z$2,DALYs!$A$2:$MW$40,'Intervention list'!DU$195+1,0)</f>
        <v>0</v>
      </c>
      <c r="DV168" s="0" t="n">
        <f aca="false">IF(ISNUMBER(FIND(DV$1,$D168))=$AO$1,1,0)*VLOOKUP($Z$2,DALYs!$A$2:$MW$40,'Intervention list'!DV$195+1,0)</f>
        <v>0</v>
      </c>
      <c r="DW168" s="0" t="n">
        <f aca="false">IF(ISNUMBER(FIND(DW$1,$D168))=$AO$1,1,0)*VLOOKUP($Z$2,DALYs!$A$2:$MW$40,'Intervention list'!DW$195+1,0)</f>
        <v>0</v>
      </c>
      <c r="DX168" s="0" t="n">
        <f aca="false">IF(ISNUMBER(FIND(DX$1,$D168))=$AO$1,1,0)*VLOOKUP($Z$2,DALYs!$A$2:$MW$40,'Intervention list'!DX$195+1,0)</f>
        <v>0</v>
      </c>
      <c r="DY168" s="0" t="n">
        <f aca="false">IF(ISNUMBER(FIND(DY$1,$D168))=$AO$1,1,0)*VLOOKUP($Z$2,DALYs!$A$2:$MW$40,'Intervention list'!DY$195+1,0)</f>
        <v>0</v>
      </c>
      <c r="DZ168" s="0" t="n">
        <f aca="false">IF(ISNUMBER(FIND(DZ$1,$D168))=$AO$1,1,0)*VLOOKUP($Z$2,DALYs!$A$2:$MW$40,'Intervention list'!DZ$195+1,0)</f>
        <v>0</v>
      </c>
      <c r="EA168" s="0" t="n">
        <f aca="false">IF(ISNUMBER(FIND(EA$1,$D168))=$AO$1,1,0)*VLOOKUP($Z$2,DALYs!$A$2:$MW$40,'Intervention list'!EA$195+1,0)</f>
        <v>0</v>
      </c>
      <c r="EB168" s="0" t="n">
        <f aca="false">IF(ISNUMBER(FIND(EB$1,$D168))=$AO$1,1,0)*VLOOKUP($Z$2,DALYs!$A$2:$MW$40,'Intervention list'!EB$195+1,0)</f>
        <v>0</v>
      </c>
      <c r="EC168" s="0" t="n">
        <f aca="false">IF(ISNUMBER(FIND(EC$1,$D168))=$AO$1,1,0)*VLOOKUP($Z$2,DALYs!$A$2:$MW$40,'Intervention list'!EC$195+1,0)</f>
        <v>0</v>
      </c>
      <c r="ED168" s="0" t="n">
        <f aca="false">IF(ISNUMBER(FIND(ED$1,$D168))=$AO$1,1,0)*VLOOKUP($Z$2,DALYs!$A$2:$MW$40,'Intervention list'!ED$195+1,0)</f>
        <v>0</v>
      </c>
      <c r="EE168" s="0" t="n">
        <f aca="false">IF(ISNUMBER(FIND(EE$1,$D168))=$AO$1,1,0)*VLOOKUP($Z$2,DALYs!$A$2:$MW$40,'Intervention list'!EE$195+1,0)</f>
        <v>0</v>
      </c>
      <c r="EF168" s="0" t="n">
        <f aca="false">IF(ISNUMBER(FIND(EF$1,$D168))=$AO$1,1,0)*VLOOKUP($Z$2,DALYs!$A$2:$MW$40,'Intervention list'!EF$195+1,0)</f>
        <v>0</v>
      </c>
      <c r="EG168" s="0" t="n">
        <f aca="false">IF(ISNUMBER(FIND(EG$1,$D168))=$AO$1,1,0)*VLOOKUP($Z$2,DALYs!$A$2:$MW$40,'Intervention list'!EG$195+1,0)</f>
        <v>0</v>
      </c>
      <c r="EH168" s="0" t="n">
        <f aca="false">IF(ISNUMBER(FIND(EH$1,$D168))=$AO$1,1,0)*VLOOKUP($Z$2,DALYs!$A$2:$MW$40,'Intervention list'!EH$195+1,0)</f>
        <v>0</v>
      </c>
      <c r="EI168" s="0" t="n">
        <f aca="false">IF(ISNUMBER(FIND(EI$1,$D168))=$AO$1,1,0)*VLOOKUP($Z$2,DALYs!$A$2:$MW$40,'Intervention list'!EI$195+1,0)</f>
        <v>0</v>
      </c>
      <c r="EJ168" s="0" t="n">
        <f aca="false">IF(ISNUMBER(FIND(EJ$1,$D168))=$AO$1,1,0)*VLOOKUP($Z$2,DALYs!$A$2:$MW$40,'Intervention list'!EJ$195+1,0)</f>
        <v>0</v>
      </c>
      <c r="EK168" s="0" t="n">
        <f aca="false">IF(ISNUMBER(FIND(EK$1,$D168))=$AO$1,1,0)*VLOOKUP($Z$2,DALYs!$A$2:$MW$40,'Intervention list'!EK$195+1,0)</f>
        <v>0</v>
      </c>
      <c r="EL168" s="0" t="n">
        <f aca="false">IF(ISNUMBER(FIND(EL$1,$D168))=$AO$1,1,0)*VLOOKUP($Z$2,DALYs!$A$2:$MW$40,'Intervention list'!EL$195+1,0)</f>
        <v>0</v>
      </c>
      <c r="EM168" s="0" t="n">
        <f aca="false">IF(ISNUMBER(FIND(EM$1,$D168))=$AO$1,1,0)*VLOOKUP($Z$2,DALYs!$A$2:$MW$40,'Intervention list'!EM$195+1,0)</f>
        <v>0</v>
      </c>
      <c r="EN168" s="0" t="n">
        <f aca="false">IF(ISNUMBER(FIND(EN$1,$D168))=$AO$1,1,0)*VLOOKUP($Z$2,DALYs!$A$2:$MW$40,'Intervention list'!EN$195+1,0)</f>
        <v>0</v>
      </c>
      <c r="EO168" s="0" t="n">
        <f aca="false">IF(ISNUMBER(FIND(EO$1,$D168))=$AO$1,1,0)*VLOOKUP($Z$2,DALYs!$A$2:$MW$40,'Intervention list'!EO$195+1,0)</f>
        <v>0</v>
      </c>
      <c r="EP168" s="0" t="n">
        <f aca="false">IF(ISNUMBER(FIND(EP$1,$D168))=$AO$1,1,0)*VLOOKUP($Z$2,DALYs!$A$2:$MW$40,'Intervention list'!EP$195+1,0)</f>
        <v>0</v>
      </c>
      <c r="EQ168" s="0" t="n">
        <f aca="false">IF(ISNUMBER(FIND(EQ$1,$D168))=$AO$1,1,0)*VLOOKUP($Z$2,DALYs!$A$2:$MW$40,'Intervention list'!EQ$195+1,0)</f>
        <v>0</v>
      </c>
      <c r="ER168" s="0" t="n">
        <f aca="false">IF(ISNUMBER(FIND(ER$1,$D168))=$AO$1,1,0)*VLOOKUP($Z$2,DALYs!$A$2:$MW$40,'Intervention list'!ER$195+1,0)</f>
        <v>0</v>
      </c>
      <c r="ES168" s="0" t="n">
        <f aca="false">IF(ISNUMBER(FIND(ES$1,$D168))=$AO$1,1,0)*VLOOKUP($Z$2,DALYs!$A$2:$MW$40,'Intervention list'!ES$195+1,0)</f>
        <v>0</v>
      </c>
      <c r="ET168" s="0" t="n">
        <f aca="false">IF(ISNUMBER(FIND(ET$1,$D168))=$AO$1,1,0)*VLOOKUP($Z$2,DALYs!$A$2:$MW$40,'Intervention list'!ET$195+1,0)</f>
        <v>0</v>
      </c>
      <c r="EU168" s="0" t="n">
        <f aca="false">IF(ISNUMBER(FIND(EU$1,$D168))=$AO$1,1,0)*VLOOKUP($Z$2,DALYs!$A$2:$MW$40,'Intervention list'!EU$195+1,0)</f>
        <v>0</v>
      </c>
      <c r="EV168" s="0" t="n">
        <f aca="false">IF(ISNUMBER(FIND(EV$1,$D168))=$AO$1,1,0)*VLOOKUP($Z$2,DALYs!$A$2:$MW$40,'Intervention list'!EV$195+1,0)</f>
        <v>0</v>
      </c>
      <c r="EW168" s="0" t="n">
        <f aca="false">IF(ISNUMBER(FIND(EW$1,$D168))=$AO$1,1,0)*VLOOKUP($Z$2,DALYs!$A$2:$MW$40,'Intervention list'!EW$195+1,0)</f>
        <v>0</v>
      </c>
      <c r="EX168" s="0" t="n">
        <f aca="false">IF(ISNUMBER(FIND(EX$1,$D168))=$AO$1,1,0)*VLOOKUP($Z$2,DALYs!$A$2:$MW$40,'Intervention list'!EX$195+1,0)</f>
        <v>0</v>
      </c>
      <c r="EY168" s="0" t="n">
        <f aca="false">IF(ISNUMBER(FIND(EY$1,$D168))=$AO$1,1,0)*VLOOKUP($Z$2,DALYs!$A$2:$MW$40,'Intervention list'!EY$195+1,0)</f>
        <v>0</v>
      </c>
      <c r="EZ168" s="0" t="n">
        <f aca="false">IF(ISNUMBER(FIND(EZ$1,$D168))=$AO$1,1,0)*VLOOKUP($Z$2,DALYs!$A$2:$MW$40,'Intervention list'!EZ$195+1,0)</f>
        <v>0</v>
      </c>
      <c r="FA168" s="0" t="n">
        <f aca="false">IF(ISNUMBER(FIND(FA$1,$D168))=$AO$1,1,0)*VLOOKUP($Z$2,DALYs!$A$2:$MW$40,'Intervention list'!FA$195+1,0)</f>
        <v>0</v>
      </c>
      <c r="FB168" s="0" t="n">
        <f aca="false">IF(ISNUMBER(FIND(FB$1,$D168))=$AO$1,1,0)*VLOOKUP($Z$2,DALYs!$A$2:$MW$40,'Intervention list'!FB$195+1,0)</f>
        <v>0</v>
      </c>
      <c r="FC168" s="0" t="n">
        <f aca="false">IF(ISNUMBER(FIND(FC$1,$D168))=$AO$1,1,0)*VLOOKUP($Z$2,DALYs!$A$2:$MW$40,'Intervention list'!FC$195+1,0)</f>
        <v>0</v>
      </c>
      <c r="FD168" s="0" t="n">
        <f aca="false">IF(ISNUMBER(FIND(FD$1,$D168))=$AO$1,1,0)*VLOOKUP($Z$2,DALYs!$A$2:$MW$40,'Intervention list'!FD$195+1,0)</f>
        <v>0</v>
      </c>
      <c r="FE168" s="0" t="n">
        <f aca="false">IF(ISNUMBER(FIND(FE$1,$D168))=$AO$1,1,0)*VLOOKUP($Z$2,DALYs!$A$2:$MW$40,'Intervention list'!FE$195+1,0)</f>
        <v>0</v>
      </c>
      <c r="FF168" s="0" t="n">
        <f aca="false">IF(ISNUMBER(FIND(FF$1,$D168))=$AO$1,1,0)*VLOOKUP($Z$2,DALYs!$A$2:$MW$40,'Intervention list'!FF$195+1,0)</f>
        <v>0</v>
      </c>
      <c r="FG168" s="0" t="n">
        <f aca="false">IF(ISNUMBER(FIND(FG$1,$D168))=$AO$1,1,0)*VLOOKUP($Z$2,DALYs!$A$2:$MW$40,'Intervention list'!FG$195+1,0)</f>
        <v>0</v>
      </c>
      <c r="FH168" s="0" t="n">
        <f aca="false">IF(ISNUMBER(FIND(FH$1,$D168))=$AO$1,1,0)*VLOOKUP($Z$2,DALYs!$A$2:$MW$40,'Intervention list'!FH$195+1,0)</f>
        <v>0</v>
      </c>
      <c r="FI168" s="0" t="n">
        <f aca="false">IF(ISNUMBER(FIND(FI$1,$D168))=$AO$1,1,0)*VLOOKUP($Z$2,DALYs!$A$2:$MW$40,'Intervention list'!FI$195+1,0)</f>
        <v>0</v>
      </c>
      <c r="FJ168" s="0" t="n">
        <f aca="false">IF(ISNUMBER(FIND(FJ$1,$D168))=$AO$1,1,0)*VLOOKUP($Z$2,DALYs!$A$2:$MW$40,'Intervention list'!FJ$195+1,0)</f>
        <v>0</v>
      </c>
      <c r="FK168" s="0" t="n">
        <f aca="false">IF(ISNUMBER(FIND(FK$1,$D168))=$AO$1,1,0)*VLOOKUP($Z$2,DALYs!$A$2:$MW$40,'Intervention list'!FK$195+1,0)</f>
        <v>0</v>
      </c>
      <c r="FL168" s="0" t="n">
        <f aca="false">IF(ISNUMBER(FIND(FL$1,$D168))=$AO$1,1,0)*VLOOKUP($Z$2,DALYs!$A$2:$MW$40,'Intervention list'!FL$195+1,0)</f>
        <v>0</v>
      </c>
      <c r="FM168" s="0" t="n">
        <f aca="false">IF(ISNUMBER(FIND(FM$1,$D168))=$AO$1,1,0)*VLOOKUP($Z$2,DALYs!$A$2:$MW$40,'Intervention list'!FM$195+1,0)</f>
        <v>0</v>
      </c>
      <c r="FN168" s="0" t="n">
        <f aca="false">IF(ISNUMBER(FIND(FN$1,$D168))=$AO$1,1,0)*VLOOKUP($Z$2,DALYs!$A$2:$MW$40,'Intervention list'!FN$195+1,0)</f>
        <v>0</v>
      </c>
      <c r="FO168" s="0" t="n">
        <f aca="false">IF(ISNUMBER(FIND(FO$1,$D168))=$AO$1,1,0)*VLOOKUP($Z$2,DALYs!$A$2:$MW$40,'Intervention list'!FO$195+1,0)</f>
        <v>0</v>
      </c>
      <c r="FP168" s="0" t="n">
        <f aca="false">IF(ISNUMBER(FIND(FP$1,$D168))=$AO$1,1,0)*VLOOKUP($Z$2,DALYs!$A$2:$MW$40,'Intervention list'!FP$195+1,0)</f>
        <v>0</v>
      </c>
      <c r="FQ168" s="0" t="n">
        <f aca="false">IF(ISNUMBER(FIND(FQ$1,$D168))=$AO$1,1,0)*VLOOKUP($Z$2,DALYs!$A$2:$MW$40,'Intervention list'!FQ$195+1,0)</f>
        <v>0</v>
      </c>
      <c r="FR168" s="0" t="n">
        <f aca="false">IF(ISNUMBER(FIND(FR$1,$D168))=$AO$1,1,0)*VLOOKUP($Z$2,DALYs!$A$2:$MW$40,'Intervention list'!FR$195+1,0)</f>
        <v>0</v>
      </c>
      <c r="FS168" s="0" t="n">
        <f aca="false">IF(ISNUMBER(FIND(FS$1,$D168))=$AO$1,1,0)*VLOOKUP($Z$2,DALYs!$A$2:$MW$40,'Intervention list'!FS$195+1,0)</f>
        <v>0</v>
      </c>
      <c r="FT168" s="0" t="n">
        <f aca="false">IF(ISNUMBER(FIND(FT$1,$D168))=$AO$1,1,0)*VLOOKUP($Z$2,DALYs!$A$2:$MW$40,'Intervention list'!FT$195+1,0)</f>
        <v>0</v>
      </c>
      <c r="FU168" s="0" t="n">
        <f aca="false">IF(ISNUMBER(FIND(FU$1,$D168))=$AO$1,1,0)*VLOOKUP($Z$2,DALYs!$A$2:$MW$40,'Intervention list'!FU$195+1,0)</f>
        <v>0</v>
      </c>
      <c r="FV168" s="0" t="n">
        <f aca="false">IF(ISNUMBER(FIND(FV$1,$D168))=$AO$1,1,0)*VLOOKUP($Z$2,DALYs!$A$2:$MW$40,'Intervention list'!FV$195+1,0)</f>
        <v>0</v>
      </c>
      <c r="FW168" s="0" t="n">
        <f aca="false">IF(ISNUMBER(FIND(FW$1,$D168))=$AO$1,1,0)*VLOOKUP($Z$2,DALYs!$A$2:$MW$40,'Intervention list'!FW$195+1,0)</f>
        <v>0</v>
      </c>
      <c r="FX168" s="0" t="n">
        <f aca="false">IF(ISNUMBER(FIND(FX$1,$D168))=$AO$1,1,0)*VLOOKUP($Z$2,DALYs!$A$2:$MW$40,'Intervention list'!FX$195+1,0)</f>
        <v>0</v>
      </c>
      <c r="FY168" s="0" t="n">
        <f aca="false">IF(ISNUMBER(FIND(FY$1,$D168))=$AO$1,1,0)*VLOOKUP($Z$2,DALYs!$A$2:$MW$40,'Intervention list'!FY$195+1,0)</f>
        <v>0</v>
      </c>
      <c r="FZ168" s="0" t="n">
        <f aca="false">IF(ISNUMBER(FIND(FZ$1,$D168))=$AO$1,1,0)*VLOOKUP($Z$2,DALYs!$A$2:$MW$40,'Intervention list'!FZ$195+1,0)</f>
        <v>0</v>
      </c>
      <c r="GA168" s="0" t="n">
        <f aca="false">IF(ISNUMBER(FIND(GA$1,$D168))=$AO$1,1,0)*VLOOKUP($Z$2,DALYs!$A$2:$MW$40,'Intervention list'!GA$195+1,0)</f>
        <v>0</v>
      </c>
      <c r="GB168" s="0" t="n">
        <f aca="false">IF(ISNUMBER(FIND(GB$1,$D168))=$AO$1,1,0)*VLOOKUP($Z$2,DALYs!$A$2:$MW$40,'Intervention list'!GB$195+1,0)</f>
        <v>0</v>
      </c>
      <c r="GC168" s="0" t="n">
        <f aca="false">IF(ISNUMBER(FIND(GC$1,$D168))=$AO$1,1,0)*VLOOKUP($Z$2,DALYs!$A$2:$MW$40,'Intervention list'!GC$195+1,0)</f>
        <v>0</v>
      </c>
      <c r="GD168" s="0" t="n">
        <f aca="false">IF(ISNUMBER(FIND(GD$1,$D168))=$AO$1,1,0)*VLOOKUP($Z$2,DALYs!$A$2:$MW$40,'Intervention list'!GD$195+1,0)</f>
        <v>0</v>
      </c>
      <c r="GE168" s="0" t="n">
        <f aca="false">IF(ISNUMBER(FIND(GE$1,$D168))=$AO$1,1,0)*VLOOKUP($Z$2,DALYs!$A$2:$MW$40,'Intervention list'!GE$195+1,0)</f>
        <v>0</v>
      </c>
      <c r="GF168" s="0" t="n">
        <f aca="false">IF(ISNUMBER(FIND(GF$1,$D168))=$AO$1,1,0)*VLOOKUP($Z$2,DALYs!$A$2:$MW$40,'Intervention list'!GF$195+1,0)</f>
        <v>0</v>
      </c>
      <c r="GG168" s="0" t="n">
        <f aca="false">IF(ISNUMBER(FIND(GG$1,$D168))=$AO$1,1,0)*VLOOKUP($Z$2,DALYs!$A$2:$MW$40,'Intervention list'!GG$195+1,0)</f>
        <v>0</v>
      </c>
      <c r="GH168" s="0" t="n">
        <f aca="false">IF(ISNUMBER(FIND(GH$1,$D168))=$AO$1,1,0)*VLOOKUP($Z$2,DALYs!$A$2:$MW$40,'Intervention list'!GH$195+1,0)</f>
        <v>0</v>
      </c>
      <c r="GI168" s="0" t="n">
        <f aca="false">IF(ISNUMBER(FIND(GI$1,$D168))=$AO$1,1,0)*VLOOKUP($Z$2,DALYs!$A$2:$MW$40,'Intervention list'!GI$195+1,0)</f>
        <v>0</v>
      </c>
      <c r="GJ168" s="0" t="n">
        <f aca="false">IF(ISNUMBER(FIND(GJ$1,$D168))=$AO$1,1,0)*VLOOKUP($Z$2,DALYs!$A$2:$MW$40,'Intervention list'!GJ$195+1,0)</f>
        <v>0</v>
      </c>
      <c r="GK168" s="0" t="n">
        <f aca="false">IF(ISNUMBER(FIND(GK$1,$D168))=$AO$1,1,0)*VLOOKUP($Z$2,DALYs!$A$2:$MW$40,'Intervention list'!GK$195+1,0)</f>
        <v>0</v>
      </c>
      <c r="GL168" s="0" t="n">
        <f aca="false">IF(ISNUMBER(FIND(GL$1,$D168))=$AO$1,1,0)*VLOOKUP($Z$2,DALYs!$A$2:$MW$40,'Intervention list'!GL$195+1,0)</f>
        <v>0</v>
      </c>
      <c r="GM168" s="0" t="n">
        <f aca="false">IF(ISNUMBER(FIND(GM$1,$D168))=$AO$1,1,0)*VLOOKUP($Z$2,DALYs!$A$2:$MW$40,'Intervention list'!GM$195+1,0)</f>
        <v>0</v>
      </c>
      <c r="GN168" s="0" t="n">
        <f aca="false">IF(ISNUMBER(FIND(GN$1,$D168))=$AO$1,1,0)*VLOOKUP($Z$2,DALYs!$A$2:$MW$40,'Intervention list'!GN$195+1,0)</f>
        <v>0</v>
      </c>
      <c r="GO168" s="0" t="n">
        <f aca="false">IF(ISNUMBER(FIND(GO$1,$D168))=$AO$1,1,0)*VLOOKUP($Z$2,DALYs!$A$2:$MW$40,'Intervention list'!GO$195+1,0)</f>
        <v>0</v>
      </c>
      <c r="GP168" s="0" t="n">
        <f aca="false">IF(ISNUMBER(FIND(GP$1,$D168))=$AO$1,1,0)*VLOOKUP($Z$2,DALYs!$A$2:$MW$40,'Intervention list'!GP$195+1,0)</f>
        <v>0</v>
      </c>
      <c r="GQ168" s="0" t="n">
        <f aca="false">IF(ISNUMBER(FIND(GQ$1,$D168))=$AO$1,1,0)*VLOOKUP($Z$2,DALYs!$A$2:$MW$40,'Intervention list'!GQ$195+1,0)</f>
        <v>0</v>
      </c>
      <c r="GR168" s="0" t="n">
        <f aca="false">IF(ISNUMBER(FIND(GR$1,$D168))=$AO$1,1,0)*VLOOKUP($Z$2,DALYs!$A$2:$MW$40,'Intervention list'!GR$195+1,0)</f>
        <v>0</v>
      </c>
      <c r="GS168" s="0" t="n">
        <f aca="false">IF(ISNUMBER(FIND(GS$1,$D168))=$AO$1,1,0)*VLOOKUP($Z$2,DALYs!$A$2:$MW$40,'Intervention list'!GS$195+1,0)</f>
        <v>0</v>
      </c>
      <c r="GT168" s="0" t="n">
        <f aca="false">IF(ISNUMBER(FIND(GT$1,$D168))=$AO$1,1,0)*VLOOKUP($Z$2,DALYs!$A$2:$MW$40,'Intervention list'!GT$195+1,0)</f>
        <v>0</v>
      </c>
      <c r="GU168" s="0" t="n">
        <f aca="false">IF(ISNUMBER(FIND(GU$1,$D168))=$AO$1,1,0)*VLOOKUP($Z$2,DALYs!$A$2:$MW$40,'Intervention list'!GU$195+1,0)</f>
        <v>0</v>
      </c>
      <c r="GV168" s="0" t="n">
        <f aca="false">IF(ISNUMBER(FIND(GV$1,$D168))=$AO$1,1,0)*VLOOKUP($Z$2,DALYs!$A$2:$MW$40,'Intervention list'!GV$195+1,0)</f>
        <v>0</v>
      </c>
      <c r="GW168" s="0" t="n">
        <f aca="false">IF(ISNUMBER(FIND(GW$1,$D168))=$AO$1,1,0)*VLOOKUP($Z$2,DALYs!$A$2:$MW$40,'Intervention list'!GW$195+1,0)</f>
        <v>0</v>
      </c>
      <c r="GX168" s="0" t="n">
        <f aca="false">IF(ISNUMBER(FIND(GX$1,$D168))=$AO$1,1,0)*VLOOKUP($Z$2,DALYs!$A$2:$MW$40,'Intervention list'!GX$195+1,0)</f>
        <v>0</v>
      </c>
      <c r="GY168" s="0" t="n">
        <f aca="false">IF(ISNUMBER(FIND(GY$1,$D168))=$AO$1,1,0)*VLOOKUP($Z$2,DALYs!$A$2:$MW$40,'Intervention list'!GY$195+1,0)</f>
        <v>0</v>
      </c>
      <c r="GZ168" s="0" t="n">
        <f aca="false">IF(ISNUMBER(FIND(GZ$1,$D168))=$AO$1,1,0)*VLOOKUP($Z$2,DALYs!$A$2:$MW$40,'Intervention list'!GZ$195+1,0)</f>
        <v>0</v>
      </c>
      <c r="HA168" s="0" t="n">
        <f aca="false">IF(ISNUMBER(FIND(HA$1,$D168))=$AO$1,1,0)*VLOOKUP($Z$2,DALYs!$A$2:$MW$40,'Intervention list'!HA$195+1,0)</f>
        <v>0</v>
      </c>
      <c r="HB168" s="0" t="n">
        <f aca="false">IF(ISNUMBER(FIND(HB$1,$D168))=$AO$1,1,0)*VLOOKUP($Z$2,DALYs!$A$2:$MW$40,'Intervention list'!HB$195+1,0)</f>
        <v>0</v>
      </c>
      <c r="HC168" s="0" t="n">
        <f aca="false">IF(ISNUMBER(FIND(HC$1,$D168))=$AO$1,1,0)*VLOOKUP($Z$2,DALYs!$A$2:$MW$40,'Intervention list'!HC$195+1,0)</f>
        <v>0</v>
      </c>
      <c r="HD168" s="0" t="n">
        <f aca="false">IF(ISNUMBER(FIND(HD$1,$D168))=$AO$1,1,0)*VLOOKUP($Z$2,DALYs!$A$2:$MW$40,'Intervention list'!HD$195+1,0)</f>
        <v>0</v>
      </c>
      <c r="HE168" s="0" t="n">
        <f aca="false">IF(ISNUMBER(FIND(HE$1,$D168))=$AO$1,1,0)*VLOOKUP($Z$2,DALYs!$A$2:$MW$40,'Intervention list'!HE$195+1,0)</f>
        <v>0</v>
      </c>
      <c r="HF168" s="0" t="n">
        <f aca="false">IF(ISNUMBER(FIND(HF$1,$D168))=$AO$1,1,0)*VLOOKUP($Z$2,DALYs!$A$2:$MW$40,'Intervention list'!HF$195+1,0)</f>
        <v>0</v>
      </c>
      <c r="HG168" s="0" t="n">
        <f aca="false">IF(ISNUMBER(FIND(HG$1,$D168))=$AO$1,1,0)*VLOOKUP($Z$2,DALYs!$A$2:$MW$40,'Intervention list'!HG$195+1,0)</f>
        <v>0</v>
      </c>
      <c r="HH168" s="0" t="n">
        <f aca="false">IF(ISNUMBER(FIND(HH$1,$D168))=$AO$1,1,0)*VLOOKUP($Z$2,DALYs!$A$2:$MW$40,'Intervention list'!HH$195+1,0)</f>
        <v>0</v>
      </c>
      <c r="HI168" s="0" t="n">
        <f aca="false">IF(ISNUMBER(FIND(HI$1,$D168))=$AO$1,1,0)*VLOOKUP($Z$2,DALYs!$A$2:$MW$40,'Intervention list'!HI$195+1,0)</f>
        <v>0</v>
      </c>
      <c r="HJ168" s="0" t="n">
        <f aca="false">IF(ISNUMBER(FIND(HJ$1,$D168))=$AO$1,1,0)*VLOOKUP($Z$2,DALYs!$A$2:$MW$40,'Intervention list'!HJ$195+1,0)</f>
        <v>0</v>
      </c>
      <c r="HK168" s="0" t="n">
        <f aca="false">IF(ISNUMBER(FIND(HK$1,$D168))=$AO$1,1,0)*VLOOKUP($Z$2,DALYs!$A$2:$MW$40,'Intervention list'!HK$195+1,0)</f>
        <v>0</v>
      </c>
      <c r="HL168" s="0" t="n">
        <f aca="false">IF(ISNUMBER(FIND(HL$1,$D168))=$AO$1,1,0)*VLOOKUP($Z$2,DALYs!$A$2:$MW$40,'Intervention list'!HL$195+1,0)</f>
        <v>0</v>
      </c>
      <c r="HM168" s="0" t="n">
        <f aca="false">IF(ISNUMBER(FIND(HM$1,$D168))=$AO$1,1,0)*VLOOKUP($Z$2,DALYs!$A$2:$MW$40,'Intervention list'!HM$195+1,0)</f>
        <v>0</v>
      </c>
      <c r="HN168" s="0" t="n">
        <f aca="false">IF(ISNUMBER(FIND(HN$1,$D168))=$AO$1,1,0)*VLOOKUP($Z$2,DALYs!$A$2:$MW$40,'Intervention list'!HN$195+1,0)</f>
        <v>0</v>
      </c>
      <c r="HO168" s="0" t="n">
        <f aca="false">IF(ISNUMBER(FIND(HO$1,$D168))=$AO$1,1,0)*VLOOKUP($Z$2,DALYs!$A$2:$MW$40,'Intervention list'!HO$195+1,0)</f>
        <v>0</v>
      </c>
      <c r="HP168" s="0" t="n">
        <f aca="false">IF(ISNUMBER(FIND(HP$1,$D168))=$AO$1,1,0)*VLOOKUP($Z$2,DALYs!$A$2:$MW$40,'Intervention list'!HP$195+1,0)</f>
        <v>0</v>
      </c>
      <c r="HQ168" s="0" t="n">
        <f aca="false">IF(ISNUMBER(FIND(HQ$1,$D168))=$AO$1,1,0)*VLOOKUP($Z$2,DALYs!$A$2:$MW$40,'Intervention list'!HQ$195+1,0)</f>
        <v>0</v>
      </c>
      <c r="HR168" s="0" t="n">
        <f aca="false">IF(ISNUMBER(FIND(HR$1,$D168))=$AO$1,1,0)*VLOOKUP($Z$2,DALYs!$A$2:$MW$40,'Intervention list'!HR$195+1,0)</f>
        <v>0</v>
      </c>
      <c r="HS168" s="0" t="n">
        <f aca="false">IF(ISNUMBER(FIND(HS$1,$D168))=$AO$1,1,0)*VLOOKUP($Z$2,DALYs!$A$2:$MW$40,'Intervention list'!HS$195+1,0)</f>
        <v>0</v>
      </c>
      <c r="HT168" s="0" t="n">
        <f aca="false">IF(ISNUMBER(FIND(HT$1,$D168))=$AO$1,1,0)*VLOOKUP($Z$2,DALYs!$A$2:$MW$40,'Intervention list'!HT$195+1,0)</f>
        <v>0</v>
      </c>
      <c r="HU168" s="0" t="n">
        <f aca="false">IF(ISNUMBER(FIND(HU$1,$D168))=$AO$1,1,0)*VLOOKUP($Z$2,DALYs!$A$2:$MW$40,'Intervention list'!HU$195+1,0)</f>
        <v>0</v>
      </c>
      <c r="HV168" s="0" t="n">
        <f aca="false">IF(ISNUMBER(FIND(HV$1,$D168))=$AO$1,1,0)*VLOOKUP($Z$2,DALYs!$A$2:$MW$40,'Intervention list'!HV$195+1,0)</f>
        <v>0</v>
      </c>
      <c r="HW168" s="0" t="n">
        <f aca="false">IF(ISNUMBER(FIND(HW$1,$D168))=$AO$1,1,0)*VLOOKUP($Z$2,DALYs!$A$2:$MW$40,'Intervention list'!HW$195+1,0)</f>
        <v>0</v>
      </c>
      <c r="HX168" s="0" t="n">
        <f aca="false">IF(ISNUMBER(FIND(HX$1,$D168))=$AO$1,1,0)*VLOOKUP($Z$2,DALYs!$A$2:$MW$40,'Intervention list'!HX$195+1,0)</f>
        <v>0</v>
      </c>
      <c r="HY168" s="0" t="n">
        <f aca="false">IF(ISNUMBER(FIND(HY$1,$D168))=$AO$1,1,0)*VLOOKUP($Z$2,DALYs!$A$2:$MW$40,'Intervention list'!HY$195+1,0)</f>
        <v>0</v>
      </c>
      <c r="HZ168" s="0" t="n">
        <f aca="false">IF(ISNUMBER(FIND(HZ$1,$D168))=$AO$1,1,0)*VLOOKUP($Z$2,DALYs!$A$2:$MW$40,'Intervention list'!HZ$195+1,0)</f>
        <v>0</v>
      </c>
      <c r="IA168" s="0" t="n">
        <f aca="false">IF(ISNUMBER(FIND(IA$1,$D168))=$AO$1,1,0)*VLOOKUP($Z$2,DALYs!$A$2:$MW$40,'Intervention list'!IA$195+1,0)</f>
        <v>0</v>
      </c>
      <c r="IB168" s="0" t="n">
        <f aca="false">IF(ISNUMBER(FIND(IB$1,$D168))=$AO$1,1,0)*VLOOKUP($Z$2,DALYs!$A$2:$MW$40,'Intervention list'!IB$195+1,0)</f>
        <v>340289.402780796</v>
      </c>
      <c r="IC168" s="0" t="n">
        <f aca="false">IF(ISNUMBER(FIND(IC$1,$D168))=$AO$1,1,0)*VLOOKUP($Z$2,DALYs!$A$2:$MW$40,'Intervention list'!IC$195+1,0)</f>
        <v>0</v>
      </c>
      <c r="ID168" s="0" t="n">
        <f aca="false">IF(ISNUMBER(FIND(ID$1,$D168))=$AO$1,1,0)*VLOOKUP($Z$2,DALYs!$A$2:$MW$40,'Intervention list'!ID$195+1,0)</f>
        <v>0</v>
      </c>
      <c r="IE168" s="0" t="n">
        <f aca="false">IF(ISNUMBER(FIND(IE$1,$D168))=$AO$1,1,0)*VLOOKUP($Z$2,DALYs!$A$2:$MW$40,'Intervention list'!IE$195+1,0)</f>
        <v>0</v>
      </c>
      <c r="IF168" s="0" t="n">
        <f aca="false">IF(ISNUMBER(FIND(IF$1,$D168))=$AO$1,1,0)*VLOOKUP($Z$2,DALYs!$A$2:$MW$40,'Intervention list'!IF$195+1,0)</f>
        <v>0</v>
      </c>
      <c r="IG168" s="0" t="n">
        <f aca="false">IF(ISNUMBER(FIND(IG$1,$D168))=$AO$1,1,0)*VLOOKUP($Z$2,DALYs!$A$2:$MW$40,'Intervention list'!IG$195+1,0)</f>
        <v>0</v>
      </c>
      <c r="IH168" s="0" t="n">
        <f aca="false">IF(ISNUMBER(FIND(IH$1,$D168))=$AO$1,1,0)*VLOOKUP($Z$2,DALYs!$A$2:$MW$40,'Intervention list'!IH$195+1,0)</f>
        <v>0</v>
      </c>
      <c r="II168" s="0" t="n">
        <f aca="false">IF(ISNUMBER(FIND(II$1,$D168))=$AO$1,1,0)*VLOOKUP($Z$2,DALYs!$A$2:$MW$40,'Intervention list'!II$195+1,0)</f>
        <v>0</v>
      </c>
      <c r="IJ168" s="0" t="n">
        <f aca="false">IF(ISNUMBER(FIND(IJ$1,$D168))=$AO$1,1,0)*VLOOKUP($Z$2,DALYs!$A$2:$MW$40,'Intervention list'!IJ$195+1,0)</f>
        <v>0</v>
      </c>
      <c r="IK168" s="0" t="n">
        <f aca="false">IF(ISNUMBER(FIND(IK$1,$D168))=$AO$1,1,0)*VLOOKUP($Z$2,DALYs!$A$2:$MW$40,'Intervention list'!IK$195+1,0)</f>
        <v>0</v>
      </c>
      <c r="IL168" s="0" t="n">
        <f aca="false">IF(ISNUMBER(FIND(IL$1,$D168))=$AO$1,1,0)*VLOOKUP($Z$2,DALYs!$A$2:$MW$40,'Intervention list'!IL$195+1,0)</f>
        <v>0</v>
      </c>
      <c r="IM168" s="0" t="n">
        <f aca="false">IF(ISNUMBER(FIND(IM$1,$D168))=$AO$1,1,0)*VLOOKUP($Z$2,DALYs!$A$2:$MW$40,'Intervention list'!IM$195+1,0)</f>
        <v>0</v>
      </c>
      <c r="IN168" s="0" t="n">
        <f aca="false">IF(ISNUMBER(FIND(IN$1,$D168))=$AO$1,1,0)*VLOOKUP($Z$2,DALYs!$A$2:$MW$40,'Intervention list'!IN$195+1,0)</f>
        <v>0</v>
      </c>
      <c r="IO168" s="0" t="n">
        <f aca="false">IF(ISNUMBER(FIND(IO$1,$D168))=$AO$1,1,0)*VLOOKUP($Z$2,DALYs!$A$2:$MW$40,'Intervention list'!IO$195+1,0)</f>
        <v>0</v>
      </c>
      <c r="IP168" s="0" t="n">
        <f aca="false">IF(ISNUMBER(FIND(IP$1,$D168))=$AO$1,1,0)*VLOOKUP($Z$2,DALYs!$A$2:$MW$40,'Intervention list'!IP$195+1,0)</f>
        <v>0</v>
      </c>
      <c r="IQ168" s="0" t="n">
        <f aca="false">IF(ISNUMBER(FIND(IQ$1,$D168))=$AO$1,1,0)*VLOOKUP($Z$2,DALYs!$A$2:$MW$40,'Intervention list'!IQ$195+1,0)</f>
        <v>0</v>
      </c>
      <c r="IR168" s="0" t="n">
        <f aca="false">IF(ISNUMBER(FIND(IR$1,$D168))=$AO$1,1,0)*VLOOKUP($Z$2,DALYs!$A$2:$MW$40,'Intervention list'!IR$195+1,0)</f>
        <v>0</v>
      </c>
      <c r="IS168" s="0" t="n">
        <f aca="false">IF(ISNUMBER(FIND(IS$1,$D168))=$AO$1,1,0)*VLOOKUP($Z$2,DALYs!$A$2:$MW$40,'Intervention list'!IS$195+1,0)</f>
        <v>0</v>
      </c>
      <c r="IT168" s="0" t="n">
        <f aca="false">IF(ISNUMBER(FIND(IT$1,$D168))=$AO$1,1,0)*VLOOKUP($Z$2,DALYs!$A$2:$MW$40,'Intervention list'!IT$195+1,0)</f>
        <v>0</v>
      </c>
      <c r="IU168" s="0" t="n">
        <f aca="false">IF(ISNUMBER(FIND(IU$1,$D168))=$AO$1,1,0)*VLOOKUP($Z$2,DALYs!$A$2:$MW$40,'Intervention list'!IU$195+1,0)</f>
        <v>0</v>
      </c>
      <c r="IV168" s="0" t="n">
        <f aca="false">IF(ISNUMBER(FIND(IV$1,$D168))=$AO$1,1,0)*VLOOKUP($Z$2,DALYs!$A$2:$MW$40,'Intervention list'!IV$195+1,0)</f>
        <v>0</v>
      </c>
      <c r="IW168" s="0" t="n">
        <f aca="false">IF(ISNUMBER(FIND(IW$1,$D168))=$AO$1,1,0)*VLOOKUP($Z$2,DALYs!$A$2:$MW$40,'Intervention list'!IW$195+1,0)</f>
        <v>0</v>
      </c>
      <c r="IX168" s="0" t="n">
        <f aca="false">IF(ISNUMBER(FIND(IX$1,$D168))=$AO$1,1,0)*VLOOKUP($Z$2,DALYs!$A$2:$MW$40,'Intervention list'!IX$195+1,0)</f>
        <v>0</v>
      </c>
      <c r="IY168" s="0" t="n">
        <f aca="false">IF(ISNUMBER(FIND(IY$1,$D168))=$AO$1,1,0)*VLOOKUP($Z$2,DALYs!$A$2:$MW$40,'Intervention list'!IY$195+1,0)</f>
        <v>0</v>
      </c>
      <c r="IZ168" s="0" t="n">
        <f aca="false">IF(ISNUMBER(FIND(IZ$1,$D168))=$AO$1,1,0)*VLOOKUP($Z$2,DALYs!$A$2:$MW$40,'Intervention list'!IZ$195+1,0)</f>
        <v>0</v>
      </c>
      <c r="JA168" s="0" t="n">
        <f aca="false">IF(ISNUMBER(FIND(JA$1,$D168))=$AO$1,1,0)*VLOOKUP($Z$2,DALYs!$A$2:$MW$40,'Intervention list'!JA$195+1,0)</f>
        <v>0</v>
      </c>
      <c r="JB168" s="0" t="n">
        <f aca="false">IF(ISNUMBER(FIND(JB$1,$D168))=$AO$1,1,0)*VLOOKUP($Z$2,DALYs!$A$2:$MW$40,'Intervention list'!JB$195+1,0)</f>
        <v>0</v>
      </c>
      <c r="JC168" s="0" t="n">
        <f aca="false">IF(ISNUMBER(FIND(JC$1,$D168))=$AO$1,1,0)*VLOOKUP($Z$2,DALYs!$A$2:$MW$40,'Intervention list'!JC$195+1,0)</f>
        <v>0</v>
      </c>
      <c r="JD168" s="0" t="n">
        <f aca="false">IF(ISNUMBER(FIND(JD$1,$D168))=$AO$1,1,0)*VLOOKUP($Z$2,DALYs!$A$2:$MW$40,'Intervention list'!JD$195+1,0)</f>
        <v>0</v>
      </c>
      <c r="JE168" s="0" t="n">
        <f aca="false">IF(ISNUMBER(FIND(JE$1,$D168))=$AO$1,1,0)*VLOOKUP($Z$2,DALYs!$A$2:$MW$40,'Intervention list'!JE$195+1,0)</f>
        <v>0</v>
      </c>
      <c r="JF168" s="0" t="n">
        <f aca="false">IF(ISNUMBER(FIND(JF$1,$D168))=$AO$1,1,0)*VLOOKUP($Z$2,DALYs!$A$2:$MW$40,'Intervention list'!JF$195+1,0)</f>
        <v>0</v>
      </c>
      <c r="JG168" s="0" t="n">
        <f aca="false">IF(ISNUMBER(FIND(JG$1,$D168))=$AO$1,1,0)*VLOOKUP($Z$2,DALYs!$A$2:$MW$40,'Intervention list'!JG$195+1,0)</f>
        <v>0</v>
      </c>
      <c r="JH168" s="0" t="n">
        <f aca="false">IF(ISNUMBER(FIND(JH$1,$D168))=$AO$1,1,0)*VLOOKUP($Z$2,DALYs!$A$2:$MW$40,'Intervention list'!JH$195+1,0)</f>
        <v>0</v>
      </c>
      <c r="JI168" s="0" t="n">
        <f aca="false">IF(ISNUMBER(FIND(JI$1,$D168))=$AO$1,1,0)*VLOOKUP($Z$2,DALYs!$A$2:$MW$40,'Intervention list'!JI$195+1,0)</f>
        <v>0</v>
      </c>
      <c r="JJ168" s="0" t="n">
        <f aca="false">IF(ISNUMBER(FIND(JJ$1,$D168))=$AO$1,1,0)*VLOOKUP($Z$2,DALYs!$A$2:$MW$40,'Intervention list'!JJ$195+1,0)</f>
        <v>0</v>
      </c>
      <c r="JK168" s="0" t="n">
        <f aca="false">IF(ISNUMBER(FIND(JK$1,$D168))=$AO$1,1,0)*VLOOKUP($Z$2,DALYs!$A$2:$MW$40,'Intervention list'!JK$195+1,0)</f>
        <v>0</v>
      </c>
      <c r="JL168" s="0" t="n">
        <f aca="false">IF(ISNUMBER(FIND(JL$1,$D168))=$AO$1,1,0)*VLOOKUP($Z$2,DALYs!$A$2:$MW$40,'Intervention list'!JL$195+1,0)</f>
        <v>0</v>
      </c>
      <c r="JM168" s="0" t="n">
        <f aca="false">IF(ISNUMBER(FIND(JM$1,$D168))=$AO$1,1,0)*VLOOKUP($Z$2,DALYs!$A$2:$MW$40,'Intervention list'!JM$195+1,0)</f>
        <v>0</v>
      </c>
      <c r="JN168" s="0" t="n">
        <f aca="false">IF(ISNUMBER(FIND(JN$1,$D168))=$AO$1,1,0)*VLOOKUP($Z$2,DALYs!$A$2:$MW$40,'Intervention list'!JN$195+1,0)</f>
        <v>0</v>
      </c>
      <c r="JO168" s="0" t="n">
        <f aca="false">IF(ISNUMBER(FIND(JO$1,$D168))=$AO$1,1,0)*VLOOKUP($Z$2,DALYs!$A$2:$MW$40,'Intervention list'!JO$195+1,0)</f>
        <v>0</v>
      </c>
      <c r="JP168" s="0" t="n">
        <f aca="false">IF(ISNUMBER(FIND(JP$1,$D168))=$AO$1,1,0)*VLOOKUP($Z$2,DALYs!$A$2:$MW$40,'Intervention list'!JP$195+1,0)</f>
        <v>0</v>
      </c>
      <c r="JQ168" s="0" t="n">
        <f aca="false">IF(ISNUMBER(FIND(JQ$1,$D168))=$AO$1,1,0)*VLOOKUP($Z$2,DALYs!$A$2:$MW$40,'Intervention list'!JQ$195+1,0)</f>
        <v>0</v>
      </c>
      <c r="JR168" s="0" t="n">
        <f aca="false">IF(ISNUMBER(FIND(JR$1,$D168))=$AO$1,1,0)*VLOOKUP($Z$2,DALYs!$A$2:$MW$40,'Intervention list'!JR$195+1,0)</f>
        <v>0</v>
      </c>
      <c r="JS168" s="0" t="n">
        <f aca="false">IF(ISNUMBER(FIND(JS$1,$D168))=$AO$1,1,0)*VLOOKUP($Z$2,DALYs!$A$2:$MW$40,'Intervention list'!JS$195+1,0)</f>
        <v>0</v>
      </c>
      <c r="JT168" s="0" t="n">
        <f aca="false">IF(ISNUMBER(FIND(JT$1,$D168))=$AO$1,1,0)*VLOOKUP($Z$2,DALYs!$A$2:$MW$40,'Intervention list'!JT$195+1,0)</f>
        <v>0</v>
      </c>
      <c r="JU168" s="0" t="n">
        <f aca="false">IF(ISNUMBER(FIND(JU$1,$D168))=$AO$1,1,0)*VLOOKUP($Z$2,DALYs!$A$2:$MW$40,'Intervention list'!JU$195+1,0)</f>
        <v>0</v>
      </c>
      <c r="JV168" s="0" t="n">
        <f aca="false">IF(ISNUMBER(FIND(JV$1,$D168))=$AO$1,1,0)*VLOOKUP($Z$2,DALYs!$A$2:$MW$40,'Intervention list'!JV$195+1,0)</f>
        <v>0</v>
      </c>
      <c r="JW168" s="0" t="n">
        <f aca="false">IF(ISNUMBER(FIND(JW$1,$D168))=$AO$1,1,0)*VLOOKUP($Z$2,DALYs!$A$2:$MW$40,'Intervention list'!JW$195+1,0)</f>
        <v>0</v>
      </c>
      <c r="JX168" s="0" t="n">
        <f aca="false">IF(ISNUMBER(FIND(JX$1,$D168))=$AO$1,1,0)*VLOOKUP($Z$2,DALYs!$A$2:$MW$40,'Intervention list'!JX$195+1,0)</f>
        <v>0</v>
      </c>
      <c r="JY168" s="0" t="n">
        <f aca="false">IF(ISNUMBER(FIND(JY$1,$D168))=$AO$1,1,0)*VLOOKUP($Z$2,DALYs!$A$2:$MW$40,'Intervention list'!JY$195+1,0)</f>
        <v>0</v>
      </c>
      <c r="JZ168" s="0" t="n">
        <f aca="false">IF(ISNUMBER(FIND(JZ$1,$D168))=$AO$1,1,0)*VLOOKUP($Z$2,DALYs!$A$2:$MW$40,'Intervention list'!JZ$195+1,0)</f>
        <v>0</v>
      </c>
      <c r="KA168" s="0" t="n">
        <f aca="false">IF(ISNUMBER(FIND(KA$1,$D168))=$AO$1,1,0)*VLOOKUP($Z$2,DALYs!$A$2:$MW$40,'Intervention list'!KA$195+1,0)</f>
        <v>0</v>
      </c>
      <c r="KB168" s="0" t="n">
        <f aca="false">IF(ISNUMBER(FIND(KB$1,$D168))=$AO$1,1,0)*VLOOKUP($Z$2,DALYs!$A$2:$MW$40,'Intervention list'!KB$195+1,0)</f>
        <v>0</v>
      </c>
      <c r="KC168" s="0" t="n">
        <f aca="false">IF(ISNUMBER(FIND(KC$1,$D168))=$AO$1,1,0)*VLOOKUP($Z$2,DALYs!$A$2:$MW$40,'Intervention list'!KC$195+1,0)</f>
        <v>0</v>
      </c>
      <c r="KD168" s="0" t="n">
        <f aca="false">IF(ISNUMBER(FIND(KD$1,$D168))=$AO$1,1,0)*VLOOKUP($Z$2,DALYs!$A$2:$MW$40,'Intervention list'!KD$195+1,0)</f>
        <v>0</v>
      </c>
      <c r="KE168" s="0" t="n">
        <f aca="false">IF(ISNUMBER(FIND(KE$1,$D168))=$AO$1,1,0)*VLOOKUP($Z$2,DALYs!$A$2:$MW$40,'Intervention list'!KE$195+1,0)</f>
        <v>0</v>
      </c>
      <c r="KF168" s="0" t="n">
        <f aca="false">IF(ISNUMBER(FIND(KF$1,$D168))=$AO$1,1,0)*VLOOKUP($Z$2,DALYs!$A$2:$MW$40,'Intervention list'!KF$195+1,0)</f>
        <v>0</v>
      </c>
      <c r="KG168" s="0" t="n">
        <f aca="false">IF(ISNUMBER(FIND(KG$1,$D168))=$AO$1,1,0)*VLOOKUP($Z$2,DALYs!$A$2:$MW$40,'Intervention list'!KG$195+1,0)</f>
        <v>0</v>
      </c>
      <c r="KH168" s="0" t="n">
        <f aca="false">IF(ISNUMBER(FIND(KH$1,$D168))=$AO$1,1,0)*VLOOKUP($Z$2,DALYs!$A$2:$MW$40,'Intervention list'!KH$195+1,0)</f>
        <v>0</v>
      </c>
      <c r="KI168" s="0" t="n">
        <f aca="false">IF(ISNUMBER(FIND(KI$1,$D168))=$AO$1,1,0)*VLOOKUP($Z$2,DALYs!$A$2:$MW$40,'Intervention list'!KI$195+1,0)</f>
        <v>0</v>
      </c>
      <c r="KJ168" s="0" t="n">
        <f aca="false">IF(ISNUMBER(FIND(KJ$1,$D168))=$AO$1,1,0)*VLOOKUP($Z$2,DALYs!$A$2:$MW$40,'Intervention list'!KJ$195+1,0)</f>
        <v>0</v>
      </c>
      <c r="KK168" s="0" t="n">
        <f aca="false">IF(ISNUMBER(FIND(KK$1,$D168))=$AO$1,1,0)*VLOOKUP($Z$2,DALYs!$A$2:$MW$40,'Intervention list'!KK$195+1,0)</f>
        <v>0</v>
      </c>
      <c r="KL168" s="0" t="n">
        <f aca="false">IF(ISNUMBER(FIND(KL$1,$D168))=$AO$1,1,0)*VLOOKUP($Z$2,DALYs!$A$2:$MW$40,'Intervention list'!KL$195+1,0)</f>
        <v>0</v>
      </c>
      <c r="KM168" s="0" t="n">
        <f aca="false">IF(ISNUMBER(FIND(KM$1,$D168))=$AO$1,1,0)*VLOOKUP($Z$2,DALYs!$A$2:$MW$40,'Intervention list'!KM$195+1,0)</f>
        <v>0</v>
      </c>
      <c r="KN168" s="0" t="n">
        <f aca="false">IF(ISNUMBER(FIND(KN$1,$D168))=$AO$1,1,0)*VLOOKUP($Z$2,DALYs!$A$2:$MW$40,'Intervention list'!KN$195+1,0)</f>
        <v>0</v>
      </c>
      <c r="KO168" s="0" t="n">
        <f aca="false">IF(ISNUMBER(FIND(KO$1,$D168))=$AO$1,1,0)*VLOOKUP($Z$2,DALYs!$A$2:$MW$40,'Intervention list'!KO$195+1,0)</f>
        <v>0</v>
      </c>
      <c r="KP168" s="0" t="n">
        <f aca="false">IF(ISNUMBER(FIND(KP$1,$D168))=$AO$1,1,0)*VLOOKUP($Z$2,DALYs!$A$2:$MW$40,'Intervention list'!KP$195+1,0)</f>
        <v>0</v>
      </c>
      <c r="KQ168" s="0" t="n">
        <f aca="false">IF(ISNUMBER(FIND(KQ$1,$D168))=$AO$1,1,0)*VLOOKUP($Z$2,DALYs!$A$2:$MW$40,'Intervention list'!KQ$195+1,0)</f>
        <v>0</v>
      </c>
      <c r="KR168" s="0" t="n">
        <f aca="false">IF(ISNUMBER(FIND(KR$1,$D168))=$AO$1,1,0)*VLOOKUP($Z$2,DALYs!$A$2:$MW$40,'Intervention list'!KR$195+1,0)</f>
        <v>0</v>
      </c>
      <c r="KS168" s="0" t="n">
        <f aca="false">IF(ISNUMBER(FIND(KS$1,$D168))=$AO$1,1,0)*VLOOKUP($Z$2,DALYs!$A$2:$MW$40,'Intervention list'!KS$195+1,0)</f>
        <v>0</v>
      </c>
      <c r="KT168" s="0" t="n">
        <f aca="false">IF(ISNUMBER(FIND(KT$1,$D168))=$AO$1,1,0)*VLOOKUP($Z$2,DALYs!$A$2:$MW$40,'Intervention list'!KT$195+1,0)</f>
        <v>0</v>
      </c>
      <c r="KU168" s="0" t="n">
        <f aca="false">IF(ISNUMBER(FIND(KU$1,$D168))=$AO$1,1,0)*VLOOKUP($Z$2,DALYs!$A$2:$MW$40,'Intervention list'!KU$195+1,0)</f>
        <v>0</v>
      </c>
      <c r="KV168" s="0" t="n">
        <f aca="false">IF(ISNUMBER(FIND(KV$1,$D168))=$AO$1,1,0)*VLOOKUP($Z$2,DALYs!$A$2:$MW$40,'Intervention list'!KV$195+1,0)</f>
        <v>0</v>
      </c>
      <c r="KW168" s="0" t="n">
        <f aca="false">IF(ISNUMBER(FIND(KW$1,$D168))=$AO$1,1,0)*VLOOKUP($Z$2,DALYs!$A$2:$MW$40,'Intervention list'!KW$195+1,0)</f>
        <v>0</v>
      </c>
      <c r="KX168" s="0" t="n">
        <f aca="false">IF(ISNUMBER(FIND(KX$1,$D168))=$AO$1,1,0)*VLOOKUP($Z$2,DALYs!$A$2:$MW$40,'Intervention list'!KX$195+1,0)</f>
        <v>0</v>
      </c>
      <c r="KY168" s="0" t="n">
        <f aca="false">IF(ISNUMBER(FIND(KY$1,$D168))=$AO$1,1,0)*VLOOKUP($Z$2,DALYs!$A$2:$MW$40,'Intervention list'!KY$195+1,0)</f>
        <v>0</v>
      </c>
      <c r="KZ168" s="0" t="n">
        <f aca="false">IF(ISNUMBER(FIND(KZ$1,$D168))=$AO$1,1,0)*VLOOKUP($Z$2,DALYs!$A$2:$MW$40,'Intervention list'!KZ$195+1,0)</f>
        <v>0</v>
      </c>
      <c r="LA168" s="0" t="n">
        <f aca="false">IF(ISNUMBER(FIND(LA$1,$D168))=$AO$1,1,0)*VLOOKUP($Z$2,DALYs!$A$2:$MW$40,'Intervention list'!LA$195+1,0)</f>
        <v>0</v>
      </c>
      <c r="LB168" s="0" t="n">
        <f aca="false">IF(ISNUMBER(FIND(LB$1,$D168))=$AO$1,1,0)*VLOOKUP($Z$2,DALYs!$A$2:$MW$40,'Intervention list'!LB$195+1,0)</f>
        <v>0</v>
      </c>
      <c r="LC168" s="0" t="n">
        <f aca="false">IF(ISNUMBER(FIND(LC$1,$D168))=$AO$1,1,0)*VLOOKUP($Z$2,DALYs!$A$2:$MW$40,'Intervention list'!LC$195+1,0)</f>
        <v>0</v>
      </c>
      <c r="LD168" s="0" t="n">
        <f aca="false">IF(ISNUMBER(FIND(LD$1,$D168))=$AO$1,1,0)*VLOOKUP($Z$2,DALYs!$A$2:$MW$40,'Intervention list'!LD$195+1,0)</f>
        <v>0</v>
      </c>
      <c r="LE168" s="0" t="n">
        <f aca="false">IF(ISNUMBER(FIND(LE$1,$D168))=$AO$1,1,0)*VLOOKUP($Z$2,DALYs!$A$2:$MW$40,'Intervention list'!LE$195+1,0)</f>
        <v>0</v>
      </c>
      <c r="LF168" s="0" t="n">
        <f aca="false">IF(ISNUMBER(FIND(LF$1,$D168))=$AO$1,1,0)*VLOOKUP($Z$2,DALYs!$A$2:$MW$40,'Intervention list'!LF$195+1,0)</f>
        <v>0</v>
      </c>
      <c r="LG168" s="0" t="n">
        <f aca="false">IF(ISNUMBER(FIND(LG$1,$D168))=$AO$1,1,0)*VLOOKUP($Z$2,DALYs!$A$2:$MW$40,'Intervention list'!LG$195+1,0)</f>
        <v>0</v>
      </c>
      <c r="LH168" s="0" t="n">
        <f aca="false">IF(ISNUMBER(FIND(LH$1,$D168))=$AO$1,1,0)*VLOOKUP($Z$2,DALYs!$A$2:$MW$40,'Intervention list'!LH$195+1,0)</f>
        <v>0</v>
      </c>
      <c r="LI168" s="0" t="n">
        <f aca="false">IF(ISNUMBER(FIND(LI$1,$D168))=$AO$1,1,0)*VLOOKUP($Z$2,DALYs!$A$2:$MW$40,'Intervention list'!LI$195+1,0)</f>
        <v>0</v>
      </c>
      <c r="LJ168" s="0" t="n">
        <f aca="false">IF(ISNUMBER(FIND(LJ$1,$D168))=$AO$1,1,0)*VLOOKUP($Z$2,DALYs!$A$2:$MW$40,'Intervention list'!LJ$195+1,0)</f>
        <v>0</v>
      </c>
      <c r="LK168" s="0" t="n">
        <f aca="false">IF(ISNUMBER(FIND(LK$1,$D168))=$AO$1,1,0)*VLOOKUP($Z$2,DALYs!$A$2:$MW$40,'Intervention list'!LK$195+1,0)</f>
        <v>0</v>
      </c>
      <c r="LL168" s="0" t="n">
        <f aca="false">IF(ISNUMBER(FIND(LL$1,$D168))=$AO$1,1,0)*VLOOKUP($Z$2,DALYs!$A$2:$MW$40,'Intervention list'!LL$195+1,0)</f>
        <v>0</v>
      </c>
      <c r="LM168" s="0" t="n">
        <f aca="false">IF(ISNUMBER(FIND(LM$1,$D168))=$AO$1,1,0)*VLOOKUP($Z$2,DALYs!$A$2:$MW$40,'Intervention list'!LM$195+1,0)</f>
        <v>0</v>
      </c>
      <c r="LN168" s="0" t="n">
        <f aca="false">IF(ISNUMBER(FIND(LN$1,$D168))=$AO$1,1,0)*VLOOKUP($Z$2,DALYs!$A$2:$MW$40,'Intervention list'!LN$195+1,0)</f>
        <v>0</v>
      </c>
      <c r="LO168" s="0" t="n">
        <f aca="false">IF(ISNUMBER(FIND(LO$1,$D168))=$AO$1,1,0)*VLOOKUP($Z$2,DALYs!$A$2:$MW$40,'Intervention list'!LO$195+1,0)</f>
        <v>0</v>
      </c>
      <c r="LP168" s="0" t="n">
        <f aca="false">IF(ISNUMBER(FIND(LP$1,$D168))=$AO$1,1,0)*VLOOKUP($Z$2,DALYs!$A$2:$MW$40,'Intervention list'!LP$195+1,0)</f>
        <v>0</v>
      </c>
      <c r="LQ168" s="0" t="n">
        <f aca="false">IF(ISNUMBER(FIND(LQ$1,$D168))=$AO$1,1,0)*VLOOKUP($Z$2,DALYs!$A$2:$MW$40,'Intervention list'!LQ$195+1,0)</f>
        <v>0</v>
      </c>
      <c r="LR168" s="0" t="n">
        <f aca="false">IF(ISNUMBER(FIND(LR$1,$D168))=$AO$1,1,0)*VLOOKUP($Z$2,DALYs!$A$2:$MW$40,'Intervention list'!LR$195+1,0)</f>
        <v>0</v>
      </c>
      <c r="LS168" s="0" t="n">
        <f aca="false">IF(ISNUMBER(FIND(LS$1,$D168))=$AO$1,1,0)*VLOOKUP($Z$2,DALYs!$A$2:$MW$40,'Intervention list'!LS$195+1,0)</f>
        <v>0</v>
      </c>
      <c r="LT168" s="0" t="n">
        <f aca="false">IF(ISNUMBER(FIND(LT$1,$D168))=$AO$1,1,0)*VLOOKUP($Z$2,DALYs!$A$2:$MW$40,'Intervention list'!LT$195+1,0)</f>
        <v>0</v>
      </c>
      <c r="LU168" s="0" t="n">
        <f aca="false">IF(ISNUMBER(FIND(LU$1,$D168))=$AO$1,1,0)*VLOOKUP($Z$2,DALYs!$A$2:$MW$40,'Intervention list'!LU$195+1,0)</f>
        <v>0</v>
      </c>
      <c r="LV168" s="0" t="n">
        <f aca="false">IF(ISNUMBER(FIND(LV$1,$D168))=$AO$1,1,0)*VLOOKUP($Z$2,DALYs!$A$2:$MW$40,'Intervention list'!LV$195+1,0)</f>
        <v>0</v>
      </c>
      <c r="LW168" s="0" t="n">
        <f aca="false">IF(ISNUMBER(FIND(LW$1,$D168))=$AO$1,1,0)*VLOOKUP($Z$2,DALYs!$A$2:$MW$40,'Intervention list'!LW$195+1,0)</f>
        <v>0</v>
      </c>
      <c r="LX168" s="0" t="n">
        <f aca="false">IF(ISNUMBER(FIND(LX$1,$D168))=$AO$1,1,0)*VLOOKUP($Z$2,DALYs!$A$2:$MW$40,'Intervention list'!LX$195+1,0)</f>
        <v>0</v>
      </c>
      <c r="LY168" s="0" t="n">
        <f aca="false">IF(ISNUMBER(FIND(LY$1,$D168))=$AO$1,1,0)*VLOOKUP($Z$2,DALYs!$A$2:$MW$40,'Intervention list'!LY$195+1,0)</f>
        <v>0</v>
      </c>
      <c r="LZ168" s="0" t="n">
        <f aca="false">IF(ISNUMBER(FIND(LZ$1,$D168))=$AO$1,1,0)*VLOOKUP($Z$2,DALYs!$A$2:$MW$40,'Intervention list'!LZ$195+1,0)</f>
        <v>0</v>
      </c>
      <c r="MA168" s="0" t="n">
        <f aca="false">IF(ISNUMBER(FIND(MA$1,$D168))=$AO$1,1,0)*VLOOKUP($Z$2,DALYs!$A$2:$MW$40,'Intervention list'!MA$195+1,0)</f>
        <v>0</v>
      </c>
      <c r="MB168" s="0" t="n">
        <f aca="false">IF(ISNUMBER(FIND(MB$1,$D168))=$AO$1,1,0)*VLOOKUP($Z$2,DALYs!$A$2:$MW$40,'Intervention list'!MB$195+1,0)</f>
        <v>0</v>
      </c>
      <c r="MC168" s="0" t="n">
        <f aca="false">IF(ISNUMBER(FIND(MC$1,$D168))=$AO$1,1,0)*VLOOKUP($Z$2,DALYs!$A$2:$MW$40,'Intervention list'!MC$195+1,0)</f>
        <v>0</v>
      </c>
      <c r="MD168" s="0" t="n">
        <f aca="false">IF(ISNUMBER(FIND(MD$1,$D168))=$AO$1,1,0)*VLOOKUP($Z$2,DALYs!$A$2:$MW$40,'Intervention list'!MD$195+1,0)</f>
        <v>0</v>
      </c>
      <c r="ME168" s="0" t="n">
        <f aca="false">IF(ISNUMBER(FIND(ME$1,$D168))=$AO$1,1,0)*VLOOKUP($Z$2,DALYs!$A$2:$MW$40,'Intervention list'!ME$195+1,0)</f>
        <v>0</v>
      </c>
      <c r="MF168" s="0" t="n">
        <f aca="false">IF(ISNUMBER(FIND(MF$1,$D168))=$AO$1,1,0)*VLOOKUP($Z$2,DALYs!$A$2:$MW$40,'Intervention list'!MF$195+1,0)</f>
        <v>0</v>
      </c>
      <c r="MG168" s="0" t="n">
        <f aca="false">IF(ISNUMBER(FIND(MG$1,$D168))=$AO$1,1,0)*VLOOKUP($Z$2,DALYs!$A$2:$MW$40,'Intervention list'!MG$195+1,0)</f>
        <v>0</v>
      </c>
      <c r="MH168" s="0" t="n">
        <f aca="false">IF(ISNUMBER(FIND(MH$1,$D168))=$AO$1,1,0)*VLOOKUP($Z$2,DALYs!$A$2:$MW$40,'Intervention list'!MH$195+1,0)</f>
        <v>0</v>
      </c>
      <c r="MI168" s="0" t="n">
        <f aca="false">IF(ISNUMBER(FIND(MI$1,$D168))=$AO$1,1,0)*VLOOKUP($Z$2,DALYs!$A$2:$MW$40,'Intervention list'!MI$195+1,0)</f>
        <v>0</v>
      </c>
      <c r="MJ168" s="0" t="n">
        <f aca="false">IF(ISNUMBER(FIND(MJ$1,$D168))=$AO$1,1,0)*VLOOKUP($Z$2,DALYs!$A$2:$MW$40,'Intervention list'!MJ$195+1,0)</f>
        <v>0</v>
      </c>
      <c r="MK168" s="0" t="n">
        <f aca="false">IF(ISNUMBER(FIND(MK$1,$D168))=$AO$1,1,0)*VLOOKUP($Z$2,DALYs!$A$2:$MW$40,'Intervention list'!MK$195+1,0)</f>
        <v>0</v>
      </c>
      <c r="ML168" s="0" t="n">
        <f aca="false">IF(ISNUMBER(FIND(ML$1,$D168))=$AO$1,1,0)*VLOOKUP($Z$2,DALYs!$A$2:$MW$40,'Intervention list'!ML$195+1,0)</f>
        <v>0</v>
      </c>
      <c r="MM168" s="0" t="n">
        <f aca="false">IF(ISNUMBER(FIND(MM$1,$D168))=$AO$1,1,0)*VLOOKUP($Z$2,DALYs!$A$2:$MW$40,'Intervention list'!MM$195+1,0)</f>
        <v>0</v>
      </c>
      <c r="MN168" s="0" t="n">
        <f aca="false">IF(ISNUMBER(FIND(MN$1,$D168))=$AO$1,1,0)*VLOOKUP($Z$2,DALYs!$A$2:$MW$40,'Intervention list'!MN$195+1,0)</f>
        <v>0</v>
      </c>
      <c r="MO168" s="0" t="n">
        <f aca="false">IF(ISNUMBER(FIND(MO$1,$D168))=$AO$1,1,0)*VLOOKUP($Z$2,DALYs!$A$2:$MW$40,'Intervention list'!MO$195+1,0)</f>
        <v>0</v>
      </c>
      <c r="MP168" s="0" t="n">
        <f aca="false">IF(ISNUMBER(FIND(MP$1,$D168))=$AO$1,1,0)*VLOOKUP($Z$2,DALYs!$A$2:$MW$40,'Intervention list'!MP$195+1,0)</f>
        <v>0</v>
      </c>
      <c r="MQ168" s="0" t="n">
        <f aca="false">IF(ISNUMBER(FIND(MQ$1,$D168))=$AO$1,1,0)*VLOOKUP($Z$2,DALYs!$A$2:$MW$40,'Intervention list'!MQ$195+1,0)</f>
        <v>0</v>
      </c>
      <c r="MR168" s="0" t="n">
        <f aca="false">IF(ISNUMBER(FIND(MR$1,$D168))=$AO$1,1,0)*VLOOKUP($Z$2,DALYs!$A$2:$MW$40,'Intervention list'!MR$195+1,0)</f>
        <v>0</v>
      </c>
      <c r="MS168" s="0" t="n">
        <f aca="false">IF(ISNUMBER(FIND(MS$1,$D168))=$AO$1,1,0)*VLOOKUP($Z$2,DALYs!$A$2:$MW$40,'Intervention list'!MS$195+1,0)</f>
        <v>0</v>
      </c>
      <c r="MT168" s="0" t="n">
        <f aca="false">IF(ISNUMBER(FIND(MT$1,$D168))=$AO$1,1,0)*VLOOKUP($Z$2,DALYs!$A$2:$MW$40,'Intervention list'!MT$195+1,0)</f>
        <v>0</v>
      </c>
      <c r="MU168" s="0" t="n">
        <f aca="false">IF(ISNUMBER(FIND(MU$1,$D168))=$AO$1,1,0)*VLOOKUP($Z$2,DALYs!$A$2:$MW$40,'Intervention list'!MU$195+1,0)</f>
        <v>0</v>
      </c>
      <c r="MV168" s="0" t="n">
        <f aca="false">IF(ISNUMBER(FIND(MV$1,$D168))=$AO$1,1,0)*VLOOKUP($Z$2,DALYs!$A$2:$MW$40,'Intervention list'!MV$195+1,0)</f>
        <v>0</v>
      </c>
      <c r="MW168" s="0" t="n">
        <f aca="false">IF(ISNUMBER(FIND(MW$1,$D168))=$AO$1,1,0)*VLOOKUP($Z$2,DALYs!$A$2:$MW$40,'Intervention list'!MW$195+1,0)</f>
        <v>0</v>
      </c>
      <c r="MX168" s="0" t="n">
        <f aca="false">IF(ISNUMBER(FIND(MX$1,$D168))=$AO$1,1,0)*VLOOKUP($Z$2,DALYs!$A$2:$MW$40,'Intervention list'!MX$195+1,0)</f>
        <v>0</v>
      </c>
      <c r="MY168" s="0" t="n">
        <f aca="false">IF(ISNUMBER(FIND(MY$1,$D168))=$AO$1,1,0)*VLOOKUP($Z$2,DALYs!$A$2:$MW$40,'Intervention list'!MY$195+1,0)</f>
        <v>0</v>
      </c>
      <c r="MZ168" s="0" t="n">
        <f aca="false">IF(ISNUMBER(FIND(MZ$1,$D168))=$AO$1,1,0)*VLOOKUP($Z$2,DALYs!$A$2:$MW$40,'Intervention list'!MZ$195+1,0)</f>
        <v>0</v>
      </c>
      <c r="NA168" s="0" t="n">
        <f aca="false">IF(ISNUMBER(FIND(NA$1,$D168))=$AO$1,1,0)*VLOOKUP($Z$2,DALYs!$A$2:$MW$40,'Intervention list'!NA$195+1,0)</f>
        <v>0</v>
      </c>
      <c r="NB168" s="0" t="n">
        <f aca="false">IF(ISNUMBER(FIND(NB$1,$D168))=$AO$1,1,0)*VLOOKUP($Z$2,DALYs!$A$2:$MW$40,'Intervention list'!NB$195+1,0)</f>
        <v>0</v>
      </c>
      <c r="NC168" s="0" t="n">
        <f aca="false">IF(ISNUMBER(FIND(NC$1,$D168))=$AO$1,1,0)*VLOOKUP($Z$2,DALYs!$A$2:$MW$40,'Intervention list'!NC$195+1,0)</f>
        <v>0</v>
      </c>
      <c r="ND168" s="0" t="n">
        <f aca="false">IF(ISNUMBER(FIND(ND$1,$D168))=$AO$1,1,0)*VLOOKUP($Z$2,DALYs!$A$2:$MW$40,'Intervention list'!ND$195+1,0)</f>
        <v>0</v>
      </c>
      <c r="NE168" s="0" t="n">
        <f aca="false">IF(ISNUMBER(FIND(NE$1,$D168))=$AO$1,1,0)*VLOOKUP($Z$2,DALYs!$A$2:$MW$40,'Intervention list'!NE$195+1,0)</f>
        <v>0</v>
      </c>
      <c r="NF168" s="0" t="n">
        <f aca="false">IF(ISNUMBER(FIND(NF$1,$D168))=$AO$1,1,0)*VLOOKUP($Z$2,DALYs!$A$2:$MW$40,'Intervention list'!NF$195+1,0)</f>
        <v>0</v>
      </c>
      <c r="NG168" s="0" t="n">
        <f aca="false">IF(ISNUMBER(FIND(NG$1,$D168))=$AO$1,1,0)*VLOOKUP($Z$2,DALYs!$A$2:$MW$40,'Intervention list'!NG$195+1,0)</f>
        <v>0</v>
      </c>
      <c r="NH168" s="0" t="n">
        <f aca="false">IF(ISNUMBER(FIND(NH$1,$D168))=$AO$1,1,0)*VLOOKUP($Z$2,DALYs!$A$2:$MW$40,'Intervention list'!NH$195+1,0)</f>
        <v>0</v>
      </c>
      <c r="NI168" s="0" t="n">
        <f aca="false">IF(ISNUMBER(FIND(NI$1,$D168))=$AO$1,1,0)*VLOOKUP($Z$2,DALYs!$A$2:$MW$40,'Intervention list'!NI$195+1,0)</f>
        <v>0</v>
      </c>
      <c r="NJ168" s="0" t="n">
        <f aca="false">IF(ISNUMBER(FIND(NJ$1,$D168))=$AO$1,1,0)*VLOOKUP($Z$2,DALYs!$A$2:$MW$40,'Intervention list'!NJ$195+1,0)</f>
        <v>0</v>
      </c>
      <c r="NK168" s="0" t="n">
        <f aca="false">IF(ISNUMBER(FIND(NK$1,$D168))=$AO$1,1,0)*VLOOKUP($Z$2,DALYs!$A$2:$MW$40,'Intervention list'!NK$195+1,0)</f>
        <v>0</v>
      </c>
      <c r="NL168" s="0" t="n">
        <f aca="false">IF(ISNUMBER(FIND(NL$1,$D168))=$AO$1,1,0)*VLOOKUP($Z$2,DALYs!$A$2:$MW$40,'Intervention list'!NL$195+1,0)</f>
        <v>0</v>
      </c>
      <c r="NM168" s="0" t="n">
        <f aca="false">IF(ISNUMBER(FIND(NM$1,$D168))=$AO$1,1,0)*VLOOKUP($Z$2,DALYs!$A$2:$MW$40,'Intervention list'!NM$195+1,0)</f>
        <v>0</v>
      </c>
      <c r="NN168" s="0" t="n">
        <f aca="false">IF(ISNUMBER(FIND(NN$1,$D168))=$AO$1,1,0)*VLOOKUP($Z$2,DALYs!$A$2:$MW$40,'Intervention list'!NN$195+1,0)</f>
        <v>0</v>
      </c>
      <c r="NO168" s="0" t="n">
        <f aca="false">IF(ISNUMBER(FIND(NO$1,$D168))=$AO$1,1,0)*VLOOKUP($Z$2,DALYs!$A$2:$MW$40,'Intervention list'!NO$195+1,0)</f>
        <v>0</v>
      </c>
      <c r="NP168" s="0" t="n">
        <f aca="false">IF(ISNUMBER(FIND(NP$1,$D168))=$AO$1,1,0)*VLOOKUP($Z$2,DALYs!$A$2:$MW$40,'Intervention list'!NP$195+1,0)</f>
        <v>0</v>
      </c>
      <c r="NQ168" s="0" t="n">
        <f aca="false">IF(ISNUMBER(FIND(NQ$1,$D168))=$AO$1,1,0)*VLOOKUP($Z$2,DALYs!$A$2:$MW$40,'Intervention list'!NQ$195+1,0)</f>
        <v>0</v>
      </c>
      <c r="NR168" s="0" t="n">
        <f aca="false">IF(ISNUMBER(FIND(NR$1,$D168))=$AO$1,1,0)*VLOOKUP($Z$2,DALYs!$A$2:$MW$40,'Intervention list'!NR$195+1,0)</f>
        <v>0</v>
      </c>
      <c r="NS168" s="0" t="n">
        <f aca="false">IF(ISNUMBER(FIND(NS$1,$D168))=$AO$1,1,0)*VLOOKUP($Z$2,DALYs!$A$2:$MW$40,'Intervention list'!NS$195+1,0)</f>
        <v>0</v>
      </c>
      <c r="NT168" s="0" t="n">
        <f aca="false">IF(ISNUMBER(FIND(NT$1,$D168))=$AO$1,1,0)*VLOOKUP($Z$2,DALYs!$A$2:$MW$40,'Intervention list'!NT$195+1,0)</f>
        <v>0</v>
      </c>
      <c r="NU168" s="0" t="n">
        <f aca="false">IF(ISNUMBER(FIND(NU$1,$D168))=$AO$1,1,0)*VLOOKUP($Z$2,DALYs!$A$2:$MW$40,'Intervention list'!NU$195+1,0)</f>
        <v>0</v>
      </c>
      <c r="NV168" s="0" t="n">
        <f aca="false">IF(ISNUMBER(FIND(NV$1,$D168))=$AO$1,1,0)*VLOOKUP($Z$2,DALYs!$A$2:$MW$40,'Intervention list'!NV$195+1,0)</f>
        <v>0</v>
      </c>
      <c r="NW168" s="0" t="n">
        <f aca="false">IF(ISNUMBER(FIND(NW$1,$D168))=$AO$1,1,0)*VLOOKUP($Z$2,DALYs!$A$2:$MW$40,'Intervention list'!NW$195+1,0)</f>
        <v>0</v>
      </c>
      <c r="NX168" s="0" t="n">
        <f aca="false">IF(ISNUMBER(FIND(NX$1,$D168))=$AO$1,1,0)*VLOOKUP($Z$2,DALYs!$A$2:$MW$40,'Intervention list'!NX$195+1,0)</f>
        <v>0</v>
      </c>
      <c r="NY168" s="0" t="n">
        <f aca="false">IF(ISNUMBER(FIND(NY$1,$D168))=$AO$1,1,0)*VLOOKUP($Z$2,DALYs!$A$2:$MW$40,'Intervention list'!NY$195+1,0)</f>
        <v>0</v>
      </c>
      <c r="NZ168" s="0" t="n">
        <f aca="false">IF(ISNUMBER(FIND(NZ$1,$D168))=$AO$1,1,0)*VLOOKUP($Z$2,DALYs!$A$2:$MW$40,'Intervention list'!NZ$195+1,0)</f>
        <v>0</v>
      </c>
      <c r="OA168" s="0" t="n">
        <f aca="false">IF(ISNUMBER(FIND(OA$1,$D168))=$AO$1,1,0)*VLOOKUP($Z$2,DALYs!$A$2:$MW$40,'Intervention list'!OA$195+1,0)</f>
        <v>0</v>
      </c>
      <c r="OB168" s="0" t="n">
        <f aca="false">IF(ISNUMBER(FIND(OB$1,$D168))=$AO$1,1,0)*VLOOKUP($Z$2,DALYs!$A$2:$MW$40,'Intervention list'!OB$195+1,0)</f>
        <v>0</v>
      </c>
      <c r="OC168" s="0" t="n">
        <f aca="false">IF(ISNUMBER(FIND(OC$1,$D168))=$AO$1,1,0)*VLOOKUP($Z$2,DALYs!$A$2:$MW$40,'Intervention list'!OC$195+1,0)</f>
        <v>0</v>
      </c>
      <c r="OD168" s="0" t="n">
        <f aca="false">IF(ISNUMBER(FIND(OD$1,$D168))=$AO$1,1,0)*VLOOKUP($Z$2,DALYs!$A$2:$MW$40,'Intervention list'!OD$195+1,0)</f>
        <v>0</v>
      </c>
      <c r="OE168" s="0" t="n">
        <f aca="false">IF(ISNUMBER(FIND(OE$1,$D168))=$AO$1,1,0)*VLOOKUP($Z$2,DALYs!$A$2:$MW$40,'Intervention list'!OE$195+1,0)</f>
        <v>0</v>
      </c>
      <c r="OF168" s="0" t="n">
        <f aca="false">IF(ISNUMBER(FIND(OF$1,$D168))=$AO$1,1,0)*VLOOKUP($Z$2,DALYs!$A$2:$MW$40,'Intervention list'!OF$195+1,0)</f>
        <v>0</v>
      </c>
      <c r="OG168" s="0" t="n">
        <f aca="false">IF(ISNUMBER(FIND(OG$1,$D168))=$AO$1,1,0)*VLOOKUP($Z$2,DALYs!$A$2:$MW$40,'Intervention list'!OG$195+1,0)</f>
        <v>0</v>
      </c>
      <c r="OH168" s="0" t="n">
        <f aca="false">IF(ISNUMBER(FIND(OH$1,$D168))=$AO$1,1,0)*VLOOKUP($Z$2,DALYs!$A$2:$MW$40,'Intervention list'!OH$195+1,0)</f>
        <v>0</v>
      </c>
      <c r="OI168" s="0" t="n">
        <f aca="false">IF(ISNUMBER(FIND(OI$1,$D168))=$AO$1,1,0)*VLOOKUP($Z$2,DALYs!$A$2:$MW$40,'Intervention list'!OI$195+1,0)</f>
        <v>0</v>
      </c>
      <c r="OJ168" s="0" t="n">
        <f aca="false">IF(ISNUMBER(FIND(OJ$1,$D168))=$AO$1,1,0)*VLOOKUP($Z$2,DALYs!$A$2:$MW$40,'Intervention list'!OJ$195+1,0)</f>
        <v>0</v>
      </c>
      <c r="OK168" s="0" t="n">
        <f aca="false">IF(ISNUMBER(FIND(OK$1,$D168))=$AO$1,1,0)*VLOOKUP($Z$2,DALYs!$A$2:$MW$40,'Intervention list'!OK$195+1,0)</f>
        <v>0</v>
      </c>
      <c r="OL168" s="0" t="n">
        <f aca="false">IF(ISNUMBER(FIND(OL$1,$D168))=$AO$1,1,0)*VLOOKUP($Z$2,DALYs!$A$2:$MW$40,'Intervention list'!OL$195+1,0)</f>
        <v>0</v>
      </c>
      <c r="OM168" s="0" t="n">
        <f aca="false">IF(ISNUMBER(FIND(OM$1,$D168))=$AO$1,1,0)*VLOOKUP($Z$2,DALYs!$A$2:$MW$40,'Intervention list'!OM$195+1,0)</f>
        <v>0</v>
      </c>
      <c r="ON168" s="0" t="n">
        <f aca="false">IF(ISNUMBER(FIND(ON$1,$D168))=$AO$1,1,0)*VLOOKUP($Z$2,DALYs!$A$2:$MW$40,'Intervention list'!ON$195+1,0)</f>
        <v>0</v>
      </c>
      <c r="OO168" s="0" t="n">
        <f aca="false">IF(ISNUMBER(FIND(OO$1,$D168))=$AO$1,1,0)*VLOOKUP($Z$2,DALYs!$A$2:$MW$40,'Intervention list'!OO$195+1,0)</f>
        <v>0</v>
      </c>
      <c r="OP168" s="0" t="n">
        <f aca="false">IF(ISNUMBER(FIND(OP$1,$D168))=$AO$1,1,0)*VLOOKUP($Z$2,DALYs!$A$2:$MW$40,'Intervention list'!OP$195+1,0)</f>
        <v>0</v>
      </c>
      <c r="OQ168" s="0" t="n">
        <f aca="false">IF(ISNUMBER(FIND(OQ$1,$D168))=$AO$1,1,0)*VLOOKUP($Z$2,DALYs!$A$2:$MW$40,'Intervention list'!OQ$195+1,0)</f>
        <v>0</v>
      </c>
      <c r="OR168" s="0" t="n">
        <f aca="false">IF(ISNUMBER(FIND(OR$1,$D168))=$AO$1,1,0)*VLOOKUP($Z$2,DALYs!$A$2:$MW$40,'Intervention list'!OR$195+1,0)</f>
        <v>0</v>
      </c>
      <c r="OS168" s="0" t="n">
        <f aca="false">IF(ISNUMBER(FIND(OS$1,$D168))=$AO$1,1,0)*VLOOKUP($Z$2,DALYs!$A$2:$MW$40,'Intervention list'!OS$195+1,0)</f>
        <v>0</v>
      </c>
      <c r="OT168" s="0" t="n">
        <f aca="false">IF(ISNUMBER(FIND(OT$1,$D168))=$AO$1,1,0)*VLOOKUP($Z$2,DALYs!$A$2:$MW$40,'Intervention list'!OT$195+1,0)</f>
        <v>0</v>
      </c>
      <c r="OU168" s="0" t="n">
        <f aca="false">IF(ISNUMBER(FIND(OU$1,$D168))=$AO$1,1,0)*VLOOKUP($Z$2,DALYs!$A$2:$MW$40,'Intervention list'!OU$195+1,0)</f>
        <v>0</v>
      </c>
      <c r="OV168" s="0" t="n">
        <f aca="false">IF(ISNUMBER(FIND(OV$1,$D168))=$AO$1,1,0)*VLOOKUP($Z$2,DALYs!$A$2:$MW$40,'Intervention list'!OV$195+1,0)</f>
        <v>0</v>
      </c>
      <c r="OW168" s="0" t="n">
        <f aca="false">IF(ISNUMBER(FIND(OW$1,$D168))=$AO$1,1,0)*VLOOKUP($Z$2,DALYs!$A$2:$MW$40,'Intervention list'!OW$195+1,0)</f>
        <v>0</v>
      </c>
      <c r="OX168" s="0" t="n">
        <f aca="false">IF(ISNUMBER(FIND(OX$1,$D168))=$AO$1,1,0)*VLOOKUP($Z$2,DALYs!$A$2:$MW$40,'Intervention list'!OX$195+1,0)</f>
        <v>0</v>
      </c>
    </row>
    <row r="169" customFormat="false" ht="15.75" hidden="false" customHeight="false" outlineLevel="0" collapsed="false">
      <c r="A169" s="6" t="s">
        <v>18</v>
      </c>
      <c r="B169" s="6" t="s">
        <v>12</v>
      </c>
      <c r="C169" s="26" t="s">
        <v>13</v>
      </c>
      <c r="D169" s="7" t="s">
        <v>19</v>
      </c>
      <c r="E169" s="7" t="str">
        <f aca="false">SUBSTITUTE(D169,0.2,X169)</f>
        <v>HIV/AIDS and sexually transmitted infections: 0.1</v>
      </c>
      <c r="F169" s="0" t="s">
        <v>14</v>
      </c>
      <c r="G169" s="8" t="n">
        <v>5.00671374087265</v>
      </c>
      <c r="H169" s="9" t="n">
        <v>17</v>
      </c>
      <c r="I169" s="9" t="n">
        <f aca="false">IF(H169="","",(H169*(VLOOKUP($Z$2,Worksheet,11,0)^4)))</f>
        <v>24.7705839663751</v>
      </c>
      <c r="J169" s="9" t="n">
        <f aca="false">IF(I169="","",I169*VLOOKUP($Z$2,Worksheet,12,0))</f>
        <v>27.7631172325277</v>
      </c>
      <c r="K169" s="9" t="n">
        <f aca="false">IF(I169="","",I169*VLOOKUP($Z$2, Worksheet, 13, 0))</f>
        <v>24.3201058755565</v>
      </c>
      <c r="L169" s="9" t="n">
        <f aca="false">IF(J169="",VLOOKUP($Z$2, Worksheet, 14, 0),J169)</f>
        <v>27.7631172325277</v>
      </c>
      <c r="M169" s="9" t="n">
        <f aca="false">IF(L169&lt;VLOOKUP($Z$2,'Country sheet'!$A$3:$P$41,15,0), VLOOKUP($Z$2,'Country sheet'!$A$3:$P$41,15,0), L169)/0.7</f>
        <v>66.2083230214262</v>
      </c>
      <c r="N169" s="27" t="n">
        <f aca="false">IFERROR(IF(AC169=$AO$1,VLOOKUP(F169,AO$42:AX$46,MATCH(AC$1,AP$41:AX$41,0)+1,0)/COUNTIFS($F$2:$F$194,$F169,$AC$2:$AC$194,$AO$1),0),0) + IFERROR(IF(AD169=$AO$1,VLOOKUP(F169,AO$42:AX$46,MATCH(AD$1,AP$41:AX$41,0)+1,0)/COUNTIFS($F$2:$F$194,$F169,$AD$2:$AD$194,$AO$1),0),0) + IFERROR(IF(AE169=$AO$1,VLOOKUP(F169,AO$42:AX$46,MATCH(AE$1,AP$41:AX$41,0)+1,0)/COUNTIFS($F$2:$F$194,$F169,$AE$2:$AE$194,$AO$1),0),0) + IFERROR(IF(AF169=$AO$1,VLOOKUP(F169,AO$42:AX$46,MATCH(AF$1,AP$41:AX$41,0)+1,0)/COUNTIFS($F$2:$F$194,$F169,$AF$2:$AF$194,$AO$1),0),0) + IFERROR(IF(AG169=$AO$1,VLOOKUP(F169,AO$42:AX$46,MATCH(AG$1,AP$41:AX$41,0)+1,0)/COUNTIFS($F$2:$F$194,$F169,$AG$2:$AG$194,$AO$1),0),0) + IFERROR(IF(AH169=$AO$1,VLOOKUP(F169,AO$42:AX$46,MATCH(AH$1,AP$41:AX$41,0)+1,0)/COUNTIFS($F$2:$F$194,$F169,$AH$2:$AH$194,$AO$1),0),0) + IFERROR(IF(AI169=$AO$1,VLOOKUP(F169,AO$42:AX$46,MATCH(AI$1,AP$41:AX$41,0)+1,0)/COUNTIFS($F$2:$F$194,$F169,$AI$2:$AI$194,$AO$1),0),0) + IFERROR(IF(AJ169=$AO$1,VLOOKUP(F169,AO$42:AX$46,MATCH(AJ$1,AP$41:AX$41,0)+1,0)/COUNTIFS($F$2:$F$194,$F169,$AJ$2:$AJ$194,$AO$1),0),0) + IFERROR(IF(AK169=$AO$1,VLOOKUP(F169,AO$42:AX$46,MATCH(AK$1,AP$41:AX$41,0)+1,0)/COUNTIFS($F$2:$F$194,$F169,$AK$2:$AK$194,$AO$1),0),0)</f>
        <v>165875453.050747</v>
      </c>
      <c r="O169" s="9" t="n">
        <v>1</v>
      </c>
      <c r="P169" s="9" t="n">
        <v>3</v>
      </c>
      <c r="Q169" s="0" t="n">
        <f aca="false">SUM(BC169:OX169)</f>
        <v>3003978.66064368</v>
      </c>
      <c r="R169" s="0" t="n">
        <f aca="false">IF(VLOOKUP($Z$2,CET!$A$4:$L$42,12,0)="Low income",_xlfn.IFS(S169=0.2,0.1,S169=0.1,0.05,S169=0.5,0.4,S169=0.35,0.25),S169)</f>
        <v>0.5</v>
      </c>
      <c r="S169" s="0" t="n">
        <v>0.5</v>
      </c>
      <c r="T169" s="0" t="n">
        <v>0.8</v>
      </c>
      <c r="U169" s="0" t="n">
        <f aca="false">N169/M169</f>
        <v>2505356.50928761</v>
      </c>
      <c r="V169" s="0" t="n">
        <f aca="false">IFERROR(U169/Q169,0)</f>
        <v>0.834012751858488</v>
      </c>
      <c r="W169" s="0" t="n">
        <f aca="false">(T169/R169)*V169</f>
        <v>1.33442040297358</v>
      </c>
      <c r="X169" s="28" t="n">
        <f aca="false">IF(W169=0,0,IF(W169&lt;=0.8,IF(W169&lt;0.05,0.05,W169),0.8))</f>
        <v>0.8</v>
      </c>
      <c r="Y169" s="28"/>
      <c r="AC169" s="34" t="n">
        <f aca="false">ISNUMBER(FIND(AC$1,$C169))</f>
        <v>1</v>
      </c>
      <c r="AD169" s="33" t="n">
        <f aca="false">ISNUMBER(FIND(AD$1,$C169))</f>
        <v>0</v>
      </c>
      <c r="AE169" s="33" t="n">
        <f aca="false">ISNUMBER(FIND(AE$1,$C169))</f>
        <v>0</v>
      </c>
      <c r="AF169" s="33" t="n">
        <f aca="false">ISNUMBER(FIND(AF$1,$C169))</f>
        <v>0</v>
      </c>
      <c r="AG169" s="33" t="n">
        <f aca="false">ISNUMBER(FIND(AG$1,$C169))</f>
        <v>0</v>
      </c>
      <c r="AH169" s="33" t="n">
        <f aca="false">ISNUMBER(FIND(AH$1,$C169))</f>
        <v>0</v>
      </c>
      <c r="AI169" s="33" t="n">
        <f aca="false">ISNUMBER(FIND(AI$1,$C169))</f>
        <v>0</v>
      </c>
      <c r="AJ169" s="33" t="n">
        <f aca="false">ISNUMBER(FIND(AJ$1,$C169))</f>
        <v>0</v>
      </c>
      <c r="AK169" s="35" t="n">
        <f aca="false">ISNUMBER(FIND(AK$1,$C169))</f>
        <v>0</v>
      </c>
      <c r="AL169" s="6"/>
      <c r="AM169" s="33"/>
      <c r="AZ169" s="50"/>
      <c r="BC169" s="0" t="n">
        <f aca="false">IF(ISNUMBER(FIND(BC$1,$D169))=$AO$1,1,0)*VLOOKUP($Z$2,DALYs!$A$2:$MW$40,'Intervention list'!BC$195+1,0)</f>
        <v>0</v>
      </c>
      <c r="BD169" s="0" t="n">
        <f aca="false">IF(ISNUMBER(FIND(BD$1,$D169))=$AO$1,1,0)*VLOOKUP($Z$2,DALYs!$A$2:$MW$40,'Intervention list'!BD$195+1,0)</f>
        <v>0</v>
      </c>
      <c r="BE169" s="0" t="n">
        <f aca="false">IF(ISNUMBER(FIND(BE$1,$D169))=$AO$1,1,0)*VLOOKUP($Z$2,DALYs!$A$2:$MW$40,'Intervention list'!BE$195+1,0)</f>
        <v>0</v>
      </c>
      <c r="BF169" s="0" t="n">
        <f aca="false">IF(ISNUMBER(FIND(BF$1,$D169))=$AO$1,1,0)*VLOOKUP($Z$2,DALYs!$A$2:$MW$40,'Intervention list'!BF$195+1,0)</f>
        <v>0</v>
      </c>
      <c r="BG169" s="0" t="n">
        <f aca="false">IF(ISNUMBER(FIND(BG$1,$D169))=$AO$1,1,0)*VLOOKUP($Z$2,DALYs!$A$2:$MW$40,'Intervention list'!BG$195+1,0)</f>
        <v>0</v>
      </c>
      <c r="BH169" s="0" t="n">
        <f aca="false">IF(ISNUMBER(FIND(BH$1,$D169))=$AO$1,1,0)*VLOOKUP($Z$2,DALYs!$A$2:$MW$40,'Intervention list'!BH$195+1,0)</f>
        <v>0</v>
      </c>
      <c r="BI169" s="0" t="n">
        <f aca="false">IF(ISNUMBER(FIND(BI$1,$D169))=$AO$1,1,0)*VLOOKUP($Z$2,DALYs!$A$2:$MW$40,'Intervention list'!BI$195+1,0)</f>
        <v>0</v>
      </c>
      <c r="BJ169" s="0" t="n">
        <f aca="false">IF(ISNUMBER(FIND(BJ$1,$D169))=$AO$1,1,0)*VLOOKUP($Z$2,DALYs!$A$2:$MW$40,'Intervention list'!BJ$195+1,0)</f>
        <v>0</v>
      </c>
      <c r="BK169" s="0" t="n">
        <f aca="false">IF(ISNUMBER(FIND(BK$1,$D169))=$AO$1,1,0)*VLOOKUP($Z$2,DALYs!$A$2:$MW$40,'Intervention list'!BK$195+1,0)</f>
        <v>0</v>
      </c>
      <c r="BL169" s="0" t="n">
        <f aca="false">IF(ISNUMBER(FIND(BL$1,$D169))=$AO$1,1,0)*VLOOKUP($Z$2,DALYs!$A$2:$MW$40,'Intervention list'!BL$195+1,0)</f>
        <v>0</v>
      </c>
      <c r="BM169" s="0" t="n">
        <f aca="false">IF(ISNUMBER(FIND(BM$1,$D169))=$AO$1,1,0)*VLOOKUP($Z$2,DALYs!$A$2:$MW$40,'Intervention list'!BM$195+1,0)</f>
        <v>0</v>
      </c>
      <c r="BN169" s="0" t="n">
        <f aca="false">IF(ISNUMBER(FIND(BN$1,$D169))=$AO$1,1,0)*VLOOKUP($Z$2,DALYs!$A$2:$MW$40,'Intervention list'!BN$195+1,0)</f>
        <v>0</v>
      </c>
      <c r="BO169" s="0" t="n">
        <f aca="false">IF(ISNUMBER(FIND(BO$1,$D169))=$AO$1,1,0)*VLOOKUP($Z$2,DALYs!$A$2:$MW$40,'Intervention list'!BO$195+1,0)</f>
        <v>0</v>
      </c>
      <c r="BP169" s="0" t="n">
        <f aca="false">IF(ISNUMBER(FIND(BP$1,$D169))=$AO$1,1,0)*VLOOKUP($Z$2,DALYs!$A$2:$MW$40,'Intervention list'!BP$195+1,0)</f>
        <v>0</v>
      </c>
      <c r="BQ169" s="0" t="n">
        <f aca="false">IF(ISNUMBER(FIND(BQ$1,$D169))=$AO$1,1,0)*VLOOKUP($Z$2,DALYs!$A$2:$MW$40,'Intervention list'!BQ$195+1,0)</f>
        <v>0</v>
      </c>
      <c r="BR169" s="0" t="n">
        <f aca="false">IF(ISNUMBER(FIND(BR$1,$D169))=$AO$1,1,0)*VLOOKUP($Z$2,DALYs!$A$2:$MW$40,'Intervention list'!BR$195+1,0)</f>
        <v>0</v>
      </c>
      <c r="BS169" s="0" t="n">
        <f aca="false">IF(ISNUMBER(FIND(BS$1,$D169))=$AO$1,1,0)*VLOOKUP($Z$2,DALYs!$A$2:$MW$40,'Intervention list'!BS$195+1,0)</f>
        <v>0</v>
      </c>
      <c r="BT169" s="0" t="n">
        <f aca="false">IF(ISNUMBER(FIND(BT$1,$D169))=$AO$1,1,0)*VLOOKUP($Z$2,DALYs!$A$2:$MW$40,'Intervention list'!BT$195+1,0)</f>
        <v>0</v>
      </c>
      <c r="BU169" s="0" t="n">
        <f aca="false">IF(ISNUMBER(FIND(BU$1,$D169))=$AO$1,1,0)*VLOOKUP($Z$2,DALYs!$A$2:$MW$40,'Intervention list'!BU$195+1,0)</f>
        <v>0</v>
      </c>
      <c r="BV169" s="0" t="n">
        <f aca="false">IF(ISNUMBER(FIND(BV$1,$D169))=$AO$1,1,0)*VLOOKUP($Z$2,DALYs!$A$2:$MW$40,'Intervention list'!BV$195+1,0)</f>
        <v>0</v>
      </c>
      <c r="BW169" s="0" t="n">
        <f aca="false">IF(ISNUMBER(FIND(BW$1,$D169))=$AO$1,1,0)*VLOOKUP($Z$2,DALYs!$A$2:$MW$40,'Intervention list'!BW$195+1,0)</f>
        <v>0</v>
      </c>
      <c r="BX169" s="0" t="n">
        <f aca="false">IF(ISNUMBER(FIND(BX$1,$D169))=$AO$1,1,0)*VLOOKUP($Z$2,DALYs!$A$2:$MW$40,'Intervention list'!BX$195+1,0)</f>
        <v>0</v>
      </c>
      <c r="BY169" s="0" t="n">
        <f aca="false">IF(ISNUMBER(FIND(BY$1,$D169))=$AO$1,1,0)*VLOOKUP($Z$2,DALYs!$A$2:$MW$40,'Intervention list'!BY$195+1,0)</f>
        <v>0</v>
      </c>
      <c r="BZ169" s="0" t="n">
        <f aca="false">IF(ISNUMBER(FIND(BZ$1,$D169))=$AO$1,1,0)*VLOOKUP($Z$2,DALYs!$A$2:$MW$40,'Intervention list'!BZ$195+1,0)</f>
        <v>0</v>
      </c>
      <c r="CA169" s="0" t="n">
        <f aca="false">IF(ISNUMBER(FIND(CA$1,$D169))=$AO$1,1,0)*VLOOKUP($Z$2,DALYs!$A$2:$MW$40,'Intervention list'!CA$195+1,0)</f>
        <v>0</v>
      </c>
      <c r="CB169" s="0" t="n">
        <f aca="false">IF(ISNUMBER(FIND(CB$1,$D169))=$AO$1,1,0)*VLOOKUP($Z$2,DALYs!$A$2:$MW$40,'Intervention list'!CB$195+1,0)</f>
        <v>0</v>
      </c>
      <c r="CC169" s="0" t="n">
        <f aca="false">IF(ISNUMBER(FIND(CC$1,$D169))=$AO$1,1,0)*VLOOKUP($Z$2,DALYs!$A$2:$MW$40,'Intervention list'!CC$195+1,0)</f>
        <v>0</v>
      </c>
      <c r="CD169" s="0" t="n">
        <f aca="false">IF(ISNUMBER(FIND(CD$1,$D169))=$AO$1,1,0)*VLOOKUP($Z$2,DALYs!$A$2:$MW$40,'Intervention list'!CD$195+1,0)</f>
        <v>0</v>
      </c>
      <c r="CE169" s="0" t="n">
        <f aca="false">IF(ISNUMBER(FIND(CE$1,$D169))=$AO$1,1,0)*VLOOKUP($Z$2,DALYs!$A$2:$MW$40,'Intervention list'!CE$195+1,0)</f>
        <v>0</v>
      </c>
      <c r="CF169" s="0" t="n">
        <f aca="false">IF(ISNUMBER(FIND(CF$1,$D169))=$AO$1,1,0)*VLOOKUP($Z$2,DALYs!$A$2:$MW$40,'Intervention list'!CF$195+1,0)</f>
        <v>0</v>
      </c>
      <c r="CG169" s="0" t="n">
        <f aca="false">IF(ISNUMBER(FIND(CG$1,$D169))=$AO$1,1,0)*VLOOKUP($Z$2,DALYs!$A$2:$MW$40,'Intervention list'!CG$195+1,0)</f>
        <v>0</v>
      </c>
      <c r="CH169" s="0" t="n">
        <f aca="false">IF(ISNUMBER(FIND(CH$1,$D169))=$AO$1,1,0)*VLOOKUP($Z$2,DALYs!$A$2:$MW$40,'Intervention list'!CH$195+1,0)</f>
        <v>0</v>
      </c>
      <c r="CI169" s="0" t="n">
        <f aca="false">IF(ISNUMBER(FIND(CI$1,$D169))=$AO$1,1,0)*VLOOKUP($Z$2,DALYs!$A$2:$MW$40,'Intervention list'!CI$195+1,0)</f>
        <v>0</v>
      </c>
      <c r="CJ169" s="0" t="n">
        <f aca="false">IF(ISNUMBER(FIND(CJ$1,$D169))=$AO$1,1,0)*VLOOKUP($Z$2,DALYs!$A$2:$MW$40,'Intervention list'!CJ$195+1,0)</f>
        <v>0</v>
      </c>
      <c r="CK169" s="0" t="n">
        <f aca="false">IF(ISNUMBER(FIND(CK$1,$D169))=$AO$1,1,0)*VLOOKUP($Z$2,DALYs!$A$2:$MW$40,'Intervention list'!CK$195+1,0)</f>
        <v>0</v>
      </c>
      <c r="CL169" s="0" t="n">
        <f aca="false">IF(ISNUMBER(FIND(CL$1,$D169))=$AO$1,1,0)*VLOOKUP($Z$2,DALYs!$A$2:$MW$40,'Intervention list'!CL$195+1,0)</f>
        <v>0</v>
      </c>
      <c r="CM169" s="0" t="n">
        <f aca="false">IF(ISNUMBER(FIND(CM$1,$D169))=$AO$1,1,0)*VLOOKUP($Z$2,DALYs!$A$2:$MW$40,'Intervention list'!CM$195+1,0)</f>
        <v>0</v>
      </c>
      <c r="CN169" s="0" t="n">
        <f aca="false">IF(ISNUMBER(FIND(CN$1,$D169))=$AO$1,1,0)*VLOOKUP($Z$2,DALYs!$A$2:$MW$40,'Intervention list'!CN$195+1,0)</f>
        <v>0</v>
      </c>
      <c r="CO169" s="0" t="n">
        <f aca="false">IF(ISNUMBER(FIND(CO$1,$D169))=$AO$1,1,0)*VLOOKUP($Z$2,DALYs!$A$2:$MW$40,'Intervention list'!CO$195+1,0)</f>
        <v>0</v>
      </c>
      <c r="CP169" s="0" t="n">
        <f aca="false">IF(ISNUMBER(FIND(CP$1,$D169))=$AO$1,1,0)*VLOOKUP($Z$2,DALYs!$A$2:$MW$40,'Intervention list'!CP$195+1,0)</f>
        <v>0</v>
      </c>
      <c r="CQ169" s="0" t="n">
        <f aca="false">IF(ISNUMBER(FIND(CQ$1,$D169))=$AO$1,1,0)*VLOOKUP($Z$2,DALYs!$A$2:$MW$40,'Intervention list'!CQ$195+1,0)</f>
        <v>0</v>
      </c>
      <c r="CR169" s="0" t="n">
        <f aca="false">IF(ISNUMBER(FIND(CR$1,$D169))=$AO$1,1,0)*VLOOKUP($Z$2,DALYs!$A$2:$MW$40,'Intervention list'!CR$195+1,0)</f>
        <v>0</v>
      </c>
      <c r="CS169" s="0" t="n">
        <f aca="false">IF(ISNUMBER(FIND(CS$1,$D169))=$AO$1,1,0)*VLOOKUP($Z$2,DALYs!$A$2:$MW$40,'Intervention list'!CS$195+1,0)</f>
        <v>0</v>
      </c>
      <c r="CT169" s="0" t="n">
        <f aca="false">IF(ISNUMBER(FIND(CT$1,$D169))=$AO$1,1,0)*VLOOKUP($Z$2,DALYs!$A$2:$MW$40,'Intervention list'!CT$195+1,0)</f>
        <v>0</v>
      </c>
      <c r="CU169" s="0" t="n">
        <f aca="false">IF(ISNUMBER(FIND(CU$1,$D169))=$AO$1,1,0)*VLOOKUP($Z$2,DALYs!$A$2:$MW$40,'Intervention list'!CU$195+1,0)</f>
        <v>0</v>
      </c>
      <c r="CV169" s="0" t="n">
        <f aca="false">IF(ISNUMBER(FIND(CV$1,$D169))=$AO$1,1,0)*VLOOKUP($Z$2,DALYs!$A$2:$MW$40,'Intervention list'!CV$195+1,0)</f>
        <v>0</v>
      </c>
      <c r="CW169" s="0" t="n">
        <f aca="false">IF(ISNUMBER(FIND(CW$1,$D169))=$AO$1,1,0)*VLOOKUP($Z$2,DALYs!$A$2:$MW$40,'Intervention list'!CW$195+1,0)</f>
        <v>0</v>
      </c>
      <c r="CX169" s="0" t="n">
        <f aca="false">IF(ISNUMBER(FIND(CX$1,$D169))=$AO$1,1,0)*VLOOKUP($Z$2,DALYs!$A$2:$MW$40,'Intervention list'!CX$195+1,0)</f>
        <v>0</v>
      </c>
      <c r="CY169" s="0" t="n">
        <f aca="false">IF(ISNUMBER(FIND(CY$1,$D169))=$AO$1,1,0)*VLOOKUP($Z$2,DALYs!$A$2:$MW$40,'Intervention list'!CY$195+1,0)</f>
        <v>0</v>
      </c>
      <c r="CZ169" s="0" t="n">
        <f aca="false">IF(ISNUMBER(FIND(CZ$1,$D169))=$AO$1,1,0)*VLOOKUP($Z$2,DALYs!$A$2:$MW$40,'Intervention list'!CZ$195+1,0)</f>
        <v>0</v>
      </c>
      <c r="DA169" s="0" t="n">
        <f aca="false">IF(ISNUMBER(FIND(DA$1,$D169))=$AO$1,1,0)*VLOOKUP($Z$2,DALYs!$A$2:$MW$40,'Intervention list'!DA$195+1,0)</f>
        <v>0</v>
      </c>
      <c r="DB169" s="0" t="n">
        <f aca="false">IF(ISNUMBER(FIND(DB$1,$D169))=$AO$1,1,0)*VLOOKUP($Z$2,DALYs!$A$2:$MW$40,'Intervention list'!DB$195+1,0)</f>
        <v>0</v>
      </c>
      <c r="DC169" s="0" t="n">
        <f aca="false">IF(ISNUMBER(FIND(DC$1,$D169))=$AO$1,1,0)*VLOOKUP($Z$2,DALYs!$A$2:$MW$40,'Intervention list'!DC$195+1,0)</f>
        <v>0</v>
      </c>
      <c r="DD169" s="0" t="n">
        <f aca="false">IF(ISNUMBER(FIND(DD$1,$D169))=$AO$1,1,0)*VLOOKUP($Z$2,DALYs!$A$2:$MW$40,'Intervention list'!DD$195+1,0)</f>
        <v>0</v>
      </c>
      <c r="DE169" s="0" t="n">
        <f aca="false">IF(ISNUMBER(FIND(DE$1,$D169))=$AO$1,1,0)*VLOOKUP($Z$2,DALYs!$A$2:$MW$40,'Intervention list'!DE$195+1,0)</f>
        <v>0</v>
      </c>
      <c r="DF169" s="0" t="n">
        <f aca="false">IF(ISNUMBER(FIND(DF$1,$D169))=$AO$1,1,0)*VLOOKUP($Z$2,DALYs!$A$2:$MW$40,'Intervention list'!DF$195+1,0)</f>
        <v>0</v>
      </c>
      <c r="DG169" s="0" t="n">
        <f aca="false">IF(ISNUMBER(FIND(DG$1,$D169))=$AO$1,1,0)*VLOOKUP($Z$2,DALYs!$A$2:$MW$40,'Intervention list'!DG$195+1,0)</f>
        <v>0</v>
      </c>
      <c r="DH169" s="0" t="n">
        <f aca="false">IF(ISNUMBER(FIND(DH$1,$D169))=$AO$1,1,0)*VLOOKUP($Z$2,DALYs!$A$2:$MW$40,'Intervention list'!DH$195+1,0)</f>
        <v>0</v>
      </c>
      <c r="DI169" s="0" t="n">
        <f aca="false">IF(ISNUMBER(FIND(DI$1,$D169))=$AO$1,1,0)*VLOOKUP($Z$2,DALYs!$A$2:$MW$40,'Intervention list'!DI$195+1,0)</f>
        <v>0</v>
      </c>
      <c r="DJ169" s="0" t="n">
        <f aca="false">IF(ISNUMBER(FIND(DJ$1,$D169))=$AO$1,1,0)*VLOOKUP($Z$2,DALYs!$A$2:$MW$40,'Intervention list'!DJ$195+1,0)</f>
        <v>0</v>
      </c>
      <c r="DK169" s="0" t="n">
        <f aca="false">IF(ISNUMBER(FIND(DK$1,$D169))=$AO$1,1,0)*VLOOKUP($Z$2,DALYs!$A$2:$MW$40,'Intervention list'!DK$195+1,0)</f>
        <v>0</v>
      </c>
      <c r="DL169" s="0" t="n">
        <f aca="false">IF(ISNUMBER(FIND(DL$1,$D169))=$AO$1,1,0)*VLOOKUP($Z$2,DALYs!$A$2:$MW$40,'Intervention list'!DL$195+1,0)</f>
        <v>0</v>
      </c>
      <c r="DM169" s="0" t="n">
        <f aca="false">IF(ISNUMBER(FIND(DM$1,$D169))=$AO$1,1,0)*VLOOKUP($Z$2,DALYs!$A$2:$MW$40,'Intervention list'!DM$195+1,0)</f>
        <v>0</v>
      </c>
      <c r="DN169" s="0" t="n">
        <f aca="false">IF(ISNUMBER(FIND(DN$1,$D169))=$AO$1,1,0)*VLOOKUP($Z$2,DALYs!$A$2:$MW$40,'Intervention list'!DN$195+1,0)</f>
        <v>0</v>
      </c>
      <c r="DO169" s="0" t="n">
        <f aca="false">IF(ISNUMBER(FIND(DO$1,$D169))=$AO$1,1,0)*VLOOKUP($Z$2,DALYs!$A$2:$MW$40,'Intervention list'!DO$195+1,0)</f>
        <v>0</v>
      </c>
      <c r="DP169" s="0" t="n">
        <f aca="false">IF(ISNUMBER(FIND(DP$1,$D169))=$AO$1,1,0)*VLOOKUP($Z$2,DALYs!$A$2:$MW$40,'Intervention list'!DP$195+1,0)</f>
        <v>0</v>
      </c>
      <c r="DQ169" s="0" t="n">
        <f aca="false">IF(ISNUMBER(FIND(DQ$1,$D169))=$AO$1,1,0)*VLOOKUP($Z$2,DALYs!$A$2:$MW$40,'Intervention list'!DQ$195+1,0)</f>
        <v>0</v>
      </c>
      <c r="DR169" s="0" t="n">
        <f aca="false">IF(ISNUMBER(FIND(DR$1,$D169))=$AO$1,1,0)*VLOOKUP($Z$2,DALYs!$A$2:$MW$40,'Intervention list'!DR$195+1,0)</f>
        <v>0</v>
      </c>
      <c r="DS169" s="0" t="n">
        <f aca="false">IF(ISNUMBER(FIND(DS$1,$D169))=$AO$1,1,0)*VLOOKUP($Z$2,DALYs!$A$2:$MW$40,'Intervention list'!DS$195+1,0)</f>
        <v>0</v>
      </c>
      <c r="DT169" s="0" t="n">
        <f aca="false">IF(ISNUMBER(FIND(DT$1,$D169))=$AO$1,1,0)*VLOOKUP($Z$2,DALYs!$A$2:$MW$40,'Intervention list'!DT$195+1,0)</f>
        <v>0</v>
      </c>
      <c r="DU169" s="0" t="n">
        <f aca="false">IF(ISNUMBER(FIND(DU$1,$D169))=$AO$1,1,0)*VLOOKUP($Z$2,DALYs!$A$2:$MW$40,'Intervention list'!DU$195+1,0)</f>
        <v>0</v>
      </c>
      <c r="DV169" s="0" t="n">
        <f aca="false">IF(ISNUMBER(FIND(DV$1,$D169))=$AO$1,1,0)*VLOOKUP($Z$2,DALYs!$A$2:$MW$40,'Intervention list'!DV$195+1,0)</f>
        <v>0</v>
      </c>
      <c r="DW169" s="0" t="n">
        <f aca="false">IF(ISNUMBER(FIND(DW$1,$D169))=$AO$1,1,0)*VLOOKUP($Z$2,DALYs!$A$2:$MW$40,'Intervention list'!DW$195+1,0)</f>
        <v>0</v>
      </c>
      <c r="DX169" s="0" t="n">
        <f aca="false">IF(ISNUMBER(FIND(DX$1,$D169))=$AO$1,1,0)*VLOOKUP($Z$2,DALYs!$A$2:$MW$40,'Intervention list'!DX$195+1,0)</f>
        <v>0</v>
      </c>
      <c r="DY169" s="0" t="n">
        <f aca="false">IF(ISNUMBER(FIND(DY$1,$D169))=$AO$1,1,0)*VLOOKUP($Z$2,DALYs!$A$2:$MW$40,'Intervention list'!DY$195+1,0)</f>
        <v>0</v>
      </c>
      <c r="DZ169" s="0" t="n">
        <f aca="false">IF(ISNUMBER(FIND(DZ$1,$D169))=$AO$1,1,0)*VLOOKUP($Z$2,DALYs!$A$2:$MW$40,'Intervention list'!DZ$195+1,0)</f>
        <v>0</v>
      </c>
      <c r="EA169" s="0" t="n">
        <f aca="false">IF(ISNUMBER(FIND(EA$1,$D169))=$AO$1,1,0)*VLOOKUP($Z$2,DALYs!$A$2:$MW$40,'Intervention list'!EA$195+1,0)</f>
        <v>0</v>
      </c>
      <c r="EB169" s="0" t="n">
        <f aca="false">IF(ISNUMBER(FIND(EB$1,$D169))=$AO$1,1,0)*VLOOKUP($Z$2,DALYs!$A$2:$MW$40,'Intervention list'!EB$195+1,0)</f>
        <v>0</v>
      </c>
      <c r="EC169" s="0" t="n">
        <f aca="false">IF(ISNUMBER(FIND(EC$1,$D169))=$AO$1,1,0)*VLOOKUP($Z$2,DALYs!$A$2:$MW$40,'Intervention list'!EC$195+1,0)</f>
        <v>0</v>
      </c>
      <c r="ED169" s="0" t="n">
        <f aca="false">IF(ISNUMBER(FIND(ED$1,$D169))=$AO$1,1,0)*VLOOKUP($Z$2,DALYs!$A$2:$MW$40,'Intervention list'!ED$195+1,0)</f>
        <v>0</v>
      </c>
      <c r="EE169" s="0" t="n">
        <f aca="false">IF(ISNUMBER(FIND(EE$1,$D169))=$AO$1,1,0)*VLOOKUP($Z$2,DALYs!$A$2:$MW$40,'Intervention list'!EE$195+1,0)</f>
        <v>0</v>
      </c>
      <c r="EF169" s="0" t="n">
        <f aca="false">IF(ISNUMBER(FIND(EF$1,$D169))=$AO$1,1,0)*VLOOKUP($Z$2,DALYs!$A$2:$MW$40,'Intervention list'!EF$195+1,0)</f>
        <v>0</v>
      </c>
      <c r="EG169" s="0" t="n">
        <f aca="false">IF(ISNUMBER(FIND(EG$1,$D169))=$AO$1,1,0)*VLOOKUP($Z$2,DALYs!$A$2:$MW$40,'Intervention list'!EG$195+1,0)</f>
        <v>0</v>
      </c>
      <c r="EH169" s="0" t="n">
        <f aca="false">IF(ISNUMBER(FIND(EH$1,$D169))=$AO$1,1,0)*VLOOKUP($Z$2,DALYs!$A$2:$MW$40,'Intervention list'!EH$195+1,0)</f>
        <v>0</v>
      </c>
      <c r="EI169" s="0" t="n">
        <f aca="false">IF(ISNUMBER(FIND(EI$1,$D169))=$AO$1,1,0)*VLOOKUP($Z$2,DALYs!$A$2:$MW$40,'Intervention list'!EI$195+1,0)</f>
        <v>0</v>
      </c>
      <c r="EJ169" s="0" t="n">
        <f aca="false">IF(ISNUMBER(FIND(EJ$1,$D169))=$AO$1,1,0)*VLOOKUP($Z$2,DALYs!$A$2:$MW$40,'Intervention list'!EJ$195+1,0)</f>
        <v>0</v>
      </c>
      <c r="EK169" s="0" t="n">
        <f aca="false">IF(ISNUMBER(FIND(EK$1,$D169))=$AO$1,1,0)*VLOOKUP($Z$2,DALYs!$A$2:$MW$40,'Intervention list'!EK$195+1,0)</f>
        <v>0</v>
      </c>
      <c r="EL169" s="0" t="n">
        <f aca="false">IF(ISNUMBER(FIND(EL$1,$D169))=$AO$1,1,0)*VLOOKUP($Z$2,DALYs!$A$2:$MW$40,'Intervention list'!EL$195+1,0)</f>
        <v>0</v>
      </c>
      <c r="EM169" s="0" t="n">
        <f aca="false">IF(ISNUMBER(FIND(EM$1,$D169))=$AO$1,1,0)*VLOOKUP($Z$2,DALYs!$A$2:$MW$40,'Intervention list'!EM$195+1,0)</f>
        <v>0</v>
      </c>
      <c r="EN169" s="0" t="n">
        <f aca="false">IF(ISNUMBER(FIND(EN$1,$D169))=$AO$1,1,0)*VLOOKUP($Z$2,DALYs!$A$2:$MW$40,'Intervention list'!EN$195+1,0)</f>
        <v>0</v>
      </c>
      <c r="EO169" s="0" t="n">
        <f aca="false">IF(ISNUMBER(FIND(EO$1,$D169))=$AO$1,1,0)*VLOOKUP($Z$2,DALYs!$A$2:$MW$40,'Intervention list'!EO$195+1,0)</f>
        <v>0</v>
      </c>
      <c r="EP169" s="0" t="n">
        <f aca="false">IF(ISNUMBER(FIND(EP$1,$D169))=$AO$1,1,0)*VLOOKUP($Z$2,DALYs!$A$2:$MW$40,'Intervention list'!EP$195+1,0)</f>
        <v>0</v>
      </c>
      <c r="EQ169" s="0" t="n">
        <f aca="false">IF(ISNUMBER(FIND(EQ$1,$D169))=$AO$1,1,0)*VLOOKUP($Z$2,DALYs!$A$2:$MW$40,'Intervention list'!EQ$195+1,0)</f>
        <v>0</v>
      </c>
      <c r="ER169" s="0" t="n">
        <f aca="false">IF(ISNUMBER(FIND(ER$1,$D169))=$AO$1,1,0)*VLOOKUP($Z$2,DALYs!$A$2:$MW$40,'Intervention list'!ER$195+1,0)</f>
        <v>0</v>
      </c>
      <c r="ES169" s="0" t="n">
        <f aca="false">IF(ISNUMBER(FIND(ES$1,$D169))=$AO$1,1,0)*VLOOKUP($Z$2,DALYs!$A$2:$MW$40,'Intervention list'!ES$195+1,0)</f>
        <v>0</v>
      </c>
      <c r="ET169" s="0" t="n">
        <f aca="false">IF(ISNUMBER(FIND(ET$1,$D169))=$AO$1,1,0)*VLOOKUP($Z$2,DALYs!$A$2:$MW$40,'Intervention list'!ET$195+1,0)</f>
        <v>0</v>
      </c>
      <c r="EU169" s="0" t="n">
        <f aca="false">IF(ISNUMBER(FIND(EU$1,$D169))=$AO$1,1,0)*VLOOKUP($Z$2,DALYs!$A$2:$MW$40,'Intervention list'!EU$195+1,0)</f>
        <v>0</v>
      </c>
      <c r="EV169" s="0" t="n">
        <f aca="false">IF(ISNUMBER(FIND(EV$1,$D169))=$AO$1,1,0)*VLOOKUP($Z$2,DALYs!$A$2:$MW$40,'Intervention list'!EV$195+1,0)</f>
        <v>0</v>
      </c>
      <c r="EW169" s="0" t="n">
        <f aca="false">IF(ISNUMBER(FIND(EW$1,$D169))=$AO$1,1,0)*VLOOKUP($Z$2,DALYs!$A$2:$MW$40,'Intervention list'!EW$195+1,0)</f>
        <v>0</v>
      </c>
      <c r="EX169" s="0" t="n">
        <f aca="false">IF(ISNUMBER(FIND(EX$1,$D169))=$AO$1,1,0)*VLOOKUP($Z$2,DALYs!$A$2:$MW$40,'Intervention list'!EX$195+1,0)</f>
        <v>0</v>
      </c>
      <c r="EY169" s="0" t="n">
        <f aca="false">IF(ISNUMBER(FIND(EY$1,$D169))=$AO$1,1,0)*VLOOKUP($Z$2,DALYs!$A$2:$MW$40,'Intervention list'!EY$195+1,0)</f>
        <v>0</v>
      </c>
      <c r="EZ169" s="0" t="n">
        <f aca="false">IF(ISNUMBER(FIND(EZ$1,$D169))=$AO$1,1,0)*VLOOKUP($Z$2,DALYs!$A$2:$MW$40,'Intervention list'!EZ$195+1,0)</f>
        <v>0</v>
      </c>
      <c r="FA169" s="0" t="n">
        <f aca="false">IF(ISNUMBER(FIND(FA$1,$D169))=$AO$1,1,0)*VLOOKUP($Z$2,DALYs!$A$2:$MW$40,'Intervention list'!FA$195+1,0)</f>
        <v>0</v>
      </c>
      <c r="FB169" s="0" t="n">
        <f aca="false">IF(ISNUMBER(FIND(FB$1,$D169))=$AO$1,1,0)*VLOOKUP($Z$2,DALYs!$A$2:$MW$40,'Intervention list'!FB$195+1,0)</f>
        <v>0</v>
      </c>
      <c r="FC169" s="0" t="n">
        <f aca="false">IF(ISNUMBER(FIND(FC$1,$D169))=$AO$1,1,0)*VLOOKUP($Z$2,DALYs!$A$2:$MW$40,'Intervention list'!FC$195+1,0)</f>
        <v>0</v>
      </c>
      <c r="FD169" s="0" t="n">
        <f aca="false">IF(ISNUMBER(FIND(FD$1,$D169))=$AO$1,1,0)*VLOOKUP($Z$2,DALYs!$A$2:$MW$40,'Intervention list'!FD$195+1,0)</f>
        <v>0</v>
      </c>
      <c r="FE169" s="0" t="n">
        <f aca="false">IF(ISNUMBER(FIND(FE$1,$D169))=$AO$1,1,0)*VLOOKUP($Z$2,DALYs!$A$2:$MW$40,'Intervention list'!FE$195+1,0)</f>
        <v>0</v>
      </c>
      <c r="FF169" s="0" t="n">
        <f aca="false">IF(ISNUMBER(FIND(FF$1,$D169))=$AO$1,1,0)*VLOOKUP($Z$2,DALYs!$A$2:$MW$40,'Intervention list'!FF$195+1,0)</f>
        <v>0</v>
      </c>
      <c r="FG169" s="0" t="n">
        <f aca="false">IF(ISNUMBER(FIND(FG$1,$D169))=$AO$1,1,0)*VLOOKUP($Z$2,DALYs!$A$2:$MW$40,'Intervention list'!FG$195+1,0)</f>
        <v>0</v>
      </c>
      <c r="FH169" s="0" t="n">
        <f aca="false">IF(ISNUMBER(FIND(FH$1,$D169))=$AO$1,1,0)*VLOOKUP($Z$2,DALYs!$A$2:$MW$40,'Intervention list'!FH$195+1,0)</f>
        <v>0</v>
      </c>
      <c r="FI169" s="0" t="n">
        <f aca="false">IF(ISNUMBER(FIND(FI$1,$D169))=$AO$1,1,0)*VLOOKUP($Z$2,DALYs!$A$2:$MW$40,'Intervention list'!FI$195+1,0)</f>
        <v>0</v>
      </c>
      <c r="FJ169" s="0" t="n">
        <f aca="false">IF(ISNUMBER(FIND(FJ$1,$D169))=$AO$1,1,0)*VLOOKUP($Z$2,DALYs!$A$2:$MW$40,'Intervention list'!FJ$195+1,0)</f>
        <v>0</v>
      </c>
      <c r="FK169" s="0" t="n">
        <f aca="false">IF(ISNUMBER(FIND(FK$1,$D169))=$AO$1,1,0)*VLOOKUP($Z$2,DALYs!$A$2:$MW$40,'Intervention list'!FK$195+1,0)</f>
        <v>0</v>
      </c>
      <c r="FL169" s="0" t="n">
        <f aca="false">IF(ISNUMBER(FIND(FL$1,$D169))=$AO$1,1,0)*VLOOKUP($Z$2,DALYs!$A$2:$MW$40,'Intervention list'!FL$195+1,0)</f>
        <v>0</v>
      </c>
      <c r="FM169" s="0" t="n">
        <f aca="false">IF(ISNUMBER(FIND(FM$1,$D169))=$AO$1,1,0)*VLOOKUP($Z$2,DALYs!$A$2:$MW$40,'Intervention list'!FM$195+1,0)</f>
        <v>0</v>
      </c>
      <c r="FN169" s="0" t="n">
        <f aca="false">IF(ISNUMBER(FIND(FN$1,$D169))=$AO$1,1,0)*VLOOKUP($Z$2,DALYs!$A$2:$MW$40,'Intervention list'!FN$195+1,0)</f>
        <v>0</v>
      </c>
      <c r="FO169" s="0" t="n">
        <f aca="false">IF(ISNUMBER(FIND(FO$1,$D169))=$AO$1,1,0)*VLOOKUP($Z$2,DALYs!$A$2:$MW$40,'Intervention list'!FO$195+1,0)</f>
        <v>0</v>
      </c>
      <c r="FP169" s="0" t="n">
        <f aca="false">IF(ISNUMBER(FIND(FP$1,$D169))=$AO$1,1,0)*VLOOKUP($Z$2,DALYs!$A$2:$MW$40,'Intervention list'!FP$195+1,0)</f>
        <v>0</v>
      </c>
      <c r="FQ169" s="0" t="n">
        <f aca="false">IF(ISNUMBER(FIND(FQ$1,$D169))=$AO$1,1,0)*VLOOKUP($Z$2,DALYs!$A$2:$MW$40,'Intervention list'!FQ$195+1,0)</f>
        <v>0</v>
      </c>
      <c r="FR169" s="0" t="n">
        <f aca="false">IF(ISNUMBER(FIND(FR$1,$D169))=$AO$1,1,0)*VLOOKUP($Z$2,DALYs!$A$2:$MW$40,'Intervention list'!FR$195+1,0)</f>
        <v>0</v>
      </c>
      <c r="FS169" s="0" t="n">
        <f aca="false">IF(ISNUMBER(FIND(FS$1,$D169))=$AO$1,1,0)*VLOOKUP($Z$2,DALYs!$A$2:$MW$40,'Intervention list'!FS$195+1,0)</f>
        <v>0</v>
      </c>
      <c r="FT169" s="0" t="n">
        <f aca="false">IF(ISNUMBER(FIND(FT$1,$D169))=$AO$1,1,0)*VLOOKUP($Z$2,DALYs!$A$2:$MW$40,'Intervention list'!FT$195+1,0)</f>
        <v>0</v>
      </c>
      <c r="FU169" s="0" t="n">
        <f aca="false">IF(ISNUMBER(FIND(FU$1,$D169))=$AO$1,1,0)*VLOOKUP($Z$2,DALYs!$A$2:$MW$40,'Intervention list'!FU$195+1,0)</f>
        <v>0</v>
      </c>
      <c r="FV169" s="0" t="n">
        <f aca="false">IF(ISNUMBER(FIND(FV$1,$D169))=$AO$1,1,0)*VLOOKUP($Z$2,DALYs!$A$2:$MW$40,'Intervention list'!FV$195+1,0)</f>
        <v>0</v>
      </c>
      <c r="FW169" s="0" t="n">
        <f aca="false">IF(ISNUMBER(FIND(FW$1,$D169))=$AO$1,1,0)*VLOOKUP($Z$2,DALYs!$A$2:$MW$40,'Intervention list'!FW$195+1,0)</f>
        <v>0</v>
      </c>
      <c r="FX169" s="0" t="n">
        <f aca="false">IF(ISNUMBER(FIND(FX$1,$D169))=$AO$1,1,0)*VLOOKUP($Z$2,DALYs!$A$2:$MW$40,'Intervention list'!FX$195+1,0)</f>
        <v>0</v>
      </c>
      <c r="FY169" s="0" t="n">
        <f aca="false">IF(ISNUMBER(FIND(FY$1,$D169))=$AO$1,1,0)*VLOOKUP($Z$2,DALYs!$A$2:$MW$40,'Intervention list'!FY$195+1,0)</f>
        <v>0</v>
      </c>
      <c r="FZ169" s="0" t="n">
        <f aca="false">IF(ISNUMBER(FIND(FZ$1,$D169))=$AO$1,1,0)*VLOOKUP($Z$2,DALYs!$A$2:$MW$40,'Intervention list'!FZ$195+1,0)</f>
        <v>0</v>
      </c>
      <c r="GA169" s="0" t="n">
        <f aca="false">IF(ISNUMBER(FIND(GA$1,$D169))=$AO$1,1,0)*VLOOKUP($Z$2,DALYs!$A$2:$MW$40,'Intervention list'!GA$195+1,0)</f>
        <v>0</v>
      </c>
      <c r="GB169" s="0" t="n">
        <f aca="false">IF(ISNUMBER(FIND(GB$1,$D169))=$AO$1,1,0)*VLOOKUP($Z$2,DALYs!$A$2:$MW$40,'Intervention list'!GB$195+1,0)</f>
        <v>0</v>
      </c>
      <c r="GC169" s="0" t="n">
        <f aca="false">IF(ISNUMBER(FIND(GC$1,$D169))=$AO$1,1,0)*VLOOKUP($Z$2,DALYs!$A$2:$MW$40,'Intervention list'!GC$195+1,0)</f>
        <v>0</v>
      </c>
      <c r="GD169" s="0" t="n">
        <f aca="false">IF(ISNUMBER(FIND(GD$1,$D169))=$AO$1,1,0)*VLOOKUP($Z$2,DALYs!$A$2:$MW$40,'Intervention list'!GD$195+1,0)</f>
        <v>0</v>
      </c>
      <c r="GE169" s="0" t="n">
        <f aca="false">IF(ISNUMBER(FIND(GE$1,$D169))=$AO$1,1,0)*VLOOKUP($Z$2,DALYs!$A$2:$MW$40,'Intervention list'!GE$195+1,0)</f>
        <v>0</v>
      </c>
      <c r="GF169" s="0" t="n">
        <f aca="false">IF(ISNUMBER(FIND(GF$1,$D169))=$AO$1,1,0)*VLOOKUP($Z$2,DALYs!$A$2:$MW$40,'Intervention list'!GF$195+1,0)</f>
        <v>0</v>
      </c>
      <c r="GG169" s="0" t="n">
        <f aca="false">IF(ISNUMBER(FIND(GG$1,$D169))=$AO$1,1,0)*VLOOKUP($Z$2,DALYs!$A$2:$MW$40,'Intervention list'!GG$195+1,0)</f>
        <v>0</v>
      </c>
      <c r="GH169" s="0" t="n">
        <f aca="false">IF(ISNUMBER(FIND(GH$1,$D169))=$AO$1,1,0)*VLOOKUP($Z$2,DALYs!$A$2:$MW$40,'Intervention list'!GH$195+1,0)</f>
        <v>0</v>
      </c>
      <c r="GI169" s="0" t="n">
        <f aca="false">IF(ISNUMBER(FIND(GI$1,$D169))=$AO$1,1,0)*VLOOKUP($Z$2,DALYs!$A$2:$MW$40,'Intervention list'!GI$195+1,0)</f>
        <v>0</v>
      </c>
      <c r="GJ169" s="0" t="n">
        <f aca="false">IF(ISNUMBER(FIND(GJ$1,$D169))=$AO$1,1,0)*VLOOKUP($Z$2,DALYs!$A$2:$MW$40,'Intervention list'!GJ$195+1,0)</f>
        <v>1458297.09172245</v>
      </c>
      <c r="GK169" s="0" t="n">
        <f aca="false">IF(ISNUMBER(FIND(GK$1,$D169))=$AO$1,1,0)*VLOOKUP($Z$2,DALYs!$A$2:$MW$40,'Intervention list'!GK$195+1,0)</f>
        <v>0</v>
      </c>
      <c r="GL169" s="0" t="n">
        <f aca="false">IF(ISNUMBER(FIND(GL$1,$D169))=$AO$1,1,0)*VLOOKUP($Z$2,DALYs!$A$2:$MW$40,'Intervention list'!GL$195+1,0)</f>
        <v>0</v>
      </c>
      <c r="GM169" s="0" t="n">
        <f aca="false">IF(ISNUMBER(FIND(GM$1,$D169))=$AO$1,1,0)*VLOOKUP($Z$2,DALYs!$A$2:$MW$40,'Intervention list'!GM$195+1,0)</f>
        <v>0</v>
      </c>
      <c r="GN169" s="0" t="n">
        <f aca="false">IF(ISNUMBER(FIND(GN$1,$D169))=$AO$1,1,0)*VLOOKUP($Z$2,DALYs!$A$2:$MW$40,'Intervention list'!GN$195+1,0)</f>
        <v>1545681.56892123</v>
      </c>
      <c r="GO169" s="0" t="n">
        <f aca="false">IF(ISNUMBER(FIND(GO$1,$D169))=$AO$1,1,0)*VLOOKUP($Z$2,DALYs!$A$2:$MW$40,'Intervention list'!GO$195+1,0)</f>
        <v>0</v>
      </c>
      <c r="GP169" s="0" t="n">
        <f aca="false">IF(ISNUMBER(FIND(GP$1,$D169))=$AO$1,1,0)*VLOOKUP($Z$2,DALYs!$A$2:$MW$40,'Intervention list'!GP$195+1,0)</f>
        <v>0</v>
      </c>
      <c r="GQ169" s="0" t="n">
        <f aca="false">IF(ISNUMBER(FIND(GQ$1,$D169))=$AO$1,1,0)*VLOOKUP($Z$2,DALYs!$A$2:$MW$40,'Intervention list'!GQ$195+1,0)</f>
        <v>0</v>
      </c>
      <c r="GR169" s="0" t="n">
        <f aca="false">IF(ISNUMBER(FIND(GR$1,$D169))=$AO$1,1,0)*VLOOKUP($Z$2,DALYs!$A$2:$MW$40,'Intervention list'!GR$195+1,0)</f>
        <v>0</v>
      </c>
      <c r="GS169" s="0" t="n">
        <f aca="false">IF(ISNUMBER(FIND(GS$1,$D169))=$AO$1,1,0)*VLOOKUP($Z$2,DALYs!$A$2:$MW$40,'Intervention list'!GS$195+1,0)</f>
        <v>0</v>
      </c>
      <c r="GT169" s="0" t="n">
        <f aca="false">IF(ISNUMBER(FIND(GT$1,$D169))=$AO$1,1,0)*VLOOKUP($Z$2,DALYs!$A$2:$MW$40,'Intervention list'!GT$195+1,0)</f>
        <v>0</v>
      </c>
      <c r="GU169" s="0" t="n">
        <f aca="false">IF(ISNUMBER(FIND(GU$1,$D169))=$AO$1,1,0)*VLOOKUP($Z$2,DALYs!$A$2:$MW$40,'Intervention list'!GU$195+1,0)</f>
        <v>0</v>
      </c>
      <c r="GV169" s="0" t="n">
        <f aca="false">IF(ISNUMBER(FIND(GV$1,$D169))=$AO$1,1,0)*VLOOKUP($Z$2,DALYs!$A$2:$MW$40,'Intervention list'!GV$195+1,0)</f>
        <v>0</v>
      </c>
      <c r="GW169" s="0" t="n">
        <f aca="false">IF(ISNUMBER(FIND(GW$1,$D169))=$AO$1,1,0)*VLOOKUP($Z$2,DALYs!$A$2:$MW$40,'Intervention list'!GW$195+1,0)</f>
        <v>0</v>
      </c>
      <c r="GX169" s="0" t="n">
        <f aca="false">IF(ISNUMBER(FIND(GX$1,$D169))=$AO$1,1,0)*VLOOKUP($Z$2,DALYs!$A$2:$MW$40,'Intervention list'!GX$195+1,0)</f>
        <v>0</v>
      </c>
      <c r="GY169" s="0" t="n">
        <f aca="false">IF(ISNUMBER(FIND(GY$1,$D169))=$AO$1,1,0)*VLOOKUP($Z$2,DALYs!$A$2:$MW$40,'Intervention list'!GY$195+1,0)</f>
        <v>0</v>
      </c>
      <c r="GZ169" s="0" t="n">
        <f aca="false">IF(ISNUMBER(FIND(GZ$1,$D169))=$AO$1,1,0)*VLOOKUP($Z$2,DALYs!$A$2:$MW$40,'Intervention list'!GZ$195+1,0)</f>
        <v>0</v>
      </c>
      <c r="HA169" s="0" t="n">
        <f aca="false">IF(ISNUMBER(FIND(HA$1,$D169))=$AO$1,1,0)*VLOOKUP($Z$2,DALYs!$A$2:$MW$40,'Intervention list'!HA$195+1,0)</f>
        <v>0</v>
      </c>
      <c r="HB169" s="0" t="n">
        <f aca="false">IF(ISNUMBER(FIND(HB$1,$D169))=$AO$1,1,0)*VLOOKUP($Z$2,DALYs!$A$2:$MW$40,'Intervention list'!HB$195+1,0)</f>
        <v>0</v>
      </c>
      <c r="HC169" s="0" t="n">
        <f aca="false">IF(ISNUMBER(FIND(HC$1,$D169))=$AO$1,1,0)*VLOOKUP($Z$2,DALYs!$A$2:$MW$40,'Intervention list'!HC$195+1,0)</f>
        <v>0</v>
      </c>
      <c r="HD169" s="0" t="n">
        <f aca="false">IF(ISNUMBER(FIND(HD$1,$D169))=$AO$1,1,0)*VLOOKUP($Z$2,DALYs!$A$2:$MW$40,'Intervention list'!HD$195+1,0)</f>
        <v>0</v>
      </c>
      <c r="HE169" s="0" t="n">
        <f aca="false">IF(ISNUMBER(FIND(HE$1,$D169))=$AO$1,1,0)*VLOOKUP($Z$2,DALYs!$A$2:$MW$40,'Intervention list'!HE$195+1,0)</f>
        <v>0</v>
      </c>
      <c r="HF169" s="0" t="n">
        <f aca="false">IF(ISNUMBER(FIND(HF$1,$D169))=$AO$1,1,0)*VLOOKUP($Z$2,DALYs!$A$2:$MW$40,'Intervention list'!HF$195+1,0)</f>
        <v>0</v>
      </c>
      <c r="HG169" s="0" t="n">
        <f aca="false">IF(ISNUMBER(FIND(HG$1,$D169))=$AO$1,1,0)*VLOOKUP($Z$2,DALYs!$A$2:$MW$40,'Intervention list'!HG$195+1,0)</f>
        <v>0</v>
      </c>
      <c r="HH169" s="0" t="n">
        <f aca="false">IF(ISNUMBER(FIND(HH$1,$D169))=$AO$1,1,0)*VLOOKUP($Z$2,DALYs!$A$2:$MW$40,'Intervention list'!HH$195+1,0)</f>
        <v>0</v>
      </c>
      <c r="HI169" s="0" t="n">
        <f aca="false">IF(ISNUMBER(FIND(HI$1,$D169))=$AO$1,1,0)*VLOOKUP($Z$2,DALYs!$A$2:$MW$40,'Intervention list'!HI$195+1,0)</f>
        <v>0</v>
      </c>
      <c r="HJ169" s="0" t="n">
        <f aca="false">IF(ISNUMBER(FIND(HJ$1,$D169))=$AO$1,1,0)*VLOOKUP($Z$2,DALYs!$A$2:$MW$40,'Intervention list'!HJ$195+1,0)</f>
        <v>0</v>
      </c>
      <c r="HK169" s="0" t="n">
        <f aca="false">IF(ISNUMBER(FIND(HK$1,$D169))=$AO$1,1,0)*VLOOKUP($Z$2,DALYs!$A$2:$MW$40,'Intervention list'!HK$195+1,0)</f>
        <v>0</v>
      </c>
      <c r="HL169" s="0" t="n">
        <f aca="false">IF(ISNUMBER(FIND(HL$1,$D169))=$AO$1,1,0)*VLOOKUP($Z$2,DALYs!$A$2:$MW$40,'Intervention list'!HL$195+1,0)</f>
        <v>0</v>
      </c>
      <c r="HM169" s="0" t="n">
        <f aca="false">IF(ISNUMBER(FIND(HM$1,$D169))=$AO$1,1,0)*VLOOKUP($Z$2,DALYs!$A$2:$MW$40,'Intervention list'!HM$195+1,0)</f>
        <v>0</v>
      </c>
      <c r="HN169" s="0" t="n">
        <f aca="false">IF(ISNUMBER(FIND(HN$1,$D169))=$AO$1,1,0)*VLOOKUP($Z$2,DALYs!$A$2:$MW$40,'Intervention list'!HN$195+1,0)</f>
        <v>0</v>
      </c>
      <c r="HO169" s="0" t="n">
        <f aca="false">IF(ISNUMBER(FIND(HO$1,$D169))=$AO$1,1,0)*VLOOKUP($Z$2,DALYs!$A$2:$MW$40,'Intervention list'!HO$195+1,0)</f>
        <v>0</v>
      </c>
      <c r="HP169" s="0" t="n">
        <f aca="false">IF(ISNUMBER(FIND(HP$1,$D169))=$AO$1,1,0)*VLOOKUP($Z$2,DALYs!$A$2:$MW$40,'Intervention list'!HP$195+1,0)</f>
        <v>0</v>
      </c>
      <c r="HQ169" s="0" t="n">
        <f aca="false">IF(ISNUMBER(FIND(HQ$1,$D169))=$AO$1,1,0)*VLOOKUP($Z$2,DALYs!$A$2:$MW$40,'Intervention list'!HQ$195+1,0)</f>
        <v>0</v>
      </c>
      <c r="HR169" s="0" t="n">
        <f aca="false">IF(ISNUMBER(FIND(HR$1,$D169))=$AO$1,1,0)*VLOOKUP($Z$2,DALYs!$A$2:$MW$40,'Intervention list'!HR$195+1,0)</f>
        <v>0</v>
      </c>
      <c r="HS169" s="0" t="n">
        <f aca="false">IF(ISNUMBER(FIND(HS$1,$D169))=$AO$1,1,0)*VLOOKUP($Z$2,DALYs!$A$2:$MW$40,'Intervention list'!HS$195+1,0)</f>
        <v>0</v>
      </c>
      <c r="HT169" s="0" t="n">
        <f aca="false">IF(ISNUMBER(FIND(HT$1,$D169))=$AO$1,1,0)*VLOOKUP($Z$2,DALYs!$A$2:$MW$40,'Intervention list'!HT$195+1,0)</f>
        <v>0</v>
      </c>
      <c r="HU169" s="0" t="n">
        <f aca="false">IF(ISNUMBER(FIND(HU$1,$D169))=$AO$1,1,0)*VLOOKUP($Z$2,DALYs!$A$2:$MW$40,'Intervention list'!HU$195+1,0)</f>
        <v>0</v>
      </c>
      <c r="HV169" s="0" t="n">
        <f aca="false">IF(ISNUMBER(FIND(HV$1,$D169))=$AO$1,1,0)*VLOOKUP($Z$2,DALYs!$A$2:$MW$40,'Intervention list'!HV$195+1,0)</f>
        <v>0</v>
      </c>
      <c r="HW169" s="0" t="n">
        <f aca="false">IF(ISNUMBER(FIND(HW$1,$D169))=$AO$1,1,0)*VLOOKUP($Z$2,DALYs!$A$2:$MW$40,'Intervention list'!HW$195+1,0)</f>
        <v>0</v>
      </c>
      <c r="HX169" s="0" t="n">
        <f aca="false">IF(ISNUMBER(FIND(HX$1,$D169))=$AO$1,1,0)*VLOOKUP($Z$2,DALYs!$A$2:$MW$40,'Intervention list'!HX$195+1,0)</f>
        <v>0</v>
      </c>
      <c r="HY169" s="0" t="n">
        <f aca="false">IF(ISNUMBER(FIND(HY$1,$D169))=$AO$1,1,0)*VLOOKUP($Z$2,DALYs!$A$2:$MW$40,'Intervention list'!HY$195+1,0)</f>
        <v>0</v>
      </c>
      <c r="HZ169" s="0" t="n">
        <f aca="false">IF(ISNUMBER(FIND(HZ$1,$D169))=$AO$1,1,0)*VLOOKUP($Z$2,DALYs!$A$2:$MW$40,'Intervention list'!HZ$195+1,0)</f>
        <v>0</v>
      </c>
      <c r="IA169" s="0" t="n">
        <f aca="false">IF(ISNUMBER(FIND(IA$1,$D169))=$AO$1,1,0)*VLOOKUP($Z$2,DALYs!$A$2:$MW$40,'Intervention list'!IA$195+1,0)</f>
        <v>0</v>
      </c>
      <c r="IB169" s="0" t="n">
        <f aca="false">IF(ISNUMBER(FIND(IB$1,$D169))=$AO$1,1,0)*VLOOKUP($Z$2,DALYs!$A$2:$MW$40,'Intervention list'!IB$195+1,0)</f>
        <v>0</v>
      </c>
      <c r="IC169" s="0" t="n">
        <f aca="false">IF(ISNUMBER(FIND(IC$1,$D169))=$AO$1,1,0)*VLOOKUP($Z$2,DALYs!$A$2:$MW$40,'Intervention list'!IC$195+1,0)</f>
        <v>0</v>
      </c>
      <c r="ID169" s="0" t="n">
        <f aca="false">IF(ISNUMBER(FIND(ID$1,$D169))=$AO$1,1,0)*VLOOKUP($Z$2,DALYs!$A$2:$MW$40,'Intervention list'!ID$195+1,0)</f>
        <v>0</v>
      </c>
      <c r="IE169" s="0" t="n">
        <f aca="false">IF(ISNUMBER(FIND(IE$1,$D169))=$AO$1,1,0)*VLOOKUP($Z$2,DALYs!$A$2:$MW$40,'Intervention list'!IE$195+1,0)</f>
        <v>0</v>
      </c>
      <c r="IF169" s="0" t="n">
        <f aca="false">IF(ISNUMBER(FIND(IF$1,$D169))=$AO$1,1,0)*VLOOKUP($Z$2,DALYs!$A$2:$MW$40,'Intervention list'!IF$195+1,0)</f>
        <v>0</v>
      </c>
      <c r="IG169" s="0" t="n">
        <f aca="false">IF(ISNUMBER(FIND(IG$1,$D169))=$AO$1,1,0)*VLOOKUP($Z$2,DALYs!$A$2:$MW$40,'Intervention list'!IG$195+1,0)</f>
        <v>0</v>
      </c>
      <c r="IH169" s="0" t="n">
        <f aca="false">IF(ISNUMBER(FIND(IH$1,$D169))=$AO$1,1,0)*VLOOKUP($Z$2,DALYs!$A$2:$MW$40,'Intervention list'!IH$195+1,0)</f>
        <v>0</v>
      </c>
      <c r="II169" s="0" t="n">
        <f aca="false">IF(ISNUMBER(FIND(II$1,$D169))=$AO$1,1,0)*VLOOKUP($Z$2,DALYs!$A$2:$MW$40,'Intervention list'!II$195+1,0)</f>
        <v>0</v>
      </c>
      <c r="IJ169" s="0" t="n">
        <f aca="false">IF(ISNUMBER(FIND(IJ$1,$D169))=$AO$1,1,0)*VLOOKUP($Z$2,DALYs!$A$2:$MW$40,'Intervention list'!IJ$195+1,0)</f>
        <v>0</v>
      </c>
      <c r="IK169" s="0" t="n">
        <f aca="false">IF(ISNUMBER(FIND(IK$1,$D169))=$AO$1,1,0)*VLOOKUP($Z$2,DALYs!$A$2:$MW$40,'Intervention list'!IK$195+1,0)</f>
        <v>0</v>
      </c>
      <c r="IL169" s="0" t="n">
        <f aca="false">IF(ISNUMBER(FIND(IL$1,$D169))=$AO$1,1,0)*VLOOKUP($Z$2,DALYs!$A$2:$MW$40,'Intervention list'!IL$195+1,0)</f>
        <v>0</v>
      </c>
      <c r="IM169" s="0" t="n">
        <f aca="false">IF(ISNUMBER(FIND(IM$1,$D169))=$AO$1,1,0)*VLOOKUP($Z$2,DALYs!$A$2:$MW$40,'Intervention list'!IM$195+1,0)</f>
        <v>0</v>
      </c>
      <c r="IN169" s="0" t="n">
        <f aca="false">IF(ISNUMBER(FIND(IN$1,$D169))=$AO$1,1,0)*VLOOKUP($Z$2,DALYs!$A$2:$MW$40,'Intervention list'!IN$195+1,0)</f>
        <v>0</v>
      </c>
      <c r="IO169" s="0" t="n">
        <f aca="false">IF(ISNUMBER(FIND(IO$1,$D169))=$AO$1,1,0)*VLOOKUP($Z$2,DALYs!$A$2:$MW$40,'Intervention list'!IO$195+1,0)</f>
        <v>0</v>
      </c>
      <c r="IP169" s="0" t="n">
        <f aca="false">IF(ISNUMBER(FIND(IP$1,$D169))=$AO$1,1,0)*VLOOKUP($Z$2,DALYs!$A$2:$MW$40,'Intervention list'!IP$195+1,0)</f>
        <v>0</v>
      </c>
      <c r="IQ169" s="0" t="n">
        <f aca="false">IF(ISNUMBER(FIND(IQ$1,$D169))=$AO$1,1,0)*VLOOKUP($Z$2,DALYs!$A$2:$MW$40,'Intervention list'!IQ$195+1,0)</f>
        <v>0</v>
      </c>
      <c r="IR169" s="0" t="n">
        <f aca="false">IF(ISNUMBER(FIND(IR$1,$D169))=$AO$1,1,0)*VLOOKUP($Z$2,DALYs!$A$2:$MW$40,'Intervention list'!IR$195+1,0)</f>
        <v>0</v>
      </c>
      <c r="IS169" s="0" t="n">
        <f aca="false">IF(ISNUMBER(FIND(IS$1,$D169))=$AO$1,1,0)*VLOOKUP($Z$2,DALYs!$A$2:$MW$40,'Intervention list'!IS$195+1,0)</f>
        <v>0</v>
      </c>
      <c r="IT169" s="0" t="n">
        <f aca="false">IF(ISNUMBER(FIND(IT$1,$D169))=$AO$1,1,0)*VLOOKUP($Z$2,DALYs!$A$2:$MW$40,'Intervention list'!IT$195+1,0)</f>
        <v>0</v>
      </c>
      <c r="IU169" s="0" t="n">
        <f aca="false">IF(ISNUMBER(FIND(IU$1,$D169))=$AO$1,1,0)*VLOOKUP($Z$2,DALYs!$A$2:$MW$40,'Intervention list'!IU$195+1,0)</f>
        <v>0</v>
      </c>
      <c r="IV169" s="0" t="n">
        <f aca="false">IF(ISNUMBER(FIND(IV$1,$D169))=$AO$1,1,0)*VLOOKUP($Z$2,DALYs!$A$2:$MW$40,'Intervention list'!IV$195+1,0)</f>
        <v>0</v>
      </c>
      <c r="IW169" s="0" t="n">
        <f aca="false">IF(ISNUMBER(FIND(IW$1,$D169))=$AO$1,1,0)*VLOOKUP($Z$2,DALYs!$A$2:$MW$40,'Intervention list'!IW$195+1,0)</f>
        <v>0</v>
      </c>
      <c r="IX169" s="0" t="n">
        <f aca="false">IF(ISNUMBER(FIND(IX$1,$D169))=$AO$1,1,0)*VLOOKUP($Z$2,DALYs!$A$2:$MW$40,'Intervention list'!IX$195+1,0)</f>
        <v>0</v>
      </c>
      <c r="IY169" s="0" t="n">
        <f aca="false">IF(ISNUMBER(FIND(IY$1,$D169))=$AO$1,1,0)*VLOOKUP($Z$2,DALYs!$A$2:$MW$40,'Intervention list'!IY$195+1,0)</f>
        <v>0</v>
      </c>
      <c r="IZ169" s="0" t="n">
        <f aca="false">IF(ISNUMBER(FIND(IZ$1,$D169))=$AO$1,1,0)*VLOOKUP($Z$2,DALYs!$A$2:$MW$40,'Intervention list'!IZ$195+1,0)</f>
        <v>0</v>
      </c>
      <c r="JA169" s="0" t="n">
        <f aca="false">IF(ISNUMBER(FIND(JA$1,$D169))=$AO$1,1,0)*VLOOKUP($Z$2,DALYs!$A$2:$MW$40,'Intervention list'!JA$195+1,0)</f>
        <v>0</v>
      </c>
      <c r="JB169" s="0" t="n">
        <f aca="false">IF(ISNUMBER(FIND(JB$1,$D169))=$AO$1,1,0)*VLOOKUP($Z$2,DALYs!$A$2:$MW$40,'Intervention list'!JB$195+1,0)</f>
        <v>0</v>
      </c>
      <c r="JC169" s="0" t="n">
        <f aca="false">IF(ISNUMBER(FIND(JC$1,$D169))=$AO$1,1,0)*VLOOKUP($Z$2,DALYs!$A$2:$MW$40,'Intervention list'!JC$195+1,0)</f>
        <v>0</v>
      </c>
      <c r="JD169" s="0" t="n">
        <f aca="false">IF(ISNUMBER(FIND(JD$1,$D169))=$AO$1,1,0)*VLOOKUP($Z$2,DALYs!$A$2:$MW$40,'Intervention list'!JD$195+1,0)</f>
        <v>0</v>
      </c>
      <c r="JE169" s="0" t="n">
        <f aca="false">IF(ISNUMBER(FIND(JE$1,$D169))=$AO$1,1,0)*VLOOKUP($Z$2,DALYs!$A$2:$MW$40,'Intervention list'!JE$195+1,0)</f>
        <v>0</v>
      </c>
      <c r="JF169" s="0" t="n">
        <f aca="false">IF(ISNUMBER(FIND(JF$1,$D169))=$AO$1,1,0)*VLOOKUP($Z$2,DALYs!$A$2:$MW$40,'Intervention list'!JF$195+1,0)</f>
        <v>0</v>
      </c>
      <c r="JG169" s="0" t="n">
        <f aca="false">IF(ISNUMBER(FIND(JG$1,$D169))=$AO$1,1,0)*VLOOKUP($Z$2,DALYs!$A$2:$MW$40,'Intervention list'!JG$195+1,0)</f>
        <v>0</v>
      </c>
      <c r="JH169" s="0" t="n">
        <f aca="false">IF(ISNUMBER(FIND(JH$1,$D169))=$AO$1,1,0)*VLOOKUP($Z$2,DALYs!$A$2:$MW$40,'Intervention list'!JH$195+1,0)</f>
        <v>0</v>
      </c>
      <c r="JI169" s="0" t="n">
        <f aca="false">IF(ISNUMBER(FIND(JI$1,$D169))=$AO$1,1,0)*VLOOKUP($Z$2,DALYs!$A$2:$MW$40,'Intervention list'!JI$195+1,0)</f>
        <v>0</v>
      </c>
      <c r="JJ169" s="0" t="n">
        <f aca="false">IF(ISNUMBER(FIND(JJ$1,$D169))=$AO$1,1,0)*VLOOKUP($Z$2,DALYs!$A$2:$MW$40,'Intervention list'!JJ$195+1,0)</f>
        <v>0</v>
      </c>
      <c r="JK169" s="0" t="n">
        <f aca="false">IF(ISNUMBER(FIND(JK$1,$D169))=$AO$1,1,0)*VLOOKUP($Z$2,DALYs!$A$2:$MW$40,'Intervention list'!JK$195+1,0)</f>
        <v>0</v>
      </c>
      <c r="JL169" s="0" t="n">
        <f aca="false">IF(ISNUMBER(FIND(JL$1,$D169))=$AO$1,1,0)*VLOOKUP($Z$2,DALYs!$A$2:$MW$40,'Intervention list'!JL$195+1,0)</f>
        <v>0</v>
      </c>
      <c r="JM169" s="0" t="n">
        <f aca="false">IF(ISNUMBER(FIND(JM$1,$D169))=$AO$1,1,0)*VLOOKUP($Z$2,DALYs!$A$2:$MW$40,'Intervention list'!JM$195+1,0)</f>
        <v>0</v>
      </c>
      <c r="JN169" s="0" t="n">
        <f aca="false">IF(ISNUMBER(FIND(JN$1,$D169))=$AO$1,1,0)*VLOOKUP($Z$2,DALYs!$A$2:$MW$40,'Intervention list'!JN$195+1,0)</f>
        <v>0</v>
      </c>
      <c r="JO169" s="0" t="n">
        <f aca="false">IF(ISNUMBER(FIND(JO$1,$D169))=$AO$1,1,0)*VLOOKUP($Z$2,DALYs!$A$2:$MW$40,'Intervention list'!JO$195+1,0)</f>
        <v>0</v>
      </c>
      <c r="JP169" s="0" t="n">
        <f aca="false">IF(ISNUMBER(FIND(JP$1,$D169))=$AO$1,1,0)*VLOOKUP($Z$2,DALYs!$A$2:$MW$40,'Intervention list'!JP$195+1,0)</f>
        <v>0</v>
      </c>
      <c r="JQ169" s="0" t="n">
        <f aca="false">IF(ISNUMBER(FIND(JQ$1,$D169))=$AO$1,1,0)*VLOOKUP($Z$2,DALYs!$A$2:$MW$40,'Intervention list'!JQ$195+1,0)</f>
        <v>0</v>
      </c>
      <c r="JR169" s="0" t="n">
        <f aca="false">IF(ISNUMBER(FIND(JR$1,$D169))=$AO$1,1,0)*VLOOKUP($Z$2,DALYs!$A$2:$MW$40,'Intervention list'!JR$195+1,0)</f>
        <v>0</v>
      </c>
      <c r="JS169" s="0" t="n">
        <f aca="false">IF(ISNUMBER(FIND(JS$1,$D169))=$AO$1,1,0)*VLOOKUP($Z$2,DALYs!$A$2:$MW$40,'Intervention list'!JS$195+1,0)</f>
        <v>0</v>
      </c>
      <c r="JT169" s="0" t="n">
        <f aca="false">IF(ISNUMBER(FIND(JT$1,$D169))=$AO$1,1,0)*VLOOKUP($Z$2,DALYs!$A$2:$MW$40,'Intervention list'!JT$195+1,0)</f>
        <v>0</v>
      </c>
      <c r="JU169" s="0" t="n">
        <f aca="false">IF(ISNUMBER(FIND(JU$1,$D169))=$AO$1,1,0)*VLOOKUP($Z$2,DALYs!$A$2:$MW$40,'Intervention list'!JU$195+1,0)</f>
        <v>0</v>
      </c>
      <c r="JV169" s="0" t="n">
        <f aca="false">IF(ISNUMBER(FIND(JV$1,$D169))=$AO$1,1,0)*VLOOKUP($Z$2,DALYs!$A$2:$MW$40,'Intervention list'!JV$195+1,0)</f>
        <v>0</v>
      </c>
      <c r="JW169" s="0" t="n">
        <f aca="false">IF(ISNUMBER(FIND(JW$1,$D169))=$AO$1,1,0)*VLOOKUP($Z$2,DALYs!$A$2:$MW$40,'Intervention list'!JW$195+1,0)</f>
        <v>0</v>
      </c>
      <c r="JX169" s="0" t="n">
        <f aca="false">IF(ISNUMBER(FIND(JX$1,$D169))=$AO$1,1,0)*VLOOKUP($Z$2,DALYs!$A$2:$MW$40,'Intervention list'!JX$195+1,0)</f>
        <v>0</v>
      </c>
      <c r="JY169" s="0" t="n">
        <f aca="false">IF(ISNUMBER(FIND(JY$1,$D169))=$AO$1,1,0)*VLOOKUP($Z$2,DALYs!$A$2:$MW$40,'Intervention list'!JY$195+1,0)</f>
        <v>0</v>
      </c>
      <c r="JZ169" s="0" t="n">
        <f aca="false">IF(ISNUMBER(FIND(JZ$1,$D169))=$AO$1,1,0)*VLOOKUP($Z$2,DALYs!$A$2:$MW$40,'Intervention list'!JZ$195+1,0)</f>
        <v>0</v>
      </c>
      <c r="KA169" s="0" t="n">
        <f aca="false">IF(ISNUMBER(FIND(KA$1,$D169))=$AO$1,1,0)*VLOOKUP($Z$2,DALYs!$A$2:$MW$40,'Intervention list'!KA$195+1,0)</f>
        <v>0</v>
      </c>
      <c r="KB169" s="0" t="n">
        <f aca="false">IF(ISNUMBER(FIND(KB$1,$D169))=$AO$1,1,0)*VLOOKUP($Z$2,DALYs!$A$2:$MW$40,'Intervention list'!KB$195+1,0)</f>
        <v>0</v>
      </c>
      <c r="KC169" s="0" t="n">
        <f aca="false">IF(ISNUMBER(FIND(KC$1,$D169))=$AO$1,1,0)*VLOOKUP($Z$2,DALYs!$A$2:$MW$40,'Intervention list'!KC$195+1,0)</f>
        <v>0</v>
      </c>
      <c r="KD169" s="0" t="n">
        <f aca="false">IF(ISNUMBER(FIND(KD$1,$D169))=$AO$1,1,0)*VLOOKUP($Z$2,DALYs!$A$2:$MW$40,'Intervention list'!KD$195+1,0)</f>
        <v>0</v>
      </c>
      <c r="KE169" s="0" t="n">
        <f aca="false">IF(ISNUMBER(FIND(KE$1,$D169))=$AO$1,1,0)*VLOOKUP($Z$2,DALYs!$A$2:$MW$40,'Intervention list'!KE$195+1,0)</f>
        <v>0</v>
      </c>
      <c r="KF169" s="0" t="n">
        <f aca="false">IF(ISNUMBER(FIND(KF$1,$D169))=$AO$1,1,0)*VLOOKUP($Z$2,DALYs!$A$2:$MW$40,'Intervention list'!KF$195+1,0)</f>
        <v>0</v>
      </c>
      <c r="KG169" s="0" t="n">
        <f aca="false">IF(ISNUMBER(FIND(KG$1,$D169))=$AO$1,1,0)*VLOOKUP($Z$2,DALYs!$A$2:$MW$40,'Intervention list'!KG$195+1,0)</f>
        <v>0</v>
      </c>
      <c r="KH169" s="0" t="n">
        <f aca="false">IF(ISNUMBER(FIND(KH$1,$D169))=$AO$1,1,0)*VLOOKUP($Z$2,DALYs!$A$2:$MW$40,'Intervention list'!KH$195+1,0)</f>
        <v>0</v>
      </c>
      <c r="KI169" s="0" t="n">
        <f aca="false">IF(ISNUMBER(FIND(KI$1,$D169))=$AO$1,1,0)*VLOOKUP($Z$2,DALYs!$A$2:$MW$40,'Intervention list'!KI$195+1,0)</f>
        <v>0</v>
      </c>
      <c r="KJ169" s="0" t="n">
        <f aca="false">IF(ISNUMBER(FIND(KJ$1,$D169))=$AO$1,1,0)*VLOOKUP($Z$2,DALYs!$A$2:$MW$40,'Intervention list'!KJ$195+1,0)</f>
        <v>0</v>
      </c>
      <c r="KK169" s="0" t="n">
        <f aca="false">IF(ISNUMBER(FIND(KK$1,$D169))=$AO$1,1,0)*VLOOKUP($Z$2,DALYs!$A$2:$MW$40,'Intervention list'!KK$195+1,0)</f>
        <v>0</v>
      </c>
      <c r="KL169" s="0" t="n">
        <f aca="false">IF(ISNUMBER(FIND(KL$1,$D169))=$AO$1,1,0)*VLOOKUP($Z$2,DALYs!$A$2:$MW$40,'Intervention list'!KL$195+1,0)</f>
        <v>0</v>
      </c>
      <c r="KM169" s="0" t="n">
        <f aca="false">IF(ISNUMBER(FIND(KM$1,$D169))=$AO$1,1,0)*VLOOKUP($Z$2,DALYs!$A$2:$MW$40,'Intervention list'!KM$195+1,0)</f>
        <v>0</v>
      </c>
      <c r="KN169" s="0" t="n">
        <f aca="false">IF(ISNUMBER(FIND(KN$1,$D169))=$AO$1,1,0)*VLOOKUP($Z$2,DALYs!$A$2:$MW$40,'Intervention list'!KN$195+1,0)</f>
        <v>0</v>
      </c>
      <c r="KO169" s="0" t="n">
        <f aca="false">IF(ISNUMBER(FIND(KO$1,$D169))=$AO$1,1,0)*VLOOKUP($Z$2,DALYs!$A$2:$MW$40,'Intervention list'!KO$195+1,0)</f>
        <v>0</v>
      </c>
      <c r="KP169" s="0" t="n">
        <f aca="false">IF(ISNUMBER(FIND(KP$1,$D169))=$AO$1,1,0)*VLOOKUP($Z$2,DALYs!$A$2:$MW$40,'Intervention list'!KP$195+1,0)</f>
        <v>0</v>
      </c>
      <c r="KQ169" s="0" t="n">
        <f aca="false">IF(ISNUMBER(FIND(KQ$1,$D169))=$AO$1,1,0)*VLOOKUP($Z$2,DALYs!$A$2:$MW$40,'Intervention list'!KQ$195+1,0)</f>
        <v>0</v>
      </c>
      <c r="KR169" s="0" t="n">
        <f aca="false">IF(ISNUMBER(FIND(KR$1,$D169))=$AO$1,1,0)*VLOOKUP($Z$2,DALYs!$A$2:$MW$40,'Intervention list'!KR$195+1,0)</f>
        <v>0</v>
      </c>
      <c r="KS169" s="0" t="n">
        <f aca="false">IF(ISNUMBER(FIND(KS$1,$D169))=$AO$1,1,0)*VLOOKUP($Z$2,DALYs!$A$2:$MW$40,'Intervention list'!KS$195+1,0)</f>
        <v>0</v>
      </c>
      <c r="KT169" s="0" t="n">
        <f aca="false">IF(ISNUMBER(FIND(KT$1,$D169))=$AO$1,1,0)*VLOOKUP($Z$2,DALYs!$A$2:$MW$40,'Intervention list'!KT$195+1,0)</f>
        <v>0</v>
      </c>
      <c r="KU169" s="0" t="n">
        <f aca="false">IF(ISNUMBER(FIND(KU$1,$D169))=$AO$1,1,0)*VLOOKUP($Z$2,DALYs!$A$2:$MW$40,'Intervention list'!KU$195+1,0)</f>
        <v>0</v>
      </c>
      <c r="KV169" s="0" t="n">
        <f aca="false">IF(ISNUMBER(FIND(KV$1,$D169))=$AO$1,1,0)*VLOOKUP($Z$2,DALYs!$A$2:$MW$40,'Intervention list'!KV$195+1,0)</f>
        <v>0</v>
      </c>
      <c r="KW169" s="0" t="n">
        <f aca="false">IF(ISNUMBER(FIND(KW$1,$D169))=$AO$1,1,0)*VLOOKUP($Z$2,DALYs!$A$2:$MW$40,'Intervention list'!KW$195+1,0)</f>
        <v>0</v>
      </c>
      <c r="KX169" s="0" t="n">
        <f aca="false">IF(ISNUMBER(FIND(KX$1,$D169))=$AO$1,1,0)*VLOOKUP($Z$2,DALYs!$A$2:$MW$40,'Intervention list'!KX$195+1,0)</f>
        <v>0</v>
      </c>
      <c r="KY169" s="0" t="n">
        <f aca="false">IF(ISNUMBER(FIND(KY$1,$D169))=$AO$1,1,0)*VLOOKUP($Z$2,DALYs!$A$2:$MW$40,'Intervention list'!KY$195+1,0)</f>
        <v>0</v>
      </c>
      <c r="KZ169" s="0" t="n">
        <f aca="false">IF(ISNUMBER(FIND(KZ$1,$D169))=$AO$1,1,0)*VLOOKUP($Z$2,DALYs!$A$2:$MW$40,'Intervention list'!KZ$195+1,0)</f>
        <v>0</v>
      </c>
      <c r="LA169" s="0" t="n">
        <f aca="false">IF(ISNUMBER(FIND(LA$1,$D169))=$AO$1,1,0)*VLOOKUP($Z$2,DALYs!$A$2:$MW$40,'Intervention list'!LA$195+1,0)</f>
        <v>0</v>
      </c>
      <c r="LB169" s="0" t="n">
        <f aca="false">IF(ISNUMBER(FIND(LB$1,$D169))=$AO$1,1,0)*VLOOKUP($Z$2,DALYs!$A$2:$MW$40,'Intervention list'!LB$195+1,0)</f>
        <v>0</v>
      </c>
      <c r="LC169" s="0" t="n">
        <f aca="false">IF(ISNUMBER(FIND(LC$1,$D169))=$AO$1,1,0)*VLOOKUP($Z$2,DALYs!$A$2:$MW$40,'Intervention list'!LC$195+1,0)</f>
        <v>0</v>
      </c>
      <c r="LD169" s="0" t="n">
        <f aca="false">IF(ISNUMBER(FIND(LD$1,$D169))=$AO$1,1,0)*VLOOKUP($Z$2,DALYs!$A$2:$MW$40,'Intervention list'!LD$195+1,0)</f>
        <v>0</v>
      </c>
      <c r="LE169" s="0" t="n">
        <f aca="false">IF(ISNUMBER(FIND(LE$1,$D169))=$AO$1,1,0)*VLOOKUP($Z$2,DALYs!$A$2:$MW$40,'Intervention list'!LE$195+1,0)</f>
        <v>0</v>
      </c>
      <c r="LF169" s="0" t="n">
        <f aca="false">IF(ISNUMBER(FIND(LF$1,$D169))=$AO$1,1,0)*VLOOKUP($Z$2,DALYs!$A$2:$MW$40,'Intervention list'!LF$195+1,0)</f>
        <v>0</v>
      </c>
      <c r="LG169" s="0" t="n">
        <f aca="false">IF(ISNUMBER(FIND(LG$1,$D169))=$AO$1,1,0)*VLOOKUP($Z$2,DALYs!$A$2:$MW$40,'Intervention list'!LG$195+1,0)</f>
        <v>0</v>
      </c>
      <c r="LH169" s="0" t="n">
        <f aca="false">IF(ISNUMBER(FIND(LH$1,$D169))=$AO$1,1,0)*VLOOKUP($Z$2,DALYs!$A$2:$MW$40,'Intervention list'!LH$195+1,0)</f>
        <v>0</v>
      </c>
      <c r="LI169" s="0" t="n">
        <f aca="false">IF(ISNUMBER(FIND(LI$1,$D169))=$AO$1,1,0)*VLOOKUP($Z$2,DALYs!$A$2:$MW$40,'Intervention list'!LI$195+1,0)</f>
        <v>0</v>
      </c>
      <c r="LJ169" s="0" t="n">
        <f aca="false">IF(ISNUMBER(FIND(LJ$1,$D169))=$AO$1,1,0)*VLOOKUP($Z$2,DALYs!$A$2:$MW$40,'Intervention list'!LJ$195+1,0)</f>
        <v>0</v>
      </c>
      <c r="LK169" s="0" t="n">
        <f aca="false">IF(ISNUMBER(FIND(LK$1,$D169))=$AO$1,1,0)*VLOOKUP($Z$2,DALYs!$A$2:$MW$40,'Intervention list'!LK$195+1,0)</f>
        <v>0</v>
      </c>
      <c r="LL169" s="0" t="n">
        <f aca="false">IF(ISNUMBER(FIND(LL$1,$D169))=$AO$1,1,0)*VLOOKUP($Z$2,DALYs!$A$2:$MW$40,'Intervention list'!LL$195+1,0)</f>
        <v>0</v>
      </c>
      <c r="LM169" s="0" t="n">
        <f aca="false">IF(ISNUMBER(FIND(LM$1,$D169))=$AO$1,1,0)*VLOOKUP($Z$2,DALYs!$A$2:$MW$40,'Intervention list'!LM$195+1,0)</f>
        <v>0</v>
      </c>
      <c r="LN169" s="0" t="n">
        <f aca="false">IF(ISNUMBER(FIND(LN$1,$D169))=$AO$1,1,0)*VLOOKUP($Z$2,DALYs!$A$2:$MW$40,'Intervention list'!LN$195+1,0)</f>
        <v>0</v>
      </c>
      <c r="LO169" s="0" t="n">
        <f aca="false">IF(ISNUMBER(FIND(LO$1,$D169))=$AO$1,1,0)*VLOOKUP($Z$2,DALYs!$A$2:$MW$40,'Intervention list'!LO$195+1,0)</f>
        <v>0</v>
      </c>
      <c r="LP169" s="0" t="n">
        <f aca="false">IF(ISNUMBER(FIND(LP$1,$D169))=$AO$1,1,0)*VLOOKUP($Z$2,DALYs!$A$2:$MW$40,'Intervention list'!LP$195+1,0)</f>
        <v>0</v>
      </c>
      <c r="LQ169" s="0" t="n">
        <f aca="false">IF(ISNUMBER(FIND(LQ$1,$D169))=$AO$1,1,0)*VLOOKUP($Z$2,DALYs!$A$2:$MW$40,'Intervention list'!LQ$195+1,0)</f>
        <v>0</v>
      </c>
      <c r="LR169" s="0" t="n">
        <f aca="false">IF(ISNUMBER(FIND(LR$1,$D169))=$AO$1,1,0)*VLOOKUP($Z$2,DALYs!$A$2:$MW$40,'Intervention list'!LR$195+1,0)</f>
        <v>0</v>
      </c>
      <c r="LS169" s="0" t="n">
        <f aca="false">IF(ISNUMBER(FIND(LS$1,$D169))=$AO$1,1,0)*VLOOKUP($Z$2,DALYs!$A$2:$MW$40,'Intervention list'!LS$195+1,0)</f>
        <v>0</v>
      </c>
      <c r="LT169" s="0" t="n">
        <f aca="false">IF(ISNUMBER(FIND(LT$1,$D169))=$AO$1,1,0)*VLOOKUP($Z$2,DALYs!$A$2:$MW$40,'Intervention list'!LT$195+1,0)</f>
        <v>0</v>
      </c>
      <c r="LU169" s="0" t="n">
        <f aca="false">IF(ISNUMBER(FIND(LU$1,$D169))=$AO$1,1,0)*VLOOKUP($Z$2,DALYs!$A$2:$MW$40,'Intervention list'!LU$195+1,0)</f>
        <v>0</v>
      </c>
      <c r="LV169" s="0" t="n">
        <f aca="false">IF(ISNUMBER(FIND(LV$1,$D169))=$AO$1,1,0)*VLOOKUP($Z$2,DALYs!$A$2:$MW$40,'Intervention list'!LV$195+1,0)</f>
        <v>0</v>
      </c>
      <c r="LW169" s="0" t="n">
        <f aca="false">IF(ISNUMBER(FIND(LW$1,$D169))=$AO$1,1,0)*VLOOKUP($Z$2,DALYs!$A$2:$MW$40,'Intervention list'!LW$195+1,0)</f>
        <v>0</v>
      </c>
      <c r="LX169" s="0" t="n">
        <f aca="false">IF(ISNUMBER(FIND(LX$1,$D169))=$AO$1,1,0)*VLOOKUP($Z$2,DALYs!$A$2:$MW$40,'Intervention list'!LX$195+1,0)</f>
        <v>0</v>
      </c>
      <c r="LY169" s="0" t="n">
        <f aca="false">IF(ISNUMBER(FIND(LY$1,$D169))=$AO$1,1,0)*VLOOKUP($Z$2,DALYs!$A$2:$MW$40,'Intervention list'!LY$195+1,0)</f>
        <v>0</v>
      </c>
      <c r="LZ169" s="0" t="n">
        <f aca="false">IF(ISNUMBER(FIND(LZ$1,$D169))=$AO$1,1,0)*VLOOKUP($Z$2,DALYs!$A$2:$MW$40,'Intervention list'!LZ$195+1,0)</f>
        <v>0</v>
      </c>
      <c r="MA169" s="0" t="n">
        <f aca="false">IF(ISNUMBER(FIND(MA$1,$D169))=$AO$1,1,0)*VLOOKUP($Z$2,DALYs!$A$2:$MW$40,'Intervention list'!MA$195+1,0)</f>
        <v>0</v>
      </c>
      <c r="MB169" s="0" t="n">
        <f aca="false">IF(ISNUMBER(FIND(MB$1,$D169))=$AO$1,1,0)*VLOOKUP($Z$2,DALYs!$A$2:$MW$40,'Intervention list'!MB$195+1,0)</f>
        <v>0</v>
      </c>
      <c r="MC169" s="0" t="n">
        <f aca="false">IF(ISNUMBER(FIND(MC$1,$D169))=$AO$1,1,0)*VLOOKUP($Z$2,DALYs!$A$2:$MW$40,'Intervention list'!MC$195+1,0)</f>
        <v>0</v>
      </c>
      <c r="MD169" s="0" t="n">
        <f aca="false">IF(ISNUMBER(FIND(MD$1,$D169))=$AO$1,1,0)*VLOOKUP($Z$2,DALYs!$A$2:$MW$40,'Intervention list'!MD$195+1,0)</f>
        <v>0</v>
      </c>
      <c r="ME169" s="0" t="n">
        <f aca="false">IF(ISNUMBER(FIND(ME$1,$D169))=$AO$1,1,0)*VLOOKUP($Z$2,DALYs!$A$2:$MW$40,'Intervention list'!ME$195+1,0)</f>
        <v>0</v>
      </c>
      <c r="MF169" s="0" t="n">
        <f aca="false">IF(ISNUMBER(FIND(MF$1,$D169))=$AO$1,1,0)*VLOOKUP($Z$2,DALYs!$A$2:$MW$40,'Intervention list'!MF$195+1,0)</f>
        <v>0</v>
      </c>
      <c r="MG169" s="0" t="n">
        <f aca="false">IF(ISNUMBER(FIND(MG$1,$D169))=$AO$1,1,0)*VLOOKUP($Z$2,DALYs!$A$2:$MW$40,'Intervention list'!MG$195+1,0)</f>
        <v>0</v>
      </c>
      <c r="MH169" s="0" t="n">
        <f aca="false">IF(ISNUMBER(FIND(MH$1,$D169))=$AO$1,1,0)*VLOOKUP($Z$2,DALYs!$A$2:$MW$40,'Intervention list'!MH$195+1,0)</f>
        <v>0</v>
      </c>
      <c r="MI169" s="0" t="n">
        <f aca="false">IF(ISNUMBER(FIND(MI$1,$D169))=$AO$1,1,0)*VLOOKUP($Z$2,DALYs!$A$2:$MW$40,'Intervention list'!MI$195+1,0)</f>
        <v>0</v>
      </c>
      <c r="MJ169" s="0" t="n">
        <f aca="false">IF(ISNUMBER(FIND(MJ$1,$D169))=$AO$1,1,0)*VLOOKUP($Z$2,DALYs!$A$2:$MW$40,'Intervention list'!MJ$195+1,0)</f>
        <v>0</v>
      </c>
      <c r="MK169" s="0" t="n">
        <f aca="false">IF(ISNUMBER(FIND(MK$1,$D169))=$AO$1,1,0)*VLOOKUP($Z$2,DALYs!$A$2:$MW$40,'Intervention list'!MK$195+1,0)</f>
        <v>0</v>
      </c>
      <c r="ML169" s="0" t="n">
        <f aca="false">IF(ISNUMBER(FIND(ML$1,$D169))=$AO$1,1,0)*VLOOKUP($Z$2,DALYs!$A$2:$MW$40,'Intervention list'!ML$195+1,0)</f>
        <v>0</v>
      </c>
      <c r="MM169" s="0" t="n">
        <f aca="false">IF(ISNUMBER(FIND(MM$1,$D169))=$AO$1,1,0)*VLOOKUP($Z$2,DALYs!$A$2:$MW$40,'Intervention list'!MM$195+1,0)</f>
        <v>0</v>
      </c>
      <c r="MN169" s="0" t="n">
        <f aca="false">IF(ISNUMBER(FIND(MN$1,$D169))=$AO$1,1,0)*VLOOKUP($Z$2,DALYs!$A$2:$MW$40,'Intervention list'!MN$195+1,0)</f>
        <v>0</v>
      </c>
      <c r="MO169" s="0" t="n">
        <f aca="false">IF(ISNUMBER(FIND(MO$1,$D169))=$AO$1,1,0)*VLOOKUP($Z$2,DALYs!$A$2:$MW$40,'Intervention list'!MO$195+1,0)</f>
        <v>0</v>
      </c>
      <c r="MP169" s="0" t="n">
        <f aca="false">IF(ISNUMBER(FIND(MP$1,$D169))=$AO$1,1,0)*VLOOKUP($Z$2,DALYs!$A$2:$MW$40,'Intervention list'!MP$195+1,0)</f>
        <v>0</v>
      </c>
      <c r="MQ169" s="0" t="n">
        <f aca="false">IF(ISNUMBER(FIND(MQ$1,$D169))=$AO$1,1,0)*VLOOKUP($Z$2,DALYs!$A$2:$MW$40,'Intervention list'!MQ$195+1,0)</f>
        <v>0</v>
      </c>
      <c r="MR169" s="0" t="n">
        <f aca="false">IF(ISNUMBER(FIND(MR$1,$D169))=$AO$1,1,0)*VLOOKUP($Z$2,DALYs!$A$2:$MW$40,'Intervention list'!MR$195+1,0)</f>
        <v>0</v>
      </c>
      <c r="MS169" s="0" t="n">
        <f aca="false">IF(ISNUMBER(FIND(MS$1,$D169))=$AO$1,1,0)*VLOOKUP($Z$2,DALYs!$A$2:$MW$40,'Intervention list'!MS$195+1,0)</f>
        <v>0</v>
      </c>
      <c r="MT169" s="0" t="n">
        <f aca="false">IF(ISNUMBER(FIND(MT$1,$D169))=$AO$1,1,0)*VLOOKUP($Z$2,DALYs!$A$2:$MW$40,'Intervention list'!MT$195+1,0)</f>
        <v>0</v>
      </c>
      <c r="MU169" s="0" t="n">
        <f aca="false">IF(ISNUMBER(FIND(MU$1,$D169))=$AO$1,1,0)*VLOOKUP($Z$2,DALYs!$A$2:$MW$40,'Intervention list'!MU$195+1,0)</f>
        <v>0</v>
      </c>
      <c r="MV169" s="0" t="n">
        <f aca="false">IF(ISNUMBER(FIND(MV$1,$D169))=$AO$1,1,0)*VLOOKUP($Z$2,DALYs!$A$2:$MW$40,'Intervention list'!MV$195+1,0)</f>
        <v>0</v>
      </c>
      <c r="MW169" s="0" t="n">
        <f aca="false">IF(ISNUMBER(FIND(MW$1,$D169))=$AO$1,1,0)*VLOOKUP($Z$2,DALYs!$A$2:$MW$40,'Intervention list'!MW$195+1,0)</f>
        <v>0</v>
      </c>
      <c r="MX169" s="0" t="n">
        <f aca="false">IF(ISNUMBER(FIND(MX$1,$D169))=$AO$1,1,0)*VLOOKUP($Z$2,DALYs!$A$2:$MW$40,'Intervention list'!MX$195+1,0)</f>
        <v>0</v>
      </c>
      <c r="MY169" s="0" t="n">
        <f aca="false">IF(ISNUMBER(FIND(MY$1,$D169))=$AO$1,1,0)*VLOOKUP($Z$2,DALYs!$A$2:$MW$40,'Intervention list'!MY$195+1,0)</f>
        <v>0</v>
      </c>
      <c r="MZ169" s="0" t="n">
        <f aca="false">IF(ISNUMBER(FIND(MZ$1,$D169))=$AO$1,1,0)*VLOOKUP($Z$2,DALYs!$A$2:$MW$40,'Intervention list'!MZ$195+1,0)</f>
        <v>0</v>
      </c>
      <c r="NA169" s="0" t="n">
        <f aca="false">IF(ISNUMBER(FIND(NA$1,$D169))=$AO$1,1,0)*VLOOKUP($Z$2,DALYs!$A$2:$MW$40,'Intervention list'!NA$195+1,0)</f>
        <v>0</v>
      </c>
      <c r="NB169" s="0" t="n">
        <f aca="false">IF(ISNUMBER(FIND(NB$1,$D169))=$AO$1,1,0)*VLOOKUP($Z$2,DALYs!$A$2:$MW$40,'Intervention list'!NB$195+1,0)</f>
        <v>0</v>
      </c>
      <c r="NC169" s="0" t="n">
        <f aca="false">IF(ISNUMBER(FIND(NC$1,$D169))=$AO$1,1,0)*VLOOKUP($Z$2,DALYs!$A$2:$MW$40,'Intervention list'!NC$195+1,0)</f>
        <v>0</v>
      </c>
      <c r="ND169" s="0" t="n">
        <f aca="false">IF(ISNUMBER(FIND(ND$1,$D169))=$AO$1,1,0)*VLOOKUP($Z$2,DALYs!$A$2:$MW$40,'Intervention list'!ND$195+1,0)</f>
        <v>0</v>
      </c>
      <c r="NE169" s="0" t="n">
        <f aca="false">IF(ISNUMBER(FIND(NE$1,$D169))=$AO$1,1,0)*VLOOKUP($Z$2,DALYs!$A$2:$MW$40,'Intervention list'!NE$195+1,0)</f>
        <v>0</v>
      </c>
      <c r="NF169" s="0" t="n">
        <f aca="false">IF(ISNUMBER(FIND(NF$1,$D169))=$AO$1,1,0)*VLOOKUP($Z$2,DALYs!$A$2:$MW$40,'Intervention list'!NF$195+1,0)</f>
        <v>0</v>
      </c>
      <c r="NG169" s="0" t="n">
        <f aca="false">IF(ISNUMBER(FIND(NG$1,$D169))=$AO$1,1,0)*VLOOKUP($Z$2,DALYs!$A$2:$MW$40,'Intervention list'!NG$195+1,0)</f>
        <v>0</v>
      </c>
      <c r="NH169" s="0" t="n">
        <f aca="false">IF(ISNUMBER(FIND(NH$1,$D169))=$AO$1,1,0)*VLOOKUP($Z$2,DALYs!$A$2:$MW$40,'Intervention list'!NH$195+1,0)</f>
        <v>0</v>
      </c>
      <c r="NI169" s="0" t="n">
        <f aca="false">IF(ISNUMBER(FIND(NI$1,$D169))=$AO$1,1,0)*VLOOKUP($Z$2,DALYs!$A$2:$MW$40,'Intervention list'!NI$195+1,0)</f>
        <v>0</v>
      </c>
      <c r="NJ169" s="0" t="n">
        <f aca="false">IF(ISNUMBER(FIND(NJ$1,$D169))=$AO$1,1,0)*VLOOKUP($Z$2,DALYs!$A$2:$MW$40,'Intervention list'!NJ$195+1,0)</f>
        <v>0</v>
      </c>
      <c r="NK169" s="0" t="n">
        <f aca="false">IF(ISNUMBER(FIND(NK$1,$D169))=$AO$1,1,0)*VLOOKUP($Z$2,DALYs!$A$2:$MW$40,'Intervention list'!NK$195+1,0)</f>
        <v>0</v>
      </c>
      <c r="NL169" s="0" t="n">
        <f aca="false">IF(ISNUMBER(FIND(NL$1,$D169))=$AO$1,1,0)*VLOOKUP($Z$2,DALYs!$A$2:$MW$40,'Intervention list'!NL$195+1,0)</f>
        <v>0</v>
      </c>
      <c r="NM169" s="0" t="n">
        <f aca="false">IF(ISNUMBER(FIND(NM$1,$D169))=$AO$1,1,0)*VLOOKUP($Z$2,DALYs!$A$2:$MW$40,'Intervention list'!NM$195+1,0)</f>
        <v>0</v>
      </c>
      <c r="NN169" s="0" t="n">
        <f aca="false">IF(ISNUMBER(FIND(NN$1,$D169))=$AO$1,1,0)*VLOOKUP($Z$2,DALYs!$A$2:$MW$40,'Intervention list'!NN$195+1,0)</f>
        <v>0</v>
      </c>
      <c r="NO169" s="0" t="n">
        <f aca="false">IF(ISNUMBER(FIND(NO$1,$D169))=$AO$1,1,0)*VLOOKUP($Z$2,DALYs!$A$2:$MW$40,'Intervention list'!NO$195+1,0)</f>
        <v>0</v>
      </c>
      <c r="NP169" s="0" t="n">
        <f aca="false">IF(ISNUMBER(FIND(NP$1,$D169))=$AO$1,1,0)*VLOOKUP($Z$2,DALYs!$A$2:$MW$40,'Intervention list'!NP$195+1,0)</f>
        <v>0</v>
      </c>
      <c r="NQ169" s="0" t="n">
        <f aca="false">IF(ISNUMBER(FIND(NQ$1,$D169))=$AO$1,1,0)*VLOOKUP($Z$2,DALYs!$A$2:$MW$40,'Intervention list'!NQ$195+1,0)</f>
        <v>0</v>
      </c>
      <c r="NR169" s="0" t="n">
        <f aca="false">IF(ISNUMBER(FIND(NR$1,$D169))=$AO$1,1,0)*VLOOKUP($Z$2,DALYs!$A$2:$MW$40,'Intervention list'!NR$195+1,0)</f>
        <v>0</v>
      </c>
      <c r="NS169" s="0" t="n">
        <f aca="false">IF(ISNUMBER(FIND(NS$1,$D169))=$AO$1,1,0)*VLOOKUP($Z$2,DALYs!$A$2:$MW$40,'Intervention list'!NS$195+1,0)</f>
        <v>0</v>
      </c>
      <c r="NT169" s="0" t="n">
        <f aca="false">IF(ISNUMBER(FIND(NT$1,$D169))=$AO$1,1,0)*VLOOKUP($Z$2,DALYs!$A$2:$MW$40,'Intervention list'!NT$195+1,0)</f>
        <v>0</v>
      </c>
      <c r="NU169" s="0" t="n">
        <f aca="false">IF(ISNUMBER(FIND(NU$1,$D169))=$AO$1,1,0)*VLOOKUP($Z$2,DALYs!$A$2:$MW$40,'Intervention list'!NU$195+1,0)</f>
        <v>0</v>
      </c>
      <c r="NV169" s="0" t="n">
        <f aca="false">IF(ISNUMBER(FIND(NV$1,$D169))=$AO$1,1,0)*VLOOKUP($Z$2,DALYs!$A$2:$MW$40,'Intervention list'!NV$195+1,0)</f>
        <v>0</v>
      </c>
      <c r="NW169" s="0" t="n">
        <f aca="false">IF(ISNUMBER(FIND(NW$1,$D169))=$AO$1,1,0)*VLOOKUP($Z$2,DALYs!$A$2:$MW$40,'Intervention list'!NW$195+1,0)</f>
        <v>0</v>
      </c>
      <c r="NX169" s="0" t="n">
        <f aca="false">IF(ISNUMBER(FIND(NX$1,$D169))=$AO$1,1,0)*VLOOKUP($Z$2,DALYs!$A$2:$MW$40,'Intervention list'!NX$195+1,0)</f>
        <v>0</v>
      </c>
      <c r="NY169" s="0" t="n">
        <f aca="false">IF(ISNUMBER(FIND(NY$1,$D169))=$AO$1,1,0)*VLOOKUP($Z$2,DALYs!$A$2:$MW$40,'Intervention list'!NY$195+1,0)</f>
        <v>0</v>
      </c>
      <c r="NZ169" s="0" t="n">
        <f aca="false">IF(ISNUMBER(FIND(NZ$1,$D169))=$AO$1,1,0)*VLOOKUP($Z$2,DALYs!$A$2:$MW$40,'Intervention list'!NZ$195+1,0)</f>
        <v>0</v>
      </c>
      <c r="OA169" s="0" t="n">
        <f aca="false">IF(ISNUMBER(FIND(OA$1,$D169))=$AO$1,1,0)*VLOOKUP($Z$2,DALYs!$A$2:$MW$40,'Intervention list'!OA$195+1,0)</f>
        <v>0</v>
      </c>
      <c r="OB169" s="0" t="n">
        <f aca="false">IF(ISNUMBER(FIND(OB$1,$D169))=$AO$1,1,0)*VLOOKUP($Z$2,DALYs!$A$2:$MW$40,'Intervention list'!OB$195+1,0)</f>
        <v>0</v>
      </c>
      <c r="OC169" s="0" t="n">
        <f aca="false">IF(ISNUMBER(FIND(OC$1,$D169))=$AO$1,1,0)*VLOOKUP($Z$2,DALYs!$A$2:$MW$40,'Intervention list'!OC$195+1,0)</f>
        <v>0</v>
      </c>
      <c r="OD169" s="0" t="n">
        <f aca="false">IF(ISNUMBER(FIND(OD$1,$D169))=$AO$1,1,0)*VLOOKUP($Z$2,DALYs!$A$2:$MW$40,'Intervention list'!OD$195+1,0)</f>
        <v>0</v>
      </c>
      <c r="OE169" s="0" t="n">
        <f aca="false">IF(ISNUMBER(FIND(OE$1,$D169))=$AO$1,1,0)*VLOOKUP($Z$2,DALYs!$A$2:$MW$40,'Intervention list'!OE$195+1,0)</f>
        <v>0</v>
      </c>
      <c r="OF169" s="0" t="n">
        <f aca="false">IF(ISNUMBER(FIND(OF$1,$D169))=$AO$1,1,0)*VLOOKUP($Z$2,DALYs!$A$2:$MW$40,'Intervention list'!OF$195+1,0)</f>
        <v>0</v>
      </c>
      <c r="OG169" s="0" t="n">
        <f aca="false">IF(ISNUMBER(FIND(OG$1,$D169))=$AO$1,1,0)*VLOOKUP($Z$2,DALYs!$A$2:$MW$40,'Intervention list'!OG$195+1,0)</f>
        <v>0</v>
      </c>
      <c r="OH169" s="0" t="n">
        <f aca="false">IF(ISNUMBER(FIND(OH$1,$D169))=$AO$1,1,0)*VLOOKUP($Z$2,DALYs!$A$2:$MW$40,'Intervention list'!OH$195+1,0)</f>
        <v>0</v>
      </c>
      <c r="OI169" s="0" t="n">
        <f aca="false">IF(ISNUMBER(FIND(OI$1,$D169))=$AO$1,1,0)*VLOOKUP($Z$2,DALYs!$A$2:$MW$40,'Intervention list'!OI$195+1,0)</f>
        <v>0</v>
      </c>
      <c r="OJ169" s="0" t="n">
        <f aca="false">IF(ISNUMBER(FIND(OJ$1,$D169))=$AO$1,1,0)*VLOOKUP($Z$2,DALYs!$A$2:$MW$40,'Intervention list'!OJ$195+1,0)</f>
        <v>0</v>
      </c>
      <c r="OK169" s="0" t="n">
        <f aca="false">IF(ISNUMBER(FIND(OK$1,$D169))=$AO$1,1,0)*VLOOKUP($Z$2,DALYs!$A$2:$MW$40,'Intervention list'!OK$195+1,0)</f>
        <v>0</v>
      </c>
      <c r="OL169" s="0" t="n">
        <f aca="false">IF(ISNUMBER(FIND(OL$1,$D169))=$AO$1,1,0)*VLOOKUP($Z$2,DALYs!$A$2:$MW$40,'Intervention list'!OL$195+1,0)</f>
        <v>0</v>
      </c>
      <c r="OM169" s="0" t="n">
        <f aca="false">IF(ISNUMBER(FIND(OM$1,$D169))=$AO$1,1,0)*VLOOKUP($Z$2,DALYs!$A$2:$MW$40,'Intervention list'!OM$195+1,0)</f>
        <v>0</v>
      </c>
      <c r="ON169" s="0" t="n">
        <f aca="false">IF(ISNUMBER(FIND(ON$1,$D169))=$AO$1,1,0)*VLOOKUP($Z$2,DALYs!$A$2:$MW$40,'Intervention list'!ON$195+1,0)</f>
        <v>0</v>
      </c>
      <c r="OO169" s="0" t="n">
        <f aca="false">IF(ISNUMBER(FIND(OO$1,$D169))=$AO$1,1,0)*VLOOKUP($Z$2,DALYs!$A$2:$MW$40,'Intervention list'!OO$195+1,0)</f>
        <v>0</v>
      </c>
      <c r="OP169" s="0" t="n">
        <f aca="false">IF(ISNUMBER(FIND(OP$1,$D169))=$AO$1,1,0)*VLOOKUP($Z$2,DALYs!$A$2:$MW$40,'Intervention list'!OP$195+1,0)</f>
        <v>0</v>
      </c>
      <c r="OQ169" s="0" t="n">
        <f aca="false">IF(ISNUMBER(FIND(OQ$1,$D169))=$AO$1,1,0)*VLOOKUP($Z$2,DALYs!$A$2:$MW$40,'Intervention list'!OQ$195+1,0)</f>
        <v>0</v>
      </c>
      <c r="OR169" s="0" t="n">
        <f aca="false">IF(ISNUMBER(FIND(OR$1,$D169))=$AO$1,1,0)*VLOOKUP($Z$2,DALYs!$A$2:$MW$40,'Intervention list'!OR$195+1,0)</f>
        <v>0</v>
      </c>
      <c r="OS169" s="0" t="n">
        <f aca="false">IF(ISNUMBER(FIND(OS$1,$D169))=$AO$1,1,0)*VLOOKUP($Z$2,DALYs!$A$2:$MW$40,'Intervention list'!OS$195+1,0)</f>
        <v>0</v>
      </c>
      <c r="OT169" s="0" t="n">
        <f aca="false">IF(ISNUMBER(FIND(OT$1,$D169))=$AO$1,1,0)*VLOOKUP($Z$2,DALYs!$A$2:$MW$40,'Intervention list'!OT$195+1,0)</f>
        <v>0</v>
      </c>
      <c r="OU169" s="0" t="n">
        <f aca="false">IF(ISNUMBER(FIND(OU$1,$D169))=$AO$1,1,0)*VLOOKUP($Z$2,DALYs!$A$2:$MW$40,'Intervention list'!OU$195+1,0)</f>
        <v>0</v>
      </c>
      <c r="OV169" s="0" t="n">
        <f aca="false">IF(ISNUMBER(FIND(OV$1,$D169))=$AO$1,1,0)*VLOOKUP($Z$2,DALYs!$A$2:$MW$40,'Intervention list'!OV$195+1,0)</f>
        <v>0</v>
      </c>
      <c r="OW169" s="0" t="n">
        <f aca="false">IF(ISNUMBER(FIND(OW$1,$D169))=$AO$1,1,0)*VLOOKUP($Z$2,DALYs!$A$2:$MW$40,'Intervention list'!OW$195+1,0)</f>
        <v>0</v>
      </c>
      <c r="OX169" s="0" t="n">
        <f aca="false">IF(ISNUMBER(FIND(OX$1,$D169))=$AO$1,1,0)*VLOOKUP($Z$2,DALYs!$A$2:$MW$40,'Intervention list'!OX$195+1,0)</f>
        <v>0</v>
      </c>
    </row>
    <row r="170" customFormat="false" ht="15.75" hidden="false" customHeight="false" outlineLevel="0" collapsed="false">
      <c r="A170" s="6" t="s">
        <v>364</v>
      </c>
      <c r="B170" s="6" t="s">
        <v>359</v>
      </c>
      <c r="C170" s="26" t="s">
        <v>360</v>
      </c>
      <c r="D170" s="7" t="s">
        <v>365</v>
      </c>
      <c r="E170" s="7" t="str">
        <f aca="false">SUBSTITUTE(D170,0.2,X170)</f>
        <v>Tetanus: 0.9</v>
      </c>
      <c r="F170" s="0" t="s">
        <v>25</v>
      </c>
      <c r="G170" s="8" t="n">
        <v>0.7</v>
      </c>
      <c r="H170" s="9" t="n">
        <v>1830</v>
      </c>
      <c r="I170" s="9" t="n">
        <f aca="false">IF(H170="","",(H170*(VLOOKUP($Z$2,Worksheet,11,0)^4)))</f>
        <v>2666.48050932156</v>
      </c>
      <c r="J170" s="9" t="n">
        <f aca="false">IF(I170="","",I170*VLOOKUP($Z$2,Worksheet,12,0))</f>
        <v>2988.61791385446</v>
      </c>
      <c r="K170" s="9" t="n">
        <f aca="false">IF(I170="","",I170*VLOOKUP($Z$2, Worksheet, 13, 0))</f>
        <v>2617.98786778049</v>
      </c>
      <c r="L170" s="9" t="n">
        <f aca="false">IF(J170="",VLOOKUP($Z$2, Worksheet, 14, 0),J170)</f>
        <v>2988.61791385446</v>
      </c>
      <c r="M170" s="9" t="n">
        <f aca="false">IF(L170&lt;VLOOKUP($Z$2,'Country sheet'!$A$3:$P$41,15,0), VLOOKUP($Z$2,'Country sheet'!$A$3:$P$41,15,0), L170)/0.7</f>
        <v>4269.45416264922</v>
      </c>
      <c r="N170" s="27" t="n">
        <f aca="false">IFERROR(IF(AC170=$AO$1,VLOOKUP(F170,AO$42:AX$46,MATCH(AC$1,AP$41:AX$41,0)+1,0)/COUNTIFS($F$2:$F$194,$F170,$AC$2:$AC$194,$AO$1),0),0) + IFERROR(IF(AD170=$AO$1,VLOOKUP(F170,AO$42:AX$46,MATCH(AD$1,AP$41:AX$41,0)+1,0)/COUNTIFS($F$2:$F$194,$F170,$AD$2:$AD$194,$AO$1),0),0) + IFERROR(IF(AE170=$AO$1,VLOOKUP(F170,AO$42:AX$46,MATCH(AE$1,AP$41:AX$41,0)+1,0)/COUNTIFS($F$2:$F$194,$F170,$AE$2:$AE$194,$AO$1),0),0) + IFERROR(IF(AF170=$AO$1,VLOOKUP(F170,AO$42:AX$46,MATCH(AF$1,AP$41:AX$41,0)+1,0)/COUNTIFS($F$2:$F$194,$F170,$AF$2:$AF$194,$AO$1),0),0) + IFERROR(IF(AG170=$AO$1,VLOOKUP(F170,AO$42:AX$46,MATCH(AG$1,AP$41:AX$41,0)+1,0)/COUNTIFS($F$2:$F$194,$F170,$AG$2:$AG$194,$AO$1),0),0) + IFERROR(IF(AH170=$AO$1,VLOOKUP(F170,AO$42:AX$46,MATCH(AH$1,AP$41:AX$41,0)+1,0)/COUNTIFS($F$2:$F$194,$F170,$AH$2:$AH$194,$AO$1),0),0) + IFERROR(IF(AI170=$AO$1,VLOOKUP(F170,AO$42:AX$46,MATCH(AI$1,AP$41:AX$41,0)+1,0)/COUNTIFS($F$2:$F$194,$F170,$AI$2:$AI$194,$AO$1),0),0) + IFERROR(IF(AJ170=$AO$1,VLOOKUP(F170,AO$42:AX$46,MATCH(AJ$1,AP$41:AX$41,0)+1,0)/COUNTIFS($F$2:$F$194,$F170,$AJ$2:$AJ$194,$AO$1),0),0) + IFERROR(IF(AK170=$AO$1,VLOOKUP(F170,AO$42:AX$46,MATCH(AK$1,AP$41:AX$41,0)+1,0)/COUNTIFS($F$2:$F$194,$F170,$AK$2:$AK$194,$AO$1),0),0)</f>
        <v>0</v>
      </c>
      <c r="O170" s="9" t="n">
        <v>3</v>
      </c>
      <c r="P170" s="9" t="n">
        <v>1</v>
      </c>
      <c r="Q170" s="0" t="n">
        <f aca="false">SUM(BC170:OX170)</f>
        <v>11532.1413768325</v>
      </c>
      <c r="R170" s="0" t="n">
        <f aca="false">IF(VLOOKUP($Z$2,CET!$A$4:$L$42,12,0)="Low income",_xlfn.IFS(S170=0.2,0.1,S170=0.1,0.05,S170=0.5,0.4,S170=0.35,0.25),S170)</f>
        <v>0.5</v>
      </c>
      <c r="S170" s="0" t="n">
        <v>0.5</v>
      </c>
      <c r="T170" s="0" t="n">
        <v>0.8</v>
      </c>
      <c r="U170" s="0" t="n">
        <f aca="false">N170/M170</f>
        <v>0</v>
      </c>
      <c r="V170" s="0" t="n">
        <f aca="false">IFERROR(U170/Q170,0)</f>
        <v>0</v>
      </c>
      <c r="W170" s="0" t="n">
        <f aca="false">(T170/R170)*V170</f>
        <v>0</v>
      </c>
      <c r="X170" s="28" t="n">
        <f aca="false">IF(W170=0,0,IF(W170&lt;=0.8,IF(W170&lt;0.05,0.05,W170),0.8))</f>
        <v>0</v>
      </c>
      <c r="Y170" s="28"/>
      <c r="AC170" s="34" t="n">
        <f aca="false">ISNUMBER(FIND(AC$1,$C170))</f>
        <v>0</v>
      </c>
      <c r="AD170" s="33" t="n">
        <f aca="false">ISNUMBER(FIND(AD$1,$C170))</f>
        <v>0</v>
      </c>
      <c r="AE170" s="33" t="n">
        <f aca="false">ISNUMBER(FIND(AE$1,$C170))</f>
        <v>0</v>
      </c>
      <c r="AF170" s="33" t="n">
        <f aca="false">ISNUMBER(FIND(AF$1,$C170))</f>
        <v>0</v>
      </c>
      <c r="AG170" s="33" t="n">
        <f aca="false">ISNUMBER(FIND(AG$1,$C170))</f>
        <v>0</v>
      </c>
      <c r="AH170" s="33" t="n">
        <f aca="false">ISNUMBER(FIND(AH$1,$C170))</f>
        <v>0</v>
      </c>
      <c r="AI170" s="33" t="n">
        <f aca="false">ISNUMBER(FIND(AI$1,$C170))</f>
        <v>0</v>
      </c>
      <c r="AJ170" s="33" t="n">
        <f aca="false">ISNUMBER(FIND(AJ$1,$C170))</f>
        <v>0</v>
      </c>
      <c r="AK170" s="35" t="n">
        <f aca="false">ISNUMBER(FIND(AK$1,$C170))</f>
        <v>0</v>
      </c>
      <c r="AL170" s="6"/>
      <c r="AM170" s="33"/>
      <c r="AZ170" s="36"/>
      <c r="BC170" s="0" t="n">
        <f aca="false">IF(ISNUMBER(FIND(BC$1,$D170))=$AO$1,1,0)*VLOOKUP($Z$2,DALYs!$A$2:$MW$40,'Intervention list'!BC$195+1,0)</f>
        <v>0</v>
      </c>
      <c r="BD170" s="0" t="n">
        <f aca="false">IF(ISNUMBER(FIND(BD$1,$D170))=$AO$1,1,0)*VLOOKUP($Z$2,DALYs!$A$2:$MW$40,'Intervention list'!BD$195+1,0)</f>
        <v>0</v>
      </c>
      <c r="BE170" s="0" t="n">
        <f aca="false">IF(ISNUMBER(FIND(BE$1,$D170))=$AO$1,1,0)*VLOOKUP($Z$2,DALYs!$A$2:$MW$40,'Intervention list'!BE$195+1,0)</f>
        <v>0</v>
      </c>
      <c r="BF170" s="0" t="n">
        <f aca="false">IF(ISNUMBER(FIND(BF$1,$D170))=$AO$1,1,0)*VLOOKUP($Z$2,DALYs!$A$2:$MW$40,'Intervention list'!BF$195+1,0)</f>
        <v>0</v>
      </c>
      <c r="BG170" s="0" t="n">
        <f aca="false">IF(ISNUMBER(FIND(BG$1,$D170))=$AO$1,1,0)*VLOOKUP($Z$2,DALYs!$A$2:$MW$40,'Intervention list'!BG$195+1,0)</f>
        <v>0</v>
      </c>
      <c r="BH170" s="0" t="n">
        <f aca="false">IF(ISNUMBER(FIND(BH$1,$D170))=$AO$1,1,0)*VLOOKUP($Z$2,DALYs!$A$2:$MW$40,'Intervention list'!BH$195+1,0)</f>
        <v>0</v>
      </c>
      <c r="BI170" s="0" t="n">
        <f aca="false">IF(ISNUMBER(FIND(BI$1,$D170))=$AO$1,1,0)*VLOOKUP($Z$2,DALYs!$A$2:$MW$40,'Intervention list'!BI$195+1,0)</f>
        <v>0</v>
      </c>
      <c r="BJ170" s="0" t="n">
        <f aca="false">IF(ISNUMBER(FIND(BJ$1,$D170))=$AO$1,1,0)*VLOOKUP($Z$2,DALYs!$A$2:$MW$40,'Intervention list'!BJ$195+1,0)</f>
        <v>0</v>
      </c>
      <c r="BK170" s="0" t="n">
        <f aca="false">IF(ISNUMBER(FIND(BK$1,$D170))=$AO$1,1,0)*VLOOKUP($Z$2,DALYs!$A$2:$MW$40,'Intervention list'!BK$195+1,0)</f>
        <v>0</v>
      </c>
      <c r="BL170" s="0" t="n">
        <f aca="false">IF(ISNUMBER(FIND(BL$1,$D170))=$AO$1,1,0)*VLOOKUP($Z$2,DALYs!$A$2:$MW$40,'Intervention list'!BL$195+1,0)</f>
        <v>0</v>
      </c>
      <c r="BM170" s="0" t="n">
        <f aca="false">IF(ISNUMBER(FIND(BM$1,$D170))=$AO$1,1,0)*VLOOKUP($Z$2,DALYs!$A$2:$MW$40,'Intervention list'!BM$195+1,0)</f>
        <v>0</v>
      </c>
      <c r="BN170" s="0" t="n">
        <f aca="false">IF(ISNUMBER(FIND(BN$1,$D170))=$AO$1,1,0)*VLOOKUP($Z$2,DALYs!$A$2:$MW$40,'Intervention list'!BN$195+1,0)</f>
        <v>0</v>
      </c>
      <c r="BO170" s="0" t="n">
        <f aca="false">IF(ISNUMBER(FIND(BO$1,$D170))=$AO$1,1,0)*VLOOKUP($Z$2,DALYs!$A$2:$MW$40,'Intervention list'!BO$195+1,0)</f>
        <v>0</v>
      </c>
      <c r="BP170" s="0" t="n">
        <f aca="false">IF(ISNUMBER(FIND(BP$1,$D170))=$AO$1,1,0)*VLOOKUP($Z$2,DALYs!$A$2:$MW$40,'Intervention list'!BP$195+1,0)</f>
        <v>0</v>
      </c>
      <c r="BQ170" s="0" t="n">
        <f aca="false">IF(ISNUMBER(FIND(BQ$1,$D170))=$AO$1,1,0)*VLOOKUP($Z$2,DALYs!$A$2:$MW$40,'Intervention list'!BQ$195+1,0)</f>
        <v>0</v>
      </c>
      <c r="BR170" s="0" t="n">
        <f aca="false">IF(ISNUMBER(FIND(BR$1,$D170))=$AO$1,1,0)*VLOOKUP($Z$2,DALYs!$A$2:$MW$40,'Intervention list'!BR$195+1,0)</f>
        <v>0</v>
      </c>
      <c r="BS170" s="0" t="n">
        <f aca="false">IF(ISNUMBER(FIND(BS$1,$D170))=$AO$1,1,0)*VLOOKUP($Z$2,DALYs!$A$2:$MW$40,'Intervention list'!BS$195+1,0)</f>
        <v>0</v>
      </c>
      <c r="BT170" s="0" t="n">
        <f aca="false">IF(ISNUMBER(FIND(BT$1,$D170))=$AO$1,1,0)*VLOOKUP($Z$2,DALYs!$A$2:$MW$40,'Intervention list'!BT$195+1,0)</f>
        <v>0</v>
      </c>
      <c r="BU170" s="0" t="n">
        <f aca="false">IF(ISNUMBER(FIND(BU$1,$D170))=$AO$1,1,0)*VLOOKUP($Z$2,DALYs!$A$2:$MW$40,'Intervention list'!BU$195+1,0)</f>
        <v>0</v>
      </c>
      <c r="BV170" s="0" t="n">
        <f aca="false">IF(ISNUMBER(FIND(BV$1,$D170))=$AO$1,1,0)*VLOOKUP($Z$2,DALYs!$A$2:$MW$40,'Intervention list'!BV$195+1,0)</f>
        <v>0</v>
      </c>
      <c r="BW170" s="0" t="n">
        <f aca="false">IF(ISNUMBER(FIND(BW$1,$D170))=$AO$1,1,0)*VLOOKUP($Z$2,DALYs!$A$2:$MW$40,'Intervention list'!BW$195+1,0)</f>
        <v>0</v>
      </c>
      <c r="BX170" s="0" t="n">
        <f aca="false">IF(ISNUMBER(FIND(BX$1,$D170))=$AO$1,1,0)*VLOOKUP($Z$2,DALYs!$A$2:$MW$40,'Intervention list'!BX$195+1,0)</f>
        <v>0</v>
      </c>
      <c r="BY170" s="0" t="n">
        <f aca="false">IF(ISNUMBER(FIND(BY$1,$D170))=$AO$1,1,0)*VLOOKUP($Z$2,DALYs!$A$2:$MW$40,'Intervention list'!BY$195+1,0)</f>
        <v>0</v>
      </c>
      <c r="BZ170" s="0" t="n">
        <f aca="false">IF(ISNUMBER(FIND(BZ$1,$D170))=$AO$1,1,0)*VLOOKUP($Z$2,DALYs!$A$2:$MW$40,'Intervention list'!BZ$195+1,0)</f>
        <v>0</v>
      </c>
      <c r="CA170" s="0" t="n">
        <f aca="false">IF(ISNUMBER(FIND(CA$1,$D170))=$AO$1,1,0)*VLOOKUP($Z$2,DALYs!$A$2:$MW$40,'Intervention list'!CA$195+1,0)</f>
        <v>0</v>
      </c>
      <c r="CB170" s="0" t="n">
        <f aca="false">IF(ISNUMBER(FIND(CB$1,$D170))=$AO$1,1,0)*VLOOKUP($Z$2,DALYs!$A$2:$MW$40,'Intervention list'!CB$195+1,0)</f>
        <v>0</v>
      </c>
      <c r="CC170" s="0" t="n">
        <f aca="false">IF(ISNUMBER(FIND(CC$1,$D170))=$AO$1,1,0)*VLOOKUP($Z$2,DALYs!$A$2:$MW$40,'Intervention list'!CC$195+1,0)</f>
        <v>0</v>
      </c>
      <c r="CD170" s="0" t="n">
        <f aca="false">IF(ISNUMBER(FIND(CD$1,$D170))=$AO$1,1,0)*VLOOKUP($Z$2,DALYs!$A$2:$MW$40,'Intervention list'!CD$195+1,0)</f>
        <v>0</v>
      </c>
      <c r="CE170" s="0" t="n">
        <f aca="false">IF(ISNUMBER(FIND(CE$1,$D170))=$AO$1,1,0)*VLOOKUP($Z$2,DALYs!$A$2:$MW$40,'Intervention list'!CE$195+1,0)</f>
        <v>0</v>
      </c>
      <c r="CF170" s="0" t="n">
        <f aca="false">IF(ISNUMBER(FIND(CF$1,$D170))=$AO$1,1,0)*VLOOKUP($Z$2,DALYs!$A$2:$MW$40,'Intervention list'!CF$195+1,0)</f>
        <v>0</v>
      </c>
      <c r="CG170" s="0" t="n">
        <f aca="false">IF(ISNUMBER(FIND(CG$1,$D170))=$AO$1,1,0)*VLOOKUP($Z$2,DALYs!$A$2:$MW$40,'Intervention list'!CG$195+1,0)</f>
        <v>0</v>
      </c>
      <c r="CH170" s="0" t="n">
        <f aca="false">IF(ISNUMBER(FIND(CH$1,$D170))=$AO$1,1,0)*VLOOKUP($Z$2,DALYs!$A$2:$MW$40,'Intervention list'!CH$195+1,0)</f>
        <v>0</v>
      </c>
      <c r="CI170" s="0" t="n">
        <f aca="false">IF(ISNUMBER(FIND(CI$1,$D170))=$AO$1,1,0)*VLOOKUP($Z$2,DALYs!$A$2:$MW$40,'Intervention list'!CI$195+1,0)</f>
        <v>0</v>
      </c>
      <c r="CJ170" s="0" t="n">
        <f aca="false">IF(ISNUMBER(FIND(CJ$1,$D170))=$AO$1,1,0)*VLOOKUP($Z$2,DALYs!$A$2:$MW$40,'Intervention list'!CJ$195+1,0)</f>
        <v>0</v>
      </c>
      <c r="CK170" s="0" t="n">
        <f aca="false">IF(ISNUMBER(FIND(CK$1,$D170))=$AO$1,1,0)*VLOOKUP($Z$2,DALYs!$A$2:$MW$40,'Intervention list'!CK$195+1,0)</f>
        <v>0</v>
      </c>
      <c r="CL170" s="0" t="n">
        <f aca="false">IF(ISNUMBER(FIND(CL$1,$D170))=$AO$1,1,0)*VLOOKUP($Z$2,DALYs!$A$2:$MW$40,'Intervention list'!CL$195+1,0)</f>
        <v>0</v>
      </c>
      <c r="CM170" s="0" t="n">
        <f aca="false">IF(ISNUMBER(FIND(CM$1,$D170))=$AO$1,1,0)*VLOOKUP($Z$2,DALYs!$A$2:$MW$40,'Intervention list'!CM$195+1,0)</f>
        <v>0</v>
      </c>
      <c r="CN170" s="0" t="n">
        <f aca="false">IF(ISNUMBER(FIND(CN$1,$D170))=$AO$1,1,0)*VLOOKUP($Z$2,DALYs!$A$2:$MW$40,'Intervention list'!CN$195+1,0)</f>
        <v>0</v>
      </c>
      <c r="CO170" s="0" t="n">
        <f aca="false">IF(ISNUMBER(FIND(CO$1,$D170))=$AO$1,1,0)*VLOOKUP($Z$2,DALYs!$A$2:$MW$40,'Intervention list'!CO$195+1,0)</f>
        <v>0</v>
      </c>
      <c r="CP170" s="0" t="n">
        <f aca="false">IF(ISNUMBER(FIND(CP$1,$D170))=$AO$1,1,0)*VLOOKUP($Z$2,DALYs!$A$2:$MW$40,'Intervention list'!CP$195+1,0)</f>
        <v>0</v>
      </c>
      <c r="CQ170" s="0" t="n">
        <f aca="false">IF(ISNUMBER(FIND(CQ$1,$D170))=$AO$1,1,0)*VLOOKUP($Z$2,DALYs!$A$2:$MW$40,'Intervention list'!CQ$195+1,0)</f>
        <v>0</v>
      </c>
      <c r="CR170" s="0" t="n">
        <f aca="false">IF(ISNUMBER(FIND(CR$1,$D170))=$AO$1,1,0)*VLOOKUP($Z$2,DALYs!$A$2:$MW$40,'Intervention list'!CR$195+1,0)</f>
        <v>0</v>
      </c>
      <c r="CS170" s="0" t="n">
        <f aca="false">IF(ISNUMBER(FIND(CS$1,$D170))=$AO$1,1,0)*VLOOKUP($Z$2,DALYs!$A$2:$MW$40,'Intervention list'!CS$195+1,0)</f>
        <v>0</v>
      </c>
      <c r="CT170" s="0" t="n">
        <f aca="false">IF(ISNUMBER(FIND(CT$1,$D170))=$AO$1,1,0)*VLOOKUP($Z$2,DALYs!$A$2:$MW$40,'Intervention list'!CT$195+1,0)</f>
        <v>0</v>
      </c>
      <c r="CU170" s="0" t="n">
        <f aca="false">IF(ISNUMBER(FIND(CU$1,$D170))=$AO$1,1,0)*VLOOKUP($Z$2,DALYs!$A$2:$MW$40,'Intervention list'!CU$195+1,0)</f>
        <v>0</v>
      </c>
      <c r="CV170" s="0" t="n">
        <f aca="false">IF(ISNUMBER(FIND(CV$1,$D170))=$AO$1,1,0)*VLOOKUP($Z$2,DALYs!$A$2:$MW$40,'Intervention list'!CV$195+1,0)</f>
        <v>0</v>
      </c>
      <c r="CW170" s="0" t="n">
        <f aca="false">IF(ISNUMBER(FIND(CW$1,$D170))=$AO$1,1,0)*VLOOKUP($Z$2,DALYs!$A$2:$MW$40,'Intervention list'!CW$195+1,0)</f>
        <v>0</v>
      </c>
      <c r="CX170" s="0" t="n">
        <f aca="false">IF(ISNUMBER(FIND(CX$1,$D170))=$AO$1,1,0)*VLOOKUP($Z$2,DALYs!$A$2:$MW$40,'Intervention list'!CX$195+1,0)</f>
        <v>0</v>
      </c>
      <c r="CY170" s="0" t="n">
        <f aca="false">IF(ISNUMBER(FIND(CY$1,$D170))=$AO$1,1,0)*VLOOKUP($Z$2,DALYs!$A$2:$MW$40,'Intervention list'!CY$195+1,0)</f>
        <v>0</v>
      </c>
      <c r="CZ170" s="0" t="n">
        <f aca="false">IF(ISNUMBER(FIND(CZ$1,$D170))=$AO$1,1,0)*VLOOKUP($Z$2,DALYs!$A$2:$MW$40,'Intervention list'!CZ$195+1,0)</f>
        <v>0</v>
      </c>
      <c r="DA170" s="0" t="n">
        <f aca="false">IF(ISNUMBER(FIND(DA$1,$D170))=$AO$1,1,0)*VLOOKUP($Z$2,DALYs!$A$2:$MW$40,'Intervention list'!DA$195+1,0)</f>
        <v>0</v>
      </c>
      <c r="DB170" s="0" t="n">
        <f aca="false">IF(ISNUMBER(FIND(DB$1,$D170))=$AO$1,1,0)*VLOOKUP($Z$2,DALYs!$A$2:$MW$40,'Intervention list'!DB$195+1,0)</f>
        <v>0</v>
      </c>
      <c r="DC170" s="0" t="n">
        <f aca="false">IF(ISNUMBER(FIND(DC$1,$D170))=$AO$1,1,0)*VLOOKUP($Z$2,DALYs!$A$2:$MW$40,'Intervention list'!DC$195+1,0)</f>
        <v>0</v>
      </c>
      <c r="DD170" s="0" t="n">
        <f aca="false">IF(ISNUMBER(FIND(DD$1,$D170))=$AO$1,1,0)*VLOOKUP($Z$2,DALYs!$A$2:$MW$40,'Intervention list'!DD$195+1,0)</f>
        <v>0</v>
      </c>
      <c r="DE170" s="0" t="n">
        <f aca="false">IF(ISNUMBER(FIND(DE$1,$D170))=$AO$1,1,0)*VLOOKUP($Z$2,DALYs!$A$2:$MW$40,'Intervention list'!DE$195+1,0)</f>
        <v>0</v>
      </c>
      <c r="DF170" s="0" t="n">
        <f aca="false">IF(ISNUMBER(FIND(DF$1,$D170))=$AO$1,1,0)*VLOOKUP($Z$2,DALYs!$A$2:$MW$40,'Intervention list'!DF$195+1,0)</f>
        <v>0</v>
      </c>
      <c r="DG170" s="0" t="n">
        <f aca="false">IF(ISNUMBER(FIND(DG$1,$D170))=$AO$1,1,0)*VLOOKUP($Z$2,DALYs!$A$2:$MW$40,'Intervention list'!DG$195+1,0)</f>
        <v>0</v>
      </c>
      <c r="DH170" s="0" t="n">
        <f aca="false">IF(ISNUMBER(FIND(DH$1,$D170))=$AO$1,1,0)*VLOOKUP($Z$2,DALYs!$A$2:$MW$40,'Intervention list'!DH$195+1,0)</f>
        <v>0</v>
      </c>
      <c r="DI170" s="0" t="n">
        <f aca="false">IF(ISNUMBER(FIND(DI$1,$D170))=$AO$1,1,0)*VLOOKUP($Z$2,DALYs!$A$2:$MW$40,'Intervention list'!DI$195+1,0)</f>
        <v>0</v>
      </c>
      <c r="DJ170" s="0" t="n">
        <f aca="false">IF(ISNUMBER(FIND(DJ$1,$D170))=$AO$1,1,0)*VLOOKUP($Z$2,DALYs!$A$2:$MW$40,'Intervention list'!DJ$195+1,0)</f>
        <v>0</v>
      </c>
      <c r="DK170" s="0" t="n">
        <f aca="false">IF(ISNUMBER(FIND(DK$1,$D170))=$AO$1,1,0)*VLOOKUP($Z$2,DALYs!$A$2:$MW$40,'Intervention list'!DK$195+1,0)</f>
        <v>0</v>
      </c>
      <c r="DL170" s="0" t="n">
        <f aca="false">IF(ISNUMBER(FIND(DL$1,$D170))=$AO$1,1,0)*VLOOKUP($Z$2,DALYs!$A$2:$MW$40,'Intervention list'!DL$195+1,0)</f>
        <v>0</v>
      </c>
      <c r="DM170" s="0" t="n">
        <f aca="false">IF(ISNUMBER(FIND(DM$1,$D170))=$AO$1,1,0)*VLOOKUP($Z$2,DALYs!$A$2:$MW$40,'Intervention list'!DM$195+1,0)</f>
        <v>0</v>
      </c>
      <c r="DN170" s="0" t="n">
        <f aca="false">IF(ISNUMBER(FIND(DN$1,$D170))=$AO$1,1,0)*VLOOKUP($Z$2,DALYs!$A$2:$MW$40,'Intervention list'!DN$195+1,0)</f>
        <v>0</v>
      </c>
      <c r="DO170" s="0" t="n">
        <f aca="false">IF(ISNUMBER(FIND(DO$1,$D170))=$AO$1,1,0)*VLOOKUP($Z$2,DALYs!$A$2:$MW$40,'Intervention list'!DO$195+1,0)</f>
        <v>0</v>
      </c>
      <c r="DP170" s="0" t="n">
        <f aca="false">IF(ISNUMBER(FIND(DP$1,$D170))=$AO$1,1,0)*VLOOKUP($Z$2,DALYs!$A$2:$MW$40,'Intervention list'!DP$195+1,0)</f>
        <v>0</v>
      </c>
      <c r="DQ170" s="0" t="n">
        <f aca="false">IF(ISNUMBER(FIND(DQ$1,$D170))=$AO$1,1,0)*VLOOKUP($Z$2,DALYs!$A$2:$MW$40,'Intervention list'!DQ$195+1,0)</f>
        <v>0</v>
      </c>
      <c r="DR170" s="0" t="n">
        <f aca="false">IF(ISNUMBER(FIND(DR$1,$D170))=$AO$1,1,0)*VLOOKUP($Z$2,DALYs!$A$2:$MW$40,'Intervention list'!DR$195+1,0)</f>
        <v>0</v>
      </c>
      <c r="DS170" s="0" t="n">
        <f aca="false">IF(ISNUMBER(FIND(DS$1,$D170))=$AO$1,1,0)*VLOOKUP($Z$2,DALYs!$A$2:$MW$40,'Intervention list'!DS$195+1,0)</f>
        <v>0</v>
      </c>
      <c r="DT170" s="0" t="n">
        <f aca="false">IF(ISNUMBER(FIND(DT$1,$D170))=$AO$1,1,0)*VLOOKUP($Z$2,DALYs!$A$2:$MW$40,'Intervention list'!DT$195+1,0)</f>
        <v>0</v>
      </c>
      <c r="DU170" s="0" t="n">
        <f aca="false">IF(ISNUMBER(FIND(DU$1,$D170))=$AO$1,1,0)*VLOOKUP($Z$2,DALYs!$A$2:$MW$40,'Intervention list'!DU$195+1,0)</f>
        <v>0</v>
      </c>
      <c r="DV170" s="0" t="n">
        <f aca="false">IF(ISNUMBER(FIND(DV$1,$D170))=$AO$1,1,0)*VLOOKUP($Z$2,DALYs!$A$2:$MW$40,'Intervention list'!DV$195+1,0)</f>
        <v>0</v>
      </c>
      <c r="DW170" s="0" t="n">
        <f aca="false">IF(ISNUMBER(FIND(DW$1,$D170))=$AO$1,1,0)*VLOOKUP($Z$2,DALYs!$A$2:$MW$40,'Intervention list'!DW$195+1,0)</f>
        <v>0</v>
      </c>
      <c r="DX170" s="0" t="n">
        <f aca="false">IF(ISNUMBER(FIND(DX$1,$D170))=$AO$1,1,0)*VLOOKUP($Z$2,DALYs!$A$2:$MW$40,'Intervention list'!DX$195+1,0)</f>
        <v>0</v>
      </c>
      <c r="DY170" s="0" t="n">
        <f aca="false">IF(ISNUMBER(FIND(DY$1,$D170))=$AO$1,1,0)*VLOOKUP($Z$2,DALYs!$A$2:$MW$40,'Intervention list'!DY$195+1,0)</f>
        <v>0</v>
      </c>
      <c r="DZ170" s="0" t="n">
        <f aca="false">IF(ISNUMBER(FIND(DZ$1,$D170))=$AO$1,1,0)*VLOOKUP($Z$2,DALYs!$A$2:$MW$40,'Intervention list'!DZ$195+1,0)</f>
        <v>0</v>
      </c>
      <c r="EA170" s="0" t="n">
        <f aca="false">IF(ISNUMBER(FIND(EA$1,$D170))=$AO$1,1,0)*VLOOKUP($Z$2,DALYs!$A$2:$MW$40,'Intervention list'!EA$195+1,0)</f>
        <v>0</v>
      </c>
      <c r="EB170" s="0" t="n">
        <f aca="false">IF(ISNUMBER(FIND(EB$1,$D170))=$AO$1,1,0)*VLOOKUP($Z$2,DALYs!$A$2:$MW$40,'Intervention list'!EB$195+1,0)</f>
        <v>0</v>
      </c>
      <c r="EC170" s="0" t="n">
        <f aca="false">IF(ISNUMBER(FIND(EC$1,$D170))=$AO$1,1,0)*VLOOKUP($Z$2,DALYs!$A$2:$MW$40,'Intervention list'!EC$195+1,0)</f>
        <v>0</v>
      </c>
      <c r="ED170" s="0" t="n">
        <f aca="false">IF(ISNUMBER(FIND(ED$1,$D170))=$AO$1,1,0)*VLOOKUP($Z$2,DALYs!$A$2:$MW$40,'Intervention list'!ED$195+1,0)</f>
        <v>0</v>
      </c>
      <c r="EE170" s="0" t="n">
        <f aca="false">IF(ISNUMBER(FIND(EE$1,$D170))=$AO$1,1,0)*VLOOKUP($Z$2,DALYs!$A$2:$MW$40,'Intervention list'!EE$195+1,0)</f>
        <v>0</v>
      </c>
      <c r="EF170" s="0" t="n">
        <f aca="false">IF(ISNUMBER(FIND(EF$1,$D170))=$AO$1,1,0)*VLOOKUP($Z$2,DALYs!$A$2:$MW$40,'Intervention list'!EF$195+1,0)</f>
        <v>0</v>
      </c>
      <c r="EG170" s="0" t="n">
        <f aca="false">IF(ISNUMBER(FIND(EG$1,$D170))=$AO$1,1,0)*VLOOKUP($Z$2,DALYs!$A$2:$MW$40,'Intervention list'!EG$195+1,0)</f>
        <v>0</v>
      </c>
      <c r="EH170" s="0" t="n">
        <f aca="false">IF(ISNUMBER(FIND(EH$1,$D170))=$AO$1,1,0)*VLOOKUP($Z$2,DALYs!$A$2:$MW$40,'Intervention list'!EH$195+1,0)</f>
        <v>0</v>
      </c>
      <c r="EI170" s="0" t="n">
        <f aca="false">IF(ISNUMBER(FIND(EI$1,$D170))=$AO$1,1,0)*VLOOKUP($Z$2,DALYs!$A$2:$MW$40,'Intervention list'!EI$195+1,0)</f>
        <v>0</v>
      </c>
      <c r="EJ170" s="0" t="n">
        <f aca="false">IF(ISNUMBER(FIND(EJ$1,$D170))=$AO$1,1,0)*VLOOKUP($Z$2,DALYs!$A$2:$MW$40,'Intervention list'!EJ$195+1,0)</f>
        <v>0</v>
      </c>
      <c r="EK170" s="0" t="n">
        <f aca="false">IF(ISNUMBER(FIND(EK$1,$D170))=$AO$1,1,0)*VLOOKUP($Z$2,DALYs!$A$2:$MW$40,'Intervention list'!EK$195+1,0)</f>
        <v>0</v>
      </c>
      <c r="EL170" s="0" t="n">
        <f aca="false">IF(ISNUMBER(FIND(EL$1,$D170))=$AO$1,1,0)*VLOOKUP($Z$2,DALYs!$A$2:$MW$40,'Intervention list'!EL$195+1,0)</f>
        <v>0</v>
      </c>
      <c r="EM170" s="0" t="n">
        <f aca="false">IF(ISNUMBER(FIND(EM$1,$D170))=$AO$1,1,0)*VLOOKUP($Z$2,DALYs!$A$2:$MW$40,'Intervention list'!EM$195+1,0)</f>
        <v>0</v>
      </c>
      <c r="EN170" s="0" t="n">
        <f aca="false">IF(ISNUMBER(FIND(EN$1,$D170))=$AO$1,1,0)*VLOOKUP($Z$2,DALYs!$A$2:$MW$40,'Intervention list'!EN$195+1,0)</f>
        <v>0</v>
      </c>
      <c r="EO170" s="0" t="n">
        <f aca="false">IF(ISNUMBER(FIND(EO$1,$D170))=$AO$1,1,0)*VLOOKUP($Z$2,DALYs!$A$2:$MW$40,'Intervention list'!EO$195+1,0)</f>
        <v>0</v>
      </c>
      <c r="EP170" s="0" t="n">
        <f aca="false">IF(ISNUMBER(FIND(EP$1,$D170))=$AO$1,1,0)*VLOOKUP($Z$2,DALYs!$A$2:$MW$40,'Intervention list'!EP$195+1,0)</f>
        <v>0</v>
      </c>
      <c r="EQ170" s="0" t="n">
        <f aca="false">IF(ISNUMBER(FIND(EQ$1,$D170))=$AO$1,1,0)*VLOOKUP($Z$2,DALYs!$A$2:$MW$40,'Intervention list'!EQ$195+1,0)</f>
        <v>0</v>
      </c>
      <c r="ER170" s="0" t="n">
        <f aca="false">IF(ISNUMBER(FIND(ER$1,$D170))=$AO$1,1,0)*VLOOKUP($Z$2,DALYs!$A$2:$MW$40,'Intervention list'!ER$195+1,0)</f>
        <v>0</v>
      </c>
      <c r="ES170" s="0" t="n">
        <f aca="false">IF(ISNUMBER(FIND(ES$1,$D170))=$AO$1,1,0)*VLOOKUP($Z$2,DALYs!$A$2:$MW$40,'Intervention list'!ES$195+1,0)</f>
        <v>0</v>
      </c>
      <c r="ET170" s="0" t="n">
        <f aca="false">IF(ISNUMBER(FIND(ET$1,$D170))=$AO$1,1,0)*VLOOKUP($Z$2,DALYs!$A$2:$MW$40,'Intervention list'!ET$195+1,0)</f>
        <v>0</v>
      </c>
      <c r="EU170" s="0" t="n">
        <f aca="false">IF(ISNUMBER(FIND(EU$1,$D170))=$AO$1,1,0)*VLOOKUP($Z$2,DALYs!$A$2:$MW$40,'Intervention list'!EU$195+1,0)</f>
        <v>0</v>
      </c>
      <c r="EV170" s="0" t="n">
        <f aca="false">IF(ISNUMBER(FIND(EV$1,$D170))=$AO$1,1,0)*VLOOKUP($Z$2,DALYs!$A$2:$MW$40,'Intervention list'!EV$195+1,0)</f>
        <v>0</v>
      </c>
      <c r="EW170" s="0" t="n">
        <f aca="false">IF(ISNUMBER(FIND(EW$1,$D170))=$AO$1,1,0)*VLOOKUP($Z$2,DALYs!$A$2:$MW$40,'Intervention list'!EW$195+1,0)</f>
        <v>0</v>
      </c>
      <c r="EX170" s="0" t="n">
        <f aca="false">IF(ISNUMBER(FIND(EX$1,$D170))=$AO$1,1,0)*VLOOKUP($Z$2,DALYs!$A$2:$MW$40,'Intervention list'!EX$195+1,0)</f>
        <v>0</v>
      </c>
      <c r="EY170" s="0" t="n">
        <f aca="false">IF(ISNUMBER(FIND(EY$1,$D170))=$AO$1,1,0)*VLOOKUP($Z$2,DALYs!$A$2:$MW$40,'Intervention list'!EY$195+1,0)</f>
        <v>0</v>
      </c>
      <c r="EZ170" s="0" t="n">
        <f aca="false">IF(ISNUMBER(FIND(EZ$1,$D170))=$AO$1,1,0)*VLOOKUP($Z$2,DALYs!$A$2:$MW$40,'Intervention list'!EZ$195+1,0)</f>
        <v>0</v>
      </c>
      <c r="FA170" s="0" t="n">
        <f aca="false">IF(ISNUMBER(FIND(FA$1,$D170))=$AO$1,1,0)*VLOOKUP($Z$2,DALYs!$A$2:$MW$40,'Intervention list'!FA$195+1,0)</f>
        <v>0</v>
      </c>
      <c r="FB170" s="0" t="n">
        <f aca="false">IF(ISNUMBER(FIND(FB$1,$D170))=$AO$1,1,0)*VLOOKUP($Z$2,DALYs!$A$2:$MW$40,'Intervention list'!FB$195+1,0)</f>
        <v>0</v>
      </c>
      <c r="FC170" s="0" t="n">
        <f aca="false">IF(ISNUMBER(FIND(FC$1,$D170))=$AO$1,1,0)*VLOOKUP($Z$2,DALYs!$A$2:$MW$40,'Intervention list'!FC$195+1,0)</f>
        <v>0</v>
      </c>
      <c r="FD170" s="0" t="n">
        <f aca="false">IF(ISNUMBER(FIND(FD$1,$D170))=$AO$1,1,0)*VLOOKUP($Z$2,DALYs!$A$2:$MW$40,'Intervention list'!FD$195+1,0)</f>
        <v>0</v>
      </c>
      <c r="FE170" s="0" t="n">
        <f aca="false">IF(ISNUMBER(FIND(FE$1,$D170))=$AO$1,1,0)*VLOOKUP($Z$2,DALYs!$A$2:$MW$40,'Intervention list'!FE$195+1,0)</f>
        <v>0</v>
      </c>
      <c r="FF170" s="0" t="n">
        <f aca="false">IF(ISNUMBER(FIND(FF$1,$D170))=$AO$1,1,0)*VLOOKUP($Z$2,DALYs!$A$2:$MW$40,'Intervention list'!FF$195+1,0)</f>
        <v>0</v>
      </c>
      <c r="FG170" s="0" t="n">
        <f aca="false">IF(ISNUMBER(FIND(FG$1,$D170))=$AO$1,1,0)*VLOOKUP($Z$2,DALYs!$A$2:$MW$40,'Intervention list'!FG$195+1,0)</f>
        <v>0</v>
      </c>
      <c r="FH170" s="0" t="n">
        <f aca="false">IF(ISNUMBER(FIND(FH$1,$D170))=$AO$1,1,0)*VLOOKUP($Z$2,DALYs!$A$2:$MW$40,'Intervention list'!FH$195+1,0)</f>
        <v>0</v>
      </c>
      <c r="FI170" s="0" t="n">
        <f aca="false">IF(ISNUMBER(FIND(FI$1,$D170))=$AO$1,1,0)*VLOOKUP($Z$2,DALYs!$A$2:$MW$40,'Intervention list'!FI$195+1,0)</f>
        <v>0</v>
      </c>
      <c r="FJ170" s="0" t="n">
        <f aca="false">IF(ISNUMBER(FIND(FJ$1,$D170))=$AO$1,1,0)*VLOOKUP($Z$2,DALYs!$A$2:$MW$40,'Intervention list'!FJ$195+1,0)</f>
        <v>0</v>
      </c>
      <c r="FK170" s="0" t="n">
        <f aca="false">IF(ISNUMBER(FIND(FK$1,$D170))=$AO$1,1,0)*VLOOKUP($Z$2,DALYs!$A$2:$MW$40,'Intervention list'!FK$195+1,0)</f>
        <v>0</v>
      </c>
      <c r="FL170" s="0" t="n">
        <f aca="false">IF(ISNUMBER(FIND(FL$1,$D170))=$AO$1,1,0)*VLOOKUP($Z$2,DALYs!$A$2:$MW$40,'Intervention list'!FL$195+1,0)</f>
        <v>0</v>
      </c>
      <c r="FM170" s="0" t="n">
        <f aca="false">IF(ISNUMBER(FIND(FM$1,$D170))=$AO$1,1,0)*VLOOKUP($Z$2,DALYs!$A$2:$MW$40,'Intervention list'!FM$195+1,0)</f>
        <v>0</v>
      </c>
      <c r="FN170" s="0" t="n">
        <f aca="false">IF(ISNUMBER(FIND(FN$1,$D170))=$AO$1,1,0)*VLOOKUP($Z$2,DALYs!$A$2:$MW$40,'Intervention list'!FN$195+1,0)</f>
        <v>0</v>
      </c>
      <c r="FO170" s="0" t="n">
        <f aca="false">IF(ISNUMBER(FIND(FO$1,$D170))=$AO$1,1,0)*VLOOKUP($Z$2,DALYs!$A$2:$MW$40,'Intervention list'!FO$195+1,0)</f>
        <v>0</v>
      </c>
      <c r="FP170" s="0" t="n">
        <f aca="false">IF(ISNUMBER(FIND(FP$1,$D170))=$AO$1,1,0)*VLOOKUP($Z$2,DALYs!$A$2:$MW$40,'Intervention list'!FP$195+1,0)</f>
        <v>0</v>
      </c>
      <c r="FQ170" s="0" t="n">
        <f aca="false">IF(ISNUMBER(FIND(FQ$1,$D170))=$AO$1,1,0)*VLOOKUP($Z$2,DALYs!$A$2:$MW$40,'Intervention list'!FQ$195+1,0)</f>
        <v>0</v>
      </c>
      <c r="FR170" s="0" t="n">
        <f aca="false">IF(ISNUMBER(FIND(FR$1,$D170))=$AO$1,1,0)*VLOOKUP($Z$2,DALYs!$A$2:$MW$40,'Intervention list'!FR$195+1,0)</f>
        <v>0</v>
      </c>
      <c r="FS170" s="0" t="n">
        <f aca="false">IF(ISNUMBER(FIND(FS$1,$D170))=$AO$1,1,0)*VLOOKUP($Z$2,DALYs!$A$2:$MW$40,'Intervention list'!FS$195+1,0)</f>
        <v>0</v>
      </c>
      <c r="FT170" s="0" t="n">
        <f aca="false">IF(ISNUMBER(FIND(FT$1,$D170))=$AO$1,1,0)*VLOOKUP($Z$2,DALYs!$A$2:$MW$40,'Intervention list'!FT$195+1,0)</f>
        <v>0</v>
      </c>
      <c r="FU170" s="0" t="n">
        <f aca="false">IF(ISNUMBER(FIND(FU$1,$D170))=$AO$1,1,0)*VLOOKUP($Z$2,DALYs!$A$2:$MW$40,'Intervention list'!FU$195+1,0)</f>
        <v>0</v>
      </c>
      <c r="FV170" s="0" t="n">
        <f aca="false">IF(ISNUMBER(FIND(FV$1,$D170))=$AO$1,1,0)*VLOOKUP($Z$2,DALYs!$A$2:$MW$40,'Intervention list'!FV$195+1,0)</f>
        <v>0</v>
      </c>
      <c r="FW170" s="0" t="n">
        <f aca="false">IF(ISNUMBER(FIND(FW$1,$D170))=$AO$1,1,0)*VLOOKUP($Z$2,DALYs!$A$2:$MW$40,'Intervention list'!FW$195+1,0)</f>
        <v>0</v>
      </c>
      <c r="FX170" s="0" t="n">
        <f aca="false">IF(ISNUMBER(FIND(FX$1,$D170))=$AO$1,1,0)*VLOOKUP($Z$2,DALYs!$A$2:$MW$40,'Intervention list'!FX$195+1,0)</f>
        <v>0</v>
      </c>
      <c r="FY170" s="0" t="n">
        <f aca="false">IF(ISNUMBER(FIND(FY$1,$D170))=$AO$1,1,0)*VLOOKUP($Z$2,DALYs!$A$2:$MW$40,'Intervention list'!FY$195+1,0)</f>
        <v>0</v>
      </c>
      <c r="FZ170" s="0" t="n">
        <f aca="false">IF(ISNUMBER(FIND(FZ$1,$D170))=$AO$1,1,0)*VLOOKUP($Z$2,DALYs!$A$2:$MW$40,'Intervention list'!FZ$195+1,0)</f>
        <v>0</v>
      </c>
      <c r="GA170" s="0" t="n">
        <f aca="false">IF(ISNUMBER(FIND(GA$1,$D170))=$AO$1,1,0)*VLOOKUP($Z$2,DALYs!$A$2:$MW$40,'Intervention list'!GA$195+1,0)</f>
        <v>0</v>
      </c>
      <c r="GB170" s="0" t="n">
        <f aca="false">IF(ISNUMBER(FIND(GB$1,$D170))=$AO$1,1,0)*VLOOKUP($Z$2,DALYs!$A$2:$MW$40,'Intervention list'!GB$195+1,0)</f>
        <v>0</v>
      </c>
      <c r="GC170" s="0" t="n">
        <f aca="false">IF(ISNUMBER(FIND(GC$1,$D170))=$AO$1,1,0)*VLOOKUP($Z$2,DALYs!$A$2:$MW$40,'Intervention list'!GC$195+1,0)</f>
        <v>0</v>
      </c>
      <c r="GD170" s="0" t="n">
        <f aca="false">IF(ISNUMBER(FIND(GD$1,$D170))=$AO$1,1,0)*VLOOKUP($Z$2,DALYs!$A$2:$MW$40,'Intervention list'!GD$195+1,0)</f>
        <v>0</v>
      </c>
      <c r="GE170" s="0" t="n">
        <f aca="false">IF(ISNUMBER(FIND(GE$1,$D170))=$AO$1,1,0)*VLOOKUP($Z$2,DALYs!$A$2:$MW$40,'Intervention list'!GE$195+1,0)</f>
        <v>0</v>
      </c>
      <c r="GF170" s="0" t="n">
        <f aca="false">IF(ISNUMBER(FIND(GF$1,$D170))=$AO$1,1,0)*VLOOKUP($Z$2,DALYs!$A$2:$MW$40,'Intervention list'!GF$195+1,0)</f>
        <v>0</v>
      </c>
      <c r="GG170" s="0" t="n">
        <f aca="false">IF(ISNUMBER(FIND(GG$1,$D170))=$AO$1,1,0)*VLOOKUP($Z$2,DALYs!$A$2:$MW$40,'Intervention list'!GG$195+1,0)</f>
        <v>0</v>
      </c>
      <c r="GH170" s="0" t="n">
        <f aca="false">IF(ISNUMBER(FIND(GH$1,$D170))=$AO$1,1,0)*VLOOKUP($Z$2,DALYs!$A$2:$MW$40,'Intervention list'!GH$195+1,0)</f>
        <v>0</v>
      </c>
      <c r="GI170" s="0" t="n">
        <f aca="false">IF(ISNUMBER(FIND(GI$1,$D170))=$AO$1,1,0)*VLOOKUP($Z$2,DALYs!$A$2:$MW$40,'Intervention list'!GI$195+1,0)</f>
        <v>0</v>
      </c>
      <c r="GJ170" s="0" t="n">
        <f aca="false">IF(ISNUMBER(FIND(GJ$1,$D170))=$AO$1,1,0)*VLOOKUP($Z$2,DALYs!$A$2:$MW$40,'Intervention list'!GJ$195+1,0)</f>
        <v>0</v>
      </c>
      <c r="GK170" s="0" t="n">
        <f aca="false">IF(ISNUMBER(FIND(GK$1,$D170))=$AO$1,1,0)*VLOOKUP($Z$2,DALYs!$A$2:$MW$40,'Intervention list'!GK$195+1,0)</f>
        <v>0</v>
      </c>
      <c r="GL170" s="0" t="n">
        <f aca="false">IF(ISNUMBER(FIND(GL$1,$D170))=$AO$1,1,0)*VLOOKUP($Z$2,DALYs!$A$2:$MW$40,'Intervention list'!GL$195+1,0)</f>
        <v>0</v>
      </c>
      <c r="GM170" s="0" t="n">
        <f aca="false">IF(ISNUMBER(FIND(GM$1,$D170))=$AO$1,1,0)*VLOOKUP($Z$2,DALYs!$A$2:$MW$40,'Intervention list'!GM$195+1,0)</f>
        <v>0</v>
      </c>
      <c r="GN170" s="0" t="n">
        <f aca="false">IF(ISNUMBER(FIND(GN$1,$D170))=$AO$1,1,0)*VLOOKUP($Z$2,DALYs!$A$2:$MW$40,'Intervention list'!GN$195+1,0)</f>
        <v>0</v>
      </c>
      <c r="GO170" s="0" t="n">
        <f aca="false">IF(ISNUMBER(FIND(GO$1,$D170))=$AO$1,1,0)*VLOOKUP($Z$2,DALYs!$A$2:$MW$40,'Intervention list'!GO$195+1,0)</f>
        <v>0</v>
      </c>
      <c r="GP170" s="0" t="n">
        <f aca="false">IF(ISNUMBER(FIND(GP$1,$D170))=$AO$1,1,0)*VLOOKUP($Z$2,DALYs!$A$2:$MW$40,'Intervention list'!GP$195+1,0)</f>
        <v>0</v>
      </c>
      <c r="GQ170" s="0" t="n">
        <f aca="false">IF(ISNUMBER(FIND(GQ$1,$D170))=$AO$1,1,0)*VLOOKUP($Z$2,DALYs!$A$2:$MW$40,'Intervention list'!GQ$195+1,0)</f>
        <v>0</v>
      </c>
      <c r="GR170" s="0" t="n">
        <f aca="false">IF(ISNUMBER(FIND(GR$1,$D170))=$AO$1,1,0)*VLOOKUP($Z$2,DALYs!$A$2:$MW$40,'Intervention list'!GR$195+1,0)</f>
        <v>0</v>
      </c>
      <c r="GS170" s="0" t="n">
        <f aca="false">IF(ISNUMBER(FIND(GS$1,$D170))=$AO$1,1,0)*VLOOKUP($Z$2,DALYs!$A$2:$MW$40,'Intervention list'!GS$195+1,0)</f>
        <v>0</v>
      </c>
      <c r="GT170" s="0" t="n">
        <f aca="false">IF(ISNUMBER(FIND(GT$1,$D170))=$AO$1,1,0)*VLOOKUP($Z$2,DALYs!$A$2:$MW$40,'Intervention list'!GT$195+1,0)</f>
        <v>0</v>
      </c>
      <c r="GU170" s="0" t="n">
        <f aca="false">IF(ISNUMBER(FIND(GU$1,$D170))=$AO$1,1,0)*VLOOKUP($Z$2,DALYs!$A$2:$MW$40,'Intervention list'!GU$195+1,0)</f>
        <v>0</v>
      </c>
      <c r="GV170" s="0" t="n">
        <f aca="false">IF(ISNUMBER(FIND(GV$1,$D170))=$AO$1,1,0)*VLOOKUP($Z$2,DALYs!$A$2:$MW$40,'Intervention list'!GV$195+1,0)</f>
        <v>0</v>
      </c>
      <c r="GW170" s="0" t="n">
        <f aca="false">IF(ISNUMBER(FIND(GW$1,$D170))=$AO$1,1,0)*VLOOKUP($Z$2,DALYs!$A$2:$MW$40,'Intervention list'!GW$195+1,0)</f>
        <v>0</v>
      </c>
      <c r="GX170" s="0" t="n">
        <f aca="false">IF(ISNUMBER(FIND(GX$1,$D170))=$AO$1,1,0)*VLOOKUP($Z$2,DALYs!$A$2:$MW$40,'Intervention list'!GX$195+1,0)</f>
        <v>0</v>
      </c>
      <c r="GY170" s="0" t="n">
        <f aca="false">IF(ISNUMBER(FIND(GY$1,$D170))=$AO$1,1,0)*VLOOKUP($Z$2,DALYs!$A$2:$MW$40,'Intervention list'!GY$195+1,0)</f>
        <v>0</v>
      </c>
      <c r="GZ170" s="0" t="n">
        <f aca="false">IF(ISNUMBER(FIND(GZ$1,$D170))=$AO$1,1,0)*VLOOKUP($Z$2,DALYs!$A$2:$MW$40,'Intervention list'!GZ$195+1,0)</f>
        <v>0</v>
      </c>
      <c r="HA170" s="0" t="n">
        <f aca="false">IF(ISNUMBER(FIND(HA$1,$D170))=$AO$1,1,0)*VLOOKUP($Z$2,DALYs!$A$2:$MW$40,'Intervention list'!HA$195+1,0)</f>
        <v>0</v>
      </c>
      <c r="HB170" s="0" t="n">
        <f aca="false">IF(ISNUMBER(FIND(HB$1,$D170))=$AO$1,1,0)*VLOOKUP($Z$2,DALYs!$A$2:$MW$40,'Intervention list'!HB$195+1,0)</f>
        <v>0</v>
      </c>
      <c r="HC170" s="0" t="n">
        <f aca="false">IF(ISNUMBER(FIND(HC$1,$D170))=$AO$1,1,0)*VLOOKUP($Z$2,DALYs!$A$2:$MW$40,'Intervention list'!HC$195+1,0)</f>
        <v>0</v>
      </c>
      <c r="HD170" s="0" t="n">
        <f aca="false">IF(ISNUMBER(FIND(HD$1,$D170))=$AO$1,1,0)*VLOOKUP($Z$2,DALYs!$A$2:$MW$40,'Intervention list'!HD$195+1,0)</f>
        <v>0</v>
      </c>
      <c r="HE170" s="0" t="n">
        <f aca="false">IF(ISNUMBER(FIND(HE$1,$D170))=$AO$1,1,0)*VLOOKUP($Z$2,DALYs!$A$2:$MW$40,'Intervention list'!HE$195+1,0)</f>
        <v>0</v>
      </c>
      <c r="HF170" s="0" t="n">
        <f aca="false">IF(ISNUMBER(FIND(HF$1,$D170))=$AO$1,1,0)*VLOOKUP($Z$2,DALYs!$A$2:$MW$40,'Intervention list'!HF$195+1,0)</f>
        <v>0</v>
      </c>
      <c r="HG170" s="0" t="n">
        <f aca="false">IF(ISNUMBER(FIND(HG$1,$D170))=$AO$1,1,0)*VLOOKUP($Z$2,DALYs!$A$2:$MW$40,'Intervention list'!HG$195+1,0)</f>
        <v>0</v>
      </c>
      <c r="HH170" s="0" t="n">
        <f aca="false">IF(ISNUMBER(FIND(HH$1,$D170))=$AO$1,1,0)*VLOOKUP($Z$2,DALYs!$A$2:$MW$40,'Intervention list'!HH$195+1,0)</f>
        <v>0</v>
      </c>
      <c r="HI170" s="0" t="n">
        <f aca="false">IF(ISNUMBER(FIND(HI$1,$D170))=$AO$1,1,0)*VLOOKUP($Z$2,DALYs!$A$2:$MW$40,'Intervention list'!HI$195+1,0)</f>
        <v>0</v>
      </c>
      <c r="HJ170" s="0" t="n">
        <f aca="false">IF(ISNUMBER(FIND(HJ$1,$D170))=$AO$1,1,0)*VLOOKUP($Z$2,DALYs!$A$2:$MW$40,'Intervention list'!HJ$195+1,0)</f>
        <v>0</v>
      </c>
      <c r="HK170" s="0" t="n">
        <f aca="false">IF(ISNUMBER(FIND(HK$1,$D170))=$AO$1,1,0)*VLOOKUP($Z$2,DALYs!$A$2:$MW$40,'Intervention list'!HK$195+1,0)</f>
        <v>0</v>
      </c>
      <c r="HL170" s="0" t="n">
        <f aca="false">IF(ISNUMBER(FIND(HL$1,$D170))=$AO$1,1,0)*VLOOKUP($Z$2,DALYs!$A$2:$MW$40,'Intervention list'!HL$195+1,0)</f>
        <v>0</v>
      </c>
      <c r="HM170" s="0" t="n">
        <f aca="false">IF(ISNUMBER(FIND(HM$1,$D170))=$AO$1,1,0)*VLOOKUP($Z$2,DALYs!$A$2:$MW$40,'Intervention list'!HM$195+1,0)</f>
        <v>0</v>
      </c>
      <c r="HN170" s="0" t="n">
        <f aca="false">IF(ISNUMBER(FIND(HN$1,$D170))=$AO$1,1,0)*VLOOKUP($Z$2,DALYs!$A$2:$MW$40,'Intervention list'!HN$195+1,0)</f>
        <v>0</v>
      </c>
      <c r="HO170" s="0" t="n">
        <f aca="false">IF(ISNUMBER(FIND(HO$1,$D170))=$AO$1,1,0)*VLOOKUP($Z$2,DALYs!$A$2:$MW$40,'Intervention list'!HO$195+1,0)</f>
        <v>0</v>
      </c>
      <c r="HP170" s="0" t="n">
        <f aca="false">IF(ISNUMBER(FIND(HP$1,$D170))=$AO$1,1,0)*VLOOKUP($Z$2,DALYs!$A$2:$MW$40,'Intervention list'!HP$195+1,0)</f>
        <v>0</v>
      </c>
      <c r="HQ170" s="0" t="n">
        <f aca="false">IF(ISNUMBER(FIND(HQ$1,$D170))=$AO$1,1,0)*VLOOKUP($Z$2,DALYs!$A$2:$MW$40,'Intervention list'!HQ$195+1,0)</f>
        <v>0</v>
      </c>
      <c r="HR170" s="0" t="n">
        <f aca="false">IF(ISNUMBER(FIND(HR$1,$D170))=$AO$1,1,0)*VLOOKUP($Z$2,DALYs!$A$2:$MW$40,'Intervention list'!HR$195+1,0)</f>
        <v>0</v>
      </c>
      <c r="HS170" s="0" t="n">
        <f aca="false">IF(ISNUMBER(FIND(HS$1,$D170))=$AO$1,1,0)*VLOOKUP($Z$2,DALYs!$A$2:$MW$40,'Intervention list'!HS$195+1,0)</f>
        <v>0</v>
      </c>
      <c r="HT170" s="0" t="n">
        <f aca="false">IF(ISNUMBER(FIND(HT$1,$D170))=$AO$1,1,0)*VLOOKUP($Z$2,DALYs!$A$2:$MW$40,'Intervention list'!HT$195+1,0)</f>
        <v>0</v>
      </c>
      <c r="HU170" s="0" t="n">
        <f aca="false">IF(ISNUMBER(FIND(HU$1,$D170))=$AO$1,1,0)*VLOOKUP($Z$2,DALYs!$A$2:$MW$40,'Intervention list'!HU$195+1,0)</f>
        <v>0</v>
      </c>
      <c r="HV170" s="0" t="n">
        <f aca="false">IF(ISNUMBER(FIND(HV$1,$D170))=$AO$1,1,0)*VLOOKUP($Z$2,DALYs!$A$2:$MW$40,'Intervention list'!HV$195+1,0)</f>
        <v>0</v>
      </c>
      <c r="HW170" s="0" t="n">
        <f aca="false">IF(ISNUMBER(FIND(HW$1,$D170))=$AO$1,1,0)*VLOOKUP($Z$2,DALYs!$A$2:$MW$40,'Intervention list'!HW$195+1,0)</f>
        <v>0</v>
      </c>
      <c r="HX170" s="0" t="n">
        <f aca="false">IF(ISNUMBER(FIND(HX$1,$D170))=$AO$1,1,0)*VLOOKUP($Z$2,DALYs!$A$2:$MW$40,'Intervention list'!HX$195+1,0)</f>
        <v>0</v>
      </c>
      <c r="HY170" s="0" t="n">
        <f aca="false">IF(ISNUMBER(FIND(HY$1,$D170))=$AO$1,1,0)*VLOOKUP($Z$2,DALYs!$A$2:$MW$40,'Intervention list'!HY$195+1,0)</f>
        <v>0</v>
      </c>
      <c r="HZ170" s="0" t="n">
        <f aca="false">IF(ISNUMBER(FIND(HZ$1,$D170))=$AO$1,1,0)*VLOOKUP($Z$2,DALYs!$A$2:$MW$40,'Intervention list'!HZ$195+1,0)</f>
        <v>0</v>
      </c>
      <c r="IA170" s="0" t="n">
        <f aca="false">IF(ISNUMBER(FIND(IA$1,$D170))=$AO$1,1,0)*VLOOKUP($Z$2,DALYs!$A$2:$MW$40,'Intervention list'!IA$195+1,0)</f>
        <v>0</v>
      </c>
      <c r="IB170" s="0" t="n">
        <f aca="false">IF(ISNUMBER(FIND(IB$1,$D170))=$AO$1,1,0)*VLOOKUP($Z$2,DALYs!$A$2:$MW$40,'Intervention list'!IB$195+1,0)</f>
        <v>0</v>
      </c>
      <c r="IC170" s="0" t="n">
        <f aca="false">IF(ISNUMBER(FIND(IC$1,$D170))=$AO$1,1,0)*VLOOKUP($Z$2,DALYs!$A$2:$MW$40,'Intervention list'!IC$195+1,0)</f>
        <v>0</v>
      </c>
      <c r="ID170" s="0" t="n">
        <f aca="false">IF(ISNUMBER(FIND(ID$1,$D170))=$AO$1,1,0)*VLOOKUP($Z$2,DALYs!$A$2:$MW$40,'Intervention list'!ID$195+1,0)</f>
        <v>0</v>
      </c>
      <c r="IE170" s="0" t="n">
        <f aca="false">IF(ISNUMBER(FIND(IE$1,$D170))=$AO$1,1,0)*VLOOKUP($Z$2,DALYs!$A$2:$MW$40,'Intervention list'!IE$195+1,0)</f>
        <v>0</v>
      </c>
      <c r="IF170" s="0" t="n">
        <f aca="false">IF(ISNUMBER(FIND(IF$1,$D170))=$AO$1,1,0)*VLOOKUP($Z$2,DALYs!$A$2:$MW$40,'Intervention list'!IF$195+1,0)</f>
        <v>0</v>
      </c>
      <c r="IG170" s="0" t="n">
        <f aca="false">IF(ISNUMBER(FIND(IG$1,$D170))=$AO$1,1,0)*VLOOKUP($Z$2,DALYs!$A$2:$MW$40,'Intervention list'!IG$195+1,0)</f>
        <v>0</v>
      </c>
      <c r="IH170" s="0" t="n">
        <f aca="false">IF(ISNUMBER(FIND(IH$1,$D170))=$AO$1,1,0)*VLOOKUP($Z$2,DALYs!$A$2:$MW$40,'Intervention list'!IH$195+1,0)</f>
        <v>0</v>
      </c>
      <c r="II170" s="0" t="n">
        <f aca="false">IF(ISNUMBER(FIND(II$1,$D170))=$AO$1,1,0)*VLOOKUP($Z$2,DALYs!$A$2:$MW$40,'Intervention list'!II$195+1,0)</f>
        <v>0</v>
      </c>
      <c r="IJ170" s="0" t="n">
        <f aca="false">IF(ISNUMBER(FIND(IJ$1,$D170))=$AO$1,1,0)*VLOOKUP($Z$2,DALYs!$A$2:$MW$40,'Intervention list'!IJ$195+1,0)</f>
        <v>0</v>
      </c>
      <c r="IK170" s="0" t="n">
        <f aca="false">IF(ISNUMBER(FIND(IK$1,$D170))=$AO$1,1,0)*VLOOKUP($Z$2,DALYs!$A$2:$MW$40,'Intervention list'!IK$195+1,0)</f>
        <v>0</v>
      </c>
      <c r="IL170" s="0" t="n">
        <f aca="false">IF(ISNUMBER(FIND(IL$1,$D170))=$AO$1,1,0)*VLOOKUP($Z$2,DALYs!$A$2:$MW$40,'Intervention list'!IL$195+1,0)</f>
        <v>0</v>
      </c>
      <c r="IM170" s="0" t="n">
        <f aca="false">IF(ISNUMBER(FIND(IM$1,$D170))=$AO$1,1,0)*VLOOKUP($Z$2,DALYs!$A$2:$MW$40,'Intervention list'!IM$195+1,0)</f>
        <v>0</v>
      </c>
      <c r="IN170" s="0" t="n">
        <f aca="false">IF(ISNUMBER(FIND(IN$1,$D170))=$AO$1,1,0)*VLOOKUP($Z$2,DALYs!$A$2:$MW$40,'Intervention list'!IN$195+1,0)</f>
        <v>0</v>
      </c>
      <c r="IO170" s="0" t="n">
        <f aca="false">IF(ISNUMBER(FIND(IO$1,$D170))=$AO$1,1,0)*VLOOKUP($Z$2,DALYs!$A$2:$MW$40,'Intervention list'!IO$195+1,0)</f>
        <v>0</v>
      </c>
      <c r="IP170" s="0" t="n">
        <f aca="false">IF(ISNUMBER(FIND(IP$1,$D170))=$AO$1,1,0)*VLOOKUP($Z$2,DALYs!$A$2:$MW$40,'Intervention list'!IP$195+1,0)</f>
        <v>0</v>
      </c>
      <c r="IQ170" s="0" t="n">
        <f aca="false">IF(ISNUMBER(FIND(IQ$1,$D170))=$AO$1,1,0)*VLOOKUP($Z$2,DALYs!$A$2:$MW$40,'Intervention list'!IQ$195+1,0)</f>
        <v>0</v>
      </c>
      <c r="IR170" s="0" t="n">
        <f aca="false">IF(ISNUMBER(FIND(IR$1,$D170))=$AO$1,1,0)*VLOOKUP($Z$2,DALYs!$A$2:$MW$40,'Intervention list'!IR$195+1,0)</f>
        <v>0</v>
      </c>
      <c r="IS170" s="0" t="n">
        <f aca="false">IF(ISNUMBER(FIND(IS$1,$D170))=$AO$1,1,0)*VLOOKUP($Z$2,DALYs!$A$2:$MW$40,'Intervention list'!IS$195+1,0)</f>
        <v>0</v>
      </c>
      <c r="IT170" s="0" t="n">
        <f aca="false">IF(ISNUMBER(FIND(IT$1,$D170))=$AO$1,1,0)*VLOOKUP($Z$2,DALYs!$A$2:$MW$40,'Intervention list'!IT$195+1,0)</f>
        <v>0</v>
      </c>
      <c r="IU170" s="0" t="n">
        <f aca="false">IF(ISNUMBER(FIND(IU$1,$D170))=$AO$1,1,0)*VLOOKUP($Z$2,DALYs!$A$2:$MW$40,'Intervention list'!IU$195+1,0)</f>
        <v>0</v>
      </c>
      <c r="IV170" s="0" t="n">
        <f aca="false">IF(ISNUMBER(FIND(IV$1,$D170))=$AO$1,1,0)*VLOOKUP($Z$2,DALYs!$A$2:$MW$40,'Intervention list'!IV$195+1,0)</f>
        <v>0</v>
      </c>
      <c r="IW170" s="0" t="n">
        <f aca="false">IF(ISNUMBER(FIND(IW$1,$D170))=$AO$1,1,0)*VLOOKUP($Z$2,DALYs!$A$2:$MW$40,'Intervention list'!IW$195+1,0)</f>
        <v>0</v>
      </c>
      <c r="IX170" s="0" t="n">
        <f aca="false">IF(ISNUMBER(FIND(IX$1,$D170))=$AO$1,1,0)*VLOOKUP($Z$2,DALYs!$A$2:$MW$40,'Intervention list'!IX$195+1,0)</f>
        <v>0</v>
      </c>
      <c r="IY170" s="0" t="n">
        <f aca="false">IF(ISNUMBER(FIND(IY$1,$D170))=$AO$1,1,0)*VLOOKUP($Z$2,DALYs!$A$2:$MW$40,'Intervention list'!IY$195+1,0)</f>
        <v>0</v>
      </c>
      <c r="IZ170" s="0" t="n">
        <f aca="false">IF(ISNUMBER(FIND(IZ$1,$D170))=$AO$1,1,0)*VLOOKUP($Z$2,DALYs!$A$2:$MW$40,'Intervention list'!IZ$195+1,0)</f>
        <v>0</v>
      </c>
      <c r="JA170" s="0" t="n">
        <f aca="false">IF(ISNUMBER(FIND(JA$1,$D170))=$AO$1,1,0)*VLOOKUP($Z$2,DALYs!$A$2:$MW$40,'Intervention list'!JA$195+1,0)</f>
        <v>0</v>
      </c>
      <c r="JB170" s="0" t="n">
        <f aca="false">IF(ISNUMBER(FIND(JB$1,$D170))=$AO$1,1,0)*VLOOKUP($Z$2,DALYs!$A$2:$MW$40,'Intervention list'!JB$195+1,0)</f>
        <v>0</v>
      </c>
      <c r="JC170" s="0" t="n">
        <f aca="false">IF(ISNUMBER(FIND(JC$1,$D170))=$AO$1,1,0)*VLOOKUP($Z$2,DALYs!$A$2:$MW$40,'Intervention list'!JC$195+1,0)</f>
        <v>0</v>
      </c>
      <c r="JD170" s="0" t="n">
        <f aca="false">IF(ISNUMBER(FIND(JD$1,$D170))=$AO$1,1,0)*VLOOKUP($Z$2,DALYs!$A$2:$MW$40,'Intervention list'!JD$195+1,0)</f>
        <v>0</v>
      </c>
      <c r="JE170" s="0" t="n">
        <f aca="false">IF(ISNUMBER(FIND(JE$1,$D170))=$AO$1,1,0)*VLOOKUP($Z$2,DALYs!$A$2:$MW$40,'Intervention list'!JE$195+1,0)</f>
        <v>0</v>
      </c>
      <c r="JF170" s="0" t="n">
        <f aca="false">IF(ISNUMBER(FIND(JF$1,$D170))=$AO$1,1,0)*VLOOKUP($Z$2,DALYs!$A$2:$MW$40,'Intervention list'!JF$195+1,0)</f>
        <v>0</v>
      </c>
      <c r="JG170" s="0" t="n">
        <f aca="false">IF(ISNUMBER(FIND(JG$1,$D170))=$AO$1,1,0)*VLOOKUP($Z$2,DALYs!$A$2:$MW$40,'Intervention list'!JG$195+1,0)</f>
        <v>0</v>
      </c>
      <c r="JH170" s="0" t="n">
        <f aca="false">IF(ISNUMBER(FIND(JH$1,$D170))=$AO$1,1,0)*VLOOKUP($Z$2,DALYs!$A$2:$MW$40,'Intervention list'!JH$195+1,0)</f>
        <v>0</v>
      </c>
      <c r="JI170" s="0" t="n">
        <f aca="false">IF(ISNUMBER(FIND(JI$1,$D170))=$AO$1,1,0)*VLOOKUP($Z$2,DALYs!$A$2:$MW$40,'Intervention list'!JI$195+1,0)</f>
        <v>0</v>
      </c>
      <c r="JJ170" s="0" t="n">
        <f aca="false">IF(ISNUMBER(FIND(JJ$1,$D170))=$AO$1,1,0)*VLOOKUP($Z$2,DALYs!$A$2:$MW$40,'Intervention list'!JJ$195+1,0)</f>
        <v>0</v>
      </c>
      <c r="JK170" s="0" t="n">
        <f aca="false">IF(ISNUMBER(FIND(JK$1,$D170))=$AO$1,1,0)*VLOOKUP($Z$2,DALYs!$A$2:$MW$40,'Intervention list'!JK$195+1,0)</f>
        <v>0</v>
      </c>
      <c r="JL170" s="0" t="n">
        <f aca="false">IF(ISNUMBER(FIND(JL$1,$D170))=$AO$1,1,0)*VLOOKUP($Z$2,DALYs!$A$2:$MW$40,'Intervention list'!JL$195+1,0)</f>
        <v>0</v>
      </c>
      <c r="JM170" s="0" t="n">
        <f aca="false">IF(ISNUMBER(FIND(JM$1,$D170))=$AO$1,1,0)*VLOOKUP($Z$2,DALYs!$A$2:$MW$40,'Intervention list'!JM$195+1,0)</f>
        <v>0</v>
      </c>
      <c r="JN170" s="0" t="n">
        <f aca="false">IF(ISNUMBER(FIND(JN$1,$D170))=$AO$1,1,0)*VLOOKUP($Z$2,DALYs!$A$2:$MW$40,'Intervention list'!JN$195+1,0)</f>
        <v>0</v>
      </c>
      <c r="JO170" s="0" t="n">
        <f aca="false">IF(ISNUMBER(FIND(JO$1,$D170))=$AO$1,1,0)*VLOOKUP($Z$2,DALYs!$A$2:$MW$40,'Intervention list'!JO$195+1,0)</f>
        <v>0</v>
      </c>
      <c r="JP170" s="0" t="n">
        <f aca="false">IF(ISNUMBER(FIND(JP$1,$D170))=$AO$1,1,0)*VLOOKUP($Z$2,DALYs!$A$2:$MW$40,'Intervention list'!JP$195+1,0)</f>
        <v>0</v>
      </c>
      <c r="JQ170" s="0" t="n">
        <f aca="false">IF(ISNUMBER(FIND(JQ$1,$D170))=$AO$1,1,0)*VLOOKUP($Z$2,DALYs!$A$2:$MW$40,'Intervention list'!JQ$195+1,0)</f>
        <v>0</v>
      </c>
      <c r="JR170" s="0" t="n">
        <f aca="false">IF(ISNUMBER(FIND(JR$1,$D170))=$AO$1,1,0)*VLOOKUP($Z$2,DALYs!$A$2:$MW$40,'Intervention list'!JR$195+1,0)</f>
        <v>0</v>
      </c>
      <c r="JS170" s="0" t="n">
        <f aca="false">IF(ISNUMBER(FIND(JS$1,$D170))=$AO$1,1,0)*VLOOKUP($Z$2,DALYs!$A$2:$MW$40,'Intervention list'!JS$195+1,0)</f>
        <v>0</v>
      </c>
      <c r="JT170" s="0" t="n">
        <f aca="false">IF(ISNUMBER(FIND(JT$1,$D170))=$AO$1,1,0)*VLOOKUP($Z$2,DALYs!$A$2:$MW$40,'Intervention list'!JT$195+1,0)</f>
        <v>0</v>
      </c>
      <c r="JU170" s="0" t="n">
        <f aca="false">IF(ISNUMBER(FIND(JU$1,$D170))=$AO$1,1,0)*VLOOKUP($Z$2,DALYs!$A$2:$MW$40,'Intervention list'!JU$195+1,0)</f>
        <v>0</v>
      </c>
      <c r="JV170" s="0" t="n">
        <f aca="false">IF(ISNUMBER(FIND(JV$1,$D170))=$AO$1,1,0)*VLOOKUP($Z$2,DALYs!$A$2:$MW$40,'Intervention list'!JV$195+1,0)</f>
        <v>0</v>
      </c>
      <c r="JW170" s="0" t="n">
        <f aca="false">IF(ISNUMBER(FIND(JW$1,$D170))=$AO$1,1,0)*VLOOKUP($Z$2,DALYs!$A$2:$MW$40,'Intervention list'!JW$195+1,0)</f>
        <v>0</v>
      </c>
      <c r="JX170" s="0" t="n">
        <f aca="false">IF(ISNUMBER(FIND(JX$1,$D170))=$AO$1,1,0)*VLOOKUP($Z$2,DALYs!$A$2:$MW$40,'Intervention list'!JX$195+1,0)</f>
        <v>0</v>
      </c>
      <c r="JY170" s="0" t="n">
        <f aca="false">IF(ISNUMBER(FIND(JY$1,$D170))=$AO$1,1,0)*VLOOKUP($Z$2,DALYs!$A$2:$MW$40,'Intervention list'!JY$195+1,0)</f>
        <v>0</v>
      </c>
      <c r="JZ170" s="0" t="n">
        <f aca="false">IF(ISNUMBER(FIND(JZ$1,$D170))=$AO$1,1,0)*VLOOKUP($Z$2,DALYs!$A$2:$MW$40,'Intervention list'!JZ$195+1,0)</f>
        <v>0</v>
      </c>
      <c r="KA170" s="0" t="n">
        <f aca="false">IF(ISNUMBER(FIND(KA$1,$D170))=$AO$1,1,0)*VLOOKUP($Z$2,DALYs!$A$2:$MW$40,'Intervention list'!KA$195+1,0)</f>
        <v>0</v>
      </c>
      <c r="KB170" s="0" t="n">
        <f aca="false">IF(ISNUMBER(FIND(KB$1,$D170))=$AO$1,1,0)*VLOOKUP($Z$2,DALYs!$A$2:$MW$40,'Intervention list'!KB$195+1,0)</f>
        <v>0</v>
      </c>
      <c r="KC170" s="0" t="n">
        <f aca="false">IF(ISNUMBER(FIND(KC$1,$D170))=$AO$1,1,0)*VLOOKUP($Z$2,DALYs!$A$2:$MW$40,'Intervention list'!KC$195+1,0)</f>
        <v>0</v>
      </c>
      <c r="KD170" s="0" t="n">
        <f aca="false">IF(ISNUMBER(FIND(KD$1,$D170))=$AO$1,1,0)*VLOOKUP($Z$2,DALYs!$A$2:$MW$40,'Intervention list'!KD$195+1,0)</f>
        <v>0</v>
      </c>
      <c r="KE170" s="0" t="n">
        <f aca="false">IF(ISNUMBER(FIND(KE$1,$D170))=$AO$1,1,0)*VLOOKUP($Z$2,DALYs!$A$2:$MW$40,'Intervention list'!KE$195+1,0)</f>
        <v>0</v>
      </c>
      <c r="KF170" s="0" t="n">
        <f aca="false">IF(ISNUMBER(FIND(KF$1,$D170))=$AO$1,1,0)*VLOOKUP($Z$2,DALYs!$A$2:$MW$40,'Intervention list'!KF$195+1,0)</f>
        <v>0</v>
      </c>
      <c r="KG170" s="0" t="n">
        <f aca="false">IF(ISNUMBER(FIND(KG$1,$D170))=$AO$1,1,0)*VLOOKUP($Z$2,DALYs!$A$2:$MW$40,'Intervention list'!KG$195+1,0)</f>
        <v>0</v>
      </c>
      <c r="KH170" s="0" t="n">
        <f aca="false">IF(ISNUMBER(FIND(KH$1,$D170))=$AO$1,1,0)*VLOOKUP($Z$2,DALYs!$A$2:$MW$40,'Intervention list'!KH$195+1,0)</f>
        <v>0</v>
      </c>
      <c r="KI170" s="0" t="n">
        <f aca="false">IF(ISNUMBER(FIND(KI$1,$D170))=$AO$1,1,0)*VLOOKUP($Z$2,DALYs!$A$2:$MW$40,'Intervention list'!KI$195+1,0)</f>
        <v>0</v>
      </c>
      <c r="KJ170" s="0" t="n">
        <f aca="false">IF(ISNUMBER(FIND(KJ$1,$D170))=$AO$1,1,0)*VLOOKUP($Z$2,DALYs!$A$2:$MW$40,'Intervention list'!KJ$195+1,0)</f>
        <v>0</v>
      </c>
      <c r="KK170" s="0" t="n">
        <f aca="false">IF(ISNUMBER(FIND(KK$1,$D170))=$AO$1,1,0)*VLOOKUP($Z$2,DALYs!$A$2:$MW$40,'Intervention list'!KK$195+1,0)</f>
        <v>0</v>
      </c>
      <c r="KL170" s="0" t="n">
        <f aca="false">IF(ISNUMBER(FIND(KL$1,$D170))=$AO$1,1,0)*VLOOKUP($Z$2,DALYs!$A$2:$MW$40,'Intervention list'!KL$195+1,0)</f>
        <v>0</v>
      </c>
      <c r="KM170" s="0" t="n">
        <f aca="false">IF(ISNUMBER(FIND(KM$1,$D170))=$AO$1,1,0)*VLOOKUP($Z$2,DALYs!$A$2:$MW$40,'Intervention list'!KM$195+1,0)</f>
        <v>0</v>
      </c>
      <c r="KN170" s="0" t="n">
        <f aca="false">IF(ISNUMBER(FIND(KN$1,$D170))=$AO$1,1,0)*VLOOKUP($Z$2,DALYs!$A$2:$MW$40,'Intervention list'!KN$195+1,0)</f>
        <v>0</v>
      </c>
      <c r="KO170" s="0" t="n">
        <f aca="false">IF(ISNUMBER(FIND(KO$1,$D170))=$AO$1,1,0)*VLOOKUP($Z$2,DALYs!$A$2:$MW$40,'Intervention list'!KO$195+1,0)</f>
        <v>0</v>
      </c>
      <c r="KP170" s="0" t="n">
        <f aca="false">IF(ISNUMBER(FIND(KP$1,$D170))=$AO$1,1,0)*VLOOKUP($Z$2,DALYs!$A$2:$MW$40,'Intervention list'!KP$195+1,0)</f>
        <v>0</v>
      </c>
      <c r="KQ170" s="0" t="n">
        <f aca="false">IF(ISNUMBER(FIND(KQ$1,$D170))=$AO$1,1,0)*VLOOKUP($Z$2,DALYs!$A$2:$MW$40,'Intervention list'!KQ$195+1,0)</f>
        <v>0</v>
      </c>
      <c r="KR170" s="0" t="n">
        <f aca="false">IF(ISNUMBER(FIND(KR$1,$D170))=$AO$1,1,0)*VLOOKUP($Z$2,DALYs!$A$2:$MW$40,'Intervention list'!KR$195+1,0)</f>
        <v>0</v>
      </c>
      <c r="KS170" s="0" t="n">
        <f aca="false">IF(ISNUMBER(FIND(KS$1,$D170))=$AO$1,1,0)*VLOOKUP($Z$2,DALYs!$A$2:$MW$40,'Intervention list'!KS$195+1,0)</f>
        <v>0</v>
      </c>
      <c r="KT170" s="0" t="n">
        <f aca="false">IF(ISNUMBER(FIND(KT$1,$D170))=$AO$1,1,0)*VLOOKUP($Z$2,DALYs!$A$2:$MW$40,'Intervention list'!KT$195+1,0)</f>
        <v>0</v>
      </c>
      <c r="KU170" s="0" t="n">
        <f aca="false">IF(ISNUMBER(FIND(KU$1,$D170))=$AO$1,1,0)*VLOOKUP($Z$2,DALYs!$A$2:$MW$40,'Intervention list'!KU$195+1,0)</f>
        <v>0</v>
      </c>
      <c r="KV170" s="0" t="n">
        <f aca="false">IF(ISNUMBER(FIND(KV$1,$D170))=$AO$1,1,0)*VLOOKUP($Z$2,DALYs!$A$2:$MW$40,'Intervention list'!KV$195+1,0)</f>
        <v>0</v>
      </c>
      <c r="KW170" s="0" t="n">
        <f aca="false">IF(ISNUMBER(FIND(KW$1,$D170))=$AO$1,1,0)*VLOOKUP($Z$2,DALYs!$A$2:$MW$40,'Intervention list'!KW$195+1,0)</f>
        <v>0</v>
      </c>
      <c r="KX170" s="0" t="n">
        <f aca="false">IF(ISNUMBER(FIND(KX$1,$D170))=$AO$1,1,0)*VLOOKUP($Z$2,DALYs!$A$2:$MW$40,'Intervention list'!KX$195+1,0)</f>
        <v>0</v>
      </c>
      <c r="KY170" s="0" t="n">
        <f aca="false">IF(ISNUMBER(FIND(KY$1,$D170))=$AO$1,1,0)*VLOOKUP($Z$2,DALYs!$A$2:$MW$40,'Intervention list'!KY$195+1,0)</f>
        <v>0</v>
      </c>
      <c r="KZ170" s="0" t="n">
        <f aca="false">IF(ISNUMBER(FIND(KZ$1,$D170))=$AO$1,1,0)*VLOOKUP($Z$2,DALYs!$A$2:$MW$40,'Intervention list'!KZ$195+1,0)</f>
        <v>0</v>
      </c>
      <c r="LA170" s="0" t="n">
        <f aca="false">IF(ISNUMBER(FIND(LA$1,$D170))=$AO$1,1,0)*VLOOKUP($Z$2,DALYs!$A$2:$MW$40,'Intervention list'!LA$195+1,0)</f>
        <v>0</v>
      </c>
      <c r="LB170" s="0" t="n">
        <f aca="false">IF(ISNUMBER(FIND(LB$1,$D170))=$AO$1,1,0)*VLOOKUP($Z$2,DALYs!$A$2:$MW$40,'Intervention list'!LB$195+1,0)</f>
        <v>0</v>
      </c>
      <c r="LC170" s="0" t="n">
        <f aca="false">IF(ISNUMBER(FIND(LC$1,$D170))=$AO$1,1,0)*VLOOKUP($Z$2,DALYs!$A$2:$MW$40,'Intervention list'!LC$195+1,0)</f>
        <v>0</v>
      </c>
      <c r="LD170" s="0" t="n">
        <f aca="false">IF(ISNUMBER(FIND(LD$1,$D170))=$AO$1,1,0)*VLOOKUP($Z$2,DALYs!$A$2:$MW$40,'Intervention list'!LD$195+1,0)</f>
        <v>0</v>
      </c>
      <c r="LE170" s="0" t="n">
        <f aca="false">IF(ISNUMBER(FIND(LE$1,$D170))=$AO$1,1,0)*VLOOKUP($Z$2,DALYs!$A$2:$MW$40,'Intervention list'!LE$195+1,0)</f>
        <v>0</v>
      </c>
      <c r="LF170" s="0" t="n">
        <f aca="false">IF(ISNUMBER(FIND(LF$1,$D170))=$AO$1,1,0)*VLOOKUP($Z$2,DALYs!$A$2:$MW$40,'Intervention list'!LF$195+1,0)</f>
        <v>0</v>
      </c>
      <c r="LG170" s="0" t="n">
        <f aca="false">IF(ISNUMBER(FIND(LG$1,$D170))=$AO$1,1,0)*VLOOKUP($Z$2,DALYs!$A$2:$MW$40,'Intervention list'!LG$195+1,0)</f>
        <v>0</v>
      </c>
      <c r="LH170" s="0" t="n">
        <f aca="false">IF(ISNUMBER(FIND(LH$1,$D170))=$AO$1,1,0)*VLOOKUP($Z$2,DALYs!$A$2:$MW$40,'Intervention list'!LH$195+1,0)</f>
        <v>0</v>
      </c>
      <c r="LI170" s="0" t="n">
        <f aca="false">IF(ISNUMBER(FIND(LI$1,$D170))=$AO$1,1,0)*VLOOKUP($Z$2,DALYs!$A$2:$MW$40,'Intervention list'!LI$195+1,0)</f>
        <v>0</v>
      </c>
      <c r="LJ170" s="0" t="n">
        <f aca="false">IF(ISNUMBER(FIND(LJ$1,$D170))=$AO$1,1,0)*VLOOKUP($Z$2,DALYs!$A$2:$MW$40,'Intervention list'!LJ$195+1,0)</f>
        <v>0</v>
      </c>
      <c r="LK170" s="0" t="n">
        <f aca="false">IF(ISNUMBER(FIND(LK$1,$D170))=$AO$1,1,0)*VLOOKUP($Z$2,DALYs!$A$2:$MW$40,'Intervention list'!LK$195+1,0)</f>
        <v>0</v>
      </c>
      <c r="LL170" s="0" t="n">
        <f aca="false">IF(ISNUMBER(FIND(LL$1,$D170))=$AO$1,1,0)*VLOOKUP($Z$2,DALYs!$A$2:$MW$40,'Intervention list'!LL$195+1,0)</f>
        <v>0</v>
      </c>
      <c r="LM170" s="0" t="n">
        <f aca="false">IF(ISNUMBER(FIND(LM$1,$D170))=$AO$1,1,0)*VLOOKUP($Z$2,DALYs!$A$2:$MW$40,'Intervention list'!LM$195+1,0)</f>
        <v>0</v>
      </c>
      <c r="LN170" s="0" t="n">
        <f aca="false">IF(ISNUMBER(FIND(LN$1,$D170))=$AO$1,1,0)*VLOOKUP($Z$2,DALYs!$A$2:$MW$40,'Intervention list'!LN$195+1,0)</f>
        <v>0</v>
      </c>
      <c r="LO170" s="0" t="n">
        <f aca="false">IF(ISNUMBER(FIND(LO$1,$D170))=$AO$1,1,0)*VLOOKUP($Z$2,DALYs!$A$2:$MW$40,'Intervention list'!LO$195+1,0)</f>
        <v>0</v>
      </c>
      <c r="LP170" s="0" t="n">
        <f aca="false">IF(ISNUMBER(FIND(LP$1,$D170))=$AO$1,1,0)*VLOOKUP($Z$2,DALYs!$A$2:$MW$40,'Intervention list'!LP$195+1,0)</f>
        <v>0</v>
      </c>
      <c r="LQ170" s="0" t="n">
        <f aca="false">IF(ISNUMBER(FIND(LQ$1,$D170))=$AO$1,1,0)*VLOOKUP($Z$2,DALYs!$A$2:$MW$40,'Intervention list'!LQ$195+1,0)</f>
        <v>0</v>
      </c>
      <c r="LR170" s="0" t="n">
        <f aca="false">IF(ISNUMBER(FIND(LR$1,$D170))=$AO$1,1,0)*VLOOKUP($Z$2,DALYs!$A$2:$MW$40,'Intervention list'!LR$195+1,0)</f>
        <v>0</v>
      </c>
      <c r="LS170" s="0" t="n">
        <f aca="false">IF(ISNUMBER(FIND(LS$1,$D170))=$AO$1,1,0)*VLOOKUP($Z$2,DALYs!$A$2:$MW$40,'Intervention list'!LS$195+1,0)</f>
        <v>0</v>
      </c>
      <c r="LT170" s="0" t="n">
        <f aca="false">IF(ISNUMBER(FIND(LT$1,$D170))=$AO$1,1,0)*VLOOKUP($Z$2,DALYs!$A$2:$MW$40,'Intervention list'!LT$195+1,0)</f>
        <v>0</v>
      </c>
      <c r="LU170" s="0" t="n">
        <f aca="false">IF(ISNUMBER(FIND(LU$1,$D170))=$AO$1,1,0)*VLOOKUP($Z$2,DALYs!$A$2:$MW$40,'Intervention list'!LU$195+1,0)</f>
        <v>0</v>
      </c>
      <c r="LV170" s="0" t="n">
        <f aca="false">IF(ISNUMBER(FIND(LV$1,$D170))=$AO$1,1,0)*VLOOKUP($Z$2,DALYs!$A$2:$MW$40,'Intervention list'!LV$195+1,0)</f>
        <v>0</v>
      </c>
      <c r="LW170" s="0" t="n">
        <f aca="false">IF(ISNUMBER(FIND(LW$1,$D170))=$AO$1,1,0)*VLOOKUP($Z$2,DALYs!$A$2:$MW$40,'Intervention list'!LW$195+1,0)</f>
        <v>0</v>
      </c>
      <c r="LX170" s="0" t="n">
        <f aca="false">IF(ISNUMBER(FIND(LX$1,$D170))=$AO$1,1,0)*VLOOKUP($Z$2,DALYs!$A$2:$MW$40,'Intervention list'!LX$195+1,0)</f>
        <v>0</v>
      </c>
      <c r="LY170" s="0" t="n">
        <f aca="false">IF(ISNUMBER(FIND(LY$1,$D170))=$AO$1,1,0)*VLOOKUP($Z$2,DALYs!$A$2:$MW$40,'Intervention list'!LY$195+1,0)</f>
        <v>0</v>
      </c>
      <c r="LZ170" s="0" t="n">
        <f aca="false">IF(ISNUMBER(FIND(LZ$1,$D170))=$AO$1,1,0)*VLOOKUP($Z$2,DALYs!$A$2:$MW$40,'Intervention list'!LZ$195+1,0)</f>
        <v>0</v>
      </c>
      <c r="MA170" s="0" t="n">
        <f aca="false">IF(ISNUMBER(FIND(MA$1,$D170))=$AO$1,1,0)*VLOOKUP($Z$2,DALYs!$A$2:$MW$40,'Intervention list'!MA$195+1,0)</f>
        <v>0</v>
      </c>
      <c r="MB170" s="0" t="n">
        <f aca="false">IF(ISNUMBER(FIND(MB$1,$D170))=$AO$1,1,0)*VLOOKUP($Z$2,DALYs!$A$2:$MW$40,'Intervention list'!MB$195+1,0)</f>
        <v>0</v>
      </c>
      <c r="MC170" s="0" t="n">
        <f aca="false">IF(ISNUMBER(FIND(MC$1,$D170))=$AO$1,1,0)*VLOOKUP($Z$2,DALYs!$A$2:$MW$40,'Intervention list'!MC$195+1,0)</f>
        <v>0</v>
      </c>
      <c r="MD170" s="0" t="n">
        <f aca="false">IF(ISNUMBER(FIND(MD$1,$D170))=$AO$1,1,0)*VLOOKUP($Z$2,DALYs!$A$2:$MW$40,'Intervention list'!MD$195+1,0)</f>
        <v>0</v>
      </c>
      <c r="ME170" s="0" t="n">
        <f aca="false">IF(ISNUMBER(FIND(ME$1,$D170))=$AO$1,1,0)*VLOOKUP($Z$2,DALYs!$A$2:$MW$40,'Intervention list'!ME$195+1,0)</f>
        <v>0</v>
      </c>
      <c r="MF170" s="0" t="n">
        <f aca="false">IF(ISNUMBER(FIND(MF$1,$D170))=$AO$1,1,0)*VLOOKUP($Z$2,DALYs!$A$2:$MW$40,'Intervention list'!MF$195+1,0)</f>
        <v>0</v>
      </c>
      <c r="MG170" s="0" t="n">
        <f aca="false">IF(ISNUMBER(FIND(MG$1,$D170))=$AO$1,1,0)*VLOOKUP($Z$2,DALYs!$A$2:$MW$40,'Intervention list'!MG$195+1,0)</f>
        <v>0</v>
      </c>
      <c r="MH170" s="0" t="n">
        <f aca="false">IF(ISNUMBER(FIND(MH$1,$D170))=$AO$1,1,0)*VLOOKUP($Z$2,DALYs!$A$2:$MW$40,'Intervention list'!MH$195+1,0)</f>
        <v>0</v>
      </c>
      <c r="MI170" s="0" t="n">
        <f aca="false">IF(ISNUMBER(FIND(MI$1,$D170))=$AO$1,1,0)*VLOOKUP($Z$2,DALYs!$A$2:$MW$40,'Intervention list'!MI$195+1,0)</f>
        <v>0</v>
      </c>
      <c r="MJ170" s="0" t="n">
        <f aca="false">IF(ISNUMBER(FIND(MJ$1,$D170))=$AO$1,1,0)*VLOOKUP($Z$2,DALYs!$A$2:$MW$40,'Intervention list'!MJ$195+1,0)</f>
        <v>0</v>
      </c>
      <c r="MK170" s="0" t="n">
        <f aca="false">IF(ISNUMBER(FIND(MK$1,$D170))=$AO$1,1,0)*VLOOKUP($Z$2,DALYs!$A$2:$MW$40,'Intervention list'!MK$195+1,0)</f>
        <v>0</v>
      </c>
      <c r="ML170" s="0" t="n">
        <f aca="false">IF(ISNUMBER(FIND(ML$1,$D170))=$AO$1,1,0)*VLOOKUP($Z$2,DALYs!$A$2:$MW$40,'Intervention list'!ML$195+1,0)</f>
        <v>0</v>
      </c>
      <c r="MM170" s="0" t="n">
        <f aca="false">IF(ISNUMBER(FIND(MM$1,$D170))=$AO$1,1,0)*VLOOKUP($Z$2,DALYs!$A$2:$MW$40,'Intervention list'!MM$195+1,0)</f>
        <v>0</v>
      </c>
      <c r="MN170" s="0" t="n">
        <f aca="false">IF(ISNUMBER(FIND(MN$1,$D170))=$AO$1,1,0)*VLOOKUP($Z$2,DALYs!$A$2:$MW$40,'Intervention list'!MN$195+1,0)</f>
        <v>0</v>
      </c>
      <c r="MO170" s="0" t="n">
        <f aca="false">IF(ISNUMBER(FIND(MO$1,$D170))=$AO$1,1,0)*VLOOKUP($Z$2,DALYs!$A$2:$MW$40,'Intervention list'!MO$195+1,0)</f>
        <v>0</v>
      </c>
      <c r="MP170" s="0" t="n">
        <f aca="false">IF(ISNUMBER(FIND(MP$1,$D170))=$AO$1,1,0)*VLOOKUP($Z$2,DALYs!$A$2:$MW$40,'Intervention list'!MP$195+1,0)</f>
        <v>0</v>
      </c>
      <c r="MQ170" s="0" t="n">
        <f aca="false">IF(ISNUMBER(FIND(MQ$1,$D170))=$AO$1,1,0)*VLOOKUP($Z$2,DALYs!$A$2:$MW$40,'Intervention list'!MQ$195+1,0)</f>
        <v>0</v>
      </c>
      <c r="MR170" s="0" t="n">
        <f aca="false">IF(ISNUMBER(FIND(MR$1,$D170))=$AO$1,1,0)*VLOOKUP($Z$2,DALYs!$A$2:$MW$40,'Intervention list'!MR$195+1,0)</f>
        <v>0</v>
      </c>
      <c r="MS170" s="0" t="n">
        <f aca="false">IF(ISNUMBER(FIND(MS$1,$D170))=$AO$1,1,0)*VLOOKUP($Z$2,DALYs!$A$2:$MW$40,'Intervention list'!MS$195+1,0)</f>
        <v>0</v>
      </c>
      <c r="MT170" s="0" t="n">
        <f aca="false">IF(ISNUMBER(FIND(MT$1,$D170))=$AO$1,1,0)*VLOOKUP($Z$2,DALYs!$A$2:$MW$40,'Intervention list'!MT$195+1,0)</f>
        <v>0</v>
      </c>
      <c r="MU170" s="0" t="n">
        <f aca="false">IF(ISNUMBER(FIND(MU$1,$D170))=$AO$1,1,0)*VLOOKUP($Z$2,DALYs!$A$2:$MW$40,'Intervention list'!MU$195+1,0)</f>
        <v>0</v>
      </c>
      <c r="MV170" s="0" t="n">
        <f aca="false">IF(ISNUMBER(FIND(MV$1,$D170))=$AO$1,1,0)*VLOOKUP($Z$2,DALYs!$A$2:$MW$40,'Intervention list'!MV$195+1,0)</f>
        <v>0</v>
      </c>
      <c r="MW170" s="0" t="n">
        <f aca="false">IF(ISNUMBER(FIND(MW$1,$D170))=$AO$1,1,0)*VLOOKUP($Z$2,DALYs!$A$2:$MW$40,'Intervention list'!MW$195+1,0)</f>
        <v>0</v>
      </c>
      <c r="MX170" s="0" t="n">
        <f aca="false">IF(ISNUMBER(FIND(MX$1,$D170))=$AO$1,1,0)*VLOOKUP($Z$2,DALYs!$A$2:$MW$40,'Intervention list'!MX$195+1,0)</f>
        <v>0</v>
      </c>
      <c r="MY170" s="0" t="n">
        <f aca="false">IF(ISNUMBER(FIND(MY$1,$D170))=$AO$1,1,0)*VLOOKUP($Z$2,DALYs!$A$2:$MW$40,'Intervention list'!MY$195+1,0)</f>
        <v>0</v>
      </c>
      <c r="MZ170" s="0" t="n">
        <f aca="false">IF(ISNUMBER(FIND(MZ$1,$D170))=$AO$1,1,0)*VLOOKUP($Z$2,DALYs!$A$2:$MW$40,'Intervention list'!MZ$195+1,0)</f>
        <v>0</v>
      </c>
      <c r="NA170" s="0" t="n">
        <f aca="false">IF(ISNUMBER(FIND(NA$1,$D170))=$AO$1,1,0)*VLOOKUP($Z$2,DALYs!$A$2:$MW$40,'Intervention list'!NA$195+1,0)</f>
        <v>0</v>
      </c>
      <c r="NB170" s="0" t="n">
        <f aca="false">IF(ISNUMBER(FIND(NB$1,$D170))=$AO$1,1,0)*VLOOKUP($Z$2,DALYs!$A$2:$MW$40,'Intervention list'!NB$195+1,0)</f>
        <v>0</v>
      </c>
      <c r="NC170" s="0" t="n">
        <f aca="false">IF(ISNUMBER(FIND(NC$1,$D170))=$AO$1,1,0)*VLOOKUP($Z$2,DALYs!$A$2:$MW$40,'Intervention list'!NC$195+1,0)</f>
        <v>0</v>
      </c>
      <c r="ND170" s="0" t="n">
        <f aca="false">IF(ISNUMBER(FIND(ND$1,$D170))=$AO$1,1,0)*VLOOKUP($Z$2,DALYs!$A$2:$MW$40,'Intervention list'!ND$195+1,0)</f>
        <v>0</v>
      </c>
      <c r="NE170" s="0" t="n">
        <f aca="false">IF(ISNUMBER(FIND(NE$1,$D170))=$AO$1,1,0)*VLOOKUP($Z$2,DALYs!$A$2:$MW$40,'Intervention list'!NE$195+1,0)</f>
        <v>0</v>
      </c>
      <c r="NF170" s="0" t="n">
        <f aca="false">IF(ISNUMBER(FIND(NF$1,$D170))=$AO$1,1,0)*VLOOKUP($Z$2,DALYs!$A$2:$MW$40,'Intervention list'!NF$195+1,0)</f>
        <v>0</v>
      </c>
      <c r="NG170" s="0" t="n">
        <f aca="false">IF(ISNUMBER(FIND(NG$1,$D170))=$AO$1,1,0)*VLOOKUP($Z$2,DALYs!$A$2:$MW$40,'Intervention list'!NG$195+1,0)</f>
        <v>0</v>
      </c>
      <c r="NH170" s="0" t="n">
        <f aca="false">IF(ISNUMBER(FIND(NH$1,$D170))=$AO$1,1,0)*VLOOKUP($Z$2,DALYs!$A$2:$MW$40,'Intervention list'!NH$195+1,0)</f>
        <v>0</v>
      </c>
      <c r="NI170" s="0" t="n">
        <f aca="false">IF(ISNUMBER(FIND(NI$1,$D170))=$AO$1,1,0)*VLOOKUP($Z$2,DALYs!$A$2:$MW$40,'Intervention list'!NI$195+1,0)</f>
        <v>0</v>
      </c>
      <c r="NJ170" s="0" t="n">
        <f aca="false">IF(ISNUMBER(FIND(NJ$1,$D170))=$AO$1,1,0)*VLOOKUP($Z$2,DALYs!$A$2:$MW$40,'Intervention list'!NJ$195+1,0)</f>
        <v>0</v>
      </c>
      <c r="NK170" s="0" t="n">
        <f aca="false">IF(ISNUMBER(FIND(NK$1,$D170))=$AO$1,1,0)*VLOOKUP($Z$2,DALYs!$A$2:$MW$40,'Intervention list'!NK$195+1,0)</f>
        <v>0</v>
      </c>
      <c r="NL170" s="0" t="n">
        <f aca="false">IF(ISNUMBER(FIND(NL$1,$D170))=$AO$1,1,0)*VLOOKUP($Z$2,DALYs!$A$2:$MW$40,'Intervention list'!NL$195+1,0)</f>
        <v>0</v>
      </c>
      <c r="NM170" s="0" t="n">
        <f aca="false">IF(ISNUMBER(FIND(NM$1,$D170))=$AO$1,1,0)*VLOOKUP($Z$2,DALYs!$A$2:$MW$40,'Intervention list'!NM$195+1,0)</f>
        <v>0</v>
      </c>
      <c r="NN170" s="0" t="n">
        <f aca="false">IF(ISNUMBER(FIND(NN$1,$D170))=$AO$1,1,0)*VLOOKUP($Z$2,DALYs!$A$2:$MW$40,'Intervention list'!NN$195+1,0)</f>
        <v>0</v>
      </c>
      <c r="NO170" s="0" t="n">
        <f aca="false">IF(ISNUMBER(FIND(NO$1,$D170))=$AO$1,1,0)*VLOOKUP($Z$2,DALYs!$A$2:$MW$40,'Intervention list'!NO$195+1,0)</f>
        <v>0</v>
      </c>
      <c r="NP170" s="0" t="n">
        <f aca="false">IF(ISNUMBER(FIND(NP$1,$D170))=$AO$1,1,0)*VLOOKUP($Z$2,DALYs!$A$2:$MW$40,'Intervention list'!NP$195+1,0)</f>
        <v>0</v>
      </c>
      <c r="NQ170" s="0" t="n">
        <f aca="false">IF(ISNUMBER(FIND(NQ$1,$D170))=$AO$1,1,0)*VLOOKUP($Z$2,DALYs!$A$2:$MW$40,'Intervention list'!NQ$195+1,0)</f>
        <v>0</v>
      </c>
      <c r="NR170" s="0" t="n">
        <f aca="false">IF(ISNUMBER(FIND(NR$1,$D170))=$AO$1,1,0)*VLOOKUP($Z$2,DALYs!$A$2:$MW$40,'Intervention list'!NR$195+1,0)</f>
        <v>11532.1413768325</v>
      </c>
      <c r="NS170" s="0" t="n">
        <f aca="false">IF(ISNUMBER(FIND(NS$1,$D170))=$AO$1,1,0)*VLOOKUP($Z$2,DALYs!$A$2:$MW$40,'Intervention list'!NS$195+1,0)</f>
        <v>0</v>
      </c>
      <c r="NT170" s="0" t="n">
        <f aca="false">IF(ISNUMBER(FIND(NT$1,$D170))=$AO$1,1,0)*VLOOKUP($Z$2,DALYs!$A$2:$MW$40,'Intervention list'!NT$195+1,0)</f>
        <v>0</v>
      </c>
      <c r="NU170" s="0" t="n">
        <f aca="false">IF(ISNUMBER(FIND(NU$1,$D170))=$AO$1,1,0)*VLOOKUP($Z$2,DALYs!$A$2:$MW$40,'Intervention list'!NU$195+1,0)</f>
        <v>0</v>
      </c>
      <c r="NV170" s="0" t="n">
        <f aca="false">IF(ISNUMBER(FIND(NV$1,$D170))=$AO$1,1,0)*VLOOKUP($Z$2,DALYs!$A$2:$MW$40,'Intervention list'!NV$195+1,0)</f>
        <v>0</v>
      </c>
      <c r="NW170" s="0" t="n">
        <f aca="false">IF(ISNUMBER(FIND(NW$1,$D170))=$AO$1,1,0)*VLOOKUP($Z$2,DALYs!$A$2:$MW$40,'Intervention list'!NW$195+1,0)</f>
        <v>0</v>
      </c>
      <c r="NX170" s="0" t="n">
        <f aca="false">IF(ISNUMBER(FIND(NX$1,$D170))=$AO$1,1,0)*VLOOKUP($Z$2,DALYs!$A$2:$MW$40,'Intervention list'!NX$195+1,0)</f>
        <v>0</v>
      </c>
      <c r="NY170" s="0" t="n">
        <f aca="false">IF(ISNUMBER(FIND(NY$1,$D170))=$AO$1,1,0)*VLOOKUP($Z$2,DALYs!$A$2:$MW$40,'Intervention list'!NY$195+1,0)</f>
        <v>0</v>
      </c>
      <c r="NZ170" s="0" t="n">
        <f aca="false">IF(ISNUMBER(FIND(NZ$1,$D170))=$AO$1,1,0)*VLOOKUP($Z$2,DALYs!$A$2:$MW$40,'Intervention list'!NZ$195+1,0)</f>
        <v>0</v>
      </c>
      <c r="OA170" s="0" t="n">
        <f aca="false">IF(ISNUMBER(FIND(OA$1,$D170))=$AO$1,1,0)*VLOOKUP($Z$2,DALYs!$A$2:$MW$40,'Intervention list'!OA$195+1,0)</f>
        <v>0</v>
      </c>
      <c r="OB170" s="0" t="n">
        <f aca="false">IF(ISNUMBER(FIND(OB$1,$D170))=$AO$1,1,0)*VLOOKUP($Z$2,DALYs!$A$2:$MW$40,'Intervention list'!OB$195+1,0)</f>
        <v>0</v>
      </c>
      <c r="OC170" s="0" t="n">
        <f aca="false">IF(ISNUMBER(FIND(OC$1,$D170))=$AO$1,1,0)*VLOOKUP($Z$2,DALYs!$A$2:$MW$40,'Intervention list'!OC$195+1,0)</f>
        <v>0</v>
      </c>
      <c r="OD170" s="0" t="n">
        <f aca="false">IF(ISNUMBER(FIND(OD$1,$D170))=$AO$1,1,0)*VLOOKUP($Z$2,DALYs!$A$2:$MW$40,'Intervention list'!OD$195+1,0)</f>
        <v>0</v>
      </c>
      <c r="OE170" s="0" t="n">
        <f aca="false">IF(ISNUMBER(FIND(OE$1,$D170))=$AO$1,1,0)*VLOOKUP($Z$2,DALYs!$A$2:$MW$40,'Intervention list'!OE$195+1,0)</f>
        <v>0</v>
      </c>
      <c r="OF170" s="0" t="n">
        <f aca="false">IF(ISNUMBER(FIND(OF$1,$D170))=$AO$1,1,0)*VLOOKUP($Z$2,DALYs!$A$2:$MW$40,'Intervention list'!OF$195+1,0)</f>
        <v>0</v>
      </c>
      <c r="OG170" s="0" t="n">
        <f aca="false">IF(ISNUMBER(FIND(OG$1,$D170))=$AO$1,1,0)*VLOOKUP($Z$2,DALYs!$A$2:$MW$40,'Intervention list'!OG$195+1,0)</f>
        <v>0</v>
      </c>
      <c r="OH170" s="0" t="n">
        <f aca="false">IF(ISNUMBER(FIND(OH$1,$D170))=$AO$1,1,0)*VLOOKUP($Z$2,DALYs!$A$2:$MW$40,'Intervention list'!OH$195+1,0)</f>
        <v>0</v>
      </c>
      <c r="OI170" s="0" t="n">
        <f aca="false">IF(ISNUMBER(FIND(OI$1,$D170))=$AO$1,1,0)*VLOOKUP($Z$2,DALYs!$A$2:$MW$40,'Intervention list'!OI$195+1,0)</f>
        <v>0</v>
      </c>
      <c r="OJ170" s="0" t="n">
        <f aca="false">IF(ISNUMBER(FIND(OJ$1,$D170))=$AO$1,1,0)*VLOOKUP($Z$2,DALYs!$A$2:$MW$40,'Intervention list'!OJ$195+1,0)</f>
        <v>0</v>
      </c>
      <c r="OK170" s="0" t="n">
        <f aca="false">IF(ISNUMBER(FIND(OK$1,$D170))=$AO$1,1,0)*VLOOKUP($Z$2,DALYs!$A$2:$MW$40,'Intervention list'!OK$195+1,0)</f>
        <v>0</v>
      </c>
      <c r="OL170" s="0" t="n">
        <f aca="false">IF(ISNUMBER(FIND(OL$1,$D170))=$AO$1,1,0)*VLOOKUP($Z$2,DALYs!$A$2:$MW$40,'Intervention list'!OL$195+1,0)</f>
        <v>0</v>
      </c>
      <c r="OM170" s="0" t="n">
        <f aca="false">IF(ISNUMBER(FIND(OM$1,$D170))=$AO$1,1,0)*VLOOKUP($Z$2,DALYs!$A$2:$MW$40,'Intervention list'!OM$195+1,0)</f>
        <v>0</v>
      </c>
      <c r="ON170" s="0" t="n">
        <f aca="false">IF(ISNUMBER(FIND(ON$1,$D170))=$AO$1,1,0)*VLOOKUP($Z$2,DALYs!$A$2:$MW$40,'Intervention list'!ON$195+1,0)</f>
        <v>0</v>
      </c>
      <c r="OO170" s="0" t="n">
        <f aca="false">IF(ISNUMBER(FIND(OO$1,$D170))=$AO$1,1,0)*VLOOKUP($Z$2,DALYs!$A$2:$MW$40,'Intervention list'!OO$195+1,0)</f>
        <v>0</v>
      </c>
      <c r="OP170" s="0" t="n">
        <f aca="false">IF(ISNUMBER(FIND(OP$1,$D170))=$AO$1,1,0)*VLOOKUP($Z$2,DALYs!$A$2:$MW$40,'Intervention list'!OP$195+1,0)</f>
        <v>0</v>
      </c>
      <c r="OQ170" s="0" t="n">
        <f aca="false">IF(ISNUMBER(FIND(OQ$1,$D170))=$AO$1,1,0)*VLOOKUP($Z$2,DALYs!$A$2:$MW$40,'Intervention list'!OQ$195+1,0)</f>
        <v>0</v>
      </c>
      <c r="OR170" s="0" t="n">
        <f aca="false">IF(ISNUMBER(FIND(OR$1,$D170))=$AO$1,1,0)*VLOOKUP($Z$2,DALYs!$A$2:$MW$40,'Intervention list'!OR$195+1,0)</f>
        <v>0</v>
      </c>
      <c r="OS170" s="0" t="n">
        <f aca="false">IF(ISNUMBER(FIND(OS$1,$D170))=$AO$1,1,0)*VLOOKUP($Z$2,DALYs!$A$2:$MW$40,'Intervention list'!OS$195+1,0)</f>
        <v>0</v>
      </c>
      <c r="OT170" s="0" t="n">
        <f aca="false">IF(ISNUMBER(FIND(OT$1,$D170))=$AO$1,1,0)*VLOOKUP($Z$2,DALYs!$A$2:$MW$40,'Intervention list'!OT$195+1,0)</f>
        <v>0</v>
      </c>
      <c r="OU170" s="0" t="n">
        <f aca="false">IF(ISNUMBER(FIND(OU$1,$D170))=$AO$1,1,0)*VLOOKUP($Z$2,DALYs!$A$2:$MW$40,'Intervention list'!OU$195+1,0)</f>
        <v>0</v>
      </c>
      <c r="OV170" s="0" t="n">
        <f aca="false">IF(ISNUMBER(FIND(OV$1,$D170))=$AO$1,1,0)*VLOOKUP($Z$2,DALYs!$A$2:$MW$40,'Intervention list'!OV$195+1,0)</f>
        <v>0</v>
      </c>
      <c r="OW170" s="0" t="n">
        <f aca="false">IF(ISNUMBER(FIND(OW$1,$D170))=$AO$1,1,0)*VLOOKUP($Z$2,DALYs!$A$2:$MW$40,'Intervention list'!OW$195+1,0)</f>
        <v>0</v>
      </c>
      <c r="OX170" s="0" t="n">
        <f aca="false">IF(ISNUMBER(FIND(OX$1,$D170))=$AO$1,1,0)*VLOOKUP($Z$2,DALYs!$A$2:$MW$40,'Intervention list'!OX$195+1,0)</f>
        <v>0</v>
      </c>
    </row>
    <row r="171" customFormat="false" ht="15.75" hidden="false" customHeight="false" outlineLevel="0" collapsed="false">
      <c r="A171" s="6" t="s">
        <v>119</v>
      </c>
      <c r="B171" s="6" t="s">
        <v>97</v>
      </c>
      <c r="C171" s="0" t="s">
        <v>111</v>
      </c>
      <c r="D171" s="7" t="s">
        <v>112</v>
      </c>
      <c r="E171" s="7" t="str">
        <f aca="false">SUBSTITUTE(D171,0.2,X171)</f>
        <v>Cardiovascular diseases: 0.1</v>
      </c>
      <c r="F171" s="0" t="s">
        <v>14</v>
      </c>
      <c r="G171" s="8" t="n">
        <v>19.2204746198632</v>
      </c>
      <c r="H171" s="9" t="n">
        <v>0</v>
      </c>
      <c r="I171" s="9" t="n">
        <f aca="false">IF(H171="","",(H171*(VLOOKUP($Z$2,Worksheet,11,0)^4)))</f>
        <v>0</v>
      </c>
      <c r="J171" s="9" t="n">
        <f aca="false">IF(I171="","",I171*VLOOKUP($Z$2,Worksheet,12,0))</f>
        <v>0</v>
      </c>
      <c r="K171" s="9" t="n">
        <f aca="false">IF(I171="","",I171*VLOOKUP($Z$2, Worksheet, 13, 0))</f>
        <v>0</v>
      </c>
      <c r="L171" s="9" t="n">
        <f aca="false">IF(J171="",VLOOKUP($Z$2, Worksheet, 14, 0),J171)</f>
        <v>0</v>
      </c>
      <c r="M171" s="9" t="n">
        <f aca="false">IF(L171&lt;VLOOKUP($Z$2,'Country sheet'!$A$3:$P$41,15,0), VLOOKUP($Z$2,'Country sheet'!$A$3:$P$41,15,0), L171)/0.7</f>
        <v>66.2083230214262</v>
      </c>
      <c r="N171" s="27" t="n">
        <f aca="false">IFERROR(IF(AC171=$AO$1,VLOOKUP(F171,AO$42:AX$46,MATCH(AC$1,AP$41:AX$41,0)+1,0)/COUNTIFS($F$2:$F$194,$F171,$AC$2:$AC$194,$AO$1),0),0) + IFERROR(IF(AD171=$AO$1,VLOOKUP(F171,AO$42:AX$46,MATCH(AD$1,AP$41:AX$41,0)+1,0)/COUNTIFS($F$2:$F$194,$F171,$AD$2:$AD$194,$AO$1),0),0) + IFERROR(IF(AE171=$AO$1,VLOOKUP(F171,AO$42:AX$46,MATCH(AE$1,AP$41:AX$41,0)+1,0)/COUNTIFS($F$2:$F$194,$F171,$AE$2:$AE$194,$AO$1),0),0) + IFERROR(IF(AF171=$AO$1,VLOOKUP(F171,AO$42:AX$46,MATCH(AF$1,AP$41:AX$41,0)+1,0)/COUNTIFS($F$2:$F$194,$F171,$AF$2:$AF$194,$AO$1),0),0) + IFERROR(IF(AG171=$AO$1,VLOOKUP(F171,AO$42:AX$46,MATCH(AG$1,AP$41:AX$41,0)+1,0)/COUNTIFS($F$2:$F$194,$F171,$AG$2:$AG$194,$AO$1),0),0) + IFERROR(IF(AH171=$AO$1,VLOOKUP(F171,AO$42:AX$46,MATCH(AH$1,AP$41:AX$41,0)+1,0)/COUNTIFS($F$2:$F$194,$F171,$AH$2:$AH$194,$AO$1),0),0) + IFERROR(IF(AI171=$AO$1,VLOOKUP(F171,AO$42:AX$46,MATCH(AI$1,AP$41:AX$41,0)+1,0)/COUNTIFS($F$2:$F$194,$F171,$AI$2:$AI$194,$AO$1),0),0) + IFERROR(IF(AJ171=$AO$1,VLOOKUP(F171,AO$42:AX$46,MATCH(AJ$1,AP$41:AX$41,0)+1,0)/COUNTIFS($F$2:$F$194,$F171,$AJ$2:$AJ$194,$AO$1),0),0) + IFERROR(IF(AK171=$AO$1,VLOOKUP(F171,AO$42:AX$46,MATCH(AK$1,AP$41:AX$41,0)+1,0)/COUNTIFS($F$2:$F$194,$F171,$AK$2:$AK$194,$AO$1),0),0)</f>
        <v>0</v>
      </c>
      <c r="O171" s="0" t="n">
        <v>1</v>
      </c>
      <c r="P171" s="0" t="n">
        <v>2</v>
      </c>
      <c r="Q171" s="0" t="n">
        <f aca="false">SUM(BC171:OX171)</f>
        <v>329740.848879858</v>
      </c>
      <c r="R171" s="0" t="n">
        <f aca="false">IF(VLOOKUP($Z$2,CET!$A$4:$L$42,12,0)="Low income",_xlfn.IFS(S171=0.2,0.1,S171=0.1,0.05,S171=0.5,0.4,S171=0.35,0.25),S171)</f>
        <v>0.2</v>
      </c>
      <c r="S171" s="0" t="n">
        <v>0.2</v>
      </c>
      <c r="T171" s="0" t="n">
        <v>0.8</v>
      </c>
      <c r="U171" s="0" t="n">
        <f aca="false">N171/M171</f>
        <v>0</v>
      </c>
      <c r="V171" s="0" t="n">
        <f aca="false">IFERROR(U171/Q171,0)</f>
        <v>0</v>
      </c>
      <c r="W171" s="0" t="n">
        <f aca="false">(T171/R171)*V171</f>
        <v>0</v>
      </c>
      <c r="X171" s="28" t="n">
        <f aca="false">IF(W171=0,0,IF(W171&lt;=0.8,IF(W171&lt;0.05,0.05,W171),0.8))</f>
        <v>0</v>
      </c>
      <c r="Y171" s="28"/>
      <c r="AC171" s="34" t="n">
        <f aca="false">ISNUMBER(FIND(AC$1,$C171))</f>
        <v>0</v>
      </c>
      <c r="AD171" s="33" t="n">
        <f aca="false">ISNUMBER(FIND(AD$1,$C171))</f>
        <v>0</v>
      </c>
      <c r="AE171" s="33" t="n">
        <f aca="false">ISNUMBER(FIND(AE$1,$C171))</f>
        <v>0</v>
      </c>
      <c r="AF171" s="33" t="n">
        <f aca="false">ISNUMBER(FIND(AF$1,$C171))</f>
        <v>0</v>
      </c>
      <c r="AG171" s="33" t="n">
        <f aca="false">ISNUMBER(FIND(AG$1,$C171))</f>
        <v>0</v>
      </c>
      <c r="AH171" s="33" t="n">
        <f aca="false">ISNUMBER(FIND(AH$1,$C171))</f>
        <v>0</v>
      </c>
      <c r="AI171" s="33" t="n">
        <f aca="false">ISNUMBER(FIND(AI$1,$C171))</f>
        <v>0</v>
      </c>
      <c r="AJ171" s="33" t="n">
        <f aca="false">ISNUMBER(FIND(AJ$1,$C171))</f>
        <v>0</v>
      </c>
      <c r="AK171" s="35" t="n">
        <f aca="false">ISNUMBER(FIND(AK$1,$C171))</f>
        <v>0</v>
      </c>
      <c r="AL171" s="6"/>
      <c r="AM171" s="33"/>
      <c r="BC171" s="0" t="n">
        <f aca="false">IF(ISNUMBER(FIND(BC$1,$D171))=$AO$1,1,0)*VLOOKUP($Z$2,DALYs!$A$2:$MW$40,'Intervention list'!BC$195+1,0)</f>
        <v>0</v>
      </c>
      <c r="BD171" s="0" t="n">
        <f aca="false">IF(ISNUMBER(FIND(BD$1,$D171))=$AO$1,1,0)*VLOOKUP($Z$2,DALYs!$A$2:$MW$40,'Intervention list'!BD$195+1,0)</f>
        <v>0</v>
      </c>
      <c r="BE171" s="0" t="n">
        <f aca="false">IF(ISNUMBER(FIND(BE$1,$D171))=$AO$1,1,0)*VLOOKUP($Z$2,DALYs!$A$2:$MW$40,'Intervention list'!BE$195+1,0)</f>
        <v>0</v>
      </c>
      <c r="BF171" s="0" t="n">
        <f aca="false">IF(ISNUMBER(FIND(BF$1,$D171))=$AO$1,1,0)*VLOOKUP($Z$2,DALYs!$A$2:$MW$40,'Intervention list'!BF$195+1,0)</f>
        <v>0</v>
      </c>
      <c r="BG171" s="0" t="n">
        <f aca="false">IF(ISNUMBER(FIND(BG$1,$D171))=$AO$1,1,0)*VLOOKUP($Z$2,DALYs!$A$2:$MW$40,'Intervention list'!BG$195+1,0)</f>
        <v>0</v>
      </c>
      <c r="BH171" s="0" t="n">
        <f aca="false">IF(ISNUMBER(FIND(BH$1,$D171))=$AO$1,1,0)*VLOOKUP($Z$2,DALYs!$A$2:$MW$40,'Intervention list'!BH$195+1,0)</f>
        <v>0</v>
      </c>
      <c r="BI171" s="0" t="n">
        <f aca="false">IF(ISNUMBER(FIND(BI$1,$D171))=$AO$1,1,0)*VLOOKUP($Z$2,DALYs!$A$2:$MW$40,'Intervention list'!BI$195+1,0)</f>
        <v>0</v>
      </c>
      <c r="BJ171" s="0" t="n">
        <f aca="false">IF(ISNUMBER(FIND(BJ$1,$D171))=$AO$1,1,0)*VLOOKUP($Z$2,DALYs!$A$2:$MW$40,'Intervention list'!BJ$195+1,0)</f>
        <v>0</v>
      </c>
      <c r="BK171" s="0" t="n">
        <f aca="false">IF(ISNUMBER(FIND(BK$1,$D171))=$AO$1,1,0)*VLOOKUP($Z$2,DALYs!$A$2:$MW$40,'Intervention list'!BK$195+1,0)</f>
        <v>0</v>
      </c>
      <c r="BL171" s="0" t="n">
        <f aca="false">IF(ISNUMBER(FIND(BL$1,$D171))=$AO$1,1,0)*VLOOKUP($Z$2,DALYs!$A$2:$MW$40,'Intervention list'!BL$195+1,0)</f>
        <v>0</v>
      </c>
      <c r="BM171" s="0" t="n">
        <f aca="false">IF(ISNUMBER(FIND(BM$1,$D171))=$AO$1,1,0)*VLOOKUP($Z$2,DALYs!$A$2:$MW$40,'Intervention list'!BM$195+1,0)</f>
        <v>0</v>
      </c>
      <c r="BN171" s="0" t="n">
        <f aca="false">IF(ISNUMBER(FIND(BN$1,$D171))=$AO$1,1,0)*VLOOKUP($Z$2,DALYs!$A$2:$MW$40,'Intervention list'!BN$195+1,0)</f>
        <v>0</v>
      </c>
      <c r="BO171" s="0" t="n">
        <f aca="false">IF(ISNUMBER(FIND(BO$1,$D171))=$AO$1,1,0)*VLOOKUP($Z$2,DALYs!$A$2:$MW$40,'Intervention list'!BO$195+1,0)</f>
        <v>0</v>
      </c>
      <c r="BP171" s="0" t="n">
        <f aca="false">IF(ISNUMBER(FIND(BP$1,$D171))=$AO$1,1,0)*VLOOKUP($Z$2,DALYs!$A$2:$MW$40,'Intervention list'!BP$195+1,0)</f>
        <v>0</v>
      </c>
      <c r="BQ171" s="0" t="n">
        <f aca="false">IF(ISNUMBER(FIND(BQ$1,$D171))=$AO$1,1,0)*VLOOKUP($Z$2,DALYs!$A$2:$MW$40,'Intervention list'!BQ$195+1,0)</f>
        <v>0</v>
      </c>
      <c r="BR171" s="0" t="n">
        <f aca="false">IF(ISNUMBER(FIND(BR$1,$D171))=$AO$1,1,0)*VLOOKUP($Z$2,DALYs!$A$2:$MW$40,'Intervention list'!BR$195+1,0)</f>
        <v>0</v>
      </c>
      <c r="BS171" s="0" t="n">
        <f aca="false">IF(ISNUMBER(FIND(BS$1,$D171))=$AO$1,1,0)*VLOOKUP($Z$2,DALYs!$A$2:$MW$40,'Intervention list'!BS$195+1,0)</f>
        <v>0</v>
      </c>
      <c r="BT171" s="0" t="n">
        <f aca="false">IF(ISNUMBER(FIND(BT$1,$D171))=$AO$1,1,0)*VLOOKUP($Z$2,DALYs!$A$2:$MW$40,'Intervention list'!BT$195+1,0)</f>
        <v>0</v>
      </c>
      <c r="BU171" s="0" t="n">
        <f aca="false">IF(ISNUMBER(FIND(BU$1,$D171))=$AO$1,1,0)*VLOOKUP($Z$2,DALYs!$A$2:$MW$40,'Intervention list'!BU$195+1,0)</f>
        <v>0</v>
      </c>
      <c r="BV171" s="0" t="n">
        <f aca="false">IF(ISNUMBER(FIND(BV$1,$D171))=$AO$1,1,0)*VLOOKUP($Z$2,DALYs!$A$2:$MW$40,'Intervention list'!BV$195+1,0)</f>
        <v>0</v>
      </c>
      <c r="BW171" s="0" t="n">
        <f aca="false">IF(ISNUMBER(FIND(BW$1,$D171))=$AO$1,1,0)*VLOOKUP($Z$2,DALYs!$A$2:$MW$40,'Intervention list'!BW$195+1,0)</f>
        <v>0</v>
      </c>
      <c r="BX171" s="0" t="n">
        <f aca="false">IF(ISNUMBER(FIND(BX$1,$D171))=$AO$1,1,0)*VLOOKUP($Z$2,DALYs!$A$2:$MW$40,'Intervention list'!BX$195+1,0)</f>
        <v>0</v>
      </c>
      <c r="BY171" s="0" t="n">
        <f aca="false">IF(ISNUMBER(FIND(BY$1,$D171))=$AO$1,1,0)*VLOOKUP($Z$2,DALYs!$A$2:$MW$40,'Intervention list'!BY$195+1,0)</f>
        <v>0</v>
      </c>
      <c r="BZ171" s="0" t="n">
        <f aca="false">IF(ISNUMBER(FIND(BZ$1,$D171))=$AO$1,1,0)*VLOOKUP($Z$2,DALYs!$A$2:$MW$40,'Intervention list'!BZ$195+1,0)</f>
        <v>0</v>
      </c>
      <c r="CA171" s="0" t="n">
        <f aca="false">IF(ISNUMBER(FIND(CA$1,$D171))=$AO$1,1,0)*VLOOKUP($Z$2,DALYs!$A$2:$MW$40,'Intervention list'!CA$195+1,0)</f>
        <v>0</v>
      </c>
      <c r="CB171" s="0" t="n">
        <f aca="false">IF(ISNUMBER(FIND(CB$1,$D171))=$AO$1,1,0)*VLOOKUP($Z$2,DALYs!$A$2:$MW$40,'Intervention list'!CB$195+1,0)</f>
        <v>0</v>
      </c>
      <c r="CC171" s="0" t="n">
        <f aca="false">IF(ISNUMBER(FIND(CC$1,$D171))=$AO$1,1,0)*VLOOKUP($Z$2,DALYs!$A$2:$MW$40,'Intervention list'!CC$195+1,0)</f>
        <v>0</v>
      </c>
      <c r="CD171" s="0" t="n">
        <f aca="false">IF(ISNUMBER(FIND(CD$1,$D171))=$AO$1,1,0)*VLOOKUP($Z$2,DALYs!$A$2:$MW$40,'Intervention list'!CD$195+1,0)</f>
        <v>0</v>
      </c>
      <c r="CE171" s="0" t="n">
        <f aca="false">IF(ISNUMBER(FIND(CE$1,$D171))=$AO$1,1,0)*VLOOKUP($Z$2,DALYs!$A$2:$MW$40,'Intervention list'!CE$195+1,0)</f>
        <v>0</v>
      </c>
      <c r="CF171" s="0" t="n">
        <f aca="false">IF(ISNUMBER(FIND(CF$1,$D171))=$AO$1,1,0)*VLOOKUP($Z$2,DALYs!$A$2:$MW$40,'Intervention list'!CF$195+1,0)</f>
        <v>0</v>
      </c>
      <c r="CG171" s="0" t="n">
        <f aca="false">IF(ISNUMBER(FIND(CG$1,$D171))=$AO$1,1,0)*VLOOKUP($Z$2,DALYs!$A$2:$MW$40,'Intervention list'!CG$195+1,0)</f>
        <v>0</v>
      </c>
      <c r="CH171" s="0" t="n">
        <f aca="false">IF(ISNUMBER(FIND(CH$1,$D171))=$AO$1,1,0)*VLOOKUP($Z$2,DALYs!$A$2:$MW$40,'Intervention list'!CH$195+1,0)</f>
        <v>0</v>
      </c>
      <c r="CI171" s="0" t="n">
        <f aca="false">IF(ISNUMBER(FIND(CI$1,$D171))=$AO$1,1,0)*VLOOKUP($Z$2,DALYs!$A$2:$MW$40,'Intervention list'!CI$195+1,0)</f>
        <v>0</v>
      </c>
      <c r="CJ171" s="0" t="n">
        <f aca="false">IF(ISNUMBER(FIND(CJ$1,$D171))=$AO$1,1,0)*VLOOKUP($Z$2,DALYs!$A$2:$MW$40,'Intervention list'!CJ$195+1,0)</f>
        <v>0</v>
      </c>
      <c r="CK171" s="0" t="n">
        <f aca="false">IF(ISNUMBER(FIND(CK$1,$D171))=$AO$1,1,0)*VLOOKUP($Z$2,DALYs!$A$2:$MW$40,'Intervention list'!CK$195+1,0)</f>
        <v>0</v>
      </c>
      <c r="CL171" s="0" t="n">
        <f aca="false">IF(ISNUMBER(FIND(CL$1,$D171))=$AO$1,1,0)*VLOOKUP($Z$2,DALYs!$A$2:$MW$40,'Intervention list'!CL$195+1,0)</f>
        <v>0</v>
      </c>
      <c r="CM171" s="0" t="n">
        <f aca="false">IF(ISNUMBER(FIND(CM$1,$D171))=$AO$1,1,0)*VLOOKUP($Z$2,DALYs!$A$2:$MW$40,'Intervention list'!CM$195+1,0)</f>
        <v>0</v>
      </c>
      <c r="CN171" s="0" t="n">
        <f aca="false">IF(ISNUMBER(FIND(CN$1,$D171))=$AO$1,1,0)*VLOOKUP($Z$2,DALYs!$A$2:$MW$40,'Intervention list'!CN$195+1,0)</f>
        <v>0</v>
      </c>
      <c r="CO171" s="0" t="n">
        <f aca="false">IF(ISNUMBER(FIND(CO$1,$D171))=$AO$1,1,0)*VLOOKUP($Z$2,DALYs!$A$2:$MW$40,'Intervention list'!CO$195+1,0)</f>
        <v>0</v>
      </c>
      <c r="CP171" s="0" t="n">
        <f aca="false">IF(ISNUMBER(FIND(CP$1,$D171))=$AO$1,1,0)*VLOOKUP($Z$2,DALYs!$A$2:$MW$40,'Intervention list'!CP$195+1,0)</f>
        <v>0</v>
      </c>
      <c r="CQ171" s="0" t="n">
        <f aca="false">IF(ISNUMBER(FIND(CQ$1,$D171))=$AO$1,1,0)*VLOOKUP($Z$2,DALYs!$A$2:$MW$40,'Intervention list'!CQ$195+1,0)</f>
        <v>0</v>
      </c>
      <c r="CR171" s="0" t="n">
        <f aca="false">IF(ISNUMBER(FIND(CR$1,$D171))=$AO$1,1,0)*VLOOKUP($Z$2,DALYs!$A$2:$MW$40,'Intervention list'!CR$195+1,0)</f>
        <v>0</v>
      </c>
      <c r="CS171" s="0" t="n">
        <f aca="false">IF(ISNUMBER(FIND(CS$1,$D171))=$AO$1,1,0)*VLOOKUP($Z$2,DALYs!$A$2:$MW$40,'Intervention list'!CS$195+1,0)</f>
        <v>0</v>
      </c>
      <c r="CT171" s="0" t="n">
        <f aca="false">IF(ISNUMBER(FIND(CT$1,$D171))=$AO$1,1,0)*VLOOKUP($Z$2,DALYs!$A$2:$MW$40,'Intervention list'!CT$195+1,0)</f>
        <v>329740.848879858</v>
      </c>
      <c r="CU171" s="0" t="n">
        <f aca="false">IF(ISNUMBER(FIND(CU$1,$D171))=$AO$1,1,0)*VLOOKUP($Z$2,DALYs!$A$2:$MW$40,'Intervention list'!CU$195+1,0)</f>
        <v>0</v>
      </c>
      <c r="CV171" s="0" t="n">
        <f aca="false">IF(ISNUMBER(FIND(CV$1,$D171))=$AO$1,1,0)*VLOOKUP($Z$2,DALYs!$A$2:$MW$40,'Intervention list'!CV$195+1,0)</f>
        <v>0</v>
      </c>
      <c r="CW171" s="0" t="n">
        <f aca="false">IF(ISNUMBER(FIND(CW$1,$D171))=$AO$1,1,0)*VLOOKUP($Z$2,DALYs!$A$2:$MW$40,'Intervention list'!CW$195+1,0)</f>
        <v>0</v>
      </c>
      <c r="CX171" s="0" t="n">
        <f aca="false">IF(ISNUMBER(FIND(CX$1,$D171))=$AO$1,1,0)*VLOOKUP($Z$2,DALYs!$A$2:$MW$40,'Intervention list'!CX$195+1,0)</f>
        <v>0</v>
      </c>
      <c r="CY171" s="0" t="n">
        <f aca="false">IF(ISNUMBER(FIND(CY$1,$D171))=$AO$1,1,0)*VLOOKUP($Z$2,DALYs!$A$2:$MW$40,'Intervention list'!CY$195+1,0)</f>
        <v>0</v>
      </c>
      <c r="CZ171" s="0" t="n">
        <f aca="false">IF(ISNUMBER(FIND(CZ$1,$D171))=$AO$1,1,0)*VLOOKUP($Z$2,DALYs!$A$2:$MW$40,'Intervention list'!CZ$195+1,0)</f>
        <v>0</v>
      </c>
      <c r="DA171" s="0" t="n">
        <f aca="false">IF(ISNUMBER(FIND(DA$1,$D171))=$AO$1,1,0)*VLOOKUP($Z$2,DALYs!$A$2:$MW$40,'Intervention list'!DA$195+1,0)</f>
        <v>0</v>
      </c>
      <c r="DB171" s="0" t="n">
        <f aca="false">IF(ISNUMBER(FIND(DB$1,$D171))=$AO$1,1,0)*VLOOKUP($Z$2,DALYs!$A$2:$MW$40,'Intervention list'!DB$195+1,0)</f>
        <v>0</v>
      </c>
      <c r="DC171" s="0" t="n">
        <f aca="false">IF(ISNUMBER(FIND(DC$1,$D171))=$AO$1,1,0)*VLOOKUP($Z$2,DALYs!$A$2:$MW$40,'Intervention list'!DC$195+1,0)</f>
        <v>0</v>
      </c>
      <c r="DD171" s="0" t="n">
        <f aca="false">IF(ISNUMBER(FIND(DD$1,$D171))=$AO$1,1,0)*VLOOKUP($Z$2,DALYs!$A$2:$MW$40,'Intervention list'!DD$195+1,0)</f>
        <v>0</v>
      </c>
      <c r="DE171" s="0" t="n">
        <f aca="false">IF(ISNUMBER(FIND(DE$1,$D171))=$AO$1,1,0)*VLOOKUP($Z$2,DALYs!$A$2:$MW$40,'Intervention list'!DE$195+1,0)</f>
        <v>0</v>
      </c>
      <c r="DF171" s="0" t="n">
        <f aca="false">IF(ISNUMBER(FIND(DF$1,$D171))=$AO$1,1,0)*VLOOKUP($Z$2,DALYs!$A$2:$MW$40,'Intervention list'!DF$195+1,0)</f>
        <v>0</v>
      </c>
      <c r="DG171" s="0" t="n">
        <f aca="false">IF(ISNUMBER(FIND(DG$1,$D171))=$AO$1,1,0)*VLOOKUP($Z$2,DALYs!$A$2:$MW$40,'Intervention list'!DG$195+1,0)</f>
        <v>0</v>
      </c>
      <c r="DH171" s="0" t="n">
        <f aca="false">IF(ISNUMBER(FIND(DH$1,$D171))=$AO$1,1,0)*VLOOKUP($Z$2,DALYs!$A$2:$MW$40,'Intervention list'!DH$195+1,0)</f>
        <v>0</v>
      </c>
      <c r="DI171" s="0" t="n">
        <f aca="false">IF(ISNUMBER(FIND(DI$1,$D171))=$AO$1,1,0)*VLOOKUP($Z$2,DALYs!$A$2:$MW$40,'Intervention list'!DI$195+1,0)</f>
        <v>0</v>
      </c>
      <c r="DJ171" s="0" t="n">
        <f aca="false">IF(ISNUMBER(FIND(DJ$1,$D171))=$AO$1,1,0)*VLOOKUP($Z$2,DALYs!$A$2:$MW$40,'Intervention list'!DJ$195+1,0)</f>
        <v>0</v>
      </c>
      <c r="DK171" s="0" t="n">
        <f aca="false">IF(ISNUMBER(FIND(DK$1,$D171))=$AO$1,1,0)*VLOOKUP($Z$2,DALYs!$A$2:$MW$40,'Intervention list'!DK$195+1,0)</f>
        <v>0</v>
      </c>
      <c r="DL171" s="0" t="n">
        <f aca="false">IF(ISNUMBER(FIND(DL$1,$D171))=$AO$1,1,0)*VLOOKUP($Z$2,DALYs!$A$2:$MW$40,'Intervention list'!DL$195+1,0)</f>
        <v>0</v>
      </c>
      <c r="DM171" s="0" t="n">
        <f aca="false">IF(ISNUMBER(FIND(DM$1,$D171))=$AO$1,1,0)*VLOOKUP($Z$2,DALYs!$A$2:$MW$40,'Intervention list'!DM$195+1,0)</f>
        <v>0</v>
      </c>
      <c r="DN171" s="0" t="n">
        <f aca="false">IF(ISNUMBER(FIND(DN$1,$D171))=$AO$1,1,0)*VLOOKUP($Z$2,DALYs!$A$2:$MW$40,'Intervention list'!DN$195+1,0)</f>
        <v>0</v>
      </c>
      <c r="DO171" s="0" t="n">
        <f aca="false">IF(ISNUMBER(FIND(DO$1,$D171))=$AO$1,1,0)*VLOOKUP($Z$2,DALYs!$A$2:$MW$40,'Intervention list'!DO$195+1,0)</f>
        <v>0</v>
      </c>
      <c r="DP171" s="0" t="n">
        <f aca="false">IF(ISNUMBER(FIND(DP$1,$D171))=$AO$1,1,0)*VLOOKUP($Z$2,DALYs!$A$2:$MW$40,'Intervention list'!DP$195+1,0)</f>
        <v>0</v>
      </c>
      <c r="DQ171" s="0" t="n">
        <f aca="false">IF(ISNUMBER(FIND(DQ$1,$D171))=$AO$1,1,0)*VLOOKUP($Z$2,DALYs!$A$2:$MW$40,'Intervention list'!DQ$195+1,0)</f>
        <v>0</v>
      </c>
      <c r="DR171" s="0" t="n">
        <f aca="false">IF(ISNUMBER(FIND(DR$1,$D171))=$AO$1,1,0)*VLOOKUP($Z$2,DALYs!$A$2:$MW$40,'Intervention list'!DR$195+1,0)</f>
        <v>0</v>
      </c>
      <c r="DS171" s="0" t="n">
        <f aca="false">IF(ISNUMBER(FIND(DS$1,$D171))=$AO$1,1,0)*VLOOKUP($Z$2,DALYs!$A$2:$MW$40,'Intervention list'!DS$195+1,0)</f>
        <v>0</v>
      </c>
      <c r="DT171" s="0" t="n">
        <f aca="false">IF(ISNUMBER(FIND(DT$1,$D171))=$AO$1,1,0)*VLOOKUP($Z$2,DALYs!$A$2:$MW$40,'Intervention list'!DT$195+1,0)</f>
        <v>0</v>
      </c>
      <c r="DU171" s="0" t="n">
        <f aca="false">IF(ISNUMBER(FIND(DU$1,$D171))=$AO$1,1,0)*VLOOKUP($Z$2,DALYs!$A$2:$MW$40,'Intervention list'!DU$195+1,0)</f>
        <v>0</v>
      </c>
      <c r="DV171" s="0" t="n">
        <f aca="false">IF(ISNUMBER(FIND(DV$1,$D171))=$AO$1,1,0)*VLOOKUP($Z$2,DALYs!$A$2:$MW$40,'Intervention list'!DV$195+1,0)</f>
        <v>0</v>
      </c>
      <c r="DW171" s="0" t="n">
        <f aca="false">IF(ISNUMBER(FIND(DW$1,$D171))=$AO$1,1,0)*VLOOKUP($Z$2,DALYs!$A$2:$MW$40,'Intervention list'!DW$195+1,0)</f>
        <v>0</v>
      </c>
      <c r="DX171" s="0" t="n">
        <f aca="false">IF(ISNUMBER(FIND(DX$1,$D171))=$AO$1,1,0)*VLOOKUP($Z$2,DALYs!$A$2:$MW$40,'Intervention list'!DX$195+1,0)</f>
        <v>0</v>
      </c>
      <c r="DY171" s="0" t="n">
        <f aca="false">IF(ISNUMBER(FIND(DY$1,$D171))=$AO$1,1,0)*VLOOKUP($Z$2,DALYs!$A$2:$MW$40,'Intervention list'!DY$195+1,0)</f>
        <v>0</v>
      </c>
      <c r="DZ171" s="0" t="n">
        <f aca="false">IF(ISNUMBER(FIND(DZ$1,$D171))=$AO$1,1,0)*VLOOKUP($Z$2,DALYs!$A$2:$MW$40,'Intervention list'!DZ$195+1,0)</f>
        <v>0</v>
      </c>
      <c r="EA171" s="0" t="n">
        <f aca="false">IF(ISNUMBER(FIND(EA$1,$D171))=$AO$1,1,0)*VLOOKUP($Z$2,DALYs!$A$2:$MW$40,'Intervention list'!EA$195+1,0)</f>
        <v>0</v>
      </c>
      <c r="EB171" s="0" t="n">
        <f aca="false">IF(ISNUMBER(FIND(EB$1,$D171))=$AO$1,1,0)*VLOOKUP($Z$2,DALYs!$A$2:$MW$40,'Intervention list'!EB$195+1,0)</f>
        <v>0</v>
      </c>
      <c r="EC171" s="0" t="n">
        <f aca="false">IF(ISNUMBER(FIND(EC$1,$D171))=$AO$1,1,0)*VLOOKUP($Z$2,DALYs!$A$2:$MW$40,'Intervention list'!EC$195+1,0)</f>
        <v>0</v>
      </c>
      <c r="ED171" s="0" t="n">
        <f aca="false">IF(ISNUMBER(FIND(ED$1,$D171))=$AO$1,1,0)*VLOOKUP($Z$2,DALYs!$A$2:$MW$40,'Intervention list'!ED$195+1,0)</f>
        <v>0</v>
      </c>
      <c r="EE171" s="0" t="n">
        <f aca="false">IF(ISNUMBER(FIND(EE$1,$D171))=$AO$1,1,0)*VLOOKUP($Z$2,DALYs!$A$2:$MW$40,'Intervention list'!EE$195+1,0)</f>
        <v>0</v>
      </c>
      <c r="EF171" s="0" t="n">
        <f aca="false">IF(ISNUMBER(FIND(EF$1,$D171))=$AO$1,1,0)*VLOOKUP($Z$2,DALYs!$A$2:$MW$40,'Intervention list'!EF$195+1,0)</f>
        <v>0</v>
      </c>
      <c r="EG171" s="0" t="n">
        <f aca="false">IF(ISNUMBER(FIND(EG$1,$D171))=$AO$1,1,0)*VLOOKUP($Z$2,DALYs!$A$2:$MW$40,'Intervention list'!EG$195+1,0)</f>
        <v>0</v>
      </c>
      <c r="EH171" s="0" t="n">
        <f aca="false">IF(ISNUMBER(FIND(EH$1,$D171))=$AO$1,1,0)*VLOOKUP($Z$2,DALYs!$A$2:$MW$40,'Intervention list'!EH$195+1,0)</f>
        <v>0</v>
      </c>
      <c r="EI171" s="0" t="n">
        <f aca="false">IF(ISNUMBER(FIND(EI$1,$D171))=$AO$1,1,0)*VLOOKUP($Z$2,DALYs!$A$2:$MW$40,'Intervention list'!EI$195+1,0)</f>
        <v>0</v>
      </c>
      <c r="EJ171" s="0" t="n">
        <f aca="false">IF(ISNUMBER(FIND(EJ$1,$D171))=$AO$1,1,0)*VLOOKUP($Z$2,DALYs!$A$2:$MW$40,'Intervention list'!EJ$195+1,0)</f>
        <v>0</v>
      </c>
      <c r="EK171" s="0" t="n">
        <f aca="false">IF(ISNUMBER(FIND(EK$1,$D171))=$AO$1,1,0)*VLOOKUP($Z$2,DALYs!$A$2:$MW$40,'Intervention list'!EK$195+1,0)</f>
        <v>0</v>
      </c>
      <c r="EL171" s="0" t="n">
        <f aca="false">IF(ISNUMBER(FIND(EL$1,$D171))=$AO$1,1,0)*VLOOKUP($Z$2,DALYs!$A$2:$MW$40,'Intervention list'!EL$195+1,0)</f>
        <v>0</v>
      </c>
      <c r="EM171" s="0" t="n">
        <f aca="false">IF(ISNUMBER(FIND(EM$1,$D171))=$AO$1,1,0)*VLOOKUP($Z$2,DALYs!$A$2:$MW$40,'Intervention list'!EM$195+1,0)</f>
        <v>0</v>
      </c>
      <c r="EN171" s="0" t="n">
        <f aca="false">IF(ISNUMBER(FIND(EN$1,$D171))=$AO$1,1,0)*VLOOKUP($Z$2,DALYs!$A$2:$MW$40,'Intervention list'!EN$195+1,0)</f>
        <v>0</v>
      </c>
      <c r="EO171" s="0" t="n">
        <f aca="false">IF(ISNUMBER(FIND(EO$1,$D171))=$AO$1,1,0)*VLOOKUP($Z$2,DALYs!$A$2:$MW$40,'Intervention list'!EO$195+1,0)</f>
        <v>0</v>
      </c>
      <c r="EP171" s="0" t="n">
        <f aca="false">IF(ISNUMBER(FIND(EP$1,$D171))=$AO$1,1,0)*VLOOKUP($Z$2,DALYs!$A$2:$MW$40,'Intervention list'!EP$195+1,0)</f>
        <v>0</v>
      </c>
      <c r="EQ171" s="0" t="n">
        <f aca="false">IF(ISNUMBER(FIND(EQ$1,$D171))=$AO$1,1,0)*VLOOKUP($Z$2,DALYs!$A$2:$MW$40,'Intervention list'!EQ$195+1,0)</f>
        <v>0</v>
      </c>
      <c r="ER171" s="0" t="n">
        <f aca="false">IF(ISNUMBER(FIND(ER$1,$D171))=$AO$1,1,0)*VLOOKUP($Z$2,DALYs!$A$2:$MW$40,'Intervention list'!ER$195+1,0)</f>
        <v>0</v>
      </c>
      <c r="ES171" s="0" t="n">
        <f aca="false">IF(ISNUMBER(FIND(ES$1,$D171))=$AO$1,1,0)*VLOOKUP($Z$2,DALYs!$A$2:$MW$40,'Intervention list'!ES$195+1,0)</f>
        <v>0</v>
      </c>
      <c r="ET171" s="0" t="n">
        <f aca="false">IF(ISNUMBER(FIND(ET$1,$D171))=$AO$1,1,0)*VLOOKUP($Z$2,DALYs!$A$2:$MW$40,'Intervention list'!ET$195+1,0)</f>
        <v>0</v>
      </c>
      <c r="EU171" s="0" t="n">
        <f aca="false">IF(ISNUMBER(FIND(EU$1,$D171))=$AO$1,1,0)*VLOOKUP($Z$2,DALYs!$A$2:$MW$40,'Intervention list'!EU$195+1,0)</f>
        <v>0</v>
      </c>
      <c r="EV171" s="0" t="n">
        <f aca="false">IF(ISNUMBER(FIND(EV$1,$D171))=$AO$1,1,0)*VLOOKUP($Z$2,DALYs!$A$2:$MW$40,'Intervention list'!EV$195+1,0)</f>
        <v>0</v>
      </c>
      <c r="EW171" s="0" t="n">
        <f aca="false">IF(ISNUMBER(FIND(EW$1,$D171))=$AO$1,1,0)*VLOOKUP($Z$2,DALYs!$A$2:$MW$40,'Intervention list'!EW$195+1,0)</f>
        <v>0</v>
      </c>
      <c r="EX171" s="0" t="n">
        <f aca="false">IF(ISNUMBER(FIND(EX$1,$D171))=$AO$1,1,0)*VLOOKUP($Z$2,DALYs!$A$2:$MW$40,'Intervention list'!EX$195+1,0)</f>
        <v>0</v>
      </c>
      <c r="EY171" s="0" t="n">
        <f aca="false">IF(ISNUMBER(FIND(EY$1,$D171))=$AO$1,1,0)*VLOOKUP($Z$2,DALYs!$A$2:$MW$40,'Intervention list'!EY$195+1,0)</f>
        <v>0</v>
      </c>
      <c r="EZ171" s="0" t="n">
        <f aca="false">IF(ISNUMBER(FIND(EZ$1,$D171))=$AO$1,1,0)*VLOOKUP($Z$2,DALYs!$A$2:$MW$40,'Intervention list'!EZ$195+1,0)</f>
        <v>0</v>
      </c>
      <c r="FA171" s="0" t="n">
        <f aca="false">IF(ISNUMBER(FIND(FA$1,$D171))=$AO$1,1,0)*VLOOKUP($Z$2,DALYs!$A$2:$MW$40,'Intervention list'!FA$195+1,0)</f>
        <v>0</v>
      </c>
      <c r="FB171" s="0" t="n">
        <f aca="false">IF(ISNUMBER(FIND(FB$1,$D171))=$AO$1,1,0)*VLOOKUP($Z$2,DALYs!$A$2:$MW$40,'Intervention list'!FB$195+1,0)</f>
        <v>0</v>
      </c>
      <c r="FC171" s="0" t="n">
        <f aca="false">IF(ISNUMBER(FIND(FC$1,$D171))=$AO$1,1,0)*VLOOKUP($Z$2,DALYs!$A$2:$MW$40,'Intervention list'!FC$195+1,0)</f>
        <v>0</v>
      </c>
      <c r="FD171" s="0" t="n">
        <f aca="false">IF(ISNUMBER(FIND(FD$1,$D171))=$AO$1,1,0)*VLOOKUP($Z$2,DALYs!$A$2:$MW$40,'Intervention list'!FD$195+1,0)</f>
        <v>0</v>
      </c>
      <c r="FE171" s="0" t="n">
        <f aca="false">IF(ISNUMBER(FIND(FE$1,$D171))=$AO$1,1,0)*VLOOKUP($Z$2,DALYs!$A$2:$MW$40,'Intervention list'!FE$195+1,0)</f>
        <v>0</v>
      </c>
      <c r="FF171" s="0" t="n">
        <f aca="false">IF(ISNUMBER(FIND(FF$1,$D171))=$AO$1,1,0)*VLOOKUP($Z$2,DALYs!$A$2:$MW$40,'Intervention list'!FF$195+1,0)</f>
        <v>0</v>
      </c>
      <c r="FG171" s="0" t="n">
        <f aca="false">IF(ISNUMBER(FIND(FG$1,$D171))=$AO$1,1,0)*VLOOKUP($Z$2,DALYs!$A$2:$MW$40,'Intervention list'!FG$195+1,0)</f>
        <v>0</v>
      </c>
      <c r="FH171" s="0" t="n">
        <f aca="false">IF(ISNUMBER(FIND(FH$1,$D171))=$AO$1,1,0)*VLOOKUP($Z$2,DALYs!$A$2:$MW$40,'Intervention list'!FH$195+1,0)</f>
        <v>0</v>
      </c>
      <c r="FI171" s="0" t="n">
        <f aca="false">IF(ISNUMBER(FIND(FI$1,$D171))=$AO$1,1,0)*VLOOKUP($Z$2,DALYs!$A$2:$MW$40,'Intervention list'!FI$195+1,0)</f>
        <v>0</v>
      </c>
      <c r="FJ171" s="0" t="n">
        <f aca="false">IF(ISNUMBER(FIND(FJ$1,$D171))=$AO$1,1,0)*VLOOKUP($Z$2,DALYs!$A$2:$MW$40,'Intervention list'!FJ$195+1,0)</f>
        <v>0</v>
      </c>
      <c r="FK171" s="0" t="n">
        <f aca="false">IF(ISNUMBER(FIND(FK$1,$D171))=$AO$1,1,0)*VLOOKUP($Z$2,DALYs!$A$2:$MW$40,'Intervention list'!FK$195+1,0)</f>
        <v>0</v>
      </c>
      <c r="FL171" s="0" t="n">
        <f aca="false">IF(ISNUMBER(FIND(FL$1,$D171))=$AO$1,1,0)*VLOOKUP($Z$2,DALYs!$A$2:$MW$40,'Intervention list'!FL$195+1,0)</f>
        <v>0</v>
      </c>
      <c r="FM171" s="0" t="n">
        <f aca="false">IF(ISNUMBER(FIND(FM$1,$D171))=$AO$1,1,0)*VLOOKUP($Z$2,DALYs!$A$2:$MW$40,'Intervention list'!FM$195+1,0)</f>
        <v>0</v>
      </c>
      <c r="FN171" s="0" t="n">
        <f aca="false">IF(ISNUMBER(FIND(FN$1,$D171))=$AO$1,1,0)*VLOOKUP($Z$2,DALYs!$A$2:$MW$40,'Intervention list'!FN$195+1,0)</f>
        <v>0</v>
      </c>
      <c r="FO171" s="0" t="n">
        <f aca="false">IF(ISNUMBER(FIND(FO$1,$D171))=$AO$1,1,0)*VLOOKUP($Z$2,DALYs!$A$2:$MW$40,'Intervention list'!FO$195+1,0)</f>
        <v>0</v>
      </c>
      <c r="FP171" s="0" t="n">
        <f aca="false">IF(ISNUMBER(FIND(FP$1,$D171))=$AO$1,1,0)*VLOOKUP($Z$2,DALYs!$A$2:$MW$40,'Intervention list'!FP$195+1,0)</f>
        <v>0</v>
      </c>
      <c r="FQ171" s="0" t="n">
        <f aca="false">IF(ISNUMBER(FIND(FQ$1,$D171))=$AO$1,1,0)*VLOOKUP($Z$2,DALYs!$A$2:$MW$40,'Intervention list'!FQ$195+1,0)</f>
        <v>0</v>
      </c>
      <c r="FR171" s="0" t="n">
        <f aca="false">IF(ISNUMBER(FIND(FR$1,$D171))=$AO$1,1,0)*VLOOKUP($Z$2,DALYs!$A$2:$MW$40,'Intervention list'!FR$195+1,0)</f>
        <v>0</v>
      </c>
      <c r="FS171" s="0" t="n">
        <f aca="false">IF(ISNUMBER(FIND(FS$1,$D171))=$AO$1,1,0)*VLOOKUP($Z$2,DALYs!$A$2:$MW$40,'Intervention list'!FS$195+1,0)</f>
        <v>0</v>
      </c>
      <c r="FT171" s="0" t="n">
        <f aca="false">IF(ISNUMBER(FIND(FT$1,$D171))=$AO$1,1,0)*VLOOKUP($Z$2,DALYs!$A$2:$MW$40,'Intervention list'!FT$195+1,0)</f>
        <v>0</v>
      </c>
      <c r="FU171" s="0" t="n">
        <f aca="false">IF(ISNUMBER(FIND(FU$1,$D171))=$AO$1,1,0)*VLOOKUP($Z$2,DALYs!$A$2:$MW$40,'Intervention list'!FU$195+1,0)</f>
        <v>0</v>
      </c>
      <c r="FV171" s="0" t="n">
        <f aca="false">IF(ISNUMBER(FIND(FV$1,$D171))=$AO$1,1,0)*VLOOKUP($Z$2,DALYs!$A$2:$MW$40,'Intervention list'!FV$195+1,0)</f>
        <v>0</v>
      </c>
      <c r="FW171" s="0" t="n">
        <f aca="false">IF(ISNUMBER(FIND(FW$1,$D171))=$AO$1,1,0)*VLOOKUP($Z$2,DALYs!$A$2:$MW$40,'Intervention list'!FW$195+1,0)</f>
        <v>0</v>
      </c>
      <c r="FX171" s="0" t="n">
        <f aca="false">IF(ISNUMBER(FIND(FX$1,$D171))=$AO$1,1,0)*VLOOKUP($Z$2,DALYs!$A$2:$MW$40,'Intervention list'!FX$195+1,0)</f>
        <v>0</v>
      </c>
      <c r="FY171" s="0" t="n">
        <f aca="false">IF(ISNUMBER(FIND(FY$1,$D171))=$AO$1,1,0)*VLOOKUP($Z$2,DALYs!$A$2:$MW$40,'Intervention list'!FY$195+1,0)</f>
        <v>0</v>
      </c>
      <c r="FZ171" s="0" t="n">
        <f aca="false">IF(ISNUMBER(FIND(FZ$1,$D171))=$AO$1,1,0)*VLOOKUP($Z$2,DALYs!$A$2:$MW$40,'Intervention list'!FZ$195+1,0)</f>
        <v>0</v>
      </c>
      <c r="GA171" s="0" t="n">
        <f aca="false">IF(ISNUMBER(FIND(GA$1,$D171))=$AO$1,1,0)*VLOOKUP($Z$2,DALYs!$A$2:$MW$40,'Intervention list'!GA$195+1,0)</f>
        <v>0</v>
      </c>
      <c r="GB171" s="0" t="n">
        <f aca="false">IF(ISNUMBER(FIND(GB$1,$D171))=$AO$1,1,0)*VLOOKUP($Z$2,DALYs!$A$2:$MW$40,'Intervention list'!GB$195+1,0)</f>
        <v>0</v>
      </c>
      <c r="GC171" s="0" t="n">
        <f aca="false">IF(ISNUMBER(FIND(GC$1,$D171))=$AO$1,1,0)*VLOOKUP($Z$2,DALYs!$A$2:$MW$40,'Intervention list'!GC$195+1,0)</f>
        <v>0</v>
      </c>
      <c r="GD171" s="0" t="n">
        <f aca="false">IF(ISNUMBER(FIND(GD$1,$D171))=$AO$1,1,0)*VLOOKUP($Z$2,DALYs!$A$2:$MW$40,'Intervention list'!GD$195+1,0)</f>
        <v>0</v>
      </c>
      <c r="GE171" s="0" t="n">
        <f aca="false">IF(ISNUMBER(FIND(GE$1,$D171))=$AO$1,1,0)*VLOOKUP($Z$2,DALYs!$A$2:$MW$40,'Intervention list'!GE$195+1,0)</f>
        <v>0</v>
      </c>
      <c r="GF171" s="0" t="n">
        <f aca="false">IF(ISNUMBER(FIND(GF$1,$D171))=$AO$1,1,0)*VLOOKUP($Z$2,DALYs!$A$2:$MW$40,'Intervention list'!GF$195+1,0)</f>
        <v>0</v>
      </c>
      <c r="GG171" s="0" t="n">
        <f aca="false">IF(ISNUMBER(FIND(GG$1,$D171))=$AO$1,1,0)*VLOOKUP($Z$2,DALYs!$A$2:$MW$40,'Intervention list'!GG$195+1,0)</f>
        <v>0</v>
      </c>
      <c r="GH171" s="0" t="n">
        <f aca="false">IF(ISNUMBER(FIND(GH$1,$D171))=$AO$1,1,0)*VLOOKUP($Z$2,DALYs!$A$2:$MW$40,'Intervention list'!GH$195+1,0)</f>
        <v>0</v>
      </c>
      <c r="GI171" s="0" t="n">
        <f aca="false">IF(ISNUMBER(FIND(GI$1,$D171))=$AO$1,1,0)*VLOOKUP($Z$2,DALYs!$A$2:$MW$40,'Intervention list'!GI$195+1,0)</f>
        <v>0</v>
      </c>
      <c r="GJ171" s="0" t="n">
        <f aca="false">IF(ISNUMBER(FIND(GJ$1,$D171))=$AO$1,1,0)*VLOOKUP($Z$2,DALYs!$A$2:$MW$40,'Intervention list'!GJ$195+1,0)</f>
        <v>0</v>
      </c>
      <c r="GK171" s="0" t="n">
        <f aca="false">IF(ISNUMBER(FIND(GK$1,$D171))=$AO$1,1,0)*VLOOKUP($Z$2,DALYs!$A$2:$MW$40,'Intervention list'!GK$195+1,0)</f>
        <v>0</v>
      </c>
      <c r="GL171" s="0" t="n">
        <f aca="false">IF(ISNUMBER(FIND(GL$1,$D171))=$AO$1,1,0)*VLOOKUP($Z$2,DALYs!$A$2:$MW$40,'Intervention list'!GL$195+1,0)</f>
        <v>0</v>
      </c>
      <c r="GM171" s="0" t="n">
        <f aca="false">IF(ISNUMBER(FIND(GM$1,$D171))=$AO$1,1,0)*VLOOKUP($Z$2,DALYs!$A$2:$MW$40,'Intervention list'!GM$195+1,0)</f>
        <v>0</v>
      </c>
      <c r="GN171" s="0" t="n">
        <f aca="false">IF(ISNUMBER(FIND(GN$1,$D171))=$AO$1,1,0)*VLOOKUP($Z$2,DALYs!$A$2:$MW$40,'Intervention list'!GN$195+1,0)</f>
        <v>0</v>
      </c>
      <c r="GO171" s="0" t="n">
        <f aca="false">IF(ISNUMBER(FIND(GO$1,$D171))=$AO$1,1,0)*VLOOKUP($Z$2,DALYs!$A$2:$MW$40,'Intervention list'!GO$195+1,0)</f>
        <v>0</v>
      </c>
      <c r="GP171" s="0" t="n">
        <f aca="false">IF(ISNUMBER(FIND(GP$1,$D171))=$AO$1,1,0)*VLOOKUP($Z$2,DALYs!$A$2:$MW$40,'Intervention list'!GP$195+1,0)</f>
        <v>0</v>
      </c>
      <c r="GQ171" s="0" t="n">
        <f aca="false">IF(ISNUMBER(FIND(GQ$1,$D171))=$AO$1,1,0)*VLOOKUP($Z$2,DALYs!$A$2:$MW$40,'Intervention list'!GQ$195+1,0)</f>
        <v>0</v>
      </c>
      <c r="GR171" s="0" t="n">
        <f aca="false">IF(ISNUMBER(FIND(GR$1,$D171))=$AO$1,1,0)*VLOOKUP($Z$2,DALYs!$A$2:$MW$40,'Intervention list'!GR$195+1,0)</f>
        <v>0</v>
      </c>
      <c r="GS171" s="0" t="n">
        <f aca="false">IF(ISNUMBER(FIND(GS$1,$D171))=$AO$1,1,0)*VLOOKUP($Z$2,DALYs!$A$2:$MW$40,'Intervention list'!GS$195+1,0)</f>
        <v>0</v>
      </c>
      <c r="GT171" s="0" t="n">
        <f aca="false">IF(ISNUMBER(FIND(GT$1,$D171))=$AO$1,1,0)*VLOOKUP($Z$2,DALYs!$A$2:$MW$40,'Intervention list'!GT$195+1,0)</f>
        <v>0</v>
      </c>
      <c r="GU171" s="0" t="n">
        <f aca="false">IF(ISNUMBER(FIND(GU$1,$D171))=$AO$1,1,0)*VLOOKUP($Z$2,DALYs!$A$2:$MW$40,'Intervention list'!GU$195+1,0)</f>
        <v>0</v>
      </c>
      <c r="GV171" s="0" t="n">
        <f aca="false">IF(ISNUMBER(FIND(GV$1,$D171))=$AO$1,1,0)*VLOOKUP($Z$2,DALYs!$A$2:$MW$40,'Intervention list'!GV$195+1,0)</f>
        <v>0</v>
      </c>
      <c r="GW171" s="0" t="n">
        <f aca="false">IF(ISNUMBER(FIND(GW$1,$D171))=$AO$1,1,0)*VLOOKUP($Z$2,DALYs!$A$2:$MW$40,'Intervention list'!GW$195+1,0)</f>
        <v>0</v>
      </c>
      <c r="GX171" s="0" t="n">
        <f aca="false">IF(ISNUMBER(FIND(GX$1,$D171))=$AO$1,1,0)*VLOOKUP($Z$2,DALYs!$A$2:$MW$40,'Intervention list'!GX$195+1,0)</f>
        <v>0</v>
      </c>
      <c r="GY171" s="0" t="n">
        <f aca="false">IF(ISNUMBER(FIND(GY$1,$D171))=$AO$1,1,0)*VLOOKUP($Z$2,DALYs!$A$2:$MW$40,'Intervention list'!GY$195+1,0)</f>
        <v>0</v>
      </c>
      <c r="GZ171" s="0" t="n">
        <f aca="false">IF(ISNUMBER(FIND(GZ$1,$D171))=$AO$1,1,0)*VLOOKUP($Z$2,DALYs!$A$2:$MW$40,'Intervention list'!GZ$195+1,0)</f>
        <v>0</v>
      </c>
      <c r="HA171" s="0" t="n">
        <f aca="false">IF(ISNUMBER(FIND(HA$1,$D171))=$AO$1,1,0)*VLOOKUP($Z$2,DALYs!$A$2:$MW$40,'Intervention list'!HA$195+1,0)</f>
        <v>0</v>
      </c>
      <c r="HB171" s="0" t="n">
        <f aca="false">IF(ISNUMBER(FIND(HB$1,$D171))=$AO$1,1,0)*VLOOKUP($Z$2,DALYs!$A$2:$MW$40,'Intervention list'!HB$195+1,0)</f>
        <v>0</v>
      </c>
      <c r="HC171" s="0" t="n">
        <f aca="false">IF(ISNUMBER(FIND(HC$1,$D171))=$AO$1,1,0)*VLOOKUP($Z$2,DALYs!$A$2:$MW$40,'Intervention list'!HC$195+1,0)</f>
        <v>0</v>
      </c>
      <c r="HD171" s="0" t="n">
        <f aca="false">IF(ISNUMBER(FIND(HD$1,$D171))=$AO$1,1,0)*VLOOKUP($Z$2,DALYs!$A$2:$MW$40,'Intervention list'!HD$195+1,0)</f>
        <v>0</v>
      </c>
      <c r="HE171" s="0" t="n">
        <f aca="false">IF(ISNUMBER(FIND(HE$1,$D171))=$AO$1,1,0)*VLOOKUP($Z$2,DALYs!$A$2:$MW$40,'Intervention list'!HE$195+1,0)</f>
        <v>0</v>
      </c>
      <c r="HF171" s="0" t="n">
        <f aca="false">IF(ISNUMBER(FIND(HF$1,$D171))=$AO$1,1,0)*VLOOKUP($Z$2,DALYs!$A$2:$MW$40,'Intervention list'!HF$195+1,0)</f>
        <v>0</v>
      </c>
      <c r="HG171" s="0" t="n">
        <f aca="false">IF(ISNUMBER(FIND(HG$1,$D171))=$AO$1,1,0)*VLOOKUP($Z$2,DALYs!$A$2:$MW$40,'Intervention list'!HG$195+1,0)</f>
        <v>0</v>
      </c>
      <c r="HH171" s="0" t="n">
        <f aca="false">IF(ISNUMBER(FIND(HH$1,$D171))=$AO$1,1,0)*VLOOKUP($Z$2,DALYs!$A$2:$MW$40,'Intervention list'!HH$195+1,0)</f>
        <v>0</v>
      </c>
      <c r="HI171" s="0" t="n">
        <f aca="false">IF(ISNUMBER(FIND(HI$1,$D171))=$AO$1,1,0)*VLOOKUP($Z$2,DALYs!$A$2:$MW$40,'Intervention list'!HI$195+1,0)</f>
        <v>0</v>
      </c>
      <c r="HJ171" s="0" t="n">
        <f aca="false">IF(ISNUMBER(FIND(HJ$1,$D171))=$AO$1,1,0)*VLOOKUP($Z$2,DALYs!$A$2:$MW$40,'Intervention list'!HJ$195+1,0)</f>
        <v>0</v>
      </c>
      <c r="HK171" s="0" t="n">
        <f aca="false">IF(ISNUMBER(FIND(HK$1,$D171))=$AO$1,1,0)*VLOOKUP($Z$2,DALYs!$A$2:$MW$40,'Intervention list'!HK$195+1,0)</f>
        <v>0</v>
      </c>
      <c r="HL171" s="0" t="n">
        <f aca="false">IF(ISNUMBER(FIND(HL$1,$D171))=$AO$1,1,0)*VLOOKUP($Z$2,DALYs!$A$2:$MW$40,'Intervention list'!HL$195+1,0)</f>
        <v>0</v>
      </c>
      <c r="HM171" s="0" t="n">
        <f aca="false">IF(ISNUMBER(FIND(HM$1,$D171))=$AO$1,1,0)*VLOOKUP($Z$2,DALYs!$A$2:$MW$40,'Intervention list'!HM$195+1,0)</f>
        <v>0</v>
      </c>
      <c r="HN171" s="0" t="n">
        <f aca="false">IF(ISNUMBER(FIND(HN$1,$D171))=$AO$1,1,0)*VLOOKUP($Z$2,DALYs!$A$2:$MW$40,'Intervention list'!HN$195+1,0)</f>
        <v>0</v>
      </c>
      <c r="HO171" s="0" t="n">
        <f aca="false">IF(ISNUMBER(FIND(HO$1,$D171))=$AO$1,1,0)*VLOOKUP($Z$2,DALYs!$A$2:$MW$40,'Intervention list'!HO$195+1,0)</f>
        <v>0</v>
      </c>
      <c r="HP171" s="0" t="n">
        <f aca="false">IF(ISNUMBER(FIND(HP$1,$D171))=$AO$1,1,0)*VLOOKUP($Z$2,DALYs!$A$2:$MW$40,'Intervention list'!HP$195+1,0)</f>
        <v>0</v>
      </c>
      <c r="HQ171" s="0" t="n">
        <f aca="false">IF(ISNUMBER(FIND(HQ$1,$D171))=$AO$1,1,0)*VLOOKUP($Z$2,DALYs!$A$2:$MW$40,'Intervention list'!HQ$195+1,0)</f>
        <v>0</v>
      </c>
      <c r="HR171" s="0" t="n">
        <f aca="false">IF(ISNUMBER(FIND(HR$1,$D171))=$AO$1,1,0)*VLOOKUP($Z$2,DALYs!$A$2:$MW$40,'Intervention list'!HR$195+1,0)</f>
        <v>0</v>
      </c>
      <c r="HS171" s="0" t="n">
        <f aca="false">IF(ISNUMBER(FIND(HS$1,$D171))=$AO$1,1,0)*VLOOKUP($Z$2,DALYs!$A$2:$MW$40,'Intervention list'!HS$195+1,0)</f>
        <v>0</v>
      </c>
      <c r="HT171" s="0" t="n">
        <f aca="false">IF(ISNUMBER(FIND(HT$1,$D171))=$AO$1,1,0)*VLOOKUP($Z$2,DALYs!$A$2:$MW$40,'Intervention list'!HT$195+1,0)</f>
        <v>0</v>
      </c>
      <c r="HU171" s="0" t="n">
        <f aca="false">IF(ISNUMBER(FIND(HU$1,$D171))=$AO$1,1,0)*VLOOKUP($Z$2,DALYs!$A$2:$MW$40,'Intervention list'!HU$195+1,0)</f>
        <v>0</v>
      </c>
      <c r="HV171" s="0" t="n">
        <f aca="false">IF(ISNUMBER(FIND(HV$1,$D171))=$AO$1,1,0)*VLOOKUP($Z$2,DALYs!$A$2:$MW$40,'Intervention list'!HV$195+1,0)</f>
        <v>0</v>
      </c>
      <c r="HW171" s="0" t="n">
        <f aca="false">IF(ISNUMBER(FIND(HW$1,$D171))=$AO$1,1,0)*VLOOKUP($Z$2,DALYs!$A$2:$MW$40,'Intervention list'!HW$195+1,0)</f>
        <v>0</v>
      </c>
      <c r="HX171" s="0" t="n">
        <f aca="false">IF(ISNUMBER(FIND(HX$1,$D171))=$AO$1,1,0)*VLOOKUP($Z$2,DALYs!$A$2:$MW$40,'Intervention list'!HX$195+1,0)</f>
        <v>0</v>
      </c>
      <c r="HY171" s="0" t="n">
        <f aca="false">IF(ISNUMBER(FIND(HY$1,$D171))=$AO$1,1,0)*VLOOKUP($Z$2,DALYs!$A$2:$MW$40,'Intervention list'!HY$195+1,0)</f>
        <v>0</v>
      </c>
      <c r="HZ171" s="0" t="n">
        <f aca="false">IF(ISNUMBER(FIND(HZ$1,$D171))=$AO$1,1,0)*VLOOKUP($Z$2,DALYs!$A$2:$MW$40,'Intervention list'!HZ$195+1,0)</f>
        <v>0</v>
      </c>
      <c r="IA171" s="0" t="n">
        <f aca="false">IF(ISNUMBER(FIND(IA$1,$D171))=$AO$1,1,0)*VLOOKUP($Z$2,DALYs!$A$2:$MW$40,'Intervention list'!IA$195+1,0)</f>
        <v>0</v>
      </c>
      <c r="IB171" s="0" t="n">
        <f aca="false">IF(ISNUMBER(FIND(IB$1,$D171))=$AO$1,1,0)*VLOOKUP($Z$2,DALYs!$A$2:$MW$40,'Intervention list'!IB$195+1,0)</f>
        <v>0</v>
      </c>
      <c r="IC171" s="0" t="n">
        <f aca="false">IF(ISNUMBER(FIND(IC$1,$D171))=$AO$1,1,0)*VLOOKUP($Z$2,DALYs!$A$2:$MW$40,'Intervention list'!IC$195+1,0)</f>
        <v>0</v>
      </c>
      <c r="ID171" s="0" t="n">
        <f aca="false">IF(ISNUMBER(FIND(ID$1,$D171))=$AO$1,1,0)*VLOOKUP($Z$2,DALYs!$A$2:$MW$40,'Intervention list'!ID$195+1,0)</f>
        <v>0</v>
      </c>
      <c r="IE171" s="0" t="n">
        <f aca="false">IF(ISNUMBER(FIND(IE$1,$D171))=$AO$1,1,0)*VLOOKUP($Z$2,DALYs!$A$2:$MW$40,'Intervention list'!IE$195+1,0)</f>
        <v>0</v>
      </c>
      <c r="IF171" s="0" t="n">
        <f aca="false">IF(ISNUMBER(FIND(IF$1,$D171))=$AO$1,1,0)*VLOOKUP($Z$2,DALYs!$A$2:$MW$40,'Intervention list'!IF$195+1,0)</f>
        <v>0</v>
      </c>
      <c r="IG171" s="0" t="n">
        <f aca="false">IF(ISNUMBER(FIND(IG$1,$D171))=$AO$1,1,0)*VLOOKUP($Z$2,DALYs!$A$2:$MW$40,'Intervention list'!IG$195+1,0)</f>
        <v>0</v>
      </c>
      <c r="IH171" s="0" t="n">
        <f aca="false">IF(ISNUMBER(FIND(IH$1,$D171))=$AO$1,1,0)*VLOOKUP($Z$2,DALYs!$A$2:$MW$40,'Intervention list'!IH$195+1,0)</f>
        <v>0</v>
      </c>
      <c r="II171" s="0" t="n">
        <f aca="false">IF(ISNUMBER(FIND(II$1,$D171))=$AO$1,1,0)*VLOOKUP($Z$2,DALYs!$A$2:$MW$40,'Intervention list'!II$195+1,0)</f>
        <v>0</v>
      </c>
      <c r="IJ171" s="0" t="n">
        <f aca="false">IF(ISNUMBER(FIND(IJ$1,$D171))=$AO$1,1,0)*VLOOKUP($Z$2,DALYs!$A$2:$MW$40,'Intervention list'!IJ$195+1,0)</f>
        <v>0</v>
      </c>
      <c r="IK171" s="0" t="n">
        <f aca="false">IF(ISNUMBER(FIND(IK$1,$D171))=$AO$1,1,0)*VLOOKUP($Z$2,DALYs!$A$2:$MW$40,'Intervention list'!IK$195+1,0)</f>
        <v>0</v>
      </c>
      <c r="IL171" s="0" t="n">
        <f aca="false">IF(ISNUMBER(FIND(IL$1,$D171))=$AO$1,1,0)*VLOOKUP($Z$2,DALYs!$A$2:$MW$40,'Intervention list'!IL$195+1,0)</f>
        <v>0</v>
      </c>
      <c r="IM171" s="0" t="n">
        <f aca="false">IF(ISNUMBER(FIND(IM$1,$D171))=$AO$1,1,0)*VLOOKUP($Z$2,DALYs!$A$2:$MW$40,'Intervention list'!IM$195+1,0)</f>
        <v>0</v>
      </c>
      <c r="IN171" s="0" t="n">
        <f aca="false">IF(ISNUMBER(FIND(IN$1,$D171))=$AO$1,1,0)*VLOOKUP($Z$2,DALYs!$A$2:$MW$40,'Intervention list'!IN$195+1,0)</f>
        <v>0</v>
      </c>
      <c r="IO171" s="0" t="n">
        <f aca="false">IF(ISNUMBER(FIND(IO$1,$D171))=$AO$1,1,0)*VLOOKUP($Z$2,DALYs!$A$2:$MW$40,'Intervention list'!IO$195+1,0)</f>
        <v>0</v>
      </c>
      <c r="IP171" s="0" t="n">
        <f aca="false">IF(ISNUMBER(FIND(IP$1,$D171))=$AO$1,1,0)*VLOOKUP($Z$2,DALYs!$A$2:$MW$40,'Intervention list'!IP$195+1,0)</f>
        <v>0</v>
      </c>
      <c r="IQ171" s="0" t="n">
        <f aca="false">IF(ISNUMBER(FIND(IQ$1,$D171))=$AO$1,1,0)*VLOOKUP($Z$2,DALYs!$A$2:$MW$40,'Intervention list'!IQ$195+1,0)</f>
        <v>0</v>
      </c>
      <c r="IR171" s="0" t="n">
        <f aca="false">IF(ISNUMBER(FIND(IR$1,$D171))=$AO$1,1,0)*VLOOKUP($Z$2,DALYs!$A$2:$MW$40,'Intervention list'!IR$195+1,0)</f>
        <v>0</v>
      </c>
      <c r="IS171" s="0" t="n">
        <f aca="false">IF(ISNUMBER(FIND(IS$1,$D171))=$AO$1,1,0)*VLOOKUP($Z$2,DALYs!$A$2:$MW$40,'Intervention list'!IS$195+1,0)</f>
        <v>0</v>
      </c>
      <c r="IT171" s="0" t="n">
        <f aca="false">IF(ISNUMBER(FIND(IT$1,$D171))=$AO$1,1,0)*VLOOKUP($Z$2,DALYs!$A$2:$MW$40,'Intervention list'!IT$195+1,0)</f>
        <v>0</v>
      </c>
      <c r="IU171" s="0" t="n">
        <f aca="false">IF(ISNUMBER(FIND(IU$1,$D171))=$AO$1,1,0)*VLOOKUP($Z$2,DALYs!$A$2:$MW$40,'Intervention list'!IU$195+1,0)</f>
        <v>0</v>
      </c>
      <c r="IV171" s="0" t="n">
        <f aca="false">IF(ISNUMBER(FIND(IV$1,$D171))=$AO$1,1,0)*VLOOKUP($Z$2,DALYs!$A$2:$MW$40,'Intervention list'!IV$195+1,0)</f>
        <v>0</v>
      </c>
      <c r="IW171" s="0" t="n">
        <f aca="false">IF(ISNUMBER(FIND(IW$1,$D171))=$AO$1,1,0)*VLOOKUP($Z$2,DALYs!$A$2:$MW$40,'Intervention list'!IW$195+1,0)</f>
        <v>0</v>
      </c>
      <c r="IX171" s="0" t="n">
        <f aca="false">IF(ISNUMBER(FIND(IX$1,$D171))=$AO$1,1,0)*VLOOKUP($Z$2,DALYs!$A$2:$MW$40,'Intervention list'!IX$195+1,0)</f>
        <v>0</v>
      </c>
      <c r="IY171" s="0" t="n">
        <f aca="false">IF(ISNUMBER(FIND(IY$1,$D171))=$AO$1,1,0)*VLOOKUP($Z$2,DALYs!$A$2:$MW$40,'Intervention list'!IY$195+1,0)</f>
        <v>0</v>
      </c>
      <c r="IZ171" s="0" t="n">
        <f aca="false">IF(ISNUMBER(FIND(IZ$1,$D171))=$AO$1,1,0)*VLOOKUP($Z$2,DALYs!$A$2:$MW$40,'Intervention list'!IZ$195+1,0)</f>
        <v>0</v>
      </c>
      <c r="JA171" s="0" t="n">
        <f aca="false">IF(ISNUMBER(FIND(JA$1,$D171))=$AO$1,1,0)*VLOOKUP($Z$2,DALYs!$A$2:$MW$40,'Intervention list'!JA$195+1,0)</f>
        <v>0</v>
      </c>
      <c r="JB171" s="0" t="n">
        <f aca="false">IF(ISNUMBER(FIND(JB$1,$D171))=$AO$1,1,0)*VLOOKUP($Z$2,DALYs!$A$2:$MW$40,'Intervention list'!JB$195+1,0)</f>
        <v>0</v>
      </c>
      <c r="JC171" s="0" t="n">
        <f aca="false">IF(ISNUMBER(FIND(JC$1,$D171))=$AO$1,1,0)*VLOOKUP($Z$2,DALYs!$A$2:$MW$40,'Intervention list'!JC$195+1,0)</f>
        <v>0</v>
      </c>
      <c r="JD171" s="0" t="n">
        <f aca="false">IF(ISNUMBER(FIND(JD$1,$D171))=$AO$1,1,0)*VLOOKUP($Z$2,DALYs!$A$2:$MW$40,'Intervention list'!JD$195+1,0)</f>
        <v>0</v>
      </c>
      <c r="JE171" s="0" t="n">
        <f aca="false">IF(ISNUMBER(FIND(JE$1,$D171))=$AO$1,1,0)*VLOOKUP($Z$2,DALYs!$A$2:$MW$40,'Intervention list'!JE$195+1,0)</f>
        <v>0</v>
      </c>
      <c r="JF171" s="0" t="n">
        <f aca="false">IF(ISNUMBER(FIND(JF$1,$D171))=$AO$1,1,0)*VLOOKUP($Z$2,DALYs!$A$2:$MW$40,'Intervention list'!JF$195+1,0)</f>
        <v>0</v>
      </c>
      <c r="JG171" s="0" t="n">
        <f aca="false">IF(ISNUMBER(FIND(JG$1,$D171))=$AO$1,1,0)*VLOOKUP($Z$2,DALYs!$A$2:$MW$40,'Intervention list'!JG$195+1,0)</f>
        <v>0</v>
      </c>
      <c r="JH171" s="0" t="n">
        <f aca="false">IF(ISNUMBER(FIND(JH$1,$D171))=$AO$1,1,0)*VLOOKUP($Z$2,DALYs!$A$2:$MW$40,'Intervention list'!JH$195+1,0)</f>
        <v>0</v>
      </c>
      <c r="JI171" s="0" t="n">
        <f aca="false">IF(ISNUMBER(FIND(JI$1,$D171))=$AO$1,1,0)*VLOOKUP($Z$2,DALYs!$A$2:$MW$40,'Intervention list'!JI$195+1,0)</f>
        <v>0</v>
      </c>
      <c r="JJ171" s="0" t="n">
        <f aca="false">IF(ISNUMBER(FIND(JJ$1,$D171))=$AO$1,1,0)*VLOOKUP($Z$2,DALYs!$A$2:$MW$40,'Intervention list'!JJ$195+1,0)</f>
        <v>0</v>
      </c>
      <c r="JK171" s="0" t="n">
        <f aca="false">IF(ISNUMBER(FIND(JK$1,$D171))=$AO$1,1,0)*VLOOKUP($Z$2,DALYs!$A$2:$MW$40,'Intervention list'!JK$195+1,0)</f>
        <v>0</v>
      </c>
      <c r="JL171" s="0" t="n">
        <f aca="false">IF(ISNUMBER(FIND(JL$1,$D171))=$AO$1,1,0)*VLOOKUP($Z$2,DALYs!$A$2:$MW$40,'Intervention list'!JL$195+1,0)</f>
        <v>0</v>
      </c>
      <c r="JM171" s="0" t="n">
        <f aca="false">IF(ISNUMBER(FIND(JM$1,$D171))=$AO$1,1,0)*VLOOKUP($Z$2,DALYs!$A$2:$MW$40,'Intervention list'!JM$195+1,0)</f>
        <v>0</v>
      </c>
      <c r="JN171" s="0" t="n">
        <f aca="false">IF(ISNUMBER(FIND(JN$1,$D171))=$AO$1,1,0)*VLOOKUP($Z$2,DALYs!$A$2:$MW$40,'Intervention list'!JN$195+1,0)</f>
        <v>0</v>
      </c>
      <c r="JO171" s="0" t="n">
        <f aca="false">IF(ISNUMBER(FIND(JO$1,$D171))=$AO$1,1,0)*VLOOKUP($Z$2,DALYs!$A$2:$MW$40,'Intervention list'!JO$195+1,0)</f>
        <v>0</v>
      </c>
      <c r="JP171" s="0" t="n">
        <f aca="false">IF(ISNUMBER(FIND(JP$1,$D171))=$AO$1,1,0)*VLOOKUP($Z$2,DALYs!$A$2:$MW$40,'Intervention list'!JP$195+1,0)</f>
        <v>0</v>
      </c>
      <c r="JQ171" s="0" t="n">
        <f aca="false">IF(ISNUMBER(FIND(JQ$1,$D171))=$AO$1,1,0)*VLOOKUP($Z$2,DALYs!$A$2:$MW$40,'Intervention list'!JQ$195+1,0)</f>
        <v>0</v>
      </c>
      <c r="JR171" s="0" t="n">
        <f aca="false">IF(ISNUMBER(FIND(JR$1,$D171))=$AO$1,1,0)*VLOOKUP($Z$2,DALYs!$A$2:$MW$40,'Intervention list'!JR$195+1,0)</f>
        <v>0</v>
      </c>
      <c r="JS171" s="0" t="n">
        <f aca="false">IF(ISNUMBER(FIND(JS$1,$D171))=$AO$1,1,0)*VLOOKUP($Z$2,DALYs!$A$2:$MW$40,'Intervention list'!JS$195+1,0)</f>
        <v>0</v>
      </c>
      <c r="JT171" s="0" t="n">
        <f aca="false">IF(ISNUMBER(FIND(JT$1,$D171))=$AO$1,1,0)*VLOOKUP($Z$2,DALYs!$A$2:$MW$40,'Intervention list'!JT$195+1,0)</f>
        <v>0</v>
      </c>
      <c r="JU171" s="0" t="n">
        <f aca="false">IF(ISNUMBER(FIND(JU$1,$D171))=$AO$1,1,0)*VLOOKUP($Z$2,DALYs!$A$2:$MW$40,'Intervention list'!JU$195+1,0)</f>
        <v>0</v>
      </c>
      <c r="JV171" s="0" t="n">
        <f aca="false">IF(ISNUMBER(FIND(JV$1,$D171))=$AO$1,1,0)*VLOOKUP($Z$2,DALYs!$A$2:$MW$40,'Intervention list'!JV$195+1,0)</f>
        <v>0</v>
      </c>
      <c r="JW171" s="0" t="n">
        <f aca="false">IF(ISNUMBER(FIND(JW$1,$D171))=$AO$1,1,0)*VLOOKUP($Z$2,DALYs!$A$2:$MW$40,'Intervention list'!JW$195+1,0)</f>
        <v>0</v>
      </c>
      <c r="JX171" s="0" t="n">
        <f aca="false">IF(ISNUMBER(FIND(JX$1,$D171))=$AO$1,1,0)*VLOOKUP($Z$2,DALYs!$A$2:$MW$40,'Intervention list'!JX$195+1,0)</f>
        <v>0</v>
      </c>
      <c r="JY171" s="0" t="n">
        <f aca="false">IF(ISNUMBER(FIND(JY$1,$D171))=$AO$1,1,0)*VLOOKUP($Z$2,DALYs!$A$2:$MW$40,'Intervention list'!JY$195+1,0)</f>
        <v>0</v>
      </c>
      <c r="JZ171" s="0" t="n">
        <f aca="false">IF(ISNUMBER(FIND(JZ$1,$D171))=$AO$1,1,0)*VLOOKUP($Z$2,DALYs!$A$2:$MW$40,'Intervention list'!JZ$195+1,0)</f>
        <v>0</v>
      </c>
      <c r="KA171" s="0" t="n">
        <f aca="false">IF(ISNUMBER(FIND(KA$1,$D171))=$AO$1,1,0)*VLOOKUP($Z$2,DALYs!$A$2:$MW$40,'Intervention list'!KA$195+1,0)</f>
        <v>0</v>
      </c>
      <c r="KB171" s="0" t="n">
        <f aca="false">IF(ISNUMBER(FIND(KB$1,$D171))=$AO$1,1,0)*VLOOKUP($Z$2,DALYs!$A$2:$MW$40,'Intervention list'!KB$195+1,0)</f>
        <v>0</v>
      </c>
      <c r="KC171" s="0" t="n">
        <f aca="false">IF(ISNUMBER(FIND(KC$1,$D171))=$AO$1,1,0)*VLOOKUP($Z$2,DALYs!$A$2:$MW$40,'Intervention list'!KC$195+1,0)</f>
        <v>0</v>
      </c>
      <c r="KD171" s="0" t="n">
        <f aca="false">IF(ISNUMBER(FIND(KD$1,$D171))=$AO$1,1,0)*VLOOKUP($Z$2,DALYs!$A$2:$MW$40,'Intervention list'!KD$195+1,0)</f>
        <v>0</v>
      </c>
      <c r="KE171" s="0" t="n">
        <f aca="false">IF(ISNUMBER(FIND(KE$1,$D171))=$AO$1,1,0)*VLOOKUP($Z$2,DALYs!$A$2:$MW$40,'Intervention list'!KE$195+1,0)</f>
        <v>0</v>
      </c>
      <c r="KF171" s="0" t="n">
        <f aca="false">IF(ISNUMBER(FIND(KF$1,$D171))=$AO$1,1,0)*VLOOKUP($Z$2,DALYs!$A$2:$MW$40,'Intervention list'!KF$195+1,0)</f>
        <v>0</v>
      </c>
      <c r="KG171" s="0" t="n">
        <f aca="false">IF(ISNUMBER(FIND(KG$1,$D171))=$AO$1,1,0)*VLOOKUP($Z$2,DALYs!$A$2:$MW$40,'Intervention list'!KG$195+1,0)</f>
        <v>0</v>
      </c>
      <c r="KH171" s="0" t="n">
        <f aca="false">IF(ISNUMBER(FIND(KH$1,$D171))=$AO$1,1,0)*VLOOKUP($Z$2,DALYs!$A$2:$MW$40,'Intervention list'!KH$195+1,0)</f>
        <v>0</v>
      </c>
      <c r="KI171" s="0" t="n">
        <f aca="false">IF(ISNUMBER(FIND(KI$1,$D171))=$AO$1,1,0)*VLOOKUP($Z$2,DALYs!$A$2:$MW$40,'Intervention list'!KI$195+1,0)</f>
        <v>0</v>
      </c>
      <c r="KJ171" s="0" t="n">
        <f aca="false">IF(ISNUMBER(FIND(KJ$1,$D171))=$AO$1,1,0)*VLOOKUP($Z$2,DALYs!$A$2:$MW$40,'Intervention list'!KJ$195+1,0)</f>
        <v>0</v>
      </c>
      <c r="KK171" s="0" t="n">
        <f aca="false">IF(ISNUMBER(FIND(KK$1,$D171))=$AO$1,1,0)*VLOOKUP($Z$2,DALYs!$A$2:$MW$40,'Intervention list'!KK$195+1,0)</f>
        <v>0</v>
      </c>
      <c r="KL171" s="0" t="n">
        <f aca="false">IF(ISNUMBER(FIND(KL$1,$D171))=$AO$1,1,0)*VLOOKUP($Z$2,DALYs!$A$2:$MW$40,'Intervention list'!KL$195+1,0)</f>
        <v>0</v>
      </c>
      <c r="KM171" s="0" t="n">
        <f aca="false">IF(ISNUMBER(FIND(KM$1,$D171))=$AO$1,1,0)*VLOOKUP($Z$2,DALYs!$A$2:$MW$40,'Intervention list'!KM$195+1,0)</f>
        <v>0</v>
      </c>
      <c r="KN171" s="0" t="n">
        <f aca="false">IF(ISNUMBER(FIND(KN$1,$D171))=$AO$1,1,0)*VLOOKUP($Z$2,DALYs!$A$2:$MW$40,'Intervention list'!KN$195+1,0)</f>
        <v>0</v>
      </c>
      <c r="KO171" s="0" t="n">
        <f aca="false">IF(ISNUMBER(FIND(KO$1,$D171))=$AO$1,1,0)*VLOOKUP($Z$2,DALYs!$A$2:$MW$40,'Intervention list'!KO$195+1,0)</f>
        <v>0</v>
      </c>
      <c r="KP171" s="0" t="n">
        <f aca="false">IF(ISNUMBER(FIND(KP$1,$D171))=$AO$1,1,0)*VLOOKUP($Z$2,DALYs!$A$2:$MW$40,'Intervention list'!KP$195+1,0)</f>
        <v>0</v>
      </c>
      <c r="KQ171" s="0" t="n">
        <f aca="false">IF(ISNUMBER(FIND(KQ$1,$D171))=$AO$1,1,0)*VLOOKUP($Z$2,DALYs!$A$2:$MW$40,'Intervention list'!KQ$195+1,0)</f>
        <v>0</v>
      </c>
      <c r="KR171" s="0" t="n">
        <f aca="false">IF(ISNUMBER(FIND(KR$1,$D171))=$AO$1,1,0)*VLOOKUP($Z$2,DALYs!$A$2:$MW$40,'Intervention list'!KR$195+1,0)</f>
        <v>0</v>
      </c>
      <c r="KS171" s="0" t="n">
        <f aca="false">IF(ISNUMBER(FIND(KS$1,$D171))=$AO$1,1,0)*VLOOKUP($Z$2,DALYs!$A$2:$MW$40,'Intervention list'!KS$195+1,0)</f>
        <v>0</v>
      </c>
      <c r="KT171" s="0" t="n">
        <f aca="false">IF(ISNUMBER(FIND(KT$1,$D171))=$AO$1,1,0)*VLOOKUP($Z$2,DALYs!$A$2:$MW$40,'Intervention list'!KT$195+1,0)</f>
        <v>0</v>
      </c>
      <c r="KU171" s="0" t="n">
        <f aca="false">IF(ISNUMBER(FIND(KU$1,$D171))=$AO$1,1,0)*VLOOKUP($Z$2,DALYs!$A$2:$MW$40,'Intervention list'!KU$195+1,0)</f>
        <v>0</v>
      </c>
      <c r="KV171" s="0" t="n">
        <f aca="false">IF(ISNUMBER(FIND(KV$1,$D171))=$AO$1,1,0)*VLOOKUP($Z$2,DALYs!$A$2:$MW$40,'Intervention list'!KV$195+1,0)</f>
        <v>0</v>
      </c>
      <c r="KW171" s="0" t="n">
        <f aca="false">IF(ISNUMBER(FIND(KW$1,$D171))=$AO$1,1,0)*VLOOKUP($Z$2,DALYs!$A$2:$MW$40,'Intervention list'!KW$195+1,0)</f>
        <v>0</v>
      </c>
      <c r="KX171" s="0" t="n">
        <f aca="false">IF(ISNUMBER(FIND(KX$1,$D171))=$AO$1,1,0)*VLOOKUP($Z$2,DALYs!$A$2:$MW$40,'Intervention list'!KX$195+1,0)</f>
        <v>0</v>
      </c>
      <c r="KY171" s="0" t="n">
        <f aca="false">IF(ISNUMBER(FIND(KY$1,$D171))=$AO$1,1,0)*VLOOKUP($Z$2,DALYs!$A$2:$MW$40,'Intervention list'!KY$195+1,0)</f>
        <v>0</v>
      </c>
      <c r="KZ171" s="0" t="n">
        <f aca="false">IF(ISNUMBER(FIND(KZ$1,$D171))=$AO$1,1,0)*VLOOKUP($Z$2,DALYs!$A$2:$MW$40,'Intervention list'!KZ$195+1,0)</f>
        <v>0</v>
      </c>
      <c r="LA171" s="0" t="n">
        <f aca="false">IF(ISNUMBER(FIND(LA$1,$D171))=$AO$1,1,0)*VLOOKUP($Z$2,DALYs!$A$2:$MW$40,'Intervention list'!LA$195+1,0)</f>
        <v>0</v>
      </c>
      <c r="LB171" s="0" t="n">
        <f aca="false">IF(ISNUMBER(FIND(LB$1,$D171))=$AO$1,1,0)*VLOOKUP($Z$2,DALYs!$A$2:$MW$40,'Intervention list'!LB$195+1,0)</f>
        <v>0</v>
      </c>
      <c r="LC171" s="0" t="n">
        <f aca="false">IF(ISNUMBER(FIND(LC$1,$D171))=$AO$1,1,0)*VLOOKUP($Z$2,DALYs!$A$2:$MW$40,'Intervention list'!LC$195+1,0)</f>
        <v>0</v>
      </c>
      <c r="LD171" s="0" t="n">
        <f aca="false">IF(ISNUMBER(FIND(LD$1,$D171))=$AO$1,1,0)*VLOOKUP($Z$2,DALYs!$A$2:$MW$40,'Intervention list'!LD$195+1,0)</f>
        <v>0</v>
      </c>
      <c r="LE171" s="0" t="n">
        <f aca="false">IF(ISNUMBER(FIND(LE$1,$D171))=$AO$1,1,0)*VLOOKUP($Z$2,DALYs!$A$2:$MW$40,'Intervention list'!LE$195+1,0)</f>
        <v>0</v>
      </c>
      <c r="LF171" s="0" t="n">
        <f aca="false">IF(ISNUMBER(FIND(LF$1,$D171))=$AO$1,1,0)*VLOOKUP($Z$2,DALYs!$A$2:$MW$40,'Intervention list'!LF$195+1,0)</f>
        <v>0</v>
      </c>
      <c r="LG171" s="0" t="n">
        <f aca="false">IF(ISNUMBER(FIND(LG$1,$D171))=$AO$1,1,0)*VLOOKUP($Z$2,DALYs!$A$2:$MW$40,'Intervention list'!LG$195+1,0)</f>
        <v>0</v>
      </c>
      <c r="LH171" s="0" t="n">
        <f aca="false">IF(ISNUMBER(FIND(LH$1,$D171))=$AO$1,1,0)*VLOOKUP($Z$2,DALYs!$A$2:$MW$40,'Intervention list'!LH$195+1,0)</f>
        <v>0</v>
      </c>
      <c r="LI171" s="0" t="n">
        <f aca="false">IF(ISNUMBER(FIND(LI$1,$D171))=$AO$1,1,0)*VLOOKUP($Z$2,DALYs!$A$2:$MW$40,'Intervention list'!LI$195+1,0)</f>
        <v>0</v>
      </c>
      <c r="LJ171" s="0" t="n">
        <f aca="false">IF(ISNUMBER(FIND(LJ$1,$D171))=$AO$1,1,0)*VLOOKUP($Z$2,DALYs!$A$2:$MW$40,'Intervention list'!LJ$195+1,0)</f>
        <v>0</v>
      </c>
      <c r="LK171" s="0" t="n">
        <f aca="false">IF(ISNUMBER(FIND(LK$1,$D171))=$AO$1,1,0)*VLOOKUP($Z$2,DALYs!$A$2:$MW$40,'Intervention list'!LK$195+1,0)</f>
        <v>0</v>
      </c>
      <c r="LL171" s="0" t="n">
        <f aca="false">IF(ISNUMBER(FIND(LL$1,$D171))=$AO$1,1,0)*VLOOKUP($Z$2,DALYs!$A$2:$MW$40,'Intervention list'!LL$195+1,0)</f>
        <v>0</v>
      </c>
      <c r="LM171" s="0" t="n">
        <f aca="false">IF(ISNUMBER(FIND(LM$1,$D171))=$AO$1,1,0)*VLOOKUP($Z$2,DALYs!$A$2:$MW$40,'Intervention list'!LM$195+1,0)</f>
        <v>0</v>
      </c>
      <c r="LN171" s="0" t="n">
        <f aca="false">IF(ISNUMBER(FIND(LN$1,$D171))=$AO$1,1,0)*VLOOKUP($Z$2,DALYs!$A$2:$MW$40,'Intervention list'!LN$195+1,0)</f>
        <v>0</v>
      </c>
      <c r="LO171" s="0" t="n">
        <f aca="false">IF(ISNUMBER(FIND(LO$1,$D171))=$AO$1,1,0)*VLOOKUP($Z$2,DALYs!$A$2:$MW$40,'Intervention list'!LO$195+1,0)</f>
        <v>0</v>
      </c>
      <c r="LP171" s="0" t="n">
        <f aca="false">IF(ISNUMBER(FIND(LP$1,$D171))=$AO$1,1,0)*VLOOKUP($Z$2,DALYs!$A$2:$MW$40,'Intervention list'!LP$195+1,0)</f>
        <v>0</v>
      </c>
      <c r="LQ171" s="0" t="n">
        <f aca="false">IF(ISNUMBER(FIND(LQ$1,$D171))=$AO$1,1,0)*VLOOKUP($Z$2,DALYs!$A$2:$MW$40,'Intervention list'!LQ$195+1,0)</f>
        <v>0</v>
      </c>
      <c r="LR171" s="0" t="n">
        <f aca="false">IF(ISNUMBER(FIND(LR$1,$D171))=$AO$1,1,0)*VLOOKUP($Z$2,DALYs!$A$2:$MW$40,'Intervention list'!LR$195+1,0)</f>
        <v>0</v>
      </c>
      <c r="LS171" s="0" t="n">
        <f aca="false">IF(ISNUMBER(FIND(LS$1,$D171))=$AO$1,1,0)*VLOOKUP($Z$2,DALYs!$A$2:$MW$40,'Intervention list'!LS$195+1,0)</f>
        <v>0</v>
      </c>
      <c r="LT171" s="0" t="n">
        <f aca="false">IF(ISNUMBER(FIND(LT$1,$D171))=$AO$1,1,0)*VLOOKUP($Z$2,DALYs!$A$2:$MW$40,'Intervention list'!LT$195+1,0)</f>
        <v>0</v>
      </c>
      <c r="LU171" s="0" t="n">
        <f aca="false">IF(ISNUMBER(FIND(LU$1,$D171))=$AO$1,1,0)*VLOOKUP($Z$2,DALYs!$A$2:$MW$40,'Intervention list'!LU$195+1,0)</f>
        <v>0</v>
      </c>
      <c r="LV171" s="0" t="n">
        <f aca="false">IF(ISNUMBER(FIND(LV$1,$D171))=$AO$1,1,0)*VLOOKUP($Z$2,DALYs!$A$2:$MW$40,'Intervention list'!LV$195+1,0)</f>
        <v>0</v>
      </c>
      <c r="LW171" s="0" t="n">
        <f aca="false">IF(ISNUMBER(FIND(LW$1,$D171))=$AO$1,1,0)*VLOOKUP($Z$2,DALYs!$A$2:$MW$40,'Intervention list'!LW$195+1,0)</f>
        <v>0</v>
      </c>
      <c r="LX171" s="0" t="n">
        <f aca="false">IF(ISNUMBER(FIND(LX$1,$D171))=$AO$1,1,0)*VLOOKUP($Z$2,DALYs!$A$2:$MW$40,'Intervention list'!LX$195+1,0)</f>
        <v>0</v>
      </c>
      <c r="LY171" s="0" t="n">
        <f aca="false">IF(ISNUMBER(FIND(LY$1,$D171))=$AO$1,1,0)*VLOOKUP($Z$2,DALYs!$A$2:$MW$40,'Intervention list'!LY$195+1,0)</f>
        <v>0</v>
      </c>
      <c r="LZ171" s="0" t="n">
        <f aca="false">IF(ISNUMBER(FIND(LZ$1,$D171))=$AO$1,1,0)*VLOOKUP($Z$2,DALYs!$A$2:$MW$40,'Intervention list'!LZ$195+1,0)</f>
        <v>0</v>
      </c>
      <c r="MA171" s="0" t="n">
        <f aca="false">IF(ISNUMBER(FIND(MA$1,$D171))=$AO$1,1,0)*VLOOKUP($Z$2,DALYs!$A$2:$MW$40,'Intervention list'!MA$195+1,0)</f>
        <v>0</v>
      </c>
      <c r="MB171" s="0" t="n">
        <f aca="false">IF(ISNUMBER(FIND(MB$1,$D171))=$AO$1,1,0)*VLOOKUP($Z$2,DALYs!$A$2:$MW$40,'Intervention list'!MB$195+1,0)</f>
        <v>0</v>
      </c>
      <c r="MC171" s="0" t="n">
        <f aca="false">IF(ISNUMBER(FIND(MC$1,$D171))=$AO$1,1,0)*VLOOKUP($Z$2,DALYs!$A$2:$MW$40,'Intervention list'!MC$195+1,0)</f>
        <v>0</v>
      </c>
      <c r="MD171" s="0" t="n">
        <f aca="false">IF(ISNUMBER(FIND(MD$1,$D171))=$AO$1,1,0)*VLOOKUP($Z$2,DALYs!$A$2:$MW$40,'Intervention list'!MD$195+1,0)</f>
        <v>0</v>
      </c>
      <c r="ME171" s="0" t="n">
        <f aca="false">IF(ISNUMBER(FIND(ME$1,$D171))=$AO$1,1,0)*VLOOKUP($Z$2,DALYs!$A$2:$MW$40,'Intervention list'!ME$195+1,0)</f>
        <v>0</v>
      </c>
      <c r="MF171" s="0" t="n">
        <f aca="false">IF(ISNUMBER(FIND(MF$1,$D171))=$AO$1,1,0)*VLOOKUP($Z$2,DALYs!$A$2:$MW$40,'Intervention list'!MF$195+1,0)</f>
        <v>0</v>
      </c>
      <c r="MG171" s="0" t="n">
        <f aca="false">IF(ISNUMBER(FIND(MG$1,$D171))=$AO$1,1,0)*VLOOKUP($Z$2,DALYs!$A$2:$MW$40,'Intervention list'!MG$195+1,0)</f>
        <v>0</v>
      </c>
      <c r="MH171" s="0" t="n">
        <f aca="false">IF(ISNUMBER(FIND(MH$1,$D171))=$AO$1,1,0)*VLOOKUP($Z$2,DALYs!$A$2:$MW$40,'Intervention list'!MH$195+1,0)</f>
        <v>0</v>
      </c>
      <c r="MI171" s="0" t="n">
        <f aca="false">IF(ISNUMBER(FIND(MI$1,$D171))=$AO$1,1,0)*VLOOKUP($Z$2,DALYs!$A$2:$MW$40,'Intervention list'!MI$195+1,0)</f>
        <v>0</v>
      </c>
      <c r="MJ171" s="0" t="n">
        <f aca="false">IF(ISNUMBER(FIND(MJ$1,$D171))=$AO$1,1,0)*VLOOKUP($Z$2,DALYs!$A$2:$MW$40,'Intervention list'!MJ$195+1,0)</f>
        <v>0</v>
      </c>
      <c r="MK171" s="0" t="n">
        <f aca="false">IF(ISNUMBER(FIND(MK$1,$D171))=$AO$1,1,0)*VLOOKUP($Z$2,DALYs!$A$2:$MW$40,'Intervention list'!MK$195+1,0)</f>
        <v>0</v>
      </c>
      <c r="ML171" s="0" t="n">
        <f aca="false">IF(ISNUMBER(FIND(ML$1,$D171))=$AO$1,1,0)*VLOOKUP($Z$2,DALYs!$A$2:$MW$40,'Intervention list'!ML$195+1,0)</f>
        <v>0</v>
      </c>
      <c r="MM171" s="0" t="n">
        <f aca="false">IF(ISNUMBER(FIND(MM$1,$D171))=$AO$1,1,0)*VLOOKUP($Z$2,DALYs!$A$2:$MW$40,'Intervention list'!MM$195+1,0)</f>
        <v>0</v>
      </c>
      <c r="MN171" s="0" t="n">
        <f aca="false">IF(ISNUMBER(FIND(MN$1,$D171))=$AO$1,1,0)*VLOOKUP($Z$2,DALYs!$A$2:$MW$40,'Intervention list'!MN$195+1,0)</f>
        <v>0</v>
      </c>
      <c r="MO171" s="0" t="n">
        <f aca="false">IF(ISNUMBER(FIND(MO$1,$D171))=$AO$1,1,0)*VLOOKUP($Z$2,DALYs!$A$2:$MW$40,'Intervention list'!MO$195+1,0)</f>
        <v>0</v>
      </c>
      <c r="MP171" s="0" t="n">
        <f aca="false">IF(ISNUMBER(FIND(MP$1,$D171))=$AO$1,1,0)*VLOOKUP($Z$2,DALYs!$A$2:$MW$40,'Intervention list'!MP$195+1,0)</f>
        <v>0</v>
      </c>
      <c r="MQ171" s="0" t="n">
        <f aca="false">IF(ISNUMBER(FIND(MQ$1,$D171))=$AO$1,1,0)*VLOOKUP($Z$2,DALYs!$A$2:$MW$40,'Intervention list'!MQ$195+1,0)</f>
        <v>0</v>
      </c>
      <c r="MR171" s="0" t="n">
        <f aca="false">IF(ISNUMBER(FIND(MR$1,$D171))=$AO$1,1,0)*VLOOKUP($Z$2,DALYs!$A$2:$MW$40,'Intervention list'!MR$195+1,0)</f>
        <v>0</v>
      </c>
      <c r="MS171" s="0" t="n">
        <f aca="false">IF(ISNUMBER(FIND(MS$1,$D171))=$AO$1,1,0)*VLOOKUP($Z$2,DALYs!$A$2:$MW$40,'Intervention list'!MS$195+1,0)</f>
        <v>0</v>
      </c>
      <c r="MT171" s="0" t="n">
        <f aca="false">IF(ISNUMBER(FIND(MT$1,$D171))=$AO$1,1,0)*VLOOKUP($Z$2,DALYs!$A$2:$MW$40,'Intervention list'!MT$195+1,0)</f>
        <v>0</v>
      </c>
      <c r="MU171" s="0" t="n">
        <f aca="false">IF(ISNUMBER(FIND(MU$1,$D171))=$AO$1,1,0)*VLOOKUP($Z$2,DALYs!$A$2:$MW$40,'Intervention list'!MU$195+1,0)</f>
        <v>0</v>
      </c>
      <c r="MV171" s="0" t="n">
        <f aca="false">IF(ISNUMBER(FIND(MV$1,$D171))=$AO$1,1,0)*VLOOKUP($Z$2,DALYs!$A$2:$MW$40,'Intervention list'!MV$195+1,0)</f>
        <v>0</v>
      </c>
      <c r="MW171" s="0" t="n">
        <f aca="false">IF(ISNUMBER(FIND(MW$1,$D171))=$AO$1,1,0)*VLOOKUP($Z$2,DALYs!$A$2:$MW$40,'Intervention list'!MW$195+1,0)</f>
        <v>0</v>
      </c>
      <c r="MX171" s="0" t="n">
        <f aca="false">IF(ISNUMBER(FIND(MX$1,$D171))=$AO$1,1,0)*VLOOKUP($Z$2,DALYs!$A$2:$MW$40,'Intervention list'!MX$195+1,0)</f>
        <v>0</v>
      </c>
      <c r="MY171" s="0" t="n">
        <f aca="false">IF(ISNUMBER(FIND(MY$1,$D171))=$AO$1,1,0)*VLOOKUP($Z$2,DALYs!$A$2:$MW$40,'Intervention list'!MY$195+1,0)</f>
        <v>0</v>
      </c>
      <c r="MZ171" s="0" t="n">
        <f aca="false">IF(ISNUMBER(FIND(MZ$1,$D171))=$AO$1,1,0)*VLOOKUP($Z$2,DALYs!$A$2:$MW$40,'Intervention list'!MZ$195+1,0)</f>
        <v>0</v>
      </c>
      <c r="NA171" s="0" t="n">
        <f aca="false">IF(ISNUMBER(FIND(NA$1,$D171))=$AO$1,1,0)*VLOOKUP($Z$2,DALYs!$A$2:$MW$40,'Intervention list'!NA$195+1,0)</f>
        <v>0</v>
      </c>
      <c r="NB171" s="0" t="n">
        <f aca="false">IF(ISNUMBER(FIND(NB$1,$D171))=$AO$1,1,0)*VLOOKUP($Z$2,DALYs!$A$2:$MW$40,'Intervention list'!NB$195+1,0)</f>
        <v>0</v>
      </c>
      <c r="NC171" s="0" t="n">
        <f aca="false">IF(ISNUMBER(FIND(NC$1,$D171))=$AO$1,1,0)*VLOOKUP($Z$2,DALYs!$A$2:$MW$40,'Intervention list'!NC$195+1,0)</f>
        <v>0</v>
      </c>
      <c r="ND171" s="0" t="n">
        <f aca="false">IF(ISNUMBER(FIND(ND$1,$D171))=$AO$1,1,0)*VLOOKUP($Z$2,DALYs!$A$2:$MW$40,'Intervention list'!ND$195+1,0)</f>
        <v>0</v>
      </c>
      <c r="NE171" s="0" t="n">
        <f aca="false">IF(ISNUMBER(FIND(NE$1,$D171))=$AO$1,1,0)*VLOOKUP($Z$2,DALYs!$A$2:$MW$40,'Intervention list'!NE$195+1,0)</f>
        <v>0</v>
      </c>
      <c r="NF171" s="0" t="n">
        <f aca="false">IF(ISNUMBER(FIND(NF$1,$D171))=$AO$1,1,0)*VLOOKUP($Z$2,DALYs!$A$2:$MW$40,'Intervention list'!NF$195+1,0)</f>
        <v>0</v>
      </c>
      <c r="NG171" s="0" t="n">
        <f aca="false">IF(ISNUMBER(FIND(NG$1,$D171))=$AO$1,1,0)*VLOOKUP($Z$2,DALYs!$A$2:$MW$40,'Intervention list'!NG$195+1,0)</f>
        <v>0</v>
      </c>
      <c r="NH171" s="0" t="n">
        <f aca="false">IF(ISNUMBER(FIND(NH$1,$D171))=$AO$1,1,0)*VLOOKUP($Z$2,DALYs!$A$2:$MW$40,'Intervention list'!NH$195+1,0)</f>
        <v>0</v>
      </c>
      <c r="NI171" s="0" t="n">
        <f aca="false">IF(ISNUMBER(FIND(NI$1,$D171))=$AO$1,1,0)*VLOOKUP($Z$2,DALYs!$A$2:$MW$40,'Intervention list'!NI$195+1,0)</f>
        <v>0</v>
      </c>
      <c r="NJ171" s="0" t="n">
        <f aca="false">IF(ISNUMBER(FIND(NJ$1,$D171))=$AO$1,1,0)*VLOOKUP($Z$2,DALYs!$A$2:$MW$40,'Intervention list'!NJ$195+1,0)</f>
        <v>0</v>
      </c>
      <c r="NK171" s="0" t="n">
        <f aca="false">IF(ISNUMBER(FIND(NK$1,$D171))=$AO$1,1,0)*VLOOKUP($Z$2,DALYs!$A$2:$MW$40,'Intervention list'!NK$195+1,0)</f>
        <v>0</v>
      </c>
      <c r="NL171" s="0" t="n">
        <f aca="false">IF(ISNUMBER(FIND(NL$1,$D171))=$AO$1,1,0)*VLOOKUP($Z$2,DALYs!$A$2:$MW$40,'Intervention list'!NL$195+1,0)</f>
        <v>0</v>
      </c>
      <c r="NM171" s="0" t="n">
        <f aca="false">IF(ISNUMBER(FIND(NM$1,$D171))=$AO$1,1,0)*VLOOKUP($Z$2,DALYs!$A$2:$MW$40,'Intervention list'!NM$195+1,0)</f>
        <v>0</v>
      </c>
      <c r="NN171" s="0" t="n">
        <f aca="false">IF(ISNUMBER(FIND(NN$1,$D171))=$AO$1,1,0)*VLOOKUP($Z$2,DALYs!$A$2:$MW$40,'Intervention list'!NN$195+1,0)</f>
        <v>0</v>
      </c>
      <c r="NO171" s="0" t="n">
        <f aca="false">IF(ISNUMBER(FIND(NO$1,$D171))=$AO$1,1,0)*VLOOKUP($Z$2,DALYs!$A$2:$MW$40,'Intervention list'!NO$195+1,0)</f>
        <v>0</v>
      </c>
      <c r="NP171" s="0" t="n">
        <f aca="false">IF(ISNUMBER(FIND(NP$1,$D171))=$AO$1,1,0)*VLOOKUP($Z$2,DALYs!$A$2:$MW$40,'Intervention list'!NP$195+1,0)</f>
        <v>0</v>
      </c>
      <c r="NQ171" s="0" t="n">
        <f aca="false">IF(ISNUMBER(FIND(NQ$1,$D171))=$AO$1,1,0)*VLOOKUP($Z$2,DALYs!$A$2:$MW$40,'Intervention list'!NQ$195+1,0)</f>
        <v>0</v>
      </c>
      <c r="NR171" s="0" t="n">
        <f aca="false">IF(ISNUMBER(FIND(NR$1,$D171))=$AO$1,1,0)*VLOOKUP($Z$2,DALYs!$A$2:$MW$40,'Intervention list'!NR$195+1,0)</f>
        <v>0</v>
      </c>
      <c r="NS171" s="0" t="n">
        <f aca="false">IF(ISNUMBER(FIND(NS$1,$D171))=$AO$1,1,0)*VLOOKUP($Z$2,DALYs!$A$2:$MW$40,'Intervention list'!NS$195+1,0)</f>
        <v>0</v>
      </c>
      <c r="NT171" s="0" t="n">
        <f aca="false">IF(ISNUMBER(FIND(NT$1,$D171))=$AO$1,1,0)*VLOOKUP($Z$2,DALYs!$A$2:$MW$40,'Intervention list'!NT$195+1,0)</f>
        <v>0</v>
      </c>
      <c r="NU171" s="0" t="n">
        <f aca="false">IF(ISNUMBER(FIND(NU$1,$D171))=$AO$1,1,0)*VLOOKUP($Z$2,DALYs!$A$2:$MW$40,'Intervention list'!NU$195+1,0)</f>
        <v>0</v>
      </c>
      <c r="NV171" s="0" t="n">
        <f aca="false">IF(ISNUMBER(FIND(NV$1,$D171))=$AO$1,1,0)*VLOOKUP($Z$2,DALYs!$A$2:$MW$40,'Intervention list'!NV$195+1,0)</f>
        <v>0</v>
      </c>
      <c r="NW171" s="0" t="n">
        <f aca="false">IF(ISNUMBER(FIND(NW$1,$D171))=$AO$1,1,0)*VLOOKUP($Z$2,DALYs!$A$2:$MW$40,'Intervention list'!NW$195+1,0)</f>
        <v>0</v>
      </c>
      <c r="NX171" s="0" t="n">
        <f aca="false">IF(ISNUMBER(FIND(NX$1,$D171))=$AO$1,1,0)*VLOOKUP($Z$2,DALYs!$A$2:$MW$40,'Intervention list'!NX$195+1,0)</f>
        <v>0</v>
      </c>
      <c r="NY171" s="0" t="n">
        <f aca="false">IF(ISNUMBER(FIND(NY$1,$D171))=$AO$1,1,0)*VLOOKUP($Z$2,DALYs!$A$2:$MW$40,'Intervention list'!NY$195+1,0)</f>
        <v>0</v>
      </c>
      <c r="NZ171" s="0" t="n">
        <f aca="false">IF(ISNUMBER(FIND(NZ$1,$D171))=$AO$1,1,0)*VLOOKUP($Z$2,DALYs!$A$2:$MW$40,'Intervention list'!NZ$195+1,0)</f>
        <v>0</v>
      </c>
      <c r="OA171" s="0" t="n">
        <f aca="false">IF(ISNUMBER(FIND(OA$1,$D171))=$AO$1,1,0)*VLOOKUP($Z$2,DALYs!$A$2:$MW$40,'Intervention list'!OA$195+1,0)</f>
        <v>0</v>
      </c>
      <c r="OB171" s="0" t="n">
        <f aca="false">IF(ISNUMBER(FIND(OB$1,$D171))=$AO$1,1,0)*VLOOKUP($Z$2,DALYs!$A$2:$MW$40,'Intervention list'!OB$195+1,0)</f>
        <v>0</v>
      </c>
      <c r="OC171" s="0" t="n">
        <f aca="false">IF(ISNUMBER(FIND(OC$1,$D171))=$AO$1,1,0)*VLOOKUP($Z$2,DALYs!$A$2:$MW$40,'Intervention list'!OC$195+1,0)</f>
        <v>0</v>
      </c>
      <c r="OD171" s="0" t="n">
        <f aca="false">IF(ISNUMBER(FIND(OD$1,$D171))=$AO$1,1,0)*VLOOKUP($Z$2,DALYs!$A$2:$MW$40,'Intervention list'!OD$195+1,0)</f>
        <v>0</v>
      </c>
      <c r="OE171" s="0" t="n">
        <f aca="false">IF(ISNUMBER(FIND(OE$1,$D171))=$AO$1,1,0)*VLOOKUP($Z$2,DALYs!$A$2:$MW$40,'Intervention list'!OE$195+1,0)</f>
        <v>0</v>
      </c>
      <c r="OF171" s="0" t="n">
        <f aca="false">IF(ISNUMBER(FIND(OF$1,$D171))=$AO$1,1,0)*VLOOKUP($Z$2,DALYs!$A$2:$MW$40,'Intervention list'!OF$195+1,0)</f>
        <v>0</v>
      </c>
      <c r="OG171" s="0" t="n">
        <f aca="false">IF(ISNUMBER(FIND(OG$1,$D171))=$AO$1,1,0)*VLOOKUP($Z$2,DALYs!$A$2:$MW$40,'Intervention list'!OG$195+1,0)</f>
        <v>0</v>
      </c>
      <c r="OH171" s="0" t="n">
        <f aca="false">IF(ISNUMBER(FIND(OH$1,$D171))=$AO$1,1,0)*VLOOKUP($Z$2,DALYs!$A$2:$MW$40,'Intervention list'!OH$195+1,0)</f>
        <v>0</v>
      </c>
      <c r="OI171" s="0" t="n">
        <f aca="false">IF(ISNUMBER(FIND(OI$1,$D171))=$AO$1,1,0)*VLOOKUP($Z$2,DALYs!$A$2:$MW$40,'Intervention list'!OI$195+1,0)</f>
        <v>0</v>
      </c>
      <c r="OJ171" s="0" t="n">
        <f aca="false">IF(ISNUMBER(FIND(OJ$1,$D171))=$AO$1,1,0)*VLOOKUP($Z$2,DALYs!$A$2:$MW$40,'Intervention list'!OJ$195+1,0)</f>
        <v>0</v>
      </c>
      <c r="OK171" s="0" t="n">
        <f aca="false">IF(ISNUMBER(FIND(OK$1,$D171))=$AO$1,1,0)*VLOOKUP($Z$2,DALYs!$A$2:$MW$40,'Intervention list'!OK$195+1,0)</f>
        <v>0</v>
      </c>
      <c r="OL171" s="0" t="n">
        <f aca="false">IF(ISNUMBER(FIND(OL$1,$D171))=$AO$1,1,0)*VLOOKUP($Z$2,DALYs!$A$2:$MW$40,'Intervention list'!OL$195+1,0)</f>
        <v>0</v>
      </c>
      <c r="OM171" s="0" t="n">
        <f aca="false">IF(ISNUMBER(FIND(OM$1,$D171))=$AO$1,1,0)*VLOOKUP($Z$2,DALYs!$A$2:$MW$40,'Intervention list'!OM$195+1,0)</f>
        <v>0</v>
      </c>
      <c r="ON171" s="0" t="n">
        <f aca="false">IF(ISNUMBER(FIND(ON$1,$D171))=$AO$1,1,0)*VLOOKUP($Z$2,DALYs!$A$2:$MW$40,'Intervention list'!ON$195+1,0)</f>
        <v>0</v>
      </c>
      <c r="OO171" s="0" t="n">
        <f aca="false">IF(ISNUMBER(FIND(OO$1,$D171))=$AO$1,1,0)*VLOOKUP($Z$2,DALYs!$A$2:$MW$40,'Intervention list'!OO$195+1,0)</f>
        <v>0</v>
      </c>
      <c r="OP171" s="0" t="n">
        <f aca="false">IF(ISNUMBER(FIND(OP$1,$D171))=$AO$1,1,0)*VLOOKUP($Z$2,DALYs!$A$2:$MW$40,'Intervention list'!OP$195+1,0)</f>
        <v>0</v>
      </c>
      <c r="OQ171" s="0" t="n">
        <f aca="false">IF(ISNUMBER(FIND(OQ$1,$D171))=$AO$1,1,0)*VLOOKUP($Z$2,DALYs!$A$2:$MW$40,'Intervention list'!OQ$195+1,0)</f>
        <v>0</v>
      </c>
      <c r="OR171" s="0" t="n">
        <f aca="false">IF(ISNUMBER(FIND(OR$1,$D171))=$AO$1,1,0)*VLOOKUP($Z$2,DALYs!$A$2:$MW$40,'Intervention list'!OR$195+1,0)</f>
        <v>0</v>
      </c>
      <c r="OS171" s="0" t="n">
        <f aca="false">IF(ISNUMBER(FIND(OS$1,$D171))=$AO$1,1,0)*VLOOKUP($Z$2,DALYs!$A$2:$MW$40,'Intervention list'!OS$195+1,0)</f>
        <v>0</v>
      </c>
      <c r="OT171" s="0" t="n">
        <f aca="false">IF(ISNUMBER(FIND(OT$1,$D171))=$AO$1,1,0)*VLOOKUP($Z$2,DALYs!$A$2:$MW$40,'Intervention list'!OT$195+1,0)</f>
        <v>0</v>
      </c>
      <c r="OU171" s="0" t="n">
        <f aca="false">IF(ISNUMBER(FIND(OU$1,$D171))=$AO$1,1,0)*VLOOKUP($Z$2,DALYs!$A$2:$MW$40,'Intervention list'!OU$195+1,0)</f>
        <v>0</v>
      </c>
      <c r="OV171" s="0" t="n">
        <f aca="false">IF(ISNUMBER(FIND(OV$1,$D171))=$AO$1,1,0)*VLOOKUP($Z$2,DALYs!$A$2:$MW$40,'Intervention list'!OV$195+1,0)</f>
        <v>0</v>
      </c>
      <c r="OW171" s="0" t="n">
        <f aca="false">IF(ISNUMBER(FIND(OW$1,$D171))=$AO$1,1,0)*VLOOKUP($Z$2,DALYs!$A$2:$MW$40,'Intervention list'!OW$195+1,0)</f>
        <v>0</v>
      </c>
      <c r="OX171" s="0" t="n">
        <f aca="false">IF(ISNUMBER(FIND(OX$1,$D171))=$AO$1,1,0)*VLOOKUP($Z$2,DALYs!$A$2:$MW$40,'Intervention list'!OX$195+1,0)</f>
        <v>0</v>
      </c>
    </row>
    <row r="172" customFormat="false" ht="15.75" hidden="false" customHeight="false" outlineLevel="0" collapsed="false">
      <c r="A172" s="6" t="s">
        <v>204</v>
      </c>
      <c r="B172" s="6" t="s">
        <v>97</v>
      </c>
      <c r="C172" s="26" t="s">
        <v>71</v>
      </c>
      <c r="D172" s="7" t="s">
        <v>764</v>
      </c>
      <c r="E172" s="7" t="str">
        <f aca="false">SUBSTITUTE(D172,0.2,X172)</f>
        <v>Rheumatoid arthritis: 0.1</v>
      </c>
      <c r="F172" s="0" t="s">
        <v>40</v>
      </c>
      <c r="G172" s="8" t="n">
        <v>82.5479020339438</v>
      </c>
      <c r="H172" s="9" t="n">
        <v>1</v>
      </c>
      <c r="I172" s="9" t="n">
        <f aca="false">IF(H172="","",(H172*(VLOOKUP($Z$2,Worksheet,11,0)^4)))</f>
        <v>1.45709317449266</v>
      </c>
      <c r="J172" s="9" t="n">
        <f aca="false">IF(I172="","",I172*VLOOKUP($Z$2,Worksheet,12,0))</f>
        <v>1.63312454308987</v>
      </c>
      <c r="K172" s="9" t="n">
        <f aca="false">IF(I172="","",I172*VLOOKUP($Z$2, Worksheet, 13, 0))</f>
        <v>1.43059446326803</v>
      </c>
      <c r="L172" s="9" t="n">
        <f aca="false">IF(J172="",VLOOKUP($Z$2, Worksheet, 14, 0),J172)</f>
        <v>1.63312454308987</v>
      </c>
      <c r="M172" s="9" t="n">
        <f aca="false">IF(L172&lt;VLOOKUP($Z$2,'Country sheet'!$A$3:$P$41,15,0), VLOOKUP($Z$2,'Country sheet'!$A$3:$P$41,15,0), L172)/0.7</f>
        <v>66.2083230214262</v>
      </c>
      <c r="N172" s="27" t="n">
        <f aca="false">IFERROR(IF(AC172=$AO$1,VLOOKUP(F172,AO$42:AX$46,MATCH(AC$1,AP$41:AX$41,0)+1,0)/COUNTIFS($F$2:$F$194,$F172,$AC$2:$AC$194,$AO$1),0),0) + IFERROR(IF(AD172=$AO$1,VLOOKUP(F172,AO$42:AX$46,MATCH(AD$1,AP$41:AX$41,0)+1,0)/COUNTIFS($F$2:$F$194,$F172,$AD$2:$AD$194,$AO$1),0),0) + IFERROR(IF(AE172=$AO$1,VLOOKUP(F172,AO$42:AX$46,MATCH(AE$1,AP$41:AX$41,0)+1,0)/COUNTIFS($F$2:$F$194,$F172,$AE$2:$AE$194,$AO$1),0),0) + IFERROR(IF(AF172=$AO$1,VLOOKUP(F172,AO$42:AX$46,MATCH(AF$1,AP$41:AX$41,0)+1,0)/COUNTIFS($F$2:$F$194,$F172,$AF$2:$AF$194,$AO$1),0),0) + IFERROR(IF(AG172=$AO$1,VLOOKUP(F172,AO$42:AX$46,MATCH(AG$1,AP$41:AX$41,0)+1,0)/COUNTIFS($F$2:$F$194,$F172,$AG$2:$AG$194,$AO$1),0),0) + IFERROR(IF(AH172=$AO$1,VLOOKUP(F172,AO$42:AX$46,MATCH(AH$1,AP$41:AX$41,0)+1,0)/COUNTIFS($F$2:$F$194,$F172,$AH$2:$AH$194,$AO$1),0),0) + IFERROR(IF(AI172=$AO$1,VLOOKUP(F172,AO$42:AX$46,MATCH(AI$1,AP$41:AX$41,0)+1,0)/COUNTIFS($F$2:$F$194,$F172,$AI$2:$AI$194,$AO$1),0),0) + IFERROR(IF(AJ172=$AO$1,VLOOKUP(F172,AO$42:AX$46,MATCH(AJ$1,AP$41:AX$41,0)+1,0)/COUNTIFS($F$2:$F$194,$F172,$AJ$2:$AJ$194,$AO$1),0),0) + IFERROR(IF(AK172=$AO$1,VLOOKUP(F172,AO$42:AX$46,MATCH(AK$1,AP$41:AX$41,0)+1,0)/COUNTIFS($F$2:$F$194,$F172,$AK$2:$AK$194,$AO$1),0),0)</f>
        <v>0</v>
      </c>
      <c r="O172" s="9" t="n">
        <v>1</v>
      </c>
      <c r="P172" s="9" t="n">
        <v>4</v>
      </c>
      <c r="Q172" s="0" t="n">
        <f aca="false">SUM(BC172:OX172)</f>
        <v>4079.2040944366</v>
      </c>
      <c r="R172" s="0" t="n">
        <f aca="false">IF(VLOOKUP($Z$2,CET!$A$4:$L$42,12,0)="Low income",_xlfn.IFS(S172=0.2,0.1,S172=0.1,0.05,S172=0.5,0.4,S172=0.35,0.25),S172)</f>
        <v>0.2</v>
      </c>
      <c r="S172" s="0" t="n">
        <v>0.2</v>
      </c>
      <c r="T172" s="0" t="n">
        <v>0.8</v>
      </c>
      <c r="U172" s="0" t="n">
        <f aca="false">N172/M172</f>
        <v>0</v>
      </c>
      <c r="V172" s="0" t="n">
        <f aca="false">IFERROR(U172/Q172,0)</f>
        <v>0</v>
      </c>
      <c r="W172" s="0" t="n">
        <f aca="false">(T172/R172)*V172</f>
        <v>0</v>
      </c>
      <c r="X172" s="28" t="n">
        <f aca="false">IF(W172=0,0,IF(W172&lt;=0.8,IF(W172&lt;0.05,0.05,W172),0.8))</f>
        <v>0</v>
      </c>
      <c r="Y172" s="28"/>
      <c r="AC172" s="34" t="n">
        <f aca="false">ISNUMBER(FIND(AC$1,$C172))</f>
        <v>0</v>
      </c>
      <c r="AD172" s="33" t="n">
        <f aca="false">ISNUMBER(FIND(AD$1,$C172))</f>
        <v>0</v>
      </c>
      <c r="AE172" s="33" t="n">
        <f aca="false">ISNUMBER(FIND(AE$1,$C172))</f>
        <v>0</v>
      </c>
      <c r="AF172" s="33" t="n">
        <f aca="false">ISNUMBER(FIND(AF$1,$C172))</f>
        <v>0</v>
      </c>
      <c r="AG172" s="33" t="n">
        <f aca="false">ISNUMBER(FIND(AG$1,$C172))</f>
        <v>0</v>
      </c>
      <c r="AH172" s="33" t="n">
        <f aca="false">ISNUMBER(FIND(AH$1,$C172))</f>
        <v>0</v>
      </c>
      <c r="AI172" s="33" t="n">
        <f aca="false">ISNUMBER(FIND(AI$1,$C172))</f>
        <v>0</v>
      </c>
      <c r="AJ172" s="33" t="n">
        <f aca="false">ISNUMBER(FIND(AJ$1,$C172))</f>
        <v>0</v>
      </c>
      <c r="AK172" s="35" t="n">
        <f aca="false">ISNUMBER(FIND(AK$1,$C172))</f>
        <v>0</v>
      </c>
      <c r="AL172" s="6"/>
      <c r="AM172" s="33"/>
      <c r="BC172" s="0" t="n">
        <f aca="false">IF(ISNUMBER(FIND(BC$1,$D172))=$AO$1,1,0)*VLOOKUP($Z$2,DALYs!$A$2:$MW$40,'Intervention list'!BC$195+1,0)</f>
        <v>0</v>
      </c>
      <c r="BD172" s="0" t="n">
        <f aca="false">IF(ISNUMBER(FIND(BD$1,$D172))=$AO$1,1,0)*VLOOKUP($Z$2,DALYs!$A$2:$MW$40,'Intervention list'!BD$195+1,0)</f>
        <v>0</v>
      </c>
      <c r="BE172" s="0" t="n">
        <f aca="false">IF(ISNUMBER(FIND(BE$1,$D172))=$AO$1,1,0)*VLOOKUP($Z$2,DALYs!$A$2:$MW$40,'Intervention list'!BE$195+1,0)</f>
        <v>0</v>
      </c>
      <c r="BF172" s="0" t="n">
        <f aca="false">IF(ISNUMBER(FIND(BF$1,$D172))=$AO$1,1,0)*VLOOKUP($Z$2,DALYs!$A$2:$MW$40,'Intervention list'!BF$195+1,0)</f>
        <v>0</v>
      </c>
      <c r="BG172" s="0" t="n">
        <f aca="false">IF(ISNUMBER(FIND(BG$1,$D172))=$AO$1,1,0)*VLOOKUP($Z$2,DALYs!$A$2:$MW$40,'Intervention list'!BG$195+1,0)</f>
        <v>0</v>
      </c>
      <c r="BH172" s="0" t="n">
        <f aca="false">IF(ISNUMBER(FIND(BH$1,$D172))=$AO$1,1,0)*VLOOKUP($Z$2,DALYs!$A$2:$MW$40,'Intervention list'!BH$195+1,0)</f>
        <v>0</v>
      </c>
      <c r="BI172" s="0" t="n">
        <f aca="false">IF(ISNUMBER(FIND(BI$1,$D172))=$AO$1,1,0)*VLOOKUP($Z$2,DALYs!$A$2:$MW$40,'Intervention list'!BI$195+1,0)</f>
        <v>0</v>
      </c>
      <c r="BJ172" s="0" t="n">
        <f aca="false">IF(ISNUMBER(FIND(BJ$1,$D172))=$AO$1,1,0)*VLOOKUP($Z$2,DALYs!$A$2:$MW$40,'Intervention list'!BJ$195+1,0)</f>
        <v>0</v>
      </c>
      <c r="BK172" s="0" t="n">
        <f aca="false">IF(ISNUMBER(FIND(BK$1,$D172))=$AO$1,1,0)*VLOOKUP($Z$2,DALYs!$A$2:$MW$40,'Intervention list'!BK$195+1,0)</f>
        <v>0</v>
      </c>
      <c r="BL172" s="0" t="n">
        <f aca="false">IF(ISNUMBER(FIND(BL$1,$D172))=$AO$1,1,0)*VLOOKUP($Z$2,DALYs!$A$2:$MW$40,'Intervention list'!BL$195+1,0)</f>
        <v>0</v>
      </c>
      <c r="BM172" s="0" t="n">
        <f aca="false">IF(ISNUMBER(FIND(BM$1,$D172))=$AO$1,1,0)*VLOOKUP($Z$2,DALYs!$A$2:$MW$40,'Intervention list'!BM$195+1,0)</f>
        <v>0</v>
      </c>
      <c r="BN172" s="0" t="n">
        <f aca="false">IF(ISNUMBER(FIND(BN$1,$D172))=$AO$1,1,0)*VLOOKUP($Z$2,DALYs!$A$2:$MW$40,'Intervention list'!BN$195+1,0)</f>
        <v>0</v>
      </c>
      <c r="BO172" s="0" t="n">
        <f aca="false">IF(ISNUMBER(FIND(BO$1,$D172))=$AO$1,1,0)*VLOOKUP($Z$2,DALYs!$A$2:$MW$40,'Intervention list'!BO$195+1,0)</f>
        <v>0</v>
      </c>
      <c r="BP172" s="0" t="n">
        <f aca="false">IF(ISNUMBER(FIND(BP$1,$D172))=$AO$1,1,0)*VLOOKUP($Z$2,DALYs!$A$2:$MW$40,'Intervention list'!BP$195+1,0)</f>
        <v>0</v>
      </c>
      <c r="BQ172" s="0" t="n">
        <f aca="false">IF(ISNUMBER(FIND(BQ$1,$D172))=$AO$1,1,0)*VLOOKUP($Z$2,DALYs!$A$2:$MW$40,'Intervention list'!BQ$195+1,0)</f>
        <v>0</v>
      </c>
      <c r="BR172" s="0" t="n">
        <f aca="false">IF(ISNUMBER(FIND(BR$1,$D172))=$AO$1,1,0)*VLOOKUP($Z$2,DALYs!$A$2:$MW$40,'Intervention list'!BR$195+1,0)</f>
        <v>0</v>
      </c>
      <c r="BS172" s="0" t="n">
        <f aca="false">IF(ISNUMBER(FIND(BS$1,$D172))=$AO$1,1,0)*VLOOKUP($Z$2,DALYs!$A$2:$MW$40,'Intervention list'!BS$195+1,0)</f>
        <v>0</v>
      </c>
      <c r="BT172" s="0" t="n">
        <f aca="false">IF(ISNUMBER(FIND(BT$1,$D172))=$AO$1,1,0)*VLOOKUP($Z$2,DALYs!$A$2:$MW$40,'Intervention list'!BT$195+1,0)</f>
        <v>0</v>
      </c>
      <c r="BU172" s="0" t="n">
        <f aca="false">IF(ISNUMBER(FIND(BU$1,$D172))=$AO$1,1,0)*VLOOKUP($Z$2,DALYs!$A$2:$MW$40,'Intervention list'!BU$195+1,0)</f>
        <v>0</v>
      </c>
      <c r="BV172" s="0" t="n">
        <f aca="false">IF(ISNUMBER(FIND(BV$1,$D172))=$AO$1,1,0)*VLOOKUP($Z$2,DALYs!$A$2:$MW$40,'Intervention list'!BV$195+1,0)</f>
        <v>0</v>
      </c>
      <c r="BW172" s="0" t="n">
        <f aca="false">IF(ISNUMBER(FIND(BW$1,$D172))=$AO$1,1,0)*VLOOKUP($Z$2,DALYs!$A$2:$MW$40,'Intervention list'!BW$195+1,0)</f>
        <v>0</v>
      </c>
      <c r="BX172" s="0" t="n">
        <f aca="false">IF(ISNUMBER(FIND(BX$1,$D172))=$AO$1,1,0)*VLOOKUP($Z$2,DALYs!$A$2:$MW$40,'Intervention list'!BX$195+1,0)</f>
        <v>0</v>
      </c>
      <c r="BY172" s="0" t="n">
        <f aca="false">IF(ISNUMBER(FIND(BY$1,$D172))=$AO$1,1,0)*VLOOKUP($Z$2,DALYs!$A$2:$MW$40,'Intervention list'!BY$195+1,0)</f>
        <v>0</v>
      </c>
      <c r="BZ172" s="0" t="n">
        <f aca="false">IF(ISNUMBER(FIND(BZ$1,$D172))=$AO$1,1,0)*VLOOKUP($Z$2,DALYs!$A$2:$MW$40,'Intervention list'!BZ$195+1,0)</f>
        <v>0</v>
      </c>
      <c r="CA172" s="0" t="n">
        <f aca="false">IF(ISNUMBER(FIND(CA$1,$D172))=$AO$1,1,0)*VLOOKUP($Z$2,DALYs!$A$2:$MW$40,'Intervention list'!CA$195+1,0)</f>
        <v>0</v>
      </c>
      <c r="CB172" s="0" t="n">
        <f aca="false">IF(ISNUMBER(FIND(CB$1,$D172))=$AO$1,1,0)*VLOOKUP($Z$2,DALYs!$A$2:$MW$40,'Intervention list'!CB$195+1,0)</f>
        <v>0</v>
      </c>
      <c r="CC172" s="0" t="n">
        <f aca="false">IF(ISNUMBER(FIND(CC$1,$D172))=$AO$1,1,0)*VLOOKUP($Z$2,DALYs!$A$2:$MW$40,'Intervention list'!CC$195+1,0)</f>
        <v>0</v>
      </c>
      <c r="CD172" s="0" t="n">
        <f aca="false">IF(ISNUMBER(FIND(CD$1,$D172))=$AO$1,1,0)*VLOOKUP($Z$2,DALYs!$A$2:$MW$40,'Intervention list'!CD$195+1,0)</f>
        <v>0</v>
      </c>
      <c r="CE172" s="0" t="n">
        <f aca="false">IF(ISNUMBER(FIND(CE$1,$D172))=$AO$1,1,0)*VLOOKUP($Z$2,DALYs!$A$2:$MW$40,'Intervention list'!CE$195+1,0)</f>
        <v>0</v>
      </c>
      <c r="CF172" s="0" t="n">
        <f aca="false">IF(ISNUMBER(FIND(CF$1,$D172))=$AO$1,1,0)*VLOOKUP($Z$2,DALYs!$A$2:$MW$40,'Intervention list'!CF$195+1,0)</f>
        <v>0</v>
      </c>
      <c r="CG172" s="0" t="n">
        <f aca="false">IF(ISNUMBER(FIND(CG$1,$D172))=$AO$1,1,0)*VLOOKUP($Z$2,DALYs!$A$2:$MW$40,'Intervention list'!CG$195+1,0)</f>
        <v>0</v>
      </c>
      <c r="CH172" s="0" t="n">
        <f aca="false">IF(ISNUMBER(FIND(CH$1,$D172))=$AO$1,1,0)*VLOOKUP($Z$2,DALYs!$A$2:$MW$40,'Intervention list'!CH$195+1,0)</f>
        <v>0</v>
      </c>
      <c r="CI172" s="0" t="n">
        <f aca="false">IF(ISNUMBER(FIND(CI$1,$D172))=$AO$1,1,0)*VLOOKUP($Z$2,DALYs!$A$2:$MW$40,'Intervention list'!CI$195+1,0)</f>
        <v>0</v>
      </c>
      <c r="CJ172" s="0" t="n">
        <f aca="false">IF(ISNUMBER(FIND(CJ$1,$D172))=$AO$1,1,0)*VLOOKUP($Z$2,DALYs!$A$2:$MW$40,'Intervention list'!CJ$195+1,0)</f>
        <v>0</v>
      </c>
      <c r="CK172" s="0" t="n">
        <f aca="false">IF(ISNUMBER(FIND(CK$1,$D172))=$AO$1,1,0)*VLOOKUP($Z$2,DALYs!$A$2:$MW$40,'Intervention list'!CK$195+1,0)</f>
        <v>0</v>
      </c>
      <c r="CL172" s="0" t="n">
        <f aca="false">IF(ISNUMBER(FIND(CL$1,$D172))=$AO$1,1,0)*VLOOKUP($Z$2,DALYs!$A$2:$MW$40,'Intervention list'!CL$195+1,0)</f>
        <v>0</v>
      </c>
      <c r="CM172" s="0" t="n">
        <f aca="false">IF(ISNUMBER(FIND(CM$1,$D172))=$AO$1,1,0)*VLOOKUP($Z$2,DALYs!$A$2:$MW$40,'Intervention list'!CM$195+1,0)</f>
        <v>0</v>
      </c>
      <c r="CN172" s="0" t="n">
        <f aca="false">IF(ISNUMBER(FIND(CN$1,$D172))=$AO$1,1,0)*VLOOKUP($Z$2,DALYs!$A$2:$MW$40,'Intervention list'!CN$195+1,0)</f>
        <v>0</v>
      </c>
      <c r="CO172" s="0" t="n">
        <f aca="false">IF(ISNUMBER(FIND(CO$1,$D172))=$AO$1,1,0)*VLOOKUP($Z$2,DALYs!$A$2:$MW$40,'Intervention list'!CO$195+1,0)</f>
        <v>0</v>
      </c>
      <c r="CP172" s="0" t="n">
        <f aca="false">IF(ISNUMBER(FIND(CP$1,$D172))=$AO$1,1,0)*VLOOKUP($Z$2,DALYs!$A$2:$MW$40,'Intervention list'!CP$195+1,0)</f>
        <v>0</v>
      </c>
      <c r="CQ172" s="0" t="n">
        <f aca="false">IF(ISNUMBER(FIND(CQ$1,$D172))=$AO$1,1,0)*VLOOKUP($Z$2,DALYs!$A$2:$MW$40,'Intervention list'!CQ$195+1,0)</f>
        <v>0</v>
      </c>
      <c r="CR172" s="0" t="n">
        <f aca="false">IF(ISNUMBER(FIND(CR$1,$D172))=$AO$1,1,0)*VLOOKUP($Z$2,DALYs!$A$2:$MW$40,'Intervention list'!CR$195+1,0)</f>
        <v>0</v>
      </c>
      <c r="CS172" s="0" t="n">
        <f aca="false">IF(ISNUMBER(FIND(CS$1,$D172))=$AO$1,1,0)*VLOOKUP($Z$2,DALYs!$A$2:$MW$40,'Intervention list'!CS$195+1,0)</f>
        <v>0</v>
      </c>
      <c r="CT172" s="0" t="n">
        <f aca="false">IF(ISNUMBER(FIND(CT$1,$D172))=$AO$1,1,0)*VLOOKUP($Z$2,DALYs!$A$2:$MW$40,'Intervention list'!CT$195+1,0)</f>
        <v>0</v>
      </c>
      <c r="CU172" s="0" t="n">
        <f aca="false">IF(ISNUMBER(FIND(CU$1,$D172))=$AO$1,1,0)*VLOOKUP($Z$2,DALYs!$A$2:$MW$40,'Intervention list'!CU$195+1,0)</f>
        <v>0</v>
      </c>
      <c r="CV172" s="0" t="n">
        <f aca="false">IF(ISNUMBER(FIND(CV$1,$D172))=$AO$1,1,0)*VLOOKUP($Z$2,DALYs!$A$2:$MW$40,'Intervention list'!CV$195+1,0)</f>
        <v>0</v>
      </c>
      <c r="CW172" s="0" t="n">
        <f aca="false">IF(ISNUMBER(FIND(CW$1,$D172))=$AO$1,1,0)*VLOOKUP($Z$2,DALYs!$A$2:$MW$40,'Intervention list'!CW$195+1,0)</f>
        <v>0</v>
      </c>
      <c r="CX172" s="0" t="n">
        <f aca="false">IF(ISNUMBER(FIND(CX$1,$D172))=$AO$1,1,0)*VLOOKUP($Z$2,DALYs!$A$2:$MW$40,'Intervention list'!CX$195+1,0)</f>
        <v>0</v>
      </c>
      <c r="CY172" s="0" t="n">
        <f aca="false">IF(ISNUMBER(FIND(CY$1,$D172))=$AO$1,1,0)*VLOOKUP($Z$2,DALYs!$A$2:$MW$40,'Intervention list'!CY$195+1,0)</f>
        <v>0</v>
      </c>
      <c r="CZ172" s="0" t="n">
        <f aca="false">IF(ISNUMBER(FIND(CZ$1,$D172))=$AO$1,1,0)*VLOOKUP($Z$2,DALYs!$A$2:$MW$40,'Intervention list'!CZ$195+1,0)</f>
        <v>0</v>
      </c>
      <c r="DA172" s="0" t="n">
        <f aca="false">IF(ISNUMBER(FIND(DA$1,$D172))=$AO$1,1,0)*VLOOKUP($Z$2,DALYs!$A$2:$MW$40,'Intervention list'!DA$195+1,0)</f>
        <v>0</v>
      </c>
      <c r="DB172" s="0" t="n">
        <f aca="false">IF(ISNUMBER(FIND(DB$1,$D172))=$AO$1,1,0)*VLOOKUP($Z$2,DALYs!$A$2:$MW$40,'Intervention list'!DB$195+1,0)</f>
        <v>0</v>
      </c>
      <c r="DC172" s="0" t="n">
        <f aca="false">IF(ISNUMBER(FIND(DC$1,$D172))=$AO$1,1,0)*VLOOKUP($Z$2,DALYs!$A$2:$MW$40,'Intervention list'!DC$195+1,0)</f>
        <v>0</v>
      </c>
      <c r="DD172" s="0" t="n">
        <f aca="false">IF(ISNUMBER(FIND(DD$1,$D172))=$AO$1,1,0)*VLOOKUP($Z$2,DALYs!$A$2:$MW$40,'Intervention list'!DD$195+1,0)</f>
        <v>0</v>
      </c>
      <c r="DE172" s="0" t="n">
        <f aca="false">IF(ISNUMBER(FIND(DE$1,$D172))=$AO$1,1,0)*VLOOKUP($Z$2,DALYs!$A$2:$MW$40,'Intervention list'!DE$195+1,0)</f>
        <v>0</v>
      </c>
      <c r="DF172" s="0" t="n">
        <f aca="false">IF(ISNUMBER(FIND(DF$1,$D172))=$AO$1,1,0)*VLOOKUP($Z$2,DALYs!$A$2:$MW$40,'Intervention list'!DF$195+1,0)</f>
        <v>0</v>
      </c>
      <c r="DG172" s="0" t="n">
        <f aca="false">IF(ISNUMBER(FIND(DG$1,$D172))=$AO$1,1,0)*VLOOKUP($Z$2,DALYs!$A$2:$MW$40,'Intervention list'!DG$195+1,0)</f>
        <v>0</v>
      </c>
      <c r="DH172" s="0" t="n">
        <f aca="false">IF(ISNUMBER(FIND(DH$1,$D172))=$AO$1,1,0)*VLOOKUP($Z$2,DALYs!$A$2:$MW$40,'Intervention list'!DH$195+1,0)</f>
        <v>0</v>
      </c>
      <c r="DI172" s="0" t="n">
        <f aca="false">IF(ISNUMBER(FIND(DI$1,$D172))=$AO$1,1,0)*VLOOKUP($Z$2,DALYs!$A$2:$MW$40,'Intervention list'!DI$195+1,0)</f>
        <v>0</v>
      </c>
      <c r="DJ172" s="0" t="n">
        <f aca="false">IF(ISNUMBER(FIND(DJ$1,$D172))=$AO$1,1,0)*VLOOKUP($Z$2,DALYs!$A$2:$MW$40,'Intervention list'!DJ$195+1,0)</f>
        <v>0</v>
      </c>
      <c r="DK172" s="0" t="n">
        <f aca="false">IF(ISNUMBER(FIND(DK$1,$D172))=$AO$1,1,0)*VLOOKUP($Z$2,DALYs!$A$2:$MW$40,'Intervention list'!DK$195+1,0)</f>
        <v>0</v>
      </c>
      <c r="DL172" s="0" t="n">
        <f aca="false">IF(ISNUMBER(FIND(DL$1,$D172))=$AO$1,1,0)*VLOOKUP($Z$2,DALYs!$A$2:$MW$40,'Intervention list'!DL$195+1,0)</f>
        <v>0</v>
      </c>
      <c r="DM172" s="0" t="n">
        <f aca="false">IF(ISNUMBER(FIND(DM$1,$D172))=$AO$1,1,0)*VLOOKUP($Z$2,DALYs!$A$2:$MW$40,'Intervention list'!DM$195+1,0)</f>
        <v>0</v>
      </c>
      <c r="DN172" s="0" t="n">
        <f aca="false">IF(ISNUMBER(FIND(DN$1,$D172))=$AO$1,1,0)*VLOOKUP($Z$2,DALYs!$A$2:$MW$40,'Intervention list'!DN$195+1,0)</f>
        <v>0</v>
      </c>
      <c r="DO172" s="0" t="n">
        <f aca="false">IF(ISNUMBER(FIND(DO$1,$D172))=$AO$1,1,0)*VLOOKUP($Z$2,DALYs!$A$2:$MW$40,'Intervention list'!DO$195+1,0)</f>
        <v>0</v>
      </c>
      <c r="DP172" s="0" t="n">
        <f aca="false">IF(ISNUMBER(FIND(DP$1,$D172))=$AO$1,1,0)*VLOOKUP($Z$2,DALYs!$A$2:$MW$40,'Intervention list'!DP$195+1,0)</f>
        <v>0</v>
      </c>
      <c r="DQ172" s="0" t="n">
        <f aca="false">IF(ISNUMBER(FIND(DQ$1,$D172))=$AO$1,1,0)*VLOOKUP($Z$2,DALYs!$A$2:$MW$40,'Intervention list'!DQ$195+1,0)</f>
        <v>0</v>
      </c>
      <c r="DR172" s="0" t="n">
        <f aca="false">IF(ISNUMBER(FIND(DR$1,$D172))=$AO$1,1,0)*VLOOKUP($Z$2,DALYs!$A$2:$MW$40,'Intervention list'!DR$195+1,0)</f>
        <v>0</v>
      </c>
      <c r="DS172" s="0" t="n">
        <f aca="false">IF(ISNUMBER(FIND(DS$1,$D172))=$AO$1,1,0)*VLOOKUP($Z$2,DALYs!$A$2:$MW$40,'Intervention list'!DS$195+1,0)</f>
        <v>0</v>
      </c>
      <c r="DT172" s="0" t="n">
        <f aca="false">IF(ISNUMBER(FIND(DT$1,$D172))=$AO$1,1,0)*VLOOKUP($Z$2,DALYs!$A$2:$MW$40,'Intervention list'!DT$195+1,0)</f>
        <v>0</v>
      </c>
      <c r="DU172" s="0" t="n">
        <f aca="false">IF(ISNUMBER(FIND(DU$1,$D172))=$AO$1,1,0)*VLOOKUP($Z$2,DALYs!$A$2:$MW$40,'Intervention list'!DU$195+1,0)</f>
        <v>0</v>
      </c>
      <c r="DV172" s="0" t="n">
        <f aca="false">IF(ISNUMBER(FIND(DV$1,$D172))=$AO$1,1,0)*VLOOKUP($Z$2,DALYs!$A$2:$MW$40,'Intervention list'!DV$195+1,0)</f>
        <v>0</v>
      </c>
      <c r="DW172" s="0" t="n">
        <f aca="false">IF(ISNUMBER(FIND(DW$1,$D172))=$AO$1,1,0)*VLOOKUP($Z$2,DALYs!$A$2:$MW$40,'Intervention list'!DW$195+1,0)</f>
        <v>0</v>
      </c>
      <c r="DX172" s="0" t="n">
        <f aca="false">IF(ISNUMBER(FIND(DX$1,$D172))=$AO$1,1,0)*VLOOKUP($Z$2,DALYs!$A$2:$MW$40,'Intervention list'!DX$195+1,0)</f>
        <v>0</v>
      </c>
      <c r="DY172" s="0" t="n">
        <f aca="false">IF(ISNUMBER(FIND(DY$1,$D172))=$AO$1,1,0)*VLOOKUP($Z$2,DALYs!$A$2:$MW$40,'Intervention list'!DY$195+1,0)</f>
        <v>0</v>
      </c>
      <c r="DZ172" s="0" t="n">
        <f aca="false">IF(ISNUMBER(FIND(DZ$1,$D172))=$AO$1,1,0)*VLOOKUP($Z$2,DALYs!$A$2:$MW$40,'Intervention list'!DZ$195+1,0)</f>
        <v>0</v>
      </c>
      <c r="EA172" s="0" t="n">
        <f aca="false">IF(ISNUMBER(FIND(EA$1,$D172))=$AO$1,1,0)*VLOOKUP($Z$2,DALYs!$A$2:$MW$40,'Intervention list'!EA$195+1,0)</f>
        <v>0</v>
      </c>
      <c r="EB172" s="0" t="n">
        <f aca="false">IF(ISNUMBER(FIND(EB$1,$D172))=$AO$1,1,0)*VLOOKUP($Z$2,DALYs!$A$2:$MW$40,'Intervention list'!EB$195+1,0)</f>
        <v>0</v>
      </c>
      <c r="EC172" s="0" t="n">
        <f aca="false">IF(ISNUMBER(FIND(EC$1,$D172))=$AO$1,1,0)*VLOOKUP($Z$2,DALYs!$A$2:$MW$40,'Intervention list'!EC$195+1,0)</f>
        <v>0</v>
      </c>
      <c r="ED172" s="0" t="n">
        <f aca="false">IF(ISNUMBER(FIND(ED$1,$D172))=$AO$1,1,0)*VLOOKUP($Z$2,DALYs!$A$2:$MW$40,'Intervention list'!ED$195+1,0)</f>
        <v>0</v>
      </c>
      <c r="EE172" s="0" t="n">
        <f aca="false">IF(ISNUMBER(FIND(EE$1,$D172))=$AO$1,1,0)*VLOOKUP($Z$2,DALYs!$A$2:$MW$40,'Intervention list'!EE$195+1,0)</f>
        <v>0</v>
      </c>
      <c r="EF172" s="0" t="n">
        <f aca="false">IF(ISNUMBER(FIND(EF$1,$D172))=$AO$1,1,0)*VLOOKUP($Z$2,DALYs!$A$2:$MW$40,'Intervention list'!EF$195+1,0)</f>
        <v>0</v>
      </c>
      <c r="EG172" s="0" t="n">
        <f aca="false">IF(ISNUMBER(FIND(EG$1,$D172))=$AO$1,1,0)*VLOOKUP($Z$2,DALYs!$A$2:$MW$40,'Intervention list'!EG$195+1,0)</f>
        <v>0</v>
      </c>
      <c r="EH172" s="0" t="n">
        <f aca="false">IF(ISNUMBER(FIND(EH$1,$D172))=$AO$1,1,0)*VLOOKUP($Z$2,DALYs!$A$2:$MW$40,'Intervention list'!EH$195+1,0)</f>
        <v>0</v>
      </c>
      <c r="EI172" s="0" t="n">
        <f aca="false">IF(ISNUMBER(FIND(EI$1,$D172))=$AO$1,1,0)*VLOOKUP($Z$2,DALYs!$A$2:$MW$40,'Intervention list'!EI$195+1,0)</f>
        <v>0</v>
      </c>
      <c r="EJ172" s="0" t="n">
        <f aca="false">IF(ISNUMBER(FIND(EJ$1,$D172))=$AO$1,1,0)*VLOOKUP($Z$2,DALYs!$A$2:$MW$40,'Intervention list'!EJ$195+1,0)</f>
        <v>0</v>
      </c>
      <c r="EK172" s="0" t="n">
        <f aca="false">IF(ISNUMBER(FIND(EK$1,$D172))=$AO$1,1,0)*VLOOKUP($Z$2,DALYs!$A$2:$MW$40,'Intervention list'!EK$195+1,0)</f>
        <v>0</v>
      </c>
      <c r="EL172" s="0" t="n">
        <f aca="false">IF(ISNUMBER(FIND(EL$1,$D172))=$AO$1,1,0)*VLOOKUP($Z$2,DALYs!$A$2:$MW$40,'Intervention list'!EL$195+1,0)</f>
        <v>0</v>
      </c>
      <c r="EM172" s="0" t="n">
        <f aca="false">IF(ISNUMBER(FIND(EM$1,$D172))=$AO$1,1,0)*VLOOKUP($Z$2,DALYs!$A$2:$MW$40,'Intervention list'!EM$195+1,0)</f>
        <v>0</v>
      </c>
      <c r="EN172" s="0" t="n">
        <f aca="false">IF(ISNUMBER(FIND(EN$1,$D172))=$AO$1,1,0)*VLOOKUP($Z$2,DALYs!$A$2:$MW$40,'Intervention list'!EN$195+1,0)</f>
        <v>0</v>
      </c>
      <c r="EO172" s="0" t="n">
        <f aca="false">IF(ISNUMBER(FIND(EO$1,$D172))=$AO$1,1,0)*VLOOKUP($Z$2,DALYs!$A$2:$MW$40,'Intervention list'!EO$195+1,0)</f>
        <v>0</v>
      </c>
      <c r="EP172" s="0" t="n">
        <f aca="false">IF(ISNUMBER(FIND(EP$1,$D172))=$AO$1,1,0)*VLOOKUP($Z$2,DALYs!$A$2:$MW$40,'Intervention list'!EP$195+1,0)</f>
        <v>0</v>
      </c>
      <c r="EQ172" s="0" t="n">
        <f aca="false">IF(ISNUMBER(FIND(EQ$1,$D172))=$AO$1,1,0)*VLOOKUP($Z$2,DALYs!$A$2:$MW$40,'Intervention list'!EQ$195+1,0)</f>
        <v>0</v>
      </c>
      <c r="ER172" s="0" t="n">
        <f aca="false">IF(ISNUMBER(FIND(ER$1,$D172))=$AO$1,1,0)*VLOOKUP($Z$2,DALYs!$A$2:$MW$40,'Intervention list'!ER$195+1,0)</f>
        <v>0</v>
      </c>
      <c r="ES172" s="0" t="n">
        <f aca="false">IF(ISNUMBER(FIND(ES$1,$D172))=$AO$1,1,0)*VLOOKUP($Z$2,DALYs!$A$2:$MW$40,'Intervention list'!ES$195+1,0)</f>
        <v>0</v>
      </c>
      <c r="ET172" s="0" t="n">
        <f aca="false">IF(ISNUMBER(FIND(ET$1,$D172))=$AO$1,1,0)*VLOOKUP($Z$2,DALYs!$A$2:$MW$40,'Intervention list'!ET$195+1,0)</f>
        <v>0</v>
      </c>
      <c r="EU172" s="0" t="n">
        <f aca="false">IF(ISNUMBER(FIND(EU$1,$D172))=$AO$1,1,0)*VLOOKUP($Z$2,DALYs!$A$2:$MW$40,'Intervention list'!EU$195+1,0)</f>
        <v>0</v>
      </c>
      <c r="EV172" s="0" t="n">
        <f aca="false">IF(ISNUMBER(FIND(EV$1,$D172))=$AO$1,1,0)*VLOOKUP($Z$2,DALYs!$A$2:$MW$40,'Intervention list'!EV$195+1,0)</f>
        <v>0</v>
      </c>
      <c r="EW172" s="0" t="n">
        <f aca="false">IF(ISNUMBER(FIND(EW$1,$D172))=$AO$1,1,0)*VLOOKUP($Z$2,DALYs!$A$2:$MW$40,'Intervention list'!EW$195+1,0)</f>
        <v>0</v>
      </c>
      <c r="EX172" s="0" t="n">
        <f aca="false">IF(ISNUMBER(FIND(EX$1,$D172))=$AO$1,1,0)*VLOOKUP($Z$2,DALYs!$A$2:$MW$40,'Intervention list'!EX$195+1,0)</f>
        <v>0</v>
      </c>
      <c r="EY172" s="0" t="n">
        <f aca="false">IF(ISNUMBER(FIND(EY$1,$D172))=$AO$1,1,0)*VLOOKUP($Z$2,DALYs!$A$2:$MW$40,'Intervention list'!EY$195+1,0)</f>
        <v>0</v>
      </c>
      <c r="EZ172" s="0" t="n">
        <f aca="false">IF(ISNUMBER(FIND(EZ$1,$D172))=$AO$1,1,0)*VLOOKUP($Z$2,DALYs!$A$2:$MW$40,'Intervention list'!EZ$195+1,0)</f>
        <v>0</v>
      </c>
      <c r="FA172" s="0" t="n">
        <f aca="false">IF(ISNUMBER(FIND(FA$1,$D172))=$AO$1,1,0)*VLOOKUP($Z$2,DALYs!$A$2:$MW$40,'Intervention list'!FA$195+1,0)</f>
        <v>0</v>
      </c>
      <c r="FB172" s="0" t="n">
        <f aca="false">IF(ISNUMBER(FIND(FB$1,$D172))=$AO$1,1,0)*VLOOKUP($Z$2,DALYs!$A$2:$MW$40,'Intervention list'!FB$195+1,0)</f>
        <v>0</v>
      </c>
      <c r="FC172" s="0" t="n">
        <f aca="false">IF(ISNUMBER(FIND(FC$1,$D172))=$AO$1,1,0)*VLOOKUP($Z$2,DALYs!$A$2:$MW$40,'Intervention list'!FC$195+1,0)</f>
        <v>0</v>
      </c>
      <c r="FD172" s="0" t="n">
        <f aca="false">IF(ISNUMBER(FIND(FD$1,$D172))=$AO$1,1,0)*VLOOKUP($Z$2,DALYs!$A$2:$MW$40,'Intervention list'!FD$195+1,0)</f>
        <v>0</v>
      </c>
      <c r="FE172" s="0" t="n">
        <f aca="false">IF(ISNUMBER(FIND(FE$1,$D172))=$AO$1,1,0)*VLOOKUP($Z$2,DALYs!$A$2:$MW$40,'Intervention list'!FE$195+1,0)</f>
        <v>0</v>
      </c>
      <c r="FF172" s="0" t="n">
        <f aca="false">IF(ISNUMBER(FIND(FF$1,$D172))=$AO$1,1,0)*VLOOKUP($Z$2,DALYs!$A$2:$MW$40,'Intervention list'!FF$195+1,0)</f>
        <v>0</v>
      </c>
      <c r="FG172" s="0" t="n">
        <f aca="false">IF(ISNUMBER(FIND(FG$1,$D172))=$AO$1,1,0)*VLOOKUP($Z$2,DALYs!$A$2:$MW$40,'Intervention list'!FG$195+1,0)</f>
        <v>0</v>
      </c>
      <c r="FH172" s="0" t="n">
        <f aca="false">IF(ISNUMBER(FIND(FH$1,$D172))=$AO$1,1,0)*VLOOKUP($Z$2,DALYs!$A$2:$MW$40,'Intervention list'!FH$195+1,0)</f>
        <v>0</v>
      </c>
      <c r="FI172" s="0" t="n">
        <f aca="false">IF(ISNUMBER(FIND(FI$1,$D172))=$AO$1,1,0)*VLOOKUP($Z$2,DALYs!$A$2:$MW$40,'Intervention list'!FI$195+1,0)</f>
        <v>0</v>
      </c>
      <c r="FJ172" s="0" t="n">
        <f aca="false">IF(ISNUMBER(FIND(FJ$1,$D172))=$AO$1,1,0)*VLOOKUP($Z$2,DALYs!$A$2:$MW$40,'Intervention list'!FJ$195+1,0)</f>
        <v>0</v>
      </c>
      <c r="FK172" s="0" t="n">
        <f aca="false">IF(ISNUMBER(FIND(FK$1,$D172))=$AO$1,1,0)*VLOOKUP($Z$2,DALYs!$A$2:$MW$40,'Intervention list'!FK$195+1,0)</f>
        <v>0</v>
      </c>
      <c r="FL172" s="0" t="n">
        <f aca="false">IF(ISNUMBER(FIND(FL$1,$D172))=$AO$1,1,0)*VLOOKUP($Z$2,DALYs!$A$2:$MW$40,'Intervention list'!FL$195+1,0)</f>
        <v>0</v>
      </c>
      <c r="FM172" s="0" t="n">
        <f aca="false">IF(ISNUMBER(FIND(FM$1,$D172))=$AO$1,1,0)*VLOOKUP($Z$2,DALYs!$A$2:$MW$40,'Intervention list'!FM$195+1,0)</f>
        <v>0</v>
      </c>
      <c r="FN172" s="0" t="n">
        <f aca="false">IF(ISNUMBER(FIND(FN$1,$D172))=$AO$1,1,0)*VLOOKUP($Z$2,DALYs!$A$2:$MW$40,'Intervention list'!FN$195+1,0)</f>
        <v>0</v>
      </c>
      <c r="FO172" s="0" t="n">
        <f aca="false">IF(ISNUMBER(FIND(FO$1,$D172))=$AO$1,1,0)*VLOOKUP($Z$2,DALYs!$A$2:$MW$40,'Intervention list'!FO$195+1,0)</f>
        <v>0</v>
      </c>
      <c r="FP172" s="0" t="n">
        <f aca="false">IF(ISNUMBER(FIND(FP$1,$D172))=$AO$1,1,0)*VLOOKUP($Z$2,DALYs!$A$2:$MW$40,'Intervention list'!FP$195+1,0)</f>
        <v>0</v>
      </c>
      <c r="FQ172" s="0" t="n">
        <f aca="false">IF(ISNUMBER(FIND(FQ$1,$D172))=$AO$1,1,0)*VLOOKUP($Z$2,DALYs!$A$2:$MW$40,'Intervention list'!FQ$195+1,0)</f>
        <v>0</v>
      </c>
      <c r="FR172" s="0" t="n">
        <f aca="false">IF(ISNUMBER(FIND(FR$1,$D172))=$AO$1,1,0)*VLOOKUP($Z$2,DALYs!$A$2:$MW$40,'Intervention list'!FR$195+1,0)</f>
        <v>0</v>
      </c>
      <c r="FS172" s="0" t="n">
        <f aca="false">IF(ISNUMBER(FIND(FS$1,$D172))=$AO$1,1,0)*VLOOKUP($Z$2,DALYs!$A$2:$MW$40,'Intervention list'!FS$195+1,0)</f>
        <v>0</v>
      </c>
      <c r="FT172" s="0" t="n">
        <f aca="false">IF(ISNUMBER(FIND(FT$1,$D172))=$AO$1,1,0)*VLOOKUP($Z$2,DALYs!$A$2:$MW$40,'Intervention list'!FT$195+1,0)</f>
        <v>0</v>
      </c>
      <c r="FU172" s="0" t="n">
        <f aca="false">IF(ISNUMBER(FIND(FU$1,$D172))=$AO$1,1,0)*VLOOKUP($Z$2,DALYs!$A$2:$MW$40,'Intervention list'!FU$195+1,0)</f>
        <v>0</v>
      </c>
      <c r="FV172" s="0" t="n">
        <f aca="false">IF(ISNUMBER(FIND(FV$1,$D172))=$AO$1,1,0)*VLOOKUP($Z$2,DALYs!$A$2:$MW$40,'Intervention list'!FV$195+1,0)</f>
        <v>0</v>
      </c>
      <c r="FW172" s="0" t="n">
        <f aca="false">IF(ISNUMBER(FIND(FW$1,$D172))=$AO$1,1,0)*VLOOKUP($Z$2,DALYs!$A$2:$MW$40,'Intervention list'!FW$195+1,0)</f>
        <v>0</v>
      </c>
      <c r="FX172" s="0" t="n">
        <f aca="false">IF(ISNUMBER(FIND(FX$1,$D172))=$AO$1,1,0)*VLOOKUP($Z$2,DALYs!$A$2:$MW$40,'Intervention list'!FX$195+1,0)</f>
        <v>0</v>
      </c>
      <c r="FY172" s="0" t="n">
        <f aca="false">IF(ISNUMBER(FIND(FY$1,$D172))=$AO$1,1,0)*VLOOKUP($Z$2,DALYs!$A$2:$MW$40,'Intervention list'!FY$195+1,0)</f>
        <v>0</v>
      </c>
      <c r="FZ172" s="0" t="n">
        <f aca="false">IF(ISNUMBER(FIND(FZ$1,$D172))=$AO$1,1,0)*VLOOKUP($Z$2,DALYs!$A$2:$MW$40,'Intervention list'!FZ$195+1,0)</f>
        <v>0</v>
      </c>
      <c r="GA172" s="0" t="n">
        <f aca="false">IF(ISNUMBER(FIND(GA$1,$D172))=$AO$1,1,0)*VLOOKUP($Z$2,DALYs!$A$2:$MW$40,'Intervention list'!GA$195+1,0)</f>
        <v>0</v>
      </c>
      <c r="GB172" s="0" t="n">
        <f aca="false">IF(ISNUMBER(FIND(GB$1,$D172))=$AO$1,1,0)*VLOOKUP($Z$2,DALYs!$A$2:$MW$40,'Intervention list'!GB$195+1,0)</f>
        <v>0</v>
      </c>
      <c r="GC172" s="0" t="n">
        <f aca="false">IF(ISNUMBER(FIND(GC$1,$D172))=$AO$1,1,0)*VLOOKUP($Z$2,DALYs!$A$2:$MW$40,'Intervention list'!GC$195+1,0)</f>
        <v>0</v>
      </c>
      <c r="GD172" s="0" t="n">
        <f aca="false">IF(ISNUMBER(FIND(GD$1,$D172))=$AO$1,1,0)*VLOOKUP($Z$2,DALYs!$A$2:$MW$40,'Intervention list'!GD$195+1,0)</f>
        <v>0</v>
      </c>
      <c r="GE172" s="0" t="n">
        <f aca="false">IF(ISNUMBER(FIND(GE$1,$D172))=$AO$1,1,0)*VLOOKUP($Z$2,DALYs!$A$2:$MW$40,'Intervention list'!GE$195+1,0)</f>
        <v>0</v>
      </c>
      <c r="GF172" s="0" t="n">
        <f aca="false">IF(ISNUMBER(FIND(GF$1,$D172))=$AO$1,1,0)*VLOOKUP($Z$2,DALYs!$A$2:$MW$40,'Intervention list'!GF$195+1,0)</f>
        <v>0</v>
      </c>
      <c r="GG172" s="0" t="n">
        <f aca="false">IF(ISNUMBER(FIND(GG$1,$D172))=$AO$1,1,0)*VLOOKUP($Z$2,DALYs!$A$2:$MW$40,'Intervention list'!GG$195+1,0)</f>
        <v>0</v>
      </c>
      <c r="GH172" s="0" t="n">
        <f aca="false">IF(ISNUMBER(FIND(GH$1,$D172))=$AO$1,1,0)*VLOOKUP($Z$2,DALYs!$A$2:$MW$40,'Intervention list'!GH$195+1,0)</f>
        <v>0</v>
      </c>
      <c r="GI172" s="0" t="n">
        <f aca="false">IF(ISNUMBER(FIND(GI$1,$D172))=$AO$1,1,0)*VLOOKUP($Z$2,DALYs!$A$2:$MW$40,'Intervention list'!GI$195+1,0)</f>
        <v>0</v>
      </c>
      <c r="GJ172" s="0" t="n">
        <f aca="false">IF(ISNUMBER(FIND(GJ$1,$D172))=$AO$1,1,0)*VLOOKUP($Z$2,DALYs!$A$2:$MW$40,'Intervention list'!GJ$195+1,0)</f>
        <v>0</v>
      </c>
      <c r="GK172" s="0" t="n">
        <f aca="false">IF(ISNUMBER(FIND(GK$1,$D172))=$AO$1,1,0)*VLOOKUP($Z$2,DALYs!$A$2:$MW$40,'Intervention list'!GK$195+1,0)</f>
        <v>0</v>
      </c>
      <c r="GL172" s="0" t="n">
        <f aca="false">IF(ISNUMBER(FIND(GL$1,$D172))=$AO$1,1,0)*VLOOKUP($Z$2,DALYs!$A$2:$MW$40,'Intervention list'!GL$195+1,0)</f>
        <v>0</v>
      </c>
      <c r="GM172" s="0" t="n">
        <f aca="false">IF(ISNUMBER(FIND(GM$1,$D172))=$AO$1,1,0)*VLOOKUP($Z$2,DALYs!$A$2:$MW$40,'Intervention list'!GM$195+1,0)</f>
        <v>0</v>
      </c>
      <c r="GN172" s="0" t="n">
        <f aca="false">IF(ISNUMBER(FIND(GN$1,$D172))=$AO$1,1,0)*VLOOKUP($Z$2,DALYs!$A$2:$MW$40,'Intervention list'!GN$195+1,0)</f>
        <v>0</v>
      </c>
      <c r="GO172" s="0" t="n">
        <f aca="false">IF(ISNUMBER(FIND(GO$1,$D172))=$AO$1,1,0)*VLOOKUP($Z$2,DALYs!$A$2:$MW$40,'Intervention list'!GO$195+1,0)</f>
        <v>0</v>
      </c>
      <c r="GP172" s="0" t="n">
        <f aca="false">IF(ISNUMBER(FIND(GP$1,$D172))=$AO$1,1,0)*VLOOKUP($Z$2,DALYs!$A$2:$MW$40,'Intervention list'!GP$195+1,0)</f>
        <v>0</v>
      </c>
      <c r="GQ172" s="0" t="n">
        <f aca="false">IF(ISNUMBER(FIND(GQ$1,$D172))=$AO$1,1,0)*VLOOKUP($Z$2,DALYs!$A$2:$MW$40,'Intervention list'!GQ$195+1,0)</f>
        <v>0</v>
      </c>
      <c r="GR172" s="0" t="n">
        <f aca="false">IF(ISNUMBER(FIND(GR$1,$D172))=$AO$1,1,0)*VLOOKUP($Z$2,DALYs!$A$2:$MW$40,'Intervention list'!GR$195+1,0)</f>
        <v>0</v>
      </c>
      <c r="GS172" s="0" t="n">
        <f aca="false">IF(ISNUMBER(FIND(GS$1,$D172))=$AO$1,1,0)*VLOOKUP($Z$2,DALYs!$A$2:$MW$40,'Intervention list'!GS$195+1,0)</f>
        <v>0</v>
      </c>
      <c r="GT172" s="0" t="n">
        <f aca="false">IF(ISNUMBER(FIND(GT$1,$D172))=$AO$1,1,0)*VLOOKUP($Z$2,DALYs!$A$2:$MW$40,'Intervention list'!GT$195+1,0)</f>
        <v>0</v>
      </c>
      <c r="GU172" s="0" t="n">
        <f aca="false">IF(ISNUMBER(FIND(GU$1,$D172))=$AO$1,1,0)*VLOOKUP($Z$2,DALYs!$A$2:$MW$40,'Intervention list'!GU$195+1,0)</f>
        <v>0</v>
      </c>
      <c r="GV172" s="0" t="n">
        <f aca="false">IF(ISNUMBER(FIND(GV$1,$D172))=$AO$1,1,0)*VLOOKUP($Z$2,DALYs!$A$2:$MW$40,'Intervention list'!GV$195+1,0)</f>
        <v>0</v>
      </c>
      <c r="GW172" s="0" t="n">
        <f aca="false">IF(ISNUMBER(FIND(GW$1,$D172))=$AO$1,1,0)*VLOOKUP($Z$2,DALYs!$A$2:$MW$40,'Intervention list'!GW$195+1,0)</f>
        <v>0</v>
      </c>
      <c r="GX172" s="0" t="n">
        <f aca="false">IF(ISNUMBER(FIND(GX$1,$D172))=$AO$1,1,0)*VLOOKUP($Z$2,DALYs!$A$2:$MW$40,'Intervention list'!GX$195+1,0)</f>
        <v>0</v>
      </c>
      <c r="GY172" s="0" t="n">
        <f aca="false">IF(ISNUMBER(FIND(GY$1,$D172))=$AO$1,1,0)*VLOOKUP($Z$2,DALYs!$A$2:$MW$40,'Intervention list'!GY$195+1,0)</f>
        <v>0</v>
      </c>
      <c r="GZ172" s="0" t="n">
        <f aca="false">IF(ISNUMBER(FIND(GZ$1,$D172))=$AO$1,1,0)*VLOOKUP($Z$2,DALYs!$A$2:$MW$40,'Intervention list'!GZ$195+1,0)</f>
        <v>0</v>
      </c>
      <c r="HA172" s="0" t="n">
        <f aca="false">IF(ISNUMBER(FIND(HA$1,$D172))=$AO$1,1,0)*VLOOKUP($Z$2,DALYs!$A$2:$MW$40,'Intervention list'!HA$195+1,0)</f>
        <v>0</v>
      </c>
      <c r="HB172" s="0" t="n">
        <f aca="false">IF(ISNUMBER(FIND(HB$1,$D172))=$AO$1,1,0)*VLOOKUP($Z$2,DALYs!$A$2:$MW$40,'Intervention list'!HB$195+1,0)</f>
        <v>0</v>
      </c>
      <c r="HC172" s="0" t="n">
        <f aca="false">IF(ISNUMBER(FIND(HC$1,$D172))=$AO$1,1,0)*VLOOKUP($Z$2,DALYs!$A$2:$MW$40,'Intervention list'!HC$195+1,0)</f>
        <v>0</v>
      </c>
      <c r="HD172" s="0" t="n">
        <f aca="false">IF(ISNUMBER(FIND(HD$1,$D172))=$AO$1,1,0)*VLOOKUP($Z$2,DALYs!$A$2:$MW$40,'Intervention list'!HD$195+1,0)</f>
        <v>0</v>
      </c>
      <c r="HE172" s="0" t="n">
        <f aca="false">IF(ISNUMBER(FIND(HE$1,$D172))=$AO$1,1,0)*VLOOKUP($Z$2,DALYs!$A$2:$MW$40,'Intervention list'!HE$195+1,0)</f>
        <v>0</v>
      </c>
      <c r="HF172" s="0" t="n">
        <f aca="false">IF(ISNUMBER(FIND(HF$1,$D172))=$AO$1,1,0)*VLOOKUP($Z$2,DALYs!$A$2:$MW$40,'Intervention list'!HF$195+1,0)</f>
        <v>0</v>
      </c>
      <c r="HG172" s="0" t="n">
        <f aca="false">IF(ISNUMBER(FIND(HG$1,$D172))=$AO$1,1,0)*VLOOKUP($Z$2,DALYs!$A$2:$MW$40,'Intervention list'!HG$195+1,0)</f>
        <v>0</v>
      </c>
      <c r="HH172" s="0" t="n">
        <f aca="false">IF(ISNUMBER(FIND(HH$1,$D172))=$AO$1,1,0)*VLOOKUP($Z$2,DALYs!$A$2:$MW$40,'Intervention list'!HH$195+1,0)</f>
        <v>0</v>
      </c>
      <c r="HI172" s="0" t="n">
        <f aca="false">IF(ISNUMBER(FIND(HI$1,$D172))=$AO$1,1,0)*VLOOKUP($Z$2,DALYs!$A$2:$MW$40,'Intervention list'!HI$195+1,0)</f>
        <v>0</v>
      </c>
      <c r="HJ172" s="0" t="n">
        <f aca="false">IF(ISNUMBER(FIND(HJ$1,$D172))=$AO$1,1,0)*VLOOKUP($Z$2,DALYs!$A$2:$MW$40,'Intervention list'!HJ$195+1,0)</f>
        <v>0</v>
      </c>
      <c r="HK172" s="0" t="n">
        <f aca="false">IF(ISNUMBER(FIND(HK$1,$D172))=$AO$1,1,0)*VLOOKUP($Z$2,DALYs!$A$2:$MW$40,'Intervention list'!HK$195+1,0)</f>
        <v>0</v>
      </c>
      <c r="HL172" s="0" t="n">
        <f aca="false">IF(ISNUMBER(FIND(HL$1,$D172))=$AO$1,1,0)*VLOOKUP($Z$2,DALYs!$A$2:$MW$40,'Intervention list'!HL$195+1,0)</f>
        <v>0</v>
      </c>
      <c r="HM172" s="0" t="n">
        <f aca="false">IF(ISNUMBER(FIND(HM$1,$D172))=$AO$1,1,0)*VLOOKUP($Z$2,DALYs!$A$2:$MW$40,'Intervention list'!HM$195+1,0)</f>
        <v>0</v>
      </c>
      <c r="HN172" s="0" t="n">
        <f aca="false">IF(ISNUMBER(FIND(HN$1,$D172))=$AO$1,1,0)*VLOOKUP($Z$2,DALYs!$A$2:$MW$40,'Intervention list'!HN$195+1,0)</f>
        <v>0</v>
      </c>
      <c r="HO172" s="0" t="n">
        <f aca="false">IF(ISNUMBER(FIND(HO$1,$D172))=$AO$1,1,0)*VLOOKUP($Z$2,DALYs!$A$2:$MW$40,'Intervention list'!HO$195+1,0)</f>
        <v>0</v>
      </c>
      <c r="HP172" s="0" t="n">
        <f aca="false">IF(ISNUMBER(FIND(HP$1,$D172))=$AO$1,1,0)*VLOOKUP($Z$2,DALYs!$A$2:$MW$40,'Intervention list'!HP$195+1,0)</f>
        <v>0</v>
      </c>
      <c r="HQ172" s="0" t="n">
        <f aca="false">IF(ISNUMBER(FIND(HQ$1,$D172))=$AO$1,1,0)*VLOOKUP($Z$2,DALYs!$A$2:$MW$40,'Intervention list'!HQ$195+1,0)</f>
        <v>0</v>
      </c>
      <c r="HR172" s="0" t="n">
        <f aca="false">IF(ISNUMBER(FIND(HR$1,$D172))=$AO$1,1,0)*VLOOKUP($Z$2,DALYs!$A$2:$MW$40,'Intervention list'!HR$195+1,0)</f>
        <v>0</v>
      </c>
      <c r="HS172" s="0" t="n">
        <f aca="false">IF(ISNUMBER(FIND(HS$1,$D172))=$AO$1,1,0)*VLOOKUP($Z$2,DALYs!$A$2:$MW$40,'Intervention list'!HS$195+1,0)</f>
        <v>0</v>
      </c>
      <c r="HT172" s="0" t="n">
        <f aca="false">IF(ISNUMBER(FIND(HT$1,$D172))=$AO$1,1,0)*VLOOKUP($Z$2,DALYs!$A$2:$MW$40,'Intervention list'!HT$195+1,0)</f>
        <v>0</v>
      </c>
      <c r="HU172" s="0" t="n">
        <f aca="false">IF(ISNUMBER(FIND(HU$1,$D172))=$AO$1,1,0)*VLOOKUP($Z$2,DALYs!$A$2:$MW$40,'Intervention list'!HU$195+1,0)</f>
        <v>0</v>
      </c>
      <c r="HV172" s="0" t="n">
        <f aca="false">IF(ISNUMBER(FIND(HV$1,$D172))=$AO$1,1,0)*VLOOKUP($Z$2,DALYs!$A$2:$MW$40,'Intervention list'!HV$195+1,0)</f>
        <v>0</v>
      </c>
      <c r="HW172" s="0" t="n">
        <f aca="false">IF(ISNUMBER(FIND(HW$1,$D172))=$AO$1,1,0)*VLOOKUP($Z$2,DALYs!$A$2:$MW$40,'Intervention list'!HW$195+1,0)</f>
        <v>0</v>
      </c>
      <c r="HX172" s="0" t="n">
        <f aca="false">IF(ISNUMBER(FIND(HX$1,$D172))=$AO$1,1,0)*VLOOKUP($Z$2,DALYs!$A$2:$MW$40,'Intervention list'!HX$195+1,0)</f>
        <v>0</v>
      </c>
      <c r="HY172" s="0" t="n">
        <f aca="false">IF(ISNUMBER(FIND(HY$1,$D172))=$AO$1,1,0)*VLOOKUP($Z$2,DALYs!$A$2:$MW$40,'Intervention list'!HY$195+1,0)</f>
        <v>0</v>
      </c>
      <c r="HZ172" s="0" t="n">
        <f aca="false">IF(ISNUMBER(FIND(HZ$1,$D172))=$AO$1,1,0)*VLOOKUP($Z$2,DALYs!$A$2:$MW$40,'Intervention list'!HZ$195+1,0)</f>
        <v>0</v>
      </c>
      <c r="IA172" s="0" t="n">
        <f aca="false">IF(ISNUMBER(FIND(IA$1,$D172))=$AO$1,1,0)*VLOOKUP($Z$2,DALYs!$A$2:$MW$40,'Intervention list'!IA$195+1,0)</f>
        <v>0</v>
      </c>
      <c r="IB172" s="0" t="n">
        <f aca="false">IF(ISNUMBER(FIND(IB$1,$D172))=$AO$1,1,0)*VLOOKUP($Z$2,DALYs!$A$2:$MW$40,'Intervention list'!IB$195+1,0)</f>
        <v>0</v>
      </c>
      <c r="IC172" s="0" t="n">
        <f aca="false">IF(ISNUMBER(FIND(IC$1,$D172))=$AO$1,1,0)*VLOOKUP($Z$2,DALYs!$A$2:$MW$40,'Intervention list'!IC$195+1,0)</f>
        <v>0</v>
      </c>
      <c r="ID172" s="0" t="n">
        <f aca="false">IF(ISNUMBER(FIND(ID$1,$D172))=$AO$1,1,0)*VLOOKUP($Z$2,DALYs!$A$2:$MW$40,'Intervention list'!ID$195+1,0)</f>
        <v>0</v>
      </c>
      <c r="IE172" s="0" t="n">
        <f aca="false">IF(ISNUMBER(FIND(IE$1,$D172))=$AO$1,1,0)*VLOOKUP($Z$2,DALYs!$A$2:$MW$40,'Intervention list'!IE$195+1,0)</f>
        <v>0</v>
      </c>
      <c r="IF172" s="0" t="n">
        <f aca="false">IF(ISNUMBER(FIND(IF$1,$D172))=$AO$1,1,0)*VLOOKUP($Z$2,DALYs!$A$2:$MW$40,'Intervention list'!IF$195+1,0)</f>
        <v>0</v>
      </c>
      <c r="IG172" s="0" t="n">
        <f aca="false">IF(ISNUMBER(FIND(IG$1,$D172))=$AO$1,1,0)*VLOOKUP($Z$2,DALYs!$A$2:$MW$40,'Intervention list'!IG$195+1,0)</f>
        <v>0</v>
      </c>
      <c r="IH172" s="0" t="n">
        <f aca="false">IF(ISNUMBER(FIND(IH$1,$D172))=$AO$1,1,0)*VLOOKUP($Z$2,DALYs!$A$2:$MW$40,'Intervention list'!IH$195+1,0)</f>
        <v>0</v>
      </c>
      <c r="II172" s="0" t="n">
        <f aca="false">IF(ISNUMBER(FIND(II$1,$D172))=$AO$1,1,0)*VLOOKUP($Z$2,DALYs!$A$2:$MW$40,'Intervention list'!II$195+1,0)</f>
        <v>0</v>
      </c>
      <c r="IJ172" s="0" t="n">
        <f aca="false">IF(ISNUMBER(FIND(IJ$1,$D172))=$AO$1,1,0)*VLOOKUP($Z$2,DALYs!$A$2:$MW$40,'Intervention list'!IJ$195+1,0)</f>
        <v>0</v>
      </c>
      <c r="IK172" s="0" t="n">
        <f aca="false">IF(ISNUMBER(FIND(IK$1,$D172))=$AO$1,1,0)*VLOOKUP($Z$2,DALYs!$A$2:$MW$40,'Intervention list'!IK$195+1,0)</f>
        <v>0</v>
      </c>
      <c r="IL172" s="0" t="n">
        <f aca="false">IF(ISNUMBER(FIND(IL$1,$D172))=$AO$1,1,0)*VLOOKUP($Z$2,DALYs!$A$2:$MW$40,'Intervention list'!IL$195+1,0)</f>
        <v>0</v>
      </c>
      <c r="IM172" s="0" t="n">
        <f aca="false">IF(ISNUMBER(FIND(IM$1,$D172))=$AO$1,1,0)*VLOOKUP($Z$2,DALYs!$A$2:$MW$40,'Intervention list'!IM$195+1,0)</f>
        <v>0</v>
      </c>
      <c r="IN172" s="0" t="n">
        <f aca="false">IF(ISNUMBER(FIND(IN$1,$D172))=$AO$1,1,0)*VLOOKUP($Z$2,DALYs!$A$2:$MW$40,'Intervention list'!IN$195+1,0)</f>
        <v>0</v>
      </c>
      <c r="IO172" s="0" t="n">
        <f aca="false">IF(ISNUMBER(FIND(IO$1,$D172))=$AO$1,1,0)*VLOOKUP($Z$2,DALYs!$A$2:$MW$40,'Intervention list'!IO$195+1,0)</f>
        <v>0</v>
      </c>
      <c r="IP172" s="0" t="n">
        <f aca="false">IF(ISNUMBER(FIND(IP$1,$D172))=$AO$1,1,0)*VLOOKUP($Z$2,DALYs!$A$2:$MW$40,'Intervention list'!IP$195+1,0)</f>
        <v>0</v>
      </c>
      <c r="IQ172" s="0" t="n">
        <f aca="false">IF(ISNUMBER(FIND(IQ$1,$D172))=$AO$1,1,0)*VLOOKUP($Z$2,DALYs!$A$2:$MW$40,'Intervention list'!IQ$195+1,0)</f>
        <v>0</v>
      </c>
      <c r="IR172" s="0" t="n">
        <f aca="false">IF(ISNUMBER(FIND(IR$1,$D172))=$AO$1,1,0)*VLOOKUP($Z$2,DALYs!$A$2:$MW$40,'Intervention list'!IR$195+1,0)</f>
        <v>0</v>
      </c>
      <c r="IS172" s="0" t="n">
        <f aca="false">IF(ISNUMBER(FIND(IS$1,$D172))=$AO$1,1,0)*VLOOKUP($Z$2,DALYs!$A$2:$MW$40,'Intervention list'!IS$195+1,0)</f>
        <v>0</v>
      </c>
      <c r="IT172" s="0" t="n">
        <f aca="false">IF(ISNUMBER(FIND(IT$1,$D172))=$AO$1,1,0)*VLOOKUP($Z$2,DALYs!$A$2:$MW$40,'Intervention list'!IT$195+1,0)</f>
        <v>0</v>
      </c>
      <c r="IU172" s="0" t="n">
        <f aca="false">IF(ISNUMBER(FIND(IU$1,$D172))=$AO$1,1,0)*VLOOKUP($Z$2,DALYs!$A$2:$MW$40,'Intervention list'!IU$195+1,0)</f>
        <v>0</v>
      </c>
      <c r="IV172" s="0" t="n">
        <f aca="false">IF(ISNUMBER(FIND(IV$1,$D172))=$AO$1,1,0)*VLOOKUP($Z$2,DALYs!$A$2:$MW$40,'Intervention list'!IV$195+1,0)</f>
        <v>0</v>
      </c>
      <c r="IW172" s="0" t="n">
        <f aca="false">IF(ISNUMBER(FIND(IW$1,$D172))=$AO$1,1,0)*VLOOKUP($Z$2,DALYs!$A$2:$MW$40,'Intervention list'!IW$195+1,0)</f>
        <v>0</v>
      </c>
      <c r="IX172" s="0" t="n">
        <f aca="false">IF(ISNUMBER(FIND(IX$1,$D172))=$AO$1,1,0)*VLOOKUP($Z$2,DALYs!$A$2:$MW$40,'Intervention list'!IX$195+1,0)</f>
        <v>0</v>
      </c>
      <c r="IY172" s="0" t="n">
        <f aca="false">IF(ISNUMBER(FIND(IY$1,$D172))=$AO$1,1,0)*VLOOKUP($Z$2,DALYs!$A$2:$MW$40,'Intervention list'!IY$195+1,0)</f>
        <v>0</v>
      </c>
      <c r="IZ172" s="0" t="n">
        <f aca="false">IF(ISNUMBER(FIND(IZ$1,$D172))=$AO$1,1,0)*VLOOKUP($Z$2,DALYs!$A$2:$MW$40,'Intervention list'!IZ$195+1,0)</f>
        <v>0</v>
      </c>
      <c r="JA172" s="0" t="n">
        <f aca="false">IF(ISNUMBER(FIND(JA$1,$D172))=$AO$1,1,0)*VLOOKUP($Z$2,DALYs!$A$2:$MW$40,'Intervention list'!JA$195+1,0)</f>
        <v>0</v>
      </c>
      <c r="JB172" s="0" t="n">
        <f aca="false">IF(ISNUMBER(FIND(JB$1,$D172))=$AO$1,1,0)*VLOOKUP($Z$2,DALYs!$A$2:$MW$40,'Intervention list'!JB$195+1,0)</f>
        <v>0</v>
      </c>
      <c r="JC172" s="0" t="n">
        <f aca="false">IF(ISNUMBER(FIND(JC$1,$D172))=$AO$1,1,0)*VLOOKUP($Z$2,DALYs!$A$2:$MW$40,'Intervention list'!JC$195+1,0)</f>
        <v>0</v>
      </c>
      <c r="JD172" s="0" t="n">
        <f aca="false">IF(ISNUMBER(FIND(JD$1,$D172))=$AO$1,1,0)*VLOOKUP($Z$2,DALYs!$A$2:$MW$40,'Intervention list'!JD$195+1,0)</f>
        <v>0</v>
      </c>
      <c r="JE172" s="0" t="n">
        <f aca="false">IF(ISNUMBER(FIND(JE$1,$D172))=$AO$1,1,0)*VLOOKUP($Z$2,DALYs!$A$2:$MW$40,'Intervention list'!JE$195+1,0)</f>
        <v>0</v>
      </c>
      <c r="JF172" s="0" t="n">
        <f aca="false">IF(ISNUMBER(FIND(JF$1,$D172))=$AO$1,1,0)*VLOOKUP($Z$2,DALYs!$A$2:$MW$40,'Intervention list'!JF$195+1,0)</f>
        <v>0</v>
      </c>
      <c r="JG172" s="0" t="n">
        <f aca="false">IF(ISNUMBER(FIND(JG$1,$D172))=$AO$1,1,0)*VLOOKUP($Z$2,DALYs!$A$2:$MW$40,'Intervention list'!JG$195+1,0)</f>
        <v>0</v>
      </c>
      <c r="JH172" s="0" t="n">
        <f aca="false">IF(ISNUMBER(FIND(JH$1,$D172))=$AO$1,1,0)*VLOOKUP($Z$2,DALYs!$A$2:$MW$40,'Intervention list'!JH$195+1,0)</f>
        <v>0</v>
      </c>
      <c r="JI172" s="0" t="n">
        <f aca="false">IF(ISNUMBER(FIND(JI$1,$D172))=$AO$1,1,0)*VLOOKUP($Z$2,DALYs!$A$2:$MW$40,'Intervention list'!JI$195+1,0)</f>
        <v>0</v>
      </c>
      <c r="JJ172" s="0" t="n">
        <f aca="false">IF(ISNUMBER(FIND(JJ$1,$D172))=$AO$1,1,0)*VLOOKUP($Z$2,DALYs!$A$2:$MW$40,'Intervention list'!JJ$195+1,0)</f>
        <v>0</v>
      </c>
      <c r="JK172" s="0" t="n">
        <f aca="false">IF(ISNUMBER(FIND(JK$1,$D172))=$AO$1,1,0)*VLOOKUP($Z$2,DALYs!$A$2:$MW$40,'Intervention list'!JK$195+1,0)</f>
        <v>0</v>
      </c>
      <c r="JL172" s="0" t="n">
        <f aca="false">IF(ISNUMBER(FIND(JL$1,$D172))=$AO$1,1,0)*VLOOKUP($Z$2,DALYs!$A$2:$MW$40,'Intervention list'!JL$195+1,0)</f>
        <v>0</v>
      </c>
      <c r="JM172" s="0" t="n">
        <f aca="false">IF(ISNUMBER(FIND(JM$1,$D172))=$AO$1,1,0)*VLOOKUP($Z$2,DALYs!$A$2:$MW$40,'Intervention list'!JM$195+1,0)</f>
        <v>0</v>
      </c>
      <c r="JN172" s="0" t="n">
        <f aca="false">IF(ISNUMBER(FIND(JN$1,$D172))=$AO$1,1,0)*VLOOKUP($Z$2,DALYs!$A$2:$MW$40,'Intervention list'!JN$195+1,0)</f>
        <v>0</v>
      </c>
      <c r="JO172" s="0" t="n">
        <f aca="false">IF(ISNUMBER(FIND(JO$1,$D172))=$AO$1,1,0)*VLOOKUP($Z$2,DALYs!$A$2:$MW$40,'Intervention list'!JO$195+1,0)</f>
        <v>0</v>
      </c>
      <c r="JP172" s="0" t="n">
        <f aca="false">IF(ISNUMBER(FIND(JP$1,$D172))=$AO$1,1,0)*VLOOKUP($Z$2,DALYs!$A$2:$MW$40,'Intervention list'!JP$195+1,0)</f>
        <v>0</v>
      </c>
      <c r="JQ172" s="0" t="n">
        <f aca="false">IF(ISNUMBER(FIND(JQ$1,$D172))=$AO$1,1,0)*VLOOKUP($Z$2,DALYs!$A$2:$MW$40,'Intervention list'!JQ$195+1,0)</f>
        <v>0</v>
      </c>
      <c r="JR172" s="0" t="n">
        <f aca="false">IF(ISNUMBER(FIND(JR$1,$D172))=$AO$1,1,0)*VLOOKUP($Z$2,DALYs!$A$2:$MW$40,'Intervention list'!JR$195+1,0)</f>
        <v>0</v>
      </c>
      <c r="JS172" s="0" t="n">
        <f aca="false">IF(ISNUMBER(FIND(JS$1,$D172))=$AO$1,1,0)*VLOOKUP($Z$2,DALYs!$A$2:$MW$40,'Intervention list'!JS$195+1,0)</f>
        <v>0</v>
      </c>
      <c r="JT172" s="0" t="n">
        <f aca="false">IF(ISNUMBER(FIND(JT$1,$D172))=$AO$1,1,0)*VLOOKUP($Z$2,DALYs!$A$2:$MW$40,'Intervention list'!JT$195+1,0)</f>
        <v>0</v>
      </c>
      <c r="JU172" s="0" t="n">
        <f aca="false">IF(ISNUMBER(FIND(JU$1,$D172))=$AO$1,1,0)*VLOOKUP($Z$2,DALYs!$A$2:$MW$40,'Intervention list'!JU$195+1,0)</f>
        <v>0</v>
      </c>
      <c r="JV172" s="0" t="n">
        <f aca="false">IF(ISNUMBER(FIND(JV$1,$D172))=$AO$1,1,0)*VLOOKUP($Z$2,DALYs!$A$2:$MW$40,'Intervention list'!JV$195+1,0)</f>
        <v>0</v>
      </c>
      <c r="JW172" s="0" t="n">
        <f aca="false">IF(ISNUMBER(FIND(JW$1,$D172))=$AO$1,1,0)*VLOOKUP($Z$2,DALYs!$A$2:$MW$40,'Intervention list'!JW$195+1,0)</f>
        <v>0</v>
      </c>
      <c r="JX172" s="0" t="n">
        <f aca="false">IF(ISNUMBER(FIND(JX$1,$D172))=$AO$1,1,0)*VLOOKUP($Z$2,DALYs!$A$2:$MW$40,'Intervention list'!JX$195+1,0)</f>
        <v>0</v>
      </c>
      <c r="JY172" s="0" t="n">
        <f aca="false">IF(ISNUMBER(FIND(JY$1,$D172))=$AO$1,1,0)*VLOOKUP($Z$2,DALYs!$A$2:$MW$40,'Intervention list'!JY$195+1,0)</f>
        <v>0</v>
      </c>
      <c r="JZ172" s="0" t="n">
        <f aca="false">IF(ISNUMBER(FIND(JZ$1,$D172))=$AO$1,1,0)*VLOOKUP($Z$2,DALYs!$A$2:$MW$40,'Intervention list'!JZ$195+1,0)</f>
        <v>0</v>
      </c>
      <c r="KA172" s="0" t="n">
        <f aca="false">IF(ISNUMBER(FIND(KA$1,$D172))=$AO$1,1,0)*VLOOKUP($Z$2,DALYs!$A$2:$MW$40,'Intervention list'!KA$195+1,0)</f>
        <v>0</v>
      </c>
      <c r="KB172" s="0" t="n">
        <f aca="false">IF(ISNUMBER(FIND(KB$1,$D172))=$AO$1,1,0)*VLOOKUP($Z$2,DALYs!$A$2:$MW$40,'Intervention list'!KB$195+1,0)</f>
        <v>0</v>
      </c>
      <c r="KC172" s="0" t="n">
        <f aca="false">IF(ISNUMBER(FIND(KC$1,$D172))=$AO$1,1,0)*VLOOKUP($Z$2,DALYs!$A$2:$MW$40,'Intervention list'!KC$195+1,0)</f>
        <v>0</v>
      </c>
      <c r="KD172" s="0" t="n">
        <f aca="false">IF(ISNUMBER(FIND(KD$1,$D172))=$AO$1,1,0)*VLOOKUP($Z$2,DALYs!$A$2:$MW$40,'Intervention list'!KD$195+1,0)</f>
        <v>0</v>
      </c>
      <c r="KE172" s="0" t="n">
        <f aca="false">IF(ISNUMBER(FIND(KE$1,$D172))=$AO$1,1,0)*VLOOKUP($Z$2,DALYs!$A$2:$MW$40,'Intervention list'!KE$195+1,0)</f>
        <v>0</v>
      </c>
      <c r="KF172" s="0" t="n">
        <f aca="false">IF(ISNUMBER(FIND(KF$1,$D172))=$AO$1,1,0)*VLOOKUP($Z$2,DALYs!$A$2:$MW$40,'Intervention list'!KF$195+1,0)</f>
        <v>0</v>
      </c>
      <c r="KG172" s="0" t="n">
        <f aca="false">IF(ISNUMBER(FIND(KG$1,$D172))=$AO$1,1,0)*VLOOKUP($Z$2,DALYs!$A$2:$MW$40,'Intervention list'!KG$195+1,0)</f>
        <v>0</v>
      </c>
      <c r="KH172" s="0" t="n">
        <f aca="false">IF(ISNUMBER(FIND(KH$1,$D172))=$AO$1,1,0)*VLOOKUP($Z$2,DALYs!$A$2:$MW$40,'Intervention list'!KH$195+1,0)</f>
        <v>0</v>
      </c>
      <c r="KI172" s="0" t="n">
        <f aca="false">IF(ISNUMBER(FIND(KI$1,$D172))=$AO$1,1,0)*VLOOKUP($Z$2,DALYs!$A$2:$MW$40,'Intervention list'!KI$195+1,0)</f>
        <v>0</v>
      </c>
      <c r="KJ172" s="0" t="n">
        <f aca="false">IF(ISNUMBER(FIND(KJ$1,$D172))=$AO$1,1,0)*VLOOKUP($Z$2,DALYs!$A$2:$MW$40,'Intervention list'!KJ$195+1,0)</f>
        <v>0</v>
      </c>
      <c r="KK172" s="0" t="n">
        <f aca="false">IF(ISNUMBER(FIND(KK$1,$D172))=$AO$1,1,0)*VLOOKUP($Z$2,DALYs!$A$2:$MW$40,'Intervention list'!KK$195+1,0)</f>
        <v>0</v>
      </c>
      <c r="KL172" s="0" t="n">
        <f aca="false">IF(ISNUMBER(FIND(KL$1,$D172))=$AO$1,1,0)*VLOOKUP($Z$2,DALYs!$A$2:$MW$40,'Intervention list'!KL$195+1,0)</f>
        <v>0</v>
      </c>
      <c r="KM172" s="0" t="n">
        <f aca="false">IF(ISNUMBER(FIND(KM$1,$D172))=$AO$1,1,0)*VLOOKUP($Z$2,DALYs!$A$2:$MW$40,'Intervention list'!KM$195+1,0)</f>
        <v>0</v>
      </c>
      <c r="KN172" s="0" t="n">
        <f aca="false">IF(ISNUMBER(FIND(KN$1,$D172))=$AO$1,1,0)*VLOOKUP($Z$2,DALYs!$A$2:$MW$40,'Intervention list'!KN$195+1,0)</f>
        <v>0</v>
      </c>
      <c r="KO172" s="0" t="n">
        <f aca="false">IF(ISNUMBER(FIND(KO$1,$D172))=$AO$1,1,0)*VLOOKUP($Z$2,DALYs!$A$2:$MW$40,'Intervention list'!KO$195+1,0)</f>
        <v>0</v>
      </c>
      <c r="KP172" s="0" t="n">
        <f aca="false">IF(ISNUMBER(FIND(KP$1,$D172))=$AO$1,1,0)*VLOOKUP($Z$2,DALYs!$A$2:$MW$40,'Intervention list'!KP$195+1,0)</f>
        <v>0</v>
      </c>
      <c r="KQ172" s="0" t="n">
        <f aca="false">IF(ISNUMBER(FIND(KQ$1,$D172))=$AO$1,1,0)*VLOOKUP($Z$2,DALYs!$A$2:$MW$40,'Intervention list'!KQ$195+1,0)</f>
        <v>0</v>
      </c>
      <c r="KR172" s="0" t="n">
        <f aca="false">IF(ISNUMBER(FIND(KR$1,$D172))=$AO$1,1,0)*VLOOKUP($Z$2,DALYs!$A$2:$MW$40,'Intervention list'!KR$195+1,0)</f>
        <v>0</v>
      </c>
      <c r="KS172" s="0" t="n">
        <f aca="false">IF(ISNUMBER(FIND(KS$1,$D172))=$AO$1,1,0)*VLOOKUP($Z$2,DALYs!$A$2:$MW$40,'Intervention list'!KS$195+1,0)</f>
        <v>0</v>
      </c>
      <c r="KT172" s="0" t="n">
        <f aca="false">IF(ISNUMBER(FIND(KT$1,$D172))=$AO$1,1,0)*VLOOKUP($Z$2,DALYs!$A$2:$MW$40,'Intervention list'!KT$195+1,0)</f>
        <v>0</v>
      </c>
      <c r="KU172" s="0" t="n">
        <f aca="false">IF(ISNUMBER(FIND(KU$1,$D172))=$AO$1,1,0)*VLOOKUP($Z$2,DALYs!$A$2:$MW$40,'Intervention list'!KU$195+1,0)</f>
        <v>0</v>
      </c>
      <c r="KV172" s="0" t="n">
        <f aca="false">IF(ISNUMBER(FIND(KV$1,$D172))=$AO$1,1,0)*VLOOKUP($Z$2,DALYs!$A$2:$MW$40,'Intervention list'!KV$195+1,0)</f>
        <v>0</v>
      </c>
      <c r="KW172" s="0" t="n">
        <f aca="false">IF(ISNUMBER(FIND(KW$1,$D172))=$AO$1,1,0)*VLOOKUP($Z$2,DALYs!$A$2:$MW$40,'Intervention list'!KW$195+1,0)</f>
        <v>0</v>
      </c>
      <c r="KX172" s="0" t="n">
        <f aca="false">IF(ISNUMBER(FIND(KX$1,$D172))=$AO$1,1,0)*VLOOKUP($Z$2,DALYs!$A$2:$MW$40,'Intervention list'!KX$195+1,0)</f>
        <v>0</v>
      </c>
      <c r="KY172" s="0" t="n">
        <f aca="false">IF(ISNUMBER(FIND(KY$1,$D172))=$AO$1,1,0)*VLOOKUP($Z$2,DALYs!$A$2:$MW$40,'Intervention list'!KY$195+1,0)</f>
        <v>0</v>
      </c>
      <c r="KZ172" s="0" t="n">
        <f aca="false">IF(ISNUMBER(FIND(KZ$1,$D172))=$AO$1,1,0)*VLOOKUP($Z$2,DALYs!$A$2:$MW$40,'Intervention list'!KZ$195+1,0)</f>
        <v>0</v>
      </c>
      <c r="LA172" s="0" t="n">
        <f aca="false">IF(ISNUMBER(FIND(LA$1,$D172))=$AO$1,1,0)*VLOOKUP($Z$2,DALYs!$A$2:$MW$40,'Intervention list'!LA$195+1,0)</f>
        <v>0</v>
      </c>
      <c r="LB172" s="0" t="n">
        <f aca="false">IF(ISNUMBER(FIND(LB$1,$D172))=$AO$1,1,0)*VLOOKUP($Z$2,DALYs!$A$2:$MW$40,'Intervention list'!LB$195+1,0)</f>
        <v>0</v>
      </c>
      <c r="LC172" s="0" t="n">
        <f aca="false">IF(ISNUMBER(FIND(LC$1,$D172))=$AO$1,1,0)*VLOOKUP($Z$2,DALYs!$A$2:$MW$40,'Intervention list'!LC$195+1,0)</f>
        <v>0</v>
      </c>
      <c r="LD172" s="0" t="n">
        <f aca="false">IF(ISNUMBER(FIND(LD$1,$D172))=$AO$1,1,0)*VLOOKUP($Z$2,DALYs!$A$2:$MW$40,'Intervention list'!LD$195+1,0)</f>
        <v>0</v>
      </c>
      <c r="LE172" s="0" t="n">
        <f aca="false">IF(ISNUMBER(FIND(LE$1,$D172))=$AO$1,1,0)*VLOOKUP($Z$2,DALYs!$A$2:$MW$40,'Intervention list'!LE$195+1,0)</f>
        <v>0</v>
      </c>
      <c r="LF172" s="0" t="n">
        <f aca="false">IF(ISNUMBER(FIND(LF$1,$D172))=$AO$1,1,0)*VLOOKUP($Z$2,DALYs!$A$2:$MW$40,'Intervention list'!LF$195+1,0)</f>
        <v>0</v>
      </c>
      <c r="LG172" s="0" t="n">
        <f aca="false">IF(ISNUMBER(FIND(LG$1,$D172))=$AO$1,1,0)*VLOOKUP($Z$2,DALYs!$A$2:$MW$40,'Intervention list'!LG$195+1,0)</f>
        <v>0</v>
      </c>
      <c r="LH172" s="0" t="n">
        <f aca="false">IF(ISNUMBER(FIND(LH$1,$D172))=$AO$1,1,0)*VLOOKUP($Z$2,DALYs!$A$2:$MW$40,'Intervention list'!LH$195+1,0)</f>
        <v>0</v>
      </c>
      <c r="LI172" s="0" t="n">
        <f aca="false">IF(ISNUMBER(FIND(LI$1,$D172))=$AO$1,1,0)*VLOOKUP($Z$2,DALYs!$A$2:$MW$40,'Intervention list'!LI$195+1,0)</f>
        <v>0</v>
      </c>
      <c r="LJ172" s="0" t="n">
        <f aca="false">IF(ISNUMBER(FIND(LJ$1,$D172))=$AO$1,1,0)*VLOOKUP($Z$2,DALYs!$A$2:$MW$40,'Intervention list'!LJ$195+1,0)</f>
        <v>0</v>
      </c>
      <c r="LK172" s="0" t="n">
        <f aca="false">IF(ISNUMBER(FIND(LK$1,$D172))=$AO$1,1,0)*VLOOKUP($Z$2,DALYs!$A$2:$MW$40,'Intervention list'!LK$195+1,0)</f>
        <v>0</v>
      </c>
      <c r="LL172" s="0" t="n">
        <f aca="false">IF(ISNUMBER(FIND(LL$1,$D172))=$AO$1,1,0)*VLOOKUP($Z$2,DALYs!$A$2:$MW$40,'Intervention list'!LL$195+1,0)</f>
        <v>0</v>
      </c>
      <c r="LM172" s="0" t="n">
        <f aca="false">IF(ISNUMBER(FIND(LM$1,$D172))=$AO$1,1,0)*VLOOKUP($Z$2,DALYs!$A$2:$MW$40,'Intervention list'!LM$195+1,0)</f>
        <v>0</v>
      </c>
      <c r="LN172" s="0" t="n">
        <f aca="false">IF(ISNUMBER(FIND(LN$1,$D172))=$AO$1,1,0)*VLOOKUP($Z$2,DALYs!$A$2:$MW$40,'Intervention list'!LN$195+1,0)</f>
        <v>0</v>
      </c>
      <c r="LO172" s="0" t="n">
        <f aca="false">IF(ISNUMBER(FIND(LO$1,$D172))=$AO$1,1,0)*VLOOKUP($Z$2,DALYs!$A$2:$MW$40,'Intervention list'!LO$195+1,0)</f>
        <v>0</v>
      </c>
      <c r="LP172" s="0" t="n">
        <f aca="false">IF(ISNUMBER(FIND(LP$1,$D172))=$AO$1,1,0)*VLOOKUP($Z$2,DALYs!$A$2:$MW$40,'Intervention list'!LP$195+1,0)</f>
        <v>0</v>
      </c>
      <c r="LQ172" s="0" t="n">
        <f aca="false">IF(ISNUMBER(FIND(LQ$1,$D172))=$AO$1,1,0)*VLOOKUP($Z$2,DALYs!$A$2:$MW$40,'Intervention list'!LQ$195+1,0)</f>
        <v>0</v>
      </c>
      <c r="LR172" s="0" t="n">
        <f aca="false">IF(ISNUMBER(FIND(LR$1,$D172))=$AO$1,1,0)*VLOOKUP($Z$2,DALYs!$A$2:$MW$40,'Intervention list'!LR$195+1,0)</f>
        <v>0</v>
      </c>
      <c r="LS172" s="0" t="n">
        <f aca="false">IF(ISNUMBER(FIND(LS$1,$D172))=$AO$1,1,0)*VLOOKUP($Z$2,DALYs!$A$2:$MW$40,'Intervention list'!LS$195+1,0)</f>
        <v>0</v>
      </c>
      <c r="LT172" s="0" t="n">
        <f aca="false">IF(ISNUMBER(FIND(LT$1,$D172))=$AO$1,1,0)*VLOOKUP($Z$2,DALYs!$A$2:$MW$40,'Intervention list'!LT$195+1,0)</f>
        <v>0</v>
      </c>
      <c r="LU172" s="0" t="n">
        <f aca="false">IF(ISNUMBER(FIND(LU$1,$D172))=$AO$1,1,0)*VLOOKUP($Z$2,DALYs!$A$2:$MW$40,'Intervention list'!LU$195+1,0)</f>
        <v>0</v>
      </c>
      <c r="LV172" s="0" t="n">
        <f aca="false">IF(ISNUMBER(FIND(LV$1,$D172))=$AO$1,1,0)*VLOOKUP($Z$2,DALYs!$A$2:$MW$40,'Intervention list'!LV$195+1,0)</f>
        <v>0</v>
      </c>
      <c r="LW172" s="0" t="n">
        <f aca="false">IF(ISNUMBER(FIND(LW$1,$D172))=$AO$1,1,0)*VLOOKUP($Z$2,DALYs!$A$2:$MW$40,'Intervention list'!LW$195+1,0)</f>
        <v>0</v>
      </c>
      <c r="LX172" s="0" t="n">
        <f aca="false">IF(ISNUMBER(FIND(LX$1,$D172))=$AO$1,1,0)*VLOOKUP($Z$2,DALYs!$A$2:$MW$40,'Intervention list'!LX$195+1,0)</f>
        <v>0</v>
      </c>
      <c r="LY172" s="0" t="n">
        <f aca="false">IF(ISNUMBER(FIND(LY$1,$D172))=$AO$1,1,0)*VLOOKUP($Z$2,DALYs!$A$2:$MW$40,'Intervention list'!LY$195+1,0)</f>
        <v>0</v>
      </c>
      <c r="LZ172" s="0" t="n">
        <f aca="false">IF(ISNUMBER(FIND(LZ$1,$D172))=$AO$1,1,0)*VLOOKUP($Z$2,DALYs!$A$2:$MW$40,'Intervention list'!LZ$195+1,0)</f>
        <v>0</v>
      </c>
      <c r="MA172" s="0" t="n">
        <f aca="false">IF(ISNUMBER(FIND(MA$1,$D172))=$AO$1,1,0)*VLOOKUP($Z$2,DALYs!$A$2:$MW$40,'Intervention list'!MA$195+1,0)</f>
        <v>0</v>
      </c>
      <c r="MB172" s="0" t="n">
        <f aca="false">IF(ISNUMBER(FIND(MB$1,$D172))=$AO$1,1,0)*VLOOKUP($Z$2,DALYs!$A$2:$MW$40,'Intervention list'!MB$195+1,0)</f>
        <v>0</v>
      </c>
      <c r="MC172" s="0" t="n">
        <f aca="false">IF(ISNUMBER(FIND(MC$1,$D172))=$AO$1,1,0)*VLOOKUP($Z$2,DALYs!$A$2:$MW$40,'Intervention list'!MC$195+1,0)</f>
        <v>0</v>
      </c>
      <c r="MD172" s="0" t="n">
        <f aca="false">IF(ISNUMBER(FIND(MD$1,$D172))=$AO$1,1,0)*VLOOKUP($Z$2,DALYs!$A$2:$MW$40,'Intervention list'!MD$195+1,0)</f>
        <v>0</v>
      </c>
      <c r="ME172" s="0" t="n">
        <f aca="false">IF(ISNUMBER(FIND(ME$1,$D172))=$AO$1,1,0)*VLOOKUP($Z$2,DALYs!$A$2:$MW$40,'Intervention list'!ME$195+1,0)</f>
        <v>0</v>
      </c>
      <c r="MF172" s="0" t="n">
        <f aca="false">IF(ISNUMBER(FIND(MF$1,$D172))=$AO$1,1,0)*VLOOKUP($Z$2,DALYs!$A$2:$MW$40,'Intervention list'!MF$195+1,0)</f>
        <v>0</v>
      </c>
      <c r="MG172" s="0" t="n">
        <f aca="false">IF(ISNUMBER(FIND(MG$1,$D172))=$AO$1,1,0)*VLOOKUP($Z$2,DALYs!$A$2:$MW$40,'Intervention list'!MG$195+1,0)</f>
        <v>0</v>
      </c>
      <c r="MH172" s="0" t="n">
        <f aca="false">IF(ISNUMBER(FIND(MH$1,$D172))=$AO$1,1,0)*VLOOKUP($Z$2,DALYs!$A$2:$MW$40,'Intervention list'!MH$195+1,0)</f>
        <v>0</v>
      </c>
      <c r="MI172" s="0" t="n">
        <f aca="false">IF(ISNUMBER(FIND(MI$1,$D172))=$AO$1,1,0)*VLOOKUP($Z$2,DALYs!$A$2:$MW$40,'Intervention list'!MI$195+1,0)</f>
        <v>0</v>
      </c>
      <c r="MJ172" s="0" t="n">
        <f aca="false">IF(ISNUMBER(FIND(MJ$1,$D172))=$AO$1,1,0)*VLOOKUP($Z$2,DALYs!$A$2:$MW$40,'Intervention list'!MJ$195+1,0)</f>
        <v>0</v>
      </c>
      <c r="MK172" s="0" t="n">
        <f aca="false">IF(ISNUMBER(FIND(MK$1,$D172))=$AO$1,1,0)*VLOOKUP($Z$2,DALYs!$A$2:$MW$40,'Intervention list'!MK$195+1,0)</f>
        <v>0</v>
      </c>
      <c r="ML172" s="0" t="n">
        <f aca="false">IF(ISNUMBER(FIND(ML$1,$D172))=$AO$1,1,0)*VLOOKUP($Z$2,DALYs!$A$2:$MW$40,'Intervention list'!ML$195+1,0)</f>
        <v>0</v>
      </c>
      <c r="MM172" s="0" t="n">
        <f aca="false">IF(ISNUMBER(FIND(MM$1,$D172))=$AO$1,1,0)*VLOOKUP($Z$2,DALYs!$A$2:$MW$40,'Intervention list'!MM$195+1,0)</f>
        <v>0</v>
      </c>
      <c r="MN172" s="0" t="n">
        <f aca="false">IF(ISNUMBER(FIND(MN$1,$D172))=$AO$1,1,0)*VLOOKUP($Z$2,DALYs!$A$2:$MW$40,'Intervention list'!MN$195+1,0)</f>
        <v>0</v>
      </c>
      <c r="MO172" s="0" t="n">
        <f aca="false">IF(ISNUMBER(FIND(MO$1,$D172))=$AO$1,1,0)*VLOOKUP($Z$2,DALYs!$A$2:$MW$40,'Intervention list'!MO$195+1,0)</f>
        <v>0</v>
      </c>
      <c r="MP172" s="0" t="n">
        <f aca="false">IF(ISNUMBER(FIND(MP$1,$D172))=$AO$1,1,0)*VLOOKUP($Z$2,DALYs!$A$2:$MW$40,'Intervention list'!MP$195+1,0)</f>
        <v>0</v>
      </c>
      <c r="MQ172" s="0" t="n">
        <f aca="false">IF(ISNUMBER(FIND(MQ$1,$D172))=$AO$1,1,0)*VLOOKUP($Z$2,DALYs!$A$2:$MW$40,'Intervention list'!MQ$195+1,0)</f>
        <v>0</v>
      </c>
      <c r="MR172" s="0" t="n">
        <f aca="false">IF(ISNUMBER(FIND(MR$1,$D172))=$AO$1,1,0)*VLOOKUP($Z$2,DALYs!$A$2:$MW$40,'Intervention list'!MR$195+1,0)</f>
        <v>0</v>
      </c>
      <c r="MS172" s="0" t="n">
        <f aca="false">IF(ISNUMBER(FIND(MS$1,$D172))=$AO$1,1,0)*VLOOKUP($Z$2,DALYs!$A$2:$MW$40,'Intervention list'!MS$195+1,0)</f>
        <v>4079.2040944366</v>
      </c>
      <c r="MT172" s="0" t="n">
        <f aca="false">IF(ISNUMBER(FIND(MT$1,$D172))=$AO$1,1,0)*VLOOKUP($Z$2,DALYs!$A$2:$MW$40,'Intervention list'!MT$195+1,0)</f>
        <v>0</v>
      </c>
      <c r="MU172" s="0" t="n">
        <f aca="false">IF(ISNUMBER(FIND(MU$1,$D172))=$AO$1,1,0)*VLOOKUP($Z$2,DALYs!$A$2:$MW$40,'Intervention list'!MU$195+1,0)</f>
        <v>0</v>
      </c>
      <c r="MV172" s="0" t="n">
        <f aca="false">IF(ISNUMBER(FIND(MV$1,$D172))=$AO$1,1,0)*VLOOKUP($Z$2,DALYs!$A$2:$MW$40,'Intervention list'!MV$195+1,0)</f>
        <v>0</v>
      </c>
      <c r="MW172" s="0" t="n">
        <f aca="false">IF(ISNUMBER(FIND(MW$1,$D172))=$AO$1,1,0)*VLOOKUP($Z$2,DALYs!$A$2:$MW$40,'Intervention list'!MW$195+1,0)</f>
        <v>0</v>
      </c>
      <c r="MX172" s="0" t="n">
        <f aca="false">IF(ISNUMBER(FIND(MX$1,$D172))=$AO$1,1,0)*VLOOKUP($Z$2,DALYs!$A$2:$MW$40,'Intervention list'!MX$195+1,0)</f>
        <v>0</v>
      </c>
      <c r="MY172" s="0" t="n">
        <f aca="false">IF(ISNUMBER(FIND(MY$1,$D172))=$AO$1,1,0)*VLOOKUP($Z$2,DALYs!$A$2:$MW$40,'Intervention list'!MY$195+1,0)</f>
        <v>0</v>
      </c>
      <c r="MZ172" s="0" t="n">
        <f aca="false">IF(ISNUMBER(FIND(MZ$1,$D172))=$AO$1,1,0)*VLOOKUP($Z$2,DALYs!$A$2:$MW$40,'Intervention list'!MZ$195+1,0)</f>
        <v>0</v>
      </c>
      <c r="NA172" s="0" t="n">
        <f aca="false">IF(ISNUMBER(FIND(NA$1,$D172))=$AO$1,1,0)*VLOOKUP($Z$2,DALYs!$A$2:$MW$40,'Intervention list'!NA$195+1,0)</f>
        <v>0</v>
      </c>
      <c r="NB172" s="0" t="n">
        <f aca="false">IF(ISNUMBER(FIND(NB$1,$D172))=$AO$1,1,0)*VLOOKUP($Z$2,DALYs!$A$2:$MW$40,'Intervention list'!NB$195+1,0)</f>
        <v>0</v>
      </c>
      <c r="NC172" s="0" t="n">
        <f aca="false">IF(ISNUMBER(FIND(NC$1,$D172))=$AO$1,1,0)*VLOOKUP($Z$2,DALYs!$A$2:$MW$40,'Intervention list'!NC$195+1,0)</f>
        <v>0</v>
      </c>
      <c r="ND172" s="0" t="n">
        <f aca="false">IF(ISNUMBER(FIND(ND$1,$D172))=$AO$1,1,0)*VLOOKUP($Z$2,DALYs!$A$2:$MW$40,'Intervention list'!ND$195+1,0)</f>
        <v>0</v>
      </c>
      <c r="NE172" s="0" t="n">
        <f aca="false">IF(ISNUMBER(FIND(NE$1,$D172))=$AO$1,1,0)*VLOOKUP($Z$2,DALYs!$A$2:$MW$40,'Intervention list'!NE$195+1,0)</f>
        <v>0</v>
      </c>
      <c r="NF172" s="0" t="n">
        <f aca="false">IF(ISNUMBER(FIND(NF$1,$D172))=$AO$1,1,0)*VLOOKUP($Z$2,DALYs!$A$2:$MW$40,'Intervention list'!NF$195+1,0)</f>
        <v>0</v>
      </c>
      <c r="NG172" s="0" t="n">
        <f aca="false">IF(ISNUMBER(FIND(NG$1,$D172))=$AO$1,1,0)*VLOOKUP($Z$2,DALYs!$A$2:$MW$40,'Intervention list'!NG$195+1,0)</f>
        <v>0</v>
      </c>
      <c r="NH172" s="0" t="n">
        <f aca="false">IF(ISNUMBER(FIND(NH$1,$D172))=$AO$1,1,0)*VLOOKUP($Z$2,DALYs!$A$2:$MW$40,'Intervention list'!NH$195+1,0)</f>
        <v>0</v>
      </c>
      <c r="NI172" s="0" t="n">
        <f aca="false">IF(ISNUMBER(FIND(NI$1,$D172))=$AO$1,1,0)*VLOOKUP($Z$2,DALYs!$A$2:$MW$40,'Intervention list'!NI$195+1,0)</f>
        <v>0</v>
      </c>
      <c r="NJ172" s="0" t="n">
        <f aca="false">IF(ISNUMBER(FIND(NJ$1,$D172))=$AO$1,1,0)*VLOOKUP($Z$2,DALYs!$A$2:$MW$40,'Intervention list'!NJ$195+1,0)</f>
        <v>0</v>
      </c>
      <c r="NK172" s="0" t="n">
        <f aca="false">IF(ISNUMBER(FIND(NK$1,$D172))=$AO$1,1,0)*VLOOKUP($Z$2,DALYs!$A$2:$MW$40,'Intervention list'!NK$195+1,0)</f>
        <v>0</v>
      </c>
      <c r="NL172" s="0" t="n">
        <f aca="false">IF(ISNUMBER(FIND(NL$1,$D172))=$AO$1,1,0)*VLOOKUP($Z$2,DALYs!$A$2:$MW$40,'Intervention list'!NL$195+1,0)</f>
        <v>0</v>
      </c>
      <c r="NM172" s="0" t="n">
        <f aca="false">IF(ISNUMBER(FIND(NM$1,$D172))=$AO$1,1,0)*VLOOKUP($Z$2,DALYs!$A$2:$MW$40,'Intervention list'!NM$195+1,0)</f>
        <v>0</v>
      </c>
      <c r="NN172" s="0" t="n">
        <f aca="false">IF(ISNUMBER(FIND(NN$1,$D172))=$AO$1,1,0)*VLOOKUP($Z$2,DALYs!$A$2:$MW$40,'Intervention list'!NN$195+1,0)</f>
        <v>0</v>
      </c>
      <c r="NO172" s="0" t="n">
        <f aca="false">IF(ISNUMBER(FIND(NO$1,$D172))=$AO$1,1,0)*VLOOKUP($Z$2,DALYs!$A$2:$MW$40,'Intervention list'!NO$195+1,0)</f>
        <v>0</v>
      </c>
      <c r="NP172" s="0" t="n">
        <f aca="false">IF(ISNUMBER(FIND(NP$1,$D172))=$AO$1,1,0)*VLOOKUP($Z$2,DALYs!$A$2:$MW$40,'Intervention list'!NP$195+1,0)</f>
        <v>0</v>
      </c>
      <c r="NQ172" s="0" t="n">
        <f aca="false">IF(ISNUMBER(FIND(NQ$1,$D172))=$AO$1,1,0)*VLOOKUP($Z$2,DALYs!$A$2:$MW$40,'Intervention list'!NQ$195+1,0)</f>
        <v>0</v>
      </c>
      <c r="NR172" s="0" t="n">
        <f aca="false">IF(ISNUMBER(FIND(NR$1,$D172))=$AO$1,1,0)*VLOOKUP($Z$2,DALYs!$A$2:$MW$40,'Intervention list'!NR$195+1,0)</f>
        <v>0</v>
      </c>
      <c r="NS172" s="0" t="n">
        <f aca="false">IF(ISNUMBER(FIND(NS$1,$D172))=$AO$1,1,0)*VLOOKUP($Z$2,DALYs!$A$2:$MW$40,'Intervention list'!NS$195+1,0)</f>
        <v>0</v>
      </c>
      <c r="NT172" s="0" t="n">
        <f aca="false">IF(ISNUMBER(FIND(NT$1,$D172))=$AO$1,1,0)*VLOOKUP($Z$2,DALYs!$A$2:$MW$40,'Intervention list'!NT$195+1,0)</f>
        <v>0</v>
      </c>
      <c r="NU172" s="0" t="n">
        <f aca="false">IF(ISNUMBER(FIND(NU$1,$D172))=$AO$1,1,0)*VLOOKUP($Z$2,DALYs!$A$2:$MW$40,'Intervention list'!NU$195+1,0)</f>
        <v>0</v>
      </c>
      <c r="NV172" s="0" t="n">
        <f aca="false">IF(ISNUMBER(FIND(NV$1,$D172))=$AO$1,1,0)*VLOOKUP($Z$2,DALYs!$A$2:$MW$40,'Intervention list'!NV$195+1,0)</f>
        <v>0</v>
      </c>
      <c r="NW172" s="0" t="n">
        <f aca="false">IF(ISNUMBER(FIND(NW$1,$D172))=$AO$1,1,0)*VLOOKUP($Z$2,DALYs!$A$2:$MW$40,'Intervention list'!NW$195+1,0)</f>
        <v>0</v>
      </c>
      <c r="NX172" s="0" t="n">
        <f aca="false">IF(ISNUMBER(FIND(NX$1,$D172))=$AO$1,1,0)*VLOOKUP($Z$2,DALYs!$A$2:$MW$40,'Intervention list'!NX$195+1,0)</f>
        <v>0</v>
      </c>
      <c r="NY172" s="0" t="n">
        <f aca="false">IF(ISNUMBER(FIND(NY$1,$D172))=$AO$1,1,0)*VLOOKUP($Z$2,DALYs!$A$2:$MW$40,'Intervention list'!NY$195+1,0)</f>
        <v>0</v>
      </c>
      <c r="NZ172" s="0" t="n">
        <f aca="false">IF(ISNUMBER(FIND(NZ$1,$D172))=$AO$1,1,0)*VLOOKUP($Z$2,DALYs!$A$2:$MW$40,'Intervention list'!NZ$195+1,0)</f>
        <v>0</v>
      </c>
      <c r="OA172" s="0" t="n">
        <f aca="false">IF(ISNUMBER(FIND(OA$1,$D172))=$AO$1,1,0)*VLOOKUP($Z$2,DALYs!$A$2:$MW$40,'Intervention list'!OA$195+1,0)</f>
        <v>0</v>
      </c>
      <c r="OB172" s="0" t="n">
        <f aca="false">IF(ISNUMBER(FIND(OB$1,$D172))=$AO$1,1,0)*VLOOKUP($Z$2,DALYs!$A$2:$MW$40,'Intervention list'!OB$195+1,0)</f>
        <v>0</v>
      </c>
      <c r="OC172" s="0" t="n">
        <f aca="false">IF(ISNUMBER(FIND(OC$1,$D172))=$AO$1,1,0)*VLOOKUP($Z$2,DALYs!$A$2:$MW$40,'Intervention list'!OC$195+1,0)</f>
        <v>0</v>
      </c>
      <c r="OD172" s="0" t="n">
        <f aca="false">IF(ISNUMBER(FIND(OD$1,$D172))=$AO$1,1,0)*VLOOKUP($Z$2,DALYs!$A$2:$MW$40,'Intervention list'!OD$195+1,0)</f>
        <v>0</v>
      </c>
      <c r="OE172" s="0" t="n">
        <f aca="false">IF(ISNUMBER(FIND(OE$1,$D172))=$AO$1,1,0)*VLOOKUP($Z$2,DALYs!$A$2:$MW$40,'Intervention list'!OE$195+1,0)</f>
        <v>0</v>
      </c>
      <c r="OF172" s="0" t="n">
        <f aca="false">IF(ISNUMBER(FIND(OF$1,$D172))=$AO$1,1,0)*VLOOKUP($Z$2,DALYs!$A$2:$MW$40,'Intervention list'!OF$195+1,0)</f>
        <v>0</v>
      </c>
      <c r="OG172" s="0" t="n">
        <f aca="false">IF(ISNUMBER(FIND(OG$1,$D172))=$AO$1,1,0)*VLOOKUP($Z$2,DALYs!$A$2:$MW$40,'Intervention list'!OG$195+1,0)</f>
        <v>0</v>
      </c>
      <c r="OH172" s="0" t="n">
        <f aca="false">IF(ISNUMBER(FIND(OH$1,$D172))=$AO$1,1,0)*VLOOKUP($Z$2,DALYs!$A$2:$MW$40,'Intervention list'!OH$195+1,0)</f>
        <v>0</v>
      </c>
      <c r="OI172" s="0" t="n">
        <f aca="false">IF(ISNUMBER(FIND(OI$1,$D172))=$AO$1,1,0)*VLOOKUP($Z$2,DALYs!$A$2:$MW$40,'Intervention list'!OI$195+1,0)</f>
        <v>0</v>
      </c>
      <c r="OJ172" s="0" t="n">
        <f aca="false">IF(ISNUMBER(FIND(OJ$1,$D172))=$AO$1,1,0)*VLOOKUP($Z$2,DALYs!$A$2:$MW$40,'Intervention list'!OJ$195+1,0)</f>
        <v>0</v>
      </c>
      <c r="OK172" s="0" t="n">
        <f aca="false">IF(ISNUMBER(FIND(OK$1,$D172))=$AO$1,1,0)*VLOOKUP($Z$2,DALYs!$A$2:$MW$40,'Intervention list'!OK$195+1,0)</f>
        <v>0</v>
      </c>
      <c r="OL172" s="0" t="n">
        <f aca="false">IF(ISNUMBER(FIND(OL$1,$D172))=$AO$1,1,0)*VLOOKUP($Z$2,DALYs!$A$2:$MW$40,'Intervention list'!OL$195+1,0)</f>
        <v>0</v>
      </c>
      <c r="OM172" s="0" t="n">
        <f aca="false">IF(ISNUMBER(FIND(OM$1,$D172))=$AO$1,1,0)*VLOOKUP($Z$2,DALYs!$A$2:$MW$40,'Intervention list'!OM$195+1,0)</f>
        <v>0</v>
      </c>
      <c r="ON172" s="0" t="n">
        <f aca="false">IF(ISNUMBER(FIND(ON$1,$D172))=$AO$1,1,0)*VLOOKUP($Z$2,DALYs!$A$2:$MW$40,'Intervention list'!ON$195+1,0)</f>
        <v>0</v>
      </c>
      <c r="OO172" s="0" t="n">
        <f aca="false">IF(ISNUMBER(FIND(OO$1,$D172))=$AO$1,1,0)*VLOOKUP($Z$2,DALYs!$A$2:$MW$40,'Intervention list'!OO$195+1,0)</f>
        <v>0</v>
      </c>
      <c r="OP172" s="0" t="n">
        <f aca="false">IF(ISNUMBER(FIND(OP$1,$D172))=$AO$1,1,0)*VLOOKUP($Z$2,DALYs!$A$2:$MW$40,'Intervention list'!OP$195+1,0)</f>
        <v>0</v>
      </c>
      <c r="OQ172" s="0" t="n">
        <f aca="false">IF(ISNUMBER(FIND(OQ$1,$D172))=$AO$1,1,0)*VLOOKUP($Z$2,DALYs!$A$2:$MW$40,'Intervention list'!OQ$195+1,0)</f>
        <v>0</v>
      </c>
      <c r="OR172" s="0" t="n">
        <f aca="false">IF(ISNUMBER(FIND(OR$1,$D172))=$AO$1,1,0)*VLOOKUP($Z$2,DALYs!$A$2:$MW$40,'Intervention list'!OR$195+1,0)</f>
        <v>0</v>
      </c>
      <c r="OS172" s="0" t="n">
        <f aca="false">IF(ISNUMBER(FIND(OS$1,$D172))=$AO$1,1,0)*VLOOKUP($Z$2,DALYs!$A$2:$MW$40,'Intervention list'!OS$195+1,0)</f>
        <v>0</v>
      </c>
      <c r="OT172" s="0" t="n">
        <f aca="false">IF(ISNUMBER(FIND(OT$1,$D172))=$AO$1,1,0)*VLOOKUP($Z$2,DALYs!$A$2:$MW$40,'Intervention list'!OT$195+1,0)</f>
        <v>0</v>
      </c>
      <c r="OU172" s="0" t="n">
        <f aca="false">IF(ISNUMBER(FIND(OU$1,$D172))=$AO$1,1,0)*VLOOKUP($Z$2,DALYs!$A$2:$MW$40,'Intervention list'!OU$195+1,0)</f>
        <v>0</v>
      </c>
      <c r="OV172" s="0" t="n">
        <f aca="false">IF(ISNUMBER(FIND(OV$1,$D172))=$AO$1,1,0)*VLOOKUP($Z$2,DALYs!$A$2:$MW$40,'Intervention list'!OV$195+1,0)</f>
        <v>0</v>
      </c>
      <c r="OW172" s="0" t="n">
        <f aca="false">IF(ISNUMBER(FIND(OW$1,$D172))=$AO$1,1,0)*VLOOKUP($Z$2,DALYs!$A$2:$MW$40,'Intervention list'!OW$195+1,0)</f>
        <v>0</v>
      </c>
      <c r="OX172" s="0" t="n">
        <f aca="false">IF(ISNUMBER(FIND(OX$1,$D172))=$AO$1,1,0)*VLOOKUP($Z$2,DALYs!$A$2:$MW$40,'Intervention list'!OX$195+1,0)</f>
        <v>0</v>
      </c>
    </row>
    <row r="173" customFormat="false" ht="15.75" hidden="false" customHeight="false" outlineLevel="0" collapsed="false">
      <c r="A173" s="6" t="s">
        <v>224</v>
      </c>
      <c r="B173" s="6" t="s">
        <v>97</v>
      </c>
      <c r="C173" s="0" t="s">
        <v>71</v>
      </c>
      <c r="D173" s="7" t="s">
        <v>130</v>
      </c>
      <c r="E173" s="7" t="str">
        <f aca="false">SUBSTITUTE(D173,0.2,X173)</f>
        <v>Cardiovascular diseases: 0.05</v>
      </c>
      <c r="F173" s="0" t="s">
        <v>14</v>
      </c>
      <c r="G173" s="8" t="n">
        <v>11.0878219498622</v>
      </c>
      <c r="H173" s="9" t="n">
        <v>96</v>
      </c>
      <c r="I173" s="9" t="n">
        <f aca="false">IF(H173="","",(H173*(VLOOKUP($Z$2,Worksheet,11,0)^4)))</f>
        <v>139.880944751295</v>
      </c>
      <c r="J173" s="9" t="n">
        <f aca="false">IF(I173="","",I173*VLOOKUP($Z$2,Worksheet,12,0))</f>
        <v>156.779956136627</v>
      </c>
      <c r="K173" s="9" t="n">
        <f aca="false">IF(I173="","",I173*VLOOKUP($Z$2, Worksheet, 13, 0))</f>
        <v>137.337068473731</v>
      </c>
      <c r="L173" s="9" t="n">
        <f aca="false">IF(J173="",VLOOKUP($Z$2, Worksheet, 14, 0),J173)</f>
        <v>156.779956136627</v>
      </c>
      <c r="M173" s="9" t="n">
        <f aca="false">IF(L173&lt;VLOOKUP($Z$2,'Country sheet'!$A$3:$P$41,15,0), VLOOKUP($Z$2,'Country sheet'!$A$3:$P$41,15,0), L173)/0.7</f>
        <v>223.971365909467</v>
      </c>
      <c r="N173" s="27" t="n">
        <f aca="false">IFERROR(IF(AC173=$AO$1,VLOOKUP(F173,AO$42:AX$46,MATCH(AC$1,AP$41:AX$41,0)+1,0)/COUNTIFS($F$2:$F$194,$F173,$AC$2:$AC$194,$AO$1),0),0) + IFERROR(IF(AD173=$AO$1,VLOOKUP(F173,AO$42:AX$46,MATCH(AD$1,AP$41:AX$41,0)+1,0)/COUNTIFS($F$2:$F$194,$F173,$AD$2:$AD$194,$AO$1),0),0) + IFERROR(IF(AE173=$AO$1,VLOOKUP(F173,AO$42:AX$46,MATCH(AE$1,AP$41:AX$41,0)+1,0)/COUNTIFS($F$2:$F$194,$F173,$AE$2:$AE$194,$AO$1),0),0) + IFERROR(IF(AF173=$AO$1,VLOOKUP(F173,AO$42:AX$46,MATCH(AF$1,AP$41:AX$41,0)+1,0)/COUNTIFS($F$2:$F$194,$F173,$AF$2:$AF$194,$AO$1),0),0) + IFERROR(IF(AG173=$AO$1,VLOOKUP(F173,AO$42:AX$46,MATCH(AG$1,AP$41:AX$41,0)+1,0)/COUNTIFS($F$2:$F$194,$F173,$AG$2:$AG$194,$AO$1),0),0) + IFERROR(IF(AH173=$AO$1,VLOOKUP(F173,AO$42:AX$46,MATCH(AH$1,AP$41:AX$41,0)+1,0)/COUNTIFS($F$2:$F$194,$F173,$AH$2:$AH$194,$AO$1),0),0) + IFERROR(IF(AI173=$AO$1,VLOOKUP(F173,AO$42:AX$46,MATCH(AI$1,AP$41:AX$41,0)+1,0)/COUNTIFS($F$2:$F$194,$F173,$AI$2:$AI$194,$AO$1),0),0) + IFERROR(IF(AJ173=$AO$1,VLOOKUP(F173,AO$42:AX$46,MATCH(AJ$1,AP$41:AX$41,0)+1,0)/COUNTIFS($F$2:$F$194,$F173,$AJ$2:$AJ$194,$AO$1),0),0) + IFERROR(IF(AK173=$AO$1,VLOOKUP(F173,AO$42:AX$46,MATCH(AK$1,AP$41:AX$41,0)+1,0)/COUNTIFS($F$2:$F$194,$F173,$AK$2:$AK$194,$AO$1),0),0)</f>
        <v>0</v>
      </c>
      <c r="O173" s="0" t="n">
        <v>1</v>
      </c>
      <c r="P173" s="0" t="n">
        <v>1</v>
      </c>
      <c r="Q173" s="0" t="n">
        <f aca="false">SUM(BC173:OX173)</f>
        <v>329740.848879858</v>
      </c>
      <c r="R173" s="0" t="n">
        <f aca="false">IF(VLOOKUP($Z$2,CET!$A$4:$L$42,12,0)="Low income",_xlfn.IFS(S173=0.2,0.1,S173=0.1,0.05,S173=0.5,0.4,S173=0.35,0.25),S173)</f>
        <v>0.2</v>
      </c>
      <c r="S173" s="0" t="n">
        <v>0.2</v>
      </c>
      <c r="T173" s="0" t="n">
        <v>0.8</v>
      </c>
      <c r="U173" s="0" t="n">
        <f aca="false">N173/M173</f>
        <v>0</v>
      </c>
      <c r="V173" s="0" t="n">
        <f aca="false">IFERROR(U173/Q173,0)</f>
        <v>0</v>
      </c>
      <c r="W173" s="0" t="n">
        <f aca="false">(T173/R173)*V173</f>
        <v>0</v>
      </c>
      <c r="X173" s="28" t="n">
        <f aca="false">IF(W173=0,0,IF(W173&lt;=0.8,IF(W173&lt;0.05,0.05,W173),0.8))</f>
        <v>0</v>
      </c>
      <c r="Y173" s="28"/>
      <c r="AC173" s="34" t="n">
        <f aca="false">ISNUMBER(FIND(AC$1,$C173))</f>
        <v>0</v>
      </c>
      <c r="AD173" s="33" t="n">
        <f aca="false">ISNUMBER(FIND(AD$1,$C173))</f>
        <v>0</v>
      </c>
      <c r="AE173" s="33" t="n">
        <f aca="false">ISNUMBER(FIND(AE$1,$C173))</f>
        <v>0</v>
      </c>
      <c r="AF173" s="33" t="n">
        <f aca="false">ISNUMBER(FIND(AF$1,$C173))</f>
        <v>0</v>
      </c>
      <c r="AG173" s="33" t="n">
        <f aca="false">ISNUMBER(FIND(AG$1,$C173))</f>
        <v>0</v>
      </c>
      <c r="AH173" s="33" t="n">
        <f aca="false">ISNUMBER(FIND(AH$1,$C173))</f>
        <v>0</v>
      </c>
      <c r="AI173" s="33" t="n">
        <f aca="false">ISNUMBER(FIND(AI$1,$C173))</f>
        <v>0</v>
      </c>
      <c r="AJ173" s="33" t="n">
        <f aca="false">ISNUMBER(FIND(AJ$1,$C173))</f>
        <v>0</v>
      </c>
      <c r="AK173" s="35" t="n">
        <f aca="false">ISNUMBER(FIND(AK$1,$C173))</f>
        <v>0</v>
      </c>
      <c r="AL173" s="6"/>
      <c r="AM173" s="33"/>
      <c r="BC173" s="0" t="n">
        <f aca="false">IF(ISNUMBER(FIND(BC$1,$D173))=$AO$1,1,0)*VLOOKUP($Z$2,DALYs!$A$2:$MW$40,'Intervention list'!BC$195+1,0)</f>
        <v>0</v>
      </c>
      <c r="BD173" s="0" t="n">
        <f aca="false">IF(ISNUMBER(FIND(BD$1,$D173))=$AO$1,1,0)*VLOOKUP($Z$2,DALYs!$A$2:$MW$40,'Intervention list'!BD$195+1,0)</f>
        <v>0</v>
      </c>
      <c r="BE173" s="0" t="n">
        <f aca="false">IF(ISNUMBER(FIND(BE$1,$D173))=$AO$1,1,0)*VLOOKUP($Z$2,DALYs!$A$2:$MW$40,'Intervention list'!BE$195+1,0)</f>
        <v>0</v>
      </c>
      <c r="BF173" s="0" t="n">
        <f aca="false">IF(ISNUMBER(FIND(BF$1,$D173))=$AO$1,1,0)*VLOOKUP($Z$2,DALYs!$A$2:$MW$40,'Intervention list'!BF$195+1,0)</f>
        <v>0</v>
      </c>
      <c r="BG173" s="0" t="n">
        <f aca="false">IF(ISNUMBER(FIND(BG$1,$D173))=$AO$1,1,0)*VLOOKUP($Z$2,DALYs!$A$2:$MW$40,'Intervention list'!BG$195+1,0)</f>
        <v>0</v>
      </c>
      <c r="BH173" s="0" t="n">
        <f aca="false">IF(ISNUMBER(FIND(BH$1,$D173))=$AO$1,1,0)*VLOOKUP($Z$2,DALYs!$A$2:$MW$40,'Intervention list'!BH$195+1,0)</f>
        <v>0</v>
      </c>
      <c r="BI173" s="0" t="n">
        <f aca="false">IF(ISNUMBER(FIND(BI$1,$D173))=$AO$1,1,0)*VLOOKUP($Z$2,DALYs!$A$2:$MW$40,'Intervention list'!BI$195+1,0)</f>
        <v>0</v>
      </c>
      <c r="BJ173" s="0" t="n">
        <f aca="false">IF(ISNUMBER(FIND(BJ$1,$D173))=$AO$1,1,0)*VLOOKUP($Z$2,DALYs!$A$2:$MW$40,'Intervention list'!BJ$195+1,0)</f>
        <v>0</v>
      </c>
      <c r="BK173" s="0" t="n">
        <f aca="false">IF(ISNUMBER(FIND(BK$1,$D173))=$AO$1,1,0)*VLOOKUP($Z$2,DALYs!$A$2:$MW$40,'Intervention list'!BK$195+1,0)</f>
        <v>0</v>
      </c>
      <c r="BL173" s="0" t="n">
        <f aca="false">IF(ISNUMBER(FIND(BL$1,$D173))=$AO$1,1,0)*VLOOKUP($Z$2,DALYs!$A$2:$MW$40,'Intervention list'!BL$195+1,0)</f>
        <v>0</v>
      </c>
      <c r="BM173" s="0" t="n">
        <f aca="false">IF(ISNUMBER(FIND(BM$1,$D173))=$AO$1,1,0)*VLOOKUP($Z$2,DALYs!$A$2:$MW$40,'Intervention list'!BM$195+1,0)</f>
        <v>0</v>
      </c>
      <c r="BN173" s="0" t="n">
        <f aca="false">IF(ISNUMBER(FIND(BN$1,$D173))=$AO$1,1,0)*VLOOKUP($Z$2,DALYs!$A$2:$MW$40,'Intervention list'!BN$195+1,0)</f>
        <v>0</v>
      </c>
      <c r="BO173" s="0" t="n">
        <f aca="false">IF(ISNUMBER(FIND(BO$1,$D173))=$AO$1,1,0)*VLOOKUP($Z$2,DALYs!$A$2:$MW$40,'Intervention list'!BO$195+1,0)</f>
        <v>0</v>
      </c>
      <c r="BP173" s="0" t="n">
        <f aca="false">IF(ISNUMBER(FIND(BP$1,$D173))=$AO$1,1,0)*VLOOKUP($Z$2,DALYs!$A$2:$MW$40,'Intervention list'!BP$195+1,0)</f>
        <v>0</v>
      </c>
      <c r="BQ173" s="0" t="n">
        <f aca="false">IF(ISNUMBER(FIND(BQ$1,$D173))=$AO$1,1,0)*VLOOKUP($Z$2,DALYs!$A$2:$MW$40,'Intervention list'!BQ$195+1,0)</f>
        <v>0</v>
      </c>
      <c r="BR173" s="0" t="n">
        <f aca="false">IF(ISNUMBER(FIND(BR$1,$D173))=$AO$1,1,0)*VLOOKUP($Z$2,DALYs!$A$2:$MW$40,'Intervention list'!BR$195+1,0)</f>
        <v>0</v>
      </c>
      <c r="BS173" s="0" t="n">
        <f aca="false">IF(ISNUMBER(FIND(BS$1,$D173))=$AO$1,1,0)*VLOOKUP($Z$2,DALYs!$A$2:$MW$40,'Intervention list'!BS$195+1,0)</f>
        <v>0</v>
      </c>
      <c r="BT173" s="0" t="n">
        <f aca="false">IF(ISNUMBER(FIND(BT$1,$D173))=$AO$1,1,0)*VLOOKUP($Z$2,DALYs!$A$2:$MW$40,'Intervention list'!BT$195+1,0)</f>
        <v>0</v>
      </c>
      <c r="BU173" s="0" t="n">
        <f aca="false">IF(ISNUMBER(FIND(BU$1,$D173))=$AO$1,1,0)*VLOOKUP($Z$2,DALYs!$A$2:$MW$40,'Intervention list'!BU$195+1,0)</f>
        <v>0</v>
      </c>
      <c r="BV173" s="0" t="n">
        <f aca="false">IF(ISNUMBER(FIND(BV$1,$D173))=$AO$1,1,0)*VLOOKUP($Z$2,DALYs!$A$2:$MW$40,'Intervention list'!BV$195+1,0)</f>
        <v>0</v>
      </c>
      <c r="BW173" s="0" t="n">
        <f aca="false">IF(ISNUMBER(FIND(BW$1,$D173))=$AO$1,1,0)*VLOOKUP($Z$2,DALYs!$A$2:$MW$40,'Intervention list'!BW$195+1,0)</f>
        <v>0</v>
      </c>
      <c r="BX173" s="0" t="n">
        <f aca="false">IF(ISNUMBER(FIND(BX$1,$D173))=$AO$1,1,0)*VLOOKUP($Z$2,DALYs!$A$2:$MW$40,'Intervention list'!BX$195+1,0)</f>
        <v>0</v>
      </c>
      <c r="BY173" s="0" t="n">
        <f aca="false">IF(ISNUMBER(FIND(BY$1,$D173))=$AO$1,1,0)*VLOOKUP($Z$2,DALYs!$A$2:$MW$40,'Intervention list'!BY$195+1,0)</f>
        <v>0</v>
      </c>
      <c r="BZ173" s="0" t="n">
        <f aca="false">IF(ISNUMBER(FIND(BZ$1,$D173))=$AO$1,1,0)*VLOOKUP($Z$2,DALYs!$A$2:$MW$40,'Intervention list'!BZ$195+1,0)</f>
        <v>0</v>
      </c>
      <c r="CA173" s="0" t="n">
        <f aca="false">IF(ISNUMBER(FIND(CA$1,$D173))=$AO$1,1,0)*VLOOKUP($Z$2,DALYs!$A$2:$MW$40,'Intervention list'!CA$195+1,0)</f>
        <v>0</v>
      </c>
      <c r="CB173" s="0" t="n">
        <f aca="false">IF(ISNUMBER(FIND(CB$1,$D173))=$AO$1,1,0)*VLOOKUP($Z$2,DALYs!$A$2:$MW$40,'Intervention list'!CB$195+1,0)</f>
        <v>0</v>
      </c>
      <c r="CC173" s="0" t="n">
        <f aca="false">IF(ISNUMBER(FIND(CC$1,$D173))=$AO$1,1,0)*VLOOKUP($Z$2,DALYs!$A$2:$MW$40,'Intervention list'!CC$195+1,0)</f>
        <v>0</v>
      </c>
      <c r="CD173" s="0" t="n">
        <f aca="false">IF(ISNUMBER(FIND(CD$1,$D173))=$AO$1,1,0)*VLOOKUP($Z$2,DALYs!$A$2:$MW$40,'Intervention list'!CD$195+1,0)</f>
        <v>0</v>
      </c>
      <c r="CE173" s="0" t="n">
        <f aca="false">IF(ISNUMBER(FIND(CE$1,$D173))=$AO$1,1,0)*VLOOKUP($Z$2,DALYs!$A$2:$MW$40,'Intervention list'!CE$195+1,0)</f>
        <v>0</v>
      </c>
      <c r="CF173" s="0" t="n">
        <f aca="false">IF(ISNUMBER(FIND(CF$1,$D173))=$AO$1,1,0)*VLOOKUP($Z$2,DALYs!$A$2:$MW$40,'Intervention list'!CF$195+1,0)</f>
        <v>0</v>
      </c>
      <c r="CG173" s="0" t="n">
        <f aca="false">IF(ISNUMBER(FIND(CG$1,$D173))=$AO$1,1,0)*VLOOKUP($Z$2,DALYs!$A$2:$MW$40,'Intervention list'!CG$195+1,0)</f>
        <v>0</v>
      </c>
      <c r="CH173" s="0" t="n">
        <f aca="false">IF(ISNUMBER(FIND(CH$1,$D173))=$AO$1,1,0)*VLOOKUP($Z$2,DALYs!$A$2:$MW$40,'Intervention list'!CH$195+1,0)</f>
        <v>0</v>
      </c>
      <c r="CI173" s="0" t="n">
        <f aca="false">IF(ISNUMBER(FIND(CI$1,$D173))=$AO$1,1,0)*VLOOKUP($Z$2,DALYs!$A$2:$MW$40,'Intervention list'!CI$195+1,0)</f>
        <v>0</v>
      </c>
      <c r="CJ173" s="0" t="n">
        <f aca="false">IF(ISNUMBER(FIND(CJ$1,$D173))=$AO$1,1,0)*VLOOKUP($Z$2,DALYs!$A$2:$MW$40,'Intervention list'!CJ$195+1,0)</f>
        <v>0</v>
      </c>
      <c r="CK173" s="0" t="n">
        <f aca="false">IF(ISNUMBER(FIND(CK$1,$D173))=$AO$1,1,0)*VLOOKUP($Z$2,DALYs!$A$2:$MW$40,'Intervention list'!CK$195+1,0)</f>
        <v>0</v>
      </c>
      <c r="CL173" s="0" t="n">
        <f aca="false">IF(ISNUMBER(FIND(CL$1,$D173))=$AO$1,1,0)*VLOOKUP($Z$2,DALYs!$A$2:$MW$40,'Intervention list'!CL$195+1,0)</f>
        <v>0</v>
      </c>
      <c r="CM173" s="0" t="n">
        <f aca="false">IF(ISNUMBER(FIND(CM$1,$D173))=$AO$1,1,0)*VLOOKUP($Z$2,DALYs!$A$2:$MW$40,'Intervention list'!CM$195+1,0)</f>
        <v>0</v>
      </c>
      <c r="CN173" s="0" t="n">
        <f aca="false">IF(ISNUMBER(FIND(CN$1,$D173))=$AO$1,1,0)*VLOOKUP($Z$2,DALYs!$A$2:$MW$40,'Intervention list'!CN$195+1,0)</f>
        <v>0</v>
      </c>
      <c r="CO173" s="0" t="n">
        <f aca="false">IF(ISNUMBER(FIND(CO$1,$D173))=$AO$1,1,0)*VLOOKUP($Z$2,DALYs!$A$2:$MW$40,'Intervention list'!CO$195+1,0)</f>
        <v>0</v>
      </c>
      <c r="CP173" s="0" t="n">
        <f aca="false">IF(ISNUMBER(FIND(CP$1,$D173))=$AO$1,1,0)*VLOOKUP($Z$2,DALYs!$A$2:$MW$40,'Intervention list'!CP$195+1,0)</f>
        <v>0</v>
      </c>
      <c r="CQ173" s="0" t="n">
        <f aca="false">IF(ISNUMBER(FIND(CQ$1,$D173))=$AO$1,1,0)*VLOOKUP($Z$2,DALYs!$A$2:$MW$40,'Intervention list'!CQ$195+1,0)</f>
        <v>0</v>
      </c>
      <c r="CR173" s="0" t="n">
        <f aca="false">IF(ISNUMBER(FIND(CR$1,$D173))=$AO$1,1,0)*VLOOKUP($Z$2,DALYs!$A$2:$MW$40,'Intervention list'!CR$195+1,0)</f>
        <v>0</v>
      </c>
      <c r="CS173" s="0" t="n">
        <f aca="false">IF(ISNUMBER(FIND(CS$1,$D173))=$AO$1,1,0)*VLOOKUP($Z$2,DALYs!$A$2:$MW$40,'Intervention list'!CS$195+1,0)</f>
        <v>0</v>
      </c>
      <c r="CT173" s="0" t="n">
        <f aca="false">IF(ISNUMBER(FIND(CT$1,$D173))=$AO$1,1,0)*VLOOKUP($Z$2,DALYs!$A$2:$MW$40,'Intervention list'!CT$195+1,0)</f>
        <v>329740.848879858</v>
      </c>
      <c r="CU173" s="0" t="n">
        <f aca="false">IF(ISNUMBER(FIND(CU$1,$D173))=$AO$1,1,0)*VLOOKUP($Z$2,DALYs!$A$2:$MW$40,'Intervention list'!CU$195+1,0)</f>
        <v>0</v>
      </c>
      <c r="CV173" s="0" t="n">
        <f aca="false">IF(ISNUMBER(FIND(CV$1,$D173))=$AO$1,1,0)*VLOOKUP($Z$2,DALYs!$A$2:$MW$40,'Intervention list'!CV$195+1,0)</f>
        <v>0</v>
      </c>
      <c r="CW173" s="0" t="n">
        <f aca="false">IF(ISNUMBER(FIND(CW$1,$D173))=$AO$1,1,0)*VLOOKUP($Z$2,DALYs!$A$2:$MW$40,'Intervention list'!CW$195+1,0)</f>
        <v>0</v>
      </c>
      <c r="CX173" s="0" t="n">
        <f aca="false">IF(ISNUMBER(FIND(CX$1,$D173))=$AO$1,1,0)*VLOOKUP($Z$2,DALYs!$A$2:$MW$40,'Intervention list'!CX$195+1,0)</f>
        <v>0</v>
      </c>
      <c r="CY173" s="0" t="n">
        <f aca="false">IF(ISNUMBER(FIND(CY$1,$D173))=$AO$1,1,0)*VLOOKUP($Z$2,DALYs!$A$2:$MW$40,'Intervention list'!CY$195+1,0)</f>
        <v>0</v>
      </c>
      <c r="CZ173" s="0" t="n">
        <f aca="false">IF(ISNUMBER(FIND(CZ$1,$D173))=$AO$1,1,0)*VLOOKUP($Z$2,DALYs!$A$2:$MW$40,'Intervention list'!CZ$195+1,0)</f>
        <v>0</v>
      </c>
      <c r="DA173" s="0" t="n">
        <f aca="false">IF(ISNUMBER(FIND(DA$1,$D173))=$AO$1,1,0)*VLOOKUP($Z$2,DALYs!$A$2:$MW$40,'Intervention list'!DA$195+1,0)</f>
        <v>0</v>
      </c>
      <c r="DB173" s="0" t="n">
        <f aca="false">IF(ISNUMBER(FIND(DB$1,$D173))=$AO$1,1,0)*VLOOKUP($Z$2,DALYs!$A$2:$MW$40,'Intervention list'!DB$195+1,0)</f>
        <v>0</v>
      </c>
      <c r="DC173" s="0" t="n">
        <f aca="false">IF(ISNUMBER(FIND(DC$1,$D173))=$AO$1,1,0)*VLOOKUP($Z$2,DALYs!$A$2:$MW$40,'Intervention list'!DC$195+1,0)</f>
        <v>0</v>
      </c>
      <c r="DD173" s="0" t="n">
        <f aca="false">IF(ISNUMBER(FIND(DD$1,$D173))=$AO$1,1,0)*VLOOKUP($Z$2,DALYs!$A$2:$MW$40,'Intervention list'!DD$195+1,0)</f>
        <v>0</v>
      </c>
      <c r="DE173" s="0" t="n">
        <f aca="false">IF(ISNUMBER(FIND(DE$1,$D173))=$AO$1,1,0)*VLOOKUP($Z$2,DALYs!$A$2:$MW$40,'Intervention list'!DE$195+1,0)</f>
        <v>0</v>
      </c>
      <c r="DF173" s="0" t="n">
        <f aca="false">IF(ISNUMBER(FIND(DF$1,$D173))=$AO$1,1,0)*VLOOKUP($Z$2,DALYs!$A$2:$MW$40,'Intervention list'!DF$195+1,0)</f>
        <v>0</v>
      </c>
      <c r="DG173" s="0" t="n">
        <f aca="false">IF(ISNUMBER(FIND(DG$1,$D173))=$AO$1,1,0)*VLOOKUP($Z$2,DALYs!$A$2:$MW$40,'Intervention list'!DG$195+1,0)</f>
        <v>0</v>
      </c>
      <c r="DH173" s="0" t="n">
        <f aca="false">IF(ISNUMBER(FIND(DH$1,$D173))=$AO$1,1,0)*VLOOKUP($Z$2,DALYs!$A$2:$MW$40,'Intervention list'!DH$195+1,0)</f>
        <v>0</v>
      </c>
      <c r="DI173" s="0" t="n">
        <f aca="false">IF(ISNUMBER(FIND(DI$1,$D173))=$AO$1,1,0)*VLOOKUP($Z$2,DALYs!$A$2:$MW$40,'Intervention list'!DI$195+1,0)</f>
        <v>0</v>
      </c>
      <c r="DJ173" s="0" t="n">
        <f aca="false">IF(ISNUMBER(FIND(DJ$1,$D173))=$AO$1,1,0)*VLOOKUP($Z$2,DALYs!$A$2:$MW$40,'Intervention list'!DJ$195+1,0)</f>
        <v>0</v>
      </c>
      <c r="DK173" s="0" t="n">
        <f aca="false">IF(ISNUMBER(FIND(DK$1,$D173))=$AO$1,1,0)*VLOOKUP($Z$2,DALYs!$A$2:$MW$40,'Intervention list'!DK$195+1,0)</f>
        <v>0</v>
      </c>
      <c r="DL173" s="0" t="n">
        <f aca="false">IF(ISNUMBER(FIND(DL$1,$D173))=$AO$1,1,0)*VLOOKUP($Z$2,DALYs!$A$2:$MW$40,'Intervention list'!DL$195+1,0)</f>
        <v>0</v>
      </c>
      <c r="DM173" s="0" t="n">
        <f aca="false">IF(ISNUMBER(FIND(DM$1,$D173))=$AO$1,1,0)*VLOOKUP($Z$2,DALYs!$A$2:$MW$40,'Intervention list'!DM$195+1,0)</f>
        <v>0</v>
      </c>
      <c r="DN173" s="0" t="n">
        <f aca="false">IF(ISNUMBER(FIND(DN$1,$D173))=$AO$1,1,0)*VLOOKUP($Z$2,DALYs!$A$2:$MW$40,'Intervention list'!DN$195+1,0)</f>
        <v>0</v>
      </c>
      <c r="DO173" s="0" t="n">
        <f aca="false">IF(ISNUMBER(FIND(DO$1,$D173))=$AO$1,1,0)*VLOOKUP($Z$2,DALYs!$A$2:$MW$40,'Intervention list'!DO$195+1,0)</f>
        <v>0</v>
      </c>
      <c r="DP173" s="0" t="n">
        <f aca="false">IF(ISNUMBER(FIND(DP$1,$D173))=$AO$1,1,0)*VLOOKUP($Z$2,DALYs!$A$2:$MW$40,'Intervention list'!DP$195+1,0)</f>
        <v>0</v>
      </c>
      <c r="DQ173" s="0" t="n">
        <f aca="false">IF(ISNUMBER(FIND(DQ$1,$D173))=$AO$1,1,0)*VLOOKUP($Z$2,DALYs!$A$2:$MW$40,'Intervention list'!DQ$195+1,0)</f>
        <v>0</v>
      </c>
      <c r="DR173" s="0" t="n">
        <f aca="false">IF(ISNUMBER(FIND(DR$1,$D173))=$AO$1,1,0)*VLOOKUP($Z$2,DALYs!$A$2:$MW$40,'Intervention list'!DR$195+1,0)</f>
        <v>0</v>
      </c>
      <c r="DS173" s="0" t="n">
        <f aca="false">IF(ISNUMBER(FIND(DS$1,$D173))=$AO$1,1,0)*VLOOKUP($Z$2,DALYs!$A$2:$MW$40,'Intervention list'!DS$195+1,0)</f>
        <v>0</v>
      </c>
      <c r="DT173" s="0" t="n">
        <f aca="false">IF(ISNUMBER(FIND(DT$1,$D173))=$AO$1,1,0)*VLOOKUP($Z$2,DALYs!$A$2:$MW$40,'Intervention list'!DT$195+1,0)</f>
        <v>0</v>
      </c>
      <c r="DU173" s="0" t="n">
        <f aca="false">IF(ISNUMBER(FIND(DU$1,$D173))=$AO$1,1,0)*VLOOKUP($Z$2,DALYs!$A$2:$MW$40,'Intervention list'!DU$195+1,0)</f>
        <v>0</v>
      </c>
      <c r="DV173" s="0" t="n">
        <f aca="false">IF(ISNUMBER(FIND(DV$1,$D173))=$AO$1,1,0)*VLOOKUP($Z$2,DALYs!$A$2:$MW$40,'Intervention list'!DV$195+1,0)</f>
        <v>0</v>
      </c>
      <c r="DW173" s="0" t="n">
        <f aca="false">IF(ISNUMBER(FIND(DW$1,$D173))=$AO$1,1,0)*VLOOKUP($Z$2,DALYs!$A$2:$MW$40,'Intervention list'!DW$195+1,0)</f>
        <v>0</v>
      </c>
      <c r="DX173" s="0" t="n">
        <f aca="false">IF(ISNUMBER(FIND(DX$1,$D173))=$AO$1,1,0)*VLOOKUP($Z$2,DALYs!$A$2:$MW$40,'Intervention list'!DX$195+1,0)</f>
        <v>0</v>
      </c>
      <c r="DY173" s="0" t="n">
        <f aca="false">IF(ISNUMBER(FIND(DY$1,$D173))=$AO$1,1,0)*VLOOKUP($Z$2,DALYs!$A$2:$MW$40,'Intervention list'!DY$195+1,0)</f>
        <v>0</v>
      </c>
      <c r="DZ173" s="0" t="n">
        <f aca="false">IF(ISNUMBER(FIND(DZ$1,$D173))=$AO$1,1,0)*VLOOKUP($Z$2,DALYs!$A$2:$MW$40,'Intervention list'!DZ$195+1,0)</f>
        <v>0</v>
      </c>
      <c r="EA173" s="0" t="n">
        <f aca="false">IF(ISNUMBER(FIND(EA$1,$D173))=$AO$1,1,0)*VLOOKUP($Z$2,DALYs!$A$2:$MW$40,'Intervention list'!EA$195+1,0)</f>
        <v>0</v>
      </c>
      <c r="EB173" s="0" t="n">
        <f aca="false">IF(ISNUMBER(FIND(EB$1,$D173))=$AO$1,1,0)*VLOOKUP($Z$2,DALYs!$A$2:$MW$40,'Intervention list'!EB$195+1,0)</f>
        <v>0</v>
      </c>
      <c r="EC173" s="0" t="n">
        <f aca="false">IF(ISNUMBER(FIND(EC$1,$D173))=$AO$1,1,0)*VLOOKUP($Z$2,DALYs!$A$2:$MW$40,'Intervention list'!EC$195+1,0)</f>
        <v>0</v>
      </c>
      <c r="ED173" s="0" t="n">
        <f aca="false">IF(ISNUMBER(FIND(ED$1,$D173))=$AO$1,1,0)*VLOOKUP($Z$2,DALYs!$A$2:$MW$40,'Intervention list'!ED$195+1,0)</f>
        <v>0</v>
      </c>
      <c r="EE173" s="0" t="n">
        <f aca="false">IF(ISNUMBER(FIND(EE$1,$D173))=$AO$1,1,0)*VLOOKUP($Z$2,DALYs!$A$2:$MW$40,'Intervention list'!EE$195+1,0)</f>
        <v>0</v>
      </c>
      <c r="EF173" s="0" t="n">
        <f aca="false">IF(ISNUMBER(FIND(EF$1,$D173))=$AO$1,1,0)*VLOOKUP($Z$2,DALYs!$A$2:$MW$40,'Intervention list'!EF$195+1,0)</f>
        <v>0</v>
      </c>
      <c r="EG173" s="0" t="n">
        <f aca="false">IF(ISNUMBER(FIND(EG$1,$D173))=$AO$1,1,0)*VLOOKUP($Z$2,DALYs!$A$2:$MW$40,'Intervention list'!EG$195+1,0)</f>
        <v>0</v>
      </c>
      <c r="EH173" s="0" t="n">
        <f aca="false">IF(ISNUMBER(FIND(EH$1,$D173))=$AO$1,1,0)*VLOOKUP($Z$2,DALYs!$A$2:$MW$40,'Intervention list'!EH$195+1,0)</f>
        <v>0</v>
      </c>
      <c r="EI173" s="0" t="n">
        <f aca="false">IF(ISNUMBER(FIND(EI$1,$D173))=$AO$1,1,0)*VLOOKUP($Z$2,DALYs!$A$2:$MW$40,'Intervention list'!EI$195+1,0)</f>
        <v>0</v>
      </c>
      <c r="EJ173" s="0" t="n">
        <f aca="false">IF(ISNUMBER(FIND(EJ$1,$D173))=$AO$1,1,0)*VLOOKUP($Z$2,DALYs!$A$2:$MW$40,'Intervention list'!EJ$195+1,0)</f>
        <v>0</v>
      </c>
      <c r="EK173" s="0" t="n">
        <f aca="false">IF(ISNUMBER(FIND(EK$1,$D173))=$AO$1,1,0)*VLOOKUP($Z$2,DALYs!$A$2:$MW$40,'Intervention list'!EK$195+1,0)</f>
        <v>0</v>
      </c>
      <c r="EL173" s="0" t="n">
        <f aca="false">IF(ISNUMBER(FIND(EL$1,$D173))=$AO$1,1,0)*VLOOKUP($Z$2,DALYs!$A$2:$MW$40,'Intervention list'!EL$195+1,0)</f>
        <v>0</v>
      </c>
      <c r="EM173" s="0" t="n">
        <f aca="false">IF(ISNUMBER(FIND(EM$1,$D173))=$AO$1,1,0)*VLOOKUP($Z$2,DALYs!$A$2:$MW$40,'Intervention list'!EM$195+1,0)</f>
        <v>0</v>
      </c>
      <c r="EN173" s="0" t="n">
        <f aca="false">IF(ISNUMBER(FIND(EN$1,$D173))=$AO$1,1,0)*VLOOKUP($Z$2,DALYs!$A$2:$MW$40,'Intervention list'!EN$195+1,0)</f>
        <v>0</v>
      </c>
      <c r="EO173" s="0" t="n">
        <f aca="false">IF(ISNUMBER(FIND(EO$1,$D173))=$AO$1,1,0)*VLOOKUP($Z$2,DALYs!$A$2:$MW$40,'Intervention list'!EO$195+1,0)</f>
        <v>0</v>
      </c>
      <c r="EP173" s="0" t="n">
        <f aca="false">IF(ISNUMBER(FIND(EP$1,$D173))=$AO$1,1,0)*VLOOKUP($Z$2,DALYs!$A$2:$MW$40,'Intervention list'!EP$195+1,0)</f>
        <v>0</v>
      </c>
      <c r="EQ173" s="0" t="n">
        <f aca="false">IF(ISNUMBER(FIND(EQ$1,$D173))=$AO$1,1,0)*VLOOKUP($Z$2,DALYs!$A$2:$MW$40,'Intervention list'!EQ$195+1,0)</f>
        <v>0</v>
      </c>
      <c r="ER173" s="0" t="n">
        <f aca="false">IF(ISNUMBER(FIND(ER$1,$D173))=$AO$1,1,0)*VLOOKUP($Z$2,DALYs!$A$2:$MW$40,'Intervention list'!ER$195+1,0)</f>
        <v>0</v>
      </c>
      <c r="ES173" s="0" t="n">
        <f aca="false">IF(ISNUMBER(FIND(ES$1,$D173))=$AO$1,1,0)*VLOOKUP($Z$2,DALYs!$A$2:$MW$40,'Intervention list'!ES$195+1,0)</f>
        <v>0</v>
      </c>
      <c r="ET173" s="0" t="n">
        <f aca="false">IF(ISNUMBER(FIND(ET$1,$D173))=$AO$1,1,0)*VLOOKUP($Z$2,DALYs!$A$2:$MW$40,'Intervention list'!ET$195+1,0)</f>
        <v>0</v>
      </c>
      <c r="EU173" s="0" t="n">
        <f aca="false">IF(ISNUMBER(FIND(EU$1,$D173))=$AO$1,1,0)*VLOOKUP($Z$2,DALYs!$A$2:$MW$40,'Intervention list'!EU$195+1,0)</f>
        <v>0</v>
      </c>
      <c r="EV173" s="0" t="n">
        <f aca="false">IF(ISNUMBER(FIND(EV$1,$D173))=$AO$1,1,0)*VLOOKUP($Z$2,DALYs!$A$2:$MW$40,'Intervention list'!EV$195+1,0)</f>
        <v>0</v>
      </c>
      <c r="EW173" s="0" t="n">
        <f aca="false">IF(ISNUMBER(FIND(EW$1,$D173))=$AO$1,1,0)*VLOOKUP($Z$2,DALYs!$A$2:$MW$40,'Intervention list'!EW$195+1,0)</f>
        <v>0</v>
      </c>
      <c r="EX173" s="0" t="n">
        <f aca="false">IF(ISNUMBER(FIND(EX$1,$D173))=$AO$1,1,0)*VLOOKUP($Z$2,DALYs!$A$2:$MW$40,'Intervention list'!EX$195+1,0)</f>
        <v>0</v>
      </c>
      <c r="EY173" s="0" t="n">
        <f aca="false">IF(ISNUMBER(FIND(EY$1,$D173))=$AO$1,1,0)*VLOOKUP($Z$2,DALYs!$A$2:$MW$40,'Intervention list'!EY$195+1,0)</f>
        <v>0</v>
      </c>
      <c r="EZ173" s="0" t="n">
        <f aca="false">IF(ISNUMBER(FIND(EZ$1,$D173))=$AO$1,1,0)*VLOOKUP($Z$2,DALYs!$A$2:$MW$40,'Intervention list'!EZ$195+1,0)</f>
        <v>0</v>
      </c>
      <c r="FA173" s="0" t="n">
        <f aca="false">IF(ISNUMBER(FIND(FA$1,$D173))=$AO$1,1,0)*VLOOKUP($Z$2,DALYs!$A$2:$MW$40,'Intervention list'!FA$195+1,0)</f>
        <v>0</v>
      </c>
      <c r="FB173" s="0" t="n">
        <f aca="false">IF(ISNUMBER(FIND(FB$1,$D173))=$AO$1,1,0)*VLOOKUP($Z$2,DALYs!$A$2:$MW$40,'Intervention list'!FB$195+1,0)</f>
        <v>0</v>
      </c>
      <c r="FC173" s="0" t="n">
        <f aca="false">IF(ISNUMBER(FIND(FC$1,$D173))=$AO$1,1,0)*VLOOKUP($Z$2,DALYs!$A$2:$MW$40,'Intervention list'!FC$195+1,0)</f>
        <v>0</v>
      </c>
      <c r="FD173" s="0" t="n">
        <f aca="false">IF(ISNUMBER(FIND(FD$1,$D173))=$AO$1,1,0)*VLOOKUP($Z$2,DALYs!$A$2:$MW$40,'Intervention list'!FD$195+1,0)</f>
        <v>0</v>
      </c>
      <c r="FE173" s="0" t="n">
        <f aca="false">IF(ISNUMBER(FIND(FE$1,$D173))=$AO$1,1,0)*VLOOKUP($Z$2,DALYs!$A$2:$MW$40,'Intervention list'!FE$195+1,0)</f>
        <v>0</v>
      </c>
      <c r="FF173" s="0" t="n">
        <f aca="false">IF(ISNUMBER(FIND(FF$1,$D173))=$AO$1,1,0)*VLOOKUP($Z$2,DALYs!$A$2:$MW$40,'Intervention list'!FF$195+1,0)</f>
        <v>0</v>
      </c>
      <c r="FG173" s="0" t="n">
        <f aca="false">IF(ISNUMBER(FIND(FG$1,$D173))=$AO$1,1,0)*VLOOKUP($Z$2,DALYs!$A$2:$MW$40,'Intervention list'!FG$195+1,0)</f>
        <v>0</v>
      </c>
      <c r="FH173" s="0" t="n">
        <f aca="false">IF(ISNUMBER(FIND(FH$1,$D173))=$AO$1,1,0)*VLOOKUP($Z$2,DALYs!$A$2:$MW$40,'Intervention list'!FH$195+1,0)</f>
        <v>0</v>
      </c>
      <c r="FI173" s="0" t="n">
        <f aca="false">IF(ISNUMBER(FIND(FI$1,$D173))=$AO$1,1,0)*VLOOKUP($Z$2,DALYs!$A$2:$MW$40,'Intervention list'!FI$195+1,0)</f>
        <v>0</v>
      </c>
      <c r="FJ173" s="0" t="n">
        <f aca="false">IF(ISNUMBER(FIND(FJ$1,$D173))=$AO$1,1,0)*VLOOKUP($Z$2,DALYs!$A$2:$MW$40,'Intervention list'!FJ$195+1,0)</f>
        <v>0</v>
      </c>
      <c r="FK173" s="0" t="n">
        <f aca="false">IF(ISNUMBER(FIND(FK$1,$D173))=$AO$1,1,0)*VLOOKUP($Z$2,DALYs!$A$2:$MW$40,'Intervention list'!FK$195+1,0)</f>
        <v>0</v>
      </c>
      <c r="FL173" s="0" t="n">
        <f aca="false">IF(ISNUMBER(FIND(FL$1,$D173))=$AO$1,1,0)*VLOOKUP($Z$2,DALYs!$A$2:$MW$40,'Intervention list'!FL$195+1,0)</f>
        <v>0</v>
      </c>
      <c r="FM173" s="0" t="n">
        <f aca="false">IF(ISNUMBER(FIND(FM$1,$D173))=$AO$1,1,0)*VLOOKUP($Z$2,DALYs!$A$2:$MW$40,'Intervention list'!FM$195+1,0)</f>
        <v>0</v>
      </c>
      <c r="FN173" s="0" t="n">
        <f aca="false">IF(ISNUMBER(FIND(FN$1,$D173))=$AO$1,1,0)*VLOOKUP($Z$2,DALYs!$A$2:$MW$40,'Intervention list'!FN$195+1,0)</f>
        <v>0</v>
      </c>
      <c r="FO173" s="0" t="n">
        <f aca="false">IF(ISNUMBER(FIND(FO$1,$D173))=$AO$1,1,0)*VLOOKUP($Z$2,DALYs!$A$2:$MW$40,'Intervention list'!FO$195+1,0)</f>
        <v>0</v>
      </c>
      <c r="FP173" s="0" t="n">
        <f aca="false">IF(ISNUMBER(FIND(FP$1,$D173))=$AO$1,1,0)*VLOOKUP($Z$2,DALYs!$A$2:$MW$40,'Intervention list'!FP$195+1,0)</f>
        <v>0</v>
      </c>
      <c r="FQ173" s="0" t="n">
        <f aca="false">IF(ISNUMBER(FIND(FQ$1,$D173))=$AO$1,1,0)*VLOOKUP($Z$2,DALYs!$A$2:$MW$40,'Intervention list'!FQ$195+1,0)</f>
        <v>0</v>
      </c>
      <c r="FR173" s="0" t="n">
        <f aca="false">IF(ISNUMBER(FIND(FR$1,$D173))=$AO$1,1,0)*VLOOKUP($Z$2,DALYs!$A$2:$MW$40,'Intervention list'!FR$195+1,0)</f>
        <v>0</v>
      </c>
      <c r="FS173" s="0" t="n">
        <f aca="false">IF(ISNUMBER(FIND(FS$1,$D173))=$AO$1,1,0)*VLOOKUP($Z$2,DALYs!$A$2:$MW$40,'Intervention list'!FS$195+1,0)</f>
        <v>0</v>
      </c>
      <c r="FT173" s="0" t="n">
        <f aca="false">IF(ISNUMBER(FIND(FT$1,$D173))=$AO$1,1,0)*VLOOKUP($Z$2,DALYs!$A$2:$MW$40,'Intervention list'!FT$195+1,0)</f>
        <v>0</v>
      </c>
      <c r="FU173" s="0" t="n">
        <f aca="false">IF(ISNUMBER(FIND(FU$1,$D173))=$AO$1,1,0)*VLOOKUP($Z$2,DALYs!$A$2:$MW$40,'Intervention list'!FU$195+1,0)</f>
        <v>0</v>
      </c>
      <c r="FV173" s="0" t="n">
        <f aca="false">IF(ISNUMBER(FIND(FV$1,$D173))=$AO$1,1,0)*VLOOKUP($Z$2,DALYs!$A$2:$MW$40,'Intervention list'!FV$195+1,0)</f>
        <v>0</v>
      </c>
      <c r="FW173" s="0" t="n">
        <f aca="false">IF(ISNUMBER(FIND(FW$1,$D173))=$AO$1,1,0)*VLOOKUP($Z$2,DALYs!$A$2:$MW$40,'Intervention list'!FW$195+1,0)</f>
        <v>0</v>
      </c>
      <c r="FX173" s="0" t="n">
        <f aca="false">IF(ISNUMBER(FIND(FX$1,$D173))=$AO$1,1,0)*VLOOKUP($Z$2,DALYs!$A$2:$MW$40,'Intervention list'!FX$195+1,0)</f>
        <v>0</v>
      </c>
      <c r="FY173" s="0" t="n">
        <f aca="false">IF(ISNUMBER(FIND(FY$1,$D173))=$AO$1,1,0)*VLOOKUP($Z$2,DALYs!$A$2:$MW$40,'Intervention list'!FY$195+1,0)</f>
        <v>0</v>
      </c>
      <c r="FZ173" s="0" t="n">
        <f aca="false">IF(ISNUMBER(FIND(FZ$1,$D173))=$AO$1,1,0)*VLOOKUP($Z$2,DALYs!$A$2:$MW$40,'Intervention list'!FZ$195+1,0)</f>
        <v>0</v>
      </c>
      <c r="GA173" s="0" t="n">
        <f aca="false">IF(ISNUMBER(FIND(GA$1,$D173))=$AO$1,1,0)*VLOOKUP($Z$2,DALYs!$A$2:$MW$40,'Intervention list'!GA$195+1,0)</f>
        <v>0</v>
      </c>
      <c r="GB173" s="0" t="n">
        <f aca="false">IF(ISNUMBER(FIND(GB$1,$D173))=$AO$1,1,0)*VLOOKUP($Z$2,DALYs!$A$2:$MW$40,'Intervention list'!GB$195+1,0)</f>
        <v>0</v>
      </c>
      <c r="GC173" s="0" t="n">
        <f aca="false">IF(ISNUMBER(FIND(GC$1,$D173))=$AO$1,1,0)*VLOOKUP($Z$2,DALYs!$A$2:$MW$40,'Intervention list'!GC$195+1,0)</f>
        <v>0</v>
      </c>
      <c r="GD173" s="0" t="n">
        <f aca="false">IF(ISNUMBER(FIND(GD$1,$D173))=$AO$1,1,0)*VLOOKUP($Z$2,DALYs!$A$2:$MW$40,'Intervention list'!GD$195+1,0)</f>
        <v>0</v>
      </c>
      <c r="GE173" s="0" t="n">
        <f aca="false">IF(ISNUMBER(FIND(GE$1,$D173))=$AO$1,1,0)*VLOOKUP($Z$2,DALYs!$A$2:$MW$40,'Intervention list'!GE$195+1,0)</f>
        <v>0</v>
      </c>
      <c r="GF173" s="0" t="n">
        <f aca="false">IF(ISNUMBER(FIND(GF$1,$D173))=$AO$1,1,0)*VLOOKUP($Z$2,DALYs!$A$2:$MW$40,'Intervention list'!GF$195+1,0)</f>
        <v>0</v>
      </c>
      <c r="GG173" s="0" t="n">
        <f aca="false">IF(ISNUMBER(FIND(GG$1,$D173))=$AO$1,1,0)*VLOOKUP($Z$2,DALYs!$A$2:$MW$40,'Intervention list'!GG$195+1,0)</f>
        <v>0</v>
      </c>
      <c r="GH173" s="0" t="n">
        <f aca="false">IF(ISNUMBER(FIND(GH$1,$D173))=$AO$1,1,0)*VLOOKUP($Z$2,DALYs!$A$2:$MW$40,'Intervention list'!GH$195+1,0)</f>
        <v>0</v>
      </c>
      <c r="GI173" s="0" t="n">
        <f aca="false">IF(ISNUMBER(FIND(GI$1,$D173))=$AO$1,1,0)*VLOOKUP($Z$2,DALYs!$A$2:$MW$40,'Intervention list'!GI$195+1,0)</f>
        <v>0</v>
      </c>
      <c r="GJ173" s="0" t="n">
        <f aca="false">IF(ISNUMBER(FIND(GJ$1,$D173))=$AO$1,1,0)*VLOOKUP($Z$2,DALYs!$A$2:$MW$40,'Intervention list'!GJ$195+1,0)</f>
        <v>0</v>
      </c>
      <c r="GK173" s="0" t="n">
        <f aca="false">IF(ISNUMBER(FIND(GK$1,$D173))=$AO$1,1,0)*VLOOKUP($Z$2,DALYs!$A$2:$MW$40,'Intervention list'!GK$195+1,0)</f>
        <v>0</v>
      </c>
      <c r="GL173" s="0" t="n">
        <f aca="false">IF(ISNUMBER(FIND(GL$1,$D173))=$AO$1,1,0)*VLOOKUP($Z$2,DALYs!$A$2:$MW$40,'Intervention list'!GL$195+1,0)</f>
        <v>0</v>
      </c>
      <c r="GM173" s="0" t="n">
        <f aca="false">IF(ISNUMBER(FIND(GM$1,$D173))=$AO$1,1,0)*VLOOKUP($Z$2,DALYs!$A$2:$MW$40,'Intervention list'!GM$195+1,0)</f>
        <v>0</v>
      </c>
      <c r="GN173" s="0" t="n">
        <f aca="false">IF(ISNUMBER(FIND(GN$1,$D173))=$AO$1,1,0)*VLOOKUP($Z$2,DALYs!$A$2:$MW$40,'Intervention list'!GN$195+1,0)</f>
        <v>0</v>
      </c>
      <c r="GO173" s="0" t="n">
        <f aca="false">IF(ISNUMBER(FIND(GO$1,$D173))=$AO$1,1,0)*VLOOKUP($Z$2,DALYs!$A$2:$MW$40,'Intervention list'!GO$195+1,0)</f>
        <v>0</v>
      </c>
      <c r="GP173" s="0" t="n">
        <f aca="false">IF(ISNUMBER(FIND(GP$1,$D173))=$AO$1,1,0)*VLOOKUP($Z$2,DALYs!$A$2:$MW$40,'Intervention list'!GP$195+1,0)</f>
        <v>0</v>
      </c>
      <c r="GQ173" s="0" t="n">
        <f aca="false">IF(ISNUMBER(FIND(GQ$1,$D173))=$AO$1,1,0)*VLOOKUP($Z$2,DALYs!$A$2:$MW$40,'Intervention list'!GQ$195+1,0)</f>
        <v>0</v>
      </c>
      <c r="GR173" s="0" t="n">
        <f aca="false">IF(ISNUMBER(FIND(GR$1,$D173))=$AO$1,1,0)*VLOOKUP($Z$2,DALYs!$A$2:$MW$40,'Intervention list'!GR$195+1,0)</f>
        <v>0</v>
      </c>
      <c r="GS173" s="0" t="n">
        <f aca="false">IF(ISNUMBER(FIND(GS$1,$D173))=$AO$1,1,0)*VLOOKUP($Z$2,DALYs!$A$2:$MW$40,'Intervention list'!GS$195+1,0)</f>
        <v>0</v>
      </c>
      <c r="GT173" s="0" t="n">
        <f aca="false">IF(ISNUMBER(FIND(GT$1,$D173))=$AO$1,1,0)*VLOOKUP($Z$2,DALYs!$A$2:$MW$40,'Intervention list'!GT$195+1,0)</f>
        <v>0</v>
      </c>
      <c r="GU173" s="0" t="n">
        <f aca="false">IF(ISNUMBER(FIND(GU$1,$D173))=$AO$1,1,0)*VLOOKUP($Z$2,DALYs!$A$2:$MW$40,'Intervention list'!GU$195+1,0)</f>
        <v>0</v>
      </c>
      <c r="GV173" s="0" t="n">
        <f aca="false">IF(ISNUMBER(FIND(GV$1,$D173))=$AO$1,1,0)*VLOOKUP($Z$2,DALYs!$A$2:$MW$40,'Intervention list'!GV$195+1,0)</f>
        <v>0</v>
      </c>
      <c r="GW173" s="0" t="n">
        <f aca="false">IF(ISNUMBER(FIND(GW$1,$D173))=$AO$1,1,0)*VLOOKUP($Z$2,DALYs!$A$2:$MW$40,'Intervention list'!GW$195+1,0)</f>
        <v>0</v>
      </c>
      <c r="GX173" s="0" t="n">
        <f aca="false">IF(ISNUMBER(FIND(GX$1,$D173))=$AO$1,1,0)*VLOOKUP($Z$2,DALYs!$A$2:$MW$40,'Intervention list'!GX$195+1,0)</f>
        <v>0</v>
      </c>
      <c r="GY173" s="0" t="n">
        <f aca="false">IF(ISNUMBER(FIND(GY$1,$D173))=$AO$1,1,0)*VLOOKUP($Z$2,DALYs!$A$2:$MW$40,'Intervention list'!GY$195+1,0)</f>
        <v>0</v>
      </c>
      <c r="GZ173" s="0" t="n">
        <f aca="false">IF(ISNUMBER(FIND(GZ$1,$D173))=$AO$1,1,0)*VLOOKUP($Z$2,DALYs!$A$2:$MW$40,'Intervention list'!GZ$195+1,0)</f>
        <v>0</v>
      </c>
      <c r="HA173" s="0" t="n">
        <f aca="false">IF(ISNUMBER(FIND(HA$1,$D173))=$AO$1,1,0)*VLOOKUP($Z$2,DALYs!$A$2:$MW$40,'Intervention list'!HA$195+1,0)</f>
        <v>0</v>
      </c>
      <c r="HB173" s="0" t="n">
        <f aca="false">IF(ISNUMBER(FIND(HB$1,$D173))=$AO$1,1,0)*VLOOKUP($Z$2,DALYs!$A$2:$MW$40,'Intervention list'!HB$195+1,0)</f>
        <v>0</v>
      </c>
      <c r="HC173" s="0" t="n">
        <f aca="false">IF(ISNUMBER(FIND(HC$1,$D173))=$AO$1,1,0)*VLOOKUP($Z$2,DALYs!$A$2:$MW$40,'Intervention list'!HC$195+1,0)</f>
        <v>0</v>
      </c>
      <c r="HD173" s="0" t="n">
        <f aca="false">IF(ISNUMBER(FIND(HD$1,$D173))=$AO$1,1,0)*VLOOKUP($Z$2,DALYs!$A$2:$MW$40,'Intervention list'!HD$195+1,0)</f>
        <v>0</v>
      </c>
      <c r="HE173" s="0" t="n">
        <f aca="false">IF(ISNUMBER(FIND(HE$1,$D173))=$AO$1,1,0)*VLOOKUP($Z$2,DALYs!$A$2:$MW$40,'Intervention list'!HE$195+1,0)</f>
        <v>0</v>
      </c>
      <c r="HF173" s="0" t="n">
        <f aca="false">IF(ISNUMBER(FIND(HF$1,$D173))=$AO$1,1,0)*VLOOKUP($Z$2,DALYs!$A$2:$MW$40,'Intervention list'!HF$195+1,0)</f>
        <v>0</v>
      </c>
      <c r="HG173" s="0" t="n">
        <f aca="false">IF(ISNUMBER(FIND(HG$1,$D173))=$AO$1,1,0)*VLOOKUP($Z$2,DALYs!$A$2:$MW$40,'Intervention list'!HG$195+1,0)</f>
        <v>0</v>
      </c>
      <c r="HH173" s="0" t="n">
        <f aca="false">IF(ISNUMBER(FIND(HH$1,$D173))=$AO$1,1,0)*VLOOKUP($Z$2,DALYs!$A$2:$MW$40,'Intervention list'!HH$195+1,0)</f>
        <v>0</v>
      </c>
      <c r="HI173" s="0" t="n">
        <f aca="false">IF(ISNUMBER(FIND(HI$1,$D173))=$AO$1,1,0)*VLOOKUP($Z$2,DALYs!$A$2:$MW$40,'Intervention list'!HI$195+1,0)</f>
        <v>0</v>
      </c>
      <c r="HJ173" s="0" t="n">
        <f aca="false">IF(ISNUMBER(FIND(HJ$1,$D173))=$AO$1,1,0)*VLOOKUP($Z$2,DALYs!$A$2:$MW$40,'Intervention list'!HJ$195+1,0)</f>
        <v>0</v>
      </c>
      <c r="HK173" s="0" t="n">
        <f aca="false">IF(ISNUMBER(FIND(HK$1,$D173))=$AO$1,1,0)*VLOOKUP($Z$2,DALYs!$A$2:$MW$40,'Intervention list'!HK$195+1,0)</f>
        <v>0</v>
      </c>
      <c r="HL173" s="0" t="n">
        <f aca="false">IF(ISNUMBER(FIND(HL$1,$D173))=$AO$1,1,0)*VLOOKUP($Z$2,DALYs!$A$2:$MW$40,'Intervention list'!HL$195+1,0)</f>
        <v>0</v>
      </c>
      <c r="HM173" s="0" t="n">
        <f aca="false">IF(ISNUMBER(FIND(HM$1,$D173))=$AO$1,1,0)*VLOOKUP($Z$2,DALYs!$A$2:$MW$40,'Intervention list'!HM$195+1,0)</f>
        <v>0</v>
      </c>
      <c r="HN173" s="0" t="n">
        <f aca="false">IF(ISNUMBER(FIND(HN$1,$D173))=$AO$1,1,0)*VLOOKUP($Z$2,DALYs!$A$2:$MW$40,'Intervention list'!HN$195+1,0)</f>
        <v>0</v>
      </c>
      <c r="HO173" s="0" t="n">
        <f aca="false">IF(ISNUMBER(FIND(HO$1,$D173))=$AO$1,1,0)*VLOOKUP($Z$2,DALYs!$A$2:$MW$40,'Intervention list'!HO$195+1,0)</f>
        <v>0</v>
      </c>
      <c r="HP173" s="0" t="n">
        <f aca="false">IF(ISNUMBER(FIND(HP$1,$D173))=$AO$1,1,0)*VLOOKUP($Z$2,DALYs!$A$2:$MW$40,'Intervention list'!HP$195+1,0)</f>
        <v>0</v>
      </c>
      <c r="HQ173" s="0" t="n">
        <f aca="false">IF(ISNUMBER(FIND(HQ$1,$D173))=$AO$1,1,0)*VLOOKUP($Z$2,DALYs!$A$2:$MW$40,'Intervention list'!HQ$195+1,0)</f>
        <v>0</v>
      </c>
      <c r="HR173" s="0" t="n">
        <f aca="false">IF(ISNUMBER(FIND(HR$1,$D173))=$AO$1,1,0)*VLOOKUP($Z$2,DALYs!$A$2:$MW$40,'Intervention list'!HR$195+1,0)</f>
        <v>0</v>
      </c>
      <c r="HS173" s="0" t="n">
        <f aca="false">IF(ISNUMBER(FIND(HS$1,$D173))=$AO$1,1,0)*VLOOKUP($Z$2,DALYs!$A$2:$MW$40,'Intervention list'!HS$195+1,0)</f>
        <v>0</v>
      </c>
      <c r="HT173" s="0" t="n">
        <f aca="false">IF(ISNUMBER(FIND(HT$1,$D173))=$AO$1,1,0)*VLOOKUP($Z$2,DALYs!$A$2:$MW$40,'Intervention list'!HT$195+1,0)</f>
        <v>0</v>
      </c>
      <c r="HU173" s="0" t="n">
        <f aca="false">IF(ISNUMBER(FIND(HU$1,$D173))=$AO$1,1,0)*VLOOKUP($Z$2,DALYs!$A$2:$MW$40,'Intervention list'!HU$195+1,0)</f>
        <v>0</v>
      </c>
      <c r="HV173" s="0" t="n">
        <f aca="false">IF(ISNUMBER(FIND(HV$1,$D173))=$AO$1,1,0)*VLOOKUP($Z$2,DALYs!$A$2:$MW$40,'Intervention list'!HV$195+1,0)</f>
        <v>0</v>
      </c>
      <c r="HW173" s="0" t="n">
        <f aca="false">IF(ISNUMBER(FIND(HW$1,$D173))=$AO$1,1,0)*VLOOKUP($Z$2,DALYs!$A$2:$MW$40,'Intervention list'!HW$195+1,0)</f>
        <v>0</v>
      </c>
      <c r="HX173" s="0" t="n">
        <f aca="false">IF(ISNUMBER(FIND(HX$1,$D173))=$AO$1,1,0)*VLOOKUP($Z$2,DALYs!$A$2:$MW$40,'Intervention list'!HX$195+1,0)</f>
        <v>0</v>
      </c>
      <c r="HY173" s="0" t="n">
        <f aca="false">IF(ISNUMBER(FIND(HY$1,$D173))=$AO$1,1,0)*VLOOKUP($Z$2,DALYs!$A$2:$MW$40,'Intervention list'!HY$195+1,0)</f>
        <v>0</v>
      </c>
      <c r="HZ173" s="0" t="n">
        <f aca="false">IF(ISNUMBER(FIND(HZ$1,$D173))=$AO$1,1,0)*VLOOKUP($Z$2,DALYs!$A$2:$MW$40,'Intervention list'!HZ$195+1,0)</f>
        <v>0</v>
      </c>
      <c r="IA173" s="0" t="n">
        <f aca="false">IF(ISNUMBER(FIND(IA$1,$D173))=$AO$1,1,0)*VLOOKUP($Z$2,DALYs!$A$2:$MW$40,'Intervention list'!IA$195+1,0)</f>
        <v>0</v>
      </c>
      <c r="IB173" s="0" t="n">
        <f aca="false">IF(ISNUMBER(FIND(IB$1,$D173))=$AO$1,1,0)*VLOOKUP($Z$2,DALYs!$A$2:$MW$40,'Intervention list'!IB$195+1,0)</f>
        <v>0</v>
      </c>
      <c r="IC173" s="0" t="n">
        <f aca="false">IF(ISNUMBER(FIND(IC$1,$D173))=$AO$1,1,0)*VLOOKUP($Z$2,DALYs!$A$2:$MW$40,'Intervention list'!IC$195+1,0)</f>
        <v>0</v>
      </c>
      <c r="ID173" s="0" t="n">
        <f aca="false">IF(ISNUMBER(FIND(ID$1,$D173))=$AO$1,1,0)*VLOOKUP($Z$2,DALYs!$A$2:$MW$40,'Intervention list'!ID$195+1,0)</f>
        <v>0</v>
      </c>
      <c r="IE173" s="0" t="n">
        <f aca="false">IF(ISNUMBER(FIND(IE$1,$D173))=$AO$1,1,0)*VLOOKUP($Z$2,DALYs!$A$2:$MW$40,'Intervention list'!IE$195+1,0)</f>
        <v>0</v>
      </c>
      <c r="IF173" s="0" t="n">
        <f aca="false">IF(ISNUMBER(FIND(IF$1,$D173))=$AO$1,1,0)*VLOOKUP($Z$2,DALYs!$A$2:$MW$40,'Intervention list'!IF$195+1,0)</f>
        <v>0</v>
      </c>
      <c r="IG173" s="0" t="n">
        <f aca="false">IF(ISNUMBER(FIND(IG$1,$D173))=$AO$1,1,0)*VLOOKUP($Z$2,DALYs!$A$2:$MW$40,'Intervention list'!IG$195+1,0)</f>
        <v>0</v>
      </c>
      <c r="IH173" s="0" t="n">
        <f aca="false">IF(ISNUMBER(FIND(IH$1,$D173))=$AO$1,1,0)*VLOOKUP($Z$2,DALYs!$A$2:$MW$40,'Intervention list'!IH$195+1,0)</f>
        <v>0</v>
      </c>
      <c r="II173" s="0" t="n">
        <f aca="false">IF(ISNUMBER(FIND(II$1,$D173))=$AO$1,1,0)*VLOOKUP($Z$2,DALYs!$A$2:$MW$40,'Intervention list'!II$195+1,0)</f>
        <v>0</v>
      </c>
      <c r="IJ173" s="0" t="n">
        <f aca="false">IF(ISNUMBER(FIND(IJ$1,$D173))=$AO$1,1,0)*VLOOKUP($Z$2,DALYs!$A$2:$MW$40,'Intervention list'!IJ$195+1,0)</f>
        <v>0</v>
      </c>
      <c r="IK173" s="0" t="n">
        <f aca="false">IF(ISNUMBER(FIND(IK$1,$D173))=$AO$1,1,0)*VLOOKUP($Z$2,DALYs!$A$2:$MW$40,'Intervention list'!IK$195+1,0)</f>
        <v>0</v>
      </c>
      <c r="IL173" s="0" t="n">
        <f aca="false">IF(ISNUMBER(FIND(IL$1,$D173))=$AO$1,1,0)*VLOOKUP($Z$2,DALYs!$A$2:$MW$40,'Intervention list'!IL$195+1,0)</f>
        <v>0</v>
      </c>
      <c r="IM173" s="0" t="n">
        <f aca="false">IF(ISNUMBER(FIND(IM$1,$D173))=$AO$1,1,0)*VLOOKUP($Z$2,DALYs!$A$2:$MW$40,'Intervention list'!IM$195+1,0)</f>
        <v>0</v>
      </c>
      <c r="IN173" s="0" t="n">
        <f aca="false">IF(ISNUMBER(FIND(IN$1,$D173))=$AO$1,1,0)*VLOOKUP($Z$2,DALYs!$A$2:$MW$40,'Intervention list'!IN$195+1,0)</f>
        <v>0</v>
      </c>
      <c r="IO173" s="0" t="n">
        <f aca="false">IF(ISNUMBER(FIND(IO$1,$D173))=$AO$1,1,0)*VLOOKUP($Z$2,DALYs!$A$2:$MW$40,'Intervention list'!IO$195+1,0)</f>
        <v>0</v>
      </c>
      <c r="IP173" s="0" t="n">
        <f aca="false">IF(ISNUMBER(FIND(IP$1,$D173))=$AO$1,1,0)*VLOOKUP($Z$2,DALYs!$A$2:$MW$40,'Intervention list'!IP$195+1,0)</f>
        <v>0</v>
      </c>
      <c r="IQ173" s="0" t="n">
        <f aca="false">IF(ISNUMBER(FIND(IQ$1,$D173))=$AO$1,1,0)*VLOOKUP($Z$2,DALYs!$A$2:$MW$40,'Intervention list'!IQ$195+1,0)</f>
        <v>0</v>
      </c>
      <c r="IR173" s="0" t="n">
        <f aca="false">IF(ISNUMBER(FIND(IR$1,$D173))=$AO$1,1,0)*VLOOKUP($Z$2,DALYs!$A$2:$MW$40,'Intervention list'!IR$195+1,0)</f>
        <v>0</v>
      </c>
      <c r="IS173" s="0" t="n">
        <f aca="false">IF(ISNUMBER(FIND(IS$1,$D173))=$AO$1,1,0)*VLOOKUP($Z$2,DALYs!$A$2:$MW$40,'Intervention list'!IS$195+1,0)</f>
        <v>0</v>
      </c>
      <c r="IT173" s="0" t="n">
        <f aca="false">IF(ISNUMBER(FIND(IT$1,$D173))=$AO$1,1,0)*VLOOKUP($Z$2,DALYs!$A$2:$MW$40,'Intervention list'!IT$195+1,0)</f>
        <v>0</v>
      </c>
      <c r="IU173" s="0" t="n">
        <f aca="false">IF(ISNUMBER(FIND(IU$1,$D173))=$AO$1,1,0)*VLOOKUP($Z$2,DALYs!$A$2:$MW$40,'Intervention list'!IU$195+1,0)</f>
        <v>0</v>
      </c>
      <c r="IV173" s="0" t="n">
        <f aca="false">IF(ISNUMBER(FIND(IV$1,$D173))=$AO$1,1,0)*VLOOKUP($Z$2,DALYs!$A$2:$MW$40,'Intervention list'!IV$195+1,0)</f>
        <v>0</v>
      </c>
      <c r="IW173" s="0" t="n">
        <f aca="false">IF(ISNUMBER(FIND(IW$1,$D173))=$AO$1,1,0)*VLOOKUP($Z$2,DALYs!$A$2:$MW$40,'Intervention list'!IW$195+1,0)</f>
        <v>0</v>
      </c>
      <c r="IX173" s="0" t="n">
        <f aca="false">IF(ISNUMBER(FIND(IX$1,$D173))=$AO$1,1,0)*VLOOKUP($Z$2,DALYs!$A$2:$MW$40,'Intervention list'!IX$195+1,0)</f>
        <v>0</v>
      </c>
      <c r="IY173" s="0" t="n">
        <f aca="false">IF(ISNUMBER(FIND(IY$1,$D173))=$AO$1,1,0)*VLOOKUP($Z$2,DALYs!$A$2:$MW$40,'Intervention list'!IY$195+1,0)</f>
        <v>0</v>
      </c>
      <c r="IZ173" s="0" t="n">
        <f aca="false">IF(ISNUMBER(FIND(IZ$1,$D173))=$AO$1,1,0)*VLOOKUP($Z$2,DALYs!$A$2:$MW$40,'Intervention list'!IZ$195+1,0)</f>
        <v>0</v>
      </c>
      <c r="JA173" s="0" t="n">
        <f aca="false">IF(ISNUMBER(FIND(JA$1,$D173))=$AO$1,1,0)*VLOOKUP($Z$2,DALYs!$A$2:$MW$40,'Intervention list'!JA$195+1,0)</f>
        <v>0</v>
      </c>
      <c r="JB173" s="0" t="n">
        <f aca="false">IF(ISNUMBER(FIND(JB$1,$D173))=$AO$1,1,0)*VLOOKUP($Z$2,DALYs!$A$2:$MW$40,'Intervention list'!JB$195+1,0)</f>
        <v>0</v>
      </c>
      <c r="JC173" s="0" t="n">
        <f aca="false">IF(ISNUMBER(FIND(JC$1,$D173))=$AO$1,1,0)*VLOOKUP($Z$2,DALYs!$A$2:$MW$40,'Intervention list'!JC$195+1,0)</f>
        <v>0</v>
      </c>
      <c r="JD173" s="0" t="n">
        <f aca="false">IF(ISNUMBER(FIND(JD$1,$D173))=$AO$1,1,0)*VLOOKUP($Z$2,DALYs!$A$2:$MW$40,'Intervention list'!JD$195+1,0)</f>
        <v>0</v>
      </c>
      <c r="JE173" s="0" t="n">
        <f aca="false">IF(ISNUMBER(FIND(JE$1,$D173))=$AO$1,1,0)*VLOOKUP($Z$2,DALYs!$A$2:$MW$40,'Intervention list'!JE$195+1,0)</f>
        <v>0</v>
      </c>
      <c r="JF173" s="0" t="n">
        <f aca="false">IF(ISNUMBER(FIND(JF$1,$D173))=$AO$1,1,0)*VLOOKUP($Z$2,DALYs!$A$2:$MW$40,'Intervention list'!JF$195+1,0)</f>
        <v>0</v>
      </c>
      <c r="JG173" s="0" t="n">
        <f aca="false">IF(ISNUMBER(FIND(JG$1,$D173))=$AO$1,1,0)*VLOOKUP($Z$2,DALYs!$A$2:$MW$40,'Intervention list'!JG$195+1,0)</f>
        <v>0</v>
      </c>
      <c r="JH173" s="0" t="n">
        <f aca="false">IF(ISNUMBER(FIND(JH$1,$D173))=$AO$1,1,0)*VLOOKUP($Z$2,DALYs!$A$2:$MW$40,'Intervention list'!JH$195+1,0)</f>
        <v>0</v>
      </c>
      <c r="JI173" s="0" t="n">
        <f aca="false">IF(ISNUMBER(FIND(JI$1,$D173))=$AO$1,1,0)*VLOOKUP($Z$2,DALYs!$A$2:$MW$40,'Intervention list'!JI$195+1,0)</f>
        <v>0</v>
      </c>
      <c r="JJ173" s="0" t="n">
        <f aca="false">IF(ISNUMBER(FIND(JJ$1,$D173))=$AO$1,1,0)*VLOOKUP($Z$2,DALYs!$A$2:$MW$40,'Intervention list'!JJ$195+1,0)</f>
        <v>0</v>
      </c>
      <c r="JK173" s="0" t="n">
        <f aca="false">IF(ISNUMBER(FIND(JK$1,$D173))=$AO$1,1,0)*VLOOKUP($Z$2,DALYs!$A$2:$MW$40,'Intervention list'!JK$195+1,0)</f>
        <v>0</v>
      </c>
      <c r="JL173" s="0" t="n">
        <f aca="false">IF(ISNUMBER(FIND(JL$1,$D173))=$AO$1,1,0)*VLOOKUP($Z$2,DALYs!$A$2:$MW$40,'Intervention list'!JL$195+1,0)</f>
        <v>0</v>
      </c>
      <c r="JM173" s="0" t="n">
        <f aca="false">IF(ISNUMBER(FIND(JM$1,$D173))=$AO$1,1,0)*VLOOKUP($Z$2,DALYs!$A$2:$MW$40,'Intervention list'!JM$195+1,0)</f>
        <v>0</v>
      </c>
      <c r="JN173" s="0" t="n">
        <f aca="false">IF(ISNUMBER(FIND(JN$1,$D173))=$AO$1,1,0)*VLOOKUP($Z$2,DALYs!$A$2:$MW$40,'Intervention list'!JN$195+1,0)</f>
        <v>0</v>
      </c>
      <c r="JO173" s="0" t="n">
        <f aca="false">IF(ISNUMBER(FIND(JO$1,$D173))=$AO$1,1,0)*VLOOKUP($Z$2,DALYs!$A$2:$MW$40,'Intervention list'!JO$195+1,0)</f>
        <v>0</v>
      </c>
      <c r="JP173" s="0" t="n">
        <f aca="false">IF(ISNUMBER(FIND(JP$1,$D173))=$AO$1,1,0)*VLOOKUP($Z$2,DALYs!$A$2:$MW$40,'Intervention list'!JP$195+1,0)</f>
        <v>0</v>
      </c>
      <c r="JQ173" s="0" t="n">
        <f aca="false">IF(ISNUMBER(FIND(JQ$1,$D173))=$AO$1,1,0)*VLOOKUP($Z$2,DALYs!$A$2:$MW$40,'Intervention list'!JQ$195+1,0)</f>
        <v>0</v>
      </c>
      <c r="JR173" s="0" t="n">
        <f aca="false">IF(ISNUMBER(FIND(JR$1,$D173))=$AO$1,1,0)*VLOOKUP($Z$2,DALYs!$A$2:$MW$40,'Intervention list'!JR$195+1,0)</f>
        <v>0</v>
      </c>
      <c r="JS173" s="0" t="n">
        <f aca="false">IF(ISNUMBER(FIND(JS$1,$D173))=$AO$1,1,0)*VLOOKUP($Z$2,DALYs!$A$2:$MW$40,'Intervention list'!JS$195+1,0)</f>
        <v>0</v>
      </c>
      <c r="JT173" s="0" t="n">
        <f aca="false">IF(ISNUMBER(FIND(JT$1,$D173))=$AO$1,1,0)*VLOOKUP($Z$2,DALYs!$A$2:$MW$40,'Intervention list'!JT$195+1,0)</f>
        <v>0</v>
      </c>
      <c r="JU173" s="0" t="n">
        <f aca="false">IF(ISNUMBER(FIND(JU$1,$D173))=$AO$1,1,0)*VLOOKUP($Z$2,DALYs!$A$2:$MW$40,'Intervention list'!JU$195+1,0)</f>
        <v>0</v>
      </c>
      <c r="JV173" s="0" t="n">
        <f aca="false">IF(ISNUMBER(FIND(JV$1,$D173))=$AO$1,1,0)*VLOOKUP($Z$2,DALYs!$A$2:$MW$40,'Intervention list'!JV$195+1,0)</f>
        <v>0</v>
      </c>
      <c r="JW173" s="0" t="n">
        <f aca="false">IF(ISNUMBER(FIND(JW$1,$D173))=$AO$1,1,0)*VLOOKUP($Z$2,DALYs!$A$2:$MW$40,'Intervention list'!JW$195+1,0)</f>
        <v>0</v>
      </c>
      <c r="JX173" s="0" t="n">
        <f aca="false">IF(ISNUMBER(FIND(JX$1,$D173))=$AO$1,1,0)*VLOOKUP($Z$2,DALYs!$A$2:$MW$40,'Intervention list'!JX$195+1,0)</f>
        <v>0</v>
      </c>
      <c r="JY173" s="0" t="n">
        <f aca="false">IF(ISNUMBER(FIND(JY$1,$D173))=$AO$1,1,0)*VLOOKUP($Z$2,DALYs!$A$2:$MW$40,'Intervention list'!JY$195+1,0)</f>
        <v>0</v>
      </c>
      <c r="JZ173" s="0" t="n">
        <f aca="false">IF(ISNUMBER(FIND(JZ$1,$D173))=$AO$1,1,0)*VLOOKUP($Z$2,DALYs!$A$2:$MW$40,'Intervention list'!JZ$195+1,0)</f>
        <v>0</v>
      </c>
      <c r="KA173" s="0" t="n">
        <f aca="false">IF(ISNUMBER(FIND(KA$1,$D173))=$AO$1,1,0)*VLOOKUP($Z$2,DALYs!$A$2:$MW$40,'Intervention list'!KA$195+1,0)</f>
        <v>0</v>
      </c>
      <c r="KB173" s="0" t="n">
        <f aca="false">IF(ISNUMBER(FIND(KB$1,$D173))=$AO$1,1,0)*VLOOKUP($Z$2,DALYs!$A$2:$MW$40,'Intervention list'!KB$195+1,0)</f>
        <v>0</v>
      </c>
      <c r="KC173" s="0" t="n">
        <f aca="false">IF(ISNUMBER(FIND(KC$1,$D173))=$AO$1,1,0)*VLOOKUP($Z$2,DALYs!$A$2:$MW$40,'Intervention list'!KC$195+1,0)</f>
        <v>0</v>
      </c>
      <c r="KD173" s="0" t="n">
        <f aca="false">IF(ISNUMBER(FIND(KD$1,$D173))=$AO$1,1,0)*VLOOKUP($Z$2,DALYs!$A$2:$MW$40,'Intervention list'!KD$195+1,0)</f>
        <v>0</v>
      </c>
      <c r="KE173" s="0" t="n">
        <f aca="false">IF(ISNUMBER(FIND(KE$1,$D173))=$AO$1,1,0)*VLOOKUP($Z$2,DALYs!$A$2:$MW$40,'Intervention list'!KE$195+1,0)</f>
        <v>0</v>
      </c>
      <c r="KF173" s="0" t="n">
        <f aca="false">IF(ISNUMBER(FIND(KF$1,$D173))=$AO$1,1,0)*VLOOKUP($Z$2,DALYs!$A$2:$MW$40,'Intervention list'!KF$195+1,0)</f>
        <v>0</v>
      </c>
      <c r="KG173" s="0" t="n">
        <f aca="false">IF(ISNUMBER(FIND(KG$1,$D173))=$AO$1,1,0)*VLOOKUP($Z$2,DALYs!$A$2:$MW$40,'Intervention list'!KG$195+1,0)</f>
        <v>0</v>
      </c>
      <c r="KH173" s="0" t="n">
        <f aca="false">IF(ISNUMBER(FIND(KH$1,$D173))=$AO$1,1,0)*VLOOKUP($Z$2,DALYs!$A$2:$MW$40,'Intervention list'!KH$195+1,0)</f>
        <v>0</v>
      </c>
      <c r="KI173" s="0" t="n">
        <f aca="false">IF(ISNUMBER(FIND(KI$1,$D173))=$AO$1,1,0)*VLOOKUP($Z$2,DALYs!$A$2:$MW$40,'Intervention list'!KI$195+1,0)</f>
        <v>0</v>
      </c>
      <c r="KJ173" s="0" t="n">
        <f aca="false">IF(ISNUMBER(FIND(KJ$1,$D173))=$AO$1,1,0)*VLOOKUP($Z$2,DALYs!$A$2:$MW$40,'Intervention list'!KJ$195+1,0)</f>
        <v>0</v>
      </c>
      <c r="KK173" s="0" t="n">
        <f aca="false">IF(ISNUMBER(FIND(KK$1,$D173))=$AO$1,1,0)*VLOOKUP($Z$2,DALYs!$A$2:$MW$40,'Intervention list'!KK$195+1,0)</f>
        <v>0</v>
      </c>
      <c r="KL173" s="0" t="n">
        <f aca="false">IF(ISNUMBER(FIND(KL$1,$D173))=$AO$1,1,0)*VLOOKUP($Z$2,DALYs!$A$2:$MW$40,'Intervention list'!KL$195+1,0)</f>
        <v>0</v>
      </c>
      <c r="KM173" s="0" t="n">
        <f aca="false">IF(ISNUMBER(FIND(KM$1,$D173))=$AO$1,1,0)*VLOOKUP($Z$2,DALYs!$A$2:$MW$40,'Intervention list'!KM$195+1,0)</f>
        <v>0</v>
      </c>
      <c r="KN173" s="0" t="n">
        <f aca="false">IF(ISNUMBER(FIND(KN$1,$D173))=$AO$1,1,0)*VLOOKUP($Z$2,DALYs!$A$2:$MW$40,'Intervention list'!KN$195+1,0)</f>
        <v>0</v>
      </c>
      <c r="KO173" s="0" t="n">
        <f aca="false">IF(ISNUMBER(FIND(KO$1,$D173))=$AO$1,1,0)*VLOOKUP($Z$2,DALYs!$A$2:$MW$40,'Intervention list'!KO$195+1,0)</f>
        <v>0</v>
      </c>
      <c r="KP173" s="0" t="n">
        <f aca="false">IF(ISNUMBER(FIND(KP$1,$D173))=$AO$1,1,0)*VLOOKUP($Z$2,DALYs!$A$2:$MW$40,'Intervention list'!KP$195+1,0)</f>
        <v>0</v>
      </c>
      <c r="KQ173" s="0" t="n">
        <f aca="false">IF(ISNUMBER(FIND(KQ$1,$D173))=$AO$1,1,0)*VLOOKUP($Z$2,DALYs!$A$2:$MW$40,'Intervention list'!KQ$195+1,0)</f>
        <v>0</v>
      </c>
      <c r="KR173" s="0" t="n">
        <f aca="false">IF(ISNUMBER(FIND(KR$1,$D173))=$AO$1,1,0)*VLOOKUP($Z$2,DALYs!$A$2:$MW$40,'Intervention list'!KR$195+1,0)</f>
        <v>0</v>
      </c>
      <c r="KS173" s="0" t="n">
        <f aca="false">IF(ISNUMBER(FIND(KS$1,$D173))=$AO$1,1,0)*VLOOKUP($Z$2,DALYs!$A$2:$MW$40,'Intervention list'!KS$195+1,0)</f>
        <v>0</v>
      </c>
      <c r="KT173" s="0" t="n">
        <f aca="false">IF(ISNUMBER(FIND(KT$1,$D173))=$AO$1,1,0)*VLOOKUP($Z$2,DALYs!$A$2:$MW$40,'Intervention list'!KT$195+1,0)</f>
        <v>0</v>
      </c>
      <c r="KU173" s="0" t="n">
        <f aca="false">IF(ISNUMBER(FIND(KU$1,$D173))=$AO$1,1,0)*VLOOKUP($Z$2,DALYs!$A$2:$MW$40,'Intervention list'!KU$195+1,0)</f>
        <v>0</v>
      </c>
      <c r="KV173" s="0" t="n">
        <f aca="false">IF(ISNUMBER(FIND(KV$1,$D173))=$AO$1,1,0)*VLOOKUP($Z$2,DALYs!$A$2:$MW$40,'Intervention list'!KV$195+1,0)</f>
        <v>0</v>
      </c>
      <c r="KW173" s="0" t="n">
        <f aca="false">IF(ISNUMBER(FIND(KW$1,$D173))=$AO$1,1,0)*VLOOKUP($Z$2,DALYs!$A$2:$MW$40,'Intervention list'!KW$195+1,0)</f>
        <v>0</v>
      </c>
      <c r="KX173" s="0" t="n">
        <f aca="false">IF(ISNUMBER(FIND(KX$1,$D173))=$AO$1,1,0)*VLOOKUP($Z$2,DALYs!$A$2:$MW$40,'Intervention list'!KX$195+1,0)</f>
        <v>0</v>
      </c>
      <c r="KY173" s="0" t="n">
        <f aca="false">IF(ISNUMBER(FIND(KY$1,$D173))=$AO$1,1,0)*VLOOKUP($Z$2,DALYs!$A$2:$MW$40,'Intervention list'!KY$195+1,0)</f>
        <v>0</v>
      </c>
      <c r="KZ173" s="0" t="n">
        <f aca="false">IF(ISNUMBER(FIND(KZ$1,$D173))=$AO$1,1,0)*VLOOKUP($Z$2,DALYs!$A$2:$MW$40,'Intervention list'!KZ$195+1,0)</f>
        <v>0</v>
      </c>
      <c r="LA173" s="0" t="n">
        <f aca="false">IF(ISNUMBER(FIND(LA$1,$D173))=$AO$1,1,0)*VLOOKUP($Z$2,DALYs!$A$2:$MW$40,'Intervention list'!LA$195+1,0)</f>
        <v>0</v>
      </c>
      <c r="LB173" s="0" t="n">
        <f aca="false">IF(ISNUMBER(FIND(LB$1,$D173))=$AO$1,1,0)*VLOOKUP($Z$2,DALYs!$A$2:$MW$40,'Intervention list'!LB$195+1,0)</f>
        <v>0</v>
      </c>
      <c r="LC173" s="0" t="n">
        <f aca="false">IF(ISNUMBER(FIND(LC$1,$D173))=$AO$1,1,0)*VLOOKUP($Z$2,DALYs!$A$2:$MW$40,'Intervention list'!LC$195+1,0)</f>
        <v>0</v>
      </c>
      <c r="LD173" s="0" t="n">
        <f aca="false">IF(ISNUMBER(FIND(LD$1,$D173))=$AO$1,1,0)*VLOOKUP($Z$2,DALYs!$A$2:$MW$40,'Intervention list'!LD$195+1,0)</f>
        <v>0</v>
      </c>
      <c r="LE173" s="0" t="n">
        <f aca="false">IF(ISNUMBER(FIND(LE$1,$D173))=$AO$1,1,0)*VLOOKUP($Z$2,DALYs!$A$2:$MW$40,'Intervention list'!LE$195+1,0)</f>
        <v>0</v>
      </c>
      <c r="LF173" s="0" t="n">
        <f aca="false">IF(ISNUMBER(FIND(LF$1,$D173))=$AO$1,1,0)*VLOOKUP($Z$2,DALYs!$A$2:$MW$40,'Intervention list'!LF$195+1,0)</f>
        <v>0</v>
      </c>
      <c r="LG173" s="0" t="n">
        <f aca="false">IF(ISNUMBER(FIND(LG$1,$D173))=$AO$1,1,0)*VLOOKUP($Z$2,DALYs!$A$2:$MW$40,'Intervention list'!LG$195+1,0)</f>
        <v>0</v>
      </c>
      <c r="LH173" s="0" t="n">
        <f aca="false">IF(ISNUMBER(FIND(LH$1,$D173))=$AO$1,1,0)*VLOOKUP($Z$2,DALYs!$A$2:$MW$40,'Intervention list'!LH$195+1,0)</f>
        <v>0</v>
      </c>
      <c r="LI173" s="0" t="n">
        <f aca="false">IF(ISNUMBER(FIND(LI$1,$D173))=$AO$1,1,0)*VLOOKUP($Z$2,DALYs!$A$2:$MW$40,'Intervention list'!LI$195+1,0)</f>
        <v>0</v>
      </c>
      <c r="LJ173" s="0" t="n">
        <f aca="false">IF(ISNUMBER(FIND(LJ$1,$D173))=$AO$1,1,0)*VLOOKUP($Z$2,DALYs!$A$2:$MW$40,'Intervention list'!LJ$195+1,0)</f>
        <v>0</v>
      </c>
      <c r="LK173" s="0" t="n">
        <f aca="false">IF(ISNUMBER(FIND(LK$1,$D173))=$AO$1,1,0)*VLOOKUP($Z$2,DALYs!$A$2:$MW$40,'Intervention list'!LK$195+1,0)</f>
        <v>0</v>
      </c>
      <c r="LL173" s="0" t="n">
        <f aca="false">IF(ISNUMBER(FIND(LL$1,$D173))=$AO$1,1,0)*VLOOKUP($Z$2,DALYs!$A$2:$MW$40,'Intervention list'!LL$195+1,0)</f>
        <v>0</v>
      </c>
      <c r="LM173" s="0" t="n">
        <f aca="false">IF(ISNUMBER(FIND(LM$1,$D173))=$AO$1,1,0)*VLOOKUP($Z$2,DALYs!$A$2:$MW$40,'Intervention list'!LM$195+1,0)</f>
        <v>0</v>
      </c>
      <c r="LN173" s="0" t="n">
        <f aca="false">IF(ISNUMBER(FIND(LN$1,$D173))=$AO$1,1,0)*VLOOKUP($Z$2,DALYs!$A$2:$MW$40,'Intervention list'!LN$195+1,0)</f>
        <v>0</v>
      </c>
      <c r="LO173" s="0" t="n">
        <f aca="false">IF(ISNUMBER(FIND(LO$1,$D173))=$AO$1,1,0)*VLOOKUP($Z$2,DALYs!$A$2:$MW$40,'Intervention list'!LO$195+1,0)</f>
        <v>0</v>
      </c>
      <c r="LP173" s="0" t="n">
        <f aca="false">IF(ISNUMBER(FIND(LP$1,$D173))=$AO$1,1,0)*VLOOKUP($Z$2,DALYs!$A$2:$MW$40,'Intervention list'!LP$195+1,0)</f>
        <v>0</v>
      </c>
      <c r="LQ173" s="0" t="n">
        <f aca="false">IF(ISNUMBER(FIND(LQ$1,$D173))=$AO$1,1,0)*VLOOKUP($Z$2,DALYs!$A$2:$MW$40,'Intervention list'!LQ$195+1,0)</f>
        <v>0</v>
      </c>
      <c r="LR173" s="0" t="n">
        <f aca="false">IF(ISNUMBER(FIND(LR$1,$D173))=$AO$1,1,0)*VLOOKUP($Z$2,DALYs!$A$2:$MW$40,'Intervention list'!LR$195+1,0)</f>
        <v>0</v>
      </c>
      <c r="LS173" s="0" t="n">
        <f aca="false">IF(ISNUMBER(FIND(LS$1,$D173))=$AO$1,1,0)*VLOOKUP($Z$2,DALYs!$A$2:$MW$40,'Intervention list'!LS$195+1,0)</f>
        <v>0</v>
      </c>
      <c r="LT173" s="0" t="n">
        <f aca="false">IF(ISNUMBER(FIND(LT$1,$D173))=$AO$1,1,0)*VLOOKUP($Z$2,DALYs!$A$2:$MW$40,'Intervention list'!LT$195+1,0)</f>
        <v>0</v>
      </c>
      <c r="LU173" s="0" t="n">
        <f aca="false">IF(ISNUMBER(FIND(LU$1,$D173))=$AO$1,1,0)*VLOOKUP($Z$2,DALYs!$A$2:$MW$40,'Intervention list'!LU$195+1,0)</f>
        <v>0</v>
      </c>
      <c r="LV173" s="0" t="n">
        <f aca="false">IF(ISNUMBER(FIND(LV$1,$D173))=$AO$1,1,0)*VLOOKUP($Z$2,DALYs!$A$2:$MW$40,'Intervention list'!LV$195+1,0)</f>
        <v>0</v>
      </c>
      <c r="LW173" s="0" t="n">
        <f aca="false">IF(ISNUMBER(FIND(LW$1,$D173))=$AO$1,1,0)*VLOOKUP($Z$2,DALYs!$A$2:$MW$40,'Intervention list'!LW$195+1,0)</f>
        <v>0</v>
      </c>
      <c r="LX173" s="0" t="n">
        <f aca="false">IF(ISNUMBER(FIND(LX$1,$D173))=$AO$1,1,0)*VLOOKUP($Z$2,DALYs!$A$2:$MW$40,'Intervention list'!LX$195+1,0)</f>
        <v>0</v>
      </c>
      <c r="LY173" s="0" t="n">
        <f aca="false">IF(ISNUMBER(FIND(LY$1,$D173))=$AO$1,1,0)*VLOOKUP($Z$2,DALYs!$A$2:$MW$40,'Intervention list'!LY$195+1,0)</f>
        <v>0</v>
      </c>
      <c r="LZ173" s="0" t="n">
        <f aca="false">IF(ISNUMBER(FIND(LZ$1,$D173))=$AO$1,1,0)*VLOOKUP($Z$2,DALYs!$A$2:$MW$40,'Intervention list'!LZ$195+1,0)</f>
        <v>0</v>
      </c>
      <c r="MA173" s="0" t="n">
        <f aca="false">IF(ISNUMBER(FIND(MA$1,$D173))=$AO$1,1,0)*VLOOKUP($Z$2,DALYs!$A$2:$MW$40,'Intervention list'!MA$195+1,0)</f>
        <v>0</v>
      </c>
      <c r="MB173" s="0" t="n">
        <f aca="false">IF(ISNUMBER(FIND(MB$1,$D173))=$AO$1,1,0)*VLOOKUP($Z$2,DALYs!$A$2:$MW$40,'Intervention list'!MB$195+1,0)</f>
        <v>0</v>
      </c>
      <c r="MC173" s="0" t="n">
        <f aca="false">IF(ISNUMBER(FIND(MC$1,$D173))=$AO$1,1,0)*VLOOKUP($Z$2,DALYs!$A$2:$MW$40,'Intervention list'!MC$195+1,0)</f>
        <v>0</v>
      </c>
      <c r="MD173" s="0" t="n">
        <f aca="false">IF(ISNUMBER(FIND(MD$1,$D173))=$AO$1,1,0)*VLOOKUP($Z$2,DALYs!$A$2:$MW$40,'Intervention list'!MD$195+1,0)</f>
        <v>0</v>
      </c>
      <c r="ME173" s="0" t="n">
        <f aca="false">IF(ISNUMBER(FIND(ME$1,$D173))=$AO$1,1,0)*VLOOKUP($Z$2,DALYs!$A$2:$MW$40,'Intervention list'!ME$195+1,0)</f>
        <v>0</v>
      </c>
      <c r="MF173" s="0" t="n">
        <f aca="false">IF(ISNUMBER(FIND(MF$1,$D173))=$AO$1,1,0)*VLOOKUP($Z$2,DALYs!$A$2:$MW$40,'Intervention list'!MF$195+1,0)</f>
        <v>0</v>
      </c>
      <c r="MG173" s="0" t="n">
        <f aca="false">IF(ISNUMBER(FIND(MG$1,$D173))=$AO$1,1,0)*VLOOKUP($Z$2,DALYs!$A$2:$MW$40,'Intervention list'!MG$195+1,0)</f>
        <v>0</v>
      </c>
      <c r="MH173" s="0" t="n">
        <f aca="false">IF(ISNUMBER(FIND(MH$1,$D173))=$AO$1,1,0)*VLOOKUP($Z$2,DALYs!$A$2:$MW$40,'Intervention list'!MH$195+1,0)</f>
        <v>0</v>
      </c>
      <c r="MI173" s="0" t="n">
        <f aca="false">IF(ISNUMBER(FIND(MI$1,$D173))=$AO$1,1,0)*VLOOKUP($Z$2,DALYs!$A$2:$MW$40,'Intervention list'!MI$195+1,0)</f>
        <v>0</v>
      </c>
      <c r="MJ173" s="0" t="n">
        <f aca="false">IF(ISNUMBER(FIND(MJ$1,$D173))=$AO$1,1,0)*VLOOKUP($Z$2,DALYs!$A$2:$MW$40,'Intervention list'!MJ$195+1,0)</f>
        <v>0</v>
      </c>
      <c r="MK173" s="0" t="n">
        <f aca="false">IF(ISNUMBER(FIND(MK$1,$D173))=$AO$1,1,0)*VLOOKUP($Z$2,DALYs!$A$2:$MW$40,'Intervention list'!MK$195+1,0)</f>
        <v>0</v>
      </c>
      <c r="ML173" s="0" t="n">
        <f aca="false">IF(ISNUMBER(FIND(ML$1,$D173))=$AO$1,1,0)*VLOOKUP($Z$2,DALYs!$A$2:$MW$40,'Intervention list'!ML$195+1,0)</f>
        <v>0</v>
      </c>
      <c r="MM173" s="0" t="n">
        <f aca="false">IF(ISNUMBER(FIND(MM$1,$D173))=$AO$1,1,0)*VLOOKUP($Z$2,DALYs!$A$2:$MW$40,'Intervention list'!MM$195+1,0)</f>
        <v>0</v>
      </c>
      <c r="MN173" s="0" t="n">
        <f aca="false">IF(ISNUMBER(FIND(MN$1,$D173))=$AO$1,1,0)*VLOOKUP($Z$2,DALYs!$A$2:$MW$40,'Intervention list'!MN$195+1,0)</f>
        <v>0</v>
      </c>
      <c r="MO173" s="0" t="n">
        <f aca="false">IF(ISNUMBER(FIND(MO$1,$D173))=$AO$1,1,0)*VLOOKUP($Z$2,DALYs!$A$2:$MW$40,'Intervention list'!MO$195+1,0)</f>
        <v>0</v>
      </c>
      <c r="MP173" s="0" t="n">
        <f aca="false">IF(ISNUMBER(FIND(MP$1,$D173))=$AO$1,1,0)*VLOOKUP($Z$2,DALYs!$A$2:$MW$40,'Intervention list'!MP$195+1,0)</f>
        <v>0</v>
      </c>
      <c r="MQ173" s="0" t="n">
        <f aca="false">IF(ISNUMBER(FIND(MQ$1,$D173))=$AO$1,1,0)*VLOOKUP($Z$2,DALYs!$A$2:$MW$40,'Intervention list'!MQ$195+1,0)</f>
        <v>0</v>
      </c>
      <c r="MR173" s="0" t="n">
        <f aca="false">IF(ISNUMBER(FIND(MR$1,$D173))=$AO$1,1,0)*VLOOKUP($Z$2,DALYs!$A$2:$MW$40,'Intervention list'!MR$195+1,0)</f>
        <v>0</v>
      </c>
      <c r="MS173" s="0" t="n">
        <f aca="false">IF(ISNUMBER(FIND(MS$1,$D173))=$AO$1,1,0)*VLOOKUP($Z$2,DALYs!$A$2:$MW$40,'Intervention list'!MS$195+1,0)</f>
        <v>0</v>
      </c>
      <c r="MT173" s="0" t="n">
        <f aca="false">IF(ISNUMBER(FIND(MT$1,$D173))=$AO$1,1,0)*VLOOKUP($Z$2,DALYs!$A$2:$MW$40,'Intervention list'!MT$195+1,0)</f>
        <v>0</v>
      </c>
      <c r="MU173" s="0" t="n">
        <f aca="false">IF(ISNUMBER(FIND(MU$1,$D173))=$AO$1,1,0)*VLOOKUP($Z$2,DALYs!$A$2:$MW$40,'Intervention list'!MU$195+1,0)</f>
        <v>0</v>
      </c>
      <c r="MV173" s="0" t="n">
        <f aca="false">IF(ISNUMBER(FIND(MV$1,$D173))=$AO$1,1,0)*VLOOKUP($Z$2,DALYs!$A$2:$MW$40,'Intervention list'!MV$195+1,0)</f>
        <v>0</v>
      </c>
      <c r="MW173" s="0" t="n">
        <f aca="false">IF(ISNUMBER(FIND(MW$1,$D173))=$AO$1,1,0)*VLOOKUP($Z$2,DALYs!$A$2:$MW$40,'Intervention list'!MW$195+1,0)</f>
        <v>0</v>
      </c>
      <c r="MX173" s="0" t="n">
        <f aca="false">IF(ISNUMBER(FIND(MX$1,$D173))=$AO$1,1,0)*VLOOKUP($Z$2,DALYs!$A$2:$MW$40,'Intervention list'!MX$195+1,0)</f>
        <v>0</v>
      </c>
      <c r="MY173" s="0" t="n">
        <f aca="false">IF(ISNUMBER(FIND(MY$1,$D173))=$AO$1,1,0)*VLOOKUP($Z$2,DALYs!$A$2:$MW$40,'Intervention list'!MY$195+1,0)</f>
        <v>0</v>
      </c>
      <c r="MZ173" s="0" t="n">
        <f aca="false">IF(ISNUMBER(FIND(MZ$1,$D173))=$AO$1,1,0)*VLOOKUP($Z$2,DALYs!$A$2:$MW$40,'Intervention list'!MZ$195+1,0)</f>
        <v>0</v>
      </c>
      <c r="NA173" s="0" t="n">
        <f aca="false">IF(ISNUMBER(FIND(NA$1,$D173))=$AO$1,1,0)*VLOOKUP($Z$2,DALYs!$A$2:$MW$40,'Intervention list'!NA$195+1,0)</f>
        <v>0</v>
      </c>
      <c r="NB173" s="0" t="n">
        <f aca="false">IF(ISNUMBER(FIND(NB$1,$D173))=$AO$1,1,0)*VLOOKUP($Z$2,DALYs!$A$2:$MW$40,'Intervention list'!NB$195+1,0)</f>
        <v>0</v>
      </c>
      <c r="NC173" s="0" t="n">
        <f aca="false">IF(ISNUMBER(FIND(NC$1,$D173))=$AO$1,1,0)*VLOOKUP($Z$2,DALYs!$A$2:$MW$40,'Intervention list'!NC$195+1,0)</f>
        <v>0</v>
      </c>
      <c r="ND173" s="0" t="n">
        <f aca="false">IF(ISNUMBER(FIND(ND$1,$D173))=$AO$1,1,0)*VLOOKUP($Z$2,DALYs!$A$2:$MW$40,'Intervention list'!ND$195+1,0)</f>
        <v>0</v>
      </c>
      <c r="NE173" s="0" t="n">
        <f aca="false">IF(ISNUMBER(FIND(NE$1,$D173))=$AO$1,1,0)*VLOOKUP($Z$2,DALYs!$A$2:$MW$40,'Intervention list'!NE$195+1,0)</f>
        <v>0</v>
      </c>
      <c r="NF173" s="0" t="n">
        <f aca="false">IF(ISNUMBER(FIND(NF$1,$D173))=$AO$1,1,0)*VLOOKUP($Z$2,DALYs!$A$2:$MW$40,'Intervention list'!NF$195+1,0)</f>
        <v>0</v>
      </c>
      <c r="NG173" s="0" t="n">
        <f aca="false">IF(ISNUMBER(FIND(NG$1,$D173))=$AO$1,1,0)*VLOOKUP($Z$2,DALYs!$A$2:$MW$40,'Intervention list'!NG$195+1,0)</f>
        <v>0</v>
      </c>
      <c r="NH173" s="0" t="n">
        <f aca="false">IF(ISNUMBER(FIND(NH$1,$D173))=$AO$1,1,0)*VLOOKUP($Z$2,DALYs!$A$2:$MW$40,'Intervention list'!NH$195+1,0)</f>
        <v>0</v>
      </c>
      <c r="NI173" s="0" t="n">
        <f aca="false">IF(ISNUMBER(FIND(NI$1,$D173))=$AO$1,1,0)*VLOOKUP($Z$2,DALYs!$A$2:$MW$40,'Intervention list'!NI$195+1,0)</f>
        <v>0</v>
      </c>
      <c r="NJ173" s="0" t="n">
        <f aca="false">IF(ISNUMBER(FIND(NJ$1,$D173))=$AO$1,1,0)*VLOOKUP($Z$2,DALYs!$A$2:$MW$40,'Intervention list'!NJ$195+1,0)</f>
        <v>0</v>
      </c>
      <c r="NK173" s="0" t="n">
        <f aca="false">IF(ISNUMBER(FIND(NK$1,$D173))=$AO$1,1,0)*VLOOKUP($Z$2,DALYs!$A$2:$MW$40,'Intervention list'!NK$195+1,0)</f>
        <v>0</v>
      </c>
      <c r="NL173" s="0" t="n">
        <f aca="false">IF(ISNUMBER(FIND(NL$1,$D173))=$AO$1,1,0)*VLOOKUP($Z$2,DALYs!$A$2:$MW$40,'Intervention list'!NL$195+1,0)</f>
        <v>0</v>
      </c>
      <c r="NM173" s="0" t="n">
        <f aca="false">IF(ISNUMBER(FIND(NM$1,$D173))=$AO$1,1,0)*VLOOKUP($Z$2,DALYs!$A$2:$MW$40,'Intervention list'!NM$195+1,0)</f>
        <v>0</v>
      </c>
      <c r="NN173" s="0" t="n">
        <f aca="false">IF(ISNUMBER(FIND(NN$1,$D173))=$AO$1,1,0)*VLOOKUP($Z$2,DALYs!$A$2:$MW$40,'Intervention list'!NN$195+1,0)</f>
        <v>0</v>
      </c>
      <c r="NO173" s="0" t="n">
        <f aca="false">IF(ISNUMBER(FIND(NO$1,$D173))=$AO$1,1,0)*VLOOKUP($Z$2,DALYs!$A$2:$MW$40,'Intervention list'!NO$195+1,0)</f>
        <v>0</v>
      </c>
      <c r="NP173" s="0" t="n">
        <f aca="false">IF(ISNUMBER(FIND(NP$1,$D173))=$AO$1,1,0)*VLOOKUP($Z$2,DALYs!$A$2:$MW$40,'Intervention list'!NP$195+1,0)</f>
        <v>0</v>
      </c>
      <c r="NQ173" s="0" t="n">
        <f aca="false">IF(ISNUMBER(FIND(NQ$1,$D173))=$AO$1,1,0)*VLOOKUP($Z$2,DALYs!$A$2:$MW$40,'Intervention list'!NQ$195+1,0)</f>
        <v>0</v>
      </c>
      <c r="NR173" s="0" t="n">
        <f aca="false">IF(ISNUMBER(FIND(NR$1,$D173))=$AO$1,1,0)*VLOOKUP($Z$2,DALYs!$A$2:$MW$40,'Intervention list'!NR$195+1,0)</f>
        <v>0</v>
      </c>
      <c r="NS173" s="0" t="n">
        <f aca="false">IF(ISNUMBER(FIND(NS$1,$D173))=$AO$1,1,0)*VLOOKUP($Z$2,DALYs!$A$2:$MW$40,'Intervention list'!NS$195+1,0)</f>
        <v>0</v>
      </c>
      <c r="NT173" s="0" t="n">
        <f aca="false">IF(ISNUMBER(FIND(NT$1,$D173))=$AO$1,1,0)*VLOOKUP($Z$2,DALYs!$A$2:$MW$40,'Intervention list'!NT$195+1,0)</f>
        <v>0</v>
      </c>
      <c r="NU173" s="0" t="n">
        <f aca="false">IF(ISNUMBER(FIND(NU$1,$D173))=$AO$1,1,0)*VLOOKUP($Z$2,DALYs!$A$2:$MW$40,'Intervention list'!NU$195+1,0)</f>
        <v>0</v>
      </c>
      <c r="NV173" s="0" t="n">
        <f aca="false">IF(ISNUMBER(FIND(NV$1,$D173))=$AO$1,1,0)*VLOOKUP($Z$2,DALYs!$A$2:$MW$40,'Intervention list'!NV$195+1,0)</f>
        <v>0</v>
      </c>
      <c r="NW173" s="0" t="n">
        <f aca="false">IF(ISNUMBER(FIND(NW$1,$D173))=$AO$1,1,0)*VLOOKUP($Z$2,DALYs!$A$2:$MW$40,'Intervention list'!NW$195+1,0)</f>
        <v>0</v>
      </c>
      <c r="NX173" s="0" t="n">
        <f aca="false">IF(ISNUMBER(FIND(NX$1,$D173))=$AO$1,1,0)*VLOOKUP($Z$2,DALYs!$A$2:$MW$40,'Intervention list'!NX$195+1,0)</f>
        <v>0</v>
      </c>
      <c r="NY173" s="0" t="n">
        <f aca="false">IF(ISNUMBER(FIND(NY$1,$D173))=$AO$1,1,0)*VLOOKUP($Z$2,DALYs!$A$2:$MW$40,'Intervention list'!NY$195+1,0)</f>
        <v>0</v>
      </c>
      <c r="NZ173" s="0" t="n">
        <f aca="false">IF(ISNUMBER(FIND(NZ$1,$D173))=$AO$1,1,0)*VLOOKUP($Z$2,DALYs!$A$2:$MW$40,'Intervention list'!NZ$195+1,0)</f>
        <v>0</v>
      </c>
      <c r="OA173" s="0" t="n">
        <f aca="false">IF(ISNUMBER(FIND(OA$1,$D173))=$AO$1,1,0)*VLOOKUP($Z$2,DALYs!$A$2:$MW$40,'Intervention list'!OA$195+1,0)</f>
        <v>0</v>
      </c>
      <c r="OB173" s="0" t="n">
        <f aca="false">IF(ISNUMBER(FIND(OB$1,$D173))=$AO$1,1,0)*VLOOKUP($Z$2,DALYs!$A$2:$MW$40,'Intervention list'!OB$195+1,0)</f>
        <v>0</v>
      </c>
      <c r="OC173" s="0" t="n">
        <f aca="false">IF(ISNUMBER(FIND(OC$1,$D173))=$AO$1,1,0)*VLOOKUP($Z$2,DALYs!$A$2:$MW$40,'Intervention list'!OC$195+1,0)</f>
        <v>0</v>
      </c>
      <c r="OD173" s="0" t="n">
        <f aca="false">IF(ISNUMBER(FIND(OD$1,$D173))=$AO$1,1,0)*VLOOKUP($Z$2,DALYs!$A$2:$MW$40,'Intervention list'!OD$195+1,0)</f>
        <v>0</v>
      </c>
      <c r="OE173" s="0" t="n">
        <f aca="false">IF(ISNUMBER(FIND(OE$1,$D173))=$AO$1,1,0)*VLOOKUP($Z$2,DALYs!$A$2:$MW$40,'Intervention list'!OE$195+1,0)</f>
        <v>0</v>
      </c>
      <c r="OF173" s="0" t="n">
        <f aca="false">IF(ISNUMBER(FIND(OF$1,$D173))=$AO$1,1,0)*VLOOKUP($Z$2,DALYs!$A$2:$MW$40,'Intervention list'!OF$195+1,0)</f>
        <v>0</v>
      </c>
      <c r="OG173" s="0" t="n">
        <f aca="false">IF(ISNUMBER(FIND(OG$1,$D173))=$AO$1,1,0)*VLOOKUP($Z$2,DALYs!$A$2:$MW$40,'Intervention list'!OG$195+1,0)</f>
        <v>0</v>
      </c>
      <c r="OH173" s="0" t="n">
        <f aca="false">IF(ISNUMBER(FIND(OH$1,$D173))=$AO$1,1,0)*VLOOKUP($Z$2,DALYs!$A$2:$MW$40,'Intervention list'!OH$195+1,0)</f>
        <v>0</v>
      </c>
      <c r="OI173" s="0" t="n">
        <f aca="false">IF(ISNUMBER(FIND(OI$1,$D173))=$AO$1,1,0)*VLOOKUP($Z$2,DALYs!$A$2:$MW$40,'Intervention list'!OI$195+1,0)</f>
        <v>0</v>
      </c>
      <c r="OJ173" s="0" t="n">
        <f aca="false">IF(ISNUMBER(FIND(OJ$1,$D173))=$AO$1,1,0)*VLOOKUP($Z$2,DALYs!$A$2:$MW$40,'Intervention list'!OJ$195+1,0)</f>
        <v>0</v>
      </c>
      <c r="OK173" s="0" t="n">
        <f aca="false">IF(ISNUMBER(FIND(OK$1,$D173))=$AO$1,1,0)*VLOOKUP($Z$2,DALYs!$A$2:$MW$40,'Intervention list'!OK$195+1,0)</f>
        <v>0</v>
      </c>
      <c r="OL173" s="0" t="n">
        <f aca="false">IF(ISNUMBER(FIND(OL$1,$D173))=$AO$1,1,0)*VLOOKUP($Z$2,DALYs!$A$2:$MW$40,'Intervention list'!OL$195+1,0)</f>
        <v>0</v>
      </c>
      <c r="OM173" s="0" t="n">
        <f aca="false">IF(ISNUMBER(FIND(OM$1,$D173))=$AO$1,1,0)*VLOOKUP($Z$2,DALYs!$A$2:$MW$40,'Intervention list'!OM$195+1,0)</f>
        <v>0</v>
      </c>
      <c r="ON173" s="0" t="n">
        <f aca="false">IF(ISNUMBER(FIND(ON$1,$D173))=$AO$1,1,0)*VLOOKUP($Z$2,DALYs!$A$2:$MW$40,'Intervention list'!ON$195+1,0)</f>
        <v>0</v>
      </c>
      <c r="OO173" s="0" t="n">
        <f aca="false">IF(ISNUMBER(FIND(OO$1,$D173))=$AO$1,1,0)*VLOOKUP($Z$2,DALYs!$A$2:$MW$40,'Intervention list'!OO$195+1,0)</f>
        <v>0</v>
      </c>
      <c r="OP173" s="0" t="n">
        <f aca="false">IF(ISNUMBER(FIND(OP$1,$D173))=$AO$1,1,0)*VLOOKUP($Z$2,DALYs!$A$2:$MW$40,'Intervention list'!OP$195+1,0)</f>
        <v>0</v>
      </c>
      <c r="OQ173" s="0" t="n">
        <f aca="false">IF(ISNUMBER(FIND(OQ$1,$D173))=$AO$1,1,0)*VLOOKUP($Z$2,DALYs!$A$2:$MW$40,'Intervention list'!OQ$195+1,0)</f>
        <v>0</v>
      </c>
      <c r="OR173" s="0" t="n">
        <f aca="false">IF(ISNUMBER(FIND(OR$1,$D173))=$AO$1,1,0)*VLOOKUP($Z$2,DALYs!$A$2:$MW$40,'Intervention list'!OR$195+1,0)</f>
        <v>0</v>
      </c>
      <c r="OS173" s="0" t="n">
        <f aca="false">IF(ISNUMBER(FIND(OS$1,$D173))=$AO$1,1,0)*VLOOKUP($Z$2,DALYs!$A$2:$MW$40,'Intervention list'!OS$195+1,0)</f>
        <v>0</v>
      </c>
      <c r="OT173" s="0" t="n">
        <f aca="false">IF(ISNUMBER(FIND(OT$1,$D173))=$AO$1,1,0)*VLOOKUP($Z$2,DALYs!$A$2:$MW$40,'Intervention list'!OT$195+1,0)</f>
        <v>0</v>
      </c>
      <c r="OU173" s="0" t="n">
        <f aca="false">IF(ISNUMBER(FIND(OU$1,$D173))=$AO$1,1,0)*VLOOKUP($Z$2,DALYs!$A$2:$MW$40,'Intervention list'!OU$195+1,0)</f>
        <v>0</v>
      </c>
      <c r="OV173" s="0" t="n">
        <f aca="false">IF(ISNUMBER(FIND(OV$1,$D173))=$AO$1,1,0)*VLOOKUP($Z$2,DALYs!$A$2:$MW$40,'Intervention list'!OV$195+1,0)</f>
        <v>0</v>
      </c>
      <c r="OW173" s="0" t="n">
        <f aca="false">IF(ISNUMBER(FIND(OW$1,$D173))=$AO$1,1,0)*VLOOKUP($Z$2,DALYs!$A$2:$MW$40,'Intervention list'!OW$195+1,0)</f>
        <v>0</v>
      </c>
      <c r="OX173" s="0" t="n">
        <f aca="false">IF(ISNUMBER(FIND(OX$1,$D173))=$AO$1,1,0)*VLOOKUP($Z$2,DALYs!$A$2:$MW$40,'Intervention list'!OX$195+1,0)</f>
        <v>0</v>
      </c>
    </row>
    <row r="174" customFormat="false" ht="15.75" hidden="false" customHeight="false" outlineLevel="0" collapsed="false">
      <c r="A174" s="6" t="s">
        <v>242</v>
      </c>
      <c r="B174" s="6" t="s">
        <v>97</v>
      </c>
      <c r="C174" s="0" t="s">
        <v>71</v>
      </c>
      <c r="D174" s="7" t="s">
        <v>243</v>
      </c>
      <c r="E174" s="7" t="str">
        <f aca="false">SUBSTITUTE(D174,0.2,X174)</f>
        <v>Stroke: 0.05; Parkinson's disease: 0.05</v>
      </c>
      <c r="F174" s="0" t="s">
        <v>25</v>
      </c>
      <c r="G174" s="8" t="n">
        <v>5.2529935346168</v>
      </c>
      <c r="H174" s="9" t="n">
        <v>0</v>
      </c>
      <c r="I174" s="9" t="n">
        <f aca="false">IF(H174="","",(H174*(VLOOKUP($Z$2,Worksheet,11,0)^4)))</f>
        <v>0</v>
      </c>
      <c r="J174" s="9" t="n">
        <f aca="false">IF(I174="","",I174*VLOOKUP($Z$2,Worksheet,12,0))</f>
        <v>0</v>
      </c>
      <c r="K174" s="9" t="n">
        <f aca="false">IF(I174="","",I174*VLOOKUP($Z$2, Worksheet, 13, 0))</f>
        <v>0</v>
      </c>
      <c r="L174" s="9" t="n">
        <f aca="false">IF(J174="",VLOOKUP($Z$2, Worksheet, 14, 0),J174)</f>
        <v>0</v>
      </c>
      <c r="M174" s="9" t="n">
        <f aca="false">IF(L174&lt;VLOOKUP($Z$2,'Country sheet'!$A$3:$P$41,15,0), VLOOKUP($Z$2,'Country sheet'!$A$3:$P$41,15,0), L174)/0.7</f>
        <v>66.2083230214262</v>
      </c>
      <c r="N174" s="27" t="n">
        <f aca="false">IFERROR(IF(AC174=$AO$1,VLOOKUP(F174,AO$42:AX$46,MATCH(AC$1,AP$41:AX$41,0)+1,0)/COUNTIFS($F$2:$F$194,$F174,$AC$2:$AC$194,$AO$1),0),0) + IFERROR(IF(AD174=$AO$1,VLOOKUP(F174,AO$42:AX$46,MATCH(AD$1,AP$41:AX$41,0)+1,0)/COUNTIFS($F$2:$F$194,$F174,$AD$2:$AD$194,$AO$1),0),0) + IFERROR(IF(AE174=$AO$1,VLOOKUP(F174,AO$42:AX$46,MATCH(AE$1,AP$41:AX$41,0)+1,0)/COUNTIFS($F$2:$F$194,$F174,$AE$2:$AE$194,$AO$1),0),0) + IFERROR(IF(AF174=$AO$1,VLOOKUP(F174,AO$42:AX$46,MATCH(AF$1,AP$41:AX$41,0)+1,0)/COUNTIFS($F$2:$F$194,$F174,$AF$2:$AF$194,$AO$1),0),0) + IFERROR(IF(AG174=$AO$1,VLOOKUP(F174,AO$42:AX$46,MATCH(AG$1,AP$41:AX$41,0)+1,0)/COUNTIFS($F$2:$F$194,$F174,$AG$2:$AG$194,$AO$1),0),0) + IFERROR(IF(AH174=$AO$1,VLOOKUP(F174,AO$42:AX$46,MATCH(AH$1,AP$41:AX$41,0)+1,0)/COUNTIFS($F$2:$F$194,$F174,$AH$2:$AH$194,$AO$1),0),0) + IFERROR(IF(AI174=$AO$1,VLOOKUP(F174,AO$42:AX$46,MATCH(AI$1,AP$41:AX$41,0)+1,0)/COUNTIFS($F$2:$F$194,$F174,$AI$2:$AI$194,$AO$1),0),0) + IFERROR(IF(AJ174=$AO$1,VLOOKUP(F174,AO$42:AX$46,MATCH(AJ$1,AP$41:AX$41,0)+1,0)/COUNTIFS($F$2:$F$194,$F174,$AJ$2:$AJ$194,$AO$1),0),0) + IFERROR(IF(AK174=$AO$1,VLOOKUP(F174,AO$42:AX$46,MATCH(AK$1,AP$41:AX$41,0)+1,0)/COUNTIFS($F$2:$F$194,$F174,$AK$2:$AK$194,$AO$1),0),0)</f>
        <v>0</v>
      </c>
      <c r="O174" s="0" t="n">
        <v>1</v>
      </c>
      <c r="P174" s="0" t="n">
        <v>1</v>
      </c>
      <c r="Q174" s="0" t="n">
        <f aca="false">SUM(BC174:OX174)</f>
        <v>111119.768376113</v>
      </c>
      <c r="R174" s="0" t="n">
        <f aca="false">IF(VLOOKUP($Z$2,CET!$A$4:$L$42,12,0)="Low income",_xlfn.IFS(S174=0.2,0.1,S174=0.1,0.05,S174=0.5,0.4,S174=0.35,0.25),S174)</f>
        <v>0.1</v>
      </c>
      <c r="S174" s="0" t="n">
        <v>0.1</v>
      </c>
      <c r="T174" s="0" t="n">
        <v>0.8</v>
      </c>
      <c r="U174" s="0" t="n">
        <f aca="false">N174/M174</f>
        <v>0</v>
      </c>
      <c r="V174" s="0" t="n">
        <f aca="false">IFERROR(U174/Q174,0)</f>
        <v>0</v>
      </c>
      <c r="W174" s="0" t="n">
        <f aca="false">(T174/R174)*V174</f>
        <v>0</v>
      </c>
      <c r="X174" s="28" t="n">
        <f aca="false">IF(W174=0,0,IF(W174&lt;=0.8,IF(W174&lt;0.05,0.05,W174),0.8))</f>
        <v>0</v>
      </c>
      <c r="Y174" s="28"/>
      <c r="AC174" s="34" t="n">
        <f aca="false">ISNUMBER(FIND(AC$1,$C174))</f>
        <v>0</v>
      </c>
      <c r="AD174" s="33" t="n">
        <f aca="false">ISNUMBER(FIND(AD$1,$C174))</f>
        <v>0</v>
      </c>
      <c r="AE174" s="33" t="n">
        <f aca="false">ISNUMBER(FIND(AE$1,$C174))</f>
        <v>0</v>
      </c>
      <c r="AF174" s="33" t="n">
        <f aca="false">ISNUMBER(FIND(AF$1,$C174))</f>
        <v>0</v>
      </c>
      <c r="AG174" s="33" t="n">
        <f aca="false">ISNUMBER(FIND(AG$1,$C174))</f>
        <v>0</v>
      </c>
      <c r="AH174" s="33" t="n">
        <f aca="false">ISNUMBER(FIND(AH$1,$C174))</f>
        <v>0</v>
      </c>
      <c r="AI174" s="33" t="n">
        <f aca="false">ISNUMBER(FIND(AI$1,$C174))</f>
        <v>0</v>
      </c>
      <c r="AJ174" s="33" t="n">
        <f aca="false">ISNUMBER(FIND(AJ$1,$C174))</f>
        <v>0</v>
      </c>
      <c r="AK174" s="35" t="n">
        <f aca="false">ISNUMBER(FIND(AK$1,$C174))</f>
        <v>0</v>
      </c>
      <c r="AL174" s="6"/>
      <c r="AM174" s="33"/>
      <c r="BC174" s="0" t="n">
        <f aca="false">IF(ISNUMBER(FIND(BC$1,$D174))=$AO$1,1,0)*VLOOKUP($Z$2,DALYs!$A$2:$MW$40,'Intervention list'!BC$195+1,0)</f>
        <v>0</v>
      </c>
      <c r="BD174" s="0" t="n">
        <f aca="false">IF(ISNUMBER(FIND(BD$1,$D174))=$AO$1,1,0)*VLOOKUP($Z$2,DALYs!$A$2:$MW$40,'Intervention list'!BD$195+1,0)</f>
        <v>0</v>
      </c>
      <c r="BE174" s="0" t="n">
        <f aca="false">IF(ISNUMBER(FIND(BE$1,$D174))=$AO$1,1,0)*VLOOKUP($Z$2,DALYs!$A$2:$MW$40,'Intervention list'!BE$195+1,0)</f>
        <v>0</v>
      </c>
      <c r="BF174" s="0" t="n">
        <f aca="false">IF(ISNUMBER(FIND(BF$1,$D174))=$AO$1,1,0)*VLOOKUP($Z$2,DALYs!$A$2:$MW$40,'Intervention list'!BF$195+1,0)</f>
        <v>0</v>
      </c>
      <c r="BG174" s="0" t="n">
        <f aca="false">IF(ISNUMBER(FIND(BG$1,$D174))=$AO$1,1,0)*VLOOKUP($Z$2,DALYs!$A$2:$MW$40,'Intervention list'!BG$195+1,0)</f>
        <v>0</v>
      </c>
      <c r="BH174" s="0" t="n">
        <f aca="false">IF(ISNUMBER(FIND(BH$1,$D174))=$AO$1,1,0)*VLOOKUP($Z$2,DALYs!$A$2:$MW$40,'Intervention list'!BH$195+1,0)</f>
        <v>0</v>
      </c>
      <c r="BI174" s="0" t="n">
        <f aca="false">IF(ISNUMBER(FIND(BI$1,$D174))=$AO$1,1,0)*VLOOKUP($Z$2,DALYs!$A$2:$MW$40,'Intervention list'!BI$195+1,0)</f>
        <v>0</v>
      </c>
      <c r="BJ174" s="0" t="n">
        <f aca="false">IF(ISNUMBER(FIND(BJ$1,$D174))=$AO$1,1,0)*VLOOKUP($Z$2,DALYs!$A$2:$MW$40,'Intervention list'!BJ$195+1,0)</f>
        <v>0</v>
      </c>
      <c r="BK174" s="0" t="n">
        <f aca="false">IF(ISNUMBER(FIND(BK$1,$D174))=$AO$1,1,0)*VLOOKUP($Z$2,DALYs!$A$2:$MW$40,'Intervention list'!BK$195+1,0)</f>
        <v>0</v>
      </c>
      <c r="BL174" s="0" t="n">
        <f aca="false">IF(ISNUMBER(FIND(BL$1,$D174))=$AO$1,1,0)*VLOOKUP($Z$2,DALYs!$A$2:$MW$40,'Intervention list'!BL$195+1,0)</f>
        <v>0</v>
      </c>
      <c r="BM174" s="0" t="n">
        <f aca="false">IF(ISNUMBER(FIND(BM$1,$D174))=$AO$1,1,0)*VLOOKUP($Z$2,DALYs!$A$2:$MW$40,'Intervention list'!BM$195+1,0)</f>
        <v>0</v>
      </c>
      <c r="BN174" s="0" t="n">
        <f aca="false">IF(ISNUMBER(FIND(BN$1,$D174))=$AO$1,1,0)*VLOOKUP($Z$2,DALYs!$A$2:$MW$40,'Intervention list'!BN$195+1,0)</f>
        <v>0</v>
      </c>
      <c r="BO174" s="0" t="n">
        <f aca="false">IF(ISNUMBER(FIND(BO$1,$D174))=$AO$1,1,0)*VLOOKUP($Z$2,DALYs!$A$2:$MW$40,'Intervention list'!BO$195+1,0)</f>
        <v>0</v>
      </c>
      <c r="BP174" s="0" t="n">
        <f aca="false">IF(ISNUMBER(FIND(BP$1,$D174))=$AO$1,1,0)*VLOOKUP($Z$2,DALYs!$A$2:$MW$40,'Intervention list'!BP$195+1,0)</f>
        <v>0</v>
      </c>
      <c r="BQ174" s="0" t="n">
        <f aca="false">IF(ISNUMBER(FIND(BQ$1,$D174))=$AO$1,1,0)*VLOOKUP($Z$2,DALYs!$A$2:$MW$40,'Intervention list'!BQ$195+1,0)</f>
        <v>0</v>
      </c>
      <c r="BR174" s="0" t="n">
        <f aca="false">IF(ISNUMBER(FIND(BR$1,$D174))=$AO$1,1,0)*VLOOKUP($Z$2,DALYs!$A$2:$MW$40,'Intervention list'!BR$195+1,0)</f>
        <v>0</v>
      </c>
      <c r="BS174" s="0" t="n">
        <f aca="false">IF(ISNUMBER(FIND(BS$1,$D174))=$AO$1,1,0)*VLOOKUP($Z$2,DALYs!$A$2:$MW$40,'Intervention list'!BS$195+1,0)</f>
        <v>0</v>
      </c>
      <c r="BT174" s="0" t="n">
        <f aca="false">IF(ISNUMBER(FIND(BT$1,$D174))=$AO$1,1,0)*VLOOKUP($Z$2,DALYs!$A$2:$MW$40,'Intervention list'!BT$195+1,0)</f>
        <v>0</v>
      </c>
      <c r="BU174" s="0" t="n">
        <f aca="false">IF(ISNUMBER(FIND(BU$1,$D174))=$AO$1,1,0)*VLOOKUP($Z$2,DALYs!$A$2:$MW$40,'Intervention list'!BU$195+1,0)</f>
        <v>0</v>
      </c>
      <c r="BV174" s="0" t="n">
        <f aca="false">IF(ISNUMBER(FIND(BV$1,$D174))=$AO$1,1,0)*VLOOKUP($Z$2,DALYs!$A$2:$MW$40,'Intervention list'!BV$195+1,0)</f>
        <v>0</v>
      </c>
      <c r="BW174" s="0" t="n">
        <f aca="false">IF(ISNUMBER(FIND(BW$1,$D174))=$AO$1,1,0)*VLOOKUP($Z$2,DALYs!$A$2:$MW$40,'Intervention list'!BW$195+1,0)</f>
        <v>0</v>
      </c>
      <c r="BX174" s="0" t="n">
        <f aca="false">IF(ISNUMBER(FIND(BX$1,$D174))=$AO$1,1,0)*VLOOKUP($Z$2,DALYs!$A$2:$MW$40,'Intervention list'!BX$195+1,0)</f>
        <v>0</v>
      </c>
      <c r="BY174" s="0" t="n">
        <f aca="false">IF(ISNUMBER(FIND(BY$1,$D174))=$AO$1,1,0)*VLOOKUP($Z$2,DALYs!$A$2:$MW$40,'Intervention list'!BY$195+1,0)</f>
        <v>0</v>
      </c>
      <c r="BZ174" s="0" t="n">
        <f aca="false">IF(ISNUMBER(FIND(BZ$1,$D174))=$AO$1,1,0)*VLOOKUP($Z$2,DALYs!$A$2:$MW$40,'Intervention list'!BZ$195+1,0)</f>
        <v>0</v>
      </c>
      <c r="CA174" s="0" t="n">
        <f aca="false">IF(ISNUMBER(FIND(CA$1,$D174))=$AO$1,1,0)*VLOOKUP($Z$2,DALYs!$A$2:$MW$40,'Intervention list'!CA$195+1,0)</f>
        <v>0</v>
      </c>
      <c r="CB174" s="0" t="n">
        <f aca="false">IF(ISNUMBER(FIND(CB$1,$D174))=$AO$1,1,0)*VLOOKUP($Z$2,DALYs!$A$2:$MW$40,'Intervention list'!CB$195+1,0)</f>
        <v>0</v>
      </c>
      <c r="CC174" s="0" t="n">
        <f aca="false">IF(ISNUMBER(FIND(CC$1,$D174))=$AO$1,1,0)*VLOOKUP($Z$2,DALYs!$A$2:$MW$40,'Intervention list'!CC$195+1,0)</f>
        <v>0</v>
      </c>
      <c r="CD174" s="0" t="n">
        <f aca="false">IF(ISNUMBER(FIND(CD$1,$D174))=$AO$1,1,0)*VLOOKUP($Z$2,DALYs!$A$2:$MW$40,'Intervention list'!CD$195+1,0)</f>
        <v>0</v>
      </c>
      <c r="CE174" s="0" t="n">
        <f aca="false">IF(ISNUMBER(FIND(CE$1,$D174))=$AO$1,1,0)*VLOOKUP($Z$2,DALYs!$A$2:$MW$40,'Intervention list'!CE$195+1,0)</f>
        <v>0</v>
      </c>
      <c r="CF174" s="0" t="n">
        <f aca="false">IF(ISNUMBER(FIND(CF$1,$D174))=$AO$1,1,0)*VLOOKUP($Z$2,DALYs!$A$2:$MW$40,'Intervention list'!CF$195+1,0)</f>
        <v>0</v>
      </c>
      <c r="CG174" s="0" t="n">
        <f aca="false">IF(ISNUMBER(FIND(CG$1,$D174))=$AO$1,1,0)*VLOOKUP($Z$2,DALYs!$A$2:$MW$40,'Intervention list'!CG$195+1,0)</f>
        <v>0</v>
      </c>
      <c r="CH174" s="0" t="n">
        <f aca="false">IF(ISNUMBER(FIND(CH$1,$D174))=$AO$1,1,0)*VLOOKUP($Z$2,DALYs!$A$2:$MW$40,'Intervention list'!CH$195+1,0)</f>
        <v>0</v>
      </c>
      <c r="CI174" s="0" t="n">
        <f aca="false">IF(ISNUMBER(FIND(CI$1,$D174))=$AO$1,1,0)*VLOOKUP($Z$2,DALYs!$A$2:$MW$40,'Intervention list'!CI$195+1,0)</f>
        <v>0</v>
      </c>
      <c r="CJ174" s="0" t="n">
        <f aca="false">IF(ISNUMBER(FIND(CJ$1,$D174))=$AO$1,1,0)*VLOOKUP($Z$2,DALYs!$A$2:$MW$40,'Intervention list'!CJ$195+1,0)</f>
        <v>0</v>
      </c>
      <c r="CK174" s="0" t="n">
        <f aca="false">IF(ISNUMBER(FIND(CK$1,$D174))=$AO$1,1,0)*VLOOKUP($Z$2,DALYs!$A$2:$MW$40,'Intervention list'!CK$195+1,0)</f>
        <v>0</v>
      </c>
      <c r="CL174" s="0" t="n">
        <f aca="false">IF(ISNUMBER(FIND(CL$1,$D174))=$AO$1,1,0)*VLOOKUP($Z$2,DALYs!$A$2:$MW$40,'Intervention list'!CL$195+1,0)</f>
        <v>0</v>
      </c>
      <c r="CM174" s="0" t="n">
        <f aca="false">IF(ISNUMBER(FIND(CM$1,$D174))=$AO$1,1,0)*VLOOKUP($Z$2,DALYs!$A$2:$MW$40,'Intervention list'!CM$195+1,0)</f>
        <v>0</v>
      </c>
      <c r="CN174" s="0" t="n">
        <f aca="false">IF(ISNUMBER(FIND(CN$1,$D174))=$AO$1,1,0)*VLOOKUP($Z$2,DALYs!$A$2:$MW$40,'Intervention list'!CN$195+1,0)</f>
        <v>0</v>
      </c>
      <c r="CO174" s="0" t="n">
        <f aca="false">IF(ISNUMBER(FIND(CO$1,$D174))=$AO$1,1,0)*VLOOKUP($Z$2,DALYs!$A$2:$MW$40,'Intervention list'!CO$195+1,0)</f>
        <v>0</v>
      </c>
      <c r="CP174" s="0" t="n">
        <f aca="false">IF(ISNUMBER(FIND(CP$1,$D174))=$AO$1,1,0)*VLOOKUP($Z$2,DALYs!$A$2:$MW$40,'Intervention list'!CP$195+1,0)</f>
        <v>0</v>
      </c>
      <c r="CQ174" s="0" t="n">
        <f aca="false">IF(ISNUMBER(FIND(CQ$1,$D174))=$AO$1,1,0)*VLOOKUP($Z$2,DALYs!$A$2:$MW$40,'Intervention list'!CQ$195+1,0)</f>
        <v>0</v>
      </c>
      <c r="CR174" s="0" t="n">
        <f aca="false">IF(ISNUMBER(FIND(CR$1,$D174))=$AO$1,1,0)*VLOOKUP($Z$2,DALYs!$A$2:$MW$40,'Intervention list'!CR$195+1,0)</f>
        <v>0</v>
      </c>
      <c r="CS174" s="0" t="n">
        <f aca="false">IF(ISNUMBER(FIND(CS$1,$D174))=$AO$1,1,0)*VLOOKUP($Z$2,DALYs!$A$2:$MW$40,'Intervention list'!CS$195+1,0)</f>
        <v>0</v>
      </c>
      <c r="CT174" s="0" t="n">
        <f aca="false">IF(ISNUMBER(FIND(CT$1,$D174))=$AO$1,1,0)*VLOOKUP($Z$2,DALYs!$A$2:$MW$40,'Intervention list'!CT$195+1,0)</f>
        <v>0</v>
      </c>
      <c r="CU174" s="0" t="n">
        <f aca="false">IF(ISNUMBER(FIND(CU$1,$D174))=$AO$1,1,0)*VLOOKUP($Z$2,DALYs!$A$2:$MW$40,'Intervention list'!CU$195+1,0)</f>
        <v>0</v>
      </c>
      <c r="CV174" s="0" t="n">
        <f aca="false">IF(ISNUMBER(FIND(CV$1,$D174))=$AO$1,1,0)*VLOOKUP($Z$2,DALYs!$A$2:$MW$40,'Intervention list'!CV$195+1,0)</f>
        <v>0</v>
      </c>
      <c r="CW174" s="0" t="n">
        <f aca="false">IF(ISNUMBER(FIND(CW$1,$D174))=$AO$1,1,0)*VLOOKUP($Z$2,DALYs!$A$2:$MW$40,'Intervention list'!CW$195+1,0)</f>
        <v>0</v>
      </c>
      <c r="CX174" s="0" t="n">
        <f aca="false">IF(ISNUMBER(FIND(CX$1,$D174))=$AO$1,1,0)*VLOOKUP($Z$2,DALYs!$A$2:$MW$40,'Intervention list'!CX$195+1,0)</f>
        <v>0</v>
      </c>
      <c r="CY174" s="0" t="n">
        <f aca="false">IF(ISNUMBER(FIND(CY$1,$D174))=$AO$1,1,0)*VLOOKUP($Z$2,DALYs!$A$2:$MW$40,'Intervention list'!CY$195+1,0)</f>
        <v>0</v>
      </c>
      <c r="CZ174" s="0" t="n">
        <f aca="false">IF(ISNUMBER(FIND(CZ$1,$D174))=$AO$1,1,0)*VLOOKUP($Z$2,DALYs!$A$2:$MW$40,'Intervention list'!CZ$195+1,0)</f>
        <v>0</v>
      </c>
      <c r="DA174" s="0" t="n">
        <f aca="false">IF(ISNUMBER(FIND(DA$1,$D174))=$AO$1,1,0)*VLOOKUP($Z$2,DALYs!$A$2:$MW$40,'Intervention list'!DA$195+1,0)</f>
        <v>0</v>
      </c>
      <c r="DB174" s="0" t="n">
        <f aca="false">IF(ISNUMBER(FIND(DB$1,$D174))=$AO$1,1,0)*VLOOKUP($Z$2,DALYs!$A$2:$MW$40,'Intervention list'!DB$195+1,0)</f>
        <v>0</v>
      </c>
      <c r="DC174" s="0" t="n">
        <f aca="false">IF(ISNUMBER(FIND(DC$1,$D174))=$AO$1,1,0)*VLOOKUP($Z$2,DALYs!$A$2:$MW$40,'Intervention list'!DC$195+1,0)</f>
        <v>0</v>
      </c>
      <c r="DD174" s="0" t="n">
        <f aca="false">IF(ISNUMBER(FIND(DD$1,$D174))=$AO$1,1,0)*VLOOKUP($Z$2,DALYs!$A$2:$MW$40,'Intervention list'!DD$195+1,0)</f>
        <v>0</v>
      </c>
      <c r="DE174" s="0" t="n">
        <f aca="false">IF(ISNUMBER(FIND(DE$1,$D174))=$AO$1,1,0)*VLOOKUP($Z$2,DALYs!$A$2:$MW$40,'Intervention list'!DE$195+1,0)</f>
        <v>0</v>
      </c>
      <c r="DF174" s="0" t="n">
        <f aca="false">IF(ISNUMBER(FIND(DF$1,$D174))=$AO$1,1,0)*VLOOKUP($Z$2,DALYs!$A$2:$MW$40,'Intervention list'!DF$195+1,0)</f>
        <v>0</v>
      </c>
      <c r="DG174" s="0" t="n">
        <f aca="false">IF(ISNUMBER(FIND(DG$1,$D174))=$AO$1,1,0)*VLOOKUP($Z$2,DALYs!$A$2:$MW$40,'Intervention list'!DG$195+1,0)</f>
        <v>0</v>
      </c>
      <c r="DH174" s="0" t="n">
        <f aca="false">IF(ISNUMBER(FIND(DH$1,$D174))=$AO$1,1,0)*VLOOKUP($Z$2,DALYs!$A$2:$MW$40,'Intervention list'!DH$195+1,0)</f>
        <v>0</v>
      </c>
      <c r="DI174" s="0" t="n">
        <f aca="false">IF(ISNUMBER(FIND(DI$1,$D174))=$AO$1,1,0)*VLOOKUP($Z$2,DALYs!$A$2:$MW$40,'Intervention list'!DI$195+1,0)</f>
        <v>0</v>
      </c>
      <c r="DJ174" s="0" t="n">
        <f aca="false">IF(ISNUMBER(FIND(DJ$1,$D174))=$AO$1,1,0)*VLOOKUP($Z$2,DALYs!$A$2:$MW$40,'Intervention list'!DJ$195+1,0)</f>
        <v>0</v>
      </c>
      <c r="DK174" s="0" t="n">
        <f aca="false">IF(ISNUMBER(FIND(DK$1,$D174))=$AO$1,1,0)*VLOOKUP($Z$2,DALYs!$A$2:$MW$40,'Intervention list'!DK$195+1,0)</f>
        <v>0</v>
      </c>
      <c r="DL174" s="0" t="n">
        <f aca="false">IF(ISNUMBER(FIND(DL$1,$D174))=$AO$1,1,0)*VLOOKUP($Z$2,DALYs!$A$2:$MW$40,'Intervention list'!DL$195+1,0)</f>
        <v>0</v>
      </c>
      <c r="DM174" s="0" t="n">
        <f aca="false">IF(ISNUMBER(FIND(DM$1,$D174))=$AO$1,1,0)*VLOOKUP($Z$2,DALYs!$A$2:$MW$40,'Intervention list'!DM$195+1,0)</f>
        <v>0</v>
      </c>
      <c r="DN174" s="0" t="n">
        <f aca="false">IF(ISNUMBER(FIND(DN$1,$D174))=$AO$1,1,0)*VLOOKUP($Z$2,DALYs!$A$2:$MW$40,'Intervention list'!DN$195+1,0)</f>
        <v>0</v>
      </c>
      <c r="DO174" s="0" t="n">
        <f aca="false">IF(ISNUMBER(FIND(DO$1,$D174))=$AO$1,1,0)*VLOOKUP($Z$2,DALYs!$A$2:$MW$40,'Intervention list'!DO$195+1,0)</f>
        <v>0</v>
      </c>
      <c r="DP174" s="0" t="n">
        <f aca="false">IF(ISNUMBER(FIND(DP$1,$D174))=$AO$1,1,0)*VLOOKUP($Z$2,DALYs!$A$2:$MW$40,'Intervention list'!DP$195+1,0)</f>
        <v>0</v>
      </c>
      <c r="DQ174" s="0" t="n">
        <f aca="false">IF(ISNUMBER(FIND(DQ$1,$D174))=$AO$1,1,0)*VLOOKUP($Z$2,DALYs!$A$2:$MW$40,'Intervention list'!DQ$195+1,0)</f>
        <v>0</v>
      </c>
      <c r="DR174" s="0" t="n">
        <f aca="false">IF(ISNUMBER(FIND(DR$1,$D174))=$AO$1,1,0)*VLOOKUP($Z$2,DALYs!$A$2:$MW$40,'Intervention list'!DR$195+1,0)</f>
        <v>0</v>
      </c>
      <c r="DS174" s="0" t="n">
        <f aca="false">IF(ISNUMBER(FIND(DS$1,$D174))=$AO$1,1,0)*VLOOKUP($Z$2,DALYs!$A$2:$MW$40,'Intervention list'!DS$195+1,0)</f>
        <v>0</v>
      </c>
      <c r="DT174" s="0" t="n">
        <f aca="false">IF(ISNUMBER(FIND(DT$1,$D174))=$AO$1,1,0)*VLOOKUP($Z$2,DALYs!$A$2:$MW$40,'Intervention list'!DT$195+1,0)</f>
        <v>0</v>
      </c>
      <c r="DU174" s="0" t="n">
        <f aca="false">IF(ISNUMBER(FIND(DU$1,$D174))=$AO$1,1,0)*VLOOKUP($Z$2,DALYs!$A$2:$MW$40,'Intervention list'!DU$195+1,0)</f>
        <v>0</v>
      </c>
      <c r="DV174" s="0" t="n">
        <f aca="false">IF(ISNUMBER(FIND(DV$1,$D174))=$AO$1,1,0)*VLOOKUP($Z$2,DALYs!$A$2:$MW$40,'Intervention list'!DV$195+1,0)</f>
        <v>0</v>
      </c>
      <c r="DW174" s="0" t="n">
        <f aca="false">IF(ISNUMBER(FIND(DW$1,$D174))=$AO$1,1,0)*VLOOKUP($Z$2,DALYs!$A$2:$MW$40,'Intervention list'!DW$195+1,0)</f>
        <v>0</v>
      </c>
      <c r="DX174" s="0" t="n">
        <f aca="false">IF(ISNUMBER(FIND(DX$1,$D174))=$AO$1,1,0)*VLOOKUP($Z$2,DALYs!$A$2:$MW$40,'Intervention list'!DX$195+1,0)</f>
        <v>0</v>
      </c>
      <c r="DY174" s="0" t="n">
        <f aca="false">IF(ISNUMBER(FIND(DY$1,$D174))=$AO$1,1,0)*VLOOKUP($Z$2,DALYs!$A$2:$MW$40,'Intervention list'!DY$195+1,0)</f>
        <v>0</v>
      </c>
      <c r="DZ174" s="0" t="n">
        <f aca="false">IF(ISNUMBER(FIND(DZ$1,$D174))=$AO$1,1,0)*VLOOKUP($Z$2,DALYs!$A$2:$MW$40,'Intervention list'!DZ$195+1,0)</f>
        <v>0</v>
      </c>
      <c r="EA174" s="0" t="n">
        <f aca="false">IF(ISNUMBER(FIND(EA$1,$D174))=$AO$1,1,0)*VLOOKUP($Z$2,DALYs!$A$2:$MW$40,'Intervention list'!EA$195+1,0)</f>
        <v>0</v>
      </c>
      <c r="EB174" s="0" t="n">
        <f aca="false">IF(ISNUMBER(FIND(EB$1,$D174))=$AO$1,1,0)*VLOOKUP($Z$2,DALYs!$A$2:$MW$40,'Intervention list'!EB$195+1,0)</f>
        <v>0</v>
      </c>
      <c r="EC174" s="0" t="n">
        <f aca="false">IF(ISNUMBER(FIND(EC$1,$D174))=$AO$1,1,0)*VLOOKUP($Z$2,DALYs!$A$2:$MW$40,'Intervention list'!EC$195+1,0)</f>
        <v>0</v>
      </c>
      <c r="ED174" s="0" t="n">
        <f aca="false">IF(ISNUMBER(FIND(ED$1,$D174))=$AO$1,1,0)*VLOOKUP($Z$2,DALYs!$A$2:$MW$40,'Intervention list'!ED$195+1,0)</f>
        <v>0</v>
      </c>
      <c r="EE174" s="0" t="n">
        <f aca="false">IF(ISNUMBER(FIND(EE$1,$D174))=$AO$1,1,0)*VLOOKUP($Z$2,DALYs!$A$2:$MW$40,'Intervention list'!EE$195+1,0)</f>
        <v>0</v>
      </c>
      <c r="EF174" s="0" t="n">
        <f aca="false">IF(ISNUMBER(FIND(EF$1,$D174))=$AO$1,1,0)*VLOOKUP($Z$2,DALYs!$A$2:$MW$40,'Intervention list'!EF$195+1,0)</f>
        <v>0</v>
      </c>
      <c r="EG174" s="0" t="n">
        <f aca="false">IF(ISNUMBER(FIND(EG$1,$D174))=$AO$1,1,0)*VLOOKUP($Z$2,DALYs!$A$2:$MW$40,'Intervention list'!EG$195+1,0)</f>
        <v>0</v>
      </c>
      <c r="EH174" s="0" t="n">
        <f aca="false">IF(ISNUMBER(FIND(EH$1,$D174))=$AO$1,1,0)*VLOOKUP($Z$2,DALYs!$A$2:$MW$40,'Intervention list'!EH$195+1,0)</f>
        <v>0</v>
      </c>
      <c r="EI174" s="0" t="n">
        <f aca="false">IF(ISNUMBER(FIND(EI$1,$D174))=$AO$1,1,0)*VLOOKUP($Z$2,DALYs!$A$2:$MW$40,'Intervention list'!EI$195+1,0)</f>
        <v>0</v>
      </c>
      <c r="EJ174" s="0" t="n">
        <f aca="false">IF(ISNUMBER(FIND(EJ$1,$D174))=$AO$1,1,0)*VLOOKUP($Z$2,DALYs!$A$2:$MW$40,'Intervention list'!EJ$195+1,0)</f>
        <v>0</v>
      </c>
      <c r="EK174" s="0" t="n">
        <f aca="false">IF(ISNUMBER(FIND(EK$1,$D174))=$AO$1,1,0)*VLOOKUP($Z$2,DALYs!$A$2:$MW$40,'Intervention list'!EK$195+1,0)</f>
        <v>0</v>
      </c>
      <c r="EL174" s="0" t="n">
        <f aca="false">IF(ISNUMBER(FIND(EL$1,$D174))=$AO$1,1,0)*VLOOKUP($Z$2,DALYs!$A$2:$MW$40,'Intervention list'!EL$195+1,0)</f>
        <v>0</v>
      </c>
      <c r="EM174" s="0" t="n">
        <f aca="false">IF(ISNUMBER(FIND(EM$1,$D174))=$AO$1,1,0)*VLOOKUP($Z$2,DALYs!$A$2:$MW$40,'Intervention list'!EM$195+1,0)</f>
        <v>0</v>
      </c>
      <c r="EN174" s="0" t="n">
        <f aca="false">IF(ISNUMBER(FIND(EN$1,$D174))=$AO$1,1,0)*VLOOKUP($Z$2,DALYs!$A$2:$MW$40,'Intervention list'!EN$195+1,0)</f>
        <v>0</v>
      </c>
      <c r="EO174" s="0" t="n">
        <f aca="false">IF(ISNUMBER(FIND(EO$1,$D174))=$AO$1,1,0)*VLOOKUP($Z$2,DALYs!$A$2:$MW$40,'Intervention list'!EO$195+1,0)</f>
        <v>0</v>
      </c>
      <c r="EP174" s="0" t="n">
        <f aca="false">IF(ISNUMBER(FIND(EP$1,$D174))=$AO$1,1,0)*VLOOKUP($Z$2,DALYs!$A$2:$MW$40,'Intervention list'!EP$195+1,0)</f>
        <v>0</v>
      </c>
      <c r="EQ174" s="0" t="n">
        <f aca="false">IF(ISNUMBER(FIND(EQ$1,$D174))=$AO$1,1,0)*VLOOKUP($Z$2,DALYs!$A$2:$MW$40,'Intervention list'!EQ$195+1,0)</f>
        <v>0</v>
      </c>
      <c r="ER174" s="0" t="n">
        <f aca="false">IF(ISNUMBER(FIND(ER$1,$D174))=$AO$1,1,0)*VLOOKUP($Z$2,DALYs!$A$2:$MW$40,'Intervention list'!ER$195+1,0)</f>
        <v>0</v>
      </c>
      <c r="ES174" s="0" t="n">
        <f aca="false">IF(ISNUMBER(FIND(ES$1,$D174))=$AO$1,1,0)*VLOOKUP($Z$2,DALYs!$A$2:$MW$40,'Intervention list'!ES$195+1,0)</f>
        <v>0</v>
      </c>
      <c r="ET174" s="0" t="n">
        <f aca="false">IF(ISNUMBER(FIND(ET$1,$D174))=$AO$1,1,0)*VLOOKUP($Z$2,DALYs!$A$2:$MW$40,'Intervention list'!ET$195+1,0)</f>
        <v>0</v>
      </c>
      <c r="EU174" s="0" t="n">
        <f aca="false">IF(ISNUMBER(FIND(EU$1,$D174))=$AO$1,1,0)*VLOOKUP($Z$2,DALYs!$A$2:$MW$40,'Intervention list'!EU$195+1,0)</f>
        <v>0</v>
      </c>
      <c r="EV174" s="0" t="n">
        <f aca="false">IF(ISNUMBER(FIND(EV$1,$D174))=$AO$1,1,0)*VLOOKUP($Z$2,DALYs!$A$2:$MW$40,'Intervention list'!EV$195+1,0)</f>
        <v>0</v>
      </c>
      <c r="EW174" s="0" t="n">
        <f aca="false">IF(ISNUMBER(FIND(EW$1,$D174))=$AO$1,1,0)*VLOOKUP($Z$2,DALYs!$A$2:$MW$40,'Intervention list'!EW$195+1,0)</f>
        <v>0</v>
      </c>
      <c r="EX174" s="0" t="n">
        <f aca="false">IF(ISNUMBER(FIND(EX$1,$D174))=$AO$1,1,0)*VLOOKUP($Z$2,DALYs!$A$2:$MW$40,'Intervention list'!EX$195+1,0)</f>
        <v>0</v>
      </c>
      <c r="EY174" s="0" t="n">
        <f aca="false">IF(ISNUMBER(FIND(EY$1,$D174))=$AO$1,1,0)*VLOOKUP($Z$2,DALYs!$A$2:$MW$40,'Intervention list'!EY$195+1,0)</f>
        <v>0</v>
      </c>
      <c r="EZ174" s="0" t="n">
        <f aca="false">IF(ISNUMBER(FIND(EZ$1,$D174))=$AO$1,1,0)*VLOOKUP($Z$2,DALYs!$A$2:$MW$40,'Intervention list'!EZ$195+1,0)</f>
        <v>0</v>
      </c>
      <c r="FA174" s="0" t="n">
        <f aca="false">IF(ISNUMBER(FIND(FA$1,$D174))=$AO$1,1,0)*VLOOKUP($Z$2,DALYs!$A$2:$MW$40,'Intervention list'!FA$195+1,0)</f>
        <v>0</v>
      </c>
      <c r="FB174" s="0" t="n">
        <f aca="false">IF(ISNUMBER(FIND(FB$1,$D174))=$AO$1,1,0)*VLOOKUP($Z$2,DALYs!$A$2:$MW$40,'Intervention list'!FB$195+1,0)</f>
        <v>0</v>
      </c>
      <c r="FC174" s="0" t="n">
        <f aca="false">IF(ISNUMBER(FIND(FC$1,$D174))=$AO$1,1,0)*VLOOKUP($Z$2,DALYs!$A$2:$MW$40,'Intervention list'!FC$195+1,0)</f>
        <v>0</v>
      </c>
      <c r="FD174" s="0" t="n">
        <f aca="false">IF(ISNUMBER(FIND(FD$1,$D174))=$AO$1,1,0)*VLOOKUP($Z$2,DALYs!$A$2:$MW$40,'Intervention list'!FD$195+1,0)</f>
        <v>0</v>
      </c>
      <c r="FE174" s="0" t="n">
        <f aca="false">IF(ISNUMBER(FIND(FE$1,$D174))=$AO$1,1,0)*VLOOKUP($Z$2,DALYs!$A$2:$MW$40,'Intervention list'!FE$195+1,0)</f>
        <v>0</v>
      </c>
      <c r="FF174" s="0" t="n">
        <f aca="false">IF(ISNUMBER(FIND(FF$1,$D174))=$AO$1,1,0)*VLOOKUP($Z$2,DALYs!$A$2:$MW$40,'Intervention list'!FF$195+1,0)</f>
        <v>0</v>
      </c>
      <c r="FG174" s="0" t="n">
        <f aca="false">IF(ISNUMBER(FIND(FG$1,$D174))=$AO$1,1,0)*VLOOKUP($Z$2,DALYs!$A$2:$MW$40,'Intervention list'!FG$195+1,0)</f>
        <v>0</v>
      </c>
      <c r="FH174" s="0" t="n">
        <f aca="false">IF(ISNUMBER(FIND(FH$1,$D174))=$AO$1,1,0)*VLOOKUP($Z$2,DALYs!$A$2:$MW$40,'Intervention list'!FH$195+1,0)</f>
        <v>0</v>
      </c>
      <c r="FI174" s="0" t="n">
        <f aca="false">IF(ISNUMBER(FIND(FI$1,$D174))=$AO$1,1,0)*VLOOKUP($Z$2,DALYs!$A$2:$MW$40,'Intervention list'!FI$195+1,0)</f>
        <v>0</v>
      </c>
      <c r="FJ174" s="0" t="n">
        <f aca="false">IF(ISNUMBER(FIND(FJ$1,$D174))=$AO$1,1,0)*VLOOKUP($Z$2,DALYs!$A$2:$MW$40,'Intervention list'!FJ$195+1,0)</f>
        <v>0</v>
      </c>
      <c r="FK174" s="0" t="n">
        <f aca="false">IF(ISNUMBER(FIND(FK$1,$D174))=$AO$1,1,0)*VLOOKUP($Z$2,DALYs!$A$2:$MW$40,'Intervention list'!FK$195+1,0)</f>
        <v>0</v>
      </c>
      <c r="FL174" s="0" t="n">
        <f aca="false">IF(ISNUMBER(FIND(FL$1,$D174))=$AO$1,1,0)*VLOOKUP($Z$2,DALYs!$A$2:$MW$40,'Intervention list'!FL$195+1,0)</f>
        <v>0</v>
      </c>
      <c r="FM174" s="0" t="n">
        <f aca="false">IF(ISNUMBER(FIND(FM$1,$D174))=$AO$1,1,0)*VLOOKUP($Z$2,DALYs!$A$2:$MW$40,'Intervention list'!FM$195+1,0)</f>
        <v>0</v>
      </c>
      <c r="FN174" s="0" t="n">
        <f aca="false">IF(ISNUMBER(FIND(FN$1,$D174))=$AO$1,1,0)*VLOOKUP($Z$2,DALYs!$A$2:$MW$40,'Intervention list'!FN$195+1,0)</f>
        <v>0</v>
      </c>
      <c r="FO174" s="0" t="n">
        <f aca="false">IF(ISNUMBER(FIND(FO$1,$D174))=$AO$1,1,0)*VLOOKUP($Z$2,DALYs!$A$2:$MW$40,'Intervention list'!FO$195+1,0)</f>
        <v>0</v>
      </c>
      <c r="FP174" s="0" t="n">
        <f aca="false">IF(ISNUMBER(FIND(FP$1,$D174))=$AO$1,1,0)*VLOOKUP($Z$2,DALYs!$A$2:$MW$40,'Intervention list'!FP$195+1,0)</f>
        <v>0</v>
      </c>
      <c r="FQ174" s="0" t="n">
        <f aca="false">IF(ISNUMBER(FIND(FQ$1,$D174))=$AO$1,1,0)*VLOOKUP($Z$2,DALYs!$A$2:$MW$40,'Intervention list'!FQ$195+1,0)</f>
        <v>0</v>
      </c>
      <c r="FR174" s="0" t="n">
        <f aca="false">IF(ISNUMBER(FIND(FR$1,$D174))=$AO$1,1,0)*VLOOKUP($Z$2,DALYs!$A$2:$MW$40,'Intervention list'!FR$195+1,0)</f>
        <v>0</v>
      </c>
      <c r="FS174" s="0" t="n">
        <f aca="false">IF(ISNUMBER(FIND(FS$1,$D174))=$AO$1,1,0)*VLOOKUP($Z$2,DALYs!$A$2:$MW$40,'Intervention list'!FS$195+1,0)</f>
        <v>0</v>
      </c>
      <c r="FT174" s="0" t="n">
        <f aca="false">IF(ISNUMBER(FIND(FT$1,$D174))=$AO$1,1,0)*VLOOKUP($Z$2,DALYs!$A$2:$MW$40,'Intervention list'!FT$195+1,0)</f>
        <v>0</v>
      </c>
      <c r="FU174" s="0" t="n">
        <f aca="false">IF(ISNUMBER(FIND(FU$1,$D174))=$AO$1,1,0)*VLOOKUP($Z$2,DALYs!$A$2:$MW$40,'Intervention list'!FU$195+1,0)</f>
        <v>0</v>
      </c>
      <c r="FV174" s="0" t="n">
        <f aca="false">IF(ISNUMBER(FIND(FV$1,$D174))=$AO$1,1,0)*VLOOKUP($Z$2,DALYs!$A$2:$MW$40,'Intervention list'!FV$195+1,0)</f>
        <v>0</v>
      </c>
      <c r="FW174" s="0" t="n">
        <f aca="false">IF(ISNUMBER(FIND(FW$1,$D174))=$AO$1,1,0)*VLOOKUP($Z$2,DALYs!$A$2:$MW$40,'Intervention list'!FW$195+1,0)</f>
        <v>0</v>
      </c>
      <c r="FX174" s="0" t="n">
        <f aca="false">IF(ISNUMBER(FIND(FX$1,$D174))=$AO$1,1,0)*VLOOKUP($Z$2,DALYs!$A$2:$MW$40,'Intervention list'!FX$195+1,0)</f>
        <v>0</v>
      </c>
      <c r="FY174" s="0" t="n">
        <f aca="false">IF(ISNUMBER(FIND(FY$1,$D174))=$AO$1,1,0)*VLOOKUP($Z$2,DALYs!$A$2:$MW$40,'Intervention list'!FY$195+1,0)</f>
        <v>0</v>
      </c>
      <c r="FZ174" s="0" t="n">
        <f aca="false">IF(ISNUMBER(FIND(FZ$1,$D174))=$AO$1,1,0)*VLOOKUP($Z$2,DALYs!$A$2:$MW$40,'Intervention list'!FZ$195+1,0)</f>
        <v>0</v>
      </c>
      <c r="GA174" s="0" t="n">
        <f aca="false">IF(ISNUMBER(FIND(GA$1,$D174))=$AO$1,1,0)*VLOOKUP($Z$2,DALYs!$A$2:$MW$40,'Intervention list'!GA$195+1,0)</f>
        <v>0</v>
      </c>
      <c r="GB174" s="0" t="n">
        <f aca="false">IF(ISNUMBER(FIND(GB$1,$D174))=$AO$1,1,0)*VLOOKUP($Z$2,DALYs!$A$2:$MW$40,'Intervention list'!GB$195+1,0)</f>
        <v>0</v>
      </c>
      <c r="GC174" s="0" t="n">
        <f aca="false">IF(ISNUMBER(FIND(GC$1,$D174))=$AO$1,1,0)*VLOOKUP($Z$2,DALYs!$A$2:$MW$40,'Intervention list'!GC$195+1,0)</f>
        <v>0</v>
      </c>
      <c r="GD174" s="0" t="n">
        <f aca="false">IF(ISNUMBER(FIND(GD$1,$D174))=$AO$1,1,0)*VLOOKUP($Z$2,DALYs!$A$2:$MW$40,'Intervention list'!GD$195+1,0)</f>
        <v>0</v>
      </c>
      <c r="GE174" s="0" t="n">
        <f aca="false">IF(ISNUMBER(FIND(GE$1,$D174))=$AO$1,1,0)*VLOOKUP($Z$2,DALYs!$A$2:$MW$40,'Intervention list'!GE$195+1,0)</f>
        <v>0</v>
      </c>
      <c r="GF174" s="0" t="n">
        <f aca="false">IF(ISNUMBER(FIND(GF$1,$D174))=$AO$1,1,0)*VLOOKUP($Z$2,DALYs!$A$2:$MW$40,'Intervention list'!GF$195+1,0)</f>
        <v>0</v>
      </c>
      <c r="GG174" s="0" t="n">
        <f aca="false">IF(ISNUMBER(FIND(GG$1,$D174))=$AO$1,1,0)*VLOOKUP($Z$2,DALYs!$A$2:$MW$40,'Intervention list'!GG$195+1,0)</f>
        <v>0</v>
      </c>
      <c r="GH174" s="0" t="n">
        <f aca="false">IF(ISNUMBER(FIND(GH$1,$D174))=$AO$1,1,0)*VLOOKUP($Z$2,DALYs!$A$2:$MW$40,'Intervention list'!GH$195+1,0)</f>
        <v>0</v>
      </c>
      <c r="GI174" s="0" t="n">
        <f aca="false">IF(ISNUMBER(FIND(GI$1,$D174))=$AO$1,1,0)*VLOOKUP($Z$2,DALYs!$A$2:$MW$40,'Intervention list'!GI$195+1,0)</f>
        <v>0</v>
      </c>
      <c r="GJ174" s="0" t="n">
        <f aca="false">IF(ISNUMBER(FIND(GJ$1,$D174))=$AO$1,1,0)*VLOOKUP($Z$2,DALYs!$A$2:$MW$40,'Intervention list'!GJ$195+1,0)</f>
        <v>0</v>
      </c>
      <c r="GK174" s="0" t="n">
        <f aca="false">IF(ISNUMBER(FIND(GK$1,$D174))=$AO$1,1,0)*VLOOKUP($Z$2,DALYs!$A$2:$MW$40,'Intervention list'!GK$195+1,0)</f>
        <v>0</v>
      </c>
      <c r="GL174" s="0" t="n">
        <f aca="false">IF(ISNUMBER(FIND(GL$1,$D174))=$AO$1,1,0)*VLOOKUP($Z$2,DALYs!$A$2:$MW$40,'Intervention list'!GL$195+1,0)</f>
        <v>0</v>
      </c>
      <c r="GM174" s="0" t="n">
        <f aca="false">IF(ISNUMBER(FIND(GM$1,$D174))=$AO$1,1,0)*VLOOKUP($Z$2,DALYs!$A$2:$MW$40,'Intervention list'!GM$195+1,0)</f>
        <v>0</v>
      </c>
      <c r="GN174" s="0" t="n">
        <f aca="false">IF(ISNUMBER(FIND(GN$1,$D174))=$AO$1,1,0)*VLOOKUP($Z$2,DALYs!$A$2:$MW$40,'Intervention list'!GN$195+1,0)</f>
        <v>0</v>
      </c>
      <c r="GO174" s="0" t="n">
        <f aca="false">IF(ISNUMBER(FIND(GO$1,$D174))=$AO$1,1,0)*VLOOKUP($Z$2,DALYs!$A$2:$MW$40,'Intervention list'!GO$195+1,0)</f>
        <v>0</v>
      </c>
      <c r="GP174" s="0" t="n">
        <f aca="false">IF(ISNUMBER(FIND(GP$1,$D174))=$AO$1,1,0)*VLOOKUP($Z$2,DALYs!$A$2:$MW$40,'Intervention list'!GP$195+1,0)</f>
        <v>0</v>
      </c>
      <c r="GQ174" s="0" t="n">
        <f aca="false">IF(ISNUMBER(FIND(GQ$1,$D174))=$AO$1,1,0)*VLOOKUP($Z$2,DALYs!$A$2:$MW$40,'Intervention list'!GQ$195+1,0)</f>
        <v>0</v>
      </c>
      <c r="GR174" s="0" t="n">
        <f aca="false">IF(ISNUMBER(FIND(GR$1,$D174))=$AO$1,1,0)*VLOOKUP($Z$2,DALYs!$A$2:$MW$40,'Intervention list'!GR$195+1,0)</f>
        <v>0</v>
      </c>
      <c r="GS174" s="0" t="n">
        <f aca="false">IF(ISNUMBER(FIND(GS$1,$D174))=$AO$1,1,0)*VLOOKUP($Z$2,DALYs!$A$2:$MW$40,'Intervention list'!GS$195+1,0)</f>
        <v>0</v>
      </c>
      <c r="GT174" s="0" t="n">
        <f aca="false">IF(ISNUMBER(FIND(GT$1,$D174))=$AO$1,1,0)*VLOOKUP($Z$2,DALYs!$A$2:$MW$40,'Intervention list'!GT$195+1,0)</f>
        <v>0</v>
      </c>
      <c r="GU174" s="0" t="n">
        <f aca="false">IF(ISNUMBER(FIND(GU$1,$D174))=$AO$1,1,0)*VLOOKUP($Z$2,DALYs!$A$2:$MW$40,'Intervention list'!GU$195+1,0)</f>
        <v>0</v>
      </c>
      <c r="GV174" s="0" t="n">
        <f aca="false">IF(ISNUMBER(FIND(GV$1,$D174))=$AO$1,1,0)*VLOOKUP($Z$2,DALYs!$A$2:$MW$40,'Intervention list'!GV$195+1,0)</f>
        <v>0</v>
      </c>
      <c r="GW174" s="0" t="n">
        <f aca="false">IF(ISNUMBER(FIND(GW$1,$D174))=$AO$1,1,0)*VLOOKUP($Z$2,DALYs!$A$2:$MW$40,'Intervention list'!GW$195+1,0)</f>
        <v>0</v>
      </c>
      <c r="GX174" s="0" t="n">
        <f aca="false">IF(ISNUMBER(FIND(GX$1,$D174))=$AO$1,1,0)*VLOOKUP($Z$2,DALYs!$A$2:$MW$40,'Intervention list'!GX$195+1,0)</f>
        <v>0</v>
      </c>
      <c r="GY174" s="0" t="n">
        <f aca="false">IF(ISNUMBER(FIND(GY$1,$D174))=$AO$1,1,0)*VLOOKUP($Z$2,DALYs!$A$2:$MW$40,'Intervention list'!GY$195+1,0)</f>
        <v>0</v>
      </c>
      <c r="GZ174" s="0" t="n">
        <f aca="false">IF(ISNUMBER(FIND(GZ$1,$D174))=$AO$1,1,0)*VLOOKUP($Z$2,DALYs!$A$2:$MW$40,'Intervention list'!GZ$195+1,0)</f>
        <v>0</v>
      </c>
      <c r="HA174" s="0" t="n">
        <f aca="false">IF(ISNUMBER(FIND(HA$1,$D174))=$AO$1,1,0)*VLOOKUP($Z$2,DALYs!$A$2:$MW$40,'Intervention list'!HA$195+1,0)</f>
        <v>0</v>
      </c>
      <c r="HB174" s="0" t="n">
        <f aca="false">IF(ISNUMBER(FIND(HB$1,$D174))=$AO$1,1,0)*VLOOKUP($Z$2,DALYs!$A$2:$MW$40,'Intervention list'!HB$195+1,0)</f>
        <v>0</v>
      </c>
      <c r="HC174" s="0" t="n">
        <f aca="false">IF(ISNUMBER(FIND(HC$1,$D174))=$AO$1,1,0)*VLOOKUP($Z$2,DALYs!$A$2:$MW$40,'Intervention list'!HC$195+1,0)</f>
        <v>0</v>
      </c>
      <c r="HD174" s="0" t="n">
        <f aca="false">IF(ISNUMBER(FIND(HD$1,$D174))=$AO$1,1,0)*VLOOKUP($Z$2,DALYs!$A$2:$MW$40,'Intervention list'!HD$195+1,0)</f>
        <v>0</v>
      </c>
      <c r="HE174" s="0" t="n">
        <f aca="false">IF(ISNUMBER(FIND(HE$1,$D174))=$AO$1,1,0)*VLOOKUP($Z$2,DALYs!$A$2:$MW$40,'Intervention list'!HE$195+1,0)</f>
        <v>0</v>
      </c>
      <c r="HF174" s="0" t="n">
        <f aca="false">IF(ISNUMBER(FIND(HF$1,$D174))=$AO$1,1,0)*VLOOKUP($Z$2,DALYs!$A$2:$MW$40,'Intervention list'!HF$195+1,0)</f>
        <v>0</v>
      </c>
      <c r="HG174" s="0" t="n">
        <f aca="false">IF(ISNUMBER(FIND(HG$1,$D174))=$AO$1,1,0)*VLOOKUP($Z$2,DALYs!$A$2:$MW$40,'Intervention list'!HG$195+1,0)</f>
        <v>0</v>
      </c>
      <c r="HH174" s="0" t="n">
        <f aca="false">IF(ISNUMBER(FIND(HH$1,$D174))=$AO$1,1,0)*VLOOKUP($Z$2,DALYs!$A$2:$MW$40,'Intervention list'!HH$195+1,0)</f>
        <v>0</v>
      </c>
      <c r="HI174" s="0" t="n">
        <f aca="false">IF(ISNUMBER(FIND(HI$1,$D174))=$AO$1,1,0)*VLOOKUP($Z$2,DALYs!$A$2:$MW$40,'Intervention list'!HI$195+1,0)</f>
        <v>0</v>
      </c>
      <c r="HJ174" s="0" t="n">
        <f aca="false">IF(ISNUMBER(FIND(HJ$1,$D174))=$AO$1,1,0)*VLOOKUP($Z$2,DALYs!$A$2:$MW$40,'Intervention list'!HJ$195+1,0)</f>
        <v>0</v>
      </c>
      <c r="HK174" s="0" t="n">
        <f aca="false">IF(ISNUMBER(FIND(HK$1,$D174))=$AO$1,1,0)*VLOOKUP($Z$2,DALYs!$A$2:$MW$40,'Intervention list'!HK$195+1,0)</f>
        <v>0</v>
      </c>
      <c r="HL174" s="0" t="n">
        <f aca="false">IF(ISNUMBER(FIND(HL$1,$D174))=$AO$1,1,0)*VLOOKUP($Z$2,DALYs!$A$2:$MW$40,'Intervention list'!HL$195+1,0)</f>
        <v>0</v>
      </c>
      <c r="HM174" s="0" t="n">
        <f aca="false">IF(ISNUMBER(FIND(HM$1,$D174))=$AO$1,1,0)*VLOOKUP($Z$2,DALYs!$A$2:$MW$40,'Intervention list'!HM$195+1,0)</f>
        <v>0</v>
      </c>
      <c r="HN174" s="0" t="n">
        <f aca="false">IF(ISNUMBER(FIND(HN$1,$D174))=$AO$1,1,0)*VLOOKUP($Z$2,DALYs!$A$2:$MW$40,'Intervention list'!HN$195+1,0)</f>
        <v>0</v>
      </c>
      <c r="HO174" s="0" t="n">
        <f aca="false">IF(ISNUMBER(FIND(HO$1,$D174))=$AO$1,1,0)*VLOOKUP($Z$2,DALYs!$A$2:$MW$40,'Intervention list'!HO$195+1,0)</f>
        <v>0</v>
      </c>
      <c r="HP174" s="0" t="n">
        <f aca="false">IF(ISNUMBER(FIND(HP$1,$D174))=$AO$1,1,0)*VLOOKUP($Z$2,DALYs!$A$2:$MW$40,'Intervention list'!HP$195+1,0)</f>
        <v>0</v>
      </c>
      <c r="HQ174" s="0" t="n">
        <f aca="false">IF(ISNUMBER(FIND(HQ$1,$D174))=$AO$1,1,0)*VLOOKUP($Z$2,DALYs!$A$2:$MW$40,'Intervention list'!HQ$195+1,0)</f>
        <v>0</v>
      </c>
      <c r="HR174" s="0" t="n">
        <f aca="false">IF(ISNUMBER(FIND(HR$1,$D174))=$AO$1,1,0)*VLOOKUP($Z$2,DALYs!$A$2:$MW$40,'Intervention list'!HR$195+1,0)</f>
        <v>0</v>
      </c>
      <c r="HS174" s="0" t="n">
        <f aca="false">IF(ISNUMBER(FIND(HS$1,$D174))=$AO$1,1,0)*VLOOKUP($Z$2,DALYs!$A$2:$MW$40,'Intervention list'!HS$195+1,0)</f>
        <v>0</v>
      </c>
      <c r="HT174" s="0" t="n">
        <f aca="false">IF(ISNUMBER(FIND(HT$1,$D174))=$AO$1,1,0)*VLOOKUP($Z$2,DALYs!$A$2:$MW$40,'Intervention list'!HT$195+1,0)</f>
        <v>0</v>
      </c>
      <c r="HU174" s="0" t="n">
        <f aca="false">IF(ISNUMBER(FIND(HU$1,$D174))=$AO$1,1,0)*VLOOKUP($Z$2,DALYs!$A$2:$MW$40,'Intervention list'!HU$195+1,0)</f>
        <v>0</v>
      </c>
      <c r="HV174" s="0" t="n">
        <f aca="false">IF(ISNUMBER(FIND(HV$1,$D174))=$AO$1,1,0)*VLOOKUP($Z$2,DALYs!$A$2:$MW$40,'Intervention list'!HV$195+1,0)</f>
        <v>0</v>
      </c>
      <c r="HW174" s="0" t="n">
        <f aca="false">IF(ISNUMBER(FIND(HW$1,$D174))=$AO$1,1,0)*VLOOKUP($Z$2,DALYs!$A$2:$MW$40,'Intervention list'!HW$195+1,0)</f>
        <v>0</v>
      </c>
      <c r="HX174" s="0" t="n">
        <f aca="false">IF(ISNUMBER(FIND(HX$1,$D174))=$AO$1,1,0)*VLOOKUP($Z$2,DALYs!$A$2:$MW$40,'Intervention list'!HX$195+1,0)</f>
        <v>0</v>
      </c>
      <c r="HY174" s="0" t="n">
        <f aca="false">IF(ISNUMBER(FIND(HY$1,$D174))=$AO$1,1,0)*VLOOKUP($Z$2,DALYs!$A$2:$MW$40,'Intervention list'!HY$195+1,0)</f>
        <v>0</v>
      </c>
      <c r="HZ174" s="0" t="n">
        <f aca="false">IF(ISNUMBER(FIND(HZ$1,$D174))=$AO$1,1,0)*VLOOKUP($Z$2,DALYs!$A$2:$MW$40,'Intervention list'!HZ$195+1,0)</f>
        <v>0</v>
      </c>
      <c r="IA174" s="0" t="n">
        <f aca="false">IF(ISNUMBER(FIND(IA$1,$D174))=$AO$1,1,0)*VLOOKUP($Z$2,DALYs!$A$2:$MW$40,'Intervention list'!IA$195+1,0)</f>
        <v>0</v>
      </c>
      <c r="IB174" s="0" t="n">
        <f aca="false">IF(ISNUMBER(FIND(IB$1,$D174))=$AO$1,1,0)*VLOOKUP($Z$2,DALYs!$A$2:$MW$40,'Intervention list'!IB$195+1,0)</f>
        <v>0</v>
      </c>
      <c r="IC174" s="0" t="n">
        <f aca="false">IF(ISNUMBER(FIND(IC$1,$D174))=$AO$1,1,0)*VLOOKUP($Z$2,DALYs!$A$2:$MW$40,'Intervention list'!IC$195+1,0)</f>
        <v>0</v>
      </c>
      <c r="ID174" s="0" t="n">
        <f aca="false">IF(ISNUMBER(FIND(ID$1,$D174))=$AO$1,1,0)*VLOOKUP($Z$2,DALYs!$A$2:$MW$40,'Intervention list'!ID$195+1,0)</f>
        <v>0</v>
      </c>
      <c r="IE174" s="0" t="n">
        <f aca="false">IF(ISNUMBER(FIND(IE$1,$D174))=$AO$1,1,0)*VLOOKUP($Z$2,DALYs!$A$2:$MW$40,'Intervention list'!IE$195+1,0)</f>
        <v>0</v>
      </c>
      <c r="IF174" s="0" t="n">
        <f aca="false">IF(ISNUMBER(FIND(IF$1,$D174))=$AO$1,1,0)*VLOOKUP($Z$2,DALYs!$A$2:$MW$40,'Intervention list'!IF$195+1,0)</f>
        <v>0</v>
      </c>
      <c r="IG174" s="0" t="n">
        <f aca="false">IF(ISNUMBER(FIND(IG$1,$D174))=$AO$1,1,0)*VLOOKUP($Z$2,DALYs!$A$2:$MW$40,'Intervention list'!IG$195+1,0)</f>
        <v>0</v>
      </c>
      <c r="IH174" s="0" t="n">
        <f aca="false">IF(ISNUMBER(FIND(IH$1,$D174))=$AO$1,1,0)*VLOOKUP($Z$2,DALYs!$A$2:$MW$40,'Intervention list'!IH$195+1,0)</f>
        <v>0</v>
      </c>
      <c r="II174" s="0" t="n">
        <f aca="false">IF(ISNUMBER(FIND(II$1,$D174))=$AO$1,1,0)*VLOOKUP($Z$2,DALYs!$A$2:$MW$40,'Intervention list'!II$195+1,0)</f>
        <v>0</v>
      </c>
      <c r="IJ174" s="0" t="n">
        <f aca="false">IF(ISNUMBER(FIND(IJ$1,$D174))=$AO$1,1,0)*VLOOKUP($Z$2,DALYs!$A$2:$MW$40,'Intervention list'!IJ$195+1,0)</f>
        <v>0</v>
      </c>
      <c r="IK174" s="0" t="n">
        <f aca="false">IF(ISNUMBER(FIND(IK$1,$D174))=$AO$1,1,0)*VLOOKUP($Z$2,DALYs!$A$2:$MW$40,'Intervention list'!IK$195+1,0)</f>
        <v>0</v>
      </c>
      <c r="IL174" s="0" t="n">
        <f aca="false">IF(ISNUMBER(FIND(IL$1,$D174))=$AO$1,1,0)*VLOOKUP($Z$2,DALYs!$A$2:$MW$40,'Intervention list'!IL$195+1,0)</f>
        <v>0</v>
      </c>
      <c r="IM174" s="0" t="n">
        <f aca="false">IF(ISNUMBER(FIND(IM$1,$D174))=$AO$1,1,0)*VLOOKUP($Z$2,DALYs!$A$2:$MW$40,'Intervention list'!IM$195+1,0)</f>
        <v>0</v>
      </c>
      <c r="IN174" s="0" t="n">
        <f aca="false">IF(ISNUMBER(FIND(IN$1,$D174))=$AO$1,1,0)*VLOOKUP($Z$2,DALYs!$A$2:$MW$40,'Intervention list'!IN$195+1,0)</f>
        <v>0</v>
      </c>
      <c r="IO174" s="0" t="n">
        <f aca="false">IF(ISNUMBER(FIND(IO$1,$D174))=$AO$1,1,0)*VLOOKUP($Z$2,DALYs!$A$2:$MW$40,'Intervention list'!IO$195+1,0)</f>
        <v>0</v>
      </c>
      <c r="IP174" s="0" t="n">
        <f aca="false">IF(ISNUMBER(FIND(IP$1,$D174))=$AO$1,1,0)*VLOOKUP($Z$2,DALYs!$A$2:$MW$40,'Intervention list'!IP$195+1,0)</f>
        <v>0</v>
      </c>
      <c r="IQ174" s="0" t="n">
        <f aca="false">IF(ISNUMBER(FIND(IQ$1,$D174))=$AO$1,1,0)*VLOOKUP($Z$2,DALYs!$A$2:$MW$40,'Intervention list'!IQ$195+1,0)</f>
        <v>0</v>
      </c>
      <c r="IR174" s="0" t="n">
        <f aca="false">IF(ISNUMBER(FIND(IR$1,$D174))=$AO$1,1,0)*VLOOKUP($Z$2,DALYs!$A$2:$MW$40,'Intervention list'!IR$195+1,0)</f>
        <v>0</v>
      </c>
      <c r="IS174" s="0" t="n">
        <f aca="false">IF(ISNUMBER(FIND(IS$1,$D174))=$AO$1,1,0)*VLOOKUP($Z$2,DALYs!$A$2:$MW$40,'Intervention list'!IS$195+1,0)</f>
        <v>0</v>
      </c>
      <c r="IT174" s="0" t="n">
        <f aca="false">IF(ISNUMBER(FIND(IT$1,$D174))=$AO$1,1,0)*VLOOKUP($Z$2,DALYs!$A$2:$MW$40,'Intervention list'!IT$195+1,0)</f>
        <v>0</v>
      </c>
      <c r="IU174" s="0" t="n">
        <f aca="false">IF(ISNUMBER(FIND(IU$1,$D174))=$AO$1,1,0)*VLOOKUP($Z$2,DALYs!$A$2:$MW$40,'Intervention list'!IU$195+1,0)</f>
        <v>0</v>
      </c>
      <c r="IV174" s="0" t="n">
        <f aca="false">IF(ISNUMBER(FIND(IV$1,$D174))=$AO$1,1,0)*VLOOKUP($Z$2,DALYs!$A$2:$MW$40,'Intervention list'!IV$195+1,0)</f>
        <v>0</v>
      </c>
      <c r="IW174" s="0" t="n">
        <f aca="false">IF(ISNUMBER(FIND(IW$1,$D174))=$AO$1,1,0)*VLOOKUP($Z$2,DALYs!$A$2:$MW$40,'Intervention list'!IW$195+1,0)</f>
        <v>0</v>
      </c>
      <c r="IX174" s="0" t="n">
        <f aca="false">IF(ISNUMBER(FIND(IX$1,$D174))=$AO$1,1,0)*VLOOKUP($Z$2,DALYs!$A$2:$MW$40,'Intervention list'!IX$195+1,0)</f>
        <v>0</v>
      </c>
      <c r="IY174" s="0" t="n">
        <f aca="false">IF(ISNUMBER(FIND(IY$1,$D174))=$AO$1,1,0)*VLOOKUP($Z$2,DALYs!$A$2:$MW$40,'Intervention list'!IY$195+1,0)</f>
        <v>0</v>
      </c>
      <c r="IZ174" s="0" t="n">
        <f aca="false">IF(ISNUMBER(FIND(IZ$1,$D174))=$AO$1,1,0)*VLOOKUP($Z$2,DALYs!$A$2:$MW$40,'Intervention list'!IZ$195+1,0)</f>
        <v>0</v>
      </c>
      <c r="JA174" s="0" t="n">
        <f aca="false">IF(ISNUMBER(FIND(JA$1,$D174))=$AO$1,1,0)*VLOOKUP($Z$2,DALYs!$A$2:$MW$40,'Intervention list'!JA$195+1,0)</f>
        <v>0</v>
      </c>
      <c r="JB174" s="0" t="n">
        <f aca="false">IF(ISNUMBER(FIND(JB$1,$D174))=$AO$1,1,0)*VLOOKUP($Z$2,DALYs!$A$2:$MW$40,'Intervention list'!JB$195+1,0)</f>
        <v>0</v>
      </c>
      <c r="JC174" s="0" t="n">
        <f aca="false">IF(ISNUMBER(FIND(JC$1,$D174))=$AO$1,1,0)*VLOOKUP($Z$2,DALYs!$A$2:$MW$40,'Intervention list'!JC$195+1,0)</f>
        <v>0</v>
      </c>
      <c r="JD174" s="0" t="n">
        <f aca="false">IF(ISNUMBER(FIND(JD$1,$D174))=$AO$1,1,0)*VLOOKUP($Z$2,DALYs!$A$2:$MW$40,'Intervention list'!JD$195+1,0)</f>
        <v>0</v>
      </c>
      <c r="JE174" s="0" t="n">
        <f aca="false">IF(ISNUMBER(FIND(JE$1,$D174))=$AO$1,1,0)*VLOOKUP($Z$2,DALYs!$A$2:$MW$40,'Intervention list'!JE$195+1,0)</f>
        <v>0</v>
      </c>
      <c r="JF174" s="0" t="n">
        <f aca="false">IF(ISNUMBER(FIND(JF$1,$D174))=$AO$1,1,0)*VLOOKUP($Z$2,DALYs!$A$2:$MW$40,'Intervention list'!JF$195+1,0)</f>
        <v>0</v>
      </c>
      <c r="JG174" s="0" t="n">
        <f aca="false">IF(ISNUMBER(FIND(JG$1,$D174))=$AO$1,1,0)*VLOOKUP($Z$2,DALYs!$A$2:$MW$40,'Intervention list'!JG$195+1,0)</f>
        <v>0</v>
      </c>
      <c r="JH174" s="0" t="n">
        <f aca="false">IF(ISNUMBER(FIND(JH$1,$D174))=$AO$1,1,0)*VLOOKUP($Z$2,DALYs!$A$2:$MW$40,'Intervention list'!JH$195+1,0)</f>
        <v>0</v>
      </c>
      <c r="JI174" s="0" t="n">
        <f aca="false">IF(ISNUMBER(FIND(JI$1,$D174))=$AO$1,1,0)*VLOOKUP($Z$2,DALYs!$A$2:$MW$40,'Intervention list'!JI$195+1,0)</f>
        <v>0</v>
      </c>
      <c r="JJ174" s="0" t="n">
        <f aca="false">IF(ISNUMBER(FIND(JJ$1,$D174))=$AO$1,1,0)*VLOOKUP($Z$2,DALYs!$A$2:$MW$40,'Intervention list'!JJ$195+1,0)</f>
        <v>0</v>
      </c>
      <c r="JK174" s="0" t="n">
        <f aca="false">IF(ISNUMBER(FIND(JK$1,$D174))=$AO$1,1,0)*VLOOKUP($Z$2,DALYs!$A$2:$MW$40,'Intervention list'!JK$195+1,0)</f>
        <v>0</v>
      </c>
      <c r="JL174" s="0" t="n">
        <f aca="false">IF(ISNUMBER(FIND(JL$1,$D174))=$AO$1,1,0)*VLOOKUP($Z$2,DALYs!$A$2:$MW$40,'Intervention list'!JL$195+1,0)</f>
        <v>0</v>
      </c>
      <c r="JM174" s="0" t="n">
        <f aca="false">IF(ISNUMBER(FIND(JM$1,$D174))=$AO$1,1,0)*VLOOKUP($Z$2,DALYs!$A$2:$MW$40,'Intervention list'!JM$195+1,0)</f>
        <v>0</v>
      </c>
      <c r="JN174" s="0" t="n">
        <f aca="false">IF(ISNUMBER(FIND(JN$1,$D174))=$AO$1,1,0)*VLOOKUP($Z$2,DALYs!$A$2:$MW$40,'Intervention list'!JN$195+1,0)</f>
        <v>0</v>
      </c>
      <c r="JO174" s="0" t="n">
        <f aca="false">IF(ISNUMBER(FIND(JO$1,$D174))=$AO$1,1,0)*VLOOKUP($Z$2,DALYs!$A$2:$MW$40,'Intervention list'!JO$195+1,0)</f>
        <v>0</v>
      </c>
      <c r="JP174" s="0" t="n">
        <f aca="false">IF(ISNUMBER(FIND(JP$1,$D174))=$AO$1,1,0)*VLOOKUP($Z$2,DALYs!$A$2:$MW$40,'Intervention list'!JP$195+1,0)</f>
        <v>0</v>
      </c>
      <c r="JQ174" s="0" t="n">
        <f aca="false">IF(ISNUMBER(FIND(JQ$1,$D174))=$AO$1,1,0)*VLOOKUP($Z$2,DALYs!$A$2:$MW$40,'Intervention list'!JQ$195+1,0)</f>
        <v>0</v>
      </c>
      <c r="JR174" s="0" t="n">
        <f aca="false">IF(ISNUMBER(FIND(JR$1,$D174))=$AO$1,1,0)*VLOOKUP($Z$2,DALYs!$A$2:$MW$40,'Intervention list'!JR$195+1,0)</f>
        <v>0</v>
      </c>
      <c r="JS174" s="0" t="n">
        <f aca="false">IF(ISNUMBER(FIND(JS$1,$D174))=$AO$1,1,0)*VLOOKUP($Z$2,DALYs!$A$2:$MW$40,'Intervention list'!JS$195+1,0)</f>
        <v>0</v>
      </c>
      <c r="JT174" s="0" t="n">
        <f aca="false">IF(ISNUMBER(FIND(JT$1,$D174))=$AO$1,1,0)*VLOOKUP($Z$2,DALYs!$A$2:$MW$40,'Intervention list'!JT$195+1,0)</f>
        <v>0</v>
      </c>
      <c r="JU174" s="0" t="n">
        <f aca="false">IF(ISNUMBER(FIND(JU$1,$D174))=$AO$1,1,0)*VLOOKUP($Z$2,DALYs!$A$2:$MW$40,'Intervention list'!JU$195+1,0)</f>
        <v>0</v>
      </c>
      <c r="JV174" s="0" t="n">
        <f aca="false">IF(ISNUMBER(FIND(JV$1,$D174))=$AO$1,1,0)*VLOOKUP($Z$2,DALYs!$A$2:$MW$40,'Intervention list'!JV$195+1,0)</f>
        <v>0</v>
      </c>
      <c r="JW174" s="0" t="n">
        <f aca="false">IF(ISNUMBER(FIND(JW$1,$D174))=$AO$1,1,0)*VLOOKUP($Z$2,DALYs!$A$2:$MW$40,'Intervention list'!JW$195+1,0)</f>
        <v>0</v>
      </c>
      <c r="JX174" s="0" t="n">
        <f aca="false">IF(ISNUMBER(FIND(JX$1,$D174))=$AO$1,1,0)*VLOOKUP($Z$2,DALYs!$A$2:$MW$40,'Intervention list'!JX$195+1,0)</f>
        <v>0</v>
      </c>
      <c r="JY174" s="0" t="n">
        <f aca="false">IF(ISNUMBER(FIND(JY$1,$D174))=$AO$1,1,0)*VLOOKUP($Z$2,DALYs!$A$2:$MW$40,'Intervention list'!JY$195+1,0)</f>
        <v>0</v>
      </c>
      <c r="JZ174" s="0" t="n">
        <f aca="false">IF(ISNUMBER(FIND(JZ$1,$D174))=$AO$1,1,0)*VLOOKUP($Z$2,DALYs!$A$2:$MW$40,'Intervention list'!JZ$195+1,0)</f>
        <v>0</v>
      </c>
      <c r="KA174" s="0" t="n">
        <f aca="false">IF(ISNUMBER(FIND(KA$1,$D174))=$AO$1,1,0)*VLOOKUP($Z$2,DALYs!$A$2:$MW$40,'Intervention list'!KA$195+1,0)</f>
        <v>0</v>
      </c>
      <c r="KB174" s="0" t="n">
        <f aca="false">IF(ISNUMBER(FIND(KB$1,$D174))=$AO$1,1,0)*VLOOKUP($Z$2,DALYs!$A$2:$MW$40,'Intervention list'!KB$195+1,0)</f>
        <v>0</v>
      </c>
      <c r="KC174" s="0" t="n">
        <f aca="false">IF(ISNUMBER(FIND(KC$1,$D174))=$AO$1,1,0)*VLOOKUP($Z$2,DALYs!$A$2:$MW$40,'Intervention list'!KC$195+1,0)</f>
        <v>0</v>
      </c>
      <c r="KD174" s="0" t="n">
        <f aca="false">IF(ISNUMBER(FIND(KD$1,$D174))=$AO$1,1,0)*VLOOKUP($Z$2,DALYs!$A$2:$MW$40,'Intervention list'!KD$195+1,0)</f>
        <v>0</v>
      </c>
      <c r="KE174" s="0" t="n">
        <f aca="false">IF(ISNUMBER(FIND(KE$1,$D174))=$AO$1,1,0)*VLOOKUP($Z$2,DALYs!$A$2:$MW$40,'Intervention list'!KE$195+1,0)</f>
        <v>0</v>
      </c>
      <c r="KF174" s="0" t="n">
        <f aca="false">IF(ISNUMBER(FIND(KF$1,$D174))=$AO$1,1,0)*VLOOKUP($Z$2,DALYs!$A$2:$MW$40,'Intervention list'!KF$195+1,0)</f>
        <v>0</v>
      </c>
      <c r="KG174" s="0" t="n">
        <f aca="false">IF(ISNUMBER(FIND(KG$1,$D174))=$AO$1,1,0)*VLOOKUP($Z$2,DALYs!$A$2:$MW$40,'Intervention list'!KG$195+1,0)</f>
        <v>0</v>
      </c>
      <c r="KH174" s="0" t="n">
        <f aca="false">IF(ISNUMBER(FIND(KH$1,$D174))=$AO$1,1,0)*VLOOKUP($Z$2,DALYs!$A$2:$MW$40,'Intervention list'!KH$195+1,0)</f>
        <v>0</v>
      </c>
      <c r="KI174" s="0" t="n">
        <f aca="false">IF(ISNUMBER(FIND(KI$1,$D174))=$AO$1,1,0)*VLOOKUP($Z$2,DALYs!$A$2:$MW$40,'Intervention list'!KI$195+1,0)</f>
        <v>0</v>
      </c>
      <c r="KJ174" s="0" t="n">
        <f aca="false">IF(ISNUMBER(FIND(KJ$1,$D174))=$AO$1,1,0)*VLOOKUP($Z$2,DALYs!$A$2:$MW$40,'Intervention list'!KJ$195+1,0)</f>
        <v>0</v>
      </c>
      <c r="KK174" s="0" t="n">
        <f aca="false">IF(ISNUMBER(FIND(KK$1,$D174))=$AO$1,1,0)*VLOOKUP($Z$2,DALYs!$A$2:$MW$40,'Intervention list'!KK$195+1,0)</f>
        <v>0</v>
      </c>
      <c r="KL174" s="0" t="n">
        <f aca="false">IF(ISNUMBER(FIND(KL$1,$D174))=$AO$1,1,0)*VLOOKUP($Z$2,DALYs!$A$2:$MW$40,'Intervention list'!KL$195+1,0)</f>
        <v>0</v>
      </c>
      <c r="KM174" s="0" t="n">
        <f aca="false">IF(ISNUMBER(FIND(KM$1,$D174))=$AO$1,1,0)*VLOOKUP($Z$2,DALYs!$A$2:$MW$40,'Intervention list'!KM$195+1,0)</f>
        <v>0</v>
      </c>
      <c r="KN174" s="0" t="n">
        <f aca="false">IF(ISNUMBER(FIND(KN$1,$D174))=$AO$1,1,0)*VLOOKUP($Z$2,DALYs!$A$2:$MW$40,'Intervention list'!KN$195+1,0)</f>
        <v>0</v>
      </c>
      <c r="KO174" s="0" t="n">
        <f aca="false">IF(ISNUMBER(FIND(KO$1,$D174))=$AO$1,1,0)*VLOOKUP($Z$2,DALYs!$A$2:$MW$40,'Intervention list'!KO$195+1,0)</f>
        <v>0</v>
      </c>
      <c r="KP174" s="0" t="n">
        <f aca="false">IF(ISNUMBER(FIND(KP$1,$D174))=$AO$1,1,0)*VLOOKUP($Z$2,DALYs!$A$2:$MW$40,'Intervention list'!KP$195+1,0)</f>
        <v>0</v>
      </c>
      <c r="KQ174" s="0" t="n">
        <f aca="false">IF(ISNUMBER(FIND(KQ$1,$D174))=$AO$1,1,0)*VLOOKUP($Z$2,DALYs!$A$2:$MW$40,'Intervention list'!KQ$195+1,0)</f>
        <v>0</v>
      </c>
      <c r="KR174" s="0" t="n">
        <f aca="false">IF(ISNUMBER(FIND(KR$1,$D174))=$AO$1,1,0)*VLOOKUP($Z$2,DALYs!$A$2:$MW$40,'Intervention list'!KR$195+1,0)</f>
        <v>0</v>
      </c>
      <c r="KS174" s="0" t="n">
        <f aca="false">IF(ISNUMBER(FIND(KS$1,$D174))=$AO$1,1,0)*VLOOKUP($Z$2,DALYs!$A$2:$MW$40,'Intervention list'!KS$195+1,0)</f>
        <v>0</v>
      </c>
      <c r="KT174" s="0" t="n">
        <f aca="false">IF(ISNUMBER(FIND(KT$1,$D174))=$AO$1,1,0)*VLOOKUP($Z$2,DALYs!$A$2:$MW$40,'Intervention list'!KT$195+1,0)</f>
        <v>0</v>
      </c>
      <c r="KU174" s="0" t="n">
        <f aca="false">IF(ISNUMBER(FIND(KU$1,$D174))=$AO$1,1,0)*VLOOKUP($Z$2,DALYs!$A$2:$MW$40,'Intervention list'!KU$195+1,0)</f>
        <v>0</v>
      </c>
      <c r="KV174" s="0" t="n">
        <f aca="false">IF(ISNUMBER(FIND(KV$1,$D174))=$AO$1,1,0)*VLOOKUP($Z$2,DALYs!$A$2:$MW$40,'Intervention list'!KV$195+1,0)</f>
        <v>0</v>
      </c>
      <c r="KW174" s="0" t="n">
        <f aca="false">IF(ISNUMBER(FIND(KW$1,$D174))=$AO$1,1,0)*VLOOKUP($Z$2,DALYs!$A$2:$MW$40,'Intervention list'!KW$195+1,0)</f>
        <v>0</v>
      </c>
      <c r="KX174" s="0" t="n">
        <f aca="false">IF(ISNUMBER(FIND(KX$1,$D174))=$AO$1,1,0)*VLOOKUP($Z$2,DALYs!$A$2:$MW$40,'Intervention list'!KX$195+1,0)</f>
        <v>0</v>
      </c>
      <c r="KY174" s="0" t="n">
        <f aca="false">IF(ISNUMBER(FIND(KY$1,$D174))=$AO$1,1,0)*VLOOKUP($Z$2,DALYs!$A$2:$MW$40,'Intervention list'!KY$195+1,0)</f>
        <v>0</v>
      </c>
      <c r="KZ174" s="0" t="n">
        <f aca="false">IF(ISNUMBER(FIND(KZ$1,$D174))=$AO$1,1,0)*VLOOKUP($Z$2,DALYs!$A$2:$MW$40,'Intervention list'!KZ$195+1,0)</f>
        <v>0</v>
      </c>
      <c r="LA174" s="0" t="n">
        <f aca="false">IF(ISNUMBER(FIND(LA$1,$D174))=$AO$1,1,0)*VLOOKUP($Z$2,DALYs!$A$2:$MW$40,'Intervention list'!LA$195+1,0)</f>
        <v>0</v>
      </c>
      <c r="LB174" s="0" t="n">
        <f aca="false">IF(ISNUMBER(FIND(LB$1,$D174))=$AO$1,1,0)*VLOOKUP($Z$2,DALYs!$A$2:$MW$40,'Intervention list'!LB$195+1,0)</f>
        <v>0</v>
      </c>
      <c r="LC174" s="0" t="n">
        <f aca="false">IF(ISNUMBER(FIND(LC$1,$D174))=$AO$1,1,0)*VLOOKUP($Z$2,DALYs!$A$2:$MW$40,'Intervention list'!LC$195+1,0)</f>
        <v>0</v>
      </c>
      <c r="LD174" s="0" t="n">
        <f aca="false">IF(ISNUMBER(FIND(LD$1,$D174))=$AO$1,1,0)*VLOOKUP($Z$2,DALYs!$A$2:$MW$40,'Intervention list'!LD$195+1,0)</f>
        <v>0</v>
      </c>
      <c r="LE174" s="0" t="n">
        <f aca="false">IF(ISNUMBER(FIND(LE$1,$D174))=$AO$1,1,0)*VLOOKUP($Z$2,DALYs!$A$2:$MW$40,'Intervention list'!LE$195+1,0)</f>
        <v>0</v>
      </c>
      <c r="LF174" s="0" t="n">
        <f aca="false">IF(ISNUMBER(FIND(LF$1,$D174))=$AO$1,1,0)*VLOOKUP($Z$2,DALYs!$A$2:$MW$40,'Intervention list'!LF$195+1,0)</f>
        <v>0</v>
      </c>
      <c r="LG174" s="0" t="n">
        <f aca="false">IF(ISNUMBER(FIND(LG$1,$D174))=$AO$1,1,0)*VLOOKUP($Z$2,DALYs!$A$2:$MW$40,'Intervention list'!LG$195+1,0)</f>
        <v>0</v>
      </c>
      <c r="LH174" s="0" t="n">
        <f aca="false">IF(ISNUMBER(FIND(LH$1,$D174))=$AO$1,1,0)*VLOOKUP($Z$2,DALYs!$A$2:$MW$40,'Intervention list'!LH$195+1,0)</f>
        <v>0</v>
      </c>
      <c r="LI174" s="0" t="n">
        <f aca="false">IF(ISNUMBER(FIND(LI$1,$D174))=$AO$1,1,0)*VLOOKUP($Z$2,DALYs!$A$2:$MW$40,'Intervention list'!LI$195+1,0)</f>
        <v>0</v>
      </c>
      <c r="LJ174" s="0" t="n">
        <f aca="false">IF(ISNUMBER(FIND(LJ$1,$D174))=$AO$1,1,0)*VLOOKUP($Z$2,DALYs!$A$2:$MW$40,'Intervention list'!LJ$195+1,0)</f>
        <v>0</v>
      </c>
      <c r="LK174" s="0" t="n">
        <f aca="false">IF(ISNUMBER(FIND(LK$1,$D174))=$AO$1,1,0)*VLOOKUP($Z$2,DALYs!$A$2:$MW$40,'Intervention list'!LK$195+1,0)</f>
        <v>0</v>
      </c>
      <c r="LL174" s="0" t="n">
        <f aca="false">IF(ISNUMBER(FIND(LL$1,$D174))=$AO$1,1,0)*VLOOKUP($Z$2,DALYs!$A$2:$MW$40,'Intervention list'!LL$195+1,0)</f>
        <v>0</v>
      </c>
      <c r="LM174" s="0" t="n">
        <f aca="false">IF(ISNUMBER(FIND(LM$1,$D174))=$AO$1,1,0)*VLOOKUP($Z$2,DALYs!$A$2:$MW$40,'Intervention list'!LM$195+1,0)</f>
        <v>0</v>
      </c>
      <c r="LN174" s="0" t="n">
        <f aca="false">IF(ISNUMBER(FIND(LN$1,$D174))=$AO$1,1,0)*VLOOKUP($Z$2,DALYs!$A$2:$MW$40,'Intervention list'!LN$195+1,0)</f>
        <v>0</v>
      </c>
      <c r="LO174" s="0" t="n">
        <f aca="false">IF(ISNUMBER(FIND(LO$1,$D174))=$AO$1,1,0)*VLOOKUP($Z$2,DALYs!$A$2:$MW$40,'Intervention list'!LO$195+1,0)</f>
        <v>0</v>
      </c>
      <c r="LP174" s="0" t="n">
        <f aca="false">IF(ISNUMBER(FIND(LP$1,$D174))=$AO$1,1,0)*VLOOKUP($Z$2,DALYs!$A$2:$MW$40,'Intervention list'!LP$195+1,0)</f>
        <v>0</v>
      </c>
      <c r="LQ174" s="0" t="n">
        <f aca="false">IF(ISNUMBER(FIND(LQ$1,$D174))=$AO$1,1,0)*VLOOKUP($Z$2,DALYs!$A$2:$MW$40,'Intervention list'!LQ$195+1,0)</f>
        <v>0</v>
      </c>
      <c r="LR174" s="0" t="n">
        <f aca="false">IF(ISNUMBER(FIND(LR$1,$D174))=$AO$1,1,0)*VLOOKUP($Z$2,DALYs!$A$2:$MW$40,'Intervention list'!LR$195+1,0)</f>
        <v>0</v>
      </c>
      <c r="LS174" s="0" t="n">
        <f aca="false">IF(ISNUMBER(FIND(LS$1,$D174))=$AO$1,1,0)*VLOOKUP($Z$2,DALYs!$A$2:$MW$40,'Intervention list'!LS$195+1,0)</f>
        <v>0</v>
      </c>
      <c r="LT174" s="0" t="n">
        <f aca="false">IF(ISNUMBER(FIND(LT$1,$D174))=$AO$1,1,0)*VLOOKUP($Z$2,DALYs!$A$2:$MW$40,'Intervention list'!LT$195+1,0)</f>
        <v>3570.04042479164</v>
      </c>
      <c r="LU174" s="0" t="n">
        <f aca="false">IF(ISNUMBER(FIND(LU$1,$D174))=$AO$1,1,0)*VLOOKUP($Z$2,DALYs!$A$2:$MW$40,'Intervention list'!LU$195+1,0)</f>
        <v>0</v>
      </c>
      <c r="LV174" s="0" t="n">
        <f aca="false">IF(ISNUMBER(FIND(LV$1,$D174))=$AO$1,1,0)*VLOOKUP($Z$2,DALYs!$A$2:$MW$40,'Intervention list'!LV$195+1,0)</f>
        <v>0</v>
      </c>
      <c r="LW174" s="0" t="n">
        <f aca="false">IF(ISNUMBER(FIND(LW$1,$D174))=$AO$1,1,0)*VLOOKUP($Z$2,DALYs!$A$2:$MW$40,'Intervention list'!LW$195+1,0)</f>
        <v>0</v>
      </c>
      <c r="LX174" s="0" t="n">
        <f aca="false">IF(ISNUMBER(FIND(LX$1,$D174))=$AO$1,1,0)*VLOOKUP($Z$2,DALYs!$A$2:$MW$40,'Intervention list'!LX$195+1,0)</f>
        <v>0</v>
      </c>
      <c r="LY174" s="0" t="n">
        <f aca="false">IF(ISNUMBER(FIND(LY$1,$D174))=$AO$1,1,0)*VLOOKUP($Z$2,DALYs!$A$2:$MW$40,'Intervention list'!LY$195+1,0)</f>
        <v>0</v>
      </c>
      <c r="LZ174" s="0" t="n">
        <f aca="false">IF(ISNUMBER(FIND(LZ$1,$D174))=$AO$1,1,0)*VLOOKUP($Z$2,DALYs!$A$2:$MW$40,'Intervention list'!LZ$195+1,0)</f>
        <v>0</v>
      </c>
      <c r="MA174" s="0" t="n">
        <f aca="false">IF(ISNUMBER(FIND(MA$1,$D174))=$AO$1,1,0)*VLOOKUP($Z$2,DALYs!$A$2:$MW$40,'Intervention list'!MA$195+1,0)</f>
        <v>0</v>
      </c>
      <c r="MB174" s="0" t="n">
        <f aca="false">IF(ISNUMBER(FIND(MB$1,$D174))=$AO$1,1,0)*VLOOKUP($Z$2,DALYs!$A$2:$MW$40,'Intervention list'!MB$195+1,0)</f>
        <v>0</v>
      </c>
      <c r="MC174" s="0" t="n">
        <f aca="false">IF(ISNUMBER(FIND(MC$1,$D174))=$AO$1,1,0)*VLOOKUP($Z$2,DALYs!$A$2:$MW$40,'Intervention list'!MC$195+1,0)</f>
        <v>0</v>
      </c>
      <c r="MD174" s="0" t="n">
        <f aca="false">IF(ISNUMBER(FIND(MD$1,$D174))=$AO$1,1,0)*VLOOKUP($Z$2,DALYs!$A$2:$MW$40,'Intervention list'!MD$195+1,0)</f>
        <v>0</v>
      </c>
      <c r="ME174" s="0" t="n">
        <f aca="false">IF(ISNUMBER(FIND(ME$1,$D174))=$AO$1,1,0)*VLOOKUP($Z$2,DALYs!$A$2:$MW$40,'Intervention list'!ME$195+1,0)</f>
        <v>0</v>
      </c>
      <c r="MF174" s="0" t="n">
        <f aca="false">IF(ISNUMBER(FIND(MF$1,$D174))=$AO$1,1,0)*VLOOKUP($Z$2,DALYs!$A$2:$MW$40,'Intervention list'!MF$195+1,0)</f>
        <v>0</v>
      </c>
      <c r="MG174" s="0" t="n">
        <f aca="false">IF(ISNUMBER(FIND(MG$1,$D174))=$AO$1,1,0)*VLOOKUP($Z$2,DALYs!$A$2:$MW$40,'Intervention list'!MG$195+1,0)</f>
        <v>0</v>
      </c>
      <c r="MH174" s="0" t="n">
        <f aca="false">IF(ISNUMBER(FIND(MH$1,$D174))=$AO$1,1,0)*VLOOKUP($Z$2,DALYs!$A$2:$MW$40,'Intervention list'!MH$195+1,0)</f>
        <v>0</v>
      </c>
      <c r="MI174" s="0" t="n">
        <f aca="false">IF(ISNUMBER(FIND(MI$1,$D174))=$AO$1,1,0)*VLOOKUP($Z$2,DALYs!$A$2:$MW$40,'Intervention list'!MI$195+1,0)</f>
        <v>0</v>
      </c>
      <c r="MJ174" s="0" t="n">
        <f aca="false">IF(ISNUMBER(FIND(MJ$1,$D174))=$AO$1,1,0)*VLOOKUP($Z$2,DALYs!$A$2:$MW$40,'Intervention list'!MJ$195+1,0)</f>
        <v>0</v>
      </c>
      <c r="MK174" s="0" t="n">
        <f aca="false">IF(ISNUMBER(FIND(MK$1,$D174))=$AO$1,1,0)*VLOOKUP($Z$2,DALYs!$A$2:$MW$40,'Intervention list'!MK$195+1,0)</f>
        <v>0</v>
      </c>
      <c r="ML174" s="0" t="n">
        <f aca="false">IF(ISNUMBER(FIND(ML$1,$D174))=$AO$1,1,0)*VLOOKUP($Z$2,DALYs!$A$2:$MW$40,'Intervention list'!ML$195+1,0)</f>
        <v>0</v>
      </c>
      <c r="MM174" s="0" t="n">
        <f aca="false">IF(ISNUMBER(FIND(MM$1,$D174))=$AO$1,1,0)*VLOOKUP($Z$2,DALYs!$A$2:$MW$40,'Intervention list'!MM$195+1,0)</f>
        <v>0</v>
      </c>
      <c r="MN174" s="0" t="n">
        <f aca="false">IF(ISNUMBER(FIND(MN$1,$D174))=$AO$1,1,0)*VLOOKUP($Z$2,DALYs!$A$2:$MW$40,'Intervention list'!MN$195+1,0)</f>
        <v>0</v>
      </c>
      <c r="MO174" s="0" t="n">
        <f aca="false">IF(ISNUMBER(FIND(MO$1,$D174))=$AO$1,1,0)*VLOOKUP($Z$2,DALYs!$A$2:$MW$40,'Intervention list'!MO$195+1,0)</f>
        <v>0</v>
      </c>
      <c r="MP174" s="0" t="n">
        <f aca="false">IF(ISNUMBER(FIND(MP$1,$D174))=$AO$1,1,0)*VLOOKUP($Z$2,DALYs!$A$2:$MW$40,'Intervention list'!MP$195+1,0)</f>
        <v>0</v>
      </c>
      <c r="MQ174" s="0" t="n">
        <f aca="false">IF(ISNUMBER(FIND(MQ$1,$D174))=$AO$1,1,0)*VLOOKUP($Z$2,DALYs!$A$2:$MW$40,'Intervention list'!MQ$195+1,0)</f>
        <v>0</v>
      </c>
      <c r="MR174" s="0" t="n">
        <f aca="false">IF(ISNUMBER(FIND(MR$1,$D174))=$AO$1,1,0)*VLOOKUP($Z$2,DALYs!$A$2:$MW$40,'Intervention list'!MR$195+1,0)</f>
        <v>0</v>
      </c>
      <c r="MS174" s="0" t="n">
        <f aca="false">IF(ISNUMBER(FIND(MS$1,$D174))=$AO$1,1,0)*VLOOKUP($Z$2,DALYs!$A$2:$MW$40,'Intervention list'!MS$195+1,0)</f>
        <v>0</v>
      </c>
      <c r="MT174" s="0" t="n">
        <f aca="false">IF(ISNUMBER(FIND(MT$1,$D174))=$AO$1,1,0)*VLOOKUP($Z$2,DALYs!$A$2:$MW$40,'Intervention list'!MT$195+1,0)</f>
        <v>0</v>
      </c>
      <c r="MU174" s="0" t="n">
        <f aca="false">IF(ISNUMBER(FIND(MU$1,$D174))=$AO$1,1,0)*VLOOKUP($Z$2,DALYs!$A$2:$MW$40,'Intervention list'!MU$195+1,0)</f>
        <v>0</v>
      </c>
      <c r="MV174" s="0" t="n">
        <f aca="false">IF(ISNUMBER(FIND(MV$1,$D174))=$AO$1,1,0)*VLOOKUP($Z$2,DALYs!$A$2:$MW$40,'Intervention list'!MV$195+1,0)</f>
        <v>0</v>
      </c>
      <c r="MW174" s="0" t="n">
        <f aca="false">IF(ISNUMBER(FIND(MW$1,$D174))=$AO$1,1,0)*VLOOKUP($Z$2,DALYs!$A$2:$MW$40,'Intervention list'!MW$195+1,0)</f>
        <v>0</v>
      </c>
      <c r="MX174" s="0" t="n">
        <f aca="false">IF(ISNUMBER(FIND(MX$1,$D174))=$AO$1,1,0)*VLOOKUP($Z$2,DALYs!$A$2:$MW$40,'Intervention list'!MX$195+1,0)</f>
        <v>0</v>
      </c>
      <c r="MY174" s="0" t="n">
        <f aca="false">IF(ISNUMBER(FIND(MY$1,$D174))=$AO$1,1,0)*VLOOKUP($Z$2,DALYs!$A$2:$MW$40,'Intervention list'!MY$195+1,0)</f>
        <v>0</v>
      </c>
      <c r="MZ174" s="0" t="n">
        <f aca="false">IF(ISNUMBER(FIND(MZ$1,$D174))=$AO$1,1,0)*VLOOKUP($Z$2,DALYs!$A$2:$MW$40,'Intervention list'!MZ$195+1,0)</f>
        <v>0</v>
      </c>
      <c r="NA174" s="0" t="n">
        <f aca="false">IF(ISNUMBER(FIND(NA$1,$D174))=$AO$1,1,0)*VLOOKUP($Z$2,DALYs!$A$2:$MW$40,'Intervention list'!NA$195+1,0)</f>
        <v>0</v>
      </c>
      <c r="NB174" s="0" t="n">
        <f aca="false">IF(ISNUMBER(FIND(NB$1,$D174))=$AO$1,1,0)*VLOOKUP($Z$2,DALYs!$A$2:$MW$40,'Intervention list'!NB$195+1,0)</f>
        <v>0</v>
      </c>
      <c r="NC174" s="0" t="n">
        <f aca="false">IF(ISNUMBER(FIND(NC$1,$D174))=$AO$1,1,0)*VLOOKUP($Z$2,DALYs!$A$2:$MW$40,'Intervention list'!NC$195+1,0)</f>
        <v>0</v>
      </c>
      <c r="ND174" s="0" t="n">
        <f aca="false">IF(ISNUMBER(FIND(ND$1,$D174))=$AO$1,1,0)*VLOOKUP($Z$2,DALYs!$A$2:$MW$40,'Intervention list'!ND$195+1,0)</f>
        <v>0</v>
      </c>
      <c r="NE174" s="0" t="n">
        <f aca="false">IF(ISNUMBER(FIND(NE$1,$D174))=$AO$1,1,0)*VLOOKUP($Z$2,DALYs!$A$2:$MW$40,'Intervention list'!NE$195+1,0)</f>
        <v>0</v>
      </c>
      <c r="NF174" s="0" t="n">
        <f aca="false">IF(ISNUMBER(FIND(NF$1,$D174))=$AO$1,1,0)*VLOOKUP($Z$2,DALYs!$A$2:$MW$40,'Intervention list'!NF$195+1,0)</f>
        <v>0</v>
      </c>
      <c r="NG174" s="0" t="n">
        <f aca="false">IF(ISNUMBER(FIND(NG$1,$D174))=$AO$1,1,0)*VLOOKUP($Z$2,DALYs!$A$2:$MW$40,'Intervention list'!NG$195+1,0)</f>
        <v>0</v>
      </c>
      <c r="NH174" s="0" t="n">
        <f aca="false">IF(ISNUMBER(FIND(NH$1,$D174))=$AO$1,1,0)*VLOOKUP($Z$2,DALYs!$A$2:$MW$40,'Intervention list'!NH$195+1,0)</f>
        <v>0</v>
      </c>
      <c r="NI174" s="0" t="n">
        <f aca="false">IF(ISNUMBER(FIND(NI$1,$D174))=$AO$1,1,0)*VLOOKUP($Z$2,DALYs!$A$2:$MW$40,'Intervention list'!NI$195+1,0)</f>
        <v>0</v>
      </c>
      <c r="NJ174" s="0" t="n">
        <f aca="false">IF(ISNUMBER(FIND(NJ$1,$D174))=$AO$1,1,0)*VLOOKUP($Z$2,DALYs!$A$2:$MW$40,'Intervention list'!NJ$195+1,0)</f>
        <v>0</v>
      </c>
      <c r="NK174" s="0" t="n">
        <f aca="false">IF(ISNUMBER(FIND(NK$1,$D174))=$AO$1,1,0)*VLOOKUP($Z$2,DALYs!$A$2:$MW$40,'Intervention list'!NK$195+1,0)</f>
        <v>107549.727951321</v>
      </c>
      <c r="NL174" s="0" t="n">
        <f aca="false">IF(ISNUMBER(FIND(NL$1,$D174))=$AO$1,1,0)*VLOOKUP($Z$2,DALYs!$A$2:$MW$40,'Intervention list'!NL$195+1,0)</f>
        <v>0</v>
      </c>
      <c r="NM174" s="0" t="n">
        <f aca="false">IF(ISNUMBER(FIND(NM$1,$D174))=$AO$1,1,0)*VLOOKUP($Z$2,DALYs!$A$2:$MW$40,'Intervention list'!NM$195+1,0)</f>
        <v>0</v>
      </c>
      <c r="NN174" s="0" t="n">
        <f aca="false">IF(ISNUMBER(FIND(NN$1,$D174))=$AO$1,1,0)*VLOOKUP($Z$2,DALYs!$A$2:$MW$40,'Intervention list'!NN$195+1,0)</f>
        <v>0</v>
      </c>
      <c r="NO174" s="0" t="n">
        <f aca="false">IF(ISNUMBER(FIND(NO$1,$D174))=$AO$1,1,0)*VLOOKUP($Z$2,DALYs!$A$2:$MW$40,'Intervention list'!NO$195+1,0)</f>
        <v>0</v>
      </c>
      <c r="NP174" s="0" t="n">
        <f aca="false">IF(ISNUMBER(FIND(NP$1,$D174))=$AO$1,1,0)*VLOOKUP($Z$2,DALYs!$A$2:$MW$40,'Intervention list'!NP$195+1,0)</f>
        <v>0</v>
      </c>
      <c r="NQ174" s="0" t="n">
        <f aca="false">IF(ISNUMBER(FIND(NQ$1,$D174))=$AO$1,1,0)*VLOOKUP($Z$2,DALYs!$A$2:$MW$40,'Intervention list'!NQ$195+1,0)</f>
        <v>0</v>
      </c>
      <c r="NR174" s="0" t="n">
        <f aca="false">IF(ISNUMBER(FIND(NR$1,$D174))=$AO$1,1,0)*VLOOKUP($Z$2,DALYs!$A$2:$MW$40,'Intervention list'!NR$195+1,0)</f>
        <v>0</v>
      </c>
      <c r="NS174" s="0" t="n">
        <f aca="false">IF(ISNUMBER(FIND(NS$1,$D174))=$AO$1,1,0)*VLOOKUP($Z$2,DALYs!$A$2:$MW$40,'Intervention list'!NS$195+1,0)</f>
        <v>0</v>
      </c>
      <c r="NT174" s="0" t="n">
        <f aca="false">IF(ISNUMBER(FIND(NT$1,$D174))=$AO$1,1,0)*VLOOKUP($Z$2,DALYs!$A$2:$MW$40,'Intervention list'!NT$195+1,0)</f>
        <v>0</v>
      </c>
      <c r="NU174" s="0" t="n">
        <f aca="false">IF(ISNUMBER(FIND(NU$1,$D174))=$AO$1,1,0)*VLOOKUP($Z$2,DALYs!$A$2:$MW$40,'Intervention list'!NU$195+1,0)</f>
        <v>0</v>
      </c>
      <c r="NV174" s="0" t="n">
        <f aca="false">IF(ISNUMBER(FIND(NV$1,$D174))=$AO$1,1,0)*VLOOKUP($Z$2,DALYs!$A$2:$MW$40,'Intervention list'!NV$195+1,0)</f>
        <v>0</v>
      </c>
      <c r="NW174" s="0" t="n">
        <f aca="false">IF(ISNUMBER(FIND(NW$1,$D174))=$AO$1,1,0)*VLOOKUP($Z$2,DALYs!$A$2:$MW$40,'Intervention list'!NW$195+1,0)</f>
        <v>0</v>
      </c>
      <c r="NX174" s="0" t="n">
        <f aca="false">IF(ISNUMBER(FIND(NX$1,$D174))=$AO$1,1,0)*VLOOKUP($Z$2,DALYs!$A$2:$MW$40,'Intervention list'!NX$195+1,0)</f>
        <v>0</v>
      </c>
      <c r="NY174" s="0" t="n">
        <f aca="false">IF(ISNUMBER(FIND(NY$1,$D174))=$AO$1,1,0)*VLOOKUP($Z$2,DALYs!$A$2:$MW$40,'Intervention list'!NY$195+1,0)</f>
        <v>0</v>
      </c>
      <c r="NZ174" s="0" t="n">
        <f aca="false">IF(ISNUMBER(FIND(NZ$1,$D174))=$AO$1,1,0)*VLOOKUP($Z$2,DALYs!$A$2:$MW$40,'Intervention list'!NZ$195+1,0)</f>
        <v>0</v>
      </c>
      <c r="OA174" s="0" t="n">
        <f aca="false">IF(ISNUMBER(FIND(OA$1,$D174))=$AO$1,1,0)*VLOOKUP($Z$2,DALYs!$A$2:$MW$40,'Intervention list'!OA$195+1,0)</f>
        <v>0</v>
      </c>
      <c r="OB174" s="0" t="n">
        <f aca="false">IF(ISNUMBER(FIND(OB$1,$D174))=$AO$1,1,0)*VLOOKUP($Z$2,DALYs!$A$2:$MW$40,'Intervention list'!OB$195+1,0)</f>
        <v>0</v>
      </c>
      <c r="OC174" s="0" t="n">
        <f aca="false">IF(ISNUMBER(FIND(OC$1,$D174))=$AO$1,1,0)*VLOOKUP($Z$2,DALYs!$A$2:$MW$40,'Intervention list'!OC$195+1,0)</f>
        <v>0</v>
      </c>
      <c r="OD174" s="0" t="n">
        <f aca="false">IF(ISNUMBER(FIND(OD$1,$D174))=$AO$1,1,0)*VLOOKUP($Z$2,DALYs!$A$2:$MW$40,'Intervention list'!OD$195+1,0)</f>
        <v>0</v>
      </c>
      <c r="OE174" s="0" t="n">
        <f aca="false">IF(ISNUMBER(FIND(OE$1,$D174))=$AO$1,1,0)*VLOOKUP($Z$2,DALYs!$A$2:$MW$40,'Intervention list'!OE$195+1,0)</f>
        <v>0</v>
      </c>
      <c r="OF174" s="0" t="n">
        <f aca="false">IF(ISNUMBER(FIND(OF$1,$D174))=$AO$1,1,0)*VLOOKUP($Z$2,DALYs!$A$2:$MW$40,'Intervention list'!OF$195+1,0)</f>
        <v>0</v>
      </c>
      <c r="OG174" s="0" t="n">
        <f aca="false">IF(ISNUMBER(FIND(OG$1,$D174))=$AO$1,1,0)*VLOOKUP($Z$2,DALYs!$A$2:$MW$40,'Intervention list'!OG$195+1,0)</f>
        <v>0</v>
      </c>
      <c r="OH174" s="0" t="n">
        <f aca="false">IF(ISNUMBER(FIND(OH$1,$D174))=$AO$1,1,0)*VLOOKUP($Z$2,DALYs!$A$2:$MW$40,'Intervention list'!OH$195+1,0)</f>
        <v>0</v>
      </c>
      <c r="OI174" s="0" t="n">
        <f aca="false">IF(ISNUMBER(FIND(OI$1,$D174))=$AO$1,1,0)*VLOOKUP($Z$2,DALYs!$A$2:$MW$40,'Intervention list'!OI$195+1,0)</f>
        <v>0</v>
      </c>
      <c r="OJ174" s="0" t="n">
        <f aca="false">IF(ISNUMBER(FIND(OJ$1,$D174))=$AO$1,1,0)*VLOOKUP($Z$2,DALYs!$A$2:$MW$40,'Intervention list'!OJ$195+1,0)</f>
        <v>0</v>
      </c>
      <c r="OK174" s="0" t="n">
        <f aca="false">IF(ISNUMBER(FIND(OK$1,$D174))=$AO$1,1,0)*VLOOKUP($Z$2,DALYs!$A$2:$MW$40,'Intervention list'!OK$195+1,0)</f>
        <v>0</v>
      </c>
      <c r="OL174" s="0" t="n">
        <f aca="false">IF(ISNUMBER(FIND(OL$1,$D174))=$AO$1,1,0)*VLOOKUP($Z$2,DALYs!$A$2:$MW$40,'Intervention list'!OL$195+1,0)</f>
        <v>0</v>
      </c>
      <c r="OM174" s="0" t="n">
        <f aca="false">IF(ISNUMBER(FIND(OM$1,$D174))=$AO$1,1,0)*VLOOKUP($Z$2,DALYs!$A$2:$MW$40,'Intervention list'!OM$195+1,0)</f>
        <v>0</v>
      </c>
      <c r="ON174" s="0" t="n">
        <f aca="false">IF(ISNUMBER(FIND(ON$1,$D174))=$AO$1,1,0)*VLOOKUP($Z$2,DALYs!$A$2:$MW$40,'Intervention list'!ON$195+1,0)</f>
        <v>0</v>
      </c>
      <c r="OO174" s="0" t="n">
        <f aca="false">IF(ISNUMBER(FIND(OO$1,$D174))=$AO$1,1,0)*VLOOKUP($Z$2,DALYs!$A$2:$MW$40,'Intervention list'!OO$195+1,0)</f>
        <v>0</v>
      </c>
      <c r="OP174" s="0" t="n">
        <f aca="false">IF(ISNUMBER(FIND(OP$1,$D174))=$AO$1,1,0)*VLOOKUP($Z$2,DALYs!$A$2:$MW$40,'Intervention list'!OP$195+1,0)</f>
        <v>0</v>
      </c>
      <c r="OQ174" s="0" t="n">
        <f aca="false">IF(ISNUMBER(FIND(OQ$1,$D174))=$AO$1,1,0)*VLOOKUP($Z$2,DALYs!$A$2:$MW$40,'Intervention list'!OQ$195+1,0)</f>
        <v>0</v>
      </c>
      <c r="OR174" s="0" t="n">
        <f aca="false">IF(ISNUMBER(FIND(OR$1,$D174))=$AO$1,1,0)*VLOOKUP($Z$2,DALYs!$A$2:$MW$40,'Intervention list'!OR$195+1,0)</f>
        <v>0</v>
      </c>
      <c r="OS174" s="0" t="n">
        <f aca="false">IF(ISNUMBER(FIND(OS$1,$D174))=$AO$1,1,0)*VLOOKUP($Z$2,DALYs!$A$2:$MW$40,'Intervention list'!OS$195+1,0)</f>
        <v>0</v>
      </c>
      <c r="OT174" s="0" t="n">
        <f aca="false">IF(ISNUMBER(FIND(OT$1,$D174))=$AO$1,1,0)*VLOOKUP($Z$2,DALYs!$A$2:$MW$40,'Intervention list'!OT$195+1,0)</f>
        <v>0</v>
      </c>
      <c r="OU174" s="0" t="n">
        <f aca="false">IF(ISNUMBER(FIND(OU$1,$D174))=$AO$1,1,0)*VLOOKUP($Z$2,DALYs!$A$2:$MW$40,'Intervention list'!OU$195+1,0)</f>
        <v>0</v>
      </c>
      <c r="OV174" s="0" t="n">
        <f aca="false">IF(ISNUMBER(FIND(OV$1,$D174))=$AO$1,1,0)*VLOOKUP($Z$2,DALYs!$A$2:$MW$40,'Intervention list'!OV$195+1,0)</f>
        <v>0</v>
      </c>
      <c r="OW174" s="0" t="n">
        <f aca="false">IF(ISNUMBER(FIND(OW$1,$D174))=$AO$1,1,0)*VLOOKUP($Z$2,DALYs!$A$2:$MW$40,'Intervention list'!OW$195+1,0)</f>
        <v>0</v>
      </c>
      <c r="OX174" s="0" t="n">
        <f aca="false">IF(ISNUMBER(FIND(OX$1,$D174))=$AO$1,1,0)*VLOOKUP($Z$2,DALYs!$A$2:$MW$40,'Intervention list'!OX$195+1,0)</f>
        <v>0</v>
      </c>
    </row>
    <row r="175" customFormat="false" ht="15.75" hidden="false" customHeight="false" outlineLevel="0" collapsed="false">
      <c r="A175" s="6" t="s">
        <v>151</v>
      </c>
      <c r="B175" s="6" t="s">
        <v>97</v>
      </c>
      <c r="C175" s="0" t="s">
        <v>134</v>
      </c>
      <c r="D175" s="7" t="s">
        <v>152</v>
      </c>
      <c r="E175" s="7" t="str">
        <f aca="false">SUBSTITUTE(D175,0.2,X175)</f>
        <v>Injuries: 0.05; Musculoskeletal disorders: 0.05</v>
      </c>
      <c r="F175" s="0" t="s">
        <v>25</v>
      </c>
      <c r="G175" s="8" t="n">
        <v>5.2529935346168</v>
      </c>
      <c r="H175" s="9" t="n">
        <v>1</v>
      </c>
      <c r="I175" s="9" t="n">
        <f aca="false">IF(H175="","",(H175*(VLOOKUP($Z$2,Worksheet,11,0)^4)))</f>
        <v>1.45709317449266</v>
      </c>
      <c r="J175" s="9" t="n">
        <f aca="false">IF(I175="","",I175*VLOOKUP($Z$2,Worksheet,12,0))</f>
        <v>1.63312454308987</v>
      </c>
      <c r="K175" s="9" t="n">
        <f aca="false">IF(I175="","",I175*VLOOKUP($Z$2, Worksheet, 13, 0))</f>
        <v>1.43059446326803</v>
      </c>
      <c r="L175" s="9" t="n">
        <f aca="false">IF(J175="",VLOOKUP($Z$2, Worksheet, 14, 0),J175)</f>
        <v>1.63312454308987</v>
      </c>
      <c r="M175" s="9" t="n">
        <f aca="false">IF(L175&lt;VLOOKUP($Z$2,'Country sheet'!$A$3:$P$41,15,0), VLOOKUP($Z$2,'Country sheet'!$A$3:$P$41,15,0), L175)/0.7</f>
        <v>66.2083230214262</v>
      </c>
      <c r="N175" s="27" t="n">
        <f aca="false">IFERROR(IF(AC175=$AO$1,VLOOKUP(F175,AO$42:AX$46,MATCH(AC$1,AP$41:AX$41,0)+1,0)/COUNTIFS($F$2:$F$194,$F175,$AC$2:$AC$194,$AO$1),0),0) + IFERROR(IF(AD175=$AO$1,VLOOKUP(F175,AO$42:AX$46,MATCH(AD$1,AP$41:AX$41,0)+1,0)/COUNTIFS($F$2:$F$194,$F175,$AD$2:$AD$194,$AO$1),0),0) + IFERROR(IF(AE175=$AO$1,VLOOKUP(F175,AO$42:AX$46,MATCH(AE$1,AP$41:AX$41,0)+1,0)/COUNTIFS($F$2:$F$194,$F175,$AE$2:$AE$194,$AO$1),0),0) + IFERROR(IF(AF175=$AO$1,VLOOKUP(F175,AO$42:AX$46,MATCH(AF$1,AP$41:AX$41,0)+1,0)/COUNTIFS($F$2:$F$194,$F175,$AF$2:$AF$194,$AO$1),0),0) + IFERROR(IF(AG175=$AO$1,VLOOKUP(F175,AO$42:AX$46,MATCH(AG$1,AP$41:AX$41,0)+1,0)/COUNTIFS($F$2:$F$194,$F175,$AG$2:$AG$194,$AO$1),0),0) + IFERROR(IF(AH175=$AO$1,VLOOKUP(F175,AO$42:AX$46,MATCH(AH$1,AP$41:AX$41,0)+1,0)/COUNTIFS($F$2:$F$194,$F175,$AH$2:$AH$194,$AO$1),0),0) + IFERROR(IF(AI175=$AO$1,VLOOKUP(F175,AO$42:AX$46,MATCH(AI$1,AP$41:AX$41,0)+1,0)/COUNTIFS($F$2:$F$194,$F175,$AI$2:$AI$194,$AO$1),0),0) + IFERROR(IF(AJ175=$AO$1,VLOOKUP(F175,AO$42:AX$46,MATCH(AJ$1,AP$41:AX$41,0)+1,0)/COUNTIFS($F$2:$F$194,$F175,$AJ$2:$AJ$194,$AO$1),0),0) + IFERROR(IF(AK175=$AO$1,VLOOKUP(F175,AO$42:AX$46,MATCH(AK$1,AP$41:AX$41,0)+1,0)/COUNTIFS($F$2:$F$194,$F175,$AK$2:$AK$194,$AO$1),0),0)</f>
        <v>335367.088919935</v>
      </c>
      <c r="O175" s="0" t="n">
        <v>1</v>
      </c>
      <c r="P175" s="0" t="n">
        <v>1</v>
      </c>
      <c r="Q175" s="0" t="n">
        <f aca="false">SUM(BC175:OX175)</f>
        <v>629340.890554041</v>
      </c>
      <c r="R175" s="0" t="n">
        <f aca="false">IF(VLOOKUP($Z$2,CET!$A$4:$L$42,12,0)="Low income",_xlfn.IFS(S175=0.2,0.1,S175=0.1,0.05,S175=0.5,0.4,S175=0.35,0.25),S175)</f>
        <v>0.1</v>
      </c>
      <c r="S175" s="0" t="n">
        <v>0.1</v>
      </c>
      <c r="T175" s="0" t="n">
        <v>0.8</v>
      </c>
      <c r="U175" s="0" t="n">
        <f aca="false">N175/M175</f>
        <v>5065.33126977713</v>
      </c>
      <c r="V175" s="0" t="n">
        <f aca="false">IFERROR(U175/Q175,0)</f>
        <v>0.00804862888428854</v>
      </c>
      <c r="W175" s="0" t="n">
        <f aca="false">(T175/R175)*V175</f>
        <v>0.0643890310743083</v>
      </c>
      <c r="X175" s="28" t="n">
        <f aca="false">IF(W175=0,0,IF(W175&lt;=0.8,IF(W175&lt;0.05,0.05,W175),0.8))</f>
        <v>0.0643890310743083</v>
      </c>
      <c r="Y175" s="28"/>
      <c r="AC175" s="34" t="n">
        <f aca="false">ISNUMBER(FIND(AC$1,$C175))</f>
        <v>0</v>
      </c>
      <c r="AD175" s="33" t="n">
        <f aca="false">ISNUMBER(FIND(AD$1,$C175))</f>
        <v>0</v>
      </c>
      <c r="AE175" s="33" t="n">
        <f aca="false">ISNUMBER(FIND(AE$1,$C175))</f>
        <v>0</v>
      </c>
      <c r="AF175" s="33" t="n">
        <f aca="false">ISNUMBER(FIND(AF$1,$C175))</f>
        <v>0</v>
      </c>
      <c r="AG175" s="33" t="n">
        <f aca="false">ISNUMBER(FIND(AG$1,$C175))</f>
        <v>0</v>
      </c>
      <c r="AH175" s="33" t="n">
        <f aca="false">ISNUMBER(FIND(AH$1,$C175))</f>
        <v>0</v>
      </c>
      <c r="AI175" s="33" t="n">
        <f aca="false">ISNUMBER(FIND(AI$1,$C175))</f>
        <v>1</v>
      </c>
      <c r="AJ175" s="33" t="n">
        <f aca="false">ISNUMBER(FIND(AJ$1,$C175))</f>
        <v>0</v>
      </c>
      <c r="AK175" s="35" t="n">
        <f aca="false">ISNUMBER(FIND(AK$1,$C175))</f>
        <v>0</v>
      </c>
      <c r="AL175" s="6"/>
      <c r="AM175" s="33"/>
      <c r="BC175" s="0" t="n">
        <f aca="false">IF(ISNUMBER(FIND(BC$1,$D175))=$AO$1,1,0)*VLOOKUP($Z$2,DALYs!$A$2:$MW$40,'Intervention list'!BC$195+1,0)</f>
        <v>0</v>
      </c>
      <c r="BD175" s="0" t="n">
        <f aca="false">IF(ISNUMBER(FIND(BD$1,$D175))=$AO$1,1,0)*VLOOKUP($Z$2,DALYs!$A$2:$MW$40,'Intervention list'!BD$195+1,0)</f>
        <v>0</v>
      </c>
      <c r="BE175" s="0" t="n">
        <f aca="false">IF(ISNUMBER(FIND(BE$1,$D175))=$AO$1,1,0)*VLOOKUP($Z$2,DALYs!$A$2:$MW$40,'Intervention list'!BE$195+1,0)</f>
        <v>0</v>
      </c>
      <c r="BF175" s="0" t="n">
        <f aca="false">IF(ISNUMBER(FIND(BF$1,$D175))=$AO$1,1,0)*VLOOKUP($Z$2,DALYs!$A$2:$MW$40,'Intervention list'!BF$195+1,0)</f>
        <v>0</v>
      </c>
      <c r="BG175" s="0" t="n">
        <f aca="false">IF(ISNUMBER(FIND(BG$1,$D175))=$AO$1,1,0)*VLOOKUP($Z$2,DALYs!$A$2:$MW$40,'Intervention list'!BG$195+1,0)</f>
        <v>0</v>
      </c>
      <c r="BH175" s="0" t="n">
        <f aca="false">IF(ISNUMBER(FIND(BH$1,$D175))=$AO$1,1,0)*VLOOKUP($Z$2,DALYs!$A$2:$MW$40,'Intervention list'!BH$195+1,0)</f>
        <v>0</v>
      </c>
      <c r="BI175" s="0" t="n">
        <f aca="false">IF(ISNUMBER(FIND(BI$1,$D175))=$AO$1,1,0)*VLOOKUP($Z$2,DALYs!$A$2:$MW$40,'Intervention list'!BI$195+1,0)</f>
        <v>0</v>
      </c>
      <c r="BJ175" s="0" t="n">
        <f aca="false">IF(ISNUMBER(FIND(BJ$1,$D175))=$AO$1,1,0)*VLOOKUP($Z$2,DALYs!$A$2:$MW$40,'Intervention list'!BJ$195+1,0)</f>
        <v>0</v>
      </c>
      <c r="BK175" s="0" t="n">
        <f aca="false">IF(ISNUMBER(FIND(BK$1,$D175))=$AO$1,1,0)*VLOOKUP($Z$2,DALYs!$A$2:$MW$40,'Intervention list'!BK$195+1,0)</f>
        <v>0</v>
      </c>
      <c r="BL175" s="0" t="n">
        <f aca="false">IF(ISNUMBER(FIND(BL$1,$D175))=$AO$1,1,0)*VLOOKUP($Z$2,DALYs!$A$2:$MW$40,'Intervention list'!BL$195+1,0)</f>
        <v>0</v>
      </c>
      <c r="BM175" s="0" t="n">
        <f aca="false">IF(ISNUMBER(FIND(BM$1,$D175))=$AO$1,1,0)*VLOOKUP($Z$2,DALYs!$A$2:$MW$40,'Intervention list'!BM$195+1,0)</f>
        <v>0</v>
      </c>
      <c r="BN175" s="0" t="n">
        <f aca="false">IF(ISNUMBER(FIND(BN$1,$D175))=$AO$1,1,0)*VLOOKUP($Z$2,DALYs!$A$2:$MW$40,'Intervention list'!BN$195+1,0)</f>
        <v>0</v>
      </c>
      <c r="BO175" s="0" t="n">
        <f aca="false">IF(ISNUMBER(FIND(BO$1,$D175))=$AO$1,1,0)*VLOOKUP($Z$2,DALYs!$A$2:$MW$40,'Intervention list'!BO$195+1,0)</f>
        <v>0</v>
      </c>
      <c r="BP175" s="0" t="n">
        <f aca="false">IF(ISNUMBER(FIND(BP$1,$D175))=$AO$1,1,0)*VLOOKUP($Z$2,DALYs!$A$2:$MW$40,'Intervention list'!BP$195+1,0)</f>
        <v>0</v>
      </c>
      <c r="BQ175" s="0" t="n">
        <f aca="false">IF(ISNUMBER(FIND(BQ$1,$D175))=$AO$1,1,0)*VLOOKUP($Z$2,DALYs!$A$2:$MW$40,'Intervention list'!BQ$195+1,0)</f>
        <v>0</v>
      </c>
      <c r="BR175" s="0" t="n">
        <f aca="false">IF(ISNUMBER(FIND(BR$1,$D175))=$AO$1,1,0)*VLOOKUP($Z$2,DALYs!$A$2:$MW$40,'Intervention list'!BR$195+1,0)</f>
        <v>0</v>
      </c>
      <c r="BS175" s="0" t="n">
        <f aca="false">IF(ISNUMBER(FIND(BS$1,$D175))=$AO$1,1,0)*VLOOKUP($Z$2,DALYs!$A$2:$MW$40,'Intervention list'!BS$195+1,0)</f>
        <v>0</v>
      </c>
      <c r="BT175" s="0" t="n">
        <f aca="false">IF(ISNUMBER(FIND(BT$1,$D175))=$AO$1,1,0)*VLOOKUP($Z$2,DALYs!$A$2:$MW$40,'Intervention list'!BT$195+1,0)</f>
        <v>0</v>
      </c>
      <c r="BU175" s="0" t="n">
        <f aca="false">IF(ISNUMBER(FIND(BU$1,$D175))=$AO$1,1,0)*VLOOKUP($Z$2,DALYs!$A$2:$MW$40,'Intervention list'!BU$195+1,0)</f>
        <v>0</v>
      </c>
      <c r="BV175" s="0" t="n">
        <f aca="false">IF(ISNUMBER(FIND(BV$1,$D175))=$AO$1,1,0)*VLOOKUP($Z$2,DALYs!$A$2:$MW$40,'Intervention list'!BV$195+1,0)</f>
        <v>0</v>
      </c>
      <c r="BW175" s="0" t="n">
        <f aca="false">IF(ISNUMBER(FIND(BW$1,$D175))=$AO$1,1,0)*VLOOKUP($Z$2,DALYs!$A$2:$MW$40,'Intervention list'!BW$195+1,0)</f>
        <v>0</v>
      </c>
      <c r="BX175" s="0" t="n">
        <f aca="false">IF(ISNUMBER(FIND(BX$1,$D175))=$AO$1,1,0)*VLOOKUP($Z$2,DALYs!$A$2:$MW$40,'Intervention list'!BX$195+1,0)</f>
        <v>0</v>
      </c>
      <c r="BY175" s="0" t="n">
        <f aca="false">IF(ISNUMBER(FIND(BY$1,$D175))=$AO$1,1,0)*VLOOKUP($Z$2,DALYs!$A$2:$MW$40,'Intervention list'!BY$195+1,0)</f>
        <v>0</v>
      </c>
      <c r="BZ175" s="0" t="n">
        <f aca="false">IF(ISNUMBER(FIND(BZ$1,$D175))=$AO$1,1,0)*VLOOKUP($Z$2,DALYs!$A$2:$MW$40,'Intervention list'!BZ$195+1,0)</f>
        <v>0</v>
      </c>
      <c r="CA175" s="0" t="n">
        <f aca="false">IF(ISNUMBER(FIND(CA$1,$D175))=$AO$1,1,0)*VLOOKUP($Z$2,DALYs!$A$2:$MW$40,'Intervention list'!CA$195+1,0)</f>
        <v>0</v>
      </c>
      <c r="CB175" s="0" t="n">
        <f aca="false">IF(ISNUMBER(FIND(CB$1,$D175))=$AO$1,1,0)*VLOOKUP($Z$2,DALYs!$A$2:$MW$40,'Intervention list'!CB$195+1,0)</f>
        <v>0</v>
      </c>
      <c r="CC175" s="0" t="n">
        <f aca="false">IF(ISNUMBER(FIND(CC$1,$D175))=$AO$1,1,0)*VLOOKUP($Z$2,DALYs!$A$2:$MW$40,'Intervention list'!CC$195+1,0)</f>
        <v>0</v>
      </c>
      <c r="CD175" s="0" t="n">
        <f aca="false">IF(ISNUMBER(FIND(CD$1,$D175))=$AO$1,1,0)*VLOOKUP($Z$2,DALYs!$A$2:$MW$40,'Intervention list'!CD$195+1,0)</f>
        <v>0</v>
      </c>
      <c r="CE175" s="0" t="n">
        <f aca="false">IF(ISNUMBER(FIND(CE$1,$D175))=$AO$1,1,0)*VLOOKUP($Z$2,DALYs!$A$2:$MW$40,'Intervention list'!CE$195+1,0)</f>
        <v>0</v>
      </c>
      <c r="CF175" s="0" t="n">
        <f aca="false">IF(ISNUMBER(FIND(CF$1,$D175))=$AO$1,1,0)*VLOOKUP($Z$2,DALYs!$A$2:$MW$40,'Intervention list'!CF$195+1,0)</f>
        <v>0</v>
      </c>
      <c r="CG175" s="0" t="n">
        <f aca="false">IF(ISNUMBER(FIND(CG$1,$D175))=$AO$1,1,0)*VLOOKUP($Z$2,DALYs!$A$2:$MW$40,'Intervention list'!CG$195+1,0)</f>
        <v>0</v>
      </c>
      <c r="CH175" s="0" t="n">
        <f aca="false">IF(ISNUMBER(FIND(CH$1,$D175))=$AO$1,1,0)*VLOOKUP($Z$2,DALYs!$A$2:$MW$40,'Intervention list'!CH$195+1,0)</f>
        <v>0</v>
      </c>
      <c r="CI175" s="0" t="n">
        <f aca="false">IF(ISNUMBER(FIND(CI$1,$D175))=$AO$1,1,0)*VLOOKUP($Z$2,DALYs!$A$2:$MW$40,'Intervention list'!CI$195+1,0)</f>
        <v>0</v>
      </c>
      <c r="CJ175" s="0" t="n">
        <f aca="false">IF(ISNUMBER(FIND(CJ$1,$D175))=$AO$1,1,0)*VLOOKUP($Z$2,DALYs!$A$2:$MW$40,'Intervention list'!CJ$195+1,0)</f>
        <v>0</v>
      </c>
      <c r="CK175" s="0" t="n">
        <f aca="false">IF(ISNUMBER(FIND(CK$1,$D175))=$AO$1,1,0)*VLOOKUP($Z$2,DALYs!$A$2:$MW$40,'Intervention list'!CK$195+1,0)</f>
        <v>0</v>
      </c>
      <c r="CL175" s="0" t="n">
        <f aca="false">IF(ISNUMBER(FIND(CL$1,$D175))=$AO$1,1,0)*VLOOKUP($Z$2,DALYs!$A$2:$MW$40,'Intervention list'!CL$195+1,0)</f>
        <v>0</v>
      </c>
      <c r="CM175" s="0" t="n">
        <f aca="false">IF(ISNUMBER(FIND(CM$1,$D175))=$AO$1,1,0)*VLOOKUP($Z$2,DALYs!$A$2:$MW$40,'Intervention list'!CM$195+1,0)</f>
        <v>0</v>
      </c>
      <c r="CN175" s="0" t="n">
        <f aca="false">IF(ISNUMBER(FIND(CN$1,$D175))=$AO$1,1,0)*VLOOKUP($Z$2,DALYs!$A$2:$MW$40,'Intervention list'!CN$195+1,0)</f>
        <v>0</v>
      </c>
      <c r="CO175" s="0" t="n">
        <f aca="false">IF(ISNUMBER(FIND(CO$1,$D175))=$AO$1,1,0)*VLOOKUP($Z$2,DALYs!$A$2:$MW$40,'Intervention list'!CO$195+1,0)</f>
        <v>0</v>
      </c>
      <c r="CP175" s="0" t="n">
        <f aca="false">IF(ISNUMBER(FIND(CP$1,$D175))=$AO$1,1,0)*VLOOKUP($Z$2,DALYs!$A$2:$MW$40,'Intervention list'!CP$195+1,0)</f>
        <v>0</v>
      </c>
      <c r="CQ175" s="0" t="n">
        <f aca="false">IF(ISNUMBER(FIND(CQ$1,$D175))=$AO$1,1,0)*VLOOKUP($Z$2,DALYs!$A$2:$MW$40,'Intervention list'!CQ$195+1,0)</f>
        <v>0</v>
      </c>
      <c r="CR175" s="0" t="n">
        <f aca="false">IF(ISNUMBER(FIND(CR$1,$D175))=$AO$1,1,0)*VLOOKUP($Z$2,DALYs!$A$2:$MW$40,'Intervention list'!CR$195+1,0)</f>
        <v>0</v>
      </c>
      <c r="CS175" s="0" t="n">
        <f aca="false">IF(ISNUMBER(FIND(CS$1,$D175))=$AO$1,1,0)*VLOOKUP($Z$2,DALYs!$A$2:$MW$40,'Intervention list'!CS$195+1,0)</f>
        <v>0</v>
      </c>
      <c r="CT175" s="0" t="n">
        <f aca="false">IF(ISNUMBER(FIND(CT$1,$D175))=$AO$1,1,0)*VLOOKUP($Z$2,DALYs!$A$2:$MW$40,'Intervention list'!CT$195+1,0)</f>
        <v>0</v>
      </c>
      <c r="CU175" s="0" t="n">
        <f aca="false">IF(ISNUMBER(FIND(CU$1,$D175))=$AO$1,1,0)*VLOOKUP($Z$2,DALYs!$A$2:$MW$40,'Intervention list'!CU$195+1,0)</f>
        <v>0</v>
      </c>
      <c r="CV175" s="0" t="n">
        <f aca="false">IF(ISNUMBER(FIND(CV$1,$D175))=$AO$1,1,0)*VLOOKUP($Z$2,DALYs!$A$2:$MW$40,'Intervention list'!CV$195+1,0)</f>
        <v>0</v>
      </c>
      <c r="CW175" s="0" t="n">
        <f aca="false">IF(ISNUMBER(FIND(CW$1,$D175))=$AO$1,1,0)*VLOOKUP($Z$2,DALYs!$A$2:$MW$40,'Intervention list'!CW$195+1,0)</f>
        <v>0</v>
      </c>
      <c r="CX175" s="0" t="n">
        <f aca="false">IF(ISNUMBER(FIND(CX$1,$D175))=$AO$1,1,0)*VLOOKUP($Z$2,DALYs!$A$2:$MW$40,'Intervention list'!CX$195+1,0)</f>
        <v>0</v>
      </c>
      <c r="CY175" s="0" t="n">
        <f aca="false">IF(ISNUMBER(FIND(CY$1,$D175))=$AO$1,1,0)*VLOOKUP($Z$2,DALYs!$A$2:$MW$40,'Intervention list'!CY$195+1,0)</f>
        <v>0</v>
      </c>
      <c r="CZ175" s="0" t="n">
        <f aca="false">IF(ISNUMBER(FIND(CZ$1,$D175))=$AO$1,1,0)*VLOOKUP($Z$2,DALYs!$A$2:$MW$40,'Intervention list'!CZ$195+1,0)</f>
        <v>0</v>
      </c>
      <c r="DA175" s="0" t="n">
        <f aca="false">IF(ISNUMBER(FIND(DA$1,$D175))=$AO$1,1,0)*VLOOKUP($Z$2,DALYs!$A$2:$MW$40,'Intervention list'!DA$195+1,0)</f>
        <v>0</v>
      </c>
      <c r="DB175" s="0" t="n">
        <f aca="false">IF(ISNUMBER(FIND(DB$1,$D175))=$AO$1,1,0)*VLOOKUP($Z$2,DALYs!$A$2:$MW$40,'Intervention list'!DB$195+1,0)</f>
        <v>0</v>
      </c>
      <c r="DC175" s="0" t="n">
        <f aca="false">IF(ISNUMBER(FIND(DC$1,$D175))=$AO$1,1,0)*VLOOKUP($Z$2,DALYs!$A$2:$MW$40,'Intervention list'!DC$195+1,0)</f>
        <v>0</v>
      </c>
      <c r="DD175" s="0" t="n">
        <f aca="false">IF(ISNUMBER(FIND(DD$1,$D175))=$AO$1,1,0)*VLOOKUP($Z$2,DALYs!$A$2:$MW$40,'Intervention list'!DD$195+1,0)</f>
        <v>0</v>
      </c>
      <c r="DE175" s="0" t="n">
        <f aca="false">IF(ISNUMBER(FIND(DE$1,$D175))=$AO$1,1,0)*VLOOKUP($Z$2,DALYs!$A$2:$MW$40,'Intervention list'!DE$195+1,0)</f>
        <v>0</v>
      </c>
      <c r="DF175" s="0" t="n">
        <f aca="false">IF(ISNUMBER(FIND(DF$1,$D175))=$AO$1,1,0)*VLOOKUP($Z$2,DALYs!$A$2:$MW$40,'Intervention list'!DF$195+1,0)</f>
        <v>0</v>
      </c>
      <c r="DG175" s="0" t="n">
        <f aca="false">IF(ISNUMBER(FIND(DG$1,$D175))=$AO$1,1,0)*VLOOKUP($Z$2,DALYs!$A$2:$MW$40,'Intervention list'!DG$195+1,0)</f>
        <v>0</v>
      </c>
      <c r="DH175" s="0" t="n">
        <f aca="false">IF(ISNUMBER(FIND(DH$1,$D175))=$AO$1,1,0)*VLOOKUP($Z$2,DALYs!$A$2:$MW$40,'Intervention list'!DH$195+1,0)</f>
        <v>0</v>
      </c>
      <c r="DI175" s="0" t="n">
        <f aca="false">IF(ISNUMBER(FIND(DI$1,$D175))=$AO$1,1,0)*VLOOKUP($Z$2,DALYs!$A$2:$MW$40,'Intervention list'!DI$195+1,0)</f>
        <v>0</v>
      </c>
      <c r="DJ175" s="0" t="n">
        <f aca="false">IF(ISNUMBER(FIND(DJ$1,$D175))=$AO$1,1,0)*VLOOKUP($Z$2,DALYs!$A$2:$MW$40,'Intervention list'!DJ$195+1,0)</f>
        <v>0</v>
      </c>
      <c r="DK175" s="0" t="n">
        <f aca="false">IF(ISNUMBER(FIND(DK$1,$D175))=$AO$1,1,0)*VLOOKUP($Z$2,DALYs!$A$2:$MW$40,'Intervention list'!DK$195+1,0)</f>
        <v>0</v>
      </c>
      <c r="DL175" s="0" t="n">
        <f aca="false">IF(ISNUMBER(FIND(DL$1,$D175))=$AO$1,1,0)*VLOOKUP($Z$2,DALYs!$A$2:$MW$40,'Intervention list'!DL$195+1,0)</f>
        <v>0</v>
      </c>
      <c r="DM175" s="0" t="n">
        <f aca="false">IF(ISNUMBER(FIND(DM$1,$D175))=$AO$1,1,0)*VLOOKUP($Z$2,DALYs!$A$2:$MW$40,'Intervention list'!DM$195+1,0)</f>
        <v>0</v>
      </c>
      <c r="DN175" s="0" t="n">
        <f aca="false">IF(ISNUMBER(FIND(DN$1,$D175))=$AO$1,1,0)*VLOOKUP($Z$2,DALYs!$A$2:$MW$40,'Intervention list'!DN$195+1,0)</f>
        <v>0</v>
      </c>
      <c r="DO175" s="0" t="n">
        <f aca="false">IF(ISNUMBER(FIND(DO$1,$D175))=$AO$1,1,0)*VLOOKUP($Z$2,DALYs!$A$2:$MW$40,'Intervention list'!DO$195+1,0)</f>
        <v>0</v>
      </c>
      <c r="DP175" s="0" t="n">
        <f aca="false">IF(ISNUMBER(FIND(DP$1,$D175))=$AO$1,1,0)*VLOOKUP($Z$2,DALYs!$A$2:$MW$40,'Intervention list'!DP$195+1,0)</f>
        <v>0</v>
      </c>
      <c r="DQ175" s="0" t="n">
        <f aca="false">IF(ISNUMBER(FIND(DQ$1,$D175))=$AO$1,1,0)*VLOOKUP($Z$2,DALYs!$A$2:$MW$40,'Intervention list'!DQ$195+1,0)</f>
        <v>0</v>
      </c>
      <c r="DR175" s="0" t="n">
        <f aca="false">IF(ISNUMBER(FIND(DR$1,$D175))=$AO$1,1,0)*VLOOKUP($Z$2,DALYs!$A$2:$MW$40,'Intervention list'!DR$195+1,0)</f>
        <v>0</v>
      </c>
      <c r="DS175" s="0" t="n">
        <f aca="false">IF(ISNUMBER(FIND(DS$1,$D175))=$AO$1,1,0)*VLOOKUP($Z$2,DALYs!$A$2:$MW$40,'Intervention list'!DS$195+1,0)</f>
        <v>0</v>
      </c>
      <c r="DT175" s="0" t="n">
        <f aca="false">IF(ISNUMBER(FIND(DT$1,$D175))=$AO$1,1,0)*VLOOKUP($Z$2,DALYs!$A$2:$MW$40,'Intervention list'!DT$195+1,0)</f>
        <v>0</v>
      </c>
      <c r="DU175" s="0" t="n">
        <f aca="false">IF(ISNUMBER(FIND(DU$1,$D175))=$AO$1,1,0)*VLOOKUP($Z$2,DALYs!$A$2:$MW$40,'Intervention list'!DU$195+1,0)</f>
        <v>0</v>
      </c>
      <c r="DV175" s="0" t="n">
        <f aca="false">IF(ISNUMBER(FIND(DV$1,$D175))=$AO$1,1,0)*VLOOKUP($Z$2,DALYs!$A$2:$MW$40,'Intervention list'!DV$195+1,0)</f>
        <v>0</v>
      </c>
      <c r="DW175" s="0" t="n">
        <f aca="false">IF(ISNUMBER(FIND(DW$1,$D175))=$AO$1,1,0)*VLOOKUP($Z$2,DALYs!$A$2:$MW$40,'Intervention list'!DW$195+1,0)</f>
        <v>0</v>
      </c>
      <c r="DX175" s="0" t="n">
        <f aca="false">IF(ISNUMBER(FIND(DX$1,$D175))=$AO$1,1,0)*VLOOKUP($Z$2,DALYs!$A$2:$MW$40,'Intervention list'!DX$195+1,0)</f>
        <v>0</v>
      </c>
      <c r="DY175" s="0" t="n">
        <f aca="false">IF(ISNUMBER(FIND(DY$1,$D175))=$AO$1,1,0)*VLOOKUP($Z$2,DALYs!$A$2:$MW$40,'Intervention list'!DY$195+1,0)</f>
        <v>0</v>
      </c>
      <c r="DZ175" s="0" t="n">
        <f aca="false">IF(ISNUMBER(FIND(DZ$1,$D175))=$AO$1,1,0)*VLOOKUP($Z$2,DALYs!$A$2:$MW$40,'Intervention list'!DZ$195+1,0)</f>
        <v>0</v>
      </c>
      <c r="EA175" s="0" t="n">
        <f aca="false">IF(ISNUMBER(FIND(EA$1,$D175))=$AO$1,1,0)*VLOOKUP($Z$2,DALYs!$A$2:$MW$40,'Intervention list'!EA$195+1,0)</f>
        <v>0</v>
      </c>
      <c r="EB175" s="0" t="n">
        <f aca="false">IF(ISNUMBER(FIND(EB$1,$D175))=$AO$1,1,0)*VLOOKUP($Z$2,DALYs!$A$2:$MW$40,'Intervention list'!EB$195+1,0)</f>
        <v>0</v>
      </c>
      <c r="EC175" s="0" t="n">
        <f aca="false">IF(ISNUMBER(FIND(EC$1,$D175))=$AO$1,1,0)*VLOOKUP($Z$2,DALYs!$A$2:$MW$40,'Intervention list'!EC$195+1,0)</f>
        <v>0</v>
      </c>
      <c r="ED175" s="0" t="n">
        <f aca="false">IF(ISNUMBER(FIND(ED$1,$D175))=$AO$1,1,0)*VLOOKUP($Z$2,DALYs!$A$2:$MW$40,'Intervention list'!ED$195+1,0)</f>
        <v>0</v>
      </c>
      <c r="EE175" s="0" t="n">
        <f aca="false">IF(ISNUMBER(FIND(EE$1,$D175))=$AO$1,1,0)*VLOOKUP($Z$2,DALYs!$A$2:$MW$40,'Intervention list'!EE$195+1,0)</f>
        <v>0</v>
      </c>
      <c r="EF175" s="0" t="n">
        <f aca="false">IF(ISNUMBER(FIND(EF$1,$D175))=$AO$1,1,0)*VLOOKUP($Z$2,DALYs!$A$2:$MW$40,'Intervention list'!EF$195+1,0)</f>
        <v>0</v>
      </c>
      <c r="EG175" s="0" t="n">
        <f aca="false">IF(ISNUMBER(FIND(EG$1,$D175))=$AO$1,1,0)*VLOOKUP($Z$2,DALYs!$A$2:$MW$40,'Intervention list'!EG$195+1,0)</f>
        <v>0</v>
      </c>
      <c r="EH175" s="0" t="n">
        <f aca="false">IF(ISNUMBER(FIND(EH$1,$D175))=$AO$1,1,0)*VLOOKUP($Z$2,DALYs!$A$2:$MW$40,'Intervention list'!EH$195+1,0)</f>
        <v>0</v>
      </c>
      <c r="EI175" s="0" t="n">
        <f aca="false">IF(ISNUMBER(FIND(EI$1,$D175))=$AO$1,1,0)*VLOOKUP($Z$2,DALYs!$A$2:$MW$40,'Intervention list'!EI$195+1,0)</f>
        <v>0</v>
      </c>
      <c r="EJ175" s="0" t="n">
        <f aca="false">IF(ISNUMBER(FIND(EJ$1,$D175))=$AO$1,1,0)*VLOOKUP($Z$2,DALYs!$A$2:$MW$40,'Intervention list'!EJ$195+1,0)</f>
        <v>0</v>
      </c>
      <c r="EK175" s="0" t="n">
        <f aca="false">IF(ISNUMBER(FIND(EK$1,$D175))=$AO$1,1,0)*VLOOKUP($Z$2,DALYs!$A$2:$MW$40,'Intervention list'!EK$195+1,0)</f>
        <v>0</v>
      </c>
      <c r="EL175" s="0" t="n">
        <f aca="false">IF(ISNUMBER(FIND(EL$1,$D175))=$AO$1,1,0)*VLOOKUP($Z$2,DALYs!$A$2:$MW$40,'Intervention list'!EL$195+1,0)</f>
        <v>0</v>
      </c>
      <c r="EM175" s="0" t="n">
        <f aca="false">IF(ISNUMBER(FIND(EM$1,$D175))=$AO$1,1,0)*VLOOKUP($Z$2,DALYs!$A$2:$MW$40,'Intervention list'!EM$195+1,0)</f>
        <v>0</v>
      </c>
      <c r="EN175" s="0" t="n">
        <f aca="false">IF(ISNUMBER(FIND(EN$1,$D175))=$AO$1,1,0)*VLOOKUP($Z$2,DALYs!$A$2:$MW$40,'Intervention list'!EN$195+1,0)</f>
        <v>0</v>
      </c>
      <c r="EO175" s="0" t="n">
        <f aca="false">IF(ISNUMBER(FIND(EO$1,$D175))=$AO$1,1,0)*VLOOKUP($Z$2,DALYs!$A$2:$MW$40,'Intervention list'!EO$195+1,0)</f>
        <v>0</v>
      </c>
      <c r="EP175" s="0" t="n">
        <f aca="false">IF(ISNUMBER(FIND(EP$1,$D175))=$AO$1,1,0)*VLOOKUP($Z$2,DALYs!$A$2:$MW$40,'Intervention list'!EP$195+1,0)</f>
        <v>0</v>
      </c>
      <c r="EQ175" s="0" t="n">
        <f aca="false">IF(ISNUMBER(FIND(EQ$1,$D175))=$AO$1,1,0)*VLOOKUP($Z$2,DALYs!$A$2:$MW$40,'Intervention list'!EQ$195+1,0)</f>
        <v>0</v>
      </c>
      <c r="ER175" s="0" t="n">
        <f aca="false">IF(ISNUMBER(FIND(ER$1,$D175))=$AO$1,1,0)*VLOOKUP($Z$2,DALYs!$A$2:$MW$40,'Intervention list'!ER$195+1,0)</f>
        <v>0</v>
      </c>
      <c r="ES175" s="0" t="n">
        <f aca="false">IF(ISNUMBER(FIND(ES$1,$D175))=$AO$1,1,0)*VLOOKUP($Z$2,DALYs!$A$2:$MW$40,'Intervention list'!ES$195+1,0)</f>
        <v>0</v>
      </c>
      <c r="ET175" s="0" t="n">
        <f aca="false">IF(ISNUMBER(FIND(ET$1,$D175))=$AO$1,1,0)*VLOOKUP($Z$2,DALYs!$A$2:$MW$40,'Intervention list'!ET$195+1,0)</f>
        <v>0</v>
      </c>
      <c r="EU175" s="0" t="n">
        <f aca="false">IF(ISNUMBER(FIND(EU$1,$D175))=$AO$1,1,0)*VLOOKUP($Z$2,DALYs!$A$2:$MW$40,'Intervention list'!EU$195+1,0)</f>
        <v>0</v>
      </c>
      <c r="EV175" s="0" t="n">
        <f aca="false">IF(ISNUMBER(FIND(EV$1,$D175))=$AO$1,1,0)*VLOOKUP($Z$2,DALYs!$A$2:$MW$40,'Intervention list'!EV$195+1,0)</f>
        <v>0</v>
      </c>
      <c r="EW175" s="0" t="n">
        <f aca="false">IF(ISNUMBER(FIND(EW$1,$D175))=$AO$1,1,0)*VLOOKUP($Z$2,DALYs!$A$2:$MW$40,'Intervention list'!EW$195+1,0)</f>
        <v>0</v>
      </c>
      <c r="EX175" s="0" t="n">
        <f aca="false">IF(ISNUMBER(FIND(EX$1,$D175))=$AO$1,1,0)*VLOOKUP($Z$2,DALYs!$A$2:$MW$40,'Intervention list'!EX$195+1,0)</f>
        <v>0</v>
      </c>
      <c r="EY175" s="0" t="n">
        <f aca="false">IF(ISNUMBER(FIND(EY$1,$D175))=$AO$1,1,0)*VLOOKUP($Z$2,DALYs!$A$2:$MW$40,'Intervention list'!EY$195+1,0)</f>
        <v>0</v>
      </c>
      <c r="EZ175" s="0" t="n">
        <f aca="false">IF(ISNUMBER(FIND(EZ$1,$D175))=$AO$1,1,0)*VLOOKUP($Z$2,DALYs!$A$2:$MW$40,'Intervention list'!EZ$195+1,0)</f>
        <v>0</v>
      </c>
      <c r="FA175" s="0" t="n">
        <f aca="false">IF(ISNUMBER(FIND(FA$1,$D175))=$AO$1,1,0)*VLOOKUP($Z$2,DALYs!$A$2:$MW$40,'Intervention list'!FA$195+1,0)</f>
        <v>0</v>
      </c>
      <c r="FB175" s="0" t="n">
        <f aca="false">IF(ISNUMBER(FIND(FB$1,$D175))=$AO$1,1,0)*VLOOKUP($Z$2,DALYs!$A$2:$MW$40,'Intervention list'!FB$195+1,0)</f>
        <v>0</v>
      </c>
      <c r="FC175" s="0" t="n">
        <f aca="false">IF(ISNUMBER(FIND(FC$1,$D175))=$AO$1,1,0)*VLOOKUP($Z$2,DALYs!$A$2:$MW$40,'Intervention list'!FC$195+1,0)</f>
        <v>0</v>
      </c>
      <c r="FD175" s="0" t="n">
        <f aca="false">IF(ISNUMBER(FIND(FD$1,$D175))=$AO$1,1,0)*VLOOKUP($Z$2,DALYs!$A$2:$MW$40,'Intervention list'!FD$195+1,0)</f>
        <v>0</v>
      </c>
      <c r="FE175" s="0" t="n">
        <f aca="false">IF(ISNUMBER(FIND(FE$1,$D175))=$AO$1,1,0)*VLOOKUP($Z$2,DALYs!$A$2:$MW$40,'Intervention list'!FE$195+1,0)</f>
        <v>0</v>
      </c>
      <c r="FF175" s="0" t="n">
        <f aca="false">IF(ISNUMBER(FIND(FF$1,$D175))=$AO$1,1,0)*VLOOKUP($Z$2,DALYs!$A$2:$MW$40,'Intervention list'!FF$195+1,0)</f>
        <v>0</v>
      </c>
      <c r="FG175" s="0" t="n">
        <f aca="false">IF(ISNUMBER(FIND(FG$1,$D175))=$AO$1,1,0)*VLOOKUP($Z$2,DALYs!$A$2:$MW$40,'Intervention list'!FG$195+1,0)</f>
        <v>0</v>
      </c>
      <c r="FH175" s="0" t="n">
        <f aca="false">IF(ISNUMBER(FIND(FH$1,$D175))=$AO$1,1,0)*VLOOKUP($Z$2,DALYs!$A$2:$MW$40,'Intervention list'!FH$195+1,0)</f>
        <v>0</v>
      </c>
      <c r="FI175" s="0" t="n">
        <f aca="false">IF(ISNUMBER(FIND(FI$1,$D175))=$AO$1,1,0)*VLOOKUP($Z$2,DALYs!$A$2:$MW$40,'Intervention list'!FI$195+1,0)</f>
        <v>0</v>
      </c>
      <c r="FJ175" s="0" t="n">
        <f aca="false">IF(ISNUMBER(FIND(FJ$1,$D175))=$AO$1,1,0)*VLOOKUP($Z$2,DALYs!$A$2:$MW$40,'Intervention list'!FJ$195+1,0)</f>
        <v>0</v>
      </c>
      <c r="FK175" s="0" t="n">
        <f aca="false">IF(ISNUMBER(FIND(FK$1,$D175))=$AO$1,1,0)*VLOOKUP($Z$2,DALYs!$A$2:$MW$40,'Intervention list'!FK$195+1,0)</f>
        <v>0</v>
      </c>
      <c r="FL175" s="0" t="n">
        <f aca="false">IF(ISNUMBER(FIND(FL$1,$D175))=$AO$1,1,0)*VLOOKUP($Z$2,DALYs!$A$2:$MW$40,'Intervention list'!FL$195+1,0)</f>
        <v>0</v>
      </c>
      <c r="FM175" s="0" t="n">
        <f aca="false">IF(ISNUMBER(FIND(FM$1,$D175))=$AO$1,1,0)*VLOOKUP($Z$2,DALYs!$A$2:$MW$40,'Intervention list'!FM$195+1,0)</f>
        <v>0</v>
      </c>
      <c r="FN175" s="0" t="n">
        <f aca="false">IF(ISNUMBER(FIND(FN$1,$D175))=$AO$1,1,0)*VLOOKUP($Z$2,DALYs!$A$2:$MW$40,'Intervention list'!FN$195+1,0)</f>
        <v>0</v>
      </c>
      <c r="FO175" s="0" t="n">
        <f aca="false">IF(ISNUMBER(FIND(FO$1,$D175))=$AO$1,1,0)*VLOOKUP($Z$2,DALYs!$A$2:$MW$40,'Intervention list'!FO$195+1,0)</f>
        <v>0</v>
      </c>
      <c r="FP175" s="0" t="n">
        <f aca="false">IF(ISNUMBER(FIND(FP$1,$D175))=$AO$1,1,0)*VLOOKUP($Z$2,DALYs!$A$2:$MW$40,'Intervention list'!FP$195+1,0)</f>
        <v>0</v>
      </c>
      <c r="FQ175" s="0" t="n">
        <f aca="false">IF(ISNUMBER(FIND(FQ$1,$D175))=$AO$1,1,0)*VLOOKUP($Z$2,DALYs!$A$2:$MW$40,'Intervention list'!FQ$195+1,0)</f>
        <v>0</v>
      </c>
      <c r="FR175" s="0" t="n">
        <f aca="false">IF(ISNUMBER(FIND(FR$1,$D175))=$AO$1,1,0)*VLOOKUP($Z$2,DALYs!$A$2:$MW$40,'Intervention list'!FR$195+1,0)</f>
        <v>0</v>
      </c>
      <c r="FS175" s="0" t="n">
        <f aca="false">IF(ISNUMBER(FIND(FS$1,$D175))=$AO$1,1,0)*VLOOKUP($Z$2,DALYs!$A$2:$MW$40,'Intervention list'!FS$195+1,0)</f>
        <v>0</v>
      </c>
      <c r="FT175" s="0" t="n">
        <f aca="false">IF(ISNUMBER(FIND(FT$1,$D175))=$AO$1,1,0)*VLOOKUP($Z$2,DALYs!$A$2:$MW$40,'Intervention list'!FT$195+1,0)</f>
        <v>0</v>
      </c>
      <c r="FU175" s="0" t="n">
        <f aca="false">IF(ISNUMBER(FIND(FU$1,$D175))=$AO$1,1,0)*VLOOKUP($Z$2,DALYs!$A$2:$MW$40,'Intervention list'!FU$195+1,0)</f>
        <v>0</v>
      </c>
      <c r="FV175" s="0" t="n">
        <f aca="false">IF(ISNUMBER(FIND(FV$1,$D175))=$AO$1,1,0)*VLOOKUP($Z$2,DALYs!$A$2:$MW$40,'Intervention list'!FV$195+1,0)</f>
        <v>0</v>
      </c>
      <c r="FW175" s="0" t="n">
        <f aca="false">IF(ISNUMBER(FIND(FW$1,$D175))=$AO$1,1,0)*VLOOKUP($Z$2,DALYs!$A$2:$MW$40,'Intervention list'!FW$195+1,0)</f>
        <v>0</v>
      </c>
      <c r="FX175" s="0" t="n">
        <f aca="false">IF(ISNUMBER(FIND(FX$1,$D175))=$AO$1,1,0)*VLOOKUP($Z$2,DALYs!$A$2:$MW$40,'Intervention list'!FX$195+1,0)</f>
        <v>0</v>
      </c>
      <c r="FY175" s="0" t="n">
        <f aca="false">IF(ISNUMBER(FIND(FY$1,$D175))=$AO$1,1,0)*VLOOKUP($Z$2,DALYs!$A$2:$MW$40,'Intervention list'!FY$195+1,0)</f>
        <v>0</v>
      </c>
      <c r="FZ175" s="0" t="n">
        <f aca="false">IF(ISNUMBER(FIND(FZ$1,$D175))=$AO$1,1,0)*VLOOKUP($Z$2,DALYs!$A$2:$MW$40,'Intervention list'!FZ$195+1,0)</f>
        <v>0</v>
      </c>
      <c r="GA175" s="0" t="n">
        <f aca="false">IF(ISNUMBER(FIND(GA$1,$D175))=$AO$1,1,0)*VLOOKUP($Z$2,DALYs!$A$2:$MW$40,'Intervention list'!GA$195+1,0)</f>
        <v>0</v>
      </c>
      <c r="GB175" s="0" t="n">
        <f aca="false">IF(ISNUMBER(FIND(GB$1,$D175))=$AO$1,1,0)*VLOOKUP($Z$2,DALYs!$A$2:$MW$40,'Intervention list'!GB$195+1,0)</f>
        <v>0</v>
      </c>
      <c r="GC175" s="0" t="n">
        <f aca="false">IF(ISNUMBER(FIND(GC$1,$D175))=$AO$1,1,0)*VLOOKUP($Z$2,DALYs!$A$2:$MW$40,'Intervention list'!GC$195+1,0)</f>
        <v>0</v>
      </c>
      <c r="GD175" s="0" t="n">
        <f aca="false">IF(ISNUMBER(FIND(GD$1,$D175))=$AO$1,1,0)*VLOOKUP($Z$2,DALYs!$A$2:$MW$40,'Intervention list'!GD$195+1,0)</f>
        <v>0</v>
      </c>
      <c r="GE175" s="0" t="n">
        <f aca="false">IF(ISNUMBER(FIND(GE$1,$D175))=$AO$1,1,0)*VLOOKUP($Z$2,DALYs!$A$2:$MW$40,'Intervention list'!GE$195+1,0)</f>
        <v>0</v>
      </c>
      <c r="GF175" s="0" t="n">
        <f aca="false">IF(ISNUMBER(FIND(GF$1,$D175))=$AO$1,1,0)*VLOOKUP($Z$2,DALYs!$A$2:$MW$40,'Intervention list'!GF$195+1,0)</f>
        <v>0</v>
      </c>
      <c r="GG175" s="0" t="n">
        <f aca="false">IF(ISNUMBER(FIND(GG$1,$D175))=$AO$1,1,0)*VLOOKUP($Z$2,DALYs!$A$2:$MW$40,'Intervention list'!GG$195+1,0)</f>
        <v>0</v>
      </c>
      <c r="GH175" s="0" t="n">
        <f aca="false">IF(ISNUMBER(FIND(GH$1,$D175))=$AO$1,1,0)*VLOOKUP($Z$2,DALYs!$A$2:$MW$40,'Intervention list'!GH$195+1,0)</f>
        <v>0</v>
      </c>
      <c r="GI175" s="0" t="n">
        <f aca="false">IF(ISNUMBER(FIND(GI$1,$D175))=$AO$1,1,0)*VLOOKUP($Z$2,DALYs!$A$2:$MW$40,'Intervention list'!GI$195+1,0)</f>
        <v>0</v>
      </c>
      <c r="GJ175" s="0" t="n">
        <f aca="false">IF(ISNUMBER(FIND(GJ$1,$D175))=$AO$1,1,0)*VLOOKUP($Z$2,DALYs!$A$2:$MW$40,'Intervention list'!GJ$195+1,0)</f>
        <v>0</v>
      </c>
      <c r="GK175" s="0" t="n">
        <f aca="false">IF(ISNUMBER(FIND(GK$1,$D175))=$AO$1,1,0)*VLOOKUP($Z$2,DALYs!$A$2:$MW$40,'Intervention list'!GK$195+1,0)</f>
        <v>0</v>
      </c>
      <c r="GL175" s="0" t="n">
        <f aca="false">IF(ISNUMBER(FIND(GL$1,$D175))=$AO$1,1,0)*VLOOKUP($Z$2,DALYs!$A$2:$MW$40,'Intervention list'!GL$195+1,0)</f>
        <v>0</v>
      </c>
      <c r="GM175" s="0" t="n">
        <f aca="false">IF(ISNUMBER(FIND(GM$1,$D175))=$AO$1,1,0)*VLOOKUP($Z$2,DALYs!$A$2:$MW$40,'Intervention list'!GM$195+1,0)</f>
        <v>0</v>
      </c>
      <c r="GN175" s="0" t="n">
        <f aca="false">IF(ISNUMBER(FIND(GN$1,$D175))=$AO$1,1,0)*VLOOKUP($Z$2,DALYs!$A$2:$MW$40,'Intervention list'!GN$195+1,0)</f>
        <v>0</v>
      </c>
      <c r="GO175" s="0" t="n">
        <f aca="false">IF(ISNUMBER(FIND(GO$1,$D175))=$AO$1,1,0)*VLOOKUP($Z$2,DALYs!$A$2:$MW$40,'Intervention list'!GO$195+1,0)</f>
        <v>0</v>
      </c>
      <c r="GP175" s="0" t="n">
        <f aca="false">IF(ISNUMBER(FIND(GP$1,$D175))=$AO$1,1,0)*VLOOKUP($Z$2,DALYs!$A$2:$MW$40,'Intervention list'!GP$195+1,0)</f>
        <v>0</v>
      </c>
      <c r="GQ175" s="0" t="n">
        <f aca="false">IF(ISNUMBER(FIND(GQ$1,$D175))=$AO$1,1,0)*VLOOKUP($Z$2,DALYs!$A$2:$MW$40,'Intervention list'!GQ$195+1,0)</f>
        <v>0</v>
      </c>
      <c r="GR175" s="0" t="n">
        <f aca="false">IF(ISNUMBER(FIND(GR$1,$D175))=$AO$1,1,0)*VLOOKUP($Z$2,DALYs!$A$2:$MW$40,'Intervention list'!GR$195+1,0)</f>
        <v>0</v>
      </c>
      <c r="GS175" s="0" t="n">
        <f aca="false">IF(ISNUMBER(FIND(GS$1,$D175))=$AO$1,1,0)*VLOOKUP($Z$2,DALYs!$A$2:$MW$40,'Intervention list'!GS$195+1,0)</f>
        <v>0</v>
      </c>
      <c r="GT175" s="0" t="n">
        <f aca="false">IF(ISNUMBER(FIND(GT$1,$D175))=$AO$1,1,0)*VLOOKUP($Z$2,DALYs!$A$2:$MW$40,'Intervention list'!GT$195+1,0)</f>
        <v>0</v>
      </c>
      <c r="GU175" s="0" t="n">
        <f aca="false">IF(ISNUMBER(FIND(GU$1,$D175))=$AO$1,1,0)*VLOOKUP($Z$2,DALYs!$A$2:$MW$40,'Intervention list'!GU$195+1,0)</f>
        <v>0</v>
      </c>
      <c r="GV175" s="0" t="n">
        <f aca="false">IF(ISNUMBER(FIND(GV$1,$D175))=$AO$1,1,0)*VLOOKUP($Z$2,DALYs!$A$2:$MW$40,'Intervention list'!GV$195+1,0)</f>
        <v>0</v>
      </c>
      <c r="GW175" s="0" t="n">
        <f aca="false">IF(ISNUMBER(FIND(GW$1,$D175))=$AO$1,1,0)*VLOOKUP($Z$2,DALYs!$A$2:$MW$40,'Intervention list'!GW$195+1,0)</f>
        <v>0</v>
      </c>
      <c r="GX175" s="0" t="n">
        <f aca="false">IF(ISNUMBER(FIND(GX$1,$D175))=$AO$1,1,0)*VLOOKUP($Z$2,DALYs!$A$2:$MW$40,'Intervention list'!GX$195+1,0)</f>
        <v>0</v>
      </c>
      <c r="GY175" s="0" t="n">
        <f aca="false">IF(ISNUMBER(FIND(GY$1,$D175))=$AO$1,1,0)*VLOOKUP($Z$2,DALYs!$A$2:$MW$40,'Intervention list'!GY$195+1,0)</f>
        <v>0</v>
      </c>
      <c r="GZ175" s="0" t="n">
        <f aca="false">IF(ISNUMBER(FIND(GZ$1,$D175))=$AO$1,1,0)*VLOOKUP($Z$2,DALYs!$A$2:$MW$40,'Intervention list'!GZ$195+1,0)</f>
        <v>495648.160512808</v>
      </c>
      <c r="HA175" s="0" t="n">
        <f aca="false">IF(ISNUMBER(FIND(HA$1,$D175))=$AO$1,1,0)*VLOOKUP($Z$2,DALYs!$A$2:$MW$40,'Intervention list'!HA$195+1,0)</f>
        <v>0</v>
      </c>
      <c r="HB175" s="0" t="n">
        <f aca="false">IF(ISNUMBER(FIND(HB$1,$D175))=$AO$1,1,0)*VLOOKUP($Z$2,DALYs!$A$2:$MW$40,'Intervention list'!HB$195+1,0)</f>
        <v>0</v>
      </c>
      <c r="HC175" s="0" t="n">
        <f aca="false">IF(ISNUMBER(FIND(HC$1,$D175))=$AO$1,1,0)*VLOOKUP($Z$2,DALYs!$A$2:$MW$40,'Intervention list'!HC$195+1,0)</f>
        <v>0</v>
      </c>
      <c r="HD175" s="0" t="n">
        <f aca="false">IF(ISNUMBER(FIND(HD$1,$D175))=$AO$1,1,0)*VLOOKUP($Z$2,DALYs!$A$2:$MW$40,'Intervention list'!HD$195+1,0)</f>
        <v>0</v>
      </c>
      <c r="HE175" s="0" t="n">
        <f aca="false">IF(ISNUMBER(FIND(HE$1,$D175))=$AO$1,1,0)*VLOOKUP($Z$2,DALYs!$A$2:$MW$40,'Intervention list'!HE$195+1,0)</f>
        <v>0</v>
      </c>
      <c r="HF175" s="0" t="n">
        <f aca="false">IF(ISNUMBER(FIND(HF$1,$D175))=$AO$1,1,0)*VLOOKUP($Z$2,DALYs!$A$2:$MW$40,'Intervention list'!HF$195+1,0)</f>
        <v>0</v>
      </c>
      <c r="HG175" s="0" t="n">
        <f aca="false">IF(ISNUMBER(FIND(HG$1,$D175))=$AO$1,1,0)*VLOOKUP($Z$2,DALYs!$A$2:$MW$40,'Intervention list'!HG$195+1,0)</f>
        <v>0</v>
      </c>
      <c r="HH175" s="0" t="n">
        <f aca="false">IF(ISNUMBER(FIND(HH$1,$D175))=$AO$1,1,0)*VLOOKUP($Z$2,DALYs!$A$2:$MW$40,'Intervention list'!HH$195+1,0)</f>
        <v>0</v>
      </c>
      <c r="HI175" s="0" t="n">
        <f aca="false">IF(ISNUMBER(FIND(HI$1,$D175))=$AO$1,1,0)*VLOOKUP($Z$2,DALYs!$A$2:$MW$40,'Intervention list'!HI$195+1,0)</f>
        <v>0</v>
      </c>
      <c r="HJ175" s="0" t="n">
        <f aca="false">IF(ISNUMBER(FIND(HJ$1,$D175))=$AO$1,1,0)*VLOOKUP($Z$2,DALYs!$A$2:$MW$40,'Intervention list'!HJ$195+1,0)</f>
        <v>0</v>
      </c>
      <c r="HK175" s="0" t="n">
        <f aca="false">IF(ISNUMBER(FIND(HK$1,$D175))=$AO$1,1,0)*VLOOKUP($Z$2,DALYs!$A$2:$MW$40,'Intervention list'!HK$195+1,0)</f>
        <v>0</v>
      </c>
      <c r="HL175" s="0" t="n">
        <f aca="false">IF(ISNUMBER(FIND(HL$1,$D175))=$AO$1,1,0)*VLOOKUP($Z$2,DALYs!$A$2:$MW$40,'Intervention list'!HL$195+1,0)</f>
        <v>0</v>
      </c>
      <c r="HM175" s="0" t="n">
        <f aca="false">IF(ISNUMBER(FIND(HM$1,$D175))=$AO$1,1,0)*VLOOKUP($Z$2,DALYs!$A$2:$MW$40,'Intervention list'!HM$195+1,0)</f>
        <v>0</v>
      </c>
      <c r="HN175" s="0" t="n">
        <f aca="false">IF(ISNUMBER(FIND(HN$1,$D175))=$AO$1,1,0)*VLOOKUP($Z$2,DALYs!$A$2:$MW$40,'Intervention list'!HN$195+1,0)</f>
        <v>0</v>
      </c>
      <c r="HO175" s="0" t="n">
        <f aca="false">IF(ISNUMBER(FIND(HO$1,$D175))=$AO$1,1,0)*VLOOKUP($Z$2,DALYs!$A$2:$MW$40,'Intervention list'!HO$195+1,0)</f>
        <v>0</v>
      </c>
      <c r="HP175" s="0" t="n">
        <f aca="false">IF(ISNUMBER(FIND(HP$1,$D175))=$AO$1,1,0)*VLOOKUP($Z$2,DALYs!$A$2:$MW$40,'Intervention list'!HP$195+1,0)</f>
        <v>0</v>
      </c>
      <c r="HQ175" s="0" t="n">
        <f aca="false">IF(ISNUMBER(FIND(HQ$1,$D175))=$AO$1,1,0)*VLOOKUP($Z$2,DALYs!$A$2:$MW$40,'Intervention list'!HQ$195+1,0)</f>
        <v>0</v>
      </c>
      <c r="HR175" s="0" t="n">
        <f aca="false">IF(ISNUMBER(FIND(HR$1,$D175))=$AO$1,1,0)*VLOOKUP($Z$2,DALYs!$A$2:$MW$40,'Intervention list'!HR$195+1,0)</f>
        <v>0</v>
      </c>
      <c r="HS175" s="0" t="n">
        <f aca="false">IF(ISNUMBER(FIND(HS$1,$D175))=$AO$1,1,0)*VLOOKUP($Z$2,DALYs!$A$2:$MW$40,'Intervention list'!HS$195+1,0)</f>
        <v>0</v>
      </c>
      <c r="HT175" s="0" t="n">
        <f aca="false">IF(ISNUMBER(FIND(HT$1,$D175))=$AO$1,1,0)*VLOOKUP($Z$2,DALYs!$A$2:$MW$40,'Intervention list'!HT$195+1,0)</f>
        <v>0</v>
      </c>
      <c r="HU175" s="0" t="n">
        <f aca="false">IF(ISNUMBER(FIND(HU$1,$D175))=$AO$1,1,0)*VLOOKUP($Z$2,DALYs!$A$2:$MW$40,'Intervention list'!HU$195+1,0)</f>
        <v>0</v>
      </c>
      <c r="HV175" s="0" t="n">
        <f aca="false">IF(ISNUMBER(FIND(HV$1,$D175))=$AO$1,1,0)*VLOOKUP($Z$2,DALYs!$A$2:$MW$40,'Intervention list'!HV$195+1,0)</f>
        <v>0</v>
      </c>
      <c r="HW175" s="0" t="n">
        <f aca="false">IF(ISNUMBER(FIND(HW$1,$D175))=$AO$1,1,0)*VLOOKUP($Z$2,DALYs!$A$2:$MW$40,'Intervention list'!HW$195+1,0)</f>
        <v>0</v>
      </c>
      <c r="HX175" s="0" t="n">
        <f aca="false">IF(ISNUMBER(FIND(HX$1,$D175))=$AO$1,1,0)*VLOOKUP($Z$2,DALYs!$A$2:$MW$40,'Intervention list'!HX$195+1,0)</f>
        <v>0</v>
      </c>
      <c r="HY175" s="0" t="n">
        <f aca="false">IF(ISNUMBER(FIND(HY$1,$D175))=$AO$1,1,0)*VLOOKUP($Z$2,DALYs!$A$2:$MW$40,'Intervention list'!HY$195+1,0)</f>
        <v>0</v>
      </c>
      <c r="HZ175" s="0" t="n">
        <f aca="false">IF(ISNUMBER(FIND(HZ$1,$D175))=$AO$1,1,0)*VLOOKUP($Z$2,DALYs!$A$2:$MW$40,'Intervention list'!HZ$195+1,0)</f>
        <v>0</v>
      </c>
      <c r="IA175" s="0" t="n">
        <f aca="false">IF(ISNUMBER(FIND(IA$1,$D175))=$AO$1,1,0)*VLOOKUP($Z$2,DALYs!$A$2:$MW$40,'Intervention list'!IA$195+1,0)</f>
        <v>0</v>
      </c>
      <c r="IB175" s="0" t="n">
        <f aca="false">IF(ISNUMBER(FIND(IB$1,$D175))=$AO$1,1,0)*VLOOKUP($Z$2,DALYs!$A$2:$MW$40,'Intervention list'!IB$195+1,0)</f>
        <v>0</v>
      </c>
      <c r="IC175" s="0" t="n">
        <f aca="false">IF(ISNUMBER(FIND(IC$1,$D175))=$AO$1,1,0)*VLOOKUP($Z$2,DALYs!$A$2:$MW$40,'Intervention list'!IC$195+1,0)</f>
        <v>0</v>
      </c>
      <c r="ID175" s="0" t="n">
        <f aca="false">IF(ISNUMBER(FIND(ID$1,$D175))=$AO$1,1,0)*VLOOKUP($Z$2,DALYs!$A$2:$MW$40,'Intervention list'!ID$195+1,0)</f>
        <v>0</v>
      </c>
      <c r="IE175" s="0" t="n">
        <f aca="false">IF(ISNUMBER(FIND(IE$1,$D175))=$AO$1,1,0)*VLOOKUP($Z$2,DALYs!$A$2:$MW$40,'Intervention list'!IE$195+1,0)</f>
        <v>0</v>
      </c>
      <c r="IF175" s="0" t="n">
        <f aca="false">IF(ISNUMBER(FIND(IF$1,$D175))=$AO$1,1,0)*VLOOKUP($Z$2,DALYs!$A$2:$MW$40,'Intervention list'!IF$195+1,0)</f>
        <v>0</v>
      </c>
      <c r="IG175" s="0" t="n">
        <f aca="false">IF(ISNUMBER(FIND(IG$1,$D175))=$AO$1,1,0)*VLOOKUP($Z$2,DALYs!$A$2:$MW$40,'Intervention list'!IG$195+1,0)</f>
        <v>0</v>
      </c>
      <c r="IH175" s="0" t="n">
        <f aca="false">IF(ISNUMBER(FIND(IH$1,$D175))=$AO$1,1,0)*VLOOKUP($Z$2,DALYs!$A$2:$MW$40,'Intervention list'!IH$195+1,0)</f>
        <v>0</v>
      </c>
      <c r="II175" s="0" t="n">
        <f aca="false">IF(ISNUMBER(FIND(II$1,$D175))=$AO$1,1,0)*VLOOKUP($Z$2,DALYs!$A$2:$MW$40,'Intervention list'!II$195+1,0)</f>
        <v>0</v>
      </c>
      <c r="IJ175" s="0" t="n">
        <f aca="false">IF(ISNUMBER(FIND(IJ$1,$D175))=$AO$1,1,0)*VLOOKUP($Z$2,DALYs!$A$2:$MW$40,'Intervention list'!IJ$195+1,0)</f>
        <v>0</v>
      </c>
      <c r="IK175" s="0" t="n">
        <f aca="false">IF(ISNUMBER(FIND(IK$1,$D175))=$AO$1,1,0)*VLOOKUP($Z$2,DALYs!$A$2:$MW$40,'Intervention list'!IK$195+1,0)</f>
        <v>0</v>
      </c>
      <c r="IL175" s="0" t="n">
        <f aca="false">IF(ISNUMBER(FIND(IL$1,$D175))=$AO$1,1,0)*VLOOKUP($Z$2,DALYs!$A$2:$MW$40,'Intervention list'!IL$195+1,0)</f>
        <v>0</v>
      </c>
      <c r="IM175" s="0" t="n">
        <f aca="false">IF(ISNUMBER(FIND(IM$1,$D175))=$AO$1,1,0)*VLOOKUP($Z$2,DALYs!$A$2:$MW$40,'Intervention list'!IM$195+1,0)</f>
        <v>0</v>
      </c>
      <c r="IN175" s="0" t="n">
        <f aca="false">IF(ISNUMBER(FIND(IN$1,$D175))=$AO$1,1,0)*VLOOKUP($Z$2,DALYs!$A$2:$MW$40,'Intervention list'!IN$195+1,0)</f>
        <v>0</v>
      </c>
      <c r="IO175" s="0" t="n">
        <f aca="false">IF(ISNUMBER(FIND(IO$1,$D175))=$AO$1,1,0)*VLOOKUP($Z$2,DALYs!$A$2:$MW$40,'Intervention list'!IO$195+1,0)</f>
        <v>0</v>
      </c>
      <c r="IP175" s="0" t="n">
        <f aca="false">IF(ISNUMBER(FIND(IP$1,$D175))=$AO$1,1,0)*VLOOKUP($Z$2,DALYs!$A$2:$MW$40,'Intervention list'!IP$195+1,0)</f>
        <v>0</v>
      </c>
      <c r="IQ175" s="0" t="n">
        <f aca="false">IF(ISNUMBER(FIND(IQ$1,$D175))=$AO$1,1,0)*VLOOKUP($Z$2,DALYs!$A$2:$MW$40,'Intervention list'!IQ$195+1,0)</f>
        <v>0</v>
      </c>
      <c r="IR175" s="0" t="n">
        <f aca="false">IF(ISNUMBER(FIND(IR$1,$D175))=$AO$1,1,0)*VLOOKUP($Z$2,DALYs!$A$2:$MW$40,'Intervention list'!IR$195+1,0)</f>
        <v>0</v>
      </c>
      <c r="IS175" s="0" t="n">
        <f aca="false">IF(ISNUMBER(FIND(IS$1,$D175))=$AO$1,1,0)*VLOOKUP($Z$2,DALYs!$A$2:$MW$40,'Intervention list'!IS$195+1,0)</f>
        <v>0</v>
      </c>
      <c r="IT175" s="0" t="n">
        <f aca="false">IF(ISNUMBER(FIND(IT$1,$D175))=$AO$1,1,0)*VLOOKUP($Z$2,DALYs!$A$2:$MW$40,'Intervention list'!IT$195+1,0)</f>
        <v>0</v>
      </c>
      <c r="IU175" s="0" t="n">
        <f aca="false">IF(ISNUMBER(FIND(IU$1,$D175))=$AO$1,1,0)*VLOOKUP($Z$2,DALYs!$A$2:$MW$40,'Intervention list'!IU$195+1,0)</f>
        <v>0</v>
      </c>
      <c r="IV175" s="0" t="n">
        <f aca="false">IF(ISNUMBER(FIND(IV$1,$D175))=$AO$1,1,0)*VLOOKUP($Z$2,DALYs!$A$2:$MW$40,'Intervention list'!IV$195+1,0)</f>
        <v>0</v>
      </c>
      <c r="IW175" s="0" t="n">
        <f aca="false">IF(ISNUMBER(FIND(IW$1,$D175))=$AO$1,1,0)*VLOOKUP($Z$2,DALYs!$A$2:$MW$40,'Intervention list'!IW$195+1,0)</f>
        <v>0</v>
      </c>
      <c r="IX175" s="0" t="n">
        <f aca="false">IF(ISNUMBER(FIND(IX$1,$D175))=$AO$1,1,0)*VLOOKUP($Z$2,DALYs!$A$2:$MW$40,'Intervention list'!IX$195+1,0)</f>
        <v>0</v>
      </c>
      <c r="IY175" s="0" t="n">
        <f aca="false">IF(ISNUMBER(FIND(IY$1,$D175))=$AO$1,1,0)*VLOOKUP($Z$2,DALYs!$A$2:$MW$40,'Intervention list'!IY$195+1,0)</f>
        <v>133692.730041233</v>
      </c>
      <c r="IZ175" s="0" t="n">
        <f aca="false">IF(ISNUMBER(FIND(IZ$1,$D175))=$AO$1,1,0)*VLOOKUP($Z$2,DALYs!$A$2:$MW$40,'Intervention list'!IZ$195+1,0)</f>
        <v>0</v>
      </c>
      <c r="JA175" s="0" t="n">
        <f aca="false">IF(ISNUMBER(FIND(JA$1,$D175))=$AO$1,1,0)*VLOOKUP($Z$2,DALYs!$A$2:$MW$40,'Intervention list'!JA$195+1,0)</f>
        <v>0</v>
      </c>
      <c r="JB175" s="0" t="n">
        <f aca="false">IF(ISNUMBER(FIND(JB$1,$D175))=$AO$1,1,0)*VLOOKUP($Z$2,DALYs!$A$2:$MW$40,'Intervention list'!JB$195+1,0)</f>
        <v>0</v>
      </c>
      <c r="JC175" s="0" t="n">
        <f aca="false">IF(ISNUMBER(FIND(JC$1,$D175))=$AO$1,1,0)*VLOOKUP($Z$2,DALYs!$A$2:$MW$40,'Intervention list'!JC$195+1,0)</f>
        <v>0</v>
      </c>
      <c r="JD175" s="0" t="n">
        <f aca="false">IF(ISNUMBER(FIND(JD$1,$D175))=$AO$1,1,0)*VLOOKUP($Z$2,DALYs!$A$2:$MW$40,'Intervention list'!JD$195+1,0)</f>
        <v>0</v>
      </c>
      <c r="JE175" s="0" t="n">
        <f aca="false">IF(ISNUMBER(FIND(JE$1,$D175))=$AO$1,1,0)*VLOOKUP($Z$2,DALYs!$A$2:$MW$40,'Intervention list'!JE$195+1,0)</f>
        <v>0</v>
      </c>
      <c r="JF175" s="0" t="n">
        <f aca="false">IF(ISNUMBER(FIND(JF$1,$D175))=$AO$1,1,0)*VLOOKUP($Z$2,DALYs!$A$2:$MW$40,'Intervention list'!JF$195+1,0)</f>
        <v>0</v>
      </c>
      <c r="JG175" s="0" t="n">
        <f aca="false">IF(ISNUMBER(FIND(JG$1,$D175))=$AO$1,1,0)*VLOOKUP($Z$2,DALYs!$A$2:$MW$40,'Intervention list'!JG$195+1,0)</f>
        <v>0</v>
      </c>
      <c r="JH175" s="0" t="n">
        <f aca="false">IF(ISNUMBER(FIND(JH$1,$D175))=$AO$1,1,0)*VLOOKUP($Z$2,DALYs!$A$2:$MW$40,'Intervention list'!JH$195+1,0)</f>
        <v>0</v>
      </c>
      <c r="JI175" s="0" t="n">
        <f aca="false">IF(ISNUMBER(FIND(JI$1,$D175))=$AO$1,1,0)*VLOOKUP($Z$2,DALYs!$A$2:$MW$40,'Intervention list'!JI$195+1,0)</f>
        <v>0</v>
      </c>
      <c r="JJ175" s="0" t="n">
        <f aca="false">IF(ISNUMBER(FIND(JJ$1,$D175))=$AO$1,1,0)*VLOOKUP($Z$2,DALYs!$A$2:$MW$40,'Intervention list'!JJ$195+1,0)</f>
        <v>0</v>
      </c>
      <c r="JK175" s="0" t="n">
        <f aca="false">IF(ISNUMBER(FIND(JK$1,$D175))=$AO$1,1,0)*VLOOKUP($Z$2,DALYs!$A$2:$MW$40,'Intervention list'!JK$195+1,0)</f>
        <v>0</v>
      </c>
      <c r="JL175" s="0" t="n">
        <f aca="false">IF(ISNUMBER(FIND(JL$1,$D175))=$AO$1,1,0)*VLOOKUP($Z$2,DALYs!$A$2:$MW$40,'Intervention list'!JL$195+1,0)</f>
        <v>0</v>
      </c>
      <c r="JM175" s="0" t="n">
        <f aca="false">IF(ISNUMBER(FIND(JM$1,$D175))=$AO$1,1,0)*VLOOKUP($Z$2,DALYs!$A$2:$MW$40,'Intervention list'!JM$195+1,0)</f>
        <v>0</v>
      </c>
      <c r="JN175" s="0" t="n">
        <f aca="false">IF(ISNUMBER(FIND(JN$1,$D175))=$AO$1,1,0)*VLOOKUP($Z$2,DALYs!$A$2:$MW$40,'Intervention list'!JN$195+1,0)</f>
        <v>0</v>
      </c>
      <c r="JO175" s="0" t="n">
        <f aca="false">IF(ISNUMBER(FIND(JO$1,$D175))=$AO$1,1,0)*VLOOKUP($Z$2,DALYs!$A$2:$MW$40,'Intervention list'!JO$195+1,0)</f>
        <v>0</v>
      </c>
      <c r="JP175" s="0" t="n">
        <f aca="false">IF(ISNUMBER(FIND(JP$1,$D175))=$AO$1,1,0)*VLOOKUP($Z$2,DALYs!$A$2:$MW$40,'Intervention list'!JP$195+1,0)</f>
        <v>0</v>
      </c>
      <c r="JQ175" s="0" t="n">
        <f aca="false">IF(ISNUMBER(FIND(JQ$1,$D175))=$AO$1,1,0)*VLOOKUP($Z$2,DALYs!$A$2:$MW$40,'Intervention list'!JQ$195+1,0)</f>
        <v>0</v>
      </c>
      <c r="JR175" s="0" t="n">
        <f aca="false">IF(ISNUMBER(FIND(JR$1,$D175))=$AO$1,1,0)*VLOOKUP($Z$2,DALYs!$A$2:$MW$40,'Intervention list'!JR$195+1,0)</f>
        <v>0</v>
      </c>
      <c r="JS175" s="0" t="n">
        <f aca="false">IF(ISNUMBER(FIND(JS$1,$D175))=$AO$1,1,0)*VLOOKUP($Z$2,DALYs!$A$2:$MW$40,'Intervention list'!JS$195+1,0)</f>
        <v>0</v>
      </c>
      <c r="JT175" s="0" t="n">
        <f aca="false">IF(ISNUMBER(FIND(JT$1,$D175))=$AO$1,1,0)*VLOOKUP($Z$2,DALYs!$A$2:$MW$40,'Intervention list'!JT$195+1,0)</f>
        <v>0</v>
      </c>
      <c r="JU175" s="0" t="n">
        <f aca="false">IF(ISNUMBER(FIND(JU$1,$D175))=$AO$1,1,0)*VLOOKUP($Z$2,DALYs!$A$2:$MW$40,'Intervention list'!JU$195+1,0)</f>
        <v>0</v>
      </c>
      <c r="JV175" s="0" t="n">
        <f aca="false">IF(ISNUMBER(FIND(JV$1,$D175))=$AO$1,1,0)*VLOOKUP($Z$2,DALYs!$A$2:$MW$40,'Intervention list'!JV$195+1,0)</f>
        <v>0</v>
      </c>
      <c r="JW175" s="0" t="n">
        <f aca="false">IF(ISNUMBER(FIND(JW$1,$D175))=$AO$1,1,0)*VLOOKUP($Z$2,DALYs!$A$2:$MW$40,'Intervention list'!JW$195+1,0)</f>
        <v>0</v>
      </c>
      <c r="JX175" s="0" t="n">
        <f aca="false">IF(ISNUMBER(FIND(JX$1,$D175))=$AO$1,1,0)*VLOOKUP($Z$2,DALYs!$A$2:$MW$40,'Intervention list'!JX$195+1,0)</f>
        <v>0</v>
      </c>
      <c r="JY175" s="0" t="n">
        <f aca="false">IF(ISNUMBER(FIND(JY$1,$D175))=$AO$1,1,0)*VLOOKUP($Z$2,DALYs!$A$2:$MW$40,'Intervention list'!JY$195+1,0)</f>
        <v>0</v>
      </c>
      <c r="JZ175" s="0" t="n">
        <f aca="false">IF(ISNUMBER(FIND(JZ$1,$D175))=$AO$1,1,0)*VLOOKUP($Z$2,DALYs!$A$2:$MW$40,'Intervention list'!JZ$195+1,0)</f>
        <v>0</v>
      </c>
      <c r="KA175" s="0" t="n">
        <f aca="false">IF(ISNUMBER(FIND(KA$1,$D175))=$AO$1,1,0)*VLOOKUP($Z$2,DALYs!$A$2:$MW$40,'Intervention list'!KA$195+1,0)</f>
        <v>0</v>
      </c>
      <c r="KB175" s="0" t="n">
        <f aca="false">IF(ISNUMBER(FIND(KB$1,$D175))=$AO$1,1,0)*VLOOKUP($Z$2,DALYs!$A$2:$MW$40,'Intervention list'!KB$195+1,0)</f>
        <v>0</v>
      </c>
      <c r="KC175" s="0" t="n">
        <f aca="false">IF(ISNUMBER(FIND(KC$1,$D175))=$AO$1,1,0)*VLOOKUP($Z$2,DALYs!$A$2:$MW$40,'Intervention list'!KC$195+1,0)</f>
        <v>0</v>
      </c>
      <c r="KD175" s="0" t="n">
        <f aca="false">IF(ISNUMBER(FIND(KD$1,$D175))=$AO$1,1,0)*VLOOKUP($Z$2,DALYs!$A$2:$MW$40,'Intervention list'!KD$195+1,0)</f>
        <v>0</v>
      </c>
      <c r="KE175" s="0" t="n">
        <f aca="false">IF(ISNUMBER(FIND(KE$1,$D175))=$AO$1,1,0)*VLOOKUP($Z$2,DALYs!$A$2:$MW$40,'Intervention list'!KE$195+1,0)</f>
        <v>0</v>
      </c>
      <c r="KF175" s="0" t="n">
        <f aca="false">IF(ISNUMBER(FIND(KF$1,$D175))=$AO$1,1,0)*VLOOKUP($Z$2,DALYs!$A$2:$MW$40,'Intervention list'!KF$195+1,0)</f>
        <v>0</v>
      </c>
      <c r="KG175" s="0" t="n">
        <f aca="false">IF(ISNUMBER(FIND(KG$1,$D175))=$AO$1,1,0)*VLOOKUP($Z$2,DALYs!$A$2:$MW$40,'Intervention list'!KG$195+1,0)</f>
        <v>0</v>
      </c>
      <c r="KH175" s="0" t="n">
        <f aca="false">IF(ISNUMBER(FIND(KH$1,$D175))=$AO$1,1,0)*VLOOKUP($Z$2,DALYs!$A$2:$MW$40,'Intervention list'!KH$195+1,0)</f>
        <v>0</v>
      </c>
      <c r="KI175" s="0" t="n">
        <f aca="false">IF(ISNUMBER(FIND(KI$1,$D175))=$AO$1,1,0)*VLOOKUP($Z$2,DALYs!$A$2:$MW$40,'Intervention list'!KI$195+1,0)</f>
        <v>0</v>
      </c>
      <c r="KJ175" s="0" t="n">
        <f aca="false">IF(ISNUMBER(FIND(KJ$1,$D175))=$AO$1,1,0)*VLOOKUP($Z$2,DALYs!$A$2:$MW$40,'Intervention list'!KJ$195+1,0)</f>
        <v>0</v>
      </c>
      <c r="KK175" s="0" t="n">
        <f aca="false">IF(ISNUMBER(FIND(KK$1,$D175))=$AO$1,1,0)*VLOOKUP($Z$2,DALYs!$A$2:$MW$40,'Intervention list'!KK$195+1,0)</f>
        <v>0</v>
      </c>
      <c r="KL175" s="0" t="n">
        <f aca="false">IF(ISNUMBER(FIND(KL$1,$D175))=$AO$1,1,0)*VLOOKUP($Z$2,DALYs!$A$2:$MW$40,'Intervention list'!KL$195+1,0)</f>
        <v>0</v>
      </c>
      <c r="KM175" s="0" t="n">
        <f aca="false">IF(ISNUMBER(FIND(KM$1,$D175))=$AO$1,1,0)*VLOOKUP($Z$2,DALYs!$A$2:$MW$40,'Intervention list'!KM$195+1,0)</f>
        <v>0</v>
      </c>
      <c r="KN175" s="0" t="n">
        <f aca="false">IF(ISNUMBER(FIND(KN$1,$D175))=$AO$1,1,0)*VLOOKUP($Z$2,DALYs!$A$2:$MW$40,'Intervention list'!KN$195+1,0)</f>
        <v>0</v>
      </c>
      <c r="KO175" s="0" t="n">
        <f aca="false">IF(ISNUMBER(FIND(KO$1,$D175))=$AO$1,1,0)*VLOOKUP($Z$2,DALYs!$A$2:$MW$40,'Intervention list'!KO$195+1,0)</f>
        <v>0</v>
      </c>
      <c r="KP175" s="0" t="n">
        <f aca="false">IF(ISNUMBER(FIND(KP$1,$D175))=$AO$1,1,0)*VLOOKUP($Z$2,DALYs!$A$2:$MW$40,'Intervention list'!KP$195+1,0)</f>
        <v>0</v>
      </c>
      <c r="KQ175" s="0" t="n">
        <f aca="false">IF(ISNUMBER(FIND(KQ$1,$D175))=$AO$1,1,0)*VLOOKUP($Z$2,DALYs!$A$2:$MW$40,'Intervention list'!KQ$195+1,0)</f>
        <v>0</v>
      </c>
      <c r="KR175" s="0" t="n">
        <f aca="false">IF(ISNUMBER(FIND(KR$1,$D175))=$AO$1,1,0)*VLOOKUP($Z$2,DALYs!$A$2:$MW$40,'Intervention list'!KR$195+1,0)</f>
        <v>0</v>
      </c>
      <c r="KS175" s="0" t="n">
        <f aca="false">IF(ISNUMBER(FIND(KS$1,$D175))=$AO$1,1,0)*VLOOKUP($Z$2,DALYs!$A$2:$MW$40,'Intervention list'!KS$195+1,0)</f>
        <v>0</v>
      </c>
      <c r="KT175" s="0" t="n">
        <f aca="false">IF(ISNUMBER(FIND(KT$1,$D175))=$AO$1,1,0)*VLOOKUP($Z$2,DALYs!$A$2:$MW$40,'Intervention list'!KT$195+1,0)</f>
        <v>0</v>
      </c>
      <c r="KU175" s="0" t="n">
        <f aca="false">IF(ISNUMBER(FIND(KU$1,$D175))=$AO$1,1,0)*VLOOKUP($Z$2,DALYs!$A$2:$MW$40,'Intervention list'!KU$195+1,0)</f>
        <v>0</v>
      </c>
      <c r="KV175" s="0" t="n">
        <f aca="false">IF(ISNUMBER(FIND(KV$1,$D175))=$AO$1,1,0)*VLOOKUP($Z$2,DALYs!$A$2:$MW$40,'Intervention list'!KV$195+1,0)</f>
        <v>0</v>
      </c>
      <c r="KW175" s="0" t="n">
        <f aca="false">IF(ISNUMBER(FIND(KW$1,$D175))=$AO$1,1,0)*VLOOKUP($Z$2,DALYs!$A$2:$MW$40,'Intervention list'!KW$195+1,0)</f>
        <v>0</v>
      </c>
      <c r="KX175" s="0" t="n">
        <f aca="false">IF(ISNUMBER(FIND(KX$1,$D175))=$AO$1,1,0)*VLOOKUP($Z$2,DALYs!$A$2:$MW$40,'Intervention list'!KX$195+1,0)</f>
        <v>0</v>
      </c>
      <c r="KY175" s="0" t="n">
        <f aca="false">IF(ISNUMBER(FIND(KY$1,$D175))=$AO$1,1,0)*VLOOKUP($Z$2,DALYs!$A$2:$MW$40,'Intervention list'!KY$195+1,0)</f>
        <v>0</v>
      </c>
      <c r="KZ175" s="0" t="n">
        <f aca="false">IF(ISNUMBER(FIND(KZ$1,$D175))=$AO$1,1,0)*VLOOKUP($Z$2,DALYs!$A$2:$MW$40,'Intervention list'!KZ$195+1,0)</f>
        <v>0</v>
      </c>
      <c r="LA175" s="0" t="n">
        <f aca="false">IF(ISNUMBER(FIND(LA$1,$D175))=$AO$1,1,0)*VLOOKUP($Z$2,DALYs!$A$2:$MW$40,'Intervention list'!LA$195+1,0)</f>
        <v>0</v>
      </c>
      <c r="LB175" s="0" t="n">
        <f aca="false">IF(ISNUMBER(FIND(LB$1,$D175))=$AO$1,1,0)*VLOOKUP($Z$2,DALYs!$A$2:$MW$40,'Intervention list'!LB$195+1,0)</f>
        <v>0</v>
      </c>
      <c r="LC175" s="0" t="n">
        <f aca="false">IF(ISNUMBER(FIND(LC$1,$D175))=$AO$1,1,0)*VLOOKUP($Z$2,DALYs!$A$2:$MW$40,'Intervention list'!LC$195+1,0)</f>
        <v>0</v>
      </c>
      <c r="LD175" s="0" t="n">
        <f aca="false">IF(ISNUMBER(FIND(LD$1,$D175))=$AO$1,1,0)*VLOOKUP($Z$2,DALYs!$A$2:$MW$40,'Intervention list'!LD$195+1,0)</f>
        <v>0</v>
      </c>
      <c r="LE175" s="0" t="n">
        <f aca="false">IF(ISNUMBER(FIND(LE$1,$D175))=$AO$1,1,0)*VLOOKUP($Z$2,DALYs!$A$2:$MW$40,'Intervention list'!LE$195+1,0)</f>
        <v>0</v>
      </c>
      <c r="LF175" s="0" t="n">
        <f aca="false">IF(ISNUMBER(FIND(LF$1,$D175))=$AO$1,1,0)*VLOOKUP($Z$2,DALYs!$A$2:$MW$40,'Intervention list'!LF$195+1,0)</f>
        <v>0</v>
      </c>
      <c r="LG175" s="0" t="n">
        <f aca="false">IF(ISNUMBER(FIND(LG$1,$D175))=$AO$1,1,0)*VLOOKUP($Z$2,DALYs!$A$2:$MW$40,'Intervention list'!LG$195+1,0)</f>
        <v>0</v>
      </c>
      <c r="LH175" s="0" t="n">
        <f aca="false">IF(ISNUMBER(FIND(LH$1,$D175))=$AO$1,1,0)*VLOOKUP($Z$2,DALYs!$A$2:$MW$40,'Intervention list'!LH$195+1,0)</f>
        <v>0</v>
      </c>
      <c r="LI175" s="0" t="n">
        <f aca="false">IF(ISNUMBER(FIND(LI$1,$D175))=$AO$1,1,0)*VLOOKUP($Z$2,DALYs!$A$2:$MW$40,'Intervention list'!LI$195+1,0)</f>
        <v>0</v>
      </c>
      <c r="LJ175" s="0" t="n">
        <f aca="false">IF(ISNUMBER(FIND(LJ$1,$D175))=$AO$1,1,0)*VLOOKUP($Z$2,DALYs!$A$2:$MW$40,'Intervention list'!LJ$195+1,0)</f>
        <v>0</v>
      </c>
      <c r="LK175" s="0" t="n">
        <f aca="false">IF(ISNUMBER(FIND(LK$1,$D175))=$AO$1,1,0)*VLOOKUP($Z$2,DALYs!$A$2:$MW$40,'Intervention list'!LK$195+1,0)</f>
        <v>0</v>
      </c>
      <c r="LL175" s="0" t="n">
        <f aca="false">IF(ISNUMBER(FIND(LL$1,$D175))=$AO$1,1,0)*VLOOKUP($Z$2,DALYs!$A$2:$MW$40,'Intervention list'!LL$195+1,0)</f>
        <v>0</v>
      </c>
      <c r="LM175" s="0" t="n">
        <f aca="false">IF(ISNUMBER(FIND(LM$1,$D175))=$AO$1,1,0)*VLOOKUP($Z$2,DALYs!$A$2:$MW$40,'Intervention list'!LM$195+1,0)</f>
        <v>0</v>
      </c>
      <c r="LN175" s="0" t="n">
        <f aca="false">IF(ISNUMBER(FIND(LN$1,$D175))=$AO$1,1,0)*VLOOKUP($Z$2,DALYs!$A$2:$MW$40,'Intervention list'!LN$195+1,0)</f>
        <v>0</v>
      </c>
      <c r="LO175" s="0" t="n">
        <f aca="false">IF(ISNUMBER(FIND(LO$1,$D175))=$AO$1,1,0)*VLOOKUP($Z$2,DALYs!$A$2:$MW$40,'Intervention list'!LO$195+1,0)</f>
        <v>0</v>
      </c>
      <c r="LP175" s="0" t="n">
        <f aca="false">IF(ISNUMBER(FIND(LP$1,$D175))=$AO$1,1,0)*VLOOKUP($Z$2,DALYs!$A$2:$MW$40,'Intervention list'!LP$195+1,0)</f>
        <v>0</v>
      </c>
      <c r="LQ175" s="0" t="n">
        <f aca="false">IF(ISNUMBER(FIND(LQ$1,$D175))=$AO$1,1,0)*VLOOKUP($Z$2,DALYs!$A$2:$MW$40,'Intervention list'!LQ$195+1,0)</f>
        <v>0</v>
      </c>
      <c r="LR175" s="0" t="n">
        <f aca="false">IF(ISNUMBER(FIND(LR$1,$D175))=$AO$1,1,0)*VLOOKUP($Z$2,DALYs!$A$2:$MW$40,'Intervention list'!LR$195+1,0)</f>
        <v>0</v>
      </c>
      <c r="LS175" s="0" t="n">
        <f aca="false">IF(ISNUMBER(FIND(LS$1,$D175))=$AO$1,1,0)*VLOOKUP($Z$2,DALYs!$A$2:$MW$40,'Intervention list'!LS$195+1,0)</f>
        <v>0</v>
      </c>
      <c r="LT175" s="0" t="n">
        <f aca="false">IF(ISNUMBER(FIND(LT$1,$D175))=$AO$1,1,0)*VLOOKUP($Z$2,DALYs!$A$2:$MW$40,'Intervention list'!LT$195+1,0)</f>
        <v>0</v>
      </c>
      <c r="LU175" s="0" t="n">
        <f aca="false">IF(ISNUMBER(FIND(LU$1,$D175))=$AO$1,1,0)*VLOOKUP($Z$2,DALYs!$A$2:$MW$40,'Intervention list'!LU$195+1,0)</f>
        <v>0</v>
      </c>
      <c r="LV175" s="0" t="n">
        <f aca="false">IF(ISNUMBER(FIND(LV$1,$D175))=$AO$1,1,0)*VLOOKUP($Z$2,DALYs!$A$2:$MW$40,'Intervention list'!LV$195+1,0)</f>
        <v>0</v>
      </c>
      <c r="LW175" s="0" t="n">
        <f aca="false">IF(ISNUMBER(FIND(LW$1,$D175))=$AO$1,1,0)*VLOOKUP($Z$2,DALYs!$A$2:$MW$40,'Intervention list'!LW$195+1,0)</f>
        <v>0</v>
      </c>
      <c r="LX175" s="0" t="n">
        <f aca="false">IF(ISNUMBER(FIND(LX$1,$D175))=$AO$1,1,0)*VLOOKUP($Z$2,DALYs!$A$2:$MW$40,'Intervention list'!LX$195+1,0)</f>
        <v>0</v>
      </c>
      <c r="LY175" s="0" t="n">
        <f aca="false">IF(ISNUMBER(FIND(LY$1,$D175))=$AO$1,1,0)*VLOOKUP($Z$2,DALYs!$A$2:$MW$40,'Intervention list'!LY$195+1,0)</f>
        <v>0</v>
      </c>
      <c r="LZ175" s="0" t="n">
        <f aca="false">IF(ISNUMBER(FIND(LZ$1,$D175))=$AO$1,1,0)*VLOOKUP($Z$2,DALYs!$A$2:$MW$40,'Intervention list'!LZ$195+1,0)</f>
        <v>0</v>
      </c>
      <c r="MA175" s="0" t="n">
        <f aca="false">IF(ISNUMBER(FIND(MA$1,$D175))=$AO$1,1,0)*VLOOKUP($Z$2,DALYs!$A$2:$MW$40,'Intervention list'!MA$195+1,0)</f>
        <v>0</v>
      </c>
      <c r="MB175" s="0" t="n">
        <f aca="false">IF(ISNUMBER(FIND(MB$1,$D175))=$AO$1,1,0)*VLOOKUP($Z$2,DALYs!$A$2:$MW$40,'Intervention list'!MB$195+1,0)</f>
        <v>0</v>
      </c>
      <c r="MC175" s="0" t="n">
        <f aca="false">IF(ISNUMBER(FIND(MC$1,$D175))=$AO$1,1,0)*VLOOKUP($Z$2,DALYs!$A$2:$MW$40,'Intervention list'!MC$195+1,0)</f>
        <v>0</v>
      </c>
      <c r="MD175" s="0" t="n">
        <f aca="false">IF(ISNUMBER(FIND(MD$1,$D175))=$AO$1,1,0)*VLOOKUP($Z$2,DALYs!$A$2:$MW$40,'Intervention list'!MD$195+1,0)</f>
        <v>0</v>
      </c>
      <c r="ME175" s="0" t="n">
        <f aca="false">IF(ISNUMBER(FIND(ME$1,$D175))=$AO$1,1,0)*VLOOKUP($Z$2,DALYs!$A$2:$MW$40,'Intervention list'!ME$195+1,0)</f>
        <v>0</v>
      </c>
      <c r="MF175" s="0" t="n">
        <f aca="false">IF(ISNUMBER(FIND(MF$1,$D175))=$AO$1,1,0)*VLOOKUP($Z$2,DALYs!$A$2:$MW$40,'Intervention list'!MF$195+1,0)</f>
        <v>0</v>
      </c>
      <c r="MG175" s="0" t="n">
        <f aca="false">IF(ISNUMBER(FIND(MG$1,$D175))=$AO$1,1,0)*VLOOKUP($Z$2,DALYs!$A$2:$MW$40,'Intervention list'!MG$195+1,0)</f>
        <v>0</v>
      </c>
      <c r="MH175" s="0" t="n">
        <f aca="false">IF(ISNUMBER(FIND(MH$1,$D175))=$AO$1,1,0)*VLOOKUP($Z$2,DALYs!$A$2:$MW$40,'Intervention list'!MH$195+1,0)</f>
        <v>0</v>
      </c>
      <c r="MI175" s="0" t="n">
        <f aca="false">IF(ISNUMBER(FIND(MI$1,$D175))=$AO$1,1,0)*VLOOKUP($Z$2,DALYs!$A$2:$MW$40,'Intervention list'!MI$195+1,0)</f>
        <v>0</v>
      </c>
      <c r="MJ175" s="0" t="n">
        <f aca="false">IF(ISNUMBER(FIND(MJ$1,$D175))=$AO$1,1,0)*VLOOKUP($Z$2,DALYs!$A$2:$MW$40,'Intervention list'!MJ$195+1,0)</f>
        <v>0</v>
      </c>
      <c r="MK175" s="0" t="n">
        <f aca="false">IF(ISNUMBER(FIND(MK$1,$D175))=$AO$1,1,0)*VLOOKUP($Z$2,DALYs!$A$2:$MW$40,'Intervention list'!MK$195+1,0)</f>
        <v>0</v>
      </c>
      <c r="ML175" s="0" t="n">
        <f aca="false">IF(ISNUMBER(FIND(ML$1,$D175))=$AO$1,1,0)*VLOOKUP($Z$2,DALYs!$A$2:$MW$40,'Intervention list'!ML$195+1,0)</f>
        <v>0</v>
      </c>
      <c r="MM175" s="0" t="n">
        <f aca="false">IF(ISNUMBER(FIND(MM$1,$D175))=$AO$1,1,0)*VLOOKUP($Z$2,DALYs!$A$2:$MW$40,'Intervention list'!MM$195+1,0)</f>
        <v>0</v>
      </c>
      <c r="MN175" s="0" t="n">
        <f aca="false">IF(ISNUMBER(FIND(MN$1,$D175))=$AO$1,1,0)*VLOOKUP($Z$2,DALYs!$A$2:$MW$40,'Intervention list'!MN$195+1,0)</f>
        <v>0</v>
      </c>
      <c r="MO175" s="0" t="n">
        <f aca="false">IF(ISNUMBER(FIND(MO$1,$D175))=$AO$1,1,0)*VLOOKUP($Z$2,DALYs!$A$2:$MW$40,'Intervention list'!MO$195+1,0)</f>
        <v>0</v>
      </c>
      <c r="MP175" s="0" t="n">
        <f aca="false">IF(ISNUMBER(FIND(MP$1,$D175))=$AO$1,1,0)*VLOOKUP($Z$2,DALYs!$A$2:$MW$40,'Intervention list'!MP$195+1,0)</f>
        <v>0</v>
      </c>
      <c r="MQ175" s="0" t="n">
        <f aca="false">IF(ISNUMBER(FIND(MQ$1,$D175))=$AO$1,1,0)*VLOOKUP($Z$2,DALYs!$A$2:$MW$40,'Intervention list'!MQ$195+1,0)</f>
        <v>0</v>
      </c>
      <c r="MR175" s="0" t="n">
        <f aca="false">IF(ISNUMBER(FIND(MR$1,$D175))=$AO$1,1,0)*VLOOKUP($Z$2,DALYs!$A$2:$MW$40,'Intervention list'!MR$195+1,0)</f>
        <v>0</v>
      </c>
      <c r="MS175" s="0" t="n">
        <f aca="false">IF(ISNUMBER(FIND(MS$1,$D175))=$AO$1,1,0)*VLOOKUP($Z$2,DALYs!$A$2:$MW$40,'Intervention list'!MS$195+1,0)</f>
        <v>0</v>
      </c>
      <c r="MT175" s="0" t="n">
        <f aca="false">IF(ISNUMBER(FIND(MT$1,$D175))=$AO$1,1,0)*VLOOKUP($Z$2,DALYs!$A$2:$MW$40,'Intervention list'!MT$195+1,0)</f>
        <v>0</v>
      </c>
      <c r="MU175" s="0" t="n">
        <f aca="false">IF(ISNUMBER(FIND(MU$1,$D175))=$AO$1,1,0)*VLOOKUP($Z$2,DALYs!$A$2:$MW$40,'Intervention list'!MU$195+1,0)</f>
        <v>0</v>
      </c>
      <c r="MV175" s="0" t="n">
        <f aca="false">IF(ISNUMBER(FIND(MV$1,$D175))=$AO$1,1,0)*VLOOKUP($Z$2,DALYs!$A$2:$MW$40,'Intervention list'!MV$195+1,0)</f>
        <v>0</v>
      </c>
      <c r="MW175" s="0" t="n">
        <f aca="false">IF(ISNUMBER(FIND(MW$1,$D175))=$AO$1,1,0)*VLOOKUP($Z$2,DALYs!$A$2:$MW$40,'Intervention list'!MW$195+1,0)</f>
        <v>0</v>
      </c>
      <c r="MX175" s="0" t="n">
        <f aca="false">IF(ISNUMBER(FIND(MX$1,$D175))=$AO$1,1,0)*VLOOKUP($Z$2,DALYs!$A$2:$MW$40,'Intervention list'!MX$195+1,0)</f>
        <v>0</v>
      </c>
      <c r="MY175" s="0" t="n">
        <f aca="false">IF(ISNUMBER(FIND(MY$1,$D175))=$AO$1,1,0)*VLOOKUP($Z$2,DALYs!$A$2:$MW$40,'Intervention list'!MY$195+1,0)</f>
        <v>0</v>
      </c>
      <c r="MZ175" s="0" t="n">
        <f aca="false">IF(ISNUMBER(FIND(MZ$1,$D175))=$AO$1,1,0)*VLOOKUP($Z$2,DALYs!$A$2:$MW$40,'Intervention list'!MZ$195+1,0)</f>
        <v>0</v>
      </c>
      <c r="NA175" s="0" t="n">
        <f aca="false">IF(ISNUMBER(FIND(NA$1,$D175))=$AO$1,1,0)*VLOOKUP($Z$2,DALYs!$A$2:$MW$40,'Intervention list'!NA$195+1,0)</f>
        <v>0</v>
      </c>
      <c r="NB175" s="0" t="n">
        <f aca="false">IF(ISNUMBER(FIND(NB$1,$D175))=$AO$1,1,0)*VLOOKUP($Z$2,DALYs!$A$2:$MW$40,'Intervention list'!NB$195+1,0)</f>
        <v>0</v>
      </c>
      <c r="NC175" s="0" t="n">
        <f aca="false">IF(ISNUMBER(FIND(NC$1,$D175))=$AO$1,1,0)*VLOOKUP($Z$2,DALYs!$A$2:$MW$40,'Intervention list'!NC$195+1,0)</f>
        <v>0</v>
      </c>
      <c r="ND175" s="0" t="n">
        <f aca="false">IF(ISNUMBER(FIND(ND$1,$D175))=$AO$1,1,0)*VLOOKUP($Z$2,DALYs!$A$2:$MW$40,'Intervention list'!ND$195+1,0)</f>
        <v>0</v>
      </c>
      <c r="NE175" s="0" t="n">
        <f aca="false">IF(ISNUMBER(FIND(NE$1,$D175))=$AO$1,1,0)*VLOOKUP($Z$2,DALYs!$A$2:$MW$40,'Intervention list'!NE$195+1,0)</f>
        <v>0</v>
      </c>
      <c r="NF175" s="0" t="n">
        <f aca="false">IF(ISNUMBER(FIND(NF$1,$D175))=$AO$1,1,0)*VLOOKUP($Z$2,DALYs!$A$2:$MW$40,'Intervention list'!NF$195+1,0)</f>
        <v>0</v>
      </c>
      <c r="NG175" s="0" t="n">
        <f aca="false">IF(ISNUMBER(FIND(NG$1,$D175))=$AO$1,1,0)*VLOOKUP($Z$2,DALYs!$A$2:$MW$40,'Intervention list'!NG$195+1,0)</f>
        <v>0</v>
      </c>
      <c r="NH175" s="0" t="n">
        <f aca="false">IF(ISNUMBER(FIND(NH$1,$D175))=$AO$1,1,0)*VLOOKUP($Z$2,DALYs!$A$2:$MW$40,'Intervention list'!NH$195+1,0)</f>
        <v>0</v>
      </c>
      <c r="NI175" s="0" t="n">
        <f aca="false">IF(ISNUMBER(FIND(NI$1,$D175))=$AO$1,1,0)*VLOOKUP($Z$2,DALYs!$A$2:$MW$40,'Intervention list'!NI$195+1,0)</f>
        <v>0</v>
      </c>
      <c r="NJ175" s="0" t="n">
        <f aca="false">IF(ISNUMBER(FIND(NJ$1,$D175))=$AO$1,1,0)*VLOOKUP($Z$2,DALYs!$A$2:$MW$40,'Intervention list'!NJ$195+1,0)</f>
        <v>0</v>
      </c>
      <c r="NK175" s="0" t="n">
        <f aca="false">IF(ISNUMBER(FIND(NK$1,$D175))=$AO$1,1,0)*VLOOKUP($Z$2,DALYs!$A$2:$MW$40,'Intervention list'!NK$195+1,0)</f>
        <v>0</v>
      </c>
      <c r="NL175" s="0" t="n">
        <f aca="false">IF(ISNUMBER(FIND(NL$1,$D175))=$AO$1,1,0)*VLOOKUP($Z$2,DALYs!$A$2:$MW$40,'Intervention list'!NL$195+1,0)</f>
        <v>0</v>
      </c>
      <c r="NM175" s="0" t="n">
        <f aca="false">IF(ISNUMBER(FIND(NM$1,$D175))=$AO$1,1,0)*VLOOKUP($Z$2,DALYs!$A$2:$MW$40,'Intervention list'!NM$195+1,0)</f>
        <v>0</v>
      </c>
      <c r="NN175" s="0" t="n">
        <f aca="false">IF(ISNUMBER(FIND(NN$1,$D175))=$AO$1,1,0)*VLOOKUP($Z$2,DALYs!$A$2:$MW$40,'Intervention list'!NN$195+1,0)</f>
        <v>0</v>
      </c>
      <c r="NO175" s="0" t="n">
        <f aca="false">IF(ISNUMBER(FIND(NO$1,$D175))=$AO$1,1,0)*VLOOKUP($Z$2,DALYs!$A$2:$MW$40,'Intervention list'!NO$195+1,0)</f>
        <v>0</v>
      </c>
      <c r="NP175" s="0" t="n">
        <f aca="false">IF(ISNUMBER(FIND(NP$1,$D175))=$AO$1,1,0)*VLOOKUP($Z$2,DALYs!$A$2:$MW$40,'Intervention list'!NP$195+1,0)</f>
        <v>0</v>
      </c>
      <c r="NQ175" s="0" t="n">
        <f aca="false">IF(ISNUMBER(FIND(NQ$1,$D175))=$AO$1,1,0)*VLOOKUP($Z$2,DALYs!$A$2:$MW$40,'Intervention list'!NQ$195+1,0)</f>
        <v>0</v>
      </c>
      <c r="NR175" s="0" t="n">
        <f aca="false">IF(ISNUMBER(FIND(NR$1,$D175))=$AO$1,1,0)*VLOOKUP($Z$2,DALYs!$A$2:$MW$40,'Intervention list'!NR$195+1,0)</f>
        <v>0</v>
      </c>
      <c r="NS175" s="0" t="n">
        <f aca="false">IF(ISNUMBER(FIND(NS$1,$D175))=$AO$1,1,0)*VLOOKUP($Z$2,DALYs!$A$2:$MW$40,'Intervention list'!NS$195+1,0)</f>
        <v>0</v>
      </c>
      <c r="NT175" s="0" t="n">
        <f aca="false">IF(ISNUMBER(FIND(NT$1,$D175))=$AO$1,1,0)*VLOOKUP($Z$2,DALYs!$A$2:$MW$40,'Intervention list'!NT$195+1,0)</f>
        <v>0</v>
      </c>
      <c r="NU175" s="0" t="n">
        <f aca="false">IF(ISNUMBER(FIND(NU$1,$D175))=$AO$1,1,0)*VLOOKUP($Z$2,DALYs!$A$2:$MW$40,'Intervention list'!NU$195+1,0)</f>
        <v>0</v>
      </c>
      <c r="NV175" s="0" t="n">
        <f aca="false">IF(ISNUMBER(FIND(NV$1,$D175))=$AO$1,1,0)*VLOOKUP($Z$2,DALYs!$A$2:$MW$40,'Intervention list'!NV$195+1,0)</f>
        <v>0</v>
      </c>
      <c r="NW175" s="0" t="n">
        <f aca="false">IF(ISNUMBER(FIND(NW$1,$D175))=$AO$1,1,0)*VLOOKUP($Z$2,DALYs!$A$2:$MW$40,'Intervention list'!NW$195+1,0)</f>
        <v>0</v>
      </c>
      <c r="NX175" s="0" t="n">
        <f aca="false">IF(ISNUMBER(FIND(NX$1,$D175))=$AO$1,1,0)*VLOOKUP($Z$2,DALYs!$A$2:$MW$40,'Intervention list'!NX$195+1,0)</f>
        <v>0</v>
      </c>
      <c r="NY175" s="0" t="n">
        <f aca="false">IF(ISNUMBER(FIND(NY$1,$D175))=$AO$1,1,0)*VLOOKUP($Z$2,DALYs!$A$2:$MW$40,'Intervention list'!NY$195+1,0)</f>
        <v>0</v>
      </c>
      <c r="NZ175" s="0" t="n">
        <f aca="false">IF(ISNUMBER(FIND(NZ$1,$D175))=$AO$1,1,0)*VLOOKUP($Z$2,DALYs!$A$2:$MW$40,'Intervention list'!NZ$195+1,0)</f>
        <v>0</v>
      </c>
      <c r="OA175" s="0" t="n">
        <f aca="false">IF(ISNUMBER(FIND(OA$1,$D175))=$AO$1,1,0)*VLOOKUP($Z$2,DALYs!$A$2:$MW$40,'Intervention list'!OA$195+1,0)</f>
        <v>0</v>
      </c>
      <c r="OB175" s="0" t="n">
        <f aca="false">IF(ISNUMBER(FIND(OB$1,$D175))=$AO$1,1,0)*VLOOKUP($Z$2,DALYs!$A$2:$MW$40,'Intervention list'!OB$195+1,0)</f>
        <v>0</v>
      </c>
      <c r="OC175" s="0" t="n">
        <f aca="false">IF(ISNUMBER(FIND(OC$1,$D175))=$AO$1,1,0)*VLOOKUP($Z$2,DALYs!$A$2:$MW$40,'Intervention list'!OC$195+1,0)</f>
        <v>0</v>
      </c>
      <c r="OD175" s="0" t="n">
        <f aca="false">IF(ISNUMBER(FIND(OD$1,$D175))=$AO$1,1,0)*VLOOKUP($Z$2,DALYs!$A$2:$MW$40,'Intervention list'!OD$195+1,0)</f>
        <v>0</v>
      </c>
      <c r="OE175" s="0" t="n">
        <f aca="false">IF(ISNUMBER(FIND(OE$1,$D175))=$AO$1,1,0)*VLOOKUP($Z$2,DALYs!$A$2:$MW$40,'Intervention list'!OE$195+1,0)</f>
        <v>0</v>
      </c>
      <c r="OF175" s="0" t="n">
        <f aca="false">IF(ISNUMBER(FIND(OF$1,$D175))=$AO$1,1,0)*VLOOKUP($Z$2,DALYs!$A$2:$MW$40,'Intervention list'!OF$195+1,0)</f>
        <v>0</v>
      </c>
      <c r="OG175" s="0" t="n">
        <f aca="false">IF(ISNUMBER(FIND(OG$1,$D175))=$AO$1,1,0)*VLOOKUP($Z$2,DALYs!$A$2:$MW$40,'Intervention list'!OG$195+1,0)</f>
        <v>0</v>
      </c>
      <c r="OH175" s="0" t="n">
        <f aca="false">IF(ISNUMBER(FIND(OH$1,$D175))=$AO$1,1,0)*VLOOKUP($Z$2,DALYs!$A$2:$MW$40,'Intervention list'!OH$195+1,0)</f>
        <v>0</v>
      </c>
      <c r="OI175" s="0" t="n">
        <f aca="false">IF(ISNUMBER(FIND(OI$1,$D175))=$AO$1,1,0)*VLOOKUP($Z$2,DALYs!$A$2:$MW$40,'Intervention list'!OI$195+1,0)</f>
        <v>0</v>
      </c>
      <c r="OJ175" s="0" t="n">
        <f aca="false">IF(ISNUMBER(FIND(OJ$1,$D175))=$AO$1,1,0)*VLOOKUP($Z$2,DALYs!$A$2:$MW$40,'Intervention list'!OJ$195+1,0)</f>
        <v>0</v>
      </c>
      <c r="OK175" s="0" t="n">
        <f aca="false">IF(ISNUMBER(FIND(OK$1,$D175))=$AO$1,1,0)*VLOOKUP($Z$2,DALYs!$A$2:$MW$40,'Intervention list'!OK$195+1,0)</f>
        <v>0</v>
      </c>
      <c r="OL175" s="0" t="n">
        <f aca="false">IF(ISNUMBER(FIND(OL$1,$D175))=$AO$1,1,0)*VLOOKUP($Z$2,DALYs!$A$2:$MW$40,'Intervention list'!OL$195+1,0)</f>
        <v>0</v>
      </c>
      <c r="OM175" s="0" t="n">
        <f aca="false">IF(ISNUMBER(FIND(OM$1,$D175))=$AO$1,1,0)*VLOOKUP($Z$2,DALYs!$A$2:$MW$40,'Intervention list'!OM$195+1,0)</f>
        <v>0</v>
      </c>
      <c r="ON175" s="0" t="n">
        <f aca="false">IF(ISNUMBER(FIND(ON$1,$D175))=$AO$1,1,0)*VLOOKUP($Z$2,DALYs!$A$2:$MW$40,'Intervention list'!ON$195+1,0)</f>
        <v>0</v>
      </c>
      <c r="OO175" s="0" t="n">
        <f aca="false">IF(ISNUMBER(FIND(OO$1,$D175))=$AO$1,1,0)*VLOOKUP($Z$2,DALYs!$A$2:$MW$40,'Intervention list'!OO$195+1,0)</f>
        <v>0</v>
      </c>
      <c r="OP175" s="0" t="n">
        <f aca="false">IF(ISNUMBER(FIND(OP$1,$D175))=$AO$1,1,0)*VLOOKUP($Z$2,DALYs!$A$2:$MW$40,'Intervention list'!OP$195+1,0)</f>
        <v>0</v>
      </c>
      <c r="OQ175" s="0" t="n">
        <f aca="false">IF(ISNUMBER(FIND(OQ$1,$D175))=$AO$1,1,0)*VLOOKUP($Z$2,DALYs!$A$2:$MW$40,'Intervention list'!OQ$195+1,0)</f>
        <v>0</v>
      </c>
      <c r="OR175" s="0" t="n">
        <f aca="false">IF(ISNUMBER(FIND(OR$1,$D175))=$AO$1,1,0)*VLOOKUP($Z$2,DALYs!$A$2:$MW$40,'Intervention list'!OR$195+1,0)</f>
        <v>0</v>
      </c>
      <c r="OS175" s="0" t="n">
        <f aca="false">IF(ISNUMBER(FIND(OS$1,$D175))=$AO$1,1,0)*VLOOKUP($Z$2,DALYs!$A$2:$MW$40,'Intervention list'!OS$195+1,0)</f>
        <v>0</v>
      </c>
      <c r="OT175" s="0" t="n">
        <f aca="false">IF(ISNUMBER(FIND(OT$1,$D175))=$AO$1,1,0)*VLOOKUP($Z$2,DALYs!$A$2:$MW$40,'Intervention list'!OT$195+1,0)</f>
        <v>0</v>
      </c>
      <c r="OU175" s="0" t="n">
        <f aca="false">IF(ISNUMBER(FIND(OU$1,$D175))=$AO$1,1,0)*VLOOKUP($Z$2,DALYs!$A$2:$MW$40,'Intervention list'!OU$195+1,0)</f>
        <v>0</v>
      </c>
      <c r="OV175" s="0" t="n">
        <f aca="false">IF(ISNUMBER(FIND(OV$1,$D175))=$AO$1,1,0)*VLOOKUP($Z$2,DALYs!$A$2:$MW$40,'Intervention list'!OV$195+1,0)</f>
        <v>0</v>
      </c>
      <c r="OW175" s="0" t="n">
        <f aca="false">IF(ISNUMBER(FIND(OW$1,$D175))=$AO$1,1,0)*VLOOKUP($Z$2,DALYs!$A$2:$MW$40,'Intervention list'!OW$195+1,0)</f>
        <v>0</v>
      </c>
      <c r="OX175" s="0" t="n">
        <f aca="false">IF(ISNUMBER(FIND(OX$1,$D175))=$AO$1,1,0)*VLOOKUP($Z$2,DALYs!$A$2:$MW$40,'Intervention list'!OX$195+1,0)</f>
        <v>0</v>
      </c>
    </row>
    <row r="176" customFormat="false" ht="15.75" hidden="false" customHeight="false" outlineLevel="0" collapsed="false">
      <c r="A176" s="6" t="s">
        <v>274</v>
      </c>
      <c r="B176" s="6" t="s">
        <v>97</v>
      </c>
      <c r="C176" s="26" t="s">
        <v>272</v>
      </c>
      <c r="D176" s="7" t="s">
        <v>145</v>
      </c>
      <c r="E176" s="7" t="str">
        <f aca="false">SUBSTITUTE(D176,0.2,X176)</f>
        <v>Injuries: 0.03</v>
      </c>
      <c r="F176" s="0" t="s">
        <v>40</v>
      </c>
      <c r="G176" s="8" t="n">
        <v>161.221248957112</v>
      </c>
      <c r="H176" s="9" t="n">
        <v>9</v>
      </c>
      <c r="I176" s="9" t="n">
        <f aca="false">IF(H176="","",(H176*(VLOOKUP($Z$2,Worksheet,11,0)^4)))</f>
        <v>13.1138385704339</v>
      </c>
      <c r="J176" s="9" t="n">
        <f aca="false">IF(I176="","",I176*VLOOKUP($Z$2,Worksheet,12,0))</f>
        <v>14.6981208878088</v>
      </c>
      <c r="K176" s="9" t="n">
        <f aca="false">IF(I176="","",I176*VLOOKUP($Z$2, Worksheet, 13, 0))</f>
        <v>12.8753501694123</v>
      </c>
      <c r="L176" s="9" t="n">
        <f aca="false">IF(J176="",VLOOKUP($Z$2, Worksheet, 14, 0),J176)</f>
        <v>14.6981208878088</v>
      </c>
      <c r="M176" s="9" t="n">
        <f aca="false">IF(L176&lt;VLOOKUP($Z$2,'Country sheet'!$A$3:$P$41,15,0), VLOOKUP($Z$2,'Country sheet'!$A$3:$P$41,15,0), L176)/0.7</f>
        <v>66.2083230214262</v>
      </c>
      <c r="N176" s="27" t="n">
        <f aca="false">IFERROR(IF(AC176=$AO$1,VLOOKUP(F176,AO$42:AX$46,MATCH(AC$1,AP$41:AX$41,0)+1,0)/COUNTIFS($F$2:$F$194,$F176,$AC$2:$AC$194,$AO$1),0),0) + IFERROR(IF(AD176=$AO$1,VLOOKUP(F176,AO$42:AX$46,MATCH(AD$1,AP$41:AX$41,0)+1,0)/COUNTIFS($F$2:$F$194,$F176,$AD$2:$AD$194,$AO$1),0),0) + IFERROR(IF(AE176=$AO$1,VLOOKUP(F176,AO$42:AX$46,MATCH(AE$1,AP$41:AX$41,0)+1,0)/COUNTIFS($F$2:$F$194,$F176,$AE$2:$AE$194,$AO$1),0),0) + IFERROR(IF(AF176=$AO$1,VLOOKUP(F176,AO$42:AX$46,MATCH(AF$1,AP$41:AX$41,0)+1,0)/COUNTIFS($F$2:$F$194,$F176,$AF$2:$AF$194,$AO$1),0),0) + IFERROR(IF(AG176=$AO$1,VLOOKUP(F176,AO$42:AX$46,MATCH(AG$1,AP$41:AX$41,0)+1,0)/COUNTIFS($F$2:$F$194,$F176,$AG$2:$AG$194,$AO$1),0),0) + IFERROR(IF(AH176=$AO$1,VLOOKUP(F176,AO$42:AX$46,MATCH(AH$1,AP$41:AX$41,0)+1,0)/COUNTIFS($F$2:$F$194,$F176,$AH$2:$AH$194,$AO$1),0),0) + IFERROR(IF(AI176=$AO$1,VLOOKUP(F176,AO$42:AX$46,MATCH(AI$1,AP$41:AX$41,0)+1,0)/COUNTIFS($F$2:$F$194,$F176,$AI$2:$AI$194,$AO$1),0),0) + IFERROR(IF(AJ176=$AO$1,VLOOKUP(F176,AO$42:AX$46,MATCH(AJ$1,AP$41:AX$41,0)+1,0)/COUNTIFS($F$2:$F$194,$F176,$AJ$2:$AJ$194,$AO$1),0),0) + IFERROR(IF(AK176=$AO$1,VLOOKUP(F176,AO$42:AX$46,MATCH(AK$1,AP$41:AX$41,0)+1,0)/COUNTIFS($F$2:$F$194,$F176,$AK$2:$AK$194,$AO$1),0),0)</f>
        <v>0</v>
      </c>
      <c r="O176" s="9" t="n">
        <v>1</v>
      </c>
      <c r="P176" s="9" t="n">
        <v>5</v>
      </c>
      <c r="Q176" s="0" t="n">
        <f aca="false">SUM(BC176:OX176)</f>
        <v>495648.160512808</v>
      </c>
      <c r="R176" s="0" t="n">
        <f aca="false">IF(VLOOKUP($Z$2,CET!$A$4:$L$42,12,0)="Low income",_xlfn.IFS(S176=0.2,0.1,S176=0.1,0.05,S176=0.5,0.4,S176=0.35,0.25),S176)</f>
        <v>0.2</v>
      </c>
      <c r="S176" s="0" t="n">
        <v>0.2</v>
      </c>
      <c r="T176" s="0" t="n">
        <v>0.8</v>
      </c>
      <c r="U176" s="0" t="n">
        <f aca="false">N176/M176</f>
        <v>0</v>
      </c>
      <c r="V176" s="0" t="n">
        <f aca="false">IFERROR(U176/Q176,0)</f>
        <v>0</v>
      </c>
      <c r="W176" s="0" t="n">
        <f aca="false">(T176/R176)*V176</f>
        <v>0</v>
      </c>
      <c r="X176" s="28" t="n">
        <f aca="false">IF(W176=0,0,IF(W176&lt;=0.8,IF(W176&lt;0.05,0.05,W176),0.8))</f>
        <v>0</v>
      </c>
      <c r="Y176" s="28"/>
      <c r="AC176" s="34" t="n">
        <f aca="false">ISNUMBER(FIND(AC$1,$C176))</f>
        <v>0</v>
      </c>
      <c r="AD176" s="33" t="n">
        <f aca="false">ISNUMBER(FIND(AD$1,$C176))</f>
        <v>0</v>
      </c>
      <c r="AE176" s="33" t="n">
        <f aca="false">ISNUMBER(FIND(AE$1,$C176))</f>
        <v>0</v>
      </c>
      <c r="AF176" s="33" t="n">
        <f aca="false">ISNUMBER(FIND(AF$1,$C176))</f>
        <v>0</v>
      </c>
      <c r="AG176" s="33" t="n">
        <f aca="false">ISNUMBER(FIND(AG$1,$C176))</f>
        <v>0</v>
      </c>
      <c r="AH176" s="33" t="n">
        <f aca="false">ISNUMBER(FIND(AH$1,$C176))</f>
        <v>0</v>
      </c>
      <c r="AI176" s="33" t="n">
        <f aca="false">ISNUMBER(FIND(AI$1,$C176))</f>
        <v>0</v>
      </c>
      <c r="AJ176" s="33" t="n">
        <f aca="false">ISNUMBER(FIND(AJ$1,$C176))</f>
        <v>0</v>
      </c>
      <c r="AK176" s="35" t="n">
        <f aca="false">ISNUMBER(FIND(AK$1,$C176))</f>
        <v>0</v>
      </c>
      <c r="AL176" s="6"/>
      <c r="AM176" s="33"/>
      <c r="BC176" s="0" t="n">
        <f aca="false">IF(ISNUMBER(FIND(BC$1,$D176))=$AO$1,1,0)*VLOOKUP($Z$2,DALYs!$A$2:$MW$40,'Intervention list'!BC$195+1,0)</f>
        <v>0</v>
      </c>
      <c r="BD176" s="0" t="n">
        <f aca="false">IF(ISNUMBER(FIND(BD$1,$D176))=$AO$1,1,0)*VLOOKUP($Z$2,DALYs!$A$2:$MW$40,'Intervention list'!BD$195+1,0)</f>
        <v>0</v>
      </c>
      <c r="BE176" s="0" t="n">
        <f aca="false">IF(ISNUMBER(FIND(BE$1,$D176))=$AO$1,1,0)*VLOOKUP($Z$2,DALYs!$A$2:$MW$40,'Intervention list'!BE$195+1,0)</f>
        <v>0</v>
      </c>
      <c r="BF176" s="0" t="n">
        <f aca="false">IF(ISNUMBER(FIND(BF$1,$D176))=$AO$1,1,0)*VLOOKUP($Z$2,DALYs!$A$2:$MW$40,'Intervention list'!BF$195+1,0)</f>
        <v>0</v>
      </c>
      <c r="BG176" s="0" t="n">
        <f aca="false">IF(ISNUMBER(FIND(BG$1,$D176))=$AO$1,1,0)*VLOOKUP($Z$2,DALYs!$A$2:$MW$40,'Intervention list'!BG$195+1,0)</f>
        <v>0</v>
      </c>
      <c r="BH176" s="0" t="n">
        <f aca="false">IF(ISNUMBER(FIND(BH$1,$D176))=$AO$1,1,0)*VLOOKUP($Z$2,DALYs!$A$2:$MW$40,'Intervention list'!BH$195+1,0)</f>
        <v>0</v>
      </c>
      <c r="BI176" s="0" t="n">
        <f aca="false">IF(ISNUMBER(FIND(BI$1,$D176))=$AO$1,1,0)*VLOOKUP($Z$2,DALYs!$A$2:$MW$40,'Intervention list'!BI$195+1,0)</f>
        <v>0</v>
      </c>
      <c r="BJ176" s="0" t="n">
        <f aca="false">IF(ISNUMBER(FIND(BJ$1,$D176))=$AO$1,1,0)*VLOOKUP($Z$2,DALYs!$A$2:$MW$40,'Intervention list'!BJ$195+1,0)</f>
        <v>0</v>
      </c>
      <c r="BK176" s="0" t="n">
        <f aca="false">IF(ISNUMBER(FIND(BK$1,$D176))=$AO$1,1,0)*VLOOKUP($Z$2,DALYs!$A$2:$MW$40,'Intervention list'!BK$195+1,0)</f>
        <v>0</v>
      </c>
      <c r="BL176" s="0" t="n">
        <f aca="false">IF(ISNUMBER(FIND(BL$1,$D176))=$AO$1,1,0)*VLOOKUP($Z$2,DALYs!$A$2:$MW$40,'Intervention list'!BL$195+1,0)</f>
        <v>0</v>
      </c>
      <c r="BM176" s="0" t="n">
        <f aca="false">IF(ISNUMBER(FIND(BM$1,$D176))=$AO$1,1,0)*VLOOKUP($Z$2,DALYs!$A$2:$MW$40,'Intervention list'!BM$195+1,0)</f>
        <v>0</v>
      </c>
      <c r="BN176" s="0" t="n">
        <f aca="false">IF(ISNUMBER(FIND(BN$1,$D176))=$AO$1,1,0)*VLOOKUP($Z$2,DALYs!$A$2:$MW$40,'Intervention list'!BN$195+1,0)</f>
        <v>0</v>
      </c>
      <c r="BO176" s="0" t="n">
        <f aca="false">IF(ISNUMBER(FIND(BO$1,$D176))=$AO$1,1,0)*VLOOKUP($Z$2,DALYs!$A$2:$MW$40,'Intervention list'!BO$195+1,0)</f>
        <v>0</v>
      </c>
      <c r="BP176" s="0" t="n">
        <f aca="false">IF(ISNUMBER(FIND(BP$1,$D176))=$AO$1,1,0)*VLOOKUP($Z$2,DALYs!$A$2:$MW$40,'Intervention list'!BP$195+1,0)</f>
        <v>0</v>
      </c>
      <c r="BQ176" s="0" t="n">
        <f aca="false">IF(ISNUMBER(FIND(BQ$1,$D176))=$AO$1,1,0)*VLOOKUP($Z$2,DALYs!$A$2:$MW$40,'Intervention list'!BQ$195+1,0)</f>
        <v>0</v>
      </c>
      <c r="BR176" s="0" t="n">
        <f aca="false">IF(ISNUMBER(FIND(BR$1,$D176))=$AO$1,1,0)*VLOOKUP($Z$2,DALYs!$A$2:$MW$40,'Intervention list'!BR$195+1,0)</f>
        <v>0</v>
      </c>
      <c r="BS176" s="0" t="n">
        <f aca="false">IF(ISNUMBER(FIND(BS$1,$D176))=$AO$1,1,0)*VLOOKUP($Z$2,DALYs!$A$2:$MW$40,'Intervention list'!BS$195+1,0)</f>
        <v>0</v>
      </c>
      <c r="BT176" s="0" t="n">
        <f aca="false">IF(ISNUMBER(FIND(BT$1,$D176))=$AO$1,1,0)*VLOOKUP($Z$2,DALYs!$A$2:$MW$40,'Intervention list'!BT$195+1,0)</f>
        <v>0</v>
      </c>
      <c r="BU176" s="0" t="n">
        <f aca="false">IF(ISNUMBER(FIND(BU$1,$D176))=$AO$1,1,0)*VLOOKUP($Z$2,DALYs!$A$2:$MW$40,'Intervention list'!BU$195+1,0)</f>
        <v>0</v>
      </c>
      <c r="BV176" s="0" t="n">
        <f aca="false">IF(ISNUMBER(FIND(BV$1,$D176))=$AO$1,1,0)*VLOOKUP($Z$2,DALYs!$A$2:$MW$40,'Intervention list'!BV$195+1,0)</f>
        <v>0</v>
      </c>
      <c r="BW176" s="0" t="n">
        <f aca="false">IF(ISNUMBER(FIND(BW$1,$D176))=$AO$1,1,0)*VLOOKUP($Z$2,DALYs!$A$2:$MW$40,'Intervention list'!BW$195+1,0)</f>
        <v>0</v>
      </c>
      <c r="BX176" s="0" t="n">
        <f aca="false">IF(ISNUMBER(FIND(BX$1,$D176))=$AO$1,1,0)*VLOOKUP($Z$2,DALYs!$A$2:$MW$40,'Intervention list'!BX$195+1,0)</f>
        <v>0</v>
      </c>
      <c r="BY176" s="0" t="n">
        <f aca="false">IF(ISNUMBER(FIND(BY$1,$D176))=$AO$1,1,0)*VLOOKUP($Z$2,DALYs!$A$2:$MW$40,'Intervention list'!BY$195+1,0)</f>
        <v>0</v>
      </c>
      <c r="BZ176" s="0" t="n">
        <f aca="false">IF(ISNUMBER(FIND(BZ$1,$D176))=$AO$1,1,0)*VLOOKUP($Z$2,DALYs!$A$2:$MW$40,'Intervention list'!BZ$195+1,0)</f>
        <v>0</v>
      </c>
      <c r="CA176" s="0" t="n">
        <f aca="false">IF(ISNUMBER(FIND(CA$1,$D176))=$AO$1,1,0)*VLOOKUP($Z$2,DALYs!$A$2:$MW$40,'Intervention list'!CA$195+1,0)</f>
        <v>0</v>
      </c>
      <c r="CB176" s="0" t="n">
        <f aca="false">IF(ISNUMBER(FIND(CB$1,$D176))=$AO$1,1,0)*VLOOKUP($Z$2,DALYs!$A$2:$MW$40,'Intervention list'!CB$195+1,0)</f>
        <v>0</v>
      </c>
      <c r="CC176" s="0" t="n">
        <f aca="false">IF(ISNUMBER(FIND(CC$1,$D176))=$AO$1,1,0)*VLOOKUP($Z$2,DALYs!$A$2:$MW$40,'Intervention list'!CC$195+1,0)</f>
        <v>0</v>
      </c>
      <c r="CD176" s="0" t="n">
        <f aca="false">IF(ISNUMBER(FIND(CD$1,$D176))=$AO$1,1,0)*VLOOKUP($Z$2,DALYs!$A$2:$MW$40,'Intervention list'!CD$195+1,0)</f>
        <v>0</v>
      </c>
      <c r="CE176" s="0" t="n">
        <f aca="false">IF(ISNUMBER(FIND(CE$1,$D176))=$AO$1,1,0)*VLOOKUP($Z$2,DALYs!$A$2:$MW$40,'Intervention list'!CE$195+1,0)</f>
        <v>0</v>
      </c>
      <c r="CF176" s="0" t="n">
        <f aca="false">IF(ISNUMBER(FIND(CF$1,$D176))=$AO$1,1,0)*VLOOKUP($Z$2,DALYs!$A$2:$MW$40,'Intervention list'!CF$195+1,0)</f>
        <v>0</v>
      </c>
      <c r="CG176" s="0" t="n">
        <f aca="false">IF(ISNUMBER(FIND(CG$1,$D176))=$AO$1,1,0)*VLOOKUP($Z$2,DALYs!$A$2:$MW$40,'Intervention list'!CG$195+1,0)</f>
        <v>0</v>
      </c>
      <c r="CH176" s="0" t="n">
        <f aca="false">IF(ISNUMBER(FIND(CH$1,$D176))=$AO$1,1,0)*VLOOKUP($Z$2,DALYs!$A$2:$MW$40,'Intervention list'!CH$195+1,0)</f>
        <v>0</v>
      </c>
      <c r="CI176" s="0" t="n">
        <f aca="false">IF(ISNUMBER(FIND(CI$1,$D176))=$AO$1,1,0)*VLOOKUP($Z$2,DALYs!$A$2:$MW$40,'Intervention list'!CI$195+1,0)</f>
        <v>0</v>
      </c>
      <c r="CJ176" s="0" t="n">
        <f aca="false">IF(ISNUMBER(FIND(CJ$1,$D176))=$AO$1,1,0)*VLOOKUP($Z$2,DALYs!$A$2:$MW$40,'Intervention list'!CJ$195+1,0)</f>
        <v>0</v>
      </c>
      <c r="CK176" s="0" t="n">
        <f aca="false">IF(ISNUMBER(FIND(CK$1,$D176))=$AO$1,1,0)*VLOOKUP($Z$2,DALYs!$A$2:$MW$40,'Intervention list'!CK$195+1,0)</f>
        <v>0</v>
      </c>
      <c r="CL176" s="0" t="n">
        <f aca="false">IF(ISNUMBER(FIND(CL$1,$D176))=$AO$1,1,0)*VLOOKUP($Z$2,DALYs!$A$2:$MW$40,'Intervention list'!CL$195+1,0)</f>
        <v>0</v>
      </c>
      <c r="CM176" s="0" t="n">
        <f aca="false">IF(ISNUMBER(FIND(CM$1,$D176))=$AO$1,1,0)*VLOOKUP($Z$2,DALYs!$A$2:$MW$40,'Intervention list'!CM$195+1,0)</f>
        <v>0</v>
      </c>
      <c r="CN176" s="0" t="n">
        <f aca="false">IF(ISNUMBER(FIND(CN$1,$D176))=$AO$1,1,0)*VLOOKUP($Z$2,DALYs!$A$2:$MW$40,'Intervention list'!CN$195+1,0)</f>
        <v>0</v>
      </c>
      <c r="CO176" s="0" t="n">
        <f aca="false">IF(ISNUMBER(FIND(CO$1,$D176))=$AO$1,1,0)*VLOOKUP($Z$2,DALYs!$A$2:$MW$40,'Intervention list'!CO$195+1,0)</f>
        <v>0</v>
      </c>
      <c r="CP176" s="0" t="n">
        <f aca="false">IF(ISNUMBER(FIND(CP$1,$D176))=$AO$1,1,0)*VLOOKUP($Z$2,DALYs!$A$2:$MW$40,'Intervention list'!CP$195+1,0)</f>
        <v>0</v>
      </c>
      <c r="CQ176" s="0" t="n">
        <f aca="false">IF(ISNUMBER(FIND(CQ$1,$D176))=$AO$1,1,0)*VLOOKUP($Z$2,DALYs!$A$2:$MW$40,'Intervention list'!CQ$195+1,0)</f>
        <v>0</v>
      </c>
      <c r="CR176" s="0" t="n">
        <f aca="false">IF(ISNUMBER(FIND(CR$1,$D176))=$AO$1,1,0)*VLOOKUP($Z$2,DALYs!$A$2:$MW$40,'Intervention list'!CR$195+1,0)</f>
        <v>0</v>
      </c>
      <c r="CS176" s="0" t="n">
        <f aca="false">IF(ISNUMBER(FIND(CS$1,$D176))=$AO$1,1,0)*VLOOKUP($Z$2,DALYs!$A$2:$MW$40,'Intervention list'!CS$195+1,0)</f>
        <v>0</v>
      </c>
      <c r="CT176" s="0" t="n">
        <f aca="false">IF(ISNUMBER(FIND(CT$1,$D176))=$AO$1,1,0)*VLOOKUP($Z$2,DALYs!$A$2:$MW$40,'Intervention list'!CT$195+1,0)</f>
        <v>0</v>
      </c>
      <c r="CU176" s="0" t="n">
        <f aca="false">IF(ISNUMBER(FIND(CU$1,$D176))=$AO$1,1,0)*VLOOKUP($Z$2,DALYs!$A$2:$MW$40,'Intervention list'!CU$195+1,0)</f>
        <v>0</v>
      </c>
      <c r="CV176" s="0" t="n">
        <f aca="false">IF(ISNUMBER(FIND(CV$1,$D176))=$AO$1,1,0)*VLOOKUP($Z$2,DALYs!$A$2:$MW$40,'Intervention list'!CV$195+1,0)</f>
        <v>0</v>
      </c>
      <c r="CW176" s="0" t="n">
        <f aca="false">IF(ISNUMBER(FIND(CW$1,$D176))=$AO$1,1,0)*VLOOKUP($Z$2,DALYs!$A$2:$MW$40,'Intervention list'!CW$195+1,0)</f>
        <v>0</v>
      </c>
      <c r="CX176" s="0" t="n">
        <f aca="false">IF(ISNUMBER(FIND(CX$1,$D176))=$AO$1,1,0)*VLOOKUP($Z$2,DALYs!$A$2:$MW$40,'Intervention list'!CX$195+1,0)</f>
        <v>0</v>
      </c>
      <c r="CY176" s="0" t="n">
        <f aca="false">IF(ISNUMBER(FIND(CY$1,$D176))=$AO$1,1,0)*VLOOKUP($Z$2,DALYs!$A$2:$MW$40,'Intervention list'!CY$195+1,0)</f>
        <v>0</v>
      </c>
      <c r="CZ176" s="0" t="n">
        <f aca="false">IF(ISNUMBER(FIND(CZ$1,$D176))=$AO$1,1,0)*VLOOKUP($Z$2,DALYs!$A$2:$MW$40,'Intervention list'!CZ$195+1,0)</f>
        <v>0</v>
      </c>
      <c r="DA176" s="0" t="n">
        <f aca="false">IF(ISNUMBER(FIND(DA$1,$D176))=$AO$1,1,0)*VLOOKUP($Z$2,DALYs!$A$2:$MW$40,'Intervention list'!DA$195+1,0)</f>
        <v>0</v>
      </c>
      <c r="DB176" s="0" t="n">
        <f aca="false">IF(ISNUMBER(FIND(DB$1,$D176))=$AO$1,1,0)*VLOOKUP($Z$2,DALYs!$A$2:$MW$40,'Intervention list'!DB$195+1,0)</f>
        <v>0</v>
      </c>
      <c r="DC176" s="0" t="n">
        <f aca="false">IF(ISNUMBER(FIND(DC$1,$D176))=$AO$1,1,0)*VLOOKUP($Z$2,DALYs!$A$2:$MW$40,'Intervention list'!DC$195+1,0)</f>
        <v>0</v>
      </c>
      <c r="DD176" s="0" t="n">
        <f aca="false">IF(ISNUMBER(FIND(DD$1,$D176))=$AO$1,1,0)*VLOOKUP($Z$2,DALYs!$A$2:$MW$40,'Intervention list'!DD$195+1,0)</f>
        <v>0</v>
      </c>
      <c r="DE176" s="0" t="n">
        <f aca="false">IF(ISNUMBER(FIND(DE$1,$D176))=$AO$1,1,0)*VLOOKUP($Z$2,DALYs!$A$2:$MW$40,'Intervention list'!DE$195+1,0)</f>
        <v>0</v>
      </c>
      <c r="DF176" s="0" t="n">
        <f aca="false">IF(ISNUMBER(FIND(DF$1,$D176))=$AO$1,1,0)*VLOOKUP($Z$2,DALYs!$A$2:$MW$40,'Intervention list'!DF$195+1,0)</f>
        <v>0</v>
      </c>
      <c r="DG176" s="0" t="n">
        <f aca="false">IF(ISNUMBER(FIND(DG$1,$D176))=$AO$1,1,0)*VLOOKUP($Z$2,DALYs!$A$2:$MW$40,'Intervention list'!DG$195+1,0)</f>
        <v>0</v>
      </c>
      <c r="DH176" s="0" t="n">
        <f aca="false">IF(ISNUMBER(FIND(DH$1,$D176))=$AO$1,1,0)*VLOOKUP($Z$2,DALYs!$A$2:$MW$40,'Intervention list'!DH$195+1,0)</f>
        <v>0</v>
      </c>
      <c r="DI176" s="0" t="n">
        <f aca="false">IF(ISNUMBER(FIND(DI$1,$D176))=$AO$1,1,0)*VLOOKUP($Z$2,DALYs!$A$2:$MW$40,'Intervention list'!DI$195+1,0)</f>
        <v>0</v>
      </c>
      <c r="DJ176" s="0" t="n">
        <f aca="false">IF(ISNUMBER(FIND(DJ$1,$D176))=$AO$1,1,0)*VLOOKUP($Z$2,DALYs!$A$2:$MW$40,'Intervention list'!DJ$195+1,0)</f>
        <v>0</v>
      </c>
      <c r="DK176" s="0" t="n">
        <f aca="false">IF(ISNUMBER(FIND(DK$1,$D176))=$AO$1,1,0)*VLOOKUP($Z$2,DALYs!$A$2:$MW$40,'Intervention list'!DK$195+1,0)</f>
        <v>0</v>
      </c>
      <c r="DL176" s="0" t="n">
        <f aca="false">IF(ISNUMBER(FIND(DL$1,$D176))=$AO$1,1,0)*VLOOKUP($Z$2,DALYs!$A$2:$MW$40,'Intervention list'!DL$195+1,0)</f>
        <v>0</v>
      </c>
      <c r="DM176" s="0" t="n">
        <f aca="false">IF(ISNUMBER(FIND(DM$1,$D176))=$AO$1,1,0)*VLOOKUP($Z$2,DALYs!$A$2:$MW$40,'Intervention list'!DM$195+1,0)</f>
        <v>0</v>
      </c>
      <c r="DN176" s="0" t="n">
        <f aca="false">IF(ISNUMBER(FIND(DN$1,$D176))=$AO$1,1,0)*VLOOKUP($Z$2,DALYs!$A$2:$MW$40,'Intervention list'!DN$195+1,0)</f>
        <v>0</v>
      </c>
      <c r="DO176" s="0" t="n">
        <f aca="false">IF(ISNUMBER(FIND(DO$1,$D176))=$AO$1,1,0)*VLOOKUP($Z$2,DALYs!$A$2:$MW$40,'Intervention list'!DO$195+1,0)</f>
        <v>0</v>
      </c>
      <c r="DP176" s="0" t="n">
        <f aca="false">IF(ISNUMBER(FIND(DP$1,$D176))=$AO$1,1,0)*VLOOKUP($Z$2,DALYs!$A$2:$MW$40,'Intervention list'!DP$195+1,0)</f>
        <v>0</v>
      </c>
      <c r="DQ176" s="0" t="n">
        <f aca="false">IF(ISNUMBER(FIND(DQ$1,$D176))=$AO$1,1,0)*VLOOKUP($Z$2,DALYs!$A$2:$MW$40,'Intervention list'!DQ$195+1,0)</f>
        <v>0</v>
      </c>
      <c r="DR176" s="0" t="n">
        <f aca="false">IF(ISNUMBER(FIND(DR$1,$D176))=$AO$1,1,0)*VLOOKUP($Z$2,DALYs!$A$2:$MW$40,'Intervention list'!DR$195+1,0)</f>
        <v>0</v>
      </c>
      <c r="DS176" s="0" t="n">
        <f aca="false">IF(ISNUMBER(FIND(DS$1,$D176))=$AO$1,1,0)*VLOOKUP($Z$2,DALYs!$A$2:$MW$40,'Intervention list'!DS$195+1,0)</f>
        <v>0</v>
      </c>
      <c r="DT176" s="0" t="n">
        <f aca="false">IF(ISNUMBER(FIND(DT$1,$D176))=$AO$1,1,0)*VLOOKUP($Z$2,DALYs!$A$2:$MW$40,'Intervention list'!DT$195+1,0)</f>
        <v>0</v>
      </c>
      <c r="DU176" s="0" t="n">
        <f aca="false">IF(ISNUMBER(FIND(DU$1,$D176))=$AO$1,1,0)*VLOOKUP($Z$2,DALYs!$A$2:$MW$40,'Intervention list'!DU$195+1,0)</f>
        <v>0</v>
      </c>
      <c r="DV176" s="0" t="n">
        <f aca="false">IF(ISNUMBER(FIND(DV$1,$D176))=$AO$1,1,0)*VLOOKUP($Z$2,DALYs!$A$2:$MW$40,'Intervention list'!DV$195+1,0)</f>
        <v>0</v>
      </c>
      <c r="DW176" s="0" t="n">
        <f aca="false">IF(ISNUMBER(FIND(DW$1,$D176))=$AO$1,1,0)*VLOOKUP($Z$2,DALYs!$A$2:$MW$40,'Intervention list'!DW$195+1,0)</f>
        <v>0</v>
      </c>
      <c r="DX176" s="0" t="n">
        <f aca="false">IF(ISNUMBER(FIND(DX$1,$D176))=$AO$1,1,0)*VLOOKUP($Z$2,DALYs!$A$2:$MW$40,'Intervention list'!DX$195+1,0)</f>
        <v>0</v>
      </c>
      <c r="DY176" s="0" t="n">
        <f aca="false">IF(ISNUMBER(FIND(DY$1,$D176))=$AO$1,1,0)*VLOOKUP($Z$2,DALYs!$A$2:$MW$40,'Intervention list'!DY$195+1,0)</f>
        <v>0</v>
      </c>
      <c r="DZ176" s="0" t="n">
        <f aca="false">IF(ISNUMBER(FIND(DZ$1,$D176))=$AO$1,1,0)*VLOOKUP($Z$2,DALYs!$A$2:$MW$40,'Intervention list'!DZ$195+1,0)</f>
        <v>0</v>
      </c>
      <c r="EA176" s="0" t="n">
        <f aca="false">IF(ISNUMBER(FIND(EA$1,$D176))=$AO$1,1,0)*VLOOKUP($Z$2,DALYs!$A$2:$MW$40,'Intervention list'!EA$195+1,0)</f>
        <v>0</v>
      </c>
      <c r="EB176" s="0" t="n">
        <f aca="false">IF(ISNUMBER(FIND(EB$1,$D176))=$AO$1,1,0)*VLOOKUP($Z$2,DALYs!$A$2:$MW$40,'Intervention list'!EB$195+1,0)</f>
        <v>0</v>
      </c>
      <c r="EC176" s="0" t="n">
        <f aca="false">IF(ISNUMBER(FIND(EC$1,$D176))=$AO$1,1,0)*VLOOKUP($Z$2,DALYs!$A$2:$MW$40,'Intervention list'!EC$195+1,0)</f>
        <v>0</v>
      </c>
      <c r="ED176" s="0" t="n">
        <f aca="false">IF(ISNUMBER(FIND(ED$1,$D176))=$AO$1,1,0)*VLOOKUP($Z$2,DALYs!$A$2:$MW$40,'Intervention list'!ED$195+1,0)</f>
        <v>0</v>
      </c>
      <c r="EE176" s="0" t="n">
        <f aca="false">IF(ISNUMBER(FIND(EE$1,$D176))=$AO$1,1,0)*VLOOKUP($Z$2,DALYs!$A$2:$MW$40,'Intervention list'!EE$195+1,0)</f>
        <v>0</v>
      </c>
      <c r="EF176" s="0" t="n">
        <f aca="false">IF(ISNUMBER(FIND(EF$1,$D176))=$AO$1,1,0)*VLOOKUP($Z$2,DALYs!$A$2:$MW$40,'Intervention list'!EF$195+1,0)</f>
        <v>0</v>
      </c>
      <c r="EG176" s="0" t="n">
        <f aca="false">IF(ISNUMBER(FIND(EG$1,$D176))=$AO$1,1,0)*VLOOKUP($Z$2,DALYs!$A$2:$MW$40,'Intervention list'!EG$195+1,0)</f>
        <v>0</v>
      </c>
      <c r="EH176" s="0" t="n">
        <f aca="false">IF(ISNUMBER(FIND(EH$1,$D176))=$AO$1,1,0)*VLOOKUP($Z$2,DALYs!$A$2:$MW$40,'Intervention list'!EH$195+1,0)</f>
        <v>0</v>
      </c>
      <c r="EI176" s="0" t="n">
        <f aca="false">IF(ISNUMBER(FIND(EI$1,$D176))=$AO$1,1,0)*VLOOKUP($Z$2,DALYs!$A$2:$MW$40,'Intervention list'!EI$195+1,0)</f>
        <v>0</v>
      </c>
      <c r="EJ176" s="0" t="n">
        <f aca="false">IF(ISNUMBER(FIND(EJ$1,$D176))=$AO$1,1,0)*VLOOKUP($Z$2,DALYs!$A$2:$MW$40,'Intervention list'!EJ$195+1,0)</f>
        <v>0</v>
      </c>
      <c r="EK176" s="0" t="n">
        <f aca="false">IF(ISNUMBER(FIND(EK$1,$D176))=$AO$1,1,0)*VLOOKUP($Z$2,DALYs!$A$2:$MW$40,'Intervention list'!EK$195+1,0)</f>
        <v>0</v>
      </c>
      <c r="EL176" s="0" t="n">
        <f aca="false">IF(ISNUMBER(FIND(EL$1,$D176))=$AO$1,1,0)*VLOOKUP($Z$2,DALYs!$A$2:$MW$40,'Intervention list'!EL$195+1,0)</f>
        <v>0</v>
      </c>
      <c r="EM176" s="0" t="n">
        <f aca="false">IF(ISNUMBER(FIND(EM$1,$D176))=$AO$1,1,0)*VLOOKUP($Z$2,DALYs!$A$2:$MW$40,'Intervention list'!EM$195+1,0)</f>
        <v>0</v>
      </c>
      <c r="EN176" s="0" t="n">
        <f aca="false">IF(ISNUMBER(FIND(EN$1,$D176))=$AO$1,1,0)*VLOOKUP($Z$2,DALYs!$A$2:$MW$40,'Intervention list'!EN$195+1,0)</f>
        <v>0</v>
      </c>
      <c r="EO176" s="0" t="n">
        <f aca="false">IF(ISNUMBER(FIND(EO$1,$D176))=$AO$1,1,0)*VLOOKUP($Z$2,DALYs!$A$2:$MW$40,'Intervention list'!EO$195+1,0)</f>
        <v>0</v>
      </c>
      <c r="EP176" s="0" t="n">
        <f aca="false">IF(ISNUMBER(FIND(EP$1,$D176))=$AO$1,1,0)*VLOOKUP($Z$2,DALYs!$A$2:$MW$40,'Intervention list'!EP$195+1,0)</f>
        <v>0</v>
      </c>
      <c r="EQ176" s="0" t="n">
        <f aca="false">IF(ISNUMBER(FIND(EQ$1,$D176))=$AO$1,1,0)*VLOOKUP($Z$2,DALYs!$A$2:$MW$40,'Intervention list'!EQ$195+1,0)</f>
        <v>0</v>
      </c>
      <c r="ER176" s="0" t="n">
        <f aca="false">IF(ISNUMBER(FIND(ER$1,$D176))=$AO$1,1,0)*VLOOKUP($Z$2,DALYs!$A$2:$MW$40,'Intervention list'!ER$195+1,0)</f>
        <v>0</v>
      </c>
      <c r="ES176" s="0" t="n">
        <f aca="false">IF(ISNUMBER(FIND(ES$1,$D176))=$AO$1,1,0)*VLOOKUP($Z$2,DALYs!$A$2:$MW$40,'Intervention list'!ES$195+1,0)</f>
        <v>0</v>
      </c>
      <c r="ET176" s="0" t="n">
        <f aca="false">IF(ISNUMBER(FIND(ET$1,$D176))=$AO$1,1,0)*VLOOKUP($Z$2,DALYs!$A$2:$MW$40,'Intervention list'!ET$195+1,0)</f>
        <v>0</v>
      </c>
      <c r="EU176" s="0" t="n">
        <f aca="false">IF(ISNUMBER(FIND(EU$1,$D176))=$AO$1,1,0)*VLOOKUP($Z$2,DALYs!$A$2:$MW$40,'Intervention list'!EU$195+1,0)</f>
        <v>0</v>
      </c>
      <c r="EV176" s="0" t="n">
        <f aca="false">IF(ISNUMBER(FIND(EV$1,$D176))=$AO$1,1,0)*VLOOKUP($Z$2,DALYs!$A$2:$MW$40,'Intervention list'!EV$195+1,0)</f>
        <v>0</v>
      </c>
      <c r="EW176" s="0" t="n">
        <f aca="false">IF(ISNUMBER(FIND(EW$1,$D176))=$AO$1,1,0)*VLOOKUP($Z$2,DALYs!$A$2:$MW$40,'Intervention list'!EW$195+1,0)</f>
        <v>0</v>
      </c>
      <c r="EX176" s="0" t="n">
        <f aca="false">IF(ISNUMBER(FIND(EX$1,$D176))=$AO$1,1,0)*VLOOKUP($Z$2,DALYs!$A$2:$MW$40,'Intervention list'!EX$195+1,0)</f>
        <v>0</v>
      </c>
      <c r="EY176" s="0" t="n">
        <f aca="false">IF(ISNUMBER(FIND(EY$1,$D176))=$AO$1,1,0)*VLOOKUP($Z$2,DALYs!$A$2:$MW$40,'Intervention list'!EY$195+1,0)</f>
        <v>0</v>
      </c>
      <c r="EZ176" s="0" t="n">
        <f aca="false">IF(ISNUMBER(FIND(EZ$1,$D176))=$AO$1,1,0)*VLOOKUP($Z$2,DALYs!$A$2:$MW$40,'Intervention list'!EZ$195+1,0)</f>
        <v>0</v>
      </c>
      <c r="FA176" s="0" t="n">
        <f aca="false">IF(ISNUMBER(FIND(FA$1,$D176))=$AO$1,1,0)*VLOOKUP($Z$2,DALYs!$A$2:$MW$40,'Intervention list'!FA$195+1,0)</f>
        <v>0</v>
      </c>
      <c r="FB176" s="0" t="n">
        <f aca="false">IF(ISNUMBER(FIND(FB$1,$D176))=$AO$1,1,0)*VLOOKUP($Z$2,DALYs!$A$2:$MW$40,'Intervention list'!FB$195+1,0)</f>
        <v>0</v>
      </c>
      <c r="FC176" s="0" t="n">
        <f aca="false">IF(ISNUMBER(FIND(FC$1,$D176))=$AO$1,1,0)*VLOOKUP($Z$2,DALYs!$A$2:$MW$40,'Intervention list'!FC$195+1,0)</f>
        <v>0</v>
      </c>
      <c r="FD176" s="0" t="n">
        <f aca="false">IF(ISNUMBER(FIND(FD$1,$D176))=$AO$1,1,0)*VLOOKUP($Z$2,DALYs!$A$2:$MW$40,'Intervention list'!FD$195+1,0)</f>
        <v>0</v>
      </c>
      <c r="FE176" s="0" t="n">
        <f aca="false">IF(ISNUMBER(FIND(FE$1,$D176))=$AO$1,1,0)*VLOOKUP($Z$2,DALYs!$A$2:$MW$40,'Intervention list'!FE$195+1,0)</f>
        <v>0</v>
      </c>
      <c r="FF176" s="0" t="n">
        <f aca="false">IF(ISNUMBER(FIND(FF$1,$D176))=$AO$1,1,0)*VLOOKUP($Z$2,DALYs!$A$2:$MW$40,'Intervention list'!FF$195+1,0)</f>
        <v>0</v>
      </c>
      <c r="FG176" s="0" t="n">
        <f aca="false">IF(ISNUMBER(FIND(FG$1,$D176))=$AO$1,1,0)*VLOOKUP($Z$2,DALYs!$A$2:$MW$40,'Intervention list'!FG$195+1,0)</f>
        <v>0</v>
      </c>
      <c r="FH176" s="0" t="n">
        <f aca="false">IF(ISNUMBER(FIND(FH$1,$D176))=$AO$1,1,0)*VLOOKUP($Z$2,DALYs!$A$2:$MW$40,'Intervention list'!FH$195+1,0)</f>
        <v>0</v>
      </c>
      <c r="FI176" s="0" t="n">
        <f aca="false">IF(ISNUMBER(FIND(FI$1,$D176))=$AO$1,1,0)*VLOOKUP($Z$2,DALYs!$A$2:$MW$40,'Intervention list'!FI$195+1,0)</f>
        <v>0</v>
      </c>
      <c r="FJ176" s="0" t="n">
        <f aca="false">IF(ISNUMBER(FIND(FJ$1,$D176))=$AO$1,1,0)*VLOOKUP($Z$2,DALYs!$A$2:$MW$40,'Intervention list'!FJ$195+1,0)</f>
        <v>0</v>
      </c>
      <c r="FK176" s="0" t="n">
        <f aca="false">IF(ISNUMBER(FIND(FK$1,$D176))=$AO$1,1,0)*VLOOKUP($Z$2,DALYs!$A$2:$MW$40,'Intervention list'!FK$195+1,0)</f>
        <v>0</v>
      </c>
      <c r="FL176" s="0" t="n">
        <f aca="false">IF(ISNUMBER(FIND(FL$1,$D176))=$AO$1,1,0)*VLOOKUP($Z$2,DALYs!$A$2:$MW$40,'Intervention list'!FL$195+1,0)</f>
        <v>0</v>
      </c>
      <c r="FM176" s="0" t="n">
        <f aca="false">IF(ISNUMBER(FIND(FM$1,$D176))=$AO$1,1,0)*VLOOKUP($Z$2,DALYs!$A$2:$MW$40,'Intervention list'!FM$195+1,0)</f>
        <v>0</v>
      </c>
      <c r="FN176" s="0" t="n">
        <f aca="false">IF(ISNUMBER(FIND(FN$1,$D176))=$AO$1,1,0)*VLOOKUP($Z$2,DALYs!$A$2:$MW$40,'Intervention list'!FN$195+1,0)</f>
        <v>0</v>
      </c>
      <c r="FO176" s="0" t="n">
        <f aca="false">IF(ISNUMBER(FIND(FO$1,$D176))=$AO$1,1,0)*VLOOKUP($Z$2,DALYs!$A$2:$MW$40,'Intervention list'!FO$195+1,0)</f>
        <v>0</v>
      </c>
      <c r="FP176" s="0" t="n">
        <f aca="false">IF(ISNUMBER(FIND(FP$1,$D176))=$AO$1,1,0)*VLOOKUP($Z$2,DALYs!$A$2:$MW$40,'Intervention list'!FP$195+1,0)</f>
        <v>0</v>
      </c>
      <c r="FQ176" s="0" t="n">
        <f aca="false">IF(ISNUMBER(FIND(FQ$1,$D176))=$AO$1,1,0)*VLOOKUP($Z$2,DALYs!$A$2:$MW$40,'Intervention list'!FQ$195+1,0)</f>
        <v>0</v>
      </c>
      <c r="FR176" s="0" t="n">
        <f aca="false">IF(ISNUMBER(FIND(FR$1,$D176))=$AO$1,1,0)*VLOOKUP($Z$2,DALYs!$A$2:$MW$40,'Intervention list'!FR$195+1,0)</f>
        <v>0</v>
      </c>
      <c r="FS176" s="0" t="n">
        <f aca="false">IF(ISNUMBER(FIND(FS$1,$D176))=$AO$1,1,0)*VLOOKUP($Z$2,DALYs!$A$2:$MW$40,'Intervention list'!FS$195+1,0)</f>
        <v>0</v>
      </c>
      <c r="FT176" s="0" t="n">
        <f aca="false">IF(ISNUMBER(FIND(FT$1,$D176))=$AO$1,1,0)*VLOOKUP($Z$2,DALYs!$A$2:$MW$40,'Intervention list'!FT$195+1,0)</f>
        <v>0</v>
      </c>
      <c r="FU176" s="0" t="n">
        <f aca="false">IF(ISNUMBER(FIND(FU$1,$D176))=$AO$1,1,0)*VLOOKUP($Z$2,DALYs!$A$2:$MW$40,'Intervention list'!FU$195+1,0)</f>
        <v>0</v>
      </c>
      <c r="FV176" s="0" t="n">
        <f aca="false">IF(ISNUMBER(FIND(FV$1,$D176))=$AO$1,1,0)*VLOOKUP($Z$2,DALYs!$A$2:$MW$40,'Intervention list'!FV$195+1,0)</f>
        <v>0</v>
      </c>
      <c r="FW176" s="0" t="n">
        <f aca="false">IF(ISNUMBER(FIND(FW$1,$D176))=$AO$1,1,0)*VLOOKUP($Z$2,DALYs!$A$2:$MW$40,'Intervention list'!FW$195+1,0)</f>
        <v>0</v>
      </c>
      <c r="FX176" s="0" t="n">
        <f aca="false">IF(ISNUMBER(FIND(FX$1,$D176))=$AO$1,1,0)*VLOOKUP($Z$2,DALYs!$A$2:$MW$40,'Intervention list'!FX$195+1,0)</f>
        <v>0</v>
      </c>
      <c r="FY176" s="0" t="n">
        <f aca="false">IF(ISNUMBER(FIND(FY$1,$D176))=$AO$1,1,0)*VLOOKUP($Z$2,DALYs!$A$2:$MW$40,'Intervention list'!FY$195+1,0)</f>
        <v>0</v>
      </c>
      <c r="FZ176" s="0" t="n">
        <f aca="false">IF(ISNUMBER(FIND(FZ$1,$D176))=$AO$1,1,0)*VLOOKUP($Z$2,DALYs!$A$2:$MW$40,'Intervention list'!FZ$195+1,0)</f>
        <v>0</v>
      </c>
      <c r="GA176" s="0" t="n">
        <f aca="false">IF(ISNUMBER(FIND(GA$1,$D176))=$AO$1,1,0)*VLOOKUP($Z$2,DALYs!$A$2:$MW$40,'Intervention list'!GA$195+1,0)</f>
        <v>0</v>
      </c>
      <c r="GB176" s="0" t="n">
        <f aca="false">IF(ISNUMBER(FIND(GB$1,$D176))=$AO$1,1,0)*VLOOKUP($Z$2,DALYs!$A$2:$MW$40,'Intervention list'!GB$195+1,0)</f>
        <v>0</v>
      </c>
      <c r="GC176" s="0" t="n">
        <f aca="false">IF(ISNUMBER(FIND(GC$1,$D176))=$AO$1,1,0)*VLOOKUP($Z$2,DALYs!$A$2:$MW$40,'Intervention list'!GC$195+1,0)</f>
        <v>0</v>
      </c>
      <c r="GD176" s="0" t="n">
        <f aca="false">IF(ISNUMBER(FIND(GD$1,$D176))=$AO$1,1,0)*VLOOKUP($Z$2,DALYs!$A$2:$MW$40,'Intervention list'!GD$195+1,0)</f>
        <v>0</v>
      </c>
      <c r="GE176" s="0" t="n">
        <f aca="false">IF(ISNUMBER(FIND(GE$1,$D176))=$AO$1,1,0)*VLOOKUP($Z$2,DALYs!$A$2:$MW$40,'Intervention list'!GE$195+1,0)</f>
        <v>0</v>
      </c>
      <c r="GF176" s="0" t="n">
        <f aca="false">IF(ISNUMBER(FIND(GF$1,$D176))=$AO$1,1,0)*VLOOKUP($Z$2,DALYs!$A$2:$MW$40,'Intervention list'!GF$195+1,0)</f>
        <v>0</v>
      </c>
      <c r="GG176" s="0" t="n">
        <f aca="false">IF(ISNUMBER(FIND(GG$1,$D176))=$AO$1,1,0)*VLOOKUP($Z$2,DALYs!$A$2:$MW$40,'Intervention list'!GG$195+1,0)</f>
        <v>0</v>
      </c>
      <c r="GH176" s="0" t="n">
        <f aca="false">IF(ISNUMBER(FIND(GH$1,$D176))=$AO$1,1,0)*VLOOKUP($Z$2,DALYs!$A$2:$MW$40,'Intervention list'!GH$195+1,0)</f>
        <v>0</v>
      </c>
      <c r="GI176" s="0" t="n">
        <f aca="false">IF(ISNUMBER(FIND(GI$1,$D176))=$AO$1,1,0)*VLOOKUP($Z$2,DALYs!$A$2:$MW$40,'Intervention list'!GI$195+1,0)</f>
        <v>0</v>
      </c>
      <c r="GJ176" s="0" t="n">
        <f aca="false">IF(ISNUMBER(FIND(GJ$1,$D176))=$AO$1,1,0)*VLOOKUP($Z$2,DALYs!$A$2:$MW$40,'Intervention list'!GJ$195+1,0)</f>
        <v>0</v>
      </c>
      <c r="GK176" s="0" t="n">
        <f aca="false">IF(ISNUMBER(FIND(GK$1,$D176))=$AO$1,1,0)*VLOOKUP($Z$2,DALYs!$A$2:$MW$40,'Intervention list'!GK$195+1,0)</f>
        <v>0</v>
      </c>
      <c r="GL176" s="0" t="n">
        <f aca="false">IF(ISNUMBER(FIND(GL$1,$D176))=$AO$1,1,0)*VLOOKUP($Z$2,DALYs!$A$2:$MW$40,'Intervention list'!GL$195+1,0)</f>
        <v>0</v>
      </c>
      <c r="GM176" s="0" t="n">
        <f aca="false">IF(ISNUMBER(FIND(GM$1,$D176))=$AO$1,1,0)*VLOOKUP($Z$2,DALYs!$A$2:$MW$40,'Intervention list'!GM$195+1,0)</f>
        <v>0</v>
      </c>
      <c r="GN176" s="0" t="n">
        <f aca="false">IF(ISNUMBER(FIND(GN$1,$D176))=$AO$1,1,0)*VLOOKUP($Z$2,DALYs!$A$2:$MW$40,'Intervention list'!GN$195+1,0)</f>
        <v>0</v>
      </c>
      <c r="GO176" s="0" t="n">
        <f aca="false">IF(ISNUMBER(FIND(GO$1,$D176))=$AO$1,1,0)*VLOOKUP($Z$2,DALYs!$A$2:$MW$40,'Intervention list'!GO$195+1,0)</f>
        <v>0</v>
      </c>
      <c r="GP176" s="0" t="n">
        <f aca="false">IF(ISNUMBER(FIND(GP$1,$D176))=$AO$1,1,0)*VLOOKUP($Z$2,DALYs!$A$2:$MW$40,'Intervention list'!GP$195+1,0)</f>
        <v>0</v>
      </c>
      <c r="GQ176" s="0" t="n">
        <f aca="false">IF(ISNUMBER(FIND(GQ$1,$D176))=$AO$1,1,0)*VLOOKUP($Z$2,DALYs!$A$2:$MW$40,'Intervention list'!GQ$195+1,0)</f>
        <v>0</v>
      </c>
      <c r="GR176" s="0" t="n">
        <f aca="false">IF(ISNUMBER(FIND(GR$1,$D176))=$AO$1,1,0)*VLOOKUP($Z$2,DALYs!$A$2:$MW$40,'Intervention list'!GR$195+1,0)</f>
        <v>0</v>
      </c>
      <c r="GS176" s="0" t="n">
        <f aca="false">IF(ISNUMBER(FIND(GS$1,$D176))=$AO$1,1,0)*VLOOKUP($Z$2,DALYs!$A$2:$MW$40,'Intervention list'!GS$195+1,0)</f>
        <v>0</v>
      </c>
      <c r="GT176" s="0" t="n">
        <f aca="false">IF(ISNUMBER(FIND(GT$1,$D176))=$AO$1,1,0)*VLOOKUP($Z$2,DALYs!$A$2:$MW$40,'Intervention list'!GT$195+1,0)</f>
        <v>0</v>
      </c>
      <c r="GU176" s="0" t="n">
        <f aca="false">IF(ISNUMBER(FIND(GU$1,$D176))=$AO$1,1,0)*VLOOKUP($Z$2,DALYs!$A$2:$MW$40,'Intervention list'!GU$195+1,0)</f>
        <v>0</v>
      </c>
      <c r="GV176" s="0" t="n">
        <f aca="false">IF(ISNUMBER(FIND(GV$1,$D176))=$AO$1,1,0)*VLOOKUP($Z$2,DALYs!$A$2:$MW$40,'Intervention list'!GV$195+1,0)</f>
        <v>0</v>
      </c>
      <c r="GW176" s="0" t="n">
        <f aca="false">IF(ISNUMBER(FIND(GW$1,$D176))=$AO$1,1,0)*VLOOKUP($Z$2,DALYs!$A$2:$MW$40,'Intervention list'!GW$195+1,0)</f>
        <v>0</v>
      </c>
      <c r="GX176" s="0" t="n">
        <f aca="false">IF(ISNUMBER(FIND(GX$1,$D176))=$AO$1,1,0)*VLOOKUP($Z$2,DALYs!$A$2:$MW$40,'Intervention list'!GX$195+1,0)</f>
        <v>0</v>
      </c>
      <c r="GY176" s="0" t="n">
        <f aca="false">IF(ISNUMBER(FIND(GY$1,$D176))=$AO$1,1,0)*VLOOKUP($Z$2,DALYs!$A$2:$MW$40,'Intervention list'!GY$195+1,0)</f>
        <v>0</v>
      </c>
      <c r="GZ176" s="0" t="n">
        <f aca="false">IF(ISNUMBER(FIND(GZ$1,$D176))=$AO$1,1,0)*VLOOKUP($Z$2,DALYs!$A$2:$MW$40,'Intervention list'!GZ$195+1,0)</f>
        <v>495648.160512808</v>
      </c>
      <c r="HA176" s="0" t="n">
        <f aca="false">IF(ISNUMBER(FIND(HA$1,$D176))=$AO$1,1,0)*VLOOKUP($Z$2,DALYs!$A$2:$MW$40,'Intervention list'!HA$195+1,0)</f>
        <v>0</v>
      </c>
      <c r="HB176" s="0" t="n">
        <f aca="false">IF(ISNUMBER(FIND(HB$1,$D176))=$AO$1,1,0)*VLOOKUP($Z$2,DALYs!$A$2:$MW$40,'Intervention list'!HB$195+1,0)</f>
        <v>0</v>
      </c>
      <c r="HC176" s="0" t="n">
        <f aca="false">IF(ISNUMBER(FIND(HC$1,$D176))=$AO$1,1,0)*VLOOKUP($Z$2,DALYs!$A$2:$MW$40,'Intervention list'!HC$195+1,0)</f>
        <v>0</v>
      </c>
      <c r="HD176" s="0" t="n">
        <f aca="false">IF(ISNUMBER(FIND(HD$1,$D176))=$AO$1,1,0)*VLOOKUP($Z$2,DALYs!$A$2:$MW$40,'Intervention list'!HD$195+1,0)</f>
        <v>0</v>
      </c>
      <c r="HE176" s="0" t="n">
        <f aca="false">IF(ISNUMBER(FIND(HE$1,$D176))=$AO$1,1,0)*VLOOKUP($Z$2,DALYs!$A$2:$MW$40,'Intervention list'!HE$195+1,0)</f>
        <v>0</v>
      </c>
      <c r="HF176" s="0" t="n">
        <f aca="false">IF(ISNUMBER(FIND(HF$1,$D176))=$AO$1,1,0)*VLOOKUP($Z$2,DALYs!$A$2:$MW$40,'Intervention list'!HF$195+1,0)</f>
        <v>0</v>
      </c>
      <c r="HG176" s="0" t="n">
        <f aca="false">IF(ISNUMBER(FIND(HG$1,$D176))=$AO$1,1,0)*VLOOKUP($Z$2,DALYs!$A$2:$MW$40,'Intervention list'!HG$195+1,0)</f>
        <v>0</v>
      </c>
      <c r="HH176" s="0" t="n">
        <f aca="false">IF(ISNUMBER(FIND(HH$1,$D176))=$AO$1,1,0)*VLOOKUP($Z$2,DALYs!$A$2:$MW$40,'Intervention list'!HH$195+1,0)</f>
        <v>0</v>
      </c>
      <c r="HI176" s="0" t="n">
        <f aca="false">IF(ISNUMBER(FIND(HI$1,$D176))=$AO$1,1,0)*VLOOKUP($Z$2,DALYs!$A$2:$MW$40,'Intervention list'!HI$195+1,0)</f>
        <v>0</v>
      </c>
      <c r="HJ176" s="0" t="n">
        <f aca="false">IF(ISNUMBER(FIND(HJ$1,$D176))=$AO$1,1,0)*VLOOKUP($Z$2,DALYs!$A$2:$MW$40,'Intervention list'!HJ$195+1,0)</f>
        <v>0</v>
      </c>
      <c r="HK176" s="0" t="n">
        <f aca="false">IF(ISNUMBER(FIND(HK$1,$D176))=$AO$1,1,0)*VLOOKUP($Z$2,DALYs!$A$2:$MW$40,'Intervention list'!HK$195+1,0)</f>
        <v>0</v>
      </c>
      <c r="HL176" s="0" t="n">
        <f aca="false">IF(ISNUMBER(FIND(HL$1,$D176))=$AO$1,1,0)*VLOOKUP($Z$2,DALYs!$A$2:$MW$40,'Intervention list'!HL$195+1,0)</f>
        <v>0</v>
      </c>
      <c r="HM176" s="0" t="n">
        <f aca="false">IF(ISNUMBER(FIND(HM$1,$D176))=$AO$1,1,0)*VLOOKUP($Z$2,DALYs!$A$2:$MW$40,'Intervention list'!HM$195+1,0)</f>
        <v>0</v>
      </c>
      <c r="HN176" s="0" t="n">
        <f aca="false">IF(ISNUMBER(FIND(HN$1,$D176))=$AO$1,1,0)*VLOOKUP($Z$2,DALYs!$A$2:$MW$40,'Intervention list'!HN$195+1,0)</f>
        <v>0</v>
      </c>
      <c r="HO176" s="0" t="n">
        <f aca="false">IF(ISNUMBER(FIND(HO$1,$D176))=$AO$1,1,0)*VLOOKUP($Z$2,DALYs!$A$2:$MW$40,'Intervention list'!HO$195+1,0)</f>
        <v>0</v>
      </c>
      <c r="HP176" s="0" t="n">
        <f aca="false">IF(ISNUMBER(FIND(HP$1,$D176))=$AO$1,1,0)*VLOOKUP($Z$2,DALYs!$A$2:$MW$40,'Intervention list'!HP$195+1,0)</f>
        <v>0</v>
      </c>
      <c r="HQ176" s="0" t="n">
        <f aca="false">IF(ISNUMBER(FIND(HQ$1,$D176))=$AO$1,1,0)*VLOOKUP($Z$2,DALYs!$A$2:$MW$40,'Intervention list'!HQ$195+1,0)</f>
        <v>0</v>
      </c>
      <c r="HR176" s="0" t="n">
        <f aca="false">IF(ISNUMBER(FIND(HR$1,$D176))=$AO$1,1,0)*VLOOKUP($Z$2,DALYs!$A$2:$MW$40,'Intervention list'!HR$195+1,0)</f>
        <v>0</v>
      </c>
      <c r="HS176" s="0" t="n">
        <f aca="false">IF(ISNUMBER(FIND(HS$1,$D176))=$AO$1,1,0)*VLOOKUP($Z$2,DALYs!$A$2:$MW$40,'Intervention list'!HS$195+1,0)</f>
        <v>0</v>
      </c>
      <c r="HT176" s="0" t="n">
        <f aca="false">IF(ISNUMBER(FIND(HT$1,$D176))=$AO$1,1,0)*VLOOKUP($Z$2,DALYs!$A$2:$MW$40,'Intervention list'!HT$195+1,0)</f>
        <v>0</v>
      </c>
      <c r="HU176" s="0" t="n">
        <f aca="false">IF(ISNUMBER(FIND(HU$1,$D176))=$AO$1,1,0)*VLOOKUP($Z$2,DALYs!$A$2:$MW$40,'Intervention list'!HU$195+1,0)</f>
        <v>0</v>
      </c>
      <c r="HV176" s="0" t="n">
        <f aca="false">IF(ISNUMBER(FIND(HV$1,$D176))=$AO$1,1,0)*VLOOKUP($Z$2,DALYs!$A$2:$MW$40,'Intervention list'!HV$195+1,0)</f>
        <v>0</v>
      </c>
      <c r="HW176" s="0" t="n">
        <f aca="false">IF(ISNUMBER(FIND(HW$1,$D176))=$AO$1,1,0)*VLOOKUP($Z$2,DALYs!$A$2:$MW$40,'Intervention list'!HW$195+1,0)</f>
        <v>0</v>
      </c>
      <c r="HX176" s="0" t="n">
        <f aca="false">IF(ISNUMBER(FIND(HX$1,$D176))=$AO$1,1,0)*VLOOKUP($Z$2,DALYs!$A$2:$MW$40,'Intervention list'!HX$195+1,0)</f>
        <v>0</v>
      </c>
      <c r="HY176" s="0" t="n">
        <f aca="false">IF(ISNUMBER(FIND(HY$1,$D176))=$AO$1,1,0)*VLOOKUP($Z$2,DALYs!$A$2:$MW$40,'Intervention list'!HY$195+1,0)</f>
        <v>0</v>
      </c>
      <c r="HZ176" s="0" t="n">
        <f aca="false">IF(ISNUMBER(FIND(HZ$1,$D176))=$AO$1,1,0)*VLOOKUP($Z$2,DALYs!$A$2:$MW$40,'Intervention list'!HZ$195+1,0)</f>
        <v>0</v>
      </c>
      <c r="IA176" s="0" t="n">
        <f aca="false">IF(ISNUMBER(FIND(IA$1,$D176))=$AO$1,1,0)*VLOOKUP($Z$2,DALYs!$A$2:$MW$40,'Intervention list'!IA$195+1,0)</f>
        <v>0</v>
      </c>
      <c r="IB176" s="0" t="n">
        <f aca="false">IF(ISNUMBER(FIND(IB$1,$D176))=$AO$1,1,0)*VLOOKUP($Z$2,DALYs!$A$2:$MW$40,'Intervention list'!IB$195+1,0)</f>
        <v>0</v>
      </c>
      <c r="IC176" s="0" t="n">
        <f aca="false">IF(ISNUMBER(FIND(IC$1,$D176))=$AO$1,1,0)*VLOOKUP($Z$2,DALYs!$A$2:$MW$40,'Intervention list'!IC$195+1,0)</f>
        <v>0</v>
      </c>
      <c r="ID176" s="0" t="n">
        <f aca="false">IF(ISNUMBER(FIND(ID$1,$D176))=$AO$1,1,0)*VLOOKUP($Z$2,DALYs!$A$2:$MW$40,'Intervention list'!ID$195+1,0)</f>
        <v>0</v>
      </c>
      <c r="IE176" s="0" t="n">
        <f aca="false">IF(ISNUMBER(FIND(IE$1,$D176))=$AO$1,1,0)*VLOOKUP($Z$2,DALYs!$A$2:$MW$40,'Intervention list'!IE$195+1,0)</f>
        <v>0</v>
      </c>
      <c r="IF176" s="0" t="n">
        <f aca="false">IF(ISNUMBER(FIND(IF$1,$D176))=$AO$1,1,0)*VLOOKUP($Z$2,DALYs!$A$2:$MW$40,'Intervention list'!IF$195+1,0)</f>
        <v>0</v>
      </c>
      <c r="IG176" s="0" t="n">
        <f aca="false">IF(ISNUMBER(FIND(IG$1,$D176))=$AO$1,1,0)*VLOOKUP($Z$2,DALYs!$A$2:$MW$40,'Intervention list'!IG$195+1,0)</f>
        <v>0</v>
      </c>
      <c r="IH176" s="0" t="n">
        <f aca="false">IF(ISNUMBER(FIND(IH$1,$D176))=$AO$1,1,0)*VLOOKUP($Z$2,DALYs!$A$2:$MW$40,'Intervention list'!IH$195+1,0)</f>
        <v>0</v>
      </c>
      <c r="II176" s="0" t="n">
        <f aca="false">IF(ISNUMBER(FIND(II$1,$D176))=$AO$1,1,0)*VLOOKUP($Z$2,DALYs!$A$2:$MW$40,'Intervention list'!II$195+1,0)</f>
        <v>0</v>
      </c>
      <c r="IJ176" s="0" t="n">
        <f aca="false">IF(ISNUMBER(FIND(IJ$1,$D176))=$AO$1,1,0)*VLOOKUP($Z$2,DALYs!$A$2:$MW$40,'Intervention list'!IJ$195+1,0)</f>
        <v>0</v>
      </c>
      <c r="IK176" s="0" t="n">
        <f aca="false">IF(ISNUMBER(FIND(IK$1,$D176))=$AO$1,1,0)*VLOOKUP($Z$2,DALYs!$A$2:$MW$40,'Intervention list'!IK$195+1,0)</f>
        <v>0</v>
      </c>
      <c r="IL176" s="0" t="n">
        <f aca="false">IF(ISNUMBER(FIND(IL$1,$D176))=$AO$1,1,0)*VLOOKUP($Z$2,DALYs!$A$2:$MW$40,'Intervention list'!IL$195+1,0)</f>
        <v>0</v>
      </c>
      <c r="IM176" s="0" t="n">
        <f aca="false">IF(ISNUMBER(FIND(IM$1,$D176))=$AO$1,1,0)*VLOOKUP($Z$2,DALYs!$A$2:$MW$40,'Intervention list'!IM$195+1,0)</f>
        <v>0</v>
      </c>
      <c r="IN176" s="0" t="n">
        <f aca="false">IF(ISNUMBER(FIND(IN$1,$D176))=$AO$1,1,0)*VLOOKUP($Z$2,DALYs!$A$2:$MW$40,'Intervention list'!IN$195+1,0)</f>
        <v>0</v>
      </c>
      <c r="IO176" s="0" t="n">
        <f aca="false">IF(ISNUMBER(FIND(IO$1,$D176))=$AO$1,1,0)*VLOOKUP($Z$2,DALYs!$A$2:$MW$40,'Intervention list'!IO$195+1,0)</f>
        <v>0</v>
      </c>
      <c r="IP176" s="0" t="n">
        <f aca="false">IF(ISNUMBER(FIND(IP$1,$D176))=$AO$1,1,0)*VLOOKUP($Z$2,DALYs!$A$2:$MW$40,'Intervention list'!IP$195+1,0)</f>
        <v>0</v>
      </c>
      <c r="IQ176" s="0" t="n">
        <f aca="false">IF(ISNUMBER(FIND(IQ$1,$D176))=$AO$1,1,0)*VLOOKUP($Z$2,DALYs!$A$2:$MW$40,'Intervention list'!IQ$195+1,0)</f>
        <v>0</v>
      </c>
      <c r="IR176" s="0" t="n">
        <f aca="false">IF(ISNUMBER(FIND(IR$1,$D176))=$AO$1,1,0)*VLOOKUP($Z$2,DALYs!$A$2:$MW$40,'Intervention list'!IR$195+1,0)</f>
        <v>0</v>
      </c>
      <c r="IS176" s="0" t="n">
        <f aca="false">IF(ISNUMBER(FIND(IS$1,$D176))=$AO$1,1,0)*VLOOKUP($Z$2,DALYs!$A$2:$MW$40,'Intervention list'!IS$195+1,0)</f>
        <v>0</v>
      </c>
      <c r="IT176" s="0" t="n">
        <f aca="false">IF(ISNUMBER(FIND(IT$1,$D176))=$AO$1,1,0)*VLOOKUP($Z$2,DALYs!$A$2:$MW$40,'Intervention list'!IT$195+1,0)</f>
        <v>0</v>
      </c>
      <c r="IU176" s="0" t="n">
        <f aca="false">IF(ISNUMBER(FIND(IU$1,$D176))=$AO$1,1,0)*VLOOKUP($Z$2,DALYs!$A$2:$MW$40,'Intervention list'!IU$195+1,0)</f>
        <v>0</v>
      </c>
      <c r="IV176" s="0" t="n">
        <f aca="false">IF(ISNUMBER(FIND(IV$1,$D176))=$AO$1,1,0)*VLOOKUP($Z$2,DALYs!$A$2:$MW$40,'Intervention list'!IV$195+1,0)</f>
        <v>0</v>
      </c>
      <c r="IW176" s="0" t="n">
        <f aca="false">IF(ISNUMBER(FIND(IW$1,$D176))=$AO$1,1,0)*VLOOKUP($Z$2,DALYs!$A$2:$MW$40,'Intervention list'!IW$195+1,0)</f>
        <v>0</v>
      </c>
      <c r="IX176" s="0" t="n">
        <f aca="false">IF(ISNUMBER(FIND(IX$1,$D176))=$AO$1,1,0)*VLOOKUP($Z$2,DALYs!$A$2:$MW$40,'Intervention list'!IX$195+1,0)</f>
        <v>0</v>
      </c>
      <c r="IY176" s="0" t="n">
        <f aca="false">IF(ISNUMBER(FIND(IY$1,$D176))=$AO$1,1,0)*VLOOKUP($Z$2,DALYs!$A$2:$MW$40,'Intervention list'!IY$195+1,0)</f>
        <v>0</v>
      </c>
      <c r="IZ176" s="0" t="n">
        <f aca="false">IF(ISNUMBER(FIND(IZ$1,$D176))=$AO$1,1,0)*VLOOKUP($Z$2,DALYs!$A$2:$MW$40,'Intervention list'!IZ$195+1,0)</f>
        <v>0</v>
      </c>
      <c r="JA176" s="0" t="n">
        <f aca="false">IF(ISNUMBER(FIND(JA$1,$D176))=$AO$1,1,0)*VLOOKUP($Z$2,DALYs!$A$2:$MW$40,'Intervention list'!JA$195+1,0)</f>
        <v>0</v>
      </c>
      <c r="JB176" s="0" t="n">
        <f aca="false">IF(ISNUMBER(FIND(JB$1,$D176))=$AO$1,1,0)*VLOOKUP($Z$2,DALYs!$A$2:$MW$40,'Intervention list'!JB$195+1,0)</f>
        <v>0</v>
      </c>
      <c r="JC176" s="0" t="n">
        <f aca="false">IF(ISNUMBER(FIND(JC$1,$D176))=$AO$1,1,0)*VLOOKUP($Z$2,DALYs!$A$2:$MW$40,'Intervention list'!JC$195+1,0)</f>
        <v>0</v>
      </c>
      <c r="JD176" s="0" t="n">
        <f aca="false">IF(ISNUMBER(FIND(JD$1,$D176))=$AO$1,1,0)*VLOOKUP($Z$2,DALYs!$A$2:$MW$40,'Intervention list'!JD$195+1,0)</f>
        <v>0</v>
      </c>
      <c r="JE176" s="0" t="n">
        <f aca="false">IF(ISNUMBER(FIND(JE$1,$D176))=$AO$1,1,0)*VLOOKUP($Z$2,DALYs!$A$2:$MW$40,'Intervention list'!JE$195+1,0)</f>
        <v>0</v>
      </c>
      <c r="JF176" s="0" t="n">
        <f aca="false">IF(ISNUMBER(FIND(JF$1,$D176))=$AO$1,1,0)*VLOOKUP($Z$2,DALYs!$A$2:$MW$40,'Intervention list'!JF$195+1,0)</f>
        <v>0</v>
      </c>
      <c r="JG176" s="0" t="n">
        <f aca="false">IF(ISNUMBER(FIND(JG$1,$D176))=$AO$1,1,0)*VLOOKUP($Z$2,DALYs!$A$2:$MW$40,'Intervention list'!JG$195+1,0)</f>
        <v>0</v>
      </c>
      <c r="JH176" s="0" t="n">
        <f aca="false">IF(ISNUMBER(FIND(JH$1,$D176))=$AO$1,1,0)*VLOOKUP($Z$2,DALYs!$A$2:$MW$40,'Intervention list'!JH$195+1,0)</f>
        <v>0</v>
      </c>
      <c r="JI176" s="0" t="n">
        <f aca="false">IF(ISNUMBER(FIND(JI$1,$D176))=$AO$1,1,0)*VLOOKUP($Z$2,DALYs!$A$2:$MW$40,'Intervention list'!JI$195+1,0)</f>
        <v>0</v>
      </c>
      <c r="JJ176" s="0" t="n">
        <f aca="false">IF(ISNUMBER(FIND(JJ$1,$D176))=$AO$1,1,0)*VLOOKUP($Z$2,DALYs!$A$2:$MW$40,'Intervention list'!JJ$195+1,0)</f>
        <v>0</v>
      </c>
      <c r="JK176" s="0" t="n">
        <f aca="false">IF(ISNUMBER(FIND(JK$1,$D176))=$AO$1,1,0)*VLOOKUP($Z$2,DALYs!$A$2:$MW$40,'Intervention list'!JK$195+1,0)</f>
        <v>0</v>
      </c>
      <c r="JL176" s="0" t="n">
        <f aca="false">IF(ISNUMBER(FIND(JL$1,$D176))=$AO$1,1,0)*VLOOKUP($Z$2,DALYs!$A$2:$MW$40,'Intervention list'!JL$195+1,0)</f>
        <v>0</v>
      </c>
      <c r="JM176" s="0" t="n">
        <f aca="false">IF(ISNUMBER(FIND(JM$1,$D176))=$AO$1,1,0)*VLOOKUP($Z$2,DALYs!$A$2:$MW$40,'Intervention list'!JM$195+1,0)</f>
        <v>0</v>
      </c>
      <c r="JN176" s="0" t="n">
        <f aca="false">IF(ISNUMBER(FIND(JN$1,$D176))=$AO$1,1,0)*VLOOKUP($Z$2,DALYs!$A$2:$MW$40,'Intervention list'!JN$195+1,0)</f>
        <v>0</v>
      </c>
      <c r="JO176" s="0" t="n">
        <f aca="false">IF(ISNUMBER(FIND(JO$1,$D176))=$AO$1,1,0)*VLOOKUP($Z$2,DALYs!$A$2:$MW$40,'Intervention list'!JO$195+1,0)</f>
        <v>0</v>
      </c>
      <c r="JP176" s="0" t="n">
        <f aca="false">IF(ISNUMBER(FIND(JP$1,$D176))=$AO$1,1,0)*VLOOKUP($Z$2,DALYs!$A$2:$MW$40,'Intervention list'!JP$195+1,0)</f>
        <v>0</v>
      </c>
      <c r="JQ176" s="0" t="n">
        <f aca="false">IF(ISNUMBER(FIND(JQ$1,$D176))=$AO$1,1,0)*VLOOKUP($Z$2,DALYs!$A$2:$MW$40,'Intervention list'!JQ$195+1,0)</f>
        <v>0</v>
      </c>
      <c r="JR176" s="0" t="n">
        <f aca="false">IF(ISNUMBER(FIND(JR$1,$D176))=$AO$1,1,0)*VLOOKUP($Z$2,DALYs!$A$2:$MW$40,'Intervention list'!JR$195+1,0)</f>
        <v>0</v>
      </c>
      <c r="JS176" s="0" t="n">
        <f aca="false">IF(ISNUMBER(FIND(JS$1,$D176))=$AO$1,1,0)*VLOOKUP($Z$2,DALYs!$A$2:$MW$40,'Intervention list'!JS$195+1,0)</f>
        <v>0</v>
      </c>
      <c r="JT176" s="0" t="n">
        <f aca="false">IF(ISNUMBER(FIND(JT$1,$D176))=$AO$1,1,0)*VLOOKUP($Z$2,DALYs!$A$2:$MW$40,'Intervention list'!JT$195+1,0)</f>
        <v>0</v>
      </c>
      <c r="JU176" s="0" t="n">
        <f aca="false">IF(ISNUMBER(FIND(JU$1,$D176))=$AO$1,1,0)*VLOOKUP($Z$2,DALYs!$A$2:$MW$40,'Intervention list'!JU$195+1,0)</f>
        <v>0</v>
      </c>
      <c r="JV176" s="0" t="n">
        <f aca="false">IF(ISNUMBER(FIND(JV$1,$D176))=$AO$1,1,0)*VLOOKUP($Z$2,DALYs!$A$2:$MW$40,'Intervention list'!JV$195+1,0)</f>
        <v>0</v>
      </c>
      <c r="JW176" s="0" t="n">
        <f aca="false">IF(ISNUMBER(FIND(JW$1,$D176))=$AO$1,1,0)*VLOOKUP($Z$2,DALYs!$A$2:$MW$40,'Intervention list'!JW$195+1,0)</f>
        <v>0</v>
      </c>
      <c r="JX176" s="0" t="n">
        <f aca="false">IF(ISNUMBER(FIND(JX$1,$D176))=$AO$1,1,0)*VLOOKUP($Z$2,DALYs!$A$2:$MW$40,'Intervention list'!JX$195+1,0)</f>
        <v>0</v>
      </c>
      <c r="JY176" s="0" t="n">
        <f aca="false">IF(ISNUMBER(FIND(JY$1,$D176))=$AO$1,1,0)*VLOOKUP($Z$2,DALYs!$A$2:$MW$40,'Intervention list'!JY$195+1,0)</f>
        <v>0</v>
      </c>
      <c r="JZ176" s="0" t="n">
        <f aca="false">IF(ISNUMBER(FIND(JZ$1,$D176))=$AO$1,1,0)*VLOOKUP($Z$2,DALYs!$A$2:$MW$40,'Intervention list'!JZ$195+1,0)</f>
        <v>0</v>
      </c>
      <c r="KA176" s="0" t="n">
        <f aca="false">IF(ISNUMBER(FIND(KA$1,$D176))=$AO$1,1,0)*VLOOKUP($Z$2,DALYs!$A$2:$MW$40,'Intervention list'!KA$195+1,0)</f>
        <v>0</v>
      </c>
      <c r="KB176" s="0" t="n">
        <f aca="false">IF(ISNUMBER(FIND(KB$1,$D176))=$AO$1,1,0)*VLOOKUP($Z$2,DALYs!$A$2:$MW$40,'Intervention list'!KB$195+1,0)</f>
        <v>0</v>
      </c>
      <c r="KC176" s="0" t="n">
        <f aca="false">IF(ISNUMBER(FIND(KC$1,$D176))=$AO$1,1,0)*VLOOKUP($Z$2,DALYs!$A$2:$MW$40,'Intervention list'!KC$195+1,0)</f>
        <v>0</v>
      </c>
      <c r="KD176" s="0" t="n">
        <f aca="false">IF(ISNUMBER(FIND(KD$1,$D176))=$AO$1,1,0)*VLOOKUP($Z$2,DALYs!$A$2:$MW$40,'Intervention list'!KD$195+1,0)</f>
        <v>0</v>
      </c>
      <c r="KE176" s="0" t="n">
        <f aca="false">IF(ISNUMBER(FIND(KE$1,$D176))=$AO$1,1,0)*VLOOKUP($Z$2,DALYs!$A$2:$MW$40,'Intervention list'!KE$195+1,0)</f>
        <v>0</v>
      </c>
      <c r="KF176" s="0" t="n">
        <f aca="false">IF(ISNUMBER(FIND(KF$1,$D176))=$AO$1,1,0)*VLOOKUP($Z$2,DALYs!$A$2:$MW$40,'Intervention list'!KF$195+1,0)</f>
        <v>0</v>
      </c>
      <c r="KG176" s="0" t="n">
        <f aca="false">IF(ISNUMBER(FIND(KG$1,$D176))=$AO$1,1,0)*VLOOKUP($Z$2,DALYs!$A$2:$MW$40,'Intervention list'!KG$195+1,0)</f>
        <v>0</v>
      </c>
      <c r="KH176" s="0" t="n">
        <f aca="false">IF(ISNUMBER(FIND(KH$1,$D176))=$AO$1,1,0)*VLOOKUP($Z$2,DALYs!$A$2:$MW$40,'Intervention list'!KH$195+1,0)</f>
        <v>0</v>
      </c>
      <c r="KI176" s="0" t="n">
        <f aca="false">IF(ISNUMBER(FIND(KI$1,$D176))=$AO$1,1,0)*VLOOKUP($Z$2,DALYs!$A$2:$MW$40,'Intervention list'!KI$195+1,0)</f>
        <v>0</v>
      </c>
      <c r="KJ176" s="0" t="n">
        <f aca="false">IF(ISNUMBER(FIND(KJ$1,$D176))=$AO$1,1,0)*VLOOKUP($Z$2,DALYs!$A$2:$MW$40,'Intervention list'!KJ$195+1,0)</f>
        <v>0</v>
      </c>
      <c r="KK176" s="0" t="n">
        <f aca="false">IF(ISNUMBER(FIND(KK$1,$D176))=$AO$1,1,0)*VLOOKUP($Z$2,DALYs!$A$2:$MW$40,'Intervention list'!KK$195+1,0)</f>
        <v>0</v>
      </c>
      <c r="KL176" s="0" t="n">
        <f aca="false">IF(ISNUMBER(FIND(KL$1,$D176))=$AO$1,1,0)*VLOOKUP($Z$2,DALYs!$A$2:$MW$40,'Intervention list'!KL$195+1,0)</f>
        <v>0</v>
      </c>
      <c r="KM176" s="0" t="n">
        <f aca="false">IF(ISNUMBER(FIND(KM$1,$D176))=$AO$1,1,0)*VLOOKUP($Z$2,DALYs!$A$2:$MW$40,'Intervention list'!KM$195+1,0)</f>
        <v>0</v>
      </c>
      <c r="KN176" s="0" t="n">
        <f aca="false">IF(ISNUMBER(FIND(KN$1,$D176))=$AO$1,1,0)*VLOOKUP($Z$2,DALYs!$A$2:$MW$40,'Intervention list'!KN$195+1,0)</f>
        <v>0</v>
      </c>
      <c r="KO176" s="0" t="n">
        <f aca="false">IF(ISNUMBER(FIND(KO$1,$D176))=$AO$1,1,0)*VLOOKUP($Z$2,DALYs!$A$2:$MW$40,'Intervention list'!KO$195+1,0)</f>
        <v>0</v>
      </c>
      <c r="KP176" s="0" t="n">
        <f aca="false">IF(ISNUMBER(FIND(KP$1,$D176))=$AO$1,1,0)*VLOOKUP($Z$2,DALYs!$A$2:$MW$40,'Intervention list'!KP$195+1,0)</f>
        <v>0</v>
      </c>
      <c r="KQ176" s="0" t="n">
        <f aca="false">IF(ISNUMBER(FIND(KQ$1,$D176))=$AO$1,1,0)*VLOOKUP($Z$2,DALYs!$A$2:$MW$40,'Intervention list'!KQ$195+1,0)</f>
        <v>0</v>
      </c>
      <c r="KR176" s="0" t="n">
        <f aca="false">IF(ISNUMBER(FIND(KR$1,$D176))=$AO$1,1,0)*VLOOKUP($Z$2,DALYs!$A$2:$MW$40,'Intervention list'!KR$195+1,0)</f>
        <v>0</v>
      </c>
      <c r="KS176" s="0" t="n">
        <f aca="false">IF(ISNUMBER(FIND(KS$1,$D176))=$AO$1,1,0)*VLOOKUP($Z$2,DALYs!$A$2:$MW$40,'Intervention list'!KS$195+1,0)</f>
        <v>0</v>
      </c>
      <c r="KT176" s="0" t="n">
        <f aca="false">IF(ISNUMBER(FIND(KT$1,$D176))=$AO$1,1,0)*VLOOKUP($Z$2,DALYs!$A$2:$MW$40,'Intervention list'!KT$195+1,0)</f>
        <v>0</v>
      </c>
      <c r="KU176" s="0" t="n">
        <f aca="false">IF(ISNUMBER(FIND(KU$1,$D176))=$AO$1,1,0)*VLOOKUP($Z$2,DALYs!$A$2:$MW$40,'Intervention list'!KU$195+1,0)</f>
        <v>0</v>
      </c>
      <c r="KV176" s="0" t="n">
        <f aca="false">IF(ISNUMBER(FIND(KV$1,$D176))=$AO$1,1,0)*VLOOKUP($Z$2,DALYs!$A$2:$MW$40,'Intervention list'!KV$195+1,0)</f>
        <v>0</v>
      </c>
      <c r="KW176" s="0" t="n">
        <f aca="false">IF(ISNUMBER(FIND(KW$1,$D176))=$AO$1,1,0)*VLOOKUP($Z$2,DALYs!$A$2:$MW$40,'Intervention list'!KW$195+1,0)</f>
        <v>0</v>
      </c>
      <c r="KX176" s="0" t="n">
        <f aca="false">IF(ISNUMBER(FIND(KX$1,$D176))=$AO$1,1,0)*VLOOKUP($Z$2,DALYs!$A$2:$MW$40,'Intervention list'!KX$195+1,0)</f>
        <v>0</v>
      </c>
      <c r="KY176" s="0" t="n">
        <f aca="false">IF(ISNUMBER(FIND(KY$1,$D176))=$AO$1,1,0)*VLOOKUP($Z$2,DALYs!$A$2:$MW$40,'Intervention list'!KY$195+1,0)</f>
        <v>0</v>
      </c>
      <c r="KZ176" s="0" t="n">
        <f aca="false">IF(ISNUMBER(FIND(KZ$1,$D176))=$AO$1,1,0)*VLOOKUP($Z$2,DALYs!$A$2:$MW$40,'Intervention list'!KZ$195+1,0)</f>
        <v>0</v>
      </c>
      <c r="LA176" s="0" t="n">
        <f aca="false">IF(ISNUMBER(FIND(LA$1,$D176))=$AO$1,1,0)*VLOOKUP($Z$2,DALYs!$A$2:$MW$40,'Intervention list'!LA$195+1,0)</f>
        <v>0</v>
      </c>
      <c r="LB176" s="0" t="n">
        <f aca="false">IF(ISNUMBER(FIND(LB$1,$D176))=$AO$1,1,0)*VLOOKUP($Z$2,DALYs!$A$2:$MW$40,'Intervention list'!LB$195+1,0)</f>
        <v>0</v>
      </c>
      <c r="LC176" s="0" t="n">
        <f aca="false">IF(ISNUMBER(FIND(LC$1,$D176))=$AO$1,1,0)*VLOOKUP($Z$2,DALYs!$A$2:$MW$40,'Intervention list'!LC$195+1,0)</f>
        <v>0</v>
      </c>
      <c r="LD176" s="0" t="n">
        <f aca="false">IF(ISNUMBER(FIND(LD$1,$D176))=$AO$1,1,0)*VLOOKUP($Z$2,DALYs!$A$2:$MW$40,'Intervention list'!LD$195+1,0)</f>
        <v>0</v>
      </c>
      <c r="LE176" s="0" t="n">
        <f aca="false">IF(ISNUMBER(FIND(LE$1,$D176))=$AO$1,1,0)*VLOOKUP($Z$2,DALYs!$A$2:$MW$40,'Intervention list'!LE$195+1,0)</f>
        <v>0</v>
      </c>
      <c r="LF176" s="0" t="n">
        <f aca="false">IF(ISNUMBER(FIND(LF$1,$D176))=$AO$1,1,0)*VLOOKUP($Z$2,DALYs!$A$2:$MW$40,'Intervention list'!LF$195+1,0)</f>
        <v>0</v>
      </c>
      <c r="LG176" s="0" t="n">
        <f aca="false">IF(ISNUMBER(FIND(LG$1,$D176))=$AO$1,1,0)*VLOOKUP($Z$2,DALYs!$A$2:$MW$40,'Intervention list'!LG$195+1,0)</f>
        <v>0</v>
      </c>
      <c r="LH176" s="0" t="n">
        <f aca="false">IF(ISNUMBER(FIND(LH$1,$D176))=$AO$1,1,0)*VLOOKUP($Z$2,DALYs!$A$2:$MW$40,'Intervention list'!LH$195+1,0)</f>
        <v>0</v>
      </c>
      <c r="LI176" s="0" t="n">
        <f aca="false">IF(ISNUMBER(FIND(LI$1,$D176))=$AO$1,1,0)*VLOOKUP($Z$2,DALYs!$A$2:$MW$40,'Intervention list'!LI$195+1,0)</f>
        <v>0</v>
      </c>
      <c r="LJ176" s="0" t="n">
        <f aca="false">IF(ISNUMBER(FIND(LJ$1,$D176))=$AO$1,1,0)*VLOOKUP($Z$2,DALYs!$A$2:$MW$40,'Intervention list'!LJ$195+1,0)</f>
        <v>0</v>
      </c>
      <c r="LK176" s="0" t="n">
        <f aca="false">IF(ISNUMBER(FIND(LK$1,$D176))=$AO$1,1,0)*VLOOKUP($Z$2,DALYs!$A$2:$MW$40,'Intervention list'!LK$195+1,0)</f>
        <v>0</v>
      </c>
      <c r="LL176" s="0" t="n">
        <f aca="false">IF(ISNUMBER(FIND(LL$1,$D176))=$AO$1,1,0)*VLOOKUP($Z$2,DALYs!$A$2:$MW$40,'Intervention list'!LL$195+1,0)</f>
        <v>0</v>
      </c>
      <c r="LM176" s="0" t="n">
        <f aca="false">IF(ISNUMBER(FIND(LM$1,$D176))=$AO$1,1,0)*VLOOKUP($Z$2,DALYs!$A$2:$MW$40,'Intervention list'!LM$195+1,0)</f>
        <v>0</v>
      </c>
      <c r="LN176" s="0" t="n">
        <f aca="false">IF(ISNUMBER(FIND(LN$1,$D176))=$AO$1,1,0)*VLOOKUP($Z$2,DALYs!$A$2:$MW$40,'Intervention list'!LN$195+1,0)</f>
        <v>0</v>
      </c>
      <c r="LO176" s="0" t="n">
        <f aca="false">IF(ISNUMBER(FIND(LO$1,$D176))=$AO$1,1,0)*VLOOKUP($Z$2,DALYs!$A$2:$MW$40,'Intervention list'!LO$195+1,0)</f>
        <v>0</v>
      </c>
      <c r="LP176" s="0" t="n">
        <f aca="false">IF(ISNUMBER(FIND(LP$1,$D176))=$AO$1,1,0)*VLOOKUP($Z$2,DALYs!$A$2:$MW$40,'Intervention list'!LP$195+1,0)</f>
        <v>0</v>
      </c>
      <c r="LQ176" s="0" t="n">
        <f aca="false">IF(ISNUMBER(FIND(LQ$1,$D176))=$AO$1,1,0)*VLOOKUP($Z$2,DALYs!$A$2:$MW$40,'Intervention list'!LQ$195+1,0)</f>
        <v>0</v>
      </c>
      <c r="LR176" s="0" t="n">
        <f aca="false">IF(ISNUMBER(FIND(LR$1,$D176))=$AO$1,1,0)*VLOOKUP($Z$2,DALYs!$A$2:$MW$40,'Intervention list'!LR$195+1,0)</f>
        <v>0</v>
      </c>
      <c r="LS176" s="0" t="n">
        <f aca="false">IF(ISNUMBER(FIND(LS$1,$D176))=$AO$1,1,0)*VLOOKUP($Z$2,DALYs!$A$2:$MW$40,'Intervention list'!LS$195+1,0)</f>
        <v>0</v>
      </c>
      <c r="LT176" s="0" t="n">
        <f aca="false">IF(ISNUMBER(FIND(LT$1,$D176))=$AO$1,1,0)*VLOOKUP($Z$2,DALYs!$A$2:$MW$40,'Intervention list'!LT$195+1,0)</f>
        <v>0</v>
      </c>
      <c r="LU176" s="0" t="n">
        <f aca="false">IF(ISNUMBER(FIND(LU$1,$D176))=$AO$1,1,0)*VLOOKUP($Z$2,DALYs!$A$2:$MW$40,'Intervention list'!LU$195+1,0)</f>
        <v>0</v>
      </c>
      <c r="LV176" s="0" t="n">
        <f aca="false">IF(ISNUMBER(FIND(LV$1,$D176))=$AO$1,1,0)*VLOOKUP($Z$2,DALYs!$A$2:$MW$40,'Intervention list'!LV$195+1,0)</f>
        <v>0</v>
      </c>
      <c r="LW176" s="0" t="n">
        <f aca="false">IF(ISNUMBER(FIND(LW$1,$D176))=$AO$1,1,0)*VLOOKUP($Z$2,DALYs!$A$2:$MW$40,'Intervention list'!LW$195+1,0)</f>
        <v>0</v>
      </c>
      <c r="LX176" s="0" t="n">
        <f aca="false">IF(ISNUMBER(FIND(LX$1,$D176))=$AO$1,1,0)*VLOOKUP($Z$2,DALYs!$A$2:$MW$40,'Intervention list'!LX$195+1,0)</f>
        <v>0</v>
      </c>
      <c r="LY176" s="0" t="n">
        <f aca="false">IF(ISNUMBER(FIND(LY$1,$D176))=$AO$1,1,0)*VLOOKUP($Z$2,DALYs!$A$2:$MW$40,'Intervention list'!LY$195+1,0)</f>
        <v>0</v>
      </c>
      <c r="LZ176" s="0" t="n">
        <f aca="false">IF(ISNUMBER(FIND(LZ$1,$D176))=$AO$1,1,0)*VLOOKUP($Z$2,DALYs!$A$2:$MW$40,'Intervention list'!LZ$195+1,0)</f>
        <v>0</v>
      </c>
      <c r="MA176" s="0" t="n">
        <f aca="false">IF(ISNUMBER(FIND(MA$1,$D176))=$AO$1,1,0)*VLOOKUP($Z$2,DALYs!$A$2:$MW$40,'Intervention list'!MA$195+1,0)</f>
        <v>0</v>
      </c>
      <c r="MB176" s="0" t="n">
        <f aca="false">IF(ISNUMBER(FIND(MB$1,$D176))=$AO$1,1,0)*VLOOKUP($Z$2,DALYs!$A$2:$MW$40,'Intervention list'!MB$195+1,0)</f>
        <v>0</v>
      </c>
      <c r="MC176" s="0" t="n">
        <f aca="false">IF(ISNUMBER(FIND(MC$1,$D176))=$AO$1,1,0)*VLOOKUP($Z$2,DALYs!$A$2:$MW$40,'Intervention list'!MC$195+1,0)</f>
        <v>0</v>
      </c>
      <c r="MD176" s="0" t="n">
        <f aca="false">IF(ISNUMBER(FIND(MD$1,$D176))=$AO$1,1,0)*VLOOKUP($Z$2,DALYs!$A$2:$MW$40,'Intervention list'!MD$195+1,0)</f>
        <v>0</v>
      </c>
      <c r="ME176" s="0" t="n">
        <f aca="false">IF(ISNUMBER(FIND(ME$1,$D176))=$AO$1,1,0)*VLOOKUP($Z$2,DALYs!$A$2:$MW$40,'Intervention list'!ME$195+1,0)</f>
        <v>0</v>
      </c>
      <c r="MF176" s="0" t="n">
        <f aca="false">IF(ISNUMBER(FIND(MF$1,$D176))=$AO$1,1,0)*VLOOKUP($Z$2,DALYs!$A$2:$MW$40,'Intervention list'!MF$195+1,0)</f>
        <v>0</v>
      </c>
      <c r="MG176" s="0" t="n">
        <f aca="false">IF(ISNUMBER(FIND(MG$1,$D176))=$AO$1,1,0)*VLOOKUP($Z$2,DALYs!$A$2:$MW$40,'Intervention list'!MG$195+1,0)</f>
        <v>0</v>
      </c>
      <c r="MH176" s="0" t="n">
        <f aca="false">IF(ISNUMBER(FIND(MH$1,$D176))=$AO$1,1,0)*VLOOKUP($Z$2,DALYs!$A$2:$MW$40,'Intervention list'!MH$195+1,0)</f>
        <v>0</v>
      </c>
      <c r="MI176" s="0" t="n">
        <f aca="false">IF(ISNUMBER(FIND(MI$1,$D176))=$AO$1,1,0)*VLOOKUP($Z$2,DALYs!$A$2:$MW$40,'Intervention list'!MI$195+1,0)</f>
        <v>0</v>
      </c>
      <c r="MJ176" s="0" t="n">
        <f aca="false">IF(ISNUMBER(FIND(MJ$1,$D176))=$AO$1,1,0)*VLOOKUP($Z$2,DALYs!$A$2:$MW$40,'Intervention list'!MJ$195+1,0)</f>
        <v>0</v>
      </c>
      <c r="MK176" s="0" t="n">
        <f aca="false">IF(ISNUMBER(FIND(MK$1,$D176))=$AO$1,1,0)*VLOOKUP($Z$2,DALYs!$A$2:$MW$40,'Intervention list'!MK$195+1,0)</f>
        <v>0</v>
      </c>
      <c r="ML176" s="0" t="n">
        <f aca="false">IF(ISNUMBER(FIND(ML$1,$D176))=$AO$1,1,0)*VLOOKUP($Z$2,DALYs!$A$2:$MW$40,'Intervention list'!ML$195+1,0)</f>
        <v>0</v>
      </c>
      <c r="MM176" s="0" t="n">
        <f aca="false">IF(ISNUMBER(FIND(MM$1,$D176))=$AO$1,1,0)*VLOOKUP($Z$2,DALYs!$A$2:$MW$40,'Intervention list'!MM$195+1,0)</f>
        <v>0</v>
      </c>
      <c r="MN176" s="0" t="n">
        <f aca="false">IF(ISNUMBER(FIND(MN$1,$D176))=$AO$1,1,0)*VLOOKUP($Z$2,DALYs!$A$2:$MW$40,'Intervention list'!MN$195+1,0)</f>
        <v>0</v>
      </c>
      <c r="MO176" s="0" t="n">
        <f aca="false">IF(ISNUMBER(FIND(MO$1,$D176))=$AO$1,1,0)*VLOOKUP($Z$2,DALYs!$A$2:$MW$40,'Intervention list'!MO$195+1,0)</f>
        <v>0</v>
      </c>
      <c r="MP176" s="0" t="n">
        <f aca="false">IF(ISNUMBER(FIND(MP$1,$D176))=$AO$1,1,0)*VLOOKUP($Z$2,DALYs!$A$2:$MW$40,'Intervention list'!MP$195+1,0)</f>
        <v>0</v>
      </c>
      <c r="MQ176" s="0" t="n">
        <f aca="false">IF(ISNUMBER(FIND(MQ$1,$D176))=$AO$1,1,0)*VLOOKUP($Z$2,DALYs!$A$2:$MW$40,'Intervention list'!MQ$195+1,0)</f>
        <v>0</v>
      </c>
      <c r="MR176" s="0" t="n">
        <f aca="false">IF(ISNUMBER(FIND(MR$1,$D176))=$AO$1,1,0)*VLOOKUP($Z$2,DALYs!$A$2:$MW$40,'Intervention list'!MR$195+1,0)</f>
        <v>0</v>
      </c>
      <c r="MS176" s="0" t="n">
        <f aca="false">IF(ISNUMBER(FIND(MS$1,$D176))=$AO$1,1,0)*VLOOKUP($Z$2,DALYs!$A$2:$MW$40,'Intervention list'!MS$195+1,0)</f>
        <v>0</v>
      </c>
      <c r="MT176" s="0" t="n">
        <f aca="false">IF(ISNUMBER(FIND(MT$1,$D176))=$AO$1,1,0)*VLOOKUP($Z$2,DALYs!$A$2:$MW$40,'Intervention list'!MT$195+1,0)</f>
        <v>0</v>
      </c>
      <c r="MU176" s="0" t="n">
        <f aca="false">IF(ISNUMBER(FIND(MU$1,$D176))=$AO$1,1,0)*VLOOKUP($Z$2,DALYs!$A$2:$MW$40,'Intervention list'!MU$195+1,0)</f>
        <v>0</v>
      </c>
      <c r="MV176" s="0" t="n">
        <f aca="false">IF(ISNUMBER(FIND(MV$1,$D176))=$AO$1,1,0)*VLOOKUP($Z$2,DALYs!$A$2:$MW$40,'Intervention list'!MV$195+1,0)</f>
        <v>0</v>
      </c>
      <c r="MW176" s="0" t="n">
        <f aca="false">IF(ISNUMBER(FIND(MW$1,$D176))=$AO$1,1,0)*VLOOKUP($Z$2,DALYs!$A$2:$MW$40,'Intervention list'!MW$195+1,0)</f>
        <v>0</v>
      </c>
      <c r="MX176" s="0" t="n">
        <f aca="false">IF(ISNUMBER(FIND(MX$1,$D176))=$AO$1,1,0)*VLOOKUP($Z$2,DALYs!$A$2:$MW$40,'Intervention list'!MX$195+1,0)</f>
        <v>0</v>
      </c>
      <c r="MY176" s="0" t="n">
        <f aca="false">IF(ISNUMBER(FIND(MY$1,$D176))=$AO$1,1,0)*VLOOKUP($Z$2,DALYs!$A$2:$MW$40,'Intervention list'!MY$195+1,0)</f>
        <v>0</v>
      </c>
      <c r="MZ176" s="0" t="n">
        <f aca="false">IF(ISNUMBER(FIND(MZ$1,$D176))=$AO$1,1,0)*VLOOKUP($Z$2,DALYs!$A$2:$MW$40,'Intervention list'!MZ$195+1,0)</f>
        <v>0</v>
      </c>
      <c r="NA176" s="0" t="n">
        <f aca="false">IF(ISNUMBER(FIND(NA$1,$D176))=$AO$1,1,0)*VLOOKUP($Z$2,DALYs!$A$2:$MW$40,'Intervention list'!NA$195+1,0)</f>
        <v>0</v>
      </c>
      <c r="NB176" s="0" t="n">
        <f aca="false">IF(ISNUMBER(FIND(NB$1,$D176))=$AO$1,1,0)*VLOOKUP($Z$2,DALYs!$A$2:$MW$40,'Intervention list'!NB$195+1,0)</f>
        <v>0</v>
      </c>
      <c r="NC176" s="0" t="n">
        <f aca="false">IF(ISNUMBER(FIND(NC$1,$D176))=$AO$1,1,0)*VLOOKUP($Z$2,DALYs!$A$2:$MW$40,'Intervention list'!NC$195+1,0)</f>
        <v>0</v>
      </c>
      <c r="ND176" s="0" t="n">
        <f aca="false">IF(ISNUMBER(FIND(ND$1,$D176))=$AO$1,1,0)*VLOOKUP($Z$2,DALYs!$A$2:$MW$40,'Intervention list'!ND$195+1,0)</f>
        <v>0</v>
      </c>
      <c r="NE176" s="0" t="n">
        <f aca="false">IF(ISNUMBER(FIND(NE$1,$D176))=$AO$1,1,0)*VLOOKUP($Z$2,DALYs!$A$2:$MW$40,'Intervention list'!NE$195+1,0)</f>
        <v>0</v>
      </c>
      <c r="NF176" s="0" t="n">
        <f aca="false">IF(ISNUMBER(FIND(NF$1,$D176))=$AO$1,1,0)*VLOOKUP($Z$2,DALYs!$A$2:$MW$40,'Intervention list'!NF$195+1,0)</f>
        <v>0</v>
      </c>
      <c r="NG176" s="0" t="n">
        <f aca="false">IF(ISNUMBER(FIND(NG$1,$D176))=$AO$1,1,0)*VLOOKUP($Z$2,DALYs!$A$2:$MW$40,'Intervention list'!NG$195+1,0)</f>
        <v>0</v>
      </c>
      <c r="NH176" s="0" t="n">
        <f aca="false">IF(ISNUMBER(FIND(NH$1,$D176))=$AO$1,1,0)*VLOOKUP($Z$2,DALYs!$A$2:$MW$40,'Intervention list'!NH$195+1,0)</f>
        <v>0</v>
      </c>
      <c r="NI176" s="0" t="n">
        <f aca="false">IF(ISNUMBER(FIND(NI$1,$D176))=$AO$1,1,0)*VLOOKUP($Z$2,DALYs!$A$2:$MW$40,'Intervention list'!NI$195+1,0)</f>
        <v>0</v>
      </c>
      <c r="NJ176" s="0" t="n">
        <f aca="false">IF(ISNUMBER(FIND(NJ$1,$D176))=$AO$1,1,0)*VLOOKUP($Z$2,DALYs!$A$2:$MW$40,'Intervention list'!NJ$195+1,0)</f>
        <v>0</v>
      </c>
      <c r="NK176" s="0" t="n">
        <f aca="false">IF(ISNUMBER(FIND(NK$1,$D176))=$AO$1,1,0)*VLOOKUP($Z$2,DALYs!$A$2:$MW$40,'Intervention list'!NK$195+1,0)</f>
        <v>0</v>
      </c>
      <c r="NL176" s="0" t="n">
        <f aca="false">IF(ISNUMBER(FIND(NL$1,$D176))=$AO$1,1,0)*VLOOKUP($Z$2,DALYs!$A$2:$MW$40,'Intervention list'!NL$195+1,0)</f>
        <v>0</v>
      </c>
      <c r="NM176" s="0" t="n">
        <f aca="false">IF(ISNUMBER(FIND(NM$1,$D176))=$AO$1,1,0)*VLOOKUP($Z$2,DALYs!$A$2:$MW$40,'Intervention list'!NM$195+1,0)</f>
        <v>0</v>
      </c>
      <c r="NN176" s="0" t="n">
        <f aca="false">IF(ISNUMBER(FIND(NN$1,$D176))=$AO$1,1,0)*VLOOKUP($Z$2,DALYs!$A$2:$MW$40,'Intervention list'!NN$195+1,0)</f>
        <v>0</v>
      </c>
      <c r="NO176" s="0" t="n">
        <f aca="false">IF(ISNUMBER(FIND(NO$1,$D176))=$AO$1,1,0)*VLOOKUP($Z$2,DALYs!$A$2:$MW$40,'Intervention list'!NO$195+1,0)</f>
        <v>0</v>
      </c>
      <c r="NP176" s="0" t="n">
        <f aca="false">IF(ISNUMBER(FIND(NP$1,$D176))=$AO$1,1,0)*VLOOKUP($Z$2,DALYs!$A$2:$MW$40,'Intervention list'!NP$195+1,0)</f>
        <v>0</v>
      </c>
      <c r="NQ176" s="0" t="n">
        <f aca="false">IF(ISNUMBER(FIND(NQ$1,$D176))=$AO$1,1,0)*VLOOKUP($Z$2,DALYs!$A$2:$MW$40,'Intervention list'!NQ$195+1,0)</f>
        <v>0</v>
      </c>
      <c r="NR176" s="0" t="n">
        <f aca="false">IF(ISNUMBER(FIND(NR$1,$D176))=$AO$1,1,0)*VLOOKUP($Z$2,DALYs!$A$2:$MW$40,'Intervention list'!NR$195+1,0)</f>
        <v>0</v>
      </c>
      <c r="NS176" s="0" t="n">
        <f aca="false">IF(ISNUMBER(FIND(NS$1,$D176))=$AO$1,1,0)*VLOOKUP($Z$2,DALYs!$A$2:$MW$40,'Intervention list'!NS$195+1,0)</f>
        <v>0</v>
      </c>
      <c r="NT176" s="0" t="n">
        <f aca="false">IF(ISNUMBER(FIND(NT$1,$D176))=$AO$1,1,0)*VLOOKUP($Z$2,DALYs!$A$2:$MW$40,'Intervention list'!NT$195+1,0)</f>
        <v>0</v>
      </c>
      <c r="NU176" s="0" t="n">
        <f aca="false">IF(ISNUMBER(FIND(NU$1,$D176))=$AO$1,1,0)*VLOOKUP($Z$2,DALYs!$A$2:$MW$40,'Intervention list'!NU$195+1,0)</f>
        <v>0</v>
      </c>
      <c r="NV176" s="0" t="n">
        <f aca="false">IF(ISNUMBER(FIND(NV$1,$D176))=$AO$1,1,0)*VLOOKUP($Z$2,DALYs!$A$2:$MW$40,'Intervention list'!NV$195+1,0)</f>
        <v>0</v>
      </c>
      <c r="NW176" s="0" t="n">
        <f aca="false">IF(ISNUMBER(FIND(NW$1,$D176))=$AO$1,1,0)*VLOOKUP($Z$2,DALYs!$A$2:$MW$40,'Intervention list'!NW$195+1,0)</f>
        <v>0</v>
      </c>
      <c r="NX176" s="0" t="n">
        <f aca="false">IF(ISNUMBER(FIND(NX$1,$D176))=$AO$1,1,0)*VLOOKUP($Z$2,DALYs!$A$2:$MW$40,'Intervention list'!NX$195+1,0)</f>
        <v>0</v>
      </c>
      <c r="NY176" s="0" t="n">
        <f aca="false">IF(ISNUMBER(FIND(NY$1,$D176))=$AO$1,1,0)*VLOOKUP($Z$2,DALYs!$A$2:$MW$40,'Intervention list'!NY$195+1,0)</f>
        <v>0</v>
      </c>
      <c r="NZ176" s="0" t="n">
        <f aca="false">IF(ISNUMBER(FIND(NZ$1,$D176))=$AO$1,1,0)*VLOOKUP($Z$2,DALYs!$A$2:$MW$40,'Intervention list'!NZ$195+1,0)</f>
        <v>0</v>
      </c>
      <c r="OA176" s="0" t="n">
        <f aca="false">IF(ISNUMBER(FIND(OA$1,$D176))=$AO$1,1,0)*VLOOKUP($Z$2,DALYs!$A$2:$MW$40,'Intervention list'!OA$195+1,0)</f>
        <v>0</v>
      </c>
      <c r="OB176" s="0" t="n">
        <f aca="false">IF(ISNUMBER(FIND(OB$1,$D176))=$AO$1,1,0)*VLOOKUP($Z$2,DALYs!$A$2:$MW$40,'Intervention list'!OB$195+1,0)</f>
        <v>0</v>
      </c>
      <c r="OC176" s="0" t="n">
        <f aca="false">IF(ISNUMBER(FIND(OC$1,$D176))=$AO$1,1,0)*VLOOKUP($Z$2,DALYs!$A$2:$MW$40,'Intervention list'!OC$195+1,0)</f>
        <v>0</v>
      </c>
      <c r="OD176" s="0" t="n">
        <f aca="false">IF(ISNUMBER(FIND(OD$1,$D176))=$AO$1,1,0)*VLOOKUP($Z$2,DALYs!$A$2:$MW$40,'Intervention list'!OD$195+1,0)</f>
        <v>0</v>
      </c>
      <c r="OE176" s="0" t="n">
        <f aca="false">IF(ISNUMBER(FIND(OE$1,$D176))=$AO$1,1,0)*VLOOKUP($Z$2,DALYs!$A$2:$MW$40,'Intervention list'!OE$195+1,0)</f>
        <v>0</v>
      </c>
      <c r="OF176" s="0" t="n">
        <f aca="false">IF(ISNUMBER(FIND(OF$1,$D176))=$AO$1,1,0)*VLOOKUP($Z$2,DALYs!$A$2:$MW$40,'Intervention list'!OF$195+1,0)</f>
        <v>0</v>
      </c>
      <c r="OG176" s="0" t="n">
        <f aca="false">IF(ISNUMBER(FIND(OG$1,$D176))=$AO$1,1,0)*VLOOKUP($Z$2,DALYs!$A$2:$MW$40,'Intervention list'!OG$195+1,0)</f>
        <v>0</v>
      </c>
      <c r="OH176" s="0" t="n">
        <f aca="false">IF(ISNUMBER(FIND(OH$1,$D176))=$AO$1,1,0)*VLOOKUP($Z$2,DALYs!$A$2:$MW$40,'Intervention list'!OH$195+1,0)</f>
        <v>0</v>
      </c>
      <c r="OI176" s="0" t="n">
        <f aca="false">IF(ISNUMBER(FIND(OI$1,$D176))=$AO$1,1,0)*VLOOKUP($Z$2,DALYs!$A$2:$MW$40,'Intervention list'!OI$195+1,0)</f>
        <v>0</v>
      </c>
      <c r="OJ176" s="0" t="n">
        <f aca="false">IF(ISNUMBER(FIND(OJ$1,$D176))=$AO$1,1,0)*VLOOKUP($Z$2,DALYs!$A$2:$MW$40,'Intervention list'!OJ$195+1,0)</f>
        <v>0</v>
      </c>
      <c r="OK176" s="0" t="n">
        <f aca="false">IF(ISNUMBER(FIND(OK$1,$D176))=$AO$1,1,0)*VLOOKUP($Z$2,DALYs!$A$2:$MW$40,'Intervention list'!OK$195+1,0)</f>
        <v>0</v>
      </c>
      <c r="OL176" s="0" t="n">
        <f aca="false">IF(ISNUMBER(FIND(OL$1,$D176))=$AO$1,1,0)*VLOOKUP($Z$2,DALYs!$A$2:$MW$40,'Intervention list'!OL$195+1,0)</f>
        <v>0</v>
      </c>
      <c r="OM176" s="0" t="n">
        <f aca="false">IF(ISNUMBER(FIND(OM$1,$D176))=$AO$1,1,0)*VLOOKUP($Z$2,DALYs!$A$2:$MW$40,'Intervention list'!OM$195+1,0)</f>
        <v>0</v>
      </c>
      <c r="ON176" s="0" t="n">
        <f aca="false">IF(ISNUMBER(FIND(ON$1,$D176))=$AO$1,1,0)*VLOOKUP($Z$2,DALYs!$A$2:$MW$40,'Intervention list'!ON$195+1,0)</f>
        <v>0</v>
      </c>
      <c r="OO176" s="0" t="n">
        <f aca="false">IF(ISNUMBER(FIND(OO$1,$D176))=$AO$1,1,0)*VLOOKUP($Z$2,DALYs!$A$2:$MW$40,'Intervention list'!OO$195+1,0)</f>
        <v>0</v>
      </c>
      <c r="OP176" s="0" t="n">
        <f aca="false">IF(ISNUMBER(FIND(OP$1,$D176))=$AO$1,1,0)*VLOOKUP($Z$2,DALYs!$A$2:$MW$40,'Intervention list'!OP$195+1,0)</f>
        <v>0</v>
      </c>
      <c r="OQ176" s="0" t="n">
        <f aca="false">IF(ISNUMBER(FIND(OQ$1,$D176))=$AO$1,1,0)*VLOOKUP($Z$2,DALYs!$A$2:$MW$40,'Intervention list'!OQ$195+1,0)</f>
        <v>0</v>
      </c>
      <c r="OR176" s="0" t="n">
        <f aca="false">IF(ISNUMBER(FIND(OR$1,$D176))=$AO$1,1,0)*VLOOKUP($Z$2,DALYs!$A$2:$MW$40,'Intervention list'!OR$195+1,0)</f>
        <v>0</v>
      </c>
      <c r="OS176" s="0" t="n">
        <f aca="false">IF(ISNUMBER(FIND(OS$1,$D176))=$AO$1,1,0)*VLOOKUP($Z$2,DALYs!$A$2:$MW$40,'Intervention list'!OS$195+1,0)</f>
        <v>0</v>
      </c>
      <c r="OT176" s="0" t="n">
        <f aca="false">IF(ISNUMBER(FIND(OT$1,$D176))=$AO$1,1,0)*VLOOKUP($Z$2,DALYs!$A$2:$MW$40,'Intervention list'!OT$195+1,0)</f>
        <v>0</v>
      </c>
      <c r="OU176" s="0" t="n">
        <f aca="false">IF(ISNUMBER(FIND(OU$1,$D176))=$AO$1,1,0)*VLOOKUP($Z$2,DALYs!$A$2:$MW$40,'Intervention list'!OU$195+1,0)</f>
        <v>0</v>
      </c>
      <c r="OV176" s="0" t="n">
        <f aca="false">IF(ISNUMBER(FIND(OV$1,$D176))=$AO$1,1,0)*VLOOKUP($Z$2,DALYs!$A$2:$MW$40,'Intervention list'!OV$195+1,0)</f>
        <v>0</v>
      </c>
      <c r="OW176" s="0" t="n">
        <f aca="false">IF(ISNUMBER(FIND(OW$1,$D176))=$AO$1,1,0)*VLOOKUP($Z$2,DALYs!$A$2:$MW$40,'Intervention list'!OW$195+1,0)</f>
        <v>0</v>
      </c>
      <c r="OX176" s="0" t="n">
        <f aca="false">IF(ISNUMBER(FIND(OX$1,$D176))=$AO$1,1,0)*VLOOKUP($Z$2,DALYs!$A$2:$MW$40,'Intervention list'!OX$195+1,0)</f>
        <v>0</v>
      </c>
    </row>
    <row r="177" customFormat="false" ht="15.75" hidden="false" customHeight="false" outlineLevel="0" collapsed="false">
      <c r="A177" s="6" t="s">
        <v>153</v>
      </c>
      <c r="B177" s="6" t="s">
        <v>97</v>
      </c>
      <c r="C177" s="26" t="s">
        <v>134</v>
      </c>
      <c r="D177" s="7" t="s">
        <v>145</v>
      </c>
      <c r="E177" s="7" t="str">
        <f aca="false">SUBSTITUTE(D177,0.2,X177)</f>
        <v>Injuries: 0.03</v>
      </c>
      <c r="F177" s="0" t="s">
        <v>40</v>
      </c>
      <c r="G177" s="8" t="n">
        <v>161.221248957112</v>
      </c>
      <c r="H177" s="9" t="n">
        <v>18</v>
      </c>
      <c r="I177" s="9" t="n">
        <f aca="false">IF(H177="","",(H177*(VLOOKUP($Z$2,Worksheet,11,0)^4)))</f>
        <v>26.2276771408678</v>
      </c>
      <c r="J177" s="9" t="n">
        <f aca="false">IF(I177="","",I177*VLOOKUP($Z$2,Worksheet,12,0))</f>
        <v>29.3962417756176</v>
      </c>
      <c r="K177" s="9" t="n">
        <f aca="false">IF(I177="","",I177*VLOOKUP($Z$2, Worksheet, 13, 0))</f>
        <v>25.7507003388245</v>
      </c>
      <c r="L177" s="9" t="n">
        <f aca="false">IF(J177="",VLOOKUP($Z$2, Worksheet, 14, 0),J177)</f>
        <v>29.3962417756176</v>
      </c>
      <c r="M177" s="9" t="n">
        <f aca="false">IF(L177&lt;VLOOKUP($Z$2,'Country sheet'!$A$3:$P$41,15,0), VLOOKUP($Z$2,'Country sheet'!$A$3:$P$41,15,0), L177)/0.7</f>
        <v>66.2083230214262</v>
      </c>
      <c r="N177" s="27" t="n">
        <f aca="false">IFERROR(IF(AC177=$AO$1,VLOOKUP(F177,AO$42:AX$46,MATCH(AC$1,AP$41:AX$41,0)+1,0)/COUNTIFS($F$2:$F$194,$F177,$AC$2:$AC$194,$AO$1),0),0) + IFERROR(IF(AD177=$AO$1,VLOOKUP(F177,AO$42:AX$46,MATCH(AD$1,AP$41:AX$41,0)+1,0)/COUNTIFS($F$2:$F$194,$F177,$AD$2:$AD$194,$AO$1),0),0) + IFERROR(IF(AE177=$AO$1,VLOOKUP(F177,AO$42:AX$46,MATCH(AE$1,AP$41:AX$41,0)+1,0)/COUNTIFS($F$2:$F$194,$F177,$AE$2:$AE$194,$AO$1),0),0) + IFERROR(IF(AF177=$AO$1,VLOOKUP(F177,AO$42:AX$46,MATCH(AF$1,AP$41:AX$41,0)+1,0)/COUNTIFS($F$2:$F$194,$F177,$AF$2:$AF$194,$AO$1),0),0) + IFERROR(IF(AG177=$AO$1,VLOOKUP(F177,AO$42:AX$46,MATCH(AG$1,AP$41:AX$41,0)+1,0)/COUNTIFS($F$2:$F$194,$F177,$AG$2:$AG$194,$AO$1),0),0) + IFERROR(IF(AH177=$AO$1,VLOOKUP(F177,AO$42:AX$46,MATCH(AH$1,AP$41:AX$41,0)+1,0)/COUNTIFS($F$2:$F$194,$F177,$AH$2:$AH$194,$AO$1),0),0) + IFERROR(IF(AI177=$AO$1,VLOOKUP(F177,AO$42:AX$46,MATCH(AI$1,AP$41:AX$41,0)+1,0)/COUNTIFS($F$2:$F$194,$F177,$AI$2:$AI$194,$AO$1),0),0) + IFERROR(IF(AJ177=$AO$1,VLOOKUP(F177,AO$42:AX$46,MATCH(AJ$1,AP$41:AX$41,0)+1,0)/COUNTIFS($F$2:$F$194,$F177,$AJ$2:$AJ$194,$AO$1),0),0) + IFERROR(IF(AK177=$AO$1,VLOOKUP(F177,AO$42:AX$46,MATCH(AK$1,AP$41:AX$41,0)+1,0)/COUNTIFS($F$2:$F$194,$F177,$AK$2:$AK$194,$AO$1),0),0)</f>
        <v>4112151.53203551</v>
      </c>
      <c r="O177" s="9" t="n">
        <v>1</v>
      </c>
      <c r="P177" s="9" t="n">
        <v>5</v>
      </c>
      <c r="Q177" s="0" t="n">
        <f aca="false">SUM(BC177:OX177)</f>
        <v>495648.160512808</v>
      </c>
      <c r="R177" s="0" t="n">
        <f aca="false">IF(VLOOKUP($Z$2,CET!$A$4:$L$42,12,0)="Low income",_xlfn.IFS(S177=0.2,0.1,S177=0.1,0.05,S177=0.5,0.4,S177=0.35,0.25),S177)</f>
        <v>0.2</v>
      </c>
      <c r="S177" s="0" t="n">
        <v>0.2</v>
      </c>
      <c r="T177" s="0" t="n">
        <v>0.8</v>
      </c>
      <c r="U177" s="0" t="n">
        <f aca="false">N177/M177</f>
        <v>62109.2839144218</v>
      </c>
      <c r="V177" s="0" t="n">
        <f aca="false">IFERROR(U177/Q177,0)</f>
        <v>0.125309219043933</v>
      </c>
      <c r="W177" s="0" t="n">
        <f aca="false">(T177/R177)*V177</f>
        <v>0.501236876175731</v>
      </c>
      <c r="X177" s="28" t="n">
        <f aca="false">IF(W177=0,0,IF(W177&lt;=0.8,IF(W177&lt;0.05,0.05,W177),0.8))</f>
        <v>0.501236876175731</v>
      </c>
      <c r="Y177" s="28"/>
      <c r="AC177" s="34" t="n">
        <f aca="false">ISNUMBER(FIND(AC$1,$C177))</f>
        <v>0</v>
      </c>
      <c r="AD177" s="33" t="n">
        <f aca="false">ISNUMBER(FIND(AD$1,$C177))</f>
        <v>0</v>
      </c>
      <c r="AE177" s="33" t="n">
        <f aca="false">ISNUMBER(FIND(AE$1,$C177))</f>
        <v>0</v>
      </c>
      <c r="AF177" s="33" t="n">
        <f aca="false">ISNUMBER(FIND(AF$1,$C177))</f>
        <v>0</v>
      </c>
      <c r="AG177" s="33" t="n">
        <f aca="false">ISNUMBER(FIND(AG$1,$C177))</f>
        <v>0</v>
      </c>
      <c r="AH177" s="33" t="n">
        <f aca="false">ISNUMBER(FIND(AH$1,$C177))</f>
        <v>0</v>
      </c>
      <c r="AI177" s="33" t="n">
        <f aca="false">ISNUMBER(FIND(AI$1,$C177))</f>
        <v>1</v>
      </c>
      <c r="AJ177" s="33" t="n">
        <f aca="false">ISNUMBER(FIND(AJ$1,$C177))</f>
        <v>0</v>
      </c>
      <c r="AK177" s="35" t="n">
        <f aca="false">ISNUMBER(FIND(AK$1,$C177))</f>
        <v>0</v>
      </c>
      <c r="AL177" s="6"/>
      <c r="AM177" s="33"/>
      <c r="BC177" s="0" t="n">
        <f aca="false">IF(ISNUMBER(FIND(BC$1,$D177))=$AO$1,1,0)*VLOOKUP($Z$2,DALYs!$A$2:$MW$40,'Intervention list'!BC$195+1,0)</f>
        <v>0</v>
      </c>
      <c r="BD177" s="0" t="n">
        <f aca="false">IF(ISNUMBER(FIND(BD$1,$D177))=$AO$1,1,0)*VLOOKUP($Z$2,DALYs!$A$2:$MW$40,'Intervention list'!BD$195+1,0)</f>
        <v>0</v>
      </c>
      <c r="BE177" s="0" t="n">
        <f aca="false">IF(ISNUMBER(FIND(BE$1,$D177))=$AO$1,1,0)*VLOOKUP($Z$2,DALYs!$A$2:$MW$40,'Intervention list'!BE$195+1,0)</f>
        <v>0</v>
      </c>
      <c r="BF177" s="0" t="n">
        <f aca="false">IF(ISNUMBER(FIND(BF$1,$D177))=$AO$1,1,0)*VLOOKUP($Z$2,DALYs!$A$2:$MW$40,'Intervention list'!BF$195+1,0)</f>
        <v>0</v>
      </c>
      <c r="BG177" s="0" t="n">
        <f aca="false">IF(ISNUMBER(FIND(BG$1,$D177))=$AO$1,1,0)*VLOOKUP($Z$2,DALYs!$A$2:$MW$40,'Intervention list'!BG$195+1,0)</f>
        <v>0</v>
      </c>
      <c r="BH177" s="0" t="n">
        <f aca="false">IF(ISNUMBER(FIND(BH$1,$D177))=$AO$1,1,0)*VLOOKUP($Z$2,DALYs!$A$2:$MW$40,'Intervention list'!BH$195+1,0)</f>
        <v>0</v>
      </c>
      <c r="BI177" s="0" t="n">
        <f aca="false">IF(ISNUMBER(FIND(BI$1,$D177))=$AO$1,1,0)*VLOOKUP($Z$2,DALYs!$A$2:$MW$40,'Intervention list'!BI$195+1,0)</f>
        <v>0</v>
      </c>
      <c r="BJ177" s="0" t="n">
        <f aca="false">IF(ISNUMBER(FIND(BJ$1,$D177))=$AO$1,1,0)*VLOOKUP($Z$2,DALYs!$A$2:$MW$40,'Intervention list'!BJ$195+1,0)</f>
        <v>0</v>
      </c>
      <c r="BK177" s="0" t="n">
        <f aca="false">IF(ISNUMBER(FIND(BK$1,$D177))=$AO$1,1,0)*VLOOKUP($Z$2,DALYs!$A$2:$MW$40,'Intervention list'!BK$195+1,0)</f>
        <v>0</v>
      </c>
      <c r="BL177" s="0" t="n">
        <f aca="false">IF(ISNUMBER(FIND(BL$1,$D177))=$AO$1,1,0)*VLOOKUP($Z$2,DALYs!$A$2:$MW$40,'Intervention list'!BL$195+1,0)</f>
        <v>0</v>
      </c>
      <c r="BM177" s="0" t="n">
        <f aca="false">IF(ISNUMBER(FIND(BM$1,$D177))=$AO$1,1,0)*VLOOKUP($Z$2,DALYs!$A$2:$MW$40,'Intervention list'!BM$195+1,0)</f>
        <v>0</v>
      </c>
      <c r="BN177" s="0" t="n">
        <f aca="false">IF(ISNUMBER(FIND(BN$1,$D177))=$AO$1,1,0)*VLOOKUP($Z$2,DALYs!$A$2:$MW$40,'Intervention list'!BN$195+1,0)</f>
        <v>0</v>
      </c>
      <c r="BO177" s="0" t="n">
        <f aca="false">IF(ISNUMBER(FIND(BO$1,$D177))=$AO$1,1,0)*VLOOKUP($Z$2,DALYs!$A$2:$MW$40,'Intervention list'!BO$195+1,0)</f>
        <v>0</v>
      </c>
      <c r="BP177" s="0" t="n">
        <f aca="false">IF(ISNUMBER(FIND(BP$1,$D177))=$AO$1,1,0)*VLOOKUP($Z$2,DALYs!$A$2:$MW$40,'Intervention list'!BP$195+1,0)</f>
        <v>0</v>
      </c>
      <c r="BQ177" s="0" t="n">
        <f aca="false">IF(ISNUMBER(FIND(BQ$1,$D177))=$AO$1,1,0)*VLOOKUP($Z$2,DALYs!$A$2:$MW$40,'Intervention list'!BQ$195+1,0)</f>
        <v>0</v>
      </c>
      <c r="BR177" s="0" t="n">
        <f aca="false">IF(ISNUMBER(FIND(BR$1,$D177))=$AO$1,1,0)*VLOOKUP($Z$2,DALYs!$A$2:$MW$40,'Intervention list'!BR$195+1,0)</f>
        <v>0</v>
      </c>
      <c r="BS177" s="0" t="n">
        <f aca="false">IF(ISNUMBER(FIND(BS$1,$D177))=$AO$1,1,0)*VLOOKUP($Z$2,DALYs!$A$2:$MW$40,'Intervention list'!BS$195+1,0)</f>
        <v>0</v>
      </c>
      <c r="BT177" s="0" t="n">
        <f aca="false">IF(ISNUMBER(FIND(BT$1,$D177))=$AO$1,1,0)*VLOOKUP($Z$2,DALYs!$A$2:$MW$40,'Intervention list'!BT$195+1,0)</f>
        <v>0</v>
      </c>
      <c r="BU177" s="0" t="n">
        <f aca="false">IF(ISNUMBER(FIND(BU$1,$D177))=$AO$1,1,0)*VLOOKUP($Z$2,DALYs!$A$2:$MW$40,'Intervention list'!BU$195+1,0)</f>
        <v>0</v>
      </c>
      <c r="BV177" s="0" t="n">
        <f aca="false">IF(ISNUMBER(FIND(BV$1,$D177))=$AO$1,1,0)*VLOOKUP($Z$2,DALYs!$A$2:$MW$40,'Intervention list'!BV$195+1,0)</f>
        <v>0</v>
      </c>
      <c r="BW177" s="0" t="n">
        <f aca="false">IF(ISNUMBER(FIND(BW$1,$D177))=$AO$1,1,0)*VLOOKUP($Z$2,DALYs!$A$2:$MW$40,'Intervention list'!BW$195+1,0)</f>
        <v>0</v>
      </c>
      <c r="BX177" s="0" t="n">
        <f aca="false">IF(ISNUMBER(FIND(BX$1,$D177))=$AO$1,1,0)*VLOOKUP($Z$2,DALYs!$A$2:$MW$40,'Intervention list'!BX$195+1,0)</f>
        <v>0</v>
      </c>
      <c r="BY177" s="0" t="n">
        <f aca="false">IF(ISNUMBER(FIND(BY$1,$D177))=$AO$1,1,0)*VLOOKUP($Z$2,DALYs!$A$2:$MW$40,'Intervention list'!BY$195+1,0)</f>
        <v>0</v>
      </c>
      <c r="BZ177" s="0" t="n">
        <f aca="false">IF(ISNUMBER(FIND(BZ$1,$D177))=$AO$1,1,0)*VLOOKUP($Z$2,DALYs!$A$2:$MW$40,'Intervention list'!BZ$195+1,0)</f>
        <v>0</v>
      </c>
      <c r="CA177" s="0" t="n">
        <f aca="false">IF(ISNUMBER(FIND(CA$1,$D177))=$AO$1,1,0)*VLOOKUP($Z$2,DALYs!$A$2:$MW$40,'Intervention list'!CA$195+1,0)</f>
        <v>0</v>
      </c>
      <c r="CB177" s="0" t="n">
        <f aca="false">IF(ISNUMBER(FIND(CB$1,$D177))=$AO$1,1,0)*VLOOKUP($Z$2,DALYs!$A$2:$MW$40,'Intervention list'!CB$195+1,0)</f>
        <v>0</v>
      </c>
      <c r="CC177" s="0" t="n">
        <f aca="false">IF(ISNUMBER(FIND(CC$1,$D177))=$AO$1,1,0)*VLOOKUP($Z$2,DALYs!$A$2:$MW$40,'Intervention list'!CC$195+1,0)</f>
        <v>0</v>
      </c>
      <c r="CD177" s="0" t="n">
        <f aca="false">IF(ISNUMBER(FIND(CD$1,$D177))=$AO$1,1,0)*VLOOKUP($Z$2,DALYs!$A$2:$MW$40,'Intervention list'!CD$195+1,0)</f>
        <v>0</v>
      </c>
      <c r="CE177" s="0" t="n">
        <f aca="false">IF(ISNUMBER(FIND(CE$1,$D177))=$AO$1,1,0)*VLOOKUP($Z$2,DALYs!$A$2:$MW$40,'Intervention list'!CE$195+1,0)</f>
        <v>0</v>
      </c>
      <c r="CF177" s="0" t="n">
        <f aca="false">IF(ISNUMBER(FIND(CF$1,$D177))=$AO$1,1,0)*VLOOKUP($Z$2,DALYs!$A$2:$MW$40,'Intervention list'!CF$195+1,0)</f>
        <v>0</v>
      </c>
      <c r="CG177" s="0" t="n">
        <f aca="false">IF(ISNUMBER(FIND(CG$1,$D177))=$AO$1,1,0)*VLOOKUP($Z$2,DALYs!$A$2:$MW$40,'Intervention list'!CG$195+1,0)</f>
        <v>0</v>
      </c>
      <c r="CH177" s="0" t="n">
        <f aca="false">IF(ISNUMBER(FIND(CH$1,$D177))=$AO$1,1,0)*VLOOKUP($Z$2,DALYs!$A$2:$MW$40,'Intervention list'!CH$195+1,0)</f>
        <v>0</v>
      </c>
      <c r="CI177" s="0" t="n">
        <f aca="false">IF(ISNUMBER(FIND(CI$1,$D177))=$AO$1,1,0)*VLOOKUP($Z$2,DALYs!$A$2:$MW$40,'Intervention list'!CI$195+1,0)</f>
        <v>0</v>
      </c>
      <c r="CJ177" s="0" t="n">
        <f aca="false">IF(ISNUMBER(FIND(CJ$1,$D177))=$AO$1,1,0)*VLOOKUP($Z$2,DALYs!$A$2:$MW$40,'Intervention list'!CJ$195+1,0)</f>
        <v>0</v>
      </c>
      <c r="CK177" s="0" t="n">
        <f aca="false">IF(ISNUMBER(FIND(CK$1,$D177))=$AO$1,1,0)*VLOOKUP($Z$2,DALYs!$A$2:$MW$40,'Intervention list'!CK$195+1,0)</f>
        <v>0</v>
      </c>
      <c r="CL177" s="0" t="n">
        <f aca="false">IF(ISNUMBER(FIND(CL$1,$D177))=$AO$1,1,0)*VLOOKUP($Z$2,DALYs!$A$2:$MW$40,'Intervention list'!CL$195+1,0)</f>
        <v>0</v>
      </c>
      <c r="CM177" s="0" t="n">
        <f aca="false">IF(ISNUMBER(FIND(CM$1,$D177))=$AO$1,1,0)*VLOOKUP($Z$2,DALYs!$A$2:$MW$40,'Intervention list'!CM$195+1,0)</f>
        <v>0</v>
      </c>
      <c r="CN177" s="0" t="n">
        <f aca="false">IF(ISNUMBER(FIND(CN$1,$D177))=$AO$1,1,0)*VLOOKUP($Z$2,DALYs!$A$2:$MW$40,'Intervention list'!CN$195+1,0)</f>
        <v>0</v>
      </c>
      <c r="CO177" s="0" t="n">
        <f aca="false">IF(ISNUMBER(FIND(CO$1,$D177))=$AO$1,1,0)*VLOOKUP($Z$2,DALYs!$A$2:$MW$40,'Intervention list'!CO$195+1,0)</f>
        <v>0</v>
      </c>
      <c r="CP177" s="0" t="n">
        <f aca="false">IF(ISNUMBER(FIND(CP$1,$D177))=$AO$1,1,0)*VLOOKUP($Z$2,DALYs!$A$2:$MW$40,'Intervention list'!CP$195+1,0)</f>
        <v>0</v>
      </c>
      <c r="CQ177" s="0" t="n">
        <f aca="false">IF(ISNUMBER(FIND(CQ$1,$D177))=$AO$1,1,0)*VLOOKUP($Z$2,DALYs!$A$2:$MW$40,'Intervention list'!CQ$195+1,0)</f>
        <v>0</v>
      </c>
      <c r="CR177" s="0" t="n">
        <f aca="false">IF(ISNUMBER(FIND(CR$1,$D177))=$AO$1,1,0)*VLOOKUP($Z$2,DALYs!$A$2:$MW$40,'Intervention list'!CR$195+1,0)</f>
        <v>0</v>
      </c>
      <c r="CS177" s="0" t="n">
        <f aca="false">IF(ISNUMBER(FIND(CS$1,$D177))=$AO$1,1,0)*VLOOKUP($Z$2,DALYs!$A$2:$MW$40,'Intervention list'!CS$195+1,0)</f>
        <v>0</v>
      </c>
      <c r="CT177" s="0" t="n">
        <f aca="false">IF(ISNUMBER(FIND(CT$1,$D177))=$AO$1,1,0)*VLOOKUP($Z$2,DALYs!$A$2:$MW$40,'Intervention list'!CT$195+1,0)</f>
        <v>0</v>
      </c>
      <c r="CU177" s="0" t="n">
        <f aca="false">IF(ISNUMBER(FIND(CU$1,$D177))=$AO$1,1,0)*VLOOKUP($Z$2,DALYs!$A$2:$MW$40,'Intervention list'!CU$195+1,0)</f>
        <v>0</v>
      </c>
      <c r="CV177" s="0" t="n">
        <f aca="false">IF(ISNUMBER(FIND(CV$1,$D177))=$AO$1,1,0)*VLOOKUP($Z$2,DALYs!$A$2:$MW$40,'Intervention list'!CV$195+1,0)</f>
        <v>0</v>
      </c>
      <c r="CW177" s="0" t="n">
        <f aca="false">IF(ISNUMBER(FIND(CW$1,$D177))=$AO$1,1,0)*VLOOKUP($Z$2,DALYs!$A$2:$MW$40,'Intervention list'!CW$195+1,0)</f>
        <v>0</v>
      </c>
      <c r="CX177" s="0" t="n">
        <f aca="false">IF(ISNUMBER(FIND(CX$1,$D177))=$AO$1,1,0)*VLOOKUP($Z$2,DALYs!$A$2:$MW$40,'Intervention list'!CX$195+1,0)</f>
        <v>0</v>
      </c>
      <c r="CY177" s="0" t="n">
        <f aca="false">IF(ISNUMBER(FIND(CY$1,$D177))=$AO$1,1,0)*VLOOKUP($Z$2,DALYs!$A$2:$MW$40,'Intervention list'!CY$195+1,0)</f>
        <v>0</v>
      </c>
      <c r="CZ177" s="0" t="n">
        <f aca="false">IF(ISNUMBER(FIND(CZ$1,$D177))=$AO$1,1,0)*VLOOKUP($Z$2,DALYs!$A$2:$MW$40,'Intervention list'!CZ$195+1,0)</f>
        <v>0</v>
      </c>
      <c r="DA177" s="0" t="n">
        <f aca="false">IF(ISNUMBER(FIND(DA$1,$D177))=$AO$1,1,0)*VLOOKUP($Z$2,DALYs!$A$2:$MW$40,'Intervention list'!DA$195+1,0)</f>
        <v>0</v>
      </c>
      <c r="DB177" s="0" t="n">
        <f aca="false">IF(ISNUMBER(FIND(DB$1,$D177))=$AO$1,1,0)*VLOOKUP($Z$2,DALYs!$A$2:$MW$40,'Intervention list'!DB$195+1,0)</f>
        <v>0</v>
      </c>
      <c r="DC177" s="0" t="n">
        <f aca="false">IF(ISNUMBER(FIND(DC$1,$D177))=$AO$1,1,0)*VLOOKUP($Z$2,DALYs!$A$2:$MW$40,'Intervention list'!DC$195+1,0)</f>
        <v>0</v>
      </c>
      <c r="DD177" s="0" t="n">
        <f aca="false">IF(ISNUMBER(FIND(DD$1,$D177))=$AO$1,1,0)*VLOOKUP($Z$2,DALYs!$A$2:$MW$40,'Intervention list'!DD$195+1,0)</f>
        <v>0</v>
      </c>
      <c r="DE177" s="0" t="n">
        <f aca="false">IF(ISNUMBER(FIND(DE$1,$D177))=$AO$1,1,0)*VLOOKUP($Z$2,DALYs!$A$2:$MW$40,'Intervention list'!DE$195+1,0)</f>
        <v>0</v>
      </c>
      <c r="DF177" s="0" t="n">
        <f aca="false">IF(ISNUMBER(FIND(DF$1,$D177))=$AO$1,1,0)*VLOOKUP($Z$2,DALYs!$A$2:$MW$40,'Intervention list'!DF$195+1,0)</f>
        <v>0</v>
      </c>
      <c r="DG177" s="0" t="n">
        <f aca="false">IF(ISNUMBER(FIND(DG$1,$D177))=$AO$1,1,0)*VLOOKUP($Z$2,DALYs!$A$2:$MW$40,'Intervention list'!DG$195+1,0)</f>
        <v>0</v>
      </c>
      <c r="DH177" s="0" t="n">
        <f aca="false">IF(ISNUMBER(FIND(DH$1,$D177))=$AO$1,1,0)*VLOOKUP($Z$2,DALYs!$A$2:$MW$40,'Intervention list'!DH$195+1,0)</f>
        <v>0</v>
      </c>
      <c r="DI177" s="0" t="n">
        <f aca="false">IF(ISNUMBER(FIND(DI$1,$D177))=$AO$1,1,0)*VLOOKUP($Z$2,DALYs!$A$2:$MW$40,'Intervention list'!DI$195+1,0)</f>
        <v>0</v>
      </c>
      <c r="DJ177" s="0" t="n">
        <f aca="false">IF(ISNUMBER(FIND(DJ$1,$D177))=$AO$1,1,0)*VLOOKUP($Z$2,DALYs!$A$2:$MW$40,'Intervention list'!DJ$195+1,0)</f>
        <v>0</v>
      </c>
      <c r="DK177" s="0" t="n">
        <f aca="false">IF(ISNUMBER(FIND(DK$1,$D177))=$AO$1,1,0)*VLOOKUP($Z$2,DALYs!$A$2:$MW$40,'Intervention list'!DK$195+1,0)</f>
        <v>0</v>
      </c>
      <c r="DL177" s="0" t="n">
        <f aca="false">IF(ISNUMBER(FIND(DL$1,$D177))=$AO$1,1,0)*VLOOKUP($Z$2,DALYs!$A$2:$MW$40,'Intervention list'!DL$195+1,0)</f>
        <v>0</v>
      </c>
      <c r="DM177" s="0" t="n">
        <f aca="false">IF(ISNUMBER(FIND(DM$1,$D177))=$AO$1,1,0)*VLOOKUP($Z$2,DALYs!$A$2:$MW$40,'Intervention list'!DM$195+1,0)</f>
        <v>0</v>
      </c>
      <c r="DN177" s="0" t="n">
        <f aca="false">IF(ISNUMBER(FIND(DN$1,$D177))=$AO$1,1,0)*VLOOKUP($Z$2,DALYs!$A$2:$MW$40,'Intervention list'!DN$195+1,0)</f>
        <v>0</v>
      </c>
      <c r="DO177" s="0" t="n">
        <f aca="false">IF(ISNUMBER(FIND(DO$1,$D177))=$AO$1,1,0)*VLOOKUP($Z$2,DALYs!$A$2:$MW$40,'Intervention list'!DO$195+1,0)</f>
        <v>0</v>
      </c>
      <c r="DP177" s="0" t="n">
        <f aca="false">IF(ISNUMBER(FIND(DP$1,$D177))=$AO$1,1,0)*VLOOKUP($Z$2,DALYs!$A$2:$MW$40,'Intervention list'!DP$195+1,0)</f>
        <v>0</v>
      </c>
      <c r="DQ177" s="0" t="n">
        <f aca="false">IF(ISNUMBER(FIND(DQ$1,$D177))=$AO$1,1,0)*VLOOKUP($Z$2,DALYs!$A$2:$MW$40,'Intervention list'!DQ$195+1,0)</f>
        <v>0</v>
      </c>
      <c r="DR177" s="0" t="n">
        <f aca="false">IF(ISNUMBER(FIND(DR$1,$D177))=$AO$1,1,0)*VLOOKUP($Z$2,DALYs!$A$2:$MW$40,'Intervention list'!DR$195+1,0)</f>
        <v>0</v>
      </c>
      <c r="DS177" s="0" t="n">
        <f aca="false">IF(ISNUMBER(FIND(DS$1,$D177))=$AO$1,1,0)*VLOOKUP($Z$2,DALYs!$A$2:$MW$40,'Intervention list'!DS$195+1,0)</f>
        <v>0</v>
      </c>
      <c r="DT177" s="0" t="n">
        <f aca="false">IF(ISNUMBER(FIND(DT$1,$D177))=$AO$1,1,0)*VLOOKUP($Z$2,DALYs!$A$2:$MW$40,'Intervention list'!DT$195+1,0)</f>
        <v>0</v>
      </c>
      <c r="DU177" s="0" t="n">
        <f aca="false">IF(ISNUMBER(FIND(DU$1,$D177))=$AO$1,1,0)*VLOOKUP($Z$2,DALYs!$A$2:$MW$40,'Intervention list'!DU$195+1,0)</f>
        <v>0</v>
      </c>
      <c r="DV177" s="0" t="n">
        <f aca="false">IF(ISNUMBER(FIND(DV$1,$D177))=$AO$1,1,0)*VLOOKUP($Z$2,DALYs!$A$2:$MW$40,'Intervention list'!DV$195+1,0)</f>
        <v>0</v>
      </c>
      <c r="DW177" s="0" t="n">
        <f aca="false">IF(ISNUMBER(FIND(DW$1,$D177))=$AO$1,1,0)*VLOOKUP($Z$2,DALYs!$A$2:$MW$40,'Intervention list'!DW$195+1,0)</f>
        <v>0</v>
      </c>
      <c r="DX177" s="0" t="n">
        <f aca="false">IF(ISNUMBER(FIND(DX$1,$D177))=$AO$1,1,0)*VLOOKUP($Z$2,DALYs!$A$2:$MW$40,'Intervention list'!DX$195+1,0)</f>
        <v>0</v>
      </c>
      <c r="DY177" s="0" t="n">
        <f aca="false">IF(ISNUMBER(FIND(DY$1,$D177))=$AO$1,1,0)*VLOOKUP($Z$2,DALYs!$A$2:$MW$40,'Intervention list'!DY$195+1,0)</f>
        <v>0</v>
      </c>
      <c r="DZ177" s="0" t="n">
        <f aca="false">IF(ISNUMBER(FIND(DZ$1,$D177))=$AO$1,1,0)*VLOOKUP($Z$2,DALYs!$A$2:$MW$40,'Intervention list'!DZ$195+1,0)</f>
        <v>0</v>
      </c>
      <c r="EA177" s="0" t="n">
        <f aca="false">IF(ISNUMBER(FIND(EA$1,$D177))=$AO$1,1,0)*VLOOKUP($Z$2,DALYs!$A$2:$MW$40,'Intervention list'!EA$195+1,0)</f>
        <v>0</v>
      </c>
      <c r="EB177" s="0" t="n">
        <f aca="false">IF(ISNUMBER(FIND(EB$1,$D177))=$AO$1,1,0)*VLOOKUP($Z$2,DALYs!$A$2:$MW$40,'Intervention list'!EB$195+1,0)</f>
        <v>0</v>
      </c>
      <c r="EC177" s="0" t="n">
        <f aca="false">IF(ISNUMBER(FIND(EC$1,$D177))=$AO$1,1,0)*VLOOKUP($Z$2,DALYs!$A$2:$MW$40,'Intervention list'!EC$195+1,0)</f>
        <v>0</v>
      </c>
      <c r="ED177" s="0" t="n">
        <f aca="false">IF(ISNUMBER(FIND(ED$1,$D177))=$AO$1,1,0)*VLOOKUP($Z$2,DALYs!$A$2:$MW$40,'Intervention list'!ED$195+1,0)</f>
        <v>0</v>
      </c>
      <c r="EE177" s="0" t="n">
        <f aca="false">IF(ISNUMBER(FIND(EE$1,$D177))=$AO$1,1,0)*VLOOKUP($Z$2,DALYs!$A$2:$MW$40,'Intervention list'!EE$195+1,0)</f>
        <v>0</v>
      </c>
      <c r="EF177" s="0" t="n">
        <f aca="false">IF(ISNUMBER(FIND(EF$1,$D177))=$AO$1,1,0)*VLOOKUP($Z$2,DALYs!$A$2:$MW$40,'Intervention list'!EF$195+1,0)</f>
        <v>0</v>
      </c>
      <c r="EG177" s="0" t="n">
        <f aca="false">IF(ISNUMBER(FIND(EG$1,$D177))=$AO$1,1,0)*VLOOKUP($Z$2,DALYs!$A$2:$MW$40,'Intervention list'!EG$195+1,0)</f>
        <v>0</v>
      </c>
      <c r="EH177" s="0" t="n">
        <f aca="false">IF(ISNUMBER(FIND(EH$1,$D177))=$AO$1,1,0)*VLOOKUP($Z$2,DALYs!$A$2:$MW$40,'Intervention list'!EH$195+1,0)</f>
        <v>0</v>
      </c>
      <c r="EI177" s="0" t="n">
        <f aca="false">IF(ISNUMBER(FIND(EI$1,$D177))=$AO$1,1,0)*VLOOKUP($Z$2,DALYs!$A$2:$MW$40,'Intervention list'!EI$195+1,0)</f>
        <v>0</v>
      </c>
      <c r="EJ177" s="0" t="n">
        <f aca="false">IF(ISNUMBER(FIND(EJ$1,$D177))=$AO$1,1,0)*VLOOKUP($Z$2,DALYs!$A$2:$MW$40,'Intervention list'!EJ$195+1,0)</f>
        <v>0</v>
      </c>
      <c r="EK177" s="0" t="n">
        <f aca="false">IF(ISNUMBER(FIND(EK$1,$D177))=$AO$1,1,0)*VLOOKUP($Z$2,DALYs!$A$2:$MW$40,'Intervention list'!EK$195+1,0)</f>
        <v>0</v>
      </c>
      <c r="EL177" s="0" t="n">
        <f aca="false">IF(ISNUMBER(FIND(EL$1,$D177))=$AO$1,1,0)*VLOOKUP($Z$2,DALYs!$A$2:$MW$40,'Intervention list'!EL$195+1,0)</f>
        <v>0</v>
      </c>
      <c r="EM177" s="0" t="n">
        <f aca="false">IF(ISNUMBER(FIND(EM$1,$D177))=$AO$1,1,0)*VLOOKUP($Z$2,DALYs!$A$2:$MW$40,'Intervention list'!EM$195+1,0)</f>
        <v>0</v>
      </c>
      <c r="EN177" s="0" t="n">
        <f aca="false">IF(ISNUMBER(FIND(EN$1,$D177))=$AO$1,1,0)*VLOOKUP($Z$2,DALYs!$A$2:$MW$40,'Intervention list'!EN$195+1,0)</f>
        <v>0</v>
      </c>
      <c r="EO177" s="0" t="n">
        <f aca="false">IF(ISNUMBER(FIND(EO$1,$D177))=$AO$1,1,0)*VLOOKUP($Z$2,DALYs!$A$2:$MW$40,'Intervention list'!EO$195+1,0)</f>
        <v>0</v>
      </c>
      <c r="EP177" s="0" t="n">
        <f aca="false">IF(ISNUMBER(FIND(EP$1,$D177))=$AO$1,1,0)*VLOOKUP($Z$2,DALYs!$A$2:$MW$40,'Intervention list'!EP$195+1,0)</f>
        <v>0</v>
      </c>
      <c r="EQ177" s="0" t="n">
        <f aca="false">IF(ISNUMBER(FIND(EQ$1,$D177))=$AO$1,1,0)*VLOOKUP($Z$2,DALYs!$A$2:$MW$40,'Intervention list'!EQ$195+1,0)</f>
        <v>0</v>
      </c>
      <c r="ER177" s="0" t="n">
        <f aca="false">IF(ISNUMBER(FIND(ER$1,$D177))=$AO$1,1,0)*VLOOKUP($Z$2,DALYs!$A$2:$MW$40,'Intervention list'!ER$195+1,0)</f>
        <v>0</v>
      </c>
      <c r="ES177" s="0" t="n">
        <f aca="false">IF(ISNUMBER(FIND(ES$1,$D177))=$AO$1,1,0)*VLOOKUP($Z$2,DALYs!$A$2:$MW$40,'Intervention list'!ES$195+1,0)</f>
        <v>0</v>
      </c>
      <c r="ET177" s="0" t="n">
        <f aca="false">IF(ISNUMBER(FIND(ET$1,$D177))=$AO$1,1,0)*VLOOKUP($Z$2,DALYs!$A$2:$MW$40,'Intervention list'!ET$195+1,0)</f>
        <v>0</v>
      </c>
      <c r="EU177" s="0" t="n">
        <f aca="false">IF(ISNUMBER(FIND(EU$1,$D177))=$AO$1,1,0)*VLOOKUP($Z$2,DALYs!$A$2:$MW$40,'Intervention list'!EU$195+1,0)</f>
        <v>0</v>
      </c>
      <c r="EV177" s="0" t="n">
        <f aca="false">IF(ISNUMBER(FIND(EV$1,$D177))=$AO$1,1,0)*VLOOKUP($Z$2,DALYs!$A$2:$MW$40,'Intervention list'!EV$195+1,0)</f>
        <v>0</v>
      </c>
      <c r="EW177" s="0" t="n">
        <f aca="false">IF(ISNUMBER(FIND(EW$1,$D177))=$AO$1,1,0)*VLOOKUP($Z$2,DALYs!$A$2:$MW$40,'Intervention list'!EW$195+1,0)</f>
        <v>0</v>
      </c>
      <c r="EX177" s="0" t="n">
        <f aca="false">IF(ISNUMBER(FIND(EX$1,$D177))=$AO$1,1,0)*VLOOKUP($Z$2,DALYs!$A$2:$MW$40,'Intervention list'!EX$195+1,0)</f>
        <v>0</v>
      </c>
      <c r="EY177" s="0" t="n">
        <f aca="false">IF(ISNUMBER(FIND(EY$1,$D177))=$AO$1,1,0)*VLOOKUP($Z$2,DALYs!$A$2:$MW$40,'Intervention list'!EY$195+1,0)</f>
        <v>0</v>
      </c>
      <c r="EZ177" s="0" t="n">
        <f aca="false">IF(ISNUMBER(FIND(EZ$1,$D177))=$AO$1,1,0)*VLOOKUP($Z$2,DALYs!$A$2:$MW$40,'Intervention list'!EZ$195+1,0)</f>
        <v>0</v>
      </c>
      <c r="FA177" s="0" t="n">
        <f aca="false">IF(ISNUMBER(FIND(FA$1,$D177))=$AO$1,1,0)*VLOOKUP($Z$2,DALYs!$A$2:$MW$40,'Intervention list'!FA$195+1,0)</f>
        <v>0</v>
      </c>
      <c r="FB177" s="0" t="n">
        <f aca="false">IF(ISNUMBER(FIND(FB$1,$D177))=$AO$1,1,0)*VLOOKUP($Z$2,DALYs!$A$2:$MW$40,'Intervention list'!FB$195+1,0)</f>
        <v>0</v>
      </c>
      <c r="FC177" s="0" t="n">
        <f aca="false">IF(ISNUMBER(FIND(FC$1,$D177))=$AO$1,1,0)*VLOOKUP($Z$2,DALYs!$A$2:$MW$40,'Intervention list'!FC$195+1,0)</f>
        <v>0</v>
      </c>
      <c r="FD177" s="0" t="n">
        <f aca="false">IF(ISNUMBER(FIND(FD$1,$D177))=$AO$1,1,0)*VLOOKUP($Z$2,DALYs!$A$2:$MW$40,'Intervention list'!FD$195+1,0)</f>
        <v>0</v>
      </c>
      <c r="FE177" s="0" t="n">
        <f aca="false">IF(ISNUMBER(FIND(FE$1,$D177))=$AO$1,1,0)*VLOOKUP($Z$2,DALYs!$A$2:$MW$40,'Intervention list'!FE$195+1,0)</f>
        <v>0</v>
      </c>
      <c r="FF177" s="0" t="n">
        <f aca="false">IF(ISNUMBER(FIND(FF$1,$D177))=$AO$1,1,0)*VLOOKUP($Z$2,DALYs!$A$2:$MW$40,'Intervention list'!FF$195+1,0)</f>
        <v>0</v>
      </c>
      <c r="FG177" s="0" t="n">
        <f aca="false">IF(ISNUMBER(FIND(FG$1,$D177))=$AO$1,1,0)*VLOOKUP($Z$2,DALYs!$A$2:$MW$40,'Intervention list'!FG$195+1,0)</f>
        <v>0</v>
      </c>
      <c r="FH177" s="0" t="n">
        <f aca="false">IF(ISNUMBER(FIND(FH$1,$D177))=$AO$1,1,0)*VLOOKUP($Z$2,DALYs!$A$2:$MW$40,'Intervention list'!FH$195+1,0)</f>
        <v>0</v>
      </c>
      <c r="FI177" s="0" t="n">
        <f aca="false">IF(ISNUMBER(FIND(FI$1,$D177))=$AO$1,1,0)*VLOOKUP($Z$2,DALYs!$A$2:$MW$40,'Intervention list'!FI$195+1,0)</f>
        <v>0</v>
      </c>
      <c r="FJ177" s="0" t="n">
        <f aca="false">IF(ISNUMBER(FIND(FJ$1,$D177))=$AO$1,1,0)*VLOOKUP($Z$2,DALYs!$A$2:$MW$40,'Intervention list'!FJ$195+1,0)</f>
        <v>0</v>
      </c>
      <c r="FK177" s="0" t="n">
        <f aca="false">IF(ISNUMBER(FIND(FK$1,$D177))=$AO$1,1,0)*VLOOKUP($Z$2,DALYs!$A$2:$MW$40,'Intervention list'!FK$195+1,0)</f>
        <v>0</v>
      </c>
      <c r="FL177" s="0" t="n">
        <f aca="false">IF(ISNUMBER(FIND(FL$1,$D177))=$AO$1,1,0)*VLOOKUP($Z$2,DALYs!$A$2:$MW$40,'Intervention list'!FL$195+1,0)</f>
        <v>0</v>
      </c>
      <c r="FM177" s="0" t="n">
        <f aca="false">IF(ISNUMBER(FIND(FM$1,$D177))=$AO$1,1,0)*VLOOKUP($Z$2,DALYs!$A$2:$MW$40,'Intervention list'!FM$195+1,0)</f>
        <v>0</v>
      </c>
      <c r="FN177" s="0" t="n">
        <f aca="false">IF(ISNUMBER(FIND(FN$1,$D177))=$AO$1,1,0)*VLOOKUP($Z$2,DALYs!$A$2:$MW$40,'Intervention list'!FN$195+1,0)</f>
        <v>0</v>
      </c>
      <c r="FO177" s="0" t="n">
        <f aca="false">IF(ISNUMBER(FIND(FO$1,$D177))=$AO$1,1,0)*VLOOKUP($Z$2,DALYs!$A$2:$MW$40,'Intervention list'!FO$195+1,0)</f>
        <v>0</v>
      </c>
      <c r="FP177" s="0" t="n">
        <f aca="false">IF(ISNUMBER(FIND(FP$1,$D177))=$AO$1,1,0)*VLOOKUP($Z$2,DALYs!$A$2:$MW$40,'Intervention list'!FP$195+1,0)</f>
        <v>0</v>
      </c>
      <c r="FQ177" s="0" t="n">
        <f aca="false">IF(ISNUMBER(FIND(FQ$1,$D177))=$AO$1,1,0)*VLOOKUP($Z$2,DALYs!$A$2:$MW$40,'Intervention list'!FQ$195+1,0)</f>
        <v>0</v>
      </c>
      <c r="FR177" s="0" t="n">
        <f aca="false">IF(ISNUMBER(FIND(FR$1,$D177))=$AO$1,1,0)*VLOOKUP($Z$2,DALYs!$A$2:$MW$40,'Intervention list'!FR$195+1,0)</f>
        <v>0</v>
      </c>
      <c r="FS177" s="0" t="n">
        <f aca="false">IF(ISNUMBER(FIND(FS$1,$D177))=$AO$1,1,0)*VLOOKUP($Z$2,DALYs!$A$2:$MW$40,'Intervention list'!FS$195+1,0)</f>
        <v>0</v>
      </c>
      <c r="FT177" s="0" t="n">
        <f aca="false">IF(ISNUMBER(FIND(FT$1,$D177))=$AO$1,1,0)*VLOOKUP($Z$2,DALYs!$A$2:$MW$40,'Intervention list'!FT$195+1,0)</f>
        <v>0</v>
      </c>
      <c r="FU177" s="0" t="n">
        <f aca="false">IF(ISNUMBER(FIND(FU$1,$D177))=$AO$1,1,0)*VLOOKUP($Z$2,DALYs!$A$2:$MW$40,'Intervention list'!FU$195+1,0)</f>
        <v>0</v>
      </c>
      <c r="FV177" s="0" t="n">
        <f aca="false">IF(ISNUMBER(FIND(FV$1,$D177))=$AO$1,1,0)*VLOOKUP($Z$2,DALYs!$A$2:$MW$40,'Intervention list'!FV$195+1,0)</f>
        <v>0</v>
      </c>
      <c r="FW177" s="0" t="n">
        <f aca="false">IF(ISNUMBER(FIND(FW$1,$D177))=$AO$1,1,0)*VLOOKUP($Z$2,DALYs!$A$2:$MW$40,'Intervention list'!FW$195+1,0)</f>
        <v>0</v>
      </c>
      <c r="FX177" s="0" t="n">
        <f aca="false">IF(ISNUMBER(FIND(FX$1,$D177))=$AO$1,1,0)*VLOOKUP($Z$2,DALYs!$A$2:$MW$40,'Intervention list'!FX$195+1,0)</f>
        <v>0</v>
      </c>
      <c r="FY177" s="0" t="n">
        <f aca="false">IF(ISNUMBER(FIND(FY$1,$D177))=$AO$1,1,0)*VLOOKUP($Z$2,DALYs!$A$2:$MW$40,'Intervention list'!FY$195+1,0)</f>
        <v>0</v>
      </c>
      <c r="FZ177" s="0" t="n">
        <f aca="false">IF(ISNUMBER(FIND(FZ$1,$D177))=$AO$1,1,0)*VLOOKUP($Z$2,DALYs!$A$2:$MW$40,'Intervention list'!FZ$195+1,0)</f>
        <v>0</v>
      </c>
      <c r="GA177" s="0" t="n">
        <f aca="false">IF(ISNUMBER(FIND(GA$1,$D177))=$AO$1,1,0)*VLOOKUP($Z$2,DALYs!$A$2:$MW$40,'Intervention list'!GA$195+1,0)</f>
        <v>0</v>
      </c>
      <c r="GB177" s="0" t="n">
        <f aca="false">IF(ISNUMBER(FIND(GB$1,$D177))=$AO$1,1,0)*VLOOKUP($Z$2,DALYs!$A$2:$MW$40,'Intervention list'!GB$195+1,0)</f>
        <v>0</v>
      </c>
      <c r="GC177" s="0" t="n">
        <f aca="false">IF(ISNUMBER(FIND(GC$1,$D177))=$AO$1,1,0)*VLOOKUP($Z$2,DALYs!$A$2:$MW$40,'Intervention list'!GC$195+1,0)</f>
        <v>0</v>
      </c>
      <c r="GD177" s="0" t="n">
        <f aca="false">IF(ISNUMBER(FIND(GD$1,$D177))=$AO$1,1,0)*VLOOKUP($Z$2,DALYs!$A$2:$MW$40,'Intervention list'!GD$195+1,0)</f>
        <v>0</v>
      </c>
      <c r="GE177" s="0" t="n">
        <f aca="false">IF(ISNUMBER(FIND(GE$1,$D177))=$AO$1,1,0)*VLOOKUP($Z$2,DALYs!$A$2:$MW$40,'Intervention list'!GE$195+1,0)</f>
        <v>0</v>
      </c>
      <c r="GF177" s="0" t="n">
        <f aca="false">IF(ISNUMBER(FIND(GF$1,$D177))=$AO$1,1,0)*VLOOKUP($Z$2,DALYs!$A$2:$MW$40,'Intervention list'!GF$195+1,0)</f>
        <v>0</v>
      </c>
      <c r="GG177" s="0" t="n">
        <f aca="false">IF(ISNUMBER(FIND(GG$1,$D177))=$AO$1,1,0)*VLOOKUP($Z$2,DALYs!$A$2:$MW$40,'Intervention list'!GG$195+1,0)</f>
        <v>0</v>
      </c>
      <c r="GH177" s="0" t="n">
        <f aca="false">IF(ISNUMBER(FIND(GH$1,$D177))=$AO$1,1,0)*VLOOKUP($Z$2,DALYs!$A$2:$MW$40,'Intervention list'!GH$195+1,0)</f>
        <v>0</v>
      </c>
      <c r="GI177" s="0" t="n">
        <f aca="false">IF(ISNUMBER(FIND(GI$1,$D177))=$AO$1,1,0)*VLOOKUP($Z$2,DALYs!$A$2:$MW$40,'Intervention list'!GI$195+1,0)</f>
        <v>0</v>
      </c>
      <c r="GJ177" s="0" t="n">
        <f aca="false">IF(ISNUMBER(FIND(GJ$1,$D177))=$AO$1,1,0)*VLOOKUP($Z$2,DALYs!$A$2:$MW$40,'Intervention list'!GJ$195+1,0)</f>
        <v>0</v>
      </c>
      <c r="GK177" s="0" t="n">
        <f aca="false">IF(ISNUMBER(FIND(GK$1,$D177))=$AO$1,1,0)*VLOOKUP($Z$2,DALYs!$A$2:$MW$40,'Intervention list'!GK$195+1,0)</f>
        <v>0</v>
      </c>
      <c r="GL177" s="0" t="n">
        <f aca="false">IF(ISNUMBER(FIND(GL$1,$D177))=$AO$1,1,0)*VLOOKUP($Z$2,DALYs!$A$2:$MW$40,'Intervention list'!GL$195+1,0)</f>
        <v>0</v>
      </c>
      <c r="GM177" s="0" t="n">
        <f aca="false">IF(ISNUMBER(FIND(GM$1,$D177))=$AO$1,1,0)*VLOOKUP($Z$2,DALYs!$A$2:$MW$40,'Intervention list'!GM$195+1,0)</f>
        <v>0</v>
      </c>
      <c r="GN177" s="0" t="n">
        <f aca="false">IF(ISNUMBER(FIND(GN$1,$D177))=$AO$1,1,0)*VLOOKUP($Z$2,DALYs!$A$2:$MW$40,'Intervention list'!GN$195+1,0)</f>
        <v>0</v>
      </c>
      <c r="GO177" s="0" t="n">
        <f aca="false">IF(ISNUMBER(FIND(GO$1,$D177))=$AO$1,1,0)*VLOOKUP($Z$2,DALYs!$A$2:$MW$40,'Intervention list'!GO$195+1,0)</f>
        <v>0</v>
      </c>
      <c r="GP177" s="0" t="n">
        <f aca="false">IF(ISNUMBER(FIND(GP$1,$D177))=$AO$1,1,0)*VLOOKUP($Z$2,DALYs!$A$2:$MW$40,'Intervention list'!GP$195+1,0)</f>
        <v>0</v>
      </c>
      <c r="GQ177" s="0" t="n">
        <f aca="false">IF(ISNUMBER(FIND(GQ$1,$D177))=$AO$1,1,0)*VLOOKUP($Z$2,DALYs!$A$2:$MW$40,'Intervention list'!GQ$195+1,0)</f>
        <v>0</v>
      </c>
      <c r="GR177" s="0" t="n">
        <f aca="false">IF(ISNUMBER(FIND(GR$1,$D177))=$AO$1,1,0)*VLOOKUP($Z$2,DALYs!$A$2:$MW$40,'Intervention list'!GR$195+1,0)</f>
        <v>0</v>
      </c>
      <c r="GS177" s="0" t="n">
        <f aca="false">IF(ISNUMBER(FIND(GS$1,$D177))=$AO$1,1,0)*VLOOKUP($Z$2,DALYs!$A$2:$MW$40,'Intervention list'!GS$195+1,0)</f>
        <v>0</v>
      </c>
      <c r="GT177" s="0" t="n">
        <f aca="false">IF(ISNUMBER(FIND(GT$1,$D177))=$AO$1,1,0)*VLOOKUP($Z$2,DALYs!$A$2:$MW$40,'Intervention list'!GT$195+1,0)</f>
        <v>0</v>
      </c>
      <c r="GU177" s="0" t="n">
        <f aca="false">IF(ISNUMBER(FIND(GU$1,$D177))=$AO$1,1,0)*VLOOKUP($Z$2,DALYs!$A$2:$MW$40,'Intervention list'!GU$195+1,0)</f>
        <v>0</v>
      </c>
      <c r="GV177" s="0" t="n">
        <f aca="false">IF(ISNUMBER(FIND(GV$1,$D177))=$AO$1,1,0)*VLOOKUP($Z$2,DALYs!$A$2:$MW$40,'Intervention list'!GV$195+1,0)</f>
        <v>0</v>
      </c>
      <c r="GW177" s="0" t="n">
        <f aca="false">IF(ISNUMBER(FIND(GW$1,$D177))=$AO$1,1,0)*VLOOKUP($Z$2,DALYs!$A$2:$MW$40,'Intervention list'!GW$195+1,0)</f>
        <v>0</v>
      </c>
      <c r="GX177" s="0" t="n">
        <f aca="false">IF(ISNUMBER(FIND(GX$1,$D177))=$AO$1,1,0)*VLOOKUP($Z$2,DALYs!$A$2:$MW$40,'Intervention list'!GX$195+1,0)</f>
        <v>0</v>
      </c>
      <c r="GY177" s="0" t="n">
        <f aca="false">IF(ISNUMBER(FIND(GY$1,$D177))=$AO$1,1,0)*VLOOKUP($Z$2,DALYs!$A$2:$MW$40,'Intervention list'!GY$195+1,0)</f>
        <v>0</v>
      </c>
      <c r="GZ177" s="0" t="n">
        <f aca="false">IF(ISNUMBER(FIND(GZ$1,$D177))=$AO$1,1,0)*VLOOKUP($Z$2,DALYs!$A$2:$MW$40,'Intervention list'!GZ$195+1,0)</f>
        <v>495648.160512808</v>
      </c>
      <c r="HA177" s="0" t="n">
        <f aca="false">IF(ISNUMBER(FIND(HA$1,$D177))=$AO$1,1,0)*VLOOKUP($Z$2,DALYs!$A$2:$MW$40,'Intervention list'!HA$195+1,0)</f>
        <v>0</v>
      </c>
      <c r="HB177" s="0" t="n">
        <f aca="false">IF(ISNUMBER(FIND(HB$1,$D177))=$AO$1,1,0)*VLOOKUP($Z$2,DALYs!$A$2:$MW$40,'Intervention list'!HB$195+1,0)</f>
        <v>0</v>
      </c>
      <c r="HC177" s="0" t="n">
        <f aca="false">IF(ISNUMBER(FIND(HC$1,$D177))=$AO$1,1,0)*VLOOKUP($Z$2,DALYs!$A$2:$MW$40,'Intervention list'!HC$195+1,0)</f>
        <v>0</v>
      </c>
      <c r="HD177" s="0" t="n">
        <f aca="false">IF(ISNUMBER(FIND(HD$1,$D177))=$AO$1,1,0)*VLOOKUP($Z$2,DALYs!$A$2:$MW$40,'Intervention list'!HD$195+1,0)</f>
        <v>0</v>
      </c>
      <c r="HE177" s="0" t="n">
        <f aca="false">IF(ISNUMBER(FIND(HE$1,$D177))=$AO$1,1,0)*VLOOKUP($Z$2,DALYs!$A$2:$MW$40,'Intervention list'!HE$195+1,0)</f>
        <v>0</v>
      </c>
      <c r="HF177" s="0" t="n">
        <f aca="false">IF(ISNUMBER(FIND(HF$1,$D177))=$AO$1,1,0)*VLOOKUP($Z$2,DALYs!$A$2:$MW$40,'Intervention list'!HF$195+1,0)</f>
        <v>0</v>
      </c>
      <c r="HG177" s="0" t="n">
        <f aca="false">IF(ISNUMBER(FIND(HG$1,$D177))=$AO$1,1,0)*VLOOKUP($Z$2,DALYs!$A$2:$MW$40,'Intervention list'!HG$195+1,0)</f>
        <v>0</v>
      </c>
      <c r="HH177" s="0" t="n">
        <f aca="false">IF(ISNUMBER(FIND(HH$1,$D177))=$AO$1,1,0)*VLOOKUP($Z$2,DALYs!$A$2:$MW$40,'Intervention list'!HH$195+1,0)</f>
        <v>0</v>
      </c>
      <c r="HI177" s="0" t="n">
        <f aca="false">IF(ISNUMBER(FIND(HI$1,$D177))=$AO$1,1,0)*VLOOKUP($Z$2,DALYs!$A$2:$MW$40,'Intervention list'!HI$195+1,0)</f>
        <v>0</v>
      </c>
      <c r="HJ177" s="0" t="n">
        <f aca="false">IF(ISNUMBER(FIND(HJ$1,$D177))=$AO$1,1,0)*VLOOKUP($Z$2,DALYs!$A$2:$MW$40,'Intervention list'!HJ$195+1,0)</f>
        <v>0</v>
      </c>
      <c r="HK177" s="0" t="n">
        <f aca="false">IF(ISNUMBER(FIND(HK$1,$D177))=$AO$1,1,0)*VLOOKUP($Z$2,DALYs!$A$2:$MW$40,'Intervention list'!HK$195+1,0)</f>
        <v>0</v>
      </c>
      <c r="HL177" s="0" t="n">
        <f aca="false">IF(ISNUMBER(FIND(HL$1,$D177))=$AO$1,1,0)*VLOOKUP($Z$2,DALYs!$A$2:$MW$40,'Intervention list'!HL$195+1,0)</f>
        <v>0</v>
      </c>
      <c r="HM177" s="0" t="n">
        <f aca="false">IF(ISNUMBER(FIND(HM$1,$D177))=$AO$1,1,0)*VLOOKUP($Z$2,DALYs!$A$2:$MW$40,'Intervention list'!HM$195+1,0)</f>
        <v>0</v>
      </c>
      <c r="HN177" s="0" t="n">
        <f aca="false">IF(ISNUMBER(FIND(HN$1,$D177))=$AO$1,1,0)*VLOOKUP($Z$2,DALYs!$A$2:$MW$40,'Intervention list'!HN$195+1,0)</f>
        <v>0</v>
      </c>
      <c r="HO177" s="0" t="n">
        <f aca="false">IF(ISNUMBER(FIND(HO$1,$D177))=$AO$1,1,0)*VLOOKUP($Z$2,DALYs!$A$2:$MW$40,'Intervention list'!HO$195+1,0)</f>
        <v>0</v>
      </c>
      <c r="HP177" s="0" t="n">
        <f aca="false">IF(ISNUMBER(FIND(HP$1,$D177))=$AO$1,1,0)*VLOOKUP($Z$2,DALYs!$A$2:$MW$40,'Intervention list'!HP$195+1,0)</f>
        <v>0</v>
      </c>
      <c r="HQ177" s="0" t="n">
        <f aca="false">IF(ISNUMBER(FIND(HQ$1,$D177))=$AO$1,1,0)*VLOOKUP($Z$2,DALYs!$A$2:$MW$40,'Intervention list'!HQ$195+1,0)</f>
        <v>0</v>
      </c>
      <c r="HR177" s="0" t="n">
        <f aca="false">IF(ISNUMBER(FIND(HR$1,$D177))=$AO$1,1,0)*VLOOKUP($Z$2,DALYs!$A$2:$MW$40,'Intervention list'!HR$195+1,0)</f>
        <v>0</v>
      </c>
      <c r="HS177" s="0" t="n">
        <f aca="false">IF(ISNUMBER(FIND(HS$1,$D177))=$AO$1,1,0)*VLOOKUP($Z$2,DALYs!$A$2:$MW$40,'Intervention list'!HS$195+1,0)</f>
        <v>0</v>
      </c>
      <c r="HT177" s="0" t="n">
        <f aca="false">IF(ISNUMBER(FIND(HT$1,$D177))=$AO$1,1,0)*VLOOKUP($Z$2,DALYs!$A$2:$MW$40,'Intervention list'!HT$195+1,0)</f>
        <v>0</v>
      </c>
      <c r="HU177" s="0" t="n">
        <f aca="false">IF(ISNUMBER(FIND(HU$1,$D177))=$AO$1,1,0)*VLOOKUP($Z$2,DALYs!$A$2:$MW$40,'Intervention list'!HU$195+1,0)</f>
        <v>0</v>
      </c>
      <c r="HV177" s="0" t="n">
        <f aca="false">IF(ISNUMBER(FIND(HV$1,$D177))=$AO$1,1,0)*VLOOKUP($Z$2,DALYs!$A$2:$MW$40,'Intervention list'!HV$195+1,0)</f>
        <v>0</v>
      </c>
      <c r="HW177" s="0" t="n">
        <f aca="false">IF(ISNUMBER(FIND(HW$1,$D177))=$AO$1,1,0)*VLOOKUP($Z$2,DALYs!$A$2:$MW$40,'Intervention list'!HW$195+1,0)</f>
        <v>0</v>
      </c>
      <c r="HX177" s="0" t="n">
        <f aca="false">IF(ISNUMBER(FIND(HX$1,$D177))=$AO$1,1,0)*VLOOKUP($Z$2,DALYs!$A$2:$MW$40,'Intervention list'!HX$195+1,0)</f>
        <v>0</v>
      </c>
      <c r="HY177" s="0" t="n">
        <f aca="false">IF(ISNUMBER(FIND(HY$1,$D177))=$AO$1,1,0)*VLOOKUP($Z$2,DALYs!$A$2:$MW$40,'Intervention list'!HY$195+1,0)</f>
        <v>0</v>
      </c>
      <c r="HZ177" s="0" t="n">
        <f aca="false">IF(ISNUMBER(FIND(HZ$1,$D177))=$AO$1,1,0)*VLOOKUP($Z$2,DALYs!$A$2:$MW$40,'Intervention list'!HZ$195+1,0)</f>
        <v>0</v>
      </c>
      <c r="IA177" s="0" t="n">
        <f aca="false">IF(ISNUMBER(FIND(IA$1,$D177))=$AO$1,1,0)*VLOOKUP($Z$2,DALYs!$A$2:$MW$40,'Intervention list'!IA$195+1,0)</f>
        <v>0</v>
      </c>
      <c r="IB177" s="0" t="n">
        <f aca="false">IF(ISNUMBER(FIND(IB$1,$D177))=$AO$1,1,0)*VLOOKUP($Z$2,DALYs!$A$2:$MW$40,'Intervention list'!IB$195+1,0)</f>
        <v>0</v>
      </c>
      <c r="IC177" s="0" t="n">
        <f aca="false">IF(ISNUMBER(FIND(IC$1,$D177))=$AO$1,1,0)*VLOOKUP($Z$2,DALYs!$A$2:$MW$40,'Intervention list'!IC$195+1,0)</f>
        <v>0</v>
      </c>
      <c r="ID177" s="0" t="n">
        <f aca="false">IF(ISNUMBER(FIND(ID$1,$D177))=$AO$1,1,0)*VLOOKUP($Z$2,DALYs!$A$2:$MW$40,'Intervention list'!ID$195+1,0)</f>
        <v>0</v>
      </c>
      <c r="IE177" s="0" t="n">
        <f aca="false">IF(ISNUMBER(FIND(IE$1,$D177))=$AO$1,1,0)*VLOOKUP($Z$2,DALYs!$A$2:$MW$40,'Intervention list'!IE$195+1,0)</f>
        <v>0</v>
      </c>
      <c r="IF177" s="0" t="n">
        <f aca="false">IF(ISNUMBER(FIND(IF$1,$D177))=$AO$1,1,0)*VLOOKUP($Z$2,DALYs!$A$2:$MW$40,'Intervention list'!IF$195+1,0)</f>
        <v>0</v>
      </c>
      <c r="IG177" s="0" t="n">
        <f aca="false">IF(ISNUMBER(FIND(IG$1,$D177))=$AO$1,1,0)*VLOOKUP($Z$2,DALYs!$A$2:$MW$40,'Intervention list'!IG$195+1,0)</f>
        <v>0</v>
      </c>
      <c r="IH177" s="0" t="n">
        <f aca="false">IF(ISNUMBER(FIND(IH$1,$D177))=$AO$1,1,0)*VLOOKUP($Z$2,DALYs!$A$2:$MW$40,'Intervention list'!IH$195+1,0)</f>
        <v>0</v>
      </c>
      <c r="II177" s="0" t="n">
        <f aca="false">IF(ISNUMBER(FIND(II$1,$D177))=$AO$1,1,0)*VLOOKUP($Z$2,DALYs!$A$2:$MW$40,'Intervention list'!II$195+1,0)</f>
        <v>0</v>
      </c>
      <c r="IJ177" s="0" t="n">
        <f aca="false">IF(ISNUMBER(FIND(IJ$1,$D177))=$AO$1,1,0)*VLOOKUP($Z$2,DALYs!$A$2:$MW$40,'Intervention list'!IJ$195+1,0)</f>
        <v>0</v>
      </c>
      <c r="IK177" s="0" t="n">
        <f aca="false">IF(ISNUMBER(FIND(IK$1,$D177))=$AO$1,1,0)*VLOOKUP($Z$2,DALYs!$A$2:$MW$40,'Intervention list'!IK$195+1,0)</f>
        <v>0</v>
      </c>
      <c r="IL177" s="0" t="n">
        <f aca="false">IF(ISNUMBER(FIND(IL$1,$D177))=$AO$1,1,0)*VLOOKUP($Z$2,DALYs!$A$2:$MW$40,'Intervention list'!IL$195+1,0)</f>
        <v>0</v>
      </c>
      <c r="IM177" s="0" t="n">
        <f aca="false">IF(ISNUMBER(FIND(IM$1,$D177))=$AO$1,1,0)*VLOOKUP($Z$2,DALYs!$A$2:$MW$40,'Intervention list'!IM$195+1,0)</f>
        <v>0</v>
      </c>
      <c r="IN177" s="0" t="n">
        <f aca="false">IF(ISNUMBER(FIND(IN$1,$D177))=$AO$1,1,0)*VLOOKUP($Z$2,DALYs!$A$2:$MW$40,'Intervention list'!IN$195+1,0)</f>
        <v>0</v>
      </c>
      <c r="IO177" s="0" t="n">
        <f aca="false">IF(ISNUMBER(FIND(IO$1,$D177))=$AO$1,1,0)*VLOOKUP($Z$2,DALYs!$A$2:$MW$40,'Intervention list'!IO$195+1,0)</f>
        <v>0</v>
      </c>
      <c r="IP177" s="0" t="n">
        <f aca="false">IF(ISNUMBER(FIND(IP$1,$D177))=$AO$1,1,0)*VLOOKUP($Z$2,DALYs!$A$2:$MW$40,'Intervention list'!IP$195+1,0)</f>
        <v>0</v>
      </c>
      <c r="IQ177" s="0" t="n">
        <f aca="false">IF(ISNUMBER(FIND(IQ$1,$D177))=$AO$1,1,0)*VLOOKUP($Z$2,DALYs!$A$2:$MW$40,'Intervention list'!IQ$195+1,0)</f>
        <v>0</v>
      </c>
      <c r="IR177" s="0" t="n">
        <f aca="false">IF(ISNUMBER(FIND(IR$1,$D177))=$AO$1,1,0)*VLOOKUP($Z$2,DALYs!$A$2:$MW$40,'Intervention list'!IR$195+1,0)</f>
        <v>0</v>
      </c>
      <c r="IS177" s="0" t="n">
        <f aca="false">IF(ISNUMBER(FIND(IS$1,$D177))=$AO$1,1,0)*VLOOKUP($Z$2,DALYs!$A$2:$MW$40,'Intervention list'!IS$195+1,0)</f>
        <v>0</v>
      </c>
      <c r="IT177" s="0" t="n">
        <f aca="false">IF(ISNUMBER(FIND(IT$1,$D177))=$AO$1,1,0)*VLOOKUP($Z$2,DALYs!$A$2:$MW$40,'Intervention list'!IT$195+1,0)</f>
        <v>0</v>
      </c>
      <c r="IU177" s="0" t="n">
        <f aca="false">IF(ISNUMBER(FIND(IU$1,$D177))=$AO$1,1,0)*VLOOKUP($Z$2,DALYs!$A$2:$MW$40,'Intervention list'!IU$195+1,0)</f>
        <v>0</v>
      </c>
      <c r="IV177" s="0" t="n">
        <f aca="false">IF(ISNUMBER(FIND(IV$1,$D177))=$AO$1,1,0)*VLOOKUP($Z$2,DALYs!$A$2:$MW$40,'Intervention list'!IV$195+1,0)</f>
        <v>0</v>
      </c>
      <c r="IW177" s="0" t="n">
        <f aca="false">IF(ISNUMBER(FIND(IW$1,$D177))=$AO$1,1,0)*VLOOKUP($Z$2,DALYs!$A$2:$MW$40,'Intervention list'!IW$195+1,0)</f>
        <v>0</v>
      </c>
      <c r="IX177" s="0" t="n">
        <f aca="false">IF(ISNUMBER(FIND(IX$1,$D177))=$AO$1,1,0)*VLOOKUP($Z$2,DALYs!$A$2:$MW$40,'Intervention list'!IX$195+1,0)</f>
        <v>0</v>
      </c>
      <c r="IY177" s="0" t="n">
        <f aca="false">IF(ISNUMBER(FIND(IY$1,$D177))=$AO$1,1,0)*VLOOKUP($Z$2,DALYs!$A$2:$MW$40,'Intervention list'!IY$195+1,0)</f>
        <v>0</v>
      </c>
      <c r="IZ177" s="0" t="n">
        <f aca="false">IF(ISNUMBER(FIND(IZ$1,$D177))=$AO$1,1,0)*VLOOKUP($Z$2,DALYs!$A$2:$MW$40,'Intervention list'!IZ$195+1,0)</f>
        <v>0</v>
      </c>
      <c r="JA177" s="0" t="n">
        <f aca="false">IF(ISNUMBER(FIND(JA$1,$D177))=$AO$1,1,0)*VLOOKUP($Z$2,DALYs!$A$2:$MW$40,'Intervention list'!JA$195+1,0)</f>
        <v>0</v>
      </c>
      <c r="JB177" s="0" t="n">
        <f aca="false">IF(ISNUMBER(FIND(JB$1,$D177))=$AO$1,1,0)*VLOOKUP($Z$2,DALYs!$A$2:$MW$40,'Intervention list'!JB$195+1,0)</f>
        <v>0</v>
      </c>
      <c r="JC177" s="0" t="n">
        <f aca="false">IF(ISNUMBER(FIND(JC$1,$D177))=$AO$1,1,0)*VLOOKUP($Z$2,DALYs!$A$2:$MW$40,'Intervention list'!JC$195+1,0)</f>
        <v>0</v>
      </c>
      <c r="JD177" s="0" t="n">
        <f aca="false">IF(ISNUMBER(FIND(JD$1,$D177))=$AO$1,1,0)*VLOOKUP($Z$2,DALYs!$A$2:$MW$40,'Intervention list'!JD$195+1,0)</f>
        <v>0</v>
      </c>
      <c r="JE177" s="0" t="n">
        <f aca="false">IF(ISNUMBER(FIND(JE$1,$D177))=$AO$1,1,0)*VLOOKUP($Z$2,DALYs!$A$2:$MW$40,'Intervention list'!JE$195+1,0)</f>
        <v>0</v>
      </c>
      <c r="JF177" s="0" t="n">
        <f aca="false">IF(ISNUMBER(FIND(JF$1,$D177))=$AO$1,1,0)*VLOOKUP($Z$2,DALYs!$A$2:$MW$40,'Intervention list'!JF$195+1,0)</f>
        <v>0</v>
      </c>
      <c r="JG177" s="0" t="n">
        <f aca="false">IF(ISNUMBER(FIND(JG$1,$D177))=$AO$1,1,0)*VLOOKUP($Z$2,DALYs!$A$2:$MW$40,'Intervention list'!JG$195+1,0)</f>
        <v>0</v>
      </c>
      <c r="JH177" s="0" t="n">
        <f aca="false">IF(ISNUMBER(FIND(JH$1,$D177))=$AO$1,1,0)*VLOOKUP($Z$2,DALYs!$A$2:$MW$40,'Intervention list'!JH$195+1,0)</f>
        <v>0</v>
      </c>
      <c r="JI177" s="0" t="n">
        <f aca="false">IF(ISNUMBER(FIND(JI$1,$D177))=$AO$1,1,0)*VLOOKUP($Z$2,DALYs!$A$2:$MW$40,'Intervention list'!JI$195+1,0)</f>
        <v>0</v>
      </c>
      <c r="JJ177" s="0" t="n">
        <f aca="false">IF(ISNUMBER(FIND(JJ$1,$D177))=$AO$1,1,0)*VLOOKUP($Z$2,DALYs!$A$2:$MW$40,'Intervention list'!JJ$195+1,0)</f>
        <v>0</v>
      </c>
      <c r="JK177" s="0" t="n">
        <f aca="false">IF(ISNUMBER(FIND(JK$1,$D177))=$AO$1,1,0)*VLOOKUP($Z$2,DALYs!$A$2:$MW$40,'Intervention list'!JK$195+1,0)</f>
        <v>0</v>
      </c>
      <c r="JL177" s="0" t="n">
        <f aca="false">IF(ISNUMBER(FIND(JL$1,$D177))=$AO$1,1,0)*VLOOKUP($Z$2,DALYs!$A$2:$MW$40,'Intervention list'!JL$195+1,0)</f>
        <v>0</v>
      </c>
      <c r="JM177" s="0" t="n">
        <f aca="false">IF(ISNUMBER(FIND(JM$1,$D177))=$AO$1,1,0)*VLOOKUP($Z$2,DALYs!$A$2:$MW$40,'Intervention list'!JM$195+1,0)</f>
        <v>0</v>
      </c>
      <c r="JN177" s="0" t="n">
        <f aca="false">IF(ISNUMBER(FIND(JN$1,$D177))=$AO$1,1,0)*VLOOKUP($Z$2,DALYs!$A$2:$MW$40,'Intervention list'!JN$195+1,0)</f>
        <v>0</v>
      </c>
      <c r="JO177" s="0" t="n">
        <f aca="false">IF(ISNUMBER(FIND(JO$1,$D177))=$AO$1,1,0)*VLOOKUP($Z$2,DALYs!$A$2:$MW$40,'Intervention list'!JO$195+1,0)</f>
        <v>0</v>
      </c>
      <c r="JP177" s="0" t="n">
        <f aca="false">IF(ISNUMBER(FIND(JP$1,$D177))=$AO$1,1,0)*VLOOKUP($Z$2,DALYs!$A$2:$MW$40,'Intervention list'!JP$195+1,0)</f>
        <v>0</v>
      </c>
      <c r="JQ177" s="0" t="n">
        <f aca="false">IF(ISNUMBER(FIND(JQ$1,$D177))=$AO$1,1,0)*VLOOKUP($Z$2,DALYs!$A$2:$MW$40,'Intervention list'!JQ$195+1,0)</f>
        <v>0</v>
      </c>
      <c r="JR177" s="0" t="n">
        <f aca="false">IF(ISNUMBER(FIND(JR$1,$D177))=$AO$1,1,0)*VLOOKUP($Z$2,DALYs!$A$2:$MW$40,'Intervention list'!JR$195+1,0)</f>
        <v>0</v>
      </c>
      <c r="JS177" s="0" t="n">
        <f aca="false">IF(ISNUMBER(FIND(JS$1,$D177))=$AO$1,1,0)*VLOOKUP($Z$2,DALYs!$A$2:$MW$40,'Intervention list'!JS$195+1,0)</f>
        <v>0</v>
      </c>
      <c r="JT177" s="0" t="n">
        <f aca="false">IF(ISNUMBER(FIND(JT$1,$D177))=$AO$1,1,0)*VLOOKUP($Z$2,DALYs!$A$2:$MW$40,'Intervention list'!JT$195+1,0)</f>
        <v>0</v>
      </c>
      <c r="JU177" s="0" t="n">
        <f aca="false">IF(ISNUMBER(FIND(JU$1,$D177))=$AO$1,1,0)*VLOOKUP($Z$2,DALYs!$A$2:$MW$40,'Intervention list'!JU$195+1,0)</f>
        <v>0</v>
      </c>
      <c r="JV177" s="0" t="n">
        <f aca="false">IF(ISNUMBER(FIND(JV$1,$D177))=$AO$1,1,0)*VLOOKUP($Z$2,DALYs!$A$2:$MW$40,'Intervention list'!JV$195+1,0)</f>
        <v>0</v>
      </c>
      <c r="JW177" s="0" t="n">
        <f aca="false">IF(ISNUMBER(FIND(JW$1,$D177))=$AO$1,1,0)*VLOOKUP($Z$2,DALYs!$A$2:$MW$40,'Intervention list'!JW$195+1,0)</f>
        <v>0</v>
      </c>
      <c r="JX177" s="0" t="n">
        <f aca="false">IF(ISNUMBER(FIND(JX$1,$D177))=$AO$1,1,0)*VLOOKUP($Z$2,DALYs!$A$2:$MW$40,'Intervention list'!JX$195+1,0)</f>
        <v>0</v>
      </c>
      <c r="JY177" s="0" t="n">
        <f aca="false">IF(ISNUMBER(FIND(JY$1,$D177))=$AO$1,1,0)*VLOOKUP($Z$2,DALYs!$A$2:$MW$40,'Intervention list'!JY$195+1,0)</f>
        <v>0</v>
      </c>
      <c r="JZ177" s="0" t="n">
        <f aca="false">IF(ISNUMBER(FIND(JZ$1,$D177))=$AO$1,1,0)*VLOOKUP($Z$2,DALYs!$A$2:$MW$40,'Intervention list'!JZ$195+1,0)</f>
        <v>0</v>
      </c>
      <c r="KA177" s="0" t="n">
        <f aca="false">IF(ISNUMBER(FIND(KA$1,$D177))=$AO$1,1,0)*VLOOKUP($Z$2,DALYs!$A$2:$MW$40,'Intervention list'!KA$195+1,0)</f>
        <v>0</v>
      </c>
      <c r="KB177" s="0" t="n">
        <f aca="false">IF(ISNUMBER(FIND(KB$1,$D177))=$AO$1,1,0)*VLOOKUP($Z$2,DALYs!$A$2:$MW$40,'Intervention list'!KB$195+1,0)</f>
        <v>0</v>
      </c>
      <c r="KC177" s="0" t="n">
        <f aca="false">IF(ISNUMBER(FIND(KC$1,$D177))=$AO$1,1,0)*VLOOKUP($Z$2,DALYs!$A$2:$MW$40,'Intervention list'!KC$195+1,0)</f>
        <v>0</v>
      </c>
      <c r="KD177" s="0" t="n">
        <f aca="false">IF(ISNUMBER(FIND(KD$1,$D177))=$AO$1,1,0)*VLOOKUP($Z$2,DALYs!$A$2:$MW$40,'Intervention list'!KD$195+1,0)</f>
        <v>0</v>
      </c>
      <c r="KE177" s="0" t="n">
        <f aca="false">IF(ISNUMBER(FIND(KE$1,$D177))=$AO$1,1,0)*VLOOKUP($Z$2,DALYs!$A$2:$MW$40,'Intervention list'!KE$195+1,0)</f>
        <v>0</v>
      </c>
      <c r="KF177" s="0" t="n">
        <f aca="false">IF(ISNUMBER(FIND(KF$1,$D177))=$AO$1,1,0)*VLOOKUP($Z$2,DALYs!$A$2:$MW$40,'Intervention list'!KF$195+1,0)</f>
        <v>0</v>
      </c>
      <c r="KG177" s="0" t="n">
        <f aca="false">IF(ISNUMBER(FIND(KG$1,$D177))=$AO$1,1,0)*VLOOKUP($Z$2,DALYs!$A$2:$MW$40,'Intervention list'!KG$195+1,0)</f>
        <v>0</v>
      </c>
      <c r="KH177" s="0" t="n">
        <f aca="false">IF(ISNUMBER(FIND(KH$1,$D177))=$AO$1,1,0)*VLOOKUP($Z$2,DALYs!$A$2:$MW$40,'Intervention list'!KH$195+1,0)</f>
        <v>0</v>
      </c>
      <c r="KI177" s="0" t="n">
        <f aca="false">IF(ISNUMBER(FIND(KI$1,$D177))=$AO$1,1,0)*VLOOKUP($Z$2,DALYs!$A$2:$MW$40,'Intervention list'!KI$195+1,0)</f>
        <v>0</v>
      </c>
      <c r="KJ177" s="0" t="n">
        <f aca="false">IF(ISNUMBER(FIND(KJ$1,$D177))=$AO$1,1,0)*VLOOKUP($Z$2,DALYs!$A$2:$MW$40,'Intervention list'!KJ$195+1,0)</f>
        <v>0</v>
      </c>
      <c r="KK177" s="0" t="n">
        <f aca="false">IF(ISNUMBER(FIND(KK$1,$D177))=$AO$1,1,0)*VLOOKUP($Z$2,DALYs!$A$2:$MW$40,'Intervention list'!KK$195+1,0)</f>
        <v>0</v>
      </c>
      <c r="KL177" s="0" t="n">
        <f aca="false">IF(ISNUMBER(FIND(KL$1,$D177))=$AO$1,1,0)*VLOOKUP($Z$2,DALYs!$A$2:$MW$40,'Intervention list'!KL$195+1,0)</f>
        <v>0</v>
      </c>
      <c r="KM177" s="0" t="n">
        <f aca="false">IF(ISNUMBER(FIND(KM$1,$D177))=$AO$1,1,0)*VLOOKUP($Z$2,DALYs!$A$2:$MW$40,'Intervention list'!KM$195+1,0)</f>
        <v>0</v>
      </c>
      <c r="KN177" s="0" t="n">
        <f aca="false">IF(ISNUMBER(FIND(KN$1,$D177))=$AO$1,1,0)*VLOOKUP($Z$2,DALYs!$A$2:$MW$40,'Intervention list'!KN$195+1,0)</f>
        <v>0</v>
      </c>
      <c r="KO177" s="0" t="n">
        <f aca="false">IF(ISNUMBER(FIND(KO$1,$D177))=$AO$1,1,0)*VLOOKUP($Z$2,DALYs!$A$2:$MW$40,'Intervention list'!KO$195+1,0)</f>
        <v>0</v>
      </c>
      <c r="KP177" s="0" t="n">
        <f aca="false">IF(ISNUMBER(FIND(KP$1,$D177))=$AO$1,1,0)*VLOOKUP($Z$2,DALYs!$A$2:$MW$40,'Intervention list'!KP$195+1,0)</f>
        <v>0</v>
      </c>
      <c r="KQ177" s="0" t="n">
        <f aca="false">IF(ISNUMBER(FIND(KQ$1,$D177))=$AO$1,1,0)*VLOOKUP($Z$2,DALYs!$A$2:$MW$40,'Intervention list'!KQ$195+1,0)</f>
        <v>0</v>
      </c>
      <c r="KR177" s="0" t="n">
        <f aca="false">IF(ISNUMBER(FIND(KR$1,$D177))=$AO$1,1,0)*VLOOKUP($Z$2,DALYs!$A$2:$MW$40,'Intervention list'!KR$195+1,0)</f>
        <v>0</v>
      </c>
      <c r="KS177" s="0" t="n">
        <f aca="false">IF(ISNUMBER(FIND(KS$1,$D177))=$AO$1,1,0)*VLOOKUP($Z$2,DALYs!$A$2:$MW$40,'Intervention list'!KS$195+1,0)</f>
        <v>0</v>
      </c>
      <c r="KT177" s="0" t="n">
        <f aca="false">IF(ISNUMBER(FIND(KT$1,$D177))=$AO$1,1,0)*VLOOKUP($Z$2,DALYs!$A$2:$MW$40,'Intervention list'!KT$195+1,0)</f>
        <v>0</v>
      </c>
      <c r="KU177" s="0" t="n">
        <f aca="false">IF(ISNUMBER(FIND(KU$1,$D177))=$AO$1,1,0)*VLOOKUP($Z$2,DALYs!$A$2:$MW$40,'Intervention list'!KU$195+1,0)</f>
        <v>0</v>
      </c>
      <c r="KV177" s="0" t="n">
        <f aca="false">IF(ISNUMBER(FIND(KV$1,$D177))=$AO$1,1,0)*VLOOKUP($Z$2,DALYs!$A$2:$MW$40,'Intervention list'!KV$195+1,0)</f>
        <v>0</v>
      </c>
      <c r="KW177" s="0" t="n">
        <f aca="false">IF(ISNUMBER(FIND(KW$1,$D177))=$AO$1,1,0)*VLOOKUP($Z$2,DALYs!$A$2:$MW$40,'Intervention list'!KW$195+1,0)</f>
        <v>0</v>
      </c>
      <c r="KX177" s="0" t="n">
        <f aca="false">IF(ISNUMBER(FIND(KX$1,$D177))=$AO$1,1,0)*VLOOKUP($Z$2,DALYs!$A$2:$MW$40,'Intervention list'!KX$195+1,0)</f>
        <v>0</v>
      </c>
      <c r="KY177" s="0" t="n">
        <f aca="false">IF(ISNUMBER(FIND(KY$1,$D177))=$AO$1,1,0)*VLOOKUP($Z$2,DALYs!$A$2:$MW$40,'Intervention list'!KY$195+1,0)</f>
        <v>0</v>
      </c>
      <c r="KZ177" s="0" t="n">
        <f aca="false">IF(ISNUMBER(FIND(KZ$1,$D177))=$AO$1,1,0)*VLOOKUP($Z$2,DALYs!$A$2:$MW$40,'Intervention list'!KZ$195+1,0)</f>
        <v>0</v>
      </c>
      <c r="LA177" s="0" t="n">
        <f aca="false">IF(ISNUMBER(FIND(LA$1,$D177))=$AO$1,1,0)*VLOOKUP($Z$2,DALYs!$A$2:$MW$40,'Intervention list'!LA$195+1,0)</f>
        <v>0</v>
      </c>
      <c r="LB177" s="0" t="n">
        <f aca="false">IF(ISNUMBER(FIND(LB$1,$D177))=$AO$1,1,0)*VLOOKUP($Z$2,DALYs!$A$2:$MW$40,'Intervention list'!LB$195+1,0)</f>
        <v>0</v>
      </c>
      <c r="LC177" s="0" t="n">
        <f aca="false">IF(ISNUMBER(FIND(LC$1,$D177))=$AO$1,1,0)*VLOOKUP($Z$2,DALYs!$A$2:$MW$40,'Intervention list'!LC$195+1,0)</f>
        <v>0</v>
      </c>
      <c r="LD177" s="0" t="n">
        <f aca="false">IF(ISNUMBER(FIND(LD$1,$D177))=$AO$1,1,0)*VLOOKUP($Z$2,DALYs!$A$2:$MW$40,'Intervention list'!LD$195+1,0)</f>
        <v>0</v>
      </c>
      <c r="LE177" s="0" t="n">
        <f aca="false">IF(ISNUMBER(FIND(LE$1,$D177))=$AO$1,1,0)*VLOOKUP($Z$2,DALYs!$A$2:$MW$40,'Intervention list'!LE$195+1,0)</f>
        <v>0</v>
      </c>
      <c r="LF177" s="0" t="n">
        <f aca="false">IF(ISNUMBER(FIND(LF$1,$D177))=$AO$1,1,0)*VLOOKUP($Z$2,DALYs!$A$2:$MW$40,'Intervention list'!LF$195+1,0)</f>
        <v>0</v>
      </c>
      <c r="LG177" s="0" t="n">
        <f aca="false">IF(ISNUMBER(FIND(LG$1,$D177))=$AO$1,1,0)*VLOOKUP($Z$2,DALYs!$A$2:$MW$40,'Intervention list'!LG$195+1,0)</f>
        <v>0</v>
      </c>
      <c r="LH177" s="0" t="n">
        <f aca="false">IF(ISNUMBER(FIND(LH$1,$D177))=$AO$1,1,0)*VLOOKUP($Z$2,DALYs!$A$2:$MW$40,'Intervention list'!LH$195+1,0)</f>
        <v>0</v>
      </c>
      <c r="LI177" s="0" t="n">
        <f aca="false">IF(ISNUMBER(FIND(LI$1,$D177))=$AO$1,1,0)*VLOOKUP($Z$2,DALYs!$A$2:$MW$40,'Intervention list'!LI$195+1,0)</f>
        <v>0</v>
      </c>
      <c r="LJ177" s="0" t="n">
        <f aca="false">IF(ISNUMBER(FIND(LJ$1,$D177))=$AO$1,1,0)*VLOOKUP($Z$2,DALYs!$A$2:$MW$40,'Intervention list'!LJ$195+1,0)</f>
        <v>0</v>
      </c>
      <c r="LK177" s="0" t="n">
        <f aca="false">IF(ISNUMBER(FIND(LK$1,$D177))=$AO$1,1,0)*VLOOKUP($Z$2,DALYs!$A$2:$MW$40,'Intervention list'!LK$195+1,0)</f>
        <v>0</v>
      </c>
      <c r="LL177" s="0" t="n">
        <f aca="false">IF(ISNUMBER(FIND(LL$1,$D177))=$AO$1,1,0)*VLOOKUP($Z$2,DALYs!$A$2:$MW$40,'Intervention list'!LL$195+1,0)</f>
        <v>0</v>
      </c>
      <c r="LM177" s="0" t="n">
        <f aca="false">IF(ISNUMBER(FIND(LM$1,$D177))=$AO$1,1,0)*VLOOKUP($Z$2,DALYs!$A$2:$MW$40,'Intervention list'!LM$195+1,0)</f>
        <v>0</v>
      </c>
      <c r="LN177" s="0" t="n">
        <f aca="false">IF(ISNUMBER(FIND(LN$1,$D177))=$AO$1,1,0)*VLOOKUP($Z$2,DALYs!$A$2:$MW$40,'Intervention list'!LN$195+1,0)</f>
        <v>0</v>
      </c>
      <c r="LO177" s="0" t="n">
        <f aca="false">IF(ISNUMBER(FIND(LO$1,$D177))=$AO$1,1,0)*VLOOKUP($Z$2,DALYs!$A$2:$MW$40,'Intervention list'!LO$195+1,0)</f>
        <v>0</v>
      </c>
      <c r="LP177" s="0" t="n">
        <f aca="false">IF(ISNUMBER(FIND(LP$1,$D177))=$AO$1,1,0)*VLOOKUP($Z$2,DALYs!$A$2:$MW$40,'Intervention list'!LP$195+1,0)</f>
        <v>0</v>
      </c>
      <c r="LQ177" s="0" t="n">
        <f aca="false">IF(ISNUMBER(FIND(LQ$1,$D177))=$AO$1,1,0)*VLOOKUP($Z$2,DALYs!$A$2:$MW$40,'Intervention list'!LQ$195+1,0)</f>
        <v>0</v>
      </c>
      <c r="LR177" s="0" t="n">
        <f aca="false">IF(ISNUMBER(FIND(LR$1,$D177))=$AO$1,1,0)*VLOOKUP($Z$2,DALYs!$A$2:$MW$40,'Intervention list'!LR$195+1,0)</f>
        <v>0</v>
      </c>
      <c r="LS177" s="0" t="n">
        <f aca="false">IF(ISNUMBER(FIND(LS$1,$D177))=$AO$1,1,0)*VLOOKUP($Z$2,DALYs!$A$2:$MW$40,'Intervention list'!LS$195+1,0)</f>
        <v>0</v>
      </c>
      <c r="LT177" s="0" t="n">
        <f aca="false">IF(ISNUMBER(FIND(LT$1,$D177))=$AO$1,1,0)*VLOOKUP($Z$2,DALYs!$A$2:$MW$40,'Intervention list'!LT$195+1,0)</f>
        <v>0</v>
      </c>
      <c r="LU177" s="0" t="n">
        <f aca="false">IF(ISNUMBER(FIND(LU$1,$D177))=$AO$1,1,0)*VLOOKUP($Z$2,DALYs!$A$2:$MW$40,'Intervention list'!LU$195+1,0)</f>
        <v>0</v>
      </c>
      <c r="LV177" s="0" t="n">
        <f aca="false">IF(ISNUMBER(FIND(LV$1,$D177))=$AO$1,1,0)*VLOOKUP($Z$2,DALYs!$A$2:$MW$40,'Intervention list'!LV$195+1,0)</f>
        <v>0</v>
      </c>
      <c r="LW177" s="0" t="n">
        <f aca="false">IF(ISNUMBER(FIND(LW$1,$D177))=$AO$1,1,0)*VLOOKUP($Z$2,DALYs!$A$2:$MW$40,'Intervention list'!LW$195+1,0)</f>
        <v>0</v>
      </c>
      <c r="LX177" s="0" t="n">
        <f aca="false">IF(ISNUMBER(FIND(LX$1,$D177))=$AO$1,1,0)*VLOOKUP($Z$2,DALYs!$A$2:$MW$40,'Intervention list'!LX$195+1,0)</f>
        <v>0</v>
      </c>
      <c r="LY177" s="0" t="n">
        <f aca="false">IF(ISNUMBER(FIND(LY$1,$D177))=$AO$1,1,0)*VLOOKUP($Z$2,DALYs!$A$2:$MW$40,'Intervention list'!LY$195+1,0)</f>
        <v>0</v>
      </c>
      <c r="LZ177" s="0" t="n">
        <f aca="false">IF(ISNUMBER(FIND(LZ$1,$D177))=$AO$1,1,0)*VLOOKUP($Z$2,DALYs!$A$2:$MW$40,'Intervention list'!LZ$195+1,0)</f>
        <v>0</v>
      </c>
      <c r="MA177" s="0" t="n">
        <f aca="false">IF(ISNUMBER(FIND(MA$1,$D177))=$AO$1,1,0)*VLOOKUP($Z$2,DALYs!$A$2:$MW$40,'Intervention list'!MA$195+1,0)</f>
        <v>0</v>
      </c>
      <c r="MB177" s="0" t="n">
        <f aca="false">IF(ISNUMBER(FIND(MB$1,$D177))=$AO$1,1,0)*VLOOKUP($Z$2,DALYs!$A$2:$MW$40,'Intervention list'!MB$195+1,0)</f>
        <v>0</v>
      </c>
      <c r="MC177" s="0" t="n">
        <f aca="false">IF(ISNUMBER(FIND(MC$1,$D177))=$AO$1,1,0)*VLOOKUP($Z$2,DALYs!$A$2:$MW$40,'Intervention list'!MC$195+1,0)</f>
        <v>0</v>
      </c>
      <c r="MD177" s="0" t="n">
        <f aca="false">IF(ISNUMBER(FIND(MD$1,$D177))=$AO$1,1,0)*VLOOKUP($Z$2,DALYs!$A$2:$MW$40,'Intervention list'!MD$195+1,0)</f>
        <v>0</v>
      </c>
      <c r="ME177" s="0" t="n">
        <f aca="false">IF(ISNUMBER(FIND(ME$1,$D177))=$AO$1,1,0)*VLOOKUP($Z$2,DALYs!$A$2:$MW$40,'Intervention list'!ME$195+1,0)</f>
        <v>0</v>
      </c>
      <c r="MF177" s="0" t="n">
        <f aca="false">IF(ISNUMBER(FIND(MF$1,$D177))=$AO$1,1,0)*VLOOKUP($Z$2,DALYs!$A$2:$MW$40,'Intervention list'!MF$195+1,0)</f>
        <v>0</v>
      </c>
      <c r="MG177" s="0" t="n">
        <f aca="false">IF(ISNUMBER(FIND(MG$1,$D177))=$AO$1,1,0)*VLOOKUP($Z$2,DALYs!$A$2:$MW$40,'Intervention list'!MG$195+1,0)</f>
        <v>0</v>
      </c>
      <c r="MH177" s="0" t="n">
        <f aca="false">IF(ISNUMBER(FIND(MH$1,$D177))=$AO$1,1,0)*VLOOKUP($Z$2,DALYs!$A$2:$MW$40,'Intervention list'!MH$195+1,0)</f>
        <v>0</v>
      </c>
      <c r="MI177" s="0" t="n">
        <f aca="false">IF(ISNUMBER(FIND(MI$1,$D177))=$AO$1,1,0)*VLOOKUP($Z$2,DALYs!$A$2:$MW$40,'Intervention list'!MI$195+1,0)</f>
        <v>0</v>
      </c>
      <c r="MJ177" s="0" t="n">
        <f aca="false">IF(ISNUMBER(FIND(MJ$1,$D177))=$AO$1,1,0)*VLOOKUP($Z$2,DALYs!$A$2:$MW$40,'Intervention list'!MJ$195+1,0)</f>
        <v>0</v>
      </c>
      <c r="MK177" s="0" t="n">
        <f aca="false">IF(ISNUMBER(FIND(MK$1,$D177))=$AO$1,1,0)*VLOOKUP($Z$2,DALYs!$A$2:$MW$40,'Intervention list'!MK$195+1,0)</f>
        <v>0</v>
      </c>
      <c r="ML177" s="0" t="n">
        <f aca="false">IF(ISNUMBER(FIND(ML$1,$D177))=$AO$1,1,0)*VLOOKUP($Z$2,DALYs!$A$2:$MW$40,'Intervention list'!ML$195+1,0)</f>
        <v>0</v>
      </c>
      <c r="MM177" s="0" t="n">
        <f aca="false">IF(ISNUMBER(FIND(MM$1,$D177))=$AO$1,1,0)*VLOOKUP($Z$2,DALYs!$A$2:$MW$40,'Intervention list'!MM$195+1,0)</f>
        <v>0</v>
      </c>
      <c r="MN177" s="0" t="n">
        <f aca="false">IF(ISNUMBER(FIND(MN$1,$D177))=$AO$1,1,0)*VLOOKUP($Z$2,DALYs!$A$2:$MW$40,'Intervention list'!MN$195+1,0)</f>
        <v>0</v>
      </c>
      <c r="MO177" s="0" t="n">
        <f aca="false">IF(ISNUMBER(FIND(MO$1,$D177))=$AO$1,1,0)*VLOOKUP($Z$2,DALYs!$A$2:$MW$40,'Intervention list'!MO$195+1,0)</f>
        <v>0</v>
      </c>
      <c r="MP177" s="0" t="n">
        <f aca="false">IF(ISNUMBER(FIND(MP$1,$D177))=$AO$1,1,0)*VLOOKUP($Z$2,DALYs!$A$2:$MW$40,'Intervention list'!MP$195+1,0)</f>
        <v>0</v>
      </c>
      <c r="MQ177" s="0" t="n">
        <f aca="false">IF(ISNUMBER(FIND(MQ$1,$D177))=$AO$1,1,0)*VLOOKUP($Z$2,DALYs!$A$2:$MW$40,'Intervention list'!MQ$195+1,0)</f>
        <v>0</v>
      </c>
      <c r="MR177" s="0" t="n">
        <f aca="false">IF(ISNUMBER(FIND(MR$1,$D177))=$AO$1,1,0)*VLOOKUP($Z$2,DALYs!$A$2:$MW$40,'Intervention list'!MR$195+1,0)</f>
        <v>0</v>
      </c>
      <c r="MS177" s="0" t="n">
        <f aca="false">IF(ISNUMBER(FIND(MS$1,$D177))=$AO$1,1,0)*VLOOKUP($Z$2,DALYs!$A$2:$MW$40,'Intervention list'!MS$195+1,0)</f>
        <v>0</v>
      </c>
      <c r="MT177" s="0" t="n">
        <f aca="false">IF(ISNUMBER(FIND(MT$1,$D177))=$AO$1,1,0)*VLOOKUP($Z$2,DALYs!$A$2:$MW$40,'Intervention list'!MT$195+1,0)</f>
        <v>0</v>
      </c>
      <c r="MU177" s="0" t="n">
        <f aca="false">IF(ISNUMBER(FIND(MU$1,$D177))=$AO$1,1,0)*VLOOKUP($Z$2,DALYs!$A$2:$MW$40,'Intervention list'!MU$195+1,0)</f>
        <v>0</v>
      </c>
      <c r="MV177" s="0" t="n">
        <f aca="false">IF(ISNUMBER(FIND(MV$1,$D177))=$AO$1,1,0)*VLOOKUP($Z$2,DALYs!$A$2:$MW$40,'Intervention list'!MV$195+1,0)</f>
        <v>0</v>
      </c>
      <c r="MW177" s="0" t="n">
        <f aca="false">IF(ISNUMBER(FIND(MW$1,$D177))=$AO$1,1,0)*VLOOKUP($Z$2,DALYs!$A$2:$MW$40,'Intervention list'!MW$195+1,0)</f>
        <v>0</v>
      </c>
      <c r="MX177" s="0" t="n">
        <f aca="false">IF(ISNUMBER(FIND(MX$1,$D177))=$AO$1,1,0)*VLOOKUP($Z$2,DALYs!$A$2:$MW$40,'Intervention list'!MX$195+1,0)</f>
        <v>0</v>
      </c>
      <c r="MY177" s="0" t="n">
        <f aca="false">IF(ISNUMBER(FIND(MY$1,$D177))=$AO$1,1,0)*VLOOKUP($Z$2,DALYs!$A$2:$MW$40,'Intervention list'!MY$195+1,0)</f>
        <v>0</v>
      </c>
      <c r="MZ177" s="0" t="n">
        <f aca="false">IF(ISNUMBER(FIND(MZ$1,$D177))=$AO$1,1,0)*VLOOKUP($Z$2,DALYs!$A$2:$MW$40,'Intervention list'!MZ$195+1,0)</f>
        <v>0</v>
      </c>
      <c r="NA177" s="0" t="n">
        <f aca="false">IF(ISNUMBER(FIND(NA$1,$D177))=$AO$1,1,0)*VLOOKUP($Z$2,DALYs!$A$2:$MW$40,'Intervention list'!NA$195+1,0)</f>
        <v>0</v>
      </c>
      <c r="NB177" s="0" t="n">
        <f aca="false">IF(ISNUMBER(FIND(NB$1,$D177))=$AO$1,1,0)*VLOOKUP($Z$2,DALYs!$A$2:$MW$40,'Intervention list'!NB$195+1,0)</f>
        <v>0</v>
      </c>
      <c r="NC177" s="0" t="n">
        <f aca="false">IF(ISNUMBER(FIND(NC$1,$D177))=$AO$1,1,0)*VLOOKUP($Z$2,DALYs!$A$2:$MW$40,'Intervention list'!NC$195+1,0)</f>
        <v>0</v>
      </c>
      <c r="ND177" s="0" t="n">
        <f aca="false">IF(ISNUMBER(FIND(ND$1,$D177))=$AO$1,1,0)*VLOOKUP($Z$2,DALYs!$A$2:$MW$40,'Intervention list'!ND$195+1,0)</f>
        <v>0</v>
      </c>
      <c r="NE177" s="0" t="n">
        <f aca="false">IF(ISNUMBER(FIND(NE$1,$D177))=$AO$1,1,0)*VLOOKUP($Z$2,DALYs!$A$2:$MW$40,'Intervention list'!NE$195+1,0)</f>
        <v>0</v>
      </c>
      <c r="NF177" s="0" t="n">
        <f aca="false">IF(ISNUMBER(FIND(NF$1,$D177))=$AO$1,1,0)*VLOOKUP($Z$2,DALYs!$A$2:$MW$40,'Intervention list'!NF$195+1,0)</f>
        <v>0</v>
      </c>
      <c r="NG177" s="0" t="n">
        <f aca="false">IF(ISNUMBER(FIND(NG$1,$D177))=$AO$1,1,0)*VLOOKUP($Z$2,DALYs!$A$2:$MW$40,'Intervention list'!NG$195+1,0)</f>
        <v>0</v>
      </c>
      <c r="NH177" s="0" t="n">
        <f aca="false">IF(ISNUMBER(FIND(NH$1,$D177))=$AO$1,1,0)*VLOOKUP($Z$2,DALYs!$A$2:$MW$40,'Intervention list'!NH$195+1,0)</f>
        <v>0</v>
      </c>
      <c r="NI177" s="0" t="n">
        <f aca="false">IF(ISNUMBER(FIND(NI$1,$D177))=$AO$1,1,0)*VLOOKUP($Z$2,DALYs!$A$2:$MW$40,'Intervention list'!NI$195+1,0)</f>
        <v>0</v>
      </c>
      <c r="NJ177" s="0" t="n">
        <f aca="false">IF(ISNUMBER(FIND(NJ$1,$D177))=$AO$1,1,0)*VLOOKUP($Z$2,DALYs!$A$2:$MW$40,'Intervention list'!NJ$195+1,0)</f>
        <v>0</v>
      </c>
      <c r="NK177" s="0" t="n">
        <f aca="false">IF(ISNUMBER(FIND(NK$1,$D177))=$AO$1,1,0)*VLOOKUP($Z$2,DALYs!$A$2:$MW$40,'Intervention list'!NK$195+1,0)</f>
        <v>0</v>
      </c>
      <c r="NL177" s="0" t="n">
        <f aca="false">IF(ISNUMBER(FIND(NL$1,$D177))=$AO$1,1,0)*VLOOKUP($Z$2,DALYs!$A$2:$MW$40,'Intervention list'!NL$195+1,0)</f>
        <v>0</v>
      </c>
      <c r="NM177" s="0" t="n">
        <f aca="false">IF(ISNUMBER(FIND(NM$1,$D177))=$AO$1,1,0)*VLOOKUP($Z$2,DALYs!$A$2:$MW$40,'Intervention list'!NM$195+1,0)</f>
        <v>0</v>
      </c>
      <c r="NN177" s="0" t="n">
        <f aca="false">IF(ISNUMBER(FIND(NN$1,$D177))=$AO$1,1,0)*VLOOKUP($Z$2,DALYs!$A$2:$MW$40,'Intervention list'!NN$195+1,0)</f>
        <v>0</v>
      </c>
      <c r="NO177" s="0" t="n">
        <f aca="false">IF(ISNUMBER(FIND(NO$1,$D177))=$AO$1,1,0)*VLOOKUP($Z$2,DALYs!$A$2:$MW$40,'Intervention list'!NO$195+1,0)</f>
        <v>0</v>
      </c>
      <c r="NP177" s="0" t="n">
        <f aca="false">IF(ISNUMBER(FIND(NP$1,$D177))=$AO$1,1,0)*VLOOKUP($Z$2,DALYs!$A$2:$MW$40,'Intervention list'!NP$195+1,0)</f>
        <v>0</v>
      </c>
      <c r="NQ177" s="0" t="n">
        <f aca="false">IF(ISNUMBER(FIND(NQ$1,$D177))=$AO$1,1,0)*VLOOKUP($Z$2,DALYs!$A$2:$MW$40,'Intervention list'!NQ$195+1,0)</f>
        <v>0</v>
      </c>
      <c r="NR177" s="0" t="n">
        <f aca="false">IF(ISNUMBER(FIND(NR$1,$D177))=$AO$1,1,0)*VLOOKUP($Z$2,DALYs!$A$2:$MW$40,'Intervention list'!NR$195+1,0)</f>
        <v>0</v>
      </c>
      <c r="NS177" s="0" t="n">
        <f aca="false">IF(ISNUMBER(FIND(NS$1,$D177))=$AO$1,1,0)*VLOOKUP($Z$2,DALYs!$A$2:$MW$40,'Intervention list'!NS$195+1,0)</f>
        <v>0</v>
      </c>
      <c r="NT177" s="0" t="n">
        <f aca="false">IF(ISNUMBER(FIND(NT$1,$D177))=$AO$1,1,0)*VLOOKUP($Z$2,DALYs!$A$2:$MW$40,'Intervention list'!NT$195+1,0)</f>
        <v>0</v>
      </c>
      <c r="NU177" s="0" t="n">
        <f aca="false">IF(ISNUMBER(FIND(NU$1,$D177))=$AO$1,1,0)*VLOOKUP($Z$2,DALYs!$A$2:$MW$40,'Intervention list'!NU$195+1,0)</f>
        <v>0</v>
      </c>
      <c r="NV177" s="0" t="n">
        <f aca="false">IF(ISNUMBER(FIND(NV$1,$D177))=$AO$1,1,0)*VLOOKUP($Z$2,DALYs!$A$2:$MW$40,'Intervention list'!NV$195+1,0)</f>
        <v>0</v>
      </c>
      <c r="NW177" s="0" t="n">
        <f aca="false">IF(ISNUMBER(FIND(NW$1,$D177))=$AO$1,1,0)*VLOOKUP($Z$2,DALYs!$A$2:$MW$40,'Intervention list'!NW$195+1,0)</f>
        <v>0</v>
      </c>
      <c r="NX177" s="0" t="n">
        <f aca="false">IF(ISNUMBER(FIND(NX$1,$D177))=$AO$1,1,0)*VLOOKUP($Z$2,DALYs!$A$2:$MW$40,'Intervention list'!NX$195+1,0)</f>
        <v>0</v>
      </c>
      <c r="NY177" s="0" t="n">
        <f aca="false">IF(ISNUMBER(FIND(NY$1,$D177))=$AO$1,1,0)*VLOOKUP($Z$2,DALYs!$A$2:$MW$40,'Intervention list'!NY$195+1,0)</f>
        <v>0</v>
      </c>
      <c r="NZ177" s="0" t="n">
        <f aca="false">IF(ISNUMBER(FIND(NZ$1,$D177))=$AO$1,1,0)*VLOOKUP($Z$2,DALYs!$A$2:$MW$40,'Intervention list'!NZ$195+1,0)</f>
        <v>0</v>
      </c>
      <c r="OA177" s="0" t="n">
        <f aca="false">IF(ISNUMBER(FIND(OA$1,$D177))=$AO$1,1,0)*VLOOKUP($Z$2,DALYs!$A$2:$MW$40,'Intervention list'!OA$195+1,0)</f>
        <v>0</v>
      </c>
      <c r="OB177" s="0" t="n">
        <f aca="false">IF(ISNUMBER(FIND(OB$1,$D177))=$AO$1,1,0)*VLOOKUP($Z$2,DALYs!$A$2:$MW$40,'Intervention list'!OB$195+1,0)</f>
        <v>0</v>
      </c>
      <c r="OC177" s="0" t="n">
        <f aca="false">IF(ISNUMBER(FIND(OC$1,$D177))=$AO$1,1,0)*VLOOKUP($Z$2,DALYs!$A$2:$MW$40,'Intervention list'!OC$195+1,0)</f>
        <v>0</v>
      </c>
      <c r="OD177" s="0" t="n">
        <f aca="false">IF(ISNUMBER(FIND(OD$1,$D177))=$AO$1,1,0)*VLOOKUP($Z$2,DALYs!$A$2:$MW$40,'Intervention list'!OD$195+1,0)</f>
        <v>0</v>
      </c>
      <c r="OE177" s="0" t="n">
        <f aca="false">IF(ISNUMBER(FIND(OE$1,$D177))=$AO$1,1,0)*VLOOKUP($Z$2,DALYs!$A$2:$MW$40,'Intervention list'!OE$195+1,0)</f>
        <v>0</v>
      </c>
      <c r="OF177" s="0" t="n">
        <f aca="false">IF(ISNUMBER(FIND(OF$1,$D177))=$AO$1,1,0)*VLOOKUP($Z$2,DALYs!$A$2:$MW$40,'Intervention list'!OF$195+1,0)</f>
        <v>0</v>
      </c>
      <c r="OG177" s="0" t="n">
        <f aca="false">IF(ISNUMBER(FIND(OG$1,$D177))=$AO$1,1,0)*VLOOKUP($Z$2,DALYs!$A$2:$MW$40,'Intervention list'!OG$195+1,0)</f>
        <v>0</v>
      </c>
      <c r="OH177" s="0" t="n">
        <f aca="false">IF(ISNUMBER(FIND(OH$1,$D177))=$AO$1,1,0)*VLOOKUP($Z$2,DALYs!$A$2:$MW$40,'Intervention list'!OH$195+1,0)</f>
        <v>0</v>
      </c>
      <c r="OI177" s="0" t="n">
        <f aca="false">IF(ISNUMBER(FIND(OI$1,$D177))=$AO$1,1,0)*VLOOKUP($Z$2,DALYs!$A$2:$MW$40,'Intervention list'!OI$195+1,0)</f>
        <v>0</v>
      </c>
      <c r="OJ177" s="0" t="n">
        <f aca="false">IF(ISNUMBER(FIND(OJ$1,$D177))=$AO$1,1,0)*VLOOKUP($Z$2,DALYs!$A$2:$MW$40,'Intervention list'!OJ$195+1,0)</f>
        <v>0</v>
      </c>
      <c r="OK177" s="0" t="n">
        <f aca="false">IF(ISNUMBER(FIND(OK$1,$D177))=$AO$1,1,0)*VLOOKUP($Z$2,DALYs!$A$2:$MW$40,'Intervention list'!OK$195+1,0)</f>
        <v>0</v>
      </c>
      <c r="OL177" s="0" t="n">
        <f aca="false">IF(ISNUMBER(FIND(OL$1,$D177))=$AO$1,1,0)*VLOOKUP($Z$2,DALYs!$A$2:$MW$40,'Intervention list'!OL$195+1,0)</f>
        <v>0</v>
      </c>
      <c r="OM177" s="0" t="n">
        <f aca="false">IF(ISNUMBER(FIND(OM$1,$D177))=$AO$1,1,0)*VLOOKUP($Z$2,DALYs!$A$2:$MW$40,'Intervention list'!OM$195+1,0)</f>
        <v>0</v>
      </c>
      <c r="ON177" s="0" t="n">
        <f aca="false">IF(ISNUMBER(FIND(ON$1,$D177))=$AO$1,1,0)*VLOOKUP($Z$2,DALYs!$A$2:$MW$40,'Intervention list'!ON$195+1,0)</f>
        <v>0</v>
      </c>
      <c r="OO177" s="0" t="n">
        <f aca="false">IF(ISNUMBER(FIND(OO$1,$D177))=$AO$1,1,0)*VLOOKUP($Z$2,DALYs!$A$2:$MW$40,'Intervention list'!OO$195+1,0)</f>
        <v>0</v>
      </c>
      <c r="OP177" s="0" t="n">
        <f aca="false">IF(ISNUMBER(FIND(OP$1,$D177))=$AO$1,1,0)*VLOOKUP($Z$2,DALYs!$A$2:$MW$40,'Intervention list'!OP$195+1,0)</f>
        <v>0</v>
      </c>
      <c r="OQ177" s="0" t="n">
        <f aca="false">IF(ISNUMBER(FIND(OQ$1,$D177))=$AO$1,1,0)*VLOOKUP($Z$2,DALYs!$A$2:$MW$40,'Intervention list'!OQ$195+1,0)</f>
        <v>0</v>
      </c>
      <c r="OR177" s="0" t="n">
        <f aca="false">IF(ISNUMBER(FIND(OR$1,$D177))=$AO$1,1,0)*VLOOKUP($Z$2,DALYs!$A$2:$MW$40,'Intervention list'!OR$195+1,0)</f>
        <v>0</v>
      </c>
      <c r="OS177" s="0" t="n">
        <f aca="false">IF(ISNUMBER(FIND(OS$1,$D177))=$AO$1,1,0)*VLOOKUP($Z$2,DALYs!$A$2:$MW$40,'Intervention list'!OS$195+1,0)</f>
        <v>0</v>
      </c>
      <c r="OT177" s="0" t="n">
        <f aca="false">IF(ISNUMBER(FIND(OT$1,$D177))=$AO$1,1,0)*VLOOKUP($Z$2,DALYs!$A$2:$MW$40,'Intervention list'!OT$195+1,0)</f>
        <v>0</v>
      </c>
      <c r="OU177" s="0" t="n">
        <f aca="false">IF(ISNUMBER(FIND(OU$1,$D177))=$AO$1,1,0)*VLOOKUP($Z$2,DALYs!$A$2:$MW$40,'Intervention list'!OU$195+1,0)</f>
        <v>0</v>
      </c>
      <c r="OV177" s="0" t="n">
        <f aca="false">IF(ISNUMBER(FIND(OV$1,$D177))=$AO$1,1,0)*VLOOKUP($Z$2,DALYs!$A$2:$MW$40,'Intervention list'!OV$195+1,0)</f>
        <v>0</v>
      </c>
      <c r="OW177" s="0" t="n">
        <f aca="false">IF(ISNUMBER(FIND(OW$1,$D177))=$AO$1,1,0)*VLOOKUP($Z$2,DALYs!$A$2:$MW$40,'Intervention list'!OW$195+1,0)</f>
        <v>0</v>
      </c>
      <c r="OX177" s="0" t="n">
        <f aca="false">IF(ISNUMBER(FIND(OX$1,$D177))=$AO$1,1,0)*VLOOKUP($Z$2,DALYs!$A$2:$MW$40,'Intervention list'!OX$195+1,0)</f>
        <v>0</v>
      </c>
    </row>
    <row r="178" customFormat="false" ht="15.75" hidden="false" customHeight="false" outlineLevel="0" collapsed="false">
      <c r="A178" s="6" t="s">
        <v>81</v>
      </c>
      <c r="B178" s="6" t="s">
        <v>12</v>
      </c>
      <c r="C178" s="26" t="s">
        <v>71</v>
      </c>
      <c r="D178" s="7" t="s">
        <v>82</v>
      </c>
      <c r="E178" s="7" t="str">
        <f aca="false">SUBSTITUTE(D178,0.2,X178)</f>
        <v>Acute hepatitis B: 0.03; Acute hepatitis C: 0.03</v>
      </c>
      <c r="F178" s="0" t="s">
        <v>14</v>
      </c>
      <c r="G178" s="8" t="n">
        <v>231.395755879109</v>
      </c>
      <c r="H178" s="9" t="n">
        <v>0</v>
      </c>
      <c r="I178" s="9" t="n">
        <f aca="false">IF(H178="","",(H178*(VLOOKUP($Z$2,Worksheet,11,0)^4)))</f>
        <v>0</v>
      </c>
      <c r="J178" s="9" t="n">
        <f aca="false">IF(I178="","",I178*VLOOKUP($Z$2,Worksheet,12,0))</f>
        <v>0</v>
      </c>
      <c r="K178" s="9" t="n">
        <f aca="false">IF(I178="","",I178*VLOOKUP($Z$2, Worksheet, 13, 0))</f>
        <v>0</v>
      </c>
      <c r="L178" s="9" t="n">
        <f aca="false">IF(J178="",VLOOKUP($Z$2, Worksheet, 14, 0),J178)</f>
        <v>0</v>
      </c>
      <c r="M178" s="9" t="n">
        <f aca="false">IF(L178&lt;VLOOKUP($Z$2,'Country sheet'!$A$3:$P$41,15,0), VLOOKUP($Z$2,'Country sheet'!$A$3:$P$41,15,0), L178)/0.7</f>
        <v>66.2083230214262</v>
      </c>
      <c r="N178" s="27" t="n">
        <f aca="false">IFERROR(IF(AC178=$AO$1,VLOOKUP(F178,AO$42:AX$46,MATCH(AC$1,AP$41:AX$41,0)+1,0)/COUNTIFS($F$2:$F$194,$F178,$AC$2:$AC$194,$AO$1),0),0) + IFERROR(IF(AD178=$AO$1,VLOOKUP(F178,AO$42:AX$46,MATCH(AD$1,AP$41:AX$41,0)+1,0)/COUNTIFS($F$2:$F$194,$F178,$AD$2:$AD$194,$AO$1),0),0) + IFERROR(IF(AE178=$AO$1,VLOOKUP(F178,AO$42:AX$46,MATCH(AE$1,AP$41:AX$41,0)+1,0)/COUNTIFS($F$2:$F$194,$F178,$AE$2:$AE$194,$AO$1),0),0) + IFERROR(IF(AF178=$AO$1,VLOOKUP(F178,AO$42:AX$46,MATCH(AF$1,AP$41:AX$41,0)+1,0)/COUNTIFS($F$2:$F$194,$F178,$AF$2:$AF$194,$AO$1),0),0) + IFERROR(IF(AG178=$AO$1,VLOOKUP(F178,AO$42:AX$46,MATCH(AG$1,AP$41:AX$41,0)+1,0)/COUNTIFS($F$2:$F$194,$F178,$AG$2:$AG$194,$AO$1),0),0) + IFERROR(IF(AH178=$AO$1,VLOOKUP(F178,AO$42:AX$46,MATCH(AH$1,AP$41:AX$41,0)+1,0)/COUNTIFS($F$2:$F$194,$F178,$AH$2:$AH$194,$AO$1),0),0) + IFERROR(IF(AI178=$AO$1,VLOOKUP(F178,AO$42:AX$46,MATCH(AI$1,AP$41:AX$41,0)+1,0)/COUNTIFS($F$2:$F$194,$F178,$AI$2:$AI$194,$AO$1),0),0) + IFERROR(IF(AJ178=$AO$1,VLOOKUP(F178,AO$42:AX$46,MATCH(AJ$1,AP$41:AX$41,0)+1,0)/COUNTIFS($F$2:$F$194,$F178,$AJ$2:$AJ$194,$AO$1),0),0) + IFERROR(IF(AK178=$AO$1,VLOOKUP(F178,AO$42:AX$46,MATCH(AK$1,AP$41:AX$41,0)+1,0)/COUNTIFS($F$2:$F$194,$F178,$AK$2:$AK$194,$AO$1),0),0)</f>
        <v>0</v>
      </c>
      <c r="O178" s="9" t="n">
        <v>1</v>
      </c>
      <c r="P178" s="9" t="n">
        <v>4</v>
      </c>
      <c r="Q178" s="0" t="n">
        <f aca="false">SUM(BC178:OX178)</f>
        <v>26218.7350892794</v>
      </c>
      <c r="R178" s="0" t="n">
        <f aca="false">IF(VLOOKUP($Z$2,CET!$A$4:$L$42,12,0)="Low income",_xlfn.IFS(S178=0.2,0.1,S178=0.1,0.05,S178=0.5,0.4,S178=0.35,0.25),S178)</f>
        <v>0.5</v>
      </c>
      <c r="S178" s="0" t="n">
        <v>0.5</v>
      </c>
      <c r="T178" s="0" t="n">
        <v>0.8</v>
      </c>
      <c r="U178" s="0" t="n">
        <f aca="false">N178/M178</f>
        <v>0</v>
      </c>
      <c r="V178" s="0" t="n">
        <f aca="false">IFERROR(U178/Q178,0)</f>
        <v>0</v>
      </c>
      <c r="W178" s="0" t="n">
        <f aca="false">(T178/R178)*V178</f>
        <v>0</v>
      </c>
      <c r="X178" s="28" t="n">
        <f aca="false">IF(W178=0,0,IF(W178&lt;=0.8,IF(W178&lt;0.05,0.05,W178),0.8))</f>
        <v>0</v>
      </c>
      <c r="Y178" s="28"/>
      <c r="AC178" s="34" t="n">
        <f aca="false">ISNUMBER(FIND(AC$1,$C178))</f>
        <v>0</v>
      </c>
      <c r="AD178" s="33" t="n">
        <f aca="false">ISNUMBER(FIND(AD$1,$C178))</f>
        <v>0</v>
      </c>
      <c r="AE178" s="33" t="n">
        <f aca="false">ISNUMBER(FIND(AE$1,$C178))</f>
        <v>0</v>
      </c>
      <c r="AF178" s="33" t="n">
        <f aca="false">ISNUMBER(FIND(AF$1,$C178))</f>
        <v>0</v>
      </c>
      <c r="AG178" s="33" t="n">
        <f aca="false">ISNUMBER(FIND(AG$1,$C178))</f>
        <v>0</v>
      </c>
      <c r="AH178" s="33" t="n">
        <f aca="false">ISNUMBER(FIND(AH$1,$C178))</f>
        <v>0</v>
      </c>
      <c r="AI178" s="33" t="n">
        <f aca="false">ISNUMBER(FIND(AI$1,$C178))</f>
        <v>0</v>
      </c>
      <c r="AJ178" s="33" t="n">
        <f aca="false">ISNUMBER(FIND(AJ$1,$C178))</f>
        <v>0</v>
      </c>
      <c r="AK178" s="35" t="n">
        <f aca="false">ISNUMBER(FIND(AK$1,$C178))</f>
        <v>0</v>
      </c>
      <c r="AL178" s="6"/>
      <c r="AM178" s="33"/>
      <c r="BC178" s="0" t="n">
        <f aca="false">IF(ISNUMBER(FIND(BC$1,$D178))=$AO$1,1,0)*VLOOKUP($Z$2,DALYs!$A$2:$MW$40,'Intervention list'!BC$195+1,0)</f>
        <v>0</v>
      </c>
      <c r="BD178" s="0" t="n">
        <f aca="false">IF(ISNUMBER(FIND(BD$1,$D178))=$AO$1,1,0)*VLOOKUP($Z$2,DALYs!$A$2:$MW$40,'Intervention list'!BD$195+1,0)</f>
        <v>0</v>
      </c>
      <c r="BE178" s="0" t="n">
        <f aca="false">IF(ISNUMBER(FIND(BE$1,$D178))=$AO$1,1,0)*VLOOKUP($Z$2,DALYs!$A$2:$MW$40,'Intervention list'!BE$195+1,0)</f>
        <v>16031.6313021297</v>
      </c>
      <c r="BF178" s="0" t="n">
        <f aca="false">IF(ISNUMBER(FIND(BF$1,$D178))=$AO$1,1,0)*VLOOKUP($Z$2,DALYs!$A$2:$MW$40,'Intervention list'!BF$195+1,0)</f>
        <v>0</v>
      </c>
      <c r="BG178" s="0" t="n">
        <f aca="false">IF(ISNUMBER(FIND(BG$1,$D178))=$AO$1,1,0)*VLOOKUP($Z$2,DALYs!$A$2:$MW$40,'Intervention list'!BG$195+1,0)</f>
        <v>9763.94398023644</v>
      </c>
      <c r="BH178" s="0" t="n">
        <f aca="false">IF(ISNUMBER(FIND(BH$1,$D178))=$AO$1,1,0)*VLOOKUP($Z$2,DALYs!$A$2:$MW$40,'Intervention list'!BH$195+1,0)</f>
        <v>423.159806913216</v>
      </c>
      <c r="BI178" s="0" t="n">
        <f aca="false">IF(ISNUMBER(FIND(BI$1,$D178))=$AO$1,1,0)*VLOOKUP($Z$2,DALYs!$A$2:$MW$40,'Intervention list'!BI$195+1,0)</f>
        <v>0</v>
      </c>
      <c r="BJ178" s="0" t="n">
        <f aca="false">IF(ISNUMBER(FIND(BJ$1,$D178))=$AO$1,1,0)*VLOOKUP($Z$2,DALYs!$A$2:$MW$40,'Intervention list'!BJ$195+1,0)</f>
        <v>0</v>
      </c>
      <c r="BK178" s="0" t="n">
        <f aca="false">IF(ISNUMBER(FIND(BK$1,$D178))=$AO$1,1,0)*VLOOKUP($Z$2,DALYs!$A$2:$MW$40,'Intervention list'!BK$195+1,0)</f>
        <v>0</v>
      </c>
      <c r="BL178" s="0" t="n">
        <f aca="false">IF(ISNUMBER(FIND(BL$1,$D178))=$AO$1,1,0)*VLOOKUP($Z$2,DALYs!$A$2:$MW$40,'Intervention list'!BL$195+1,0)</f>
        <v>0</v>
      </c>
      <c r="BM178" s="0" t="n">
        <f aca="false">IF(ISNUMBER(FIND(BM$1,$D178))=$AO$1,1,0)*VLOOKUP($Z$2,DALYs!$A$2:$MW$40,'Intervention list'!BM$195+1,0)</f>
        <v>0</v>
      </c>
      <c r="BN178" s="0" t="n">
        <f aca="false">IF(ISNUMBER(FIND(BN$1,$D178))=$AO$1,1,0)*VLOOKUP($Z$2,DALYs!$A$2:$MW$40,'Intervention list'!BN$195+1,0)</f>
        <v>0</v>
      </c>
      <c r="BO178" s="0" t="n">
        <f aca="false">IF(ISNUMBER(FIND(BO$1,$D178))=$AO$1,1,0)*VLOOKUP($Z$2,DALYs!$A$2:$MW$40,'Intervention list'!BO$195+1,0)</f>
        <v>0</v>
      </c>
      <c r="BP178" s="0" t="n">
        <f aca="false">IF(ISNUMBER(FIND(BP$1,$D178))=$AO$1,1,0)*VLOOKUP($Z$2,DALYs!$A$2:$MW$40,'Intervention list'!BP$195+1,0)</f>
        <v>0</v>
      </c>
      <c r="BQ178" s="0" t="n">
        <f aca="false">IF(ISNUMBER(FIND(BQ$1,$D178))=$AO$1,1,0)*VLOOKUP($Z$2,DALYs!$A$2:$MW$40,'Intervention list'!BQ$195+1,0)</f>
        <v>0</v>
      </c>
      <c r="BR178" s="0" t="n">
        <f aca="false">IF(ISNUMBER(FIND(BR$1,$D178))=$AO$1,1,0)*VLOOKUP($Z$2,DALYs!$A$2:$MW$40,'Intervention list'!BR$195+1,0)</f>
        <v>0</v>
      </c>
      <c r="BS178" s="0" t="n">
        <f aca="false">IF(ISNUMBER(FIND(BS$1,$D178))=$AO$1,1,0)*VLOOKUP($Z$2,DALYs!$A$2:$MW$40,'Intervention list'!BS$195+1,0)</f>
        <v>0</v>
      </c>
      <c r="BT178" s="0" t="n">
        <f aca="false">IF(ISNUMBER(FIND(BT$1,$D178))=$AO$1,1,0)*VLOOKUP($Z$2,DALYs!$A$2:$MW$40,'Intervention list'!BT$195+1,0)</f>
        <v>0</v>
      </c>
      <c r="BU178" s="0" t="n">
        <f aca="false">IF(ISNUMBER(FIND(BU$1,$D178))=$AO$1,1,0)*VLOOKUP($Z$2,DALYs!$A$2:$MW$40,'Intervention list'!BU$195+1,0)</f>
        <v>0</v>
      </c>
      <c r="BV178" s="0" t="n">
        <f aca="false">IF(ISNUMBER(FIND(BV$1,$D178))=$AO$1,1,0)*VLOOKUP($Z$2,DALYs!$A$2:$MW$40,'Intervention list'!BV$195+1,0)</f>
        <v>0</v>
      </c>
      <c r="BW178" s="0" t="n">
        <f aca="false">IF(ISNUMBER(FIND(BW$1,$D178))=$AO$1,1,0)*VLOOKUP($Z$2,DALYs!$A$2:$MW$40,'Intervention list'!BW$195+1,0)</f>
        <v>0</v>
      </c>
      <c r="BX178" s="0" t="n">
        <f aca="false">IF(ISNUMBER(FIND(BX$1,$D178))=$AO$1,1,0)*VLOOKUP($Z$2,DALYs!$A$2:$MW$40,'Intervention list'!BX$195+1,0)</f>
        <v>0</v>
      </c>
      <c r="BY178" s="0" t="n">
        <f aca="false">IF(ISNUMBER(FIND(BY$1,$D178))=$AO$1,1,0)*VLOOKUP($Z$2,DALYs!$A$2:$MW$40,'Intervention list'!BY$195+1,0)</f>
        <v>0</v>
      </c>
      <c r="BZ178" s="0" t="n">
        <f aca="false">IF(ISNUMBER(FIND(BZ$1,$D178))=$AO$1,1,0)*VLOOKUP($Z$2,DALYs!$A$2:$MW$40,'Intervention list'!BZ$195+1,0)</f>
        <v>0</v>
      </c>
      <c r="CA178" s="0" t="n">
        <f aca="false">IF(ISNUMBER(FIND(CA$1,$D178))=$AO$1,1,0)*VLOOKUP($Z$2,DALYs!$A$2:$MW$40,'Intervention list'!CA$195+1,0)</f>
        <v>0</v>
      </c>
      <c r="CB178" s="0" t="n">
        <f aca="false">IF(ISNUMBER(FIND(CB$1,$D178))=$AO$1,1,0)*VLOOKUP($Z$2,DALYs!$A$2:$MW$40,'Intervention list'!CB$195+1,0)</f>
        <v>0</v>
      </c>
      <c r="CC178" s="0" t="n">
        <f aca="false">IF(ISNUMBER(FIND(CC$1,$D178))=$AO$1,1,0)*VLOOKUP($Z$2,DALYs!$A$2:$MW$40,'Intervention list'!CC$195+1,0)</f>
        <v>0</v>
      </c>
      <c r="CD178" s="0" t="n">
        <f aca="false">IF(ISNUMBER(FIND(CD$1,$D178))=$AO$1,1,0)*VLOOKUP($Z$2,DALYs!$A$2:$MW$40,'Intervention list'!CD$195+1,0)</f>
        <v>0</v>
      </c>
      <c r="CE178" s="0" t="n">
        <f aca="false">IF(ISNUMBER(FIND(CE$1,$D178))=$AO$1,1,0)*VLOOKUP($Z$2,DALYs!$A$2:$MW$40,'Intervention list'!CE$195+1,0)</f>
        <v>0</v>
      </c>
      <c r="CF178" s="0" t="n">
        <f aca="false">IF(ISNUMBER(FIND(CF$1,$D178))=$AO$1,1,0)*VLOOKUP($Z$2,DALYs!$A$2:$MW$40,'Intervention list'!CF$195+1,0)</f>
        <v>0</v>
      </c>
      <c r="CG178" s="0" t="n">
        <f aca="false">IF(ISNUMBER(FIND(CG$1,$D178))=$AO$1,1,0)*VLOOKUP($Z$2,DALYs!$A$2:$MW$40,'Intervention list'!CG$195+1,0)</f>
        <v>0</v>
      </c>
      <c r="CH178" s="0" t="n">
        <f aca="false">IF(ISNUMBER(FIND(CH$1,$D178))=$AO$1,1,0)*VLOOKUP($Z$2,DALYs!$A$2:$MW$40,'Intervention list'!CH$195+1,0)</f>
        <v>0</v>
      </c>
      <c r="CI178" s="0" t="n">
        <f aca="false">IF(ISNUMBER(FIND(CI$1,$D178))=$AO$1,1,0)*VLOOKUP($Z$2,DALYs!$A$2:$MW$40,'Intervention list'!CI$195+1,0)</f>
        <v>0</v>
      </c>
      <c r="CJ178" s="0" t="n">
        <f aca="false">IF(ISNUMBER(FIND(CJ$1,$D178))=$AO$1,1,0)*VLOOKUP($Z$2,DALYs!$A$2:$MW$40,'Intervention list'!CJ$195+1,0)</f>
        <v>0</v>
      </c>
      <c r="CK178" s="0" t="n">
        <f aca="false">IF(ISNUMBER(FIND(CK$1,$D178))=$AO$1,1,0)*VLOOKUP($Z$2,DALYs!$A$2:$MW$40,'Intervention list'!CK$195+1,0)</f>
        <v>0</v>
      </c>
      <c r="CL178" s="0" t="n">
        <f aca="false">IF(ISNUMBER(FIND(CL$1,$D178))=$AO$1,1,0)*VLOOKUP($Z$2,DALYs!$A$2:$MW$40,'Intervention list'!CL$195+1,0)</f>
        <v>0</v>
      </c>
      <c r="CM178" s="0" t="n">
        <f aca="false">IF(ISNUMBER(FIND(CM$1,$D178))=$AO$1,1,0)*VLOOKUP($Z$2,DALYs!$A$2:$MW$40,'Intervention list'!CM$195+1,0)</f>
        <v>0</v>
      </c>
      <c r="CN178" s="0" t="n">
        <f aca="false">IF(ISNUMBER(FIND(CN$1,$D178))=$AO$1,1,0)*VLOOKUP($Z$2,DALYs!$A$2:$MW$40,'Intervention list'!CN$195+1,0)</f>
        <v>0</v>
      </c>
      <c r="CO178" s="0" t="n">
        <f aca="false">IF(ISNUMBER(FIND(CO$1,$D178))=$AO$1,1,0)*VLOOKUP($Z$2,DALYs!$A$2:$MW$40,'Intervention list'!CO$195+1,0)</f>
        <v>0</v>
      </c>
      <c r="CP178" s="0" t="n">
        <f aca="false">IF(ISNUMBER(FIND(CP$1,$D178))=$AO$1,1,0)*VLOOKUP($Z$2,DALYs!$A$2:$MW$40,'Intervention list'!CP$195+1,0)</f>
        <v>0</v>
      </c>
      <c r="CQ178" s="0" t="n">
        <f aca="false">IF(ISNUMBER(FIND(CQ$1,$D178))=$AO$1,1,0)*VLOOKUP($Z$2,DALYs!$A$2:$MW$40,'Intervention list'!CQ$195+1,0)</f>
        <v>0</v>
      </c>
      <c r="CR178" s="0" t="n">
        <f aca="false">IF(ISNUMBER(FIND(CR$1,$D178))=$AO$1,1,0)*VLOOKUP($Z$2,DALYs!$A$2:$MW$40,'Intervention list'!CR$195+1,0)</f>
        <v>0</v>
      </c>
      <c r="CS178" s="0" t="n">
        <f aca="false">IF(ISNUMBER(FIND(CS$1,$D178))=$AO$1,1,0)*VLOOKUP($Z$2,DALYs!$A$2:$MW$40,'Intervention list'!CS$195+1,0)</f>
        <v>0</v>
      </c>
      <c r="CT178" s="0" t="n">
        <f aca="false">IF(ISNUMBER(FIND(CT$1,$D178))=$AO$1,1,0)*VLOOKUP($Z$2,DALYs!$A$2:$MW$40,'Intervention list'!CT$195+1,0)</f>
        <v>0</v>
      </c>
      <c r="CU178" s="0" t="n">
        <f aca="false">IF(ISNUMBER(FIND(CU$1,$D178))=$AO$1,1,0)*VLOOKUP($Z$2,DALYs!$A$2:$MW$40,'Intervention list'!CU$195+1,0)</f>
        <v>0</v>
      </c>
      <c r="CV178" s="0" t="n">
        <f aca="false">IF(ISNUMBER(FIND(CV$1,$D178))=$AO$1,1,0)*VLOOKUP($Z$2,DALYs!$A$2:$MW$40,'Intervention list'!CV$195+1,0)</f>
        <v>0</v>
      </c>
      <c r="CW178" s="0" t="n">
        <f aca="false">IF(ISNUMBER(FIND(CW$1,$D178))=$AO$1,1,0)*VLOOKUP($Z$2,DALYs!$A$2:$MW$40,'Intervention list'!CW$195+1,0)</f>
        <v>0</v>
      </c>
      <c r="CX178" s="0" t="n">
        <f aca="false">IF(ISNUMBER(FIND(CX$1,$D178))=$AO$1,1,0)*VLOOKUP($Z$2,DALYs!$A$2:$MW$40,'Intervention list'!CX$195+1,0)</f>
        <v>0</v>
      </c>
      <c r="CY178" s="0" t="n">
        <f aca="false">IF(ISNUMBER(FIND(CY$1,$D178))=$AO$1,1,0)*VLOOKUP($Z$2,DALYs!$A$2:$MW$40,'Intervention list'!CY$195+1,0)</f>
        <v>0</v>
      </c>
      <c r="CZ178" s="0" t="n">
        <f aca="false">IF(ISNUMBER(FIND(CZ$1,$D178))=$AO$1,1,0)*VLOOKUP($Z$2,DALYs!$A$2:$MW$40,'Intervention list'!CZ$195+1,0)</f>
        <v>0</v>
      </c>
      <c r="DA178" s="0" t="n">
        <f aca="false">IF(ISNUMBER(FIND(DA$1,$D178))=$AO$1,1,0)*VLOOKUP($Z$2,DALYs!$A$2:$MW$40,'Intervention list'!DA$195+1,0)</f>
        <v>0</v>
      </c>
      <c r="DB178" s="0" t="n">
        <f aca="false">IF(ISNUMBER(FIND(DB$1,$D178))=$AO$1,1,0)*VLOOKUP($Z$2,DALYs!$A$2:$MW$40,'Intervention list'!DB$195+1,0)</f>
        <v>0</v>
      </c>
      <c r="DC178" s="0" t="n">
        <f aca="false">IF(ISNUMBER(FIND(DC$1,$D178))=$AO$1,1,0)*VLOOKUP($Z$2,DALYs!$A$2:$MW$40,'Intervention list'!DC$195+1,0)</f>
        <v>0</v>
      </c>
      <c r="DD178" s="0" t="n">
        <f aca="false">IF(ISNUMBER(FIND(DD$1,$D178))=$AO$1,1,0)*VLOOKUP($Z$2,DALYs!$A$2:$MW$40,'Intervention list'!DD$195+1,0)</f>
        <v>0</v>
      </c>
      <c r="DE178" s="0" t="n">
        <f aca="false">IF(ISNUMBER(FIND(DE$1,$D178))=$AO$1,1,0)*VLOOKUP($Z$2,DALYs!$A$2:$MW$40,'Intervention list'!DE$195+1,0)</f>
        <v>0</v>
      </c>
      <c r="DF178" s="0" t="n">
        <f aca="false">IF(ISNUMBER(FIND(DF$1,$D178))=$AO$1,1,0)*VLOOKUP($Z$2,DALYs!$A$2:$MW$40,'Intervention list'!DF$195+1,0)</f>
        <v>0</v>
      </c>
      <c r="DG178" s="0" t="n">
        <f aca="false">IF(ISNUMBER(FIND(DG$1,$D178))=$AO$1,1,0)*VLOOKUP($Z$2,DALYs!$A$2:$MW$40,'Intervention list'!DG$195+1,0)</f>
        <v>0</v>
      </c>
      <c r="DH178" s="0" t="n">
        <f aca="false">IF(ISNUMBER(FIND(DH$1,$D178))=$AO$1,1,0)*VLOOKUP($Z$2,DALYs!$A$2:$MW$40,'Intervention list'!DH$195+1,0)</f>
        <v>0</v>
      </c>
      <c r="DI178" s="0" t="n">
        <f aca="false">IF(ISNUMBER(FIND(DI$1,$D178))=$AO$1,1,0)*VLOOKUP($Z$2,DALYs!$A$2:$MW$40,'Intervention list'!DI$195+1,0)</f>
        <v>0</v>
      </c>
      <c r="DJ178" s="0" t="n">
        <f aca="false">IF(ISNUMBER(FIND(DJ$1,$D178))=$AO$1,1,0)*VLOOKUP($Z$2,DALYs!$A$2:$MW$40,'Intervention list'!DJ$195+1,0)</f>
        <v>0</v>
      </c>
      <c r="DK178" s="0" t="n">
        <f aca="false">IF(ISNUMBER(FIND(DK$1,$D178))=$AO$1,1,0)*VLOOKUP($Z$2,DALYs!$A$2:$MW$40,'Intervention list'!DK$195+1,0)</f>
        <v>0</v>
      </c>
      <c r="DL178" s="0" t="n">
        <f aca="false">IF(ISNUMBER(FIND(DL$1,$D178))=$AO$1,1,0)*VLOOKUP($Z$2,DALYs!$A$2:$MW$40,'Intervention list'!DL$195+1,0)</f>
        <v>0</v>
      </c>
      <c r="DM178" s="0" t="n">
        <f aca="false">IF(ISNUMBER(FIND(DM$1,$D178))=$AO$1,1,0)*VLOOKUP($Z$2,DALYs!$A$2:$MW$40,'Intervention list'!DM$195+1,0)</f>
        <v>0</v>
      </c>
      <c r="DN178" s="0" t="n">
        <f aca="false">IF(ISNUMBER(FIND(DN$1,$D178))=$AO$1,1,0)*VLOOKUP($Z$2,DALYs!$A$2:$MW$40,'Intervention list'!DN$195+1,0)</f>
        <v>0</v>
      </c>
      <c r="DO178" s="0" t="n">
        <f aca="false">IF(ISNUMBER(FIND(DO$1,$D178))=$AO$1,1,0)*VLOOKUP($Z$2,DALYs!$A$2:$MW$40,'Intervention list'!DO$195+1,0)</f>
        <v>0</v>
      </c>
      <c r="DP178" s="0" t="n">
        <f aca="false">IF(ISNUMBER(FIND(DP$1,$D178))=$AO$1,1,0)*VLOOKUP($Z$2,DALYs!$A$2:$MW$40,'Intervention list'!DP$195+1,0)</f>
        <v>0</v>
      </c>
      <c r="DQ178" s="0" t="n">
        <f aca="false">IF(ISNUMBER(FIND(DQ$1,$D178))=$AO$1,1,0)*VLOOKUP($Z$2,DALYs!$A$2:$MW$40,'Intervention list'!DQ$195+1,0)</f>
        <v>0</v>
      </c>
      <c r="DR178" s="0" t="n">
        <f aca="false">IF(ISNUMBER(FIND(DR$1,$D178))=$AO$1,1,0)*VLOOKUP($Z$2,DALYs!$A$2:$MW$40,'Intervention list'!DR$195+1,0)</f>
        <v>0</v>
      </c>
      <c r="DS178" s="0" t="n">
        <f aca="false">IF(ISNUMBER(FIND(DS$1,$D178))=$AO$1,1,0)*VLOOKUP($Z$2,DALYs!$A$2:$MW$40,'Intervention list'!DS$195+1,0)</f>
        <v>0</v>
      </c>
      <c r="DT178" s="0" t="n">
        <f aca="false">IF(ISNUMBER(FIND(DT$1,$D178))=$AO$1,1,0)*VLOOKUP($Z$2,DALYs!$A$2:$MW$40,'Intervention list'!DT$195+1,0)</f>
        <v>0</v>
      </c>
      <c r="DU178" s="0" t="n">
        <f aca="false">IF(ISNUMBER(FIND(DU$1,$D178))=$AO$1,1,0)*VLOOKUP($Z$2,DALYs!$A$2:$MW$40,'Intervention list'!DU$195+1,0)</f>
        <v>0</v>
      </c>
      <c r="DV178" s="0" t="n">
        <f aca="false">IF(ISNUMBER(FIND(DV$1,$D178))=$AO$1,1,0)*VLOOKUP($Z$2,DALYs!$A$2:$MW$40,'Intervention list'!DV$195+1,0)</f>
        <v>0</v>
      </c>
      <c r="DW178" s="0" t="n">
        <f aca="false">IF(ISNUMBER(FIND(DW$1,$D178))=$AO$1,1,0)*VLOOKUP($Z$2,DALYs!$A$2:$MW$40,'Intervention list'!DW$195+1,0)</f>
        <v>0</v>
      </c>
      <c r="DX178" s="0" t="n">
        <f aca="false">IF(ISNUMBER(FIND(DX$1,$D178))=$AO$1,1,0)*VLOOKUP($Z$2,DALYs!$A$2:$MW$40,'Intervention list'!DX$195+1,0)</f>
        <v>0</v>
      </c>
      <c r="DY178" s="0" t="n">
        <f aca="false">IF(ISNUMBER(FIND(DY$1,$D178))=$AO$1,1,0)*VLOOKUP($Z$2,DALYs!$A$2:$MW$40,'Intervention list'!DY$195+1,0)</f>
        <v>0</v>
      </c>
      <c r="DZ178" s="0" t="n">
        <f aca="false">IF(ISNUMBER(FIND(DZ$1,$D178))=$AO$1,1,0)*VLOOKUP($Z$2,DALYs!$A$2:$MW$40,'Intervention list'!DZ$195+1,0)</f>
        <v>0</v>
      </c>
      <c r="EA178" s="0" t="n">
        <f aca="false">IF(ISNUMBER(FIND(EA$1,$D178))=$AO$1,1,0)*VLOOKUP($Z$2,DALYs!$A$2:$MW$40,'Intervention list'!EA$195+1,0)</f>
        <v>0</v>
      </c>
      <c r="EB178" s="0" t="n">
        <f aca="false">IF(ISNUMBER(FIND(EB$1,$D178))=$AO$1,1,0)*VLOOKUP($Z$2,DALYs!$A$2:$MW$40,'Intervention list'!EB$195+1,0)</f>
        <v>0</v>
      </c>
      <c r="EC178" s="0" t="n">
        <f aca="false">IF(ISNUMBER(FIND(EC$1,$D178))=$AO$1,1,0)*VLOOKUP($Z$2,DALYs!$A$2:$MW$40,'Intervention list'!EC$195+1,0)</f>
        <v>0</v>
      </c>
      <c r="ED178" s="0" t="n">
        <f aca="false">IF(ISNUMBER(FIND(ED$1,$D178))=$AO$1,1,0)*VLOOKUP($Z$2,DALYs!$A$2:$MW$40,'Intervention list'!ED$195+1,0)</f>
        <v>0</v>
      </c>
      <c r="EE178" s="0" t="n">
        <f aca="false">IF(ISNUMBER(FIND(EE$1,$D178))=$AO$1,1,0)*VLOOKUP($Z$2,DALYs!$A$2:$MW$40,'Intervention list'!EE$195+1,0)</f>
        <v>0</v>
      </c>
      <c r="EF178" s="0" t="n">
        <f aca="false">IF(ISNUMBER(FIND(EF$1,$D178))=$AO$1,1,0)*VLOOKUP($Z$2,DALYs!$A$2:$MW$40,'Intervention list'!EF$195+1,0)</f>
        <v>0</v>
      </c>
      <c r="EG178" s="0" t="n">
        <f aca="false">IF(ISNUMBER(FIND(EG$1,$D178))=$AO$1,1,0)*VLOOKUP($Z$2,DALYs!$A$2:$MW$40,'Intervention list'!EG$195+1,0)</f>
        <v>0</v>
      </c>
      <c r="EH178" s="0" t="n">
        <f aca="false">IF(ISNUMBER(FIND(EH$1,$D178))=$AO$1,1,0)*VLOOKUP($Z$2,DALYs!$A$2:$MW$40,'Intervention list'!EH$195+1,0)</f>
        <v>0</v>
      </c>
      <c r="EI178" s="0" t="n">
        <f aca="false">IF(ISNUMBER(FIND(EI$1,$D178))=$AO$1,1,0)*VLOOKUP($Z$2,DALYs!$A$2:$MW$40,'Intervention list'!EI$195+1,0)</f>
        <v>0</v>
      </c>
      <c r="EJ178" s="0" t="n">
        <f aca="false">IF(ISNUMBER(FIND(EJ$1,$D178))=$AO$1,1,0)*VLOOKUP($Z$2,DALYs!$A$2:$MW$40,'Intervention list'!EJ$195+1,0)</f>
        <v>0</v>
      </c>
      <c r="EK178" s="0" t="n">
        <f aca="false">IF(ISNUMBER(FIND(EK$1,$D178))=$AO$1,1,0)*VLOOKUP($Z$2,DALYs!$A$2:$MW$40,'Intervention list'!EK$195+1,0)</f>
        <v>0</v>
      </c>
      <c r="EL178" s="0" t="n">
        <f aca="false">IF(ISNUMBER(FIND(EL$1,$D178))=$AO$1,1,0)*VLOOKUP($Z$2,DALYs!$A$2:$MW$40,'Intervention list'!EL$195+1,0)</f>
        <v>0</v>
      </c>
      <c r="EM178" s="0" t="n">
        <f aca="false">IF(ISNUMBER(FIND(EM$1,$D178))=$AO$1,1,0)*VLOOKUP($Z$2,DALYs!$A$2:$MW$40,'Intervention list'!EM$195+1,0)</f>
        <v>0</v>
      </c>
      <c r="EN178" s="0" t="n">
        <f aca="false">IF(ISNUMBER(FIND(EN$1,$D178))=$AO$1,1,0)*VLOOKUP($Z$2,DALYs!$A$2:$MW$40,'Intervention list'!EN$195+1,0)</f>
        <v>0</v>
      </c>
      <c r="EO178" s="0" t="n">
        <f aca="false">IF(ISNUMBER(FIND(EO$1,$D178))=$AO$1,1,0)*VLOOKUP($Z$2,DALYs!$A$2:$MW$40,'Intervention list'!EO$195+1,0)</f>
        <v>0</v>
      </c>
      <c r="EP178" s="0" t="n">
        <f aca="false">IF(ISNUMBER(FIND(EP$1,$D178))=$AO$1,1,0)*VLOOKUP($Z$2,DALYs!$A$2:$MW$40,'Intervention list'!EP$195+1,0)</f>
        <v>0</v>
      </c>
      <c r="EQ178" s="0" t="n">
        <f aca="false">IF(ISNUMBER(FIND(EQ$1,$D178))=$AO$1,1,0)*VLOOKUP($Z$2,DALYs!$A$2:$MW$40,'Intervention list'!EQ$195+1,0)</f>
        <v>0</v>
      </c>
      <c r="ER178" s="0" t="n">
        <f aca="false">IF(ISNUMBER(FIND(ER$1,$D178))=$AO$1,1,0)*VLOOKUP($Z$2,DALYs!$A$2:$MW$40,'Intervention list'!ER$195+1,0)</f>
        <v>0</v>
      </c>
      <c r="ES178" s="0" t="n">
        <f aca="false">IF(ISNUMBER(FIND(ES$1,$D178))=$AO$1,1,0)*VLOOKUP($Z$2,DALYs!$A$2:$MW$40,'Intervention list'!ES$195+1,0)</f>
        <v>0</v>
      </c>
      <c r="ET178" s="0" t="n">
        <f aca="false">IF(ISNUMBER(FIND(ET$1,$D178))=$AO$1,1,0)*VLOOKUP($Z$2,DALYs!$A$2:$MW$40,'Intervention list'!ET$195+1,0)</f>
        <v>0</v>
      </c>
      <c r="EU178" s="0" t="n">
        <f aca="false">IF(ISNUMBER(FIND(EU$1,$D178))=$AO$1,1,0)*VLOOKUP($Z$2,DALYs!$A$2:$MW$40,'Intervention list'!EU$195+1,0)</f>
        <v>0</v>
      </c>
      <c r="EV178" s="0" t="n">
        <f aca="false">IF(ISNUMBER(FIND(EV$1,$D178))=$AO$1,1,0)*VLOOKUP($Z$2,DALYs!$A$2:$MW$40,'Intervention list'!EV$195+1,0)</f>
        <v>0</v>
      </c>
      <c r="EW178" s="0" t="n">
        <f aca="false">IF(ISNUMBER(FIND(EW$1,$D178))=$AO$1,1,0)*VLOOKUP($Z$2,DALYs!$A$2:$MW$40,'Intervention list'!EW$195+1,0)</f>
        <v>0</v>
      </c>
      <c r="EX178" s="0" t="n">
        <f aca="false">IF(ISNUMBER(FIND(EX$1,$D178))=$AO$1,1,0)*VLOOKUP($Z$2,DALYs!$A$2:$MW$40,'Intervention list'!EX$195+1,0)</f>
        <v>0</v>
      </c>
      <c r="EY178" s="0" t="n">
        <f aca="false">IF(ISNUMBER(FIND(EY$1,$D178))=$AO$1,1,0)*VLOOKUP($Z$2,DALYs!$A$2:$MW$40,'Intervention list'!EY$195+1,0)</f>
        <v>0</v>
      </c>
      <c r="EZ178" s="0" t="n">
        <f aca="false">IF(ISNUMBER(FIND(EZ$1,$D178))=$AO$1,1,0)*VLOOKUP($Z$2,DALYs!$A$2:$MW$40,'Intervention list'!EZ$195+1,0)</f>
        <v>0</v>
      </c>
      <c r="FA178" s="0" t="n">
        <f aca="false">IF(ISNUMBER(FIND(FA$1,$D178))=$AO$1,1,0)*VLOOKUP($Z$2,DALYs!$A$2:$MW$40,'Intervention list'!FA$195+1,0)</f>
        <v>0</v>
      </c>
      <c r="FB178" s="0" t="n">
        <f aca="false">IF(ISNUMBER(FIND(FB$1,$D178))=$AO$1,1,0)*VLOOKUP($Z$2,DALYs!$A$2:$MW$40,'Intervention list'!FB$195+1,0)</f>
        <v>0</v>
      </c>
      <c r="FC178" s="0" t="n">
        <f aca="false">IF(ISNUMBER(FIND(FC$1,$D178))=$AO$1,1,0)*VLOOKUP($Z$2,DALYs!$A$2:$MW$40,'Intervention list'!FC$195+1,0)</f>
        <v>0</v>
      </c>
      <c r="FD178" s="0" t="n">
        <f aca="false">IF(ISNUMBER(FIND(FD$1,$D178))=$AO$1,1,0)*VLOOKUP($Z$2,DALYs!$A$2:$MW$40,'Intervention list'!FD$195+1,0)</f>
        <v>0</v>
      </c>
      <c r="FE178" s="0" t="n">
        <f aca="false">IF(ISNUMBER(FIND(FE$1,$D178))=$AO$1,1,0)*VLOOKUP($Z$2,DALYs!$A$2:$MW$40,'Intervention list'!FE$195+1,0)</f>
        <v>0</v>
      </c>
      <c r="FF178" s="0" t="n">
        <f aca="false">IF(ISNUMBER(FIND(FF$1,$D178))=$AO$1,1,0)*VLOOKUP($Z$2,DALYs!$A$2:$MW$40,'Intervention list'!FF$195+1,0)</f>
        <v>0</v>
      </c>
      <c r="FG178" s="0" t="n">
        <f aca="false">IF(ISNUMBER(FIND(FG$1,$D178))=$AO$1,1,0)*VLOOKUP($Z$2,DALYs!$A$2:$MW$40,'Intervention list'!FG$195+1,0)</f>
        <v>0</v>
      </c>
      <c r="FH178" s="0" t="n">
        <f aca="false">IF(ISNUMBER(FIND(FH$1,$D178))=$AO$1,1,0)*VLOOKUP($Z$2,DALYs!$A$2:$MW$40,'Intervention list'!FH$195+1,0)</f>
        <v>0</v>
      </c>
      <c r="FI178" s="0" t="n">
        <f aca="false">IF(ISNUMBER(FIND(FI$1,$D178))=$AO$1,1,0)*VLOOKUP($Z$2,DALYs!$A$2:$MW$40,'Intervention list'!FI$195+1,0)</f>
        <v>0</v>
      </c>
      <c r="FJ178" s="0" t="n">
        <f aca="false">IF(ISNUMBER(FIND(FJ$1,$D178))=$AO$1,1,0)*VLOOKUP($Z$2,DALYs!$A$2:$MW$40,'Intervention list'!FJ$195+1,0)</f>
        <v>0</v>
      </c>
      <c r="FK178" s="0" t="n">
        <f aca="false">IF(ISNUMBER(FIND(FK$1,$D178))=$AO$1,1,0)*VLOOKUP($Z$2,DALYs!$A$2:$MW$40,'Intervention list'!FK$195+1,0)</f>
        <v>0</v>
      </c>
      <c r="FL178" s="0" t="n">
        <f aca="false">IF(ISNUMBER(FIND(FL$1,$D178))=$AO$1,1,0)*VLOOKUP($Z$2,DALYs!$A$2:$MW$40,'Intervention list'!FL$195+1,0)</f>
        <v>0</v>
      </c>
      <c r="FM178" s="0" t="n">
        <f aca="false">IF(ISNUMBER(FIND(FM$1,$D178))=$AO$1,1,0)*VLOOKUP($Z$2,DALYs!$A$2:$MW$40,'Intervention list'!FM$195+1,0)</f>
        <v>0</v>
      </c>
      <c r="FN178" s="0" t="n">
        <f aca="false">IF(ISNUMBER(FIND(FN$1,$D178))=$AO$1,1,0)*VLOOKUP($Z$2,DALYs!$A$2:$MW$40,'Intervention list'!FN$195+1,0)</f>
        <v>0</v>
      </c>
      <c r="FO178" s="0" t="n">
        <f aca="false">IF(ISNUMBER(FIND(FO$1,$D178))=$AO$1,1,0)*VLOOKUP($Z$2,DALYs!$A$2:$MW$40,'Intervention list'!FO$195+1,0)</f>
        <v>0</v>
      </c>
      <c r="FP178" s="0" t="n">
        <f aca="false">IF(ISNUMBER(FIND(FP$1,$D178))=$AO$1,1,0)*VLOOKUP($Z$2,DALYs!$A$2:$MW$40,'Intervention list'!FP$195+1,0)</f>
        <v>0</v>
      </c>
      <c r="FQ178" s="0" t="n">
        <f aca="false">IF(ISNUMBER(FIND(FQ$1,$D178))=$AO$1,1,0)*VLOOKUP($Z$2,DALYs!$A$2:$MW$40,'Intervention list'!FQ$195+1,0)</f>
        <v>0</v>
      </c>
      <c r="FR178" s="0" t="n">
        <f aca="false">IF(ISNUMBER(FIND(FR$1,$D178))=$AO$1,1,0)*VLOOKUP($Z$2,DALYs!$A$2:$MW$40,'Intervention list'!FR$195+1,0)</f>
        <v>0</v>
      </c>
      <c r="FS178" s="0" t="n">
        <f aca="false">IF(ISNUMBER(FIND(FS$1,$D178))=$AO$1,1,0)*VLOOKUP($Z$2,DALYs!$A$2:$MW$40,'Intervention list'!FS$195+1,0)</f>
        <v>0</v>
      </c>
      <c r="FT178" s="0" t="n">
        <f aca="false">IF(ISNUMBER(FIND(FT$1,$D178))=$AO$1,1,0)*VLOOKUP($Z$2,DALYs!$A$2:$MW$40,'Intervention list'!FT$195+1,0)</f>
        <v>0</v>
      </c>
      <c r="FU178" s="0" t="n">
        <f aca="false">IF(ISNUMBER(FIND(FU$1,$D178))=$AO$1,1,0)*VLOOKUP($Z$2,DALYs!$A$2:$MW$40,'Intervention list'!FU$195+1,0)</f>
        <v>0</v>
      </c>
      <c r="FV178" s="0" t="n">
        <f aca="false">IF(ISNUMBER(FIND(FV$1,$D178))=$AO$1,1,0)*VLOOKUP($Z$2,DALYs!$A$2:$MW$40,'Intervention list'!FV$195+1,0)</f>
        <v>0</v>
      </c>
      <c r="FW178" s="0" t="n">
        <f aca="false">IF(ISNUMBER(FIND(FW$1,$D178))=$AO$1,1,0)*VLOOKUP($Z$2,DALYs!$A$2:$MW$40,'Intervention list'!FW$195+1,0)</f>
        <v>0</v>
      </c>
      <c r="FX178" s="0" t="n">
        <f aca="false">IF(ISNUMBER(FIND(FX$1,$D178))=$AO$1,1,0)*VLOOKUP($Z$2,DALYs!$A$2:$MW$40,'Intervention list'!FX$195+1,0)</f>
        <v>0</v>
      </c>
      <c r="FY178" s="0" t="n">
        <f aca="false">IF(ISNUMBER(FIND(FY$1,$D178))=$AO$1,1,0)*VLOOKUP($Z$2,DALYs!$A$2:$MW$40,'Intervention list'!FY$195+1,0)</f>
        <v>0</v>
      </c>
      <c r="FZ178" s="0" t="n">
        <f aca="false">IF(ISNUMBER(FIND(FZ$1,$D178))=$AO$1,1,0)*VLOOKUP($Z$2,DALYs!$A$2:$MW$40,'Intervention list'!FZ$195+1,0)</f>
        <v>0</v>
      </c>
      <c r="GA178" s="0" t="n">
        <f aca="false">IF(ISNUMBER(FIND(GA$1,$D178))=$AO$1,1,0)*VLOOKUP($Z$2,DALYs!$A$2:$MW$40,'Intervention list'!GA$195+1,0)</f>
        <v>0</v>
      </c>
      <c r="GB178" s="0" t="n">
        <f aca="false">IF(ISNUMBER(FIND(GB$1,$D178))=$AO$1,1,0)*VLOOKUP($Z$2,DALYs!$A$2:$MW$40,'Intervention list'!GB$195+1,0)</f>
        <v>0</v>
      </c>
      <c r="GC178" s="0" t="n">
        <f aca="false">IF(ISNUMBER(FIND(GC$1,$D178))=$AO$1,1,0)*VLOOKUP($Z$2,DALYs!$A$2:$MW$40,'Intervention list'!GC$195+1,0)</f>
        <v>0</v>
      </c>
      <c r="GD178" s="0" t="n">
        <f aca="false">IF(ISNUMBER(FIND(GD$1,$D178))=$AO$1,1,0)*VLOOKUP($Z$2,DALYs!$A$2:$MW$40,'Intervention list'!GD$195+1,0)</f>
        <v>0</v>
      </c>
      <c r="GE178" s="0" t="n">
        <f aca="false">IF(ISNUMBER(FIND(GE$1,$D178))=$AO$1,1,0)*VLOOKUP($Z$2,DALYs!$A$2:$MW$40,'Intervention list'!GE$195+1,0)</f>
        <v>0</v>
      </c>
      <c r="GF178" s="0" t="n">
        <f aca="false">IF(ISNUMBER(FIND(GF$1,$D178))=$AO$1,1,0)*VLOOKUP($Z$2,DALYs!$A$2:$MW$40,'Intervention list'!GF$195+1,0)</f>
        <v>0</v>
      </c>
      <c r="GG178" s="0" t="n">
        <f aca="false">IF(ISNUMBER(FIND(GG$1,$D178))=$AO$1,1,0)*VLOOKUP($Z$2,DALYs!$A$2:$MW$40,'Intervention list'!GG$195+1,0)</f>
        <v>0</v>
      </c>
      <c r="GH178" s="0" t="n">
        <f aca="false">IF(ISNUMBER(FIND(GH$1,$D178))=$AO$1,1,0)*VLOOKUP($Z$2,DALYs!$A$2:$MW$40,'Intervention list'!GH$195+1,0)</f>
        <v>0</v>
      </c>
      <c r="GI178" s="0" t="n">
        <f aca="false">IF(ISNUMBER(FIND(GI$1,$D178))=$AO$1,1,0)*VLOOKUP($Z$2,DALYs!$A$2:$MW$40,'Intervention list'!GI$195+1,0)</f>
        <v>0</v>
      </c>
      <c r="GJ178" s="0" t="n">
        <f aca="false">IF(ISNUMBER(FIND(GJ$1,$D178))=$AO$1,1,0)*VLOOKUP($Z$2,DALYs!$A$2:$MW$40,'Intervention list'!GJ$195+1,0)</f>
        <v>0</v>
      </c>
      <c r="GK178" s="0" t="n">
        <f aca="false">IF(ISNUMBER(FIND(GK$1,$D178))=$AO$1,1,0)*VLOOKUP($Z$2,DALYs!$A$2:$MW$40,'Intervention list'!GK$195+1,0)</f>
        <v>0</v>
      </c>
      <c r="GL178" s="0" t="n">
        <f aca="false">IF(ISNUMBER(FIND(GL$1,$D178))=$AO$1,1,0)*VLOOKUP($Z$2,DALYs!$A$2:$MW$40,'Intervention list'!GL$195+1,0)</f>
        <v>0</v>
      </c>
      <c r="GM178" s="0" t="n">
        <f aca="false">IF(ISNUMBER(FIND(GM$1,$D178))=$AO$1,1,0)*VLOOKUP($Z$2,DALYs!$A$2:$MW$40,'Intervention list'!GM$195+1,0)</f>
        <v>0</v>
      </c>
      <c r="GN178" s="0" t="n">
        <f aca="false">IF(ISNUMBER(FIND(GN$1,$D178))=$AO$1,1,0)*VLOOKUP($Z$2,DALYs!$A$2:$MW$40,'Intervention list'!GN$195+1,0)</f>
        <v>0</v>
      </c>
      <c r="GO178" s="0" t="n">
        <f aca="false">IF(ISNUMBER(FIND(GO$1,$D178))=$AO$1,1,0)*VLOOKUP($Z$2,DALYs!$A$2:$MW$40,'Intervention list'!GO$195+1,0)</f>
        <v>0</v>
      </c>
      <c r="GP178" s="0" t="n">
        <f aca="false">IF(ISNUMBER(FIND(GP$1,$D178))=$AO$1,1,0)*VLOOKUP($Z$2,DALYs!$A$2:$MW$40,'Intervention list'!GP$195+1,0)</f>
        <v>0</v>
      </c>
      <c r="GQ178" s="0" t="n">
        <f aca="false">IF(ISNUMBER(FIND(GQ$1,$D178))=$AO$1,1,0)*VLOOKUP($Z$2,DALYs!$A$2:$MW$40,'Intervention list'!GQ$195+1,0)</f>
        <v>0</v>
      </c>
      <c r="GR178" s="0" t="n">
        <f aca="false">IF(ISNUMBER(FIND(GR$1,$D178))=$AO$1,1,0)*VLOOKUP($Z$2,DALYs!$A$2:$MW$40,'Intervention list'!GR$195+1,0)</f>
        <v>0</v>
      </c>
      <c r="GS178" s="0" t="n">
        <f aca="false">IF(ISNUMBER(FIND(GS$1,$D178))=$AO$1,1,0)*VLOOKUP($Z$2,DALYs!$A$2:$MW$40,'Intervention list'!GS$195+1,0)</f>
        <v>0</v>
      </c>
      <c r="GT178" s="0" t="n">
        <f aca="false">IF(ISNUMBER(FIND(GT$1,$D178))=$AO$1,1,0)*VLOOKUP($Z$2,DALYs!$A$2:$MW$40,'Intervention list'!GT$195+1,0)</f>
        <v>0</v>
      </c>
      <c r="GU178" s="0" t="n">
        <f aca="false">IF(ISNUMBER(FIND(GU$1,$D178))=$AO$1,1,0)*VLOOKUP($Z$2,DALYs!$A$2:$MW$40,'Intervention list'!GU$195+1,0)</f>
        <v>0</v>
      </c>
      <c r="GV178" s="0" t="n">
        <f aca="false">IF(ISNUMBER(FIND(GV$1,$D178))=$AO$1,1,0)*VLOOKUP($Z$2,DALYs!$A$2:$MW$40,'Intervention list'!GV$195+1,0)</f>
        <v>0</v>
      </c>
      <c r="GW178" s="0" t="n">
        <f aca="false">IF(ISNUMBER(FIND(GW$1,$D178))=$AO$1,1,0)*VLOOKUP($Z$2,DALYs!$A$2:$MW$40,'Intervention list'!GW$195+1,0)</f>
        <v>0</v>
      </c>
      <c r="GX178" s="0" t="n">
        <f aca="false">IF(ISNUMBER(FIND(GX$1,$D178))=$AO$1,1,0)*VLOOKUP($Z$2,DALYs!$A$2:$MW$40,'Intervention list'!GX$195+1,0)</f>
        <v>0</v>
      </c>
      <c r="GY178" s="0" t="n">
        <f aca="false">IF(ISNUMBER(FIND(GY$1,$D178))=$AO$1,1,0)*VLOOKUP($Z$2,DALYs!$A$2:$MW$40,'Intervention list'!GY$195+1,0)</f>
        <v>0</v>
      </c>
      <c r="GZ178" s="0" t="n">
        <f aca="false">IF(ISNUMBER(FIND(GZ$1,$D178))=$AO$1,1,0)*VLOOKUP($Z$2,DALYs!$A$2:$MW$40,'Intervention list'!GZ$195+1,0)</f>
        <v>0</v>
      </c>
      <c r="HA178" s="0" t="n">
        <f aca="false">IF(ISNUMBER(FIND(HA$1,$D178))=$AO$1,1,0)*VLOOKUP($Z$2,DALYs!$A$2:$MW$40,'Intervention list'!HA$195+1,0)</f>
        <v>0</v>
      </c>
      <c r="HB178" s="0" t="n">
        <f aca="false">IF(ISNUMBER(FIND(HB$1,$D178))=$AO$1,1,0)*VLOOKUP($Z$2,DALYs!$A$2:$MW$40,'Intervention list'!HB$195+1,0)</f>
        <v>0</v>
      </c>
      <c r="HC178" s="0" t="n">
        <f aca="false">IF(ISNUMBER(FIND(HC$1,$D178))=$AO$1,1,0)*VLOOKUP($Z$2,DALYs!$A$2:$MW$40,'Intervention list'!HC$195+1,0)</f>
        <v>0</v>
      </c>
      <c r="HD178" s="0" t="n">
        <f aca="false">IF(ISNUMBER(FIND(HD$1,$D178))=$AO$1,1,0)*VLOOKUP($Z$2,DALYs!$A$2:$MW$40,'Intervention list'!HD$195+1,0)</f>
        <v>0</v>
      </c>
      <c r="HE178" s="0" t="n">
        <f aca="false">IF(ISNUMBER(FIND(HE$1,$D178))=$AO$1,1,0)*VLOOKUP($Z$2,DALYs!$A$2:$MW$40,'Intervention list'!HE$195+1,0)</f>
        <v>0</v>
      </c>
      <c r="HF178" s="0" t="n">
        <f aca="false">IF(ISNUMBER(FIND(HF$1,$D178))=$AO$1,1,0)*VLOOKUP($Z$2,DALYs!$A$2:$MW$40,'Intervention list'!HF$195+1,0)</f>
        <v>0</v>
      </c>
      <c r="HG178" s="0" t="n">
        <f aca="false">IF(ISNUMBER(FIND(HG$1,$D178))=$AO$1,1,0)*VLOOKUP($Z$2,DALYs!$A$2:$MW$40,'Intervention list'!HG$195+1,0)</f>
        <v>0</v>
      </c>
      <c r="HH178" s="0" t="n">
        <f aca="false">IF(ISNUMBER(FIND(HH$1,$D178))=$AO$1,1,0)*VLOOKUP($Z$2,DALYs!$A$2:$MW$40,'Intervention list'!HH$195+1,0)</f>
        <v>0</v>
      </c>
      <c r="HI178" s="0" t="n">
        <f aca="false">IF(ISNUMBER(FIND(HI$1,$D178))=$AO$1,1,0)*VLOOKUP($Z$2,DALYs!$A$2:$MW$40,'Intervention list'!HI$195+1,0)</f>
        <v>0</v>
      </c>
      <c r="HJ178" s="0" t="n">
        <f aca="false">IF(ISNUMBER(FIND(HJ$1,$D178))=$AO$1,1,0)*VLOOKUP($Z$2,DALYs!$A$2:$MW$40,'Intervention list'!HJ$195+1,0)</f>
        <v>0</v>
      </c>
      <c r="HK178" s="0" t="n">
        <f aca="false">IF(ISNUMBER(FIND(HK$1,$D178))=$AO$1,1,0)*VLOOKUP($Z$2,DALYs!$A$2:$MW$40,'Intervention list'!HK$195+1,0)</f>
        <v>0</v>
      </c>
      <c r="HL178" s="0" t="n">
        <f aca="false">IF(ISNUMBER(FIND(HL$1,$D178))=$AO$1,1,0)*VLOOKUP($Z$2,DALYs!$A$2:$MW$40,'Intervention list'!HL$195+1,0)</f>
        <v>0</v>
      </c>
      <c r="HM178" s="0" t="n">
        <f aca="false">IF(ISNUMBER(FIND(HM$1,$D178))=$AO$1,1,0)*VLOOKUP($Z$2,DALYs!$A$2:$MW$40,'Intervention list'!HM$195+1,0)</f>
        <v>0</v>
      </c>
      <c r="HN178" s="0" t="n">
        <f aca="false">IF(ISNUMBER(FIND(HN$1,$D178))=$AO$1,1,0)*VLOOKUP($Z$2,DALYs!$A$2:$MW$40,'Intervention list'!HN$195+1,0)</f>
        <v>0</v>
      </c>
      <c r="HO178" s="0" t="n">
        <f aca="false">IF(ISNUMBER(FIND(HO$1,$D178))=$AO$1,1,0)*VLOOKUP($Z$2,DALYs!$A$2:$MW$40,'Intervention list'!HO$195+1,0)</f>
        <v>0</v>
      </c>
      <c r="HP178" s="0" t="n">
        <f aca="false">IF(ISNUMBER(FIND(HP$1,$D178))=$AO$1,1,0)*VLOOKUP($Z$2,DALYs!$A$2:$MW$40,'Intervention list'!HP$195+1,0)</f>
        <v>0</v>
      </c>
      <c r="HQ178" s="0" t="n">
        <f aca="false">IF(ISNUMBER(FIND(HQ$1,$D178))=$AO$1,1,0)*VLOOKUP($Z$2,DALYs!$A$2:$MW$40,'Intervention list'!HQ$195+1,0)</f>
        <v>0</v>
      </c>
      <c r="HR178" s="0" t="n">
        <f aca="false">IF(ISNUMBER(FIND(HR$1,$D178))=$AO$1,1,0)*VLOOKUP($Z$2,DALYs!$A$2:$MW$40,'Intervention list'!HR$195+1,0)</f>
        <v>0</v>
      </c>
      <c r="HS178" s="0" t="n">
        <f aca="false">IF(ISNUMBER(FIND(HS$1,$D178))=$AO$1,1,0)*VLOOKUP($Z$2,DALYs!$A$2:$MW$40,'Intervention list'!HS$195+1,0)</f>
        <v>0</v>
      </c>
      <c r="HT178" s="0" t="n">
        <f aca="false">IF(ISNUMBER(FIND(HT$1,$D178))=$AO$1,1,0)*VLOOKUP($Z$2,DALYs!$A$2:$MW$40,'Intervention list'!HT$195+1,0)</f>
        <v>0</v>
      </c>
      <c r="HU178" s="0" t="n">
        <f aca="false">IF(ISNUMBER(FIND(HU$1,$D178))=$AO$1,1,0)*VLOOKUP($Z$2,DALYs!$A$2:$MW$40,'Intervention list'!HU$195+1,0)</f>
        <v>0</v>
      </c>
      <c r="HV178" s="0" t="n">
        <f aca="false">IF(ISNUMBER(FIND(HV$1,$D178))=$AO$1,1,0)*VLOOKUP($Z$2,DALYs!$A$2:$MW$40,'Intervention list'!HV$195+1,0)</f>
        <v>0</v>
      </c>
      <c r="HW178" s="0" t="n">
        <f aca="false">IF(ISNUMBER(FIND(HW$1,$D178))=$AO$1,1,0)*VLOOKUP($Z$2,DALYs!$A$2:$MW$40,'Intervention list'!HW$195+1,0)</f>
        <v>0</v>
      </c>
      <c r="HX178" s="0" t="n">
        <f aca="false">IF(ISNUMBER(FIND(HX$1,$D178))=$AO$1,1,0)*VLOOKUP($Z$2,DALYs!$A$2:$MW$40,'Intervention list'!HX$195+1,0)</f>
        <v>0</v>
      </c>
      <c r="HY178" s="0" t="n">
        <f aca="false">IF(ISNUMBER(FIND(HY$1,$D178))=$AO$1,1,0)*VLOOKUP($Z$2,DALYs!$A$2:$MW$40,'Intervention list'!HY$195+1,0)</f>
        <v>0</v>
      </c>
      <c r="HZ178" s="0" t="n">
        <f aca="false">IF(ISNUMBER(FIND(HZ$1,$D178))=$AO$1,1,0)*VLOOKUP($Z$2,DALYs!$A$2:$MW$40,'Intervention list'!HZ$195+1,0)</f>
        <v>0</v>
      </c>
      <c r="IA178" s="0" t="n">
        <f aca="false">IF(ISNUMBER(FIND(IA$1,$D178))=$AO$1,1,0)*VLOOKUP($Z$2,DALYs!$A$2:$MW$40,'Intervention list'!IA$195+1,0)</f>
        <v>0</v>
      </c>
      <c r="IB178" s="0" t="n">
        <f aca="false">IF(ISNUMBER(FIND(IB$1,$D178))=$AO$1,1,0)*VLOOKUP($Z$2,DALYs!$A$2:$MW$40,'Intervention list'!IB$195+1,0)</f>
        <v>0</v>
      </c>
      <c r="IC178" s="0" t="n">
        <f aca="false">IF(ISNUMBER(FIND(IC$1,$D178))=$AO$1,1,0)*VLOOKUP($Z$2,DALYs!$A$2:$MW$40,'Intervention list'!IC$195+1,0)</f>
        <v>0</v>
      </c>
      <c r="ID178" s="0" t="n">
        <f aca="false">IF(ISNUMBER(FIND(ID$1,$D178))=$AO$1,1,0)*VLOOKUP($Z$2,DALYs!$A$2:$MW$40,'Intervention list'!ID$195+1,0)</f>
        <v>0</v>
      </c>
      <c r="IE178" s="0" t="n">
        <f aca="false">IF(ISNUMBER(FIND(IE$1,$D178))=$AO$1,1,0)*VLOOKUP($Z$2,DALYs!$A$2:$MW$40,'Intervention list'!IE$195+1,0)</f>
        <v>0</v>
      </c>
      <c r="IF178" s="0" t="n">
        <f aca="false">IF(ISNUMBER(FIND(IF$1,$D178))=$AO$1,1,0)*VLOOKUP($Z$2,DALYs!$A$2:$MW$40,'Intervention list'!IF$195+1,0)</f>
        <v>0</v>
      </c>
      <c r="IG178" s="0" t="n">
        <f aca="false">IF(ISNUMBER(FIND(IG$1,$D178))=$AO$1,1,0)*VLOOKUP($Z$2,DALYs!$A$2:$MW$40,'Intervention list'!IG$195+1,0)</f>
        <v>0</v>
      </c>
      <c r="IH178" s="0" t="n">
        <f aca="false">IF(ISNUMBER(FIND(IH$1,$D178))=$AO$1,1,0)*VLOOKUP($Z$2,DALYs!$A$2:$MW$40,'Intervention list'!IH$195+1,0)</f>
        <v>0</v>
      </c>
      <c r="II178" s="0" t="n">
        <f aca="false">IF(ISNUMBER(FIND(II$1,$D178))=$AO$1,1,0)*VLOOKUP($Z$2,DALYs!$A$2:$MW$40,'Intervention list'!II$195+1,0)</f>
        <v>0</v>
      </c>
      <c r="IJ178" s="0" t="n">
        <f aca="false">IF(ISNUMBER(FIND(IJ$1,$D178))=$AO$1,1,0)*VLOOKUP($Z$2,DALYs!$A$2:$MW$40,'Intervention list'!IJ$195+1,0)</f>
        <v>0</v>
      </c>
      <c r="IK178" s="0" t="n">
        <f aca="false">IF(ISNUMBER(FIND(IK$1,$D178))=$AO$1,1,0)*VLOOKUP($Z$2,DALYs!$A$2:$MW$40,'Intervention list'!IK$195+1,0)</f>
        <v>0</v>
      </c>
      <c r="IL178" s="0" t="n">
        <f aca="false">IF(ISNUMBER(FIND(IL$1,$D178))=$AO$1,1,0)*VLOOKUP($Z$2,DALYs!$A$2:$MW$40,'Intervention list'!IL$195+1,0)</f>
        <v>0</v>
      </c>
      <c r="IM178" s="0" t="n">
        <f aca="false">IF(ISNUMBER(FIND(IM$1,$D178))=$AO$1,1,0)*VLOOKUP($Z$2,DALYs!$A$2:$MW$40,'Intervention list'!IM$195+1,0)</f>
        <v>0</v>
      </c>
      <c r="IN178" s="0" t="n">
        <f aca="false">IF(ISNUMBER(FIND(IN$1,$D178))=$AO$1,1,0)*VLOOKUP($Z$2,DALYs!$A$2:$MW$40,'Intervention list'!IN$195+1,0)</f>
        <v>0</v>
      </c>
      <c r="IO178" s="0" t="n">
        <f aca="false">IF(ISNUMBER(FIND(IO$1,$D178))=$AO$1,1,0)*VLOOKUP($Z$2,DALYs!$A$2:$MW$40,'Intervention list'!IO$195+1,0)</f>
        <v>0</v>
      </c>
      <c r="IP178" s="0" t="n">
        <f aca="false">IF(ISNUMBER(FIND(IP$1,$D178))=$AO$1,1,0)*VLOOKUP($Z$2,DALYs!$A$2:$MW$40,'Intervention list'!IP$195+1,0)</f>
        <v>0</v>
      </c>
      <c r="IQ178" s="0" t="n">
        <f aca="false">IF(ISNUMBER(FIND(IQ$1,$D178))=$AO$1,1,0)*VLOOKUP($Z$2,DALYs!$A$2:$MW$40,'Intervention list'!IQ$195+1,0)</f>
        <v>0</v>
      </c>
      <c r="IR178" s="0" t="n">
        <f aca="false">IF(ISNUMBER(FIND(IR$1,$D178))=$AO$1,1,0)*VLOOKUP($Z$2,DALYs!$A$2:$MW$40,'Intervention list'!IR$195+1,0)</f>
        <v>0</v>
      </c>
      <c r="IS178" s="0" t="n">
        <f aca="false">IF(ISNUMBER(FIND(IS$1,$D178))=$AO$1,1,0)*VLOOKUP($Z$2,DALYs!$A$2:$MW$40,'Intervention list'!IS$195+1,0)</f>
        <v>0</v>
      </c>
      <c r="IT178" s="0" t="n">
        <f aca="false">IF(ISNUMBER(FIND(IT$1,$D178))=$AO$1,1,0)*VLOOKUP($Z$2,DALYs!$A$2:$MW$40,'Intervention list'!IT$195+1,0)</f>
        <v>0</v>
      </c>
      <c r="IU178" s="0" t="n">
        <f aca="false">IF(ISNUMBER(FIND(IU$1,$D178))=$AO$1,1,0)*VLOOKUP($Z$2,DALYs!$A$2:$MW$40,'Intervention list'!IU$195+1,0)</f>
        <v>0</v>
      </c>
      <c r="IV178" s="0" t="n">
        <f aca="false">IF(ISNUMBER(FIND(IV$1,$D178))=$AO$1,1,0)*VLOOKUP($Z$2,DALYs!$A$2:$MW$40,'Intervention list'!IV$195+1,0)</f>
        <v>0</v>
      </c>
      <c r="IW178" s="0" t="n">
        <f aca="false">IF(ISNUMBER(FIND(IW$1,$D178))=$AO$1,1,0)*VLOOKUP($Z$2,DALYs!$A$2:$MW$40,'Intervention list'!IW$195+1,0)</f>
        <v>0</v>
      </c>
      <c r="IX178" s="0" t="n">
        <f aca="false">IF(ISNUMBER(FIND(IX$1,$D178))=$AO$1,1,0)*VLOOKUP($Z$2,DALYs!$A$2:$MW$40,'Intervention list'!IX$195+1,0)</f>
        <v>0</v>
      </c>
      <c r="IY178" s="0" t="n">
        <f aca="false">IF(ISNUMBER(FIND(IY$1,$D178))=$AO$1,1,0)*VLOOKUP($Z$2,DALYs!$A$2:$MW$40,'Intervention list'!IY$195+1,0)</f>
        <v>0</v>
      </c>
      <c r="IZ178" s="0" t="n">
        <f aca="false">IF(ISNUMBER(FIND(IZ$1,$D178))=$AO$1,1,0)*VLOOKUP($Z$2,DALYs!$A$2:$MW$40,'Intervention list'!IZ$195+1,0)</f>
        <v>0</v>
      </c>
      <c r="JA178" s="0" t="n">
        <f aca="false">IF(ISNUMBER(FIND(JA$1,$D178))=$AO$1,1,0)*VLOOKUP($Z$2,DALYs!$A$2:$MW$40,'Intervention list'!JA$195+1,0)</f>
        <v>0</v>
      </c>
      <c r="JB178" s="0" t="n">
        <f aca="false">IF(ISNUMBER(FIND(JB$1,$D178))=$AO$1,1,0)*VLOOKUP($Z$2,DALYs!$A$2:$MW$40,'Intervention list'!JB$195+1,0)</f>
        <v>0</v>
      </c>
      <c r="JC178" s="0" t="n">
        <f aca="false">IF(ISNUMBER(FIND(JC$1,$D178))=$AO$1,1,0)*VLOOKUP($Z$2,DALYs!$A$2:$MW$40,'Intervention list'!JC$195+1,0)</f>
        <v>0</v>
      </c>
      <c r="JD178" s="0" t="n">
        <f aca="false">IF(ISNUMBER(FIND(JD$1,$D178))=$AO$1,1,0)*VLOOKUP($Z$2,DALYs!$A$2:$MW$40,'Intervention list'!JD$195+1,0)</f>
        <v>0</v>
      </c>
      <c r="JE178" s="0" t="n">
        <f aca="false">IF(ISNUMBER(FIND(JE$1,$D178))=$AO$1,1,0)*VLOOKUP($Z$2,DALYs!$A$2:$MW$40,'Intervention list'!JE$195+1,0)</f>
        <v>0</v>
      </c>
      <c r="JF178" s="0" t="n">
        <f aca="false">IF(ISNUMBER(FIND(JF$1,$D178))=$AO$1,1,0)*VLOOKUP($Z$2,DALYs!$A$2:$MW$40,'Intervention list'!JF$195+1,0)</f>
        <v>0</v>
      </c>
      <c r="JG178" s="0" t="n">
        <f aca="false">IF(ISNUMBER(FIND(JG$1,$D178))=$AO$1,1,0)*VLOOKUP($Z$2,DALYs!$A$2:$MW$40,'Intervention list'!JG$195+1,0)</f>
        <v>0</v>
      </c>
      <c r="JH178" s="0" t="n">
        <f aca="false">IF(ISNUMBER(FIND(JH$1,$D178))=$AO$1,1,0)*VLOOKUP($Z$2,DALYs!$A$2:$MW$40,'Intervention list'!JH$195+1,0)</f>
        <v>0</v>
      </c>
      <c r="JI178" s="0" t="n">
        <f aca="false">IF(ISNUMBER(FIND(JI$1,$D178))=$AO$1,1,0)*VLOOKUP($Z$2,DALYs!$A$2:$MW$40,'Intervention list'!JI$195+1,0)</f>
        <v>0</v>
      </c>
      <c r="JJ178" s="0" t="n">
        <f aca="false">IF(ISNUMBER(FIND(JJ$1,$D178))=$AO$1,1,0)*VLOOKUP($Z$2,DALYs!$A$2:$MW$40,'Intervention list'!JJ$195+1,0)</f>
        <v>0</v>
      </c>
      <c r="JK178" s="0" t="n">
        <f aca="false">IF(ISNUMBER(FIND(JK$1,$D178))=$AO$1,1,0)*VLOOKUP($Z$2,DALYs!$A$2:$MW$40,'Intervention list'!JK$195+1,0)</f>
        <v>0</v>
      </c>
      <c r="JL178" s="0" t="n">
        <f aca="false">IF(ISNUMBER(FIND(JL$1,$D178))=$AO$1,1,0)*VLOOKUP($Z$2,DALYs!$A$2:$MW$40,'Intervention list'!JL$195+1,0)</f>
        <v>0</v>
      </c>
      <c r="JM178" s="0" t="n">
        <f aca="false">IF(ISNUMBER(FIND(JM$1,$D178))=$AO$1,1,0)*VLOOKUP($Z$2,DALYs!$A$2:$MW$40,'Intervention list'!JM$195+1,0)</f>
        <v>0</v>
      </c>
      <c r="JN178" s="0" t="n">
        <f aca="false">IF(ISNUMBER(FIND(JN$1,$D178))=$AO$1,1,0)*VLOOKUP($Z$2,DALYs!$A$2:$MW$40,'Intervention list'!JN$195+1,0)</f>
        <v>0</v>
      </c>
      <c r="JO178" s="0" t="n">
        <f aca="false">IF(ISNUMBER(FIND(JO$1,$D178))=$AO$1,1,0)*VLOOKUP($Z$2,DALYs!$A$2:$MW$40,'Intervention list'!JO$195+1,0)</f>
        <v>0</v>
      </c>
      <c r="JP178" s="0" t="n">
        <f aca="false">IF(ISNUMBER(FIND(JP$1,$D178))=$AO$1,1,0)*VLOOKUP($Z$2,DALYs!$A$2:$MW$40,'Intervention list'!JP$195+1,0)</f>
        <v>0</v>
      </c>
      <c r="JQ178" s="0" t="n">
        <f aca="false">IF(ISNUMBER(FIND(JQ$1,$D178))=$AO$1,1,0)*VLOOKUP($Z$2,DALYs!$A$2:$MW$40,'Intervention list'!JQ$195+1,0)</f>
        <v>0</v>
      </c>
      <c r="JR178" s="0" t="n">
        <f aca="false">IF(ISNUMBER(FIND(JR$1,$D178))=$AO$1,1,0)*VLOOKUP($Z$2,DALYs!$A$2:$MW$40,'Intervention list'!JR$195+1,0)</f>
        <v>0</v>
      </c>
      <c r="JS178" s="0" t="n">
        <f aca="false">IF(ISNUMBER(FIND(JS$1,$D178))=$AO$1,1,0)*VLOOKUP($Z$2,DALYs!$A$2:$MW$40,'Intervention list'!JS$195+1,0)</f>
        <v>0</v>
      </c>
      <c r="JT178" s="0" t="n">
        <f aca="false">IF(ISNUMBER(FIND(JT$1,$D178))=$AO$1,1,0)*VLOOKUP($Z$2,DALYs!$A$2:$MW$40,'Intervention list'!JT$195+1,0)</f>
        <v>0</v>
      </c>
      <c r="JU178" s="0" t="n">
        <f aca="false">IF(ISNUMBER(FIND(JU$1,$D178))=$AO$1,1,0)*VLOOKUP($Z$2,DALYs!$A$2:$MW$40,'Intervention list'!JU$195+1,0)</f>
        <v>0</v>
      </c>
      <c r="JV178" s="0" t="n">
        <f aca="false">IF(ISNUMBER(FIND(JV$1,$D178))=$AO$1,1,0)*VLOOKUP($Z$2,DALYs!$A$2:$MW$40,'Intervention list'!JV$195+1,0)</f>
        <v>0</v>
      </c>
      <c r="JW178" s="0" t="n">
        <f aca="false">IF(ISNUMBER(FIND(JW$1,$D178))=$AO$1,1,0)*VLOOKUP($Z$2,DALYs!$A$2:$MW$40,'Intervention list'!JW$195+1,0)</f>
        <v>0</v>
      </c>
      <c r="JX178" s="0" t="n">
        <f aca="false">IF(ISNUMBER(FIND(JX$1,$D178))=$AO$1,1,0)*VLOOKUP($Z$2,DALYs!$A$2:$MW$40,'Intervention list'!JX$195+1,0)</f>
        <v>0</v>
      </c>
      <c r="JY178" s="0" t="n">
        <f aca="false">IF(ISNUMBER(FIND(JY$1,$D178))=$AO$1,1,0)*VLOOKUP($Z$2,DALYs!$A$2:$MW$40,'Intervention list'!JY$195+1,0)</f>
        <v>0</v>
      </c>
      <c r="JZ178" s="0" t="n">
        <f aca="false">IF(ISNUMBER(FIND(JZ$1,$D178))=$AO$1,1,0)*VLOOKUP($Z$2,DALYs!$A$2:$MW$40,'Intervention list'!JZ$195+1,0)</f>
        <v>0</v>
      </c>
      <c r="KA178" s="0" t="n">
        <f aca="false">IF(ISNUMBER(FIND(KA$1,$D178))=$AO$1,1,0)*VLOOKUP($Z$2,DALYs!$A$2:$MW$40,'Intervention list'!KA$195+1,0)</f>
        <v>0</v>
      </c>
      <c r="KB178" s="0" t="n">
        <f aca="false">IF(ISNUMBER(FIND(KB$1,$D178))=$AO$1,1,0)*VLOOKUP($Z$2,DALYs!$A$2:$MW$40,'Intervention list'!KB$195+1,0)</f>
        <v>0</v>
      </c>
      <c r="KC178" s="0" t="n">
        <f aca="false">IF(ISNUMBER(FIND(KC$1,$D178))=$AO$1,1,0)*VLOOKUP($Z$2,DALYs!$A$2:$MW$40,'Intervention list'!KC$195+1,0)</f>
        <v>0</v>
      </c>
      <c r="KD178" s="0" t="n">
        <f aca="false">IF(ISNUMBER(FIND(KD$1,$D178))=$AO$1,1,0)*VLOOKUP($Z$2,DALYs!$A$2:$MW$40,'Intervention list'!KD$195+1,0)</f>
        <v>0</v>
      </c>
      <c r="KE178" s="0" t="n">
        <f aca="false">IF(ISNUMBER(FIND(KE$1,$D178))=$AO$1,1,0)*VLOOKUP($Z$2,DALYs!$A$2:$MW$40,'Intervention list'!KE$195+1,0)</f>
        <v>0</v>
      </c>
      <c r="KF178" s="0" t="n">
        <f aca="false">IF(ISNUMBER(FIND(KF$1,$D178))=$AO$1,1,0)*VLOOKUP($Z$2,DALYs!$A$2:$MW$40,'Intervention list'!KF$195+1,0)</f>
        <v>0</v>
      </c>
      <c r="KG178" s="0" t="n">
        <f aca="false">IF(ISNUMBER(FIND(KG$1,$D178))=$AO$1,1,0)*VLOOKUP($Z$2,DALYs!$A$2:$MW$40,'Intervention list'!KG$195+1,0)</f>
        <v>0</v>
      </c>
      <c r="KH178" s="0" t="n">
        <f aca="false">IF(ISNUMBER(FIND(KH$1,$D178))=$AO$1,1,0)*VLOOKUP($Z$2,DALYs!$A$2:$MW$40,'Intervention list'!KH$195+1,0)</f>
        <v>0</v>
      </c>
      <c r="KI178" s="0" t="n">
        <f aca="false">IF(ISNUMBER(FIND(KI$1,$D178))=$AO$1,1,0)*VLOOKUP($Z$2,DALYs!$A$2:$MW$40,'Intervention list'!KI$195+1,0)</f>
        <v>0</v>
      </c>
      <c r="KJ178" s="0" t="n">
        <f aca="false">IF(ISNUMBER(FIND(KJ$1,$D178))=$AO$1,1,0)*VLOOKUP($Z$2,DALYs!$A$2:$MW$40,'Intervention list'!KJ$195+1,0)</f>
        <v>0</v>
      </c>
      <c r="KK178" s="0" t="n">
        <f aca="false">IF(ISNUMBER(FIND(KK$1,$D178))=$AO$1,1,0)*VLOOKUP($Z$2,DALYs!$A$2:$MW$40,'Intervention list'!KK$195+1,0)</f>
        <v>0</v>
      </c>
      <c r="KL178" s="0" t="n">
        <f aca="false">IF(ISNUMBER(FIND(KL$1,$D178))=$AO$1,1,0)*VLOOKUP($Z$2,DALYs!$A$2:$MW$40,'Intervention list'!KL$195+1,0)</f>
        <v>0</v>
      </c>
      <c r="KM178" s="0" t="n">
        <f aca="false">IF(ISNUMBER(FIND(KM$1,$D178))=$AO$1,1,0)*VLOOKUP($Z$2,DALYs!$A$2:$MW$40,'Intervention list'!KM$195+1,0)</f>
        <v>0</v>
      </c>
      <c r="KN178" s="0" t="n">
        <f aca="false">IF(ISNUMBER(FIND(KN$1,$D178))=$AO$1,1,0)*VLOOKUP($Z$2,DALYs!$A$2:$MW$40,'Intervention list'!KN$195+1,0)</f>
        <v>0</v>
      </c>
      <c r="KO178" s="0" t="n">
        <f aca="false">IF(ISNUMBER(FIND(KO$1,$D178))=$AO$1,1,0)*VLOOKUP($Z$2,DALYs!$A$2:$MW$40,'Intervention list'!KO$195+1,0)</f>
        <v>0</v>
      </c>
      <c r="KP178" s="0" t="n">
        <f aca="false">IF(ISNUMBER(FIND(KP$1,$D178))=$AO$1,1,0)*VLOOKUP($Z$2,DALYs!$A$2:$MW$40,'Intervention list'!KP$195+1,0)</f>
        <v>0</v>
      </c>
      <c r="KQ178" s="0" t="n">
        <f aca="false">IF(ISNUMBER(FIND(KQ$1,$D178))=$AO$1,1,0)*VLOOKUP($Z$2,DALYs!$A$2:$MW$40,'Intervention list'!KQ$195+1,0)</f>
        <v>0</v>
      </c>
      <c r="KR178" s="0" t="n">
        <f aca="false">IF(ISNUMBER(FIND(KR$1,$D178))=$AO$1,1,0)*VLOOKUP($Z$2,DALYs!$A$2:$MW$40,'Intervention list'!KR$195+1,0)</f>
        <v>0</v>
      </c>
      <c r="KS178" s="0" t="n">
        <f aca="false">IF(ISNUMBER(FIND(KS$1,$D178))=$AO$1,1,0)*VLOOKUP($Z$2,DALYs!$A$2:$MW$40,'Intervention list'!KS$195+1,0)</f>
        <v>0</v>
      </c>
      <c r="KT178" s="0" t="n">
        <f aca="false">IF(ISNUMBER(FIND(KT$1,$D178))=$AO$1,1,0)*VLOOKUP($Z$2,DALYs!$A$2:$MW$40,'Intervention list'!KT$195+1,0)</f>
        <v>0</v>
      </c>
      <c r="KU178" s="0" t="n">
        <f aca="false">IF(ISNUMBER(FIND(KU$1,$D178))=$AO$1,1,0)*VLOOKUP($Z$2,DALYs!$A$2:$MW$40,'Intervention list'!KU$195+1,0)</f>
        <v>0</v>
      </c>
      <c r="KV178" s="0" t="n">
        <f aca="false">IF(ISNUMBER(FIND(KV$1,$D178))=$AO$1,1,0)*VLOOKUP($Z$2,DALYs!$A$2:$MW$40,'Intervention list'!KV$195+1,0)</f>
        <v>0</v>
      </c>
      <c r="KW178" s="0" t="n">
        <f aca="false">IF(ISNUMBER(FIND(KW$1,$D178))=$AO$1,1,0)*VLOOKUP($Z$2,DALYs!$A$2:$MW$40,'Intervention list'!KW$195+1,0)</f>
        <v>0</v>
      </c>
      <c r="KX178" s="0" t="n">
        <f aca="false">IF(ISNUMBER(FIND(KX$1,$D178))=$AO$1,1,0)*VLOOKUP($Z$2,DALYs!$A$2:$MW$40,'Intervention list'!KX$195+1,0)</f>
        <v>0</v>
      </c>
      <c r="KY178" s="0" t="n">
        <f aca="false">IF(ISNUMBER(FIND(KY$1,$D178))=$AO$1,1,0)*VLOOKUP($Z$2,DALYs!$A$2:$MW$40,'Intervention list'!KY$195+1,0)</f>
        <v>0</v>
      </c>
      <c r="KZ178" s="0" t="n">
        <f aca="false">IF(ISNUMBER(FIND(KZ$1,$D178))=$AO$1,1,0)*VLOOKUP($Z$2,DALYs!$A$2:$MW$40,'Intervention list'!KZ$195+1,0)</f>
        <v>0</v>
      </c>
      <c r="LA178" s="0" t="n">
        <f aca="false">IF(ISNUMBER(FIND(LA$1,$D178))=$AO$1,1,0)*VLOOKUP($Z$2,DALYs!$A$2:$MW$40,'Intervention list'!LA$195+1,0)</f>
        <v>0</v>
      </c>
      <c r="LB178" s="0" t="n">
        <f aca="false">IF(ISNUMBER(FIND(LB$1,$D178))=$AO$1,1,0)*VLOOKUP($Z$2,DALYs!$A$2:$MW$40,'Intervention list'!LB$195+1,0)</f>
        <v>0</v>
      </c>
      <c r="LC178" s="0" t="n">
        <f aca="false">IF(ISNUMBER(FIND(LC$1,$D178))=$AO$1,1,0)*VLOOKUP($Z$2,DALYs!$A$2:$MW$40,'Intervention list'!LC$195+1,0)</f>
        <v>0</v>
      </c>
      <c r="LD178" s="0" t="n">
        <f aca="false">IF(ISNUMBER(FIND(LD$1,$D178))=$AO$1,1,0)*VLOOKUP($Z$2,DALYs!$A$2:$MW$40,'Intervention list'!LD$195+1,0)</f>
        <v>0</v>
      </c>
      <c r="LE178" s="0" t="n">
        <f aca="false">IF(ISNUMBER(FIND(LE$1,$D178))=$AO$1,1,0)*VLOOKUP($Z$2,DALYs!$A$2:$MW$40,'Intervention list'!LE$195+1,0)</f>
        <v>0</v>
      </c>
      <c r="LF178" s="0" t="n">
        <f aca="false">IF(ISNUMBER(FIND(LF$1,$D178))=$AO$1,1,0)*VLOOKUP($Z$2,DALYs!$A$2:$MW$40,'Intervention list'!LF$195+1,0)</f>
        <v>0</v>
      </c>
      <c r="LG178" s="0" t="n">
        <f aca="false">IF(ISNUMBER(FIND(LG$1,$D178))=$AO$1,1,0)*VLOOKUP($Z$2,DALYs!$A$2:$MW$40,'Intervention list'!LG$195+1,0)</f>
        <v>0</v>
      </c>
      <c r="LH178" s="0" t="n">
        <f aca="false">IF(ISNUMBER(FIND(LH$1,$D178))=$AO$1,1,0)*VLOOKUP($Z$2,DALYs!$A$2:$MW$40,'Intervention list'!LH$195+1,0)</f>
        <v>0</v>
      </c>
      <c r="LI178" s="0" t="n">
        <f aca="false">IF(ISNUMBER(FIND(LI$1,$D178))=$AO$1,1,0)*VLOOKUP($Z$2,DALYs!$A$2:$MW$40,'Intervention list'!LI$195+1,0)</f>
        <v>0</v>
      </c>
      <c r="LJ178" s="0" t="n">
        <f aca="false">IF(ISNUMBER(FIND(LJ$1,$D178))=$AO$1,1,0)*VLOOKUP($Z$2,DALYs!$A$2:$MW$40,'Intervention list'!LJ$195+1,0)</f>
        <v>0</v>
      </c>
      <c r="LK178" s="0" t="n">
        <f aca="false">IF(ISNUMBER(FIND(LK$1,$D178))=$AO$1,1,0)*VLOOKUP($Z$2,DALYs!$A$2:$MW$40,'Intervention list'!LK$195+1,0)</f>
        <v>0</v>
      </c>
      <c r="LL178" s="0" t="n">
        <f aca="false">IF(ISNUMBER(FIND(LL$1,$D178))=$AO$1,1,0)*VLOOKUP($Z$2,DALYs!$A$2:$MW$40,'Intervention list'!LL$195+1,0)</f>
        <v>0</v>
      </c>
      <c r="LM178" s="0" t="n">
        <f aca="false">IF(ISNUMBER(FIND(LM$1,$D178))=$AO$1,1,0)*VLOOKUP($Z$2,DALYs!$A$2:$MW$40,'Intervention list'!LM$195+1,0)</f>
        <v>0</v>
      </c>
      <c r="LN178" s="0" t="n">
        <f aca="false">IF(ISNUMBER(FIND(LN$1,$D178))=$AO$1,1,0)*VLOOKUP($Z$2,DALYs!$A$2:$MW$40,'Intervention list'!LN$195+1,0)</f>
        <v>0</v>
      </c>
      <c r="LO178" s="0" t="n">
        <f aca="false">IF(ISNUMBER(FIND(LO$1,$D178))=$AO$1,1,0)*VLOOKUP($Z$2,DALYs!$A$2:$MW$40,'Intervention list'!LO$195+1,0)</f>
        <v>0</v>
      </c>
      <c r="LP178" s="0" t="n">
        <f aca="false">IF(ISNUMBER(FIND(LP$1,$D178))=$AO$1,1,0)*VLOOKUP($Z$2,DALYs!$A$2:$MW$40,'Intervention list'!LP$195+1,0)</f>
        <v>0</v>
      </c>
      <c r="LQ178" s="0" t="n">
        <f aca="false">IF(ISNUMBER(FIND(LQ$1,$D178))=$AO$1,1,0)*VLOOKUP($Z$2,DALYs!$A$2:$MW$40,'Intervention list'!LQ$195+1,0)</f>
        <v>0</v>
      </c>
      <c r="LR178" s="0" t="n">
        <f aca="false">IF(ISNUMBER(FIND(LR$1,$D178))=$AO$1,1,0)*VLOOKUP($Z$2,DALYs!$A$2:$MW$40,'Intervention list'!LR$195+1,0)</f>
        <v>0</v>
      </c>
      <c r="LS178" s="0" t="n">
        <f aca="false">IF(ISNUMBER(FIND(LS$1,$D178))=$AO$1,1,0)*VLOOKUP($Z$2,DALYs!$A$2:$MW$40,'Intervention list'!LS$195+1,0)</f>
        <v>0</v>
      </c>
      <c r="LT178" s="0" t="n">
        <f aca="false">IF(ISNUMBER(FIND(LT$1,$D178))=$AO$1,1,0)*VLOOKUP($Z$2,DALYs!$A$2:$MW$40,'Intervention list'!LT$195+1,0)</f>
        <v>0</v>
      </c>
      <c r="LU178" s="0" t="n">
        <f aca="false">IF(ISNUMBER(FIND(LU$1,$D178))=$AO$1,1,0)*VLOOKUP($Z$2,DALYs!$A$2:$MW$40,'Intervention list'!LU$195+1,0)</f>
        <v>0</v>
      </c>
      <c r="LV178" s="0" t="n">
        <f aca="false">IF(ISNUMBER(FIND(LV$1,$D178))=$AO$1,1,0)*VLOOKUP($Z$2,DALYs!$A$2:$MW$40,'Intervention list'!LV$195+1,0)</f>
        <v>0</v>
      </c>
      <c r="LW178" s="0" t="n">
        <f aca="false">IF(ISNUMBER(FIND(LW$1,$D178))=$AO$1,1,0)*VLOOKUP($Z$2,DALYs!$A$2:$MW$40,'Intervention list'!LW$195+1,0)</f>
        <v>0</v>
      </c>
      <c r="LX178" s="0" t="n">
        <f aca="false">IF(ISNUMBER(FIND(LX$1,$D178))=$AO$1,1,0)*VLOOKUP($Z$2,DALYs!$A$2:$MW$40,'Intervention list'!LX$195+1,0)</f>
        <v>0</v>
      </c>
      <c r="LY178" s="0" t="n">
        <f aca="false">IF(ISNUMBER(FIND(LY$1,$D178))=$AO$1,1,0)*VLOOKUP($Z$2,DALYs!$A$2:$MW$40,'Intervention list'!LY$195+1,0)</f>
        <v>0</v>
      </c>
      <c r="LZ178" s="0" t="n">
        <f aca="false">IF(ISNUMBER(FIND(LZ$1,$D178))=$AO$1,1,0)*VLOOKUP($Z$2,DALYs!$A$2:$MW$40,'Intervention list'!LZ$195+1,0)</f>
        <v>0</v>
      </c>
      <c r="MA178" s="0" t="n">
        <f aca="false">IF(ISNUMBER(FIND(MA$1,$D178))=$AO$1,1,0)*VLOOKUP($Z$2,DALYs!$A$2:$MW$40,'Intervention list'!MA$195+1,0)</f>
        <v>0</v>
      </c>
      <c r="MB178" s="0" t="n">
        <f aca="false">IF(ISNUMBER(FIND(MB$1,$D178))=$AO$1,1,0)*VLOOKUP($Z$2,DALYs!$A$2:$MW$40,'Intervention list'!MB$195+1,0)</f>
        <v>0</v>
      </c>
      <c r="MC178" s="0" t="n">
        <f aca="false">IF(ISNUMBER(FIND(MC$1,$D178))=$AO$1,1,0)*VLOOKUP($Z$2,DALYs!$A$2:$MW$40,'Intervention list'!MC$195+1,0)</f>
        <v>0</v>
      </c>
      <c r="MD178" s="0" t="n">
        <f aca="false">IF(ISNUMBER(FIND(MD$1,$D178))=$AO$1,1,0)*VLOOKUP($Z$2,DALYs!$A$2:$MW$40,'Intervention list'!MD$195+1,0)</f>
        <v>0</v>
      </c>
      <c r="ME178" s="0" t="n">
        <f aca="false">IF(ISNUMBER(FIND(ME$1,$D178))=$AO$1,1,0)*VLOOKUP($Z$2,DALYs!$A$2:$MW$40,'Intervention list'!ME$195+1,0)</f>
        <v>0</v>
      </c>
      <c r="MF178" s="0" t="n">
        <f aca="false">IF(ISNUMBER(FIND(MF$1,$D178))=$AO$1,1,0)*VLOOKUP($Z$2,DALYs!$A$2:$MW$40,'Intervention list'!MF$195+1,0)</f>
        <v>0</v>
      </c>
      <c r="MG178" s="0" t="n">
        <f aca="false">IF(ISNUMBER(FIND(MG$1,$D178))=$AO$1,1,0)*VLOOKUP($Z$2,DALYs!$A$2:$MW$40,'Intervention list'!MG$195+1,0)</f>
        <v>0</v>
      </c>
      <c r="MH178" s="0" t="n">
        <f aca="false">IF(ISNUMBER(FIND(MH$1,$D178))=$AO$1,1,0)*VLOOKUP($Z$2,DALYs!$A$2:$MW$40,'Intervention list'!MH$195+1,0)</f>
        <v>0</v>
      </c>
      <c r="MI178" s="0" t="n">
        <f aca="false">IF(ISNUMBER(FIND(MI$1,$D178))=$AO$1,1,0)*VLOOKUP($Z$2,DALYs!$A$2:$MW$40,'Intervention list'!MI$195+1,0)</f>
        <v>0</v>
      </c>
      <c r="MJ178" s="0" t="n">
        <f aca="false">IF(ISNUMBER(FIND(MJ$1,$D178))=$AO$1,1,0)*VLOOKUP($Z$2,DALYs!$A$2:$MW$40,'Intervention list'!MJ$195+1,0)</f>
        <v>0</v>
      </c>
      <c r="MK178" s="0" t="n">
        <f aca="false">IF(ISNUMBER(FIND(MK$1,$D178))=$AO$1,1,0)*VLOOKUP($Z$2,DALYs!$A$2:$MW$40,'Intervention list'!MK$195+1,0)</f>
        <v>0</v>
      </c>
      <c r="ML178" s="0" t="n">
        <f aca="false">IF(ISNUMBER(FIND(ML$1,$D178))=$AO$1,1,0)*VLOOKUP($Z$2,DALYs!$A$2:$MW$40,'Intervention list'!ML$195+1,0)</f>
        <v>0</v>
      </c>
      <c r="MM178" s="0" t="n">
        <f aca="false">IF(ISNUMBER(FIND(MM$1,$D178))=$AO$1,1,0)*VLOOKUP($Z$2,DALYs!$A$2:$MW$40,'Intervention list'!MM$195+1,0)</f>
        <v>0</v>
      </c>
      <c r="MN178" s="0" t="n">
        <f aca="false">IF(ISNUMBER(FIND(MN$1,$D178))=$AO$1,1,0)*VLOOKUP($Z$2,DALYs!$A$2:$MW$40,'Intervention list'!MN$195+1,0)</f>
        <v>0</v>
      </c>
      <c r="MO178" s="0" t="n">
        <f aca="false">IF(ISNUMBER(FIND(MO$1,$D178))=$AO$1,1,0)*VLOOKUP($Z$2,DALYs!$A$2:$MW$40,'Intervention list'!MO$195+1,0)</f>
        <v>0</v>
      </c>
      <c r="MP178" s="0" t="n">
        <f aca="false">IF(ISNUMBER(FIND(MP$1,$D178))=$AO$1,1,0)*VLOOKUP($Z$2,DALYs!$A$2:$MW$40,'Intervention list'!MP$195+1,0)</f>
        <v>0</v>
      </c>
      <c r="MQ178" s="0" t="n">
        <f aca="false">IF(ISNUMBER(FIND(MQ$1,$D178))=$AO$1,1,0)*VLOOKUP($Z$2,DALYs!$A$2:$MW$40,'Intervention list'!MQ$195+1,0)</f>
        <v>0</v>
      </c>
      <c r="MR178" s="0" t="n">
        <f aca="false">IF(ISNUMBER(FIND(MR$1,$D178))=$AO$1,1,0)*VLOOKUP($Z$2,DALYs!$A$2:$MW$40,'Intervention list'!MR$195+1,0)</f>
        <v>0</v>
      </c>
      <c r="MS178" s="0" t="n">
        <f aca="false">IF(ISNUMBER(FIND(MS$1,$D178))=$AO$1,1,0)*VLOOKUP($Z$2,DALYs!$A$2:$MW$40,'Intervention list'!MS$195+1,0)</f>
        <v>0</v>
      </c>
      <c r="MT178" s="0" t="n">
        <f aca="false">IF(ISNUMBER(FIND(MT$1,$D178))=$AO$1,1,0)*VLOOKUP($Z$2,DALYs!$A$2:$MW$40,'Intervention list'!MT$195+1,0)</f>
        <v>0</v>
      </c>
      <c r="MU178" s="0" t="n">
        <f aca="false">IF(ISNUMBER(FIND(MU$1,$D178))=$AO$1,1,0)*VLOOKUP($Z$2,DALYs!$A$2:$MW$40,'Intervention list'!MU$195+1,0)</f>
        <v>0</v>
      </c>
      <c r="MV178" s="0" t="n">
        <f aca="false">IF(ISNUMBER(FIND(MV$1,$D178))=$AO$1,1,0)*VLOOKUP($Z$2,DALYs!$A$2:$MW$40,'Intervention list'!MV$195+1,0)</f>
        <v>0</v>
      </c>
      <c r="MW178" s="0" t="n">
        <f aca="false">IF(ISNUMBER(FIND(MW$1,$D178))=$AO$1,1,0)*VLOOKUP($Z$2,DALYs!$A$2:$MW$40,'Intervention list'!MW$195+1,0)</f>
        <v>0</v>
      </c>
      <c r="MX178" s="0" t="n">
        <f aca="false">IF(ISNUMBER(FIND(MX$1,$D178))=$AO$1,1,0)*VLOOKUP($Z$2,DALYs!$A$2:$MW$40,'Intervention list'!MX$195+1,0)</f>
        <v>0</v>
      </c>
      <c r="MY178" s="0" t="n">
        <f aca="false">IF(ISNUMBER(FIND(MY$1,$D178))=$AO$1,1,0)*VLOOKUP($Z$2,DALYs!$A$2:$MW$40,'Intervention list'!MY$195+1,0)</f>
        <v>0</v>
      </c>
      <c r="MZ178" s="0" t="n">
        <f aca="false">IF(ISNUMBER(FIND(MZ$1,$D178))=$AO$1,1,0)*VLOOKUP($Z$2,DALYs!$A$2:$MW$40,'Intervention list'!MZ$195+1,0)</f>
        <v>0</v>
      </c>
      <c r="NA178" s="0" t="n">
        <f aca="false">IF(ISNUMBER(FIND(NA$1,$D178))=$AO$1,1,0)*VLOOKUP($Z$2,DALYs!$A$2:$MW$40,'Intervention list'!NA$195+1,0)</f>
        <v>0</v>
      </c>
      <c r="NB178" s="0" t="n">
        <f aca="false">IF(ISNUMBER(FIND(NB$1,$D178))=$AO$1,1,0)*VLOOKUP($Z$2,DALYs!$A$2:$MW$40,'Intervention list'!NB$195+1,0)</f>
        <v>0</v>
      </c>
      <c r="NC178" s="0" t="n">
        <f aca="false">IF(ISNUMBER(FIND(NC$1,$D178))=$AO$1,1,0)*VLOOKUP($Z$2,DALYs!$A$2:$MW$40,'Intervention list'!NC$195+1,0)</f>
        <v>0</v>
      </c>
      <c r="ND178" s="0" t="n">
        <f aca="false">IF(ISNUMBER(FIND(ND$1,$D178))=$AO$1,1,0)*VLOOKUP($Z$2,DALYs!$A$2:$MW$40,'Intervention list'!ND$195+1,0)</f>
        <v>0</v>
      </c>
      <c r="NE178" s="0" t="n">
        <f aca="false">IF(ISNUMBER(FIND(NE$1,$D178))=$AO$1,1,0)*VLOOKUP($Z$2,DALYs!$A$2:$MW$40,'Intervention list'!NE$195+1,0)</f>
        <v>0</v>
      </c>
      <c r="NF178" s="0" t="n">
        <f aca="false">IF(ISNUMBER(FIND(NF$1,$D178))=$AO$1,1,0)*VLOOKUP($Z$2,DALYs!$A$2:$MW$40,'Intervention list'!NF$195+1,0)</f>
        <v>0</v>
      </c>
      <c r="NG178" s="0" t="n">
        <f aca="false">IF(ISNUMBER(FIND(NG$1,$D178))=$AO$1,1,0)*VLOOKUP($Z$2,DALYs!$A$2:$MW$40,'Intervention list'!NG$195+1,0)</f>
        <v>0</v>
      </c>
      <c r="NH178" s="0" t="n">
        <f aca="false">IF(ISNUMBER(FIND(NH$1,$D178))=$AO$1,1,0)*VLOOKUP($Z$2,DALYs!$A$2:$MW$40,'Intervention list'!NH$195+1,0)</f>
        <v>0</v>
      </c>
      <c r="NI178" s="0" t="n">
        <f aca="false">IF(ISNUMBER(FIND(NI$1,$D178))=$AO$1,1,0)*VLOOKUP($Z$2,DALYs!$A$2:$MW$40,'Intervention list'!NI$195+1,0)</f>
        <v>0</v>
      </c>
      <c r="NJ178" s="0" t="n">
        <f aca="false">IF(ISNUMBER(FIND(NJ$1,$D178))=$AO$1,1,0)*VLOOKUP($Z$2,DALYs!$A$2:$MW$40,'Intervention list'!NJ$195+1,0)</f>
        <v>0</v>
      </c>
      <c r="NK178" s="0" t="n">
        <f aca="false">IF(ISNUMBER(FIND(NK$1,$D178))=$AO$1,1,0)*VLOOKUP($Z$2,DALYs!$A$2:$MW$40,'Intervention list'!NK$195+1,0)</f>
        <v>0</v>
      </c>
      <c r="NL178" s="0" t="n">
        <f aca="false">IF(ISNUMBER(FIND(NL$1,$D178))=$AO$1,1,0)*VLOOKUP($Z$2,DALYs!$A$2:$MW$40,'Intervention list'!NL$195+1,0)</f>
        <v>0</v>
      </c>
      <c r="NM178" s="0" t="n">
        <f aca="false">IF(ISNUMBER(FIND(NM$1,$D178))=$AO$1,1,0)*VLOOKUP($Z$2,DALYs!$A$2:$MW$40,'Intervention list'!NM$195+1,0)</f>
        <v>0</v>
      </c>
      <c r="NN178" s="0" t="n">
        <f aca="false">IF(ISNUMBER(FIND(NN$1,$D178))=$AO$1,1,0)*VLOOKUP($Z$2,DALYs!$A$2:$MW$40,'Intervention list'!NN$195+1,0)</f>
        <v>0</v>
      </c>
      <c r="NO178" s="0" t="n">
        <f aca="false">IF(ISNUMBER(FIND(NO$1,$D178))=$AO$1,1,0)*VLOOKUP($Z$2,DALYs!$A$2:$MW$40,'Intervention list'!NO$195+1,0)</f>
        <v>0</v>
      </c>
      <c r="NP178" s="0" t="n">
        <f aca="false">IF(ISNUMBER(FIND(NP$1,$D178))=$AO$1,1,0)*VLOOKUP($Z$2,DALYs!$A$2:$MW$40,'Intervention list'!NP$195+1,0)</f>
        <v>0</v>
      </c>
      <c r="NQ178" s="0" t="n">
        <f aca="false">IF(ISNUMBER(FIND(NQ$1,$D178))=$AO$1,1,0)*VLOOKUP($Z$2,DALYs!$A$2:$MW$40,'Intervention list'!NQ$195+1,0)</f>
        <v>0</v>
      </c>
      <c r="NR178" s="0" t="n">
        <f aca="false">IF(ISNUMBER(FIND(NR$1,$D178))=$AO$1,1,0)*VLOOKUP($Z$2,DALYs!$A$2:$MW$40,'Intervention list'!NR$195+1,0)</f>
        <v>0</v>
      </c>
      <c r="NS178" s="0" t="n">
        <f aca="false">IF(ISNUMBER(FIND(NS$1,$D178))=$AO$1,1,0)*VLOOKUP($Z$2,DALYs!$A$2:$MW$40,'Intervention list'!NS$195+1,0)</f>
        <v>0</v>
      </c>
      <c r="NT178" s="0" t="n">
        <f aca="false">IF(ISNUMBER(FIND(NT$1,$D178))=$AO$1,1,0)*VLOOKUP($Z$2,DALYs!$A$2:$MW$40,'Intervention list'!NT$195+1,0)</f>
        <v>0</v>
      </c>
      <c r="NU178" s="0" t="n">
        <f aca="false">IF(ISNUMBER(FIND(NU$1,$D178))=$AO$1,1,0)*VLOOKUP($Z$2,DALYs!$A$2:$MW$40,'Intervention list'!NU$195+1,0)</f>
        <v>0</v>
      </c>
      <c r="NV178" s="0" t="n">
        <f aca="false">IF(ISNUMBER(FIND(NV$1,$D178))=$AO$1,1,0)*VLOOKUP($Z$2,DALYs!$A$2:$MW$40,'Intervention list'!NV$195+1,0)</f>
        <v>0</v>
      </c>
      <c r="NW178" s="0" t="n">
        <f aca="false">IF(ISNUMBER(FIND(NW$1,$D178))=$AO$1,1,0)*VLOOKUP($Z$2,DALYs!$A$2:$MW$40,'Intervention list'!NW$195+1,0)</f>
        <v>0</v>
      </c>
      <c r="NX178" s="0" t="n">
        <f aca="false">IF(ISNUMBER(FIND(NX$1,$D178))=$AO$1,1,0)*VLOOKUP($Z$2,DALYs!$A$2:$MW$40,'Intervention list'!NX$195+1,0)</f>
        <v>0</v>
      </c>
      <c r="NY178" s="0" t="n">
        <f aca="false">IF(ISNUMBER(FIND(NY$1,$D178))=$AO$1,1,0)*VLOOKUP($Z$2,DALYs!$A$2:$MW$40,'Intervention list'!NY$195+1,0)</f>
        <v>0</v>
      </c>
      <c r="NZ178" s="0" t="n">
        <f aca="false">IF(ISNUMBER(FIND(NZ$1,$D178))=$AO$1,1,0)*VLOOKUP($Z$2,DALYs!$A$2:$MW$40,'Intervention list'!NZ$195+1,0)</f>
        <v>0</v>
      </c>
      <c r="OA178" s="0" t="n">
        <f aca="false">IF(ISNUMBER(FIND(OA$1,$D178))=$AO$1,1,0)*VLOOKUP($Z$2,DALYs!$A$2:$MW$40,'Intervention list'!OA$195+1,0)</f>
        <v>0</v>
      </c>
      <c r="OB178" s="0" t="n">
        <f aca="false">IF(ISNUMBER(FIND(OB$1,$D178))=$AO$1,1,0)*VLOOKUP($Z$2,DALYs!$A$2:$MW$40,'Intervention list'!OB$195+1,0)</f>
        <v>0</v>
      </c>
      <c r="OC178" s="0" t="n">
        <f aca="false">IF(ISNUMBER(FIND(OC$1,$D178))=$AO$1,1,0)*VLOOKUP($Z$2,DALYs!$A$2:$MW$40,'Intervention list'!OC$195+1,0)</f>
        <v>0</v>
      </c>
      <c r="OD178" s="0" t="n">
        <f aca="false">IF(ISNUMBER(FIND(OD$1,$D178))=$AO$1,1,0)*VLOOKUP($Z$2,DALYs!$A$2:$MW$40,'Intervention list'!OD$195+1,0)</f>
        <v>0</v>
      </c>
      <c r="OE178" s="0" t="n">
        <f aca="false">IF(ISNUMBER(FIND(OE$1,$D178))=$AO$1,1,0)*VLOOKUP($Z$2,DALYs!$A$2:$MW$40,'Intervention list'!OE$195+1,0)</f>
        <v>0</v>
      </c>
      <c r="OF178" s="0" t="n">
        <f aca="false">IF(ISNUMBER(FIND(OF$1,$D178))=$AO$1,1,0)*VLOOKUP($Z$2,DALYs!$A$2:$MW$40,'Intervention list'!OF$195+1,0)</f>
        <v>0</v>
      </c>
      <c r="OG178" s="0" t="n">
        <f aca="false">IF(ISNUMBER(FIND(OG$1,$D178))=$AO$1,1,0)*VLOOKUP($Z$2,DALYs!$A$2:$MW$40,'Intervention list'!OG$195+1,0)</f>
        <v>0</v>
      </c>
      <c r="OH178" s="0" t="n">
        <f aca="false">IF(ISNUMBER(FIND(OH$1,$D178))=$AO$1,1,0)*VLOOKUP($Z$2,DALYs!$A$2:$MW$40,'Intervention list'!OH$195+1,0)</f>
        <v>0</v>
      </c>
      <c r="OI178" s="0" t="n">
        <f aca="false">IF(ISNUMBER(FIND(OI$1,$D178))=$AO$1,1,0)*VLOOKUP($Z$2,DALYs!$A$2:$MW$40,'Intervention list'!OI$195+1,0)</f>
        <v>0</v>
      </c>
      <c r="OJ178" s="0" t="n">
        <f aca="false">IF(ISNUMBER(FIND(OJ$1,$D178))=$AO$1,1,0)*VLOOKUP($Z$2,DALYs!$A$2:$MW$40,'Intervention list'!OJ$195+1,0)</f>
        <v>0</v>
      </c>
      <c r="OK178" s="0" t="n">
        <f aca="false">IF(ISNUMBER(FIND(OK$1,$D178))=$AO$1,1,0)*VLOOKUP($Z$2,DALYs!$A$2:$MW$40,'Intervention list'!OK$195+1,0)</f>
        <v>0</v>
      </c>
      <c r="OL178" s="0" t="n">
        <f aca="false">IF(ISNUMBER(FIND(OL$1,$D178))=$AO$1,1,0)*VLOOKUP($Z$2,DALYs!$A$2:$MW$40,'Intervention list'!OL$195+1,0)</f>
        <v>0</v>
      </c>
      <c r="OM178" s="0" t="n">
        <f aca="false">IF(ISNUMBER(FIND(OM$1,$D178))=$AO$1,1,0)*VLOOKUP($Z$2,DALYs!$A$2:$MW$40,'Intervention list'!OM$195+1,0)</f>
        <v>0</v>
      </c>
      <c r="ON178" s="0" t="n">
        <f aca="false">IF(ISNUMBER(FIND(ON$1,$D178))=$AO$1,1,0)*VLOOKUP($Z$2,DALYs!$A$2:$MW$40,'Intervention list'!ON$195+1,0)</f>
        <v>0</v>
      </c>
      <c r="OO178" s="0" t="n">
        <f aca="false">IF(ISNUMBER(FIND(OO$1,$D178))=$AO$1,1,0)*VLOOKUP($Z$2,DALYs!$A$2:$MW$40,'Intervention list'!OO$195+1,0)</f>
        <v>0</v>
      </c>
      <c r="OP178" s="0" t="n">
        <f aca="false">IF(ISNUMBER(FIND(OP$1,$D178))=$AO$1,1,0)*VLOOKUP($Z$2,DALYs!$A$2:$MW$40,'Intervention list'!OP$195+1,0)</f>
        <v>0</v>
      </c>
      <c r="OQ178" s="0" t="n">
        <f aca="false">IF(ISNUMBER(FIND(OQ$1,$D178))=$AO$1,1,0)*VLOOKUP($Z$2,DALYs!$A$2:$MW$40,'Intervention list'!OQ$195+1,0)</f>
        <v>0</v>
      </c>
      <c r="OR178" s="0" t="n">
        <f aca="false">IF(ISNUMBER(FIND(OR$1,$D178))=$AO$1,1,0)*VLOOKUP($Z$2,DALYs!$A$2:$MW$40,'Intervention list'!OR$195+1,0)</f>
        <v>0</v>
      </c>
      <c r="OS178" s="0" t="n">
        <f aca="false">IF(ISNUMBER(FIND(OS$1,$D178))=$AO$1,1,0)*VLOOKUP($Z$2,DALYs!$A$2:$MW$40,'Intervention list'!OS$195+1,0)</f>
        <v>0</v>
      </c>
      <c r="OT178" s="0" t="n">
        <f aca="false">IF(ISNUMBER(FIND(OT$1,$D178))=$AO$1,1,0)*VLOOKUP($Z$2,DALYs!$A$2:$MW$40,'Intervention list'!OT$195+1,0)</f>
        <v>0</v>
      </c>
      <c r="OU178" s="0" t="n">
        <f aca="false">IF(ISNUMBER(FIND(OU$1,$D178))=$AO$1,1,0)*VLOOKUP($Z$2,DALYs!$A$2:$MW$40,'Intervention list'!OU$195+1,0)</f>
        <v>0</v>
      </c>
      <c r="OV178" s="0" t="n">
        <f aca="false">IF(ISNUMBER(FIND(OV$1,$D178))=$AO$1,1,0)*VLOOKUP($Z$2,DALYs!$A$2:$MW$40,'Intervention list'!OV$195+1,0)</f>
        <v>0</v>
      </c>
      <c r="OW178" s="0" t="n">
        <f aca="false">IF(ISNUMBER(FIND(OW$1,$D178))=$AO$1,1,0)*VLOOKUP($Z$2,DALYs!$A$2:$MW$40,'Intervention list'!OW$195+1,0)</f>
        <v>0</v>
      </c>
      <c r="OX178" s="0" t="n">
        <f aca="false">IF(ISNUMBER(FIND(OX$1,$D178))=$AO$1,1,0)*VLOOKUP($Z$2,DALYs!$A$2:$MW$40,'Intervention list'!OX$195+1,0)</f>
        <v>0</v>
      </c>
    </row>
    <row r="179" customFormat="false" ht="15.75" hidden="false" customHeight="false" outlineLevel="0" collapsed="false">
      <c r="A179" s="6" t="s">
        <v>66</v>
      </c>
      <c r="B179" s="6" t="s">
        <v>12</v>
      </c>
      <c r="C179" s="0" t="s">
        <v>54</v>
      </c>
      <c r="D179" s="7" t="s">
        <v>67</v>
      </c>
      <c r="E179" s="7" t="str">
        <f aca="false">SUBSTITUTE(D179,0.2,X179)</f>
        <v>Other neglected tropical diseases: 0.05</v>
      </c>
      <c r="F179" s="0" t="s">
        <v>25</v>
      </c>
      <c r="G179" s="8" t="n">
        <v>2.82552015239762</v>
      </c>
      <c r="H179" s="9" t="n">
        <v>324</v>
      </c>
      <c r="I179" s="9" t="n">
        <f aca="false">IF(H179="","",(H179*(VLOOKUP($Z$2,Worksheet,11,0)^4)))</f>
        <v>472.09818853562</v>
      </c>
      <c r="J179" s="9" t="n">
        <f aca="false">IF(I179="","",I179*VLOOKUP($Z$2,Worksheet,12,0))</f>
        <v>529.132351961117</v>
      </c>
      <c r="K179" s="9" t="n">
        <f aca="false">IF(I179="","",I179*VLOOKUP($Z$2, Worksheet, 13, 0))</f>
        <v>463.512606098841</v>
      </c>
      <c r="L179" s="9" t="n">
        <f aca="false">IF(J179="",VLOOKUP($Z$2, Worksheet, 14, 0),J179)</f>
        <v>529.132351961117</v>
      </c>
      <c r="M179" s="9" t="n">
        <f aca="false">IF(L179&lt;VLOOKUP($Z$2,'Country sheet'!$A$3:$P$41,15,0), VLOOKUP($Z$2,'Country sheet'!$A$3:$P$41,15,0), L179)/0.7</f>
        <v>755.903359944452</v>
      </c>
      <c r="N179" s="27" t="n">
        <f aca="false">IFERROR(IF(AC179=$AO$1,VLOOKUP(F179,AO$42:AX$46,MATCH(AC$1,AP$41:AX$41,0)+1,0)/COUNTIFS($F$2:$F$194,$F179,$AC$2:$AC$194,$AO$1),0),0) + IFERROR(IF(AD179=$AO$1,VLOOKUP(F179,AO$42:AX$46,MATCH(AD$1,AP$41:AX$41,0)+1,0)/COUNTIFS($F$2:$F$194,$F179,$AD$2:$AD$194,$AO$1),0),0) + IFERROR(IF(AE179=$AO$1,VLOOKUP(F179,AO$42:AX$46,MATCH(AE$1,AP$41:AX$41,0)+1,0)/COUNTIFS($F$2:$F$194,$F179,$AE$2:$AE$194,$AO$1),0),0) + IFERROR(IF(AF179=$AO$1,VLOOKUP(F179,AO$42:AX$46,MATCH(AF$1,AP$41:AX$41,0)+1,0)/COUNTIFS($F$2:$F$194,$F179,$AF$2:$AF$194,$AO$1),0),0) + IFERROR(IF(AG179=$AO$1,VLOOKUP(F179,AO$42:AX$46,MATCH(AG$1,AP$41:AX$41,0)+1,0)/COUNTIFS($F$2:$F$194,$F179,$AG$2:$AG$194,$AO$1),0),0) + IFERROR(IF(AH179=$AO$1,VLOOKUP(F179,AO$42:AX$46,MATCH(AH$1,AP$41:AX$41,0)+1,0)/COUNTIFS($F$2:$F$194,$F179,$AH$2:$AH$194,$AO$1),0),0) + IFERROR(IF(AI179=$AO$1,VLOOKUP(F179,AO$42:AX$46,MATCH(AI$1,AP$41:AX$41,0)+1,0)/COUNTIFS($F$2:$F$194,$F179,$AI$2:$AI$194,$AO$1),0),0) + IFERROR(IF(AJ179=$AO$1,VLOOKUP(F179,AO$42:AX$46,MATCH(AJ$1,AP$41:AX$41,0)+1,0)/COUNTIFS($F$2:$F$194,$F179,$AJ$2:$AJ$194,$AO$1),0),0) + IFERROR(IF(AK179=$AO$1,VLOOKUP(F179,AO$42:AX$46,MATCH(AK$1,AP$41:AX$41,0)+1,0)/COUNTIFS($F$2:$F$194,$F179,$AK$2:$AK$194,$AO$1),0),0)</f>
        <v>0</v>
      </c>
      <c r="O179" s="0" t="n">
        <v>1</v>
      </c>
      <c r="P179" s="0" t="n">
        <v>2</v>
      </c>
      <c r="Q179" s="0" t="n">
        <f aca="false">SUM(BC179:OX179)</f>
        <v>6168.42909075197</v>
      </c>
      <c r="R179" s="0" t="n">
        <f aca="false">IF(VLOOKUP($Z$2,CET!$A$4:$L$42,12,0)="Low income",_xlfn.IFS(S179=0.2,0.1,S179=0.1,0.05,S179=0.5,0.4,S179=0.35,0.25),S179)</f>
        <v>0.5</v>
      </c>
      <c r="S179" s="0" t="n">
        <v>0.5</v>
      </c>
      <c r="T179" s="0" t="n">
        <v>0.8</v>
      </c>
      <c r="U179" s="0" t="n">
        <f aca="false">N179/M179</f>
        <v>0</v>
      </c>
      <c r="V179" s="0" t="n">
        <f aca="false">IFERROR(U179/Q179,0)</f>
        <v>0</v>
      </c>
      <c r="W179" s="0" t="n">
        <f aca="false">(T179/R179)*V179</f>
        <v>0</v>
      </c>
      <c r="X179" s="28" t="n">
        <f aca="false">IF(W179=0,0,IF(W179&lt;=0.8,IF(W179&lt;0.05,0.05,W179),0.8))</f>
        <v>0</v>
      </c>
      <c r="Y179" s="28"/>
      <c r="AC179" s="34" t="n">
        <f aca="false">ISNUMBER(FIND(AC$1,$C179))</f>
        <v>0</v>
      </c>
      <c r="AD179" s="33" t="n">
        <f aca="false">ISNUMBER(FIND(AD$1,$C179))</f>
        <v>0</v>
      </c>
      <c r="AE179" s="33" t="n">
        <f aca="false">ISNUMBER(FIND(AE$1,$C179))</f>
        <v>0</v>
      </c>
      <c r="AF179" s="33" t="n">
        <f aca="false">ISNUMBER(FIND(AF$1,$C179))</f>
        <v>0</v>
      </c>
      <c r="AG179" s="33" t="n">
        <f aca="false">ISNUMBER(FIND(AG$1,$C179))</f>
        <v>0</v>
      </c>
      <c r="AH179" s="33" t="n">
        <f aca="false">ISNUMBER(FIND(AH$1,$C179))</f>
        <v>0</v>
      </c>
      <c r="AI179" s="33" t="n">
        <f aca="false">ISNUMBER(FIND(AI$1,$C179))</f>
        <v>0</v>
      </c>
      <c r="AJ179" s="33" t="n">
        <f aca="false">ISNUMBER(FIND(AJ$1,$C179))</f>
        <v>0</v>
      </c>
      <c r="AK179" s="35" t="n">
        <f aca="false">ISNUMBER(FIND(AK$1,$C179))</f>
        <v>0</v>
      </c>
      <c r="AL179" s="6"/>
      <c r="AM179" s="33"/>
      <c r="BC179" s="0" t="n">
        <f aca="false">IF(ISNUMBER(FIND(BC$1,$D179))=$AO$1,1,0)*VLOOKUP($Z$2,DALYs!$A$2:$MW$40,'Intervention list'!BC$195+1,0)</f>
        <v>0</v>
      </c>
      <c r="BD179" s="0" t="n">
        <f aca="false">IF(ISNUMBER(FIND(BD$1,$D179))=$AO$1,1,0)*VLOOKUP($Z$2,DALYs!$A$2:$MW$40,'Intervention list'!BD$195+1,0)</f>
        <v>0</v>
      </c>
      <c r="BE179" s="0" t="n">
        <f aca="false">IF(ISNUMBER(FIND(BE$1,$D179))=$AO$1,1,0)*VLOOKUP($Z$2,DALYs!$A$2:$MW$40,'Intervention list'!BE$195+1,0)</f>
        <v>0</v>
      </c>
      <c r="BF179" s="0" t="n">
        <f aca="false">IF(ISNUMBER(FIND(BF$1,$D179))=$AO$1,1,0)*VLOOKUP($Z$2,DALYs!$A$2:$MW$40,'Intervention list'!BF$195+1,0)</f>
        <v>0</v>
      </c>
      <c r="BG179" s="0" t="n">
        <f aca="false">IF(ISNUMBER(FIND(BG$1,$D179))=$AO$1,1,0)*VLOOKUP($Z$2,DALYs!$A$2:$MW$40,'Intervention list'!BG$195+1,0)</f>
        <v>0</v>
      </c>
      <c r="BH179" s="0" t="n">
        <f aca="false">IF(ISNUMBER(FIND(BH$1,$D179))=$AO$1,1,0)*VLOOKUP($Z$2,DALYs!$A$2:$MW$40,'Intervention list'!BH$195+1,0)</f>
        <v>0</v>
      </c>
      <c r="BI179" s="0" t="n">
        <f aca="false">IF(ISNUMBER(FIND(BI$1,$D179))=$AO$1,1,0)*VLOOKUP($Z$2,DALYs!$A$2:$MW$40,'Intervention list'!BI$195+1,0)</f>
        <v>0</v>
      </c>
      <c r="BJ179" s="0" t="n">
        <f aca="false">IF(ISNUMBER(FIND(BJ$1,$D179))=$AO$1,1,0)*VLOOKUP($Z$2,DALYs!$A$2:$MW$40,'Intervention list'!BJ$195+1,0)</f>
        <v>0</v>
      </c>
      <c r="BK179" s="0" t="n">
        <f aca="false">IF(ISNUMBER(FIND(BK$1,$D179))=$AO$1,1,0)*VLOOKUP($Z$2,DALYs!$A$2:$MW$40,'Intervention list'!BK$195+1,0)</f>
        <v>0</v>
      </c>
      <c r="BL179" s="0" t="n">
        <f aca="false">IF(ISNUMBER(FIND(BL$1,$D179))=$AO$1,1,0)*VLOOKUP($Z$2,DALYs!$A$2:$MW$40,'Intervention list'!BL$195+1,0)</f>
        <v>0</v>
      </c>
      <c r="BM179" s="0" t="n">
        <f aca="false">IF(ISNUMBER(FIND(BM$1,$D179))=$AO$1,1,0)*VLOOKUP($Z$2,DALYs!$A$2:$MW$40,'Intervention list'!BM$195+1,0)</f>
        <v>0</v>
      </c>
      <c r="BN179" s="0" t="n">
        <f aca="false">IF(ISNUMBER(FIND(BN$1,$D179))=$AO$1,1,0)*VLOOKUP($Z$2,DALYs!$A$2:$MW$40,'Intervention list'!BN$195+1,0)</f>
        <v>0</v>
      </c>
      <c r="BO179" s="0" t="n">
        <f aca="false">IF(ISNUMBER(FIND(BO$1,$D179))=$AO$1,1,0)*VLOOKUP($Z$2,DALYs!$A$2:$MW$40,'Intervention list'!BO$195+1,0)</f>
        <v>0</v>
      </c>
      <c r="BP179" s="0" t="n">
        <f aca="false">IF(ISNUMBER(FIND(BP$1,$D179))=$AO$1,1,0)*VLOOKUP($Z$2,DALYs!$A$2:$MW$40,'Intervention list'!BP$195+1,0)</f>
        <v>0</v>
      </c>
      <c r="BQ179" s="0" t="n">
        <f aca="false">IF(ISNUMBER(FIND(BQ$1,$D179))=$AO$1,1,0)*VLOOKUP($Z$2,DALYs!$A$2:$MW$40,'Intervention list'!BQ$195+1,0)</f>
        <v>0</v>
      </c>
      <c r="BR179" s="0" t="n">
        <f aca="false">IF(ISNUMBER(FIND(BR$1,$D179))=$AO$1,1,0)*VLOOKUP($Z$2,DALYs!$A$2:$MW$40,'Intervention list'!BR$195+1,0)</f>
        <v>0</v>
      </c>
      <c r="BS179" s="0" t="n">
        <f aca="false">IF(ISNUMBER(FIND(BS$1,$D179))=$AO$1,1,0)*VLOOKUP($Z$2,DALYs!$A$2:$MW$40,'Intervention list'!BS$195+1,0)</f>
        <v>0</v>
      </c>
      <c r="BT179" s="0" t="n">
        <f aca="false">IF(ISNUMBER(FIND(BT$1,$D179))=$AO$1,1,0)*VLOOKUP($Z$2,DALYs!$A$2:$MW$40,'Intervention list'!BT$195+1,0)</f>
        <v>0</v>
      </c>
      <c r="BU179" s="0" t="n">
        <f aca="false">IF(ISNUMBER(FIND(BU$1,$D179))=$AO$1,1,0)*VLOOKUP($Z$2,DALYs!$A$2:$MW$40,'Intervention list'!BU$195+1,0)</f>
        <v>0</v>
      </c>
      <c r="BV179" s="0" t="n">
        <f aca="false">IF(ISNUMBER(FIND(BV$1,$D179))=$AO$1,1,0)*VLOOKUP($Z$2,DALYs!$A$2:$MW$40,'Intervention list'!BV$195+1,0)</f>
        <v>0</v>
      </c>
      <c r="BW179" s="0" t="n">
        <f aca="false">IF(ISNUMBER(FIND(BW$1,$D179))=$AO$1,1,0)*VLOOKUP($Z$2,DALYs!$A$2:$MW$40,'Intervention list'!BW$195+1,0)</f>
        <v>0</v>
      </c>
      <c r="BX179" s="0" t="n">
        <f aca="false">IF(ISNUMBER(FIND(BX$1,$D179))=$AO$1,1,0)*VLOOKUP($Z$2,DALYs!$A$2:$MW$40,'Intervention list'!BX$195+1,0)</f>
        <v>0</v>
      </c>
      <c r="BY179" s="0" t="n">
        <f aca="false">IF(ISNUMBER(FIND(BY$1,$D179))=$AO$1,1,0)*VLOOKUP($Z$2,DALYs!$A$2:$MW$40,'Intervention list'!BY$195+1,0)</f>
        <v>0</v>
      </c>
      <c r="BZ179" s="0" t="n">
        <f aca="false">IF(ISNUMBER(FIND(BZ$1,$D179))=$AO$1,1,0)*VLOOKUP($Z$2,DALYs!$A$2:$MW$40,'Intervention list'!BZ$195+1,0)</f>
        <v>0</v>
      </c>
      <c r="CA179" s="0" t="n">
        <f aca="false">IF(ISNUMBER(FIND(CA$1,$D179))=$AO$1,1,0)*VLOOKUP($Z$2,DALYs!$A$2:$MW$40,'Intervention list'!CA$195+1,0)</f>
        <v>0</v>
      </c>
      <c r="CB179" s="0" t="n">
        <f aca="false">IF(ISNUMBER(FIND(CB$1,$D179))=$AO$1,1,0)*VLOOKUP($Z$2,DALYs!$A$2:$MW$40,'Intervention list'!CB$195+1,0)</f>
        <v>0</v>
      </c>
      <c r="CC179" s="0" t="n">
        <f aca="false">IF(ISNUMBER(FIND(CC$1,$D179))=$AO$1,1,0)*VLOOKUP($Z$2,DALYs!$A$2:$MW$40,'Intervention list'!CC$195+1,0)</f>
        <v>0</v>
      </c>
      <c r="CD179" s="0" t="n">
        <f aca="false">IF(ISNUMBER(FIND(CD$1,$D179))=$AO$1,1,0)*VLOOKUP($Z$2,DALYs!$A$2:$MW$40,'Intervention list'!CD$195+1,0)</f>
        <v>0</v>
      </c>
      <c r="CE179" s="0" t="n">
        <f aca="false">IF(ISNUMBER(FIND(CE$1,$D179))=$AO$1,1,0)*VLOOKUP($Z$2,DALYs!$A$2:$MW$40,'Intervention list'!CE$195+1,0)</f>
        <v>0</v>
      </c>
      <c r="CF179" s="0" t="n">
        <f aca="false">IF(ISNUMBER(FIND(CF$1,$D179))=$AO$1,1,0)*VLOOKUP($Z$2,DALYs!$A$2:$MW$40,'Intervention list'!CF$195+1,0)</f>
        <v>0</v>
      </c>
      <c r="CG179" s="0" t="n">
        <f aca="false">IF(ISNUMBER(FIND(CG$1,$D179))=$AO$1,1,0)*VLOOKUP($Z$2,DALYs!$A$2:$MW$40,'Intervention list'!CG$195+1,0)</f>
        <v>0</v>
      </c>
      <c r="CH179" s="0" t="n">
        <f aca="false">IF(ISNUMBER(FIND(CH$1,$D179))=$AO$1,1,0)*VLOOKUP($Z$2,DALYs!$A$2:$MW$40,'Intervention list'!CH$195+1,0)</f>
        <v>0</v>
      </c>
      <c r="CI179" s="0" t="n">
        <f aca="false">IF(ISNUMBER(FIND(CI$1,$D179))=$AO$1,1,0)*VLOOKUP($Z$2,DALYs!$A$2:$MW$40,'Intervention list'!CI$195+1,0)</f>
        <v>0</v>
      </c>
      <c r="CJ179" s="0" t="n">
        <f aca="false">IF(ISNUMBER(FIND(CJ$1,$D179))=$AO$1,1,0)*VLOOKUP($Z$2,DALYs!$A$2:$MW$40,'Intervention list'!CJ$195+1,0)</f>
        <v>0</v>
      </c>
      <c r="CK179" s="0" t="n">
        <f aca="false">IF(ISNUMBER(FIND(CK$1,$D179))=$AO$1,1,0)*VLOOKUP($Z$2,DALYs!$A$2:$MW$40,'Intervention list'!CK$195+1,0)</f>
        <v>0</v>
      </c>
      <c r="CL179" s="0" t="n">
        <f aca="false">IF(ISNUMBER(FIND(CL$1,$D179))=$AO$1,1,0)*VLOOKUP($Z$2,DALYs!$A$2:$MW$40,'Intervention list'!CL$195+1,0)</f>
        <v>0</v>
      </c>
      <c r="CM179" s="0" t="n">
        <f aca="false">IF(ISNUMBER(FIND(CM$1,$D179))=$AO$1,1,0)*VLOOKUP($Z$2,DALYs!$A$2:$MW$40,'Intervention list'!CM$195+1,0)</f>
        <v>0</v>
      </c>
      <c r="CN179" s="0" t="n">
        <f aca="false">IF(ISNUMBER(FIND(CN$1,$D179))=$AO$1,1,0)*VLOOKUP($Z$2,DALYs!$A$2:$MW$40,'Intervention list'!CN$195+1,0)</f>
        <v>0</v>
      </c>
      <c r="CO179" s="0" t="n">
        <f aca="false">IF(ISNUMBER(FIND(CO$1,$D179))=$AO$1,1,0)*VLOOKUP($Z$2,DALYs!$A$2:$MW$40,'Intervention list'!CO$195+1,0)</f>
        <v>0</v>
      </c>
      <c r="CP179" s="0" t="n">
        <f aca="false">IF(ISNUMBER(FIND(CP$1,$D179))=$AO$1,1,0)*VLOOKUP($Z$2,DALYs!$A$2:$MW$40,'Intervention list'!CP$195+1,0)</f>
        <v>0</v>
      </c>
      <c r="CQ179" s="0" t="n">
        <f aca="false">IF(ISNUMBER(FIND(CQ$1,$D179))=$AO$1,1,0)*VLOOKUP($Z$2,DALYs!$A$2:$MW$40,'Intervention list'!CQ$195+1,0)</f>
        <v>0</v>
      </c>
      <c r="CR179" s="0" t="n">
        <f aca="false">IF(ISNUMBER(FIND(CR$1,$D179))=$AO$1,1,0)*VLOOKUP($Z$2,DALYs!$A$2:$MW$40,'Intervention list'!CR$195+1,0)</f>
        <v>0</v>
      </c>
      <c r="CS179" s="0" t="n">
        <f aca="false">IF(ISNUMBER(FIND(CS$1,$D179))=$AO$1,1,0)*VLOOKUP($Z$2,DALYs!$A$2:$MW$40,'Intervention list'!CS$195+1,0)</f>
        <v>0</v>
      </c>
      <c r="CT179" s="0" t="n">
        <f aca="false">IF(ISNUMBER(FIND(CT$1,$D179))=$AO$1,1,0)*VLOOKUP($Z$2,DALYs!$A$2:$MW$40,'Intervention list'!CT$195+1,0)</f>
        <v>0</v>
      </c>
      <c r="CU179" s="0" t="n">
        <f aca="false">IF(ISNUMBER(FIND(CU$1,$D179))=$AO$1,1,0)*VLOOKUP($Z$2,DALYs!$A$2:$MW$40,'Intervention list'!CU$195+1,0)</f>
        <v>0</v>
      </c>
      <c r="CV179" s="0" t="n">
        <f aca="false">IF(ISNUMBER(FIND(CV$1,$D179))=$AO$1,1,0)*VLOOKUP($Z$2,DALYs!$A$2:$MW$40,'Intervention list'!CV$195+1,0)</f>
        <v>0</v>
      </c>
      <c r="CW179" s="0" t="n">
        <f aca="false">IF(ISNUMBER(FIND(CW$1,$D179))=$AO$1,1,0)*VLOOKUP($Z$2,DALYs!$A$2:$MW$40,'Intervention list'!CW$195+1,0)</f>
        <v>0</v>
      </c>
      <c r="CX179" s="0" t="n">
        <f aca="false">IF(ISNUMBER(FIND(CX$1,$D179))=$AO$1,1,0)*VLOOKUP($Z$2,DALYs!$A$2:$MW$40,'Intervention list'!CX$195+1,0)</f>
        <v>0</v>
      </c>
      <c r="CY179" s="0" t="n">
        <f aca="false">IF(ISNUMBER(FIND(CY$1,$D179))=$AO$1,1,0)*VLOOKUP($Z$2,DALYs!$A$2:$MW$40,'Intervention list'!CY$195+1,0)</f>
        <v>0</v>
      </c>
      <c r="CZ179" s="0" t="n">
        <f aca="false">IF(ISNUMBER(FIND(CZ$1,$D179))=$AO$1,1,0)*VLOOKUP($Z$2,DALYs!$A$2:$MW$40,'Intervention list'!CZ$195+1,0)</f>
        <v>0</v>
      </c>
      <c r="DA179" s="0" t="n">
        <f aca="false">IF(ISNUMBER(FIND(DA$1,$D179))=$AO$1,1,0)*VLOOKUP($Z$2,DALYs!$A$2:$MW$40,'Intervention list'!DA$195+1,0)</f>
        <v>0</v>
      </c>
      <c r="DB179" s="0" t="n">
        <f aca="false">IF(ISNUMBER(FIND(DB$1,$D179))=$AO$1,1,0)*VLOOKUP($Z$2,DALYs!$A$2:$MW$40,'Intervention list'!DB$195+1,0)</f>
        <v>0</v>
      </c>
      <c r="DC179" s="0" t="n">
        <f aca="false">IF(ISNUMBER(FIND(DC$1,$D179))=$AO$1,1,0)*VLOOKUP($Z$2,DALYs!$A$2:$MW$40,'Intervention list'!DC$195+1,0)</f>
        <v>0</v>
      </c>
      <c r="DD179" s="0" t="n">
        <f aca="false">IF(ISNUMBER(FIND(DD$1,$D179))=$AO$1,1,0)*VLOOKUP($Z$2,DALYs!$A$2:$MW$40,'Intervention list'!DD$195+1,0)</f>
        <v>0</v>
      </c>
      <c r="DE179" s="0" t="n">
        <f aca="false">IF(ISNUMBER(FIND(DE$1,$D179))=$AO$1,1,0)*VLOOKUP($Z$2,DALYs!$A$2:$MW$40,'Intervention list'!DE$195+1,0)</f>
        <v>0</v>
      </c>
      <c r="DF179" s="0" t="n">
        <f aca="false">IF(ISNUMBER(FIND(DF$1,$D179))=$AO$1,1,0)*VLOOKUP($Z$2,DALYs!$A$2:$MW$40,'Intervention list'!DF$195+1,0)</f>
        <v>0</v>
      </c>
      <c r="DG179" s="0" t="n">
        <f aca="false">IF(ISNUMBER(FIND(DG$1,$D179))=$AO$1,1,0)*VLOOKUP($Z$2,DALYs!$A$2:$MW$40,'Intervention list'!DG$195+1,0)</f>
        <v>0</v>
      </c>
      <c r="DH179" s="0" t="n">
        <f aca="false">IF(ISNUMBER(FIND(DH$1,$D179))=$AO$1,1,0)*VLOOKUP($Z$2,DALYs!$A$2:$MW$40,'Intervention list'!DH$195+1,0)</f>
        <v>0</v>
      </c>
      <c r="DI179" s="0" t="n">
        <f aca="false">IF(ISNUMBER(FIND(DI$1,$D179))=$AO$1,1,0)*VLOOKUP($Z$2,DALYs!$A$2:$MW$40,'Intervention list'!DI$195+1,0)</f>
        <v>0</v>
      </c>
      <c r="DJ179" s="0" t="n">
        <f aca="false">IF(ISNUMBER(FIND(DJ$1,$D179))=$AO$1,1,0)*VLOOKUP($Z$2,DALYs!$A$2:$MW$40,'Intervention list'!DJ$195+1,0)</f>
        <v>0</v>
      </c>
      <c r="DK179" s="0" t="n">
        <f aca="false">IF(ISNUMBER(FIND(DK$1,$D179))=$AO$1,1,0)*VLOOKUP($Z$2,DALYs!$A$2:$MW$40,'Intervention list'!DK$195+1,0)</f>
        <v>0</v>
      </c>
      <c r="DL179" s="0" t="n">
        <f aca="false">IF(ISNUMBER(FIND(DL$1,$D179))=$AO$1,1,0)*VLOOKUP($Z$2,DALYs!$A$2:$MW$40,'Intervention list'!DL$195+1,0)</f>
        <v>0</v>
      </c>
      <c r="DM179" s="0" t="n">
        <f aca="false">IF(ISNUMBER(FIND(DM$1,$D179))=$AO$1,1,0)*VLOOKUP($Z$2,DALYs!$A$2:$MW$40,'Intervention list'!DM$195+1,0)</f>
        <v>0</v>
      </c>
      <c r="DN179" s="0" t="n">
        <f aca="false">IF(ISNUMBER(FIND(DN$1,$D179))=$AO$1,1,0)*VLOOKUP($Z$2,DALYs!$A$2:$MW$40,'Intervention list'!DN$195+1,0)</f>
        <v>0</v>
      </c>
      <c r="DO179" s="0" t="n">
        <f aca="false">IF(ISNUMBER(FIND(DO$1,$D179))=$AO$1,1,0)*VLOOKUP($Z$2,DALYs!$A$2:$MW$40,'Intervention list'!DO$195+1,0)</f>
        <v>0</v>
      </c>
      <c r="DP179" s="0" t="n">
        <f aca="false">IF(ISNUMBER(FIND(DP$1,$D179))=$AO$1,1,0)*VLOOKUP($Z$2,DALYs!$A$2:$MW$40,'Intervention list'!DP$195+1,0)</f>
        <v>0</v>
      </c>
      <c r="DQ179" s="0" t="n">
        <f aca="false">IF(ISNUMBER(FIND(DQ$1,$D179))=$AO$1,1,0)*VLOOKUP($Z$2,DALYs!$A$2:$MW$40,'Intervention list'!DQ$195+1,0)</f>
        <v>0</v>
      </c>
      <c r="DR179" s="0" t="n">
        <f aca="false">IF(ISNUMBER(FIND(DR$1,$D179))=$AO$1,1,0)*VLOOKUP($Z$2,DALYs!$A$2:$MW$40,'Intervention list'!DR$195+1,0)</f>
        <v>0</v>
      </c>
      <c r="DS179" s="0" t="n">
        <f aca="false">IF(ISNUMBER(FIND(DS$1,$D179))=$AO$1,1,0)*VLOOKUP($Z$2,DALYs!$A$2:$MW$40,'Intervention list'!DS$195+1,0)</f>
        <v>0</v>
      </c>
      <c r="DT179" s="0" t="n">
        <f aca="false">IF(ISNUMBER(FIND(DT$1,$D179))=$AO$1,1,0)*VLOOKUP($Z$2,DALYs!$A$2:$MW$40,'Intervention list'!DT$195+1,0)</f>
        <v>0</v>
      </c>
      <c r="DU179" s="0" t="n">
        <f aca="false">IF(ISNUMBER(FIND(DU$1,$D179))=$AO$1,1,0)*VLOOKUP($Z$2,DALYs!$A$2:$MW$40,'Intervention list'!DU$195+1,0)</f>
        <v>0</v>
      </c>
      <c r="DV179" s="0" t="n">
        <f aca="false">IF(ISNUMBER(FIND(DV$1,$D179))=$AO$1,1,0)*VLOOKUP($Z$2,DALYs!$A$2:$MW$40,'Intervention list'!DV$195+1,0)</f>
        <v>0</v>
      </c>
      <c r="DW179" s="0" t="n">
        <f aca="false">IF(ISNUMBER(FIND(DW$1,$D179))=$AO$1,1,0)*VLOOKUP($Z$2,DALYs!$A$2:$MW$40,'Intervention list'!DW$195+1,0)</f>
        <v>0</v>
      </c>
      <c r="DX179" s="0" t="n">
        <f aca="false">IF(ISNUMBER(FIND(DX$1,$D179))=$AO$1,1,0)*VLOOKUP($Z$2,DALYs!$A$2:$MW$40,'Intervention list'!DX$195+1,0)</f>
        <v>0</v>
      </c>
      <c r="DY179" s="0" t="n">
        <f aca="false">IF(ISNUMBER(FIND(DY$1,$D179))=$AO$1,1,0)*VLOOKUP($Z$2,DALYs!$A$2:$MW$40,'Intervention list'!DY$195+1,0)</f>
        <v>0</v>
      </c>
      <c r="DZ179" s="0" t="n">
        <f aca="false">IF(ISNUMBER(FIND(DZ$1,$D179))=$AO$1,1,0)*VLOOKUP($Z$2,DALYs!$A$2:$MW$40,'Intervention list'!DZ$195+1,0)</f>
        <v>0</v>
      </c>
      <c r="EA179" s="0" t="n">
        <f aca="false">IF(ISNUMBER(FIND(EA$1,$D179))=$AO$1,1,0)*VLOOKUP($Z$2,DALYs!$A$2:$MW$40,'Intervention list'!EA$195+1,0)</f>
        <v>0</v>
      </c>
      <c r="EB179" s="0" t="n">
        <f aca="false">IF(ISNUMBER(FIND(EB$1,$D179))=$AO$1,1,0)*VLOOKUP($Z$2,DALYs!$A$2:$MW$40,'Intervention list'!EB$195+1,0)</f>
        <v>0</v>
      </c>
      <c r="EC179" s="0" t="n">
        <f aca="false">IF(ISNUMBER(FIND(EC$1,$D179))=$AO$1,1,0)*VLOOKUP($Z$2,DALYs!$A$2:$MW$40,'Intervention list'!EC$195+1,0)</f>
        <v>0</v>
      </c>
      <c r="ED179" s="0" t="n">
        <f aca="false">IF(ISNUMBER(FIND(ED$1,$D179))=$AO$1,1,0)*VLOOKUP($Z$2,DALYs!$A$2:$MW$40,'Intervention list'!ED$195+1,0)</f>
        <v>0</v>
      </c>
      <c r="EE179" s="0" t="n">
        <f aca="false">IF(ISNUMBER(FIND(EE$1,$D179))=$AO$1,1,0)*VLOOKUP($Z$2,DALYs!$A$2:$MW$40,'Intervention list'!EE$195+1,0)</f>
        <v>0</v>
      </c>
      <c r="EF179" s="0" t="n">
        <f aca="false">IF(ISNUMBER(FIND(EF$1,$D179))=$AO$1,1,0)*VLOOKUP($Z$2,DALYs!$A$2:$MW$40,'Intervention list'!EF$195+1,0)</f>
        <v>0</v>
      </c>
      <c r="EG179" s="0" t="n">
        <f aca="false">IF(ISNUMBER(FIND(EG$1,$D179))=$AO$1,1,0)*VLOOKUP($Z$2,DALYs!$A$2:$MW$40,'Intervention list'!EG$195+1,0)</f>
        <v>0</v>
      </c>
      <c r="EH179" s="0" t="n">
        <f aca="false">IF(ISNUMBER(FIND(EH$1,$D179))=$AO$1,1,0)*VLOOKUP($Z$2,DALYs!$A$2:$MW$40,'Intervention list'!EH$195+1,0)</f>
        <v>0</v>
      </c>
      <c r="EI179" s="0" t="n">
        <f aca="false">IF(ISNUMBER(FIND(EI$1,$D179))=$AO$1,1,0)*VLOOKUP($Z$2,DALYs!$A$2:$MW$40,'Intervention list'!EI$195+1,0)</f>
        <v>0</v>
      </c>
      <c r="EJ179" s="0" t="n">
        <f aca="false">IF(ISNUMBER(FIND(EJ$1,$D179))=$AO$1,1,0)*VLOOKUP($Z$2,DALYs!$A$2:$MW$40,'Intervention list'!EJ$195+1,0)</f>
        <v>0</v>
      </c>
      <c r="EK179" s="0" t="n">
        <f aca="false">IF(ISNUMBER(FIND(EK$1,$D179))=$AO$1,1,0)*VLOOKUP($Z$2,DALYs!$A$2:$MW$40,'Intervention list'!EK$195+1,0)</f>
        <v>0</v>
      </c>
      <c r="EL179" s="0" t="n">
        <f aca="false">IF(ISNUMBER(FIND(EL$1,$D179))=$AO$1,1,0)*VLOOKUP($Z$2,DALYs!$A$2:$MW$40,'Intervention list'!EL$195+1,0)</f>
        <v>0</v>
      </c>
      <c r="EM179" s="0" t="n">
        <f aca="false">IF(ISNUMBER(FIND(EM$1,$D179))=$AO$1,1,0)*VLOOKUP($Z$2,DALYs!$A$2:$MW$40,'Intervention list'!EM$195+1,0)</f>
        <v>0</v>
      </c>
      <c r="EN179" s="0" t="n">
        <f aca="false">IF(ISNUMBER(FIND(EN$1,$D179))=$AO$1,1,0)*VLOOKUP($Z$2,DALYs!$A$2:$MW$40,'Intervention list'!EN$195+1,0)</f>
        <v>0</v>
      </c>
      <c r="EO179" s="0" t="n">
        <f aca="false">IF(ISNUMBER(FIND(EO$1,$D179))=$AO$1,1,0)*VLOOKUP($Z$2,DALYs!$A$2:$MW$40,'Intervention list'!EO$195+1,0)</f>
        <v>0</v>
      </c>
      <c r="EP179" s="0" t="n">
        <f aca="false">IF(ISNUMBER(FIND(EP$1,$D179))=$AO$1,1,0)*VLOOKUP($Z$2,DALYs!$A$2:$MW$40,'Intervention list'!EP$195+1,0)</f>
        <v>0</v>
      </c>
      <c r="EQ179" s="0" t="n">
        <f aca="false">IF(ISNUMBER(FIND(EQ$1,$D179))=$AO$1,1,0)*VLOOKUP($Z$2,DALYs!$A$2:$MW$40,'Intervention list'!EQ$195+1,0)</f>
        <v>0</v>
      </c>
      <c r="ER179" s="0" t="n">
        <f aca="false">IF(ISNUMBER(FIND(ER$1,$D179))=$AO$1,1,0)*VLOOKUP($Z$2,DALYs!$A$2:$MW$40,'Intervention list'!ER$195+1,0)</f>
        <v>0</v>
      </c>
      <c r="ES179" s="0" t="n">
        <f aca="false">IF(ISNUMBER(FIND(ES$1,$D179))=$AO$1,1,0)*VLOOKUP($Z$2,DALYs!$A$2:$MW$40,'Intervention list'!ES$195+1,0)</f>
        <v>0</v>
      </c>
      <c r="ET179" s="0" t="n">
        <f aca="false">IF(ISNUMBER(FIND(ET$1,$D179))=$AO$1,1,0)*VLOOKUP($Z$2,DALYs!$A$2:$MW$40,'Intervention list'!ET$195+1,0)</f>
        <v>0</v>
      </c>
      <c r="EU179" s="0" t="n">
        <f aca="false">IF(ISNUMBER(FIND(EU$1,$D179))=$AO$1,1,0)*VLOOKUP($Z$2,DALYs!$A$2:$MW$40,'Intervention list'!EU$195+1,0)</f>
        <v>0</v>
      </c>
      <c r="EV179" s="0" t="n">
        <f aca="false">IF(ISNUMBER(FIND(EV$1,$D179))=$AO$1,1,0)*VLOOKUP($Z$2,DALYs!$A$2:$MW$40,'Intervention list'!EV$195+1,0)</f>
        <v>0</v>
      </c>
      <c r="EW179" s="0" t="n">
        <f aca="false">IF(ISNUMBER(FIND(EW$1,$D179))=$AO$1,1,0)*VLOOKUP($Z$2,DALYs!$A$2:$MW$40,'Intervention list'!EW$195+1,0)</f>
        <v>0</v>
      </c>
      <c r="EX179" s="0" t="n">
        <f aca="false">IF(ISNUMBER(FIND(EX$1,$D179))=$AO$1,1,0)*VLOOKUP($Z$2,DALYs!$A$2:$MW$40,'Intervention list'!EX$195+1,0)</f>
        <v>0</v>
      </c>
      <c r="EY179" s="0" t="n">
        <f aca="false">IF(ISNUMBER(FIND(EY$1,$D179))=$AO$1,1,0)*VLOOKUP($Z$2,DALYs!$A$2:$MW$40,'Intervention list'!EY$195+1,0)</f>
        <v>0</v>
      </c>
      <c r="EZ179" s="0" t="n">
        <f aca="false">IF(ISNUMBER(FIND(EZ$1,$D179))=$AO$1,1,0)*VLOOKUP($Z$2,DALYs!$A$2:$MW$40,'Intervention list'!EZ$195+1,0)</f>
        <v>0</v>
      </c>
      <c r="FA179" s="0" t="n">
        <f aca="false">IF(ISNUMBER(FIND(FA$1,$D179))=$AO$1,1,0)*VLOOKUP($Z$2,DALYs!$A$2:$MW$40,'Intervention list'!FA$195+1,0)</f>
        <v>0</v>
      </c>
      <c r="FB179" s="0" t="n">
        <f aca="false">IF(ISNUMBER(FIND(FB$1,$D179))=$AO$1,1,0)*VLOOKUP($Z$2,DALYs!$A$2:$MW$40,'Intervention list'!FB$195+1,0)</f>
        <v>0</v>
      </c>
      <c r="FC179" s="0" t="n">
        <f aca="false">IF(ISNUMBER(FIND(FC$1,$D179))=$AO$1,1,0)*VLOOKUP($Z$2,DALYs!$A$2:$MW$40,'Intervention list'!FC$195+1,0)</f>
        <v>0</v>
      </c>
      <c r="FD179" s="0" t="n">
        <f aca="false">IF(ISNUMBER(FIND(FD$1,$D179))=$AO$1,1,0)*VLOOKUP($Z$2,DALYs!$A$2:$MW$40,'Intervention list'!FD$195+1,0)</f>
        <v>0</v>
      </c>
      <c r="FE179" s="0" t="n">
        <f aca="false">IF(ISNUMBER(FIND(FE$1,$D179))=$AO$1,1,0)*VLOOKUP($Z$2,DALYs!$A$2:$MW$40,'Intervention list'!FE$195+1,0)</f>
        <v>0</v>
      </c>
      <c r="FF179" s="0" t="n">
        <f aca="false">IF(ISNUMBER(FIND(FF$1,$D179))=$AO$1,1,0)*VLOOKUP($Z$2,DALYs!$A$2:$MW$40,'Intervention list'!FF$195+1,0)</f>
        <v>0</v>
      </c>
      <c r="FG179" s="0" t="n">
        <f aca="false">IF(ISNUMBER(FIND(FG$1,$D179))=$AO$1,1,0)*VLOOKUP($Z$2,DALYs!$A$2:$MW$40,'Intervention list'!FG$195+1,0)</f>
        <v>0</v>
      </c>
      <c r="FH179" s="0" t="n">
        <f aca="false">IF(ISNUMBER(FIND(FH$1,$D179))=$AO$1,1,0)*VLOOKUP($Z$2,DALYs!$A$2:$MW$40,'Intervention list'!FH$195+1,0)</f>
        <v>0</v>
      </c>
      <c r="FI179" s="0" t="n">
        <f aca="false">IF(ISNUMBER(FIND(FI$1,$D179))=$AO$1,1,0)*VLOOKUP($Z$2,DALYs!$A$2:$MW$40,'Intervention list'!FI$195+1,0)</f>
        <v>0</v>
      </c>
      <c r="FJ179" s="0" t="n">
        <f aca="false">IF(ISNUMBER(FIND(FJ$1,$D179))=$AO$1,1,0)*VLOOKUP($Z$2,DALYs!$A$2:$MW$40,'Intervention list'!FJ$195+1,0)</f>
        <v>0</v>
      </c>
      <c r="FK179" s="0" t="n">
        <f aca="false">IF(ISNUMBER(FIND(FK$1,$D179))=$AO$1,1,0)*VLOOKUP($Z$2,DALYs!$A$2:$MW$40,'Intervention list'!FK$195+1,0)</f>
        <v>0</v>
      </c>
      <c r="FL179" s="0" t="n">
        <f aca="false">IF(ISNUMBER(FIND(FL$1,$D179))=$AO$1,1,0)*VLOOKUP($Z$2,DALYs!$A$2:$MW$40,'Intervention list'!FL$195+1,0)</f>
        <v>0</v>
      </c>
      <c r="FM179" s="0" t="n">
        <f aca="false">IF(ISNUMBER(FIND(FM$1,$D179))=$AO$1,1,0)*VLOOKUP($Z$2,DALYs!$A$2:$MW$40,'Intervention list'!FM$195+1,0)</f>
        <v>0</v>
      </c>
      <c r="FN179" s="0" t="n">
        <f aca="false">IF(ISNUMBER(FIND(FN$1,$D179))=$AO$1,1,0)*VLOOKUP($Z$2,DALYs!$A$2:$MW$40,'Intervention list'!FN$195+1,0)</f>
        <v>0</v>
      </c>
      <c r="FO179" s="0" t="n">
        <f aca="false">IF(ISNUMBER(FIND(FO$1,$D179))=$AO$1,1,0)*VLOOKUP($Z$2,DALYs!$A$2:$MW$40,'Intervention list'!FO$195+1,0)</f>
        <v>0</v>
      </c>
      <c r="FP179" s="0" t="n">
        <f aca="false">IF(ISNUMBER(FIND(FP$1,$D179))=$AO$1,1,0)*VLOOKUP($Z$2,DALYs!$A$2:$MW$40,'Intervention list'!FP$195+1,0)</f>
        <v>0</v>
      </c>
      <c r="FQ179" s="0" t="n">
        <f aca="false">IF(ISNUMBER(FIND(FQ$1,$D179))=$AO$1,1,0)*VLOOKUP($Z$2,DALYs!$A$2:$MW$40,'Intervention list'!FQ$195+1,0)</f>
        <v>0</v>
      </c>
      <c r="FR179" s="0" t="n">
        <f aca="false">IF(ISNUMBER(FIND(FR$1,$D179))=$AO$1,1,0)*VLOOKUP($Z$2,DALYs!$A$2:$MW$40,'Intervention list'!FR$195+1,0)</f>
        <v>0</v>
      </c>
      <c r="FS179" s="0" t="n">
        <f aca="false">IF(ISNUMBER(FIND(FS$1,$D179))=$AO$1,1,0)*VLOOKUP($Z$2,DALYs!$A$2:$MW$40,'Intervention list'!FS$195+1,0)</f>
        <v>0</v>
      </c>
      <c r="FT179" s="0" t="n">
        <f aca="false">IF(ISNUMBER(FIND(FT$1,$D179))=$AO$1,1,0)*VLOOKUP($Z$2,DALYs!$A$2:$MW$40,'Intervention list'!FT$195+1,0)</f>
        <v>0</v>
      </c>
      <c r="FU179" s="0" t="n">
        <f aca="false">IF(ISNUMBER(FIND(FU$1,$D179))=$AO$1,1,0)*VLOOKUP($Z$2,DALYs!$A$2:$MW$40,'Intervention list'!FU$195+1,0)</f>
        <v>0</v>
      </c>
      <c r="FV179" s="0" t="n">
        <f aca="false">IF(ISNUMBER(FIND(FV$1,$D179))=$AO$1,1,0)*VLOOKUP($Z$2,DALYs!$A$2:$MW$40,'Intervention list'!FV$195+1,0)</f>
        <v>0</v>
      </c>
      <c r="FW179" s="0" t="n">
        <f aca="false">IF(ISNUMBER(FIND(FW$1,$D179))=$AO$1,1,0)*VLOOKUP($Z$2,DALYs!$A$2:$MW$40,'Intervention list'!FW$195+1,0)</f>
        <v>0</v>
      </c>
      <c r="FX179" s="0" t="n">
        <f aca="false">IF(ISNUMBER(FIND(FX$1,$D179))=$AO$1,1,0)*VLOOKUP($Z$2,DALYs!$A$2:$MW$40,'Intervention list'!FX$195+1,0)</f>
        <v>0</v>
      </c>
      <c r="FY179" s="0" t="n">
        <f aca="false">IF(ISNUMBER(FIND(FY$1,$D179))=$AO$1,1,0)*VLOOKUP($Z$2,DALYs!$A$2:$MW$40,'Intervention list'!FY$195+1,0)</f>
        <v>0</v>
      </c>
      <c r="FZ179" s="0" t="n">
        <f aca="false">IF(ISNUMBER(FIND(FZ$1,$D179))=$AO$1,1,0)*VLOOKUP($Z$2,DALYs!$A$2:$MW$40,'Intervention list'!FZ$195+1,0)</f>
        <v>0</v>
      </c>
      <c r="GA179" s="0" t="n">
        <f aca="false">IF(ISNUMBER(FIND(GA$1,$D179))=$AO$1,1,0)*VLOOKUP($Z$2,DALYs!$A$2:$MW$40,'Intervention list'!GA$195+1,0)</f>
        <v>0</v>
      </c>
      <c r="GB179" s="0" t="n">
        <f aca="false">IF(ISNUMBER(FIND(GB$1,$D179))=$AO$1,1,0)*VLOOKUP($Z$2,DALYs!$A$2:$MW$40,'Intervention list'!GB$195+1,0)</f>
        <v>0</v>
      </c>
      <c r="GC179" s="0" t="n">
        <f aca="false">IF(ISNUMBER(FIND(GC$1,$D179))=$AO$1,1,0)*VLOOKUP($Z$2,DALYs!$A$2:$MW$40,'Intervention list'!GC$195+1,0)</f>
        <v>0</v>
      </c>
      <c r="GD179" s="0" t="n">
        <f aca="false">IF(ISNUMBER(FIND(GD$1,$D179))=$AO$1,1,0)*VLOOKUP($Z$2,DALYs!$A$2:$MW$40,'Intervention list'!GD$195+1,0)</f>
        <v>0</v>
      </c>
      <c r="GE179" s="0" t="n">
        <f aca="false">IF(ISNUMBER(FIND(GE$1,$D179))=$AO$1,1,0)*VLOOKUP($Z$2,DALYs!$A$2:$MW$40,'Intervention list'!GE$195+1,0)</f>
        <v>0</v>
      </c>
      <c r="GF179" s="0" t="n">
        <f aca="false">IF(ISNUMBER(FIND(GF$1,$D179))=$AO$1,1,0)*VLOOKUP($Z$2,DALYs!$A$2:$MW$40,'Intervention list'!GF$195+1,0)</f>
        <v>0</v>
      </c>
      <c r="GG179" s="0" t="n">
        <f aca="false">IF(ISNUMBER(FIND(GG$1,$D179))=$AO$1,1,0)*VLOOKUP($Z$2,DALYs!$A$2:$MW$40,'Intervention list'!GG$195+1,0)</f>
        <v>0</v>
      </c>
      <c r="GH179" s="0" t="n">
        <f aca="false">IF(ISNUMBER(FIND(GH$1,$D179))=$AO$1,1,0)*VLOOKUP($Z$2,DALYs!$A$2:$MW$40,'Intervention list'!GH$195+1,0)</f>
        <v>0</v>
      </c>
      <c r="GI179" s="0" t="n">
        <f aca="false">IF(ISNUMBER(FIND(GI$1,$D179))=$AO$1,1,0)*VLOOKUP($Z$2,DALYs!$A$2:$MW$40,'Intervention list'!GI$195+1,0)</f>
        <v>0</v>
      </c>
      <c r="GJ179" s="0" t="n">
        <f aca="false">IF(ISNUMBER(FIND(GJ$1,$D179))=$AO$1,1,0)*VLOOKUP($Z$2,DALYs!$A$2:$MW$40,'Intervention list'!GJ$195+1,0)</f>
        <v>0</v>
      </c>
      <c r="GK179" s="0" t="n">
        <f aca="false">IF(ISNUMBER(FIND(GK$1,$D179))=$AO$1,1,0)*VLOOKUP($Z$2,DALYs!$A$2:$MW$40,'Intervention list'!GK$195+1,0)</f>
        <v>0</v>
      </c>
      <c r="GL179" s="0" t="n">
        <f aca="false">IF(ISNUMBER(FIND(GL$1,$D179))=$AO$1,1,0)*VLOOKUP($Z$2,DALYs!$A$2:$MW$40,'Intervention list'!GL$195+1,0)</f>
        <v>0</v>
      </c>
      <c r="GM179" s="0" t="n">
        <f aca="false">IF(ISNUMBER(FIND(GM$1,$D179))=$AO$1,1,0)*VLOOKUP($Z$2,DALYs!$A$2:$MW$40,'Intervention list'!GM$195+1,0)</f>
        <v>0</v>
      </c>
      <c r="GN179" s="0" t="n">
        <f aca="false">IF(ISNUMBER(FIND(GN$1,$D179))=$AO$1,1,0)*VLOOKUP($Z$2,DALYs!$A$2:$MW$40,'Intervention list'!GN$195+1,0)</f>
        <v>0</v>
      </c>
      <c r="GO179" s="0" t="n">
        <f aca="false">IF(ISNUMBER(FIND(GO$1,$D179))=$AO$1,1,0)*VLOOKUP($Z$2,DALYs!$A$2:$MW$40,'Intervention list'!GO$195+1,0)</f>
        <v>0</v>
      </c>
      <c r="GP179" s="0" t="n">
        <f aca="false">IF(ISNUMBER(FIND(GP$1,$D179))=$AO$1,1,0)*VLOOKUP($Z$2,DALYs!$A$2:$MW$40,'Intervention list'!GP$195+1,0)</f>
        <v>0</v>
      </c>
      <c r="GQ179" s="0" t="n">
        <f aca="false">IF(ISNUMBER(FIND(GQ$1,$D179))=$AO$1,1,0)*VLOOKUP($Z$2,DALYs!$A$2:$MW$40,'Intervention list'!GQ$195+1,0)</f>
        <v>0</v>
      </c>
      <c r="GR179" s="0" t="n">
        <f aca="false">IF(ISNUMBER(FIND(GR$1,$D179))=$AO$1,1,0)*VLOOKUP($Z$2,DALYs!$A$2:$MW$40,'Intervention list'!GR$195+1,0)</f>
        <v>0</v>
      </c>
      <c r="GS179" s="0" t="n">
        <f aca="false">IF(ISNUMBER(FIND(GS$1,$D179))=$AO$1,1,0)*VLOOKUP($Z$2,DALYs!$A$2:$MW$40,'Intervention list'!GS$195+1,0)</f>
        <v>0</v>
      </c>
      <c r="GT179" s="0" t="n">
        <f aca="false">IF(ISNUMBER(FIND(GT$1,$D179))=$AO$1,1,0)*VLOOKUP($Z$2,DALYs!$A$2:$MW$40,'Intervention list'!GT$195+1,0)</f>
        <v>0</v>
      </c>
      <c r="GU179" s="0" t="n">
        <f aca="false">IF(ISNUMBER(FIND(GU$1,$D179))=$AO$1,1,0)*VLOOKUP($Z$2,DALYs!$A$2:$MW$40,'Intervention list'!GU$195+1,0)</f>
        <v>0</v>
      </c>
      <c r="GV179" s="0" t="n">
        <f aca="false">IF(ISNUMBER(FIND(GV$1,$D179))=$AO$1,1,0)*VLOOKUP($Z$2,DALYs!$A$2:$MW$40,'Intervention list'!GV$195+1,0)</f>
        <v>0</v>
      </c>
      <c r="GW179" s="0" t="n">
        <f aca="false">IF(ISNUMBER(FIND(GW$1,$D179))=$AO$1,1,0)*VLOOKUP($Z$2,DALYs!$A$2:$MW$40,'Intervention list'!GW$195+1,0)</f>
        <v>0</v>
      </c>
      <c r="GX179" s="0" t="n">
        <f aca="false">IF(ISNUMBER(FIND(GX$1,$D179))=$AO$1,1,0)*VLOOKUP($Z$2,DALYs!$A$2:$MW$40,'Intervention list'!GX$195+1,0)</f>
        <v>0</v>
      </c>
      <c r="GY179" s="0" t="n">
        <f aca="false">IF(ISNUMBER(FIND(GY$1,$D179))=$AO$1,1,0)*VLOOKUP($Z$2,DALYs!$A$2:$MW$40,'Intervention list'!GY$195+1,0)</f>
        <v>0</v>
      </c>
      <c r="GZ179" s="0" t="n">
        <f aca="false">IF(ISNUMBER(FIND(GZ$1,$D179))=$AO$1,1,0)*VLOOKUP($Z$2,DALYs!$A$2:$MW$40,'Intervention list'!GZ$195+1,0)</f>
        <v>0</v>
      </c>
      <c r="HA179" s="0" t="n">
        <f aca="false">IF(ISNUMBER(FIND(HA$1,$D179))=$AO$1,1,0)*VLOOKUP($Z$2,DALYs!$A$2:$MW$40,'Intervention list'!HA$195+1,0)</f>
        <v>0</v>
      </c>
      <c r="HB179" s="0" t="n">
        <f aca="false">IF(ISNUMBER(FIND(HB$1,$D179))=$AO$1,1,0)*VLOOKUP($Z$2,DALYs!$A$2:$MW$40,'Intervention list'!HB$195+1,0)</f>
        <v>0</v>
      </c>
      <c r="HC179" s="0" t="n">
        <f aca="false">IF(ISNUMBER(FIND(HC$1,$D179))=$AO$1,1,0)*VLOOKUP($Z$2,DALYs!$A$2:$MW$40,'Intervention list'!HC$195+1,0)</f>
        <v>0</v>
      </c>
      <c r="HD179" s="0" t="n">
        <f aca="false">IF(ISNUMBER(FIND(HD$1,$D179))=$AO$1,1,0)*VLOOKUP($Z$2,DALYs!$A$2:$MW$40,'Intervention list'!HD$195+1,0)</f>
        <v>0</v>
      </c>
      <c r="HE179" s="0" t="n">
        <f aca="false">IF(ISNUMBER(FIND(HE$1,$D179))=$AO$1,1,0)*VLOOKUP($Z$2,DALYs!$A$2:$MW$40,'Intervention list'!HE$195+1,0)</f>
        <v>0</v>
      </c>
      <c r="HF179" s="0" t="n">
        <f aca="false">IF(ISNUMBER(FIND(HF$1,$D179))=$AO$1,1,0)*VLOOKUP($Z$2,DALYs!$A$2:$MW$40,'Intervention list'!HF$195+1,0)</f>
        <v>0</v>
      </c>
      <c r="HG179" s="0" t="n">
        <f aca="false">IF(ISNUMBER(FIND(HG$1,$D179))=$AO$1,1,0)*VLOOKUP($Z$2,DALYs!$A$2:$MW$40,'Intervention list'!HG$195+1,0)</f>
        <v>0</v>
      </c>
      <c r="HH179" s="0" t="n">
        <f aca="false">IF(ISNUMBER(FIND(HH$1,$D179))=$AO$1,1,0)*VLOOKUP($Z$2,DALYs!$A$2:$MW$40,'Intervention list'!HH$195+1,0)</f>
        <v>0</v>
      </c>
      <c r="HI179" s="0" t="n">
        <f aca="false">IF(ISNUMBER(FIND(HI$1,$D179))=$AO$1,1,0)*VLOOKUP($Z$2,DALYs!$A$2:$MW$40,'Intervention list'!HI$195+1,0)</f>
        <v>0</v>
      </c>
      <c r="HJ179" s="0" t="n">
        <f aca="false">IF(ISNUMBER(FIND(HJ$1,$D179))=$AO$1,1,0)*VLOOKUP($Z$2,DALYs!$A$2:$MW$40,'Intervention list'!HJ$195+1,0)</f>
        <v>0</v>
      </c>
      <c r="HK179" s="0" t="n">
        <f aca="false">IF(ISNUMBER(FIND(HK$1,$D179))=$AO$1,1,0)*VLOOKUP($Z$2,DALYs!$A$2:$MW$40,'Intervention list'!HK$195+1,0)</f>
        <v>0</v>
      </c>
      <c r="HL179" s="0" t="n">
        <f aca="false">IF(ISNUMBER(FIND(HL$1,$D179))=$AO$1,1,0)*VLOOKUP($Z$2,DALYs!$A$2:$MW$40,'Intervention list'!HL$195+1,0)</f>
        <v>0</v>
      </c>
      <c r="HM179" s="0" t="n">
        <f aca="false">IF(ISNUMBER(FIND(HM$1,$D179))=$AO$1,1,0)*VLOOKUP($Z$2,DALYs!$A$2:$MW$40,'Intervention list'!HM$195+1,0)</f>
        <v>0</v>
      </c>
      <c r="HN179" s="0" t="n">
        <f aca="false">IF(ISNUMBER(FIND(HN$1,$D179))=$AO$1,1,0)*VLOOKUP($Z$2,DALYs!$A$2:$MW$40,'Intervention list'!HN$195+1,0)</f>
        <v>0</v>
      </c>
      <c r="HO179" s="0" t="n">
        <f aca="false">IF(ISNUMBER(FIND(HO$1,$D179))=$AO$1,1,0)*VLOOKUP($Z$2,DALYs!$A$2:$MW$40,'Intervention list'!HO$195+1,0)</f>
        <v>0</v>
      </c>
      <c r="HP179" s="0" t="n">
        <f aca="false">IF(ISNUMBER(FIND(HP$1,$D179))=$AO$1,1,0)*VLOOKUP($Z$2,DALYs!$A$2:$MW$40,'Intervention list'!HP$195+1,0)</f>
        <v>0</v>
      </c>
      <c r="HQ179" s="0" t="n">
        <f aca="false">IF(ISNUMBER(FIND(HQ$1,$D179))=$AO$1,1,0)*VLOOKUP($Z$2,DALYs!$A$2:$MW$40,'Intervention list'!HQ$195+1,0)</f>
        <v>0</v>
      </c>
      <c r="HR179" s="0" t="n">
        <f aca="false">IF(ISNUMBER(FIND(HR$1,$D179))=$AO$1,1,0)*VLOOKUP($Z$2,DALYs!$A$2:$MW$40,'Intervention list'!HR$195+1,0)</f>
        <v>0</v>
      </c>
      <c r="HS179" s="0" t="n">
        <f aca="false">IF(ISNUMBER(FIND(HS$1,$D179))=$AO$1,1,0)*VLOOKUP($Z$2,DALYs!$A$2:$MW$40,'Intervention list'!HS$195+1,0)</f>
        <v>0</v>
      </c>
      <c r="HT179" s="0" t="n">
        <f aca="false">IF(ISNUMBER(FIND(HT$1,$D179))=$AO$1,1,0)*VLOOKUP($Z$2,DALYs!$A$2:$MW$40,'Intervention list'!HT$195+1,0)</f>
        <v>0</v>
      </c>
      <c r="HU179" s="0" t="n">
        <f aca="false">IF(ISNUMBER(FIND(HU$1,$D179))=$AO$1,1,0)*VLOOKUP($Z$2,DALYs!$A$2:$MW$40,'Intervention list'!HU$195+1,0)</f>
        <v>0</v>
      </c>
      <c r="HV179" s="0" t="n">
        <f aca="false">IF(ISNUMBER(FIND(HV$1,$D179))=$AO$1,1,0)*VLOOKUP($Z$2,DALYs!$A$2:$MW$40,'Intervention list'!HV$195+1,0)</f>
        <v>0</v>
      </c>
      <c r="HW179" s="0" t="n">
        <f aca="false">IF(ISNUMBER(FIND(HW$1,$D179))=$AO$1,1,0)*VLOOKUP($Z$2,DALYs!$A$2:$MW$40,'Intervention list'!HW$195+1,0)</f>
        <v>0</v>
      </c>
      <c r="HX179" s="0" t="n">
        <f aca="false">IF(ISNUMBER(FIND(HX$1,$D179))=$AO$1,1,0)*VLOOKUP($Z$2,DALYs!$A$2:$MW$40,'Intervention list'!HX$195+1,0)</f>
        <v>0</v>
      </c>
      <c r="HY179" s="0" t="n">
        <f aca="false">IF(ISNUMBER(FIND(HY$1,$D179))=$AO$1,1,0)*VLOOKUP($Z$2,DALYs!$A$2:$MW$40,'Intervention list'!HY$195+1,0)</f>
        <v>0</v>
      </c>
      <c r="HZ179" s="0" t="n">
        <f aca="false">IF(ISNUMBER(FIND(HZ$1,$D179))=$AO$1,1,0)*VLOOKUP($Z$2,DALYs!$A$2:$MW$40,'Intervention list'!HZ$195+1,0)</f>
        <v>0</v>
      </c>
      <c r="IA179" s="0" t="n">
        <f aca="false">IF(ISNUMBER(FIND(IA$1,$D179))=$AO$1,1,0)*VLOOKUP($Z$2,DALYs!$A$2:$MW$40,'Intervention list'!IA$195+1,0)</f>
        <v>0</v>
      </c>
      <c r="IB179" s="0" t="n">
        <f aca="false">IF(ISNUMBER(FIND(IB$1,$D179))=$AO$1,1,0)*VLOOKUP($Z$2,DALYs!$A$2:$MW$40,'Intervention list'!IB$195+1,0)</f>
        <v>0</v>
      </c>
      <c r="IC179" s="0" t="n">
        <f aca="false">IF(ISNUMBER(FIND(IC$1,$D179))=$AO$1,1,0)*VLOOKUP($Z$2,DALYs!$A$2:$MW$40,'Intervention list'!IC$195+1,0)</f>
        <v>0</v>
      </c>
      <c r="ID179" s="0" t="n">
        <f aca="false">IF(ISNUMBER(FIND(ID$1,$D179))=$AO$1,1,0)*VLOOKUP($Z$2,DALYs!$A$2:$MW$40,'Intervention list'!ID$195+1,0)</f>
        <v>0</v>
      </c>
      <c r="IE179" s="0" t="n">
        <f aca="false">IF(ISNUMBER(FIND(IE$1,$D179))=$AO$1,1,0)*VLOOKUP($Z$2,DALYs!$A$2:$MW$40,'Intervention list'!IE$195+1,0)</f>
        <v>0</v>
      </c>
      <c r="IF179" s="0" t="n">
        <f aca="false">IF(ISNUMBER(FIND(IF$1,$D179))=$AO$1,1,0)*VLOOKUP($Z$2,DALYs!$A$2:$MW$40,'Intervention list'!IF$195+1,0)</f>
        <v>0</v>
      </c>
      <c r="IG179" s="0" t="n">
        <f aca="false">IF(ISNUMBER(FIND(IG$1,$D179))=$AO$1,1,0)*VLOOKUP($Z$2,DALYs!$A$2:$MW$40,'Intervention list'!IG$195+1,0)</f>
        <v>0</v>
      </c>
      <c r="IH179" s="0" t="n">
        <f aca="false">IF(ISNUMBER(FIND(IH$1,$D179))=$AO$1,1,0)*VLOOKUP($Z$2,DALYs!$A$2:$MW$40,'Intervention list'!IH$195+1,0)</f>
        <v>0</v>
      </c>
      <c r="II179" s="0" t="n">
        <f aca="false">IF(ISNUMBER(FIND(II$1,$D179))=$AO$1,1,0)*VLOOKUP($Z$2,DALYs!$A$2:$MW$40,'Intervention list'!II$195+1,0)</f>
        <v>0</v>
      </c>
      <c r="IJ179" s="0" t="n">
        <f aca="false">IF(ISNUMBER(FIND(IJ$1,$D179))=$AO$1,1,0)*VLOOKUP($Z$2,DALYs!$A$2:$MW$40,'Intervention list'!IJ$195+1,0)</f>
        <v>0</v>
      </c>
      <c r="IK179" s="0" t="n">
        <f aca="false">IF(ISNUMBER(FIND(IK$1,$D179))=$AO$1,1,0)*VLOOKUP($Z$2,DALYs!$A$2:$MW$40,'Intervention list'!IK$195+1,0)</f>
        <v>0</v>
      </c>
      <c r="IL179" s="0" t="n">
        <f aca="false">IF(ISNUMBER(FIND(IL$1,$D179))=$AO$1,1,0)*VLOOKUP($Z$2,DALYs!$A$2:$MW$40,'Intervention list'!IL$195+1,0)</f>
        <v>0</v>
      </c>
      <c r="IM179" s="0" t="n">
        <f aca="false">IF(ISNUMBER(FIND(IM$1,$D179))=$AO$1,1,0)*VLOOKUP($Z$2,DALYs!$A$2:$MW$40,'Intervention list'!IM$195+1,0)</f>
        <v>0</v>
      </c>
      <c r="IN179" s="0" t="n">
        <f aca="false">IF(ISNUMBER(FIND(IN$1,$D179))=$AO$1,1,0)*VLOOKUP($Z$2,DALYs!$A$2:$MW$40,'Intervention list'!IN$195+1,0)</f>
        <v>0</v>
      </c>
      <c r="IO179" s="0" t="n">
        <f aca="false">IF(ISNUMBER(FIND(IO$1,$D179))=$AO$1,1,0)*VLOOKUP($Z$2,DALYs!$A$2:$MW$40,'Intervention list'!IO$195+1,0)</f>
        <v>0</v>
      </c>
      <c r="IP179" s="0" t="n">
        <f aca="false">IF(ISNUMBER(FIND(IP$1,$D179))=$AO$1,1,0)*VLOOKUP($Z$2,DALYs!$A$2:$MW$40,'Intervention list'!IP$195+1,0)</f>
        <v>0</v>
      </c>
      <c r="IQ179" s="0" t="n">
        <f aca="false">IF(ISNUMBER(FIND(IQ$1,$D179))=$AO$1,1,0)*VLOOKUP($Z$2,DALYs!$A$2:$MW$40,'Intervention list'!IQ$195+1,0)</f>
        <v>0</v>
      </c>
      <c r="IR179" s="0" t="n">
        <f aca="false">IF(ISNUMBER(FIND(IR$1,$D179))=$AO$1,1,0)*VLOOKUP($Z$2,DALYs!$A$2:$MW$40,'Intervention list'!IR$195+1,0)</f>
        <v>0</v>
      </c>
      <c r="IS179" s="0" t="n">
        <f aca="false">IF(ISNUMBER(FIND(IS$1,$D179))=$AO$1,1,0)*VLOOKUP($Z$2,DALYs!$A$2:$MW$40,'Intervention list'!IS$195+1,0)</f>
        <v>0</v>
      </c>
      <c r="IT179" s="0" t="n">
        <f aca="false">IF(ISNUMBER(FIND(IT$1,$D179))=$AO$1,1,0)*VLOOKUP($Z$2,DALYs!$A$2:$MW$40,'Intervention list'!IT$195+1,0)</f>
        <v>0</v>
      </c>
      <c r="IU179" s="0" t="n">
        <f aca="false">IF(ISNUMBER(FIND(IU$1,$D179))=$AO$1,1,0)*VLOOKUP($Z$2,DALYs!$A$2:$MW$40,'Intervention list'!IU$195+1,0)</f>
        <v>0</v>
      </c>
      <c r="IV179" s="0" t="n">
        <f aca="false">IF(ISNUMBER(FIND(IV$1,$D179))=$AO$1,1,0)*VLOOKUP($Z$2,DALYs!$A$2:$MW$40,'Intervention list'!IV$195+1,0)</f>
        <v>0</v>
      </c>
      <c r="IW179" s="0" t="n">
        <f aca="false">IF(ISNUMBER(FIND(IW$1,$D179))=$AO$1,1,0)*VLOOKUP($Z$2,DALYs!$A$2:$MW$40,'Intervention list'!IW$195+1,0)</f>
        <v>0</v>
      </c>
      <c r="IX179" s="0" t="n">
        <f aca="false">IF(ISNUMBER(FIND(IX$1,$D179))=$AO$1,1,0)*VLOOKUP($Z$2,DALYs!$A$2:$MW$40,'Intervention list'!IX$195+1,0)</f>
        <v>0</v>
      </c>
      <c r="IY179" s="0" t="n">
        <f aca="false">IF(ISNUMBER(FIND(IY$1,$D179))=$AO$1,1,0)*VLOOKUP($Z$2,DALYs!$A$2:$MW$40,'Intervention list'!IY$195+1,0)</f>
        <v>0</v>
      </c>
      <c r="IZ179" s="0" t="n">
        <f aca="false">IF(ISNUMBER(FIND(IZ$1,$D179))=$AO$1,1,0)*VLOOKUP($Z$2,DALYs!$A$2:$MW$40,'Intervention list'!IZ$195+1,0)</f>
        <v>0</v>
      </c>
      <c r="JA179" s="0" t="n">
        <f aca="false">IF(ISNUMBER(FIND(JA$1,$D179))=$AO$1,1,0)*VLOOKUP($Z$2,DALYs!$A$2:$MW$40,'Intervention list'!JA$195+1,0)</f>
        <v>0</v>
      </c>
      <c r="JB179" s="0" t="n">
        <f aca="false">IF(ISNUMBER(FIND(JB$1,$D179))=$AO$1,1,0)*VLOOKUP($Z$2,DALYs!$A$2:$MW$40,'Intervention list'!JB$195+1,0)</f>
        <v>0</v>
      </c>
      <c r="JC179" s="0" t="n">
        <f aca="false">IF(ISNUMBER(FIND(JC$1,$D179))=$AO$1,1,0)*VLOOKUP($Z$2,DALYs!$A$2:$MW$40,'Intervention list'!JC$195+1,0)</f>
        <v>0</v>
      </c>
      <c r="JD179" s="0" t="n">
        <f aca="false">IF(ISNUMBER(FIND(JD$1,$D179))=$AO$1,1,0)*VLOOKUP($Z$2,DALYs!$A$2:$MW$40,'Intervention list'!JD$195+1,0)</f>
        <v>0</v>
      </c>
      <c r="JE179" s="0" t="n">
        <f aca="false">IF(ISNUMBER(FIND(JE$1,$D179))=$AO$1,1,0)*VLOOKUP($Z$2,DALYs!$A$2:$MW$40,'Intervention list'!JE$195+1,0)</f>
        <v>0</v>
      </c>
      <c r="JF179" s="0" t="n">
        <f aca="false">IF(ISNUMBER(FIND(JF$1,$D179))=$AO$1,1,0)*VLOOKUP($Z$2,DALYs!$A$2:$MW$40,'Intervention list'!JF$195+1,0)</f>
        <v>0</v>
      </c>
      <c r="JG179" s="0" t="n">
        <f aca="false">IF(ISNUMBER(FIND(JG$1,$D179))=$AO$1,1,0)*VLOOKUP($Z$2,DALYs!$A$2:$MW$40,'Intervention list'!JG$195+1,0)</f>
        <v>0</v>
      </c>
      <c r="JH179" s="0" t="n">
        <f aca="false">IF(ISNUMBER(FIND(JH$1,$D179))=$AO$1,1,0)*VLOOKUP($Z$2,DALYs!$A$2:$MW$40,'Intervention list'!JH$195+1,0)</f>
        <v>0</v>
      </c>
      <c r="JI179" s="0" t="n">
        <f aca="false">IF(ISNUMBER(FIND(JI$1,$D179))=$AO$1,1,0)*VLOOKUP($Z$2,DALYs!$A$2:$MW$40,'Intervention list'!JI$195+1,0)</f>
        <v>0</v>
      </c>
      <c r="JJ179" s="0" t="n">
        <f aca="false">IF(ISNUMBER(FIND(JJ$1,$D179))=$AO$1,1,0)*VLOOKUP($Z$2,DALYs!$A$2:$MW$40,'Intervention list'!JJ$195+1,0)</f>
        <v>0</v>
      </c>
      <c r="JK179" s="0" t="n">
        <f aca="false">IF(ISNUMBER(FIND(JK$1,$D179))=$AO$1,1,0)*VLOOKUP($Z$2,DALYs!$A$2:$MW$40,'Intervention list'!JK$195+1,0)</f>
        <v>0</v>
      </c>
      <c r="JL179" s="0" t="n">
        <f aca="false">IF(ISNUMBER(FIND(JL$1,$D179))=$AO$1,1,0)*VLOOKUP($Z$2,DALYs!$A$2:$MW$40,'Intervention list'!JL$195+1,0)</f>
        <v>0</v>
      </c>
      <c r="JM179" s="0" t="n">
        <f aca="false">IF(ISNUMBER(FIND(JM$1,$D179))=$AO$1,1,0)*VLOOKUP($Z$2,DALYs!$A$2:$MW$40,'Intervention list'!JM$195+1,0)</f>
        <v>0</v>
      </c>
      <c r="JN179" s="0" t="n">
        <f aca="false">IF(ISNUMBER(FIND(JN$1,$D179))=$AO$1,1,0)*VLOOKUP($Z$2,DALYs!$A$2:$MW$40,'Intervention list'!JN$195+1,0)</f>
        <v>0</v>
      </c>
      <c r="JO179" s="0" t="n">
        <f aca="false">IF(ISNUMBER(FIND(JO$1,$D179))=$AO$1,1,0)*VLOOKUP($Z$2,DALYs!$A$2:$MW$40,'Intervention list'!JO$195+1,0)</f>
        <v>0</v>
      </c>
      <c r="JP179" s="0" t="n">
        <f aca="false">IF(ISNUMBER(FIND(JP$1,$D179))=$AO$1,1,0)*VLOOKUP($Z$2,DALYs!$A$2:$MW$40,'Intervention list'!JP$195+1,0)</f>
        <v>0</v>
      </c>
      <c r="JQ179" s="0" t="n">
        <f aca="false">IF(ISNUMBER(FIND(JQ$1,$D179))=$AO$1,1,0)*VLOOKUP($Z$2,DALYs!$A$2:$MW$40,'Intervention list'!JQ$195+1,0)</f>
        <v>0</v>
      </c>
      <c r="JR179" s="0" t="n">
        <f aca="false">IF(ISNUMBER(FIND(JR$1,$D179))=$AO$1,1,0)*VLOOKUP($Z$2,DALYs!$A$2:$MW$40,'Intervention list'!JR$195+1,0)</f>
        <v>0</v>
      </c>
      <c r="JS179" s="0" t="n">
        <f aca="false">IF(ISNUMBER(FIND(JS$1,$D179))=$AO$1,1,0)*VLOOKUP($Z$2,DALYs!$A$2:$MW$40,'Intervention list'!JS$195+1,0)</f>
        <v>0</v>
      </c>
      <c r="JT179" s="0" t="n">
        <f aca="false">IF(ISNUMBER(FIND(JT$1,$D179))=$AO$1,1,0)*VLOOKUP($Z$2,DALYs!$A$2:$MW$40,'Intervention list'!JT$195+1,0)</f>
        <v>0</v>
      </c>
      <c r="JU179" s="0" t="n">
        <f aca="false">IF(ISNUMBER(FIND(JU$1,$D179))=$AO$1,1,0)*VLOOKUP($Z$2,DALYs!$A$2:$MW$40,'Intervention list'!JU$195+1,0)</f>
        <v>0</v>
      </c>
      <c r="JV179" s="0" t="n">
        <f aca="false">IF(ISNUMBER(FIND(JV$1,$D179))=$AO$1,1,0)*VLOOKUP($Z$2,DALYs!$A$2:$MW$40,'Intervention list'!JV$195+1,0)</f>
        <v>0</v>
      </c>
      <c r="JW179" s="0" t="n">
        <f aca="false">IF(ISNUMBER(FIND(JW$1,$D179))=$AO$1,1,0)*VLOOKUP($Z$2,DALYs!$A$2:$MW$40,'Intervention list'!JW$195+1,0)</f>
        <v>0</v>
      </c>
      <c r="JX179" s="0" t="n">
        <f aca="false">IF(ISNUMBER(FIND(JX$1,$D179))=$AO$1,1,0)*VLOOKUP($Z$2,DALYs!$A$2:$MW$40,'Intervention list'!JX$195+1,0)</f>
        <v>0</v>
      </c>
      <c r="JY179" s="0" t="n">
        <f aca="false">IF(ISNUMBER(FIND(JY$1,$D179))=$AO$1,1,0)*VLOOKUP($Z$2,DALYs!$A$2:$MW$40,'Intervention list'!JY$195+1,0)</f>
        <v>0</v>
      </c>
      <c r="JZ179" s="0" t="n">
        <f aca="false">IF(ISNUMBER(FIND(JZ$1,$D179))=$AO$1,1,0)*VLOOKUP($Z$2,DALYs!$A$2:$MW$40,'Intervention list'!JZ$195+1,0)</f>
        <v>0</v>
      </c>
      <c r="KA179" s="0" t="n">
        <f aca="false">IF(ISNUMBER(FIND(KA$1,$D179))=$AO$1,1,0)*VLOOKUP($Z$2,DALYs!$A$2:$MW$40,'Intervention list'!KA$195+1,0)</f>
        <v>0</v>
      </c>
      <c r="KB179" s="0" t="n">
        <f aca="false">IF(ISNUMBER(FIND(KB$1,$D179))=$AO$1,1,0)*VLOOKUP($Z$2,DALYs!$A$2:$MW$40,'Intervention list'!KB$195+1,0)</f>
        <v>0</v>
      </c>
      <c r="KC179" s="0" t="n">
        <f aca="false">IF(ISNUMBER(FIND(KC$1,$D179))=$AO$1,1,0)*VLOOKUP($Z$2,DALYs!$A$2:$MW$40,'Intervention list'!KC$195+1,0)</f>
        <v>0</v>
      </c>
      <c r="KD179" s="0" t="n">
        <f aca="false">IF(ISNUMBER(FIND(KD$1,$D179))=$AO$1,1,0)*VLOOKUP($Z$2,DALYs!$A$2:$MW$40,'Intervention list'!KD$195+1,0)</f>
        <v>0</v>
      </c>
      <c r="KE179" s="0" t="n">
        <f aca="false">IF(ISNUMBER(FIND(KE$1,$D179))=$AO$1,1,0)*VLOOKUP($Z$2,DALYs!$A$2:$MW$40,'Intervention list'!KE$195+1,0)</f>
        <v>0</v>
      </c>
      <c r="KF179" s="0" t="n">
        <f aca="false">IF(ISNUMBER(FIND(KF$1,$D179))=$AO$1,1,0)*VLOOKUP($Z$2,DALYs!$A$2:$MW$40,'Intervention list'!KF$195+1,0)</f>
        <v>0</v>
      </c>
      <c r="KG179" s="0" t="n">
        <f aca="false">IF(ISNUMBER(FIND(KG$1,$D179))=$AO$1,1,0)*VLOOKUP($Z$2,DALYs!$A$2:$MW$40,'Intervention list'!KG$195+1,0)</f>
        <v>0</v>
      </c>
      <c r="KH179" s="0" t="n">
        <f aca="false">IF(ISNUMBER(FIND(KH$1,$D179))=$AO$1,1,0)*VLOOKUP($Z$2,DALYs!$A$2:$MW$40,'Intervention list'!KH$195+1,0)</f>
        <v>0</v>
      </c>
      <c r="KI179" s="0" t="n">
        <f aca="false">IF(ISNUMBER(FIND(KI$1,$D179))=$AO$1,1,0)*VLOOKUP($Z$2,DALYs!$A$2:$MW$40,'Intervention list'!KI$195+1,0)</f>
        <v>0</v>
      </c>
      <c r="KJ179" s="0" t="n">
        <f aca="false">IF(ISNUMBER(FIND(KJ$1,$D179))=$AO$1,1,0)*VLOOKUP($Z$2,DALYs!$A$2:$MW$40,'Intervention list'!KJ$195+1,0)</f>
        <v>0</v>
      </c>
      <c r="KK179" s="0" t="n">
        <f aca="false">IF(ISNUMBER(FIND(KK$1,$D179))=$AO$1,1,0)*VLOOKUP($Z$2,DALYs!$A$2:$MW$40,'Intervention list'!KK$195+1,0)</f>
        <v>0</v>
      </c>
      <c r="KL179" s="0" t="n">
        <f aca="false">IF(ISNUMBER(FIND(KL$1,$D179))=$AO$1,1,0)*VLOOKUP($Z$2,DALYs!$A$2:$MW$40,'Intervention list'!KL$195+1,0)</f>
        <v>0</v>
      </c>
      <c r="KM179" s="0" t="n">
        <f aca="false">IF(ISNUMBER(FIND(KM$1,$D179))=$AO$1,1,0)*VLOOKUP($Z$2,DALYs!$A$2:$MW$40,'Intervention list'!KM$195+1,0)</f>
        <v>0</v>
      </c>
      <c r="KN179" s="0" t="n">
        <f aca="false">IF(ISNUMBER(FIND(KN$1,$D179))=$AO$1,1,0)*VLOOKUP($Z$2,DALYs!$A$2:$MW$40,'Intervention list'!KN$195+1,0)</f>
        <v>0</v>
      </c>
      <c r="KO179" s="0" t="n">
        <f aca="false">IF(ISNUMBER(FIND(KO$1,$D179))=$AO$1,1,0)*VLOOKUP($Z$2,DALYs!$A$2:$MW$40,'Intervention list'!KO$195+1,0)</f>
        <v>0</v>
      </c>
      <c r="KP179" s="0" t="n">
        <f aca="false">IF(ISNUMBER(FIND(KP$1,$D179))=$AO$1,1,0)*VLOOKUP($Z$2,DALYs!$A$2:$MW$40,'Intervention list'!KP$195+1,0)</f>
        <v>0</v>
      </c>
      <c r="KQ179" s="0" t="n">
        <f aca="false">IF(ISNUMBER(FIND(KQ$1,$D179))=$AO$1,1,0)*VLOOKUP($Z$2,DALYs!$A$2:$MW$40,'Intervention list'!KQ$195+1,0)</f>
        <v>0</v>
      </c>
      <c r="KR179" s="0" t="n">
        <f aca="false">IF(ISNUMBER(FIND(KR$1,$D179))=$AO$1,1,0)*VLOOKUP($Z$2,DALYs!$A$2:$MW$40,'Intervention list'!KR$195+1,0)</f>
        <v>0</v>
      </c>
      <c r="KS179" s="0" t="n">
        <f aca="false">IF(ISNUMBER(FIND(KS$1,$D179))=$AO$1,1,0)*VLOOKUP($Z$2,DALYs!$A$2:$MW$40,'Intervention list'!KS$195+1,0)</f>
        <v>0</v>
      </c>
      <c r="KT179" s="0" t="n">
        <f aca="false">IF(ISNUMBER(FIND(KT$1,$D179))=$AO$1,1,0)*VLOOKUP($Z$2,DALYs!$A$2:$MW$40,'Intervention list'!KT$195+1,0)</f>
        <v>0</v>
      </c>
      <c r="KU179" s="0" t="n">
        <f aca="false">IF(ISNUMBER(FIND(KU$1,$D179))=$AO$1,1,0)*VLOOKUP($Z$2,DALYs!$A$2:$MW$40,'Intervention list'!KU$195+1,0)</f>
        <v>6168.42909075197</v>
      </c>
      <c r="KV179" s="0" t="n">
        <f aca="false">IF(ISNUMBER(FIND(KV$1,$D179))=$AO$1,1,0)*VLOOKUP($Z$2,DALYs!$A$2:$MW$40,'Intervention list'!KV$195+1,0)</f>
        <v>0</v>
      </c>
      <c r="KW179" s="0" t="n">
        <f aca="false">IF(ISNUMBER(FIND(KW$1,$D179))=$AO$1,1,0)*VLOOKUP($Z$2,DALYs!$A$2:$MW$40,'Intervention list'!KW$195+1,0)</f>
        <v>0</v>
      </c>
      <c r="KX179" s="0" t="n">
        <f aca="false">IF(ISNUMBER(FIND(KX$1,$D179))=$AO$1,1,0)*VLOOKUP($Z$2,DALYs!$A$2:$MW$40,'Intervention list'!KX$195+1,0)</f>
        <v>0</v>
      </c>
      <c r="KY179" s="0" t="n">
        <f aca="false">IF(ISNUMBER(FIND(KY$1,$D179))=$AO$1,1,0)*VLOOKUP($Z$2,DALYs!$A$2:$MW$40,'Intervention list'!KY$195+1,0)</f>
        <v>0</v>
      </c>
      <c r="KZ179" s="0" t="n">
        <f aca="false">IF(ISNUMBER(FIND(KZ$1,$D179))=$AO$1,1,0)*VLOOKUP($Z$2,DALYs!$A$2:$MW$40,'Intervention list'!KZ$195+1,0)</f>
        <v>0</v>
      </c>
      <c r="LA179" s="0" t="n">
        <f aca="false">IF(ISNUMBER(FIND(LA$1,$D179))=$AO$1,1,0)*VLOOKUP($Z$2,DALYs!$A$2:$MW$40,'Intervention list'!LA$195+1,0)</f>
        <v>0</v>
      </c>
      <c r="LB179" s="0" t="n">
        <f aca="false">IF(ISNUMBER(FIND(LB$1,$D179))=$AO$1,1,0)*VLOOKUP($Z$2,DALYs!$A$2:$MW$40,'Intervention list'!LB$195+1,0)</f>
        <v>0</v>
      </c>
      <c r="LC179" s="0" t="n">
        <f aca="false">IF(ISNUMBER(FIND(LC$1,$D179))=$AO$1,1,0)*VLOOKUP($Z$2,DALYs!$A$2:$MW$40,'Intervention list'!LC$195+1,0)</f>
        <v>0</v>
      </c>
      <c r="LD179" s="0" t="n">
        <f aca="false">IF(ISNUMBER(FIND(LD$1,$D179))=$AO$1,1,0)*VLOOKUP($Z$2,DALYs!$A$2:$MW$40,'Intervention list'!LD$195+1,0)</f>
        <v>0</v>
      </c>
      <c r="LE179" s="0" t="n">
        <f aca="false">IF(ISNUMBER(FIND(LE$1,$D179))=$AO$1,1,0)*VLOOKUP($Z$2,DALYs!$A$2:$MW$40,'Intervention list'!LE$195+1,0)</f>
        <v>0</v>
      </c>
      <c r="LF179" s="0" t="n">
        <f aca="false">IF(ISNUMBER(FIND(LF$1,$D179))=$AO$1,1,0)*VLOOKUP($Z$2,DALYs!$A$2:$MW$40,'Intervention list'!LF$195+1,0)</f>
        <v>0</v>
      </c>
      <c r="LG179" s="0" t="n">
        <f aca="false">IF(ISNUMBER(FIND(LG$1,$D179))=$AO$1,1,0)*VLOOKUP($Z$2,DALYs!$A$2:$MW$40,'Intervention list'!LG$195+1,0)</f>
        <v>0</v>
      </c>
      <c r="LH179" s="0" t="n">
        <f aca="false">IF(ISNUMBER(FIND(LH$1,$D179))=$AO$1,1,0)*VLOOKUP($Z$2,DALYs!$A$2:$MW$40,'Intervention list'!LH$195+1,0)</f>
        <v>0</v>
      </c>
      <c r="LI179" s="0" t="n">
        <f aca="false">IF(ISNUMBER(FIND(LI$1,$D179))=$AO$1,1,0)*VLOOKUP($Z$2,DALYs!$A$2:$MW$40,'Intervention list'!LI$195+1,0)</f>
        <v>0</v>
      </c>
      <c r="LJ179" s="0" t="n">
        <f aca="false">IF(ISNUMBER(FIND(LJ$1,$D179))=$AO$1,1,0)*VLOOKUP($Z$2,DALYs!$A$2:$MW$40,'Intervention list'!LJ$195+1,0)</f>
        <v>0</v>
      </c>
      <c r="LK179" s="0" t="n">
        <f aca="false">IF(ISNUMBER(FIND(LK$1,$D179))=$AO$1,1,0)*VLOOKUP($Z$2,DALYs!$A$2:$MW$40,'Intervention list'!LK$195+1,0)</f>
        <v>0</v>
      </c>
      <c r="LL179" s="0" t="n">
        <f aca="false">IF(ISNUMBER(FIND(LL$1,$D179))=$AO$1,1,0)*VLOOKUP($Z$2,DALYs!$A$2:$MW$40,'Intervention list'!LL$195+1,0)</f>
        <v>0</v>
      </c>
      <c r="LM179" s="0" t="n">
        <f aca="false">IF(ISNUMBER(FIND(LM$1,$D179))=$AO$1,1,0)*VLOOKUP($Z$2,DALYs!$A$2:$MW$40,'Intervention list'!LM$195+1,0)</f>
        <v>0</v>
      </c>
      <c r="LN179" s="0" t="n">
        <f aca="false">IF(ISNUMBER(FIND(LN$1,$D179))=$AO$1,1,0)*VLOOKUP($Z$2,DALYs!$A$2:$MW$40,'Intervention list'!LN$195+1,0)</f>
        <v>0</v>
      </c>
      <c r="LO179" s="0" t="n">
        <f aca="false">IF(ISNUMBER(FIND(LO$1,$D179))=$AO$1,1,0)*VLOOKUP($Z$2,DALYs!$A$2:$MW$40,'Intervention list'!LO$195+1,0)</f>
        <v>0</v>
      </c>
      <c r="LP179" s="0" t="n">
        <f aca="false">IF(ISNUMBER(FIND(LP$1,$D179))=$AO$1,1,0)*VLOOKUP($Z$2,DALYs!$A$2:$MW$40,'Intervention list'!LP$195+1,0)</f>
        <v>0</v>
      </c>
      <c r="LQ179" s="0" t="n">
        <f aca="false">IF(ISNUMBER(FIND(LQ$1,$D179))=$AO$1,1,0)*VLOOKUP($Z$2,DALYs!$A$2:$MW$40,'Intervention list'!LQ$195+1,0)</f>
        <v>0</v>
      </c>
      <c r="LR179" s="0" t="n">
        <f aca="false">IF(ISNUMBER(FIND(LR$1,$D179))=$AO$1,1,0)*VLOOKUP($Z$2,DALYs!$A$2:$MW$40,'Intervention list'!LR$195+1,0)</f>
        <v>0</v>
      </c>
      <c r="LS179" s="0" t="n">
        <f aca="false">IF(ISNUMBER(FIND(LS$1,$D179))=$AO$1,1,0)*VLOOKUP($Z$2,DALYs!$A$2:$MW$40,'Intervention list'!LS$195+1,0)</f>
        <v>0</v>
      </c>
      <c r="LT179" s="0" t="n">
        <f aca="false">IF(ISNUMBER(FIND(LT$1,$D179))=$AO$1,1,0)*VLOOKUP($Z$2,DALYs!$A$2:$MW$40,'Intervention list'!LT$195+1,0)</f>
        <v>0</v>
      </c>
      <c r="LU179" s="0" t="n">
        <f aca="false">IF(ISNUMBER(FIND(LU$1,$D179))=$AO$1,1,0)*VLOOKUP($Z$2,DALYs!$A$2:$MW$40,'Intervention list'!LU$195+1,0)</f>
        <v>0</v>
      </c>
      <c r="LV179" s="0" t="n">
        <f aca="false">IF(ISNUMBER(FIND(LV$1,$D179))=$AO$1,1,0)*VLOOKUP($Z$2,DALYs!$A$2:$MW$40,'Intervention list'!LV$195+1,0)</f>
        <v>0</v>
      </c>
      <c r="LW179" s="0" t="n">
        <f aca="false">IF(ISNUMBER(FIND(LW$1,$D179))=$AO$1,1,0)*VLOOKUP($Z$2,DALYs!$A$2:$MW$40,'Intervention list'!LW$195+1,0)</f>
        <v>0</v>
      </c>
      <c r="LX179" s="0" t="n">
        <f aca="false">IF(ISNUMBER(FIND(LX$1,$D179))=$AO$1,1,0)*VLOOKUP($Z$2,DALYs!$A$2:$MW$40,'Intervention list'!LX$195+1,0)</f>
        <v>0</v>
      </c>
      <c r="LY179" s="0" t="n">
        <f aca="false">IF(ISNUMBER(FIND(LY$1,$D179))=$AO$1,1,0)*VLOOKUP($Z$2,DALYs!$A$2:$MW$40,'Intervention list'!LY$195+1,0)</f>
        <v>0</v>
      </c>
      <c r="LZ179" s="0" t="n">
        <f aca="false">IF(ISNUMBER(FIND(LZ$1,$D179))=$AO$1,1,0)*VLOOKUP($Z$2,DALYs!$A$2:$MW$40,'Intervention list'!LZ$195+1,0)</f>
        <v>0</v>
      </c>
      <c r="MA179" s="0" t="n">
        <f aca="false">IF(ISNUMBER(FIND(MA$1,$D179))=$AO$1,1,0)*VLOOKUP($Z$2,DALYs!$A$2:$MW$40,'Intervention list'!MA$195+1,0)</f>
        <v>0</v>
      </c>
      <c r="MB179" s="0" t="n">
        <f aca="false">IF(ISNUMBER(FIND(MB$1,$D179))=$AO$1,1,0)*VLOOKUP($Z$2,DALYs!$A$2:$MW$40,'Intervention list'!MB$195+1,0)</f>
        <v>0</v>
      </c>
      <c r="MC179" s="0" t="n">
        <f aca="false">IF(ISNUMBER(FIND(MC$1,$D179))=$AO$1,1,0)*VLOOKUP($Z$2,DALYs!$A$2:$MW$40,'Intervention list'!MC$195+1,0)</f>
        <v>0</v>
      </c>
      <c r="MD179" s="0" t="n">
        <f aca="false">IF(ISNUMBER(FIND(MD$1,$D179))=$AO$1,1,0)*VLOOKUP($Z$2,DALYs!$A$2:$MW$40,'Intervention list'!MD$195+1,0)</f>
        <v>0</v>
      </c>
      <c r="ME179" s="0" t="n">
        <f aca="false">IF(ISNUMBER(FIND(ME$1,$D179))=$AO$1,1,0)*VLOOKUP($Z$2,DALYs!$A$2:$MW$40,'Intervention list'!ME$195+1,0)</f>
        <v>0</v>
      </c>
      <c r="MF179" s="0" t="n">
        <f aca="false">IF(ISNUMBER(FIND(MF$1,$D179))=$AO$1,1,0)*VLOOKUP($Z$2,DALYs!$A$2:$MW$40,'Intervention list'!MF$195+1,0)</f>
        <v>0</v>
      </c>
      <c r="MG179" s="0" t="n">
        <f aca="false">IF(ISNUMBER(FIND(MG$1,$D179))=$AO$1,1,0)*VLOOKUP($Z$2,DALYs!$A$2:$MW$40,'Intervention list'!MG$195+1,0)</f>
        <v>0</v>
      </c>
      <c r="MH179" s="0" t="n">
        <f aca="false">IF(ISNUMBER(FIND(MH$1,$D179))=$AO$1,1,0)*VLOOKUP($Z$2,DALYs!$A$2:$MW$40,'Intervention list'!MH$195+1,0)</f>
        <v>0</v>
      </c>
      <c r="MI179" s="0" t="n">
        <f aca="false">IF(ISNUMBER(FIND(MI$1,$D179))=$AO$1,1,0)*VLOOKUP($Z$2,DALYs!$A$2:$MW$40,'Intervention list'!MI$195+1,0)</f>
        <v>0</v>
      </c>
      <c r="MJ179" s="0" t="n">
        <f aca="false">IF(ISNUMBER(FIND(MJ$1,$D179))=$AO$1,1,0)*VLOOKUP($Z$2,DALYs!$A$2:$MW$40,'Intervention list'!MJ$195+1,0)</f>
        <v>0</v>
      </c>
      <c r="MK179" s="0" t="n">
        <f aca="false">IF(ISNUMBER(FIND(MK$1,$D179))=$AO$1,1,0)*VLOOKUP($Z$2,DALYs!$A$2:$MW$40,'Intervention list'!MK$195+1,0)</f>
        <v>0</v>
      </c>
      <c r="ML179" s="0" t="n">
        <f aca="false">IF(ISNUMBER(FIND(ML$1,$D179))=$AO$1,1,0)*VLOOKUP($Z$2,DALYs!$A$2:$MW$40,'Intervention list'!ML$195+1,0)</f>
        <v>0</v>
      </c>
      <c r="MM179" s="0" t="n">
        <f aca="false">IF(ISNUMBER(FIND(MM$1,$D179))=$AO$1,1,0)*VLOOKUP($Z$2,DALYs!$A$2:$MW$40,'Intervention list'!MM$195+1,0)</f>
        <v>0</v>
      </c>
      <c r="MN179" s="0" t="n">
        <f aca="false">IF(ISNUMBER(FIND(MN$1,$D179))=$AO$1,1,0)*VLOOKUP($Z$2,DALYs!$A$2:$MW$40,'Intervention list'!MN$195+1,0)</f>
        <v>0</v>
      </c>
      <c r="MO179" s="0" t="n">
        <f aca="false">IF(ISNUMBER(FIND(MO$1,$D179))=$AO$1,1,0)*VLOOKUP($Z$2,DALYs!$A$2:$MW$40,'Intervention list'!MO$195+1,0)</f>
        <v>0</v>
      </c>
      <c r="MP179" s="0" t="n">
        <f aca="false">IF(ISNUMBER(FIND(MP$1,$D179))=$AO$1,1,0)*VLOOKUP($Z$2,DALYs!$A$2:$MW$40,'Intervention list'!MP$195+1,0)</f>
        <v>0</v>
      </c>
      <c r="MQ179" s="0" t="n">
        <f aca="false">IF(ISNUMBER(FIND(MQ$1,$D179))=$AO$1,1,0)*VLOOKUP($Z$2,DALYs!$A$2:$MW$40,'Intervention list'!MQ$195+1,0)</f>
        <v>0</v>
      </c>
      <c r="MR179" s="0" t="n">
        <f aca="false">IF(ISNUMBER(FIND(MR$1,$D179))=$AO$1,1,0)*VLOOKUP($Z$2,DALYs!$A$2:$MW$40,'Intervention list'!MR$195+1,0)</f>
        <v>0</v>
      </c>
      <c r="MS179" s="0" t="n">
        <f aca="false">IF(ISNUMBER(FIND(MS$1,$D179))=$AO$1,1,0)*VLOOKUP($Z$2,DALYs!$A$2:$MW$40,'Intervention list'!MS$195+1,0)</f>
        <v>0</v>
      </c>
      <c r="MT179" s="0" t="n">
        <f aca="false">IF(ISNUMBER(FIND(MT$1,$D179))=$AO$1,1,0)*VLOOKUP($Z$2,DALYs!$A$2:$MW$40,'Intervention list'!MT$195+1,0)</f>
        <v>0</v>
      </c>
      <c r="MU179" s="0" t="n">
        <f aca="false">IF(ISNUMBER(FIND(MU$1,$D179))=$AO$1,1,0)*VLOOKUP($Z$2,DALYs!$A$2:$MW$40,'Intervention list'!MU$195+1,0)</f>
        <v>0</v>
      </c>
      <c r="MV179" s="0" t="n">
        <f aca="false">IF(ISNUMBER(FIND(MV$1,$D179))=$AO$1,1,0)*VLOOKUP($Z$2,DALYs!$A$2:$MW$40,'Intervention list'!MV$195+1,0)</f>
        <v>0</v>
      </c>
      <c r="MW179" s="0" t="n">
        <f aca="false">IF(ISNUMBER(FIND(MW$1,$D179))=$AO$1,1,0)*VLOOKUP($Z$2,DALYs!$A$2:$MW$40,'Intervention list'!MW$195+1,0)</f>
        <v>0</v>
      </c>
      <c r="MX179" s="0" t="n">
        <f aca="false">IF(ISNUMBER(FIND(MX$1,$D179))=$AO$1,1,0)*VLOOKUP($Z$2,DALYs!$A$2:$MW$40,'Intervention list'!MX$195+1,0)</f>
        <v>0</v>
      </c>
      <c r="MY179" s="0" t="n">
        <f aca="false">IF(ISNUMBER(FIND(MY$1,$D179))=$AO$1,1,0)*VLOOKUP($Z$2,DALYs!$A$2:$MW$40,'Intervention list'!MY$195+1,0)</f>
        <v>0</v>
      </c>
      <c r="MZ179" s="0" t="n">
        <f aca="false">IF(ISNUMBER(FIND(MZ$1,$D179))=$AO$1,1,0)*VLOOKUP($Z$2,DALYs!$A$2:$MW$40,'Intervention list'!MZ$195+1,0)</f>
        <v>0</v>
      </c>
      <c r="NA179" s="0" t="n">
        <f aca="false">IF(ISNUMBER(FIND(NA$1,$D179))=$AO$1,1,0)*VLOOKUP($Z$2,DALYs!$A$2:$MW$40,'Intervention list'!NA$195+1,0)</f>
        <v>0</v>
      </c>
      <c r="NB179" s="0" t="n">
        <f aca="false">IF(ISNUMBER(FIND(NB$1,$D179))=$AO$1,1,0)*VLOOKUP($Z$2,DALYs!$A$2:$MW$40,'Intervention list'!NB$195+1,0)</f>
        <v>0</v>
      </c>
      <c r="NC179" s="0" t="n">
        <f aca="false">IF(ISNUMBER(FIND(NC$1,$D179))=$AO$1,1,0)*VLOOKUP($Z$2,DALYs!$A$2:$MW$40,'Intervention list'!NC$195+1,0)</f>
        <v>0</v>
      </c>
      <c r="ND179" s="0" t="n">
        <f aca="false">IF(ISNUMBER(FIND(ND$1,$D179))=$AO$1,1,0)*VLOOKUP($Z$2,DALYs!$A$2:$MW$40,'Intervention list'!ND$195+1,0)</f>
        <v>0</v>
      </c>
      <c r="NE179" s="0" t="n">
        <f aca="false">IF(ISNUMBER(FIND(NE$1,$D179))=$AO$1,1,0)*VLOOKUP($Z$2,DALYs!$A$2:$MW$40,'Intervention list'!NE$195+1,0)</f>
        <v>0</v>
      </c>
      <c r="NF179" s="0" t="n">
        <f aca="false">IF(ISNUMBER(FIND(NF$1,$D179))=$AO$1,1,0)*VLOOKUP($Z$2,DALYs!$A$2:$MW$40,'Intervention list'!NF$195+1,0)</f>
        <v>0</v>
      </c>
      <c r="NG179" s="0" t="n">
        <f aca="false">IF(ISNUMBER(FIND(NG$1,$D179))=$AO$1,1,0)*VLOOKUP($Z$2,DALYs!$A$2:$MW$40,'Intervention list'!NG$195+1,0)</f>
        <v>0</v>
      </c>
      <c r="NH179" s="0" t="n">
        <f aca="false">IF(ISNUMBER(FIND(NH$1,$D179))=$AO$1,1,0)*VLOOKUP($Z$2,DALYs!$A$2:$MW$40,'Intervention list'!NH$195+1,0)</f>
        <v>0</v>
      </c>
      <c r="NI179" s="0" t="n">
        <f aca="false">IF(ISNUMBER(FIND(NI$1,$D179))=$AO$1,1,0)*VLOOKUP($Z$2,DALYs!$A$2:$MW$40,'Intervention list'!NI$195+1,0)</f>
        <v>0</v>
      </c>
      <c r="NJ179" s="0" t="n">
        <f aca="false">IF(ISNUMBER(FIND(NJ$1,$D179))=$AO$1,1,0)*VLOOKUP($Z$2,DALYs!$A$2:$MW$40,'Intervention list'!NJ$195+1,0)</f>
        <v>0</v>
      </c>
      <c r="NK179" s="0" t="n">
        <f aca="false">IF(ISNUMBER(FIND(NK$1,$D179))=$AO$1,1,0)*VLOOKUP($Z$2,DALYs!$A$2:$MW$40,'Intervention list'!NK$195+1,0)</f>
        <v>0</v>
      </c>
      <c r="NL179" s="0" t="n">
        <f aca="false">IF(ISNUMBER(FIND(NL$1,$D179))=$AO$1,1,0)*VLOOKUP($Z$2,DALYs!$A$2:$MW$40,'Intervention list'!NL$195+1,0)</f>
        <v>0</v>
      </c>
      <c r="NM179" s="0" t="n">
        <f aca="false">IF(ISNUMBER(FIND(NM$1,$D179))=$AO$1,1,0)*VLOOKUP($Z$2,DALYs!$A$2:$MW$40,'Intervention list'!NM$195+1,0)</f>
        <v>0</v>
      </c>
      <c r="NN179" s="0" t="n">
        <f aca="false">IF(ISNUMBER(FIND(NN$1,$D179))=$AO$1,1,0)*VLOOKUP($Z$2,DALYs!$A$2:$MW$40,'Intervention list'!NN$195+1,0)</f>
        <v>0</v>
      </c>
      <c r="NO179" s="0" t="n">
        <f aca="false">IF(ISNUMBER(FIND(NO$1,$D179))=$AO$1,1,0)*VLOOKUP($Z$2,DALYs!$A$2:$MW$40,'Intervention list'!NO$195+1,0)</f>
        <v>0</v>
      </c>
      <c r="NP179" s="0" t="n">
        <f aca="false">IF(ISNUMBER(FIND(NP$1,$D179))=$AO$1,1,0)*VLOOKUP($Z$2,DALYs!$A$2:$MW$40,'Intervention list'!NP$195+1,0)</f>
        <v>0</v>
      </c>
      <c r="NQ179" s="0" t="n">
        <f aca="false">IF(ISNUMBER(FIND(NQ$1,$D179))=$AO$1,1,0)*VLOOKUP($Z$2,DALYs!$A$2:$MW$40,'Intervention list'!NQ$195+1,0)</f>
        <v>0</v>
      </c>
      <c r="NR179" s="0" t="n">
        <f aca="false">IF(ISNUMBER(FIND(NR$1,$D179))=$AO$1,1,0)*VLOOKUP($Z$2,DALYs!$A$2:$MW$40,'Intervention list'!NR$195+1,0)</f>
        <v>0</v>
      </c>
      <c r="NS179" s="0" t="n">
        <f aca="false">IF(ISNUMBER(FIND(NS$1,$D179))=$AO$1,1,0)*VLOOKUP($Z$2,DALYs!$A$2:$MW$40,'Intervention list'!NS$195+1,0)</f>
        <v>0</v>
      </c>
      <c r="NT179" s="0" t="n">
        <f aca="false">IF(ISNUMBER(FIND(NT$1,$D179))=$AO$1,1,0)*VLOOKUP($Z$2,DALYs!$A$2:$MW$40,'Intervention list'!NT$195+1,0)</f>
        <v>0</v>
      </c>
      <c r="NU179" s="0" t="n">
        <f aca="false">IF(ISNUMBER(FIND(NU$1,$D179))=$AO$1,1,0)*VLOOKUP($Z$2,DALYs!$A$2:$MW$40,'Intervention list'!NU$195+1,0)</f>
        <v>0</v>
      </c>
      <c r="NV179" s="0" t="n">
        <f aca="false">IF(ISNUMBER(FIND(NV$1,$D179))=$AO$1,1,0)*VLOOKUP($Z$2,DALYs!$A$2:$MW$40,'Intervention list'!NV$195+1,0)</f>
        <v>0</v>
      </c>
      <c r="NW179" s="0" t="n">
        <f aca="false">IF(ISNUMBER(FIND(NW$1,$D179))=$AO$1,1,0)*VLOOKUP($Z$2,DALYs!$A$2:$MW$40,'Intervention list'!NW$195+1,0)</f>
        <v>0</v>
      </c>
      <c r="NX179" s="0" t="n">
        <f aca="false">IF(ISNUMBER(FIND(NX$1,$D179))=$AO$1,1,0)*VLOOKUP($Z$2,DALYs!$A$2:$MW$40,'Intervention list'!NX$195+1,0)</f>
        <v>0</v>
      </c>
      <c r="NY179" s="0" t="n">
        <f aca="false">IF(ISNUMBER(FIND(NY$1,$D179))=$AO$1,1,0)*VLOOKUP($Z$2,DALYs!$A$2:$MW$40,'Intervention list'!NY$195+1,0)</f>
        <v>0</v>
      </c>
      <c r="NZ179" s="0" t="n">
        <f aca="false">IF(ISNUMBER(FIND(NZ$1,$D179))=$AO$1,1,0)*VLOOKUP($Z$2,DALYs!$A$2:$MW$40,'Intervention list'!NZ$195+1,0)</f>
        <v>0</v>
      </c>
      <c r="OA179" s="0" t="n">
        <f aca="false">IF(ISNUMBER(FIND(OA$1,$D179))=$AO$1,1,0)*VLOOKUP($Z$2,DALYs!$A$2:$MW$40,'Intervention list'!OA$195+1,0)</f>
        <v>0</v>
      </c>
      <c r="OB179" s="0" t="n">
        <f aca="false">IF(ISNUMBER(FIND(OB$1,$D179))=$AO$1,1,0)*VLOOKUP($Z$2,DALYs!$A$2:$MW$40,'Intervention list'!OB$195+1,0)</f>
        <v>0</v>
      </c>
      <c r="OC179" s="0" t="n">
        <f aca="false">IF(ISNUMBER(FIND(OC$1,$D179))=$AO$1,1,0)*VLOOKUP($Z$2,DALYs!$A$2:$MW$40,'Intervention list'!OC$195+1,0)</f>
        <v>0</v>
      </c>
      <c r="OD179" s="0" t="n">
        <f aca="false">IF(ISNUMBER(FIND(OD$1,$D179))=$AO$1,1,0)*VLOOKUP($Z$2,DALYs!$A$2:$MW$40,'Intervention list'!OD$195+1,0)</f>
        <v>0</v>
      </c>
      <c r="OE179" s="0" t="n">
        <f aca="false">IF(ISNUMBER(FIND(OE$1,$D179))=$AO$1,1,0)*VLOOKUP($Z$2,DALYs!$A$2:$MW$40,'Intervention list'!OE$195+1,0)</f>
        <v>0</v>
      </c>
      <c r="OF179" s="0" t="n">
        <f aca="false">IF(ISNUMBER(FIND(OF$1,$D179))=$AO$1,1,0)*VLOOKUP($Z$2,DALYs!$A$2:$MW$40,'Intervention list'!OF$195+1,0)</f>
        <v>0</v>
      </c>
      <c r="OG179" s="0" t="n">
        <f aca="false">IF(ISNUMBER(FIND(OG$1,$D179))=$AO$1,1,0)*VLOOKUP($Z$2,DALYs!$A$2:$MW$40,'Intervention list'!OG$195+1,0)</f>
        <v>0</v>
      </c>
      <c r="OH179" s="0" t="n">
        <f aca="false">IF(ISNUMBER(FIND(OH$1,$D179))=$AO$1,1,0)*VLOOKUP($Z$2,DALYs!$A$2:$MW$40,'Intervention list'!OH$195+1,0)</f>
        <v>0</v>
      </c>
      <c r="OI179" s="0" t="n">
        <f aca="false">IF(ISNUMBER(FIND(OI$1,$D179))=$AO$1,1,0)*VLOOKUP($Z$2,DALYs!$A$2:$MW$40,'Intervention list'!OI$195+1,0)</f>
        <v>0</v>
      </c>
      <c r="OJ179" s="0" t="n">
        <f aca="false">IF(ISNUMBER(FIND(OJ$1,$D179))=$AO$1,1,0)*VLOOKUP($Z$2,DALYs!$A$2:$MW$40,'Intervention list'!OJ$195+1,0)</f>
        <v>0</v>
      </c>
      <c r="OK179" s="0" t="n">
        <f aca="false">IF(ISNUMBER(FIND(OK$1,$D179))=$AO$1,1,0)*VLOOKUP($Z$2,DALYs!$A$2:$MW$40,'Intervention list'!OK$195+1,0)</f>
        <v>0</v>
      </c>
      <c r="OL179" s="0" t="n">
        <f aca="false">IF(ISNUMBER(FIND(OL$1,$D179))=$AO$1,1,0)*VLOOKUP($Z$2,DALYs!$A$2:$MW$40,'Intervention list'!OL$195+1,0)</f>
        <v>0</v>
      </c>
      <c r="OM179" s="0" t="n">
        <f aca="false">IF(ISNUMBER(FIND(OM$1,$D179))=$AO$1,1,0)*VLOOKUP($Z$2,DALYs!$A$2:$MW$40,'Intervention list'!OM$195+1,0)</f>
        <v>0</v>
      </c>
      <c r="ON179" s="0" t="n">
        <f aca="false">IF(ISNUMBER(FIND(ON$1,$D179))=$AO$1,1,0)*VLOOKUP($Z$2,DALYs!$A$2:$MW$40,'Intervention list'!ON$195+1,0)</f>
        <v>0</v>
      </c>
      <c r="OO179" s="0" t="n">
        <f aca="false">IF(ISNUMBER(FIND(OO$1,$D179))=$AO$1,1,0)*VLOOKUP($Z$2,DALYs!$A$2:$MW$40,'Intervention list'!OO$195+1,0)</f>
        <v>0</v>
      </c>
      <c r="OP179" s="0" t="n">
        <f aca="false">IF(ISNUMBER(FIND(OP$1,$D179))=$AO$1,1,0)*VLOOKUP($Z$2,DALYs!$A$2:$MW$40,'Intervention list'!OP$195+1,0)</f>
        <v>0</v>
      </c>
      <c r="OQ179" s="0" t="n">
        <f aca="false">IF(ISNUMBER(FIND(OQ$1,$D179))=$AO$1,1,0)*VLOOKUP($Z$2,DALYs!$A$2:$MW$40,'Intervention list'!OQ$195+1,0)</f>
        <v>0</v>
      </c>
      <c r="OR179" s="0" t="n">
        <f aca="false">IF(ISNUMBER(FIND(OR$1,$D179))=$AO$1,1,0)*VLOOKUP($Z$2,DALYs!$A$2:$MW$40,'Intervention list'!OR$195+1,0)</f>
        <v>0</v>
      </c>
      <c r="OS179" s="0" t="n">
        <f aca="false">IF(ISNUMBER(FIND(OS$1,$D179))=$AO$1,1,0)*VLOOKUP($Z$2,DALYs!$A$2:$MW$40,'Intervention list'!OS$195+1,0)</f>
        <v>0</v>
      </c>
      <c r="OT179" s="0" t="n">
        <f aca="false">IF(ISNUMBER(FIND(OT$1,$D179))=$AO$1,1,0)*VLOOKUP($Z$2,DALYs!$A$2:$MW$40,'Intervention list'!OT$195+1,0)</f>
        <v>0</v>
      </c>
      <c r="OU179" s="0" t="n">
        <f aca="false">IF(ISNUMBER(FIND(OU$1,$D179))=$AO$1,1,0)*VLOOKUP($Z$2,DALYs!$A$2:$MW$40,'Intervention list'!OU$195+1,0)</f>
        <v>0</v>
      </c>
      <c r="OV179" s="0" t="n">
        <f aca="false">IF(ISNUMBER(FIND(OV$1,$D179))=$AO$1,1,0)*VLOOKUP($Z$2,DALYs!$A$2:$MW$40,'Intervention list'!OV$195+1,0)</f>
        <v>0</v>
      </c>
      <c r="OW179" s="0" t="n">
        <f aca="false">IF(ISNUMBER(FIND(OW$1,$D179))=$AO$1,1,0)*VLOOKUP($Z$2,DALYs!$A$2:$MW$40,'Intervention list'!OW$195+1,0)</f>
        <v>0</v>
      </c>
      <c r="OX179" s="0" t="n">
        <f aca="false">IF(ISNUMBER(FIND(OX$1,$D179))=$AO$1,1,0)*VLOOKUP($Z$2,DALYs!$A$2:$MW$40,'Intervention list'!OX$195+1,0)</f>
        <v>0</v>
      </c>
    </row>
    <row r="180" customFormat="false" ht="15.75" hidden="false" customHeight="false" outlineLevel="0" collapsed="false">
      <c r="A180" s="6" t="s">
        <v>73</v>
      </c>
      <c r="B180" s="6" t="s">
        <v>12</v>
      </c>
      <c r="C180" s="0" t="s">
        <v>71</v>
      </c>
      <c r="D180" s="7" t="s">
        <v>74</v>
      </c>
      <c r="E180" s="7" t="str">
        <f aca="false">SUBSTITUTE(D180,0.2,X180)</f>
        <v>Upper respiratory infections: 0.3</v>
      </c>
      <c r="F180" s="0" t="s">
        <v>14</v>
      </c>
      <c r="G180" s="8" t="n">
        <v>0.1288421625451</v>
      </c>
      <c r="H180" s="9" t="n">
        <v>12</v>
      </c>
      <c r="I180" s="9" t="n">
        <f aca="false">IF(H180="","",(H180*(VLOOKUP($Z$2,Worksheet,11,0)^4)))</f>
        <v>17.4851180939119</v>
      </c>
      <c r="J180" s="9" t="n">
        <f aca="false">IF(I180="","",I180*VLOOKUP($Z$2,Worksheet,12,0))</f>
        <v>19.5974945170784</v>
      </c>
      <c r="K180" s="9" t="n">
        <f aca="false">IF(I180="","",I180*VLOOKUP($Z$2, Worksheet, 13, 0))</f>
        <v>17.1671335592163</v>
      </c>
      <c r="L180" s="9" t="n">
        <f aca="false">IF(J180="",VLOOKUP($Z$2, Worksheet, 14, 0),J180)</f>
        <v>19.5974945170784</v>
      </c>
      <c r="M180" s="9" t="n">
        <f aca="false">IF(L180&lt;VLOOKUP($Z$2,'Country sheet'!$A$3:$P$41,15,0), VLOOKUP($Z$2,'Country sheet'!$A$3:$P$41,15,0), L180)/0.7</f>
        <v>66.2083230214262</v>
      </c>
      <c r="N180" s="27" t="n">
        <f aca="false">IFERROR(IF(AC180=$AO$1,VLOOKUP(F180,AO$42:AX$46,MATCH(AC$1,AP$41:AX$41,0)+1,0)/COUNTIFS($F$2:$F$194,$F180,$AC$2:$AC$194,$AO$1),0),0) + IFERROR(IF(AD180=$AO$1,VLOOKUP(F180,AO$42:AX$46,MATCH(AD$1,AP$41:AX$41,0)+1,0)/COUNTIFS($F$2:$F$194,$F180,$AD$2:$AD$194,$AO$1),0),0) + IFERROR(IF(AE180=$AO$1,VLOOKUP(F180,AO$42:AX$46,MATCH(AE$1,AP$41:AX$41,0)+1,0)/COUNTIFS($F$2:$F$194,$F180,$AE$2:$AE$194,$AO$1),0),0) + IFERROR(IF(AF180=$AO$1,VLOOKUP(F180,AO$42:AX$46,MATCH(AF$1,AP$41:AX$41,0)+1,0)/COUNTIFS($F$2:$F$194,$F180,$AF$2:$AF$194,$AO$1),0),0) + IFERROR(IF(AG180=$AO$1,VLOOKUP(F180,AO$42:AX$46,MATCH(AG$1,AP$41:AX$41,0)+1,0)/COUNTIFS($F$2:$F$194,$F180,$AG$2:$AG$194,$AO$1),0),0) + IFERROR(IF(AH180=$AO$1,VLOOKUP(F180,AO$42:AX$46,MATCH(AH$1,AP$41:AX$41,0)+1,0)/COUNTIFS($F$2:$F$194,$F180,$AH$2:$AH$194,$AO$1),0),0) + IFERROR(IF(AI180=$AO$1,VLOOKUP(F180,AO$42:AX$46,MATCH(AI$1,AP$41:AX$41,0)+1,0)/COUNTIFS($F$2:$F$194,$F180,$AI$2:$AI$194,$AO$1),0),0) + IFERROR(IF(AJ180=$AO$1,VLOOKUP(F180,AO$42:AX$46,MATCH(AJ$1,AP$41:AX$41,0)+1,0)/COUNTIFS($F$2:$F$194,$F180,$AJ$2:$AJ$194,$AO$1),0),0) + IFERROR(IF(AK180=$AO$1,VLOOKUP(F180,AO$42:AX$46,MATCH(AK$1,AP$41:AX$41,0)+1,0)/COUNTIFS($F$2:$F$194,$F180,$AK$2:$AK$194,$AO$1),0),0)</f>
        <v>0</v>
      </c>
      <c r="O180" s="0" t="n">
        <v>1</v>
      </c>
      <c r="P180" s="0" t="n">
        <v>1</v>
      </c>
      <c r="Q180" s="0" t="n">
        <f aca="false">SUM(BC180:OX180)</f>
        <v>22476.3372930176</v>
      </c>
      <c r="R180" s="0" t="n">
        <f aca="false">IF(VLOOKUP($Z$2,CET!$A$4:$L$42,12,0)="Low income",_xlfn.IFS(S180=0.2,0.1,S180=0.1,0.05,S180=0.5,0.4,S180=0.35,0.25),S180)</f>
        <v>0.2</v>
      </c>
      <c r="S180" s="0" t="n">
        <v>0.2</v>
      </c>
      <c r="T180" s="0" t="n">
        <v>0.8</v>
      </c>
      <c r="U180" s="0" t="n">
        <f aca="false">N180/M180</f>
        <v>0</v>
      </c>
      <c r="V180" s="0" t="n">
        <f aca="false">IFERROR(U180/Q180,0)</f>
        <v>0</v>
      </c>
      <c r="W180" s="0" t="n">
        <f aca="false">(T180/R180)*V180</f>
        <v>0</v>
      </c>
      <c r="X180" s="28" t="n">
        <f aca="false">IF(W180=0,0,IF(W180&lt;=0.8,IF(W180&lt;0.05,0.05,W180),0.8))</f>
        <v>0</v>
      </c>
      <c r="Y180" s="28"/>
      <c r="AC180" s="34" t="n">
        <f aca="false">ISNUMBER(FIND(AC$1,$C180))</f>
        <v>0</v>
      </c>
      <c r="AD180" s="33" t="n">
        <f aca="false">ISNUMBER(FIND(AD$1,$C180))</f>
        <v>0</v>
      </c>
      <c r="AE180" s="33" t="n">
        <f aca="false">ISNUMBER(FIND(AE$1,$C180))</f>
        <v>0</v>
      </c>
      <c r="AF180" s="33" t="n">
        <f aca="false">ISNUMBER(FIND(AF$1,$C180))</f>
        <v>0</v>
      </c>
      <c r="AG180" s="33" t="n">
        <f aca="false">ISNUMBER(FIND(AG$1,$C180))</f>
        <v>0</v>
      </c>
      <c r="AH180" s="33" t="n">
        <f aca="false">ISNUMBER(FIND(AH$1,$C180))</f>
        <v>0</v>
      </c>
      <c r="AI180" s="33" t="n">
        <f aca="false">ISNUMBER(FIND(AI$1,$C180))</f>
        <v>0</v>
      </c>
      <c r="AJ180" s="33" t="n">
        <f aca="false">ISNUMBER(FIND(AJ$1,$C180))</f>
        <v>0</v>
      </c>
      <c r="AK180" s="35" t="n">
        <f aca="false">ISNUMBER(FIND(AK$1,$C180))</f>
        <v>0</v>
      </c>
      <c r="AL180" s="6"/>
      <c r="AM180" s="33"/>
      <c r="BC180" s="0" t="n">
        <f aca="false">IF(ISNUMBER(FIND(BC$1,$D180))=$AO$1,1,0)*VLOOKUP($Z$2,DALYs!$A$2:$MW$40,'Intervention list'!BC$195+1,0)</f>
        <v>0</v>
      </c>
      <c r="BD180" s="0" t="n">
        <f aca="false">IF(ISNUMBER(FIND(BD$1,$D180))=$AO$1,1,0)*VLOOKUP($Z$2,DALYs!$A$2:$MW$40,'Intervention list'!BD$195+1,0)</f>
        <v>0</v>
      </c>
      <c r="BE180" s="0" t="n">
        <f aca="false">IF(ISNUMBER(FIND(BE$1,$D180))=$AO$1,1,0)*VLOOKUP($Z$2,DALYs!$A$2:$MW$40,'Intervention list'!BE$195+1,0)</f>
        <v>0</v>
      </c>
      <c r="BF180" s="0" t="n">
        <f aca="false">IF(ISNUMBER(FIND(BF$1,$D180))=$AO$1,1,0)*VLOOKUP($Z$2,DALYs!$A$2:$MW$40,'Intervention list'!BF$195+1,0)</f>
        <v>0</v>
      </c>
      <c r="BG180" s="0" t="n">
        <f aca="false">IF(ISNUMBER(FIND(BG$1,$D180))=$AO$1,1,0)*VLOOKUP($Z$2,DALYs!$A$2:$MW$40,'Intervention list'!BG$195+1,0)</f>
        <v>0</v>
      </c>
      <c r="BH180" s="0" t="n">
        <f aca="false">IF(ISNUMBER(FIND(BH$1,$D180))=$AO$1,1,0)*VLOOKUP($Z$2,DALYs!$A$2:$MW$40,'Intervention list'!BH$195+1,0)</f>
        <v>0</v>
      </c>
      <c r="BI180" s="0" t="n">
        <f aca="false">IF(ISNUMBER(FIND(BI$1,$D180))=$AO$1,1,0)*VLOOKUP($Z$2,DALYs!$A$2:$MW$40,'Intervention list'!BI$195+1,0)</f>
        <v>0</v>
      </c>
      <c r="BJ180" s="0" t="n">
        <f aca="false">IF(ISNUMBER(FIND(BJ$1,$D180))=$AO$1,1,0)*VLOOKUP($Z$2,DALYs!$A$2:$MW$40,'Intervention list'!BJ$195+1,0)</f>
        <v>0</v>
      </c>
      <c r="BK180" s="0" t="n">
        <f aca="false">IF(ISNUMBER(FIND(BK$1,$D180))=$AO$1,1,0)*VLOOKUP($Z$2,DALYs!$A$2:$MW$40,'Intervention list'!BK$195+1,0)</f>
        <v>0</v>
      </c>
      <c r="BL180" s="0" t="n">
        <f aca="false">IF(ISNUMBER(FIND(BL$1,$D180))=$AO$1,1,0)*VLOOKUP($Z$2,DALYs!$A$2:$MW$40,'Intervention list'!BL$195+1,0)</f>
        <v>0</v>
      </c>
      <c r="BM180" s="0" t="n">
        <f aca="false">IF(ISNUMBER(FIND(BM$1,$D180))=$AO$1,1,0)*VLOOKUP($Z$2,DALYs!$A$2:$MW$40,'Intervention list'!BM$195+1,0)</f>
        <v>0</v>
      </c>
      <c r="BN180" s="0" t="n">
        <f aca="false">IF(ISNUMBER(FIND(BN$1,$D180))=$AO$1,1,0)*VLOOKUP($Z$2,DALYs!$A$2:$MW$40,'Intervention list'!BN$195+1,0)</f>
        <v>0</v>
      </c>
      <c r="BO180" s="0" t="n">
        <f aca="false">IF(ISNUMBER(FIND(BO$1,$D180))=$AO$1,1,0)*VLOOKUP($Z$2,DALYs!$A$2:$MW$40,'Intervention list'!BO$195+1,0)</f>
        <v>0</v>
      </c>
      <c r="BP180" s="0" t="n">
        <f aca="false">IF(ISNUMBER(FIND(BP$1,$D180))=$AO$1,1,0)*VLOOKUP($Z$2,DALYs!$A$2:$MW$40,'Intervention list'!BP$195+1,0)</f>
        <v>0</v>
      </c>
      <c r="BQ180" s="0" t="n">
        <f aca="false">IF(ISNUMBER(FIND(BQ$1,$D180))=$AO$1,1,0)*VLOOKUP($Z$2,DALYs!$A$2:$MW$40,'Intervention list'!BQ$195+1,0)</f>
        <v>0</v>
      </c>
      <c r="BR180" s="0" t="n">
        <f aca="false">IF(ISNUMBER(FIND(BR$1,$D180))=$AO$1,1,0)*VLOOKUP($Z$2,DALYs!$A$2:$MW$40,'Intervention list'!BR$195+1,0)</f>
        <v>0</v>
      </c>
      <c r="BS180" s="0" t="n">
        <f aca="false">IF(ISNUMBER(FIND(BS$1,$D180))=$AO$1,1,0)*VLOOKUP($Z$2,DALYs!$A$2:$MW$40,'Intervention list'!BS$195+1,0)</f>
        <v>0</v>
      </c>
      <c r="BT180" s="0" t="n">
        <f aca="false">IF(ISNUMBER(FIND(BT$1,$D180))=$AO$1,1,0)*VLOOKUP($Z$2,DALYs!$A$2:$MW$40,'Intervention list'!BT$195+1,0)</f>
        <v>0</v>
      </c>
      <c r="BU180" s="0" t="n">
        <f aca="false">IF(ISNUMBER(FIND(BU$1,$D180))=$AO$1,1,0)*VLOOKUP($Z$2,DALYs!$A$2:$MW$40,'Intervention list'!BU$195+1,0)</f>
        <v>0</v>
      </c>
      <c r="BV180" s="0" t="n">
        <f aca="false">IF(ISNUMBER(FIND(BV$1,$D180))=$AO$1,1,0)*VLOOKUP($Z$2,DALYs!$A$2:$MW$40,'Intervention list'!BV$195+1,0)</f>
        <v>0</v>
      </c>
      <c r="BW180" s="0" t="n">
        <f aca="false">IF(ISNUMBER(FIND(BW$1,$D180))=$AO$1,1,0)*VLOOKUP($Z$2,DALYs!$A$2:$MW$40,'Intervention list'!BW$195+1,0)</f>
        <v>0</v>
      </c>
      <c r="BX180" s="0" t="n">
        <f aca="false">IF(ISNUMBER(FIND(BX$1,$D180))=$AO$1,1,0)*VLOOKUP($Z$2,DALYs!$A$2:$MW$40,'Intervention list'!BX$195+1,0)</f>
        <v>0</v>
      </c>
      <c r="BY180" s="0" t="n">
        <f aca="false">IF(ISNUMBER(FIND(BY$1,$D180))=$AO$1,1,0)*VLOOKUP($Z$2,DALYs!$A$2:$MW$40,'Intervention list'!BY$195+1,0)</f>
        <v>0</v>
      </c>
      <c r="BZ180" s="0" t="n">
        <f aca="false">IF(ISNUMBER(FIND(BZ$1,$D180))=$AO$1,1,0)*VLOOKUP($Z$2,DALYs!$A$2:$MW$40,'Intervention list'!BZ$195+1,0)</f>
        <v>0</v>
      </c>
      <c r="CA180" s="0" t="n">
        <f aca="false">IF(ISNUMBER(FIND(CA$1,$D180))=$AO$1,1,0)*VLOOKUP($Z$2,DALYs!$A$2:$MW$40,'Intervention list'!CA$195+1,0)</f>
        <v>0</v>
      </c>
      <c r="CB180" s="0" t="n">
        <f aca="false">IF(ISNUMBER(FIND(CB$1,$D180))=$AO$1,1,0)*VLOOKUP($Z$2,DALYs!$A$2:$MW$40,'Intervention list'!CB$195+1,0)</f>
        <v>0</v>
      </c>
      <c r="CC180" s="0" t="n">
        <f aca="false">IF(ISNUMBER(FIND(CC$1,$D180))=$AO$1,1,0)*VLOOKUP($Z$2,DALYs!$A$2:$MW$40,'Intervention list'!CC$195+1,0)</f>
        <v>0</v>
      </c>
      <c r="CD180" s="0" t="n">
        <f aca="false">IF(ISNUMBER(FIND(CD$1,$D180))=$AO$1,1,0)*VLOOKUP($Z$2,DALYs!$A$2:$MW$40,'Intervention list'!CD$195+1,0)</f>
        <v>0</v>
      </c>
      <c r="CE180" s="0" t="n">
        <f aca="false">IF(ISNUMBER(FIND(CE$1,$D180))=$AO$1,1,0)*VLOOKUP($Z$2,DALYs!$A$2:$MW$40,'Intervention list'!CE$195+1,0)</f>
        <v>0</v>
      </c>
      <c r="CF180" s="0" t="n">
        <f aca="false">IF(ISNUMBER(FIND(CF$1,$D180))=$AO$1,1,0)*VLOOKUP($Z$2,DALYs!$A$2:$MW$40,'Intervention list'!CF$195+1,0)</f>
        <v>0</v>
      </c>
      <c r="CG180" s="0" t="n">
        <f aca="false">IF(ISNUMBER(FIND(CG$1,$D180))=$AO$1,1,0)*VLOOKUP($Z$2,DALYs!$A$2:$MW$40,'Intervention list'!CG$195+1,0)</f>
        <v>0</v>
      </c>
      <c r="CH180" s="0" t="n">
        <f aca="false">IF(ISNUMBER(FIND(CH$1,$D180))=$AO$1,1,0)*VLOOKUP($Z$2,DALYs!$A$2:$MW$40,'Intervention list'!CH$195+1,0)</f>
        <v>0</v>
      </c>
      <c r="CI180" s="0" t="n">
        <f aca="false">IF(ISNUMBER(FIND(CI$1,$D180))=$AO$1,1,0)*VLOOKUP($Z$2,DALYs!$A$2:$MW$40,'Intervention list'!CI$195+1,0)</f>
        <v>0</v>
      </c>
      <c r="CJ180" s="0" t="n">
        <f aca="false">IF(ISNUMBER(FIND(CJ$1,$D180))=$AO$1,1,0)*VLOOKUP($Z$2,DALYs!$A$2:$MW$40,'Intervention list'!CJ$195+1,0)</f>
        <v>0</v>
      </c>
      <c r="CK180" s="0" t="n">
        <f aca="false">IF(ISNUMBER(FIND(CK$1,$D180))=$AO$1,1,0)*VLOOKUP($Z$2,DALYs!$A$2:$MW$40,'Intervention list'!CK$195+1,0)</f>
        <v>0</v>
      </c>
      <c r="CL180" s="0" t="n">
        <f aca="false">IF(ISNUMBER(FIND(CL$1,$D180))=$AO$1,1,0)*VLOOKUP($Z$2,DALYs!$A$2:$MW$40,'Intervention list'!CL$195+1,0)</f>
        <v>0</v>
      </c>
      <c r="CM180" s="0" t="n">
        <f aca="false">IF(ISNUMBER(FIND(CM$1,$D180))=$AO$1,1,0)*VLOOKUP($Z$2,DALYs!$A$2:$MW$40,'Intervention list'!CM$195+1,0)</f>
        <v>0</v>
      </c>
      <c r="CN180" s="0" t="n">
        <f aca="false">IF(ISNUMBER(FIND(CN$1,$D180))=$AO$1,1,0)*VLOOKUP($Z$2,DALYs!$A$2:$MW$40,'Intervention list'!CN$195+1,0)</f>
        <v>0</v>
      </c>
      <c r="CO180" s="0" t="n">
        <f aca="false">IF(ISNUMBER(FIND(CO$1,$D180))=$AO$1,1,0)*VLOOKUP($Z$2,DALYs!$A$2:$MW$40,'Intervention list'!CO$195+1,0)</f>
        <v>0</v>
      </c>
      <c r="CP180" s="0" t="n">
        <f aca="false">IF(ISNUMBER(FIND(CP$1,$D180))=$AO$1,1,0)*VLOOKUP($Z$2,DALYs!$A$2:$MW$40,'Intervention list'!CP$195+1,0)</f>
        <v>0</v>
      </c>
      <c r="CQ180" s="0" t="n">
        <f aca="false">IF(ISNUMBER(FIND(CQ$1,$D180))=$AO$1,1,0)*VLOOKUP($Z$2,DALYs!$A$2:$MW$40,'Intervention list'!CQ$195+1,0)</f>
        <v>0</v>
      </c>
      <c r="CR180" s="0" t="n">
        <f aca="false">IF(ISNUMBER(FIND(CR$1,$D180))=$AO$1,1,0)*VLOOKUP($Z$2,DALYs!$A$2:$MW$40,'Intervention list'!CR$195+1,0)</f>
        <v>0</v>
      </c>
      <c r="CS180" s="0" t="n">
        <f aca="false">IF(ISNUMBER(FIND(CS$1,$D180))=$AO$1,1,0)*VLOOKUP($Z$2,DALYs!$A$2:$MW$40,'Intervention list'!CS$195+1,0)</f>
        <v>0</v>
      </c>
      <c r="CT180" s="0" t="n">
        <f aca="false">IF(ISNUMBER(FIND(CT$1,$D180))=$AO$1,1,0)*VLOOKUP($Z$2,DALYs!$A$2:$MW$40,'Intervention list'!CT$195+1,0)</f>
        <v>0</v>
      </c>
      <c r="CU180" s="0" t="n">
        <f aca="false">IF(ISNUMBER(FIND(CU$1,$D180))=$AO$1,1,0)*VLOOKUP($Z$2,DALYs!$A$2:$MW$40,'Intervention list'!CU$195+1,0)</f>
        <v>0</v>
      </c>
      <c r="CV180" s="0" t="n">
        <f aca="false">IF(ISNUMBER(FIND(CV$1,$D180))=$AO$1,1,0)*VLOOKUP($Z$2,DALYs!$A$2:$MW$40,'Intervention list'!CV$195+1,0)</f>
        <v>0</v>
      </c>
      <c r="CW180" s="0" t="n">
        <f aca="false">IF(ISNUMBER(FIND(CW$1,$D180))=$AO$1,1,0)*VLOOKUP($Z$2,DALYs!$A$2:$MW$40,'Intervention list'!CW$195+1,0)</f>
        <v>0</v>
      </c>
      <c r="CX180" s="0" t="n">
        <f aca="false">IF(ISNUMBER(FIND(CX$1,$D180))=$AO$1,1,0)*VLOOKUP($Z$2,DALYs!$A$2:$MW$40,'Intervention list'!CX$195+1,0)</f>
        <v>0</v>
      </c>
      <c r="CY180" s="0" t="n">
        <f aca="false">IF(ISNUMBER(FIND(CY$1,$D180))=$AO$1,1,0)*VLOOKUP($Z$2,DALYs!$A$2:$MW$40,'Intervention list'!CY$195+1,0)</f>
        <v>0</v>
      </c>
      <c r="CZ180" s="0" t="n">
        <f aca="false">IF(ISNUMBER(FIND(CZ$1,$D180))=$AO$1,1,0)*VLOOKUP($Z$2,DALYs!$A$2:$MW$40,'Intervention list'!CZ$195+1,0)</f>
        <v>0</v>
      </c>
      <c r="DA180" s="0" t="n">
        <f aca="false">IF(ISNUMBER(FIND(DA$1,$D180))=$AO$1,1,0)*VLOOKUP($Z$2,DALYs!$A$2:$MW$40,'Intervention list'!DA$195+1,0)</f>
        <v>0</v>
      </c>
      <c r="DB180" s="0" t="n">
        <f aca="false">IF(ISNUMBER(FIND(DB$1,$D180))=$AO$1,1,0)*VLOOKUP($Z$2,DALYs!$A$2:$MW$40,'Intervention list'!DB$195+1,0)</f>
        <v>0</v>
      </c>
      <c r="DC180" s="0" t="n">
        <f aca="false">IF(ISNUMBER(FIND(DC$1,$D180))=$AO$1,1,0)*VLOOKUP($Z$2,DALYs!$A$2:$MW$40,'Intervention list'!DC$195+1,0)</f>
        <v>0</v>
      </c>
      <c r="DD180" s="0" t="n">
        <f aca="false">IF(ISNUMBER(FIND(DD$1,$D180))=$AO$1,1,0)*VLOOKUP($Z$2,DALYs!$A$2:$MW$40,'Intervention list'!DD$195+1,0)</f>
        <v>0</v>
      </c>
      <c r="DE180" s="0" t="n">
        <f aca="false">IF(ISNUMBER(FIND(DE$1,$D180))=$AO$1,1,0)*VLOOKUP($Z$2,DALYs!$A$2:$MW$40,'Intervention list'!DE$195+1,0)</f>
        <v>0</v>
      </c>
      <c r="DF180" s="0" t="n">
        <f aca="false">IF(ISNUMBER(FIND(DF$1,$D180))=$AO$1,1,0)*VLOOKUP($Z$2,DALYs!$A$2:$MW$40,'Intervention list'!DF$195+1,0)</f>
        <v>0</v>
      </c>
      <c r="DG180" s="0" t="n">
        <f aca="false">IF(ISNUMBER(FIND(DG$1,$D180))=$AO$1,1,0)*VLOOKUP($Z$2,DALYs!$A$2:$MW$40,'Intervention list'!DG$195+1,0)</f>
        <v>0</v>
      </c>
      <c r="DH180" s="0" t="n">
        <f aca="false">IF(ISNUMBER(FIND(DH$1,$D180))=$AO$1,1,0)*VLOOKUP($Z$2,DALYs!$A$2:$MW$40,'Intervention list'!DH$195+1,0)</f>
        <v>0</v>
      </c>
      <c r="DI180" s="0" t="n">
        <f aca="false">IF(ISNUMBER(FIND(DI$1,$D180))=$AO$1,1,0)*VLOOKUP($Z$2,DALYs!$A$2:$MW$40,'Intervention list'!DI$195+1,0)</f>
        <v>0</v>
      </c>
      <c r="DJ180" s="0" t="n">
        <f aca="false">IF(ISNUMBER(FIND(DJ$1,$D180))=$AO$1,1,0)*VLOOKUP($Z$2,DALYs!$A$2:$MW$40,'Intervention list'!DJ$195+1,0)</f>
        <v>0</v>
      </c>
      <c r="DK180" s="0" t="n">
        <f aca="false">IF(ISNUMBER(FIND(DK$1,$D180))=$AO$1,1,0)*VLOOKUP($Z$2,DALYs!$A$2:$MW$40,'Intervention list'!DK$195+1,0)</f>
        <v>0</v>
      </c>
      <c r="DL180" s="0" t="n">
        <f aca="false">IF(ISNUMBER(FIND(DL$1,$D180))=$AO$1,1,0)*VLOOKUP($Z$2,DALYs!$A$2:$MW$40,'Intervention list'!DL$195+1,0)</f>
        <v>0</v>
      </c>
      <c r="DM180" s="0" t="n">
        <f aca="false">IF(ISNUMBER(FIND(DM$1,$D180))=$AO$1,1,0)*VLOOKUP($Z$2,DALYs!$A$2:$MW$40,'Intervention list'!DM$195+1,0)</f>
        <v>0</v>
      </c>
      <c r="DN180" s="0" t="n">
        <f aca="false">IF(ISNUMBER(FIND(DN$1,$D180))=$AO$1,1,0)*VLOOKUP($Z$2,DALYs!$A$2:$MW$40,'Intervention list'!DN$195+1,0)</f>
        <v>0</v>
      </c>
      <c r="DO180" s="0" t="n">
        <f aca="false">IF(ISNUMBER(FIND(DO$1,$D180))=$AO$1,1,0)*VLOOKUP($Z$2,DALYs!$A$2:$MW$40,'Intervention list'!DO$195+1,0)</f>
        <v>0</v>
      </c>
      <c r="DP180" s="0" t="n">
        <f aca="false">IF(ISNUMBER(FIND(DP$1,$D180))=$AO$1,1,0)*VLOOKUP($Z$2,DALYs!$A$2:$MW$40,'Intervention list'!DP$195+1,0)</f>
        <v>0</v>
      </c>
      <c r="DQ180" s="0" t="n">
        <f aca="false">IF(ISNUMBER(FIND(DQ$1,$D180))=$AO$1,1,0)*VLOOKUP($Z$2,DALYs!$A$2:$MW$40,'Intervention list'!DQ$195+1,0)</f>
        <v>0</v>
      </c>
      <c r="DR180" s="0" t="n">
        <f aca="false">IF(ISNUMBER(FIND(DR$1,$D180))=$AO$1,1,0)*VLOOKUP($Z$2,DALYs!$A$2:$MW$40,'Intervention list'!DR$195+1,0)</f>
        <v>0</v>
      </c>
      <c r="DS180" s="0" t="n">
        <f aca="false">IF(ISNUMBER(FIND(DS$1,$D180))=$AO$1,1,0)*VLOOKUP($Z$2,DALYs!$A$2:$MW$40,'Intervention list'!DS$195+1,0)</f>
        <v>0</v>
      </c>
      <c r="DT180" s="0" t="n">
        <f aca="false">IF(ISNUMBER(FIND(DT$1,$D180))=$AO$1,1,0)*VLOOKUP($Z$2,DALYs!$A$2:$MW$40,'Intervention list'!DT$195+1,0)</f>
        <v>0</v>
      </c>
      <c r="DU180" s="0" t="n">
        <f aca="false">IF(ISNUMBER(FIND(DU$1,$D180))=$AO$1,1,0)*VLOOKUP($Z$2,DALYs!$A$2:$MW$40,'Intervention list'!DU$195+1,0)</f>
        <v>0</v>
      </c>
      <c r="DV180" s="0" t="n">
        <f aca="false">IF(ISNUMBER(FIND(DV$1,$D180))=$AO$1,1,0)*VLOOKUP($Z$2,DALYs!$A$2:$MW$40,'Intervention list'!DV$195+1,0)</f>
        <v>0</v>
      </c>
      <c r="DW180" s="0" t="n">
        <f aca="false">IF(ISNUMBER(FIND(DW$1,$D180))=$AO$1,1,0)*VLOOKUP($Z$2,DALYs!$A$2:$MW$40,'Intervention list'!DW$195+1,0)</f>
        <v>0</v>
      </c>
      <c r="DX180" s="0" t="n">
        <f aca="false">IF(ISNUMBER(FIND(DX$1,$D180))=$AO$1,1,0)*VLOOKUP($Z$2,DALYs!$A$2:$MW$40,'Intervention list'!DX$195+1,0)</f>
        <v>0</v>
      </c>
      <c r="DY180" s="0" t="n">
        <f aca="false">IF(ISNUMBER(FIND(DY$1,$D180))=$AO$1,1,0)*VLOOKUP($Z$2,DALYs!$A$2:$MW$40,'Intervention list'!DY$195+1,0)</f>
        <v>0</v>
      </c>
      <c r="DZ180" s="0" t="n">
        <f aca="false">IF(ISNUMBER(FIND(DZ$1,$D180))=$AO$1,1,0)*VLOOKUP($Z$2,DALYs!$A$2:$MW$40,'Intervention list'!DZ$195+1,0)</f>
        <v>0</v>
      </c>
      <c r="EA180" s="0" t="n">
        <f aca="false">IF(ISNUMBER(FIND(EA$1,$D180))=$AO$1,1,0)*VLOOKUP($Z$2,DALYs!$A$2:$MW$40,'Intervention list'!EA$195+1,0)</f>
        <v>0</v>
      </c>
      <c r="EB180" s="0" t="n">
        <f aca="false">IF(ISNUMBER(FIND(EB$1,$D180))=$AO$1,1,0)*VLOOKUP($Z$2,DALYs!$A$2:$MW$40,'Intervention list'!EB$195+1,0)</f>
        <v>0</v>
      </c>
      <c r="EC180" s="0" t="n">
        <f aca="false">IF(ISNUMBER(FIND(EC$1,$D180))=$AO$1,1,0)*VLOOKUP($Z$2,DALYs!$A$2:$MW$40,'Intervention list'!EC$195+1,0)</f>
        <v>0</v>
      </c>
      <c r="ED180" s="0" t="n">
        <f aca="false">IF(ISNUMBER(FIND(ED$1,$D180))=$AO$1,1,0)*VLOOKUP($Z$2,DALYs!$A$2:$MW$40,'Intervention list'!ED$195+1,0)</f>
        <v>0</v>
      </c>
      <c r="EE180" s="0" t="n">
        <f aca="false">IF(ISNUMBER(FIND(EE$1,$D180))=$AO$1,1,0)*VLOOKUP($Z$2,DALYs!$A$2:$MW$40,'Intervention list'!EE$195+1,0)</f>
        <v>0</v>
      </c>
      <c r="EF180" s="0" t="n">
        <f aca="false">IF(ISNUMBER(FIND(EF$1,$D180))=$AO$1,1,0)*VLOOKUP($Z$2,DALYs!$A$2:$MW$40,'Intervention list'!EF$195+1,0)</f>
        <v>0</v>
      </c>
      <c r="EG180" s="0" t="n">
        <f aca="false">IF(ISNUMBER(FIND(EG$1,$D180))=$AO$1,1,0)*VLOOKUP($Z$2,DALYs!$A$2:$MW$40,'Intervention list'!EG$195+1,0)</f>
        <v>0</v>
      </c>
      <c r="EH180" s="0" t="n">
        <f aca="false">IF(ISNUMBER(FIND(EH$1,$D180))=$AO$1,1,0)*VLOOKUP($Z$2,DALYs!$A$2:$MW$40,'Intervention list'!EH$195+1,0)</f>
        <v>0</v>
      </c>
      <c r="EI180" s="0" t="n">
        <f aca="false">IF(ISNUMBER(FIND(EI$1,$D180))=$AO$1,1,0)*VLOOKUP($Z$2,DALYs!$A$2:$MW$40,'Intervention list'!EI$195+1,0)</f>
        <v>0</v>
      </c>
      <c r="EJ180" s="0" t="n">
        <f aca="false">IF(ISNUMBER(FIND(EJ$1,$D180))=$AO$1,1,0)*VLOOKUP($Z$2,DALYs!$A$2:$MW$40,'Intervention list'!EJ$195+1,0)</f>
        <v>0</v>
      </c>
      <c r="EK180" s="0" t="n">
        <f aca="false">IF(ISNUMBER(FIND(EK$1,$D180))=$AO$1,1,0)*VLOOKUP($Z$2,DALYs!$A$2:$MW$40,'Intervention list'!EK$195+1,0)</f>
        <v>0</v>
      </c>
      <c r="EL180" s="0" t="n">
        <f aca="false">IF(ISNUMBER(FIND(EL$1,$D180))=$AO$1,1,0)*VLOOKUP($Z$2,DALYs!$A$2:$MW$40,'Intervention list'!EL$195+1,0)</f>
        <v>0</v>
      </c>
      <c r="EM180" s="0" t="n">
        <f aca="false">IF(ISNUMBER(FIND(EM$1,$D180))=$AO$1,1,0)*VLOOKUP($Z$2,DALYs!$A$2:$MW$40,'Intervention list'!EM$195+1,0)</f>
        <v>0</v>
      </c>
      <c r="EN180" s="0" t="n">
        <f aca="false">IF(ISNUMBER(FIND(EN$1,$D180))=$AO$1,1,0)*VLOOKUP($Z$2,DALYs!$A$2:$MW$40,'Intervention list'!EN$195+1,0)</f>
        <v>0</v>
      </c>
      <c r="EO180" s="0" t="n">
        <f aca="false">IF(ISNUMBER(FIND(EO$1,$D180))=$AO$1,1,0)*VLOOKUP($Z$2,DALYs!$A$2:$MW$40,'Intervention list'!EO$195+1,0)</f>
        <v>0</v>
      </c>
      <c r="EP180" s="0" t="n">
        <f aca="false">IF(ISNUMBER(FIND(EP$1,$D180))=$AO$1,1,0)*VLOOKUP($Z$2,DALYs!$A$2:$MW$40,'Intervention list'!EP$195+1,0)</f>
        <v>0</v>
      </c>
      <c r="EQ180" s="0" t="n">
        <f aca="false">IF(ISNUMBER(FIND(EQ$1,$D180))=$AO$1,1,0)*VLOOKUP($Z$2,DALYs!$A$2:$MW$40,'Intervention list'!EQ$195+1,0)</f>
        <v>0</v>
      </c>
      <c r="ER180" s="0" t="n">
        <f aca="false">IF(ISNUMBER(FIND(ER$1,$D180))=$AO$1,1,0)*VLOOKUP($Z$2,DALYs!$A$2:$MW$40,'Intervention list'!ER$195+1,0)</f>
        <v>0</v>
      </c>
      <c r="ES180" s="0" t="n">
        <f aca="false">IF(ISNUMBER(FIND(ES$1,$D180))=$AO$1,1,0)*VLOOKUP($Z$2,DALYs!$A$2:$MW$40,'Intervention list'!ES$195+1,0)</f>
        <v>0</v>
      </c>
      <c r="ET180" s="0" t="n">
        <f aca="false">IF(ISNUMBER(FIND(ET$1,$D180))=$AO$1,1,0)*VLOOKUP($Z$2,DALYs!$A$2:$MW$40,'Intervention list'!ET$195+1,0)</f>
        <v>0</v>
      </c>
      <c r="EU180" s="0" t="n">
        <f aca="false">IF(ISNUMBER(FIND(EU$1,$D180))=$AO$1,1,0)*VLOOKUP($Z$2,DALYs!$A$2:$MW$40,'Intervention list'!EU$195+1,0)</f>
        <v>0</v>
      </c>
      <c r="EV180" s="0" t="n">
        <f aca="false">IF(ISNUMBER(FIND(EV$1,$D180))=$AO$1,1,0)*VLOOKUP($Z$2,DALYs!$A$2:$MW$40,'Intervention list'!EV$195+1,0)</f>
        <v>0</v>
      </c>
      <c r="EW180" s="0" t="n">
        <f aca="false">IF(ISNUMBER(FIND(EW$1,$D180))=$AO$1,1,0)*VLOOKUP($Z$2,DALYs!$A$2:$MW$40,'Intervention list'!EW$195+1,0)</f>
        <v>0</v>
      </c>
      <c r="EX180" s="0" t="n">
        <f aca="false">IF(ISNUMBER(FIND(EX$1,$D180))=$AO$1,1,0)*VLOOKUP($Z$2,DALYs!$A$2:$MW$40,'Intervention list'!EX$195+1,0)</f>
        <v>0</v>
      </c>
      <c r="EY180" s="0" t="n">
        <f aca="false">IF(ISNUMBER(FIND(EY$1,$D180))=$AO$1,1,0)*VLOOKUP($Z$2,DALYs!$A$2:$MW$40,'Intervention list'!EY$195+1,0)</f>
        <v>0</v>
      </c>
      <c r="EZ180" s="0" t="n">
        <f aca="false">IF(ISNUMBER(FIND(EZ$1,$D180))=$AO$1,1,0)*VLOOKUP($Z$2,DALYs!$A$2:$MW$40,'Intervention list'!EZ$195+1,0)</f>
        <v>0</v>
      </c>
      <c r="FA180" s="0" t="n">
        <f aca="false">IF(ISNUMBER(FIND(FA$1,$D180))=$AO$1,1,0)*VLOOKUP($Z$2,DALYs!$A$2:$MW$40,'Intervention list'!FA$195+1,0)</f>
        <v>0</v>
      </c>
      <c r="FB180" s="0" t="n">
        <f aca="false">IF(ISNUMBER(FIND(FB$1,$D180))=$AO$1,1,0)*VLOOKUP($Z$2,DALYs!$A$2:$MW$40,'Intervention list'!FB$195+1,0)</f>
        <v>0</v>
      </c>
      <c r="FC180" s="0" t="n">
        <f aca="false">IF(ISNUMBER(FIND(FC$1,$D180))=$AO$1,1,0)*VLOOKUP($Z$2,DALYs!$A$2:$MW$40,'Intervention list'!FC$195+1,0)</f>
        <v>0</v>
      </c>
      <c r="FD180" s="0" t="n">
        <f aca="false">IF(ISNUMBER(FIND(FD$1,$D180))=$AO$1,1,0)*VLOOKUP($Z$2,DALYs!$A$2:$MW$40,'Intervention list'!FD$195+1,0)</f>
        <v>0</v>
      </c>
      <c r="FE180" s="0" t="n">
        <f aca="false">IF(ISNUMBER(FIND(FE$1,$D180))=$AO$1,1,0)*VLOOKUP($Z$2,DALYs!$A$2:$MW$40,'Intervention list'!FE$195+1,0)</f>
        <v>0</v>
      </c>
      <c r="FF180" s="0" t="n">
        <f aca="false">IF(ISNUMBER(FIND(FF$1,$D180))=$AO$1,1,0)*VLOOKUP($Z$2,DALYs!$A$2:$MW$40,'Intervention list'!FF$195+1,0)</f>
        <v>0</v>
      </c>
      <c r="FG180" s="0" t="n">
        <f aca="false">IF(ISNUMBER(FIND(FG$1,$D180))=$AO$1,1,0)*VLOOKUP($Z$2,DALYs!$A$2:$MW$40,'Intervention list'!FG$195+1,0)</f>
        <v>0</v>
      </c>
      <c r="FH180" s="0" t="n">
        <f aca="false">IF(ISNUMBER(FIND(FH$1,$D180))=$AO$1,1,0)*VLOOKUP($Z$2,DALYs!$A$2:$MW$40,'Intervention list'!FH$195+1,0)</f>
        <v>0</v>
      </c>
      <c r="FI180" s="0" t="n">
        <f aca="false">IF(ISNUMBER(FIND(FI$1,$D180))=$AO$1,1,0)*VLOOKUP($Z$2,DALYs!$A$2:$MW$40,'Intervention list'!FI$195+1,0)</f>
        <v>0</v>
      </c>
      <c r="FJ180" s="0" t="n">
        <f aca="false">IF(ISNUMBER(FIND(FJ$1,$D180))=$AO$1,1,0)*VLOOKUP($Z$2,DALYs!$A$2:$MW$40,'Intervention list'!FJ$195+1,0)</f>
        <v>0</v>
      </c>
      <c r="FK180" s="0" t="n">
        <f aca="false">IF(ISNUMBER(FIND(FK$1,$D180))=$AO$1,1,0)*VLOOKUP($Z$2,DALYs!$A$2:$MW$40,'Intervention list'!FK$195+1,0)</f>
        <v>0</v>
      </c>
      <c r="FL180" s="0" t="n">
        <f aca="false">IF(ISNUMBER(FIND(FL$1,$D180))=$AO$1,1,0)*VLOOKUP($Z$2,DALYs!$A$2:$MW$40,'Intervention list'!FL$195+1,0)</f>
        <v>0</v>
      </c>
      <c r="FM180" s="0" t="n">
        <f aca="false">IF(ISNUMBER(FIND(FM$1,$D180))=$AO$1,1,0)*VLOOKUP($Z$2,DALYs!$A$2:$MW$40,'Intervention list'!FM$195+1,0)</f>
        <v>0</v>
      </c>
      <c r="FN180" s="0" t="n">
        <f aca="false">IF(ISNUMBER(FIND(FN$1,$D180))=$AO$1,1,0)*VLOOKUP($Z$2,DALYs!$A$2:$MW$40,'Intervention list'!FN$195+1,0)</f>
        <v>0</v>
      </c>
      <c r="FO180" s="0" t="n">
        <f aca="false">IF(ISNUMBER(FIND(FO$1,$D180))=$AO$1,1,0)*VLOOKUP($Z$2,DALYs!$A$2:$MW$40,'Intervention list'!FO$195+1,0)</f>
        <v>0</v>
      </c>
      <c r="FP180" s="0" t="n">
        <f aca="false">IF(ISNUMBER(FIND(FP$1,$D180))=$AO$1,1,0)*VLOOKUP($Z$2,DALYs!$A$2:$MW$40,'Intervention list'!FP$195+1,0)</f>
        <v>0</v>
      </c>
      <c r="FQ180" s="0" t="n">
        <f aca="false">IF(ISNUMBER(FIND(FQ$1,$D180))=$AO$1,1,0)*VLOOKUP($Z$2,DALYs!$A$2:$MW$40,'Intervention list'!FQ$195+1,0)</f>
        <v>0</v>
      </c>
      <c r="FR180" s="0" t="n">
        <f aca="false">IF(ISNUMBER(FIND(FR$1,$D180))=$AO$1,1,0)*VLOOKUP($Z$2,DALYs!$A$2:$MW$40,'Intervention list'!FR$195+1,0)</f>
        <v>0</v>
      </c>
      <c r="FS180" s="0" t="n">
        <f aca="false">IF(ISNUMBER(FIND(FS$1,$D180))=$AO$1,1,0)*VLOOKUP($Z$2,DALYs!$A$2:$MW$40,'Intervention list'!FS$195+1,0)</f>
        <v>0</v>
      </c>
      <c r="FT180" s="0" t="n">
        <f aca="false">IF(ISNUMBER(FIND(FT$1,$D180))=$AO$1,1,0)*VLOOKUP($Z$2,DALYs!$A$2:$MW$40,'Intervention list'!FT$195+1,0)</f>
        <v>0</v>
      </c>
      <c r="FU180" s="0" t="n">
        <f aca="false">IF(ISNUMBER(FIND(FU$1,$D180))=$AO$1,1,0)*VLOOKUP($Z$2,DALYs!$A$2:$MW$40,'Intervention list'!FU$195+1,0)</f>
        <v>0</v>
      </c>
      <c r="FV180" s="0" t="n">
        <f aca="false">IF(ISNUMBER(FIND(FV$1,$D180))=$AO$1,1,0)*VLOOKUP($Z$2,DALYs!$A$2:$MW$40,'Intervention list'!FV$195+1,0)</f>
        <v>0</v>
      </c>
      <c r="FW180" s="0" t="n">
        <f aca="false">IF(ISNUMBER(FIND(FW$1,$D180))=$AO$1,1,0)*VLOOKUP($Z$2,DALYs!$A$2:$MW$40,'Intervention list'!FW$195+1,0)</f>
        <v>0</v>
      </c>
      <c r="FX180" s="0" t="n">
        <f aca="false">IF(ISNUMBER(FIND(FX$1,$D180))=$AO$1,1,0)*VLOOKUP($Z$2,DALYs!$A$2:$MW$40,'Intervention list'!FX$195+1,0)</f>
        <v>0</v>
      </c>
      <c r="FY180" s="0" t="n">
        <f aca="false">IF(ISNUMBER(FIND(FY$1,$D180))=$AO$1,1,0)*VLOOKUP($Z$2,DALYs!$A$2:$MW$40,'Intervention list'!FY$195+1,0)</f>
        <v>0</v>
      </c>
      <c r="FZ180" s="0" t="n">
        <f aca="false">IF(ISNUMBER(FIND(FZ$1,$D180))=$AO$1,1,0)*VLOOKUP($Z$2,DALYs!$A$2:$MW$40,'Intervention list'!FZ$195+1,0)</f>
        <v>0</v>
      </c>
      <c r="GA180" s="0" t="n">
        <f aca="false">IF(ISNUMBER(FIND(GA$1,$D180))=$AO$1,1,0)*VLOOKUP($Z$2,DALYs!$A$2:$MW$40,'Intervention list'!GA$195+1,0)</f>
        <v>0</v>
      </c>
      <c r="GB180" s="0" t="n">
        <f aca="false">IF(ISNUMBER(FIND(GB$1,$D180))=$AO$1,1,0)*VLOOKUP($Z$2,DALYs!$A$2:$MW$40,'Intervention list'!GB$195+1,0)</f>
        <v>0</v>
      </c>
      <c r="GC180" s="0" t="n">
        <f aca="false">IF(ISNUMBER(FIND(GC$1,$D180))=$AO$1,1,0)*VLOOKUP($Z$2,DALYs!$A$2:$MW$40,'Intervention list'!GC$195+1,0)</f>
        <v>0</v>
      </c>
      <c r="GD180" s="0" t="n">
        <f aca="false">IF(ISNUMBER(FIND(GD$1,$D180))=$AO$1,1,0)*VLOOKUP($Z$2,DALYs!$A$2:$MW$40,'Intervention list'!GD$195+1,0)</f>
        <v>0</v>
      </c>
      <c r="GE180" s="0" t="n">
        <f aca="false">IF(ISNUMBER(FIND(GE$1,$D180))=$AO$1,1,0)*VLOOKUP($Z$2,DALYs!$A$2:$MW$40,'Intervention list'!GE$195+1,0)</f>
        <v>0</v>
      </c>
      <c r="GF180" s="0" t="n">
        <f aca="false">IF(ISNUMBER(FIND(GF$1,$D180))=$AO$1,1,0)*VLOOKUP($Z$2,DALYs!$A$2:$MW$40,'Intervention list'!GF$195+1,0)</f>
        <v>0</v>
      </c>
      <c r="GG180" s="0" t="n">
        <f aca="false">IF(ISNUMBER(FIND(GG$1,$D180))=$AO$1,1,0)*VLOOKUP($Z$2,DALYs!$A$2:$MW$40,'Intervention list'!GG$195+1,0)</f>
        <v>0</v>
      </c>
      <c r="GH180" s="0" t="n">
        <f aca="false">IF(ISNUMBER(FIND(GH$1,$D180))=$AO$1,1,0)*VLOOKUP($Z$2,DALYs!$A$2:$MW$40,'Intervention list'!GH$195+1,0)</f>
        <v>0</v>
      </c>
      <c r="GI180" s="0" t="n">
        <f aca="false">IF(ISNUMBER(FIND(GI$1,$D180))=$AO$1,1,0)*VLOOKUP($Z$2,DALYs!$A$2:$MW$40,'Intervention list'!GI$195+1,0)</f>
        <v>0</v>
      </c>
      <c r="GJ180" s="0" t="n">
        <f aca="false">IF(ISNUMBER(FIND(GJ$1,$D180))=$AO$1,1,0)*VLOOKUP($Z$2,DALYs!$A$2:$MW$40,'Intervention list'!GJ$195+1,0)</f>
        <v>0</v>
      </c>
      <c r="GK180" s="0" t="n">
        <f aca="false">IF(ISNUMBER(FIND(GK$1,$D180))=$AO$1,1,0)*VLOOKUP($Z$2,DALYs!$A$2:$MW$40,'Intervention list'!GK$195+1,0)</f>
        <v>0</v>
      </c>
      <c r="GL180" s="0" t="n">
        <f aca="false">IF(ISNUMBER(FIND(GL$1,$D180))=$AO$1,1,0)*VLOOKUP($Z$2,DALYs!$A$2:$MW$40,'Intervention list'!GL$195+1,0)</f>
        <v>0</v>
      </c>
      <c r="GM180" s="0" t="n">
        <f aca="false">IF(ISNUMBER(FIND(GM$1,$D180))=$AO$1,1,0)*VLOOKUP($Z$2,DALYs!$A$2:$MW$40,'Intervention list'!GM$195+1,0)</f>
        <v>0</v>
      </c>
      <c r="GN180" s="0" t="n">
        <f aca="false">IF(ISNUMBER(FIND(GN$1,$D180))=$AO$1,1,0)*VLOOKUP($Z$2,DALYs!$A$2:$MW$40,'Intervention list'!GN$195+1,0)</f>
        <v>0</v>
      </c>
      <c r="GO180" s="0" t="n">
        <f aca="false">IF(ISNUMBER(FIND(GO$1,$D180))=$AO$1,1,0)*VLOOKUP($Z$2,DALYs!$A$2:$MW$40,'Intervention list'!GO$195+1,0)</f>
        <v>0</v>
      </c>
      <c r="GP180" s="0" t="n">
        <f aca="false">IF(ISNUMBER(FIND(GP$1,$D180))=$AO$1,1,0)*VLOOKUP($Z$2,DALYs!$A$2:$MW$40,'Intervention list'!GP$195+1,0)</f>
        <v>0</v>
      </c>
      <c r="GQ180" s="0" t="n">
        <f aca="false">IF(ISNUMBER(FIND(GQ$1,$D180))=$AO$1,1,0)*VLOOKUP($Z$2,DALYs!$A$2:$MW$40,'Intervention list'!GQ$195+1,0)</f>
        <v>0</v>
      </c>
      <c r="GR180" s="0" t="n">
        <f aca="false">IF(ISNUMBER(FIND(GR$1,$D180))=$AO$1,1,0)*VLOOKUP($Z$2,DALYs!$A$2:$MW$40,'Intervention list'!GR$195+1,0)</f>
        <v>0</v>
      </c>
      <c r="GS180" s="0" t="n">
        <f aca="false">IF(ISNUMBER(FIND(GS$1,$D180))=$AO$1,1,0)*VLOOKUP($Z$2,DALYs!$A$2:$MW$40,'Intervention list'!GS$195+1,0)</f>
        <v>0</v>
      </c>
      <c r="GT180" s="0" t="n">
        <f aca="false">IF(ISNUMBER(FIND(GT$1,$D180))=$AO$1,1,0)*VLOOKUP($Z$2,DALYs!$A$2:$MW$40,'Intervention list'!GT$195+1,0)</f>
        <v>0</v>
      </c>
      <c r="GU180" s="0" t="n">
        <f aca="false">IF(ISNUMBER(FIND(GU$1,$D180))=$AO$1,1,0)*VLOOKUP($Z$2,DALYs!$A$2:$MW$40,'Intervention list'!GU$195+1,0)</f>
        <v>0</v>
      </c>
      <c r="GV180" s="0" t="n">
        <f aca="false">IF(ISNUMBER(FIND(GV$1,$D180))=$AO$1,1,0)*VLOOKUP($Z$2,DALYs!$A$2:$MW$40,'Intervention list'!GV$195+1,0)</f>
        <v>0</v>
      </c>
      <c r="GW180" s="0" t="n">
        <f aca="false">IF(ISNUMBER(FIND(GW$1,$D180))=$AO$1,1,0)*VLOOKUP($Z$2,DALYs!$A$2:$MW$40,'Intervention list'!GW$195+1,0)</f>
        <v>0</v>
      </c>
      <c r="GX180" s="0" t="n">
        <f aca="false">IF(ISNUMBER(FIND(GX$1,$D180))=$AO$1,1,0)*VLOOKUP($Z$2,DALYs!$A$2:$MW$40,'Intervention list'!GX$195+1,0)</f>
        <v>0</v>
      </c>
      <c r="GY180" s="0" t="n">
        <f aca="false">IF(ISNUMBER(FIND(GY$1,$D180))=$AO$1,1,0)*VLOOKUP($Z$2,DALYs!$A$2:$MW$40,'Intervention list'!GY$195+1,0)</f>
        <v>0</v>
      </c>
      <c r="GZ180" s="0" t="n">
        <f aca="false">IF(ISNUMBER(FIND(GZ$1,$D180))=$AO$1,1,0)*VLOOKUP($Z$2,DALYs!$A$2:$MW$40,'Intervention list'!GZ$195+1,0)</f>
        <v>0</v>
      </c>
      <c r="HA180" s="0" t="n">
        <f aca="false">IF(ISNUMBER(FIND(HA$1,$D180))=$AO$1,1,0)*VLOOKUP($Z$2,DALYs!$A$2:$MW$40,'Intervention list'!HA$195+1,0)</f>
        <v>0</v>
      </c>
      <c r="HB180" s="0" t="n">
        <f aca="false">IF(ISNUMBER(FIND(HB$1,$D180))=$AO$1,1,0)*VLOOKUP($Z$2,DALYs!$A$2:$MW$40,'Intervention list'!HB$195+1,0)</f>
        <v>0</v>
      </c>
      <c r="HC180" s="0" t="n">
        <f aca="false">IF(ISNUMBER(FIND(HC$1,$D180))=$AO$1,1,0)*VLOOKUP($Z$2,DALYs!$A$2:$MW$40,'Intervention list'!HC$195+1,0)</f>
        <v>0</v>
      </c>
      <c r="HD180" s="0" t="n">
        <f aca="false">IF(ISNUMBER(FIND(HD$1,$D180))=$AO$1,1,0)*VLOOKUP($Z$2,DALYs!$A$2:$MW$40,'Intervention list'!HD$195+1,0)</f>
        <v>0</v>
      </c>
      <c r="HE180" s="0" t="n">
        <f aca="false">IF(ISNUMBER(FIND(HE$1,$D180))=$AO$1,1,0)*VLOOKUP($Z$2,DALYs!$A$2:$MW$40,'Intervention list'!HE$195+1,0)</f>
        <v>0</v>
      </c>
      <c r="HF180" s="0" t="n">
        <f aca="false">IF(ISNUMBER(FIND(HF$1,$D180))=$AO$1,1,0)*VLOOKUP($Z$2,DALYs!$A$2:$MW$40,'Intervention list'!HF$195+1,0)</f>
        <v>0</v>
      </c>
      <c r="HG180" s="0" t="n">
        <f aca="false">IF(ISNUMBER(FIND(HG$1,$D180))=$AO$1,1,0)*VLOOKUP($Z$2,DALYs!$A$2:$MW$40,'Intervention list'!HG$195+1,0)</f>
        <v>0</v>
      </c>
      <c r="HH180" s="0" t="n">
        <f aca="false">IF(ISNUMBER(FIND(HH$1,$D180))=$AO$1,1,0)*VLOOKUP($Z$2,DALYs!$A$2:$MW$40,'Intervention list'!HH$195+1,0)</f>
        <v>0</v>
      </c>
      <c r="HI180" s="0" t="n">
        <f aca="false">IF(ISNUMBER(FIND(HI$1,$D180))=$AO$1,1,0)*VLOOKUP($Z$2,DALYs!$A$2:$MW$40,'Intervention list'!HI$195+1,0)</f>
        <v>0</v>
      </c>
      <c r="HJ180" s="0" t="n">
        <f aca="false">IF(ISNUMBER(FIND(HJ$1,$D180))=$AO$1,1,0)*VLOOKUP($Z$2,DALYs!$A$2:$MW$40,'Intervention list'!HJ$195+1,0)</f>
        <v>0</v>
      </c>
      <c r="HK180" s="0" t="n">
        <f aca="false">IF(ISNUMBER(FIND(HK$1,$D180))=$AO$1,1,0)*VLOOKUP($Z$2,DALYs!$A$2:$MW$40,'Intervention list'!HK$195+1,0)</f>
        <v>0</v>
      </c>
      <c r="HL180" s="0" t="n">
        <f aca="false">IF(ISNUMBER(FIND(HL$1,$D180))=$AO$1,1,0)*VLOOKUP($Z$2,DALYs!$A$2:$MW$40,'Intervention list'!HL$195+1,0)</f>
        <v>0</v>
      </c>
      <c r="HM180" s="0" t="n">
        <f aca="false">IF(ISNUMBER(FIND(HM$1,$D180))=$AO$1,1,0)*VLOOKUP($Z$2,DALYs!$A$2:$MW$40,'Intervention list'!HM$195+1,0)</f>
        <v>0</v>
      </c>
      <c r="HN180" s="0" t="n">
        <f aca="false">IF(ISNUMBER(FIND(HN$1,$D180))=$AO$1,1,0)*VLOOKUP($Z$2,DALYs!$A$2:$MW$40,'Intervention list'!HN$195+1,0)</f>
        <v>0</v>
      </c>
      <c r="HO180" s="0" t="n">
        <f aca="false">IF(ISNUMBER(FIND(HO$1,$D180))=$AO$1,1,0)*VLOOKUP($Z$2,DALYs!$A$2:$MW$40,'Intervention list'!HO$195+1,0)</f>
        <v>0</v>
      </c>
      <c r="HP180" s="0" t="n">
        <f aca="false">IF(ISNUMBER(FIND(HP$1,$D180))=$AO$1,1,0)*VLOOKUP($Z$2,DALYs!$A$2:$MW$40,'Intervention list'!HP$195+1,0)</f>
        <v>0</v>
      </c>
      <c r="HQ180" s="0" t="n">
        <f aca="false">IF(ISNUMBER(FIND(HQ$1,$D180))=$AO$1,1,0)*VLOOKUP($Z$2,DALYs!$A$2:$MW$40,'Intervention list'!HQ$195+1,0)</f>
        <v>0</v>
      </c>
      <c r="HR180" s="0" t="n">
        <f aca="false">IF(ISNUMBER(FIND(HR$1,$D180))=$AO$1,1,0)*VLOOKUP($Z$2,DALYs!$A$2:$MW$40,'Intervention list'!HR$195+1,0)</f>
        <v>0</v>
      </c>
      <c r="HS180" s="0" t="n">
        <f aca="false">IF(ISNUMBER(FIND(HS$1,$D180))=$AO$1,1,0)*VLOOKUP($Z$2,DALYs!$A$2:$MW$40,'Intervention list'!HS$195+1,0)</f>
        <v>0</v>
      </c>
      <c r="HT180" s="0" t="n">
        <f aca="false">IF(ISNUMBER(FIND(HT$1,$D180))=$AO$1,1,0)*VLOOKUP($Z$2,DALYs!$A$2:$MW$40,'Intervention list'!HT$195+1,0)</f>
        <v>0</v>
      </c>
      <c r="HU180" s="0" t="n">
        <f aca="false">IF(ISNUMBER(FIND(HU$1,$D180))=$AO$1,1,0)*VLOOKUP($Z$2,DALYs!$A$2:$MW$40,'Intervention list'!HU$195+1,0)</f>
        <v>0</v>
      </c>
      <c r="HV180" s="0" t="n">
        <f aca="false">IF(ISNUMBER(FIND(HV$1,$D180))=$AO$1,1,0)*VLOOKUP($Z$2,DALYs!$A$2:$MW$40,'Intervention list'!HV$195+1,0)</f>
        <v>0</v>
      </c>
      <c r="HW180" s="0" t="n">
        <f aca="false">IF(ISNUMBER(FIND(HW$1,$D180))=$AO$1,1,0)*VLOOKUP($Z$2,DALYs!$A$2:$MW$40,'Intervention list'!HW$195+1,0)</f>
        <v>0</v>
      </c>
      <c r="HX180" s="0" t="n">
        <f aca="false">IF(ISNUMBER(FIND(HX$1,$D180))=$AO$1,1,0)*VLOOKUP($Z$2,DALYs!$A$2:$MW$40,'Intervention list'!HX$195+1,0)</f>
        <v>0</v>
      </c>
      <c r="HY180" s="0" t="n">
        <f aca="false">IF(ISNUMBER(FIND(HY$1,$D180))=$AO$1,1,0)*VLOOKUP($Z$2,DALYs!$A$2:$MW$40,'Intervention list'!HY$195+1,0)</f>
        <v>0</v>
      </c>
      <c r="HZ180" s="0" t="n">
        <f aca="false">IF(ISNUMBER(FIND(HZ$1,$D180))=$AO$1,1,0)*VLOOKUP($Z$2,DALYs!$A$2:$MW$40,'Intervention list'!HZ$195+1,0)</f>
        <v>0</v>
      </c>
      <c r="IA180" s="0" t="n">
        <f aca="false">IF(ISNUMBER(FIND(IA$1,$D180))=$AO$1,1,0)*VLOOKUP($Z$2,DALYs!$A$2:$MW$40,'Intervention list'!IA$195+1,0)</f>
        <v>0</v>
      </c>
      <c r="IB180" s="0" t="n">
        <f aca="false">IF(ISNUMBER(FIND(IB$1,$D180))=$AO$1,1,0)*VLOOKUP($Z$2,DALYs!$A$2:$MW$40,'Intervention list'!IB$195+1,0)</f>
        <v>0</v>
      </c>
      <c r="IC180" s="0" t="n">
        <f aca="false">IF(ISNUMBER(FIND(IC$1,$D180))=$AO$1,1,0)*VLOOKUP($Z$2,DALYs!$A$2:$MW$40,'Intervention list'!IC$195+1,0)</f>
        <v>0</v>
      </c>
      <c r="ID180" s="0" t="n">
        <f aca="false">IF(ISNUMBER(FIND(ID$1,$D180))=$AO$1,1,0)*VLOOKUP($Z$2,DALYs!$A$2:$MW$40,'Intervention list'!ID$195+1,0)</f>
        <v>0</v>
      </c>
      <c r="IE180" s="0" t="n">
        <f aca="false">IF(ISNUMBER(FIND(IE$1,$D180))=$AO$1,1,0)*VLOOKUP($Z$2,DALYs!$A$2:$MW$40,'Intervention list'!IE$195+1,0)</f>
        <v>0</v>
      </c>
      <c r="IF180" s="0" t="n">
        <f aca="false">IF(ISNUMBER(FIND(IF$1,$D180))=$AO$1,1,0)*VLOOKUP($Z$2,DALYs!$A$2:$MW$40,'Intervention list'!IF$195+1,0)</f>
        <v>0</v>
      </c>
      <c r="IG180" s="0" t="n">
        <f aca="false">IF(ISNUMBER(FIND(IG$1,$D180))=$AO$1,1,0)*VLOOKUP($Z$2,DALYs!$A$2:$MW$40,'Intervention list'!IG$195+1,0)</f>
        <v>0</v>
      </c>
      <c r="IH180" s="0" t="n">
        <f aca="false">IF(ISNUMBER(FIND(IH$1,$D180))=$AO$1,1,0)*VLOOKUP($Z$2,DALYs!$A$2:$MW$40,'Intervention list'!IH$195+1,0)</f>
        <v>0</v>
      </c>
      <c r="II180" s="0" t="n">
        <f aca="false">IF(ISNUMBER(FIND(II$1,$D180))=$AO$1,1,0)*VLOOKUP($Z$2,DALYs!$A$2:$MW$40,'Intervention list'!II$195+1,0)</f>
        <v>0</v>
      </c>
      <c r="IJ180" s="0" t="n">
        <f aca="false">IF(ISNUMBER(FIND(IJ$1,$D180))=$AO$1,1,0)*VLOOKUP($Z$2,DALYs!$A$2:$MW$40,'Intervention list'!IJ$195+1,0)</f>
        <v>0</v>
      </c>
      <c r="IK180" s="0" t="n">
        <f aca="false">IF(ISNUMBER(FIND(IK$1,$D180))=$AO$1,1,0)*VLOOKUP($Z$2,DALYs!$A$2:$MW$40,'Intervention list'!IK$195+1,0)</f>
        <v>0</v>
      </c>
      <c r="IL180" s="0" t="n">
        <f aca="false">IF(ISNUMBER(FIND(IL$1,$D180))=$AO$1,1,0)*VLOOKUP($Z$2,DALYs!$A$2:$MW$40,'Intervention list'!IL$195+1,0)</f>
        <v>0</v>
      </c>
      <c r="IM180" s="0" t="n">
        <f aca="false">IF(ISNUMBER(FIND(IM$1,$D180))=$AO$1,1,0)*VLOOKUP($Z$2,DALYs!$A$2:$MW$40,'Intervention list'!IM$195+1,0)</f>
        <v>0</v>
      </c>
      <c r="IN180" s="0" t="n">
        <f aca="false">IF(ISNUMBER(FIND(IN$1,$D180))=$AO$1,1,0)*VLOOKUP($Z$2,DALYs!$A$2:$MW$40,'Intervention list'!IN$195+1,0)</f>
        <v>0</v>
      </c>
      <c r="IO180" s="0" t="n">
        <f aca="false">IF(ISNUMBER(FIND(IO$1,$D180))=$AO$1,1,0)*VLOOKUP($Z$2,DALYs!$A$2:$MW$40,'Intervention list'!IO$195+1,0)</f>
        <v>0</v>
      </c>
      <c r="IP180" s="0" t="n">
        <f aca="false">IF(ISNUMBER(FIND(IP$1,$D180))=$AO$1,1,0)*VLOOKUP($Z$2,DALYs!$A$2:$MW$40,'Intervention list'!IP$195+1,0)</f>
        <v>0</v>
      </c>
      <c r="IQ180" s="0" t="n">
        <f aca="false">IF(ISNUMBER(FIND(IQ$1,$D180))=$AO$1,1,0)*VLOOKUP($Z$2,DALYs!$A$2:$MW$40,'Intervention list'!IQ$195+1,0)</f>
        <v>0</v>
      </c>
      <c r="IR180" s="0" t="n">
        <f aca="false">IF(ISNUMBER(FIND(IR$1,$D180))=$AO$1,1,0)*VLOOKUP($Z$2,DALYs!$A$2:$MW$40,'Intervention list'!IR$195+1,0)</f>
        <v>0</v>
      </c>
      <c r="IS180" s="0" t="n">
        <f aca="false">IF(ISNUMBER(FIND(IS$1,$D180))=$AO$1,1,0)*VLOOKUP($Z$2,DALYs!$A$2:$MW$40,'Intervention list'!IS$195+1,0)</f>
        <v>0</v>
      </c>
      <c r="IT180" s="0" t="n">
        <f aca="false">IF(ISNUMBER(FIND(IT$1,$D180))=$AO$1,1,0)*VLOOKUP($Z$2,DALYs!$A$2:$MW$40,'Intervention list'!IT$195+1,0)</f>
        <v>0</v>
      </c>
      <c r="IU180" s="0" t="n">
        <f aca="false">IF(ISNUMBER(FIND(IU$1,$D180))=$AO$1,1,0)*VLOOKUP($Z$2,DALYs!$A$2:$MW$40,'Intervention list'!IU$195+1,0)</f>
        <v>0</v>
      </c>
      <c r="IV180" s="0" t="n">
        <f aca="false">IF(ISNUMBER(FIND(IV$1,$D180))=$AO$1,1,0)*VLOOKUP($Z$2,DALYs!$A$2:$MW$40,'Intervention list'!IV$195+1,0)</f>
        <v>0</v>
      </c>
      <c r="IW180" s="0" t="n">
        <f aca="false">IF(ISNUMBER(FIND(IW$1,$D180))=$AO$1,1,0)*VLOOKUP($Z$2,DALYs!$A$2:$MW$40,'Intervention list'!IW$195+1,0)</f>
        <v>0</v>
      </c>
      <c r="IX180" s="0" t="n">
        <f aca="false">IF(ISNUMBER(FIND(IX$1,$D180))=$AO$1,1,0)*VLOOKUP($Z$2,DALYs!$A$2:$MW$40,'Intervention list'!IX$195+1,0)</f>
        <v>0</v>
      </c>
      <c r="IY180" s="0" t="n">
        <f aca="false">IF(ISNUMBER(FIND(IY$1,$D180))=$AO$1,1,0)*VLOOKUP($Z$2,DALYs!$A$2:$MW$40,'Intervention list'!IY$195+1,0)</f>
        <v>0</v>
      </c>
      <c r="IZ180" s="0" t="n">
        <f aca="false">IF(ISNUMBER(FIND(IZ$1,$D180))=$AO$1,1,0)*VLOOKUP($Z$2,DALYs!$A$2:$MW$40,'Intervention list'!IZ$195+1,0)</f>
        <v>0</v>
      </c>
      <c r="JA180" s="0" t="n">
        <f aca="false">IF(ISNUMBER(FIND(JA$1,$D180))=$AO$1,1,0)*VLOOKUP($Z$2,DALYs!$A$2:$MW$40,'Intervention list'!JA$195+1,0)</f>
        <v>0</v>
      </c>
      <c r="JB180" s="0" t="n">
        <f aca="false">IF(ISNUMBER(FIND(JB$1,$D180))=$AO$1,1,0)*VLOOKUP($Z$2,DALYs!$A$2:$MW$40,'Intervention list'!JB$195+1,0)</f>
        <v>0</v>
      </c>
      <c r="JC180" s="0" t="n">
        <f aca="false">IF(ISNUMBER(FIND(JC$1,$D180))=$AO$1,1,0)*VLOOKUP($Z$2,DALYs!$A$2:$MW$40,'Intervention list'!JC$195+1,0)</f>
        <v>0</v>
      </c>
      <c r="JD180" s="0" t="n">
        <f aca="false">IF(ISNUMBER(FIND(JD$1,$D180))=$AO$1,1,0)*VLOOKUP($Z$2,DALYs!$A$2:$MW$40,'Intervention list'!JD$195+1,0)</f>
        <v>0</v>
      </c>
      <c r="JE180" s="0" t="n">
        <f aca="false">IF(ISNUMBER(FIND(JE$1,$D180))=$AO$1,1,0)*VLOOKUP($Z$2,DALYs!$A$2:$MW$40,'Intervention list'!JE$195+1,0)</f>
        <v>0</v>
      </c>
      <c r="JF180" s="0" t="n">
        <f aca="false">IF(ISNUMBER(FIND(JF$1,$D180))=$AO$1,1,0)*VLOOKUP($Z$2,DALYs!$A$2:$MW$40,'Intervention list'!JF$195+1,0)</f>
        <v>0</v>
      </c>
      <c r="JG180" s="0" t="n">
        <f aca="false">IF(ISNUMBER(FIND(JG$1,$D180))=$AO$1,1,0)*VLOOKUP($Z$2,DALYs!$A$2:$MW$40,'Intervention list'!JG$195+1,0)</f>
        <v>0</v>
      </c>
      <c r="JH180" s="0" t="n">
        <f aca="false">IF(ISNUMBER(FIND(JH$1,$D180))=$AO$1,1,0)*VLOOKUP($Z$2,DALYs!$A$2:$MW$40,'Intervention list'!JH$195+1,0)</f>
        <v>0</v>
      </c>
      <c r="JI180" s="0" t="n">
        <f aca="false">IF(ISNUMBER(FIND(JI$1,$D180))=$AO$1,1,0)*VLOOKUP($Z$2,DALYs!$A$2:$MW$40,'Intervention list'!JI$195+1,0)</f>
        <v>0</v>
      </c>
      <c r="JJ180" s="0" t="n">
        <f aca="false">IF(ISNUMBER(FIND(JJ$1,$D180))=$AO$1,1,0)*VLOOKUP($Z$2,DALYs!$A$2:$MW$40,'Intervention list'!JJ$195+1,0)</f>
        <v>0</v>
      </c>
      <c r="JK180" s="0" t="n">
        <f aca="false">IF(ISNUMBER(FIND(JK$1,$D180))=$AO$1,1,0)*VLOOKUP($Z$2,DALYs!$A$2:$MW$40,'Intervention list'!JK$195+1,0)</f>
        <v>0</v>
      </c>
      <c r="JL180" s="0" t="n">
        <f aca="false">IF(ISNUMBER(FIND(JL$1,$D180))=$AO$1,1,0)*VLOOKUP($Z$2,DALYs!$A$2:$MW$40,'Intervention list'!JL$195+1,0)</f>
        <v>0</v>
      </c>
      <c r="JM180" s="0" t="n">
        <f aca="false">IF(ISNUMBER(FIND(JM$1,$D180))=$AO$1,1,0)*VLOOKUP($Z$2,DALYs!$A$2:$MW$40,'Intervention list'!JM$195+1,0)</f>
        <v>0</v>
      </c>
      <c r="JN180" s="0" t="n">
        <f aca="false">IF(ISNUMBER(FIND(JN$1,$D180))=$AO$1,1,0)*VLOOKUP($Z$2,DALYs!$A$2:$MW$40,'Intervention list'!JN$195+1,0)</f>
        <v>0</v>
      </c>
      <c r="JO180" s="0" t="n">
        <f aca="false">IF(ISNUMBER(FIND(JO$1,$D180))=$AO$1,1,0)*VLOOKUP($Z$2,DALYs!$A$2:$MW$40,'Intervention list'!JO$195+1,0)</f>
        <v>0</v>
      </c>
      <c r="JP180" s="0" t="n">
        <f aca="false">IF(ISNUMBER(FIND(JP$1,$D180))=$AO$1,1,0)*VLOOKUP($Z$2,DALYs!$A$2:$MW$40,'Intervention list'!JP$195+1,0)</f>
        <v>0</v>
      </c>
      <c r="JQ180" s="0" t="n">
        <f aca="false">IF(ISNUMBER(FIND(JQ$1,$D180))=$AO$1,1,0)*VLOOKUP($Z$2,DALYs!$A$2:$MW$40,'Intervention list'!JQ$195+1,0)</f>
        <v>0</v>
      </c>
      <c r="JR180" s="0" t="n">
        <f aca="false">IF(ISNUMBER(FIND(JR$1,$D180))=$AO$1,1,0)*VLOOKUP($Z$2,DALYs!$A$2:$MW$40,'Intervention list'!JR$195+1,0)</f>
        <v>0</v>
      </c>
      <c r="JS180" s="0" t="n">
        <f aca="false">IF(ISNUMBER(FIND(JS$1,$D180))=$AO$1,1,0)*VLOOKUP($Z$2,DALYs!$A$2:$MW$40,'Intervention list'!JS$195+1,0)</f>
        <v>0</v>
      </c>
      <c r="JT180" s="0" t="n">
        <f aca="false">IF(ISNUMBER(FIND(JT$1,$D180))=$AO$1,1,0)*VLOOKUP($Z$2,DALYs!$A$2:$MW$40,'Intervention list'!JT$195+1,0)</f>
        <v>0</v>
      </c>
      <c r="JU180" s="0" t="n">
        <f aca="false">IF(ISNUMBER(FIND(JU$1,$D180))=$AO$1,1,0)*VLOOKUP($Z$2,DALYs!$A$2:$MW$40,'Intervention list'!JU$195+1,0)</f>
        <v>0</v>
      </c>
      <c r="JV180" s="0" t="n">
        <f aca="false">IF(ISNUMBER(FIND(JV$1,$D180))=$AO$1,1,0)*VLOOKUP($Z$2,DALYs!$A$2:$MW$40,'Intervention list'!JV$195+1,0)</f>
        <v>0</v>
      </c>
      <c r="JW180" s="0" t="n">
        <f aca="false">IF(ISNUMBER(FIND(JW$1,$D180))=$AO$1,1,0)*VLOOKUP($Z$2,DALYs!$A$2:$MW$40,'Intervention list'!JW$195+1,0)</f>
        <v>0</v>
      </c>
      <c r="JX180" s="0" t="n">
        <f aca="false">IF(ISNUMBER(FIND(JX$1,$D180))=$AO$1,1,0)*VLOOKUP($Z$2,DALYs!$A$2:$MW$40,'Intervention list'!JX$195+1,0)</f>
        <v>0</v>
      </c>
      <c r="JY180" s="0" t="n">
        <f aca="false">IF(ISNUMBER(FIND(JY$1,$D180))=$AO$1,1,0)*VLOOKUP($Z$2,DALYs!$A$2:$MW$40,'Intervention list'!JY$195+1,0)</f>
        <v>0</v>
      </c>
      <c r="JZ180" s="0" t="n">
        <f aca="false">IF(ISNUMBER(FIND(JZ$1,$D180))=$AO$1,1,0)*VLOOKUP($Z$2,DALYs!$A$2:$MW$40,'Intervention list'!JZ$195+1,0)</f>
        <v>0</v>
      </c>
      <c r="KA180" s="0" t="n">
        <f aca="false">IF(ISNUMBER(FIND(KA$1,$D180))=$AO$1,1,0)*VLOOKUP($Z$2,DALYs!$A$2:$MW$40,'Intervention list'!KA$195+1,0)</f>
        <v>0</v>
      </c>
      <c r="KB180" s="0" t="n">
        <f aca="false">IF(ISNUMBER(FIND(KB$1,$D180))=$AO$1,1,0)*VLOOKUP($Z$2,DALYs!$A$2:$MW$40,'Intervention list'!KB$195+1,0)</f>
        <v>0</v>
      </c>
      <c r="KC180" s="0" t="n">
        <f aca="false">IF(ISNUMBER(FIND(KC$1,$D180))=$AO$1,1,0)*VLOOKUP($Z$2,DALYs!$A$2:$MW$40,'Intervention list'!KC$195+1,0)</f>
        <v>0</v>
      </c>
      <c r="KD180" s="0" t="n">
        <f aca="false">IF(ISNUMBER(FIND(KD$1,$D180))=$AO$1,1,0)*VLOOKUP($Z$2,DALYs!$A$2:$MW$40,'Intervention list'!KD$195+1,0)</f>
        <v>0</v>
      </c>
      <c r="KE180" s="0" t="n">
        <f aca="false">IF(ISNUMBER(FIND(KE$1,$D180))=$AO$1,1,0)*VLOOKUP($Z$2,DALYs!$A$2:$MW$40,'Intervention list'!KE$195+1,0)</f>
        <v>0</v>
      </c>
      <c r="KF180" s="0" t="n">
        <f aca="false">IF(ISNUMBER(FIND(KF$1,$D180))=$AO$1,1,0)*VLOOKUP($Z$2,DALYs!$A$2:$MW$40,'Intervention list'!KF$195+1,0)</f>
        <v>0</v>
      </c>
      <c r="KG180" s="0" t="n">
        <f aca="false">IF(ISNUMBER(FIND(KG$1,$D180))=$AO$1,1,0)*VLOOKUP($Z$2,DALYs!$A$2:$MW$40,'Intervention list'!KG$195+1,0)</f>
        <v>0</v>
      </c>
      <c r="KH180" s="0" t="n">
        <f aca="false">IF(ISNUMBER(FIND(KH$1,$D180))=$AO$1,1,0)*VLOOKUP($Z$2,DALYs!$A$2:$MW$40,'Intervention list'!KH$195+1,0)</f>
        <v>0</v>
      </c>
      <c r="KI180" s="0" t="n">
        <f aca="false">IF(ISNUMBER(FIND(KI$1,$D180))=$AO$1,1,0)*VLOOKUP($Z$2,DALYs!$A$2:$MW$40,'Intervention list'!KI$195+1,0)</f>
        <v>0</v>
      </c>
      <c r="KJ180" s="0" t="n">
        <f aca="false">IF(ISNUMBER(FIND(KJ$1,$D180))=$AO$1,1,0)*VLOOKUP($Z$2,DALYs!$A$2:$MW$40,'Intervention list'!KJ$195+1,0)</f>
        <v>0</v>
      </c>
      <c r="KK180" s="0" t="n">
        <f aca="false">IF(ISNUMBER(FIND(KK$1,$D180))=$AO$1,1,0)*VLOOKUP($Z$2,DALYs!$A$2:$MW$40,'Intervention list'!KK$195+1,0)</f>
        <v>0</v>
      </c>
      <c r="KL180" s="0" t="n">
        <f aca="false">IF(ISNUMBER(FIND(KL$1,$D180))=$AO$1,1,0)*VLOOKUP($Z$2,DALYs!$A$2:$MW$40,'Intervention list'!KL$195+1,0)</f>
        <v>0</v>
      </c>
      <c r="KM180" s="0" t="n">
        <f aca="false">IF(ISNUMBER(FIND(KM$1,$D180))=$AO$1,1,0)*VLOOKUP($Z$2,DALYs!$A$2:$MW$40,'Intervention list'!KM$195+1,0)</f>
        <v>0</v>
      </c>
      <c r="KN180" s="0" t="n">
        <f aca="false">IF(ISNUMBER(FIND(KN$1,$D180))=$AO$1,1,0)*VLOOKUP($Z$2,DALYs!$A$2:$MW$40,'Intervention list'!KN$195+1,0)</f>
        <v>0</v>
      </c>
      <c r="KO180" s="0" t="n">
        <f aca="false">IF(ISNUMBER(FIND(KO$1,$D180))=$AO$1,1,0)*VLOOKUP($Z$2,DALYs!$A$2:$MW$40,'Intervention list'!KO$195+1,0)</f>
        <v>0</v>
      </c>
      <c r="KP180" s="0" t="n">
        <f aca="false">IF(ISNUMBER(FIND(KP$1,$D180))=$AO$1,1,0)*VLOOKUP($Z$2,DALYs!$A$2:$MW$40,'Intervention list'!KP$195+1,0)</f>
        <v>0</v>
      </c>
      <c r="KQ180" s="0" t="n">
        <f aca="false">IF(ISNUMBER(FIND(KQ$1,$D180))=$AO$1,1,0)*VLOOKUP($Z$2,DALYs!$A$2:$MW$40,'Intervention list'!KQ$195+1,0)</f>
        <v>0</v>
      </c>
      <c r="KR180" s="0" t="n">
        <f aca="false">IF(ISNUMBER(FIND(KR$1,$D180))=$AO$1,1,0)*VLOOKUP($Z$2,DALYs!$A$2:$MW$40,'Intervention list'!KR$195+1,0)</f>
        <v>0</v>
      </c>
      <c r="KS180" s="0" t="n">
        <f aca="false">IF(ISNUMBER(FIND(KS$1,$D180))=$AO$1,1,0)*VLOOKUP($Z$2,DALYs!$A$2:$MW$40,'Intervention list'!KS$195+1,0)</f>
        <v>0</v>
      </c>
      <c r="KT180" s="0" t="n">
        <f aca="false">IF(ISNUMBER(FIND(KT$1,$D180))=$AO$1,1,0)*VLOOKUP($Z$2,DALYs!$A$2:$MW$40,'Intervention list'!KT$195+1,0)</f>
        <v>0</v>
      </c>
      <c r="KU180" s="0" t="n">
        <f aca="false">IF(ISNUMBER(FIND(KU$1,$D180))=$AO$1,1,0)*VLOOKUP($Z$2,DALYs!$A$2:$MW$40,'Intervention list'!KU$195+1,0)</f>
        <v>0</v>
      </c>
      <c r="KV180" s="0" t="n">
        <f aca="false">IF(ISNUMBER(FIND(KV$1,$D180))=$AO$1,1,0)*VLOOKUP($Z$2,DALYs!$A$2:$MW$40,'Intervention list'!KV$195+1,0)</f>
        <v>0</v>
      </c>
      <c r="KW180" s="0" t="n">
        <f aca="false">IF(ISNUMBER(FIND(KW$1,$D180))=$AO$1,1,0)*VLOOKUP($Z$2,DALYs!$A$2:$MW$40,'Intervention list'!KW$195+1,0)</f>
        <v>0</v>
      </c>
      <c r="KX180" s="0" t="n">
        <f aca="false">IF(ISNUMBER(FIND(KX$1,$D180))=$AO$1,1,0)*VLOOKUP($Z$2,DALYs!$A$2:$MW$40,'Intervention list'!KX$195+1,0)</f>
        <v>0</v>
      </c>
      <c r="KY180" s="0" t="n">
        <f aca="false">IF(ISNUMBER(FIND(KY$1,$D180))=$AO$1,1,0)*VLOOKUP($Z$2,DALYs!$A$2:$MW$40,'Intervention list'!KY$195+1,0)</f>
        <v>0</v>
      </c>
      <c r="KZ180" s="0" t="n">
        <f aca="false">IF(ISNUMBER(FIND(KZ$1,$D180))=$AO$1,1,0)*VLOOKUP($Z$2,DALYs!$A$2:$MW$40,'Intervention list'!KZ$195+1,0)</f>
        <v>0</v>
      </c>
      <c r="LA180" s="0" t="n">
        <f aca="false">IF(ISNUMBER(FIND(LA$1,$D180))=$AO$1,1,0)*VLOOKUP($Z$2,DALYs!$A$2:$MW$40,'Intervention list'!LA$195+1,0)</f>
        <v>0</v>
      </c>
      <c r="LB180" s="0" t="n">
        <f aca="false">IF(ISNUMBER(FIND(LB$1,$D180))=$AO$1,1,0)*VLOOKUP($Z$2,DALYs!$A$2:$MW$40,'Intervention list'!LB$195+1,0)</f>
        <v>0</v>
      </c>
      <c r="LC180" s="0" t="n">
        <f aca="false">IF(ISNUMBER(FIND(LC$1,$D180))=$AO$1,1,0)*VLOOKUP($Z$2,DALYs!$A$2:$MW$40,'Intervention list'!LC$195+1,0)</f>
        <v>0</v>
      </c>
      <c r="LD180" s="0" t="n">
        <f aca="false">IF(ISNUMBER(FIND(LD$1,$D180))=$AO$1,1,0)*VLOOKUP($Z$2,DALYs!$A$2:$MW$40,'Intervention list'!LD$195+1,0)</f>
        <v>0</v>
      </c>
      <c r="LE180" s="0" t="n">
        <f aca="false">IF(ISNUMBER(FIND(LE$1,$D180))=$AO$1,1,0)*VLOOKUP($Z$2,DALYs!$A$2:$MW$40,'Intervention list'!LE$195+1,0)</f>
        <v>0</v>
      </c>
      <c r="LF180" s="0" t="n">
        <f aca="false">IF(ISNUMBER(FIND(LF$1,$D180))=$AO$1,1,0)*VLOOKUP($Z$2,DALYs!$A$2:$MW$40,'Intervention list'!LF$195+1,0)</f>
        <v>0</v>
      </c>
      <c r="LG180" s="0" t="n">
        <f aca="false">IF(ISNUMBER(FIND(LG$1,$D180))=$AO$1,1,0)*VLOOKUP($Z$2,DALYs!$A$2:$MW$40,'Intervention list'!LG$195+1,0)</f>
        <v>0</v>
      </c>
      <c r="LH180" s="0" t="n">
        <f aca="false">IF(ISNUMBER(FIND(LH$1,$D180))=$AO$1,1,0)*VLOOKUP($Z$2,DALYs!$A$2:$MW$40,'Intervention list'!LH$195+1,0)</f>
        <v>0</v>
      </c>
      <c r="LI180" s="0" t="n">
        <f aca="false">IF(ISNUMBER(FIND(LI$1,$D180))=$AO$1,1,0)*VLOOKUP($Z$2,DALYs!$A$2:$MW$40,'Intervention list'!LI$195+1,0)</f>
        <v>0</v>
      </c>
      <c r="LJ180" s="0" t="n">
        <f aca="false">IF(ISNUMBER(FIND(LJ$1,$D180))=$AO$1,1,0)*VLOOKUP($Z$2,DALYs!$A$2:$MW$40,'Intervention list'!LJ$195+1,0)</f>
        <v>0</v>
      </c>
      <c r="LK180" s="0" t="n">
        <f aca="false">IF(ISNUMBER(FIND(LK$1,$D180))=$AO$1,1,0)*VLOOKUP($Z$2,DALYs!$A$2:$MW$40,'Intervention list'!LK$195+1,0)</f>
        <v>0</v>
      </c>
      <c r="LL180" s="0" t="n">
        <f aca="false">IF(ISNUMBER(FIND(LL$1,$D180))=$AO$1,1,0)*VLOOKUP($Z$2,DALYs!$A$2:$MW$40,'Intervention list'!LL$195+1,0)</f>
        <v>0</v>
      </c>
      <c r="LM180" s="0" t="n">
        <f aca="false">IF(ISNUMBER(FIND(LM$1,$D180))=$AO$1,1,0)*VLOOKUP($Z$2,DALYs!$A$2:$MW$40,'Intervention list'!LM$195+1,0)</f>
        <v>0</v>
      </c>
      <c r="LN180" s="0" t="n">
        <f aca="false">IF(ISNUMBER(FIND(LN$1,$D180))=$AO$1,1,0)*VLOOKUP($Z$2,DALYs!$A$2:$MW$40,'Intervention list'!LN$195+1,0)</f>
        <v>0</v>
      </c>
      <c r="LO180" s="0" t="n">
        <f aca="false">IF(ISNUMBER(FIND(LO$1,$D180))=$AO$1,1,0)*VLOOKUP($Z$2,DALYs!$A$2:$MW$40,'Intervention list'!LO$195+1,0)</f>
        <v>0</v>
      </c>
      <c r="LP180" s="0" t="n">
        <f aca="false">IF(ISNUMBER(FIND(LP$1,$D180))=$AO$1,1,0)*VLOOKUP($Z$2,DALYs!$A$2:$MW$40,'Intervention list'!LP$195+1,0)</f>
        <v>0</v>
      </c>
      <c r="LQ180" s="0" t="n">
        <f aca="false">IF(ISNUMBER(FIND(LQ$1,$D180))=$AO$1,1,0)*VLOOKUP($Z$2,DALYs!$A$2:$MW$40,'Intervention list'!LQ$195+1,0)</f>
        <v>0</v>
      </c>
      <c r="LR180" s="0" t="n">
        <f aca="false">IF(ISNUMBER(FIND(LR$1,$D180))=$AO$1,1,0)*VLOOKUP($Z$2,DALYs!$A$2:$MW$40,'Intervention list'!LR$195+1,0)</f>
        <v>0</v>
      </c>
      <c r="LS180" s="0" t="n">
        <f aca="false">IF(ISNUMBER(FIND(LS$1,$D180))=$AO$1,1,0)*VLOOKUP($Z$2,DALYs!$A$2:$MW$40,'Intervention list'!LS$195+1,0)</f>
        <v>0</v>
      </c>
      <c r="LT180" s="0" t="n">
        <f aca="false">IF(ISNUMBER(FIND(LT$1,$D180))=$AO$1,1,0)*VLOOKUP($Z$2,DALYs!$A$2:$MW$40,'Intervention list'!LT$195+1,0)</f>
        <v>0</v>
      </c>
      <c r="LU180" s="0" t="n">
        <f aca="false">IF(ISNUMBER(FIND(LU$1,$D180))=$AO$1,1,0)*VLOOKUP($Z$2,DALYs!$A$2:$MW$40,'Intervention list'!LU$195+1,0)</f>
        <v>0</v>
      </c>
      <c r="LV180" s="0" t="n">
        <f aca="false">IF(ISNUMBER(FIND(LV$1,$D180))=$AO$1,1,0)*VLOOKUP($Z$2,DALYs!$A$2:$MW$40,'Intervention list'!LV$195+1,0)</f>
        <v>0</v>
      </c>
      <c r="LW180" s="0" t="n">
        <f aca="false">IF(ISNUMBER(FIND(LW$1,$D180))=$AO$1,1,0)*VLOOKUP($Z$2,DALYs!$A$2:$MW$40,'Intervention list'!LW$195+1,0)</f>
        <v>0</v>
      </c>
      <c r="LX180" s="0" t="n">
        <f aca="false">IF(ISNUMBER(FIND(LX$1,$D180))=$AO$1,1,0)*VLOOKUP($Z$2,DALYs!$A$2:$MW$40,'Intervention list'!LX$195+1,0)</f>
        <v>0</v>
      </c>
      <c r="LY180" s="0" t="n">
        <f aca="false">IF(ISNUMBER(FIND(LY$1,$D180))=$AO$1,1,0)*VLOOKUP($Z$2,DALYs!$A$2:$MW$40,'Intervention list'!LY$195+1,0)</f>
        <v>0</v>
      </c>
      <c r="LZ180" s="0" t="n">
        <f aca="false">IF(ISNUMBER(FIND(LZ$1,$D180))=$AO$1,1,0)*VLOOKUP($Z$2,DALYs!$A$2:$MW$40,'Intervention list'!LZ$195+1,0)</f>
        <v>0</v>
      </c>
      <c r="MA180" s="0" t="n">
        <f aca="false">IF(ISNUMBER(FIND(MA$1,$D180))=$AO$1,1,0)*VLOOKUP($Z$2,DALYs!$A$2:$MW$40,'Intervention list'!MA$195+1,0)</f>
        <v>0</v>
      </c>
      <c r="MB180" s="0" t="n">
        <f aca="false">IF(ISNUMBER(FIND(MB$1,$D180))=$AO$1,1,0)*VLOOKUP($Z$2,DALYs!$A$2:$MW$40,'Intervention list'!MB$195+1,0)</f>
        <v>0</v>
      </c>
      <c r="MC180" s="0" t="n">
        <f aca="false">IF(ISNUMBER(FIND(MC$1,$D180))=$AO$1,1,0)*VLOOKUP($Z$2,DALYs!$A$2:$MW$40,'Intervention list'!MC$195+1,0)</f>
        <v>0</v>
      </c>
      <c r="MD180" s="0" t="n">
        <f aca="false">IF(ISNUMBER(FIND(MD$1,$D180))=$AO$1,1,0)*VLOOKUP($Z$2,DALYs!$A$2:$MW$40,'Intervention list'!MD$195+1,0)</f>
        <v>0</v>
      </c>
      <c r="ME180" s="0" t="n">
        <f aca="false">IF(ISNUMBER(FIND(ME$1,$D180))=$AO$1,1,0)*VLOOKUP($Z$2,DALYs!$A$2:$MW$40,'Intervention list'!ME$195+1,0)</f>
        <v>0</v>
      </c>
      <c r="MF180" s="0" t="n">
        <f aca="false">IF(ISNUMBER(FIND(MF$1,$D180))=$AO$1,1,0)*VLOOKUP($Z$2,DALYs!$A$2:$MW$40,'Intervention list'!MF$195+1,0)</f>
        <v>0</v>
      </c>
      <c r="MG180" s="0" t="n">
        <f aca="false">IF(ISNUMBER(FIND(MG$1,$D180))=$AO$1,1,0)*VLOOKUP($Z$2,DALYs!$A$2:$MW$40,'Intervention list'!MG$195+1,0)</f>
        <v>0</v>
      </c>
      <c r="MH180" s="0" t="n">
        <f aca="false">IF(ISNUMBER(FIND(MH$1,$D180))=$AO$1,1,0)*VLOOKUP($Z$2,DALYs!$A$2:$MW$40,'Intervention list'!MH$195+1,0)</f>
        <v>0</v>
      </c>
      <c r="MI180" s="0" t="n">
        <f aca="false">IF(ISNUMBER(FIND(MI$1,$D180))=$AO$1,1,0)*VLOOKUP($Z$2,DALYs!$A$2:$MW$40,'Intervention list'!MI$195+1,0)</f>
        <v>0</v>
      </c>
      <c r="MJ180" s="0" t="n">
        <f aca="false">IF(ISNUMBER(FIND(MJ$1,$D180))=$AO$1,1,0)*VLOOKUP($Z$2,DALYs!$A$2:$MW$40,'Intervention list'!MJ$195+1,0)</f>
        <v>0</v>
      </c>
      <c r="MK180" s="0" t="n">
        <f aca="false">IF(ISNUMBER(FIND(MK$1,$D180))=$AO$1,1,0)*VLOOKUP($Z$2,DALYs!$A$2:$MW$40,'Intervention list'!MK$195+1,0)</f>
        <v>0</v>
      </c>
      <c r="ML180" s="0" t="n">
        <f aca="false">IF(ISNUMBER(FIND(ML$1,$D180))=$AO$1,1,0)*VLOOKUP($Z$2,DALYs!$A$2:$MW$40,'Intervention list'!ML$195+1,0)</f>
        <v>0</v>
      </c>
      <c r="MM180" s="0" t="n">
        <f aca="false">IF(ISNUMBER(FIND(MM$1,$D180))=$AO$1,1,0)*VLOOKUP($Z$2,DALYs!$A$2:$MW$40,'Intervention list'!MM$195+1,0)</f>
        <v>0</v>
      </c>
      <c r="MN180" s="0" t="n">
        <f aca="false">IF(ISNUMBER(FIND(MN$1,$D180))=$AO$1,1,0)*VLOOKUP($Z$2,DALYs!$A$2:$MW$40,'Intervention list'!MN$195+1,0)</f>
        <v>0</v>
      </c>
      <c r="MO180" s="0" t="n">
        <f aca="false">IF(ISNUMBER(FIND(MO$1,$D180))=$AO$1,1,0)*VLOOKUP($Z$2,DALYs!$A$2:$MW$40,'Intervention list'!MO$195+1,0)</f>
        <v>0</v>
      </c>
      <c r="MP180" s="0" t="n">
        <f aca="false">IF(ISNUMBER(FIND(MP$1,$D180))=$AO$1,1,0)*VLOOKUP($Z$2,DALYs!$A$2:$MW$40,'Intervention list'!MP$195+1,0)</f>
        <v>0</v>
      </c>
      <c r="MQ180" s="0" t="n">
        <f aca="false">IF(ISNUMBER(FIND(MQ$1,$D180))=$AO$1,1,0)*VLOOKUP($Z$2,DALYs!$A$2:$MW$40,'Intervention list'!MQ$195+1,0)</f>
        <v>0</v>
      </c>
      <c r="MR180" s="0" t="n">
        <f aca="false">IF(ISNUMBER(FIND(MR$1,$D180))=$AO$1,1,0)*VLOOKUP($Z$2,DALYs!$A$2:$MW$40,'Intervention list'!MR$195+1,0)</f>
        <v>0</v>
      </c>
      <c r="MS180" s="0" t="n">
        <f aca="false">IF(ISNUMBER(FIND(MS$1,$D180))=$AO$1,1,0)*VLOOKUP($Z$2,DALYs!$A$2:$MW$40,'Intervention list'!MS$195+1,0)</f>
        <v>0</v>
      </c>
      <c r="MT180" s="0" t="n">
        <f aca="false">IF(ISNUMBER(FIND(MT$1,$D180))=$AO$1,1,0)*VLOOKUP($Z$2,DALYs!$A$2:$MW$40,'Intervention list'!MT$195+1,0)</f>
        <v>0</v>
      </c>
      <c r="MU180" s="0" t="n">
        <f aca="false">IF(ISNUMBER(FIND(MU$1,$D180))=$AO$1,1,0)*VLOOKUP($Z$2,DALYs!$A$2:$MW$40,'Intervention list'!MU$195+1,0)</f>
        <v>0</v>
      </c>
      <c r="MV180" s="0" t="n">
        <f aca="false">IF(ISNUMBER(FIND(MV$1,$D180))=$AO$1,1,0)*VLOOKUP($Z$2,DALYs!$A$2:$MW$40,'Intervention list'!MV$195+1,0)</f>
        <v>0</v>
      </c>
      <c r="MW180" s="0" t="n">
        <f aca="false">IF(ISNUMBER(FIND(MW$1,$D180))=$AO$1,1,0)*VLOOKUP($Z$2,DALYs!$A$2:$MW$40,'Intervention list'!MW$195+1,0)</f>
        <v>0</v>
      </c>
      <c r="MX180" s="0" t="n">
        <f aca="false">IF(ISNUMBER(FIND(MX$1,$D180))=$AO$1,1,0)*VLOOKUP($Z$2,DALYs!$A$2:$MW$40,'Intervention list'!MX$195+1,0)</f>
        <v>0</v>
      </c>
      <c r="MY180" s="0" t="n">
        <f aca="false">IF(ISNUMBER(FIND(MY$1,$D180))=$AO$1,1,0)*VLOOKUP($Z$2,DALYs!$A$2:$MW$40,'Intervention list'!MY$195+1,0)</f>
        <v>0</v>
      </c>
      <c r="MZ180" s="0" t="n">
        <f aca="false">IF(ISNUMBER(FIND(MZ$1,$D180))=$AO$1,1,0)*VLOOKUP($Z$2,DALYs!$A$2:$MW$40,'Intervention list'!MZ$195+1,0)</f>
        <v>0</v>
      </c>
      <c r="NA180" s="0" t="n">
        <f aca="false">IF(ISNUMBER(FIND(NA$1,$D180))=$AO$1,1,0)*VLOOKUP($Z$2,DALYs!$A$2:$MW$40,'Intervention list'!NA$195+1,0)</f>
        <v>0</v>
      </c>
      <c r="NB180" s="0" t="n">
        <f aca="false">IF(ISNUMBER(FIND(NB$1,$D180))=$AO$1,1,0)*VLOOKUP($Z$2,DALYs!$A$2:$MW$40,'Intervention list'!NB$195+1,0)</f>
        <v>0</v>
      </c>
      <c r="NC180" s="0" t="n">
        <f aca="false">IF(ISNUMBER(FIND(NC$1,$D180))=$AO$1,1,0)*VLOOKUP($Z$2,DALYs!$A$2:$MW$40,'Intervention list'!NC$195+1,0)</f>
        <v>0</v>
      </c>
      <c r="ND180" s="0" t="n">
        <f aca="false">IF(ISNUMBER(FIND(ND$1,$D180))=$AO$1,1,0)*VLOOKUP($Z$2,DALYs!$A$2:$MW$40,'Intervention list'!ND$195+1,0)</f>
        <v>0</v>
      </c>
      <c r="NE180" s="0" t="n">
        <f aca="false">IF(ISNUMBER(FIND(NE$1,$D180))=$AO$1,1,0)*VLOOKUP($Z$2,DALYs!$A$2:$MW$40,'Intervention list'!NE$195+1,0)</f>
        <v>0</v>
      </c>
      <c r="NF180" s="0" t="n">
        <f aca="false">IF(ISNUMBER(FIND(NF$1,$D180))=$AO$1,1,0)*VLOOKUP($Z$2,DALYs!$A$2:$MW$40,'Intervention list'!NF$195+1,0)</f>
        <v>0</v>
      </c>
      <c r="NG180" s="0" t="n">
        <f aca="false">IF(ISNUMBER(FIND(NG$1,$D180))=$AO$1,1,0)*VLOOKUP($Z$2,DALYs!$A$2:$MW$40,'Intervention list'!NG$195+1,0)</f>
        <v>0</v>
      </c>
      <c r="NH180" s="0" t="n">
        <f aca="false">IF(ISNUMBER(FIND(NH$1,$D180))=$AO$1,1,0)*VLOOKUP($Z$2,DALYs!$A$2:$MW$40,'Intervention list'!NH$195+1,0)</f>
        <v>0</v>
      </c>
      <c r="NI180" s="0" t="n">
        <f aca="false">IF(ISNUMBER(FIND(NI$1,$D180))=$AO$1,1,0)*VLOOKUP($Z$2,DALYs!$A$2:$MW$40,'Intervention list'!NI$195+1,0)</f>
        <v>0</v>
      </c>
      <c r="NJ180" s="0" t="n">
        <f aca="false">IF(ISNUMBER(FIND(NJ$1,$D180))=$AO$1,1,0)*VLOOKUP($Z$2,DALYs!$A$2:$MW$40,'Intervention list'!NJ$195+1,0)</f>
        <v>0</v>
      </c>
      <c r="NK180" s="0" t="n">
        <f aca="false">IF(ISNUMBER(FIND(NK$1,$D180))=$AO$1,1,0)*VLOOKUP($Z$2,DALYs!$A$2:$MW$40,'Intervention list'!NK$195+1,0)</f>
        <v>0</v>
      </c>
      <c r="NL180" s="0" t="n">
        <f aca="false">IF(ISNUMBER(FIND(NL$1,$D180))=$AO$1,1,0)*VLOOKUP($Z$2,DALYs!$A$2:$MW$40,'Intervention list'!NL$195+1,0)</f>
        <v>0</v>
      </c>
      <c r="NM180" s="0" t="n">
        <f aca="false">IF(ISNUMBER(FIND(NM$1,$D180))=$AO$1,1,0)*VLOOKUP($Z$2,DALYs!$A$2:$MW$40,'Intervention list'!NM$195+1,0)</f>
        <v>0</v>
      </c>
      <c r="NN180" s="0" t="n">
        <f aca="false">IF(ISNUMBER(FIND(NN$1,$D180))=$AO$1,1,0)*VLOOKUP($Z$2,DALYs!$A$2:$MW$40,'Intervention list'!NN$195+1,0)</f>
        <v>0</v>
      </c>
      <c r="NO180" s="0" t="n">
        <f aca="false">IF(ISNUMBER(FIND(NO$1,$D180))=$AO$1,1,0)*VLOOKUP($Z$2,DALYs!$A$2:$MW$40,'Intervention list'!NO$195+1,0)</f>
        <v>0</v>
      </c>
      <c r="NP180" s="0" t="n">
        <f aca="false">IF(ISNUMBER(FIND(NP$1,$D180))=$AO$1,1,0)*VLOOKUP($Z$2,DALYs!$A$2:$MW$40,'Intervention list'!NP$195+1,0)</f>
        <v>0</v>
      </c>
      <c r="NQ180" s="0" t="n">
        <f aca="false">IF(ISNUMBER(FIND(NQ$1,$D180))=$AO$1,1,0)*VLOOKUP($Z$2,DALYs!$A$2:$MW$40,'Intervention list'!NQ$195+1,0)</f>
        <v>0</v>
      </c>
      <c r="NR180" s="0" t="n">
        <f aca="false">IF(ISNUMBER(FIND(NR$1,$D180))=$AO$1,1,0)*VLOOKUP($Z$2,DALYs!$A$2:$MW$40,'Intervention list'!NR$195+1,0)</f>
        <v>0</v>
      </c>
      <c r="NS180" s="0" t="n">
        <f aca="false">IF(ISNUMBER(FIND(NS$1,$D180))=$AO$1,1,0)*VLOOKUP($Z$2,DALYs!$A$2:$MW$40,'Intervention list'!NS$195+1,0)</f>
        <v>0</v>
      </c>
      <c r="NT180" s="0" t="n">
        <f aca="false">IF(ISNUMBER(FIND(NT$1,$D180))=$AO$1,1,0)*VLOOKUP($Z$2,DALYs!$A$2:$MW$40,'Intervention list'!NT$195+1,0)</f>
        <v>0</v>
      </c>
      <c r="NU180" s="0" t="n">
        <f aca="false">IF(ISNUMBER(FIND(NU$1,$D180))=$AO$1,1,0)*VLOOKUP($Z$2,DALYs!$A$2:$MW$40,'Intervention list'!NU$195+1,0)</f>
        <v>0</v>
      </c>
      <c r="NV180" s="0" t="n">
        <f aca="false">IF(ISNUMBER(FIND(NV$1,$D180))=$AO$1,1,0)*VLOOKUP($Z$2,DALYs!$A$2:$MW$40,'Intervention list'!NV$195+1,0)</f>
        <v>0</v>
      </c>
      <c r="NW180" s="0" t="n">
        <f aca="false">IF(ISNUMBER(FIND(NW$1,$D180))=$AO$1,1,0)*VLOOKUP($Z$2,DALYs!$A$2:$MW$40,'Intervention list'!NW$195+1,0)</f>
        <v>0</v>
      </c>
      <c r="NX180" s="0" t="n">
        <f aca="false">IF(ISNUMBER(FIND(NX$1,$D180))=$AO$1,1,0)*VLOOKUP($Z$2,DALYs!$A$2:$MW$40,'Intervention list'!NX$195+1,0)</f>
        <v>0</v>
      </c>
      <c r="NY180" s="0" t="n">
        <f aca="false">IF(ISNUMBER(FIND(NY$1,$D180))=$AO$1,1,0)*VLOOKUP($Z$2,DALYs!$A$2:$MW$40,'Intervention list'!NY$195+1,0)</f>
        <v>0</v>
      </c>
      <c r="NZ180" s="0" t="n">
        <f aca="false">IF(ISNUMBER(FIND(NZ$1,$D180))=$AO$1,1,0)*VLOOKUP($Z$2,DALYs!$A$2:$MW$40,'Intervention list'!NZ$195+1,0)</f>
        <v>0</v>
      </c>
      <c r="OA180" s="0" t="n">
        <f aca="false">IF(ISNUMBER(FIND(OA$1,$D180))=$AO$1,1,0)*VLOOKUP($Z$2,DALYs!$A$2:$MW$40,'Intervention list'!OA$195+1,0)</f>
        <v>0</v>
      </c>
      <c r="OB180" s="0" t="n">
        <f aca="false">IF(ISNUMBER(FIND(OB$1,$D180))=$AO$1,1,0)*VLOOKUP($Z$2,DALYs!$A$2:$MW$40,'Intervention list'!OB$195+1,0)</f>
        <v>0</v>
      </c>
      <c r="OC180" s="0" t="n">
        <f aca="false">IF(ISNUMBER(FIND(OC$1,$D180))=$AO$1,1,0)*VLOOKUP($Z$2,DALYs!$A$2:$MW$40,'Intervention list'!OC$195+1,0)</f>
        <v>0</v>
      </c>
      <c r="OD180" s="0" t="n">
        <f aca="false">IF(ISNUMBER(FIND(OD$1,$D180))=$AO$1,1,0)*VLOOKUP($Z$2,DALYs!$A$2:$MW$40,'Intervention list'!OD$195+1,0)</f>
        <v>0</v>
      </c>
      <c r="OE180" s="0" t="n">
        <f aca="false">IF(ISNUMBER(FIND(OE$1,$D180))=$AO$1,1,0)*VLOOKUP($Z$2,DALYs!$A$2:$MW$40,'Intervention list'!OE$195+1,0)</f>
        <v>0</v>
      </c>
      <c r="OF180" s="0" t="n">
        <f aca="false">IF(ISNUMBER(FIND(OF$1,$D180))=$AO$1,1,0)*VLOOKUP($Z$2,DALYs!$A$2:$MW$40,'Intervention list'!OF$195+1,0)</f>
        <v>0</v>
      </c>
      <c r="OG180" s="0" t="n">
        <f aca="false">IF(ISNUMBER(FIND(OG$1,$D180))=$AO$1,1,0)*VLOOKUP($Z$2,DALYs!$A$2:$MW$40,'Intervention list'!OG$195+1,0)</f>
        <v>0</v>
      </c>
      <c r="OH180" s="0" t="n">
        <f aca="false">IF(ISNUMBER(FIND(OH$1,$D180))=$AO$1,1,0)*VLOOKUP($Z$2,DALYs!$A$2:$MW$40,'Intervention list'!OH$195+1,0)</f>
        <v>22476.3372930176</v>
      </c>
      <c r="OI180" s="0" t="n">
        <f aca="false">IF(ISNUMBER(FIND(OI$1,$D180))=$AO$1,1,0)*VLOOKUP($Z$2,DALYs!$A$2:$MW$40,'Intervention list'!OI$195+1,0)</f>
        <v>0</v>
      </c>
      <c r="OJ180" s="0" t="n">
        <f aca="false">IF(ISNUMBER(FIND(OJ$1,$D180))=$AO$1,1,0)*VLOOKUP($Z$2,DALYs!$A$2:$MW$40,'Intervention list'!OJ$195+1,0)</f>
        <v>0</v>
      </c>
      <c r="OK180" s="0" t="n">
        <f aca="false">IF(ISNUMBER(FIND(OK$1,$D180))=$AO$1,1,0)*VLOOKUP($Z$2,DALYs!$A$2:$MW$40,'Intervention list'!OK$195+1,0)</f>
        <v>0</v>
      </c>
      <c r="OL180" s="0" t="n">
        <f aca="false">IF(ISNUMBER(FIND(OL$1,$D180))=$AO$1,1,0)*VLOOKUP($Z$2,DALYs!$A$2:$MW$40,'Intervention list'!OL$195+1,0)</f>
        <v>0</v>
      </c>
      <c r="OM180" s="0" t="n">
        <f aca="false">IF(ISNUMBER(FIND(OM$1,$D180))=$AO$1,1,0)*VLOOKUP($Z$2,DALYs!$A$2:$MW$40,'Intervention list'!OM$195+1,0)</f>
        <v>0</v>
      </c>
      <c r="ON180" s="0" t="n">
        <f aca="false">IF(ISNUMBER(FIND(ON$1,$D180))=$AO$1,1,0)*VLOOKUP($Z$2,DALYs!$A$2:$MW$40,'Intervention list'!ON$195+1,0)</f>
        <v>0</v>
      </c>
      <c r="OO180" s="0" t="n">
        <f aca="false">IF(ISNUMBER(FIND(OO$1,$D180))=$AO$1,1,0)*VLOOKUP($Z$2,DALYs!$A$2:$MW$40,'Intervention list'!OO$195+1,0)</f>
        <v>0</v>
      </c>
      <c r="OP180" s="0" t="n">
        <f aca="false">IF(ISNUMBER(FIND(OP$1,$D180))=$AO$1,1,0)*VLOOKUP($Z$2,DALYs!$A$2:$MW$40,'Intervention list'!OP$195+1,0)</f>
        <v>0</v>
      </c>
      <c r="OQ180" s="0" t="n">
        <f aca="false">IF(ISNUMBER(FIND(OQ$1,$D180))=$AO$1,1,0)*VLOOKUP($Z$2,DALYs!$A$2:$MW$40,'Intervention list'!OQ$195+1,0)</f>
        <v>0</v>
      </c>
      <c r="OR180" s="0" t="n">
        <f aca="false">IF(ISNUMBER(FIND(OR$1,$D180))=$AO$1,1,0)*VLOOKUP($Z$2,DALYs!$A$2:$MW$40,'Intervention list'!OR$195+1,0)</f>
        <v>0</v>
      </c>
      <c r="OS180" s="0" t="n">
        <f aca="false">IF(ISNUMBER(FIND(OS$1,$D180))=$AO$1,1,0)*VLOOKUP($Z$2,DALYs!$A$2:$MW$40,'Intervention list'!OS$195+1,0)</f>
        <v>0</v>
      </c>
      <c r="OT180" s="0" t="n">
        <f aca="false">IF(ISNUMBER(FIND(OT$1,$D180))=$AO$1,1,0)*VLOOKUP($Z$2,DALYs!$A$2:$MW$40,'Intervention list'!OT$195+1,0)</f>
        <v>0</v>
      </c>
      <c r="OU180" s="0" t="n">
        <f aca="false">IF(ISNUMBER(FIND(OU$1,$D180))=$AO$1,1,0)*VLOOKUP($Z$2,DALYs!$A$2:$MW$40,'Intervention list'!OU$195+1,0)</f>
        <v>0</v>
      </c>
      <c r="OV180" s="0" t="n">
        <f aca="false">IF(ISNUMBER(FIND(OV$1,$D180))=$AO$1,1,0)*VLOOKUP($Z$2,DALYs!$A$2:$MW$40,'Intervention list'!OV$195+1,0)</f>
        <v>0</v>
      </c>
      <c r="OW180" s="0" t="n">
        <f aca="false">IF(ISNUMBER(FIND(OW$1,$D180))=$AO$1,1,0)*VLOOKUP($Z$2,DALYs!$A$2:$MW$40,'Intervention list'!OW$195+1,0)</f>
        <v>0</v>
      </c>
      <c r="OX180" s="0" t="n">
        <f aca="false">IF(ISNUMBER(FIND(OX$1,$D180))=$AO$1,1,0)*VLOOKUP($Z$2,DALYs!$A$2:$MW$40,'Intervention list'!OX$195+1,0)</f>
        <v>0</v>
      </c>
    </row>
    <row r="181" customFormat="false" ht="15.75" hidden="false" customHeight="false" outlineLevel="0" collapsed="false">
      <c r="A181" s="6" t="s">
        <v>202</v>
      </c>
      <c r="B181" s="6" t="s">
        <v>97</v>
      </c>
      <c r="C181" s="26" t="s">
        <v>71</v>
      </c>
      <c r="D181" s="7" t="s">
        <v>203</v>
      </c>
      <c r="E181" s="7" t="str">
        <f aca="false">SUBSTITUTE(D181,0.2,X181)</f>
        <v>Caries of deciduous teeth: 0; Caries of permanent teeth: 0</v>
      </c>
      <c r="F181" s="0" t="s">
        <v>14</v>
      </c>
      <c r="G181" s="8" t="n">
        <v>16.1221248957112</v>
      </c>
      <c r="H181" s="9" t="n">
        <v>0</v>
      </c>
      <c r="I181" s="9" t="n">
        <f aca="false">IF(H181="","",(H181*(VLOOKUP($Z$2,Worksheet,11,0)^4)))</f>
        <v>0</v>
      </c>
      <c r="J181" s="9" t="n">
        <f aca="false">IF(I181="","",I181*VLOOKUP($Z$2,Worksheet,12,0))</f>
        <v>0</v>
      </c>
      <c r="K181" s="9" t="n">
        <f aca="false">IF(I181="","",I181*VLOOKUP($Z$2, Worksheet, 13, 0))</f>
        <v>0</v>
      </c>
      <c r="L181" s="9" t="n">
        <f aca="false">IF(J181="",VLOOKUP($Z$2, Worksheet, 14, 0),J181)</f>
        <v>0</v>
      </c>
      <c r="M181" s="9" t="n">
        <f aca="false">IF(L181&lt;VLOOKUP($Z$2,'Country sheet'!$A$3:$P$41,15,0), VLOOKUP($Z$2,'Country sheet'!$A$3:$P$41,15,0), L181)/0.7</f>
        <v>66.2083230214262</v>
      </c>
      <c r="N181" s="27" t="n">
        <f aca="false">IFERROR(IF(AC181=$AO$1,VLOOKUP(F181,AO$42:AX$46,MATCH(AC$1,AP$41:AX$41,0)+1,0)/COUNTIFS($F$2:$F$194,$F181,$AC$2:$AC$194,$AO$1),0),0) + IFERROR(IF(AD181=$AO$1,VLOOKUP(F181,AO$42:AX$46,MATCH(AD$1,AP$41:AX$41,0)+1,0)/COUNTIFS($F$2:$F$194,$F181,$AD$2:$AD$194,$AO$1),0),0) + IFERROR(IF(AE181=$AO$1,VLOOKUP(F181,AO$42:AX$46,MATCH(AE$1,AP$41:AX$41,0)+1,0)/COUNTIFS($F$2:$F$194,$F181,$AE$2:$AE$194,$AO$1),0),0) + IFERROR(IF(AF181=$AO$1,VLOOKUP(F181,AO$42:AX$46,MATCH(AF$1,AP$41:AX$41,0)+1,0)/COUNTIFS($F$2:$F$194,$F181,$AF$2:$AF$194,$AO$1),0),0) + IFERROR(IF(AG181=$AO$1,VLOOKUP(F181,AO$42:AX$46,MATCH(AG$1,AP$41:AX$41,0)+1,0)/COUNTIFS($F$2:$F$194,$F181,$AG$2:$AG$194,$AO$1),0),0) + IFERROR(IF(AH181=$AO$1,VLOOKUP(F181,AO$42:AX$46,MATCH(AH$1,AP$41:AX$41,0)+1,0)/COUNTIFS($F$2:$F$194,$F181,$AH$2:$AH$194,$AO$1),0),0) + IFERROR(IF(AI181=$AO$1,VLOOKUP(F181,AO$42:AX$46,MATCH(AI$1,AP$41:AX$41,0)+1,0)/COUNTIFS($F$2:$F$194,$F181,$AI$2:$AI$194,$AO$1),0),0) + IFERROR(IF(AJ181=$AO$1,VLOOKUP(F181,AO$42:AX$46,MATCH(AJ$1,AP$41:AX$41,0)+1,0)/COUNTIFS($F$2:$F$194,$F181,$AJ$2:$AJ$194,$AO$1),0),0) + IFERROR(IF(AK181=$AO$1,VLOOKUP(F181,AO$42:AX$46,MATCH(AK$1,AP$41:AX$41,0)+1,0)/COUNTIFS($F$2:$F$194,$F181,$AK$2:$AK$194,$AO$1),0),0)</f>
        <v>0</v>
      </c>
      <c r="O181" s="9" t="n">
        <v>1</v>
      </c>
      <c r="P181" s="9" t="n">
        <v>2</v>
      </c>
      <c r="Q181" s="0" t="n">
        <f aca="false">SUM(BC181:OX181)</f>
        <v>3389.61497670504</v>
      </c>
      <c r="R181" s="0" t="n">
        <f aca="false">IF(VLOOKUP($Z$2,CET!$A$4:$L$42,12,0)="Low income",_xlfn.IFS(S181=0.2,0.1,S181=0.1,0.05,S181=0.5,0.4,S181=0.35,0.25),S181)</f>
        <v>0.2</v>
      </c>
      <c r="S181" s="0" t="n">
        <v>0.2</v>
      </c>
      <c r="T181" s="0" t="n">
        <v>0.8</v>
      </c>
      <c r="U181" s="0" t="n">
        <f aca="false">N181/M181</f>
        <v>0</v>
      </c>
      <c r="V181" s="0" t="n">
        <f aca="false">IFERROR(U181/Q181,0)</f>
        <v>0</v>
      </c>
      <c r="W181" s="0" t="n">
        <f aca="false">(T181/R181)*V181</f>
        <v>0</v>
      </c>
      <c r="X181" s="28" t="n">
        <f aca="false">IF(W181=0,0,IF(W181&lt;=0.8,IF(W181&lt;0.05,0.05,W181),0.8))</f>
        <v>0</v>
      </c>
      <c r="Y181" s="28"/>
      <c r="AC181" s="34" t="n">
        <f aca="false">ISNUMBER(FIND(AC$1,$C181))</f>
        <v>0</v>
      </c>
      <c r="AD181" s="33" t="n">
        <f aca="false">ISNUMBER(FIND(AD$1,$C181))</f>
        <v>0</v>
      </c>
      <c r="AE181" s="33" t="n">
        <f aca="false">ISNUMBER(FIND(AE$1,$C181))</f>
        <v>0</v>
      </c>
      <c r="AF181" s="33" t="n">
        <f aca="false">ISNUMBER(FIND(AF$1,$C181))</f>
        <v>0</v>
      </c>
      <c r="AG181" s="33" t="n">
        <f aca="false">ISNUMBER(FIND(AG$1,$C181))</f>
        <v>0</v>
      </c>
      <c r="AH181" s="33" t="n">
        <f aca="false">ISNUMBER(FIND(AH$1,$C181))</f>
        <v>0</v>
      </c>
      <c r="AI181" s="33" t="n">
        <f aca="false">ISNUMBER(FIND(AI$1,$C181))</f>
        <v>0</v>
      </c>
      <c r="AJ181" s="33" t="n">
        <f aca="false">ISNUMBER(FIND(AJ$1,$C181))</f>
        <v>0</v>
      </c>
      <c r="AK181" s="35" t="n">
        <f aca="false">ISNUMBER(FIND(AK$1,$C181))</f>
        <v>0</v>
      </c>
      <c r="AL181" s="6"/>
      <c r="AM181" s="33"/>
      <c r="BC181" s="0" t="n">
        <f aca="false">IF(ISNUMBER(FIND(BC$1,$D181))=$AO$1,1,0)*VLOOKUP($Z$2,DALYs!$A$2:$MW$40,'Intervention list'!BC$195+1,0)</f>
        <v>0</v>
      </c>
      <c r="BD181" s="0" t="n">
        <f aca="false">IF(ISNUMBER(FIND(BD$1,$D181))=$AO$1,1,0)*VLOOKUP($Z$2,DALYs!$A$2:$MW$40,'Intervention list'!BD$195+1,0)</f>
        <v>0</v>
      </c>
      <c r="BE181" s="0" t="n">
        <f aca="false">IF(ISNUMBER(FIND(BE$1,$D181))=$AO$1,1,0)*VLOOKUP($Z$2,DALYs!$A$2:$MW$40,'Intervention list'!BE$195+1,0)</f>
        <v>0</v>
      </c>
      <c r="BF181" s="0" t="n">
        <f aca="false">IF(ISNUMBER(FIND(BF$1,$D181))=$AO$1,1,0)*VLOOKUP($Z$2,DALYs!$A$2:$MW$40,'Intervention list'!BF$195+1,0)</f>
        <v>0</v>
      </c>
      <c r="BG181" s="0" t="n">
        <f aca="false">IF(ISNUMBER(FIND(BG$1,$D181))=$AO$1,1,0)*VLOOKUP($Z$2,DALYs!$A$2:$MW$40,'Intervention list'!BG$195+1,0)</f>
        <v>0</v>
      </c>
      <c r="BH181" s="0" t="n">
        <f aca="false">IF(ISNUMBER(FIND(BH$1,$D181))=$AO$1,1,0)*VLOOKUP($Z$2,DALYs!$A$2:$MW$40,'Intervention list'!BH$195+1,0)</f>
        <v>0</v>
      </c>
      <c r="BI181" s="0" t="n">
        <f aca="false">IF(ISNUMBER(FIND(BI$1,$D181))=$AO$1,1,0)*VLOOKUP($Z$2,DALYs!$A$2:$MW$40,'Intervention list'!BI$195+1,0)</f>
        <v>0</v>
      </c>
      <c r="BJ181" s="0" t="n">
        <f aca="false">IF(ISNUMBER(FIND(BJ$1,$D181))=$AO$1,1,0)*VLOOKUP($Z$2,DALYs!$A$2:$MW$40,'Intervention list'!BJ$195+1,0)</f>
        <v>0</v>
      </c>
      <c r="BK181" s="0" t="n">
        <f aca="false">IF(ISNUMBER(FIND(BK$1,$D181))=$AO$1,1,0)*VLOOKUP($Z$2,DALYs!$A$2:$MW$40,'Intervention list'!BK$195+1,0)</f>
        <v>0</v>
      </c>
      <c r="BL181" s="0" t="n">
        <f aca="false">IF(ISNUMBER(FIND(BL$1,$D181))=$AO$1,1,0)*VLOOKUP($Z$2,DALYs!$A$2:$MW$40,'Intervention list'!BL$195+1,0)</f>
        <v>0</v>
      </c>
      <c r="BM181" s="0" t="n">
        <f aca="false">IF(ISNUMBER(FIND(BM$1,$D181))=$AO$1,1,0)*VLOOKUP($Z$2,DALYs!$A$2:$MW$40,'Intervention list'!BM$195+1,0)</f>
        <v>0</v>
      </c>
      <c r="BN181" s="0" t="n">
        <f aca="false">IF(ISNUMBER(FIND(BN$1,$D181))=$AO$1,1,0)*VLOOKUP($Z$2,DALYs!$A$2:$MW$40,'Intervention list'!BN$195+1,0)</f>
        <v>0</v>
      </c>
      <c r="BO181" s="0" t="n">
        <f aca="false">IF(ISNUMBER(FIND(BO$1,$D181))=$AO$1,1,0)*VLOOKUP($Z$2,DALYs!$A$2:$MW$40,'Intervention list'!BO$195+1,0)</f>
        <v>0</v>
      </c>
      <c r="BP181" s="0" t="n">
        <f aca="false">IF(ISNUMBER(FIND(BP$1,$D181))=$AO$1,1,0)*VLOOKUP($Z$2,DALYs!$A$2:$MW$40,'Intervention list'!BP$195+1,0)</f>
        <v>0</v>
      </c>
      <c r="BQ181" s="0" t="n">
        <f aca="false">IF(ISNUMBER(FIND(BQ$1,$D181))=$AO$1,1,0)*VLOOKUP($Z$2,DALYs!$A$2:$MW$40,'Intervention list'!BQ$195+1,0)</f>
        <v>0</v>
      </c>
      <c r="BR181" s="0" t="n">
        <f aca="false">IF(ISNUMBER(FIND(BR$1,$D181))=$AO$1,1,0)*VLOOKUP($Z$2,DALYs!$A$2:$MW$40,'Intervention list'!BR$195+1,0)</f>
        <v>0</v>
      </c>
      <c r="BS181" s="0" t="n">
        <f aca="false">IF(ISNUMBER(FIND(BS$1,$D181))=$AO$1,1,0)*VLOOKUP($Z$2,DALYs!$A$2:$MW$40,'Intervention list'!BS$195+1,0)</f>
        <v>0</v>
      </c>
      <c r="BT181" s="0" t="n">
        <f aca="false">IF(ISNUMBER(FIND(BT$1,$D181))=$AO$1,1,0)*VLOOKUP($Z$2,DALYs!$A$2:$MW$40,'Intervention list'!BT$195+1,0)</f>
        <v>0</v>
      </c>
      <c r="BU181" s="0" t="n">
        <f aca="false">IF(ISNUMBER(FIND(BU$1,$D181))=$AO$1,1,0)*VLOOKUP($Z$2,DALYs!$A$2:$MW$40,'Intervention list'!BU$195+1,0)</f>
        <v>0</v>
      </c>
      <c r="BV181" s="0" t="n">
        <f aca="false">IF(ISNUMBER(FIND(BV$1,$D181))=$AO$1,1,0)*VLOOKUP($Z$2,DALYs!$A$2:$MW$40,'Intervention list'!BV$195+1,0)</f>
        <v>0</v>
      </c>
      <c r="BW181" s="0" t="n">
        <f aca="false">IF(ISNUMBER(FIND(BW$1,$D181))=$AO$1,1,0)*VLOOKUP($Z$2,DALYs!$A$2:$MW$40,'Intervention list'!BW$195+1,0)</f>
        <v>0</v>
      </c>
      <c r="BX181" s="0" t="n">
        <f aca="false">IF(ISNUMBER(FIND(BX$1,$D181))=$AO$1,1,0)*VLOOKUP($Z$2,DALYs!$A$2:$MW$40,'Intervention list'!BX$195+1,0)</f>
        <v>0</v>
      </c>
      <c r="BY181" s="0" t="n">
        <f aca="false">IF(ISNUMBER(FIND(BY$1,$D181))=$AO$1,1,0)*VLOOKUP($Z$2,DALYs!$A$2:$MW$40,'Intervention list'!BY$195+1,0)</f>
        <v>0</v>
      </c>
      <c r="BZ181" s="0" t="n">
        <f aca="false">IF(ISNUMBER(FIND(BZ$1,$D181))=$AO$1,1,0)*VLOOKUP($Z$2,DALYs!$A$2:$MW$40,'Intervention list'!BZ$195+1,0)</f>
        <v>0</v>
      </c>
      <c r="CA181" s="0" t="n">
        <f aca="false">IF(ISNUMBER(FIND(CA$1,$D181))=$AO$1,1,0)*VLOOKUP($Z$2,DALYs!$A$2:$MW$40,'Intervention list'!CA$195+1,0)</f>
        <v>0</v>
      </c>
      <c r="CB181" s="0" t="n">
        <f aca="false">IF(ISNUMBER(FIND(CB$1,$D181))=$AO$1,1,0)*VLOOKUP($Z$2,DALYs!$A$2:$MW$40,'Intervention list'!CB$195+1,0)</f>
        <v>0</v>
      </c>
      <c r="CC181" s="0" t="n">
        <f aca="false">IF(ISNUMBER(FIND(CC$1,$D181))=$AO$1,1,0)*VLOOKUP($Z$2,DALYs!$A$2:$MW$40,'Intervention list'!CC$195+1,0)</f>
        <v>0</v>
      </c>
      <c r="CD181" s="0" t="n">
        <f aca="false">IF(ISNUMBER(FIND(CD$1,$D181))=$AO$1,1,0)*VLOOKUP($Z$2,DALYs!$A$2:$MW$40,'Intervention list'!CD$195+1,0)</f>
        <v>0</v>
      </c>
      <c r="CE181" s="0" t="n">
        <f aca="false">IF(ISNUMBER(FIND(CE$1,$D181))=$AO$1,1,0)*VLOOKUP($Z$2,DALYs!$A$2:$MW$40,'Intervention list'!CE$195+1,0)</f>
        <v>0</v>
      </c>
      <c r="CF181" s="0" t="n">
        <f aca="false">IF(ISNUMBER(FIND(CF$1,$D181))=$AO$1,1,0)*VLOOKUP($Z$2,DALYs!$A$2:$MW$40,'Intervention list'!CF$195+1,0)</f>
        <v>0</v>
      </c>
      <c r="CG181" s="0" t="n">
        <f aca="false">IF(ISNUMBER(FIND(CG$1,$D181))=$AO$1,1,0)*VLOOKUP($Z$2,DALYs!$A$2:$MW$40,'Intervention list'!CG$195+1,0)</f>
        <v>0</v>
      </c>
      <c r="CH181" s="0" t="n">
        <f aca="false">IF(ISNUMBER(FIND(CH$1,$D181))=$AO$1,1,0)*VLOOKUP($Z$2,DALYs!$A$2:$MW$40,'Intervention list'!CH$195+1,0)</f>
        <v>0</v>
      </c>
      <c r="CI181" s="0" t="n">
        <f aca="false">IF(ISNUMBER(FIND(CI$1,$D181))=$AO$1,1,0)*VLOOKUP($Z$2,DALYs!$A$2:$MW$40,'Intervention list'!CI$195+1,0)</f>
        <v>0</v>
      </c>
      <c r="CJ181" s="0" t="n">
        <f aca="false">IF(ISNUMBER(FIND(CJ$1,$D181))=$AO$1,1,0)*VLOOKUP($Z$2,DALYs!$A$2:$MW$40,'Intervention list'!CJ$195+1,0)</f>
        <v>0</v>
      </c>
      <c r="CK181" s="0" t="n">
        <f aca="false">IF(ISNUMBER(FIND(CK$1,$D181))=$AO$1,1,0)*VLOOKUP($Z$2,DALYs!$A$2:$MW$40,'Intervention list'!CK$195+1,0)</f>
        <v>0</v>
      </c>
      <c r="CL181" s="0" t="n">
        <f aca="false">IF(ISNUMBER(FIND(CL$1,$D181))=$AO$1,1,0)*VLOOKUP($Z$2,DALYs!$A$2:$MW$40,'Intervention list'!CL$195+1,0)</f>
        <v>0</v>
      </c>
      <c r="CM181" s="0" t="n">
        <f aca="false">IF(ISNUMBER(FIND(CM$1,$D181))=$AO$1,1,0)*VLOOKUP($Z$2,DALYs!$A$2:$MW$40,'Intervention list'!CM$195+1,0)</f>
        <v>0</v>
      </c>
      <c r="CN181" s="0" t="n">
        <f aca="false">IF(ISNUMBER(FIND(CN$1,$D181))=$AO$1,1,0)*VLOOKUP($Z$2,DALYs!$A$2:$MW$40,'Intervention list'!CN$195+1,0)</f>
        <v>0</v>
      </c>
      <c r="CO181" s="0" t="n">
        <f aca="false">IF(ISNUMBER(FIND(CO$1,$D181))=$AO$1,1,0)*VLOOKUP($Z$2,DALYs!$A$2:$MW$40,'Intervention list'!CO$195+1,0)</f>
        <v>0</v>
      </c>
      <c r="CP181" s="0" t="n">
        <f aca="false">IF(ISNUMBER(FIND(CP$1,$D181))=$AO$1,1,0)*VLOOKUP($Z$2,DALYs!$A$2:$MW$40,'Intervention list'!CP$195+1,0)</f>
        <v>0</v>
      </c>
      <c r="CQ181" s="0" t="n">
        <f aca="false">IF(ISNUMBER(FIND(CQ$1,$D181))=$AO$1,1,0)*VLOOKUP($Z$2,DALYs!$A$2:$MW$40,'Intervention list'!CQ$195+1,0)</f>
        <v>0</v>
      </c>
      <c r="CR181" s="0" t="n">
        <f aca="false">IF(ISNUMBER(FIND(CR$1,$D181))=$AO$1,1,0)*VLOOKUP($Z$2,DALYs!$A$2:$MW$40,'Intervention list'!CR$195+1,0)</f>
        <v>0</v>
      </c>
      <c r="CS181" s="0" t="n">
        <f aca="false">IF(ISNUMBER(FIND(CS$1,$D181))=$AO$1,1,0)*VLOOKUP($Z$2,DALYs!$A$2:$MW$40,'Intervention list'!CS$195+1,0)</f>
        <v>0</v>
      </c>
      <c r="CT181" s="0" t="n">
        <f aca="false">IF(ISNUMBER(FIND(CT$1,$D181))=$AO$1,1,0)*VLOOKUP($Z$2,DALYs!$A$2:$MW$40,'Intervention list'!CT$195+1,0)</f>
        <v>0</v>
      </c>
      <c r="CU181" s="0" t="n">
        <f aca="false">IF(ISNUMBER(FIND(CU$1,$D181))=$AO$1,1,0)*VLOOKUP($Z$2,DALYs!$A$2:$MW$40,'Intervention list'!CU$195+1,0)</f>
        <v>478.724232775841</v>
      </c>
      <c r="CV181" s="0" t="n">
        <f aca="false">IF(ISNUMBER(FIND(CV$1,$D181))=$AO$1,1,0)*VLOOKUP($Z$2,DALYs!$A$2:$MW$40,'Intervention list'!CV$195+1,0)</f>
        <v>2910.8907439292</v>
      </c>
      <c r="CW181" s="0" t="n">
        <f aca="false">IF(ISNUMBER(FIND(CW$1,$D181))=$AO$1,1,0)*VLOOKUP($Z$2,DALYs!$A$2:$MW$40,'Intervention list'!CW$195+1,0)</f>
        <v>0</v>
      </c>
      <c r="CX181" s="0" t="n">
        <f aca="false">IF(ISNUMBER(FIND(CX$1,$D181))=$AO$1,1,0)*VLOOKUP($Z$2,DALYs!$A$2:$MW$40,'Intervention list'!CX$195+1,0)</f>
        <v>0</v>
      </c>
      <c r="CY181" s="0" t="n">
        <f aca="false">IF(ISNUMBER(FIND(CY$1,$D181))=$AO$1,1,0)*VLOOKUP($Z$2,DALYs!$A$2:$MW$40,'Intervention list'!CY$195+1,0)</f>
        <v>0</v>
      </c>
      <c r="CZ181" s="0" t="n">
        <f aca="false">IF(ISNUMBER(FIND(CZ$1,$D181))=$AO$1,1,0)*VLOOKUP($Z$2,DALYs!$A$2:$MW$40,'Intervention list'!CZ$195+1,0)</f>
        <v>0</v>
      </c>
      <c r="DA181" s="0" t="n">
        <f aca="false">IF(ISNUMBER(FIND(DA$1,$D181))=$AO$1,1,0)*VLOOKUP($Z$2,DALYs!$A$2:$MW$40,'Intervention list'!DA$195+1,0)</f>
        <v>0</v>
      </c>
      <c r="DB181" s="0" t="n">
        <f aca="false">IF(ISNUMBER(FIND(DB$1,$D181))=$AO$1,1,0)*VLOOKUP($Z$2,DALYs!$A$2:$MW$40,'Intervention list'!DB$195+1,0)</f>
        <v>0</v>
      </c>
      <c r="DC181" s="0" t="n">
        <f aca="false">IF(ISNUMBER(FIND(DC$1,$D181))=$AO$1,1,0)*VLOOKUP($Z$2,DALYs!$A$2:$MW$40,'Intervention list'!DC$195+1,0)</f>
        <v>0</v>
      </c>
      <c r="DD181" s="0" t="n">
        <f aca="false">IF(ISNUMBER(FIND(DD$1,$D181))=$AO$1,1,0)*VLOOKUP($Z$2,DALYs!$A$2:$MW$40,'Intervention list'!DD$195+1,0)</f>
        <v>0</v>
      </c>
      <c r="DE181" s="0" t="n">
        <f aca="false">IF(ISNUMBER(FIND(DE$1,$D181))=$AO$1,1,0)*VLOOKUP($Z$2,DALYs!$A$2:$MW$40,'Intervention list'!DE$195+1,0)</f>
        <v>0</v>
      </c>
      <c r="DF181" s="0" t="n">
        <f aca="false">IF(ISNUMBER(FIND(DF$1,$D181))=$AO$1,1,0)*VLOOKUP($Z$2,DALYs!$A$2:$MW$40,'Intervention list'!DF$195+1,0)</f>
        <v>0</v>
      </c>
      <c r="DG181" s="0" t="n">
        <f aca="false">IF(ISNUMBER(FIND(DG$1,$D181))=$AO$1,1,0)*VLOOKUP($Z$2,DALYs!$A$2:$MW$40,'Intervention list'!DG$195+1,0)</f>
        <v>0</v>
      </c>
      <c r="DH181" s="0" t="n">
        <f aca="false">IF(ISNUMBER(FIND(DH$1,$D181))=$AO$1,1,0)*VLOOKUP($Z$2,DALYs!$A$2:$MW$40,'Intervention list'!DH$195+1,0)</f>
        <v>0</v>
      </c>
      <c r="DI181" s="0" t="n">
        <f aca="false">IF(ISNUMBER(FIND(DI$1,$D181))=$AO$1,1,0)*VLOOKUP($Z$2,DALYs!$A$2:$MW$40,'Intervention list'!DI$195+1,0)</f>
        <v>0</v>
      </c>
      <c r="DJ181" s="0" t="n">
        <f aca="false">IF(ISNUMBER(FIND(DJ$1,$D181))=$AO$1,1,0)*VLOOKUP($Z$2,DALYs!$A$2:$MW$40,'Intervention list'!DJ$195+1,0)</f>
        <v>0</v>
      </c>
      <c r="DK181" s="0" t="n">
        <f aca="false">IF(ISNUMBER(FIND(DK$1,$D181))=$AO$1,1,0)*VLOOKUP($Z$2,DALYs!$A$2:$MW$40,'Intervention list'!DK$195+1,0)</f>
        <v>0</v>
      </c>
      <c r="DL181" s="0" t="n">
        <f aca="false">IF(ISNUMBER(FIND(DL$1,$D181))=$AO$1,1,0)*VLOOKUP($Z$2,DALYs!$A$2:$MW$40,'Intervention list'!DL$195+1,0)</f>
        <v>0</v>
      </c>
      <c r="DM181" s="0" t="n">
        <f aca="false">IF(ISNUMBER(FIND(DM$1,$D181))=$AO$1,1,0)*VLOOKUP($Z$2,DALYs!$A$2:$MW$40,'Intervention list'!DM$195+1,0)</f>
        <v>0</v>
      </c>
      <c r="DN181" s="0" t="n">
        <f aca="false">IF(ISNUMBER(FIND(DN$1,$D181))=$AO$1,1,0)*VLOOKUP($Z$2,DALYs!$A$2:$MW$40,'Intervention list'!DN$195+1,0)</f>
        <v>0</v>
      </c>
      <c r="DO181" s="0" t="n">
        <f aca="false">IF(ISNUMBER(FIND(DO$1,$D181))=$AO$1,1,0)*VLOOKUP($Z$2,DALYs!$A$2:$MW$40,'Intervention list'!DO$195+1,0)</f>
        <v>0</v>
      </c>
      <c r="DP181" s="0" t="n">
        <f aca="false">IF(ISNUMBER(FIND(DP$1,$D181))=$AO$1,1,0)*VLOOKUP($Z$2,DALYs!$A$2:$MW$40,'Intervention list'!DP$195+1,0)</f>
        <v>0</v>
      </c>
      <c r="DQ181" s="0" t="n">
        <f aca="false">IF(ISNUMBER(FIND(DQ$1,$D181))=$AO$1,1,0)*VLOOKUP($Z$2,DALYs!$A$2:$MW$40,'Intervention list'!DQ$195+1,0)</f>
        <v>0</v>
      </c>
      <c r="DR181" s="0" t="n">
        <f aca="false">IF(ISNUMBER(FIND(DR$1,$D181))=$AO$1,1,0)*VLOOKUP($Z$2,DALYs!$A$2:$MW$40,'Intervention list'!DR$195+1,0)</f>
        <v>0</v>
      </c>
      <c r="DS181" s="0" t="n">
        <f aca="false">IF(ISNUMBER(FIND(DS$1,$D181))=$AO$1,1,0)*VLOOKUP($Z$2,DALYs!$A$2:$MW$40,'Intervention list'!DS$195+1,0)</f>
        <v>0</v>
      </c>
      <c r="DT181" s="0" t="n">
        <f aca="false">IF(ISNUMBER(FIND(DT$1,$D181))=$AO$1,1,0)*VLOOKUP($Z$2,DALYs!$A$2:$MW$40,'Intervention list'!DT$195+1,0)</f>
        <v>0</v>
      </c>
      <c r="DU181" s="0" t="n">
        <f aca="false">IF(ISNUMBER(FIND(DU$1,$D181))=$AO$1,1,0)*VLOOKUP($Z$2,DALYs!$A$2:$MW$40,'Intervention list'!DU$195+1,0)</f>
        <v>0</v>
      </c>
      <c r="DV181" s="0" t="n">
        <f aca="false">IF(ISNUMBER(FIND(DV$1,$D181))=$AO$1,1,0)*VLOOKUP($Z$2,DALYs!$A$2:$MW$40,'Intervention list'!DV$195+1,0)</f>
        <v>0</v>
      </c>
      <c r="DW181" s="0" t="n">
        <f aca="false">IF(ISNUMBER(FIND(DW$1,$D181))=$AO$1,1,0)*VLOOKUP($Z$2,DALYs!$A$2:$MW$40,'Intervention list'!DW$195+1,0)</f>
        <v>0</v>
      </c>
      <c r="DX181" s="0" t="n">
        <f aca="false">IF(ISNUMBER(FIND(DX$1,$D181))=$AO$1,1,0)*VLOOKUP($Z$2,DALYs!$A$2:$MW$40,'Intervention list'!DX$195+1,0)</f>
        <v>0</v>
      </c>
      <c r="DY181" s="0" t="n">
        <f aca="false">IF(ISNUMBER(FIND(DY$1,$D181))=$AO$1,1,0)*VLOOKUP($Z$2,DALYs!$A$2:$MW$40,'Intervention list'!DY$195+1,0)</f>
        <v>0</v>
      </c>
      <c r="DZ181" s="0" t="n">
        <f aca="false">IF(ISNUMBER(FIND(DZ$1,$D181))=$AO$1,1,0)*VLOOKUP($Z$2,DALYs!$A$2:$MW$40,'Intervention list'!DZ$195+1,0)</f>
        <v>0</v>
      </c>
      <c r="EA181" s="0" t="n">
        <f aca="false">IF(ISNUMBER(FIND(EA$1,$D181))=$AO$1,1,0)*VLOOKUP($Z$2,DALYs!$A$2:$MW$40,'Intervention list'!EA$195+1,0)</f>
        <v>0</v>
      </c>
      <c r="EB181" s="0" t="n">
        <f aca="false">IF(ISNUMBER(FIND(EB$1,$D181))=$AO$1,1,0)*VLOOKUP($Z$2,DALYs!$A$2:$MW$40,'Intervention list'!EB$195+1,0)</f>
        <v>0</v>
      </c>
      <c r="EC181" s="0" t="n">
        <f aca="false">IF(ISNUMBER(FIND(EC$1,$D181))=$AO$1,1,0)*VLOOKUP($Z$2,DALYs!$A$2:$MW$40,'Intervention list'!EC$195+1,0)</f>
        <v>0</v>
      </c>
      <c r="ED181" s="0" t="n">
        <f aca="false">IF(ISNUMBER(FIND(ED$1,$D181))=$AO$1,1,0)*VLOOKUP($Z$2,DALYs!$A$2:$MW$40,'Intervention list'!ED$195+1,0)</f>
        <v>0</v>
      </c>
      <c r="EE181" s="0" t="n">
        <f aca="false">IF(ISNUMBER(FIND(EE$1,$D181))=$AO$1,1,0)*VLOOKUP($Z$2,DALYs!$A$2:$MW$40,'Intervention list'!EE$195+1,0)</f>
        <v>0</v>
      </c>
      <c r="EF181" s="0" t="n">
        <f aca="false">IF(ISNUMBER(FIND(EF$1,$D181))=$AO$1,1,0)*VLOOKUP($Z$2,DALYs!$A$2:$MW$40,'Intervention list'!EF$195+1,0)</f>
        <v>0</v>
      </c>
      <c r="EG181" s="0" t="n">
        <f aca="false">IF(ISNUMBER(FIND(EG$1,$D181))=$AO$1,1,0)*VLOOKUP($Z$2,DALYs!$A$2:$MW$40,'Intervention list'!EG$195+1,0)</f>
        <v>0</v>
      </c>
      <c r="EH181" s="0" t="n">
        <f aca="false">IF(ISNUMBER(FIND(EH$1,$D181))=$AO$1,1,0)*VLOOKUP($Z$2,DALYs!$A$2:$MW$40,'Intervention list'!EH$195+1,0)</f>
        <v>0</v>
      </c>
      <c r="EI181" s="0" t="n">
        <f aca="false">IF(ISNUMBER(FIND(EI$1,$D181))=$AO$1,1,0)*VLOOKUP($Z$2,DALYs!$A$2:$MW$40,'Intervention list'!EI$195+1,0)</f>
        <v>0</v>
      </c>
      <c r="EJ181" s="0" t="n">
        <f aca="false">IF(ISNUMBER(FIND(EJ$1,$D181))=$AO$1,1,0)*VLOOKUP($Z$2,DALYs!$A$2:$MW$40,'Intervention list'!EJ$195+1,0)</f>
        <v>0</v>
      </c>
      <c r="EK181" s="0" t="n">
        <f aca="false">IF(ISNUMBER(FIND(EK$1,$D181))=$AO$1,1,0)*VLOOKUP($Z$2,DALYs!$A$2:$MW$40,'Intervention list'!EK$195+1,0)</f>
        <v>0</v>
      </c>
      <c r="EL181" s="0" t="n">
        <f aca="false">IF(ISNUMBER(FIND(EL$1,$D181))=$AO$1,1,0)*VLOOKUP($Z$2,DALYs!$A$2:$MW$40,'Intervention list'!EL$195+1,0)</f>
        <v>0</v>
      </c>
      <c r="EM181" s="0" t="n">
        <f aca="false">IF(ISNUMBER(FIND(EM$1,$D181))=$AO$1,1,0)*VLOOKUP($Z$2,DALYs!$A$2:$MW$40,'Intervention list'!EM$195+1,0)</f>
        <v>0</v>
      </c>
      <c r="EN181" s="0" t="n">
        <f aca="false">IF(ISNUMBER(FIND(EN$1,$D181))=$AO$1,1,0)*VLOOKUP($Z$2,DALYs!$A$2:$MW$40,'Intervention list'!EN$195+1,0)</f>
        <v>0</v>
      </c>
      <c r="EO181" s="0" t="n">
        <f aca="false">IF(ISNUMBER(FIND(EO$1,$D181))=$AO$1,1,0)*VLOOKUP($Z$2,DALYs!$A$2:$MW$40,'Intervention list'!EO$195+1,0)</f>
        <v>0</v>
      </c>
      <c r="EP181" s="0" t="n">
        <f aca="false">IF(ISNUMBER(FIND(EP$1,$D181))=$AO$1,1,0)*VLOOKUP($Z$2,DALYs!$A$2:$MW$40,'Intervention list'!EP$195+1,0)</f>
        <v>0</v>
      </c>
      <c r="EQ181" s="0" t="n">
        <f aca="false">IF(ISNUMBER(FIND(EQ$1,$D181))=$AO$1,1,0)*VLOOKUP($Z$2,DALYs!$A$2:$MW$40,'Intervention list'!EQ$195+1,0)</f>
        <v>0</v>
      </c>
      <c r="ER181" s="0" t="n">
        <f aca="false">IF(ISNUMBER(FIND(ER$1,$D181))=$AO$1,1,0)*VLOOKUP($Z$2,DALYs!$A$2:$MW$40,'Intervention list'!ER$195+1,0)</f>
        <v>0</v>
      </c>
      <c r="ES181" s="0" t="n">
        <f aca="false">IF(ISNUMBER(FIND(ES$1,$D181))=$AO$1,1,0)*VLOOKUP($Z$2,DALYs!$A$2:$MW$40,'Intervention list'!ES$195+1,0)</f>
        <v>0</v>
      </c>
      <c r="ET181" s="0" t="n">
        <f aca="false">IF(ISNUMBER(FIND(ET$1,$D181))=$AO$1,1,0)*VLOOKUP($Z$2,DALYs!$A$2:$MW$40,'Intervention list'!ET$195+1,0)</f>
        <v>0</v>
      </c>
      <c r="EU181" s="0" t="n">
        <f aca="false">IF(ISNUMBER(FIND(EU$1,$D181))=$AO$1,1,0)*VLOOKUP($Z$2,DALYs!$A$2:$MW$40,'Intervention list'!EU$195+1,0)</f>
        <v>0</v>
      </c>
      <c r="EV181" s="0" t="n">
        <f aca="false">IF(ISNUMBER(FIND(EV$1,$D181))=$AO$1,1,0)*VLOOKUP($Z$2,DALYs!$A$2:$MW$40,'Intervention list'!EV$195+1,0)</f>
        <v>0</v>
      </c>
      <c r="EW181" s="0" t="n">
        <f aca="false">IF(ISNUMBER(FIND(EW$1,$D181))=$AO$1,1,0)*VLOOKUP($Z$2,DALYs!$A$2:$MW$40,'Intervention list'!EW$195+1,0)</f>
        <v>0</v>
      </c>
      <c r="EX181" s="0" t="n">
        <f aca="false">IF(ISNUMBER(FIND(EX$1,$D181))=$AO$1,1,0)*VLOOKUP($Z$2,DALYs!$A$2:$MW$40,'Intervention list'!EX$195+1,0)</f>
        <v>0</v>
      </c>
      <c r="EY181" s="0" t="n">
        <f aca="false">IF(ISNUMBER(FIND(EY$1,$D181))=$AO$1,1,0)*VLOOKUP($Z$2,DALYs!$A$2:$MW$40,'Intervention list'!EY$195+1,0)</f>
        <v>0</v>
      </c>
      <c r="EZ181" s="0" t="n">
        <f aca="false">IF(ISNUMBER(FIND(EZ$1,$D181))=$AO$1,1,0)*VLOOKUP($Z$2,DALYs!$A$2:$MW$40,'Intervention list'!EZ$195+1,0)</f>
        <v>0</v>
      </c>
      <c r="FA181" s="0" t="n">
        <f aca="false">IF(ISNUMBER(FIND(FA$1,$D181))=$AO$1,1,0)*VLOOKUP($Z$2,DALYs!$A$2:$MW$40,'Intervention list'!FA$195+1,0)</f>
        <v>0</v>
      </c>
      <c r="FB181" s="0" t="n">
        <f aca="false">IF(ISNUMBER(FIND(FB$1,$D181))=$AO$1,1,0)*VLOOKUP($Z$2,DALYs!$A$2:$MW$40,'Intervention list'!FB$195+1,0)</f>
        <v>0</v>
      </c>
      <c r="FC181" s="0" t="n">
        <f aca="false">IF(ISNUMBER(FIND(FC$1,$D181))=$AO$1,1,0)*VLOOKUP($Z$2,DALYs!$A$2:$MW$40,'Intervention list'!FC$195+1,0)</f>
        <v>0</v>
      </c>
      <c r="FD181" s="0" t="n">
        <f aca="false">IF(ISNUMBER(FIND(FD$1,$D181))=$AO$1,1,0)*VLOOKUP($Z$2,DALYs!$A$2:$MW$40,'Intervention list'!FD$195+1,0)</f>
        <v>0</v>
      </c>
      <c r="FE181" s="0" t="n">
        <f aca="false">IF(ISNUMBER(FIND(FE$1,$D181))=$AO$1,1,0)*VLOOKUP($Z$2,DALYs!$A$2:$MW$40,'Intervention list'!FE$195+1,0)</f>
        <v>0</v>
      </c>
      <c r="FF181" s="0" t="n">
        <f aca="false">IF(ISNUMBER(FIND(FF$1,$D181))=$AO$1,1,0)*VLOOKUP($Z$2,DALYs!$A$2:$MW$40,'Intervention list'!FF$195+1,0)</f>
        <v>0</v>
      </c>
      <c r="FG181" s="0" t="n">
        <f aca="false">IF(ISNUMBER(FIND(FG$1,$D181))=$AO$1,1,0)*VLOOKUP($Z$2,DALYs!$A$2:$MW$40,'Intervention list'!FG$195+1,0)</f>
        <v>0</v>
      </c>
      <c r="FH181" s="0" t="n">
        <f aca="false">IF(ISNUMBER(FIND(FH$1,$D181))=$AO$1,1,0)*VLOOKUP($Z$2,DALYs!$A$2:$MW$40,'Intervention list'!FH$195+1,0)</f>
        <v>0</v>
      </c>
      <c r="FI181" s="0" t="n">
        <f aca="false">IF(ISNUMBER(FIND(FI$1,$D181))=$AO$1,1,0)*VLOOKUP($Z$2,DALYs!$A$2:$MW$40,'Intervention list'!FI$195+1,0)</f>
        <v>0</v>
      </c>
      <c r="FJ181" s="0" t="n">
        <f aca="false">IF(ISNUMBER(FIND(FJ$1,$D181))=$AO$1,1,0)*VLOOKUP($Z$2,DALYs!$A$2:$MW$40,'Intervention list'!FJ$195+1,0)</f>
        <v>0</v>
      </c>
      <c r="FK181" s="0" t="n">
        <f aca="false">IF(ISNUMBER(FIND(FK$1,$D181))=$AO$1,1,0)*VLOOKUP($Z$2,DALYs!$A$2:$MW$40,'Intervention list'!FK$195+1,0)</f>
        <v>0</v>
      </c>
      <c r="FL181" s="0" t="n">
        <f aca="false">IF(ISNUMBER(FIND(FL$1,$D181))=$AO$1,1,0)*VLOOKUP($Z$2,DALYs!$A$2:$MW$40,'Intervention list'!FL$195+1,0)</f>
        <v>0</v>
      </c>
      <c r="FM181" s="0" t="n">
        <f aca="false">IF(ISNUMBER(FIND(FM$1,$D181))=$AO$1,1,0)*VLOOKUP($Z$2,DALYs!$A$2:$MW$40,'Intervention list'!FM$195+1,0)</f>
        <v>0</v>
      </c>
      <c r="FN181" s="0" t="n">
        <f aca="false">IF(ISNUMBER(FIND(FN$1,$D181))=$AO$1,1,0)*VLOOKUP($Z$2,DALYs!$A$2:$MW$40,'Intervention list'!FN$195+1,0)</f>
        <v>0</v>
      </c>
      <c r="FO181" s="0" t="n">
        <f aca="false">IF(ISNUMBER(FIND(FO$1,$D181))=$AO$1,1,0)*VLOOKUP($Z$2,DALYs!$A$2:$MW$40,'Intervention list'!FO$195+1,0)</f>
        <v>0</v>
      </c>
      <c r="FP181" s="0" t="n">
        <f aca="false">IF(ISNUMBER(FIND(FP$1,$D181))=$AO$1,1,0)*VLOOKUP($Z$2,DALYs!$A$2:$MW$40,'Intervention list'!FP$195+1,0)</f>
        <v>0</v>
      </c>
      <c r="FQ181" s="0" t="n">
        <f aca="false">IF(ISNUMBER(FIND(FQ$1,$D181))=$AO$1,1,0)*VLOOKUP($Z$2,DALYs!$A$2:$MW$40,'Intervention list'!FQ$195+1,0)</f>
        <v>0</v>
      </c>
      <c r="FR181" s="0" t="n">
        <f aca="false">IF(ISNUMBER(FIND(FR$1,$D181))=$AO$1,1,0)*VLOOKUP($Z$2,DALYs!$A$2:$MW$40,'Intervention list'!FR$195+1,0)</f>
        <v>0</v>
      </c>
      <c r="FS181" s="0" t="n">
        <f aca="false">IF(ISNUMBER(FIND(FS$1,$D181))=$AO$1,1,0)*VLOOKUP($Z$2,DALYs!$A$2:$MW$40,'Intervention list'!FS$195+1,0)</f>
        <v>0</v>
      </c>
      <c r="FT181" s="0" t="n">
        <f aca="false">IF(ISNUMBER(FIND(FT$1,$D181))=$AO$1,1,0)*VLOOKUP($Z$2,DALYs!$A$2:$MW$40,'Intervention list'!FT$195+1,0)</f>
        <v>0</v>
      </c>
      <c r="FU181" s="0" t="n">
        <f aca="false">IF(ISNUMBER(FIND(FU$1,$D181))=$AO$1,1,0)*VLOOKUP($Z$2,DALYs!$A$2:$MW$40,'Intervention list'!FU$195+1,0)</f>
        <v>0</v>
      </c>
      <c r="FV181" s="0" t="n">
        <f aca="false">IF(ISNUMBER(FIND(FV$1,$D181))=$AO$1,1,0)*VLOOKUP($Z$2,DALYs!$A$2:$MW$40,'Intervention list'!FV$195+1,0)</f>
        <v>0</v>
      </c>
      <c r="FW181" s="0" t="n">
        <f aca="false">IF(ISNUMBER(FIND(FW$1,$D181))=$AO$1,1,0)*VLOOKUP($Z$2,DALYs!$A$2:$MW$40,'Intervention list'!FW$195+1,0)</f>
        <v>0</v>
      </c>
      <c r="FX181" s="0" t="n">
        <f aca="false">IF(ISNUMBER(FIND(FX$1,$D181))=$AO$1,1,0)*VLOOKUP($Z$2,DALYs!$A$2:$MW$40,'Intervention list'!FX$195+1,0)</f>
        <v>0</v>
      </c>
      <c r="FY181" s="0" t="n">
        <f aca="false">IF(ISNUMBER(FIND(FY$1,$D181))=$AO$1,1,0)*VLOOKUP($Z$2,DALYs!$A$2:$MW$40,'Intervention list'!FY$195+1,0)</f>
        <v>0</v>
      </c>
      <c r="FZ181" s="0" t="n">
        <f aca="false">IF(ISNUMBER(FIND(FZ$1,$D181))=$AO$1,1,0)*VLOOKUP($Z$2,DALYs!$A$2:$MW$40,'Intervention list'!FZ$195+1,0)</f>
        <v>0</v>
      </c>
      <c r="GA181" s="0" t="n">
        <f aca="false">IF(ISNUMBER(FIND(GA$1,$D181))=$AO$1,1,0)*VLOOKUP($Z$2,DALYs!$A$2:$MW$40,'Intervention list'!GA$195+1,0)</f>
        <v>0</v>
      </c>
      <c r="GB181" s="0" t="n">
        <f aca="false">IF(ISNUMBER(FIND(GB$1,$D181))=$AO$1,1,0)*VLOOKUP($Z$2,DALYs!$A$2:$MW$40,'Intervention list'!GB$195+1,0)</f>
        <v>0</v>
      </c>
      <c r="GC181" s="0" t="n">
        <f aca="false">IF(ISNUMBER(FIND(GC$1,$D181))=$AO$1,1,0)*VLOOKUP($Z$2,DALYs!$A$2:$MW$40,'Intervention list'!GC$195+1,0)</f>
        <v>0</v>
      </c>
      <c r="GD181" s="0" t="n">
        <f aca="false">IF(ISNUMBER(FIND(GD$1,$D181))=$AO$1,1,0)*VLOOKUP($Z$2,DALYs!$A$2:$MW$40,'Intervention list'!GD$195+1,0)</f>
        <v>0</v>
      </c>
      <c r="GE181" s="0" t="n">
        <f aca="false">IF(ISNUMBER(FIND(GE$1,$D181))=$AO$1,1,0)*VLOOKUP($Z$2,DALYs!$A$2:$MW$40,'Intervention list'!GE$195+1,0)</f>
        <v>0</v>
      </c>
      <c r="GF181" s="0" t="n">
        <f aca="false">IF(ISNUMBER(FIND(GF$1,$D181))=$AO$1,1,0)*VLOOKUP($Z$2,DALYs!$A$2:$MW$40,'Intervention list'!GF$195+1,0)</f>
        <v>0</v>
      </c>
      <c r="GG181" s="0" t="n">
        <f aca="false">IF(ISNUMBER(FIND(GG$1,$D181))=$AO$1,1,0)*VLOOKUP($Z$2,DALYs!$A$2:$MW$40,'Intervention list'!GG$195+1,0)</f>
        <v>0</v>
      </c>
      <c r="GH181" s="0" t="n">
        <f aca="false">IF(ISNUMBER(FIND(GH$1,$D181))=$AO$1,1,0)*VLOOKUP($Z$2,DALYs!$A$2:$MW$40,'Intervention list'!GH$195+1,0)</f>
        <v>0</v>
      </c>
      <c r="GI181" s="0" t="n">
        <f aca="false">IF(ISNUMBER(FIND(GI$1,$D181))=$AO$1,1,0)*VLOOKUP($Z$2,DALYs!$A$2:$MW$40,'Intervention list'!GI$195+1,0)</f>
        <v>0</v>
      </c>
      <c r="GJ181" s="0" t="n">
        <f aca="false">IF(ISNUMBER(FIND(GJ$1,$D181))=$AO$1,1,0)*VLOOKUP($Z$2,DALYs!$A$2:$MW$40,'Intervention list'!GJ$195+1,0)</f>
        <v>0</v>
      </c>
      <c r="GK181" s="0" t="n">
        <f aca="false">IF(ISNUMBER(FIND(GK$1,$D181))=$AO$1,1,0)*VLOOKUP($Z$2,DALYs!$A$2:$MW$40,'Intervention list'!GK$195+1,0)</f>
        <v>0</v>
      </c>
      <c r="GL181" s="0" t="n">
        <f aca="false">IF(ISNUMBER(FIND(GL$1,$D181))=$AO$1,1,0)*VLOOKUP($Z$2,DALYs!$A$2:$MW$40,'Intervention list'!GL$195+1,0)</f>
        <v>0</v>
      </c>
      <c r="GM181" s="0" t="n">
        <f aca="false">IF(ISNUMBER(FIND(GM$1,$D181))=$AO$1,1,0)*VLOOKUP($Z$2,DALYs!$A$2:$MW$40,'Intervention list'!GM$195+1,0)</f>
        <v>0</v>
      </c>
      <c r="GN181" s="0" t="n">
        <f aca="false">IF(ISNUMBER(FIND(GN$1,$D181))=$AO$1,1,0)*VLOOKUP($Z$2,DALYs!$A$2:$MW$40,'Intervention list'!GN$195+1,0)</f>
        <v>0</v>
      </c>
      <c r="GO181" s="0" t="n">
        <f aca="false">IF(ISNUMBER(FIND(GO$1,$D181))=$AO$1,1,0)*VLOOKUP($Z$2,DALYs!$A$2:$MW$40,'Intervention list'!GO$195+1,0)</f>
        <v>0</v>
      </c>
      <c r="GP181" s="0" t="n">
        <f aca="false">IF(ISNUMBER(FIND(GP$1,$D181))=$AO$1,1,0)*VLOOKUP($Z$2,DALYs!$A$2:$MW$40,'Intervention list'!GP$195+1,0)</f>
        <v>0</v>
      </c>
      <c r="GQ181" s="0" t="n">
        <f aca="false">IF(ISNUMBER(FIND(GQ$1,$D181))=$AO$1,1,0)*VLOOKUP($Z$2,DALYs!$A$2:$MW$40,'Intervention list'!GQ$195+1,0)</f>
        <v>0</v>
      </c>
      <c r="GR181" s="0" t="n">
        <f aca="false">IF(ISNUMBER(FIND(GR$1,$D181))=$AO$1,1,0)*VLOOKUP($Z$2,DALYs!$A$2:$MW$40,'Intervention list'!GR$195+1,0)</f>
        <v>0</v>
      </c>
      <c r="GS181" s="0" t="n">
        <f aca="false">IF(ISNUMBER(FIND(GS$1,$D181))=$AO$1,1,0)*VLOOKUP($Z$2,DALYs!$A$2:$MW$40,'Intervention list'!GS$195+1,0)</f>
        <v>0</v>
      </c>
      <c r="GT181" s="0" t="n">
        <f aca="false">IF(ISNUMBER(FIND(GT$1,$D181))=$AO$1,1,0)*VLOOKUP($Z$2,DALYs!$A$2:$MW$40,'Intervention list'!GT$195+1,0)</f>
        <v>0</v>
      </c>
      <c r="GU181" s="0" t="n">
        <f aca="false">IF(ISNUMBER(FIND(GU$1,$D181))=$AO$1,1,0)*VLOOKUP($Z$2,DALYs!$A$2:$MW$40,'Intervention list'!GU$195+1,0)</f>
        <v>0</v>
      </c>
      <c r="GV181" s="0" t="n">
        <f aca="false">IF(ISNUMBER(FIND(GV$1,$D181))=$AO$1,1,0)*VLOOKUP($Z$2,DALYs!$A$2:$MW$40,'Intervention list'!GV$195+1,0)</f>
        <v>0</v>
      </c>
      <c r="GW181" s="0" t="n">
        <f aca="false">IF(ISNUMBER(FIND(GW$1,$D181))=$AO$1,1,0)*VLOOKUP($Z$2,DALYs!$A$2:$MW$40,'Intervention list'!GW$195+1,0)</f>
        <v>0</v>
      </c>
      <c r="GX181" s="0" t="n">
        <f aca="false">IF(ISNUMBER(FIND(GX$1,$D181))=$AO$1,1,0)*VLOOKUP($Z$2,DALYs!$A$2:$MW$40,'Intervention list'!GX$195+1,0)</f>
        <v>0</v>
      </c>
      <c r="GY181" s="0" t="n">
        <f aca="false">IF(ISNUMBER(FIND(GY$1,$D181))=$AO$1,1,0)*VLOOKUP($Z$2,DALYs!$A$2:$MW$40,'Intervention list'!GY$195+1,0)</f>
        <v>0</v>
      </c>
      <c r="GZ181" s="0" t="n">
        <f aca="false">IF(ISNUMBER(FIND(GZ$1,$D181))=$AO$1,1,0)*VLOOKUP($Z$2,DALYs!$A$2:$MW$40,'Intervention list'!GZ$195+1,0)</f>
        <v>0</v>
      </c>
      <c r="HA181" s="0" t="n">
        <f aca="false">IF(ISNUMBER(FIND(HA$1,$D181))=$AO$1,1,0)*VLOOKUP($Z$2,DALYs!$A$2:$MW$40,'Intervention list'!HA$195+1,0)</f>
        <v>0</v>
      </c>
      <c r="HB181" s="0" t="n">
        <f aca="false">IF(ISNUMBER(FIND(HB$1,$D181))=$AO$1,1,0)*VLOOKUP($Z$2,DALYs!$A$2:$MW$40,'Intervention list'!HB$195+1,0)</f>
        <v>0</v>
      </c>
      <c r="HC181" s="0" t="n">
        <f aca="false">IF(ISNUMBER(FIND(HC$1,$D181))=$AO$1,1,0)*VLOOKUP($Z$2,DALYs!$A$2:$MW$40,'Intervention list'!HC$195+1,0)</f>
        <v>0</v>
      </c>
      <c r="HD181" s="0" t="n">
        <f aca="false">IF(ISNUMBER(FIND(HD$1,$D181))=$AO$1,1,0)*VLOOKUP($Z$2,DALYs!$A$2:$MW$40,'Intervention list'!HD$195+1,0)</f>
        <v>0</v>
      </c>
      <c r="HE181" s="0" t="n">
        <f aca="false">IF(ISNUMBER(FIND(HE$1,$D181))=$AO$1,1,0)*VLOOKUP($Z$2,DALYs!$A$2:$MW$40,'Intervention list'!HE$195+1,0)</f>
        <v>0</v>
      </c>
      <c r="HF181" s="0" t="n">
        <f aca="false">IF(ISNUMBER(FIND(HF$1,$D181))=$AO$1,1,0)*VLOOKUP($Z$2,DALYs!$A$2:$MW$40,'Intervention list'!HF$195+1,0)</f>
        <v>0</v>
      </c>
      <c r="HG181" s="0" t="n">
        <f aca="false">IF(ISNUMBER(FIND(HG$1,$D181))=$AO$1,1,0)*VLOOKUP($Z$2,DALYs!$A$2:$MW$40,'Intervention list'!HG$195+1,0)</f>
        <v>0</v>
      </c>
      <c r="HH181" s="0" t="n">
        <f aca="false">IF(ISNUMBER(FIND(HH$1,$D181))=$AO$1,1,0)*VLOOKUP($Z$2,DALYs!$A$2:$MW$40,'Intervention list'!HH$195+1,0)</f>
        <v>0</v>
      </c>
      <c r="HI181" s="0" t="n">
        <f aca="false">IF(ISNUMBER(FIND(HI$1,$D181))=$AO$1,1,0)*VLOOKUP($Z$2,DALYs!$A$2:$MW$40,'Intervention list'!HI$195+1,0)</f>
        <v>0</v>
      </c>
      <c r="HJ181" s="0" t="n">
        <f aca="false">IF(ISNUMBER(FIND(HJ$1,$D181))=$AO$1,1,0)*VLOOKUP($Z$2,DALYs!$A$2:$MW$40,'Intervention list'!HJ$195+1,0)</f>
        <v>0</v>
      </c>
      <c r="HK181" s="0" t="n">
        <f aca="false">IF(ISNUMBER(FIND(HK$1,$D181))=$AO$1,1,0)*VLOOKUP($Z$2,DALYs!$A$2:$MW$40,'Intervention list'!HK$195+1,0)</f>
        <v>0</v>
      </c>
      <c r="HL181" s="0" t="n">
        <f aca="false">IF(ISNUMBER(FIND(HL$1,$D181))=$AO$1,1,0)*VLOOKUP($Z$2,DALYs!$A$2:$MW$40,'Intervention list'!HL$195+1,0)</f>
        <v>0</v>
      </c>
      <c r="HM181" s="0" t="n">
        <f aca="false">IF(ISNUMBER(FIND(HM$1,$D181))=$AO$1,1,0)*VLOOKUP($Z$2,DALYs!$A$2:$MW$40,'Intervention list'!HM$195+1,0)</f>
        <v>0</v>
      </c>
      <c r="HN181" s="0" t="n">
        <f aca="false">IF(ISNUMBER(FIND(HN$1,$D181))=$AO$1,1,0)*VLOOKUP($Z$2,DALYs!$A$2:$MW$40,'Intervention list'!HN$195+1,0)</f>
        <v>0</v>
      </c>
      <c r="HO181" s="0" t="n">
        <f aca="false">IF(ISNUMBER(FIND(HO$1,$D181))=$AO$1,1,0)*VLOOKUP($Z$2,DALYs!$A$2:$MW$40,'Intervention list'!HO$195+1,0)</f>
        <v>0</v>
      </c>
      <c r="HP181" s="0" t="n">
        <f aca="false">IF(ISNUMBER(FIND(HP$1,$D181))=$AO$1,1,0)*VLOOKUP($Z$2,DALYs!$A$2:$MW$40,'Intervention list'!HP$195+1,0)</f>
        <v>0</v>
      </c>
      <c r="HQ181" s="0" t="n">
        <f aca="false">IF(ISNUMBER(FIND(HQ$1,$D181))=$AO$1,1,0)*VLOOKUP($Z$2,DALYs!$A$2:$MW$40,'Intervention list'!HQ$195+1,0)</f>
        <v>0</v>
      </c>
      <c r="HR181" s="0" t="n">
        <f aca="false">IF(ISNUMBER(FIND(HR$1,$D181))=$AO$1,1,0)*VLOOKUP($Z$2,DALYs!$A$2:$MW$40,'Intervention list'!HR$195+1,0)</f>
        <v>0</v>
      </c>
      <c r="HS181" s="0" t="n">
        <f aca="false">IF(ISNUMBER(FIND(HS$1,$D181))=$AO$1,1,0)*VLOOKUP($Z$2,DALYs!$A$2:$MW$40,'Intervention list'!HS$195+1,0)</f>
        <v>0</v>
      </c>
      <c r="HT181" s="0" t="n">
        <f aca="false">IF(ISNUMBER(FIND(HT$1,$D181))=$AO$1,1,0)*VLOOKUP($Z$2,DALYs!$A$2:$MW$40,'Intervention list'!HT$195+1,0)</f>
        <v>0</v>
      </c>
      <c r="HU181" s="0" t="n">
        <f aca="false">IF(ISNUMBER(FIND(HU$1,$D181))=$AO$1,1,0)*VLOOKUP($Z$2,DALYs!$A$2:$MW$40,'Intervention list'!HU$195+1,0)</f>
        <v>0</v>
      </c>
      <c r="HV181" s="0" t="n">
        <f aca="false">IF(ISNUMBER(FIND(HV$1,$D181))=$AO$1,1,0)*VLOOKUP($Z$2,DALYs!$A$2:$MW$40,'Intervention list'!HV$195+1,0)</f>
        <v>0</v>
      </c>
      <c r="HW181" s="0" t="n">
        <f aca="false">IF(ISNUMBER(FIND(HW$1,$D181))=$AO$1,1,0)*VLOOKUP($Z$2,DALYs!$A$2:$MW$40,'Intervention list'!HW$195+1,0)</f>
        <v>0</v>
      </c>
      <c r="HX181" s="0" t="n">
        <f aca="false">IF(ISNUMBER(FIND(HX$1,$D181))=$AO$1,1,0)*VLOOKUP($Z$2,DALYs!$A$2:$MW$40,'Intervention list'!HX$195+1,0)</f>
        <v>0</v>
      </c>
      <c r="HY181" s="0" t="n">
        <f aca="false">IF(ISNUMBER(FIND(HY$1,$D181))=$AO$1,1,0)*VLOOKUP($Z$2,DALYs!$A$2:$MW$40,'Intervention list'!HY$195+1,0)</f>
        <v>0</v>
      </c>
      <c r="HZ181" s="0" t="n">
        <f aca="false">IF(ISNUMBER(FIND(HZ$1,$D181))=$AO$1,1,0)*VLOOKUP($Z$2,DALYs!$A$2:$MW$40,'Intervention list'!HZ$195+1,0)</f>
        <v>0</v>
      </c>
      <c r="IA181" s="0" t="n">
        <f aca="false">IF(ISNUMBER(FIND(IA$1,$D181))=$AO$1,1,0)*VLOOKUP($Z$2,DALYs!$A$2:$MW$40,'Intervention list'!IA$195+1,0)</f>
        <v>0</v>
      </c>
      <c r="IB181" s="0" t="n">
        <f aca="false">IF(ISNUMBER(FIND(IB$1,$D181))=$AO$1,1,0)*VLOOKUP($Z$2,DALYs!$A$2:$MW$40,'Intervention list'!IB$195+1,0)</f>
        <v>0</v>
      </c>
      <c r="IC181" s="0" t="n">
        <f aca="false">IF(ISNUMBER(FIND(IC$1,$D181))=$AO$1,1,0)*VLOOKUP($Z$2,DALYs!$A$2:$MW$40,'Intervention list'!IC$195+1,0)</f>
        <v>0</v>
      </c>
      <c r="ID181" s="0" t="n">
        <f aca="false">IF(ISNUMBER(FIND(ID$1,$D181))=$AO$1,1,0)*VLOOKUP($Z$2,DALYs!$A$2:$MW$40,'Intervention list'!ID$195+1,0)</f>
        <v>0</v>
      </c>
      <c r="IE181" s="0" t="n">
        <f aca="false">IF(ISNUMBER(FIND(IE$1,$D181))=$AO$1,1,0)*VLOOKUP($Z$2,DALYs!$A$2:$MW$40,'Intervention list'!IE$195+1,0)</f>
        <v>0</v>
      </c>
      <c r="IF181" s="0" t="n">
        <f aca="false">IF(ISNUMBER(FIND(IF$1,$D181))=$AO$1,1,0)*VLOOKUP($Z$2,DALYs!$A$2:$MW$40,'Intervention list'!IF$195+1,0)</f>
        <v>0</v>
      </c>
      <c r="IG181" s="0" t="n">
        <f aca="false">IF(ISNUMBER(FIND(IG$1,$D181))=$AO$1,1,0)*VLOOKUP($Z$2,DALYs!$A$2:$MW$40,'Intervention list'!IG$195+1,0)</f>
        <v>0</v>
      </c>
      <c r="IH181" s="0" t="n">
        <f aca="false">IF(ISNUMBER(FIND(IH$1,$D181))=$AO$1,1,0)*VLOOKUP($Z$2,DALYs!$A$2:$MW$40,'Intervention list'!IH$195+1,0)</f>
        <v>0</v>
      </c>
      <c r="II181" s="0" t="n">
        <f aca="false">IF(ISNUMBER(FIND(II$1,$D181))=$AO$1,1,0)*VLOOKUP($Z$2,DALYs!$A$2:$MW$40,'Intervention list'!II$195+1,0)</f>
        <v>0</v>
      </c>
      <c r="IJ181" s="0" t="n">
        <f aca="false">IF(ISNUMBER(FIND(IJ$1,$D181))=$AO$1,1,0)*VLOOKUP($Z$2,DALYs!$A$2:$MW$40,'Intervention list'!IJ$195+1,0)</f>
        <v>0</v>
      </c>
      <c r="IK181" s="0" t="n">
        <f aca="false">IF(ISNUMBER(FIND(IK$1,$D181))=$AO$1,1,0)*VLOOKUP($Z$2,DALYs!$A$2:$MW$40,'Intervention list'!IK$195+1,0)</f>
        <v>0</v>
      </c>
      <c r="IL181" s="0" t="n">
        <f aca="false">IF(ISNUMBER(FIND(IL$1,$D181))=$AO$1,1,0)*VLOOKUP($Z$2,DALYs!$A$2:$MW$40,'Intervention list'!IL$195+1,0)</f>
        <v>0</v>
      </c>
      <c r="IM181" s="0" t="n">
        <f aca="false">IF(ISNUMBER(FIND(IM$1,$D181))=$AO$1,1,0)*VLOOKUP($Z$2,DALYs!$A$2:$MW$40,'Intervention list'!IM$195+1,0)</f>
        <v>0</v>
      </c>
      <c r="IN181" s="0" t="n">
        <f aca="false">IF(ISNUMBER(FIND(IN$1,$D181))=$AO$1,1,0)*VLOOKUP($Z$2,DALYs!$A$2:$MW$40,'Intervention list'!IN$195+1,0)</f>
        <v>0</v>
      </c>
      <c r="IO181" s="0" t="n">
        <f aca="false">IF(ISNUMBER(FIND(IO$1,$D181))=$AO$1,1,0)*VLOOKUP($Z$2,DALYs!$A$2:$MW$40,'Intervention list'!IO$195+1,0)</f>
        <v>0</v>
      </c>
      <c r="IP181" s="0" t="n">
        <f aca="false">IF(ISNUMBER(FIND(IP$1,$D181))=$AO$1,1,0)*VLOOKUP($Z$2,DALYs!$A$2:$MW$40,'Intervention list'!IP$195+1,0)</f>
        <v>0</v>
      </c>
      <c r="IQ181" s="0" t="n">
        <f aca="false">IF(ISNUMBER(FIND(IQ$1,$D181))=$AO$1,1,0)*VLOOKUP($Z$2,DALYs!$A$2:$MW$40,'Intervention list'!IQ$195+1,0)</f>
        <v>0</v>
      </c>
      <c r="IR181" s="0" t="n">
        <f aca="false">IF(ISNUMBER(FIND(IR$1,$D181))=$AO$1,1,0)*VLOOKUP($Z$2,DALYs!$A$2:$MW$40,'Intervention list'!IR$195+1,0)</f>
        <v>0</v>
      </c>
      <c r="IS181" s="0" t="n">
        <f aca="false">IF(ISNUMBER(FIND(IS$1,$D181))=$AO$1,1,0)*VLOOKUP($Z$2,DALYs!$A$2:$MW$40,'Intervention list'!IS$195+1,0)</f>
        <v>0</v>
      </c>
      <c r="IT181" s="0" t="n">
        <f aca="false">IF(ISNUMBER(FIND(IT$1,$D181))=$AO$1,1,0)*VLOOKUP($Z$2,DALYs!$A$2:$MW$40,'Intervention list'!IT$195+1,0)</f>
        <v>0</v>
      </c>
      <c r="IU181" s="0" t="n">
        <f aca="false">IF(ISNUMBER(FIND(IU$1,$D181))=$AO$1,1,0)*VLOOKUP($Z$2,DALYs!$A$2:$MW$40,'Intervention list'!IU$195+1,0)</f>
        <v>0</v>
      </c>
      <c r="IV181" s="0" t="n">
        <f aca="false">IF(ISNUMBER(FIND(IV$1,$D181))=$AO$1,1,0)*VLOOKUP($Z$2,DALYs!$A$2:$MW$40,'Intervention list'!IV$195+1,0)</f>
        <v>0</v>
      </c>
      <c r="IW181" s="0" t="n">
        <f aca="false">IF(ISNUMBER(FIND(IW$1,$D181))=$AO$1,1,0)*VLOOKUP($Z$2,DALYs!$A$2:$MW$40,'Intervention list'!IW$195+1,0)</f>
        <v>0</v>
      </c>
      <c r="IX181" s="0" t="n">
        <f aca="false">IF(ISNUMBER(FIND(IX$1,$D181))=$AO$1,1,0)*VLOOKUP($Z$2,DALYs!$A$2:$MW$40,'Intervention list'!IX$195+1,0)</f>
        <v>0</v>
      </c>
      <c r="IY181" s="0" t="n">
        <f aca="false">IF(ISNUMBER(FIND(IY$1,$D181))=$AO$1,1,0)*VLOOKUP($Z$2,DALYs!$A$2:$MW$40,'Intervention list'!IY$195+1,0)</f>
        <v>0</v>
      </c>
      <c r="IZ181" s="0" t="n">
        <f aca="false">IF(ISNUMBER(FIND(IZ$1,$D181))=$AO$1,1,0)*VLOOKUP($Z$2,DALYs!$A$2:$MW$40,'Intervention list'!IZ$195+1,0)</f>
        <v>0</v>
      </c>
      <c r="JA181" s="0" t="n">
        <f aca="false">IF(ISNUMBER(FIND(JA$1,$D181))=$AO$1,1,0)*VLOOKUP($Z$2,DALYs!$A$2:$MW$40,'Intervention list'!JA$195+1,0)</f>
        <v>0</v>
      </c>
      <c r="JB181" s="0" t="n">
        <f aca="false">IF(ISNUMBER(FIND(JB$1,$D181))=$AO$1,1,0)*VLOOKUP($Z$2,DALYs!$A$2:$MW$40,'Intervention list'!JB$195+1,0)</f>
        <v>0</v>
      </c>
      <c r="JC181" s="0" t="n">
        <f aca="false">IF(ISNUMBER(FIND(JC$1,$D181))=$AO$1,1,0)*VLOOKUP($Z$2,DALYs!$A$2:$MW$40,'Intervention list'!JC$195+1,0)</f>
        <v>0</v>
      </c>
      <c r="JD181" s="0" t="n">
        <f aca="false">IF(ISNUMBER(FIND(JD$1,$D181))=$AO$1,1,0)*VLOOKUP($Z$2,DALYs!$A$2:$MW$40,'Intervention list'!JD$195+1,0)</f>
        <v>0</v>
      </c>
      <c r="JE181" s="0" t="n">
        <f aca="false">IF(ISNUMBER(FIND(JE$1,$D181))=$AO$1,1,0)*VLOOKUP($Z$2,DALYs!$A$2:$MW$40,'Intervention list'!JE$195+1,0)</f>
        <v>0</v>
      </c>
      <c r="JF181" s="0" t="n">
        <f aca="false">IF(ISNUMBER(FIND(JF$1,$D181))=$AO$1,1,0)*VLOOKUP($Z$2,DALYs!$A$2:$MW$40,'Intervention list'!JF$195+1,0)</f>
        <v>0</v>
      </c>
      <c r="JG181" s="0" t="n">
        <f aca="false">IF(ISNUMBER(FIND(JG$1,$D181))=$AO$1,1,0)*VLOOKUP($Z$2,DALYs!$A$2:$MW$40,'Intervention list'!JG$195+1,0)</f>
        <v>0</v>
      </c>
      <c r="JH181" s="0" t="n">
        <f aca="false">IF(ISNUMBER(FIND(JH$1,$D181))=$AO$1,1,0)*VLOOKUP($Z$2,DALYs!$A$2:$MW$40,'Intervention list'!JH$195+1,0)</f>
        <v>0</v>
      </c>
      <c r="JI181" s="0" t="n">
        <f aca="false">IF(ISNUMBER(FIND(JI$1,$D181))=$AO$1,1,0)*VLOOKUP($Z$2,DALYs!$A$2:$MW$40,'Intervention list'!JI$195+1,0)</f>
        <v>0</v>
      </c>
      <c r="JJ181" s="0" t="n">
        <f aca="false">IF(ISNUMBER(FIND(JJ$1,$D181))=$AO$1,1,0)*VLOOKUP($Z$2,DALYs!$A$2:$MW$40,'Intervention list'!JJ$195+1,0)</f>
        <v>0</v>
      </c>
      <c r="JK181" s="0" t="n">
        <f aca="false">IF(ISNUMBER(FIND(JK$1,$D181))=$AO$1,1,0)*VLOOKUP($Z$2,DALYs!$A$2:$MW$40,'Intervention list'!JK$195+1,0)</f>
        <v>0</v>
      </c>
      <c r="JL181" s="0" t="n">
        <f aca="false">IF(ISNUMBER(FIND(JL$1,$D181))=$AO$1,1,0)*VLOOKUP($Z$2,DALYs!$A$2:$MW$40,'Intervention list'!JL$195+1,0)</f>
        <v>0</v>
      </c>
      <c r="JM181" s="0" t="n">
        <f aca="false">IF(ISNUMBER(FIND(JM$1,$D181))=$AO$1,1,0)*VLOOKUP($Z$2,DALYs!$A$2:$MW$40,'Intervention list'!JM$195+1,0)</f>
        <v>0</v>
      </c>
      <c r="JN181" s="0" t="n">
        <f aca="false">IF(ISNUMBER(FIND(JN$1,$D181))=$AO$1,1,0)*VLOOKUP($Z$2,DALYs!$A$2:$MW$40,'Intervention list'!JN$195+1,0)</f>
        <v>0</v>
      </c>
      <c r="JO181" s="0" t="n">
        <f aca="false">IF(ISNUMBER(FIND(JO$1,$D181))=$AO$1,1,0)*VLOOKUP($Z$2,DALYs!$A$2:$MW$40,'Intervention list'!JO$195+1,0)</f>
        <v>0</v>
      </c>
      <c r="JP181" s="0" t="n">
        <f aca="false">IF(ISNUMBER(FIND(JP$1,$D181))=$AO$1,1,0)*VLOOKUP($Z$2,DALYs!$A$2:$MW$40,'Intervention list'!JP$195+1,0)</f>
        <v>0</v>
      </c>
      <c r="JQ181" s="0" t="n">
        <f aca="false">IF(ISNUMBER(FIND(JQ$1,$D181))=$AO$1,1,0)*VLOOKUP($Z$2,DALYs!$A$2:$MW$40,'Intervention list'!JQ$195+1,0)</f>
        <v>0</v>
      </c>
      <c r="JR181" s="0" t="n">
        <f aca="false">IF(ISNUMBER(FIND(JR$1,$D181))=$AO$1,1,0)*VLOOKUP($Z$2,DALYs!$A$2:$MW$40,'Intervention list'!JR$195+1,0)</f>
        <v>0</v>
      </c>
      <c r="JS181" s="0" t="n">
        <f aca="false">IF(ISNUMBER(FIND(JS$1,$D181))=$AO$1,1,0)*VLOOKUP($Z$2,DALYs!$A$2:$MW$40,'Intervention list'!JS$195+1,0)</f>
        <v>0</v>
      </c>
      <c r="JT181" s="0" t="n">
        <f aca="false">IF(ISNUMBER(FIND(JT$1,$D181))=$AO$1,1,0)*VLOOKUP($Z$2,DALYs!$A$2:$MW$40,'Intervention list'!JT$195+1,0)</f>
        <v>0</v>
      </c>
      <c r="JU181" s="0" t="n">
        <f aca="false">IF(ISNUMBER(FIND(JU$1,$D181))=$AO$1,1,0)*VLOOKUP($Z$2,DALYs!$A$2:$MW$40,'Intervention list'!JU$195+1,0)</f>
        <v>0</v>
      </c>
      <c r="JV181" s="0" t="n">
        <f aca="false">IF(ISNUMBER(FIND(JV$1,$D181))=$AO$1,1,0)*VLOOKUP($Z$2,DALYs!$A$2:$MW$40,'Intervention list'!JV$195+1,0)</f>
        <v>0</v>
      </c>
      <c r="JW181" s="0" t="n">
        <f aca="false">IF(ISNUMBER(FIND(JW$1,$D181))=$AO$1,1,0)*VLOOKUP($Z$2,DALYs!$A$2:$MW$40,'Intervention list'!JW$195+1,0)</f>
        <v>0</v>
      </c>
      <c r="JX181" s="0" t="n">
        <f aca="false">IF(ISNUMBER(FIND(JX$1,$D181))=$AO$1,1,0)*VLOOKUP($Z$2,DALYs!$A$2:$MW$40,'Intervention list'!JX$195+1,0)</f>
        <v>0</v>
      </c>
      <c r="JY181" s="0" t="n">
        <f aca="false">IF(ISNUMBER(FIND(JY$1,$D181))=$AO$1,1,0)*VLOOKUP($Z$2,DALYs!$A$2:$MW$40,'Intervention list'!JY$195+1,0)</f>
        <v>0</v>
      </c>
      <c r="JZ181" s="0" t="n">
        <f aca="false">IF(ISNUMBER(FIND(JZ$1,$D181))=$AO$1,1,0)*VLOOKUP($Z$2,DALYs!$A$2:$MW$40,'Intervention list'!JZ$195+1,0)</f>
        <v>0</v>
      </c>
      <c r="KA181" s="0" t="n">
        <f aca="false">IF(ISNUMBER(FIND(KA$1,$D181))=$AO$1,1,0)*VLOOKUP($Z$2,DALYs!$A$2:$MW$40,'Intervention list'!KA$195+1,0)</f>
        <v>0</v>
      </c>
      <c r="KB181" s="0" t="n">
        <f aca="false">IF(ISNUMBER(FIND(KB$1,$D181))=$AO$1,1,0)*VLOOKUP($Z$2,DALYs!$A$2:$MW$40,'Intervention list'!KB$195+1,0)</f>
        <v>0</v>
      </c>
      <c r="KC181" s="0" t="n">
        <f aca="false">IF(ISNUMBER(FIND(KC$1,$D181))=$AO$1,1,0)*VLOOKUP($Z$2,DALYs!$A$2:$MW$40,'Intervention list'!KC$195+1,0)</f>
        <v>0</v>
      </c>
      <c r="KD181" s="0" t="n">
        <f aca="false">IF(ISNUMBER(FIND(KD$1,$D181))=$AO$1,1,0)*VLOOKUP($Z$2,DALYs!$A$2:$MW$40,'Intervention list'!KD$195+1,0)</f>
        <v>0</v>
      </c>
      <c r="KE181" s="0" t="n">
        <f aca="false">IF(ISNUMBER(FIND(KE$1,$D181))=$AO$1,1,0)*VLOOKUP($Z$2,DALYs!$A$2:$MW$40,'Intervention list'!KE$195+1,0)</f>
        <v>0</v>
      </c>
      <c r="KF181" s="0" t="n">
        <f aca="false">IF(ISNUMBER(FIND(KF$1,$D181))=$AO$1,1,0)*VLOOKUP($Z$2,DALYs!$A$2:$MW$40,'Intervention list'!KF$195+1,0)</f>
        <v>0</v>
      </c>
      <c r="KG181" s="0" t="n">
        <f aca="false">IF(ISNUMBER(FIND(KG$1,$D181))=$AO$1,1,0)*VLOOKUP($Z$2,DALYs!$A$2:$MW$40,'Intervention list'!KG$195+1,0)</f>
        <v>0</v>
      </c>
      <c r="KH181" s="0" t="n">
        <f aca="false">IF(ISNUMBER(FIND(KH$1,$D181))=$AO$1,1,0)*VLOOKUP($Z$2,DALYs!$A$2:$MW$40,'Intervention list'!KH$195+1,0)</f>
        <v>0</v>
      </c>
      <c r="KI181" s="0" t="n">
        <f aca="false">IF(ISNUMBER(FIND(KI$1,$D181))=$AO$1,1,0)*VLOOKUP($Z$2,DALYs!$A$2:$MW$40,'Intervention list'!KI$195+1,0)</f>
        <v>0</v>
      </c>
      <c r="KJ181" s="0" t="n">
        <f aca="false">IF(ISNUMBER(FIND(KJ$1,$D181))=$AO$1,1,0)*VLOOKUP($Z$2,DALYs!$A$2:$MW$40,'Intervention list'!KJ$195+1,0)</f>
        <v>0</v>
      </c>
      <c r="KK181" s="0" t="n">
        <f aca="false">IF(ISNUMBER(FIND(KK$1,$D181))=$AO$1,1,0)*VLOOKUP($Z$2,DALYs!$A$2:$MW$40,'Intervention list'!KK$195+1,0)</f>
        <v>0</v>
      </c>
      <c r="KL181" s="0" t="n">
        <f aca="false">IF(ISNUMBER(FIND(KL$1,$D181))=$AO$1,1,0)*VLOOKUP($Z$2,DALYs!$A$2:$MW$40,'Intervention list'!KL$195+1,0)</f>
        <v>0</v>
      </c>
      <c r="KM181" s="0" t="n">
        <f aca="false">IF(ISNUMBER(FIND(KM$1,$D181))=$AO$1,1,0)*VLOOKUP($Z$2,DALYs!$A$2:$MW$40,'Intervention list'!KM$195+1,0)</f>
        <v>0</v>
      </c>
      <c r="KN181" s="0" t="n">
        <f aca="false">IF(ISNUMBER(FIND(KN$1,$D181))=$AO$1,1,0)*VLOOKUP($Z$2,DALYs!$A$2:$MW$40,'Intervention list'!KN$195+1,0)</f>
        <v>0</v>
      </c>
      <c r="KO181" s="0" t="n">
        <f aca="false">IF(ISNUMBER(FIND(KO$1,$D181))=$AO$1,1,0)*VLOOKUP($Z$2,DALYs!$A$2:$MW$40,'Intervention list'!KO$195+1,0)</f>
        <v>0</v>
      </c>
      <c r="KP181" s="0" t="n">
        <f aca="false">IF(ISNUMBER(FIND(KP$1,$D181))=$AO$1,1,0)*VLOOKUP($Z$2,DALYs!$A$2:$MW$40,'Intervention list'!KP$195+1,0)</f>
        <v>0</v>
      </c>
      <c r="KQ181" s="0" t="n">
        <f aca="false">IF(ISNUMBER(FIND(KQ$1,$D181))=$AO$1,1,0)*VLOOKUP($Z$2,DALYs!$A$2:$MW$40,'Intervention list'!KQ$195+1,0)</f>
        <v>0</v>
      </c>
      <c r="KR181" s="0" t="n">
        <f aca="false">IF(ISNUMBER(FIND(KR$1,$D181))=$AO$1,1,0)*VLOOKUP($Z$2,DALYs!$A$2:$MW$40,'Intervention list'!KR$195+1,0)</f>
        <v>0</v>
      </c>
      <c r="KS181" s="0" t="n">
        <f aca="false">IF(ISNUMBER(FIND(KS$1,$D181))=$AO$1,1,0)*VLOOKUP($Z$2,DALYs!$A$2:$MW$40,'Intervention list'!KS$195+1,0)</f>
        <v>0</v>
      </c>
      <c r="KT181" s="0" t="n">
        <f aca="false">IF(ISNUMBER(FIND(KT$1,$D181))=$AO$1,1,0)*VLOOKUP($Z$2,DALYs!$A$2:$MW$40,'Intervention list'!KT$195+1,0)</f>
        <v>0</v>
      </c>
      <c r="KU181" s="0" t="n">
        <f aca="false">IF(ISNUMBER(FIND(KU$1,$D181))=$AO$1,1,0)*VLOOKUP($Z$2,DALYs!$A$2:$MW$40,'Intervention list'!KU$195+1,0)</f>
        <v>0</v>
      </c>
      <c r="KV181" s="0" t="n">
        <f aca="false">IF(ISNUMBER(FIND(KV$1,$D181))=$AO$1,1,0)*VLOOKUP($Z$2,DALYs!$A$2:$MW$40,'Intervention list'!KV$195+1,0)</f>
        <v>0</v>
      </c>
      <c r="KW181" s="0" t="n">
        <f aca="false">IF(ISNUMBER(FIND(KW$1,$D181))=$AO$1,1,0)*VLOOKUP($Z$2,DALYs!$A$2:$MW$40,'Intervention list'!KW$195+1,0)</f>
        <v>0</v>
      </c>
      <c r="KX181" s="0" t="n">
        <f aca="false">IF(ISNUMBER(FIND(KX$1,$D181))=$AO$1,1,0)*VLOOKUP($Z$2,DALYs!$A$2:$MW$40,'Intervention list'!KX$195+1,0)</f>
        <v>0</v>
      </c>
      <c r="KY181" s="0" t="n">
        <f aca="false">IF(ISNUMBER(FIND(KY$1,$D181))=$AO$1,1,0)*VLOOKUP($Z$2,DALYs!$A$2:$MW$40,'Intervention list'!KY$195+1,0)</f>
        <v>0</v>
      </c>
      <c r="KZ181" s="0" t="n">
        <f aca="false">IF(ISNUMBER(FIND(KZ$1,$D181))=$AO$1,1,0)*VLOOKUP($Z$2,DALYs!$A$2:$MW$40,'Intervention list'!KZ$195+1,0)</f>
        <v>0</v>
      </c>
      <c r="LA181" s="0" t="n">
        <f aca="false">IF(ISNUMBER(FIND(LA$1,$D181))=$AO$1,1,0)*VLOOKUP($Z$2,DALYs!$A$2:$MW$40,'Intervention list'!LA$195+1,0)</f>
        <v>0</v>
      </c>
      <c r="LB181" s="0" t="n">
        <f aca="false">IF(ISNUMBER(FIND(LB$1,$D181))=$AO$1,1,0)*VLOOKUP($Z$2,DALYs!$A$2:$MW$40,'Intervention list'!LB$195+1,0)</f>
        <v>0</v>
      </c>
      <c r="LC181" s="0" t="n">
        <f aca="false">IF(ISNUMBER(FIND(LC$1,$D181))=$AO$1,1,0)*VLOOKUP($Z$2,DALYs!$A$2:$MW$40,'Intervention list'!LC$195+1,0)</f>
        <v>0</v>
      </c>
      <c r="LD181" s="0" t="n">
        <f aca="false">IF(ISNUMBER(FIND(LD$1,$D181))=$AO$1,1,0)*VLOOKUP($Z$2,DALYs!$A$2:$MW$40,'Intervention list'!LD$195+1,0)</f>
        <v>0</v>
      </c>
      <c r="LE181" s="0" t="n">
        <f aca="false">IF(ISNUMBER(FIND(LE$1,$D181))=$AO$1,1,0)*VLOOKUP($Z$2,DALYs!$A$2:$MW$40,'Intervention list'!LE$195+1,0)</f>
        <v>0</v>
      </c>
      <c r="LF181" s="0" t="n">
        <f aca="false">IF(ISNUMBER(FIND(LF$1,$D181))=$AO$1,1,0)*VLOOKUP($Z$2,DALYs!$A$2:$MW$40,'Intervention list'!LF$195+1,0)</f>
        <v>0</v>
      </c>
      <c r="LG181" s="0" t="n">
        <f aca="false">IF(ISNUMBER(FIND(LG$1,$D181))=$AO$1,1,0)*VLOOKUP($Z$2,DALYs!$A$2:$MW$40,'Intervention list'!LG$195+1,0)</f>
        <v>0</v>
      </c>
      <c r="LH181" s="0" t="n">
        <f aca="false">IF(ISNUMBER(FIND(LH$1,$D181))=$AO$1,1,0)*VLOOKUP($Z$2,DALYs!$A$2:$MW$40,'Intervention list'!LH$195+1,0)</f>
        <v>0</v>
      </c>
      <c r="LI181" s="0" t="n">
        <f aca="false">IF(ISNUMBER(FIND(LI$1,$D181))=$AO$1,1,0)*VLOOKUP($Z$2,DALYs!$A$2:$MW$40,'Intervention list'!LI$195+1,0)</f>
        <v>0</v>
      </c>
      <c r="LJ181" s="0" t="n">
        <f aca="false">IF(ISNUMBER(FIND(LJ$1,$D181))=$AO$1,1,0)*VLOOKUP($Z$2,DALYs!$A$2:$MW$40,'Intervention list'!LJ$195+1,0)</f>
        <v>0</v>
      </c>
      <c r="LK181" s="0" t="n">
        <f aca="false">IF(ISNUMBER(FIND(LK$1,$D181))=$AO$1,1,0)*VLOOKUP($Z$2,DALYs!$A$2:$MW$40,'Intervention list'!LK$195+1,0)</f>
        <v>0</v>
      </c>
      <c r="LL181" s="0" t="n">
        <f aca="false">IF(ISNUMBER(FIND(LL$1,$D181))=$AO$1,1,0)*VLOOKUP($Z$2,DALYs!$A$2:$MW$40,'Intervention list'!LL$195+1,0)</f>
        <v>0</v>
      </c>
      <c r="LM181" s="0" t="n">
        <f aca="false">IF(ISNUMBER(FIND(LM$1,$D181))=$AO$1,1,0)*VLOOKUP($Z$2,DALYs!$A$2:$MW$40,'Intervention list'!LM$195+1,0)</f>
        <v>0</v>
      </c>
      <c r="LN181" s="0" t="n">
        <f aca="false">IF(ISNUMBER(FIND(LN$1,$D181))=$AO$1,1,0)*VLOOKUP($Z$2,DALYs!$A$2:$MW$40,'Intervention list'!LN$195+1,0)</f>
        <v>0</v>
      </c>
      <c r="LO181" s="0" t="n">
        <f aca="false">IF(ISNUMBER(FIND(LO$1,$D181))=$AO$1,1,0)*VLOOKUP($Z$2,DALYs!$A$2:$MW$40,'Intervention list'!LO$195+1,0)</f>
        <v>0</v>
      </c>
      <c r="LP181" s="0" t="n">
        <f aca="false">IF(ISNUMBER(FIND(LP$1,$D181))=$AO$1,1,0)*VLOOKUP($Z$2,DALYs!$A$2:$MW$40,'Intervention list'!LP$195+1,0)</f>
        <v>0</v>
      </c>
      <c r="LQ181" s="0" t="n">
        <f aca="false">IF(ISNUMBER(FIND(LQ$1,$D181))=$AO$1,1,0)*VLOOKUP($Z$2,DALYs!$A$2:$MW$40,'Intervention list'!LQ$195+1,0)</f>
        <v>0</v>
      </c>
      <c r="LR181" s="0" t="n">
        <f aca="false">IF(ISNUMBER(FIND(LR$1,$D181))=$AO$1,1,0)*VLOOKUP($Z$2,DALYs!$A$2:$MW$40,'Intervention list'!LR$195+1,0)</f>
        <v>0</v>
      </c>
      <c r="LS181" s="0" t="n">
        <f aca="false">IF(ISNUMBER(FIND(LS$1,$D181))=$AO$1,1,0)*VLOOKUP($Z$2,DALYs!$A$2:$MW$40,'Intervention list'!LS$195+1,0)</f>
        <v>0</v>
      </c>
      <c r="LT181" s="0" t="n">
        <f aca="false">IF(ISNUMBER(FIND(LT$1,$D181))=$AO$1,1,0)*VLOOKUP($Z$2,DALYs!$A$2:$MW$40,'Intervention list'!LT$195+1,0)</f>
        <v>0</v>
      </c>
      <c r="LU181" s="0" t="n">
        <f aca="false">IF(ISNUMBER(FIND(LU$1,$D181))=$AO$1,1,0)*VLOOKUP($Z$2,DALYs!$A$2:$MW$40,'Intervention list'!LU$195+1,0)</f>
        <v>0</v>
      </c>
      <c r="LV181" s="0" t="n">
        <f aca="false">IF(ISNUMBER(FIND(LV$1,$D181))=$AO$1,1,0)*VLOOKUP($Z$2,DALYs!$A$2:$MW$40,'Intervention list'!LV$195+1,0)</f>
        <v>0</v>
      </c>
      <c r="LW181" s="0" t="n">
        <f aca="false">IF(ISNUMBER(FIND(LW$1,$D181))=$AO$1,1,0)*VLOOKUP($Z$2,DALYs!$A$2:$MW$40,'Intervention list'!LW$195+1,0)</f>
        <v>0</v>
      </c>
      <c r="LX181" s="0" t="n">
        <f aca="false">IF(ISNUMBER(FIND(LX$1,$D181))=$AO$1,1,0)*VLOOKUP($Z$2,DALYs!$A$2:$MW$40,'Intervention list'!LX$195+1,0)</f>
        <v>0</v>
      </c>
      <c r="LY181" s="0" t="n">
        <f aca="false">IF(ISNUMBER(FIND(LY$1,$D181))=$AO$1,1,0)*VLOOKUP($Z$2,DALYs!$A$2:$MW$40,'Intervention list'!LY$195+1,0)</f>
        <v>0</v>
      </c>
      <c r="LZ181" s="0" t="n">
        <f aca="false">IF(ISNUMBER(FIND(LZ$1,$D181))=$AO$1,1,0)*VLOOKUP($Z$2,DALYs!$A$2:$MW$40,'Intervention list'!LZ$195+1,0)</f>
        <v>0</v>
      </c>
      <c r="MA181" s="0" t="n">
        <f aca="false">IF(ISNUMBER(FIND(MA$1,$D181))=$AO$1,1,0)*VLOOKUP($Z$2,DALYs!$A$2:$MW$40,'Intervention list'!MA$195+1,0)</f>
        <v>0</v>
      </c>
      <c r="MB181" s="0" t="n">
        <f aca="false">IF(ISNUMBER(FIND(MB$1,$D181))=$AO$1,1,0)*VLOOKUP($Z$2,DALYs!$A$2:$MW$40,'Intervention list'!MB$195+1,0)</f>
        <v>0</v>
      </c>
      <c r="MC181" s="0" t="n">
        <f aca="false">IF(ISNUMBER(FIND(MC$1,$D181))=$AO$1,1,0)*VLOOKUP($Z$2,DALYs!$A$2:$MW$40,'Intervention list'!MC$195+1,0)</f>
        <v>0</v>
      </c>
      <c r="MD181" s="0" t="n">
        <f aca="false">IF(ISNUMBER(FIND(MD$1,$D181))=$AO$1,1,0)*VLOOKUP($Z$2,DALYs!$A$2:$MW$40,'Intervention list'!MD$195+1,0)</f>
        <v>0</v>
      </c>
      <c r="ME181" s="0" t="n">
        <f aca="false">IF(ISNUMBER(FIND(ME$1,$D181))=$AO$1,1,0)*VLOOKUP($Z$2,DALYs!$A$2:$MW$40,'Intervention list'!ME$195+1,0)</f>
        <v>0</v>
      </c>
      <c r="MF181" s="0" t="n">
        <f aca="false">IF(ISNUMBER(FIND(MF$1,$D181))=$AO$1,1,0)*VLOOKUP($Z$2,DALYs!$A$2:$MW$40,'Intervention list'!MF$195+1,0)</f>
        <v>0</v>
      </c>
      <c r="MG181" s="0" t="n">
        <f aca="false">IF(ISNUMBER(FIND(MG$1,$D181))=$AO$1,1,0)*VLOOKUP($Z$2,DALYs!$A$2:$MW$40,'Intervention list'!MG$195+1,0)</f>
        <v>0</v>
      </c>
      <c r="MH181" s="0" t="n">
        <f aca="false">IF(ISNUMBER(FIND(MH$1,$D181))=$AO$1,1,0)*VLOOKUP($Z$2,DALYs!$A$2:$MW$40,'Intervention list'!MH$195+1,0)</f>
        <v>0</v>
      </c>
      <c r="MI181" s="0" t="n">
        <f aca="false">IF(ISNUMBER(FIND(MI$1,$D181))=$AO$1,1,0)*VLOOKUP($Z$2,DALYs!$A$2:$MW$40,'Intervention list'!MI$195+1,0)</f>
        <v>0</v>
      </c>
      <c r="MJ181" s="0" t="n">
        <f aca="false">IF(ISNUMBER(FIND(MJ$1,$D181))=$AO$1,1,0)*VLOOKUP($Z$2,DALYs!$A$2:$MW$40,'Intervention list'!MJ$195+1,0)</f>
        <v>0</v>
      </c>
      <c r="MK181" s="0" t="n">
        <f aca="false">IF(ISNUMBER(FIND(MK$1,$D181))=$AO$1,1,0)*VLOOKUP($Z$2,DALYs!$A$2:$MW$40,'Intervention list'!MK$195+1,0)</f>
        <v>0</v>
      </c>
      <c r="ML181" s="0" t="n">
        <f aca="false">IF(ISNUMBER(FIND(ML$1,$D181))=$AO$1,1,0)*VLOOKUP($Z$2,DALYs!$A$2:$MW$40,'Intervention list'!ML$195+1,0)</f>
        <v>0</v>
      </c>
      <c r="MM181" s="0" t="n">
        <f aca="false">IF(ISNUMBER(FIND(MM$1,$D181))=$AO$1,1,0)*VLOOKUP($Z$2,DALYs!$A$2:$MW$40,'Intervention list'!MM$195+1,0)</f>
        <v>0</v>
      </c>
      <c r="MN181" s="0" t="n">
        <f aca="false">IF(ISNUMBER(FIND(MN$1,$D181))=$AO$1,1,0)*VLOOKUP($Z$2,DALYs!$A$2:$MW$40,'Intervention list'!MN$195+1,0)</f>
        <v>0</v>
      </c>
      <c r="MO181" s="0" t="n">
        <f aca="false">IF(ISNUMBER(FIND(MO$1,$D181))=$AO$1,1,0)*VLOOKUP($Z$2,DALYs!$A$2:$MW$40,'Intervention list'!MO$195+1,0)</f>
        <v>0</v>
      </c>
      <c r="MP181" s="0" t="n">
        <f aca="false">IF(ISNUMBER(FIND(MP$1,$D181))=$AO$1,1,0)*VLOOKUP($Z$2,DALYs!$A$2:$MW$40,'Intervention list'!MP$195+1,0)</f>
        <v>0</v>
      </c>
      <c r="MQ181" s="0" t="n">
        <f aca="false">IF(ISNUMBER(FIND(MQ$1,$D181))=$AO$1,1,0)*VLOOKUP($Z$2,DALYs!$A$2:$MW$40,'Intervention list'!MQ$195+1,0)</f>
        <v>0</v>
      </c>
      <c r="MR181" s="0" t="n">
        <f aca="false">IF(ISNUMBER(FIND(MR$1,$D181))=$AO$1,1,0)*VLOOKUP($Z$2,DALYs!$A$2:$MW$40,'Intervention list'!MR$195+1,0)</f>
        <v>0</v>
      </c>
      <c r="MS181" s="0" t="n">
        <f aca="false">IF(ISNUMBER(FIND(MS$1,$D181))=$AO$1,1,0)*VLOOKUP($Z$2,DALYs!$A$2:$MW$40,'Intervention list'!MS$195+1,0)</f>
        <v>0</v>
      </c>
      <c r="MT181" s="0" t="n">
        <f aca="false">IF(ISNUMBER(FIND(MT$1,$D181))=$AO$1,1,0)*VLOOKUP($Z$2,DALYs!$A$2:$MW$40,'Intervention list'!MT$195+1,0)</f>
        <v>0</v>
      </c>
      <c r="MU181" s="0" t="n">
        <f aca="false">IF(ISNUMBER(FIND(MU$1,$D181))=$AO$1,1,0)*VLOOKUP($Z$2,DALYs!$A$2:$MW$40,'Intervention list'!MU$195+1,0)</f>
        <v>0</v>
      </c>
      <c r="MV181" s="0" t="n">
        <f aca="false">IF(ISNUMBER(FIND(MV$1,$D181))=$AO$1,1,0)*VLOOKUP($Z$2,DALYs!$A$2:$MW$40,'Intervention list'!MV$195+1,0)</f>
        <v>0</v>
      </c>
      <c r="MW181" s="0" t="n">
        <f aca="false">IF(ISNUMBER(FIND(MW$1,$D181))=$AO$1,1,0)*VLOOKUP($Z$2,DALYs!$A$2:$MW$40,'Intervention list'!MW$195+1,0)</f>
        <v>0</v>
      </c>
      <c r="MX181" s="0" t="n">
        <f aca="false">IF(ISNUMBER(FIND(MX$1,$D181))=$AO$1,1,0)*VLOOKUP($Z$2,DALYs!$A$2:$MW$40,'Intervention list'!MX$195+1,0)</f>
        <v>0</v>
      </c>
      <c r="MY181" s="0" t="n">
        <f aca="false">IF(ISNUMBER(FIND(MY$1,$D181))=$AO$1,1,0)*VLOOKUP($Z$2,DALYs!$A$2:$MW$40,'Intervention list'!MY$195+1,0)</f>
        <v>0</v>
      </c>
      <c r="MZ181" s="0" t="n">
        <f aca="false">IF(ISNUMBER(FIND(MZ$1,$D181))=$AO$1,1,0)*VLOOKUP($Z$2,DALYs!$A$2:$MW$40,'Intervention list'!MZ$195+1,0)</f>
        <v>0</v>
      </c>
      <c r="NA181" s="0" t="n">
        <f aca="false">IF(ISNUMBER(FIND(NA$1,$D181))=$AO$1,1,0)*VLOOKUP($Z$2,DALYs!$A$2:$MW$40,'Intervention list'!NA$195+1,0)</f>
        <v>0</v>
      </c>
      <c r="NB181" s="0" t="n">
        <f aca="false">IF(ISNUMBER(FIND(NB$1,$D181))=$AO$1,1,0)*VLOOKUP($Z$2,DALYs!$A$2:$MW$40,'Intervention list'!NB$195+1,0)</f>
        <v>0</v>
      </c>
      <c r="NC181" s="0" t="n">
        <f aca="false">IF(ISNUMBER(FIND(NC$1,$D181))=$AO$1,1,0)*VLOOKUP($Z$2,DALYs!$A$2:$MW$40,'Intervention list'!NC$195+1,0)</f>
        <v>0</v>
      </c>
      <c r="ND181" s="0" t="n">
        <f aca="false">IF(ISNUMBER(FIND(ND$1,$D181))=$AO$1,1,0)*VLOOKUP($Z$2,DALYs!$A$2:$MW$40,'Intervention list'!ND$195+1,0)</f>
        <v>0</v>
      </c>
      <c r="NE181" s="0" t="n">
        <f aca="false">IF(ISNUMBER(FIND(NE$1,$D181))=$AO$1,1,0)*VLOOKUP($Z$2,DALYs!$A$2:$MW$40,'Intervention list'!NE$195+1,0)</f>
        <v>0</v>
      </c>
      <c r="NF181" s="0" t="n">
        <f aca="false">IF(ISNUMBER(FIND(NF$1,$D181))=$AO$1,1,0)*VLOOKUP($Z$2,DALYs!$A$2:$MW$40,'Intervention list'!NF$195+1,0)</f>
        <v>0</v>
      </c>
      <c r="NG181" s="0" t="n">
        <f aca="false">IF(ISNUMBER(FIND(NG$1,$D181))=$AO$1,1,0)*VLOOKUP($Z$2,DALYs!$A$2:$MW$40,'Intervention list'!NG$195+1,0)</f>
        <v>0</v>
      </c>
      <c r="NH181" s="0" t="n">
        <f aca="false">IF(ISNUMBER(FIND(NH$1,$D181))=$AO$1,1,0)*VLOOKUP($Z$2,DALYs!$A$2:$MW$40,'Intervention list'!NH$195+1,0)</f>
        <v>0</v>
      </c>
      <c r="NI181" s="0" t="n">
        <f aca="false">IF(ISNUMBER(FIND(NI$1,$D181))=$AO$1,1,0)*VLOOKUP($Z$2,DALYs!$A$2:$MW$40,'Intervention list'!NI$195+1,0)</f>
        <v>0</v>
      </c>
      <c r="NJ181" s="0" t="n">
        <f aca="false">IF(ISNUMBER(FIND(NJ$1,$D181))=$AO$1,1,0)*VLOOKUP($Z$2,DALYs!$A$2:$MW$40,'Intervention list'!NJ$195+1,0)</f>
        <v>0</v>
      </c>
      <c r="NK181" s="0" t="n">
        <f aca="false">IF(ISNUMBER(FIND(NK$1,$D181))=$AO$1,1,0)*VLOOKUP($Z$2,DALYs!$A$2:$MW$40,'Intervention list'!NK$195+1,0)</f>
        <v>0</v>
      </c>
      <c r="NL181" s="0" t="n">
        <f aca="false">IF(ISNUMBER(FIND(NL$1,$D181))=$AO$1,1,0)*VLOOKUP($Z$2,DALYs!$A$2:$MW$40,'Intervention list'!NL$195+1,0)</f>
        <v>0</v>
      </c>
      <c r="NM181" s="0" t="n">
        <f aca="false">IF(ISNUMBER(FIND(NM$1,$D181))=$AO$1,1,0)*VLOOKUP($Z$2,DALYs!$A$2:$MW$40,'Intervention list'!NM$195+1,0)</f>
        <v>0</v>
      </c>
      <c r="NN181" s="0" t="n">
        <f aca="false">IF(ISNUMBER(FIND(NN$1,$D181))=$AO$1,1,0)*VLOOKUP($Z$2,DALYs!$A$2:$MW$40,'Intervention list'!NN$195+1,0)</f>
        <v>0</v>
      </c>
      <c r="NO181" s="0" t="n">
        <f aca="false">IF(ISNUMBER(FIND(NO$1,$D181))=$AO$1,1,0)*VLOOKUP($Z$2,DALYs!$A$2:$MW$40,'Intervention list'!NO$195+1,0)</f>
        <v>0</v>
      </c>
      <c r="NP181" s="0" t="n">
        <f aca="false">IF(ISNUMBER(FIND(NP$1,$D181))=$AO$1,1,0)*VLOOKUP($Z$2,DALYs!$A$2:$MW$40,'Intervention list'!NP$195+1,0)</f>
        <v>0</v>
      </c>
      <c r="NQ181" s="0" t="n">
        <f aca="false">IF(ISNUMBER(FIND(NQ$1,$D181))=$AO$1,1,0)*VLOOKUP($Z$2,DALYs!$A$2:$MW$40,'Intervention list'!NQ$195+1,0)</f>
        <v>0</v>
      </c>
      <c r="NR181" s="0" t="n">
        <f aca="false">IF(ISNUMBER(FIND(NR$1,$D181))=$AO$1,1,0)*VLOOKUP($Z$2,DALYs!$A$2:$MW$40,'Intervention list'!NR$195+1,0)</f>
        <v>0</v>
      </c>
      <c r="NS181" s="0" t="n">
        <f aca="false">IF(ISNUMBER(FIND(NS$1,$D181))=$AO$1,1,0)*VLOOKUP($Z$2,DALYs!$A$2:$MW$40,'Intervention list'!NS$195+1,0)</f>
        <v>0</v>
      </c>
      <c r="NT181" s="0" t="n">
        <f aca="false">IF(ISNUMBER(FIND(NT$1,$D181))=$AO$1,1,0)*VLOOKUP($Z$2,DALYs!$A$2:$MW$40,'Intervention list'!NT$195+1,0)</f>
        <v>0</v>
      </c>
      <c r="NU181" s="0" t="n">
        <f aca="false">IF(ISNUMBER(FIND(NU$1,$D181))=$AO$1,1,0)*VLOOKUP($Z$2,DALYs!$A$2:$MW$40,'Intervention list'!NU$195+1,0)</f>
        <v>0</v>
      </c>
      <c r="NV181" s="0" t="n">
        <f aca="false">IF(ISNUMBER(FIND(NV$1,$D181))=$AO$1,1,0)*VLOOKUP($Z$2,DALYs!$A$2:$MW$40,'Intervention list'!NV$195+1,0)</f>
        <v>0</v>
      </c>
      <c r="NW181" s="0" t="n">
        <f aca="false">IF(ISNUMBER(FIND(NW$1,$D181))=$AO$1,1,0)*VLOOKUP($Z$2,DALYs!$A$2:$MW$40,'Intervention list'!NW$195+1,0)</f>
        <v>0</v>
      </c>
      <c r="NX181" s="0" t="n">
        <f aca="false">IF(ISNUMBER(FIND(NX$1,$D181))=$AO$1,1,0)*VLOOKUP($Z$2,DALYs!$A$2:$MW$40,'Intervention list'!NX$195+1,0)</f>
        <v>0</v>
      </c>
      <c r="NY181" s="0" t="n">
        <f aca="false">IF(ISNUMBER(FIND(NY$1,$D181))=$AO$1,1,0)*VLOOKUP($Z$2,DALYs!$A$2:$MW$40,'Intervention list'!NY$195+1,0)</f>
        <v>0</v>
      </c>
      <c r="NZ181" s="0" t="n">
        <f aca="false">IF(ISNUMBER(FIND(NZ$1,$D181))=$AO$1,1,0)*VLOOKUP($Z$2,DALYs!$A$2:$MW$40,'Intervention list'!NZ$195+1,0)</f>
        <v>0</v>
      </c>
      <c r="OA181" s="0" t="n">
        <f aca="false">IF(ISNUMBER(FIND(OA$1,$D181))=$AO$1,1,0)*VLOOKUP($Z$2,DALYs!$A$2:$MW$40,'Intervention list'!OA$195+1,0)</f>
        <v>0</v>
      </c>
      <c r="OB181" s="0" t="n">
        <f aca="false">IF(ISNUMBER(FIND(OB$1,$D181))=$AO$1,1,0)*VLOOKUP($Z$2,DALYs!$A$2:$MW$40,'Intervention list'!OB$195+1,0)</f>
        <v>0</v>
      </c>
      <c r="OC181" s="0" t="n">
        <f aca="false">IF(ISNUMBER(FIND(OC$1,$D181))=$AO$1,1,0)*VLOOKUP($Z$2,DALYs!$A$2:$MW$40,'Intervention list'!OC$195+1,0)</f>
        <v>0</v>
      </c>
      <c r="OD181" s="0" t="n">
        <f aca="false">IF(ISNUMBER(FIND(OD$1,$D181))=$AO$1,1,0)*VLOOKUP($Z$2,DALYs!$A$2:$MW$40,'Intervention list'!OD$195+1,0)</f>
        <v>0</v>
      </c>
      <c r="OE181" s="0" t="n">
        <f aca="false">IF(ISNUMBER(FIND(OE$1,$D181))=$AO$1,1,0)*VLOOKUP($Z$2,DALYs!$A$2:$MW$40,'Intervention list'!OE$195+1,0)</f>
        <v>0</v>
      </c>
      <c r="OF181" s="0" t="n">
        <f aca="false">IF(ISNUMBER(FIND(OF$1,$D181))=$AO$1,1,0)*VLOOKUP($Z$2,DALYs!$A$2:$MW$40,'Intervention list'!OF$195+1,0)</f>
        <v>0</v>
      </c>
      <c r="OG181" s="0" t="n">
        <f aca="false">IF(ISNUMBER(FIND(OG$1,$D181))=$AO$1,1,0)*VLOOKUP($Z$2,DALYs!$A$2:$MW$40,'Intervention list'!OG$195+1,0)</f>
        <v>0</v>
      </c>
      <c r="OH181" s="0" t="n">
        <f aca="false">IF(ISNUMBER(FIND(OH$1,$D181))=$AO$1,1,0)*VLOOKUP($Z$2,DALYs!$A$2:$MW$40,'Intervention list'!OH$195+1,0)</f>
        <v>0</v>
      </c>
      <c r="OI181" s="0" t="n">
        <f aca="false">IF(ISNUMBER(FIND(OI$1,$D181))=$AO$1,1,0)*VLOOKUP($Z$2,DALYs!$A$2:$MW$40,'Intervention list'!OI$195+1,0)</f>
        <v>0</v>
      </c>
      <c r="OJ181" s="0" t="n">
        <f aca="false">IF(ISNUMBER(FIND(OJ$1,$D181))=$AO$1,1,0)*VLOOKUP($Z$2,DALYs!$A$2:$MW$40,'Intervention list'!OJ$195+1,0)</f>
        <v>0</v>
      </c>
      <c r="OK181" s="0" t="n">
        <f aca="false">IF(ISNUMBER(FIND(OK$1,$D181))=$AO$1,1,0)*VLOOKUP($Z$2,DALYs!$A$2:$MW$40,'Intervention list'!OK$195+1,0)</f>
        <v>0</v>
      </c>
      <c r="OL181" s="0" t="n">
        <f aca="false">IF(ISNUMBER(FIND(OL$1,$D181))=$AO$1,1,0)*VLOOKUP($Z$2,DALYs!$A$2:$MW$40,'Intervention list'!OL$195+1,0)</f>
        <v>0</v>
      </c>
      <c r="OM181" s="0" t="n">
        <f aca="false">IF(ISNUMBER(FIND(OM$1,$D181))=$AO$1,1,0)*VLOOKUP($Z$2,DALYs!$A$2:$MW$40,'Intervention list'!OM$195+1,0)</f>
        <v>0</v>
      </c>
      <c r="ON181" s="0" t="n">
        <f aca="false">IF(ISNUMBER(FIND(ON$1,$D181))=$AO$1,1,0)*VLOOKUP($Z$2,DALYs!$A$2:$MW$40,'Intervention list'!ON$195+1,0)</f>
        <v>0</v>
      </c>
      <c r="OO181" s="0" t="n">
        <f aca="false">IF(ISNUMBER(FIND(OO$1,$D181))=$AO$1,1,0)*VLOOKUP($Z$2,DALYs!$A$2:$MW$40,'Intervention list'!OO$195+1,0)</f>
        <v>0</v>
      </c>
      <c r="OP181" s="0" t="n">
        <f aca="false">IF(ISNUMBER(FIND(OP$1,$D181))=$AO$1,1,0)*VLOOKUP($Z$2,DALYs!$A$2:$MW$40,'Intervention list'!OP$195+1,0)</f>
        <v>0</v>
      </c>
      <c r="OQ181" s="0" t="n">
        <f aca="false">IF(ISNUMBER(FIND(OQ$1,$D181))=$AO$1,1,0)*VLOOKUP($Z$2,DALYs!$A$2:$MW$40,'Intervention list'!OQ$195+1,0)</f>
        <v>0</v>
      </c>
      <c r="OR181" s="0" t="n">
        <f aca="false">IF(ISNUMBER(FIND(OR$1,$D181))=$AO$1,1,0)*VLOOKUP($Z$2,DALYs!$A$2:$MW$40,'Intervention list'!OR$195+1,0)</f>
        <v>0</v>
      </c>
      <c r="OS181" s="0" t="n">
        <f aca="false">IF(ISNUMBER(FIND(OS$1,$D181))=$AO$1,1,0)*VLOOKUP($Z$2,DALYs!$A$2:$MW$40,'Intervention list'!OS$195+1,0)</f>
        <v>0</v>
      </c>
      <c r="OT181" s="0" t="n">
        <f aca="false">IF(ISNUMBER(FIND(OT$1,$D181))=$AO$1,1,0)*VLOOKUP($Z$2,DALYs!$A$2:$MW$40,'Intervention list'!OT$195+1,0)</f>
        <v>0</v>
      </c>
      <c r="OU181" s="0" t="n">
        <f aca="false">IF(ISNUMBER(FIND(OU$1,$D181))=$AO$1,1,0)*VLOOKUP($Z$2,DALYs!$A$2:$MW$40,'Intervention list'!OU$195+1,0)</f>
        <v>0</v>
      </c>
      <c r="OV181" s="0" t="n">
        <f aca="false">IF(ISNUMBER(FIND(OV$1,$D181))=$AO$1,1,0)*VLOOKUP($Z$2,DALYs!$A$2:$MW$40,'Intervention list'!OV$195+1,0)</f>
        <v>0</v>
      </c>
      <c r="OW181" s="0" t="n">
        <f aca="false">IF(ISNUMBER(FIND(OW$1,$D181))=$AO$1,1,0)*VLOOKUP($Z$2,DALYs!$A$2:$MW$40,'Intervention list'!OW$195+1,0)</f>
        <v>0</v>
      </c>
      <c r="OX181" s="0" t="n">
        <f aca="false">IF(ISNUMBER(FIND(OX$1,$D181))=$AO$1,1,0)*VLOOKUP($Z$2,DALYs!$A$2:$MW$40,'Intervention list'!OX$195+1,0)</f>
        <v>0</v>
      </c>
    </row>
    <row r="182" customFormat="false" ht="15.75" hidden="false" customHeight="false" outlineLevel="0" collapsed="false">
      <c r="A182" s="6" t="s">
        <v>100</v>
      </c>
      <c r="B182" s="6" t="s">
        <v>97</v>
      </c>
      <c r="C182" s="0" t="s">
        <v>98</v>
      </c>
      <c r="D182" s="7" t="s">
        <v>101</v>
      </c>
      <c r="E182" s="7" t="str">
        <f aca="false">SUBSTITUTE(D182,0.2,X182)</f>
        <v>Breast cancer: 0.3</v>
      </c>
      <c r="F182" s="0" t="s">
        <v>62</v>
      </c>
      <c r="G182" s="8" t="n">
        <v>129.854341510739</v>
      </c>
      <c r="H182" s="9" t="n">
        <v>230</v>
      </c>
      <c r="I182" s="9" t="n">
        <f aca="false">IF(H182="","",(H182*(VLOOKUP($Z$2,Worksheet,11,0)^4)))</f>
        <v>335.131430133311</v>
      </c>
      <c r="J182" s="9" t="n">
        <f aca="false">IF(I182="","",I182*VLOOKUP($Z$2,Worksheet,12,0))</f>
        <v>375.618644910669</v>
      </c>
      <c r="K182" s="9" t="n">
        <f aca="false">IF(I182="","",I182*VLOOKUP($Z$2, Worksheet, 13, 0))</f>
        <v>329.036726551647</v>
      </c>
      <c r="L182" s="9" t="n">
        <f aca="false">IF(J182="",VLOOKUP($Z$2, Worksheet, 14, 0),J182)</f>
        <v>375.618644910669</v>
      </c>
      <c r="M182" s="9" t="n">
        <f aca="false">IF(L182&lt;VLOOKUP($Z$2,'Country sheet'!$A$3:$P$41,15,0), VLOOKUP($Z$2,'Country sheet'!$A$3:$P$41,15,0), L182)/0.7</f>
        <v>536.598064158099</v>
      </c>
      <c r="N182" s="27" t="n">
        <f aca="false">IFERROR(IF(AC182=$AO$1,VLOOKUP(F182,AO$42:AX$46,MATCH(AC$1,AP$41:AX$41,0)+1,0)/COUNTIFS($F$2:$F$194,$F182,$AC$2:$AC$194,$AO$1),0),0) + IFERROR(IF(AD182=$AO$1,VLOOKUP(F182,AO$42:AX$46,MATCH(AD$1,AP$41:AX$41,0)+1,0)/COUNTIFS($F$2:$F$194,$F182,$AD$2:$AD$194,$AO$1),0),0) + IFERROR(IF(AE182=$AO$1,VLOOKUP(F182,AO$42:AX$46,MATCH(AE$1,AP$41:AX$41,0)+1,0)/COUNTIFS($F$2:$F$194,$F182,$AE$2:$AE$194,$AO$1),0),0) + IFERROR(IF(AF182=$AO$1,VLOOKUP(F182,AO$42:AX$46,MATCH(AF$1,AP$41:AX$41,0)+1,0)/COUNTIFS($F$2:$F$194,$F182,$AF$2:$AF$194,$AO$1),0),0) + IFERROR(IF(AG182=$AO$1,VLOOKUP(F182,AO$42:AX$46,MATCH(AG$1,AP$41:AX$41,0)+1,0)/COUNTIFS($F$2:$F$194,$F182,$AG$2:$AG$194,$AO$1),0),0) + IFERROR(IF(AH182=$AO$1,VLOOKUP(F182,AO$42:AX$46,MATCH(AH$1,AP$41:AX$41,0)+1,0)/COUNTIFS($F$2:$F$194,$F182,$AH$2:$AH$194,$AO$1),0),0) + IFERROR(IF(AI182=$AO$1,VLOOKUP(F182,AO$42:AX$46,MATCH(AI$1,AP$41:AX$41,0)+1,0)/COUNTIFS($F$2:$F$194,$F182,$AI$2:$AI$194,$AO$1),0),0) + IFERROR(IF(AJ182=$AO$1,VLOOKUP(F182,AO$42:AX$46,MATCH(AJ$1,AP$41:AX$41,0)+1,0)/COUNTIFS($F$2:$F$194,$F182,$AJ$2:$AJ$194,$AO$1),0),0) + IFERROR(IF(AK182=$AO$1,VLOOKUP(F182,AO$42:AX$46,MATCH(AK$1,AP$41:AX$41,0)+1,0)/COUNTIFS($F$2:$F$194,$F182,$AK$2:$AK$194,$AO$1),0),0)</f>
        <v>0</v>
      </c>
      <c r="O182" s="0" t="n">
        <v>1</v>
      </c>
      <c r="P182" s="0" t="n">
        <v>4</v>
      </c>
      <c r="Q182" s="0" t="n">
        <f aca="false">SUM(BC182:OX182)</f>
        <v>25272.574288617</v>
      </c>
      <c r="R182" s="0" t="n">
        <f aca="false">IF(VLOOKUP($Z$2,CET!$A$4:$L$42,12,0)="Low income",_xlfn.IFS(S182=0.2,0.1,S182=0.1,0.05,S182=0.5,0.4,S182=0.35,0.25),S182)</f>
        <v>0.2</v>
      </c>
      <c r="S182" s="0" t="n">
        <v>0.2</v>
      </c>
      <c r="T182" s="0" t="n">
        <v>0.8</v>
      </c>
      <c r="U182" s="0" t="n">
        <f aca="false">N182/M182</f>
        <v>0</v>
      </c>
      <c r="V182" s="0" t="n">
        <f aca="false">IFERROR(U182/Q182,0)</f>
        <v>0</v>
      </c>
      <c r="W182" s="0" t="n">
        <f aca="false">(T182/R182)*V182</f>
        <v>0</v>
      </c>
      <c r="X182" s="28" t="n">
        <f aca="false">IF(W182=0,0,IF(W182&lt;=0.8,IF(W182&lt;0.05,0.05,W182),0.8))</f>
        <v>0</v>
      </c>
      <c r="Y182" s="28"/>
      <c r="AC182" s="34" t="n">
        <f aca="false">ISNUMBER(FIND(AC$1,$C182))</f>
        <v>0</v>
      </c>
      <c r="AD182" s="33" t="n">
        <f aca="false">ISNUMBER(FIND(AD$1,$C182))</f>
        <v>0</v>
      </c>
      <c r="AE182" s="33" t="n">
        <f aca="false">ISNUMBER(FIND(AE$1,$C182))</f>
        <v>0</v>
      </c>
      <c r="AF182" s="33" t="n">
        <f aca="false">ISNUMBER(FIND(AF$1,$C182))</f>
        <v>0</v>
      </c>
      <c r="AG182" s="33" t="n">
        <f aca="false">ISNUMBER(FIND(AG$1,$C182))</f>
        <v>0</v>
      </c>
      <c r="AH182" s="33" t="n">
        <f aca="false">ISNUMBER(FIND(AH$1,$C182))</f>
        <v>0</v>
      </c>
      <c r="AI182" s="33" t="n">
        <f aca="false">ISNUMBER(FIND(AI$1,$C182))</f>
        <v>0</v>
      </c>
      <c r="AJ182" s="33" t="n">
        <f aca="false">ISNUMBER(FIND(AJ$1,$C182))</f>
        <v>0</v>
      </c>
      <c r="AK182" s="35" t="n">
        <f aca="false">ISNUMBER(FIND(AK$1,$C182))</f>
        <v>0</v>
      </c>
      <c r="AL182" s="6"/>
      <c r="AM182" s="33"/>
      <c r="BC182" s="0" t="n">
        <f aca="false">IF(ISNUMBER(FIND(BC$1,$D182))=$AO$1,1,0)*VLOOKUP($Z$2,DALYs!$A$2:$MW$40,'Intervention list'!BC$195+1,0)</f>
        <v>0</v>
      </c>
      <c r="BD182" s="0" t="n">
        <f aca="false">IF(ISNUMBER(FIND(BD$1,$D182))=$AO$1,1,0)*VLOOKUP($Z$2,DALYs!$A$2:$MW$40,'Intervention list'!BD$195+1,0)</f>
        <v>0</v>
      </c>
      <c r="BE182" s="0" t="n">
        <f aca="false">IF(ISNUMBER(FIND(BE$1,$D182))=$AO$1,1,0)*VLOOKUP($Z$2,DALYs!$A$2:$MW$40,'Intervention list'!BE$195+1,0)</f>
        <v>0</v>
      </c>
      <c r="BF182" s="0" t="n">
        <f aca="false">IF(ISNUMBER(FIND(BF$1,$D182))=$AO$1,1,0)*VLOOKUP($Z$2,DALYs!$A$2:$MW$40,'Intervention list'!BF$195+1,0)</f>
        <v>0</v>
      </c>
      <c r="BG182" s="0" t="n">
        <f aca="false">IF(ISNUMBER(FIND(BG$1,$D182))=$AO$1,1,0)*VLOOKUP($Z$2,DALYs!$A$2:$MW$40,'Intervention list'!BG$195+1,0)</f>
        <v>0</v>
      </c>
      <c r="BH182" s="0" t="n">
        <f aca="false">IF(ISNUMBER(FIND(BH$1,$D182))=$AO$1,1,0)*VLOOKUP($Z$2,DALYs!$A$2:$MW$40,'Intervention list'!BH$195+1,0)</f>
        <v>0</v>
      </c>
      <c r="BI182" s="0" t="n">
        <f aca="false">IF(ISNUMBER(FIND(BI$1,$D182))=$AO$1,1,0)*VLOOKUP($Z$2,DALYs!$A$2:$MW$40,'Intervention list'!BI$195+1,0)</f>
        <v>0</v>
      </c>
      <c r="BJ182" s="0" t="n">
        <f aca="false">IF(ISNUMBER(FIND(BJ$1,$D182))=$AO$1,1,0)*VLOOKUP($Z$2,DALYs!$A$2:$MW$40,'Intervention list'!BJ$195+1,0)</f>
        <v>0</v>
      </c>
      <c r="BK182" s="0" t="n">
        <f aca="false">IF(ISNUMBER(FIND(BK$1,$D182))=$AO$1,1,0)*VLOOKUP($Z$2,DALYs!$A$2:$MW$40,'Intervention list'!BK$195+1,0)</f>
        <v>0</v>
      </c>
      <c r="BL182" s="0" t="n">
        <f aca="false">IF(ISNUMBER(FIND(BL$1,$D182))=$AO$1,1,0)*VLOOKUP($Z$2,DALYs!$A$2:$MW$40,'Intervention list'!BL$195+1,0)</f>
        <v>0</v>
      </c>
      <c r="BM182" s="0" t="n">
        <f aca="false">IF(ISNUMBER(FIND(BM$1,$D182))=$AO$1,1,0)*VLOOKUP($Z$2,DALYs!$A$2:$MW$40,'Intervention list'!BM$195+1,0)</f>
        <v>0</v>
      </c>
      <c r="BN182" s="0" t="n">
        <f aca="false">IF(ISNUMBER(FIND(BN$1,$D182))=$AO$1,1,0)*VLOOKUP($Z$2,DALYs!$A$2:$MW$40,'Intervention list'!BN$195+1,0)</f>
        <v>0</v>
      </c>
      <c r="BO182" s="0" t="n">
        <f aca="false">IF(ISNUMBER(FIND(BO$1,$D182))=$AO$1,1,0)*VLOOKUP($Z$2,DALYs!$A$2:$MW$40,'Intervention list'!BO$195+1,0)</f>
        <v>0</v>
      </c>
      <c r="BP182" s="0" t="n">
        <f aca="false">IF(ISNUMBER(FIND(BP$1,$D182))=$AO$1,1,0)*VLOOKUP($Z$2,DALYs!$A$2:$MW$40,'Intervention list'!BP$195+1,0)</f>
        <v>0</v>
      </c>
      <c r="BQ182" s="0" t="n">
        <f aca="false">IF(ISNUMBER(FIND(BQ$1,$D182))=$AO$1,1,0)*VLOOKUP($Z$2,DALYs!$A$2:$MW$40,'Intervention list'!BQ$195+1,0)</f>
        <v>0</v>
      </c>
      <c r="BR182" s="0" t="n">
        <f aca="false">IF(ISNUMBER(FIND(BR$1,$D182))=$AO$1,1,0)*VLOOKUP($Z$2,DALYs!$A$2:$MW$40,'Intervention list'!BR$195+1,0)</f>
        <v>0</v>
      </c>
      <c r="BS182" s="0" t="n">
        <f aca="false">IF(ISNUMBER(FIND(BS$1,$D182))=$AO$1,1,0)*VLOOKUP($Z$2,DALYs!$A$2:$MW$40,'Intervention list'!BS$195+1,0)</f>
        <v>0</v>
      </c>
      <c r="BT182" s="0" t="n">
        <f aca="false">IF(ISNUMBER(FIND(BT$1,$D182))=$AO$1,1,0)*VLOOKUP($Z$2,DALYs!$A$2:$MW$40,'Intervention list'!BT$195+1,0)</f>
        <v>0</v>
      </c>
      <c r="BU182" s="0" t="n">
        <f aca="false">IF(ISNUMBER(FIND(BU$1,$D182))=$AO$1,1,0)*VLOOKUP($Z$2,DALYs!$A$2:$MW$40,'Intervention list'!BU$195+1,0)</f>
        <v>0</v>
      </c>
      <c r="BV182" s="0" t="n">
        <f aca="false">IF(ISNUMBER(FIND(BV$1,$D182))=$AO$1,1,0)*VLOOKUP($Z$2,DALYs!$A$2:$MW$40,'Intervention list'!BV$195+1,0)</f>
        <v>0</v>
      </c>
      <c r="BW182" s="0" t="n">
        <f aca="false">IF(ISNUMBER(FIND(BW$1,$D182))=$AO$1,1,0)*VLOOKUP($Z$2,DALYs!$A$2:$MW$40,'Intervention list'!BW$195+1,0)</f>
        <v>0</v>
      </c>
      <c r="BX182" s="0" t="n">
        <f aca="false">IF(ISNUMBER(FIND(BX$1,$D182))=$AO$1,1,0)*VLOOKUP($Z$2,DALYs!$A$2:$MW$40,'Intervention list'!BX$195+1,0)</f>
        <v>0</v>
      </c>
      <c r="BY182" s="0" t="n">
        <f aca="false">IF(ISNUMBER(FIND(BY$1,$D182))=$AO$1,1,0)*VLOOKUP($Z$2,DALYs!$A$2:$MW$40,'Intervention list'!BY$195+1,0)</f>
        <v>0</v>
      </c>
      <c r="BZ182" s="0" t="n">
        <f aca="false">IF(ISNUMBER(FIND(BZ$1,$D182))=$AO$1,1,0)*VLOOKUP($Z$2,DALYs!$A$2:$MW$40,'Intervention list'!BZ$195+1,0)</f>
        <v>0</v>
      </c>
      <c r="CA182" s="0" t="n">
        <f aca="false">IF(ISNUMBER(FIND(CA$1,$D182))=$AO$1,1,0)*VLOOKUP($Z$2,DALYs!$A$2:$MW$40,'Intervention list'!CA$195+1,0)</f>
        <v>0</v>
      </c>
      <c r="CB182" s="0" t="n">
        <f aca="false">IF(ISNUMBER(FIND(CB$1,$D182))=$AO$1,1,0)*VLOOKUP($Z$2,DALYs!$A$2:$MW$40,'Intervention list'!CB$195+1,0)</f>
        <v>0</v>
      </c>
      <c r="CC182" s="0" t="n">
        <f aca="false">IF(ISNUMBER(FIND(CC$1,$D182))=$AO$1,1,0)*VLOOKUP($Z$2,DALYs!$A$2:$MW$40,'Intervention list'!CC$195+1,0)</f>
        <v>0</v>
      </c>
      <c r="CD182" s="0" t="n">
        <f aca="false">IF(ISNUMBER(FIND(CD$1,$D182))=$AO$1,1,0)*VLOOKUP($Z$2,DALYs!$A$2:$MW$40,'Intervention list'!CD$195+1,0)</f>
        <v>0</v>
      </c>
      <c r="CE182" s="0" t="n">
        <f aca="false">IF(ISNUMBER(FIND(CE$1,$D182))=$AO$1,1,0)*VLOOKUP($Z$2,DALYs!$A$2:$MW$40,'Intervention list'!CE$195+1,0)</f>
        <v>0</v>
      </c>
      <c r="CF182" s="0" t="n">
        <f aca="false">IF(ISNUMBER(FIND(CF$1,$D182))=$AO$1,1,0)*VLOOKUP($Z$2,DALYs!$A$2:$MW$40,'Intervention list'!CF$195+1,0)</f>
        <v>0</v>
      </c>
      <c r="CG182" s="0" t="n">
        <f aca="false">IF(ISNUMBER(FIND(CG$1,$D182))=$AO$1,1,0)*VLOOKUP($Z$2,DALYs!$A$2:$MW$40,'Intervention list'!CG$195+1,0)</f>
        <v>0</v>
      </c>
      <c r="CH182" s="0" t="n">
        <f aca="false">IF(ISNUMBER(FIND(CH$1,$D182))=$AO$1,1,0)*VLOOKUP($Z$2,DALYs!$A$2:$MW$40,'Intervention list'!CH$195+1,0)</f>
        <v>0</v>
      </c>
      <c r="CI182" s="0" t="n">
        <f aca="false">IF(ISNUMBER(FIND(CI$1,$D182))=$AO$1,1,0)*VLOOKUP($Z$2,DALYs!$A$2:$MW$40,'Intervention list'!CI$195+1,0)</f>
        <v>0</v>
      </c>
      <c r="CJ182" s="0" t="n">
        <f aca="false">IF(ISNUMBER(FIND(CJ$1,$D182))=$AO$1,1,0)*VLOOKUP($Z$2,DALYs!$A$2:$MW$40,'Intervention list'!CJ$195+1,0)</f>
        <v>0</v>
      </c>
      <c r="CK182" s="0" t="n">
        <f aca="false">IF(ISNUMBER(FIND(CK$1,$D182))=$AO$1,1,0)*VLOOKUP($Z$2,DALYs!$A$2:$MW$40,'Intervention list'!CK$195+1,0)</f>
        <v>0</v>
      </c>
      <c r="CL182" s="0" t="n">
        <f aca="false">IF(ISNUMBER(FIND(CL$1,$D182))=$AO$1,1,0)*VLOOKUP($Z$2,DALYs!$A$2:$MW$40,'Intervention list'!CL$195+1,0)</f>
        <v>0</v>
      </c>
      <c r="CM182" s="0" t="n">
        <f aca="false">IF(ISNUMBER(FIND(CM$1,$D182))=$AO$1,1,0)*VLOOKUP($Z$2,DALYs!$A$2:$MW$40,'Intervention list'!CM$195+1,0)</f>
        <v>0</v>
      </c>
      <c r="CN182" s="0" t="n">
        <f aca="false">IF(ISNUMBER(FIND(CN$1,$D182))=$AO$1,1,0)*VLOOKUP($Z$2,DALYs!$A$2:$MW$40,'Intervention list'!CN$195+1,0)</f>
        <v>0</v>
      </c>
      <c r="CO182" s="0" t="n">
        <f aca="false">IF(ISNUMBER(FIND(CO$1,$D182))=$AO$1,1,0)*VLOOKUP($Z$2,DALYs!$A$2:$MW$40,'Intervention list'!CO$195+1,0)</f>
        <v>0</v>
      </c>
      <c r="CP182" s="0" t="n">
        <f aca="false">IF(ISNUMBER(FIND(CP$1,$D182))=$AO$1,1,0)*VLOOKUP($Z$2,DALYs!$A$2:$MW$40,'Intervention list'!CP$195+1,0)</f>
        <v>25272.574288617</v>
      </c>
      <c r="CQ182" s="0" t="n">
        <f aca="false">IF(ISNUMBER(FIND(CQ$1,$D182))=$AO$1,1,0)*VLOOKUP($Z$2,DALYs!$A$2:$MW$40,'Intervention list'!CQ$195+1,0)</f>
        <v>0</v>
      </c>
      <c r="CR182" s="0" t="n">
        <f aca="false">IF(ISNUMBER(FIND(CR$1,$D182))=$AO$1,1,0)*VLOOKUP($Z$2,DALYs!$A$2:$MW$40,'Intervention list'!CR$195+1,0)</f>
        <v>0</v>
      </c>
      <c r="CS182" s="0" t="n">
        <f aca="false">IF(ISNUMBER(FIND(CS$1,$D182))=$AO$1,1,0)*VLOOKUP($Z$2,DALYs!$A$2:$MW$40,'Intervention list'!CS$195+1,0)</f>
        <v>0</v>
      </c>
      <c r="CT182" s="0" t="n">
        <f aca="false">IF(ISNUMBER(FIND(CT$1,$D182))=$AO$1,1,0)*VLOOKUP($Z$2,DALYs!$A$2:$MW$40,'Intervention list'!CT$195+1,0)</f>
        <v>0</v>
      </c>
      <c r="CU182" s="0" t="n">
        <f aca="false">IF(ISNUMBER(FIND(CU$1,$D182))=$AO$1,1,0)*VLOOKUP($Z$2,DALYs!$A$2:$MW$40,'Intervention list'!CU$195+1,0)</f>
        <v>0</v>
      </c>
      <c r="CV182" s="0" t="n">
        <f aca="false">IF(ISNUMBER(FIND(CV$1,$D182))=$AO$1,1,0)*VLOOKUP($Z$2,DALYs!$A$2:$MW$40,'Intervention list'!CV$195+1,0)</f>
        <v>0</v>
      </c>
      <c r="CW182" s="0" t="n">
        <f aca="false">IF(ISNUMBER(FIND(CW$1,$D182))=$AO$1,1,0)*VLOOKUP($Z$2,DALYs!$A$2:$MW$40,'Intervention list'!CW$195+1,0)</f>
        <v>0</v>
      </c>
      <c r="CX182" s="0" t="n">
        <f aca="false">IF(ISNUMBER(FIND(CX$1,$D182))=$AO$1,1,0)*VLOOKUP($Z$2,DALYs!$A$2:$MW$40,'Intervention list'!CX$195+1,0)</f>
        <v>0</v>
      </c>
      <c r="CY182" s="0" t="n">
        <f aca="false">IF(ISNUMBER(FIND(CY$1,$D182))=$AO$1,1,0)*VLOOKUP($Z$2,DALYs!$A$2:$MW$40,'Intervention list'!CY$195+1,0)</f>
        <v>0</v>
      </c>
      <c r="CZ182" s="0" t="n">
        <f aca="false">IF(ISNUMBER(FIND(CZ$1,$D182))=$AO$1,1,0)*VLOOKUP($Z$2,DALYs!$A$2:$MW$40,'Intervention list'!CZ$195+1,0)</f>
        <v>0</v>
      </c>
      <c r="DA182" s="0" t="n">
        <f aca="false">IF(ISNUMBER(FIND(DA$1,$D182))=$AO$1,1,0)*VLOOKUP($Z$2,DALYs!$A$2:$MW$40,'Intervention list'!DA$195+1,0)</f>
        <v>0</v>
      </c>
      <c r="DB182" s="0" t="n">
        <f aca="false">IF(ISNUMBER(FIND(DB$1,$D182))=$AO$1,1,0)*VLOOKUP($Z$2,DALYs!$A$2:$MW$40,'Intervention list'!DB$195+1,0)</f>
        <v>0</v>
      </c>
      <c r="DC182" s="0" t="n">
        <f aca="false">IF(ISNUMBER(FIND(DC$1,$D182))=$AO$1,1,0)*VLOOKUP($Z$2,DALYs!$A$2:$MW$40,'Intervention list'!DC$195+1,0)</f>
        <v>0</v>
      </c>
      <c r="DD182" s="0" t="n">
        <f aca="false">IF(ISNUMBER(FIND(DD$1,$D182))=$AO$1,1,0)*VLOOKUP($Z$2,DALYs!$A$2:$MW$40,'Intervention list'!DD$195+1,0)</f>
        <v>0</v>
      </c>
      <c r="DE182" s="0" t="n">
        <f aca="false">IF(ISNUMBER(FIND(DE$1,$D182))=$AO$1,1,0)*VLOOKUP($Z$2,DALYs!$A$2:$MW$40,'Intervention list'!DE$195+1,0)</f>
        <v>0</v>
      </c>
      <c r="DF182" s="0" t="n">
        <f aca="false">IF(ISNUMBER(FIND(DF$1,$D182))=$AO$1,1,0)*VLOOKUP($Z$2,DALYs!$A$2:$MW$40,'Intervention list'!DF$195+1,0)</f>
        <v>0</v>
      </c>
      <c r="DG182" s="0" t="n">
        <f aca="false">IF(ISNUMBER(FIND(DG$1,$D182))=$AO$1,1,0)*VLOOKUP($Z$2,DALYs!$A$2:$MW$40,'Intervention list'!DG$195+1,0)</f>
        <v>0</v>
      </c>
      <c r="DH182" s="0" t="n">
        <f aca="false">IF(ISNUMBER(FIND(DH$1,$D182))=$AO$1,1,0)*VLOOKUP($Z$2,DALYs!$A$2:$MW$40,'Intervention list'!DH$195+1,0)</f>
        <v>0</v>
      </c>
      <c r="DI182" s="0" t="n">
        <f aca="false">IF(ISNUMBER(FIND(DI$1,$D182))=$AO$1,1,0)*VLOOKUP($Z$2,DALYs!$A$2:$MW$40,'Intervention list'!DI$195+1,0)</f>
        <v>0</v>
      </c>
      <c r="DJ182" s="0" t="n">
        <f aca="false">IF(ISNUMBER(FIND(DJ$1,$D182))=$AO$1,1,0)*VLOOKUP($Z$2,DALYs!$A$2:$MW$40,'Intervention list'!DJ$195+1,0)</f>
        <v>0</v>
      </c>
      <c r="DK182" s="0" t="n">
        <f aca="false">IF(ISNUMBER(FIND(DK$1,$D182))=$AO$1,1,0)*VLOOKUP($Z$2,DALYs!$A$2:$MW$40,'Intervention list'!DK$195+1,0)</f>
        <v>0</v>
      </c>
      <c r="DL182" s="0" t="n">
        <f aca="false">IF(ISNUMBER(FIND(DL$1,$D182))=$AO$1,1,0)*VLOOKUP($Z$2,DALYs!$A$2:$MW$40,'Intervention list'!DL$195+1,0)</f>
        <v>0</v>
      </c>
      <c r="DM182" s="0" t="n">
        <f aca="false">IF(ISNUMBER(FIND(DM$1,$D182))=$AO$1,1,0)*VLOOKUP($Z$2,DALYs!$A$2:$MW$40,'Intervention list'!DM$195+1,0)</f>
        <v>0</v>
      </c>
      <c r="DN182" s="0" t="n">
        <f aca="false">IF(ISNUMBER(FIND(DN$1,$D182))=$AO$1,1,0)*VLOOKUP($Z$2,DALYs!$A$2:$MW$40,'Intervention list'!DN$195+1,0)</f>
        <v>0</v>
      </c>
      <c r="DO182" s="0" t="n">
        <f aca="false">IF(ISNUMBER(FIND(DO$1,$D182))=$AO$1,1,0)*VLOOKUP($Z$2,DALYs!$A$2:$MW$40,'Intervention list'!DO$195+1,0)</f>
        <v>0</v>
      </c>
      <c r="DP182" s="0" t="n">
        <f aca="false">IF(ISNUMBER(FIND(DP$1,$D182))=$AO$1,1,0)*VLOOKUP($Z$2,DALYs!$A$2:$MW$40,'Intervention list'!DP$195+1,0)</f>
        <v>0</v>
      </c>
      <c r="DQ182" s="0" t="n">
        <f aca="false">IF(ISNUMBER(FIND(DQ$1,$D182))=$AO$1,1,0)*VLOOKUP($Z$2,DALYs!$A$2:$MW$40,'Intervention list'!DQ$195+1,0)</f>
        <v>0</v>
      </c>
      <c r="DR182" s="0" t="n">
        <f aca="false">IF(ISNUMBER(FIND(DR$1,$D182))=$AO$1,1,0)*VLOOKUP($Z$2,DALYs!$A$2:$MW$40,'Intervention list'!DR$195+1,0)</f>
        <v>0</v>
      </c>
      <c r="DS182" s="0" t="n">
        <f aca="false">IF(ISNUMBER(FIND(DS$1,$D182))=$AO$1,1,0)*VLOOKUP($Z$2,DALYs!$A$2:$MW$40,'Intervention list'!DS$195+1,0)</f>
        <v>0</v>
      </c>
      <c r="DT182" s="0" t="n">
        <f aca="false">IF(ISNUMBER(FIND(DT$1,$D182))=$AO$1,1,0)*VLOOKUP($Z$2,DALYs!$A$2:$MW$40,'Intervention list'!DT$195+1,0)</f>
        <v>0</v>
      </c>
      <c r="DU182" s="0" t="n">
        <f aca="false">IF(ISNUMBER(FIND(DU$1,$D182))=$AO$1,1,0)*VLOOKUP($Z$2,DALYs!$A$2:$MW$40,'Intervention list'!DU$195+1,0)</f>
        <v>0</v>
      </c>
      <c r="DV182" s="0" t="n">
        <f aca="false">IF(ISNUMBER(FIND(DV$1,$D182))=$AO$1,1,0)*VLOOKUP($Z$2,DALYs!$A$2:$MW$40,'Intervention list'!DV$195+1,0)</f>
        <v>0</v>
      </c>
      <c r="DW182" s="0" t="n">
        <f aca="false">IF(ISNUMBER(FIND(DW$1,$D182))=$AO$1,1,0)*VLOOKUP($Z$2,DALYs!$A$2:$MW$40,'Intervention list'!DW$195+1,0)</f>
        <v>0</v>
      </c>
      <c r="DX182" s="0" t="n">
        <f aca="false">IF(ISNUMBER(FIND(DX$1,$D182))=$AO$1,1,0)*VLOOKUP($Z$2,DALYs!$A$2:$MW$40,'Intervention list'!DX$195+1,0)</f>
        <v>0</v>
      </c>
      <c r="DY182" s="0" t="n">
        <f aca="false">IF(ISNUMBER(FIND(DY$1,$D182))=$AO$1,1,0)*VLOOKUP($Z$2,DALYs!$A$2:$MW$40,'Intervention list'!DY$195+1,0)</f>
        <v>0</v>
      </c>
      <c r="DZ182" s="0" t="n">
        <f aca="false">IF(ISNUMBER(FIND(DZ$1,$D182))=$AO$1,1,0)*VLOOKUP($Z$2,DALYs!$A$2:$MW$40,'Intervention list'!DZ$195+1,0)</f>
        <v>0</v>
      </c>
      <c r="EA182" s="0" t="n">
        <f aca="false">IF(ISNUMBER(FIND(EA$1,$D182))=$AO$1,1,0)*VLOOKUP($Z$2,DALYs!$A$2:$MW$40,'Intervention list'!EA$195+1,0)</f>
        <v>0</v>
      </c>
      <c r="EB182" s="0" t="n">
        <f aca="false">IF(ISNUMBER(FIND(EB$1,$D182))=$AO$1,1,0)*VLOOKUP($Z$2,DALYs!$A$2:$MW$40,'Intervention list'!EB$195+1,0)</f>
        <v>0</v>
      </c>
      <c r="EC182" s="0" t="n">
        <f aca="false">IF(ISNUMBER(FIND(EC$1,$D182))=$AO$1,1,0)*VLOOKUP($Z$2,DALYs!$A$2:$MW$40,'Intervention list'!EC$195+1,0)</f>
        <v>0</v>
      </c>
      <c r="ED182" s="0" t="n">
        <f aca="false">IF(ISNUMBER(FIND(ED$1,$D182))=$AO$1,1,0)*VLOOKUP($Z$2,DALYs!$A$2:$MW$40,'Intervention list'!ED$195+1,0)</f>
        <v>0</v>
      </c>
      <c r="EE182" s="0" t="n">
        <f aca="false">IF(ISNUMBER(FIND(EE$1,$D182))=$AO$1,1,0)*VLOOKUP($Z$2,DALYs!$A$2:$MW$40,'Intervention list'!EE$195+1,0)</f>
        <v>0</v>
      </c>
      <c r="EF182" s="0" t="n">
        <f aca="false">IF(ISNUMBER(FIND(EF$1,$D182))=$AO$1,1,0)*VLOOKUP($Z$2,DALYs!$A$2:$MW$40,'Intervention list'!EF$195+1,0)</f>
        <v>0</v>
      </c>
      <c r="EG182" s="0" t="n">
        <f aca="false">IF(ISNUMBER(FIND(EG$1,$D182))=$AO$1,1,0)*VLOOKUP($Z$2,DALYs!$A$2:$MW$40,'Intervention list'!EG$195+1,0)</f>
        <v>0</v>
      </c>
      <c r="EH182" s="0" t="n">
        <f aca="false">IF(ISNUMBER(FIND(EH$1,$D182))=$AO$1,1,0)*VLOOKUP($Z$2,DALYs!$A$2:$MW$40,'Intervention list'!EH$195+1,0)</f>
        <v>0</v>
      </c>
      <c r="EI182" s="0" t="n">
        <f aca="false">IF(ISNUMBER(FIND(EI$1,$D182))=$AO$1,1,0)*VLOOKUP($Z$2,DALYs!$A$2:$MW$40,'Intervention list'!EI$195+1,0)</f>
        <v>0</v>
      </c>
      <c r="EJ182" s="0" t="n">
        <f aca="false">IF(ISNUMBER(FIND(EJ$1,$D182))=$AO$1,1,0)*VLOOKUP($Z$2,DALYs!$A$2:$MW$40,'Intervention list'!EJ$195+1,0)</f>
        <v>0</v>
      </c>
      <c r="EK182" s="0" t="n">
        <f aca="false">IF(ISNUMBER(FIND(EK$1,$D182))=$AO$1,1,0)*VLOOKUP($Z$2,DALYs!$A$2:$MW$40,'Intervention list'!EK$195+1,0)</f>
        <v>0</v>
      </c>
      <c r="EL182" s="0" t="n">
        <f aca="false">IF(ISNUMBER(FIND(EL$1,$D182))=$AO$1,1,0)*VLOOKUP($Z$2,DALYs!$A$2:$MW$40,'Intervention list'!EL$195+1,0)</f>
        <v>0</v>
      </c>
      <c r="EM182" s="0" t="n">
        <f aca="false">IF(ISNUMBER(FIND(EM$1,$D182))=$AO$1,1,0)*VLOOKUP($Z$2,DALYs!$A$2:$MW$40,'Intervention list'!EM$195+1,0)</f>
        <v>0</v>
      </c>
      <c r="EN182" s="0" t="n">
        <f aca="false">IF(ISNUMBER(FIND(EN$1,$D182))=$AO$1,1,0)*VLOOKUP($Z$2,DALYs!$A$2:$MW$40,'Intervention list'!EN$195+1,0)</f>
        <v>0</v>
      </c>
      <c r="EO182" s="0" t="n">
        <f aca="false">IF(ISNUMBER(FIND(EO$1,$D182))=$AO$1,1,0)*VLOOKUP($Z$2,DALYs!$A$2:$MW$40,'Intervention list'!EO$195+1,0)</f>
        <v>0</v>
      </c>
      <c r="EP182" s="0" t="n">
        <f aca="false">IF(ISNUMBER(FIND(EP$1,$D182))=$AO$1,1,0)*VLOOKUP($Z$2,DALYs!$A$2:$MW$40,'Intervention list'!EP$195+1,0)</f>
        <v>0</v>
      </c>
      <c r="EQ182" s="0" t="n">
        <f aca="false">IF(ISNUMBER(FIND(EQ$1,$D182))=$AO$1,1,0)*VLOOKUP($Z$2,DALYs!$A$2:$MW$40,'Intervention list'!EQ$195+1,0)</f>
        <v>0</v>
      </c>
      <c r="ER182" s="0" t="n">
        <f aca="false">IF(ISNUMBER(FIND(ER$1,$D182))=$AO$1,1,0)*VLOOKUP($Z$2,DALYs!$A$2:$MW$40,'Intervention list'!ER$195+1,0)</f>
        <v>0</v>
      </c>
      <c r="ES182" s="0" t="n">
        <f aca="false">IF(ISNUMBER(FIND(ES$1,$D182))=$AO$1,1,0)*VLOOKUP($Z$2,DALYs!$A$2:$MW$40,'Intervention list'!ES$195+1,0)</f>
        <v>0</v>
      </c>
      <c r="ET182" s="0" t="n">
        <f aca="false">IF(ISNUMBER(FIND(ET$1,$D182))=$AO$1,1,0)*VLOOKUP($Z$2,DALYs!$A$2:$MW$40,'Intervention list'!ET$195+1,0)</f>
        <v>0</v>
      </c>
      <c r="EU182" s="0" t="n">
        <f aca="false">IF(ISNUMBER(FIND(EU$1,$D182))=$AO$1,1,0)*VLOOKUP($Z$2,DALYs!$A$2:$MW$40,'Intervention list'!EU$195+1,0)</f>
        <v>0</v>
      </c>
      <c r="EV182" s="0" t="n">
        <f aca="false">IF(ISNUMBER(FIND(EV$1,$D182))=$AO$1,1,0)*VLOOKUP($Z$2,DALYs!$A$2:$MW$40,'Intervention list'!EV$195+1,0)</f>
        <v>0</v>
      </c>
      <c r="EW182" s="0" t="n">
        <f aca="false">IF(ISNUMBER(FIND(EW$1,$D182))=$AO$1,1,0)*VLOOKUP($Z$2,DALYs!$A$2:$MW$40,'Intervention list'!EW$195+1,0)</f>
        <v>0</v>
      </c>
      <c r="EX182" s="0" t="n">
        <f aca="false">IF(ISNUMBER(FIND(EX$1,$D182))=$AO$1,1,0)*VLOOKUP($Z$2,DALYs!$A$2:$MW$40,'Intervention list'!EX$195+1,0)</f>
        <v>0</v>
      </c>
      <c r="EY182" s="0" t="n">
        <f aca="false">IF(ISNUMBER(FIND(EY$1,$D182))=$AO$1,1,0)*VLOOKUP($Z$2,DALYs!$A$2:$MW$40,'Intervention list'!EY$195+1,0)</f>
        <v>0</v>
      </c>
      <c r="EZ182" s="0" t="n">
        <f aca="false">IF(ISNUMBER(FIND(EZ$1,$D182))=$AO$1,1,0)*VLOOKUP($Z$2,DALYs!$A$2:$MW$40,'Intervention list'!EZ$195+1,0)</f>
        <v>0</v>
      </c>
      <c r="FA182" s="0" t="n">
        <f aca="false">IF(ISNUMBER(FIND(FA$1,$D182))=$AO$1,1,0)*VLOOKUP($Z$2,DALYs!$A$2:$MW$40,'Intervention list'!FA$195+1,0)</f>
        <v>0</v>
      </c>
      <c r="FB182" s="0" t="n">
        <f aca="false">IF(ISNUMBER(FIND(FB$1,$D182))=$AO$1,1,0)*VLOOKUP($Z$2,DALYs!$A$2:$MW$40,'Intervention list'!FB$195+1,0)</f>
        <v>0</v>
      </c>
      <c r="FC182" s="0" t="n">
        <f aca="false">IF(ISNUMBER(FIND(FC$1,$D182))=$AO$1,1,0)*VLOOKUP($Z$2,DALYs!$A$2:$MW$40,'Intervention list'!FC$195+1,0)</f>
        <v>0</v>
      </c>
      <c r="FD182" s="0" t="n">
        <f aca="false">IF(ISNUMBER(FIND(FD$1,$D182))=$AO$1,1,0)*VLOOKUP($Z$2,DALYs!$A$2:$MW$40,'Intervention list'!FD$195+1,0)</f>
        <v>0</v>
      </c>
      <c r="FE182" s="0" t="n">
        <f aca="false">IF(ISNUMBER(FIND(FE$1,$D182))=$AO$1,1,0)*VLOOKUP($Z$2,DALYs!$A$2:$MW$40,'Intervention list'!FE$195+1,0)</f>
        <v>0</v>
      </c>
      <c r="FF182" s="0" t="n">
        <f aca="false">IF(ISNUMBER(FIND(FF$1,$D182))=$AO$1,1,0)*VLOOKUP($Z$2,DALYs!$A$2:$MW$40,'Intervention list'!FF$195+1,0)</f>
        <v>0</v>
      </c>
      <c r="FG182" s="0" t="n">
        <f aca="false">IF(ISNUMBER(FIND(FG$1,$D182))=$AO$1,1,0)*VLOOKUP($Z$2,DALYs!$A$2:$MW$40,'Intervention list'!FG$195+1,0)</f>
        <v>0</v>
      </c>
      <c r="FH182" s="0" t="n">
        <f aca="false">IF(ISNUMBER(FIND(FH$1,$D182))=$AO$1,1,0)*VLOOKUP($Z$2,DALYs!$A$2:$MW$40,'Intervention list'!FH$195+1,0)</f>
        <v>0</v>
      </c>
      <c r="FI182" s="0" t="n">
        <f aca="false">IF(ISNUMBER(FIND(FI$1,$D182))=$AO$1,1,0)*VLOOKUP($Z$2,DALYs!$A$2:$MW$40,'Intervention list'!FI$195+1,0)</f>
        <v>0</v>
      </c>
      <c r="FJ182" s="0" t="n">
        <f aca="false">IF(ISNUMBER(FIND(FJ$1,$D182))=$AO$1,1,0)*VLOOKUP($Z$2,DALYs!$A$2:$MW$40,'Intervention list'!FJ$195+1,0)</f>
        <v>0</v>
      </c>
      <c r="FK182" s="0" t="n">
        <f aca="false">IF(ISNUMBER(FIND(FK$1,$D182))=$AO$1,1,0)*VLOOKUP($Z$2,DALYs!$A$2:$MW$40,'Intervention list'!FK$195+1,0)</f>
        <v>0</v>
      </c>
      <c r="FL182" s="0" t="n">
        <f aca="false">IF(ISNUMBER(FIND(FL$1,$D182))=$AO$1,1,0)*VLOOKUP($Z$2,DALYs!$A$2:$MW$40,'Intervention list'!FL$195+1,0)</f>
        <v>0</v>
      </c>
      <c r="FM182" s="0" t="n">
        <f aca="false">IF(ISNUMBER(FIND(FM$1,$D182))=$AO$1,1,0)*VLOOKUP($Z$2,DALYs!$A$2:$MW$40,'Intervention list'!FM$195+1,0)</f>
        <v>0</v>
      </c>
      <c r="FN182" s="0" t="n">
        <f aca="false">IF(ISNUMBER(FIND(FN$1,$D182))=$AO$1,1,0)*VLOOKUP($Z$2,DALYs!$A$2:$MW$40,'Intervention list'!FN$195+1,0)</f>
        <v>0</v>
      </c>
      <c r="FO182" s="0" t="n">
        <f aca="false">IF(ISNUMBER(FIND(FO$1,$D182))=$AO$1,1,0)*VLOOKUP($Z$2,DALYs!$A$2:$MW$40,'Intervention list'!FO$195+1,0)</f>
        <v>0</v>
      </c>
      <c r="FP182" s="0" t="n">
        <f aca="false">IF(ISNUMBER(FIND(FP$1,$D182))=$AO$1,1,0)*VLOOKUP($Z$2,DALYs!$A$2:$MW$40,'Intervention list'!FP$195+1,0)</f>
        <v>0</v>
      </c>
      <c r="FQ182" s="0" t="n">
        <f aca="false">IF(ISNUMBER(FIND(FQ$1,$D182))=$AO$1,1,0)*VLOOKUP($Z$2,DALYs!$A$2:$MW$40,'Intervention list'!FQ$195+1,0)</f>
        <v>0</v>
      </c>
      <c r="FR182" s="0" t="n">
        <f aca="false">IF(ISNUMBER(FIND(FR$1,$D182))=$AO$1,1,0)*VLOOKUP($Z$2,DALYs!$A$2:$MW$40,'Intervention list'!FR$195+1,0)</f>
        <v>0</v>
      </c>
      <c r="FS182" s="0" t="n">
        <f aca="false">IF(ISNUMBER(FIND(FS$1,$D182))=$AO$1,1,0)*VLOOKUP($Z$2,DALYs!$A$2:$MW$40,'Intervention list'!FS$195+1,0)</f>
        <v>0</v>
      </c>
      <c r="FT182" s="0" t="n">
        <f aca="false">IF(ISNUMBER(FIND(FT$1,$D182))=$AO$1,1,0)*VLOOKUP($Z$2,DALYs!$A$2:$MW$40,'Intervention list'!FT$195+1,0)</f>
        <v>0</v>
      </c>
      <c r="FU182" s="0" t="n">
        <f aca="false">IF(ISNUMBER(FIND(FU$1,$D182))=$AO$1,1,0)*VLOOKUP($Z$2,DALYs!$A$2:$MW$40,'Intervention list'!FU$195+1,0)</f>
        <v>0</v>
      </c>
      <c r="FV182" s="0" t="n">
        <f aca="false">IF(ISNUMBER(FIND(FV$1,$D182))=$AO$1,1,0)*VLOOKUP($Z$2,DALYs!$A$2:$MW$40,'Intervention list'!FV$195+1,0)</f>
        <v>0</v>
      </c>
      <c r="FW182" s="0" t="n">
        <f aca="false">IF(ISNUMBER(FIND(FW$1,$D182))=$AO$1,1,0)*VLOOKUP($Z$2,DALYs!$A$2:$MW$40,'Intervention list'!FW$195+1,0)</f>
        <v>0</v>
      </c>
      <c r="FX182" s="0" t="n">
        <f aca="false">IF(ISNUMBER(FIND(FX$1,$D182))=$AO$1,1,0)*VLOOKUP($Z$2,DALYs!$A$2:$MW$40,'Intervention list'!FX$195+1,0)</f>
        <v>0</v>
      </c>
      <c r="FY182" s="0" t="n">
        <f aca="false">IF(ISNUMBER(FIND(FY$1,$D182))=$AO$1,1,0)*VLOOKUP($Z$2,DALYs!$A$2:$MW$40,'Intervention list'!FY$195+1,0)</f>
        <v>0</v>
      </c>
      <c r="FZ182" s="0" t="n">
        <f aca="false">IF(ISNUMBER(FIND(FZ$1,$D182))=$AO$1,1,0)*VLOOKUP($Z$2,DALYs!$A$2:$MW$40,'Intervention list'!FZ$195+1,0)</f>
        <v>0</v>
      </c>
      <c r="GA182" s="0" t="n">
        <f aca="false">IF(ISNUMBER(FIND(GA$1,$D182))=$AO$1,1,0)*VLOOKUP($Z$2,DALYs!$A$2:$MW$40,'Intervention list'!GA$195+1,0)</f>
        <v>0</v>
      </c>
      <c r="GB182" s="0" t="n">
        <f aca="false">IF(ISNUMBER(FIND(GB$1,$D182))=$AO$1,1,0)*VLOOKUP($Z$2,DALYs!$A$2:$MW$40,'Intervention list'!GB$195+1,0)</f>
        <v>0</v>
      </c>
      <c r="GC182" s="0" t="n">
        <f aca="false">IF(ISNUMBER(FIND(GC$1,$D182))=$AO$1,1,0)*VLOOKUP($Z$2,DALYs!$A$2:$MW$40,'Intervention list'!GC$195+1,0)</f>
        <v>0</v>
      </c>
      <c r="GD182" s="0" t="n">
        <f aca="false">IF(ISNUMBER(FIND(GD$1,$D182))=$AO$1,1,0)*VLOOKUP($Z$2,DALYs!$A$2:$MW$40,'Intervention list'!GD$195+1,0)</f>
        <v>0</v>
      </c>
      <c r="GE182" s="0" t="n">
        <f aca="false">IF(ISNUMBER(FIND(GE$1,$D182))=$AO$1,1,0)*VLOOKUP($Z$2,DALYs!$A$2:$MW$40,'Intervention list'!GE$195+1,0)</f>
        <v>0</v>
      </c>
      <c r="GF182" s="0" t="n">
        <f aca="false">IF(ISNUMBER(FIND(GF$1,$D182))=$AO$1,1,0)*VLOOKUP($Z$2,DALYs!$A$2:$MW$40,'Intervention list'!GF$195+1,0)</f>
        <v>0</v>
      </c>
      <c r="GG182" s="0" t="n">
        <f aca="false">IF(ISNUMBER(FIND(GG$1,$D182))=$AO$1,1,0)*VLOOKUP($Z$2,DALYs!$A$2:$MW$40,'Intervention list'!GG$195+1,0)</f>
        <v>0</v>
      </c>
      <c r="GH182" s="0" t="n">
        <f aca="false">IF(ISNUMBER(FIND(GH$1,$D182))=$AO$1,1,0)*VLOOKUP($Z$2,DALYs!$A$2:$MW$40,'Intervention list'!GH$195+1,0)</f>
        <v>0</v>
      </c>
      <c r="GI182" s="0" t="n">
        <f aca="false">IF(ISNUMBER(FIND(GI$1,$D182))=$AO$1,1,0)*VLOOKUP($Z$2,DALYs!$A$2:$MW$40,'Intervention list'!GI$195+1,0)</f>
        <v>0</v>
      </c>
      <c r="GJ182" s="0" t="n">
        <f aca="false">IF(ISNUMBER(FIND(GJ$1,$D182))=$AO$1,1,0)*VLOOKUP($Z$2,DALYs!$A$2:$MW$40,'Intervention list'!GJ$195+1,0)</f>
        <v>0</v>
      </c>
      <c r="GK182" s="0" t="n">
        <f aca="false">IF(ISNUMBER(FIND(GK$1,$D182))=$AO$1,1,0)*VLOOKUP($Z$2,DALYs!$A$2:$MW$40,'Intervention list'!GK$195+1,0)</f>
        <v>0</v>
      </c>
      <c r="GL182" s="0" t="n">
        <f aca="false">IF(ISNUMBER(FIND(GL$1,$D182))=$AO$1,1,0)*VLOOKUP($Z$2,DALYs!$A$2:$MW$40,'Intervention list'!GL$195+1,0)</f>
        <v>0</v>
      </c>
      <c r="GM182" s="0" t="n">
        <f aca="false">IF(ISNUMBER(FIND(GM$1,$D182))=$AO$1,1,0)*VLOOKUP($Z$2,DALYs!$A$2:$MW$40,'Intervention list'!GM$195+1,0)</f>
        <v>0</v>
      </c>
      <c r="GN182" s="0" t="n">
        <f aca="false">IF(ISNUMBER(FIND(GN$1,$D182))=$AO$1,1,0)*VLOOKUP($Z$2,DALYs!$A$2:$MW$40,'Intervention list'!GN$195+1,0)</f>
        <v>0</v>
      </c>
      <c r="GO182" s="0" t="n">
        <f aca="false">IF(ISNUMBER(FIND(GO$1,$D182))=$AO$1,1,0)*VLOOKUP($Z$2,DALYs!$A$2:$MW$40,'Intervention list'!GO$195+1,0)</f>
        <v>0</v>
      </c>
      <c r="GP182" s="0" t="n">
        <f aca="false">IF(ISNUMBER(FIND(GP$1,$D182))=$AO$1,1,0)*VLOOKUP($Z$2,DALYs!$A$2:$MW$40,'Intervention list'!GP$195+1,0)</f>
        <v>0</v>
      </c>
      <c r="GQ182" s="0" t="n">
        <f aca="false">IF(ISNUMBER(FIND(GQ$1,$D182))=$AO$1,1,0)*VLOOKUP($Z$2,DALYs!$A$2:$MW$40,'Intervention list'!GQ$195+1,0)</f>
        <v>0</v>
      </c>
      <c r="GR182" s="0" t="n">
        <f aca="false">IF(ISNUMBER(FIND(GR$1,$D182))=$AO$1,1,0)*VLOOKUP($Z$2,DALYs!$A$2:$MW$40,'Intervention list'!GR$195+1,0)</f>
        <v>0</v>
      </c>
      <c r="GS182" s="0" t="n">
        <f aca="false">IF(ISNUMBER(FIND(GS$1,$D182))=$AO$1,1,0)*VLOOKUP($Z$2,DALYs!$A$2:$MW$40,'Intervention list'!GS$195+1,0)</f>
        <v>0</v>
      </c>
      <c r="GT182" s="0" t="n">
        <f aca="false">IF(ISNUMBER(FIND(GT$1,$D182))=$AO$1,1,0)*VLOOKUP($Z$2,DALYs!$A$2:$MW$40,'Intervention list'!GT$195+1,0)</f>
        <v>0</v>
      </c>
      <c r="GU182" s="0" t="n">
        <f aca="false">IF(ISNUMBER(FIND(GU$1,$D182))=$AO$1,1,0)*VLOOKUP($Z$2,DALYs!$A$2:$MW$40,'Intervention list'!GU$195+1,0)</f>
        <v>0</v>
      </c>
      <c r="GV182" s="0" t="n">
        <f aca="false">IF(ISNUMBER(FIND(GV$1,$D182))=$AO$1,1,0)*VLOOKUP($Z$2,DALYs!$A$2:$MW$40,'Intervention list'!GV$195+1,0)</f>
        <v>0</v>
      </c>
      <c r="GW182" s="0" t="n">
        <f aca="false">IF(ISNUMBER(FIND(GW$1,$D182))=$AO$1,1,0)*VLOOKUP($Z$2,DALYs!$A$2:$MW$40,'Intervention list'!GW$195+1,0)</f>
        <v>0</v>
      </c>
      <c r="GX182" s="0" t="n">
        <f aca="false">IF(ISNUMBER(FIND(GX$1,$D182))=$AO$1,1,0)*VLOOKUP($Z$2,DALYs!$A$2:$MW$40,'Intervention list'!GX$195+1,0)</f>
        <v>0</v>
      </c>
      <c r="GY182" s="0" t="n">
        <f aca="false">IF(ISNUMBER(FIND(GY$1,$D182))=$AO$1,1,0)*VLOOKUP($Z$2,DALYs!$A$2:$MW$40,'Intervention list'!GY$195+1,0)</f>
        <v>0</v>
      </c>
      <c r="GZ182" s="0" t="n">
        <f aca="false">IF(ISNUMBER(FIND(GZ$1,$D182))=$AO$1,1,0)*VLOOKUP($Z$2,DALYs!$A$2:$MW$40,'Intervention list'!GZ$195+1,0)</f>
        <v>0</v>
      </c>
      <c r="HA182" s="0" t="n">
        <f aca="false">IF(ISNUMBER(FIND(HA$1,$D182))=$AO$1,1,0)*VLOOKUP($Z$2,DALYs!$A$2:$MW$40,'Intervention list'!HA$195+1,0)</f>
        <v>0</v>
      </c>
      <c r="HB182" s="0" t="n">
        <f aca="false">IF(ISNUMBER(FIND(HB$1,$D182))=$AO$1,1,0)*VLOOKUP($Z$2,DALYs!$A$2:$MW$40,'Intervention list'!HB$195+1,0)</f>
        <v>0</v>
      </c>
      <c r="HC182" s="0" t="n">
        <f aca="false">IF(ISNUMBER(FIND(HC$1,$D182))=$AO$1,1,0)*VLOOKUP($Z$2,DALYs!$A$2:$MW$40,'Intervention list'!HC$195+1,0)</f>
        <v>0</v>
      </c>
      <c r="HD182" s="0" t="n">
        <f aca="false">IF(ISNUMBER(FIND(HD$1,$D182))=$AO$1,1,0)*VLOOKUP($Z$2,DALYs!$A$2:$MW$40,'Intervention list'!HD$195+1,0)</f>
        <v>0</v>
      </c>
      <c r="HE182" s="0" t="n">
        <f aca="false">IF(ISNUMBER(FIND(HE$1,$D182))=$AO$1,1,0)*VLOOKUP($Z$2,DALYs!$A$2:$MW$40,'Intervention list'!HE$195+1,0)</f>
        <v>0</v>
      </c>
      <c r="HF182" s="0" t="n">
        <f aca="false">IF(ISNUMBER(FIND(HF$1,$D182))=$AO$1,1,0)*VLOOKUP($Z$2,DALYs!$A$2:$MW$40,'Intervention list'!HF$195+1,0)</f>
        <v>0</v>
      </c>
      <c r="HG182" s="0" t="n">
        <f aca="false">IF(ISNUMBER(FIND(HG$1,$D182))=$AO$1,1,0)*VLOOKUP($Z$2,DALYs!$A$2:$MW$40,'Intervention list'!HG$195+1,0)</f>
        <v>0</v>
      </c>
      <c r="HH182" s="0" t="n">
        <f aca="false">IF(ISNUMBER(FIND(HH$1,$D182))=$AO$1,1,0)*VLOOKUP($Z$2,DALYs!$A$2:$MW$40,'Intervention list'!HH$195+1,0)</f>
        <v>0</v>
      </c>
      <c r="HI182" s="0" t="n">
        <f aca="false">IF(ISNUMBER(FIND(HI$1,$D182))=$AO$1,1,0)*VLOOKUP($Z$2,DALYs!$A$2:$MW$40,'Intervention list'!HI$195+1,0)</f>
        <v>0</v>
      </c>
      <c r="HJ182" s="0" t="n">
        <f aca="false">IF(ISNUMBER(FIND(HJ$1,$D182))=$AO$1,1,0)*VLOOKUP($Z$2,DALYs!$A$2:$MW$40,'Intervention list'!HJ$195+1,0)</f>
        <v>0</v>
      </c>
      <c r="HK182" s="0" t="n">
        <f aca="false">IF(ISNUMBER(FIND(HK$1,$D182))=$AO$1,1,0)*VLOOKUP($Z$2,DALYs!$A$2:$MW$40,'Intervention list'!HK$195+1,0)</f>
        <v>0</v>
      </c>
      <c r="HL182" s="0" t="n">
        <f aca="false">IF(ISNUMBER(FIND(HL$1,$D182))=$AO$1,1,0)*VLOOKUP($Z$2,DALYs!$A$2:$MW$40,'Intervention list'!HL$195+1,0)</f>
        <v>0</v>
      </c>
      <c r="HM182" s="0" t="n">
        <f aca="false">IF(ISNUMBER(FIND(HM$1,$D182))=$AO$1,1,0)*VLOOKUP($Z$2,DALYs!$A$2:$MW$40,'Intervention list'!HM$195+1,0)</f>
        <v>0</v>
      </c>
      <c r="HN182" s="0" t="n">
        <f aca="false">IF(ISNUMBER(FIND(HN$1,$D182))=$AO$1,1,0)*VLOOKUP($Z$2,DALYs!$A$2:$MW$40,'Intervention list'!HN$195+1,0)</f>
        <v>0</v>
      </c>
      <c r="HO182" s="0" t="n">
        <f aca="false">IF(ISNUMBER(FIND(HO$1,$D182))=$AO$1,1,0)*VLOOKUP($Z$2,DALYs!$A$2:$MW$40,'Intervention list'!HO$195+1,0)</f>
        <v>0</v>
      </c>
      <c r="HP182" s="0" t="n">
        <f aca="false">IF(ISNUMBER(FIND(HP$1,$D182))=$AO$1,1,0)*VLOOKUP($Z$2,DALYs!$A$2:$MW$40,'Intervention list'!HP$195+1,0)</f>
        <v>0</v>
      </c>
      <c r="HQ182" s="0" t="n">
        <f aca="false">IF(ISNUMBER(FIND(HQ$1,$D182))=$AO$1,1,0)*VLOOKUP($Z$2,DALYs!$A$2:$MW$40,'Intervention list'!HQ$195+1,0)</f>
        <v>0</v>
      </c>
      <c r="HR182" s="0" t="n">
        <f aca="false">IF(ISNUMBER(FIND(HR$1,$D182))=$AO$1,1,0)*VLOOKUP($Z$2,DALYs!$A$2:$MW$40,'Intervention list'!HR$195+1,0)</f>
        <v>0</v>
      </c>
      <c r="HS182" s="0" t="n">
        <f aca="false">IF(ISNUMBER(FIND(HS$1,$D182))=$AO$1,1,0)*VLOOKUP($Z$2,DALYs!$A$2:$MW$40,'Intervention list'!HS$195+1,0)</f>
        <v>0</v>
      </c>
      <c r="HT182" s="0" t="n">
        <f aca="false">IF(ISNUMBER(FIND(HT$1,$D182))=$AO$1,1,0)*VLOOKUP($Z$2,DALYs!$A$2:$MW$40,'Intervention list'!HT$195+1,0)</f>
        <v>0</v>
      </c>
      <c r="HU182" s="0" t="n">
        <f aca="false">IF(ISNUMBER(FIND(HU$1,$D182))=$AO$1,1,0)*VLOOKUP($Z$2,DALYs!$A$2:$MW$40,'Intervention list'!HU$195+1,0)</f>
        <v>0</v>
      </c>
      <c r="HV182" s="0" t="n">
        <f aca="false">IF(ISNUMBER(FIND(HV$1,$D182))=$AO$1,1,0)*VLOOKUP($Z$2,DALYs!$A$2:$MW$40,'Intervention list'!HV$195+1,0)</f>
        <v>0</v>
      </c>
      <c r="HW182" s="0" t="n">
        <f aca="false">IF(ISNUMBER(FIND(HW$1,$D182))=$AO$1,1,0)*VLOOKUP($Z$2,DALYs!$A$2:$MW$40,'Intervention list'!HW$195+1,0)</f>
        <v>0</v>
      </c>
      <c r="HX182" s="0" t="n">
        <f aca="false">IF(ISNUMBER(FIND(HX$1,$D182))=$AO$1,1,0)*VLOOKUP($Z$2,DALYs!$A$2:$MW$40,'Intervention list'!HX$195+1,0)</f>
        <v>0</v>
      </c>
      <c r="HY182" s="0" t="n">
        <f aca="false">IF(ISNUMBER(FIND(HY$1,$D182))=$AO$1,1,0)*VLOOKUP($Z$2,DALYs!$A$2:$MW$40,'Intervention list'!HY$195+1,0)</f>
        <v>0</v>
      </c>
      <c r="HZ182" s="0" t="n">
        <f aca="false">IF(ISNUMBER(FIND(HZ$1,$D182))=$AO$1,1,0)*VLOOKUP($Z$2,DALYs!$A$2:$MW$40,'Intervention list'!HZ$195+1,0)</f>
        <v>0</v>
      </c>
      <c r="IA182" s="0" t="n">
        <f aca="false">IF(ISNUMBER(FIND(IA$1,$D182))=$AO$1,1,0)*VLOOKUP($Z$2,DALYs!$A$2:$MW$40,'Intervention list'!IA$195+1,0)</f>
        <v>0</v>
      </c>
      <c r="IB182" s="0" t="n">
        <f aca="false">IF(ISNUMBER(FIND(IB$1,$D182))=$AO$1,1,0)*VLOOKUP($Z$2,DALYs!$A$2:$MW$40,'Intervention list'!IB$195+1,0)</f>
        <v>0</v>
      </c>
      <c r="IC182" s="0" t="n">
        <f aca="false">IF(ISNUMBER(FIND(IC$1,$D182))=$AO$1,1,0)*VLOOKUP($Z$2,DALYs!$A$2:$MW$40,'Intervention list'!IC$195+1,0)</f>
        <v>0</v>
      </c>
      <c r="ID182" s="0" t="n">
        <f aca="false">IF(ISNUMBER(FIND(ID$1,$D182))=$AO$1,1,0)*VLOOKUP($Z$2,DALYs!$A$2:$MW$40,'Intervention list'!ID$195+1,0)</f>
        <v>0</v>
      </c>
      <c r="IE182" s="0" t="n">
        <f aca="false">IF(ISNUMBER(FIND(IE$1,$D182))=$AO$1,1,0)*VLOOKUP($Z$2,DALYs!$A$2:$MW$40,'Intervention list'!IE$195+1,0)</f>
        <v>0</v>
      </c>
      <c r="IF182" s="0" t="n">
        <f aca="false">IF(ISNUMBER(FIND(IF$1,$D182))=$AO$1,1,0)*VLOOKUP($Z$2,DALYs!$A$2:$MW$40,'Intervention list'!IF$195+1,0)</f>
        <v>0</v>
      </c>
      <c r="IG182" s="0" t="n">
        <f aca="false">IF(ISNUMBER(FIND(IG$1,$D182))=$AO$1,1,0)*VLOOKUP($Z$2,DALYs!$A$2:$MW$40,'Intervention list'!IG$195+1,0)</f>
        <v>0</v>
      </c>
      <c r="IH182" s="0" t="n">
        <f aca="false">IF(ISNUMBER(FIND(IH$1,$D182))=$AO$1,1,0)*VLOOKUP($Z$2,DALYs!$A$2:$MW$40,'Intervention list'!IH$195+1,0)</f>
        <v>0</v>
      </c>
      <c r="II182" s="0" t="n">
        <f aca="false">IF(ISNUMBER(FIND(II$1,$D182))=$AO$1,1,0)*VLOOKUP($Z$2,DALYs!$A$2:$MW$40,'Intervention list'!II$195+1,0)</f>
        <v>0</v>
      </c>
      <c r="IJ182" s="0" t="n">
        <f aca="false">IF(ISNUMBER(FIND(IJ$1,$D182))=$AO$1,1,0)*VLOOKUP($Z$2,DALYs!$A$2:$MW$40,'Intervention list'!IJ$195+1,0)</f>
        <v>0</v>
      </c>
      <c r="IK182" s="0" t="n">
        <f aca="false">IF(ISNUMBER(FIND(IK$1,$D182))=$AO$1,1,0)*VLOOKUP($Z$2,DALYs!$A$2:$MW$40,'Intervention list'!IK$195+1,0)</f>
        <v>0</v>
      </c>
      <c r="IL182" s="0" t="n">
        <f aca="false">IF(ISNUMBER(FIND(IL$1,$D182))=$AO$1,1,0)*VLOOKUP($Z$2,DALYs!$A$2:$MW$40,'Intervention list'!IL$195+1,0)</f>
        <v>0</v>
      </c>
      <c r="IM182" s="0" t="n">
        <f aca="false">IF(ISNUMBER(FIND(IM$1,$D182))=$AO$1,1,0)*VLOOKUP($Z$2,DALYs!$A$2:$MW$40,'Intervention list'!IM$195+1,0)</f>
        <v>0</v>
      </c>
      <c r="IN182" s="0" t="n">
        <f aca="false">IF(ISNUMBER(FIND(IN$1,$D182))=$AO$1,1,0)*VLOOKUP($Z$2,DALYs!$A$2:$MW$40,'Intervention list'!IN$195+1,0)</f>
        <v>0</v>
      </c>
      <c r="IO182" s="0" t="n">
        <f aca="false">IF(ISNUMBER(FIND(IO$1,$D182))=$AO$1,1,0)*VLOOKUP($Z$2,DALYs!$A$2:$MW$40,'Intervention list'!IO$195+1,0)</f>
        <v>0</v>
      </c>
      <c r="IP182" s="0" t="n">
        <f aca="false">IF(ISNUMBER(FIND(IP$1,$D182))=$AO$1,1,0)*VLOOKUP($Z$2,DALYs!$A$2:$MW$40,'Intervention list'!IP$195+1,0)</f>
        <v>0</v>
      </c>
      <c r="IQ182" s="0" t="n">
        <f aca="false">IF(ISNUMBER(FIND(IQ$1,$D182))=$AO$1,1,0)*VLOOKUP($Z$2,DALYs!$A$2:$MW$40,'Intervention list'!IQ$195+1,0)</f>
        <v>0</v>
      </c>
      <c r="IR182" s="0" t="n">
        <f aca="false">IF(ISNUMBER(FIND(IR$1,$D182))=$AO$1,1,0)*VLOOKUP($Z$2,DALYs!$A$2:$MW$40,'Intervention list'!IR$195+1,0)</f>
        <v>0</v>
      </c>
      <c r="IS182" s="0" t="n">
        <f aca="false">IF(ISNUMBER(FIND(IS$1,$D182))=$AO$1,1,0)*VLOOKUP($Z$2,DALYs!$A$2:$MW$40,'Intervention list'!IS$195+1,0)</f>
        <v>0</v>
      </c>
      <c r="IT182" s="0" t="n">
        <f aca="false">IF(ISNUMBER(FIND(IT$1,$D182))=$AO$1,1,0)*VLOOKUP($Z$2,DALYs!$A$2:$MW$40,'Intervention list'!IT$195+1,0)</f>
        <v>0</v>
      </c>
      <c r="IU182" s="0" t="n">
        <f aca="false">IF(ISNUMBER(FIND(IU$1,$D182))=$AO$1,1,0)*VLOOKUP($Z$2,DALYs!$A$2:$MW$40,'Intervention list'!IU$195+1,0)</f>
        <v>0</v>
      </c>
      <c r="IV182" s="0" t="n">
        <f aca="false">IF(ISNUMBER(FIND(IV$1,$D182))=$AO$1,1,0)*VLOOKUP($Z$2,DALYs!$A$2:$MW$40,'Intervention list'!IV$195+1,0)</f>
        <v>0</v>
      </c>
      <c r="IW182" s="0" t="n">
        <f aca="false">IF(ISNUMBER(FIND(IW$1,$D182))=$AO$1,1,0)*VLOOKUP($Z$2,DALYs!$A$2:$MW$40,'Intervention list'!IW$195+1,0)</f>
        <v>0</v>
      </c>
      <c r="IX182" s="0" t="n">
        <f aca="false">IF(ISNUMBER(FIND(IX$1,$D182))=$AO$1,1,0)*VLOOKUP($Z$2,DALYs!$A$2:$MW$40,'Intervention list'!IX$195+1,0)</f>
        <v>0</v>
      </c>
      <c r="IY182" s="0" t="n">
        <f aca="false">IF(ISNUMBER(FIND(IY$1,$D182))=$AO$1,1,0)*VLOOKUP($Z$2,DALYs!$A$2:$MW$40,'Intervention list'!IY$195+1,0)</f>
        <v>0</v>
      </c>
      <c r="IZ182" s="0" t="n">
        <f aca="false">IF(ISNUMBER(FIND(IZ$1,$D182))=$AO$1,1,0)*VLOOKUP($Z$2,DALYs!$A$2:$MW$40,'Intervention list'!IZ$195+1,0)</f>
        <v>0</v>
      </c>
      <c r="JA182" s="0" t="n">
        <f aca="false">IF(ISNUMBER(FIND(JA$1,$D182))=$AO$1,1,0)*VLOOKUP($Z$2,DALYs!$A$2:$MW$40,'Intervention list'!JA$195+1,0)</f>
        <v>0</v>
      </c>
      <c r="JB182" s="0" t="n">
        <f aca="false">IF(ISNUMBER(FIND(JB$1,$D182))=$AO$1,1,0)*VLOOKUP($Z$2,DALYs!$A$2:$MW$40,'Intervention list'!JB$195+1,0)</f>
        <v>0</v>
      </c>
      <c r="JC182" s="0" t="n">
        <f aca="false">IF(ISNUMBER(FIND(JC$1,$D182))=$AO$1,1,0)*VLOOKUP($Z$2,DALYs!$A$2:$MW$40,'Intervention list'!JC$195+1,0)</f>
        <v>0</v>
      </c>
      <c r="JD182" s="0" t="n">
        <f aca="false">IF(ISNUMBER(FIND(JD$1,$D182))=$AO$1,1,0)*VLOOKUP($Z$2,DALYs!$A$2:$MW$40,'Intervention list'!JD$195+1,0)</f>
        <v>0</v>
      </c>
      <c r="JE182" s="0" t="n">
        <f aca="false">IF(ISNUMBER(FIND(JE$1,$D182))=$AO$1,1,0)*VLOOKUP($Z$2,DALYs!$A$2:$MW$40,'Intervention list'!JE$195+1,0)</f>
        <v>0</v>
      </c>
      <c r="JF182" s="0" t="n">
        <f aca="false">IF(ISNUMBER(FIND(JF$1,$D182))=$AO$1,1,0)*VLOOKUP($Z$2,DALYs!$A$2:$MW$40,'Intervention list'!JF$195+1,0)</f>
        <v>0</v>
      </c>
      <c r="JG182" s="0" t="n">
        <f aca="false">IF(ISNUMBER(FIND(JG$1,$D182))=$AO$1,1,0)*VLOOKUP($Z$2,DALYs!$A$2:$MW$40,'Intervention list'!JG$195+1,0)</f>
        <v>0</v>
      </c>
      <c r="JH182" s="0" t="n">
        <f aca="false">IF(ISNUMBER(FIND(JH$1,$D182))=$AO$1,1,0)*VLOOKUP($Z$2,DALYs!$A$2:$MW$40,'Intervention list'!JH$195+1,0)</f>
        <v>0</v>
      </c>
      <c r="JI182" s="0" t="n">
        <f aca="false">IF(ISNUMBER(FIND(JI$1,$D182))=$AO$1,1,0)*VLOOKUP($Z$2,DALYs!$A$2:$MW$40,'Intervention list'!JI$195+1,0)</f>
        <v>0</v>
      </c>
      <c r="JJ182" s="0" t="n">
        <f aca="false">IF(ISNUMBER(FIND(JJ$1,$D182))=$AO$1,1,0)*VLOOKUP($Z$2,DALYs!$A$2:$MW$40,'Intervention list'!JJ$195+1,0)</f>
        <v>0</v>
      </c>
      <c r="JK182" s="0" t="n">
        <f aca="false">IF(ISNUMBER(FIND(JK$1,$D182))=$AO$1,1,0)*VLOOKUP($Z$2,DALYs!$A$2:$MW$40,'Intervention list'!JK$195+1,0)</f>
        <v>0</v>
      </c>
      <c r="JL182" s="0" t="n">
        <f aca="false">IF(ISNUMBER(FIND(JL$1,$D182))=$AO$1,1,0)*VLOOKUP($Z$2,DALYs!$A$2:$MW$40,'Intervention list'!JL$195+1,0)</f>
        <v>0</v>
      </c>
      <c r="JM182" s="0" t="n">
        <f aca="false">IF(ISNUMBER(FIND(JM$1,$D182))=$AO$1,1,0)*VLOOKUP($Z$2,DALYs!$A$2:$MW$40,'Intervention list'!JM$195+1,0)</f>
        <v>0</v>
      </c>
      <c r="JN182" s="0" t="n">
        <f aca="false">IF(ISNUMBER(FIND(JN$1,$D182))=$AO$1,1,0)*VLOOKUP($Z$2,DALYs!$A$2:$MW$40,'Intervention list'!JN$195+1,0)</f>
        <v>0</v>
      </c>
      <c r="JO182" s="0" t="n">
        <f aca="false">IF(ISNUMBER(FIND(JO$1,$D182))=$AO$1,1,0)*VLOOKUP($Z$2,DALYs!$A$2:$MW$40,'Intervention list'!JO$195+1,0)</f>
        <v>0</v>
      </c>
      <c r="JP182" s="0" t="n">
        <f aca="false">IF(ISNUMBER(FIND(JP$1,$D182))=$AO$1,1,0)*VLOOKUP($Z$2,DALYs!$A$2:$MW$40,'Intervention list'!JP$195+1,0)</f>
        <v>0</v>
      </c>
      <c r="JQ182" s="0" t="n">
        <f aca="false">IF(ISNUMBER(FIND(JQ$1,$D182))=$AO$1,1,0)*VLOOKUP($Z$2,DALYs!$A$2:$MW$40,'Intervention list'!JQ$195+1,0)</f>
        <v>0</v>
      </c>
      <c r="JR182" s="0" t="n">
        <f aca="false">IF(ISNUMBER(FIND(JR$1,$D182))=$AO$1,1,0)*VLOOKUP($Z$2,DALYs!$A$2:$MW$40,'Intervention list'!JR$195+1,0)</f>
        <v>0</v>
      </c>
      <c r="JS182" s="0" t="n">
        <f aca="false">IF(ISNUMBER(FIND(JS$1,$D182))=$AO$1,1,0)*VLOOKUP($Z$2,DALYs!$A$2:$MW$40,'Intervention list'!JS$195+1,0)</f>
        <v>0</v>
      </c>
      <c r="JT182" s="0" t="n">
        <f aca="false">IF(ISNUMBER(FIND(JT$1,$D182))=$AO$1,1,0)*VLOOKUP($Z$2,DALYs!$A$2:$MW$40,'Intervention list'!JT$195+1,0)</f>
        <v>0</v>
      </c>
      <c r="JU182" s="0" t="n">
        <f aca="false">IF(ISNUMBER(FIND(JU$1,$D182))=$AO$1,1,0)*VLOOKUP($Z$2,DALYs!$A$2:$MW$40,'Intervention list'!JU$195+1,0)</f>
        <v>0</v>
      </c>
      <c r="JV182" s="0" t="n">
        <f aca="false">IF(ISNUMBER(FIND(JV$1,$D182))=$AO$1,1,0)*VLOOKUP($Z$2,DALYs!$A$2:$MW$40,'Intervention list'!JV$195+1,0)</f>
        <v>0</v>
      </c>
      <c r="JW182" s="0" t="n">
        <f aca="false">IF(ISNUMBER(FIND(JW$1,$D182))=$AO$1,1,0)*VLOOKUP($Z$2,DALYs!$A$2:$MW$40,'Intervention list'!JW$195+1,0)</f>
        <v>0</v>
      </c>
      <c r="JX182" s="0" t="n">
        <f aca="false">IF(ISNUMBER(FIND(JX$1,$D182))=$AO$1,1,0)*VLOOKUP($Z$2,DALYs!$A$2:$MW$40,'Intervention list'!JX$195+1,0)</f>
        <v>0</v>
      </c>
      <c r="JY182" s="0" t="n">
        <f aca="false">IF(ISNUMBER(FIND(JY$1,$D182))=$AO$1,1,0)*VLOOKUP($Z$2,DALYs!$A$2:$MW$40,'Intervention list'!JY$195+1,0)</f>
        <v>0</v>
      </c>
      <c r="JZ182" s="0" t="n">
        <f aca="false">IF(ISNUMBER(FIND(JZ$1,$D182))=$AO$1,1,0)*VLOOKUP($Z$2,DALYs!$A$2:$MW$40,'Intervention list'!JZ$195+1,0)</f>
        <v>0</v>
      </c>
      <c r="KA182" s="0" t="n">
        <f aca="false">IF(ISNUMBER(FIND(KA$1,$D182))=$AO$1,1,0)*VLOOKUP($Z$2,DALYs!$A$2:$MW$40,'Intervention list'!KA$195+1,0)</f>
        <v>0</v>
      </c>
      <c r="KB182" s="0" t="n">
        <f aca="false">IF(ISNUMBER(FIND(KB$1,$D182))=$AO$1,1,0)*VLOOKUP($Z$2,DALYs!$A$2:$MW$40,'Intervention list'!KB$195+1,0)</f>
        <v>0</v>
      </c>
      <c r="KC182" s="0" t="n">
        <f aca="false">IF(ISNUMBER(FIND(KC$1,$D182))=$AO$1,1,0)*VLOOKUP($Z$2,DALYs!$A$2:$MW$40,'Intervention list'!KC$195+1,0)</f>
        <v>0</v>
      </c>
      <c r="KD182" s="0" t="n">
        <f aca="false">IF(ISNUMBER(FIND(KD$1,$D182))=$AO$1,1,0)*VLOOKUP($Z$2,DALYs!$A$2:$MW$40,'Intervention list'!KD$195+1,0)</f>
        <v>0</v>
      </c>
      <c r="KE182" s="0" t="n">
        <f aca="false">IF(ISNUMBER(FIND(KE$1,$D182))=$AO$1,1,0)*VLOOKUP($Z$2,DALYs!$A$2:$MW$40,'Intervention list'!KE$195+1,0)</f>
        <v>0</v>
      </c>
      <c r="KF182" s="0" t="n">
        <f aca="false">IF(ISNUMBER(FIND(KF$1,$D182))=$AO$1,1,0)*VLOOKUP($Z$2,DALYs!$A$2:$MW$40,'Intervention list'!KF$195+1,0)</f>
        <v>0</v>
      </c>
      <c r="KG182" s="0" t="n">
        <f aca="false">IF(ISNUMBER(FIND(KG$1,$D182))=$AO$1,1,0)*VLOOKUP($Z$2,DALYs!$A$2:$MW$40,'Intervention list'!KG$195+1,0)</f>
        <v>0</v>
      </c>
      <c r="KH182" s="0" t="n">
        <f aca="false">IF(ISNUMBER(FIND(KH$1,$D182))=$AO$1,1,0)*VLOOKUP($Z$2,DALYs!$A$2:$MW$40,'Intervention list'!KH$195+1,0)</f>
        <v>0</v>
      </c>
      <c r="KI182" s="0" t="n">
        <f aca="false">IF(ISNUMBER(FIND(KI$1,$D182))=$AO$1,1,0)*VLOOKUP($Z$2,DALYs!$A$2:$MW$40,'Intervention list'!KI$195+1,0)</f>
        <v>0</v>
      </c>
      <c r="KJ182" s="0" t="n">
        <f aca="false">IF(ISNUMBER(FIND(KJ$1,$D182))=$AO$1,1,0)*VLOOKUP($Z$2,DALYs!$A$2:$MW$40,'Intervention list'!KJ$195+1,0)</f>
        <v>0</v>
      </c>
      <c r="KK182" s="0" t="n">
        <f aca="false">IF(ISNUMBER(FIND(KK$1,$D182))=$AO$1,1,0)*VLOOKUP($Z$2,DALYs!$A$2:$MW$40,'Intervention list'!KK$195+1,0)</f>
        <v>0</v>
      </c>
      <c r="KL182" s="0" t="n">
        <f aca="false">IF(ISNUMBER(FIND(KL$1,$D182))=$AO$1,1,0)*VLOOKUP($Z$2,DALYs!$A$2:$MW$40,'Intervention list'!KL$195+1,0)</f>
        <v>0</v>
      </c>
      <c r="KM182" s="0" t="n">
        <f aca="false">IF(ISNUMBER(FIND(KM$1,$D182))=$AO$1,1,0)*VLOOKUP($Z$2,DALYs!$A$2:$MW$40,'Intervention list'!KM$195+1,0)</f>
        <v>0</v>
      </c>
      <c r="KN182" s="0" t="n">
        <f aca="false">IF(ISNUMBER(FIND(KN$1,$D182))=$AO$1,1,0)*VLOOKUP($Z$2,DALYs!$A$2:$MW$40,'Intervention list'!KN$195+1,0)</f>
        <v>0</v>
      </c>
      <c r="KO182" s="0" t="n">
        <f aca="false">IF(ISNUMBER(FIND(KO$1,$D182))=$AO$1,1,0)*VLOOKUP($Z$2,DALYs!$A$2:$MW$40,'Intervention list'!KO$195+1,0)</f>
        <v>0</v>
      </c>
      <c r="KP182" s="0" t="n">
        <f aca="false">IF(ISNUMBER(FIND(KP$1,$D182))=$AO$1,1,0)*VLOOKUP($Z$2,DALYs!$A$2:$MW$40,'Intervention list'!KP$195+1,0)</f>
        <v>0</v>
      </c>
      <c r="KQ182" s="0" t="n">
        <f aca="false">IF(ISNUMBER(FIND(KQ$1,$D182))=$AO$1,1,0)*VLOOKUP($Z$2,DALYs!$A$2:$MW$40,'Intervention list'!KQ$195+1,0)</f>
        <v>0</v>
      </c>
      <c r="KR182" s="0" t="n">
        <f aca="false">IF(ISNUMBER(FIND(KR$1,$D182))=$AO$1,1,0)*VLOOKUP($Z$2,DALYs!$A$2:$MW$40,'Intervention list'!KR$195+1,0)</f>
        <v>0</v>
      </c>
      <c r="KS182" s="0" t="n">
        <f aca="false">IF(ISNUMBER(FIND(KS$1,$D182))=$AO$1,1,0)*VLOOKUP($Z$2,DALYs!$A$2:$MW$40,'Intervention list'!KS$195+1,0)</f>
        <v>0</v>
      </c>
      <c r="KT182" s="0" t="n">
        <f aca="false">IF(ISNUMBER(FIND(KT$1,$D182))=$AO$1,1,0)*VLOOKUP($Z$2,DALYs!$A$2:$MW$40,'Intervention list'!KT$195+1,0)</f>
        <v>0</v>
      </c>
      <c r="KU182" s="0" t="n">
        <f aca="false">IF(ISNUMBER(FIND(KU$1,$D182))=$AO$1,1,0)*VLOOKUP($Z$2,DALYs!$A$2:$MW$40,'Intervention list'!KU$195+1,0)</f>
        <v>0</v>
      </c>
      <c r="KV182" s="0" t="n">
        <f aca="false">IF(ISNUMBER(FIND(KV$1,$D182))=$AO$1,1,0)*VLOOKUP($Z$2,DALYs!$A$2:$MW$40,'Intervention list'!KV$195+1,0)</f>
        <v>0</v>
      </c>
      <c r="KW182" s="0" t="n">
        <f aca="false">IF(ISNUMBER(FIND(KW$1,$D182))=$AO$1,1,0)*VLOOKUP($Z$2,DALYs!$A$2:$MW$40,'Intervention list'!KW$195+1,0)</f>
        <v>0</v>
      </c>
      <c r="KX182" s="0" t="n">
        <f aca="false">IF(ISNUMBER(FIND(KX$1,$D182))=$AO$1,1,0)*VLOOKUP($Z$2,DALYs!$A$2:$MW$40,'Intervention list'!KX$195+1,0)</f>
        <v>0</v>
      </c>
      <c r="KY182" s="0" t="n">
        <f aca="false">IF(ISNUMBER(FIND(KY$1,$D182))=$AO$1,1,0)*VLOOKUP($Z$2,DALYs!$A$2:$MW$40,'Intervention list'!KY$195+1,0)</f>
        <v>0</v>
      </c>
      <c r="KZ182" s="0" t="n">
        <f aca="false">IF(ISNUMBER(FIND(KZ$1,$D182))=$AO$1,1,0)*VLOOKUP($Z$2,DALYs!$A$2:$MW$40,'Intervention list'!KZ$195+1,0)</f>
        <v>0</v>
      </c>
      <c r="LA182" s="0" t="n">
        <f aca="false">IF(ISNUMBER(FIND(LA$1,$D182))=$AO$1,1,0)*VLOOKUP($Z$2,DALYs!$A$2:$MW$40,'Intervention list'!LA$195+1,0)</f>
        <v>0</v>
      </c>
      <c r="LB182" s="0" t="n">
        <f aca="false">IF(ISNUMBER(FIND(LB$1,$D182))=$AO$1,1,0)*VLOOKUP($Z$2,DALYs!$A$2:$MW$40,'Intervention list'!LB$195+1,0)</f>
        <v>0</v>
      </c>
      <c r="LC182" s="0" t="n">
        <f aca="false">IF(ISNUMBER(FIND(LC$1,$D182))=$AO$1,1,0)*VLOOKUP($Z$2,DALYs!$A$2:$MW$40,'Intervention list'!LC$195+1,0)</f>
        <v>0</v>
      </c>
      <c r="LD182" s="0" t="n">
        <f aca="false">IF(ISNUMBER(FIND(LD$1,$D182))=$AO$1,1,0)*VLOOKUP($Z$2,DALYs!$A$2:$MW$40,'Intervention list'!LD$195+1,0)</f>
        <v>0</v>
      </c>
      <c r="LE182" s="0" t="n">
        <f aca="false">IF(ISNUMBER(FIND(LE$1,$D182))=$AO$1,1,0)*VLOOKUP($Z$2,DALYs!$A$2:$MW$40,'Intervention list'!LE$195+1,0)</f>
        <v>0</v>
      </c>
      <c r="LF182" s="0" t="n">
        <f aca="false">IF(ISNUMBER(FIND(LF$1,$D182))=$AO$1,1,0)*VLOOKUP($Z$2,DALYs!$A$2:$MW$40,'Intervention list'!LF$195+1,0)</f>
        <v>0</v>
      </c>
      <c r="LG182" s="0" t="n">
        <f aca="false">IF(ISNUMBER(FIND(LG$1,$D182))=$AO$1,1,0)*VLOOKUP($Z$2,DALYs!$A$2:$MW$40,'Intervention list'!LG$195+1,0)</f>
        <v>0</v>
      </c>
      <c r="LH182" s="0" t="n">
        <f aca="false">IF(ISNUMBER(FIND(LH$1,$D182))=$AO$1,1,0)*VLOOKUP($Z$2,DALYs!$A$2:$MW$40,'Intervention list'!LH$195+1,0)</f>
        <v>0</v>
      </c>
      <c r="LI182" s="0" t="n">
        <f aca="false">IF(ISNUMBER(FIND(LI$1,$D182))=$AO$1,1,0)*VLOOKUP($Z$2,DALYs!$A$2:$MW$40,'Intervention list'!LI$195+1,0)</f>
        <v>0</v>
      </c>
      <c r="LJ182" s="0" t="n">
        <f aca="false">IF(ISNUMBER(FIND(LJ$1,$D182))=$AO$1,1,0)*VLOOKUP($Z$2,DALYs!$A$2:$MW$40,'Intervention list'!LJ$195+1,0)</f>
        <v>0</v>
      </c>
      <c r="LK182" s="0" t="n">
        <f aca="false">IF(ISNUMBER(FIND(LK$1,$D182))=$AO$1,1,0)*VLOOKUP($Z$2,DALYs!$A$2:$MW$40,'Intervention list'!LK$195+1,0)</f>
        <v>0</v>
      </c>
      <c r="LL182" s="0" t="n">
        <f aca="false">IF(ISNUMBER(FIND(LL$1,$D182))=$AO$1,1,0)*VLOOKUP($Z$2,DALYs!$A$2:$MW$40,'Intervention list'!LL$195+1,0)</f>
        <v>0</v>
      </c>
      <c r="LM182" s="0" t="n">
        <f aca="false">IF(ISNUMBER(FIND(LM$1,$D182))=$AO$1,1,0)*VLOOKUP($Z$2,DALYs!$A$2:$MW$40,'Intervention list'!LM$195+1,0)</f>
        <v>0</v>
      </c>
      <c r="LN182" s="0" t="n">
        <f aca="false">IF(ISNUMBER(FIND(LN$1,$D182))=$AO$1,1,0)*VLOOKUP($Z$2,DALYs!$A$2:$MW$40,'Intervention list'!LN$195+1,0)</f>
        <v>0</v>
      </c>
      <c r="LO182" s="0" t="n">
        <f aca="false">IF(ISNUMBER(FIND(LO$1,$D182))=$AO$1,1,0)*VLOOKUP($Z$2,DALYs!$A$2:$MW$40,'Intervention list'!LO$195+1,0)</f>
        <v>0</v>
      </c>
      <c r="LP182" s="0" t="n">
        <f aca="false">IF(ISNUMBER(FIND(LP$1,$D182))=$AO$1,1,0)*VLOOKUP($Z$2,DALYs!$A$2:$MW$40,'Intervention list'!LP$195+1,0)</f>
        <v>0</v>
      </c>
      <c r="LQ182" s="0" t="n">
        <f aca="false">IF(ISNUMBER(FIND(LQ$1,$D182))=$AO$1,1,0)*VLOOKUP($Z$2,DALYs!$A$2:$MW$40,'Intervention list'!LQ$195+1,0)</f>
        <v>0</v>
      </c>
      <c r="LR182" s="0" t="n">
        <f aca="false">IF(ISNUMBER(FIND(LR$1,$D182))=$AO$1,1,0)*VLOOKUP($Z$2,DALYs!$A$2:$MW$40,'Intervention list'!LR$195+1,0)</f>
        <v>0</v>
      </c>
      <c r="LS182" s="0" t="n">
        <f aca="false">IF(ISNUMBER(FIND(LS$1,$D182))=$AO$1,1,0)*VLOOKUP($Z$2,DALYs!$A$2:$MW$40,'Intervention list'!LS$195+1,0)</f>
        <v>0</v>
      </c>
      <c r="LT182" s="0" t="n">
        <f aca="false">IF(ISNUMBER(FIND(LT$1,$D182))=$AO$1,1,0)*VLOOKUP($Z$2,DALYs!$A$2:$MW$40,'Intervention list'!LT$195+1,0)</f>
        <v>0</v>
      </c>
      <c r="LU182" s="0" t="n">
        <f aca="false">IF(ISNUMBER(FIND(LU$1,$D182))=$AO$1,1,0)*VLOOKUP($Z$2,DALYs!$A$2:$MW$40,'Intervention list'!LU$195+1,0)</f>
        <v>0</v>
      </c>
      <c r="LV182" s="0" t="n">
        <f aca="false">IF(ISNUMBER(FIND(LV$1,$D182))=$AO$1,1,0)*VLOOKUP($Z$2,DALYs!$A$2:$MW$40,'Intervention list'!LV$195+1,0)</f>
        <v>0</v>
      </c>
      <c r="LW182" s="0" t="n">
        <f aca="false">IF(ISNUMBER(FIND(LW$1,$D182))=$AO$1,1,0)*VLOOKUP($Z$2,DALYs!$A$2:$MW$40,'Intervention list'!LW$195+1,0)</f>
        <v>0</v>
      </c>
      <c r="LX182" s="0" t="n">
        <f aca="false">IF(ISNUMBER(FIND(LX$1,$D182))=$AO$1,1,0)*VLOOKUP($Z$2,DALYs!$A$2:$MW$40,'Intervention list'!LX$195+1,0)</f>
        <v>0</v>
      </c>
      <c r="LY182" s="0" t="n">
        <f aca="false">IF(ISNUMBER(FIND(LY$1,$D182))=$AO$1,1,0)*VLOOKUP($Z$2,DALYs!$A$2:$MW$40,'Intervention list'!LY$195+1,0)</f>
        <v>0</v>
      </c>
      <c r="LZ182" s="0" t="n">
        <f aca="false">IF(ISNUMBER(FIND(LZ$1,$D182))=$AO$1,1,0)*VLOOKUP($Z$2,DALYs!$A$2:$MW$40,'Intervention list'!LZ$195+1,0)</f>
        <v>0</v>
      </c>
      <c r="MA182" s="0" t="n">
        <f aca="false">IF(ISNUMBER(FIND(MA$1,$D182))=$AO$1,1,0)*VLOOKUP($Z$2,DALYs!$A$2:$MW$40,'Intervention list'!MA$195+1,0)</f>
        <v>0</v>
      </c>
      <c r="MB182" s="0" t="n">
        <f aca="false">IF(ISNUMBER(FIND(MB$1,$D182))=$AO$1,1,0)*VLOOKUP($Z$2,DALYs!$A$2:$MW$40,'Intervention list'!MB$195+1,0)</f>
        <v>0</v>
      </c>
      <c r="MC182" s="0" t="n">
        <f aca="false">IF(ISNUMBER(FIND(MC$1,$D182))=$AO$1,1,0)*VLOOKUP($Z$2,DALYs!$A$2:$MW$40,'Intervention list'!MC$195+1,0)</f>
        <v>0</v>
      </c>
      <c r="MD182" s="0" t="n">
        <f aca="false">IF(ISNUMBER(FIND(MD$1,$D182))=$AO$1,1,0)*VLOOKUP($Z$2,DALYs!$A$2:$MW$40,'Intervention list'!MD$195+1,0)</f>
        <v>0</v>
      </c>
      <c r="ME182" s="0" t="n">
        <f aca="false">IF(ISNUMBER(FIND(ME$1,$D182))=$AO$1,1,0)*VLOOKUP($Z$2,DALYs!$A$2:$MW$40,'Intervention list'!ME$195+1,0)</f>
        <v>0</v>
      </c>
      <c r="MF182" s="0" t="n">
        <f aca="false">IF(ISNUMBER(FIND(MF$1,$D182))=$AO$1,1,0)*VLOOKUP($Z$2,DALYs!$A$2:$MW$40,'Intervention list'!MF$195+1,0)</f>
        <v>0</v>
      </c>
      <c r="MG182" s="0" t="n">
        <f aca="false">IF(ISNUMBER(FIND(MG$1,$D182))=$AO$1,1,0)*VLOOKUP($Z$2,DALYs!$A$2:$MW$40,'Intervention list'!MG$195+1,0)</f>
        <v>0</v>
      </c>
      <c r="MH182" s="0" t="n">
        <f aca="false">IF(ISNUMBER(FIND(MH$1,$D182))=$AO$1,1,0)*VLOOKUP($Z$2,DALYs!$A$2:$MW$40,'Intervention list'!MH$195+1,0)</f>
        <v>0</v>
      </c>
      <c r="MI182" s="0" t="n">
        <f aca="false">IF(ISNUMBER(FIND(MI$1,$D182))=$AO$1,1,0)*VLOOKUP($Z$2,DALYs!$A$2:$MW$40,'Intervention list'!MI$195+1,0)</f>
        <v>0</v>
      </c>
      <c r="MJ182" s="0" t="n">
        <f aca="false">IF(ISNUMBER(FIND(MJ$1,$D182))=$AO$1,1,0)*VLOOKUP($Z$2,DALYs!$A$2:$MW$40,'Intervention list'!MJ$195+1,0)</f>
        <v>0</v>
      </c>
      <c r="MK182" s="0" t="n">
        <f aca="false">IF(ISNUMBER(FIND(MK$1,$D182))=$AO$1,1,0)*VLOOKUP($Z$2,DALYs!$A$2:$MW$40,'Intervention list'!MK$195+1,0)</f>
        <v>0</v>
      </c>
      <c r="ML182" s="0" t="n">
        <f aca="false">IF(ISNUMBER(FIND(ML$1,$D182))=$AO$1,1,0)*VLOOKUP($Z$2,DALYs!$A$2:$MW$40,'Intervention list'!ML$195+1,0)</f>
        <v>0</v>
      </c>
      <c r="MM182" s="0" t="n">
        <f aca="false">IF(ISNUMBER(FIND(MM$1,$D182))=$AO$1,1,0)*VLOOKUP($Z$2,DALYs!$A$2:$MW$40,'Intervention list'!MM$195+1,0)</f>
        <v>0</v>
      </c>
      <c r="MN182" s="0" t="n">
        <f aca="false">IF(ISNUMBER(FIND(MN$1,$D182))=$AO$1,1,0)*VLOOKUP($Z$2,DALYs!$A$2:$MW$40,'Intervention list'!MN$195+1,0)</f>
        <v>0</v>
      </c>
      <c r="MO182" s="0" t="n">
        <f aca="false">IF(ISNUMBER(FIND(MO$1,$D182))=$AO$1,1,0)*VLOOKUP($Z$2,DALYs!$A$2:$MW$40,'Intervention list'!MO$195+1,0)</f>
        <v>0</v>
      </c>
      <c r="MP182" s="0" t="n">
        <f aca="false">IF(ISNUMBER(FIND(MP$1,$D182))=$AO$1,1,0)*VLOOKUP($Z$2,DALYs!$A$2:$MW$40,'Intervention list'!MP$195+1,0)</f>
        <v>0</v>
      </c>
      <c r="MQ182" s="0" t="n">
        <f aca="false">IF(ISNUMBER(FIND(MQ$1,$D182))=$AO$1,1,0)*VLOOKUP($Z$2,DALYs!$A$2:$MW$40,'Intervention list'!MQ$195+1,0)</f>
        <v>0</v>
      </c>
      <c r="MR182" s="0" t="n">
        <f aca="false">IF(ISNUMBER(FIND(MR$1,$D182))=$AO$1,1,0)*VLOOKUP($Z$2,DALYs!$A$2:$MW$40,'Intervention list'!MR$195+1,0)</f>
        <v>0</v>
      </c>
      <c r="MS182" s="0" t="n">
        <f aca="false">IF(ISNUMBER(FIND(MS$1,$D182))=$AO$1,1,0)*VLOOKUP($Z$2,DALYs!$A$2:$MW$40,'Intervention list'!MS$195+1,0)</f>
        <v>0</v>
      </c>
      <c r="MT182" s="0" t="n">
        <f aca="false">IF(ISNUMBER(FIND(MT$1,$D182))=$AO$1,1,0)*VLOOKUP($Z$2,DALYs!$A$2:$MW$40,'Intervention list'!MT$195+1,0)</f>
        <v>0</v>
      </c>
      <c r="MU182" s="0" t="n">
        <f aca="false">IF(ISNUMBER(FIND(MU$1,$D182))=$AO$1,1,0)*VLOOKUP($Z$2,DALYs!$A$2:$MW$40,'Intervention list'!MU$195+1,0)</f>
        <v>0</v>
      </c>
      <c r="MV182" s="0" t="n">
        <f aca="false">IF(ISNUMBER(FIND(MV$1,$D182))=$AO$1,1,0)*VLOOKUP($Z$2,DALYs!$A$2:$MW$40,'Intervention list'!MV$195+1,0)</f>
        <v>0</v>
      </c>
      <c r="MW182" s="0" t="n">
        <f aca="false">IF(ISNUMBER(FIND(MW$1,$D182))=$AO$1,1,0)*VLOOKUP($Z$2,DALYs!$A$2:$MW$40,'Intervention list'!MW$195+1,0)</f>
        <v>0</v>
      </c>
      <c r="MX182" s="0" t="n">
        <f aca="false">IF(ISNUMBER(FIND(MX$1,$D182))=$AO$1,1,0)*VLOOKUP($Z$2,DALYs!$A$2:$MW$40,'Intervention list'!MX$195+1,0)</f>
        <v>0</v>
      </c>
      <c r="MY182" s="0" t="n">
        <f aca="false">IF(ISNUMBER(FIND(MY$1,$D182))=$AO$1,1,0)*VLOOKUP($Z$2,DALYs!$A$2:$MW$40,'Intervention list'!MY$195+1,0)</f>
        <v>0</v>
      </c>
      <c r="MZ182" s="0" t="n">
        <f aca="false">IF(ISNUMBER(FIND(MZ$1,$D182))=$AO$1,1,0)*VLOOKUP($Z$2,DALYs!$A$2:$MW$40,'Intervention list'!MZ$195+1,0)</f>
        <v>0</v>
      </c>
      <c r="NA182" s="0" t="n">
        <f aca="false">IF(ISNUMBER(FIND(NA$1,$D182))=$AO$1,1,0)*VLOOKUP($Z$2,DALYs!$A$2:$MW$40,'Intervention list'!NA$195+1,0)</f>
        <v>0</v>
      </c>
      <c r="NB182" s="0" t="n">
        <f aca="false">IF(ISNUMBER(FIND(NB$1,$D182))=$AO$1,1,0)*VLOOKUP($Z$2,DALYs!$A$2:$MW$40,'Intervention list'!NB$195+1,0)</f>
        <v>0</v>
      </c>
      <c r="NC182" s="0" t="n">
        <f aca="false">IF(ISNUMBER(FIND(NC$1,$D182))=$AO$1,1,0)*VLOOKUP($Z$2,DALYs!$A$2:$MW$40,'Intervention list'!NC$195+1,0)</f>
        <v>0</v>
      </c>
      <c r="ND182" s="0" t="n">
        <f aca="false">IF(ISNUMBER(FIND(ND$1,$D182))=$AO$1,1,0)*VLOOKUP($Z$2,DALYs!$A$2:$MW$40,'Intervention list'!ND$195+1,0)</f>
        <v>0</v>
      </c>
      <c r="NE182" s="0" t="n">
        <f aca="false">IF(ISNUMBER(FIND(NE$1,$D182))=$AO$1,1,0)*VLOOKUP($Z$2,DALYs!$A$2:$MW$40,'Intervention list'!NE$195+1,0)</f>
        <v>0</v>
      </c>
      <c r="NF182" s="0" t="n">
        <f aca="false">IF(ISNUMBER(FIND(NF$1,$D182))=$AO$1,1,0)*VLOOKUP($Z$2,DALYs!$A$2:$MW$40,'Intervention list'!NF$195+1,0)</f>
        <v>0</v>
      </c>
      <c r="NG182" s="0" t="n">
        <f aca="false">IF(ISNUMBER(FIND(NG$1,$D182))=$AO$1,1,0)*VLOOKUP($Z$2,DALYs!$A$2:$MW$40,'Intervention list'!NG$195+1,0)</f>
        <v>0</v>
      </c>
      <c r="NH182" s="0" t="n">
        <f aca="false">IF(ISNUMBER(FIND(NH$1,$D182))=$AO$1,1,0)*VLOOKUP($Z$2,DALYs!$A$2:$MW$40,'Intervention list'!NH$195+1,0)</f>
        <v>0</v>
      </c>
      <c r="NI182" s="0" t="n">
        <f aca="false">IF(ISNUMBER(FIND(NI$1,$D182))=$AO$1,1,0)*VLOOKUP($Z$2,DALYs!$A$2:$MW$40,'Intervention list'!NI$195+1,0)</f>
        <v>0</v>
      </c>
      <c r="NJ182" s="0" t="n">
        <f aca="false">IF(ISNUMBER(FIND(NJ$1,$D182))=$AO$1,1,0)*VLOOKUP($Z$2,DALYs!$A$2:$MW$40,'Intervention list'!NJ$195+1,0)</f>
        <v>0</v>
      </c>
      <c r="NK182" s="0" t="n">
        <f aca="false">IF(ISNUMBER(FIND(NK$1,$D182))=$AO$1,1,0)*VLOOKUP($Z$2,DALYs!$A$2:$MW$40,'Intervention list'!NK$195+1,0)</f>
        <v>0</v>
      </c>
      <c r="NL182" s="0" t="n">
        <f aca="false">IF(ISNUMBER(FIND(NL$1,$D182))=$AO$1,1,0)*VLOOKUP($Z$2,DALYs!$A$2:$MW$40,'Intervention list'!NL$195+1,0)</f>
        <v>0</v>
      </c>
      <c r="NM182" s="0" t="n">
        <f aca="false">IF(ISNUMBER(FIND(NM$1,$D182))=$AO$1,1,0)*VLOOKUP($Z$2,DALYs!$A$2:$MW$40,'Intervention list'!NM$195+1,0)</f>
        <v>0</v>
      </c>
      <c r="NN182" s="0" t="n">
        <f aca="false">IF(ISNUMBER(FIND(NN$1,$D182))=$AO$1,1,0)*VLOOKUP($Z$2,DALYs!$A$2:$MW$40,'Intervention list'!NN$195+1,0)</f>
        <v>0</v>
      </c>
      <c r="NO182" s="0" t="n">
        <f aca="false">IF(ISNUMBER(FIND(NO$1,$D182))=$AO$1,1,0)*VLOOKUP($Z$2,DALYs!$A$2:$MW$40,'Intervention list'!NO$195+1,0)</f>
        <v>0</v>
      </c>
      <c r="NP182" s="0" t="n">
        <f aca="false">IF(ISNUMBER(FIND(NP$1,$D182))=$AO$1,1,0)*VLOOKUP($Z$2,DALYs!$A$2:$MW$40,'Intervention list'!NP$195+1,0)</f>
        <v>0</v>
      </c>
      <c r="NQ182" s="0" t="n">
        <f aca="false">IF(ISNUMBER(FIND(NQ$1,$D182))=$AO$1,1,0)*VLOOKUP($Z$2,DALYs!$A$2:$MW$40,'Intervention list'!NQ$195+1,0)</f>
        <v>0</v>
      </c>
      <c r="NR182" s="0" t="n">
        <f aca="false">IF(ISNUMBER(FIND(NR$1,$D182))=$AO$1,1,0)*VLOOKUP($Z$2,DALYs!$A$2:$MW$40,'Intervention list'!NR$195+1,0)</f>
        <v>0</v>
      </c>
      <c r="NS182" s="0" t="n">
        <f aca="false">IF(ISNUMBER(FIND(NS$1,$D182))=$AO$1,1,0)*VLOOKUP($Z$2,DALYs!$A$2:$MW$40,'Intervention list'!NS$195+1,0)</f>
        <v>0</v>
      </c>
      <c r="NT182" s="0" t="n">
        <f aca="false">IF(ISNUMBER(FIND(NT$1,$D182))=$AO$1,1,0)*VLOOKUP($Z$2,DALYs!$A$2:$MW$40,'Intervention list'!NT$195+1,0)</f>
        <v>0</v>
      </c>
      <c r="NU182" s="0" t="n">
        <f aca="false">IF(ISNUMBER(FIND(NU$1,$D182))=$AO$1,1,0)*VLOOKUP($Z$2,DALYs!$A$2:$MW$40,'Intervention list'!NU$195+1,0)</f>
        <v>0</v>
      </c>
      <c r="NV182" s="0" t="n">
        <f aca="false">IF(ISNUMBER(FIND(NV$1,$D182))=$AO$1,1,0)*VLOOKUP($Z$2,DALYs!$A$2:$MW$40,'Intervention list'!NV$195+1,0)</f>
        <v>0</v>
      </c>
      <c r="NW182" s="0" t="n">
        <f aca="false">IF(ISNUMBER(FIND(NW$1,$D182))=$AO$1,1,0)*VLOOKUP($Z$2,DALYs!$A$2:$MW$40,'Intervention list'!NW$195+1,0)</f>
        <v>0</v>
      </c>
      <c r="NX182" s="0" t="n">
        <f aca="false">IF(ISNUMBER(FIND(NX$1,$D182))=$AO$1,1,0)*VLOOKUP($Z$2,DALYs!$A$2:$MW$40,'Intervention list'!NX$195+1,0)</f>
        <v>0</v>
      </c>
      <c r="NY182" s="0" t="n">
        <f aca="false">IF(ISNUMBER(FIND(NY$1,$D182))=$AO$1,1,0)*VLOOKUP($Z$2,DALYs!$A$2:$MW$40,'Intervention list'!NY$195+1,0)</f>
        <v>0</v>
      </c>
      <c r="NZ182" s="0" t="n">
        <f aca="false">IF(ISNUMBER(FIND(NZ$1,$D182))=$AO$1,1,0)*VLOOKUP($Z$2,DALYs!$A$2:$MW$40,'Intervention list'!NZ$195+1,0)</f>
        <v>0</v>
      </c>
      <c r="OA182" s="0" t="n">
        <f aca="false">IF(ISNUMBER(FIND(OA$1,$D182))=$AO$1,1,0)*VLOOKUP($Z$2,DALYs!$A$2:$MW$40,'Intervention list'!OA$195+1,0)</f>
        <v>0</v>
      </c>
      <c r="OB182" s="0" t="n">
        <f aca="false">IF(ISNUMBER(FIND(OB$1,$D182))=$AO$1,1,0)*VLOOKUP($Z$2,DALYs!$A$2:$MW$40,'Intervention list'!OB$195+1,0)</f>
        <v>0</v>
      </c>
      <c r="OC182" s="0" t="n">
        <f aca="false">IF(ISNUMBER(FIND(OC$1,$D182))=$AO$1,1,0)*VLOOKUP($Z$2,DALYs!$A$2:$MW$40,'Intervention list'!OC$195+1,0)</f>
        <v>0</v>
      </c>
      <c r="OD182" s="0" t="n">
        <f aca="false">IF(ISNUMBER(FIND(OD$1,$D182))=$AO$1,1,0)*VLOOKUP($Z$2,DALYs!$A$2:$MW$40,'Intervention list'!OD$195+1,0)</f>
        <v>0</v>
      </c>
      <c r="OE182" s="0" t="n">
        <f aca="false">IF(ISNUMBER(FIND(OE$1,$D182))=$AO$1,1,0)*VLOOKUP($Z$2,DALYs!$A$2:$MW$40,'Intervention list'!OE$195+1,0)</f>
        <v>0</v>
      </c>
      <c r="OF182" s="0" t="n">
        <f aca="false">IF(ISNUMBER(FIND(OF$1,$D182))=$AO$1,1,0)*VLOOKUP($Z$2,DALYs!$A$2:$MW$40,'Intervention list'!OF$195+1,0)</f>
        <v>0</v>
      </c>
      <c r="OG182" s="0" t="n">
        <f aca="false">IF(ISNUMBER(FIND(OG$1,$D182))=$AO$1,1,0)*VLOOKUP($Z$2,DALYs!$A$2:$MW$40,'Intervention list'!OG$195+1,0)</f>
        <v>0</v>
      </c>
      <c r="OH182" s="0" t="n">
        <f aca="false">IF(ISNUMBER(FIND(OH$1,$D182))=$AO$1,1,0)*VLOOKUP($Z$2,DALYs!$A$2:$MW$40,'Intervention list'!OH$195+1,0)</f>
        <v>0</v>
      </c>
      <c r="OI182" s="0" t="n">
        <f aca="false">IF(ISNUMBER(FIND(OI$1,$D182))=$AO$1,1,0)*VLOOKUP($Z$2,DALYs!$A$2:$MW$40,'Intervention list'!OI$195+1,0)</f>
        <v>0</v>
      </c>
      <c r="OJ182" s="0" t="n">
        <f aca="false">IF(ISNUMBER(FIND(OJ$1,$D182))=$AO$1,1,0)*VLOOKUP($Z$2,DALYs!$A$2:$MW$40,'Intervention list'!OJ$195+1,0)</f>
        <v>0</v>
      </c>
      <c r="OK182" s="0" t="n">
        <f aca="false">IF(ISNUMBER(FIND(OK$1,$D182))=$AO$1,1,0)*VLOOKUP($Z$2,DALYs!$A$2:$MW$40,'Intervention list'!OK$195+1,0)</f>
        <v>0</v>
      </c>
      <c r="OL182" s="0" t="n">
        <f aca="false">IF(ISNUMBER(FIND(OL$1,$D182))=$AO$1,1,0)*VLOOKUP($Z$2,DALYs!$A$2:$MW$40,'Intervention list'!OL$195+1,0)</f>
        <v>0</v>
      </c>
      <c r="OM182" s="0" t="n">
        <f aca="false">IF(ISNUMBER(FIND(OM$1,$D182))=$AO$1,1,0)*VLOOKUP($Z$2,DALYs!$A$2:$MW$40,'Intervention list'!OM$195+1,0)</f>
        <v>0</v>
      </c>
      <c r="ON182" s="0" t="n">
        <f aca="false">IF(ISNUMBER(FIND(ON$1,$D182))=$AO$1,1,0)*VLOOKUP($Z$2,DALYs!$A$2:$MW$40,'Intervention list'!ON$195+1,0)</f>
        <v>0</v>
      </c>
      <c r="OO182" s="0" t="n">
        <f aca="false">IF(ISNUMBER(FIND(OO$1,$D182))=$AO$1,1,0)*VLOOKUP($Z$2,DALYs!$A$2:$MW$40,'Intervention list'!OO$195+1,0)</f>
        <v>0</v>
      </c>
      <c r="OP182" s="0" t="n">
        <f aca="false">IF(ISNUMBER(FIND(OP$1,$D182))=$AO$1,1,0)*VLOOKUP($Z$2,DALYs!$A$2:$MW$40,'Intervention list'!OP$195+1,0)</f>
        <v>0</v>
      </c>
      <c r="OQ182" s="0" t="n">
        <f aca="false">IF(ISNUMBER(FIND(OQ$1,$D182))=$AO$1,1,0)*VLOOKUP($Z$2,DALYs!$A$2:$MW$40,'Intervention list'!OQ$195+1,0)</f>
        <v>0</v>
      </c>
      <c r="OR182" s="0" t="n">
        <f aca="false">IF(ISNUMBER(FIND(OR$1,$D182))=$AO$1,1,0)*VLOOKUP($Z$2,DALYs!$A$2:$MW$40,'Intervention list'!OR$195+1,0)</f>
        <v>0</v>
      </c>
      <c r="OS182" s="0" t="n">
        <f aca="false">IF(ISNUMBER(FIND(OS$1,$D182))=$AO$1,1,0)*VLOOKUP($Z$2,DALYs!$A$2:$MW$40,'Intervention list'!OS$195+1,0)</f>
        <v>0</v>
      </c>
      <c r="OT182" s="0" t="n">
        <f aca="false">IF(ISNUMBER(FIND(OT$1,$D182))=$AO$1,1,0)*VLOOKUP($Z$2,DALYs!$A$2:$MW$40,'Intervention list'!OT$195+1,0)</f>
        <v>0</v>
      </c>
      <c r="OU182" s="0" t="n">
        <f aca="false">IF(ISNUMBER(FIND(OU$1,$D182))=$AO$1,1,0)*VLOOKUP($Z$2,DALYs!$A$2:$MW$40,'Intervention list'!OU$195+1,0)</f>
        <v>0</v>
      </c>
      <c r="OV182" s="0" t="n">
        <f aca="false">IF(ISNUMBER(FIND(OV$1,$D182))=$AO$1,1,0)*VLOOKUP($Z$2,DALYs!$A$2:$MW$40,'Intervention list'!OV$195+1,0)</f>
        <v>0</v>
      </c>
      <c r="OW182" s="0" t="n">
        <f aca="false">IF(ISNUMBER(FIND(OW$1,$D182))=$AO$1,1,0)*VLOOKUP($Z$2,DALYs!$A$2:$MW$40,'Intervention list'!OW$195+1,0)</f>
        <v>0</v>
      </c>
      <c r="OX182" s="0" t="n">
        <f aca="false">IF(ISNUMBER(FIND(OX$1,$D182))=$AO$1,1,0)*VLOOKUP($Z$2,DALYs!$A$2:$MW$40,'Intervention list'!OX$195+1,0)</f>
        <v>0</v>
      </c>
    </row>
    <row r="183" customFormat="false" ht="15.75" hidden="false" customHeight="false" outlineLevel="0" collapsed="false">
      <c r="A183" s="6" t="s">
        <v>104</v>
      </c>
      <c r="B183" s="6" t="s">
        <v>97</v>
      </c>
      <c r="C183" s="0" t="s">
        <v>98</v>
      </c>
      <c r="D183" s="7" t="s">
        <v>105</v>
      </c>
      <c r="E183" s="7" t="str">
        <f aca="false">SUBSTITUTE(D183,0.2,X183)</f>
        <v>Colon and rectum cancer: 0.3</v>
      </c>
      <c r="F183" s="0" t="s">
        <v>62</v>
      </c>
      <c r="G183" s="8" t="n">
        <v>688.508012704429</v>
      </c>
      <c r="H183" s="9" t="n">
        <v>427</v>
      </c>
      <c r="I183" s="9" t="n">
        <f aca="false">IF(H183="","",(H183*(VLOOKUP($Z$2,Worksheet,11,0)^4)))</f>
        <v>622.178785508364</v>
      </c>
      <c r="J183" s="9" t="n">
        <f aca="false">IF(I183="","",I183*VLOOKUP($Z$2,Worksheet,12,0))</f>
        <v>697.344179899373</v>
      </c>
      <c r="K183" s="9" t="n">
        <f aca="false">IF(I183="","",I183*VLOOKUP($Z$2, Worksheet, 13, 0))</f>
        <v>610.863835815448</v>
      </c>
      <c r="L183" s="9" t="n">
        <f aca="false">IF(J183="",VLOOKUP($Z$2, Worksheet, 14, 0),J183)</f>
        <v>697.344179899373</v>
      </c>
      <c r="M183" s="9" t="n">
        <f aca="false">IF(L183&lt;VLOOKUP($Z$2,'Country sheet'!$A$3:$P$41,15,0), VLOOKUP($Z$2,'Country sheet'!$A$3:$P$41,15,0), L183)/0.7</f>
        <v>996.205971284818</v>
      </c>
      <c r="N183" s="27" t="n">
        <f aca="false">IFERROR(IF(AC183=$AO$1,VLOOKUP(F183,AO$42:AX$46,MATCH(AC$1,AP$41:AX$41,0)+1,0)/COUNTIFS($F$2:$F$194,$F183,$AC$2:$AC$194,$AO$1),0),0) + IFERROR(IF(AD183=$AO$1,VLOOKUP(F183,AO$42:AX$46,MATCH(AD$1,AP$41:AX$41,0)+1,0)/COUNTIFS($F$2:$F$194,$F183,$AD$2:$AD$194,$AO$1),0),0) + IFERROR(IF(AE183=$AO$1,VLOOKUP(F183,AO$42:AX$46,MATCH(AE$1,AP$41:AX$41,0)+1,0)/COUNTIFS($F$2:$F$194,$F183,$AE$2:$AE$194,$AO$1),0),0) + IFERROR(IF(AF183=$AO$1,VLOOKUP(F183,AO$42:AX$46,MATCH(AF$1,AP$41:AX$41,0)+1,0)/COUNTIFS($F$2:$F$194,$F183,$AF$2:$AF$194,$AO$1),0),0) + IFERROR(IF(AG183=$AO$1,VLOOKUP(F183,AO$42:AX$46,MATCH(AG$1,AP$41:AX$41,0)+1,0)/COUNTIFS($F$2:$F$194,$F183,$AG$2:$AG$194,$AO$1),0),0) + IFERROR(IF(AH183=$AO$1,VLOOKUP(F183,AO$42:AX$46,MATCH(AH$1,AP$41:AX$41,0)+1,0)/COUNTIFS($F$2:$F$194,$F183,$AH$2:$AH$194,$AO$1),0),0) + IFERROR(IF(AI183=$AO$1,VLOOKUP(F183,AO$42:AX$46,MATCH(AI$1,AP$41:AX$41,0)+1,0)/COUNTIFS($F$2:$F$194,$F183,$AI$2:$AI$194,$AO$1),0),0) + IFERROR(IF(AJ183=$AO$1,VLOOKUP(F183,AO$42:AX$46,MATCH(AJ$1,AP$41:AX$41,0)+1,0)/COUNTIFS($F$2:$F$194,$F183,$AJ$2:$AJ$194,$AO$1),0),0) + IFERROR(IF(AK183=$AO$1,VLOOKUP(F183,AO$42:AX$46,MATCH(AK$1,AP$41:AX$41,0)+1,0)/COUNTIFS($F$2:$F$194,$F183,$AK$2:$AK$194,$AO$1),0),0)</f>
        <v>0</v>
      </c>
      <c r="O183" s="0" t="n">
        <v>1</v>
      </c>
      <c r="P183" s="0" t="n">
        <v>5</v>
      </c>
      <c r="Q183" s="0" t="n">
        <f aca="false">SUM(BC183:OX183)</f>
        <v>17421.2150949835</v>
      </c>
      <c r="R183" s="0" t="n">
        <f aca="false">IF(VLOOKUP($Z$2,CET!$A$4:$L$42,12,0)="Low income",_xlfn.IFS(S183=0.2,0.1,S183=0.1,0.05,S183=0.5,0.4,S183=0.35,0.25),S183)</f>
        <v>0.2</v>
      </c>
      <c r="S183" s="0" t="n">
        <v>0.2</v>
      </c>
      <c r="T183" s="0" t="n">
        <v>0.8</v>
      </c>
      <c r="U183" s="0" t="n">
        <f aca="false">N183/M183</f>
        <v>0</v>
      </c>
      <c r="V183" s="0" t="n">
        <f aca="false">IFERROR(U183/Q183,0)</f>
        <v>0</v>
      </c>
      <c r="W183" s="0" t="n">
        <f aca="false">(T183/R183)*V183</f>
        <v>0</v>
      </c>
      <c r="X183" s="28" t="n">
        <f aca="false">IF(W183=0,0,IF(W183&lt;=0.8,IF(W183&lt;0.05,0.05,W183),0.8))</f>
        <v>0</v>
      </c>
      <c r="Y183" s="28"/>
      <c r="AC183" s="34" t="n">
        <f aca="false">ISNUMBER(FIND(AC$1,$C183))</f>
        <v>0</v>
      </c>
      <c r="AD183" s="33" t="n">
        <f aca="false">ISNUMBER(FIND(AD$1,$C183))</f>
        <v>0</v>
      </c>
      <c r="AE183" s="33" t="n">
        <f aca="false">ISNUMBER(FIND(AE$1,$C183))</f>
        <v>0</v>
      </c>
      <c r="AF183" s="33" t="n">
        <f aca="false">ISNUMBER(FIND(AF$1,$C183))</f>
        <v>0</v>
      </c>
      <c r="AG183" s="33" t="n">
        <f aca="false">ISNUMBER(FIND(AG$1,$C183))</f>
        <v>0</v>
      </c>
      <c r="AH183" s="33" t="n">
        <f aca="false">ISNUMBER(FIND(AH$1,$C183))</f>
        <v>0</v>
      </c>
      <c r="AI183" s="33" t="n">
        <f aca="false">ISNUMBER(FIND(AI$1,$C183))</f>
        <v>0</v>
      </c>
      <c r="AJ183" s="33" t="n">
        <f aca="false">ISNUMBER(FIND(AJ$1,$C183))</f>
        <v>0</v>
      </c>
      <c r="AK183" s="35" t="n">
        <f aca="false">ISNUMBER(FIND(AK$1,$C183))</f>
        <v>0</v>
      </c>
      <c r="AL183" s="6"/>
      <c r="AM183" s="33"/>
      <c r="BC183" s="0" t="n">
        <f aca="false">IF(ISNUMBER(FIND(BC$1,$D183))=$AO$1,1,0)*VLOOKUP($Z$2,DALYs!$A$2:$MW$40,'Intervention list'!BC$195+1,0)</f>
        <v>0</v>
      </c>
      <c r="BD183" s="0" t="n">
        <f aca="false">IF(ISNUMBER(FIND(BD$1,$D183))=$AO$1,1,0)*VLOOKUP($Z$2,DALYs!$A$2:$MW$40,'Intervention list'!BD$195+1,0)</f>
        <v>0</v>
      </c>
      <c r="BE183" s="0" t="n">
        <f aca="false">IF(ISNUMBER(FIND(BE$1,$D183))=$AO$1,1,0)*VLOOKUP($Z$2,DALYs!$A$2:$MW$40,'Intervention list'!BE$195+1,0)</f>
        <v>0</v>
      </c>
      <c r="BF183" s="0" t="n">
        <f aca="false">IF(ISNUMBER(FIND(BF$1,$D183))=$AO$1,1,0)*VLOOKUP($Z$2,DALYs!$A$2:$MW$40,'Intervention list'!BF$195+1,0)</f>
        <v>0</v>
      </c>
      <c r="BG183" s="0" t="n">
        <f aca="false">IF(ISNUMBER(FIND(BG$1,$D183))=$AO$1,1,0)*VLOOKUP($Z$2,DALYs!$A$2:$MW$40,'Intervention list'!BG$195+1,0)</f>
        <v>0</v>
      </c>
      <c r="BH183" s="0" t="n">
        <f aca="false">IF(ISNUMBER(FIND(BH$1,$D183))=$AO$1,1,0)*VLOOKUP($Z$2,DALYs!$A$2:$MW$40,'Intervention list'!BH$195+1,0)</f>
        <v>0</v>
      </c>
      <c r="BI183" s="0" t="n">
        <f aca="false">IF(ISNUMBER(FIND(BI$1,$D183))=$AO$1,1,0)*VLOOKUP($Z$2,DALYs!$A$2:$MW$40,'Intervention list'!BI$195+1,0)</f>
        <v>0</v>
      </c>
      <c r="BJ183" s="0" t="n">
        <f aca="false">IF(ISNUMBER(FIND(BJ$1,$D183))=$AO$1,1,0)*VLOOKUP($Z$2,DALYs!$A$2:$MW$40,'Intervention list'!BJ$195+1,0)</f>
        <v>0</v>
      </c>
      <c r="BK183" s="0" t="n">
        <f aca="false">IF(ISNUMBER(FIND(BK$1,$D183))=$AO$1,1,0)*VLOOKUP($Z$2,DALYs!$A$2:$MW$40,'Intervention list'!BK$195+1,0)</f>
        <v>0</v>
      </c>
      <c r="BL183" s="0" t="n">
        <f aca="false">IF(ISNUMBER(FIND(BL$1,$D183))=$AO$1,1,0)*VLOOKUP($Z$2,DALYs!$A$2:$MW$40,'Intervention list'!BL$195+1,0)</f>
        <v>0</v>
      </c>
      <c r="BM183" s="0" t="n">
        <f aca="false">IF(ISNUMBER(FIND(BM$1,$D183))=$AO$1,1,0)*VLOOKUP($Z$2,DALYs!$A$2:$MW$40,'Intervention list'!BM$195+1,0)</f>
        <v>0</v>
      </c>
      <c r="BN183" s="0" t="n">
        <f aca="false">IF(ISNUMBER(FIND(BN$1,$D183))=$AO$1,1,0)*VLOOKUP($Z$2,DALYs!$A$2:$MW$40,'Intervention list'!BN$195+1,0)</f>
        <v>0</v>
      </c>
      <c r="BO183" s="0" t="n">
        <f aca="false">IF(ISNUMBER(FIND(BO$1,$D183))=$AO$1,1,0)*VLOOKUP($Z$2,DALYs!$A$2:$MW$40,'Intervention list'!BO$195+1,0)</f>
        <v>0</v>
      </c>
      <c r="BP183" s="0" t="n">
        <f aca="false">IF(ISNUMBER(FIND(BP$1,$D183))=$AO$1,1,0)*VLOOKUP($Z$2,DALYs!$A$2:$MW$40,'Intervention list'!BP$195+1,0)</f>
        <v>0</v>
      </c>
      <c r="BQ183" s="0" t="n">
        <f aca="false">IF(ISNUMBER(FIND(BQ$1,$D183))=$AO$1,1,0)*VLOOKUP($Z$2,DALYs!$A$2:$MW$40,'Intervention list'!BQ$195+1,0)</f>
        <v>0</v>
      </c>
      <c r="BR183" s="0" t="n">
        <f aca="false">IF(ISNUMBER(FIND(BR$1,$D183))=$AO$1,1,0)*VLOOKUP($Z$2,DALYs!$A$2:$MW$40,'Intervention list'!BR$195+1,0)</f>
        <v>0</v>
      </c>
      <c r="BS183" s="0" t="n">
        <f aca="false">IF(ISNUMBER(FIND(BS$1,$D183))=$AO$1,1,0)*VLOOKUP($Z$2,DALYs!$A$2:$MW$40,'Intervention list'!BS$195+1,0)</f>
        <v>0</v>
      </c>
      <c r="BT183" s="0" t="n">
        <f aca="false">IF(ISNUMBER(FIND(BT$1,$D183))=$AO$1,1,0)*VLOOKUP($Z$2,DALYs!$A$2:$MW$40,'Intervention list'!BT$195+1,0)</f>
        <v>0</v>
      </c>
      <c r="BU183" s="0" t="n">
        <f aca="false">IF(ISNUMBER(FIND(BU$1,$D183))=$AO$1,1,0)*VLOOKUP($Z$2,DALYs!$A$2:$MW$40,'Intervention list'!BU$195+1,0)</f>
        <v>0</v>
      </c>
      <c r="BV183" s="0" t="n">
        <f aca="false">IF(ISNUMBER(FIND(BV$1,$D183))=$AO$1,1,0)*VLOOKUP($Z$2,DALYs!$A$2:$MW$40,'Intervention list'!BV$195+1,0)</f>
        <v>0</v>
      </c>
      <c r="BW183" s="0" t="n">
        <f aca="false">IF(ISNUMBER(FIND(BW$1,$D183))=$AO$1,1,0)*VLOOKUP($Z$2,DALYs!$A$2:$MW$40,'Intervention list'!BW$195+1,0)</f>
        <v>0</v>
      </c>
      <c r="BX183" s="0" t="n">
        <f aca="false">IF(ISNUMBER(FIND(BX$1,$D183))=$AO$1,1,0)*VLOOKUP($Z$2,DALYs!$A$2:$MW$40,'Intervention list'!BX$195+1,0)</f>
        <v>0</v>
      </c>
      <c r="BY183" s="0" t="n">
        <f aca="false">IF(ISNUMBER(FIND(BY$1,$D183))=$AO$1,1,0)*VLOOKUP($Z$2,DALYs!$A$2:$MW$40,'Intervention list'!BY$195+1,0)</f>
        <v>0</v>
      </c>
      <c r="BZ183" s="0" t="n">
        <f aca="false">IF(ISNUMBER(FIND(BZ$1,$D183))=$AO$1,1,0)*VLOOKUP($Z$2,DALYs!$A$2:$MW$40,'Intervention list'!BZ$195+1,0)</f>
        <v>0</v>
      </c>
      <c r="CA183" s="0" t="n">
        <f aca="false">IF(ISNUMBER(FIND(CA$1,$D183))=$AO$1,1,0)*VLOOKUP($Z$2,DALYs!$A$2:$MW$40,'Intervention list'!CA$195+1,0)</f>
        <v>0</v>
      </c>
      <c r="CB183" s="0" t="n">
        <f aca="false">IF(ISNUMBER(FIND(CB$1,$D183))=$AO$1,1,0)*VLOOKUP($Z$2,DALYs!$A$2:$MW$40,'Intervention list'!CB$195+1,0)</f>
        <v>0</v>
      </c>
      <c r="CC183" s="0" t="n">
        <f aca="false">IF(ISNUMBER(FIND(CC$1,$D183))=$AO$1,1,0)*VLOOKUP($Z$2,DALYs!$A$2:$MW$40,'Intervention list'!CC$195+1,0)</f>
        <v>0</v>
      </c>
      <c r="CD183" s="0" t="n">
        <f aca="false">IF(ISNUMBER(FIND(CD$1,$D183))=$AO$1,1,0)*VLOOKUP($Z$2,DALYs!$A$2:$MW$40,'Intervention list'!CD$195+1,0)</f>
        <v>0</v>
      </c>
      <c r="CE183" s="0" t="n">
        <f aca="false">IF(ISNUMBER(FIND(CE$1,$D183))=$AO$1,1,0)*VLOOKUP($Z$2,DALYs!$A$2:$MW$40,'Intervention list'!CE$195+1,0)</f>
        <v>0</v>
      </c>
      <c r="CF183" s="0" t="n">
        <f aca="false">IF(ISNUMBER(FIND(CF$1,$D183))=$AO$1,1,0)*VLOOKUP($Z$2,DALYs!$A$2:$MW$40,'Intervention list'!CF$195+1,0)</f>
        <v>0</v>
      </c>
      <c r="CG183" s="0" t="n">
        <f aca="false">IF(ISNUMBER(FIND(CG$1,$D183))=$AO$1,1,0)*VLOOKUP($Z$2,DALYs!$A$2:$MW$40,'Intervention list'!CG$195+1,0)</f>
        <v>0</v>
      </c>
      <c r="CH183" s="0" t="n">
        <f aca="false">IF(ISNUMBER(FIND(CH$1,$D183))=$AO$1,1,0)*VLOOKUP($Z$2,DALYs!$A$2:$MW$40,'Intervention list'!CH$195+1,0)</f>
        <v>0</v>
      </c>
      <c r="CI183" s="0" t="n">
        <f aca="false">IF(ISNUMBER(FIND(CI$1,$D183))=$AO$1,1,0)*VLOOKUP($Z$2,DALYs!$A$2:$MW$40,'Intervention list'!CI$195+1,0)</f>
        <v>0</v>
      </c>
      <c r="CJ183" s="0" t="n">
        <f aca="false">IF(ISNUMBER(FIND(CJ$1,$D183))=$AO$1,1,0)*VLOOKUP($Z$2,DALYs!$A$2:$MW$40,'Intervention list'!CJ$195+1,0)</f>
        <v>0</v>
      </c>
      <c r="CK183" s="0" t="n">
        <f aca="false">IF(ISNUMBER(FIND(CK$1,$D183))=$AO$1,1,0)*VLOOKUP($Z$2,DALYs!$A$2:$MW$40,'Intervention list'!CK$195+1,0)</f>
        <v>0</v>
      </c>
      <c r="CL183" s="0" t="n">
        <f aca="false">IF(ISNUMBER(FIND(CL$1,$D183))=$AO$1,1,0)*VLOOKUP($Z$2,DALYs!$A$2:$MW$40,'Intervention list'!CL$195+1,0)</f>
        <v>0</v>
      </c>
      <c r="CM183" s="0" t="n">
        <f aca="false">IF(ISNUMBER(FIND(CM$1,$D183))=$AO$1,1,0)*VLOOKUP($Z$2,DALYs!$A$2:$MW$40,'Intervention list'!CM$195+1,0)</f>
        <v>0</v>
      </c>
      <c r="CN183" s="0" t="n">
        <f aca="false">IF(ISNUMBER(FIND(CN$1,$D183))=$AO$1,1,0)*VLOOKUP($Z$2,DALYs!$A$2:$MW$40,'Intervention list'!CN$195+1,0)</f>
        <v>0</v>
      </c>
      <c r="CO183" s="0" t="n">
        <f aca="false">IF(ISNUMBER(FIND(CO$1,$D183))=$AO$1,1,0)*VLOOKUP($Z$2,DALYs!$A$2:$MW$40,'Intervention list'!CO$195+1,0)</f>
        <v>0</v>
      </c>
      <c r="CP183" s="0" t="n">
        <f aca="false">IF(ISNUMBER(FIND(CP$1,$D183))=$AO$1,1,0)*VLOOKUP($Z$2,DALYs!$A$2:$MW$40,'Intervention list'!CP$195+1,0)</f>
        <v>0</v>
      </c>
      <c r="CQ183" s="0" t="n">
        <f aca="false">IF(ISNUMBER(FIND(CQ$1,$D183))=$AO$1,1,0)*VLOOKUP($Z$2,DALYs!$A$2:$MW$40,'Intervention list'!CQ$195+1,0)</f>
        <v>0</v>
      </c>
      <c r="CR183" s="0" t="n">
        <f aca="false">IF(ISNUMBER(FIND(CR$1,$D183))=$AO$1,1,0)*VLOOKUP($Z$2,DALYs!$A$2:$MW$40,'Intervention list'!CR$195+1,0)</f>
        <v>0</v>
      </c>
      <c r="CS183" s="0" t="n">
        <f aca="false">IF(ISNUMBER(FIND(CS$1,$D183))=$AO$1,1,0)*VLOOKUP($Z$2,DALYs!$A$2:$MW$40,'Intervention list'!CS$195+1,0)</f>
        <v>0</v>
      </c>
      <c r="CT183" s="0" t="n">
        <f aca="false">IF(ISNUMBER(FIND(CT$1,$D183))=$AO$1,1,0)*VLOOKUP($Z$2,DALYs!$A$2:$MW$40,'Intervention list'!CT$195+1,0)</f>
        <v>0</v>
      </c>
      <c r="CU183" s="0" t="n">
        <f aca="false">IF(ISNUMBER(FIND(CU$1,$D183))=$AO$1,1,0)*VLOOKUP($Z$2,DALYs!$A$2:$MW$40,'Intervention list'!CU$195+1,0)</f>
        <v>0</v>
      </c>
      <c r="CV183" s="0" t="n">
        <f aca="false">IF(ISNUMBER(FIND(CV$1,$D183))=$AO$1,1,0)*VLOOKUP($Z$2,DALYs!$A$2:$MW$40,'Intervention list'!CV$195+1,0)</f>
        <v>0</v>
      </c>
      <c r="CW183" s="0" t="n">
        <f aca="false">IF(ISNUMBER(FIND(CW$1,$D183))=$AO$1,1,0)*VLOOKUP($Z$2,DALYs!$A$2:$MW$40,'Intervention list'!CW$195+1,0)</f>
        <v>0</v>
      </c>
      <c r="CX183" s="0" t="n">
        <f aca="false">IF(ISNUMBER(FIND(CX$1,$D183))=$AO$1,1,0)*VLOOKUP($Z$2,DALYs!$A$2:$MW$40,'Intervention list'!CX$195+1,0)</f>
        <v>0</v>
      </c>
      <c r="CY183" s="0" t="n">
        <f aca="false">IF(ISNUMBER(FIND(CY$1,$D183))=$AO$1,1,0)*VLOOKUP($Z$2,DALYs!$A$2:$MW$40,'Intervention list'!CY$195+1,0)</f>
        <v>0</v>
      </c>
      <c r="CZ183" s="0" t="n">
        <f aca="false">IF(ISNUMBER(FIND(CZ$1,$D183))=$AO$1,1,0)*VLOOKUP($Z$2,DALYs!$A$2:$MW$40,'Intervention list'!CZ$195+1,0)</f>
        <v>0</v>
      </c>
      <c r="DA183" s="0" t="n">
        <f aca="false">IF(ISNUMBER(FIND(DA$1,$D183))=$AO$1,1,0)*VLOOKUP($Z$2,DALYs!$A$2:$MW$40,'Intervention list'!DA$195+1,0)</f>
        <v>0</v>
      </c>
      <c r="DB183" s="0" t="n">
        <f aca="false">IF(ISNUMBER(FIND(DB$1,$D183))=$AO$1,1,0)*VLOOKUP($Z$2,DALYs!$A$2:$MW$40,'Intervention list'!DB$195+1,0)</f>
        <v>0</v>
      </c>
      <c r="DC183" s="0" t="n">
        <f aca="false">IF(ISNUMBER(FIND(DC$1,$D183))=$AO$1,1,0)*VLOOKUP($Z$2,DALYs!$A$2:$MW$40,'Intervention list'!DC$195+1,0)</f>
        <v>0</v>
      </c>
      <c r="DD183" s="0" t="n">
        <f aca="false">IF(ISNUMBER(FIND(DD$1,$D183))=$AO$1,1,0)*VLOOKUP($Z$2,DALYs!$A$2:$MW$40,'Intervention list'!DD$195+1,0)</f>
        <v>0</v>
      </c>
      <c r="DE183" s="0" t="n">
        <f aca="false">IF(ISNUMBER(FIND(DE$1,$D183))=$AO$1,1,0)*VLOOKUP($Z$2,DALYs!$A$2:$MW$40,'Intervention list'!DE$195+1,0)</f>
        <v>0</v>
      </c>
      <c r="DF183" s="0" t="n">
        <f aca="false">IF(ISNUMBER(FIND(DF$1,$D183))=$AO$1,1,0)*VLOOKUP($Z$2,DALYs!$A$2:$MW$40,'Intervention list'!DF$195+1,0)</f>
        <v>0</v>
      </c>
      <c r="DG183" s="0" t="n">
        <f aca="false">IF(ISNUMBER(FIND(DG$1,$D183))=$AO$1,1,0)*VLOOKUP($Z$2,DALYs!$A$2:$MW$40,'Intervention list'!DG$195+1,0)</f>
        <v>0</v>
      </c>
      <c r="DH183" s="0" t="n">
        <f aca="false">IF(ISNUMBER(FIND(DH$1,$D183))=$AO$1,1,0)*VLOOKUP($Z$2,DALYs!$A$2:$MW$40,'Intervention list'!DH$195+1,0)</f>
        <v>0</v>
      </c>
      <c r="DI183" s="0" t="n">
        <f aca="false">IF(ISNUMBER(FIND(DI$1,$D183))=$AO$1,1,0)*VLOOKUP($Z$2,DALYs!$A$2:$MW$40,'Intervention list'!DI$195+1,0)</f>
        <v>0</v>
      </c>
      <c r="DJ183" s="0" t="n">
        <f aca="false">IF(ISNUMBER(FIND(DJ$1,$D183))=$AO$1,1,0)*VLOOKUP($Z$2,DALYs!$A$2:$MW$40,'Intervention list'!DJ$195+1,0)</f>
        <v>0</v>
      </c>
      <c r="DK183" s="0" t="n">
        <f aca="false">IF(ISNUMBER(FIND(DK$1,$D183))=$AO$1,1,0)*VLOOKUP($Z$2,DALYs!$A$2:$MW$40,'Intervention list'!DK$195+1,0)</f>
        <v>0</v>
      </c>
      <c r="DL183" s="0" t="n">
        <f aca="false">IF(ISNUMBER(FIND(DL$1,$D183))=$AO$1,1,0)*VLOOKUP($Z$2,DALYs!$A$2:$MW$40,'Intervention list'!DL$195+1,0)</f>
        <v>0</v>
      </c>
      <c r="DM183" s="0" t="n">
        <f aca="false">IF(ISNUMBER(FIND(DM$1,$D183))=$AO$1,1,0)*VLOOKUP($Z$2,DALYs!$A$2:$MW$40,'Intervention list'!DM$195+1,0)</f>
        <v>0</v>
      </c>
      <c r="DN183" s="0" t="n">
        <f aca="false">IF(ISNUMBER(FIND(DN$1,$D183))=$AO$1,1,0)*VLOOKUP($Z$2,DALYs!$A$2:$MW$40,'Intervention list'!DN$195+1,0)</f>
        <v>0</v>
      </c>
      <c r="DO183" s="0" t="n">
        <f aca="false">IF(ISNUMBER(FIND(DO$1,$D183))=$AO$1,1,0)*VLOOKUP($Z$2,DALYs!$A$2:$MW$40,'Intervention list'!DO$195+1,0)</f>
        <v>0</v>
      </c>
      <c r="DP183" s="0" t="n">
        <f aca="false">IF(ISNUMBER(FIND(DP$1,$D183))=$AO$1,1,0)*VLOOKUP($Z$2,DALYs!$A$2:$MW$40,'Intervention list'!DP$195+1,0)</f>
        <v>0</v>
      </c>
      <c r="DQ183" s="0" t="n">
        <f aca="false">IF(ISNUMBER(FIND(DQ$1,$D183))=$AO$1,1,0)*VLOOKUP($Z$2,DALYs!$A$2:$MW$40,'Intervention list'!DQ$195+1,0)</f>
        <v>0</v>
      </c>
      <c r="DR183" s="0" t="n">
        <f aca="false">IF(ISNUMBER(FIND(DR$1,$D183))=$AO$1,1,0)*VLOOKUP($Z$2,DALYs!$A$2:$MW$40,'Intervention list'!DR$195+1,0)</f>
        <v>0</v>
      </c>
      <c r="DS183" s="0" t="n">
        <f aca="false">IF(ISNUMBER(FIND(DS$1,$D183))=$AO$1,1,0)*VLOOKUP($Z$2,DALYs!$A$2:$MW$40,'Intervention list'!DS$195+1,0)</f>
        <v>0</v>
      </c>
      <c r="DT183" s="0" t="n">
        <f aca="false">IF(ISNUMBER(FIND(DT$1,$D183))=$AO$1,1,0)*VLOOKUP($Z$2,DALYs!$A$2:$MW$40,'Intervention list'!DT$195+1,0)</f>
        <v>17421.2150949835</v>
      </c>
      <c r="DU183" s="0" t="n">
        <f aca="false">IF(ISNUMBER(FIND(DU$1,$D183))=$AO$1,1,0)*VLOOKUP($Z$2,DALYs!$A$2:$MW$40,'Intervention list'!DU$195+1,0)</f>
        <v>0</v>
      </c>
      <c r="DV183" s="0" t="n">
        <f aca="false">IF(ISNUMBER(FIND(DV$1,$D183))=$AO$1,1,0)*VLOOKUP($Z$2,DALYs!$A$2:$MW$40,'Intervention list'!DV$195+1,0)</f>
        <v>0</v>
      </c>
      <c r="DW183" s="0" t="n">
        <f aca="false">IF(ISNUMBER(FIND(DW$1,$D183))=$AO$1,1,0)*VLOOKUP($Z$2,DALYs!$A$2:$MW$40,'Intervention list'!DW$195+1,0)</f>
        <v>0</v>
      </c>
      <c r="DX183" s="0" t="n">
        <f aca="false">IF(ISNUMBER(FIND(DX$1,$D183))=$AO$1,1,0)*VLOOKUP($Z$2,DALYs!$A$2:$MW$40,'Intervention list'!DX$195+1,0)</f>
        <v>0</v>
      </c>
      <c r="DY183" s="0" t="n">
        <f aca="false">IF(ISNUMBER(FIND(DY$1,$D183))=$AO$1,1,0)*VLOOKUP($Z$2,DALYs!$A$2:$MW$40,'Intervention list'!DY$195+1,0)</f>
        <v>0</v>
      </c>
      <c r="DZ183" s="0" t="n">
        <f aca="false">IF(ISNUMBER(FIND(DZ$1,$D183))=$AO$1,1,0)*VLOOKUP($Z$2,DALYs!$A$2:$MW$40,'Intervention list'!DZ$195+1,0)</f>
        <v>0</v>
      </c>
      <c r="EA183" s="0" t="n">
        <f aca="false">IF(ISNUMBER(FIND(EA$1,$D183))=$AO$1,1,0)*VLOOKUP($Z$2,DALYs!$A$2:$MW$40,'Intervention list'!EA$195+1,0)</f>
        <v>0</v>
      </c>
      <c r="EB183" s="0" t="n">
        <f aca="false">IF(ISNUMBER(FIND(EB$1,$D183))=$AO$1,1,0)*VLOOKUP($Z$2,DALYs!$A$2:$MW$40,'Intervention list'!EB$195+1,0)</f>
        <v>0</v>
      </c>
      <c r="EC183" s="0" t="n">
        <f aca="false">IF(ISNUMBER(FIND(EC$1,$D183))=$AO$1,1,0)*VLOOKUP($Z$2,DALYs!$A$2:$MW$40,'Intervention list'!EC$195+1,0)</f>
        <v>0</v>
      </c>
      <c r="ED183" s="0" t="n">
        <f aca="false">IF(ISNUMBER(FIND(ED$1,$D183))=$AO$1,1,0)*VLOOKUP($Z$2,DALYs!$A$2:$MW$40,'Intervention list'!ED$195+1,0)</f>
        <v>0</v>
      </c>
      <c r="EE183" s="0" t="n">
        <f aca="false">IF(ISNUMBER(FIND(EE$1,$D183))=$AO$1,1,0)*VLOOKUP($Z$2,DALYs!$A$2:$MW$40,'Intervention list'!EE$195+1,0)</f>
        <v>0</v>
      </c>
      <c r="EF183" s="0" t="n">
        <f aca="false">IF(ISNUMBER(FIND(EF$1,$D183))=$AO$1,1,0)*VLOOKUP($Z$2,DALYs!$A$2:$MW$40,'Intervention list'!EF$195+1,0)</f>
        <v>0</v>
      </c>
      <c r="EG183" s="0" t="n">
        <f aca="false">IF(ISNUMBER(FIND(EG$1,$D183))=$AO$1,1,0)*VLOOKUP($Z$2,DALYs!$A$2:$MW$40,'Intervention list'!EG$195+1,0)</f>
        <v>0</v>
      </c>
      <c r="EH183" s="0" t="n">
        <f aca="false">IF(ISNUMBER(FIND(EH$1,$D183))=$AO$1,1,0)*VLOOKUP($Z$2,DALYs!$A$2:$MW$40,'Intervention list'!EH$195+1,0)</f>
        <v>0</v>
      </c>
      <c r="EI183" s="0" t="n">
        <f aca="false">IF(ISNUMBER(FIND(EI$1,$D183))=$AO$1,1,0)*VLOOKUP($Z$2,DALYs!$A$2:$MW$40,'Intervention list'!EI$195+1,0)</f>
        <v>0</v>
      </c>
      <c r="EJ183" s="0" t="n">
        <f aca="false">IF(ISNUMBER(FIND(EJ$1,$D183))=$AO$1,1,0)*VLOOKUP($Z$2,DALYs!$A$2:$MW$40,'Intervention list'!EJ$195+1,0)</f>
        <v>0</v>
      </c>
      <c r="EK183" s="0" t="n">
        <f aca="false">IF(ISNUMBER(FIND(EK$1,$D183))=$AO$1,1,0)*VLOOKUP($Z$2,DALYs!$A$2:$MW$40,'Intervention list'!EK$195+1,0)</f>
        <v>0</v>
      </c>
      <c r="EL183" s="0" t="n">
        <f aca="false">IF(ISNUMBER(FIND(EL$1,$D183))=$AO$1,1,0)*VLOOKUP($Z$2,DALYs!$A$2:$MW$40,'Intervention list'!EL$195+1,0)</f>
        <v>0</v>
      </c>
      <c r="EM183" s="0" t="n">
        <f aca="false">IF(ISNUMBER(FIND(EM$1,$D183))=$AO$1,1,0)*VLOOKUP($Z$2,DALYs!$A$2:$MW$40,'Intervention list'!EM$195+1,0)</f>
        <v>0</v>
      </c>
      <c r="EN183" s="0" t="n">
        <f aca="false">IF(ISNUMBER(FIND(EN$1,$D183))=$AO$1,1,0)*VLOOKUP($Z$2,DALYs!$A$2:$MW$40,'Intervention list'!EN$195+1,0)</f>
        <v>0</v>
      </c>
      <c r="EO183" s="0" t="n">
        <f aca="false">IF(ISNUMBER(FIND(EO$1,$D183))=$AO$1,1,0)*VLOOKUP($Z$2,DALYs!$A$2:$MW$40,'Intervention list'!EO$195+1,0)</f>
        <v>0</v>
      </c>
      <c r="EP183" s="0" t="n">
        <f aca="false">IF(ISNUMBER(FIND(EP$1,$D183))=$AO$1,1,0)*VLOOKUP($Z$2,DALYs!$A$2:$MW$40,'Intervention list'!EP$195+1,0)</f>
        <v>0</v>
      </c>
      <c r="EQ183" s="0" t="n">
        <f aca="false">IF(ISNUMBER(FIND(EQ$1,$D183))=$AO$1,1,0)*VLOOKUP($Z$2,DALYs!$A$2:$MW$40,'Intervention list'!EQ$195+1,0)</f>
        <v>0</v>
      </c>
      <c r="ER183" s="0" t="n">
        <f aca="false">IF(ISNUMBER(FIND(ER$1,$D183))=$AO$1,1,0)*VLOOKUP($Z$2,DALYs!$A$2:$MW$40,'Intervention list'!ER$195+1,0)</f>
        <v>0</v>
      </c>
      <c r="ES183" s="0" t="n">
        <f aca="false">IF(ISNUMBER(FIND(ES$1,$D183))=$AO$1,1,0)*VLOOKUP($Z$2,DALYs!$A$2:$MW$40,'Intervention list'!ES$195+1,0)</f>
        <v>0</v>
      </c>
      <c r="ET183" s="0" t="n">
        <f aca="false">IF(ISNUMBER(FIND(ET$1,$D183))=$AO$1,1,0)*VLOOKUP($Z$2,DALYs!$A$2:$MW$40,'Intervention list'!ET$195+1,0)</f>
        <v>0</v>
      </c>
      <c r="EU183" s="0" t="n">
        <f aca="false">IF(ISNUMBER(FIND(EU$1,$D183))=$AO$1,1,0)*VLOOKUP($Z$2,DALYs!$A$2:$MW$40,'Intervention list'!EU$195+1,0)</f>
        <v>0</v>
      </c>
      <c r="EV183" s="0" t="n">
        <f aca="false">IF(ISNUMBER(FIND(EV$1,$D183))=$AO$1,1,0)*VLOOKUP($Z$2,DALYs!$A$2:$MW$40,'Intervention list'!EV$195+1,0)</f>
        <v>0</v>
      </c>
      <c r="EW183" s="0" t="n">
        <f aca="false">IF(ISNUMBER(FIND(EW$1,$D183))=$AO$1,1,0)*VLOOKUP($Z$2,DALYs!$A$2:$MW$40,'Intervention list'!EW$195+1,0)</f>
        <v>0</v>
      </c>
      <c r="EX183" s="0" t="n">
        <f aca="false">IF(ISNUMBER(FIND(EX$1,$D183))=$AO$1,1,0)*VLOOKUP($Z$2,DALYs!$A$2:$MW$40,'Intervention list'!EX$195+1,0)</f>
        <v>0</v>
      </c>
      <c r="EY183" s="0" t="n">
        <f aca="false">IF(ISNUMBER(FIND(EY$1,$D183))=$AO$1,1,0)*VLOOKUP($Z$2,DALYs!$A$2:$MW$40,'Intervention list'!EY$195+1,0)</f>
        <v>0</v>
      </c>
      <c r="EZ183" s="0" t="n">
        <f aca="false">IF(ISNUMBER(FIND(EZ$1,$D183))=$AO$1,1,0)*VLOOKUP($Z$2,DALYs!$A$2:$MW$40,'Intervention list'!EZ$195+1,0)</f>
        <v>0</v>
      </c>
      <c r="FA183" s="0" t="n">
        <f aca="false">IF(ISNUMBER(FIND(FA$1,$D183))=$AO$1,1,0)*VLOOKUP($Z$2,DALYs!$A$2:$MW$40,'Intervention list'!FA$195+1,0)</f>
        <v>0</v>
      </c>
      <c r="FB183" s="0" t="n">
        <f aca="false">IF(ISNUMBER(FIND(FB$1,$D183))=$AO$1,1,0)*VLOOKUP($Z$2,DALYs!$A$2:$MW$40,'Intervention list'!FB$195+1,0)</f>
        <v>0</v>
      </c>
      <c r="FC183" s="0" t="n">
        <f aca="false">IF(ISNUMBER(FIND(FC$1,$D183))=$AO$1,1,0)*VLOOKUP($Z$2,DALYs!$A$2:$MW$40,'Intervention list'!FC$195+1,0)</f>
        <v>0</v>
      </c>
      <c r="FD183" s="0" t="n">
        <f aca="false">IF(ISNUMBER(FIND(FD$1,$D183))=$AO$1,1,0)*VLOOKUP($Z$2,DALYs!$A$2:$MW$40,'Intervention list'!FD$195+1,0)</f>
        <v>0</v>
      </c>
      <c r="FE183" s="0" t="n">
        <f aca="false">IF(ISNUMBER(FIND(FE$1,$D183))=$AO$1,1,0)*VLOOKUP($Z$2,DALYs!$A$2:$MW$40,'Intervention list'!FE$195+1,0)</f>
        <v>0</v>
      </c>
      <c r="FF183" s="0" t="n">
        <f aca="false">IF(ISNUMBER(FIND(FF$1,$D183))=$AO$1,1,0)*VLOOKUP($Z$2,DALYs!$A$2:$MW$40,'Intervention list'!FF$195+1,0)</f>
        <v>0</v>
      </c>
      <c r="FG183" s="0" t="n">
        <f aca="false">IF(ISNUMBER(FIND(FG$1,$D183))=$AO$1,1,0)*VLOOKUP($Z$2,DALYs!$A$2:$MW$40,'Intervention list'!FG$195+1,0)</f>
        <v>0</v>
      </c>
      <c r="FH183" s="0" t="n">
        <f aca="false">IF(ISNUMBER(FIND(FH$1,$D183))=$AO$1,1,0)*VLOOKUP($Z$2,DALYs!$A$2:$MW$40,'Intervention list'!FH$195+1,0)</f>
        <v>0</v>
      </c>
      <c r="FI183" s="0" t="n">
        <f aca="false">IF(ISNUMBER(FIND(FI$1,$D183))=$AO$1,1,0)*VLOOKUP($Z$2,DALYs!$A$2:$MW$40,'Intervention list'!FI$195+1,0)</f>
        <v>0</v>
      </c>
      <c r="FJ183" s="0" t="n">
        <f aca="false">IF(ISNUMBER(FIND(FJ$1,$D183))=$AO$1,1,0)*VLOOKUP($Z$2,DALYs!$A$2:$MW$40,'Intervention list'!FJ$195+1,0)</f>
        <v>0</v>
      </c>
      <c r="FK183" s="0" t="n">
        <f aca="false">IF(ISNUMBER(FIND(FK$1,$D183))=$AO$1,1,0)*VLOOKUP($Z$2,DALYs!$A$2:$MW$40,'Intervention list'!FK$195+1,0)</f>
        <v>0</v>
      </c>
      <c r="FL183" s="0" t="n">
        <f aca="false">IF(ISNUMBER(FIND(FL$1,$D183))=$AO$1,1,0)*VLOOKUP($Z$2,DALYs!$A$2:$MW$40,'Intervention list'!FL$195+1,0)</f>
        <v>0</v>
      </c>
      <c r="FM183" s="0" t="n">
        <f aca="false">IF(ISNUMBER(FIND(FM$1,$D183))=$AO$1,1,0)*VLOOKUP($Z$2,DALYs!$A$2:$MW$40,'Intervention list'!FM$195+1,0)</f>
        <v>0</v>
      </c>
      <c r="FN183" s="0" t="n">
        <f aca="false">IF(ISNUMBER(FIND(FN$1,$D183))=$AO$1,1,0)*VLOOKUP($Z$2,DALYs!$A$2:$MW$40,'Intervention list'!FN$195+1,0)</f>
        <v>0</v>
      </c>
      <c r="FO183" s="0" t="n">
        <f aca="false">IF(ISNUMBER(FIND(FO$1,$D183))=$AO$1,1,0)*VLOOKUP($Z$2,DALYs!$A$2:$MW$40,'Intervention list'!FO$195+1,0)</f>
        <v>0</v>
      </c>
      <c r="FP183" s="0" t="n">
        <f aca="false">IF(ISNUMBER(FIND(FP$1,$D183))=$AO$1,1,0)*VLOOKUP($Z$2,DALYs!$A$2:$MW$40,'Intervention list'!FP$195+1,0)</f>
        <v>0</v>
      </c>
      <c r="FQ183" s="0" t="n">
        <f aca="false">IF(ISNUMBER(FIND(FQ$1,$D183))=$AO$1,1,0)*VLOOKUP($Z$2,DALYs!$A$2:$MW$40,'Intervention list'!FQ$195+1,0)</f>
        <v>0</v>
      </c>
      <c r="FR183" s="0" t="n">
        <f aca="false">IF(ISNUMBER(FIND(FR$1,$D183))=$AO$1,1,0)*VLOOKUP($Z$2,DALYs!$A$2:$MW$40,'Intervention list'!FR$195+1,0)</f>
        <v>0</v>
      </c>
      <c r="FS183" s="0" t="n">
        <f aca="false">IF(ISNUMBER(FIND(FS$1,$D183))=$AO$1,1,0)*VLOOKUP($Z$2,DALYs!$A$2:$MW$40,'Intervention list'!FS$195+1,0)</f>
        <v>0</v>
      </c>
      <c r="FT183" s="0" t="n">
        <f aca="false">IF(ISNUMBER(FIND(FT$1,$D183))=$AO$1,1,0)*VLOOKUP($Z$2,DALYs!$A$2:$MW$40,'Intervention list'!FT$195+1,0)</f>
        <v>0</v>
      </c>
      <c r="FU183" s="0" t="n">
        <f aca="false">IF(ISNUMBER(FIND(FU$1,$D183))=$AO$1,1,0)*VLOOKUP($Z$2,DALYs!$A$2:$MW$40,'Intervention list'!FU$195+1,0)</f>
        <v>0</v>
      </c>
      <c r="FV183" s="0" t="n">
        <f aca="false">IF(ISNUMBER(FIND(FV$1,$D183))=$AO$1,1,0)*VLOOKUP($Z$2,DALYs!$A$2:$MW$40,'Intervention list'!FV$195+1,0)</f>
        <v>0</v>
      </c>
      <c r="FW183" s="0" t="n">
        <f aca="false">IF(ISNUMBER(FIND(FW$1,$D183))=$AO$1,1,0)*VLOOKUP($Z$2,DALYs!$A$2:$MW$40,'Intervention list'!FW$195+1,0)</f>
        <v>0</v>
      </c>
      <c r="FX183" s="0" t="n">
        <f aca="false">IF(ISNUMBER(FIND(FX$1,$D183))=$AO$1,1,0)*VLOOKUP($Z$2,DALYs!$A$2:$MW$40,'Intervention list'!FX$195+1,0)</f>
        <v>0</v>
      </c>
      <c r="FY183" s="0" t="n">
        <f aca="false">IF(ISNUMBER(FIND(FY$1,$D183))=$AO$1,1,0)*VLOOKUP($Z$2,DALYs!$A$2:$MW$40,'Intervention list'!FY$195+1,0)</f>
        <v>0</v>
      </c>
      <c r="FZ183" s="0" t="n">
        <f aca="false">IF(ISNUMBER(FIND(FZ$1,$D183))=$AO$1,1,0)*VLOOKUP($Z$2,DALYs!$A$2:$MW$40,'Intervention list'!FZ$195+1,0)</f>
        <v>0</v>
      </c>
      <c r="GA183" s="0" t="n">
        <f aca="false">IF(ISNUMBER(FIND(GA$1,$D183))=$AO$1,1,0)*VLOOKUP($Z$2,DALYs!$A$2:$MW$40,'Intervention list'!GA$195+1,0)</f>
        <v>0</v>
      </c>
      <c r="GB183" s="0" t="n">
        <f aca="false">IF(ISNUMBER(FIND(GB$1,$D183))=$AO$1,1,0)*VLOOKUP($Z$2,DALYs!$A$2:$MW$40,'Intervention list'!GB$195+1,0)</f>
        <v>0</v>
      </c>
      <c r="GC183" s="0" t="n">
        <f aca="false">IF(ISNUMBER(FIND(GC$1,$D183))=$AO$1,1,0)*VLOOKUP($Z$2,DALYs!$A$2:$MW$40,'Intervention list'!GC$195+1,0)</f>
        <v>0</v>
      </c>
      <c r="GD183" s="0" t="n">
        <f aca="false">IF(ISNUMBER(FIND(GD$1,$D183))=$AO$1,1,0)*VLOOKUP($Z$2,DALYs!$A$2:$MW$40,'Intervention list'!GD$195+1,0)</f>
        <v>0</v>
      </c>
      <c r="GE183" s="0" t="n">
        <f aca="false">IF(ISNUMBER(FIND(GE$1,$D183))=$AO$1,1,0)*VLOOKUP($Z$2,DALYs!$A$2:$MW$40,'Intervention list'!GE$195+1,0)</f>
        <v>0</v>
      </c>
      <c r="GF183" s="0" t="n">
        <f aca="false">IF(ISNUMBER(FIND(GF$1,$D183))=$AO$1,1,0)*VLOOKUP($Z$2,DALYs!$A$2:$MW$40,'Intervention list'!GF$195+1,0)</f>
        <v>0</v>
      </c>
      <c r="GG183" s="0" t="n">
        <f aca="false">IF(ISNUMBER(FIND(GG$1,$D183))=$AO$1,1,0)*VLOOKUP($Z$2,DALYs!$A$2:$MW$40,'Intervention list'!GG$195+1,0)</f>
        <v>0</v>
      </c>
      <c r="GH183" s="0" t="n">
        <f aca="false">IF(ISNUMBER(FIND(GH$1,$D183))=$AO$1,1,0)*VLOOKUP($Z$2,DALYs!$A$2:$MW$40,'Intervention list'!GH$195+1,0)</f>
        <v>0</v>
      </c>
      <c r="GI183" s="0" t="n">
        <f aca="false">IF(ISNUMBER(FIND(GI$1,$D183))=$AO$1,1,0)*VLOOKUP($Z$2,DALYs!$A$2:$MW$40,'Intervention list'!GI$195+1,0)</f>
        <v>0</v>
      </c>
      <c r="GJ183" s="0" t="n">
        <f aca="false">IF(ISNUMBER(FIND(GJ$1,$D183))=$AO$1,1,0)*VLOOKUP($Z$2,DALYs!$A$2:$MW$40,'Intervention list'!GJ$195+1,0)</f>
        <v>0</v>
      </c>
      <c r="GK183" s="0" t="n">
        <f aca="false">IF(ISNUMBER(FIND(GK$1,$D183))=$AO$1,1,0)*VLOOKUP($Z$2,DALYs!$A$2:$MW$40,'Intervention list'!GK$195+1,0)</f>
        <v>0</v>
      </c>
      <c r="GL183" s="0" t="n">
        <f aca="false">IF(ISNUMBER(FIND(GL$1,$D183))=$AO$1,1,0)*VLOOKUP($Z$2,DALYs!$A$2:$MW$40,'Intervention list'!GL$195+1,0)</f>
        <v>0</v>
      </c>
      <c r="GM183" s="0" t="n">
        <f aca="false">IF(ISNUMBER(FIND(GM$1,$D183))=$AO$1,1,0)*VLOOKUP($Z$2,DALYs!$A$2:$MW$40,'Intervention list'!GM$195+1,0)</f>
        <v>0</v>
      </c>
      <c r="GN183" s="0" t="n">
        <f aca="false">IF(ISNUMBER(FIND(GN$1,$D183))=$AO$1,1,0)*VLOOKUP($Z$2,DALYs!$A$2:$MW$40,'Intervention list'!GN$195+1,0)</f>
        <v>0</v>
      </c>
      <c r="GO183" s="0" t="n">
        <f aca="false">IF(ISNUMBER(FIND(GO$1,$D183))=$AO$1,1,0)*VLOOKUP($Z$2,DALYs!$A$2:$MW$40,'Intervention list'!GO$195+1,0)</f>
        <v>0</v>
      </c>
      <c r="GP183" s="0" t="n">
        <f aca="false">IF(ISNUMBER(FIND(GP$1,$D183))=$AO$1,1,0)*VLOOKUP($Z$2,DALYs!$A$2:$MW$40,'Intervention list'!GP$195+1,0)</f>
        <v>0</v>
      </c>
      <c r="GQ183" s="0" t="n">
        <f aca="false">IF(ISNUMBER(FIND(GQ$1,$D183))=$AO$1,1,0)*VLOOKUP($Z$2,DALYs!$A$2:$MW$40,'Intervention list'!GQ$195+1,0)</f>
        <v>0</v>
      </c>
      <c r="GR183" s="0" t="n">
        <f aca="false">IF(ISNUMBER(FIND(GR$1,$D183))=$AO$1,1,0)*VLOOKUP($Z$2,DALYs!$A$2:$MW$40,'Intervention list'!GR$195+1,0)</f>
        <v>0</v>
      </c>
      <c r="GS183" s="0" t="n">
        <f aca="false">IF(ISNUMBER(FIND(GS$1,$D183))=$AO$1,1,0)*VLOOKUP($Z$2,DALYs!$A$2:$MW$40,'Intervention list'!GS$195+1,0)</f>
        <v>0</v>
      </c>
      <c r="GT183" s="0" t="n">
        <f aca="false">IF(ISNUMBER(FIND(GT$1,$D183))=$AO$1,1,0)*VLOOKUP($Z$2,DALYs!$A$2:$MW$40,'Intervention list'!GT$195+1,0)</f>
        <v>0</v>
      </c>
      <c r="GU183" s="0" t="n">
        <f aca="false">IF(ISNUMBER(FIND(GU$1,$D183))=$AO$1,1,0)*VLOOKUP($Z$2,DALYs!$A$2:$MW$40,'Intervention list'!GU$195+1,0)</f>
        <v>0</v>
      </c>
      <c r="GV183" s="0" t="n">
        <f aca="false">IF(ISNUMBER(FIND(GV$1,$D183))=$AO$1,1,0)*VLOOKUP($Z$2,DALYs!$A$2:$MW$40,'Intervention list'!GV$195+1,0)</f>
        <v>0</v>
      </c>
      <c r="GW183" s="0" t="n">
        <f aca="false">IF(ISNUMBER(FIND(GW$1,$D183))=$AO$1,1,0)*VLOOKUP($Z$2,DALYs!$A$2:$MW$40,'Intervention list'!GW$195+1,0)</f>
        <v>0</v>
      </c>
      <c r="GX183" s="0" t="n">
        <f aca="false">IF(ISNUMBER(FIND(GX$1,$D183))=$AO$1,1,0)*VLOOKUP($Z$2,DALYs!$A$2:$MW$40,'Intervention list'!GX$195+1,0)</f>
        <v>0</v>
      </c>
      <c r="GY183" s="0" t="n">
        <f aca="false">IF(ISNUMBER(FIND(GY$1,$D183))=$AO$1,1,0)*VLOOKUP($Z$2,DALYs!$A$2:$MW$40,'Intervention list'!GY$195+1,0)</f>
        <v>0</v>
      </c>
      <c r="GZ183" s="0" t="n">
        <f aca="false">IF(ISNUMBER(FIND(GZ$1,$D183))=$AO$1,1,0)*VLOOKUP($Z$2,DALYs!$A$2:$MW$40,'Intervention list'!GZ$195+1,0)</f>
        <v>0</v>
      </c>
      <c r="HA183" s="0" t="n">
        <f aca="false">IF(ISNUMBER(FIND(HA$1,$D183))=$AO$1,1,0)*VLOOKUP($Z$2,DALYs!$A$2:$MW$40,'Intervention list'!HA$195+1,0)</f>
        <v>0</v>
      </c>
      <c r="HB183" s="0" t="n">
        <f aca="false">IF(ISNUMBER(FIND(HB$1,$D183))=$AO$1,1,0)*VLOOKUP($Z$2,DALYs!$A$2:$MW$40,'Intervention list'!HB$195+1,0)</f>
        <v>0</v>
      </c>
      <c r="HC183" s="0" t="n">
        <f aca="false">IF(ISNUMBER(FIND(HC$1,$D183))=$AO$1,1,0)*VLOOKUP($Z$2,DALYs!$A$2:$MW$40,'Intervention list'!HC$195+1,0)</f>
        <v>0</v>
      </c>
      <c r="HD183" s="0" t="n">
        <f aca="false">IF(ISNUMBER(FIND(HD$1,$D183))=$AO$1,1,0)*VLOOKUP($Z$2,DALYs!$A$2:$MW$40,'Intervention list'!HD$195+1,0)</f>
        <v>0</v>
      </c>
      <c r="HE183" s="0" t="n">
        <f aca="false">IF(ISNUMBER(FIND(HE$1,$D183))=$AO$1,1,0)*VLOOKUP($Z$2,DALYs!$A$2:$MW$40,'Intervention list'!HE$195+1,0)</f>
        <v>0</v>
      </c>
      <c r="HF183" s="0" t="n">
        <f aca="false">IF(ISNUMBER(FIND(HF$1,$D183))=$AO$1,1,0)*VLOOKUP($Z$2,DALYs!$A$2:$MW$40,'Intervention list'!HF$195+1,0)</f>
        <v>0</v>
      </c>
      <c r="HG183" s="0" t="n">
        <f aca="false">IF(ISNUMBER(FIND(HG$1,$D183))=$AO$1,1,0)*VLOOKUP($Z$2,DALYs!$A$2:$MW$40,'Intervention list'!HG$195+1,0)</f>
        <v>0</v>
      </c>
      <c r="HH183" s="0" t="n">
        <f aca="false">IF(ISNUMBER(FIND(HH$1,$D183))=$AO$1,1,0)*VLOOKUP($Z$2,DALYs!$A$2:$MW$40,'Intervention list'!HH$195+1,0)</f>
        <v>0</v>
      </c>
      <c r="HI183" s="0" t="n">
        <f aca="false">IF(ISNUMBER(FIND(HI$1,$D183))=$AO$1,1,0)*VLOOKUP($Z$2,DALYs!$A$2:$MW$40,'Intervention list'!HI$195+1,0)</f>
        <v>0</v>
      </c>
      <c r="HJ183" s="0" t="n">
        <f aca="false">IF(ISNUMBER(FIND(HJ$1,$D183))=$AO$1,1,0)*VLOOKUP($Z$2,DALYs!$A$2:$MW$40,'Intervention list'!HJ$195+1,0)</f>
        <v>0</v>
      </c>
      <c r="HK183" s="0" t="n">
        <f aca="false">IF(ISNUMBER(FIND(HK$1,$D183))=$AO$1,1,0)*VLOOKUP($Z$2,DALYs!$A$2:$MW$40,'Intervention list'!HK$195+1,0)</f>
        <v>0</v>
      </c>
      <c r="HL183" s="0" t="n">
        <f aca="false">IF(ISNUMBER(FIND(HL$1,$D183))=$AO$1,1,0)*VLOOKUP($Z$2,DALYs!$A$2:$MW$40,'Intervention list'!HL$195+1,0)</f>
        <v>0</v>
      </c>
      <c r="HM183" s="0" t="n">
        <f aca="false">IF(ISNUMBER(FIND(HM$1,$D183))=$AO$1,1,0)*VLOOKUP($Z$2,DALYs!$A$2:$MW$40,'Intervention list'!HM$195+1,0)</f>
        <v>0</v>
      </c>
      <c r="HN183" s="0" t="n">
        <f aca="false">IF(ISNUMBER(FIND(HN$1,$D183))=$AO$1,1,0)*VLOOKUP($Z$2,DALYs!$A$2:$MW$40,'Intervention list'!HN$195+1,0)</f>
        <v>0</v>
      </c>
      <c r="HO183" s="0" t="n">
        <f aca="false">IF(ISNUMBER(FIND(HO$1,$D183))=$AO$1,1,0)*VLOOKUP($Z$2,DALYs!$A$2:$MW$40,'Intervention list'!HO$195+1,0)</f>
        <v>0</v>
      </c>
      <c r="HP183" s="0" t="n">
        <f aca="false">IF(ISNUMBER(FIND(HP$1,$D183))=$AO$1,1,0)*VLOOKUP($Z$2,DALYs!$A$2:$MW$40,'Intervention list'!HP$195+1,0)</f>
        <v>0</v>
      </c>
      <c r="HQ183" s="0" t="n">
        <f aca="false">IF(ISNUMBER(FIND(HQ$1,$D183))=$AO$1,1,0)*VLOOKUP($Z$2,DALYs!$A$2:$MW$40,'Intervention list'!HQ$195+1,0)</f>
        <v>0</v>
      </c>
      <c r="HR183" s="0" t="n">
        <f aca="false">IF(ISNUMBER(FIND(HR$1,$D183))=$AO$1,1,0)*VLOOKUP($Z$2,DALYs!$A$2:$MW$40,'Intervention list'!HR$195+1,0)</f>
        <v>0</v>
      </c>
      <c r="HS183" s="0" t="n">
        <f aca="false">IF(ISNUMBER(FIND(HS$1,$D183))=$AO$1,1,0)*VLOOKUP($Z$2,DALYs!$A$2:$MW$40,'Intervention list'!HS$195+1,0)</f>
        <v>0</v>
      </c>
      <c r="HT183" s="0" t="n">
        <f aca="false">IF(ISNUMBER(FIND(HT$1,$D183))=$AO$1,1,0)*VLOOKUP($Z$2,DALYs!$A$2:$MW$40,'Intervention list'!HT$195+1,0)</f>
        <v>0</v>
      </c>
      <c r="HU183" s="0" t="n">
        <f aca="false">IF(ISNUMBER(FIND(HU$1,$D183))=$AO$1,1,0)*VLOOKUP($Z$2,DALYs!$A$2:$MW$40,'Intervention list'!HU$195+1,0)</f>
        <v>0</v>
      </c>
      <c r="HV183" s="0" t="n">
        <f aca="false">IF(ISNUMBER(FIND(HV$1,$D183))=$AO$1,1,0)*VLOOKUP($Z$2,DALYs!$A$2:$MW$40,'Intervention list'!HV$195+1,0)</f>
        <v>0</v>
      </c>
      <c r="HW183" s="0" t="n">
        <f aca="false">IF(ISNUMBER(FIND(HW$1,$D183))=$AO$1,1,0)*VLOOKUP($Z$2,DALYs!$A$2:$MW$40,'Intervention list'!HW$195+1,0)</f>
        <v>0</v>
      </c>
      <c r="HX183" s="0" t="n">
        <f aca="false">IF(ISNUMBER(FIND(HX$1,$D183))=$AO$1,1,0)*VLOOKUP($Z$2,DALYs!$A$2:$MW$40,'Intervention list'!HX$195+1,0)</f>
        <v>0</v>
      </c>
      <c r="HY183" s="0" t="n">
        <f aca="false">IF(ISNUMBER(FIND(HY$1,$D183))=$AO$1,1,0)*VLOOKUP($Z$2,DALYs!$A$2:$MW$40,'Intervention list'!HY$195+1,0)</f>
        <v>0</v>
      </c>
      <c r="HZ183" s="0" t="n">
        <f aca="false">IF(ISNUMBER(FIND(HZ$1,$D183))=$AO$1,1,0)*VLOOKUP($Z$2,DALYs!$A$2:$MW$40,'Intervention list'!HZ$195+1,0)</f>
        <v>0</v>
      </c>
      <c r="IA183" s="0" t="n">
        <f aca="false">IF(ISNUMBER(FIND(IA$1,$D183))=$AO$1,1,0)*VLOOKUP($Z$2,DALYs!$A$2:$MW$40,'Intervention list'!IA$195+1,0)</f>
        <v>0</v>
      </c>
      <c r="IB183" s="0" t="n">
        <f aca="false">IF(ISNUMBER(FIND(IB$1,$D183))=$AO$1,1,0)*VLOOKUP($Z$2,DALYs!$A$2:$MW$40,'Intervention list'!IB$195+1,0)</f>
        <v>0</v>
      </c>
      <c r="IC183" s="0" t="n">
        <f aca="false">IF(ISNUMBER(FIND(IC$1,$D183))=$AO$1,1,0)*VLOOKUP($Z$2,DALYs!$A$2:$MW$40,'Intervention list'!IC$195+1,0)</f>
        <v>0</v>
      </c>
      <c r="ID183" s="0" t="n">
        <f aca="false">IF(ISNUMBER(FIND(ID$1,$D183))=$AO$1,1,0)*VLOOKUP($Z$2,DALYs!$A$2:$MW$40,'Intervention list'!ID$195+1,0)</f>
        <v>0</v>
      </c>
      <c r="IE183" s="0" t="n">
        <f aca="false">IF(ISNUMBER(FIND(IE$1,$D183))=$AO$1,1,0)*VLOOKUP($Z$2,DALYs!$A$2:$MW$40,'Intervention list'!IE$195+1,0)</f>
        <v>0</v>
      </c>
      <c r="IF183" s="0" t="n">
        <f aca="false">IF(ISNUMBER(FIND(IF$1,$D183))=$AO$1,1,0)*VLOOKUP($Z$2,DALYs!$A$2:$MW$40,'Intervention list'!IF$195+1,0)</f>
        <v>0</v>
      </c>
      <c r="IG183" s="0" t="n">
        <f aca="false">IF(ISNUMBER(FIND(IG$1,$D183))=$AO$1,1,0)*VLOOKUP($Z$2,DALYs!$A$2:$MW$40,'Intervention list'!IG$195+1,0)</f>
        <v>0</v>
      </c>
      <c r="IH183" s="0" t="n">
        <f aca="false">IF(ISNUMBER(FIND(IH$1,$D183))=$AO$1,1,0)*VLOOKUP($Z$2,DALYs!$A$2:$MW$40,'Intervention list'!IH$195+1,0)</f>
        <v>0</v>
      </c>
      <c r="II183" s="0" t="n">
        <f aca="false">IF(ISNUMBER(FIND(II$1,$D183))=$AO$1,1,0)*VLOOKUP($Z$2,DALYs!$A$2:$MW$40,'Intervention list'!II$195+1,0)</f>
        <v>0</v>
      </c>
      <c r="IJ183" s="0" t="n">
        <f aca="false">IF(ISNUMBER(FIND(IJ$1,$D183))=$AO$1,1,0)*VLOOKUP($Z$2,DALYs!$A$2:$MW$40,'Intervention list'!IJ$195+1,0)</f>
        <v>0</v>
      </c>
      <c r="IK183" s="0" t="n">
        <f aca="false">IF(ISNUMBER(FIND(IK$1,$D183))=$AO$1,1,0)*VLOOKUP($Z$2,DALYs!$A$2:$MW$40,'Intervention list'!IK$195+1,0)</f>
        <v>0</v>
      </c>
      <c r="IL183" s="0" t="n">
        <f aca="false">IF(ISNUMBER(FIND(IL$1,$D183))=$AO$1,1,0)*VLOOKUP($Z$2,DALYs!$A$2:$MW$40,'Intervention list'!IL$195+1,0)</f>
        <v>0</v>
      </c>
      <c r="IM183" s="0" t="n">
        <f aca="false">IF(ISNUMBER(FIND(IM$1,$D183))=$AO$1,1,0)*VLOOKUP($Z$2,DALYs!$A$2:$MW$40,'Intervention list'!IM$195+1,0)</f>
        <v>0</v>
      </c>
      <c r="IN183" s="0" t="n">
        <f aca="false">IF(ISNUMBER(FIND(IN$1,$D183))=$AO$1,1,0)*VLOOKUP($Z$2,DALYs!$A$2:$MW$40,'Intervention list'!IN$195+1,0)</f>
        <v>0</v>
      </c>
      <c r="IO183" s="0" t="n">
        <f aca="false">IF(ISNUMBER(FIND(IO$1,$D183))=$AO$1,1,0)*VLOOKUP($Z$2,DALYs!$A$2:$MW$40,'Intervention list'!IO$195+1,0)</f>
        <v>0</v>
      </c>
      <c r="IP183" s="0" t="n">
        <f aca="false">IF(ISNUMBER(FIND(IP$1,$D183))=$AO$1,1,0)*VLOOKUP($Z$2,DALYs!$A$2:$MW$40,'Intervention list'!IP$195+1,0)</f>
        <v>0</v>
      </c>
      <c r="IQ183" s="0" t="n">
        <f aca="false">IF(ISNUMBER(FIND(IQ$1,$D183))=$AO$1,1,0)*VLOOKUP($Z$2,DALYs!$A$2:$MW$40,'Intervention list'!IQ$195+1,0)</f>
        <v>0</v>
      </c>
      <c r="IR183" s="0" t="n">
        <f aca="false">IF(ISNUMBER(FIND(IR$1,$D183))=$AO$1,1,0)*VLOOKUP($Z$2,DALYs!$A$2:$MW$40,'Intervention list'!IR$195+1,0)</f>
        <v>0</v>
      </c>
      <c r="IS183" s="0" t="n">
        <f aca="false">IF(ISNUMBER(FIND(IS$1,$D183))=$AO$1,1,0)*VLOOKUP($Z$2,DALYs!$A$2:$MW$40,'Intervention list'!IS$195+1,0)</f>
        <v>0</v>
      </c>
      <c r="IT183" s="0" t="n">
        <f aca="false">IF(ISNUMBER(FIND(IT$1,$D183))=$AO$1,1,0)*VLOOKUP($Z$2,DALYs!$A$2:$MW$40,'Intervention list'!IT$195+1,0)</f>
        <v>0</v>
      </c>
      <c r="IU183" s="0" t="n">
        <f aca="false">IF(ISNUMBER(FIND(IU$1,$D183))=$AO$1,1,0)*VLOOKUP($Z$2,DALYs!$A$2:$MW$40,'Intervention list'!IU$195+1,0)</f>
        <v>0</v>
      </c>
      <c r="IV183" s="0" t="n">
        <f aca="false">IF(ISNUMBER(FIND(IV$1,$D183))=$AO$1,1,0)*VLOOKUP($Z$2,DALYs!$A$2:$MW$40,'Intervention list'!IV$195+1,0)</f>
        <v>0</v>
      </c>
      <c r="IW183" s="0" t="n">
        <f aca="false">IF(ISNUMBER(FIND(IW$1,$D183))=$AO$1,1,0)*VLOOKUP($Z$2,DALYs!$A$2:$MW$40,'Intervention list'!IW$195+1,0)</f>
        <v>0</v>
      </c>
      <c r="IX183" s="0" t="n">
        <f aca="false">IF(ISNUMBER(FIND(IX$1,$D183))=$AO$1,1,0)*VLOOKUP($Z$2,DALYs!$A$2:$MW$40,'Intervention list'!IX$195+1,0)</f>
        <v>0</v>
      </c>
      <c r="IY183" s="0" t="n">
        <f aca="false">IF(ISNUMBER(FIND(IY$1,$D183))=$AO$1,1,0)*VLOOKUP($Z$2,DALYs!$A$2:$MW$40,'Intervention list'!IY$195+1,0)</f>
        <v>0</v>
      </c>
      <c r="IZ183" s="0" t="n">
        <f aca="false">IF(ISNUMBER(FIND(IZ$1,$D183))=$AO$1,1,0)*VLOOKUP($Z$2,DALYs!$A$2:$MW$40,'Intervention list'!IZ$195+1,0)</f>
        <v>0</v>
      </c>
      <c r="JA183" s="0" t="n">
        <f aca="false">IF(ISNUMBER(FIND(JA$1,$D183))=$AO$1,1,0)*VLOOKUP($Z$2,DALYs!$A$2:$MW$40,'Intervention list'!JA$195+1,0)</f>
        <v>0</v>
      </c>
      <c r="JB183" s="0" t="n">
        <f aca="false">IF(ISNUMBER(FIND(JB$1,$D183))=$AO$1,1,0)*VLOOKUP($Z$2,DALYs!$A$2:$MW$40,'Intervention list'!JB$195+1,0)</f>
        <v>0</v>
      </c>
      <c r="JC183" s="0" t="n">
        <f aca="false">IF(ISNUMBER(FIND(JC$1,$D183))=$AO$1,1,0)*VLOOKUP($Z$2,DALYs!$A$2:$MW$40,'Intervention list'!JC$195+1,0)</f>
        <v>0</v>
      </c>
      <c r="JD183" s="0" t="n">
        <f aca="false">IF(ISNUMBER(FIND(JD$1,$D183))=$AO$1,1,0)*VLOOKUP($Z$2,DALYs!$A$2:$MW$40,'Intervention list'!JD$195+1,0)</f>
        <v>0</v>
      </c>
      <c r="JE183" s="0" t="n">
        <f aca="false">IF(ISNUMBER(FIND(JE$1,$D183))=$AO$1,1,0)*VLOOKUP($Z$2,DALYs!$A$2:$MW$40,'Intervention list'!JE$195+1,0)</f>
        <v>0</v>
      </c>
      <c r="JF183" s="0" t="n">
        <f aca="false">IF(ISNUMBER(FIND(JF$1,$D183))=$AO$1,1,0)*VLOOKUP($Z$2,DALYs!$A$2:$MW$40,'Intervention list'!JF$195+1,0)</f>
        <v>0</v>
      </c>
      <c r="JG183" s="0" t="n">
        <f aca="false">IF(ISNUMBER(FIND(JG$1,$D183))=$AO$1,1,0)*VLOOKUP($Z$2,DALYs!$A$2:$MW$40,'Intervention list'!JG$195+1,0)</f>
        <v>0</v>
      </c>
      <c r="JH183" s="0" t="n">
        <f aca="false">IF(ISNUMBER(FIND(JH$1,$D183))=$AO$1,1,0)*VLOOKUP($Z$2,DALYs!$A$2:$MW$40,'Intervention list'!JH$195+1,0)</f>
        <v>0</v>
      </c>
      <c r="JI183" s="0" t="n">
        <f aca="false">IF(ISNUMBER(FIND(JI$1,$D183))=$AO$1,1,0)*VLOOKUP($Z$2,DALYs!$A$2:$MW$40,'Intervention list'!JI$195+1,0)</f>
        <v>0</v>
      </c>
      <c r="JJ183" s="0" t="n">
        <f aca="false">IF(ISNUMBER(FIND(JJ$1,$D183))=$AO$1,1,0)*VLOOKUP($Z$2,DALYs!$A$2:$MW$40,'Intervention list'!JJ$195+1,0)</f>
        <v>0</v>
      </c>
      <c r="JK183" s="0" t="n">
        <f aca="false">IF(ISNUMBER(FIND(JK$1,$D183))=$AO$1,1,0)*VLOOKUP($Z$2,DALYs!$A$2:$MW$40,'Intervention list'!JK$195+1,0)</f>
        <v>0</v>
      </c>
      <c r="JL183" s="0" t="n">
        <f aca="false">IF(ISNUMBER(FIND(JL$1,$D183))=$AO$1,1,0)*VLOOKUP($Z$2,DALYs!$A$2:$MW$40,'Intervention list'!JL$195+1,0)</f>
        <v>0</v>
      </c>
      <c r="JM183" s="0" t="n">
        <f aca="false">IF(ISNUMBER(FIND(JM$1,$D183))=$AO$1,1,0)*VLOOKUP($Z$2,DALYs!$A$2:$MW$40,'Intervention list'!JM$195+1,0)</f>
        <v>0</v>
      </c>
      <c r="JN183" s="0" t="n">
        <f aca="false">IF(ISNUMBER(FIND(JN$1,$D183))=$AO$1,1,0)*VLOOKUP($Z$2,DALYs!$A$2:$MW$40,'Intervention list'!JN$195+1,0)</f>
        <v>0</v>
      </c>
      <c r="JO183" s="0" t="n">
        <f aca="false">IF(ISNUMBER(FIND(JO$1,$D183))=$AO$1,1,0)*VLOOKUP($Z$2,DALYs!$A$2:$MW$40,'Intervention list'!JO$195+1,0)</f>
        <v>0</v>
      </c>
      <c r="JP183" s="0" t="n">
        <f aca="false">IF(ISNUMBER(FIND(JP$1,$D183))=$AO$1,1,0)*VLOOKUP($Z$2,DALYs!$A$2:$MW$40,'Intervention list'!JP$195+1,0)</f>
        <v>0</v>
      </c>
      <c r="JQ183" s="0" t="n">
        <f aca="false">IF(ISNUMBER(FIND(JQ$1,$D183))=$AO$1,1,0)*VLOOKUP($Z$2,DALYs!$A$2:$MW$40,'Intervention list'!JQ$195+1,0)</f>
        <v>0</v>
      </c>
      <c r="JR183" s="0" t="n">
        <f aca="false">IF(ISNUMBER(FIND(JR$1,$D183))=$AO$1,1,0)*VLOOKUP($Z$2,DALYs!$A$2:$MW$40,'Intervention list'!JR$195+1,0)</f>
        <v>0</v>
      </c>
      <c r="JS183" s="0" t="n">
        <f aca="false">IF(ISNUMBER(FIND(JS$1,$D183))=$AO$1,1,0)*VLOOKUP($Z$2,DALYs!$A$2:$MW$40,'Intervention list'!JS$195+1,0)</f>
        <v>0</v>
      </c>
      <c r="JT183" s="0" t="n">
        <f aca="false">IF(ISNUMBER(FIND(JT$1,$D183))=$AO$1,1,0)*VLOOKUP($Z$2,DALYs!$A$2:$MW$40,'Intervention list'!JT$195+1,0)</f>
        <v>0</v>
      </c>
      <c r="JU183" s="0" t="n">
        <f aca="false">IF(ISNUMBER(FIND(JU$1,$D183))=$AO$1,1,0)*VLOOKUP($Z$2,DALYs!$A$2:$MW$40,'Intervention list'!JU$195+1,0)</f>
        <v>0</v>
      </c>
      <c r="JV183" s="0" t="n">
        <f aca="false">IF(ISNUMBER(FIND(JV$1,$D183))=$AO$1,1,0)*VLOOKUP($Z$2,DALYs!$A$2:$MW$40,'Intervention list'!JV$195+1,0)</f>
        <v>0</v>
      </c>
      <c r="JW183" s="0" t="n">
        <f aca="false">IF(ISNUMBER(FIND(JW$1,$D183))=$AO$1,1,0)*VLOOKUP($Z$2,DALYs!$A$2:$MW$40,'Intervention list'!JW$195+1,0)</f>
        <v>0</v>
      </c>
      <c r="JX183" s="0" t="n">
        <f aca="false">IF(ISNUMBER(FIND(JX$1,$D183))=$AO$1,1,0)*VLOOKUP($Z$2,DALYs!$A$2:$MW$40,'Intervention list'!JX$195+1,0)</f>
        <v>0</v>
      </c>
      <c r="JY183" s="0" t="n">
        <f aca="false">IF(ISNUMBER(FIND(JY$1,$D183))=$AO$1,1,0)*VLOOKUP($Z$2,DALYs!$A$2:$MW$40,'Intervention list'!JY$195+1,0)</f>
        <v>0</v>
      </c>
      <c r="JZ183" s="0" t="n">
        <f aca="false">IF(ISNUMBER(FIND(JZ$1,$D183))=$AO$1,1,0)*VLOOKUP($Z$2,DALYs!$A$2:$MW$40,'Intervention list'!JZ$195+1,0)</f>
        <v>0</v>
      </c>
      <c r="KA183" s="0" t="n">
        <f aca="false">IF(ISNUMBER(FIND(KA$1,$D183))=$AO$1,1,0)*VLOOKUP($Z$2,DALYs!$A$2:$MW$40,'Intervention list'!KA$195+1,0)</f>
        <v>0</v>
      </c>
      <c r="KB183" s="0" t="n">
        <f aca="false">IF(ISNUMBER(FIND(KB$1,$D183))=$AO$1,1,0)*VLOOKUP($Z$2,DALYs!$A$2:$MW$40,'Intervention list'!KB$195+1,0)</f>
        <v>0</v>
      </c>
      <c r="KC183" s="0" t="n">
        <f aca="false">IF(ISNUMBER(FIND(KC$1,$D183))=$AO$1,1,0)*VLOOKUP($Z$2,DALYs!$A$2:$MW$40,'Intervention list'!KC$195+1,0)</f>
        <v>0</v>
      </c>
      <c r="KD183" s="0" t="n">
        <f aca="false">IF(ISNUMBER(FIND(KD$1,$D183))=$AO$1,1,0)*VLOOKUP($Z$2,DALYs!$A$2:$MW$40,'Intervention list'!KD$195+1,0)</f>
        <v>0</v>
      </c>
      <c r="KE183" s="0" t="n">
        <f aca="false">IF(ISNUMBER(FIND(KE$1,$D183))=$AO$1,1,0)*VLOOKUP($Z$2,DALYs!$A$2:$MW$40,'Intervention list'!KE$195+1,0)</f>
        <v>0</v>
      </c>
      <c r="KF183" s="0" t="n">
        <f aca="false">IF(ISNUMBER(FIND(KF$1,$D183))=$AO$1,1,0)*VLOOKUP($Z$2,DALYs!$A$2:$MW$40,'Intervention list'!KF$195+1,0)</f>
        <v>0</v>
      </c>
      <c r="KG183" s="0" t="n">
        <f aca="false">IF(ISNUMBER(FIND(KG$1,$D183))=$AO$1,1,0)*VLOOKUP($Z$2,DALYs!$A$2:$MW$40,'Intervention list'!KG$195+1,0)</f>
        <v>0</v>
      </c>
      <c r="KH183" s="0" t="n">
        <f aca="false">IF(ISNUMBER(FIND(KH$1,$D183))=$AO$1,1,0)*VLOOKUP($Z$2,DALYs!$A$2:$MW$40,'Intervention list'!KH$195+1,0)</f>
        <v>0</v>
      </c>
      <c r="KI183" s="0" t="n">
        <f aca="false">IF(ISNUMBER(FIND(KI$1,$D183))=$AO$1,1,0)*VLOOKUP($Z$2,DALYs!$A$2:$MW$40,'Intervention list'!KI$195+1,0)</f>
        <v>0</v>
      </c>
      <c r="KJ183" s="0" t="n">
        <f aca="false">IF(ISNUMBER(FIND(KJ$1,$D183))=$AO$1,1,0)*VLOOKUP($Z$2,DALYs!$A$2:$MW$40,'Intervention list'!KJ$195+1,0)</f>
        <v>0</v>
      </c>
      <c r="KK183" s="0" t="n">
        <f aca="false">IF(ISNUMBER(FIND(KK$1,$D183))=$AO$1,1,0)*VLOOKUP($Z$2,DALYs!$A$2:$MW$40,'Intervention list'!KK$195+1,0)</f>
        <v>0</v>
      </c>
      <c r="KL183" s="0" t="n">
        <f aca="false">IF(ISNUMBER(FIND(KL$1,$D183))=$AO$1,1,0)*VLOOKUP($Z$2,DALYs!$A$2:$MW$40,'Intervention list'!KL$195+1,0)</f>
        <v>0</v>
      </c>
      <c r="KM183" s="0" t="n">
        <f aca="false">IF(ISNUMBER(FIND(KM$1,$D183))=$AO$1,1,0)*VLOOKUP($Z$2,DALYs!$A$2:$MW$40,'Intervention list'!KM$195+1,0)</f>
        <v>0</v>
      </c>
      <c r="KN183" s="0" t="n">
        <f aca="false">IF(ISNUMBER(FIND(KN$1,$D183))=$AO$1,1,0)*VLOOKUP($Z$2,DALYs!$A$2:$MW$40,'Intervention list'!KN$195+1,0)</f>
        <v>0</v>
      </c>
      <c r="KO183" s="0" t="n">
        <f aca="false">IF(ISNUMBER(FIND(KO$1,$D183))=$AO$1,1,0)*VLOOKUP($Z$2,DALYs!$A$2:$MW$40,'Intervention list'!KO$195+1,0)</f>
        <v>0</v>
      </c>
      <c r="KP183" s="0" t="n">
        <f aca="false">IF(ISNUMBER(FIND(KP$1,$D183))=$AO$1,1,0)*VLOOKUP($Z$2,DALYs!$A$2:$MW$40,'Intervention list'!KP$195+1,0)</f>
        <v>0</v>
      </c>
      <c r="KQ183" s="0" t="n">
        <f aca="false">IF(ISNUMBER(FIND(KQ$1,$D183))=$AO$1,1,0)*VLOOKUP($Z$2,DALYs!$A$2:$MW$40,'Intervention list'!KQ$195+1,0)</f>
        <v>0</v>
      </c>
      <c r="KR183" s="0" t="n">
        <f aca="false">IF(ISNUMBER(FIND(KR$1,$D183))=$AO$1,1,0)*VLOOKUP($Z$2,DALYs!$A$2:$MW$40,'Intervention list'!KR$195+1,0)</f>
        <v>0</v>
      </c>
      <c r="KS183" s="0" t="n">
        <f aca="false">IF(ISNUMBER(FIND(KS$1,$D183))=$AO$1,1,0)*VLOOKUP($Z$2,DALYs!$A$2:$MW$40,'Intervention list'!KS$195+1,0)</f>
        <v>0</v>
      </c>
      <c r="KT183" s="0" t="n">
        <f aca="false">IF(ISNUMBER(FIND(KT$1,$D183))=$AO$1,1,0)*VLOOKUP($Z$2,DALYs!$A$2:$MW$40,'Intervention list'!KT$195+1,0)</f>
        <v>0</v>
      </c>
      <c r="KU183" s="0" t="n">
        <f aca="false">IF(ISNUMBER(FIND(KU$1,$D183))=$AO$1,1,0)*VLOOKUP($Z$2,DALYs!$A$2:$MW$40,'Intervention list'!KU$195+1,0)</f>
        <v>0</v>
      </c>
      <c r="KV183" s="0" t="n">
        <f aca="false">IF(ISNUMBER(FIND(KV$1,$D183))=$AO$1,1,0)*VLOOKUP($Z$2,DALYs!$A$2:$MW$40,'Intervention list'!KV$195+1,0)</f>
        <v>0</v>
      </c>
      <c r="KW183" s="0" t="n">
        <f aca="false">IF(ISNUMBER(FIND(KW$1,$D183))=$AO$1,1,0)*VLOOKUP($Z$2,DALYs!$A$2:$MW$40,'Intervention list'!KW$195+1,0)</f>
        <v>0</v>
      </c>
      <c r="KX183" s="0" t="n">
        <f aca="false">IF(ISNUMBER(FIND(KX$1,$D183))=$AO$1,1,0)*VLOOKUP($Z$2,DALYs!$A$2:$MW$40,'Intervention list'!KX$195+1,0)</f>
        <v>0</v>
      </c>
      <c r="KY183" s="0" t="n">
        <f aca="false">IF(ISNUMBER(FIND(KY$1,$D183))=$AO$1,1,0)*VLOOKUP($Z$2,DALYs!$A$2:$MW$40,'Intervention list'!KY$195+1,0)</f>
        <v>0</v>
      </c>
      <c r="KZ183" s="0" t="n">
        <f aca="false">IF(ISNUMBER(FIND(KZ$1,$D183))=$AO$1,1,0)*VLOOKUP($Z$2,DALYs!$A$2:$MW$40,'Intervention list'!KZ$195+1,0)</f>
        <v>0</v>
      </c>
      <c r="LA183" s="0" t="n">
        <f aca="false">IF(ISNUMBER(FIND(LA$1,$D183))=$AO$1,1,0)*VLOOKUP($Z$2,DALYs!$A$2:$MW$40,'Intervention list'!LA$195+1,0)</f>
        <v>0</v>
      </c>
      <c r="LB183" s="0" t="n">
        <f aca="false">IF(ISNUMBER(FIND(LB$1,$D183))=$AO$1,1,0)*VLOOKUP($Z$2,DALYs!$A$2:$MW$40,'Intervention list'!LB$195+1,0)</f>
        <v>0</v>
      </c>
      <c r="LC183" s="0" t="n">
        <f aca="false">IF(ISNUMBER(FIND(LC$1,$D183))=$AO$1,1,0)*VLOOKUP($Z$2,DALYs!$A$2:$MW$40,'Intervention list'!LC$195+1,0)</f>
        <v>0</v>
      </c>
      <c r="LD183" s="0" t="n">
        <f aca="false">IF(ISNUMBER(FIND(LD$1,$D183))=$AO$1,1,0)*VLOOKUP($Z$2,DALYs!$A$2:$MW$40,'Intervention list'!LD$195+1,0)</f>
        <v>0</v>
      </c>
      <c r="LE183" s="0" t="n">
        <f aca="false">IF(ISNUMBER(FIND(LE$1,$D183))=$AO$1,1,0)*VLOOKUP($Z$2,DALYs!$A$2:$MW$40,'Intervention list'!LE$195+1,0)</f>
        <v>0</v>
      </c>
      <c r="LF183" s="0" t="n">
        <f aca="false">IF(ISNUMBER(FIND(LF$1,$D183))=$AO$1,1,0)*VLOOKUP($Z$2,DALYs!$A$2:$MW$40,'Intervention list'!LF$195+1,0)</f>
        <v>0</v>
      </c>
      <c r="LG183" s="0" t="n">
        <f aca="false">IF(ISNUMBER(FIND(LG$1,$D183))=$AO$1,1,0)*VLOOKUP($Z$2,DALYs!$A$2:$MW$40,'Intervention list'!LG$195+1,0)</f>
        <v>0</v>
      </c>
      <c r="LH183" s="0" t="n">
        <f aca="false">IF(ISNUMBER(FIND(LH$1,$D183))=$AO$1,1,0)*VLOOKUP($Z$2,DALYs!$A$2:$MW$40,'Intervention list'!LH$195+1,0)</f>
        <v>0</v>
      </c>
      <c r="LI183" s="0" t="n">
        <f aca="false">IF(ISNUMBER(FIND(LI$1,$D183))=$AO$1,1,0)*VLOOKUP($Z$2,DALYs!$A$2:$MW$40,'Intervention list'!LI$195+1,0)</f>
        <v>0</v>
      </c>
      <c r="LJ183" s="0" t="n">
        <f aca="false">IF(ISNUMBER(FIND(LJ$1,$D183))=$AO$1,1,0)*VLOOKUP($Z$2,DALYs!$A$2:$MW$40,'Intervention list'!LJ$195+1,0)</f>
        <v>0</v>
      </c>
      <c r="LK183" s="0" t="n">
        <f aca="false">IF(ISNUMBER(FIND(LK$1,$D183))=$AO$1,1,0)*VLOOKUP($Z$2,DALYs!$A$2:$MW$40,'Intervention list'!LK$195+1,0)</f>
        <v>0</v>
      </c>
      <c r="LL183" s="0" t="n">
        <f aca="false">IF(ISNUMBER(FIND(LL$1,$D183))=$AO$1,1,0)*VLOOKUP($Z$2,DALYs!$A$2:$MW$40,'Intervention list'!LL$195+1,0)</f>
        <v>0</v>
      </c>
      <c r="LM183" s="0" t="n">
        <f aca="false">IF(ISNUMBER(FIND(LM$1,$D183))=$AO$1,1,0)*VLOOKUP($Z$2,DALYs!$A$2:$MW$40,'Intervention list'!LM$195+1,0)</f>
        <v>0</v>
      </c>
      <c r="LN183" s="0" t="n">
        <f aca="false">IF(ISNUMBER(FIND(LN$1,$D183))=$AO$1,1,0)*VLOOKUP($Z$2,DALYs!$A$2:$MW$40,'Intervention list'!LN$195+1,0)</f>
        <v>0</v>
      </c>
      <c r="LO183" s="0" t="n">
        <f aca="false">IF(ISNUMBER(FIND(LO$1,$D183))=$AO$1,1,0)*VLOOKUP($Z$2,DALYs!$A$2:$MW$40,'Intervention list'!LO$195+1,0)</f>
        <v>0</v>
      </c>
      <c r="LP183" s="0" t="n">
        <f aca="false">IF(ISNUMBER(FIND(LP$1,$D183))=$AO$1,1,0)*VLOOKUP($Z$2,DALYs!$A$2:$MW$40,'Intervention list'!LP$195+1,0)</f>
        <v>0</v>
      </c>
      <c r="LQ183" s="0" t="n">
        <f aca="false">IF(ISNUMBER(FIND(LQ$1,$D183))=$AO$1,1,0)*VLOOKUP($Z$2,DALYs!$A$2:$MW$40,'Intervention list'!LQ$195+1,0)</f>
        <v>0</v>
      </c>
      <c r="LR183" s="0" t="n">
        <f aca="false">IF(ISNUMBER(FIND(LR$1,$D183))=$AO$1,1,0)*VLOOKUP($Z$2,DALYs!$A$2:$MW$40,'Intervention list'!LR$195+1,0)</f>
        <v>0</v>
      </c>
      <c r="LS183" s="0" t="n">
        <f aca="false">IF(ISNUMBER(FIND(LS$1,$D183))=$AO$1,1,0)*VLOOKUP($Z$2,DALYs!$A$2:$MW$40,'Intervention list'!LS$195+1,0)</f>
        <v>0</v>
      </c>
      <c r="LT183" s="0" t="n">
        <f aca="false">IF(ISNUMBER(FIND(LT$1,$D183))=$AO$1,1,0)*VLOOKUP($Z$2,DALYs!$A$2:$MW$40,'Intervention list'!LT$195+1,0)</f>
        <v>0</v>
      </c>
      <c r="LU183" s="0" t="n">
        <f aca="false">IF(ISNUMBER(FIND(LU$1,$D183))=$AO$1,1,0)*VLOOKUP($Z$2,DALYs!$A$2:$MW$40,'Intervention list'!LU$195+1,0)</f>
        <v>0</v>
      </c>
      <c r="LV183" s="0" t="n">
        <f aca="false">IF(ISNUMBER(FIND(LV$1,$D183))=$AO$1,1,0)*VLOOKUP($Z$2,DALYs!$A$2:$MW$40,'Intervention list'!LV$195+1,0)</f>
        <v>0</v>
      </c>
      <c r="LW183" s="0" t="n">
        <f aca="false">IF(ISNUMBER(FIND(LW$1,$D183))=$AO$1,1,0)*VLOOKUP($Z$2,DALYs!$A$2:$MW$40,'Intervention list'!LW$195+1,0)</f>
        <v>0</v>
      </c>
      <c r="LX183" s="0" t="n">
        <f aca="false">IF(ISNUMBER(FIND(LX$1,$D183))=$AO$1,1,0)*VLOOKUP($Z$2,DALYs!$A$2:$MW$40,'Intervention list'!LX$195+1,0)</f>
        <v>0</v>
      </c>
      <c r="LY183" s="0" t="n">
        <f aca="false">IF(ISNUMBER(FIND(LY$1,$D183))=$AO$1,1,0)*VLOOKUP($Z$2,DALYs!$A$2:$MW$40,'Intervention list'!LY$195+1,0)</f>
        <v>0</v>
      </c>
      <c r="LZ183" s="0" t="n">
        <f aca="false">IF(ISNUMBER(FIND(LZ$1,$D183))=$AO$1,1,0)*VLOOKUP($Z$2,DALYs!$A$2:$MW$40,'Intervention list'!LZ$195+1,0)</f>
        <v>0</v>
      </c>
      <c r="MA183" s="0" t="n">
        <f aca="false">IF(ISNUMBER(FIND(MA$1,$D183))=$AO$1,1,0)*VLOOKUP($Z$2,DALYs!$A$2:$MW$40,'Intervention list'!MA$195+1,0)</f>
        <v>0</v>
      </c>
      <c r="MB183" s="0" t="n">
        <f aca="false">IF(ISNUMBER(FIND(MB$1,$D183))=$AO$1,1,0)*VLOOKUP($Z$2,DALYs!$A$2:$MW$40,'Intervention list'!MB$195+1,0)</f>
        <v>0</v>
      </c>
      <c r="MC183" s="0" t="n">
        <f aca="false">IF(ISNUMBER(FIND(MC$1,$D183))=$AO$1,1,0)*VLOOKUP($Z$2,DALYs!$A$2:$MW$40,'Intervention list'!MC$195+1,0)</f>
        <v>0</v>
      </c>
      <c r="MD183" s="0" t="n">
        <f aca="false">IF(ISNUMBER(FIND(MD$1,$D183))=$AO$1,1,0)*VLOOKUP($Z$2,DALYs!$A$2:$MW$40,'Intervention list'!MD$195+1,0)</f>
        <v>0</v>
      </c>
      <c r="ME183" s="0" t="n">
        <f aca="false">IF(ISNUMBER(FIND(ME$1,$D183))=$AO$1,1,0)*VLOOKUP($Z$2,DALYs!$A$2:$MW$40,'Intervention list'!ME$195+1,0)</f>
        <v>0</v>
      </c>
      <c r="MF183" s="0" t="n">
        <f aca="false">IF(ISNUMBER(FIND(MF$1,$D183))=$AO$1,1,0)*VLOOKUP($Z$2,DALYs!$A$2:$MW$40,'Intervention list'!MF$195+1,0)</f>
        <v>0</v>
      </c>
      <c r="MG183" s="0" t="n">
        <f aca="false">IF(ISNUMBER(FIND(MG$1,$D183))=$AO$1,1,0)*VLOOKUP($Z$2,DALYs!$A$2:$MW$40,'Intervention list'!MG$195+1,0)</f>
        <v>0</v>
      </c>
      <c r="MH183" s="0" t="n">
        <f aca="false">IF(ISNUMBER(FIND(MH$1,$D183))=$AO$1,1,0)*VLOOKUP($Z$2,DALYs!$A$2:$MW$40,'Intervention list'!MH$195+1,0)</f>
        <v>0</v>
      </c>
      <c r="MI183" s="0" t="n">
        <f aca="false">IF(ISNUMBER(FIND(MI$1,$D183))=$AO$1,1,0)*VLOOKUP($Z$2,DALYs!$A$2:$MW$40,'Intervention list'!MI$195+1,0)</f>
        <v>0</v>
      </c>
      <c r="MJ183" s="0" t="n">
        <f aca="false">IF(ISNUMBER(FIND(MJ$1,$D183))=$AO$1,1,0)*VLOOKUP($Z$2,DALYs!$A$2:$MW$40,'Intervention list'!MJ$195+1,0)</f>
        <v>0</v>
      </c>
      <c r="MK183" s="0" t="n">
        <f aca="false">IF(ISNUMBER(FIND(MK$1,$D183))=$AO$1,1,0)*VLOOKUP($Z$2,DALYs!$A$2:$MW$40,'Intervention list'!MK$195+1,0)</f>
        <v>0</v>
      </c>
      <c r="ML183" s="0" t="n">
        <f aca="false">IF(ISNUMBER(FIND(ML$1,$D183))=$AO$1,1,0)*VLOOKUP($Z$2,DALYs!$A$2:$MW$40,'Intervention list'!ML$195+1,0)</f>
        <v>0</v>
      </c>
      <c r="MM183" s="0" t="n">
        <f aca="false">IF(ISNUMBER(FIND(MM$1,$D183))=$AO$1,1,0)*VLOOKUP($Z$2,DALYs!$A$2:$MW$40,'Intervention list'!MM$195+1,0)</f>
        <v>0</v>
      </c>
      <c r="MN183" s="0" t="n">
        <f aca="false">IF(ISNUMBER(FIND(MN$1,$D183))=$AO$1,1,0)*VLOOKUP($Z$2,DALYs!$A$2:$MW$40,'Intervention list'!MN$195+1,0)</f>
        <v>0</v>
      </c>
      <c r="MO183" s="0" t="n">
        <f aca="false">IF(ISNUMBER(FIND(MO$1,$D183))=$AO$1,1,0)*VLOOKUP($Z$2,DALYs!$A$2:$MW$40,'Intervention list'!MO$195+1,0)</f>
        <v>0</v>
      </c>
      <c r="MP183" s="0" t="n">
        <f aca="false">IF(ISNUMBER(FIND(MP$1,$D183))=$AO$1,1,0)*VLOOKUP($Z$2,DALYs!$A$2:$MW$40,'Intervention list'!MP$195+1,0)</f>
        <v>0</v>
      </c>
      <c r="MQ183" s="0" t="n">
        <f aca="false">IF(ISNUMBER(FIND(MQ$1,$D183))=$AO$1,1,0)*VLOOKUP($Z$2,DALYs!$A$2:$MW$40,'Intervention list'!MQ$195+1,0)</f>
        <v>0</v>
      </c>
      <c r="MR183" s="0" t="n">
        <f aca="false">IF(ISNUMBER(FIND(MR$1,$D183))=$AO$1,1,0)*VLOOKUP($Z$2,DALYs!$A$2:$MW$40,'Intervention list'!MR$195+1,0)</f>
        <v>0</v>
      </c>
      <c r="MS183" s="0" t="n">
        <f aca="false">IF(ISNUMBER(FIND(MS$1,$D183))=$AO$1,1,0)*VLOOKUP($Z$2,DALYs!$A$2:$MW$40,'Intervention list'!MS$195+1,0)</f>
        <v>0</v>
      </c>
      <c r="MT183" s="0" t="n">
        <f aca="false">IF(ISNUMBER(FIND(MT$1,$D183))=$AO$1,1,0)*VLOOKUP($Z$2,DALYs!$A$2:$MW$40,'Intervention list'!MT$195+1,0)</f>
        <v>0</v>
      </c>
      <c r="MU183" s="0" t="n">
        <f aca="false">IF(ISNUMBER(FIND(MU$1,$D183))=$AO$1,1,0)*VLOOKUP($Z$2,DALYs!$A$2:$MW$40,'Intervention list'!MU$195+1,0)</f>
        <v>0</v>
      </c>
      <c r="MV183" s="0" t="n">
        <f aca="false">IF(ISNUMBER(FIND(MV$1,$D183))=$AO$1,1,0)*VLOOKUP($Z$2,DALYs!$A$2:$MW$40,'Intervention list'!MV$195+1,0)</f>
        <v>0</v>
      </c>
      <c r="MW183" s="0" t="n">
        <f aca="false">IF(ISNUMBER(FIND(MW$1,$D183))=$AO$1,1,0)*VLOOKUP($Z$2,DALYs!$A$2:$MW$40,'Intervention list'!MW$195+1,0)</f>
        <v>0</v>
      </c>
      <c r="MX183" s="0" t="n">
        <f aca="false">IF(ISNUMBER(FIND(MX$1,$D183))=$AO$1,1,0)*VLOOKUP($Z$2,DALYs!$A$2:$MW$40,'Intervention list'!MX$195+1,0)</f>
        <v>0</v>
      </c>
      <c r="MY183" s="0" t="n">
        <f aca="false">IF(ISNUMBER(FIND(MY$1,$D183))=$AO$1,1,0)*VLOOKUP($Z$2,DALYs!$A$2:$MW$40,'Intervention list'!MY$195+1,0)</f>
        <v>0</v>
      </c>
      <c r="MZ183" s="0" t="n">
        <f aca="false">IF(ISNUMBER(FIND(MZ$1,$D183))=$AO$1,1,0)*VLOOKUP($Z$2,DALYs!$A$2:$MW$40,'Intervention list'!MZ$195+1,0)</f>
        <v>0</v>
      </c>
      <c r="NA183" s="0" t="n">
        <f aca="false">IF(ISNUMBER(FIND(NA$1,$D183))=$AO$1,1,0)*VLOOKUP($Z$2,DALYs!$A$2:$MW$40,'Intervention list'!NA$195+1,0)</f>
        <v>0</v>
      </c>
      <c r="NB183" s="0" t="n">
        <f aca="false">IF(ISNUMBER(FIND(NB$1,$D183))=$AO$1,1,0)*VLOOKUP($Z$2,DALYs!$A$2:$MW$40,'Intervention list'!NB$195+1,0)</f>
        <v>0</v>
      </c>
      <c r="NC183" s="0" t="n">
        <f aca="false">IF(ISNUMBER(FIND(NC$1,$D183))=$AO$1,1,0)*VLOOKUP($Z$2,DALYs!$A$2:$MW$40,'Intervention list'!NC$195+1,0)</f>
        <v>0</v>
      </c>
      <c r="ND183" s="0" t="n">
        <f aca="false">IF(ISNUMBER(FIND(ND$1,$D183))=$AO$1,1,0)*VLOOKUP($Z$2,DALYs!$A$2:$MW$40,'Intervention list'!ND$195+1,0)</f>
        <v>0</v>
      </c>
      <c r="NE183" s="0" t="n">
        <f aca="false">IF(ISNUMBER(FIND(NE$1,$D183))=$AO$1,1,0)*VLOOKUP($Z$2,DALYs!$A$2:$MW$40,'Intervention list'!NE$195+1,0)</f>
        <v>0</v>
      </c>
      <c r="NF183" s="0" t="n">
        <f aca="false">IF(ISNUMBER(FIND(NF$1,$D183))=$AO$1,1,0)*VLOOKUP($Z$2,DALYs!$A$2:$MW$40,'Intervention list'!NF$195+1,0)</f>
        <v>0</v>
      </c>
      <c r="NG183" s="0" t="n">
        <f aca="false">IF(ISNUMBER(FIND(NG$1,$D183))=$AO$1,1,0)*VLOOKUP($Z$2,DALYs!$A$2:$MW$40,'Intervention list'!NG$195+1,0)</f>
        <v>0</v>
      </c>
      <c r="NH183" s="0" t="n">
        <f aca="false">IF(ISNUMBER(FIND(NH$1,$D183))=$AO$1,1,0)*VLOOKUP($Z$2,DALYs!$A$2:$MW$40,'Intervention list'!NH$195+1,0)</f>
        <v>0</v>
      </c>
      <c r="NI183" s="0" t="n">
        <f aca="false">IF(ISNUMBER(FIND(NI$1,$D183))=$AO$1,1,0)*VLOOKUP($Z$2,DALYs!$A$2:$MW$40,'Intervention list'!NI$195+1,0)</f>
        <v>0</v>
      </c>
      <c r="NJ183" s="0" t="n">
        <f aca="false">IF(ISNUMBER(FIND(NJ$1,$D183))=$AO$1,1,0)*VLOOKUP($Z$2,DALYs!$A$2:$MW$40,'Intervention list'!NJ$195+1,0)</f>
        <v>0</v>
      </c>
      <c r="NK183" s="0" t="n">
        <f aca="false">IF(ISNUMBER(FIND(NK$1,$D183))=$AO$1,1,0)*VLOOKUP($Z$2,DALYs!$A$2:$MW$40,'Intervention list'!NK$195+1,0)</f>
        <v>0</v>
      </c>
      <c r="NL183" s="0" t="n">
        <f aca="false">IF(ISNUMBER(FIND(NL$1,$D183))=$AO$1,1,0)*VLOOKUP($Z$2,DALYs!$A$2:$MW$40,'Intervention list'!NL$195+1,0)</f>
        <v>0</v>
      </c>
      <c r="NM183" s="0" t="n">
        <f aca="false">IF(ISNUMBER(FIND(NM$1,$D183))=$AO$1,1,0)*VLOOKUP($Z$2,DALYs!$A$2:$MW$40,'Intervention list'!NM$195+1,0)</f>
        <v>0</v>
      </c>
      <c r="NN183" s="0" t="n">
        <f aca="false">IF(ISNUMBER(FIND(NN$1,$D183))=$AO$1,1,0)*VLOOKUP($Z$2,DALYs!$A$2:$MW$40,'Intervention list'!NN$195+1,0)</f>
        <v>0</v>
      </c>
      <c r="NO183" s="0" t="n">
        <f aca="false">IF(ISNUMBER(FIND(NO$1,$D183))=$AO$1,1,0)*VLOOKUP($Z$2,DALYs!$A$2:$MW$40,'Intervention list'!NO$195+1,0)</f>
        <v>0</v>
      </c>
      <c r="NP183" s="0" t="n">
        <f aca="false">IF(ISNUMBER(FIND(NP$1,$D183))=$AO$1,1,0)*VLOOKUP($Z$2,DALYs!$A$2:$MW$40,'Intervention list'!NP$195+1,0)</f>
        <v>0</v>
      </c>
      <c r="NQ183" s="0" t="n">
        <f aca="false">IF(ISNUMBER(FIND(NQ$1,$D183))=$AO$1,1,0)*VLOOKUP($Z$2,DALYs!$A$2:$MW$40,'Intervention list'!NQ$195+1,0)</f>
        <v>0</v>
      </c>
      <c r="NR183" s="0" t="n">
        <f aca="false">IF(ISNUMBER(FIND(NR$1,$D183))=$AO$1,1,0)*VLOOKUP($Z$2,DALYs!$A$2:$MW$40,'Intervention list'!NR$195+1,0)</f>
        <v>0</v>
      </c>
      <c r="NS183" s="0" t="n">
        <f aca="false">IF(ISNUMBER(FIND(NS$1,$D183))=$AO$1,1,0)*VLOOKUP($Z$2,DALYs!$A$2:$MW$40,'Intervention list'!NS$195+1,0)</f>
        <v>0</v>
      </c>
      <c r="NT183" s="0" t="n">
        <f aca="false">IF(ISNUMBER(FIND(NT$1,$D183))=$AO$1,1,0)*VLOOKUP($Z$2,DALYs!$A$2:$MW$40,'Intervention list'!NT$195+1,0)</f>
        <v>0</v>
      </c>
      <c r="NU183" s="0" t="n">
        <f aca="false">IF(ISNUMBER(FIND(NU$1,$D183))=$AO$1,1,0)*VLOOKUP($Z$2,DALYs!$A$2:$MW$40,'Intervention list'!NU$195+1,0)</f>
        <v>0</v>
      </c>
      <c r="NV183" s="0" t="n">
        <f aca="false">IF(ISNUMBER(FIND(NV$1,$D183))=$AO$1,1,0)*VLOOKUP($Z$2,DALYs!$A$2:$MW$40,'Intervention list'!NV$195+1,0)</f>
        <v>0</v>
      </c>
      <c r="NW183" s="0" t="n">
        <f aca="false">IF(ISNUMBER(FIND(NW$1,$D183))=$AO$1,1,0)*VLOOKUP($Z$2,DALYs!$A$2:$MW$40,'Intervention list'!NW$195+1,0)</f>
        <v>0</v>
      </c>
      <c r="NX183" s="0" t="n">
        <f aca="false">IF(ISNUMBER(FIND(NX$1,$D183))=$AO$1,1,0)*VLOOKUP($Z$2,DALYs!$A$2:$MW$40,'Intervention list'!NX$195+1,0)</f>
        <v>0</v>
      </c>
      <c r="NY183" s="0" t="n">
        <f aca="false">IF(ISNUMBER(FIND(NY$1,$D183))=$AO$1,1,0)*VLOOKUP($Z$2,DALYs!$A$2:$MW$40,'Intervention list'!NY$195+1,0)</f>
        <v>0</v>
      </c>
      <c r="NZ183" s="0" t="n">
        <f aca="false">IF(ISNUMBER(FIND(NZ$1,$D183))=$AO$1,1,0)*VLOOKUP($Z$2,DALYs!$A$2:$MW$40,'Intervention list'!NZ$195+1,0)</f>
        <v>0</v>
      </c>
      <c r="OA183" s="0" t="n">
        <f aca="false">IF(ISNUMBER(FIND(OA$1,$D183))=$AO$1,1,0)*VLOOKUP($Z$2,DALYs!$A$2:$MW$40,'Intervention list'!OA$195+1,0)</f>
        <v>0</v>
      </c>
      <c r="OB183" s="0" t="n">
        <f aca="false">IF(ISNUMBER(FIND(OB$1,$D183))=$AO$1,1,0)*VLOOKUP($Z$2,DALYs!$A$2:$MW$40,'Intervention list'!OB$195+1,0)</f>
        <v>0</v>
      </c>
      <c r="OC183" s="0" t="n">
        <f aca="false">IF(ISNUMBER(FIND(OC$1,$D183))=$AO$1,1,0)*VLOOKUP($Z$2,DALYs!$A$2:$MW$40,'Intervention list'!OC$195+1,0)</f>
        <v>0</v>
      </c>
      <c r="OD183" s="0" t="n">
        <f aca="false">IF(ISNUMBER(FIND(OD$1,$D183))=$AO$1,1,0)*VLOOKUP($Z$2,DALYs!$A$2:$MW$40,'Intervention list'!OD$195+1,0)</f>
        <v>0</v>
      </c>
      <c r="OE183" s="0" t="n">
        <f aca="false">IF(ISNUMBER(FIND(OE$1,$D183))=$AO$1,1,0)*VLOOKUP($Z$2,DALYs!$A$2:$MW$40,'Intervention list'!OE$195+1,0)</f>
        <v>0</v>
      </c>
      <c r="OF183" s="0" t="n">
        <f aca="false">IF(ISNUMBER(FIND(OF$1,$D183))=$AO$1,1,0)*VLOOKUP($Z$2,DALYs!$A$2:$MW$40,'Intervention list'!OF$195+1,0)</f>
        <v>0</v>
      </c>
      <c r="OG183" s="0" t="n">
        <f aca="false">IF(ISNUMBER(FIND(OG$1,$D183))=$AO$1,1,0)*VLOOKUP($Z$2,DALYs!$A$2:$MW$40,'Intervention list'!OG$195+1,0)</f>
        <v>0</v>
      </c>
      <c r="OH183" s="0" t="n">
        <f aca="false">IF(ISNUMBER(FIND(OH$1,$D183))=$AO$1,1,0)*VLOOKUP($Z$2,DALYs!$A$2:$MW$40,'Intervention list'!OH$195+1,0)</f>
        <v>0</v>
      </c>
      <c r="OI183" s="0" t="n">
        <f aca="false">IF(ISNUMBER(FIND(OI$1,$D183))=$AO$1,1,0)*VLOOKUP($Z$2,DALYs!$A$2:$MW$40,'Intervention list'!OI$195+1,0)</f>
        <v>0</v>
      </c>
      <c r="OJ183" s="0" t="n">
        <f aca="false">IF(ISNUMBER(FIND(OJ$1,$D183))=$AO$1,1,0)*VLOOKUP($Z$2,DALYs!$A$2:$MW$40,'Intervention list'!OJ$195+1,0)</f>
        <v>0</v>
      </c>
      <c r="OK183" s="0" t="n">
        <f aca="false">IF(ISNUMBER(FIND(OK$1,$D183))=$AO$1,1,0)*VLOOKUP($Z$2,DALYs!$A$2:$MW$40,'Intervention list'!OK$195+1,0)</f>
        <v>0</v>
      </c>
      <c r="OL183" s="0" t="n">
        <f aca="false">IF(ISNUMBER(FIND(OL$1,$D183))=$AO$1,1,0)*VLOOKUP($Z$2,DALYs!$A$2:$MW$40,'Intervention list'!OL$195+1,0)</f>
        <v>0</v>
      </c>
      <c r="OM183" s="0" t="n">
        <f aca="false">IF(ISNUMBER(FIND(OM$1,$D183))=$AO$1,1,0)*VLOOKUP($Z$2,DALYs!$A$2:$MW$40,'Intervention list'!OM$195+1,0)</f>
        <v>0</v>
      </c>
      <c r="ON183" s="0" t="n">
        <f aca="false">IF(ISNUMBER(FIND(ON$1,$D183))=$AO$1,1,0)*VLOOKUP($Z$2,DALYs!$A$2:$MW$40,'Intervention list'!ON$195+1,0)</f>
        <v>0</v>
      </c>
      <c r="OO183" s="0" t="n">
        <f aca="false">IF(ISNUMBER(FIND(OO$1,$D183))=$AO$1,1,0)*VLOOKUP($Z$2,DALYs!$A$2:$MW$40,'Intervention list'!OO$195+1,0)</f>
        <v>0</v>
      </c>
      <c r="OP183" s="0" t="n">
        <f aca="false">IF(ISNUMBER(FIND(OP$1,$D183))=$AO$1,1,0)*VLOOKUP($Z$2,DALYs!$A$2:$MW$40,'Intervention list'!OP$195+1,0)</f>
        <v>0</v>
      </c>
      <c r="OQ183" s="0" t="n">
        <f aca="false">IF(ISNUMBER(FIND(OQ$1,$D183))=$AO$1,1,0)*VLOOKUP($Z$2,DALYs!$A$2:$MW$40,'Intervention list'!OQ$195+1,0)</f>
        <v>0</v>
      </c>
      <c r="OR183" s="0" t="n">
        <f aca="false">IF(ISNUMBER(FIND(OR$1,$D183))=$AO$1,1,0)*VLOOKUP($Z$2,DALYs!$A$2:$MW$40,'Intervention list'!OR$195+1,0)</f>
        <v>0</v>
      </c>
      <c r="OS183" s="0" t="n">
        <f aca="false">IF(ISNUMBER(FIND(OS$1,$D183))=$AO$1,1,0)*VLOOKUP($Z$2,DALYs!$A$2:$MW$40,'Intervention list'!OS$195+1,0)</f>
        <v>0</v>
      </c>
      <c r="OT183" s="0" t="n">
        <f aca="false">IF(ISNUMBER(FIND(OT$1,$D183))=$AO$1,1,0)*VLOOKUP($Z$2,DALYs!$A$2:$MW$40,'Intervention list'!OT$195+1,0)</f>
        <v>0</v>
      </c>
      <c r="OU183" s="0" t="n">
        <f aca="false">IF(ISNUMBER(FIND(OU$1,$D183))=$AO$1,1,0)*VLOOKUP($Z$2,DALYs!$A$2:$MW$40,'Intervention list'!OU$195+1,0)</f>
        <v>0</v>
      </c>
      <c r="OV183" s="0" t="n">
        <f aca="false">IF(ISNUMBER(FIND(OV$1,$D183))=$AO$1,1,0)*VLOOKUP($Z$2,DALYs!$A$2:$MW$40,'Intervention list'!OV$195+1,0)</f>
        <v>0</v>
      </c>
      <c r="OW183" s="0" t="n">
        <f aca="false">IF(ISNUMBER(FIND(OW$1,$D183))=$AO$1,1,0)*VLOOKUP($Z$2,DALYs!$A$2:$MW$40,'Intervention list'!OW$195+1,0)</f>
        <v>0</v>
      </c>
      <c r="OX183" s="0" t="n">
        <f aca="false">IF(ISNUMBER(FIND(OX$1,$D183))=$AO$1,1,0)*VLOOKUP($Z$2,DALYs!$A$2:$MW$40,'Intervention list'!OX$195+1,0)</f>
        <v>0</v>
      </c>
    </row>
    <row r="184" customFormat="false" ht="15.75" hidden="false" customHeight="false" outlineLevel="0" collapsed="false">
      <c r="A184" s="6" t="s">
        <v>108</v>
      </c>
      <c r="B184" s="6" t="s">
        <v>97</v>
      </c>
      <c r="C184" s="26" t="s">
        <v>98</v>
      </c>
      <c r="D184" s="7" t="s">
        <v>109</v>
      </c>
      <c r="E184" s="7" t="str">
        <f aca="false">SUBSTITUTE(D184,0.2,X184)</f>
        <v>Leukemia: 0; Other malignant neoplasms: 0.05</v>
      </c>
      <c r="F184" s="0" t="s">
        <v>62</v>
      </c>
      <c r="G184" s="8" t="n">
        <v>2459.96135682262</v>
      </c>
      <c r="H184" s="9" t="n">
        <v>1539</v>
      </c>
      <c r="I184" s="9" t="n">
        <f aca="false">IF(H184="","",(H184*(VLOOKUP($Z$2,Worksheet,11,0)^4)))</f>
        <v>2242.4663955442</v>
      </c>
      <c r="J184" s="9" t="n">
        <f aca="false">IF(I184="","",I184*VLOOKUP($Z$2,Worksheet,12,0))</f>
        <v>2513.3786718153</v>
      </c>
      <c r="K184" s="9" t="n">
        <f aca="false">IF(I184="","",I184*VLOOKUP($Z$2, Worksheet, 13, 0))</f>
        <v>2201.6848789695</v>
      </c>
      <c r="L184" s="9" t="n">
        <f aca="false">IF(J184="",VLOOKUP($Z$2, Worksheet, 14, 0),J184)</f>
        <v>2513.3786718153</v>
      </c>
      <c r="M184" s="9" t="n">
        <f aca="false">IF(L184&lt;VLOOKUP($Z$2,'Country sheet'!$A$3:$P$41,15,0), VLOOKUP($Z$2,'Country sheet'!$A$3:$P$41,15,0), L184)/0.7</f>
        <v>3590.54095973615</v>
      </c>
      <c r="N184" s="27" t="n">
        <f aca="false">IFERROR(IF(AC184=$AO$1,VLOOKUP(F184,AO$42:AX$46,MATCH(AC$1,AP$41:AX$41,0)+1,0)/COUNTIFS($F$2:$F$194,$F184,$AC$2:$AC$194,$AO$1),0),0) + IFERROR(IF(AD184=$AO$1,VLOOKUP(F184,AO$42:AX$46,MATCH(AD$1,AP$41:AX$41,0)+1,0)/COUNTIFS($F$2:$F$194,$F184,$AD$2:$AD$194,$AO$1),0),0) + IFERROR(IF(AE184=$AO$1,VLOOKUP(F184,AO$42:AX$46,MATCH(AE$1,AP$41:AX$41,0)+1,0)/COUNTIFS($F$2:$F$194,$F184,$AE$2:$AE$194,$AO$1),0),0) + IFERROR(IF(AF184=$AO$1,VLOOKUP(F184,AO$42:AX$46,MATCH(AF$1,AP$41:AX$41,0)+1,0)/COUNTIFS($F$2:$F$194,$F184,$AF$2:$AF$194,$AO$1),0),0) + IFERROR(IF(AG184=$AO$1,VLOOKUP(F184,AO$42:AX$46,MATCH(AG$1,AP$41:AX$41,0)+1,0)/COUNTIFS($F$2:$F$194,$F184,$AG$2:$AG$194,$AO$1),0),0) + IFERROR(IF(AH184=$AO$1,VLOOKUP(F184,AO$42:AX$46,MATCH(AH$1,AP$41:AX$41,0)+1,0)/COUNTIFS($F$2:$F$194,$F184,$AH$2:$AH$194,$AO$1),0),0) + IFERROR(IF(AI184=$AO$1,VLOOKUP(F184,AO$42:AX$46,MATCH(AI$1,AP$41:AX$41,0)+1,0)/COUNTIFS($F$2:$F$194,$F184,$AI$2:$AI$194,$AO$1),0),0) + IFERROR(IF(AJ184=$AO$1,VLOOKUP(F184,AO$42:AX$46,MATCH(AJ$1,AP$41:AX$41,0)+1,0)/COUNTIFS($F$2:$F$194,$F184,$AJ$2:$AJ$194,$AO$1),0),0) + IFERROR(IF(AK184=$AO$1,VLOOKUP(F184,AO$42:AX$46,MATCH(AK$1,AP$41:AX$41,0)+1,0)/COUNTIFS($F$2:$F$194,$F184,$AK$2:$AK$194,$AO$1),0),0)</f>
        <v>0</v>
      </c>
      <c r="O184" s="9" t="n">
        <v>3</v>
      </c>
      <c r="P184" s="9" t="n">
        <v>5</v>
      </c>
      <c r="Q184" s="0" t="n">
        <f aca="false">SUM(BC184:OX184)</f>
        <v>72942.070544797</v>
      </c>
      <c r="R184" s="0" t="n">
        <f aca="false">IF(VLOOKUP($Z$2,CET!$A$4:$L$42,12,0)="Low income",_xlfn.IFS(S184=0.2,0.1,S184=0.1,0.05,S184=0.5,0.4,S184=0.35,0.25),S184)</f>
        <v>0.2</v>
      </c>
      <c r="S184" s="0" t="n">
        <v>0.2</v>
      </c>
      <c r="T184" s="0" t="n">
        <v>0.8</v>
      </c>
      <c r="U184" s="0" t="n">
        <f aca="false">N184/M184</f>
        <v>0</v>
      </c>
      <c r="V184" s="0" t="n">
        <f aca="false">IFERROR(U184/Q184,0)</f>
        <v>0</v>
      </c>
      <c r="W184" s="0" t="n">
        <f aca="false">(T184/R184)*V184</f>
        <v>0</v>
      </c>
      <c r="X184" s="28" t="n">
        <f aca="false">IF(W184=0,0,IF(W184&lt;=0.8,IF(W184&lt;0.05,0.05,W184),0.8))</f>
        <v>0</v>
      </c>
      <c r="Y184" s="28"/>
      <c r="AC184" s="34" t="n">
        <f aca="false">ISNUMBER(FIND(AC$1,$C184))</f>
        <v>0</v>
      </c>
      <c r="AD184" s="33" t="n">
        <f aca="false">ISNUMBER(FIND(AD$1,$C184))</f>
        <v>0</v>
      </c>
      <c r="AE184" s="33" t="n">
        <f aca="false">ISNUMBER(FIND(AE$1,$C184))</f>
        <v>0</v>
      </c>
      <c r="AF184" s="33" t="n">
        <f aca="false">ISNUMBER(FIND(AF$1,$C184))</f>
        <v>0</v>
      </c>
      <c r="AG184" s="33" t="n">
        <f aca="false">ISNUMBER(FIND(AG$1,$C184))</f>
        <v>0</v>
      </c>
      <c r="AH184" s="33" t="n">
        <f aca="false">ISNUMBER(FIND(AH$1,$C184))</f>
        <v>0</v>
      </c>
      <c r="AI184" s="33" t="n">
        <f aca="false">ISNUMBER(FIND(AI$1,$C184))</f>
        <v>0</v>
      </c>
      <c r="AJ184" s="33" t="n">
        <f aca="false">ISNUMBER(FIND(AJ$1,$C184))</f>
        <v>0</v>
      </c>
      <c r="AK184" s="35" t="n">
        <f aca="false">ISNUMBER(FIND(AK$1,$C184))</f>
        <v>0</v>
      </c>
      <c r="AL184" s="6"/>
      <c r="AM184" s="33"/>
      <c r="BC184" s="0" t="n">
        <f aca="false">IF(ISNUMBER(FIND(BC$1,$D184))=$AO$1,1,0)*VLOOKUP($Z$2,DALYs!$A$2:$MW$40,'Intervention list'!BC$195+1,0)</f>
        <v>0</v>
      </c>
      <c r="BD184" s="0" t="n">
        <f aca="false">IF(ISNUMBER(FIND(BD$1,$D184))=$AO$1,1,0)*VLOOKUP($Z$2,DALYs!$A$2:$MW$40,'Intervention list'!BD$195+1,0)</f>
        <v>0</v>
      </c>
      <c r="BE184" s="0" t="n">
        <f aca="false">IF(ISNUMBER(FIND(BE$1,$D184))=$AO$1,1,0)*VLOOKUP($Z$2,DALYs!$A$2:$MW$40,'Intervention list'!BE$195+1,0)</f>
        <v>0</v>
      </c>
      <c r="BF184" s="0" t="n">
        <f aca="false">IF(ISNUMBER(FIND(BF$1,$D184))=$AO$1,1,0)*VLOOKUP($Z$2,DALYs!$A$2:$MW$40,'Intervention list'!BF$195+1,0)</f>
        <v>0</v>
      </c>
      <c r="BG184" s="0" t="n">
        <f aca="false">IF(ISNUMBER(FIND(BG$1,$D184))=$AO$1,1,0)*VLOOKUP($Z$2,DALYs!$A$2:$MW$40,'Intervention list'!BG$195+1,0)</f>
        <v>0</v>
      </c>
      <c r="BH184" s="0" t="n">
        <f aca="false">IF(ISNUMBER(FIND(BH$1,$D184))=$AO$1,1,0)*VLOOKUP($Z$2,DALYs!$A$2:$MW$40,'Intervention list'!BH$195+1,0)</f>
        <v>0</v>
      </c>
      <c r="BI184" s="0" t="n">
        <f aca="false">IF(ISNUMBER(FIND(BI$1,$D184))=$AO$1,1,0)*VLOOKUP($Z$2,DALYs!$A$2:$MW$40,'Intervention list'!BI$195+1,0)</f>
        <v>0</v>
      </c>
      <c r="BJ184" s="0" t="n">
        <f aca="false">IF(ISNUMBER(FIND(BJ$1,$D184))=$AO$1,1,0)*VLOOKUP($Z$2,DALYs!$A$2:$MW$40,'Intervention list'!BJ$195+1,0)</f>
        <v>0</v>
      </c>
      <c r="BK184" s="0" t="n">
        <f aca="false">IF(ISNUMBER(FIND(BK$1,$D184))=$AO$1,1,0)*VLOOKUP($Z$2,DALYs!$A$2:$MW$40,'Intervention list'!BK$195+1,0)</f>
        <v>0</v>
      </c>
      <c r="BL184" s="0" t="n">
        <f aca="false">IF(ISNUMBER(FIND(BL$1,$D184))=$AO$1,1,0)*VLOOKUP($Z$2,DALYs!$A$2:$MW$40,'Intervention list'!BL$195+1,0)</f>
        <v>0</v>
      </c>
      <c r="BM184" s="0" t="n">
        <f aca="false">IF(ISNUMBER(FIND(BM$1,$D184))=$AO$1,1,0)*VLOOKUP($Z$2,DALYs!$A$2:$MW$40,'Intervention list'!BM$195+1,0)</f>
        <v>0</v>
      </c>
      <c r="BN184" s="0" t="n">
        <f aca="false">IF(ISNUMBER(FIND(BN$1,$D184))=$AO$1,1,0)*VLOOKUP($Z$2,DALYs!$A$2:$MW$40,'Intervention list'!BN$195+1,0)</f>
        <v>0</v>
      </c>
      <c r="BO184" s="0" t="n">
        <f aca="false">IF(ISNUMBER(FIND(BO$1,$D184))=$AO$1,1,0)*VLOOKUP($Z$2,DALYs!$A$2:$MW$40,'Intervention list'!BO$195+1,0)</f>
        <v>0</v>
      </c>
      <c r="BP184" s="0" t="n">
        <f aca="false">IF(ISNUMBER(FIND(BP$1,$D184))=$AO$1,1,0)*VLOOKUP($Z$2,DALYs!$A$2:$MW$40,'Intervention list'!BP$195+1,0)</f>
        <v>0</v>
      </c>
      <c r="BQ184" s="0" t="n">
        <f aca="false">IF(ISNUMBER(FIND(BQ$1,$D184))=$AO$1,1,0)*VLOOKUP($Z$2,DALYs!$A$2:$MW$40,'Intervention list'!BQ$195+1,0)</f>
        <v>0</v>
      </c>
      <c r="BR184" s="0" t="n">
        <f aca="false">IF(ISNUMBER(FIND(BR$1,$D184))=$AO$1,1,0)*VLOOKUP($Z$2,DALYs!$A$2:$MW$40,'Intervention list'!BR$195+1,0)</f>
        <v>0</v>
      </c>
      <c r="BS184" s="0" t="n">
        <f aca="false">IF(ISNUMBER(FIND(BS$1,$D184))=$AO$1,1,0)*VLOOKUP($Z$2,DALYs!$A$2:$MW$40,'Intervention list'!BS$195+1,0)</f>
        <v>0</v>
      </c>
      <c r="BT184" s="0" t="n">
        <f aca="false">IF(ISNUMBER(FIND(BT$1,$D184))=$AO$1,1,0)*VLOOKUP($Z$2,DALYs!$A$2:$MW$40,'Intervention list'!BT$195+1,0)</f>
        <v>0</v>
      </c>
      <c r="BU184" s="0" t="n">
        <f aca="false">IF(ISNUMBER(FIND(BU$1,$D184))=$AO$1,1,0)*VLOOKUP($Z$2,DALYs!$A$2:$MW$40,'Intervention list'!BU$195+1,0)</f>
        <v>0</v>
      </c>
      <c r="BV184" s="0" t="n">
        <f aca="false">IF(ISNUMBER(FIND(BV$1,$D184))=$AO$1,1,0)*VLOOKUP($Z$2,DALYs!$A$2:$MW$40,'Intervention list'!BV$195+1,0)</f>
        <v>0</v>
      </c>
      <c r="BW184" s="0" t="n">
        <f aca="false">IF(ISNUMBER(FIND(BW$1,$D184))=$AO$1,1,0)*VLOOKUP($Z$2,DALYs!$A$2:$MW$40,'Intervention list'!BW$195+1,0)</f>
        <v>0</v>
      </c>
      <c r="BX184" s="0" t="n">
        <f aca="false">IF(ISNUMBER(FIND(BX$1,$D184))=$AO$1,1,0)*VLOOKUP($Z$2,DALYs!$A$2:$MW$40,'Intervention list'!BX$195+1,0)</f>
        <v>0</v>
      </c>
      <c r="BY184" s="0" t="n">
        <f aca="false">IF(ISNUMBER(FIND(BY$1,$D184))=$AO$1,1,0)*VLOOKUP($Z$2,DALYs!$A$2:$MW$40,'Intervention list'!BY$195+1,0)</f>
        <v>0</v>
      </c>
      <c r="BZ184" s="0" t="n">
        <f aca="false">IF(ISNUMBER(FIND(BZ$1,$D184))=$AO$1,1,0)*VLOOKUP($Z$2,DALYs!$A$2:$MW$40,'Intervention list'!BZ$195+1,0)</f>
        <v>0</v>
      </c>
      <c r="CA184" s="0" t="n">
        <f aca="false">IF(ISNUMBER(FIND(CA$1,$D184))=$AO$1,1,0)*VLOOKUP($Z$2,DALYs!$A$2:$MW$40,'Intervention list'!CA$195+1,0)</f>
        <v>0</v>
      </c>
      <c r="CB184" s="0" t="n">
        <f aca="false">IF(ISNUMBER(FIND(CB$1,$D184))=$AO$1,1,0)*VLOOKUP($Z$2,DALYs!$A$2:$MW$40,'Intervention list'!CB$195+1,0)</f>
        <v>0</v>
      </c>
      <c r="CC184" s="0" t="n">
        <f aca="false">IF(ISNUMBER(FIND(CC$1,$D184))=$AO$1,1,0)*VLOOKUP($Z$2,DALYs!$A$2:$MW$40,'Intervention list'!CC$195+1,0)</f>
        <v>0</v>
      </c>
      <c r="CD184" s="0" t="n">
        <f aca="false">IF(ISNUMBER(FIND(CD$1,$D184))=$AO$1,1,0)*VLOOKUP($Z$2,DALYs!$A$2:$MW$40,'Intervention list'!CD$195+1,0)</f>
        <v>0</v>
      </c>
      <c r="CE184" s="0" t="n">
        <f aca="false">IF(ISNUMBER(FIND(CE$1,$D184))=$AO$1,1,0)*VLOOKUP($Z$2,DALYs!$A$2:$MW$40,'Intervention list'!CE$195+1,0)</f>
        <v>0</v>
      </c>
      <c r="CF184" s="0" t="n">
        <f aca="false">IF(ISNUMBER(FIND(CF$1,$D184))=$AO$1,1,0)*VLOOKUP($Z$2,DALYs!$A$2:$MW$40,'Intervention list'!CF$195+1,0)</f>
        <v>0</v>
      </c>
      <c r="CG184" s="0" t="n">
        <f aca="false">IF(ISNUMBER(FIND(CG$1,$D184))=$AO$1,1,0)*VLOOKUP($Z$2,DALYs!$A$2:$MW$40,'Intervention list'!CG$195+1,0)</f>
        <v>0</v>
      </c>
      <c r="CH184" s="0" t="n">
        <f aca="false">IF(ISNUMBER(FIND(CH$1,$D184))=$AO$1,1,0)*VLOOKUP($Z$2,DALYs!$A$2:$MW$40,'Intervention list'!CH$195+1,0)</f>
        <v>0</v>
      </c>
      <c r="CI184" s="0" t="n">
        <f aca="false">IF(ISNUMBER(FIND(CI$1,$D184))=$AO$1,1,0)*VLOOKUP($Z$2,DALYs!$A$2:$MW$40,'Intervention list'!CI$195+1,0)</f>
        <v>0</v>
      </c>
      <c r="CJ184" s="0" t="n">
        <f aca="false">IF(ISNUMBER(FIND(CJ$1,$D184))=$AO$1,1,0)*VLOOKUP($Z$2,DALYs!$A$2:$MW$40,'Intervention list'!CJ$195+1,0)</f>
        <v>0</v>
      </c>
      <c r="CK184" s="0" t="n">
        <f aca="false">IF(ISNUMBER(FIND(CK$1,$D184))=$AO$1,1,0)*VLOOKUP($Z$2,DALYs!$A$2:$MW$40,'Intervention list'!CK$195+1,0)</f>
        <v>0</v>
      </c>
      <c r="CL184" s="0" t="n">
        <f aca="false">IF(ISNUMBER(FIND(CL$1,$D184))=$AO$1,1,0)*VLOOKUP($Z$2,DALYs!$A$2:$MW$40,'Intervention list'!CL$195+1,0)</f>
        <v>0</v>
      </c>
      <c r="CM184" s="0" t="n">
        <f aca="false">IF(ISNUMBER(FIND(CM$1,$D184))=$AO$1,1,0)*VLOOKUP($Z$2,DALYs!$A$2:$MW$40,'Intervention list'!CM$195+1,0)</f>
        <v>0</v>
      </c>
      <c r="CN184" s="0" t="n">
        <f aca="false">IF(ISNUMBER(FIND(CN$1,$D184))=$AO$1,1,0)*VLOOKUP($Z$2,DALYs!$A$2:$MW$40,'Intervention list'!CN$195+1,0)</f>
        <v>0</v>
      </c>
      <c r="CO184" s="0" t="n">
        <f aca="false">IF(ISNUMBER(FIND(CO$1,$D184))=$AO$1,1,0)*VLOOKUP($Z$2,DALYs!$A$2:$MW$40,'Intervention list'!CO$195+1,0)</f>
        <v>0</v>
      </c>
      <c r="CP184" s="0" t="n">
        <f aca="false">IF(ISNUMBER(FIND(CP$1,$D184))=$AO$1,1,0)*VLOOKUP($Z$2,DALYs!$A$2:$MW$40,'Intervention list'!CP$195+1,0)</f>
        <v>0</v>
      </c>
      <c r="CQ184" s="0" t="n">
        <f aca="false">IF(ISNUMBER(FIND(CQ$1,$D184))=$AO$1,1,0)*VLOOKUP($Z$2,DALYs!$A$2:$MW$40,'Intervention list'!CQ$195+1,0)</f>
        <v>0</v>
      </c>
      <c r="CR184" s="0" t="n">
        <f aca="false">IF(ISNUMBER(FIND(CR$1,$D184))=$AO$1,1,0)*VLOOKUP($Z$2,DALYs!$A$2:$MW$40,'Intervention list'!CR$195+1,0)</f>
        <v>0</v>
      </c>
      <c r="CS184" s="0" t="n">
        <f aca="false">IF(ISNUMBER(FIND(CS$1,$D184))=$AO$1,1,0)*VLOOKUP($Z$2,DALYs!$A$2:$MW$40,'Intervention list'!CS$195+1,0)</f>
        <v>0</v>
      </c>
      <c r="CT184" s="0" t="n">
        <f aca="false">IF(ISNUMBER(FIND(CT$1,$D184))=$AO$1,1,0)*VLOOKUP($Z$2,DALYs!$A$2:$MW$40,'Intervention list'!CT$195+1,0)</f>
        <v>0</v>
      </c>
      <c r="CU184" s="0" t="n">
        <f aca="false">IF(ISNUMBER(FIND(CU$1,$D184))=$AO$1,1,0)*VLOOKUP($Z$2,DALYs!$A$2:$MW$40,'Intervention list'!CU$195+1,0)</f>
        <v>0</v>
      </c>
      <c r="CV184" s="0" t="n">
        <f aca="false">IF(ISNUMBER(FIND(CV$1,$D184))=$AO$1,1,0)*VLOOKUP($Z$2,DALYs!$A$2:$MW$40,'Intervention list'!CV$195+1,0)</f>
        <v>0</v>
      </c>
      <c r="CW184" s="0" t="n">
        <f aca="false">IF(ISNUMBER(FIND(CW$1,$D184))=$AO$1,1,0)*VLOOKUP($Z$2,DALYs!$A$2:$MW$40,'Intervention list'!CW$195+1,0)</f>
        <v>0</v>
      </c>
      <c r="CX184" s="0" t="n">
        <f aca="false">IF(ISNUMBER(FIND(CX$1,$D184))=$AO$1,1,0)*VLOOKUP($Z$2,DALYs!$A$2:$MW$40,'Intervention list'!CX$195+1,0)</f>
        <v>0</v>
      </c>
      <c r="CY184" s="0" t="n">
        <f aca="false">IF(ISNUMBER(FIND(CY$1,$D184))=$AO$1,1,0)*VLOOKUP($Z$2,DALYs!$A$2:$MW$40,'Intervention list'!CY$195+1,0)</f>
        <v>0</v>
      </c>
      <c r="CZ184" s="0" t="n">
        <f aca="false">IF(ISNUMBER(FIND(CZ$1,$D184))=$AO$1,1,0)*VLOOKUP($Z$2,DALYs!$A$2:$MW$40,'Intervention list'!CZ$195+1,0)</f>
        <v>0</v>
      </c>
      <c r="DA184" s="0" t="n">
        <f aca="false">IF(ISNUMBER(FIND(DA$1,$D184))=$AO$1,1,0)*VLOOKUP($Z$2,DALYs!$A$2:$MW$40,'Intervention list'!DA$195+1,0)</f>
        <v>0</v>
      </c>
      <c r="DB184" s="0" t="n">
        <f aca="false">IF(ISNUMBER(FIND(DB$1,$D184))=$AO$1,1,0)*VLOOKUP($Z$2,DALYs!$A$2:$MW$40,'Intervention list'!DB$195+1,0)</f>
        <v>0</v>
      </c>
      <c r="DC184" s="0" t="n">
        <f aca="false">IF(ISNUMBER(FIND(DC$1,$D184))=$AO$1,1,0)*VLOOKUP($Z$2,DALYs!$A$2:$MW$40,'Intervention list'!DC$195+1,0)</f>
        <v>0</v>
      </c>
      <c r="DD184" s="0" t="n">
        <f aca="false">IF(ISNUMBER(FIND(DD$1,$D184))=$AO$1,1,0)*VLOOKUP($Z$2,DALYs!$A$2:$MW$40,'Intervention list'!DD$195+1,0)</f>
        <v>0</v>
      </c>
      <c r="DE184" s="0" t="n">
        <f aca="false">IF(ISNUMBER(FIND(DE$1,$D184))=$AO$1,1,0)*VLOOKUP($Z$2,DALYs!$A$2:$MW$40,'Intervention list'!DE$195+1,0)</f>
        <v>0</v>
      </c>
      <c r="DF184" s="0" t="n">
        <f aca="false">IF(ISNUMBER(FIND(DF$1,$D184))=$AO$1,1,0)*VLOOKUP($Z$2,DALYs!$A$2:$MW$40,'Intervention list'!DF$195+1,0)</f>
        <v>0</v>
      </c>
      <c r="DG184" s="0" t="n">
        <f aca="false">IF(ISNUMBER(FIND(DG$1,$D184))=$AO$1,1,0)*VLOOKUP($Z$2,DALYs!$A$2:$MW$40,'Intervention list'!DG$195+1,0)</f>
        <v>0</v>
      </c>
      <c r="DH184" s="0" t="n">
        <f aca="false">IF(ISNUMBER(FIND(DH$1,$D184))=$AO$1,1,0)*VLOOKUP($Z$2,DALYs!$A$2:$MW$40,'Intervention list'!DH$195+1,0)</f>
        <v>0</v>
      </c>
      <c r="DI184" s="0" t="n">
        <f aca="false">IF(ISNUMBER(FIND(DI$1,$D184))=$AO$1,1,0)*VLOOKUP($Z$2,DALYs!$A$2:$MW$40,'Intervention list'!DI$195+1,0)</f>
        <v>0</v>
      </c>
      <c r="DJ184" s="0" t="n">
        <f aca="false">IF(ISNUMBER(FIND(DJ$1,$D184))=$AO$1,1,0)*VLOOKUP($Z$2,DALYs!$A$2:$MW$40,'Intervention list'!DJ$195+1,0)</f>
        <v>0</v>
      </c>
      <c r="DK184" s="0" t="n">
        <f aca="false">IF(ISNUMBER(FIND(DK$1,$D184))=$AO$1,1,0)*VLOOKUP($Z$2,DALYs!$A$2:$MW$40,'Intervention list'!DK$195+1,0)</f>
        <v>0</v>
      </c>
      <c r="DL184" s="0" t="n">
        <f aca="false">IF(ISNUMBER(FIND(DL$1,$D184))=$AO$1,1,0)*VLOOKUP($Z$2,DALYs!$A$2:$MW$40,'Intervention list'!DL$195+1,0)</f>
        <v>0</v>
      </c>
      <c r="DM184" s="0" t="n">
        <f aca="false">IF(ISNUMBER(FIND(DM$1,$D184))=$AO$1,1,0)*VLOOKUP($Z$2,DALYs!$A$2:$MW$40,'Intervention list'!DM$195+1,0)</f>
        <v>0</v>
      </c>
      <c r="DN184" s="0" t="n">
        <f aca="false">IF(ISNUMBER(FIND(DN$1,$D184))=$AO$1,1,0)*VLOOKUP($Z$2,DALYs!$A$2:$MW$40,'Intervention list'!DN$195+1,0)</f>
        <v>0</v>
      </c>
      <c r="DO184" s="0" t="n">
        <f aca="false">IF(ISNUMBER(FIND(DO$1,$D184))=$AO$1,1,0)*VLOOKUP($Z$2,DALYs!$A$2:$MW$40,'Intervention list'!DO$195+1,0)</f>
        <v>0</v>
      </c>
      <c r="DP184" s="0" t="n">
        <f aca="false">IF(ISNUMBER(FIND(DP$1,$D184))=$AO$1,1,0)*VLOOKUP($Z$2,DALYs!$A$2:$MW$40,'Intervention list'!DP$195+1,0)</f>
        <v>0</v>
      </c>
      <c r="DQ184" s="0" t="n">
        <f aca="false">IF(ISNUMBER(FIND(DQ$1,$D184))=$AO$1,1,0)*VLOOKUP($Z$2,DALYs!$A$2:$MW$40,'Intervention list'!DQ$195+1,0)</f>
        <v>0</v>
      </c>
      <c r="DR184" s="0" t="n">
        <f aca="false">IF(ISNUMBER(FIND(DR$1,$D184))=$AO$1,1,0)*VLOOKUP($Z$2,DALYs!$A$2:$MW$40,'Intervention list'!DR$195+1,0)</f>
        <v>0</v>
      </c>
      <c r="DS184" s="0" t="n">
        <f aca="false">IF(ISNUMBER(FIND(DS$1,$D184))=$AO$1,1,0)*VLOOKUP($Z$2,DALYs!$A$2:$MW$40,'Intervention list'!DS$195+1,0)</f>
        <v>0</v>
      </c>
      <c r="DT184" s="0" t="n">
        <f aca="false">IF(ISNUMBER(FIND(DT$1,$D184))=$AO$1,1,0)*VLOOKUP($Z$2,DALYs!$A$2:$MW$40,'Intervention list'!DT$195+1,0)</f>
        <v>0</v>
      </c>
      <c r="DU184" s="0" t="n">
        <f aca="false">IF(ISNUMBER(FIND(DU$1,$D184))=$AO$1,1,0)*VLOOKUP($Z$2,DALYs!$A$2:$MW$40,'Intervention list'!DU$195+1,0)</f>
        <v>0</v>
      </c>
      <c r="DV184" s="0" t="n">
        <f aca="false">IF(ISNUMBER(FIND(DV$1,$D184))=$AO$1,1,0)*VLOOKUP($Z$2,DALYs!$A$2:$MW$40,'Intervention list'!DV$195+1,0)</f>
        <v>0</v>
      </c>
      <c r="DW184" s="0" t="n">
        <f aca="false">IF(ISNUMBER(FIND(DW$1,$D184))=$AO$1,1,0)*VLOOKUP($Z$2,DALYs!$A$2:$MW$40,'Intervention list'!DW$195+1,0)</f>
        <v>0</v>
      </c>
      <c r="DX184" s="0" t="n">
        <f aca="false">IF(ISNUMBER(FIND(DX$1,$D184))=$AO$1,1,0)*VLOOKUP($Z$2,DALYs!$A$2:$MW$40,'Intervention list'!DX$195+1,0)</f>
        <v>0</v>
      </c>
      <c r="DY184" s="0" t="n">
        <f aca="false">IF(ISNUMBER(FIND(DY$1,$D184))=$AO$1,1,0)*VLOOKUP($Z$2,DALYs!$A$2:$MW$40,'Intervention list'!DY$195+1,0)</f>
        <v>0</v>
      </c>
      <c r="DZ184" s="0" t="n">
        <f aca="false">IF(ISNUMBER(FIND(DZ$1,$D184))=$AO$1,1,0)*VLOOKUP($Z$2,DALYs!$A$2:$MW$40,'Intervention list'!DZ$195+1,0)</f>
        <v>0</v>
      </c>
      <c r="EA184" s="0" t="n">
        <f aca="false">IF(ISNUMBER(FIND(EA$1,$D184))=$AO$1,1,0)*VLOOKUP($Z$2,DALYs!$A$2:$MW$40,'Intervention list'!EA$195+1,0)</f>
        <v>0</v>
      </c>
      <c r="EB184" s="0" t="n">
        <f aca="false">IF(ISNUMBER(FIND(EB$1,$D184))=$AO$1,1,0)*VLOOKUP($Z$2,DALYs!$A$2:$MW$40,'Intervention list'!EB$195+1,0)</f>
        <v>0</v>
      </c>
      <c r="EC184" s="0" t="n">
        <f aca="false">IF(ISNUMBER(FIND(EC$1,$D184))=$AO$1,1,0)*VLOOKUP($Z$2,DALYs!$A$2:$MW$40,'Intervention list'!EC$195+1,0)</f>
        <v>0</v>
      </c>
      <c r="ED184" s="0" t="n">
        <f aca="false">IF(ISNUMBER(FIND(ED$1,$D184))=$AO$1,1,0)*VLOOKUP($Z$2,DALYs!$A$2:$MW$40,'Intervention list'!ED$195+1,0)</f>
        <v>0</v>
      </c>
      <c r="EE184" s="0" t="n">
        <f aca="false">IF(ISNUMBER(FIND(EE$1,$D184))=$AO$1,1,0)*VLOOKUP($Z$2,DALYs!$A$2:$MW$40,'Intervention list'!EE$195+1,0)</f>
        <v>0</v>
      </c>
      <c r="EF184" s="0" t="n">
        <f aca="false">IF(ISNUMBER(FIND(EF$1,$D184))=$AO$1,1,0)*VLOOKUP($Z$2,DALYs!$A$2:$MW$40,'Intervention list'!EF$195+1,0)</f>
        <v>0</v>
      </c>
      <c r="EG184" s="0" t="n">
        <f aca="false">IF(ISNUMBER(FIND(EG$1,$D184))=$AO$1,1,0)*VLOOKUP($Z$2,DALYs!$A$2:$MW$40,'Intervention list'!EG$195+1,0)</f>
        <v>0</v>
      </c>
      <c r="EH184" s="0" t="n">
        <f aca="false">IF(ISNUMBER(FIND(EH$1,$D184))=$AO$1,1,0)*VLOOKUP($Z$2,DALYs!$A$2:$MW$40,'Intervention list'!EH$195+1,0)</f>
        <v>0</v>
      </c>
      <c r="EI184" s="0" t="n">
        <f aca="false">IF(ISNUMBER(FIND(EI$1,$D184))=$AO$1,1,0)*VLOOKUP($Z$2,DALYs!$A$2:$MW$40,'Intervention list'!EI$195+1,0)</f>
        <v>0</v>
      </c>
      <c r="EJ184" s="0" t="n">
        <f aca="false">IF(ISNUMBER(FIND(EJ$1,$D184))=$AO$1,1,0)*VLOOKUP($Z$2,DALYs!$A$2:$MW$40,'Intervention list'!EJ$195+1,0)</f>
        <v>0</v>
      </c>
      <c r="EK184" s="0" t="n">
        <f aca="false">IF(ISNUMBER(FIND(EK$1,$D184))=$AO$1,1,0)*VLOOKUP($Z$2,DALYs!$A$2:$MW$40,'Intervention list'!EK$195+1,0)</f>
        <v>0</v>
      </c>
      <c r="EL184" s="0" t="n">
        <f aca="false">IF(ISNUMBER(FIND(EL$1,$D184))=$AO$1,1,0)*VLOOKUP($Z$2,DALYs!$A$2:$MW$40,'Intervention list'!EL$195+1,0)</f>
        <v>0</v>
      </c>
      <c r="EM184" s="0" t="n">
        <f aca="false">IF(ISNUMBER(FIND(EM$1,$D184))=$AO$1,1,0)*VLOOKUP($Z$2,DALYs!$A$2:$MW$40,'Intervention list'!EM$195+1,0)</f>
        <v>0</v>
      </c>
      <c r="EN184" s="0" t="n">
        <f aca="false">IF(ISNUMBER(FIND(EN$1,$D184))=$AO$1,1,0)*VLOOKUP($Z$2,DALYs!$A$2:$MW$40,'Intervention list'!EN$195+1,0)</f>
        <v>0</v>
      </c>
      <c r="EO184" s="0" t="n">
        <f aca="false">IF(ISNUMBER(FIND(EO$1,$D184))=$AO$1,1,0)*VLOOKUP($Z$2,DALYs!$A$2:$MW$40,'Intervention list'!EO$195+1,0)</f>
        <v>0</v>
      </c>
      <c r="EP184" s="0" t="n">
        <f aca="false">IF(ISNUMBER(FIND(EP$1,$D184))=$AO$1,1,0)*VLOOKUP($Z$2,DALYs!$A$2:$MW$40,'Intervention list'!EP$195+1,0)</f>
        <v>0</v>
      </c>
      <c r="EQ184" s="0" t="n">
        <f aca="false">IF(ISNUMBER(FIND(EQ$1,$D184))=$AO$1,1,0)*VLOOKUP($Z$2,DALYs!$A$2:$MW$40,'Intervention list'!EQ$195+1,0)</f>
        <v>0</v>
      </c>
      <c r="ER184" s="0" t="n">
        <f aca="false">IF(ISNUMBER(FIND(ER$1,$D184))=$AO$1,1,0)*VLOOKUP($Z$2,DALYs!$A$2:$MW$40,'Intervention list'!ER$195+1,0)</f>
        <v>0</v>
      </c>
      <c r="ES184" s="0" t="n">
        <f aca="false">IF(ISNUMBER(FIND(ES$1,$D184))=$AO$1,1,0)*VLOOKUP($Z$2,DALYs!$A$2:$MW$40,'Intervention list'!ES$195+1,0)</f>
        <v>0</v>
      </c>
      <c r="ET184" s="0" t="n">
        <f aca="false">IF(ISNUMBER(FIND(ET$1,$D184))=$AO$1,1,0)*VLOOKUP($Z$2,DALYs!$A$2:$MW$40,'Intervention list'!ET$195+1,0)</f>
        <v>0</v>
      </c>
      <c r="EU184" s="0" t="n">
        <f aca="false">IF(ISNUMBER(FIND(EU$1,$D184))=$AO$1,1,0)*VLOOKUP($Z$2,DALYs!$A$2:$MW$40,'Intervention list'!EU$195+1,0)</f>
        <v>0</v>
      </c>
      <c r="EV184" s="0" t="n">
        <f aca="false">IF(ISNUMBER(FIND(EV$1,$D184))=$AO$1,1,0)*VLOOKUP($Z$2,DALYs!$A$2:$MW$40,'Intervention list'!EV$195+1,0)</f>
        <v>0</v>
      </c>
      <c r="EW184" s="0" t="n">
        <f aca="false">IF(ISNUMBER(FIND(EW$1,$D184))=$AO$1,1,0)*VLOOKUP($Z$2,DALYs!$A$2:$MW$40,'Intervention list'!EW$195+1,0)</f>
        <v>0</v>
      </c>
      <c r="EX184" s="0" t="n">
        <f aca="false">IF(ISNUMBER(FIND(EX$1,$D184))=$AO$1,1,0)*VLOOKUP($Z$2,DALYs!$A$2:$MW$40,'Intervention list'!EX$195+1,0)</f>
        <v>0</v>
      </c>
      <c r="EY184" s="0" t="n">
        <f aca="false">IF(ISNUMBER(FIND(EY$1,$D184))=$AO$1,1,0)*VLOOKUP($Z$2,DALYs!$A$2:$MW$40,'Intervention list'!EY$195+1,0)</f>
        <v>0</v>
      </c>
      <c r="EZ184" s="0" t="n">
        <f aca="false">IF(ISNUMBER(FIND(EZ$1,$D184))=$AO$1,1,0)*VLOOKUP($Z$2,DALYs!$A$2:$MW$40,'Intervention list'!EZ$195+1,0)</f>
        <v>0</v>
      </c>
      <c r="FA184" s="0" t="n">
        <f aca="false">IF(ISNUMBER(FIND(FA$1,$D184))=$AO$1,1,0)*VLOOKUP($Z$2,DALYs!$A$2:$MW$40,'Intervention list'!FA$195+1,0)</f>
        <v>0</v>
      </c>
      <c r="FB184" s="0" t="n">
        <f aca="false">IF(ISNUMBER(FIND(FB$1,$D184))=$AO$1,1,0)*VLOOKUP($Z$2,DALYs!$A$2:$MW$40,'Intervention list'!FB$195+1,0)</f>
        <v>0</v>
      </c>
      <c r="FC184" s="0" t="n">
        <f aca="false">IF(ISNUMBER(FIND(FC$1,$D184))=$AO$1,1,0)*VLOOKUP($Z$2,DALYs!$A$2:$MW$40,'Intervention list'!FC$195+1,0)</f>
        <v>0</v>
      </c>
      <c r="FD184" s="0" t="n">
        <f aca="false">IF(ISNUMBER(FIND(FD$1,$D184))=$AO$1,1,0)*VLOOKUP($Z$2,DALYs!$A$2:$MW$40,'Intervention list'!FD$195+1,0)</f>
        <v>0</v>
      </c>
      <c r="FE184" s="0" t="n">
        <f aca="false">IF(ISNUMBER(FIND(FE$1,$D184))=$AO$1,1,0)*VLOOKUP($Z$2,DALYs!$A$2:$MW$40,'Intervention list'!FE$195+1,0)</f>
        <v>0</v>
      </c>
      <c r="FF184" s="0" t="n">
        <f aca="false">IF(ISNUMBER(FIND(FF$1,$D184))=$AO$1,1,0)*VLOOKUP($Z$2,DALYs!$A$2:$MW$40,'Intervention list'!FF$195+1,0)</f>
        <v>0</v>
      </c>
      <c r="FG184" s="0" t="n">
        <f aca="false">IF(ISNUMBER(FIND(FG$1,$D184))=$AO$1,1,0)*VLOOKUP($Z$2,DALYs!$A$2:$MW$40,'Intervention list'!FG$195+1,0)</f>
        <v>0</v>
      </c>
      <c r="FH184" s="0" t="n">
        <f aca="false">IF(ISNUMBER(FIND(FH$1,$D184))=$AO$1,1,0)*VLOOKUP($Z$2,DALYs!$A$2:$MW$40,'Intervention list'!FH$195+1,0)</f>
        <v>0</v>
      </c>
      <c r="FI184" s="0" t="n">
        <f aca="false">IF(ISNUMBER(FIND(FI$1,$D184))=$AO$1,1,0)*VLOOKUP($Z$2,DALYs!$A$2:$MW$40,'Intervention list'!FI$195+1,0)</f>
        <v>0</v>
      </c>
      <c r="FJ184" s="0" t="n">
        <f aca="false">IF(ISNUMBER(FIND(FJ$1,$D184))=$AO$1,1,0)*VLOOKUP($Z$2,DALYs!$A$2:$MW$40,'Intervention list'!FJ$195+1,0)</f>
        <v>0</v>
      </c>
      <c r="FK184" s="0" t="n">
        <f aca="false">IF(ISNUMBER(FIND(FK$1,$D184))=$AO$1,1,0)*VLOOKUP($Z$2,DALYs!$A$2:$MW$40,'Intervention list'!FK$195+1,0)</f>
        <v>0</v>
      </c>
      <c r="FL184" s="0" t="n">
        <f aca="false">IF(ISNUMBER(FIND(FL$1,$D184))=$AO$1,1,0)*VLOOKUP($Z$2,DALYs!$A$2:$MW$40,'Intervention list'!FL$195+1,0)</f>
        <v>0</v>
      </c>
      <c r="FM184" s="0" t="n">
        <f aca="false">IF(ISNUMBER(FIND(FM$1,$D184))=$AO$1,1,0)*VLOOKUP($Z$2,DALYs!$A$2:$MW$40,'Intervention list'!FM$195+1,0)</f>
        <v>0</v>
      </c>
      <c r="FN184" s="0" t="n">
        <f aca="false">IF(ISNUMBER(FIND(FN$1,$D184))=$AO$1,1,0)*VLOOKUP($Z$2,DALYs!$A$2:$MW$40,'Intervention list'!FN$195+1,0)</f>
        <v>0</v>
      </c>
      <c r="FO184" s="0" t="n">
        <f aca="false">IF(ISNUMBER(FIND(FO$1,$D184))=$AO$1,1,0)*VLOOKUP($Z$2,DALYs!$A$2:$MW$40,'Intervention list'!FO$195+1,0)</f>
        <v>0</v>
      </c>
      <c r="FP184" s="0" t="n">
        <f aca="false">IF(ISNUMBER(FIND(FP$1,$D184))=$AO$1,1,0)*VLOOKUP($Z$2,DALYs!$A$2:$MW$40,'Intervention list'!FP$195+1,0)</f>
        <v>0</v>
      </c>
      <c r="FQ184" s="0" t="n">
        <f aca="false">IF(ISNUMBER(FIND(FQ$1,$D184))=$AO$1,1,0)*VLOOKUP($Z$2,DALYs!$A$2:$MW$40,'Intervention list'!FQ$195+1,0)</f>
        <v>0</v>
      </c>
      <c r="FR184" s="0" t="n">
        <f aca="false">IF(ISNUMBER(FIND(FR$1,$D184))=$AO$1,1,0)*VLOOKUP($Z$2,DALYs!$A$2:$MW$40,'Intervention list'!FR$195+1,0)</f>
        <v>0</v>
      </c>
      <c r="FS184" s="0" t="n">
        <f aca="false">IF(ISNUMBER(FIND(FS$1,$D184))=$AO$1,1,0)*VLOOKUP($Z$2,DALYs!$A$2:$MW$40,'Intervention list'!FS$195+1,0)</f>
        <v>0</v>
      </c>
      <c r="FT184" s="0" t="n">
        <f aca="false">IF(ISNUMBER(FIND(FT$1,$D184))=$AO$1,1,0)*VLOOKUP($Z$2,DALYs!$A$2:$MW$40,'Intervention list'!FT$195+1,0)</f>
        <v>0</v>
      </c>
      <c r="FU184" s="0" t="n">
        <f aca="false">IF(ISNUMBER(FIND(FU$1,$D184))=$AO$1,1,0)*VLOOKUP($Z$2,DALYs!$A$2:$MW$40,'Intervention list'!FU$195+1,0)</f>
        <v>0</v>
      </c>
      <c r="FV184" s="0" t="n">
        <f aca="false">IF(ISNUMBER(FIND(FV$1,$D184))=$AO$1,1,0)*VLOOKUP($Z$2,DALYs!$A$2:$MW$40,'Intervention list'!FV$195+1,0)</f>
        <v>0</v>
      </c>
      <c r="FW184" s="0" t="n">
        <f aca="false">IF(ISNUMBER(FIND(FW$1,$D184))=$AO$1,1,0)*VLOOKUP($Z$2,DALYs!$A$2:$MW$40,'Intervention list'!FW$195+1,0)</f>
        <v>0</v>
      </c>
      <c r="FX184" s="0" t="n">
        <f aca="false">IF(ISNUMBER(FIND(FX$1,$D184))=$AO$1,1,0)*VLOOKUP($Z$2,DALYs!$A$2:$MW$40,'Intervention list'!FX$195+1,0)</f>
        <v>0</v>
      </c>
      <c r="FY184" s="0" t="n">
        <f aca="false">IF(ISNUMBER(FIND(FY$1,$D184))=$AO$1,1,0)*VLOOKUP($Z$2,DALYs!$A$2:$MW$40,'Intervention list'!FY$195+1,0)</f>
        <v>0</v>
      </c>
      <c r="FZ184" s="0" t="n">
        <f aca="false">IF(ISNUMBER(FIND(FZ$1,$D184))=$AO$1,1,0)*VLOOKUP($Z$2,DALYs!$A$2:$MW$40,'Intervention list'!FZ$195+1,0)</f>
        <v>0</v>
      </c>
      <c r="GA184" s="0" t="n">
        <f aca="false">IF(ISNUMBER(FIND(GA$1,$D184))=$AO$1,1,0)*VLOOKUP($Z$2,DALYs!$A$2:$MW$40,'Intervention list'!GA$195+1,0)</f>
        <v>0</v>
      </c>
      <c r="GB184" s="0" t="n">
        <f aca="false">IF(ISNUMBER(FIND(GB$1,$D184))=$AO$1,1,0)*VLOOKUP($Z$2,DALYs!$A$2:$MW$40,'Intervention list'!GB$195+1,0)</f>
        <v>0</v>
      </c>
      <c r="GC184" s="0" t="n">
        <f aca="false">IF(ISNUMBER(FIND(GC$1,$D184))=$AO$1,1,0)*VLOOKUP($Z$2,DALYs!$A$2:$MW$40,'Intervention list'!GC$195+1,0)</f>
        <v>0</v>
      </c>
      <c r="GD184" s="0" t="n">
        <f aca="false">IF(ISNUMBER(FIND(GD$1,$D184))=$AO$1,1,0)*VLOOKUP($Z$2,DALYs!$A$2:$MW$40,'Intervention list'!GD$195+1,0)</f>
        <v>0</v>
      </c>
      <c r="GE184" s="0" t="n">
        <f aca="false">IF(ISNUMBER(FIND(GE$1,$D184))=$AO$1,1,0)*VLOOKUP($Z$2,DALYs!$A$2:$MW$40,'Intervention list'!GE$195+1,0)</f>
        <v>0</v>
      </c>
      <c r="GF184" s="0" t="n">
        <f aca="false">IF(ISNUMBER(FIND(GF$1,$D184))=$AO$1,1,0)*VLOOKUP($Z$2,DALYs!$A$2:$MW$40,'Intervention list'!GF$195+1,0)</f>
        <v>0</v>
      </c>
      <c r="GG184" s="0" t="n">
        <f aca="false">IF(ISNUMBER(FIND(GG$1,$D184))=$AO$1,1,0)*VLOOKUP($Z$2,DALYs!$A$2:$MW$40,'Intervention list'!GG$195+1,0)</f>
        <v>0</v>
      </c>
      <c r="GH184" s="0" t="n">
        <f aca="false">IF(ISNUMBER(FIND(GH$1,$D184))=$AO$1,1,0)*VLOOKUP($Z$2,DALYs!$A$2:$MW$40,'Intervention list'!GH$195+1,0)</f>
        <v>0</v>
      </c>
      <c r="GI184" s="0" t="n">
        <f aca="false">IF(ISNUMBER(FIND(GI$1,$D184))=$AO$1,1,0)*VLOOKUP($Z$2,DALYs!$A$2:$MW$40,'Intervention list'!GI$195+1,0)</f>
        <v>0</v>
      </c>
      <c r="GJ184" s="0" t="n">
        <f aca="false">IF(ISNUMBER(FIND(GJ$1,$D184))=$AO$1,1,0)*VLOOKUP($Z$2,DALYs!$A$2:$MW$40,'Intervention list'!GJ$195+1,0)</f>
        <v>0</v>
      </c>
      <c r="GK184" s="0" t="n">
        <f aca="false">IF(ISNUMBER(FIND(GK$1,$D184))=$AO$1,1,0)*VLOOKUP($Z$2,DALYs!$A$2:$MW$40,'Intervention list'!GK$195+1,0)</f>
        <v>0</v>
      </c>
      <c r="GL184" s="0" t="n">
        <f aca="false">IF(ISNUMBER(FIND(GL$1,$D184))=$AO$1,1,0)*VLOOKUP($Z$2,DALYs!$A$2:$MW$40,'Intervention list'!GL$195+1,0)</f>
        <v>0</v>
      </c>
      <c r="GM184" s="0" t="n">
        <f aca="false">IF(ISNUMBER(FIND(GM$1,$D184))=$AO$1,1,0)*VLOOKUP($Z$2,DALYs!$A$2:$MW$40,'Intervention list'!GM$195+1,0)</f>
        <v>0</v>
      </c>
      <c r="GN184" s="0" t="n">
        <f aca="false">IF(ISNUMBER(FIND(GN$1,$D184))=$AO$1,1,0)*VLOOKUP($Z$2,DALYs!$A$2:$MW$40,'Intervention list'!GN$195+1,0)</f>
        <v>0</v>
      </c>
      <c r="GO184" s="0" t="n">
        <f aca="false">IF(ISNUMBER(FIND(GO$1,$D184))=$AO$1,1,0)*VLOOKUP($Z$2,DALYs!$A$2:$MW$40,'Intervention list'!GO$195+1,0)</f>
        <v>0</v>
      </c>
      <c r="GP184" s="0" t="n">
        <f aca="false">IF(ISNUMBER(FIND(GP$1,$D184))=$AO$1,1,0)*VLOOKUP($Z$2,DALYs!$A$2:$MW$40,'Intervention list'!GP$195+1,0)</f>
        <v>0</v>
      </c>
      <c r="GQ184" s="0" t="n">
        <f aca="false">IF(ISNUMBER(FIND(GQ$1,$D184))=$AO$1,1,0)*VLOOKUP($Z$2,DALYs!$A$2:$MW$40,'Intervention list'!GQ$195+1,0)</f>
        <v>0</v>
      </c>
      <c r="GR184" s="0" t="n">
        <f aca="false">IF(ISNUMBER(FIND(GR$1,$D184))=$AO$1,1,0)*VLOOKUP($Z$2,DALYs!$A$2:$MW$40,'Intervention list'!GR$195+1,0)</f>
        <v>0</v>
      </c>
      <c r="GS184" s="0" t="n">
        <f aca="false">IF(ISNUMBER(FIND(GS$1,$D184))=$AO$1,1,0)*VLOOKUP($Z$2,DALYs!$A$2:$MW$40,'Intervention list'!GS$195+1,0)</f>
        <v>0</v>
      </c>
      <c r="GT184" s="0" t="n">
        <f aca="false">IF(ISNUMBER(FIND(GT$1,$D184))=$AO$1,1,0)*VLOOKUP($Z$2,DALYs!$A$2:$MW$40,'Intervention list'!GT$195+1,0)</f>
        <v>0</v>
      </c>
      <c r="GU184" s="0" t="n">
        <f aca="false">IF(ISNUMBER(FIND(GU$1,$D184))=$AO$1,1,0)*VLOOKUP($Z$2,DALYs!$A$2:$MW$40,'Intervention list'!GU$195+1,0)</f>
        <v>0</v>
      </c>
      <c r="GV184" s="0" t="n">
        <f aca="false">IF(ISNUMBER(FIND(GV$1,$D184))=$AO$1,1,0)*VLOOKUP($Z$2,DALYs!$A$2:$MW$40,'Intervention list'!GV$195+1,0)</f>
        <v>0</v>
      </c>
      <c r="GW184" s="0" t="n">
        <f aca="false">IF(ISNUMBER(FIND(GW$1,$D184))=$AO$1,1,0)*VLOOKUP($Z$2,DALYs!$A$2:$MW$40,'Intervention list'!GW$195+1,0)</f>
        <v>0</v>
      </c>
      <c r="GX184" s="0" t="n">
        <f aca="false">IF(ISNUMBER(FIND(GX$1,$D184))=$AO$1,1,0)*VLOOKUP($Z$2,DALYs!$A$2:$MW$40,'Intervention list'!GX$195+1,0)</f>
        <v>0</v>
      </c>
      <c r="GY184" s="0" t="n">
        <f aca="false">IF(ISNUMBER(FIND(GY$1,$D184))=$AO$1,1,0)*VLOOKUP($Z$2,DALYs!$A$2:$MW$40,'Intervention list'!GY$195+1,0)</f>
        <v>0</v>
      </c>
      <c r="GZ184" s="0" t="n">
        <f aca="false">IF(ISNUMBER(FIND(GZ$1,$D184))=$AO$1,1,0)*VLOOKUP($Z$2,DALYs!$A$2:$MW$40,'Intervention list'!GZ$195+1,0)</f>
        <v>0</v>
      </c>
      <c r="HA184" s="0" t="n">
        <f aca="false">IF(ISNUMBER(FIND(HA$1,$D184))=$AO$1,1,0)*VLOOKUP($Z$2,DALYs!$A$2:$MW$40,'Intervention list'!HA$195+1,0)</f>
        <v>0</v>
      </c>
      <c r="HB184" s="0" t="n">
        <f aca="false">IF(ISNUMBER(FIND(HB$1,$D184))=$AO$1,1,0)*VLOOKUP($Z$2,DALYs!$A$2:$MW$40,'Intervention list'!HB$195+1,0)</f>
        <v>0</v>
      </c>
      <c r="HC184" s="0" t="n">
        <f aca="false">IF(ISNUMBER(FIND(HC$1,$D184))=$AO$1,1,0)*VLOOKUP($Z$2,DALYs!$A$2:$MW$40,'Intervention list'!HC$195+1,0)</f>
        <v>0</v>
      </c>
      <c r="HD184" s="0" t="n">
        <f aca="false">IF(ISNUMBER(FIND(HD$1,$D184))=$AO$1,1,0)*VLOOKUP($Z$2,DALYs!$A$2:$MW$40,'Intervention list'!HD$195+1,0)</f>
        <v>0</v>
      </c>
      <c r="HE184" s="0" t="n">
        <f aca="false">IF(ISNUMBER(FIND(HE$1,$D184))=$AO$1,1,0)*VLOOKUP($Z$2,DALYs!$A$2:$MW$40,'Intervention list'!HE$195+1,0)</f>
        <v>0</v>
      </c>
      <c r="HF184" s="0" t="n">
        <f aca="false">IF(ISNUMBER(FIND(HF$1,$D184))=$AO$1,1,0)*VLOOKUP($Z$2,DALYs!$A$2:$MW$40,'Intervention list'!HF$195+1,0)</f>
        <v>0</v>
      </c>
      <c r="HG184" s="0" t="n">
        <f aca="false">IF(ISNUMBER(FIND(HG$1,$D184))=$AO$1,1,0)*VLOOKUP($Z$2,DALYs!$A$2:$MW$40,'Intervention list'!HG$195+1,0)</f>
        <v>0</v>
      </c>
      <c r="HH184" s="0" t="n">
        <f aca="false">IF(ISNUMBER(FIND(HH$1,$D184))=$AO$1,1,0)*VLOOKUP($Z$2,DALYs!$A$2:$MW$40,'Intervention list'!HH$195+1,0)</f>
        <v>0</v>
      </c>
      <c r="HI184" s="0" t="n">
        <f aca="false">IF(ISNUMBER(FIND(HI$1,$D184))=$AO$1,1,0)*VLOOKUP($Z$2,DALYs!$A$2:$MW$40,'Intervention list'!HI$195+1,0)</f>
        <v>0</v>
      </c>
      <c r="HJ184" s="0" t="n">
        <f aca="false">IF(ISNUMBER(FIND(HJ$1,$D184))=$AO$1,1,0)*VLOOKUP($Z$2,DALYs!$A$2:$MW$40,'Intervention list'!HJ$195+1,0)</f>
        <v>0</v>
      </c>
      <c r="HK184" s="0" t="n">
        <f aca="false">IF(ISNUMBER(FIND(HK$1,$D184))=$AO$1,1,0)*VLOOKUP($Z$2,DALYs!$A$2:$MW$40,'Intervention list'!HK$195+1,0)</f>
        <v>0</v>
      </c>
      <c r="HL184" s="0" t="n">
        <f aca="false">IF(ISNUMBER(FIND(HL$1,$D184))=$AO$1,1,0)*VLOOKUP($Z$2,DALYs!$A$2:$MW$40,'Intervention list'!HL$195+1,0)</f>
        <v>0</v>
      </c>
      <c r="HM184" s="0" t="n">
        <f aca="false">IF(ISNUMBER(FIND(HM$1,$D184))=$AO$1,1,0)*VLOOKUP($Z$2,DALYs!$A$2:$MW$40,'Intervention list'!HM$195+1,0)</f>
        <v>0</v>
      </c>
      <c r="HN184" s="0" t="n">
        <f aca="false">IF(ISNUMBER(FIND(HN$1,$D184))=$AO$1,1,0)*VLOOKUP($Z$2,DALYs!$A$2:$MW$40,'Intervention list'!HN$195+1,0)</f>
        <v>0</v>
      </c>
      <c r="HO184" s="0" t="n">
        <f aca="false">IF(ISNUMBER(FIND(HO$1,$D184))=$AO$1,1,0)*VLOOKUP($Z$2,DALYs!$A$2:$MW$40,'Intervention list'!HO$195+1,0)</f>
        <v>0</v>
      </c>
      <c r="HP184" s="0" t="n">
        <f aca="false">IF(ISNUMBER(FIND(HP$1,$D184))=$AO$1,1,0)*VLOOKUP($Z$2,DALYs!$A$2:$MW$40,'Intervention list'!HP$195+1,0)</f>
        <v>24501.3640905462</v>
      </c>
      <c r="HQ184" s="0" t="n">
        <f aca="false">IF(ISNUMBER(FIND(HQ$1,$D184))=$AO$1,1,0)*VLOOKUP($Z$2,DALYs!$A$2:$MW$40,'Intervention list'!HQ$195+1,0)</f>
        <v>0</v>
      </c>
      <c r="HR184" s="0" t="n">
        <f aca="false">IF(ISNUMBER(FIND(HR$1,$D184))=$AO$1,1,0)*VLOOKUP($Z$2,DALYs!$A$2:$MW$40,'Intervention list'!HR$195+1,0)</f>
        <v>0</v>
      </c>
      <c r="HS184" s="0" t="n">
        <f aca="false">IF(ISNUMBER(FIND(HS$1,$D184))=$AO$1,1,0)*VLOOKUP($Z$2,DALYs!$A$2:$MW$40,'Intervention list'!HS$195+1,0)</f>
        <v>0</v>
      </c>
      <c r="HT184" s="0" t="n">
        <f aca="false">IF(ISNUMBER(FIND(HT$1,$D184))=$AO$1,1,0)*VLOOKUP($Z$2,DALYs!$A$2:$MW$40,'Intervention list'!HT$195+1,0)</f>
        <v>0</v>
      </c>
      <c r="HU184" s="0" t="n">
        <f aca="false">IF(ISNUMBER(FIND(HU$1,$D184))=$AO$1,1,0)*VLOOKUP($Z$2,DALYs!$A$2:$MW$40,'Intervention list'!HU$195+1,0)</f>
        <v>0</v>
      </c>
      <c r="HV184" s="0" t="n">
        <f aca="false">IF(ISNUMBER(FIND(HV$1,$D184))=$AO$1,1,0)*VLOOKUP($Z$2,DALYs!$A$2:$MW$40,'Intervention list'!HV$195+1,0)</f>
        <v>0</v>
      </c>
      <c r="HW184" s="0" t="n">
        <f aca="false">IF(ISNUMBER(FIND(HW$1,$D184))=$AO$1,1,0)*VLOOKUP($Z$2,DALYs!$A$2:$MW$40,'Intervention list'!HW$195+1,0)</f>
        <v>0</v>
      </c>
      <c r="HX184" s="0" t="n">
        <f aca="false">IF(ISNUMBER(FIND(HX$1,$D184))=$AO$1,1,0)*VLOOKUP($Z$2,DALYs!$A$2:$MW$40,'Intervention list'!HX$195+1,0)</f>
        <v>0</v>
      </c>
      <c r="HY184" s="0" t="n">
        <f aca="false">IF(ISNUMBER(FIND(HY$1,$D184))=$AO$1,1,0)*VLOOKUP($Z$2,DALYs!$A$2:$MW$40,'Intervention list'!HY$195+1,0)</f>
        <v>0</v>
      </c>
      <c r="HZ184" s="0" t="n">
        <f aca="false">IF(ISNUMBER(FIND(HZ$1,$D184))=$AO$1,1,0)*VLOOKUP($Z$2,DALYs!$A$2:$MW$40,'Intervention list'!HZ$195+1,0)</f>
        <v>0</v>
      </c>
      <c r="IA184" s="0" t="n">
        <f aca="false">IF(ISNUMBER(FIND(IA$1,$D184))=$AO$1,1,0)*VLOOKUP($Z$2,DALYs!$A$2:$MW$40,'Intervention list'!IA$195+1,0)</f>
        <v>0</v>
      </c>
      <c r="IB184" s="0" t="n">
        <f aca="false">IF(ISNUMBER(FIND(IB$1,$D184))=$AO$1,1,0)*VLOOKUP($Z$2,DALYs!$A$2:$MW$40,'Intervention list'!IB$195+1,0)</f>
        <v>0</v>
      </c>
      <c r="IC184" s="0" t="n">
        <f aca="false">IF(ISNUMBER(FIND(IC$1,$D184))=$AO$1,1,0)*VLOOKUP($Z$2,DALYs!$A$2:$MW$40,'Intervention list'!IC$195+1,0)</f>
        <v>0</v>
      </c>
      <c r="ID184" s="0" t="n">
        <f aca="false">IF(ISNUMBER(FIND(ID$1,$D184))=$AO$1,1,0)*VLOOKUP($Z$2,DALYs!$A$2:$MW$40,'Intervention list'!ID$195+1,0)</f>
        <v>0</v>
      </c>
      <c r="IE184" s="0" t="n">
        <f aca="false">IF(ISNUMBER(FIND(IE$1,$D184))=$AO$1,1,0)*VLOOKUP($Z$2,DALYs!$A$2:$MW$40,'Intervention list'!IE$195+1,0)</f>
        <v>0</v>
      </c>
      <c r="IF184" s="0" t="n">
        <f aca="false">IF(ISNUMBER(FIND(IF$1,$D184))=$AO$1,1,0)*VLOOKUP($Z$2,DALYs!$A$2:$MW$40,'Intervention list'!IF$195+1,0)</f>
        <v>0</v>
      </c>
      <c r="IG184" s="0" t="n">
        <f aca="false">IF(ISNUMBER(FIND(IG$1,$D184))=$AO$1,1,0)*VLOOKUP($Z$2,DALYs!$A$2:$MW$40,'Intervention list'!IG$195+1,0)</f>
        <v>0</v>
      </c>
      <c r="IH184" s="0" t="n">
        <f aca="false">IF(ISNUMBER(FIND(IH$1,$D184))=$AO$1,1,0)*VLOOKUP($Z$2,DALYs!$A$2:$MW$40,'Intervention list'!IH$195+1,0)</f>
        <v>0</v>
      </c>
      <c r="II184" s="0" t="n">
        <f aca="false">IF(ISNUMBER(FIND(II$1,$D184))=$AO$1,1,0)*VLOOKUP($Z$2,DALYs!$A$2:$MW$40,'Intervention list'!II$195+1,0)</f>
        <v>0</v>
      </c>
      <c r="IJ184" s="0" t="n">
        <f aca="false">IF(ISNUMBER(FIND(IJ$1,$D184))=$AO$1,1,0)*VLOOKUP($Z$2,DALYs!$A$2:$MW$40,'Intervention list'!IJ$195+1,0)</f>
        <v>0</v>
      </c>
      <c r="IK184" s="0" t="n">
        <f aca="false">IF(ISNUMBER(FIND(IK$1,$D184))=$AO$1,1,0)*VLOOKUP($Z$2,DALYs!$A$2:$MW$40,'Intervention list'!IK$195+1,0)</f>
        <v>0</v>
      </c>
      <c r="IL184" s="0" t="n">
        <f aca="false">IF(ISNUMBER(FIND(IL$1,$D184))=$AO$1,1,0)*VLOOKUP($Z$2,DALYs!$A$2:$MW$40,'Intervention list'!IL$195+1,0)</f>
        <v>0</v>
      </c>
      <c r="IM184" s="0" t="n">
        <f aca="false">IF(ISNUMBER(FIND(IM$1,$D184))=$AO$1,1,0)*VLOOKUP($Z$2,DALYs!$A$2:$MW$40,'Intervention list'!IM$195+1,0)</f>
        <v>0</v>
      </c>
      <c r="IN184" s="0" t="n">
        <f aca="false">IF(ISNUMBER(FIND(IN$1,$D184))=$AO$1,1,0)*VLOOKUP($Z$2,DALYs!$A$2:$MW$40,'Intervention list'!IN$195+1,0)</f>
        <v>0</v>
      </c>
      <c r="IO184" s="0" t="n">
        <f aca="false">IF(ISNUMBER(FIND(IO$1,$D184))=$AO$1,1,0)*VLOOKUP($Z$2,DALYs!$A$2:$MW$40,'Intervention list'!IO$195+1,0)</f>
        <v>0</v>
      </c>
      <c r="IP184" s="0" t="n">
        <f aca="false">IF(ISNUMBER(FIND(IP$1,$D184))=$AO$1,1,0)*VLOOKUP($Z$2,DALYs!$A$2:$MW$40,'Intervention list'!IP$195+1,0)</f>
        <v>0</v>
      </c>
      <c r="IQ184" s="0" t="n">
        <f aca="false">IF(ISNUMBER(FIND(IQ$1,$D184))=$AO$1,1,0)*VLOOKUP($Z$2,DALYs!$A$2:$MW$40,'Intervention list'!IQ$195+1,0)</f>
        <v>0</v>
      </c>
      <c r="IR184" s="0" t="n">
        <f aca="false">IF(ISNUMBER(FIND(IR$1,$D184))=$AO$1,1,0)*VLOOKUP($Z$2,DALYs!$A$2:$MW$40,'Intervention list'!IR$195+1,0)</f>
        <v>0</v>
      </c>
      <c r="IS184" s="0" t="n">
        <f aca="false">IF(ISNUMBER(FIND(IS$1,$D184))=$AO$1,1,0)*VLOOKUP($Z$2,DALYs!$A$2:$MW$40,'Intervention list'!IS$195+1,0)</f>
        <v>0</v>
      </c>
      <c r="IT184" s="0" t="n">
        <f aca="false">IF(ISNUMBER(FIND(IT$1,$D184))=$AO$1,1,0)*VLOOKUP($Z$2,DALYs!$A$2:$MW$40,'Intervention list'!IT$195+1,0)</f>
        <v>0</v>
      </c>
      <c r="IU184" s="0" t="n">
        <f aca="false">IF(ISNUMBER(FIND(IU$1,$D184))=$AO$1,1,0)*VLOOKUP($Z$2,DALYs!$A$2:$MW$40,'Intervention list'!IU$195+1,0)</f>
        <v>0</v>
      </c>
      <c r="IV184" s="0" t="n">
        <f aca="false">IF(ISNUMBER(FIND(IV$1,$D184))=$AO$1,1,0)*VLOOKUP($Z$2,DALYs!$A$2:$MW$40,'Intervention list'!IV$195+1,0)</f>
        <v>0</v>
      </c>
      <c r="IW184" s="0" t="n">
        <f aca="false">IF(ISNUMBER(FIND(IW$1,$D184))=$AO$1,1,0)*VLOOKUP($Z$2,DALYs!$A$2:$MW$40,'Intervention list'!IW$195+1,0)</f>
        <v>0</v>
      </c>
      <c r="IX184" s="0" t="n">
        <f aca="false">IF(ISNUMBER(FIND(IX$1,$D184))=$AO$1,1,0)*VLOOKUP($Z$2,DALYs!$A$2:$MW$40,'Intervention list'!IX$195+1,0)</f>
        <v>0</v>
      </c>
      <c r="IY184" s="0" t="n">
        <f aca="false">IF(ISNUMBER(FIND(IY$1,$D184))=$AO$1,1,0)*VLOOKUP($Z$2,DALYs!$A$2:$MW$40,'Intervention list'!IY$195+1,0)</f>
        <v>0</v>
      </c>
      <c r="IZ184" s="0" t="n">
        <f aca="false">IF(ISNUMBER(FIND(IZ$1,$D184))=$AO$1,1,0)*VLOOKUP($Z$2,DALYs!$A$2:$MW$40,'Intervention list'!IZ$195+1,0)</f>
        <v>0</v>
      </c>
      <c r="JA184" s="0" t="n">
        <f aca="false">IF(ISNUMBER(FIND(JA$1,$D184))=$AO$1,1,0)*VLOOKUP($Z$2,DALYs!$A$2:$MW$40,'Intervention list'!JA$195+1,0)</f>
        <v>0</v>
      </c>
      <c r="JB184" s="0" t="n">
        <f aca="false">IF(ISNUMBER(FIND(JB$1,$D184))=$AO$1,1,0)*VLOOKUP($Z$2,DALYs!$A$2:$MW$40,'Intervention list'!JB$195+1,0)</f>
        <v>0</v>
      </c>
      <c r="JC184" s="0" t="n">
        <f aca="false">IF(ISNUMBER(FIND(JC$1,$D184))=$AO$1,1,0)*VLOOKUP($Z$2,DALYs!$A$2:$MW$40,'Intervention list'!JC$195+1,0)</f>
        <v>0</v>
      </c>
      <c r="JD184" s="0" t="n">
        <f aca="false">IF(ISNUMBER(FIND(JD$1,$D184))=$AO$1,1,0)*VLOOKUP($Z$2,DALYs!$A$2:$MW$40,'Intervention list'!JD$195+1,0)</f>
        <v>0</v>
      </c>
      <c r="JE184" s="0" t="n">
        <f aca="false">IF(ISNUMBER(FIND(JE$1,$D184))=$AO$1,1,0)*VLOOKUP($Z$2,DALYs!$A$2:$MW$40,'Intervention list'!JE$195+1,0)</f>
        <v>0</v>
      </c>
      <c r="JF184" s="0" t="n">
        <f aca="false">IF(ISNUMBER(FIND(JF$1,$D184))=$AO$1,1,0)*VLOOKUP($Z$2,DALYs!$A$2:$MW$40,'Intervention list'!JF$195+1,0)</f>
        <v>0</v>
      </c>
      <c r="JG184" s="0" t="n">
        <f aca="false">IF(ISNUMBER(FIND(JG$1,$D184))=$AO$1,1,0)*VLOOKUP($Z$2,DALYs!$A$2:$MW$40,'Intervention list'!JG$195+1,0)</f>
        <v>0</v>
      </c>
      <c r="JH184" s="0" t="n">
        <f aca="false">IF(ISNUMBER(FIND(JH$1,$D184))=$AO$1,1,0)*VLOOKUP($Z$2,DALYs!$A$2:$MW$40,'Intervention list'!JH$195+1,0)</f>
        <v>0</v>
      </c>
      <c r="JI184" s="0" t="n">
        <f aca="false">IF(ISNUMBER(FIND(JI$1,$D184))=$AO$1,1,0)*VLOOKUP($Z$2,DALYs!$A$2:$MW$40,'Intervention list'!JI$195+1,0)</f>
        <v>0</v>
      </c>
      <c r="JJ184" s="0" t="n">
        <f aca="false">IF(ISNUMBER(FIND(JJ$1,$D184))=$AO$1,1,0)*VLOOKUP($Z$2,DALYs!$A$2:$MW$40,'Intervention list'!JJ$195+1,0)</f>
        <v>0</v>
      </c>
      <c r="JK184" s="0" t="n">
        <f aca="false">IF(ISNUMBER(FIND(JK$1,$D184))=$AO$1,1,0)*VLOOKUP($Z$2,DALYs!$A$2:$MW$40,'Intervention list'!JK$195+1,0)</f>
        <v>0</v>
      </c>
      <c r="JL184" s="0" t="n">
        <f aca="false">IF(ISNUMBER(FIND(JL$1,$D184))=$AO$1,1,0)*VLOOKUP($Z$2,DALYs!$A$2:$MW$40,'Intervention list'!JL$195+1,0)</f>
        <v>0</v>
      </c>
      <c r="JM184" s="0" t="n">
        <f aca="false">IF(ISNUMBER(FIND(JM$1,$D184))=$AO$1,1,0)*VLOOKUP($Z$2,DALYs!$A$2:$MW$40,'Intervention list'!JM$195+1,0)</f>
        <v>0</v>
      </c>
      <c r="JN184" s="0" t="n">
        <f aca="false">IF(ISNUMBER(FIND(JN$1,$D184))=$AO$1,1,0)*VLOOKUP($Z$2,DALYs!$A$2:$MW$40,'Intervention list'!JN$195+1,0)</f>
        <v>0</v>
      </c>
      <c r="JO184" s="0" t="n">
        <f aca="false">IF(ISNUMBER(FIND(JO$1,$D184))=$AO$1,1,0)*VLOOKUP($Z$2,DALYs!$A$2:$MW$40,'Intervention list'!JO$195+1,0)</f>
        <v>0</v>
      </c>
      <c r="JP184" s="0" t="n">
        <f aca="false">IF(ISNUMBER(FIND(JP$1,$D184))=$AO$1,1,0)*VLOOKUP($Z$2,DALYs!$A$2:$MW$40,'Intervention list'!JP$195+1,0)</f>
        <v>0</v>
      </c>
      <c r="JQ184" s="0" t="n">
        <f aca="false">IF(ISNUMBER(FIND(JQ$1,$D184))=$AO$1,1,0)*VLOOKUP($Z$2,DALYs!$A$2:$MW$40,'Intervention list'!JQ$195+1,0)</f>
        <v>0</v>
      </c>
      <c r="JR184" s="0" t="n">
        <f aca="false">IF(ISNUMBER(FIND(JR$1,$D184))=$AO$1,1,0)*VLOOKUP($Z$2,DALYs!$A$2:$MW$40,'Intervention list'!JR$195+1,0)</f>
        <v>0</v>
      </c>
      <c r="JS184" s="0" t="n">
        <f aca="false">IF(ISNUMBER(FIND(JS$1,$D184))=$AO$1,1,0)*VLOOKUP($Z$2,DALYs!$A$2:$MW$40,'Intervention list'!JS$195+1,0)</f>
        <v>0</v>
      </c>
      <c r="JT184" s="0" t="n">
        <f aca="false">IF(ISNUMBER(FIND(JT$1,$D184))=$AO$1,1,0)*VLOOKUP($Z$2,DALYs!$A$2:$MW$40,'Intervention list'!JT$195+1,0)</f>
        <v>0</v>
      </c>
      <c r="JU184" s="0" t="n">
        <f aca="false">IF(ISNUMBER(FIND(JU$1,$D184))=$AO$1,1,0)*VLOOKUP($Z$2,DALYs!$A$2:$MW$40,'Intervention list'!JU$195+1,0)</f>
        <v>0</v>
      </c>
      <c r="JV184" s="0" t="n">
        <f aca="false">IF(ISNUMBER(FIND(JV$1,$D184))=$AO$1,1,0)*VLOOKUP($Z$2,DALYs!$A$2:$MW$40,'Intervention list'!JV$195+1,0)</f>
        <v>0</v>
      </c>
      <c r="JW184" s="0" t="n">
        <f aca="false">IF(ISNUMBER(FIND(JW$1,$D184))=$AO$1,1,0)*VLOOKUP($Z$2,DALYs!$A$2:$MW$40,'Intervention list'!JW$195+1,0)</f>
        <v>0</v>
      </c>
      <c r="JX184" s="0" t="n">
        <f aca="false">IF(ISNUMBER(FIND(JX$1,$D184))=$AO$1,1,0)*VLOOKUP($Z$2,DALYs!$A$2:$MW$40,'Intervention list'!JX$195+1,0)</f>
        <v>0</v>
      </c>
      <c r="JY184" s="0" t="n">
        <f aca="false">IF(ISNUMBER(FIND(JY$1,$D184))=$AO$1,1,0)*VLOOKUP($Z$2,DALYs!$A$2:$MW$40,'Intervention list'!JY$195+1,0)</f>
        <v>0</v>
      </c>
      <c r="JZ184" s="0" t="n">
        <f aca="false">IF(ISNUMBER(FIND(JZ$1,$D184))=$AO$1,1,0)*VLOOKUP($Z$2,DALYs!$A$2:$MW$40,'Intervention list'!JZ$195+1,0)</f>
        <v>0</v>
      </c>
      <c r="KA184" s="0" t="n">
        <f aca="false">IF(ISNUMBER(FIND(KA$1,$D184))=$AO$1,1,0)*VLOOKUP($Z$2,DALYs!$A$2:$MW$40,'Intervention list'!KA$195+1,0)</f>
        <v>0</v>
      </c>
      <c r="KB184" s="0" t="n">
        <f aca="false">IF(ISNUMBER(FIND(KB$1,$D184))=$AO$1,1,0)*VLOOKUP($Z$2,DALYs!$A$2:$MW$40,'Intervention list'!KB$195+1,0)</f>
        <v>0</v>
      </c>
      <c r="KC184" s="0" t="n">
        <f aca="false">IF(ISNUMBER(FIND(KC$1,$D184))=$AO$1,1,0)*VLOOKUP($Z$2,DALYs!$A$2:$MW$40,'Intervention list'!KC$195+1,0)</f>
        <v>0</v>
      </c>
      <c r="KD184" s="0" t="n">
        <f aca="false">IF(ISNUMBER(FIND(KD$1,$D184))=$AO$1,1,0)*VLOOKUP($Z$2,DALYs!$A$2:$MW$40,'Intervention list'!KD$195+1,0)</f>
        <v>0</v>
      </c>
      <c r="KE184" s="0" t="n">
        <f aca="false">IF(ISNUMBER(FIND(KE$1,$D184))=$AO$1,1,0)*VLOOKUP($Z$2,DALYs!$A$2:$MW$40,'Intervention list'!KE$195+1,0)</f>
        <v>0</v>
      </c>
      <c r="KF184" s="0" t="n">
        <f aca="false">IF(ISNUMBER(FIND(KF$1,$D184))=$AO$1,1,0)*VLOOKUP($Z$2,DALYs!$A$2:$MW$40,'Intervention list'!KF$195+1,0)</f>
        <v>0</v>
      </c>
      <c r="KG184" s="0" t="n">
        <f aca="false">IF(ISNUMBER(FIND(KG$1,$D184))=$AO$1,1,0)*VLOOKUP($Z$2,DALYs!$A$2:$MW$40,'Intervention list'!KG$195+1,0)</f>
        <v>0</v>
      </c>
      <c r="KH184" s="0" t="n">
        <f aca="false">IF(ISNUMBER(FIND(KH$1,$D184))=$AO$1,1,0)*VLOOKUP($Z$2,DALYs!$A$2:$MW$40,'Intervention list'!KH$195+1,0)</f>
        <v>0</v>
      </c>
      <c r="KI184" s="0" t="n">
        <f aca="false">IF(ISNUMBER(FIND(KI$1,$D184))=$AO$1,1,0)*VLOOKUP($Z$2,DALYs!$A$2:$MW$40,'Intervention list'!KI$195+1,0)</f>
        <v>0</v>
      </c>
      <c r="KJ184" s="0" t="n">
        <f aca="false">IF(ISNUMBER(FIND(KJ$1,$D184))=$AO$1,1,0)*VLOOKUP($Z$2,DALYs!$A$2:$MW$40,'Intervention list'!KJ$195+1,0)</f>
        <v>0</v>
      </c>
      <c r="KK184" s="0" t="n">
        <f aca="false">IF(ISNUMBER(FIND(KK$1,$D184))=$AO$1,1,0)*VLOOKUP($Z$2,DALYs!$A$2:$MW$40,'Intervention list'!KK$195+1,0)</f>
        <v>0</v>
      </c>
      <c r="KL184" s="0" t="n">
        <f aca="false">IF(ISNUMBER(FIND(KL$1,$D184))=$AO$1,1,0)*VLOOKUP($Z$2,DALYs!$A$2:$MW$40,'Intervention list'!KL$195+1,0)</f>
        <v>0</v>
      </c>
      <c r="KM184" s="0" t="n">
        <f aca="false">IF(ISNUMBER(FIND(KM$1,$D184))=$AO$1,1,0)*VLOOKUP($Z$2,DALYs!$A$2:$MW$40,'Intervention list'!KM$195+1,0)</f>
        <v>0</v>
      </c>
      <c r="KN184" s="0" t="n">
        <f aca="false">IF(ISNUMBER(FIND(KN$1,$D184))=$AO$1,1,0)*VLOOKUP($Z$2,DALYs!$A$2:$MW$40,'Intervention list'!KN$195+1,0)</f>
        <v>0</v>
      </c>
      <c r="KO184" s="0" t="n">
        <f aca="false">IF(ISNUMBER(FIND(KO$1,$D184))=$AO$1,1,0)*VLOOKUP($Z$2,DALYs!$A$2:$MW$40,'Intervention list'!KO$195+1,0)</f>
        <v>0</v>
      </c>
      <c r="KP184" s="0" t="n">
        <f aca="false">IF(ISNUMBER(FIND(KP$1,$D184))=$AO$1,1,0)*VLOOKUP($Z$2,DALYs!$A$2:$MW$40,'Intervention list'!KP$195+1,0)</f>
        <v>48440.7064542508</v>
      </c>
      <c r="KQ184" s="0" t="n">
        <f aca="false">IF(ISNUMBER(FIND(KQ$1,$D184))=$AO$1,1,0)*VLOOKUP($Z$2,DALYs!$A$2:$MW$40,'Intervention list'!KQ$195+1,0)</f>
        <v>0</v>
      </c>
      <c r="KR184" s="0" t="n">
        <f aca="false">IF(ISNUMBER(FIND(KR$1,$D184))=$AO$1,1,0)*VLOOKUP($Z$2,DALYs!$A$2:$MW$40,'Intervention list'!KR$195+1,0)</f>
        <v>0</v>
      </c>
      <c r="KS184" s="0" t="n">
        <f aca="false">IF(ISNUMBER(FIND(KS$1,$D184))=$AO$1,1,0)*VLOOKUP($Z$2,DALYs!$A$2:$MW$40,'Intervention list'!KS$195+1,0)</f>
        <v>0</v>
      </c>
      <c r="KT184" s="0" t="n">
        <f aca="false">IF(ISNUMBER(FIND(KT$1,$D184))=$AO$1,1,0)*VLOOKUP($Z$2,DALYs!$A$2:$MW$40,'Intervention list'!KT$195+1,0)</f>
        <v>0</v>
      </c>
      <c r="KU184" s="0" t="n">
        <f aca="false">IF(ISNUMBER(FIND(KU$1,$D184))=$AO$1,1,0)*VLOOKUP($Z$2,DALYs!$A$2:$MW$40,'Intervention list'!KU$195+1,0)</f>
        <v>0</v>
      </c>
      <c r="KV184" s="0" t="n">
        <f aca="false">IF(ISNUMBER(FIND(KV$1,$D184))=$AO$1,1,0)*VLOOKUP($Z$2,DALYs!$A$2:$MW$40,'Intervention list'!KV$195+1,0)</f>
        <v>0</v>
      </c>
      <c r="KW184" s="0" t="n">
        <f aca="false">IF(ISNUMBER(FIND(KW$1,$D184))=$AO$1,1,0)*VLOOKUP($Z$2,DALYs!$A$2:$MW$40,'Intervention list'!KW$195+1,0)</f>
        <v>0</v>
      </c>
      <c r="KX184" s="0" t="n">
        <f aca="false">IF(ISNUMBER(FIND(KX$1,$D184))=$AO$1,1,0)*VLOOKUP($Z$2,DALYs!$A$2:$MW$40,'Intervention list'!KX$195+1,0)</f>
        <v>0</v>
      </c>
      <c r="KY184" s="0" t="n">
        <f aca="false">IF(ISNUMBER(FIND(KY$1,$D184))=$AO$1,1,0)*VLOOKUP($Z$2,DALYs!$A$2:$MW$40,'Intervention list'!KY$195+1,0)</f>
        <v>0</v>
      </c>
      <c r="KZ184" s="0" t="n">
        <f aca="false">IF(ISNUMBER(FIND(KZ$1,$D184))=$AO$1,1,0)*VLOOKUP($Z$2,DALYs!$A$2:$MW$40,'Intervention list'!KZ$195+1,0)</f>
        <v>0</v>
      </c>
      <c r="LA184" s="0" t="n">
        <f aca="false">IF(ISNUMBER(FIND(LA$1,$D184))=$AO$1,1,0)*VLOOKUP($Z$2,DALYs!$A$2:$MW$40,'Intervention list'!LA$195+1,0)</f>
        <v>0</v>
      </c>
      <c r="LB184" s="0" t="n">
        <f aca="false">IF(ISNUMBER(FIND(LB$1,$D184))=$AO$1,1,0)*VLOOKUP($Z$2,DALYs!$A$2:$MW$40,'Intervention list'!LB$195+1,0)</f>
        <v>0</v>
      </c>
      <c r="LC184" s="0" t="n">
        <f aca="false">IF(ISNUMBER(FIND(LC$1,$D184))=$AO$1,1,0)*VLOOKUP($Z$2,DALYs!$A$2:$MW$40,'Intervention list'!LC$195+1,0)</f>
        <v>0</v>
      </c>
      <c r="LD184" s="0" t="n">
        <f aca="false">IF(ISNUMBER(FIND(LD$1,$D184))=$AO$1,1,0)*VLOOKUP($Z$2,DALYs!$A$2:$MW$40,'Intervention list'!LD$195+1,0)</f>
        <v>0</v>
      </c>
      <c r="LE184" s="0" t="n">
        <f aca="false">IF(ISNUMBER(FIND(LE$1,$D184))=$AO$1,1,0)*VLOOKUP($Z$2,DALYs!$A$2:$MW$40,'Intervention list'!LE$195+1,0)</f>
        <v>0</v>
      </c>
      <c r="LF184" s="0" t="n">
        <f aca="false">IF(ISNUMBER(FIND(LF$1,$D184))=$AO$1,1,0)*VLOOKUP($Z$2,DALYs!$A$2:$MW$40,'Intervention list'!LF$195+1,0)</f>
        <v>0</v>
      </c>
      <c r="LG184" s="0" t="n">
        <f aca="false">IF(ISNUMBER(FIND(LG$1,$D184))=$AO$1,1,0)*VLOOKUP($Z$2,DALYs!$A$2:$MW$40,'Intervention list'!LG$195+1,0)</f>
        <v>0</v>
      </c>
      <c r="LH184" s="0" t="n">
        <f aca="false">IF(ISNUMBER(FIND(LH$1,$D184))=$AO$1,1,0)*VLOOKUP($Z$2,DALYs!$A$2:$MW$40,'Intervention list'!LH$195+1,0)</f>
        <v>0</v>
      </c>
      <c r="LI184" s="0" t="n">
        <f aca="false">IF(ISNUMBER(FIND(LI$1,$D184))=$AO$1,1,0)*VLOOKUP($Z$2,DALYs!$A$2:$MW$40,'Intervention list'!LI$195+1,0)</f>
        <v>0</v>
      </c>
      <c r="LJ184" s="0" t="n">
        <f aca="false">IF(ISNUMBER(FIND(LJ$1,$D184))=$AO$1,1,0)*VLOOKUP($Z$2,DALYs!$A$2:$MW$40,'Intervention list'!LJ$195+1,0)</f>
        <v>0</v>
      </c>
      <c r="LK184" s="0" t="n">
        <f aca="false">IF(ISNUMBER(FIND(LK$1,$D184))=$AO$1,1,0)*VLOOKUP($Z$2,DALYs!$A$2:$MW$40,'Intervention list'!LK$195+1,0)</f>
        <v>0</v>
      </c>
      <c r="LL184" s="0" t="n">
        <f aca="false">IF(ISNUMBER(FIND(LL$1,$D184))=$AO$1,1,0)*VLOOKUP($Z$2,DALYs!$A$2:$MW$40,'Intervention list'!LL$195+1,0)</f>
        <v>0</v>
      </c>
      <c r="LM184" s="0" t="n">
        <f aca="false">IF(ISNUMBER(FIND(LM$1,$D184))=$AO$1,1,0)*VLOOKUP($Z$2,DALYs!$A$2:$MW$40,'Intervention list'!LM$195+1,0)</f>
        <v>0</v>
      </c>
      <c r="LN184" s="0" t="n">
        <f aca="false">IF(ISNUMBER(FIND(LN$1,$D184))=$AO$1,1,0)*VLOOKUP($Z$2,DALYs!$A$2:$MW$40,'Intervention list'!LN$195+1,0)</f>
        <v>0</v>
      </c>
      <c r="LO184" s="0" t="n">
        <f aca="false">IF(ISNUMBER(FIND(LO$1,$D184))=$AO$1,1,0)*VLOOKUP($Z$2,DALYs!$A$2:$MW$40,'Intervention list'!LO$195+1,0)</f>
        <v>0</v>
      </c>
      <c r="LP184" s="0" t="n">
        <f aca="false">IF(ISNUMBER(FIND(LP$1,$D184))=$AO$1,1,0)*VLOOKUP($Z$2,DALYs!$A$2:$MW$40,'Intervention list'!LP$195+1,0)</f>
        <v>0</v>
      </c>
      <c r="LQ184" s="0" t="n">
        <f aca="false">IF(ISNUMBER(FIND(LQ$1,$D184))=$AO$1,1,0)*VLOOKUP($Z$2,DALYs!$A$2:$MW$40,'Intervention list'!LQ$195+1,0)</f>
        <v>0</v>
      </c>
      <c r="LR184" s="0" t="n">
        <f aca="false">IF(ISNUMBER(FIND(LR$1,$D184))=$AO$1,1,0)*VLOOKUP($Z$2,DALYs!$A$2:$MW$40,'Intervention list'!LR$195+1,0)</f>
        <v>0</v>
      </c>
      <c r="LS184" s="0" t="n">
        <f aca="false">IF(ISNUMBER(FIND(LS$1,$D184))=$AO$1,1,0)*VLOOKUP($Z$2,DALYs!$A$2:$MW$40,'Intervention list'!LS$195+1,0)</f>
        <v>0</v>
      </c>
      <c r="LT184" s="0" t="n">
        <f aca="false">IF(ISNUMBER(FIND(LT$1,$D184))=$AO$1,1,0)*VLOOKUP($Z$2,DALYs!$A$2:$MW$40,'Intervention list'!LT$195+1,0)</f>
        <v>0</v>
      </c>
      <c r="LU184" s="0" t="n">
        <f aca="false">IF(ISNUMBER(FIND(LU$1,$D184))=$AO$1,1,0)*VLOOKUP($Z$2,DALYs!$A$2:$MW$40,'Intervention list'!LU$195+1,0)</f>
        <v>0</v>
      </c>
      <c r="LV184" s="0" t="n">
        <f aca="false">IF(ISNUMBER(FIND(LV$1,$D184))=$AO$1,1,0)*VLOOKUP($Z$2,DALYs!$A$2:$MW$40,'Intervention list'!LV$195+1,0)</f>
        <v>0</v>
      </c>
      <c r="LW184" s="0" t="n">
        <f aca="false">IF(ISNUMBER(FIND(LW$1,$D184))=$AO$1,1,0)*VLOOKUP($Z$2,DALYs!$A$2:$MW$40,'Intervention list'!LW$195+1,0)</f>
        <v>0</v>
      </c>
      <c r="LX184" s="0" t="n">
        <f aca="false">IF(ISNUMBER(FIND(LX$1,$D184))=$AO$1,1,0)*VLOOKUP($Z$2,DALYs!$A$2:$MW$40,'Intervention list'!LX$195+1,0)</f>
        <v>0</v>
      </c>
      <c r="LY184" s="0" t="n">
        <f aca="false">IF(ISNUMBER(FIND(LY$1,$D184))=$AO$1,1,0)*VLOOKUP($Z$2,DALYs!$A$2:$MW$40,'Intervention list'!LY$195+1,0)</f>
        <v>0</v>
      </c>
      <c r="LZ184" s="0" t="n">
        <f aca="false">IF(ISNUMBER(FIND(LZ$1,$D184))=$AO$1,1,0)*VLOOKUP($Z$2,DALYs!$A$2:$MW$40,'Intervention list'!LZ$195+1,0)</f>
        <v>0</v>
      </c>
      <c r="MA184" s="0" t="n">
        <f aca="false">IF(ISNUMBER(FIND(MA$1,$D184))=$AO$1,1,0)*VLOOKUP($Z$2,DALYs!$A$2:$MW$40,'Intervention list'!MA$195+1,0)</f>
        <v>0</v>
      </c>
      <c r="MB184" s="0" t="n">
        <f aca="false">IF(ISNUMBER(FIND(MB$1,$D184))=$AO$1,1,0)*VLOOKUP($Z$2,DALYs!$A$2:$MW$40,'Intervention list'!MB$195+1,0)</f>
        <v>0</v>
      </c>
      <c r="MC184" s="0" t="n">
        <f aca="false">IF(ISNUMBER(FIND(MC$1,$D184))=$AO$1,1,0)*VLOOKUP($Z$2,DALYs!$A$2:$MW$40,'Intervention list'!MC$195+1,0)</f>
        <v>0</v>
      </c>
      <c r="MD184" s="0" t="n">
        <f aca="false">IF(ISNUMBER(FIND(MD$1,$D184))=$AO$1,1,0)*VLOOKUP($Z$2,DALYs!$A$2:$MW$40,'Intervention list'!MD$195+1,0)</f>
        <v>0</v>
      </c>
      <c r="ME184" s="0" t="n">
        <f aca="false">IF(ISNUMBER(FIND(ME$1,$D184))=$AO$1,1,0)*VLOOKUP($Z$2,DALYs!$A$2:$MW$40,'Intervention list'!ME$195+1,0)</f>
        <v>0</v>
      </c>
      <c r="MF184" s="0" t="n">
        <f aca="false">IF(ISNUMBER(FIND(MF$1,$D184))=$AO$1,1,0)*VLOOKUP($Z$2,DALYs!$A$2:$MW$40,'Intervention list'!MF$195+1,0)</f>
        <v>0</v>
      </c>
      <c r="MG184" s="0" t="n">
        <f aca="false">IF(ISNUMBER(FIND(MG$1,$D184))=$AO$1,1,0)*VLOOKUP($Z$2,DALYs!$A$2:$MW$40,'Intervention list'!MG$195+1,0)</f>
        <v>0</v>
      </c>
      <c r="MH184" s="0" t="n">
        <f aca="false">IF(ISNUMBER(FIND(MH$1,$D184))=$AO$1,1,0)*VLOOKUP($Z$2,DALYs!$A$2:$MW$40,'Intervention list'!MH$195+1,0)</f>
        <v>0</v>
      </c>
      <c r="MI184" s="0" t="n">
        <f aca="false">IF(ISNUMBER(FIND(MI$1,$D184))=$AO$1,1,0)*VLOOKUP($Z$2,DALYs!$A$2:$MW$40,'Intervention list'!MI$195+1,0)</f>
        <v>0</v>
      </c>
      <c r="MJ184" s="0" t="n">
        <f aca="false">IF(ISNUMBER(FIND(MJ$1,$D184))=$AO$1,1,0)*VLOOKUP($Z$2,DALYs!$A$2:$MW$40,'Intervention list'!MJ$195+1,0)</f>
        <v>0</v>
      </c>
      <c r="MK184" s="0" t="n">
        <f aca="false">IF(ISNUMBER(FIND(MK$1,$D184))=$AO$1,1,0)*VLOOKUP($Z$2,DALYs!$A$2:$MW$40,'Intervention list'!MK$195+1,0)</f>
        <v>0</v>
      </c>
      <c r="ML184" s="0" t="n">
        <f aca="false">IF(ISNUMBER(FIND(ML$1,$D184))=$AO$1,1,0)*VLOOKUP($Z$2,DALYs!$A$2:$MW$40,'Intervention list'!ML$195+1,0)</f>
        <v>0</v>
      </c>
      <c r="MM184" s="0" t="n">
        <f aca="false">IF(ISNUMBER(FIND(MM$1,$D184))=$AO$1,1,0)*VLOOKUP($Z$2,DALYs!$A$2:$MW$40,'Intervention list'!MM$195+1,0)</f>
        <v>0</v>
      </c>
      <c r="MN184" s="0" t="n">
        <f aca="false">IF(ISNUMBER(FIND(MN$1,$D184))=$AO$1,1,0)*VLOOKUP($Z$2,DALYs!$A$2:$MW$40,'Intervention list'!MN$195+1,0)</f>
        <v>0</v>
      </c>
      <c r="MO184" s="0" t="n">
        <f aca="false">IF(ISNUMBER(FIND(MO$1,$D184))=$AO$1,1,0)*VLOOKUP($Z$2,DALYs!$A$2:$MW$40,'Intervention list'!MO$195+1,0)</f>
        <v>0</v>
      </c>
      <c r="MP184" s="0" t="n">
        <f aca="false">IF(ISNUMBER(FIND(MP$1,$D184))=$AO$1,1,0)*VLOOKUP($Z$2,DALYs!$A$2:$MW$40,'Intervention list'!MP$195+1,0)</f>
        <v>0</v>
      </c>
      <c r="MQ184" s="0" t="n">
        <f aca="false">IF(ISNUMBER(FIND(MQ$1,$D184))=$AO$1,1,0)*VLOOKUP($Z$2,DALYs!$A$2:$MW$40,'Intervention list'!MQ$195+1,0)</f>
        <v>0</v>
      </c>
      <c r="MR184" s="0" t="n">
        <f aca="false">IF(ISNUMBER(FIND(MR$1,$D184))=$AO$1,1,0)*VLOOKUP($Z$2,DALYs!$A$2:$MW$40,'Intervention list'!MR$195+1,0)</f>
        <v>0</v>
      </c>
      <c r="MS184" s="0" t="n">
        <f aca="false">IF(ISNUMBER(FIND(MS$1,$D184))=$AO$1,1,0)*VLOOKUP($Z$2,DALYs!$A$2:$MW$40,'Intervention list'!MS$195+1,0)</f>
        <v>0</v>
      </c>
      <c r="MT184" s="0" t="n">
        <f aca="false">IF(ISNUMBER(FIND(MT$1,$D184))=$AO$1,1,0)*VLOOKUP($Z$2,DALYs!$A$2:$MW$40,'Intervention list'!MT$195+1,0)</f>
        <v>0</v>
      </c>
      <c r="MU184" s="0" t="n">
        <f aca="false">IF(ISNUMBER(FIND(MU$1,$D184))=$AO$1,1,0)*VLOOKUP($Z$2,DALYs!$A$2:$MW$40,'Intervention list'!MU$195+1,0)</f>
        <v>0</v>
      </c>
      <c r="MV184" s="0" t="n">
        <f aca="false">IF(ISNUMBER(FIND(MV$1,$D184))=$AO$1,1,0)*VLOOKUP($Z$2,DALYs!$A$2:$MW$40,'Intervention list'!MV$195+1,0)</f>
        <v>0</v>
      </c>
      <c r="MW184" s="0" t="n">
        <f aca="false">IF(ISNUMBER(FIND(MW$1,$D184))=$AO$1,1,0)*VLOOKUP($Z$2,DALYs!$A$2:$MW$40,'Intervention list'!MW$195+1,0)</f>
        <v>0</v>
      </c>
      <c r="MX184" s="0" t="n">
        <f aca="false">IF(ISNUMBER(FIND(MX$1,$D184))=$AO$1,1,0)*VLOOKUP($Z$2,DALYs!$A$2:$MW$40,'Intervention list'!MX$195+1,0)</f>
        <v>0</v>
      </c>
      <c r="MY184" s="0" t="n">
        <f aca="false">IF(ISNUMBER(FIND(MY$1,$D184))=$AO$1,1,0)*VLOOKUP($Z$2,DALYs!$A$2:$MW$40,'Intervention list'!MY$195+1,0)</f>
        <v>0</v>
      </c>
      <c r="MZ184" s="0" t="n">
        <f aca="false">IF(ISNUMBER(FIND(MZ$1,$D184))=$AO$1,1,0)*VLOOKUP($Z$2,DALYs!$A$2:$MW$40,'Intervention list'!MZ$195+1,0)</f>
        <v>0</v>
      </c>
      <c r="NA184" s="0" t="n">
        <f aca="false">IF(ISNUMBER(FIND(NA$1,$D184))=$AO$1,1,0)*VLOOKUP($Z$2,DALYs!$A$2:$MW$40,'Intervention list'!NA$195+1,0)</f>
        <v>0</v>
      </c>
      <c r="NB184" s="0" t="n">
        <f aca="false">IF(ISNUMBER(FIND(NB$1,$D184))=$AO$1,1,0)*VLOOKUP($Z$2,DALYs!$A$2:$MW$40,'Intervention list'!NB$195+1,0)</f>
        <v>0</v>
      </c>
      <c r="NC184" s="0" t="n">
        <f aca="false">IF(ISNUMBER(FIND(NC$1,$D184))=$AO$1,1,0)*VLOOKUP($Z$2,DALYs!$A$2:$MW$40,'Intervention list'!NC$195+1,0)</f>
        <v>0</v>
      </c>
      <c r="ND184" s="0" t="n">
        <f aca="false">IF(ISNUMBER(FIND(ND$1,$D184))=$AO$1,1,0)*VLOOKUP($Z$2,DALYs!$A$2:$MW$40,'Intervention list'!ND$195+1,0)</f>
        <v>0</v>
      </c>
      <c r="NE184" s="0" t="n">
        <f aca="false">IF(ISNUMBER(FIND(NE$1,$D184))=$AO$1,1,0)*VLOOKUP($Z$2,DALYs!$A$2:$MW$40,'Intervention list'!NE$195+1,0)</f>
        <v>0</v>
      </c>
      <c r="NF184" s="0" t="n">
        <f aca="false">IF(ISNUMBER(FIND(NF$1,$D184))=$AO$1,1,0)*VLOOKUP($Z$2,DALYs!$A$2:$MW$40,'Intervention list'!NF$195+1,0)</f>
        <v>0</v>
      </c>
      <c r="NG184" s="0" t="n">
        <f aca="false">IF(ISNUMBER(FIND(NG$1,$D184))=$AO$1,1,0)*VLOOKUP($Z$2,DALYs!$A$2:$MW$40,'Intervention list'!NG$195+1,0)</f>
        <v>0</v>
      </c>
      <c r="NH184" s="0" t="n">
        <f aca="false">IF(ISNUMBER(FIND(NH$1,$D184))=$AO$1,1,0)*VLOOKUP($Z$2,DALYs!$A$2:$MW$40,'Intervention list'!NH$195+1,0)</f>
        <v>0</v>
      </c>
      <c r="NI184" s="0" t="n">
        <f aca="false">IF(ISNUMBER(FIND(NI$1,$D184))=$AO$1,1,0)*VLOOKUP($Z$2,DALYs!$A$2:$MW$40,'Intervention list'!NI$195+1,0)</f>
        <v>0</v>
      </c>
      <c r="NJ184" s="0" t="n">
        <f aca="false">IF(ISNUMBER(FIND(NJ$1,$D184))=$AO$1,1,0)*VLOOKUP($Z$2,DALYs!$A$2:$MW$40,'Intervention list'!NJ$195+1,0)</f>
        <v>0</v>
      </c>
      <c r="NK184" s="0" t="n">
        <f aca="false">IF(ISNUMBER(FIND(NK$1,$D184))=$AO$1,1,0)*VLOOKUP($Z$2,DALYs!$A$2:$MW$40,'Intervention list'!NK$195+1,0)</f>
        <v>0</v>
      </c>
      <c r="NL184" s="0" t="n">
        <f aca="false">IF(ISNUMBER(FIND(NL$1,$D184))=$AO$1,1,0)*VLOOKUP($Z$2,DALYs!$A$2:$MW$40,'Intervention list'!NL$195+1,0)</f>
        <v>0</v>
      </c>
      <c r="NM184" s="0" t="n">
        <f aca="false">IF(ISNUMBER(FIND(NM$1,$D184))=$AO$1,1,0)*VLOOKUP($Z$2,DALYs!$A$2:$MW$40,'Intervention list'!NM$195+1,0)</f>
        <v>0</v>
      </c>
      <c r="NN184" s="0" t="n">
        <f aca="false">IF(ISNUMBER(FIND(NN$1,$D184))=$AO$1,1,0)*VLOOKUP($Z$2,DALYs!$A$2:$MW$40,'Intervention list'!NN$195+1,0)</f>
        <v>0</v>
      </c>
      <c r="NO184" s="0" t="n">
        <f aca="false">IF(ISNUMBER(FIND(NO$1,$D184))=$AO$1,1,0)*VLOOKUP($Z$2,DALYs!$A$2:$MW$40,'Intervention list'!NO$195+1,0)</f>
        <v>0</v>
      </c>
      <c r="NP184" s="0" t="n">
        <f aca="false">IF(ISNUMBER(FIND(NP$1,$D184))=$AO$1,1,0)*VLOOKUP($Z$2,DALYs!$A$2:$MW$40,'Intervention list'!NP$195+1,0)</f>
        <v>0</v>
      </c>
      <c r="NQ184" s="0" t="n">
        <f aca="false">IF(ISNUMBER(FIND(NQ$1,$D184))=$AO$1,1,0)*VLOOKUP($Z$2,DALYs!$A$2:$MW$40,'Intervention list'!NQ$195+1,0)</f>
        <v>0</v>
      </c>
      <c r="NR184" s="0" t="n">
        <f aca="false">IF(ISNUMBER(FIND(NR$1,$D184))=$AO$1,1,0)*VLOOKUP($Z$2,DALYs!$A$2:$MW$40,'Intervention list'!NR$195+1,0)</f>
        <v>0</v>
      </c>
      <c r="NS184" s="0" t="n">
        <f aca="false">IF(ISNUMBER(FIND(NS$1,$D184))=$AO$1,1,0)*VLOOKUP($Z$2,DALYs!$A$2:$MW$40,'Intervention list'!NS$195+1,0)</f>
        <v>0</v>
      </c>
      <c r="NT184" s="0" t="n">
        <f aca="false">IF(ISNUMBER(FIND(NT$1,$D184))=$AO$1,1,0)*VLOOKUP($Z$2,DALYs!$A$2:$MW$40,'Intervention list'!NT$195+1,0)</f>
        <v>0</v>
      </c>
      <c r="NU184" s="0" t="n">
        <f aca="false">IF(ISNUMBER(FIND(NU$1,$D184))=$AO$1,1,0)*VLOOKUP($Z$2,DALYs!$A$2:$MW$40,'Intervention list'!NU$195+1,0)</f>
        <v>0</v>
      </c>
      <c r="NV184" s="0" t="n">
        <f aca="false">IF(ISNUMBER(FIND(NV$1,$D184))=$AO$1,1,0)*VLOOKUP($Z$2,DALYs!$A$2:$MW$40,'Intervention list'!NV$195+1,0)</f>
        <v>0</v>
      </c>
      <c r="NW184" s="0" t="n">
        <f aca="false">IF(ISNUMBER(FIND(NW$1,$D184))=$AO$1,1,0)*VLOOKUP($Z$2,DALYs!$A$2:$MW$40,'Intervention list'!NW$195+1,0)</f>
        <v>0</v>
      </c>
      <c r="NX184" s="0" t="n">
        <f aca="false">IF(ISNUMBER(FIND(NX$1,$D184))=$AO$1,1,0)*VLOOKUP($Z$2,DALYs!$A$2:$MW$40,'Intervention list'!NX$195+1,0)</f>
        <v>0</v>
      </c>
      <c r="NY184" s="0" t="n">
        <f aca="false">IF(ISNUMBER(FIND(NY$1,$D184))=$AO$1,1,0)*VLOOKUP($Z$2,DALYs!$A$2:$MW$40,'Intervention list'!NY$195+1,0)</f>
        <v>0</v>
      </c>
      <c r="NZ184" s="0" t="n">
        <f aca="false">IF(ISNUMBER(FIND(NZ$1,$D184))=$AO$1,1,0)*VLOOKUP($Z$2,DALYs!$A$2:$MW$40,'Intervention list'!NZ$195+1,0)</f>
        <v>0</v>
      </c>
      <c r="OA184" s="0" t="n">
        <f aca="false">IF(ISNUMBER(FIND(OA$1,$D184))=$AO$1,1,0)*VLOOKUP($Z$2,DALYs!$A$2:$MW$40,'Intervention list'!OA$195+1,0)</f>
        <v>0</v>
      </c>
      <c r="OB184" s="0" t="n">
        <f aca="false">IF(ISNUMBER(FIND(OB$1,$D184))=$AO$1,1,0)*VLOOKUP($Z$2,DALYs!$A$2:$MW$40,'Intervention list'!OB$195+1,0)</f>
        <v>0</v>
      </c>
      <c r="OC184" s="0" t="n">
        <f aca="false">IF(ISNUMBER(FIND(OC$1,$D184))=$AO$1,1,0)*VLOOKUP($Z$2,DALYs!$A$2:$MW$40,'Intervention list'!OC$195+1,0)</f>
        <v>0</v>
      </c>
      <c r="OD184" s="0" t="n">
        <f aca="false">IF(ISNUMBER(FIND(OD$1,$D184))=$AO$1,1,0)*VLOOKUP($Z$2,DALYs!$A$2:$MW$40,'Intervention list'!OD$195+1,0)</f>
        <v>0</v>
      </c>
      <c r="OE184" s="0" t="n">
        <f aca="false">IF(ISNUMBER(FIND(OE$1,$D184))=$AO$1,1,0)*VLOOKUP($Z$2,DALYs!$A$2:$MW$40,'Intervention list'!OE$195+1,0)</f>
        <v>0</v>
      </c>
      <c r="OF184" s="0" t="n">
        <f aca="false">IF(ISNUMBER(FIND(OF$1,$D184))=$AO$1,1,0)*VLOOKUP($Z$2,DALYs!$A$2:$MW$40,'Intervention list'!OF$195+1,0)</f>
        <v>0</v>
      </c>
      <c r="OG184" s="0" t="n">
        <f aca="false">IF(ISNUMBER(FIND(OG$1,$D184))=$AO$1,1,0)*VLOOKUP($Z$2,DALYs!$A$2:$MW$40,'Intervention list'!OG$195+1,0)</f>
        <v>0</v>
      </c>
      <c r="OH184" s="0" t="n">
        <f aca="false">IF(ISNUMBER(FIND(OH$1,$D184))=$AO$1,1,0)*VLOOKUP($Z$2,DALYs!$A$2:$MW$40,'Intervention list'!OH$195+1,0)</f>
        <v>0</v>
      </c>
      <c r="OI184" s="0" t="n">
        <f aca="false">IF(ISNUMBER(FIND(OI$1,$D184))=$AO$1,1,0)*VLOOKUP($Z$2,DALYs!$A$2:$MW$40,'Intervention list'!OI$195+1,0)</f>
        <v>0</v>
      </c>
      <c r="OJ184" s="0" t="n">
        <f aca="false">IF(ISNUMBER(FIND(OJ$1,$D184))=$AO$1,1,0)*VLOOKUP($Z$2,DALYs!$A$2:$MW$40,'Intervention list'!OJ$195+1,0)</f>
        <v>0</v>
      </c>
      <c r="OK184" s="0" t="n">
        <f aca="false">IF(ISNUMBER(FIND(OK$1,$D184))=$AO$1,1,0)*VLOOKUP($Z$2,DALYs!$A$2:$MW$40,'Intervention list'!OK$195+1,0)</f>
        <v>0</v>
      </c>
      <c r="OL184" s="0" t="n">
        <f aca="false">IF(ISNUMBER(FIND(OL$1,$D184))=$AO$1,1,0)*VLOOKUP($Z$2,DALYs!$A$2:$MW$40,'Intervention list'!OL$195+1,0)</f>
        <v>0</v>
      </c>
      <c r="OM184" s="0" t="n">
        <f aca="false">IF(ISNUMBER(FIND(OM$1,$D184))=$AO$1,1,0)*VLOOKUP($Z$2,DALYs!$A$2:$MW$40,'Intervention list'!OM$195+1,0)</f>
        <v>0</v>
      </c>
      <c r="ON184" s="0" t="n">
        <f aca="false">IF(ISNUMBER(FIND(ON$1,$D184))=$AO$1,1,0)*VLOOKUP($Z$2,DALYs!$A$2:$MW$40,'Intervention list'!ON$195+1,0)</f>
        <v>0</v>
      </c>
      <c r="OO184" s="0" t="n">
        <f aca="false">IF(ISNUMBER(FIND(OO$1,$D184))=$AO$1,1,0)*VLOOKUP($Z$2,DALYs!$A$2:$MW$40,'Intervention list'!OO$195+1,0)</f>
        <v>0</v>
      </c>
      <c r="OP184" s="0" t="n">
        <f aca="false">IF(ISNUMBER(FIND(OP$1,$D184))=$AO$1,1,0)*VLOOKUP($Z$2,DALYs!$A$2:$MW$40,'Intervention list'!OP$195+1,0)</f>
        <v>0</v>
      </c>
      <c r="OQ184" s="0" t="n">
        <f aca="false">IF(ISNUMBER(FIND(OQ$1,$D184))=$AO$1,1,0)*VLOOKUP($Z$2,DALYs!$A$2:$MW$40,'Intervention list'!OQ$195+1,0)</f>
        <v>0</v>
      </c>
      <c r="OR184" s="0" t="n">
        <f aca="false">IF(ISNUMBER(FIND(OR$1,$D184))=$AO$1,1,0)*VLOOKUP($Z$2,DALYs!$A$2:$MW$40,'Intervention list'!OR$195+1,0)</f>
        <v>0</v>
      </c>
      <c r="OS184" s="0" t="n">
        <f aca="false">IF(ISNUMBER(FIND(OS$1,$D184))=$AO$1,1,0)*VLOOKUP($Z$2,DALYs!$A$2:$MW$40,'Intervention list'!OS$195+1,0)</f>
        <v>0</v>
      </c>
      <c r="OT184" s="0" t="n">
        <f aca="false">IF(ISNUMBER(FIND(OT$1,$D184))=$AO$1,1,0)*VLOOKUP($Z$2,DALYs!$A$2:$MW$40,'Intervention list'!OT$195+1,0)</f>
        <v>0</v>
      </c>
      <c r="OU184" s="0" t="n">
        <f aca="false">IF(ISNUMBER(FIND(OU$1,$D184))=$AO$1,1,0)*VLOOKUP($Z$2,DALYs!$A$2:$MW$40,'Intervention list'!OU$195+1,0)</f>
        <v>0</v>
      </c>
      <c r="OV184" s="0" t="n">
        <f aca="false">IF(ISNUMBER(FIND(OV$1,$D184))=$AO$1,1,0)*VLOOKUP($Z$2,DALYs!$A$2:$MW$40,'Intervention list'!OV$195+1,0)</f>
        <v>0</v>
      </c>
      <c r="OW184" s="0" t="n">
        <f aca="false">IF(ISNUMBER(FIND(OW$1,$D184))=$AO$1,1,0)*VLOOKUP($Z$2,DALYs!$A$2:$MW$40,'Intervention list'!OW$195+1,0)</f>
        <v>0</v>
      </c>
      <c r="OX184" s="0" t="n">
        <f aca="false">IF(ISNUMBER(FIND(OX$1,$D184))=$AO$1,1,0)*VLOOKUP($Z$2,DALYs!$A$2:$MW$40,'Intervention list'!OX$195+1,0)</f>
        <v>0</v>
      </c>
    </row>
    <row r="185" customFormat="false" ht="15.75" hidden="false" customHeight="false" outlineLevel="0" collapsed="false">
      <c r="A185" s="6" t="s">
        <v>286</v>
      </c>
      <c r="B185" s="6" t="s">
        <v>282</v>
      </c>
      <c r="C185" s="26" t="s">
        <v>283</v>
      </c>
      <c r="D185" s="7" t="s">
        <v>287</v>
      </c>
      <c r="E185" s="7" t="str">
        <f aca="false">SUBSTITUTE(D185,0.2,X185)</f>
        <v>Neonatal sepsis and other neonatal infections: 0.1</v>
      </c>
      <c r="F185" s="0" t="s">
        <v>14</v>
      </c>
      <c r="G185" s="8" t="n">
        <v>3.83211044720391</v>
      </c>
      <c r="H185" s="9" t="n">
        <v>36.34</v>
      </c>
      <c r="I185" s="9" t="n">
        <f aca="false">IF(H185="","",(H185*(VLOOKUP($Z$2,Worksheet,11,0)^4)))</f>
        <v>52.9507659610631</v>
      </c>
      <c r="J185" s="9" t="n">
        <f aca="false">IF(I185="","",I185*VLOOKUP($Z$2,Worksheet,12,0))</f>
        <v>59.3477458958857</v>
      </c>
      <c r="K185" s="9" t="n">
        <f aca="false">IF(I185="","",I185*VLOOKUP($Z$2, Worksheet, 13, 0))</f>
        <v>51.9878027951602</v>
      </c>
      <c r="L185" s="9" t="n">
        <f aca="false">IF(J185="",VLOOKUP($Z$2, Worksheet, 14, 0),J185)</f>
        <v>59.3477458958857</v>
      </c>
      <c r="M185" s="9" t="n">
        <f aca="false">IF(L185&lt;VLOOKUP($Z$2,'Country sheet'!$A$3:$P$41,15,0), VLOOKUP($Z$2,'Country sheet'!$A$3:$P$41,15,0), L185)/0.7</f>
        <v>84.7824941369796</v>
      </c>
      <c r="N185" s="27" t="n">
        <f aca="false">IFERROR(IF(AC185=$AO$1,VLOOKUP(F185,AO$42:AX$46,MATCH(AC$1,AP$41:AX$41,0)+1,0)/COUNTIFS($F$2:$F$194,$F185,$AC$2:$AC$194,$AO$1),0),0) + IFERROR(IF(AD185=$AO$1,VLOOKUP(F185,AO$42:AX$46,MATCH(AD$1,AP$41:AX$41,0)+1,0)/COUNTIFS($F$2:$F$194,$F185,$AD$2:$AD$194,$AO$1),0),0) + IFERROR(IF(AE185=$AO$1,VLOOKUP(F185,AO$42:AX$46,MATCH(AE$1,AP$41:AX$41,0)+1,0)/COUNTIFS($F$2:$F$194,$F185,$AE$2:$AE$194,$AO$1),0),0) + IFERROR(IF(AF185=$AO$1,VLOOKUP(F185,AO$42:AX$46,MATCH(AF$1,AP$41:AX$41,0)+1,0)/COUNTIFS($F$2:$F$194,$F185,$AF$2:$AF$194,$AO$1),0),0) + IFERROR(IF(AG185=$AO$1,VLOOKUP(F185,AO$42:AX$46,MATCH(AG$1,AP$41:AX$41,0)+1,0)/COUNTIFS($F$2:$F$194,$F185,$AG$2:$AG$194,$AO$1),0),0) + IFERROR(IF(AH185=$AO$1,VLOOKUP(F185,AO$42:AX$46,MATCH(AH$1,AP$41:AX$41,0)+1,0)/COUNTIFS($F$2:$F$194,$F185,$AH$2:$AH$194,$AO$1),0),0) + IFERROR(IF(AI185=$AO$1,VLOOKUP(F185,AO$42:AX$46,MATCH(AI$1,AP$41:AX$41,0)+1,0)/COUNTIFS($F$2:$F$194,$F185,$AI$2:$AI$194,$AO$1),0),0) + IFERROR(IF(AJ185=$AO$1,VLOOKUP(F185,AO$42:AX$46,MATCH(AJ$1,AP$41:AX$41,0)+1,0)/COUNTIFS($F$2:$F$194,$F185,$AJ$2:$AJ$194,$AO$1),0),0) + IFERROR(IF(AK185=$AO$1,VLOOKUP(F185,AO$42:AX$46,MATCH(AK$1,AP$41:AX$41,0)+1,0)/COUNTIFS($F$2:$F$194,$F185,$AK$2:$AK$194,$AO$1),0),0)</f>
        <v>0</v>
      </c>
      <c r="O185" s="9" t="n">
        <v>1</v>
      </c>
      <c r="P185" s="9" t="n">
        <v>3</v>
      </c>
      <c r="Q185" s="0" t="n">
        <f aca="false">SUM(BC185:OX185)</f>
        <v>159822.31503861</v>
      </c>
      <c r="R185" s="0" t="n">
        <f aca="false">IF(VLOOKUP($Z$2,CET!$A$4:$L$42,12,0)="Low income",_xlfn.IFS(S185=0.2,0.1,S185=0.1,0.05,S185=0.5,0.4,S185=0.35,0.25),S185)</f>
        <v>0.5</v>
      </c>
      <c r="S185" s="0" t="n">
        <v>0.5</v>
      </c>
      <c r="T185" s="0" t="n">
        <v>0.8</v>
      </c>
      <c r="U185" s="0" t="n">
        <f aca="false">N185/M185</f>
        <v>0</v>
      </c>
      <c r="V185" s="0" t="n">
        <f aca="false">IFERROR(U185/Q185,0)</f>
        <v>0</v>
      </c>
      <c r="W185" s="0" t="n">
        <f aca="false">(T185/R185)*V185</f>
        <v>0</v>
      </c>
      <c r="X185" s="28" t="n">
        <f aca="false">IF(W185=0,0,IF(W185&lt;=0.8,IF(W185&lt;0.05,0.05,W185),0.8))</f>
        <v>0</v>
      </c>
      <c r="Y185" s="28"/>
      <c r="AC185" s="34" t="n">
        <f aca="false">ISNUMBER(FIND(AC$1,$C185))</f>
        <v>0</v>
      </c>
      <c r="AD185" s="33" t="n">
        <f aca="false">ISNUMBER(FIND(AD$1,$C185))</f>
        <v>0</v>
      </c>
      <c r="AE185" s="33" t="n">
        <f aca="false">ISNUMBER(FIND(AE$1,$C185))</f>
        <v>0</v>
      </c>
      <c r="AF185" s="33" t="n">
        <f aca="false">ISNUMBER(FIND(AF$1,$C185))</f>
        <v>0</v>
      </c>
      <c r="AG185" s="33" t="n">
        <f aca="false">ISNUMBER(FIND(AG$1,$C185))</f>
        <v>0</v>
      </c>
      <c r="AH185" s="33" t="n">
        <f aca="false">ISNUMBER(FIND(AH$1,$C185))</f>
        <v>0</v>
      </c>
      <c r="AI185" s="33" t="n">
        <f aca="false">ISNUMBER(FIND(AI$1,$C185))</f>
        <v>0</v>
      </c>
      <c r="AJ185" s="33" t="n">
        <f aca="false">ISNUMBER(FIND(AJ$1,$C185))</f>
        <v>0</v>
      </c>
      <c r="AK185" s="35" t="n">
        <f aca="false">ISNUMBER(FIND(AK$1,$C185))</f>
        <v>0</v>
      </c>
      <c r="AL185" s="6"/>
      <c r="AM185" s="33"/>
      <c r="AZ185" s="66"/>
      <c r="BC185" s="0" t="n">
        <f aca="false">IF(ISNUMBER(FIND(BC$1,$D185))=$AO$1,1,0)*VLOOKUP($Z$2,DALYs!$A$2:$MW$40,'Intervention list'!BC$195+1,0)</f>
        <v>0</v>
      </c>
      <c r="BD185" s="0" t="n">
        <f aca="false">IF(ISNUMBER(FIND(BD$1,$D185))=$AO$1,1,0)*VLOOKUP($Z$2,DALYs!$A$2:$MW$40,'Intervention list'!BD$195+1,0)</f>
        <v>0</v>
      </c>
      <c r="BE185" s="0" t="n">
        <f aca="false">IF(ISNUMBER(FIND(BE$1,$D185))=$AO$1,1,0)*VLOOKUP($Z$2,DALYs!$A$2:$MW$40,'Intervention list'!BE$195+1,0)</f>
        <v>0</v>
      </c>
      <c r="BF185" s="0" t="n">
        <f aca="false">IF(ISNUMBER(FIND(BF$1,$D185))=$AO$1,1,0)*VLOOKUP($Z$2,DALYs!$A$2:$MW$40,'Intervention list'!BF$195+1,0)</f>
        <v>0</v>
      </c>
      <c r="BG185" s="0" t="n">
        <f aca="false">IF(ISNUMBER(FIND(BG$1,$D185))=$AO$1,1,0)*VLOOKUP($Z$2,DALYs!$A$2:$MW$40,'Intervention list'!BG$195+1,0)</f>
        <v>0</v>
      </c>
      <c r="BH185" s="0" t="n">
        <f aca="false">IF(ISNUMBER(FIND(BH$1,$D185))=$AO$1,1,0)*VLOOKUP($Z$2,DALYs!$A$2:$MW$40,'Intervention list'!BH$195+1,0)</f>
        <v>0</v>
      </c>
      <c r="BI185" s="0" t="n">
        <f aca="false">IF(ISNUMBER(FIND(BI$1,$D185))=$AO$1,1,0)*VLOOKUP($Z$2,DALYs!$A$2:$MW$40,'Intervention list'!BI$195+1,0)</f>
        <v>0</v>
      </c>
      <c r="BJ185" s="0" t="n">
        <f aca="false">IF(ISNUMBER(FIND(BJ$1,$D185))=$AO$1,1,0)*VLOOKUP($Z$2,DALYs!$A$2:$MW$40,'Intervention list'!BJ$195+1,0)</f>
        <v>0</v>
      </c>
      <c r="BK185" s="0" t="n">
        <f aca="false">IF(ISNUMBER(FIND(BK$1,$D185))=$AO$1,1,0)*VLOOKUP($Z$2,DALYs!$A$2:$MW$40,'Intervention list'!BK$195+1,0)</f>
        <v>0</v>
      </c>
      <c r="BL185" s="0" t="n">
        <f aca="false">IF(ISNUMBER(FIND(BL$1,$D185))=$AO$1,1,0)*VLOOKUP($Z$2,DALYs!$A$2:$MW$40,'Intervention list'!BL$195+1,0)</f>
        <v>0</v>
      </c>
      <c r="BM185" s="0" t="n">
        <f aca="false">IF(ISNUMBER(FIND(BM$1,$D185))=$AO$1,1,0)*VLOOKUP($Z$2,DALYs!$A$2:$MW$40,'Intervention list'!BM$195+1,0)</f>
        <v>0</v>
      </c>
      <c r="BN185" s="0" t="n">
        <f aca="false">IF(ISNUMBER(FIND(BN$1,$D185))=$AO$1,1,0)*VLOOKUP($Z$2,DALYs!$A$2:$MW$40,'Intervention list'!BN$195+1,0)</f>
        <v>0</v>
      </c>
      <c r="BO185" s="0" t="n">
        <f aca="false">IF(ISNUMBER(FIND(BO$1,$D185))=$AO$1,1,0)*VLOOKUP($Z$2,DALYs!$A$2:$MW$40,'Intervention list'!BO$195+1,0)</f>
        <v>0</v>
      </c>
      <c r="BP185" s="0" t="n">
        <f aca="false">IF(ISNUMBER(FIND(BP$1,$D185))=$AO$1,1,0)*VLOOKUP($Z$2,DALYs!$A$2:$MW$40,'Intervention list'!BP$195+1,0)</f>
        <v>0</v>
      </c>
      <c r="BQ185" s="0" t="n">
        <f aca="false">IF(ISNUMBER(FIND(BQ$1,$D185))=$AO$1,1,0)*VLOOKUP($Z$2,DALYs!$A$2:$MW$40,'Intervention list'!BQ$195+1,0)</f>
        <v>0</v>
      </c>
      <c r="BR185" s="0" t="n">
        <f aca="false">IF(ISNUMBER(FIND(BR$1,$D185))=$AO$1,1,0)*VLOOKUP($Z$2,DALYs!$A$2:$MW$40,'Intervention list'!BR$195+1,0)</f>
        <v>0</v>
      </c>
      <c r="BS185" s="0" t="n">
        <f aca="false">IF(ISNUMBER(FIND(BS$1,$D185))=$AO$1,1,0)*VLOOKUP($Z$2,DALYs!$A$2:$MW$40,'Intervention list'!BS$195+1,0)</f>
        <v>0</v>
      </c>
      <c r="BT185" s="0" t="n">
        <f aca="false">IF(ISNUMBER(FIND(BT$1,$D185))=$AO$1,1,0)*VLOOKUP($Z$2,DALYs!$A$2:$MW$40,'Intervention list'!BT$195+1,0)</f>
        <v>0</v>
      </c>
      <c r="BU185" s="0" t="n">
        <f aca="false">IF(ISNUMBER(FIND(BU$1,$D185))=$AO$1,1,0)*VLOOKUP($Z$2,DALYs!$A$2:$MW$40,'Intervention list'!BU$195+1,0)</f>
        <v>0</v>
      </c>
      <c r="BV185" s="0" t="n">
        <f aca="false">IF(ISNUMBER(FIND(BV$1,$D185))=$AO$1,1,0)*VLOOKUP($Z$2,DALYs!$A$2:$MW$40,'Intervention list'!BV$195+1,0)</f>
        <v>0</v>
      </c>
      <c r="BW185" s="0" t="n">
        <f aca="false">IF(ISNUMBER(FIND(BW$1,$D185))=$AO$1,1,0)*VLOOKUP($Z$2,DALYs!$A$2:$MW$40,'Intervention list'!BW$195+1,0)</f>
        <v>0</v>
      </c>
      <c r="BX185" s="0" t="n">
        <f aca="false">IF(ISNUMBER(FIND(BX$1,$D185))=$AO$1,1,0)*VLOOKUP($Z$2,DALYs!$A$2:$MW$40,'Intervention list'!BX$195+1,0)</f>
        <v>0</v>
      </c>
      <c r="BY185" s="0" t="n">
        <f aca="false">IF(ISNUMBER(FIND(BY$1,$D185))=$AO$1,1,0)*VLOOKUP($Z$2,DALYs!$A$2:$MW$40,'Intervention list'!BY$195+1,0)</f>
        <v>0</v>
      </c>
      <c r="BZ185" s="0" t="n">
        <f aca="false">IF(ISNUMBER(FIND(BZ$1,$D185))=$AO$1,1,0)*VLOOKUP($Z$2,DALYs!$A$2:$MW$40,'Intervention list'!BZ$195+1,0)</f>
        <v>0</v>
      </c>
      <c r="CA185" s="0" t="n">
        <f aca="false">IF(ISNUMBER(FIND(CA$1,$D185))=$AO$1,1,0)*VLOOKUP($Z$2,DALYs!$A$2:$MW$40,'Intervention list'!CA$195+1,0)</f>
        <v>0</v>
      </c>
      <c r="CB185" s="0" t="n">
        <f aca="false">IF(ISNUMBER(FIND(CB$1,$D185))=$AO$1,1,0)*VLOOKUP($Z$2,DALYs!$A$2:$MW$40,'Intervention list'!CB$195+1,0)</f>
        <v>0</v>
      </c>
      <c r="CC185" s="0" t="n">
        <f aca="false">IF(ISNUMBER(FIND(CC$1,$D185))=$AO$1,1,0)*VLOOKUP($Z$2,DALYs!$A$2:$MW$40,'Intervention list'!CC$195+1,0)</f>
        <v>0</v>
      </c>
      <c r="CD185" s="0" t="n">
        <f aca="false">IF(ISNUMBER(FIND(CD$1,$D185))=$AO$1,1,0)*VLOOKUP($Z$2,DALYs!$A$2:$MW$40,'Intervention list'!CD$195+1,0)</f>
        <v>0</v>
      </c>
      <c r="CE185" s="0" t="n">
        <f aca="false">IF(ISNUMBER(FIND(CE$1,$D185))=$AO$1,1,0)*VLOOKUP($Z$2,DALYs!$A$2:$MW$40,'Intervention list'!CE$195+1,0)</f>
        <v>0</v>
      </c>
      <c r="CF185" s="0" t="n">
        <f aca="false">IF(ISNUMBER(FIND(CF$1,$D185))=$AO$1,1,0)*VLOOKUP($Z$2,DALYs!$A$2:$MW$40,'Intervention list'!CF$195+1,0)</f>
        <v>0</v>
      </c>
      <c r="CG185" s="0" t="n">
        <f aca="false">IF(ISNUMBER(FIND(CG$1,$D185))=$AO$1,1,0)*VLOOKUP($Z$2,DALYs!$A$2:$MW$40,'Intervention list'!CG$195+1,0)</f>
        <v>0</v>
      </c>
      <c r="CH185" s="0" t="n">
        <f aca="false">IF(ISNUMBER(FIND(CH$1,$D185))=$AO$1,1,0)*VLOOKUP($Z$2,DALYs!$A$2:$MW$40,'Intervention list'!CH$195+1,0)</f>
        <v>0</v>
      </c>
      <c r="CI185" s="0" t="n">
        <f aca="false">IF(ISNUMBER(FIND(CI$1,$D185))=$AO$1,1,0)*VLOOKUP($Z$2,DALYs!$A$2:$MW$40,'Intervention list'!CI$195+1,0)</f>
        <v>0</v>
      </c>
      <c r="CJ185" s="0" t="n">
        <f aca="false">IF(ISNUMBER(FIND(CJ$1,$D185))=$AO$1,1,0)*VLOOKUP($Z$2,DALYs!$A$2:$MW$40,'Intervention list'!CJ$195+1,0)</f>
        <v>0</v>
      </c>
      <c r="CK185" s="0" t="n">
        <f aca="false">IF(ISNUMBER(FIND(CK$1,$D185))=$AO$1,1,0)*VLOOKUP($Z$2,DALYs!$A$2:$MW$40,'Intervention list'!CK$195+1,0)</f>
        <v>0</v>
      </c>
      <c r="CL185" s="0" t="n">
        <f aca="false">IF(ISNUMBER(FIND(CL$1,$D185))=$AO$1,1,0)*VLOOKUP($Z$2,DALYs!$A$2:$MW$40,'Intervention list'!CL$195+1,0)</f>
        <v>0</v>
      </c>
      <c r="CM185" s="0" t="n">
        <f aca="false">IF(ISNUMBER(FIND(CM$1,$D185))=$AO$1,1,0)*VLOOKUP($Z$2,DALYs!$A$2:$MW$40,'Intervention list'!CM$195+1,0)</f>
        <v>0</v>
      </c>
      <c r="CN185" s="0" t="n">
        <f aca="false">IF(ISNUMBER(FIND(CN$1,$D185))=$AO$1,1,0)*VLOOKUP($Z$2,DALYs!$A$2:$MW$40,'Intervention list'!CN$195+1,0)</f>
        <v>0</v>
      </c>
      <c r="CO185" s="0" t="n">
        <f aca="false">IF(ISNUMBER(FIND(CO$1,$D185))=$AO$1,1,0)*VLOOKUP($Z$2,DALYs!$A$2:$MW$40,'Intervention list'!CO$195+1,0)</f>
        <v>0</v>
      </c>
      <c r="CP185" s="0" t="n">
        <f aca="false">IF(ISNUMBER(FIND(CP$1,$D185))=$AO$1,1,0)*VLOOKUP($Z$2,DALYs!$A$2:$MW$40,'Intervention list'!CP$195+1,0)</f>
        <v>0</v>
      </c>
      <c r="CQ185" s="0" t="n">
        <f aca="false">IF(ISNUMBER(FIND(CQ$1,$D185))=$AO$1,1,0)*VLOOKUP($Z$2,DALYs!$A$2:$MW$40,'Intervention list'!CQ$195+1,0)</f>
        <v>0</v>
      </c>
      <c r="CR185" s="0" t="n">
        <f aca="false">IF(ISNUMBER(FIND(CR$1,$D185))=$AO$1,1,0)*VLOOKUP($Z$2,DALYs!$A$2:$MW$40,'Intervention list'!CR$195+1,0)</f>
        <v>0</v>
      </c>
      <c r="CS185" s="0" t="n">
        <f aca="false">IF(ISNUMBER(FIND(CS$1,$D185))=$AO$1,1,0)*VLOOKUP($Z$2,DALYs!$A$2:$MW$40,'Intervention list'!CS$195+1,0)</f>
        <v>0</v>
      </c>
      <c r="CT185" s="0" t="n">
        <f aca="false">IF(ISNUMBER(FIND(CT$1,$D185))=$AO$1,1,0)*VLOOKUP($Z$2,DALYs!$A$2:$MW$40,'Intervention list'!CT$195+1,0)</f>
        <v>0</v>
      </c>
      <c r="CU185" s="0" t="n">
        <f aca="false">IF(ISNUMBER(FIND(CU$1,$D185))=$AO$1,1,0)*VLOOKUP($Z$2,DALYs!$A$2:$MW$40,'Intervention list'!CU$195+1,0)</f>
        <v>0</v>
      </c>
      <c r="CV185" s="0" t="n">
        <f aca="false">IF(ISNUMBER(FIND(CV$1,$D185))=$AO$1,1,0)*VLOOKUP($Z$2,DALYs!$A$2:$MW$40,'Intervention list'!CV$195+1,0)</f>
        <v>0</v>
      </c>
      <c r="CW185" s="0" t="n">
        <f aca="false">IF(ISNUMBER(FIND(CW$1,$D185))=$AO$1,1,0)*VLOOKUP($Z$2,DALYs!$A$2:$MW$40,'Intervention list'!CW$195+1,0)</f>
        <v>0</v>
      </c>
      <c r="CX185" s="0" t="n">
        <f aca="false">IF(ISNUMBER(FIND(CX$1,$D185))=$AO$1,1,0)*VLOOKUP($Z$2,DALYs!$A$2:$MW$40,'Intervention list'!CX$195+1,0)</f>
        <v>0</v>
      </c>
      <c r="CY185" s="0" t="n">
        <f aca="false">IF(ISNUMBER(FIND(CY$1,$D185))=$AO$1,1,0)*VLOOKUP($Z$2,DALYs!$A$2:$MW$40,'Intervention list'!CY$195+1,0)</f>
        <v>0</v>
      </c>
      <c r="CZ185" s="0" t="n">
        <f aca="false">IF(ISNUMBER(FIND(CZ$1,$D185))=$AO$1,1,0)*VLOOKUP($Z$2,DALYs!$A$2:$MW$40,'Intervention list'!CZ$195+1,0)</f>
        <v>0</v>
      </c>
      <c r="DA185" s="0" t="n">
        <f aca="false">IF(ISNUMBER(FIND(DA$1,$D185))=$AO$1,1,0)*VLOOKUP($Z$2,DALYs!$A$2:$MW$40,'Intervention list'!DA$195+1,0)</f>
        <v>0</v>
      </c>
      <c r="DB185" s="0" t="n">
        <f aca="false">IF(ISNUMBER(FIND(DB$1,$D185))=$AO$1,1,0)*VLOOKUP($Z$2,DALYs!$A$2:$MW$40,'Intervention list'!DB$195+1,0)</f>
        <v>0</v>
      </c>
      <c r="DC185" s="0" t="n">
        <f aca="false">IF(ISNUMBER(FIND(DC$1,$D185))=$AO$1,1,0)*VLOOKUP($Z$2,DALYs!$A$2:$MW$40,'Intervention list'!DC$195+1,0)</f>
        <v>0</v>
      </c>
      <c r="DD185" s="0" t="n">
        <f aca="false">IF(ISNUMBER(FIND(DD$1,$D185))=$AO$1,1,0)*VLOOKUP($Z$2,DALYs!$A$2:$MW$40,'Intervention list'!DD$195+1,0)</f>
        <v>0</v>
      </c>
      <c r="DE185" s="0" t="n">
        <f aca="false">IF(ISNUMBER(FIND(DE$1,$D185))=$AO$1,1,0)*VLOOKUP($Z$2,DALYs!$A$2:$MW$40,'Intervention list'!DE$195+1,0)</f>
        <v>0</v>
      </c>
      <c r="DF185" s="0" t="n">
        <f aca="false">IF(ISNUMBER(FIND(DF$1,$D185))=$AO$1,1,0)*VLOOKUP($Z$2,DALYs!$A$2:$MW$40,'Intervention list'!DF$195+1,0)</f>
        <v>0</v>
      </c>
      <c r="DG185" s="0" t="n">
        <f aca="false">IF(ISNUMBER(FIND(DG$1,$D185))=$AO$1,1,0)*VLOOKUP($Z$2,DALYs!$A$2:$MW$40,'Intervention list'!DG$195+1,0)</f>
        <v>0</v>
      </c>
      <c r="DH185" s="0" t="n">
        <f aca="false">IF(ISNUMBER(FIND(DH$1,$D185))=$AO$1,1,0)*VLOOKUP($Z$2,DALYs!$A$2:$MW$40,'Intervention list'!DH$195+1,0)</f>
        <v>0</v>
      </c>
      <c r="DI185" s="0" t="n">
        <f aca="false">IF(ISNUMBER(FIND(DI$1,$D185))=$AO$1,1,0)*VLOOKUP($Z$2,DALYs!$A$2:$MW$40,'Intervention list'!DI$195+1,0)</f>
        <v>0</v>
      </c>
      <c r="DJ185" s="0" t="n">
        <f aca="false">IF(ISNUMBER(FIND(DJ$1,$D185))=$AO$1,1,0)*VLOOKUP($Z$2,DALYs!$A$2:$MW$40,'Intervention list'!DJ$195+1,0)</f>
        <v>0</v>
      </c>
      <c r="DK185" s="0" t="n">
        <f aca="false">IF(ISNUMBER(FIND(DK$1,$D185))=$AO$1,1,0)*VLOOKUP($Z$2,DALYs!$A$2:$MW$40,'Intervention list'!DK$195+1,0)</f>
        <v>0</v>
      </c>
      <c r="DL185" s="0" t="n">
        <f aca="false">IF(ISNUMBER(FIND(DL$1,$D185))=$AO$1,1,0)*VLOOKUP($Z$2,DALYs!$A$2:$MW$40,'Intervention list'!DL$195+1,0)</f>
        <v>0</v>
      </c>
      <c r="DM185" s="0" t="n">
        <f aca="false">IF(ISNUMBER(FIND(DM$1,$D185))=$AO$1,1,0)*VLOOKUP($Z$2,DALYs!$A$2:$MW$40,'Intervention list'!DM$195+1,0)</f>
        <v>0</v>
      </c>
      <c r="DN185" s="0" t="n">
        <f aca="false">IF(ISNUMBER(FIND(DN$1,$D185))=$AO$1,1,0)*VLOOKUP($Z$2,DALYs!$A$2:$MW$40,'Intervention list'!DN$195+1,0)</f>
        <v>0</v>
      </c>
      <c r="DO185" s="0" t="n">
        <f aca="false">IF(ISNUMBER(FIND(DO$1,$D185))=$AO$1,1,0)*VLOOKUP($Z$2,DALYs!$A$2:$MW$40,'Intervention list'!DO$195+1,0)</f>
        <v>0</v>
      </c>
      <c r="DP185" s="0" t="n">
        <f aca="false">IF(ISNUMBER(FIND(DP$1,$D185))=$AO$1,1,0)*VLOOKUP($Z$2,DALYs!$A$2:$MW$40,'Intervention list'!DP$195+1,0)</f>
        <v>0</v>
      </c>
      <c r="DQ185" s="0" t="n">
        <f aca="false">IF(ISNUMBER(FIND(DQ$1,$D185))=$AO$1,1,0)*VLOOKUP($Z$2,DALYs!$A$2:$MW$40,'Intervention list'!DQ$195+1,0)</f>
        <v>0</v>
      </c>
      <c r="DR185" s="0" t="n">
        <f aca="false">IF(ISNUMBER(FIND(DR$1,$D185))=$AO$1,1,0)*VLOOKUP($Z$2,DALYs!$A$2:$MW$40,'Intervention list'!DR$195+1,0)</f>
        <v>0</v>
      </c>
      <c r="DS185" s="0" t="n">
        <f aca="false">IF(ISNUMBER(FIND(DS$1,$D185))=$AO$1,1,0)*VLOOKUP($Z$2,DALYs!$A$2:$MW$40,'Intervention list'!DS$195+1,0)</f>
        <v>0</v>
      </c>
      <c r="DT185" s="0" t="n">
        <f aca="false">IF(ISNUMBER(FIND(DT$1,$D185))=$AO$1,1,0)*VLOOKUP($Z$2,DALYs!$A$2:$MW$40,'Intervention list'!DT$195+1,0)</f>
        <v>0</v>
      </c>
      <c r="DU185" s="0" t="n">
        <f aca="false">IF(ISNUMBER(FIND(DU$1,$D185))=$AO$1,1,0)*VLOOKUP($Z$2,DALYs!$A$2:$MW$40,'Intervention list'!DU$195+1,0)</f>
        <v>0</v>
      </c>
      <c r="DV185" s="0" t="n">
        <f aca="false">IF(ISNUMBER(FIND(DV$1,$D185))=$AO$1,1,0)*VLOOKUP($Z$2,DALYs!$A$2:$MW$40,'Intervention list'!DV$195+1,0)</f>
        <v>0</v>
      </c>
      <c r="DW185" s="0" t="n">
        <f aca="false">IF(ISNUMBER(FIND(DW$1,$D185))=$AO$1,1,0)*VLOOKUP($Z$2,DALYs!$A$2:$MW$40,'Intervention list'!DW$195+1,0)</f>
        <v>0</v>
      </c>
      <c r="DX185" s="0" t="n">
        <f aca="false">IF(ISNUMBER(FIND(DX$1,$D185))=$AO$1,1,0)*VLOOKUP($Z$2,DALYs!$A$2:$MW$40,'Intervention list'!DX$195+1,0)</f>
        <v>0</v>
      </c>
      <c r="DY185" s="0" t="n">
        <f aca="false">IF(ISNUMBER(FIND(DY$1,$D185))=$AO$1,1,0)*VLOOKUP($Z$2,DALYs!$A$2:$MW$40,'Intervention list'!DY$195+1,0)</f>
        <v>0</v>
      </c>
      <c r="DZ185" s="0" t="n">
        <f aca="false">IF(ISNUMBER(FIND(DZ$1,$D185))=$AO$1,1,0)*VLOOKUP($Z$2,DALYs!$A$2:$MW$40,'Intervention list'!DZ$195+1,0)</f>
        <v>0</v>
      </c>
      <c r="EA185" s="0" t="n">
        <f aca="false">IF(ISNUMBER(FIND(EA$1,$D185))=$AO$1,1,0)*VLOOKUP($Z$2,DALYs!$A$2:$MW$40,'Intervention list'!EA$195+1,0)</f>
        <v>0</v>
      </c>
      <c r="EB185" s="0" t="n">
        <f aca="false">IF(ISNUMBER(FIND(EB$1,$D185))=$AO$1,1,0)*VLOOKUP($Z$2,DALYs!$A$2:$MW$40,'Intervention list'!EB$195+1,0)</f>
        <v>0</v>
      </c>
      <c r="EC185" s="0" t="n">
        <f aca="false">IF(ISNUMBER(FIND(EC$1,$D185))=$AO$1,1,0)*VLOOKUP($Z$2,DALYs!$A$2:$MW$40,'Intervention list'!EC$195+1,0)</f>
        <v>0</v>
      </c>
      <c r="ED185" s="0" t="n">
        <f aca="false">IF(ISNUMBER(FIND(ED$1,$D185))=$AO$1,1,0)*VLOOKUP($Z$2,DALYs!$A$2:$MW$40,'Intervention list'!ED$195+1,0)</f>
        <v>0</v>
      </c>
      <c r="EE185" s="0" t="n">
        <f aca="false">IF(ISNUMBER(FIND(EE$1,$D185))=$AO$1,1,0)*VLOOKUP($Z$2,DALYs!$A$2:$MW$40,'Intervention list'!EE$195+1,0)</f>
        <v>0</v>
      </c>
      <c r="EF185" s="0" t="n">
        <f aca="false">IF(ISNUMBER(FIND(EF$1,$D185))=$AO$1,1,0)*VLOOKUP($Z$2,DALYs!$A$2:$MW$40,'Intervention list'!EF$195+1,0)</f>
        <v>0</v>
      </c>
      <c r="EG185" s="0" t="n">
        <f aca="false">IF(ISNUMBER(FIND(EG$1,$D185))=$AO$1,1,0)*VLOOKUP($Z$2,DALYs!$A$2:$MW$40,'Intervention list'!EG$195+1,0)</f>
        <v>0</v>
      </c>
      <c r="EH185" s="0" t="n">
        <f aca="false">IF(ISNUMBER(FIND(EH$1,$D185))=$AO$1,1,0)*VLOOKUP($Z$2,DALYs!$A$2:$MW$40,'Intervention list'!EH$195+1,0)</f>
        <v>0</v>
      </c>
      <c r="EI185" s="0" t="n">
        <f aca="false">IF(ISNUMBER(FIND(EI$1,$D185))=$AO$1,1,0)*VLOOKUP($Z$2,DALYs!$A$2:$MW$40,'Intervention list'!EI$195+1,0)</f>
        <v>0</v>
      </c>
      <c r="EJ185" s="0" t="n">
        <f aca="false">IF(ISNUMBER(FIND(EJ$1,$D185))=$AO$1,1,0)*VLOOKUP($Z$2,DALYs!$A$2:$MW$40,'Intervention list'!EJ$195+1,0)</f>
        <v>0</v>
      </c>
      <c r="EK185" s="0" t="n">
        <f aca="false">IF(ISNUMBER(FIND(EK$1,$D185))=$AO$1,1,0)*VLOOKUP($Z$2,DALYs!$A$2:$MW$40,'Intervention list'!EK$195+1,0)</f>
        <v>0</v>
      </c>
      <c r="EL185" s="0" t="n">
        <f aca="false">IF(ISNUMBER(FIND(EL$1,$D185))=$AO$1,1,0)*VLOOKUP($Z$2,DALYs!$A$2:$MW$40,'Intervention list'!EL$195+1,0)</f>
        <v>0</v>
      </c>
      <c r="EM185" s="0" t="n">
        <f aca="false">IF(ISNUMBER(FIND(EM$1,$D185))=$AO$1,1,0)*VLOOKUP($Z$2,DALYs!$A$2:$MW$40,'Intervention list'!EM$195+1,0)</f>
        <v>0</v>
      </c>
      <c r="EN185" s="0" t="n">
        <f aca="false">IF(ISNUMBER(FIND(EN$1,$D185))=$AO$1,1,0)*VLOOKUP($Z$2,DALYs!$A$2:$MW$40,'Intervention list'!EN$195+1,0)</f>
        <v>0</v>
      </c>
      <c r="EO185" s="0" t="n">
        <f aca="false">IF(ISNUMBER(FIND(EO$1,$D185))=$AO$1,1,0)*VLOOKUP($Z$2,DALYs!$A$2:$MW$40,'Intervention list'!EO$195+1,0)</f>
        <v>0</v>
      </c>
      <c r="EP185" s="0" t="n">
        <f aca="false">IF(ISNUMBER(FIND(EP$1,$D185))=$AO$1,1,0)*VLOOKUP($Z$2,DALYs!$A$2:$MW$40,'Intervention list'!EP$195+1,0)</f>
        <v>0</v>
      </c>
      <c r="EQ185" s="0" t="n">
        <f aca="false">IF(ISNUMBER(FIND(EQ$1,$D185))=$AO$1,1,0)*VLOOKUP($Z$2,DALYs!$A$2:$MW$40,'Intervention list'!EQ$195+1,0)</f>
        <v>0</v>
      </c>
      <c r="ER185" s="0" t="n">
        <f aca="false">IF(ISNUMBER(FIND(ER$1,$D185))=$AO$1,1,0)*VLOOKUP($Z$2,DALYs!$A$2:$MW$40,'Intervention list'!ER$195+1,0)</f>
        <v>0</v>
      </c>
      <c r="ES185" s="0" t="n">
        <f aca="false">IF(ISNUMBER(FIND(ES$1,$D185))=$AO$1,1,0)*VLOOKUP($Z$2,DALYs!$A$2:$MW$40,'Intervention list'!ES$195+1,0)</f>
        <v>0</v>
      </c>
      <c r="ET185" s="0" t="n">
        <f aca="false">IF(ISNUMBER(FIND(ET$1,$D185))=$AO$1,1,0)*VLOOKUP($Z$2,DALYs!$A$2:$MW$40,'Intervention list'!ET$195+1,0)</f>
        <v>0</v>
      </c>
      <c r="EU185" s="0" t="n">
        <f aca="false">IF(ISNUMBER(FIND(EU$1,$D185))=$AO$1,1,0)*VLOOKUP($Z$2,DALYs!$A$2:$MW$40,'Intervention list'!EU$195+1,0)</f>
        <v>0</v>
      </c>
      <c r="EV185" s="0" t="n">
        <f aca="false">IF(ISNUMBER(FIND(EV$1,$D185))=$AO$1,1,0)*VLOOKUP($Z$2,DALYs!$A$2:$MW$40,'Intervention list'!EV$195+1,0)</f>
        <v>0</v>
      </c>
      <c r="EW185" s="0" t="n">
        <f aca="false">IF(ISNUMBER(FIND(EW$1,$D185))=$AO$1,1,0)*VLOOKUP($Z$2,DALYs!$A$2:$MW$40,'Intervention list'!EW$195+1,0)</f>
        <v>0</v>
      </c>
      <c r="EX185" s="0" t="n">
        <f aca="false">IF(ISNUMBER(FIND(EX$1,$D185))=$AO$1,1,0)*VLOOKUP($Z$2,DALYs!$A$2:$MW$40,'Intervention list'!EX$195+1,0)</f>
        <v>0</v>
      </c>
      <c r="EY185" s="0" t="n">
        <f aca="false">IF(ISNUMBER(FIND(EY$1,$D185))=$AO$1,1,0)*VLOOKUP($Z$2,DALYs!$A$2:$MW$40,'Intervention list'!EY$195+1,0)</f>
        <v>0</v>
      </c>
      <c r="EZ185" s="0" t="n">
        <f aca="false">IF(ISNUMBER(FIND(EZ$1,$D185))=$AO$1,1,0)*VLOOKUP($Z$2,DALYs!$A$2:$MW$40,'Intervention list'!EZ$195+1,0)</f>
        <v>0</v>
      </c>
      <c r="FA185" s="0" t="n">
        <f aca="false">IF(ISNUMBER(FIND(FA$1,$D185))=$AO$1,1,0)*VLOOKUP($Z$2,DALYs!$A$2:$MW$40,'Intervention list'!FA$195+1,0)</f>
        <v>0</v>
      </c>
      <c r="FB185" s="0" t="n">
        <f aca="false">IF(ISNUMBER(FIND(FB$1,$D185))=$AO$1,1,0)*VLOOKUP($Z$2,DALYs!$A$2:$MW$40,'Intervention list'!FB$195+1,0)</f>
        <v>0</v>
      </c>
      <c r="FC185" s="0" t="n">
        <f aca="false">IF(ISNUMBER(FIND(FC$1,$D185))=$AO$1,1,0)*VLOOKUP($Z$2,DALYs!$A$2:$MW$40,'Intervention list'!FC$195+1,0)</f>
        <v>0</v>
      </c>
      <c r="FD185" s="0" t="n">
        <f aca="false">IF(ISNUMBER(FIND(FD$1,$D185))=$AO$1,1,0)*VLOOKUP($Z$2,DALYs!$A$2:$MW$40,'Intervention list'!FD$195+1,0)</f>
        <v>0</v>
      </c>
      <c r="FE185" s="0" t="n">
        <f aca="false">IF(ISNUMBER(FIND(FE$1,$D185))=$AO$1,1,0)*VLOOKUP($Z$2,DALYs!$A$2:$MW$40,'Intervention list'!FE$195+1,0)</f>
        <v>0</v>
      </c>
      <c r="FF185" s="0" t="n">
        <f aca="false">IF(ISNUMBER(FIND(FF$1,$D185))=$AO$1,1,0)*VLOOKUP($Z$2,DALYs!$A$2:$MW$40,'Intervention list'!FF$195+1,0)</f>
        <v>0</v>
      </c>
      <c r="FG185" s="0" t="n">
        <f aca="false">IF(ISNUMBER(FIND(FG$1,$D185))=$AO$1,1,0)*VLOOKUP($Z$2,DALYs!$A$2:$MW$40,'Intervention list'!FG$195+1,0)</f>
        <v>0</v>
      </c>
      <c r="FH185" s="0" t="n">
        <f aca="false">IF(ISNUMBER(FIND(FH$1,$D185))=$AO$1,1,0)*VLOOKUP($Z$2,DALYs!$A$2:$MW$40,'Intervention list'!FH$195+1,0)</f>
        <v>0</v>
      </c>
      <c r="FI185" s="0" t="n">
        <f aca="false">IF(ISNUMBER(FIND(FI$1,$D185))=$AO$1,1,0)*VLOOKUP($Z$2,DALYs!$A$2:$MW$40,'Intervention list'!FI$195+1,0)</f>
        <v>0</v>
      </c>
      <c r="FJ185" s="0" t="n">
        <f aca="false">IF(ISNUMBER(FIND(FJ$1,$D185))=$AO$1,1,0)*VLOOKUP($Z$2,DALYs!$A$2:$MW$40,'Intervention list'!FJ$195+1,0)</f>
        <v>0</v>
      </c>
      <c r="FK185" s="0" t="n">
        <f aca="false">IF(ISNUMBER(FIND(FK$1,$D185))=$AO$1,1,0)*VLOOKUP($Z$2,DALYs!$A$2:$MW$40,'Intervention list'!FK$195+1,0)</f>
        <v>0</v>
      </c>
      <c r="FL185" s="0" t="n">
        <f aca="false">IF(ISNUMBER(FIND(FL$1,$D185))=$AO$1,1,0)*VLOOKUP($Z$2,DALYs!$A$2:$MW$40,'Intervention list'!FL$195+1,0)</f>
        <v>0</v>
      </c>
      <c r="FM185" s="0" t="n">
        <f aca="false">IF(ISNUMBER(FIND(FM$1,$D185))=$AO$1,1,0)*VLOOKUP($Z$2,DALYs!$A$2:$MW$40,'Intervention list'!FM$195+1,0)</f>
        <v>0</v>
      </c>
      <c r="FN185" s="0" t="n">
        <f aca="false">IF(ISNUMBER(FIND(FN$1,$D185))=$AO$1,1,0)*VLOOKUP($Z$2,DALYs!$A$2:$MW$40,'Intervention list'!FN$195+1,0)</f>
        <v>0</v>
      </c>
      <c r="FO185" s="0" t="n">
        <f aca="false">IF(ISNUMBER(FIND(FO$1,$D185))=$AO$1,1,0)*VLOOKUP($Z$2,DALYs!$A$2:$MW$40,'Intervention list'!FO$195+1,0)</f>
        <v>0</v>
      </c>
      <c r="FP185" s="0" t="n">
        <f aca="false">IF(ISNUMBER(FIND(FP$1,$D185))=$AO$1,1,0)*VLOOKUP($Z$2,DALYs!$A$2:$MW$40,'Intervention list'!FP$195+1,0)</f>
        <v>0</v>
      </c>
      <c r="FQ185" s="0" t="n">
        <f aca="false">IF(ISNUMBER(FIND(FQ$1,$D185))=$AO$1,1,0)*VLOOKUP($Z$2,DALYs!$A$2:$MW$40,'Intervention list'!FQ$195+1,0)</f>
        <v>0</v>
      </c>
      <c r="FR185" s="0" t="n">
        <f aca="false">IF(ISNUMBER(FIND(FR$1,$D185))=$AO$1,1,0)*VLOOKUP($Z$2,DALYs!$A$2:$MW$40,'Intervention list'!FR$195+1,0)</f>
        <v>0</v>
      </c>
      <c r="FS185" s="0" t="n">
        <f aca="false">IF(ISNUMBER(FIND(FS$1,$D185))=$AO$1,1,0)*VLOOKUP($Z$2,DALYs!$A$2:$MW$40,'Intervention list'!FS$195+1,0)</f>
        <v>0</v>
      </c>
      <c r="FT185" s="0" t="n">
        <f aca="false">IF(ISNUMBER(FIND(FT$1,$D185))=$AO$1,1,0)*VLOOKUP($Z$2,DALYs!$A$2:$MW$40,'Intervention list'!FT$195+1,0)</f>
        <v>0</v>
      </c>
      <c r="FU185" s="0" t="n">
        <f aca="false">IF(ISNUMBER(FIND(FU$1,$D185))=$AO$1,1,0)*VLOOKUP($Z$2,DALYs!$A$2:$MW$40,'Intervention list'!FU$195+1,0)</f>
        <v>0</v>
      </c>
      <c r="FV185" s="0" t="n">
        <f aca="false">IF(ISNUMBER(FIND(FV$1,$D185))=$AO$1,1,0)*VLOOKUP($Z$2,DALYs!$A$2:$MW$40,'Intervention list'!FV$195+1,0)</f>
        <v>0</v>
      </c>
      <c r="FW185" s="0" t="n">
        <f aca="false">IF(ISNUMBER(FIND(FW$1,$D185))=$AO$1,1,0)*VLOOKUP($Z$2,DALYs!$A$2:$MW$40,'Intervention list'!FW$195+1,0)</f>
        <v>0</v>
      </c>
      <c r="FX185" s="0" t="n">
        <f aca="false">IF(ISNUMBER(FIND(FX$1,$D185))=$AO$1,1,0)*VLOOKUP($Z$2,DALYs!$A$2:$MW$40,'Intervention list'!FX$195+1,0)</f>
        <v>0</v>
      </c>
      <c r="FY185" s="0" t="n">
        <f aca="false">IF(ISNUMBER(FIND(FY$1,$D185))=$AO$1,1,0)*VLOOKUP($Z$2,DALYs!$A$2:$MW$40,'Intervention list'!FY$195+1,0)</f>
        <v>0</v>
      </c>
      <c r="FZ185" s="0" t="n">
        <f aca="false">IF(ISNUMBER(FIND(FZ$1,$D185))=$AO$1,1,0)*VLOOKUP($Z$2,DALYs!$A$2:$MW$40,'Intervention list'!FZ$195+1,0)</f>
        <v>0</v>
      </c>
      <c r="GA185" s="0" t="n">
        <f aca="false">IF(ISNUMBER(FIND(GA$1,$D185))=$AO$1,1,0)*VLOOKUP($Z$2,DALYs!$A$2:$MW$40,'Intervention list'!GA$195+1,0)</f>
        <v>0</v>
      </c>
      <c r="GB185" s="0" t="n">
        <f aca="false">IF(ISNUMBER(FIND(GB$1,$D185))=$AO$1,1,0)*VLOOKUP($Z$2,DALYs!$A$2:$MW$40,'Intervention list'!GB$195+1,0)</f>
        <v>0</v>
      </c>
      <c r="GC185" s="0" t="n">
        <f aca="false">IF(ISNUMBER(FIND(GC$1,$D185))=$AO$1,1,0)*VLOOKUP($Z$2,DALYs!$A$2:$MW$40,'Intervention list'!GC$195+1,0)</f>
        <v>0</v>
      </c>
      <c r="GD185" s="0" t="n">
        <f aca="false">IF(ISNUMBER(FIND(GD$1,$D185))=$AO$1,1,0)*VLOOKUP($Z$2,DALYs!$A$2:$MW$40,'Intervention list'!GD$195+1,0)</f>
        <v>0</v>
      </c>
      <c r="GE185" s="0" t="n">
        <f aca="false">IF(ISNUMBER(FIND(GE$1,$D185))=$AO$1,1,0)*VLOOKUP($Z$2,DALYs!$A$2:$MW$40,'Intervention list'!GE$195+1,0)</f>
        <v>0</v>
      </c>
      <c r="GF185" s="0" t="n">
        <f aca="false">IF(ISNUMBER(FIND(GF$1,$D185))=$AO$1,1,0)*VLOOKUP($Z$2,DALYs!$A$2:$MW$40,'Intervention list'!GF$195+1,0)</f>
        <v>0</v>
      </c>
      <c r="GG185" s="0" t="n">
        <f aca="false">IF(ISNUMBER(FIND(GG$1,$D185))=$AO$1,1,0)*VLOOKUP($Z$2,DALYs!$A$2:$MW$40,'Intervention list'!GG$195+1,0)</f>
        <v>0</v>
      </c>
      <c r="GH185" s="0" t="n">
        <f aca="false">IF(ISNUMBER(FIND(GH$1,$D185))=$AO$1,1,0)*VLOOKUP($Z$2,DALYs!$A$2:$MW$40,'Intervention list'!GH$195+1,0)</f>
        <v>0</v>
      </c>
      <c r="GI185" s="0" t="n">
        <f aca="false">IF(ISNUMBER(FIND(GI$1,$D185))=$AO$1,1,0)*VLOOKUP($Z$2,DALYs!$A$2:$MW$40,'Intervention list'!GI$195+1,0)</f>
        <v>0</v>
      </c>
      <c r="GJ185" s="0" t="n">
        <f aca="false">IF(ISNUMBER(FIND(GJ$1,$D185))=$AO$1,1,0)*VLOOKUP($Z$2,DALYs!$A$2:$MW$40,'Intervention list'!GJ$195+1,0)</f>
        <v>0</v>
      </c>
      <c r="GK185" s="0" t="n">
        <f aca="false">IF(ISNUMBER(FIND(GK$1,$D185))=$AO$1,1,0)*VLOOKUP($Z$2,DALYs!$A$2:$MW$40,'Intervention list'!GK$195+1,0)</f>
        <v>0</v>
      </c>
      <c r="GL185" s="0" t="n">
        <f aca="false">IF(ISNUMBER(FIND(GL$1,$D185))=$AO$1,1,0)*VLOOKUP($Z$2,DALYs!$A$2:$MW$40,'Intervention list'!GL$195+1,0)</f>
        <v>0</v>
      </c>
      <c r="GM185" s="0" t="n">
        <f aca="false">IF(ISNUMBER(FIND(GM$1,$D185))=$AO$1,1,0)*VLOOKUP($Z$2,DALYs!$A$2:$MW$40,'Intervention list'!GM$195+1,0)</f>
        <v>0</v>
      </c>
      <c r="GN185" s="0" t="n">
        <f aca="false">IF(ISNUMBER(FIND(GN$1,$D185))=$AO$1,1,0)*VLOOKUP($Z$2,DALYs!$A$2:$MW$40,'Intervention list'!GN$195+1,0)</f>
        <v>0</v>
      </c>
      <c r="GO185" s="0" t="n">
        <f aca="false">IF(ISNUMBER(FIND(GO$1,$D185))=$AO$1,1,0)*VLOOKUP($Z$2,DALYs!$A$2:$MW$40,'Intervention list'!GO$195+1,0)</f>
        <v>0</v>
      </c>
      <c r="GP185" s="0" t="n">
        <f aca="false">IF(ISNUMBER(FIND(GP$1,$D185))=$AO$1,1,0)*VLOOKUP($Z$2,DALYs!$A$2:$MW$40,'Intervention list'!GP$195+1,0)</f>
        <v>0</v>
      </c>
      <c r="GQ185" s="0" t="n">
        <f aca="false">IF(ISNUMBER(FIND(GQ$1,$D185))=$AO$1,1,0)*VLOOKUP($Z$2,DALYs!$A$2:$MW$40,'Intervention list'!GQ$195+1,0)</f>
        <v>0</v>
      </c>
      <c r="GR185" s="0" t="n">
        <f aca="false">IF(ISNUMBER(FIND(GR$1,$D185))=$AO$1,1,0)*VLOOKUP($Z$2,DALYs!$A$2:$MW$40,'Intervention list'!GR$195+1,0)</f>
        <v>0</v>
      </c>
      <c r="GS185" s="0" t="n">
        <f aca="false">IF(ISNUMBER(FIND(GS$1,$D185))=$AO$1,1,0)*VLOOKUP($Z$2,DALYs!$A$2:$MW$40,'Intervention list'!GS$195+1,0)</f>
        <v>0</v>
      </c>
      <c r="GT185" s="0" t="n">
        <f aca="false">IF(ISNUMBER(FIND(GT$1,$D185))=$AO$1,1,0)*VLOOKUP($Z$2,DALYs!$A$2:$MW$40,'Intervention list'!GT$195+1,0)</f>
        <v>0</v>
      </c>
      <c r="GU185" s="0" t="n">
        <f aca="false">IF(ISNUMBER(FIND(GU$1,$D185))=$AO$1,1,0)*VLOOKUP($Z$2,DALYs!$A$2:$MW$40,'Intervention list'!GU$195+1,0)</f>
        <v>0</v>
      </c>
      <c r="GV185" s="0" t="n">
        <f aca="false">IF(ISNUMBER(FIND(GV$1,$D185))=$AO$1,1,0)*VLOOKUP($Z$2,DALYs!$A$2:$MW$40,'Intervention list'!GV$195+1,0)</f>
        <v>0</v>
      </c>
      <c r="GW185" s="0" t="n">
        <f aca="false">IF(ISNUMBER(FIND(GW$1,$D185))=$AO$1,1,0)*VLOOKUP($Z$2,DALYs!$A$2:$MW$40,'Intervention list'!GW$195+1,0)</f>
        <v>0</v>
      </c>
      <c r="GX185" s="0" t="n">
        <f aca="false">IF(ISNUMBER(FIND(GX$1,$D185))=$AO$1,1,0)*VLOOKUP($Z$2,DALYs!$A$2:$MW$40,'Intervention list'!GX$195+1,0)</f>
        <v>0</v>
      </c>
      <c r="GY185" s="0" t="n">
        <f aca="false">IF(ISNUMBER(FIND(GY$1,$D185))=$AO$1,1,0)*VLOOKUP($Z$2,DALYs!$A$2:$MW$40,'Intervention list'!GY$195+1,0)</f>
        <v>0</v>
      </c>
      <c r="GZ185" s="0" t="n">
        <f aca="false">IF(ISNUMBER(FIND(GZ$1,$D185))=$AO$1,1,0)*VLOOKUP($Z$2,DALYs!$A$2:$MW$40,'Intervention list'!GZ$195+1,0)</f>
        <v>0</v>
      </c>
      <c r="HA185" s="0" t="n">
        <f aca="false">IF(ISNUMBER(FIND(HA$1,$D185))=$AO$1,1,0)*VLOOKUP($Z$2,DALYs!$A$2:$MW$40,'Intervention list'!HA$195+1,0)</f>
        <v>0</v>
      </c>
      <c r="HB185" s="0" t="n">
        <f aca="false">IF(ISNUMBER(FIND(HB$1,$D185))=$AO$1,1,0)*VLOOKUP($Z$2,DALYs!$A$2:$MW$40,'Intervention list'!HB$195+1,0)</f>
        <v>0</v>
      </c>
      <c r="HC185" s="0" t="n">
        <f aca="false">IF(ISNUMBER(FIND(HC$1,$D185))=$AO$1,1,0)*VLOOKUP($Z$2,DALYs!$A$2:$MW$40,'Intervention list'!HC$195+1,0)</f>
        <v>0</v>
      </c>
      <c r="HD185" s="0" t="n">
        <f aca="false">IF(ISNUMBER(FIND(HD$1,$D185))=$AO$1,1,0)*VLOOKUP($Z$2,DALYs!$A$2:$MW$40,'Intervention list'!HD$195+1,0)</f>
        <v>0</v>
      </c>
      <c r="HE185" s="0" t="n">
        <f aca="false">IF(ISNUMBER(FIND(HE$1,$D185))=$AO$1,1,0)*VLOOKUP($Z$2,DALYs!$A$2:$MW$40,'Intervention list'!HE$195+1,0)</f>
        <v>0</v>
      </c>
      <c r="HF185" s="0" t="n">
        <f aca="false">IF(ISNUMBER(FIND(HF$1,$D185))=$AO$1,1,0)*VLOOKUP($Z$2,DALYs!$A$2:$MW$40,'Intervention list'!HF$195+1,0)</f>
        <v>0</v>
      </c>
      <c r="HG185" s="0" t="n">
        <f aca="false">IF(ISNUMBER(FIND(HG$1,$D185))=$AO$1,1,0)*VLOOKUP($Z$2,DALYs!$A$2:$MW$40,'Intervention list'!HG$195+1,0)</f>
        <v>0</v>
      </c>
      <c r="HH185" s="0" t="n">
        <f aca="false">IF(ISNUMBER(FIND(HH$1,$D185))=$AO$1,1,0)*VLOOKUP($Z$2,DALYs!$A$2:$MW$40,'Intervention list'!HH$195+1,0)</f>
        <v>0</v>
      </c>
      <c r="HI185" s="0" t="n">
        <f aca="false">IF(ISNUMBER(FIND(HI$1,$D185))=$AO$1,1,0)*VLOOKUP($Z$2,DALYs!$A$2:$MW$40,'Intervention list'!HI$195+1,0)</f>
        <v>0</v>
      </c>
      <c r="HJ185" s="0" t="n">
        <f aca="false">IF(ISNUMBER(FIND(HJ$1,$D185))=$AO$1,1,0)*VLOOKUP($Z$2,DALYs!$A$2:$MW$40,'Intervention list'!HJ$195+1,0)</f>
        <v>0</v>
      </c>
      <c r="HK185" s="0" t="n">
        <f aca="false">IF(ISNUMBER(FIND(HK$1,$D185))=$AO$1,1,0)*VLOOKUP($Z$2,DALYs!$A$2:$MW$40,'Intervention list'!HK$195+1,0)</f>
        <v>0</v>
      </c>
      <c r="HL185" s="0" t="n">
        <f aca="false">IF(ISNUMBER(FIND(HL$1,$D185))=$AO$1,1,0)*VLOOKUP($Z$2,DALYs!$A$2:$MW$40,'Intervention list'!HL$195+1,0)</f>
        <v>0</v>
      </c>
      <c r="HM185" s="0" t="n">
        <f aca="false">IF(ISNUMBER(FIND(HM$1,$D185))=$AO$1,1,0)*VLOOKUP($Z$2,DALYs!$A$2:$MW$40,'Intervention list'!HM$195+1,0)</f>
        <v>0</v>
      </c>
      <c r="HN185" s="0" t="n">
        <f aca="false">IF(ISNUMBER(FIND(HN$1,$D185))=$AO$1,1,0)*VLOOKUP($Z$2,DALYs!$A$2:$MW$40,'Intervention list'!HN$195+1,0)</f>
        <v>0</v>
      </c>
      <c r="HO185" s="0" t="n">
        <f aca="false">IF(ISNUMBER(FIND(HO$1,$D185))=$AO$1,1,0)*VLOOKUP($Z$2,DALYs!$A$2:$MW$40,'Intervention list'!HO$195+1,0)</f>
        <v>0</v>
      </c>
      <c r="HP185" s="0" t="n">
        <f aca="false">IF(ISNUMBER(FIND(HP$1,$D185))=$AO$1,1,0)*VLOOKUP($Z$2,DALYs!$A$2:$MW$40,'Intervention list'!HP$195+1,0)</f>
        <v>0</v>
      </c>
      <c r="HQ185" s="0" t="n">
        <f aca="false">IF(ISNUMBER(FIND(HQ$1,$D185))=$AO$1,1,0)*VLOOKUP($Z$2,DALYs!$A$2:$MW$40,'Intervention list'!HQ$195+1,0)</f>
        <v>0</v>
      </c>
      <c r="HR185" s="0" t="n">
        <f aca="false">IF(ISNUMBER(FIND(HR$1,$D185))=$AO$1,1,0)*VLOOKUP($Z$2,DALYs!$A$2:$MW$40,'Intervention list'!HR$195+1,0)</f>
        <v>0</v>
      </c>
      <c r="HS185" s="0" t="n">
        <f aca="false">IF(ISNUMBER(FIND(HS$1,$D185))=$AO$1,1,0)*VLOOKUP($Z$2,DALYs!$A$2:$MW$40,'Intervention list'!HS$195+1,0)</f>
        <v>0</v>
      </c>
      <c r="HT185" s="0" t="n">
        <f aca="false">IF(ISNUMBER(FIND(HT$1,$D185))=$AO$1,1,0)*VLOOKUP($Z$2,DALYs!$A$2:$MW$40,'Intervention list'!HT$195+1,0)</f>
        <v>0</v>
      </c>
      <c r="HU185" s="0" t="n">
        <f aca="false">IF(ISNUMBER(FIND(HU$1,$D185))=$AO$1,1,0)*VLOOKUP($Z$2,DALYs!$A$2:$MW$40,'Intervention list'!HU$195+1,0)</f>
        <v>0</v>
      </c>
      <c r="HV185" s="0" t="n">
        <f aca="false">IF(ISNUMBER(FIND(HV$1,$D185))=$AO$1,1,0)*VLOOKUP($Z$2,DALYs!$A$2:$MW$40,'Intervention list'!HV$195+1,0)</f>
        <v>0</v>
      </c>
      <c r="HW185" s="0" t="n">
        <f aca="false">IF(ISNUMBER(FIND(HW$1,$D185))=$AO$1,1,0)*VLOOKUP($Z$2,DALYs!$A$2:$MW$40,'Intervention list'!HW$195+1,0)</f>
        <v>0</v>
      </c>
      <c r="HX185" s="0" t="n">
        <f aca="false">IF(ISNUMBER(FIND(HX$1,$D185))=$AO$1,1,0)*VLOOKUP($Z$2,DALYs!$A$2:$MW$40,'Intervention list'!HX$195+1,0)</f>
        <v>0</v>
      </c>
      <c r="HY185" s="0" t="n">
        <f aca="false">IF(ISNUMBER(FIND(HY$1,$D185))=$AO$1,1,0)*VLOOKUP($Z$2,DALYs!$A$2:$MW$40,'Intervention list'!HY$195+1,0)</f>
        <v>0</v>
      </c>
      <c r="HZ185" s="0" t="n">
        <f aca="false">IF(ISNUMBER(FIND(HZ$1,$D185))=$AO$1,1,0)*VLOOKUP($Z$2,DALYs!$A$2:$MW$40,'Intervention list'!HZ$195+1,0)</f>
        <v>0</v>
      </c>
      <c r="IA185" s="0" t="n">
        <f aca="false">IF(ISNUMBER(FIND(IA$1,$D185))=$AO$1,1,0)*VLOOKUP($Z$2,DALYs!$A$2:$MW$40,'Intervention list'!IA$195+1,0)</f>
        <v>0</v>
      </c>
      <c r="IB185" s="0" t="n">
        <f aca="false">IF(ISNUMBER(FIND(IB$1,$D185))=$AO$1,1,0)*VLOOKUP($Z$2,DALYs!$A$2:$MW$40,'Intervention list'!IB$195+1,0)</f>
        <v>0</v>
      </c>
      <c r="IC185" s="0" t="n">
        <f aca="false">IF(ISNUMBER(FIND(IC$1,$D185))=$AO$1,1,0)*VLOOKUP($Z$2,DALYs!$A$2:$MW$40,'Intervention list'!IC$195+1,0)</f>
        <v>0</v>
      </c>
      <c r="ID185" s="0" t="n">
        <f aca="false">IF(ISNUMBER(FIND(ID$1,$D185))=$AO$1,1,0)*VLOOKUP($Z$2,DALYs!$A$2:$MW$40,'Intervention list'!ID$195+1,0)</f>
        <v>0</v>
      </c>
      <c r="IE185" s="0" t="n">
        <f aca="false">IF(ISNUMBER(FIND(IE$1,$D185))=$AO$1,1,0)*VLOOKUP($Z$2,DALYs!$A$2:$MW$40,'Intervention list'!IE$195+1,0)</f>
        <v>0</v>
      </c>
      <c r="IF185" s="0" t="n">
        <f aca="false">IF(ISNUMBER(FIND(IF$1,$D185))=$AO$1,1,0)*VLOOKUP($Z$2,DALYs!$A$2:$MW$40,'Intervention list'!IF$195+1,0)</f>
        <v>0</v>
      </c>
      <c r="IG185" s="0" t="n">
        <f aca="false">IF(ISNUMBER(FIND(IG$1,$D185))=$AO$1,1,0)*VLOOKUP($Z$2,DALYs!$A$2:$MW$40,'Intervention list'!IG$195+1,0)</f>
        <v>0</v>
      </c>
      <c r="IH185" s="0" t="n">
        <f aca="false">IF(ISNUMBER(FIND(IH$1,$D185))=$AO$1,1,0)*VLOOKUP($Z$2,DALYs!$A$2:$MW$40,'Intervention list'!IH$195+1,0)</f>
        <v>0</v>
      </c>
      <c r="II185" s="0" t="n">
        <f aca="false">IF(ISNUMBER(FIND(II$1,$D185))=$AO$1,1,0)*VLOOKUP($Z$2,DALYs!$A$2:$MW$40,'Intervention list'!II$195+1,0)</f>
        <v>0</v>
      </c>
      <c r="IJ185" s="0" t="n">
        <f aca="false">IF(ISNUMBER(FIND(IJ$1,$D185))=$AO$1,1,0)*VLOOKUP($Z$2,DALYs!$A$2:$MW$40,'Intervention list'!IJ$195+1,0)</f>
        <v>0</v>
      </c>
      <c r="IK185" s="0" t="n">
        <f aca="false">IF(ISNUMBER(FIND(IK$1,$D185))=$AO$1,1,0)*VLOOKUP($Z$2,DALYs!$A$2:$MW$40,'Intervention list'!IK$195+1,0)</f>
        <v>0</v>
      </c>
      <c r="IL185" s="0" t="n">
        <f aca="false">IF(ISNUMBER(FIND(IL$1,$D185))=$AO$1,1,0)*VLOOKUP($Z$2,DALYs!$A$2:$MW$40,'Intervention list'!IL$195+1,0)</f>
        <v>0</v>
      </c>
      <c r="IM185" s="0" t="n">
        <f aca="false">IF(ISNUMBER(FIND(IM$1,$D185))=$AO$1,1,0)*VLOOKUP($Z$2,DALYs!$A$2:$MW$40,'Intervention list'!IM$195+1,0)</f>
        <v>0</v>
      </c>
      <c r="IN185" s="0" t="n">
        <f aca="false">IF(ISNUMBER(FIND(IN$1,$D185))=$AO$1,1,0)*VLOOKUP($Z$2,DALYs!$A$2:$MW$40,'Intervention list'!IN$195+1,0)</f>
        <v>0</v>
      </c>
      <c r="IO185" s="0" t="n">
        <f aca="false">IF(ISNUMBER(FIND(IO$1,$D185))=$AO$1,1,0)*VLOOKUP($Z$2,DALYs!$A$2:$MW$40,'Intervention list'!IO$195+1,0)</f>
        <v>0</v>
      </c>
      <c r="IP185" s="0" t="n">
        <f aca="false">IF(ISNUMBER(FIND(IP$1,$D185))=$AO$1,1,0)*VLOOKUP($Z$2,DALYs!$A$2:$MW$40,'Intervention list'!IP$195+1,0)</f>
        <v>0</v>
      </c>
      <c r="IQ185" s="0" t="n">
        <f aca="false">IF(ISNUMBER(FIND(IQ$1,$D185))=$AO$1,1,0)*VLOOKUP($Z$2,DALYs!$A$2:$MW$40,'Intervention list'!IQ$195+1,0)</f>
        <v>0</v>
      </c>
      <c r="IR185" s="0" t="n">
        <f aca="false">IF(ISNUMBER(FIND(IR$1,$D185))=$AO$1,1,0)*VLOOKUP($Z$2,DALYs!$A$2:$MW$40,'Intervention list'!IR$195+1,0)</f>
        <v>0</v>
      </c>
      <c r="IS185" s="0" t="n">
        <f aca="false">IF(ISNUMBER(FIND(IS$1,$D185))=$AO$1,1,0)*VLOOKUP($Z$2,DALYs!$A$2:$MW$40,'Intervention list'!IS$195+1,0)</f>
        <v>0</v>
      </c>
      <c r="IT185" s="0" t="n">
        <f aca="false">IF(ISNUMBER(FIND(IT$1,$D185))=$AO$1,1,0)*VLOOKUP($Z$2,DALYs!$A$2:$MW$40,'Intervention list'!IT$195+1,0)</f>
        <v>0</v>
      </c>
      <c r="IU185" s="0" t="n">
        <f aca="false">IF(ISNUMBER(FIND(IU$1,$D185))=$AO$1,1,0)*VLOOKUP($Z$2,DALYs!$A$2:$MW$40,'Intervention list'!IU$195+1,0)</f>
        <v>0</v>
      </c>
      <c r="IV185" s="0" t="n">
        <f aca="false">IF(ISNUMBER(FIND(IV$1,$D185))=$AO$1,1,0)*VLOOKUP($Z$2,DALYs!$A$2:$MW$40,'Intervention list'!IV$195+1,0)</f>
        <v>0</v>
      </c>
      <c r="IW185" s="0" t="n">
        <f aca="false">IF(ISNUMBER(FIND(IW$1,$D185))=$AO$1,1,0)*VLOOKUP($Z$2,DALYs!$A$2:$MW$40,'Intervention list'!IW$195+1,0)</f>
        <v>0</v>
      </c>
      <c r="IX185" s="0" t="n">
        <f aca="false">IF(ISNUMBER(FIND(IX$1,$D185))=$AO$1,1,0)*VLOOKUP($Z$2,DALYs!$A$2:$MW$40,'Intervention list'!IX$195+1,0)</f>
        <v>0</v>
      </c>
      <c r="IY185" s="0" t="n">
        <f aca="false">IF(ISNUMBER(FIND(IY$1,$D185))=$AO$1,1,0)*VLOOKUP($Z$2,DALYs!$A$2:$MW$40,'Intervention list'!IY$195+1,0)</f>
        <v>0</v>
      </c>
      <c r="IZ185" s="0" t="n">
        <f aca="false">IF(ISNUMBER(FIND(IZ$1,$D185))=$AO$1,1,0)*VLOOKUP($Z$2,DALYs!$A$2:$MW$40,'Intervention list'!IZ$195+1,0)</f>
        <v>0</v>
      </c>
      <c r="JA185" s="0" t="n">
        <f aca="false">IF(ISNUMBER(FIND(JA$1,$D185))=$AO$1,1,0)*VLOOKUP($Z$2,DALYs!$A$2:$MW$40,'Intervention list'!JA$195+1,0)</f>
        <v>0</v>
      </c>
      <c r="JB185" s="0" t="n">
        <f aca="false">IF(ISNUMBER(FIND(JB$1,$D185))=$AO$1,1,0)*VLOOKUP($Z$2,DALYs!$A$2:$MW$40,'Intervention list'!JB$195+1,0)</f>
        <v>0</v>
      </c>
      <c r="JC185" s="0" t="n">
        <f aca="false">IF(ISNUMBER(FIND(JC$1,$D185))=$AO$1,1,0)*VLOOKUP($Z$2,DALYs!$A$2:$MW$40,'Intervention list'!JC$195+1,0)</f>
        <v>0</v>
      </c>
      <c r="JD185" s="0" t="n">
        <f aca="false">IF(ISNUMBER(FIND(JD$1,$D185))=$AO$1,1,0)*VLOOKUP($Z$2,DALYs!$A$2:$MW$40,'Intervention list'!JD$195+1,0)</f>
        <v>0</v>
      </c>
      <c r="JE185" s="0" t="n">
        <f aca="false">IF(ISNUMBER(FIND(JE$1,$D185))=$AO$1,1,0)*VLOOKUP($Z$2,DALYs!$A$2:$MW$40,'Intervention list'!JE$195+1,0)</f>
        <v>0</v>
      </c>
      <c r="JF185" s="0" t="n">
        <f aca="false">IF(ISNUMBER(FIND(JF$1,$D185))=$AO$1,1,0)*VLOOKUP($Z$2,DALYs!$A$2:$MW$40,'Intervention list'!JF$195+1,0)</f>
        <v>0</v>
      </c>
      <c r="JG185" s="0" t="n">
        <f aca="false">IF(ISNUMBER(FIND(JG$1,$D185))=$AO$1,1,0)*VLOOKUP($Z$2,DALYs!$A$2:$MW$40,'Intervention list'!JG$195+1,0)</f>
        <v>0</v>
      </c>
      <c r="JH185" s="0" t="n">
        <f aca="false">IF(ISNUMBER(FIND(JH$1,$D185))=$AO$1,1,0)*VLOOKUP($Z$2,DALYs!$A$2:$MW$40,'Intervention list'!JH$195+1,0)</f>
        <v>0</v>
      </c>
      <c r="JI185" s="0" t="n">
        <f aca="false">IF(ISNUMBER(FIND(JI$1,$D185))=$AO$1,1,0)*VLOOKUP($Z$2,DALYs!$A$2:$MW$40,'Intervention list'!JI$195+1,0)</f>
        <v>159822.31503861</v>
      </c>
      <c r="JJ185" s="0" t="n">
        <f aca="false">IF(ISNUMBER(FIND(JJ$1,$D185))=$AO$1,1,0)*VLOOKUP($Z$2,DALYs!$A$2:$MW$40,'Intervention list'!JJ$195+1,0)</f>
        <v>0</v>
      </c>
      <c r="JK185" s="0" t="n">
        <f aca="false">IF(ISNUMBER(FIND(JK$1,$D185))=$AO$1,1,0)*VLOOKUP($Z$2,DALYs!$A$2:$MW$40,'Intervention list'!JK$195+1,0)</f>
        <v>0</v>
      </c>
      <c r="JL185" s="0" t="n">
        <f aca="false">IF(ISNUMBER(FIND(JL$1,$D185))=$AO$1,1,0)*VLOOKUP($Z$2,DALYs!$A$2:$MW$40,'Intervention list'!JL$195+1,0)</f>
        <v>0</v>
      </c>
      <c r="JM185" s="0" t="n">
        <f aca="false">IF(ISNUMBER(FIND(JM$1,$D185))=$AO$1,1,0)*VLOOKUP($Z$2,DALYs!$A$2:$MW$40,'Intervention list'!JM$195+1,0)</f>
        <v>0</v>
      </c>
      <c r="JN185" s="0" t="n">
        <f aca="false">IF(ISNUMBER(FIND(JN$1,$D185))=$AO$1,1,0)*VLOOKUP($Z$2,DALYs!$A$2:$MW$40,'Intervention list'!JN$195+1,0)</f>
        <v>0</v>
      </c>
      <c r="JO185" s="0" t="n">
        <f aca="false">IF(ISNUMBER(FIND(JO$1,$D185))=$AO$1,1,0)*VLOOKUP($Z$2,DALYs!$A$2:$MW$40,'Intervention list'!JO$195+1,0)</f>
        <v>0</v>
      </c>
      <c r="JP185" s="0" t="n">
        <f aca="false">IF(ISNUMBER(FIND(JP$1,$D185))=$AO$1,1,0)*VLOOKUP($Z$2,DALYs!$A$2:$MW$40,'Intervention list'!JP$195+1,0)</f>
        <v>0</v>
      </c>
      <c r="JQ185" s="0" t="n">
        <f aca="false">IF(ISNUMBER(FIND(JQ$1,$D185))=$AO$1,1,0)*VLOOKUP($Z$2,DALYs!$A$2:$MW$40,'Intervention list'!JQ$195+1,0)</f>
        <v>0</v>
      </c>
      <c r="JR185" s="0" t="n">
        <f aca="false">IF(ISNUMBER(FIND(JR$1,$D185))=$AO$1,1,0)*VLOOKUP($Z$2,DALYs!$A$2:$MW$40,'Intervention list'!JR$195+1,0)</f>
        <v>0</v>
      </c>
      <c r="JS185" s="0" t="n">
        <f aca="false">IF(ISNUMBER(FIND(JS$1,$D185))=$AO$1,1,0)*VLOOKUP($Z$2,DALYs!$A$2:$MW$40,'Intervention list'!JS$195+1,0)</f>
        <v>0</v>
      </c>
      <c r="JT185" s="0" t="n">
        <f aca="false">IF(ISNUMBER(FIND(JT$1,$D185))=$AO$1,1,0)*VLOOKUP($Z$2,DALYs!$A$2:$MW$40,'Intervention list'!JT$195+1,0)</f>
        <v>0</v>
      </c>
      <c r="JU185" s="0" t="n">
        <f aca="false">IF(ISNUMBER(FIND(JU$1,$D185))=$AO$1,1,0)*VLOOKUP($Z$2,DALYs!$A$2:$MW$40,'Intervention list'!JU$195+1,0)</f>
        <v>0</v>
      </c>
      <c r="JV185" s="0" t="n">
        <f aca="false">IF(ISNUMBER(FIND(JV$1,$D185))=$AO$1,1,0)*VLOOKUP($Z$2,DALYs!$A$2:$MW$40,'Intervention list'!JV$195+1,0)</f>
        <v>0</v>
      </c>
      <c r="JW185" s="0" t="n">
        <f aca="false">IF(ISNUMBER(FIND(JW$1,$D185))=$AO$1,1,0)*VLOOKUP($Z$2,DALYs!$A$2:$MW$40,'Intervention list'!JW$195+1,0)</f>
        <v>0</v>
      </c>
      <c r="JX185" s="0" t="n">
        <f aca="false">IF(ISNUMBER(FIND(JX$1,$D185))=$AO$1,1,0)*VLOOKUP($Z$2,DALYs!$A$2:$MW$40,'Intervention list'!JX$195+1,0)</f>
        <v>0</v>
      </c>
      <c r="JY185" s="0" t="n">
        <f aca="false">IF(ISNUMBER(FIND(JY$1,$D185))=$AO$1,1,0)*VLOOKUP($Z$2,DALYs!$A$2:$MW$40,'Intervention list'!JY$195+1,0)</f>
        <v>0</v>
      </c>
      <c r="JZ185" s="0" t="n">
        <f aca="false">IF(ISNUMBER(FIND(JZ$1,$D185))=$AO$1,1,0)*VLOOKUP($Z$2,DALYs!$A$2:$MW$40,'Intervention list'!JZ$195+1,0)</f>
        <v>0</v>
      </c>
      <c r="KA185" s="0" t="n">
        <f aca="false">IF(ISNUMBER(FIND(KA$1,$D185))=$AO$1,1,0)*VLOOKUP($Z$2,DALYs!$A$2:$MW$40,'Intervention list'!KA$195+1,0)</f>
        <v>0</v>
      </c>
      <c r="KB185" s="0" t="n">
        <f aca="false">IF(ISNUMBER(FIND(KB$1,$D185))=$AO$1,1,0)*VLOOKUP($Z$2,DALYs!$A$2:$MW$40,'Intervention list'!KB$195+1,0)</f>
        <v>0</v>
      </c>
      <c r="KC185" s="0" t="n">
        <f aca="false">IF(ISNUMBER(FIND(KC$1,$D185))=$AO$1,1,0)*VLOOKUP($Z$2,DALYs!$A$2:$MW$40,'Intervention list'!KC$195+1,0)</f>
        <v>0</v>
      </c>
      <c r="KD185" s="0" t="n">
        <f aca="false">IF(ISNUMBER(FIND(KD$1,$D185))=$AO$1,1,0)*VLOOKUP($Z$2,DALYs!$A$2:$MW$40,'Intervention list'!KD$195+1,0)</f>
        <v>0</v>
      </c>
      <c r="KE185" s="0" t="n">
        <f aca="false">IF(ISNUMBER(FIND(KE$1,$D185))=$AO$1,1,0)*VLOOKUP($Z$2,DALYs!$A$2:$MW$40,'Intervention list'!KE$195+1,0)</f>
        <v>0</v>
      </c>
      <c r="KF185" s="0" t="n">
        <f aca="false">IF(ISNUMBER(FIND(KF$1,$D185))=$AO$1,1,0)*VLOOKUP($Z$2,DALYs!$A$2:$MW$40,'Intervention list'!KF$195+1,0)</f>
        <v>0</v>
      </c>
      <c r="KG185" s="0" t="n">
        <f aca="false">IF(ISNUMBER(FIND(KG$1,$D185))=$AO$1,1,0)*VLOOKUP($Z$2,DALYs!$A$2:$MW$40,'Intervention list'!KG$195+1,0)</f>
        <v>0</v>
      </c>
      <c r="KH185" s="0" t="n">
        <f aca="false">IF(ISNUMBER(FIND(KH$1,$D185))=$AO$1,1,0)*VLOOKUP($Z$2,DALYs!$A$2:$MW$40,'Intervention list'!KH$195+1,0)</f>
        <v>0</v>
      </c>
      <c r="KI185" s="0" t="n">
        <f aca="false">IF(ISNUMBER(FIND(KI$1,$D185))=$AO$1,1,0)*VLOOKUP($Z$2,DALYs!$A$2:$MW$40,'Intervention list'!KI$195+1,0)</f>
        <v>0</v>
      </c>
      <c r="KJ185" s="0" t="n">
        <f aca="false">IF(ISNUMBER(FIND(KJ$1,$D185))=$AO$1,1,0)*VLOOKUP($Z$2,DALYs!$A$2:$MW$40,'Intervention list'!KJ$195+1,0)</f>
        <v>0</v>
      </c>
      <c r="KK185" s="0" t="n">
        <f aca="false">IF(ISNUMBER(FIND(KK$1,$D185))=$AO$1,1,0)*VLOOKUP($Z$2,DALYs!$A$2:$MW$40,'Intervention list'!KK$195+1,0)</f>
        <v>0</v>
      </c>
      <c r="KL185" s="0" t="n">
        <f aca="false">IF(ISNUMBER(FIND(KL$1,$D185))=$AO$1,1,0)*VLOOKUP($Z$2,DALYs!$A$2:$MW$40,'Intervention list'!KL$195+1,0)</f>
        <v>0</v>
      </c>
      <c r="KM185" s="0" t="n">
        <f aca="false">IF(ISNUMBER(FIND(KM$1,$D185))=$AO$1,1,0)*VLOOKUP($Z$2,DALYs!$A$2:$MW$40,'Intervention list'!KM$195+1,0)</f>
        <v>0</v>
      </c>
      <c r="KN185" s="0" t="n">
        <f aca="false">IF(ISNUMBER(FIND(KN$1,$D185))=$AO$1,1,0)*VLOOKUP($Z$2,DALYs!$A$2:$MW$40,'Intervention list'!KN$195+1,0)</f>
        <v>0</v>
      </c>
      <c r="KO185" s="0" t="n">
        <f aca="false">IF(ISNUMBER(FIND(KO$1,$D185))=$AO$1,1,0)*VLOOKUP($Z$2,DALYs!$A$2:$MW$40,'Intervention list'!KO$195+1,0)</f>
        <v>0</v>
      </c>
      <c r="KP185" s="0" t="n">
        <f aca="false">IF(ISNUMBER(FIND(KP$1,$D185))=$AO$1,1,0)*VLOOKUP($Z$2,DALYs!$A$2:$MW$40,'Intervention list'!KP$195+1,0)</f>
        <v>0</v>
      </c>
      <c r="KQ185" s="0" t="n">
        <f aca="false">IF(ISNUMBER(FIND(KQ$1,$D185))=$AO$1,1,0)*VLOOKUP($Z$2,DALYs!$A$2:$MW$40,'Intervention list'!KQ$195+1,0)</f>
        <v>0</v>
      </c>
      <c r="KR185" s="0" t="n">
        <f aca="false">IF(ISNUMBER(FIND(KR$1,$D185))=$AO$1,1,0)*VLOOKUP($Z$2,DALYs!$A$2:$MW$40,'Intervention list'!KR$195+1,0)</f>
        <v>0</v>
      </c>
      <c r="KS185" s="0" t="n">
        <f aca="false">IF(ISNUMBER(FIND(KS$1,$D185))=$AO$1,1,0)*VLOOKUP($Z$2,DALYs!$A$2:$MW$40,'Intervention list'!KS$195+1,0)</f>
        <v>0</v>
      </c>
      <c r="KT185" s="0" t="n">
        <f aca="false">IF(ISNUMBER(FIND(KT$1,$D185))=$AO$1,1,0)*VLOOKUP($Z$2,DALYs!$A$2:$MW$40,'Intervention list'!KT$195+1,0)</f>
        <v>0</v>
      </c>
      <c r="KU185" s="0" t="n">
        <f aca="false">IF(ISNUMBER(FIND(KU$1,$D185))=$AO$1,1,0)*VLOOKUP($Z$2,DALYs!$A$2:$MW$40,'Intervention list'!KU$195+1,0)</f>
        <v>0</v>
      </c>
      <c r="KV185" s="0" t="n">
        <f aca="false">IF(ISNUMBER(FIND(KV$1,$D185))=$AO$1,1,0)*VLOOKUP($Z$2,DALYs!$A$2:$MW$40,'Intervention list'!KV$195+1,0)</f>
        <v>0</v>
      </c>
      <c r="KW185" s="0" t="n">
        <f aca="false">IF(ISNUMBER(FIND(KW$1,$D185))=$AO$1,1,0)*VLOOKUP($Z$2,DALYs!$A$2:$MW$40,'Intervention list'!KW$195+1,0)</f>
        <v>0</v>
      </c>
      <c r="KX185" s="0" t="n">
        <f aca="false">IF(ISNUMBER(FIND(KX$1,$D185))=$AO$1,1,0)*VLOOKUP($Z$2,DALYs!$A$2:$MW$40,'Intervention list'!KX$195+1,0)</f>
        <v>0</v>
      </c>
      <c r="KY185" s="0" t="n">
        <f aca="false">IF(ISNUMBER(FIND(KY$1,$D185))=$AO$1,1,0)*VLOOKUP($Z$2,DALYs!$A$2:$MW$40,'Intervention list'!KY$195+1,0)</f>
        <v>0</v>
      </c>
      <c r="KZ185" s="0" t="n">
        <f aca="false">IF(ISNUMBER(FIND(KZ$1,$D185))=$AO$1,1,0)*VLOOKUP($Z$2,DALYs!$A$2:$MW$40,'Intervention list'!KZ$195+1,0)</f>
        <v>0</v>
      </c>
      <c r="LA185" s="0" t="n">
        <f aca="false">IF(ISNUMBER(FIND(LA$1,$D185))=$AO$1,1,0)*VLOOKUP($Z$2,DALYs!$A$2:$MW$40,'Intervention list'!LA$195+1,0)</f>
        <v>0</v>
      </c>
      <c r="LB185" s="0" t="n">
        <f aca="false">IF(ISNUMBER(FIND(LB$1,$D185))=$AO$1,1,0)*VLOOKUP($Z$2,DALYs!$A$2:$MW$40,'Intervention list'!LB$195+1,0)</f>
        <v>0</v>
      </c>
      <c r="LC185" s="0" t="n">
        <f aca="false">IF(ISNUMBER(FIND(LC$1,$D185))=$AO$1,1,0)*VLOOKUP($Z$2,DALYs!$A$2:$MW$40,'Intervention list'!LC$195+1,0)</f>
        <v>0</v>
      </c>
      <c r="LD185" s="0" t="n">
        <f aca="false">IF(ISNUMBER(FIND(LD$1,$D185))=$AO$1,1,0)*VLOOKUP($Z$2,DALYs!$A$2:$MW$40,'Intervention list'!LD$195+1,0)</f>
        <v>0</v>
      </c>
      <c r="LE185" s="0" t="n">
        <f aca="false">IF(ISNUMBER(FIND(LE$1,$D185))=$AO$1,1,0)*VLOOKUP($Z$2,DALYs!$A$2:$MW$40,'Intervention list'!LE$195+1,0)</f>
        <v>0</v>
      </c>
      <c r="LF185" s="0" t="n">
        <f aca="false">IF(ISNUMBER(FIND(LF$1,$D185))=$AO$1,1,0)*VLOOKUP($Z$2,DALYs!$A$2:$MW$40,'Intervention list'!LF$195+1,0)</f>
        <v>0</v>
      </c>
      <c r="LG185" s="0" t="n">
        <f aca="false">IF(ISNUMBER(FIND(LG$1,$D185))=$AO$1,1,0)*VLOOKUP($Z$2,DALYs!$A$2:$MW$40,'Intervention list'!LG$195+1,0)</f>
        <v>0</v>
      </c>
      <c r="LH185" s="0" t="n">
        <f aca="false">IF(ISNUMBER(FIND(LH$1,$D185))=$AO$1,1,0)*VLOOKUP($Z$2,DALYs!$A$2:$MW$40,'Intervention list'!LH$195+1,0)</f>
        <v>0</v>
      </c>
      <c r="LI185" s="0" t="n">
        <f aca="false">IF(ISNUMBER(FIND(LI$1,$D185))=$AO$1,1,0)*VLOOKUP($Z$2,DALYs!$A$2:$MW$40,'Intervention list'!LI$195+1,0)</f>
        <v>0</v>
      </c>
      <c r="LJ185" s="0" t="n">
        <f aca="false">IF(ISNUMBER(FIND(LJ$1,$D185))=$AO$1,1,0)*VLOOKUP($Z$2,DALYs!$A$2:$MW$40,'Intervention list'!LJ$195+1,0)</f>
        <v>0</v>
      </c>
      <c r="LK185" s="0" t="n">
        <f aca="false">IF(ISNUMBER(FIND(LK$1,$D185))=$AO$1,1,0)*VLOOKUP($Z$2,DALYs!$A$2:$MW$40,'Intervention list'!LK$195+1,0)</f>
        <v>0</v>
      </c>
      <c r="LL185" s="0" t="n">
        <f aca="false">IF(ISNUMBER(FIND(LL$1,$D185))=$AO$1,1,0)*VLOOKUP($Z$2,DALYs!$A$2:$MW$40,'Intervention list'!LL$195+1,0)</f>
        <v>0</v>
      </c>
      <c r="LM185" s="0" t="n">
        <f aca="false">IF(ISNUMBER(FIND(LM$1,$D185))=$AO$1,1,0)*VLOOKUP($Z$2,DALYs!$A$2:$MW$40,'Intervention list'!LM$195+1,0)</f>
        <v>0</v>
      </c>
      <c r="LN185" s="0" t="n">
        <f aca="false">IF(ISNUMBER(FIND(LN$1,$D185))=$AO$1,1,0)*VLOOKUP($Z$2,DALYs!$A$2:$MW$40,'Intervention list'!LN$195+1,0)</f>
        <v>0</v>
      </c>
      <c r="LO185" s="0" t="n">
        <f aca="false">IF(ISNUMBER(FIND(LO$1,$D185))=$AO$1,1,0)*VLOOKUP($Z$2,DALYs!$A$2:$MW$40,'Intervention list'!LO$195+1,0)</f>
        <v>0</v>
      </c>
      <c r="LP185" s="0" t="n">
        <f aca="false">IF(ISNUMBER(FIND(LP$1,$D185))=$AO$1,1,0)*VLOOKUP($Z$2,DALYs!$A$2:$MW$40,'Intervention list'!LP$195+1,0)</f>
        <v>0</v>
      </c>
      <c r="LQ185" s="0" t="n">
        <f aca="false">IF(ISNUMBER(FIND(LQ$1,$D185))=$AO$1,1,0)*VLOOKUP($Z$2,DALYs!$A$2:$MW$40,'Intervention list'!LQ$195+1,0)</f>
        <v>0</v>
      </c>
      <c r="LR185" s="0" t="n">
        <f aca="false">IF(ISNUMBER(FIND(LR$1,$D185))=$AO$1,1,0)*VLOOKUP($Z$2,DALYs!$A$2:$MW$40,'Intervention list'!LR$195+1,0)</f>
        <v>0</v>
      </c>
      <c r="LS185" s="0" t="n">
        <f aca="false">IF(ISNUMBER(FIND(LS$1,$D185))=$AO$1,1,0)*VLOOKUP($Z$2,DALYs!$A$2:$MW$40,'Intervention list'!LS$195+1,0)</f>
        <v>0</v>
      </c>
      <c r="LT185" s="0" t="n">
        <f aca="false">IF(ISNUMBER(FIND(LT$1,$D185))=$AO$1,1,0)*VLOOKUP($Z$2,DALYs!$A$2:$MW$40,'Intervention list'!LT$195+1,0)</f>
        <v>0</v>
      </c>
      <c r="LU185" s="0" t="n">
        <f aca="false">IF(ISNUMBER(FIND(LU$1,$D185))=$AO$1,1,0)*VLOOKUP($Z$2,DALYs!$A$2:$MW$40,'Intervention list'!LU$195+1,0)</f>
        <v>0</v>
      </c>
      <c r="LV185" s="0" t="n">
        <f aca="false">IF(ISNUMBER(FIND(LV$1,$D185))=$AO$1,1,0)*VLOOKUP($Z$2,DALYs!$A$2:$MW$40,'Intervention list'!LV$195+1,0)</f>
        <v>0</v>
      </c>
      <c r="LW185" s="0" t="n">
        <f aca="false">IF(ISNUMBER(FIND(LW$1,$D185))=$AO$1,1,0)*VLOOKUP($Z$2,DALYs!$A$2:$MW$40,'Intervention list'!LW$195+1,0)</f>
        <v>0</v>
      </c>
      <c r="LX185" s="0" t="n">
        <f aca="false">IF(ISNUMBER(FIND(LX$1,$D185))=$AO$1,1,0)*VLOOKUP($Z$2,DALYs!$A$2:$MW$40,'Intervention list'!LX$195+1,0)</f>
        <v>0</v>
      </c>
      <c r="LY185" s="0" t="n">
        <f aca="false">IF(ISNUMBER(FIND(LY$1,$D185))=$AO$1,1,0)*VLOOKUP($Z$2,DALYs!$A$2:$MW$40,'Intervention list'!LY$195+1,0)</f>
        <v>0</v>
      </c>
      <c r="LZ185" s="0" t="n">
        <f aca="false">IF(ISNUMBER(FIND(LZ$1,$D185))=$AO$1,1,0)*VLOOKUP($Z$2,DALYs!$A$2:$MW$40,'Intervention list'!LZ$195+1,0)</f>
        <v>0</v>
      </c>
      <c r="MA185" s="0" t="n">
        <f aca="false">IF(ISNUMBER(FIND(MA$1,$D185))=$AO$1,1,0)*VLOOKUP($Z$2,DALYs!$A$2:$MW$40,'Intervention list'!MA$195+1,0)</f>
        <v>0</v>
      </c>
      <c r="MB185" s="0" t="n">
        <f aca="false">IF(ISNUMBER(FIND(MB$1,$D185))=$AO$1,1,0)*VLOOKUP($Z$2,DALYs!$A$2:$MW$40,'Intervention list'!MB$195+1,0)</f>
        <v>0</v>
      </c>
      <c r="MC185" s="0" t="n">
        <f aca="false">IF(ISNUMBER(FIND(MC$1,$D185))=$AO$1,1,0)*VLOOKUP($Z$2,DALYs!$A$2:$MW$40,'Intervention list'!MC$195+1,0)</f>
        <v>0</v>
      </c>
      <c r="MD185" s="0" t="n">
        <f aca="false">IF(ISNUMBER(FIND(MD$1,$D185))=$AO$1,1,0)*VLOOKUP($Z$2,DALYs!$A$2:$MW$40,'Intervention list'!MD$195+1,0)</f>
        <v>0</v>
      </c>
      <c r="ME185" s="0" t="n">
        <f aca="false">IF(ISNUMBER(FIND(ME$1,$D185))=$AO$1,1,0)*VLOOKUP($Z$2,DALYs!$A$2:$MW$40,'Intervention list'!ME$195+1,0)</f>
        <v>0</v>
      </c>
      <c r="MF185" s="0" t="n">
        <f aca="false">IF(ISNUMBER(FIND(MF$1,$D185))=$AO$1,1,0)*VLOOKUP($Z$2,DALYs!$A$2:$MW$40,'Intervention list'!MF$195+1,0)</f>
        <v>0</v>
      </c>
      <c r="MG185" s="0" t="n">
        <f aca="false">IF(ISNUMBER(FIND(MG$1,$D185))=$AO$1,1,0)*VLOOKUP($Z$2,DALYs!$A$2:$MW$40,'Intervention list'!MG$195+1,0)</f>
        <v>0</v>
      </c>
      <c r="MH185" s="0" t="n">
        <f aca="false">IF(ISNUMBER(FIND(MH$1,$D185))=$AO$1,1,0)*VLOOKUP($Z$2,DALYs!$A$2:$MW$40,'Intervention list'!MH$195+1,0)</f>
        <v>0</v>
      </c>
      <c r="MI185" s="0" t="n">
        <f aca="false">IF(ISNUMBER(FIND(MI$1,$D185))=$AO$1,1,0)*VLOOKUP($Z$2,DALYs!$A$2:$MW$40,'Intervention list'!MI$195+1,0)</f>
        <v>0</v>
      </c>
      <c r="MJ185" s="0" t="n">
        <f aca="false">IF(ISNUMBER(FIND(MJ$1,$D185))=$AO$1,1,0)*VLOOKUP($Z$2,DALYs!$A$2:$MW$40,'Intervention list'!MJ$195+1,0)</f>
        <v>0</v>
      </c>
      <c r="MK185" s="0" t="n">
        <f aca="false">IF(ISNUMBER(FIND(MK$1,$D185))=$AO$1,1,0)*VLOOKUP($Z$2,DALYs!$A$2:$MW$40,'Intervention list'!MK$195+1,0)</f>
        <v>0</v>
      </c>
      <c r="ML185" s="0" t="n">
        <f aca="false">IF(ISNUMBER(FIND(ML$1,$D185))=$AO$1,1,0)*VLOOKUP($Z$2,DALYs!$A$2:$MW$40,'Intervention list'!ML$195+1,0)</f>
        <v>0</v>
      </c>
      <c r="MM185" s="0" t="n">
        <f aca="false">IF(ISNUMBER(FIND(MM$1,$D185))=$AO$1,1,0)*VLOOKUP($Z$2,DALYs!$A$2:$MW$40,'Intervention list'!MM$195+1,0)</f>
        <v>0</v>
      </c>
      <c r="MN185" s="0" t="n">
        <f aca="false">IF(ISNUMBER(FIND(MN$1,$D185))=$AO$1,1,0)*VLOOKUP($Z$2,DALYs!$A$2:$MW$40,'Intervention list'!MN$195+1,0)</f>
        <v>0</v>
      </c>
      <c r="MO185" s="0" t="n">
        <f aca="false">IF(ISNUMBER(FIND(MO$1,$D185))=$AO$1,1,0)*VLOOKUP($Z$2,DALYs!$A$2:$MW$40,'Intervention list'!MO$195+1,0)</f>
        <v>0</v>
      </c>
      <c r="MP185" s="0" t="n">
        <f aca="false">IF(ISNUMBER(FIND(MP$1,$D185))=$AO$1,1,0)*VLOOKUP($Z$2,DALYs!$A$2:$MW$40,'Intervention list'!MP$195+1,0)</f>
        <v>0</v>
      </c>
      <c r="MQ185" s="0" t="n">
        <f aca="false">IF(ISNUMBER(FIND(MQ$1,$D185))=$AO$1,1,0)*VLOOKUP($Z$2,DALYs!$A$2:$MW$40,'Intervention list'!MQ$195+1,0)</f>
        <v>0</v>
      </c>
      <c r="MR185" s="0" t="n">
        <f aca="false">IF(ISNUMBER(FIND(MR$1,$D185))=$AO$1,1,0)*VLOOKUP($Z$2,DALYs!$A$2:$MW$40,'Intervention list'!MR$195+1,0)</f>
        <v>0</v>
      </c>
      <c r="MS185" s="0" t="n">
        <f aca="false">IF(ISNUMBER(FIND(MS$1,$D185))=$AO$1,1,0)*VLOOKUP($Z$2,DALYs!$A$2:$MW$40,'Intervention list'!MS$195+1,0)</f>
        <v>0</v>
      </c>
      <c r="MT185" s="0" t="n">
        <f aca="false">IF(ISNUMBER(FIND(MT$1,$D185))=$AO$1,1,0)*VLOOKUP($Z$2,DALYs!$A$2:$MW$40,'Intervention list'!MT$195+1,0)</f>
        <v>0</v>
      </c>
      <c r="MU185" s="0" t="n">
        <f aca="false">IF(ISNUMBER(FIND(MU$1,$D185))=$AO$1,1,0)*VLOOKUP($Z$2,DALYs!$A$2:$MW$40,'Intervention list'!MU$195+1,0)</f>
        <v>0</v>
      </c>
      <c r="MV185" s="0" t="n">
        <f aca="false">IF(ISNUMBER(FIND(MV$1,$D185))=$AO$1,1,0)*VLOOKUP($Z$2,DALYs!$A$2:$MW$40,'Intervention list'!MV$195+1,0)</f>
        <v>0</v>
      </c>
      <c r="MW185" s="0" t="n">
        <f aca="false">IF(ISNUMBER(FIND(MW$1,$D185))=$AO$1,1,0)*VLOOKUP($Z$2,DALYs!$A$2:$MW$40,'Intervention list'!MW$195+1,0)</f>
        <v>0</v>
      </c>
      <c r="MX185" s="0" t="n">
        <f aca="false">IF(ISNUMBER(FIND(MX$1,$D185))=$AO$1,1,0)*VLOOKUP($Z$2,DALYs!$A$2:$MW$40,'Intervention list'!MX$195+1,0)</f>
        <v>0</v>
      </c>
      <c r="MY185" s="0" t="n">
        <f aca="false">IF(ISNUMBER(FIND(MY$1,$D185))=$AO$1,1,0)*VLOOKUP($Z$2,DALYs!$A$2:$MW$40,'Intervention list'!MY$195+1,0)</f>
        <v>0</v>
      </c>
      <c r="MZ185" s="0" t="n">
        <f aca="false">IF(ISNUMBER(FIND(MZ$1,$D185))=$AO$1,1,0)*VLOOKUP($Z$2,DALYs!$A$2:$MW$40,'Intervention list'!MZ$195+1,0)</f>
        <v>0</v>
      </c>
      <c r="NA185" s="0" t="n">
        <f aca="false">IF(ISNUMBER(FIND(NA$1,$D185))=$AO$1,1,0)*VLOOKUP($Z$2,DALYs!$A$2:$MW$40,'Intervention list'!NA$195+1,0)</f>
        <v>0</v>
      </c>
      <c r="NB185" s="0" t="n">
        <f aca="false">IF(ISNUMBER(FIND(NB$1,$D185))=$AO$1,1,0)*VLOOKUP($Z$2,DALYs!$A$2:$MW$40,'Intervention list'!NB$195+1,0)</f>
        <v>0</v>
      </c>
      <c r="NC185" s="0" t="n">
        <f aca="false">IF(ISNUMBER(FIND(NC$1,$D185))=$AO$1,1,0)*VLOOKUP($Z$2,DALYs!$A$2:$MW$40,'Intervention list'!NC$195+1,0)</f>
        <v>0</v>
      </c>
      <c r="ND185" s="0" t="n">
        <f aca="false">IF(ISNUMBER(FIND(ND$1,$D185))=$AO$1,1,0)*VLOOKUP($Z$2,DALYs!$A$2:$MW$40,'Intervention list'!ND$195+1,0)</f>
        <v>0</v>
      </c>
      <c r="NE185" s="0" t="n">
        <f aca="false">IF(ISNUMBER(FIND(NE$1,$D185))=$AO$1,1,0)*VLOOKUP($Z$2,DALYs!$A$2:$MW$40,'Intervention list'!NE$195+1,0)</f>
        <v>0</v>
      </c>
      <c r="NF185" s="0" t="n">
        <f aca="false">IF(ISNUMBER(FIND(NF$1,$D185))=$AO$1,1,0)*VLOOKUP($Z$2,DALYs!$A$2:$MW$40,'Intervention list'!NF$195+1,0)</f>
        <v>0</v>
      </c>
      <c r="NG185" s="0" t="n">
        <f aca="false">IF(ISNUMBER(FIND(NG$1,$D185))=$AO$1,1,0)*VLOOKUP($Z$2,DALYs!$A$2:$MW$40,'Intervention list'!NG$195+1,0)</f>
        <v>0</v>
      </c>
      <c r="NH185" s="0" t="n">
        <f aca="false">IF(ISNUMBER(FIND(NH$1,$D185))=$AO$1,1,0)*VLOOKUP($Z$2,DALYs!$A$2:$MW$40,'Intervention list'!NH$195+1,0)</f>
        <v>0</v>
      </c>
      <c r="NI185" s="0" t="n">
        <f aca="false">IF(ISNUMBER(FIND(NI$1,$D185))=$AO$1,1,0)*VLOOKUP($Z$2,DALYs!$A$2:$MW$40,'Intervention list'!NI$195+1,0)</f>
        <v>0</v>
      </c>
      <c r="NJ185" s="0" t="n">
        <f aca="false">IF(ISNUMBER(FIND(NJ$1,$D185))=$AO$1,1,0)*VLOOKUP($Z$2,DALYs!$A$2:$MW$40,'Intervention list'!NJ$195+1,0)</f>
        <v>0</v>
      </c>
      <c r="NK185" s="0" t="n">
        <f aca="false">IF(ISNUMBER(FIND(NK$1,$D185))=$AO$1,1,0)*VLOOKUP($Z$2,DALYs!$A$2:$MW$40,'Intervention list'!NK$195+1,0)</f>
        <v>0</v>
      </c>
      <c r="NL185" s="0" t="n">
        <f aca="false">IF(ISNUMBER(FIND(NL$1,$D185))=$AO$1,1,0)*VLOOKUP($Z$2,DALYs!$A$2:$MW$40,'Intervention list'!NL$195+1,0)</f>
        <v>0</v>
      </c>
      <c r="NM185" s="0" t="n">
        <f aca="false">IF(ISNUMBER(FIND(NM$1,$D185))=$AO$1,1,0)*VLOOKUP($Z$2,DALYs!$A$2:$MW$40,'Intervention list'!NM$195+1,0)</f>
        <v>0</v>
      </c>
      <c r="NN185" s="0" t="n">
        <f aca="false">IF(ISNUMBER(FIND(NN$1,$D185))=$AO$1,1,0)*VLOOKUP($Z$2,DALYs!$A$2:$MW$40,'Intervention list'!NN$195+1,0)</f>
        <v>0</v>
      </c>
      <c r="NO185" s="0" t="n">
        <f aca="false">IF(ISNUMBER(FIND(NO$1,$D185))=$AO$1,1,0)*VLOOKUP($Z$2,DALYs!$A$2:$MW$40,'Intervention list'!NO$195+1,0)</f>
        <v>0</v>
      </c>
      <c r="NP185" s="0" t="n">
        <f aca="false">IF(ISNUMBER(FIND(NP$1,$D185))=$AO$1,1,0)*VLOOKUP($Z$2,DALYs!$A$2:$MW$40,'Intervention list'!NP$195+1,0)</f>
        <v>0</v>
      </c>
      <c r="NQ185" s="0" t="n">
        <f aca="false">IF(ISNUMBER(FIND(NQ$1,$D185))=$AO$1,1,0)*VLOOKUP($Z$2,DALYs!$A$2:$MW$40,'Intervention list'!NQ$195+1,0)</f>
        <v>0</v>
      </c>
      <c r="NR185" s="0" t="n">
        <f aca="false">IF(ISNUMBER(FIND(NR$1,$D185))=$AO$1,1,0)*VLOOKUP($Z$2,DALYs!$A$2:$MW$40,'Intervention list'!NR$195+1,0)</f>
        <v>0</v>
      </c>
      <c r="NS185" s="0" t="n">
        <f aca="false">IF(ISNUMBER(FIND(NS$1,$D185))=$AO$1,1,0)*VLOOKUP($Z$2,DALYs!$A$2:$MW$40,'Intervention list'!NS$195+1,0)</f>
        <v>0</v>
      </c>
      <c r="NT185" s="0" t="n">
        <f aca="false">IF(ISNUMBER(FIND(NT$1,$D185))=$AO$1,1,0)*VLOOKUP($Z$2,DALYs!$A$2:$MW$40,'Intervention list'!NT$195+1,0)</f>
        <v>0</v>
      </c>
      <c r="NU185" s="0" t="n">
        <f aca="false">IF(ISNUMBER(FIND(NU$1,$D185))=$AO$1,1,0)*VLOOKUP($Z$2,DALYs!$A$2:$MW$40,'Intervention list'!NU$195+1,0)</f>
        <v>0</v>
      </c>
      <c r="NV185" s="0" t="n">
        <f aca="false">IF(ISNUMBER(FIND(NV$1,$D185))=$AO$1,1,0)*VLOOKUP($Z$2,DALYs!$A$2:$MW$40,'Intervention list'!NV$195+1,0)</f>
        <v>0</v>
      </c>
      <c r="NW185" s="0" t="n">
        <f aca="false">IF(ISNUMBER(FIND(NW$1,$D185))=$AO$1,1,0)*VLOOKUP($Z$2,DALYs!$A$2:$MW$40,'Intervention list'!NW$195+1,0)</f>
        <v>0</v>
      </c>
      <c r="NX185" s="0" t="n">
        <f aca="false">IF(ISNUMBER(FIND(NX$1,$D185))=$AO$1,1,0)*VLOOKUP($Z$2,DALYs!$A$2:$MW$40,'Intervention list'!NX$195+1,0)</f>
        <v>0</v>
      </c>
      <c r="NY185" s="0" t="n">
        <f aca="false">IF(ISNUMBER(FIND(NY$1,$D185))=$AO$1,1,0)*VLOOKUP($Z$2,DALYs!$A$2:$MW$40,'Intervention list'!NY$195+1,0)</f>
        <v>0</v>
      </c>
      <c r="NZ185" s="0" t="n">
        <f aca="false">IF(ISNUMBER(FIND(NZ$1,$D185))=$AO$1,1,0)*VLOOKUP($Z$2,DALYs!$A$2:$MW$40,'Intervention list'!NZ$195+1,0)</f>
        <v>0</v>
      </c>
      <c r="OA185" s="0" t="n">
        <f aca="false">IF(ISNUMBER(FIND(OA$1,$D185))=$AO$1,1,0)*VLOOKUP($Z$2,DALYs!$A$2:$MW$40,'Intervention list'!OA$195+1,0)</f>
        <v>0</v>
      </c>
      <c r="OB185" s="0" t="n">
        <f aca="false">IF(ISNUMBER(FIND(OB$1,$D185))=$AO$1,1,0)*VLOOKUP($Z$2,DALYs!$A$2:$MW$40,'Intervention list'!OB$195+1,0)</f>
        <v>0</v>
      </c>
      <c r="OC185" s="0" t="n">
        <f aca="false">IF(ISNUMBER(FIND(OC$1,$D185))=$AO$1,1,0)*VLOOKUP($Z$2,DALYs!$A$2:$MW$40,'Intervention list'!OC$195+1,0)</f>
        <v>0</v>
      </c>
      <c r="OD185" s="0" t="n">
        <f aca="false">IF(ISNUMBER(FIND(OD$1,$D185))=$AO$1,1,0)*VLOOKUP($Z$2,DALYs!$A$2:$MW$40,'Intervention list'!OD$195+1,0)</f>
        <v>0</v>
      </c>
      <c r="OE185" s="0" t="n">
        <f aca="false">IF(ISNUMBER(FIND(OE$1,$D185))=$AO$1,1,0)*VLOOKUP($Z$2,DALYs!$A$2:$MW$40,'Intervention list'!OE$195+1,0)</f>
        <v>0</v>
      </c>
      <c r="OF185" s="0" t="n">
        <f aca="false">IF(ISNUMBER(FIND(OF$1,$D185))=$AO$1,1,0)*VLOOKUP($Z$2,DALYs!$A$2:$MW$40,'Intervention list'!OF$195+1,0)</f>
        <v>0</v>
      </c>
      <c r="OG185" s="0" t="n">
        <f aca="false">IF(ISNUMBER(FIND(OG$1,$D185))=$AO$1,1,0)*VLOOKUP($Z$2,DALYs!$A$2:$MW$40,'Intervention list'!OG$195+1,0)</f>
        <v>0</v>
      </c>
      <c r="OH185" s="0" t="n">
        <f aca="false">IF(ISNUMBER(FIND(OH$1,$D185))=$AO$1,1,0)*VLOOKUP($Z$2,DALYs!$A$2:$MW$40,'Intervention list'!OH$195+1,0)</f>
        <v>0</v>
      </c>
      <c r="OI185" s="0" t="n">
        <f aca="false">IF(ISNUMBER(FIND(OI$1,$D185))=$AO$1,1,0)*VLOOKUP($Z$2,DALYs!$A$2:$MW$40,'Intervention list'!OI$195+1,0)</f>
        <v>0</v>
      </c>
      <c r="OJ185" s="0" t="n">
        <f aca="false">IF(ISNUMBER(FIND(OJ$1,$D185))=$AO$1,1,0)*VLOOKUP($Z$2,DALYs!$A$2:$MW$40,'Intervention list'!OJ$195+1,0)</f>
        <v>0</v>
      </c>
      <c r="OK185" s="0" t="n">
        <f aca="false">IF(ISNUMBER(FIND(OK$1,$D185))=$AO$1,1,0)*VLOOKUP($Z$2,DALYs!$A$2:$MW$40,'Intervention list'!OK$195+1,0)</f>
        <v>0</v>
      </c>
      <c r="OL185" s="0" t="n">
        <f aca="false">IF(ISNUMBER(FIND(OL$1,$D185))=$AO$1,1,0)*VLOOKUP($Z$2,DALYs!$A$2:$MW$40,'Intervention list'!OL$195+1,0)</f>
        <v>0</v>
      </c>
      <c r="OM185" s="0" t="n">
        <f aca="false">IF(ISNUMBER(FIND(OM$1,$D185))=$AO$1,1,0)*VLOOKUP($Z$2,DALYs!$A$2:$MW$40,'Intervention list'!OM$195+1,0)</f>
        <v>0</v>
      </c>
      <c r="ON185" s="0" t="n">
        <f aca="false">IF(ISNUMBER(FIND(ON$1,$D185))=$AO$1,1,0)*VLOOKUP($Z$2,DALYs!$A$2:$MW$40,'Intervention list'!ON$195+1,0)</f>
        <v>0</v>
      </c>
      <c r="OO185" s="0" t="n">
        <f aca="false">IF(ISNUMBER(FIND(OO$1,$D185))=$AO$1,1,0)*VLOOKUP($Z$2,DALYs!$A$2:$MW$40,'Intervention list'!OO$195+1,0)</f>
        <v>0</v>
      </c>
      <c r="OP185" s="0" t="n">
        <f aca="false">IF(ISNUMBER(FIND(OP$1,$D185))=$AO$1,1,0)*VLOOKUP($Z$2,DALYs!$A$2:$MW$40,'Intervention list'!OP$195+1,0)</f>
        <v>0</v>
      </c>
      <c r="OQ185" s="0" t="n">
        <f aca="false">IF(ISNUMBER(FIND(OQ$1,$D185))=$AO$1,1,0)*VLOOKUP($Z$2,DALYs!$A$2:$MW$40,'Intervention list'!OQ$195+1,0)</f>
        <v>0</v>
      </c>
      <c r="OR185" s="0" t="n">
        <f aca="false">IF(ISNUMBER(FIND(OR$1,$D185))=$AO$1,1,0)*VLOOKUP($Z$2,DALYs!$A$2:$MW$40,'Intervention list'!OR$195+1,0)</f>
        <v>0</v>
      </c>
      <c r="OS185" s="0" t="n">
        <f aca="false">IF(ISNUMBER(FIND(OS$1,$D185))=$AO$1,1,0)*VLOOKUP($Z$2,DALYs!$A$2:$MW$40,'Intervention list'!OS$195+1,0)</f>
        <v>0</v>
      </c>
      <c r="OT185" s="0" t="n">
        <f aca="false">IF(ISNUMBER(FIND(OT$1,$D185))=$AO$1,1,0)*VLOOKUP($Z$2,DALYs!$A$2:$MW$40,'Intervention list'!OT$195+1,0)</f>
        <v>0</v>
      </c>
      <c r="OU185" s="0" t="n">
        <f aca="false">IF(ISNUMBER(FIND(OU$1,$D185))=$AO$1,1,0)*VLOOKUP($Z$2,DALYs!$A$2:$MW$40,'Intervention list'!OU$195+1,0)</f>
        <v>0</v>
      </c>
      <c r="OV185" s="0" t="n">
        <f aca="false">IF(ISNUMBER(FIND(OV$1,$D185))=$AO$1,1,0)*VLOOKUP($Z$2,DALYs!$A$2:$MW$40,'Intervention list'!OV$195+1,0)</f>
        <v>0</v>
      </c>
      <c r="OW185" s="0" t="n">
        <f aca="false">IF(ISNUMBER(FIND(OW$1,$D185))=$AO$1,1,0)*VLOOKUP($Z$2,DALYs!$A$2:$MW$40,'Intervention list'!OW$195+1,0)</f>
        <v>0</v>
      </c>
      <c r="OX185" s="0" t="n">
        <f aca="false">IF(ISNUMBER(FIND(OX$1,$D185))=$AO$1,1,0)*VLOOKUP($Z$2,DALYs!$A$2:$MW$40,'Intervention list'!OX$195+1,0)</f>
        <v>0</v>
      </c>
    </row>
    <row r="186" customFormat="false" ht="15.75" hidden="false" customHeight="false" outlineLevel="0" collapsed="false">
      <c r="A186" s="6" t="s">
        <v>320</v>
      </c>
      <c r="B186" s="6" t="s">
        <v>282</v>
      </c>
      <c r="C186" s="26" t="s">
        <v>313</v>
      </c>
      <c r="D186" s="7" t="s">
        <v>321</v>
      </c>
      <c r="E186" s="7" t="str">
        <f aca="false">SUBSTITUTE(D186,0.2,X186)</f>
        <v>Maternal and neonatal disorders: 0.02</v>
      </c>
      <c r="F186" s="0" t="s">
        <v>40</v>
      </c>
      <c r="G186" s="8" t="n">
        <v>0</v>
      </c>
      <c r="H186" s="9" t="n">
        <v>0</v>
      </c>
      <c r="I186" s="9" t="n">
        <f aca="false">IF(H186="","",(H186*(VLOOKUP($Z$2,Worksheet,11,0)^4)))</f>
        <v>0</v>
      </c>
      <c r="J186" s="9" t="n">
        <f aca="false">IF(I186="","",I186*VLOOKUP($Z$2,Worksheet,12,0))</f>
        <v>0</v>
      </c>
      <c r="K186" s="9" t="n">
        <f aca="false">IF(I186="","",I186*VLOOKUP($Z$2, Worksheet, 13, 0))</f>
        <v>0</v>
      </c>
      <c r="L186" s="9" t="n">
        <f aca="false">IF(J186="",VLOOKUP($Z$2, Worksheet, 14, 0),J186)</f>
        <v>0</v>
      </c>
      <c r="M186" s="9" t="n">
        <f aca="false">IF(L186&lt;VLOOKUP($Z$2,'Country sheet'!$A$3:$P$41,15,0), VLOOKUP($Z$2,'Country sheet'!$A$3:$P$41,15,0), L186)/0.7</f>
        <v>66.2083230214262</v>
      </c>
      <c r="N186" s="27" t="n">
        <f aca="false">IFERROR(IF(AC186=$AO$1,VLOOKUP(F186,AO$42:AX$46,MATCH(AC$1,AP$41:AX$41,0)+1,0)/COUNTIFS($F$2:$F$194,$F186,$AC$2:$AC$194,$AO$1),0),0) + IFERROR(IF(AD186=$AO$1,VLOOKUP(F186,AO$42:AX$46,MATCH(AD$1,AP$41:AX$41,0)+1,0)/COUNTIFS($F$2:$F$194,$F186,$AD$2:$AD$194,$AO$1),0),0) + IFERROR(IF(AE186=$AO$1,VLOOKUP(F186,AO$42:AX$46,MATCH(AE$1,AP$41:AX$41,0)+1,0)/COUNTIFS($F$2:$F$194,$F186,$AE$2:$AE$194,$AO$1),0),0) + IFERROR(IF(AF186=$AO$1,VLOOKUP(F186,AO$42:AX$46,MATCH(AF$1,AP$41:AX$41,0)+1,0)/COUNTIFS($F$2:$F$194,$F186,$AF$2:$AF$194,$AO$1),0),0) + IFERROR(IF(AG186=$AO$1,VLOOKUP(F186,AO$42:AX$46,MATCH(AG$1,AP$41:AX$41,0)+1,0)/COUNTIFS($F$2:$F$194,$F186,$AG$2:$AG$194,$AO$1),0),0) + IFERROR(IF(AH186=$AO$1,VLOOKUP(F186,AO$42:AX$46,MATCH(AH$1,AP$41:AX$41,0)+1,0)/COUNTIFS($F$2:$F$194,$F186,$AH$2:$AH$194,$AO$1),0),0) + IFERROR(IF(AI186=$AO$1,VLOOKUP(F186,AO$42:AX$46,MATCH(AI$1,AP$41:AX$41,0)+1,0)/COUNTIFS($F$2:$F$194,$F186,$AI$2:$AI$194,$AO$1),0),0) + IFERROR(IF(AJ186=$AO$1,VLOOKUP(F186,AO$42:AX$46,MATCH(AJ$1,AP$41:AX$41,0)+1,0)/COUNTIFS($F$2:$F$194,$F186,$AJ$2:$AJ$194,$AO$1),0),0) + IFERROR(IF(AK186=$AO$1,VLOOKUP(F186,AO$42:AX$46,MATCH(AK$1,AP$41:AX$41,0)+1,0)/COUNTIFS($F$2:$F$194,$F186,$AK$2:$AK$194,$AO$1),0),0)</f>
        <v>0</v>
      </c>
      <c r="O186" s="9" t="n">
        <v>3</v>
      </c>
      <c r="P186" s="9" t="n">
        <v>1</v>
      </c>
      <c r="Q186" s="0" t="n">
        <f aca="false">SUM(BC186:OX186)</f>
        <v>957792.756439382</v>
      </c>
      <c r="R186" s="0" t="n">
        <f aca="false">IF(VLOOKUP($Z$2,CET!$A$4:$L$42,12,0)="Low income",_xlfn.IFS(S186=0.2,0.1,S186=0.1,0.05,S186=0.5,0.4,S186=0.35,0.25),S186)</f>
        <v>0.5</v>
      </c>
      <c r="S186" s="0" t="n">
        <v>0.5</v>
      </c>
      <c r="T186" s="0" t="n">
        <v>0.8</v>
      </c>
      <c r="U186" s="0" t="n">
        <f aca="false">N186/M186</f>
        <v>0</v>
      </c>
      <c r="V186" s="0" t="n">
        <f aca="false">IFERROR(U186/Q186,0)</f>
        <v>0</v>
      </c>
      <c r="W186" s="0" t="n">
        <f aca="false">(T186/R186)*V186</f>
        <v>0</v>
      </c>
      <c r="X186" s="28" t="n">
        <f aca="false">IF(W186=0,0,IF(W186&lt;=0.8,IF(W186&lt;0.05,0.05,W186),0.8))</f>
        <v>0</v>
      </c>
      <c r="Y186" s="28"/>
      <c r="AC186" s="34" t="n">
        <f aca="false">ISNUMBER(FIND(AC$1,$C186))</f>
        <v>0</v>
      </c>
      <c r="AD186" s="33" t="n">
        <f aca="false">ISNUMBER(FIND(AD$1,$C186))</f>
        <v>0</v>
      </c>
      <c r="AE186" s="33" t="n">
        <f aca="false">ISNUMBER(FIND(AE$1,$C186))</f>
        <v>0</v>
      </c>
      <c r="AF186" s="33" t="n">
        <f aca="false">ISNUMBER(FIND(AF$1,$C186))</f>
        <v>0</v>
      </c>
      <c r="AG186" s="33" t="n">
        <f aca="false">ISNUMBER(FIND(AG$1,$C186))</f>
        <v>0</v>
      </c>
      <c r="AH186" s="33" t="n">
        <f aca="false">ISNUMBER(FIND(AH$1,$C186))</f>
        <v>0</v>
      </c>
      <c r="AI186" s="33" t="n">
        <f aca="false">ISNUMBER(FIND(AI$1,$C186))</f>
        <v>0</v>
      </c>
      <c r="AJ186" s="33" t="n">
        <f aca="false">ISNUMBER(FIND(AJ$1,$C186))</f>
        <v>0</v>
      </c>
      <c r="AK186" s="35" t="n">
        <f aca="false">ISNUMBER(FIND(AK$1,$C186))</f>
        <v>0</v>
      </c>
      <c r="AL186" s="6"/>
      <c r="AM186" s="33"/>
      <c r="AZ186" s="41"/>
      <c r="BC186" s="0" t="n">
        <f aca="false">IF(ISNUMBER(FIND(BC$1,$D186))=$AO$1,1,0)*VLOOKUP($Z$2,DALYs!$A$2:$MW$40,'Intervention list'!BC$195+1,0)</f>
        <v>0</v>
      </c>
      <c r="BD186" s="0" t="n">
        <f aca="false">IF(ISNUMBER(FIND(BD$1,$D186))=$AO$1,1,0)*VLOOKUP($Z$2,DALYs!$A$2:$MW$40,'Intervention list'!BD$195+1,0)</f>
        <v>0</v>
      </c>
      <c r="BE186" s="0" t="n">
        <f aca="false">IF(ISNUMBER(FIND(BE$1,$D186))=$AO$1,1,0)*VLOOKUP($Z$2,DALYs!$A$2:$MW$40,'Intervention list'!BE$195+1,0)</f>
        <v>0</v>
      </c>
      <c r="BF186" s="0" t="n">
        <f aca="false">IF(ISNUMBER(FIND(BF$1,$D186))=$AO$1,1,0)*VLOOKUP($Z$2,DALYs!$A$2:$MW$40,'Intervention list'!BF$195+1,0)</f>
        <v>0</v>
      </c>
      <c r="BG186" s="0" t="n">
        <f aca="false">IF(ISNUMBER(FIND(BG$1,$D186))=$AO$1,1,0)*VLOOKUP($Z$2,DALYs!$A$2:$MW$40,'Intervention list'!BG$195+1,0)</f>
        <v>0</v>
      </c>
      <c r="BH186" s="0" t="n">
        <f aca="false">IF(ISNUMBER(FIND(BH$1,$D186))=$AO$1,1,0)*VLOOKUP($Z$2,DALYs!$A$2:$MW$40,'Intervention list'!BH$195+1,0)</f>
        <v>0</v>
      </c>
      <c r="BI186" s="0" t="n">
        <f aca="false">IF(ISNUMBER(FIND(BI$1,$D186))=$AO$1,1,0)*VLOOKUP($Z$2,DALYs!$A$2:$MW$40,'Intervention list'!BI$195+1,0)</f>
        <v>0</v>
      </c>
      <c r="BJ186" s="0" t="n">
        <f aca="false">IF(ISNUMBER(FIND(BJ$1,$D186))=$AO$1,1,0)*VLOOKUP($Z$2,DALYs!$A$2:$MW$40,'Intervention list'!BJ$195+1,0)</f>
        <v>0</v>
      </c>
      <c r="BK186" s="0" t="n">
        <f aca="false">IF(ISNUMBER(FIND(BK$1,$D186))=$AO$1,1,0)*VLOOKUP($Z$2,DALYs!$A$2:$MW$40,'Intervention list'!BK$195+1,0)</f>
        <v>0</v>
      </c>
      <c r="BL186" s="0" t="n">
        <f aca="false">IF(ISNUMBER(FIND(BL$1,$D186))=$AO$1,1,0)*VLOOKUP($Z$2,DALYs!$A$2:$MW$40,'Intervention list'!BL$195+1,0)</f>
        <v>0</v>
      </c>
      <c r="BM186" s="0" t="n">
        <f aca="false">IF(ISNUMBER(FIND(BM$1,$D186))=$AO$1,1,0)*VLOOKUP($Z$2,DALYs!$A$2:$MW$40,'Intervention list'!BM$195+1,0)</f>
        <v>0</v>
      </c>
      <c r="BN186" s="0" t="n">
        <f aca="false">IF(ISNUMBER(FIND(BN$1,$D186))=$AO$1,1,0)*VLOOKUP($Z$2,DALYs!$A$2:$MW$40,'Intervention list'!BN$195+1,0)</f>
        <v>0</v>
      </c>
      <c r="BO186" s="0" t="n">
        <f aca="false">IF(ISNUMBER(FIND(BO$1,$D186))=$AO$1,1,0)*VLOOKUP($Z$2,DALYs!$A$2:$MW$40,'Intervention list'!BO$195+1,0)</f>
        <v>0</v>
      </c>
      <c r="BP186" s="0" t="n">
        <f aca="false">IF(ISNUMBER(FIND(BP$1,$D186))=$AO$1,1,0)*VLOOKUP($Z$2,DALYs!$A$2:$MW$40,'Intervention list'!BP$195+1,0)</f>
        <v>0</v>
      </c>
      <c r="BQ186" s="0" t="n">
        <f aca="false">IF(ISNUMBER(FIND(BQ$1,$D186))=$AO$1,1,0)*VLOOKUP($Z$2,DALYs!$A$2:$MW$40,'Intervention list'!BQ$195+1,0)</f>
        <v>0</v>
      </c>
      <c r="BR186" s="0" t="n">
        <f aca="false">IF(ISNUMBER(FIND(BR$1,$D186))=$AO$1,1,0)*VLOOKUP($Z$2,DALYs!$A$2:$MW$40,'Intervention list'!BR$195+1,0)</f>
        <v>0</v>
      </c>
      <c r="BS186" s="0" t="n">
        <f aca="false">IF(ISNUMBER(FIND(BS$1,$D186))=$AO$1,1,0)*VLOOKUP($Z$2,DALYs!$A$2:$MW$40,'Intervention list'!BS$195+1,0)</f>
        <v>0</v>
      </c>
      <c r="BT186" s="0" t="n">
        <f aca="false">IF(ISNUMBER(FIND(BT$1,$D186))=$AO$1,1,0)*VLOOKUP($Z$2,DALYs!$A$2:$MW$40,'Intervention list'!BT$195+1,0)</f>
        <v>0</v>
      </c>
      <c r="BU186" s="0" t="n">
        <f aca="false">IF(ISNUMBER(FIND(BU$1,$D186))=$AO$1,1,0)*VLOOKUP($Z$2,DALYs!$A$2:$MW$40,'Intervention list'!BU$195+1,0)</f>
        <v>0</v>
      </c>
      <c r="BV186" s="0" t="n">
        <f aca="false">IF(ISNUMBER(FIND(BV$1,$D186))=$AO$1,1,0)*VLOOKUP($Z$2,DALYs!$A$2:$MW$40,'Intervention list'!BV$195+1,0)</f>
        <v>0</v>
      </c>
      <c r="BW186" s="0" t="n">
        <f aca="false">IF(ISNUMBER(FIND(BW$1,$D186))=$AO$1,1,0)*VLOOKUP($Z$2,DALYs!$A$2:$MW$40,'Intervention list'!BW$195+1,0)</f>
        <v>0</v>
      </c>
      <c r="BX186" s="0" t="n">
        <f aca="false">IF(ISNUMBER(FIND(BX$1,$D186))=$AO$1,1,0)*VLOOKUP($Z$2,DALYs!$A$2:$MW$40,'Intervention list'!BX$195+1,0)</f>
        <v>0</v>
      </c>
      <c r="BY186" s="0" t="n">
        <f aca="false">IF(ISNUMBER(FIND(BY$1,$D186))=$AO$1,1,0)*VLOOKUP($Z$2,DALYs!$A$2:$MW$40,'Intervention list'!BY$195+1,0)</f>
        <v>0</v>
      </c>
      <c r="BZ186" s="0" t="n">
        <f aca="false">IF(ISNUMBER(FIND(BZ$1,$D186))=$AO$1,1,0)*VLOOKUP($Z$2,DALYs!$A$2:$MW$40,'Intervention list'!BZ$195+1,0)</f>
        <v>0</v>
      </c>
      <c r="CA186" s="0" t="n">
        <f aca="false">IF(ISNUMBER(FIND(CA$1,$D186))=$AO$1,1,0)*VLOOKUP($Z$2,DALYs!$A$2:$MW$40,'Intervention list'!CA$195+1,0)</f>
        <v>0</v>
      </c>
      <c r="CB186" s="0" t="n">
        <f aca="false">IF(ISNUMBER(FIND(CB$1,$D186))=$AO$1,1,0)*VLOOKUP($Z$2,DALYs!$A$2:$MW$40,'Intervention list'!CB$195+1,0)</f>
        <v>0</v>
      </c>
      <c r="CC186" s="0" t="n">
        <f aca="false">IF(ISNUMBER(FIND(CC$1,$D186))=$AO$1,1,0)*VLOOKUP($Z$2,DALYs!$A$2:$MW$40,'Intervention list'!CC$195+1,0)</f>
        <v>0</v>
      </c>
      <c r="CD186" s="0" t="n">
        <f aca="false">IF(ISNUMBER(FIND(CD$1,$D186))=$AO$1,1,0)*VLOOKUP($Z$2,DALYs!$A$2:$MW$40,'Intervention list'!CD$195+1,0)</f>
        <v>0</v>
      </c>
      <c r="CE186" s="0" t="n">
        <f aca="false">IF(ISNUMBER(FIND(CE$1,$D186))=$AO$1,1,0)*VLOOKUP($Z$2,DALYs!$A$2:$MW$40,'Intervention list'!CE$195+1,0)</f>
        <v>0</v>
      </c>
      <c r="CF186" s="0" t="n">
        <f aca="false">IF(ISNUMBER(FIND(CF$1,$D186))=$AO$1,1,0)*VLOOKUP($Z$2,DALYs!$A$2:$MW$40,'Intervention list'!CF$195+1,0)</f>
        <v>0</v>
      </c>
      <c r="CG186" s="0" t="n">
        <f aca="false">IF(ISNUMBER(FIND(CG$1,$D186))=$AO$1,1,0)*VLOOKUP($Z$2,DALYs!$A$2:$MW$40,'Intervention list'!CG$195+1,0)</f>
        <v>0</v>
      </c>
      <c r="CH186" s="0" t="n">
        <f aca="false">IF(ISNUMBER(FIND(CH$1,$D186))=$AO$1,1,0)*VLOOKUP($Z$2,DALYs!$A$2:$MW$40,'Intervention list'!CH$195+1,0)</f>
        <v>0</v>
      </c>
      <c r="CI186" s="0" t="n">
        <f aca="false">IF(ISNUMBER(FIND(CI$1,$D186))=$AO$1,1,0)*VLOOKUP($Z$2,DALYs!$A$2:$MW$40,'Intervention list'!CI$195+1,0)</f>
        <v>0</v>
      </c>
      <c r="CJ186" s="0" t="n">
        <f aca="false">IF(ISNUMBER(FIND(CJ$1,$D186))=$AO$1,1,0)*VLOOKUP($Z$2,DALYs!$A$2:$MW$40,'Intervention list'!CJ$195+1,0)</f>
        <v>0</v>
      </c>
      <c r="CK186" s="0" t="n">
        <f aca="false">IF(ISNUMBER(FIND(CK$1,$D186))=$AO$1,1,0)*VLOOKUP($Z$2,DALYs!$A$2:$MW$40,'Intervention list'!CK$195+1,0)</f>
        <v>0</v>
      </c>
      <c r="CL186" s="0" t="n">
        <f aca="false">IF(ISNUMBER(FIND(CL$1,$D186))=$AO$1,1,0)*VLOOKUP($Z$2,DALYs!$A$2:$MW$40,'Intervention list'!CL$195+1,0)</f>
        <v>0</v>
      </c>
      <c r="CM186" s="0" t="n">
        <f aca="false">IF(ISNUMBER(FIND(CM$1,$D186))=$AO$1,1,0)*VLOOKUP($Z$2,DALYs!$A$2:$MW$40,'Intervention list'!CM$195+1,0)</f>
        <v>0</v>
      </c>
      <c r="CN186" s="0" t="n">
        <f aca="false">IF(ISNUMBER(FIND(CN$1,$D186))=$AO$1,1,0)*VLOOKUP($Z$2,DALYs!$A$2:$MW$40,'Intervention list'!CN$195+1,0)</f>
        <v>0</v>
      </c>
      <c r="CO186" s="0" t="n">
        <f aca="false">IF(ISNUMBER(FIND(CO$1,$D186))=$AO$1,1,0)*VLOOKUP($Z$2,DALYs!$A$2:$MW$40,'Intervention list'!CO$195+1,0)</f>
        <v>0</v>
      </c>
      <c r="CP186" s="0" t="n">
        <f aca="false">IF(ISNUMBER(FIND(CP$1,$D186))=$AO$1,1,0)*VLOOKUP($Z$2,DALYs!$A$2:$MW$40,'Intervention list'!CP$195+1,0)</f>
        <v>0</v>
      </c>
      <c r="CQ186" s="0" t="n">
        <f aca="false">IF(ISNUMBER(FIND(CQ$1,$D186))=$AO$1,1,0)*VLOOKUP($Z$2,DALYs!$A$2:$MW$40,'Intervention list'!CQ$195+1,0)</f>
        <v>0</v>
      </c>
      <c r="CR186" s="0" t="n">
        <f aca="false">IF(ISNUMBER(FIND(CR$1,$D186))=$AO$1,1,0)*VLOOKUP($Z$2,DALYs!$A$2:$MW$40,'Intervention list'!CR$195+1,0)</f>
        <v>0</v>
      </c>
      <c r="CS186" s="0" t="n">
        <f aca="false">IF(ISNUMBER(FIND(CS$1,$D186))=$AO$1,1,0)*VLOOKUP($Z$2,DALYs!$A$2:$MW$40,'Intervention list'!CS$195+1,0)</f>
        <v>0</v>
      </c>
      <c r="CT186" s="0" t="n">
        <f aca="false">IF(ISNUMBER(FIND(CT$1,$D186))=$AO$1,1,0)*VLOOKUP($Z$2,DALYs!$A$2:$MW$40,'Intervention list'!CT$195+1,0)</f>
        <v>0</v>
      </c>
      <c r="CU186" s="0" t="n">
        <f aca="false">IF(ISNUMBER(FIND(CU$1,$D186))=$AO$1,1,0)*VLOOKUP($Z$2,DALYs!$A$2:$MW$40,'Intervention list'!CU$195+1,0)</f>
        <v>0</v>
      </c>
      <c r="CV186" s="0" t="n">
        <f aca="false">IF(ISNUMBER(FIND(CV$1,$D186))=$AO$1,1,0)*VLOOKUP($Z$2,DALYs!$A$2:$MW$40,'Intervention list'!CV$195+1,0)</f>
        <v>0</v>
      </c>
      <c r="CW186" s="0" t="n">
        <f aca="false">IF(ISNUMBER(FIND(CW$1,$D186))=$AO$1,1,0)*VLOOKUP($Z$2,DALYs!$A$2:$MW$40,'Intervention list'!CW$195+1,0)</f>
        <v>0</v>
      </c>
      <c r="CX186" s="0" t="n">
        <f aca="false">IF(ISNUMBER(FIND(CX$1,$D186))=$AO$1,1,0)*VLOOKUP($Z$2,DALYs!$A$2:$MW$40,'Intervention list'!CX$195+1,0)</f>
        <v>0</v>
      </c>
      <c r="CY186" s="0" t="n">
        <f aca="false">IF(ISNUMBER(FIND(CY$1,$D186))=$AO$1,1,0)*VLOOKUP($Z$2,DALYs!$A$2:$MW$40,'Intervention list'!CY$195+1,0)</f>
        <v>0</v>
      </c>
      <c r="CZ186" s="0" t="n">
        <f aca="false">IF(ISNUMBER(FIND(CZ$1,$D186))=$AO$1,1,0)*VLOOKUP($Z$2,DALYs!$A$2:$MW$40,'Intervention list'!CZ$195+1,0)</f>
        <v>0</v>
      </c>
      <c r="DA186" s="0" t="n">
        <f aca="false">IF(ISNUMBER(FIND(DA$1,$D186))=$AO$1,1,0)*VLOOKUP($Z$2,DALYs!$A$2:$MW$40,'Intervention list'!DA$195+1,0)</f>
        <v>0</v>
      </c>
      <c r="DB186" s="0" t="n">
        <f aca="false">IF(ISNUMBER(FIND(DB$1,$D186))=$AO$1,1,0)*VLOOKUP($Z$2,DALYs!$A$2:$MW$40,'Intervention list'!DB$195+1,0)</f>
        <v>0</v>
      </c>
      <c r="DC186" s="0" t="n">
        <f aca="false">IF(ISNUMBER(FIND(DC$1,$D186))=$AO$1,1,0)*VLOOKUP($Z$2,DALYs!$A$2:$MW$40,'Intervention list'!DC$195+1,0)</f>
        <v>0</v>
      </c>
      <c r="DD186" s="0" t="n">
        <f aca="false">IF(ISNUMBER(FIND(DD$1,$D186))=$AO$1,1,0)*VLOOKUP($Z$2,DALYs!$A$2:$MW$40,'Intervention list'!DD$195+1,0)</f>
        <v>0</v>
      </c>
      <c r="DE186" s="0" t="n">
        <f aca="false">IF(ISNUMBER(FIND(DE$1,$D186))=$AO$1,1,0)*VLOOKUP($Z$2,DALYs!$A$2:$MW$40,'Intervention list'!DE$195+1,0)</f>
        <v>0</v>
      </c>
      <c r="DF186" s="0" t="n">
        <f aca="false">IF(ISNUMBER(FIND(DF$1,$D186))=$AO$1,1,0)*VLOOKUP($Z$2,DALYs!$A$2:$MW$40,'Intervention list'!DF$195+1,0)</f>
        <v>0</v>
      </c>
      <c r="DG186" s="0" t="n">
        <f aca="false">IF(ISNUMBER(FIND(DG$1,$D186))=$AO$1,1,0)*VLOOKUP($Z$2,DALYs!$A$2:$MW$40,'Intervention list'!DG$195+1,0)</f>
        <v>0</v>
      </c>
      <c r="DH186" s="0" t="n">
        <f aca="false">IF(ISNUMBER(FIND(DH$1,$D186))=$AO$1,1,0)*VLOOKUP($Z$2,DALYs!$A$2:$MW$40,'Intervention list'!DH$195+1,0)</f>
        <v>0</v>
      </c>
      <c r="DI186" s="0" t="n">
        <f aca="false">IF(ISNUMBER(FIND(DI$1,$D186))=$AO$1,1,0)*VLOOKUP($Z$2,DALYs!$A$2:$MW$40,'Intervention list'!DI$195+1,0)</f>
        <v>0</v>
      </c>
      <c r="DJ186" s="0" t="n">
        <f aca="false">IF(ISNUMBER(FIND(DJ$1,$D186))=$AO$1,1,0)*VLOOKUP($Z$2,DALYs!$A$2:$MW$40,'Intervention list'!DJ$195+1,0)</f>
        <v>0</v>
      </c>
      <c r="DK186" s="0" t="n">
        <f aca="false">IF(ISNUMBER(FIND(DK$1,$D186))=$AO$1,1,0)*VLOOKUP($Z$2,DALYs!$A$2:$MW$40,'Intervention list'!DK$195+1,0)</f>
        <v>0</v>
      </c>
      <c r="DL186" s="0" t="n">
        <f aca="false">IF(ISNUMBER(FIND(DL$1,$D186))=$AO$1,1,0)*VLOOKUP($Z$2,DALYs!$A$2:$MW$40,'Intervention list'!DL$195+1,0)</f>
        <v>0</v>
      </c>
      <c r="DM186" s="0" t="n">
        <f aca="false">IF(ISNUMBER(FIND(DM$1,$D186))=$AO$1,1,0)*VLOOKUP($Z$2,DALYs!$A$2:$MW$40,'Intervention list'!DM$195+1,0)</f>
        <v>0</v>
      </c>
      <c r="DN186" s="0" t="n">
        <f aca="false">IF(ISNUMBER(FIND(DN$1,$D186))=$AO$1,1,0)*VLOOKUP($Z$2,DALYs!$A$2:$MW$40,'Intervention list'!DN$195+1,0)</f>
        <v>0</v>
      </c>
      <c r="DO186" s="0" t="n">
        <f aca="false">IF(ISNUMBER(FIND(DO$1,$D186))=$AO$1,1,0)*VLOOKUP($Z$2,DALYs!$A$2:$MW$40,'Intervention list'!DO$195+1,0)</f>
        <v>0</v>
      </c>
      <c r="DP186" s="0" t="n">
        <f aca="false">IF(ISNUMBER(FIND(DP$1,$D186))=$AO$1,1,0)*VLOOKUP($Z$2,DALYs!$A$2:$MW$40,'Intervention list'!DP$195+1,0)</f>
        <v>0</v>
      </c>
      <c r="DQ186" s="0" t="n">
        <f aca="false">IF(ISNUMBER(FIND(DQ$1,$D186))=$AO$1,1,0)*VLOOKUP($Z$2,DALYs!$A$2:$MW$40,'Intervention list'!DQ$195+1,0)</f>
        <v>0</v>
      </c>
      <c r="DR186" s="0" t="n">
        <f aca="false">IF(ISNUMBER(FIND(DR$1,$D186))=$AO$1,1,0)*VLOOKUP($Z$2,DALYs!$A$2:$MW$40,'Intervention list'!DR$195+1,0)</f>
        <v>0</v>
      </c>
      <c r="DS186" s="0" t="n">
        <f aca="false">IF(ISNUMBER(FIND(DS$1,$D186))=$AO$1,1,0)*VLOOKUP($Z$2,DALYs!$A$2:$MW$40,'Intervention list'!DS$195+1,0)</f>
        <v>0</v>
      </c>
      <c r="DT186" s="0" t="n">
        <f aca="false">IF(ISNUMBER(FIND(DT$1,$D186))=$AO$1,1,0)*VLOOKUP($Z$2,DALYs!$A$2:$MW$40,'Intervention list'!DT$195+1,0)</f>
        <v>0</v>
      </c>
      <c r="DU186" s="0" t="n">
        <f aca="false">IF(ISNUMBER(FIND(DU$1,$D186))=$AO$1,1,0)*VLOOKUP($Z$2,DALYs!$A$2:$MW$40,'Intervention list'!DU$195+1,0)</f>
        <v>0</v>
      </c>
      <c r="DV186" s="0" t="n">
        <f aca="false">IF(ISNUMBER(FIND(DV$1,$D186))=$AO$1,1,0)*VLOOKUP($Z$2,DALYs!$A$2:$MW$40,'Intervention list'!DV$195+1,0)</f>
        <v>0</v>
      </c>
      <c r="DW186" s="0" t="n">
        <f aca="false">IF(ISNUMBER(FIND(DW$1,$D186))=$AO$1,1,0)*VLOOKUP($Z$2,DALYs!$A$2:$MW$40,'Intervention list'!DW$195+1,0)</f>
        <v>0</v>
      </c>
      <c r="DX186" s="0" t="n">
        <f aca="false">IF(ISNUMBER(FIND(DX$1,$D186))=$AO$1,1,0)*VLOOKUP($Z$2,DALYs!$A$2:$MW$40,'Intervention list'!DX$195+1,0)</f>
        <v>0</v>
      </c>
      <c r="DY186" s="0" t="n">
        <f aca="false">IF(ISNUMBER(FIND(DY$1,$D186))=$AO$1,1,0)*VLOOKUP($Z$2,DALYs!$A$2:$MW$40,'Intervention list'!DY$195+1,0)</f>
        <v>0</v>
      </c>
      <c r="DZ186" s="0" t="n">
        <f aca="false">IF(ISNUMBER(FIND(DZ$1,$D186))=$AO$1,1,0)*VLOOKUP($Z$2,DALYs!$A$2:$MW$40,'Intervention list'!DZ$195+1,0)</f>
        <v>0</v>
      </c>
      <c r="EA186" s="0" t="n">
        <f aca="false">IF(ISNUMBER(FIND(EA$1,$D186))=$AO$1,1,0)*VLOOKUP($Z$2,DALYs!$A$2:$MW$40,'Intervention list'!EA$195+1,0)</f>
        <v>0</v>
      </c>
      <c r="EB186" s="0" t="n">
        <f aca="false">IF(ISNUMBER(FIND(EB$1,$D186))=$AO$1,1,0)*VLOOKUP($Z$2,DALYs!$A$2:$MW$40,'Intervention list'!EB$195+1,0)</f>
        <v>0</v>
      </c>
      <c r="EC186" s="0" t="n">
        <f aca="false">IF(ISNUMBER(FIND(EC$1,$D186))=$AO$1,1,0)*VLOOKUP($Z$2,DALYs!$A$2:$MW$40,'Intervention list'!EC$195+1,0)</f>
        <v>0</v>
      </c>
      <c r="ED186" s="0" t="n">
        <f aca="false">IF(ISNUMBER(FIND(ED$1,$D186))=$AO$1,1,0)*VLOOKUP($Z$2,DALYs!$A$2:$MW$40,'Intervention list'!ED$195+1,0)</f>
        <v>0</v>
      </c>
      <c r="EE186" s="0" t="n">
        <f aca="false">IF(ISNUMBER(FIND(EE$1,$D186))=$AO$1,1,0)*VLOOKUP($Z$2,DALYs!$A$2:$MW$40,'Intervention list'!EE$195+1,0)</f>
        <v>0</v>
      </c>
      <c r="EF186" s="0" t="n">
        <f aca="false">IF(ISNUMBER(FIND(EF$1,$D186))=$AO$1,1,0)*VLOOKUP($Z$2,DALYs!$A$2:$MW$40,'Intervention list'!EF$195+1,0)</f>
        <v>0</v>
      </c>
      <c r="EG186" s="0" t="n">
        <f aca="false">IF(ISNUMBER(FIND(EG$1,$D186))=$AO$1,1,0)*VLOOKUP($Z$2,DALYs!$A$2:$MW$40,'Intervention list'!EG$195+1,0)</f>
        <v>0</v>
      </c>
      <c r="EH186" s="0" t="n">
        <f aca="false">IF(ISNUMBER(FIND(EH$1,$D186))=$AO$1,1,0)*VLOOKUP($Z$2,DALYs!$A$2:$MW$40,'Intervention list'!EH$195+1,0)</f>
        <v>0</v>
      </c>
      <c r="EI186" s="0" t="n">
        <f aca="false">IF(ISNUMBER(FIND(EI$1,$D186))=$AO$1,1,0)*VLOOKUP($Z$2,DALYs!$A$2:$MW$40,'Intervention list'!EI$195+1,0)</f>
        <v>0</v>
      </c>
      <c r="EJ186" s="0" t="n">
        <f aca="false">IF(ISNUMBER(FIND(EJ$1,$D186))=$AO$1,1,0)*VLOOKUP($Z$2,DALYs!$A$2:$MW$40,'Intervention list'!EJ$195+1,0)</f>
        <v>0</v>
      </c>
      <c r="EK186" s="0" t="n">
        <f aca="false">IF(ISNUMBER(FIND(EK$1,$D186))=$AO$1,1,0)*VLOOKUP($Z$2,DALYs!$A$2:$MW$40,'Intervention list'!EK$195+1,0)</f>
        <v>0</v>
      </c>
      <c r="EL186" s="0" t="n">
        <f aca="false">IF(ISNUMBER(FIND(EL$1,$D186))=$AO$1,1,0)*VLOOKUP($Z$2,DALYs!$A$2:$MW$40,'Intervention list'!EL$195+1,0)</f>
        <v>0</v>
      </c>
      <c r="EM186" s="0" t="n">
        <f aca="false">IF(ISNUMBER(FIND(EM$1,$D186))=$AO$1,1,0)*VLOOKUP($Z$2,DALYs!$A$2:$MW$40,'Intervention list'!EM$195+1,0)</f>
        <v>0</v>
      </c>
      <c r="EN186" s="0" t="n">
        <f aca="false">IF(ISNUMBER(FIND(EN$1,$D186))=$AO$1,1,0)*VLOOKUP($Z$2,DALYs!$A$2:$MW$40,'Intervention list'!EN$195+1,0)</f>
        <v>0</v>
      </c>
      <c r="EO186" s="0" t="n">
        <f aca="false">IF(ISNUMBER(FIND(EO$1,$D186))=$AO$1,1,0)*VLOOKUP($Z$2,DALYs!$A$2:$MW$40,'Intervention list'!EO$195+1,0)</f>
        <v>0</v>
      </c>
      <c r="EP186" s="0" t="n">
        <f aca="false">IF(ISNUMBER(FIND(EP$1,$D186))=$AO$1,1,0)*VLOOKUP($Z$2,DALYs!$A$2:$MW$40,'Intervention list'!EP$195+1,0)</f>
        <v>0</v>
      </c>
      <c r="EQ186" s="0" t="n">
        <f aca="false">IF(ISNUMBER(FIND(EQ$1,$D186))=$AO$1,1,0)*VLOOKUP($Z$2,DALYs!$A$2:$MW$40,'Intervention list'!EQ$195+1,0)</f>
        <v>0</v>
      </c>
      <c r="ER186" s="0" t="n">
        <f aca="false">IF(ISNUMBER(FIND(ER$1,$D186))=$AO$1,1,0)*VLOOKUP($Z$2,DALYs!$A$2:$MW$40,'Intervention list'!ER$195+1,0)</f>
        <v>0</v>
      </c>
      <c r="ES186" s="0" t="n">
        <f aca="false">IF(ISNUMBER(FIND(ES$1,$D186))=$AO$1,1,0)*VLOOKUP($Z$2,DALYs!$A$2:$MW$40,'Intervention list'!ES$195+1,0)</f>
        <v>0</v>
      </c>
      <c r="ET186" s="0" t="n">
        <f aca="false">IF(ISNUMBER(FIND(ET$1,$D186))=$AO$1,1,0)*VLOOKUP($Z$2,DALYs!$A$2:$MW$40,'Intervention list'!ET$195+1,0)</f>
        <v>0</v>
      </c>
      <c r="EU186" s="0" t="n">
        <f aca="false">IF(ISNUMBER(FIND(EU$1,$D186))=$AO$1,1,0)*VLOOKUP($Z$2,DALYs!$A$2:$MW$40,'Intervention list'!EU$195+1,0)</f>
        <v>0</v>
      </c>
      <c r="EV186" s="0" t="n">
        <f aca="false">IF(ISNUMBER(FIND(EV$1,$D186))=$AO$1,1,0)*VLOOKUP($Z$2,DALYs!$A$2:$MW$40,'Intervention list'!EV$195+1,0)</f>
        <v>0</v>
      </c>
      <c r="EW186" s="0" t="n">
        <f aca="false">IF(ISNUMBER(FIND(EW$1,$D186))=$AO$1,1,0)*VLOOKUP($Z$2,DALYs!$A$2:$MW$40,'Intervention list'!EW$195+1,0)</f>
        <v>0</v>
      </c>
      <c r="EX186" s="0" t="n">
        <f aca="false">IF(ISNUMBER(FIND(EX$1,$D186))=$AO$1,1,0)*VLOOKUP($Z$2,DALYs!$A$2:$MW$40,'Intervention list'!EX$195+1,0)</f>
        <v>0</v>
      </c>
      <c r="EY186" s="0" t="n">
        <f aca="false">IF(ISNUMBER(FIND(EY$1,$D186))=$AO$1,1,0)*VLOOKUP($Z$2,DALYs!$A$2:$MW$40,'Intervention list'!EY$195+1,0)</f>
        <v>0</v>
      </c>
      <c r="EZ186" s="0" t="n">
        <f aca="false">IF(ISNUMBER(FIND(EZ$1,$D186))=$AO$1,1,0)*VLOOKUP($Z$2,DALYs!$A$2:$MW$40,'Intervention list'!EZ$195+1,0)</f>
        <v>0</v>
      </c>
      <c r="FA186" s="0" t="n">
        <f aca="false">IF(ISNUMBER(FIND(FA$1,$D186))=$AO$1,1,0)*VLOOKUP($Z$2,DALYs!$A$2:$MW$40,'Intervention list'!FA$195+1,0)</f>
        <v>0</v>
      </c>
      <c r="FB186" s="0" t="n">
        <f aca="false">IF(ISNUMBER(FIND(FB$1,$D186))=$AO$1,1,0)*VLOOKUP($Z$2,DALYs!$A$2:$MW$40,'Intervention list'!FB$195+1,0)</f>
        <v>0</v>
      </c>
      <c r="FC186" s="0" t="n">
        <f aca="false">IF(ISNUMBER(FIND(FC$1,$D186))=$AO$1,1,0)*VLOOKUP($Z$2,DALYs!$A$2:$MW$40,'Intervention list'!FC$195+1,0)</f>
        <v>0</v>
      </c>
      <c r="FD186" s="0" t="n">
        <f aca="false">IF(ISNUMBER(FIND(FD$1,$D186))=$AO$1,1,0)*VLOOKUP($Z$2,DALYs!$A$2:$MW$40,'Intervention list'!FD$195+1,0)</f>
        <v>0</v>
      </c>
      <c r="FE186" s="0" t="n">
        <f aca="false">IF(ISNUMBER(FIND(FE$1,$D186))=$AO$1,1,0)*VLOOKUP($Z$2,DALYs!$A$2:$MW$40,'Intervention list'!FE$195+1,0)</f>
        <v>0</v>
      </c>
      <c r="FF186" s="0" t="n">
        <f aca="false">IF(ISNUMBER(FIND(FF$1,$D186))=$AO$1,1,0)*VLOOKUP($Z$2,DALYs!$A$2:$MW$40,'Intervention list'!FF$195+1,0)</f>
        <v>0</v>
      </c>
      <c r="FG186" s="0" t="n">
        <f aca="false">IF(ISNUMBER(FIND(FG$1,$D186))=$AO$1,1,0)*VLOOKUP($Z$2,DALYs!$A$2:$MW$40,'Intervention list'!FG$195+1,0)</f>
        <v>0</v>
      </c>
      <c r="FH186" s="0" t="n">
        <f aca="false">IF(ISNUMBER(FIND(FH$1,$D186))=$AO$1,1,0)*VLOOKUP($Z$2,DALYs!$A$2:$MW$40,'Intervention list'!FH$195+1,0)</f>
        <v>0</v>
      </c>
      <c r="FI186" s="0" t="n">
        <f aca="false">IF(ISNUMBER(FIND(FI$1,$D186))=$AO$1,1,0)*VLOOKUP($Z$2,DALYs!$A$2:$MW$40,'Intervention list'!FI$195+1,0)</f>
        <v>0</v>
      </c>
      <c r="FJ186" s="0" t="n">
        <f aca="false">IF(ISNUMBER(FIND(FJ$1,$D186))=$AO$1,1,0)*VLOOKUP($Z$2,DALYs!$A$2:$MW$40,'Intervention list'!FJ$195+1,0)</f>
        <v>0</v>
      </c>
      <c r="FK186" s="0" t="n">
        <f aca="false">IF(ISNUMBER(FIND(FK$1,$D186))=$AO$1,1,0)*VLOOKUP($Z$2,DALYs!$A$2:$MW$40,'Intervention list'!FK$195+1,0)</f>
        <v>0</v>
      </c>
      <c r="FL186" s="0" t="n">
        <f aca="false">IF(ISNUMBER(FIND(FL$1,$D186))=$AO$1,1,0)*VLOOKUP($Z$2,DALYs!$A$2:$MW$40,'Intervention list'!FL$195+1,0)</f>
        <v>0</v>
      </c>
      <c r="FM186" s="0" t="n">
        <f aca="false">IF(ISNUMBER(FIND(FM$1,$D186))=$AO$1,1,0)*VLOOKUP($Z$2,DALYs!$A$2:$MW$40,'Intervention list'!FM$195+1,0)</f>
        <v>0</v>
      </c>
      <c r="FN186" s="0" t="n">
        <f aca="false">IF(ISNUMBER(FIND(FN$1,$D186))=$AO$1,1,0)*VLOOKUP($Z$2,DALYs!$A$2:$MW$40,'Intervention list'!FN$195+1,0)</f>
        <v>0</v>
      </c>
      <c r="FO186" s="0" t="n">
        <f aca="false">IF(ISNUMBER(FIND(FO$1,$D186))=$AO$1,1,0)*VLOOKUP($Z$2,DALYs!$A$2:$MW$40,'Intervention list'!FO$195+1,0)</f>
        <v>0</v>
      </c>
      <c r="FP186" s="0" t="n">
        <f aca="false">IF(ISNUMBER(FIND(FP$1,$D186))=$AO$1,1,0)*VLOOKUP($Z$2,DALYs!$A$2:$MW$40,'Intervention list'!FP$195+1,0)</f>
        <v>0</v>
      </c>
      <c r="FQ186" s="0" t="n">
        <f aca="false">IF(ISNUMBER(FIND(FQ$1,$D186))=$AO$1,1,0)*VLOOKUP($Z$2,DALYs!$A$2:$MW$40,'Intervention list'!FQ$195+1,0)</f>
        <v>0</v>
      </c>
      <c r="FR186" s="0" t="n">
        <f aca="false">IF(ISNUMBER(FIND(FR$1,$D186))=$AO$1,1,0)*VLOOKUP($Z$2,DALYs!$A$2:$MW$40,'Intervention list'!FR$195+1,0)</f>
        <v>0</v>
      </c>
      <c r="FS186" s="0" t="n">
        <f aca="false">IF(ISNUMBER(FIND(FS$1,$D186))=$AO$1,1,0)*VLOOKUP($Z$2,DALYs!$A$2:$MW$40,'Intervention list'!FS$195+1,0)</f>
        <v>0</v>
      </c>
      <c r="FT186" s="0" t="n">
        <f aca="false">IF(ISNUMBER(FIND(FT$1,$D186))=$AO$1,1,0)*VLOOKUP($Z$2,DALYs!$A$2:$MW$40,'Intervention list'!FT$195+1,0)</f>
        <v>0</v>
      </c>
      <c r="FU186" s="0" t="n">
        <f aca="false">IF(ISNUMBER(FIND(FU$1,$D186))=$AO$1,1,0)*VLOOKUP($Z$2,DALYs!$A$2:$MW$40,'Intervention list'!FU$195+1,0)</f>
        <v>0</v>
      </c>
      <c r="FV186" s="0" t="n">
        <f aca="false">IF(ISNUMBER(FIND(FV$1,$D186))=$AO$1,1,0)*VLOOKUP($Z$2,DALYs!$A$2:$MW$40,'Intervention list'!FV$195+1,0)</f>
        <v>0</v>
      </c>
      <c r="FW186" s="0" t="n">
        <f aca="false">IF(ISNUMBER(FIND(FW$1,$D186))=$AO$1,1,0)*VLOOKUP($Z$2,DALYs!$A$2:$MW$40,'Intervention list'!FW$195+1,0)</f>
        <v>0</v>
      </c>
      <c r="FX186" s="0" t="n">
        <f aca="false">IF(ISNUMBER(FIND(FX$1,$D186))=$AO$1,1,0)*VLOOKUP($Z$2,DALYs!$A$2:$MW$40,'Intervention list'!FX$195+1,0)</f>
        <v>0</v>
      </c>
      <c r="FY186" s="0" t="n">
        <f aca="false">IF(ISNUMBER(FIND(FY$1,$D186))=$AO$1,1,0)*VLOOKUP($Z$2,DALYs!$A$2:$MW$40,'Intervention list'!FY$195+1,0)</f>
        <v>0</v>
      </c>
      <c r="FZ186" s="0" t="n">
        <f aca="false">IF(ISNUMBER(FIND(FZ$1,$D186))=$AO$1,1,0)*VLOOKUP($Z$2,DALYs!$A$2:$MW$40,'Intervention list'!FZ$195+1,0)</f>
        <v>0</v>
      </c>
      <c r="GA186" s="0" t="n">
        <f aca="false">IF(ISNUMBER(FIND(GA$1,$D186))=$AO$1,1,0)*VLOOKUP($Z$2,DALYs!$A$2:$MW$40,'Intervention list'!GA$195+1,0)</f>
        <v>0</v>
      </c>
      <c r="GB186" s="0" t="n">
        <f aca="false">IF(ISNUMBER(FIND(GB$1,$D186))=$AO$1,1,0)*VLOOKUP($Z$2,DALYs!$A$2:$MW$40,'Intervention list'!GB$195+1,0)</f>
        <v>0</v>
      </c>
      <c r="GC186" s="0" t="n">
        <f aca="false">IF(ISNUMBER(FIND(GC$1,$D186))=$AO$1,1,0)*VLOOKUP($Z$2,DALYs!$A$2:$MW$40,'Intervention list'!GC$195+1,0)</f>
        <v>0</v>
      </c>
      <c r="GD186" s="0" t="n">
        <f aca="false">IF(ISNUMBER(FIND(GD$1,$D186))=$AO$1,1,0)*VLOOKUP($Z$2,DALYs!$A$2:$MW$40,'Intervention list'!GD$195+1,0)</f>
        <v>0</v>
      </c>
      <c r="GE186" s="0" t="n">
        <f aca="false">IF(ISNUMBER(FIND(GE$1,$D186))=$AO$1,1,0)*VLOOKUP($Z$2,DALYs!$A$2:$MW$40,'Intervention list'!GE$195+1,0)</f>
        <v>0</v>
      </c>
      <c r="GF186" s="0" t="n">
        <f aca="false">IF(ISNUMBER(FIND(GF$1,$D186))=$AO$1,1,0)*VLOOKUP($Z$2,DALYs!$A$2:$MW$40,'Intervention list'!GF$195+1,0)</f>
        <v>0</v>
      </c>
      <c r="GG186" s="0" t="n">
        <f aca="false">IF(ISNUMBER(FIND(GG$1,$D186))=$AO$1,1,0)*VLOOKUP($Z$2,DALYs!$A$2:$MW$40,'Intervention list'!GG$195+1,0)</f>
        <v>0</v>
      </c>
      <c r="GH186" s="0" t="n">
        <f aca="false">IF(ISNUMBER(FIND(GH$1,$D186))=$AO$1,1,0)*VLOOKUP($Z$2,DALYs!$A$2:$MW$40,'Intervention list'!GH$195+1,0)</f>
        <v>0</v>
      </c>
      <c r="GI186" s="0" t="n">
        <f aca="false">IF(ISNUMBER(FIND(GI$1,$D186))=$AO$1,1,0)*VLOOKUP($Z$2,DALYs!$A$2:$MW$40,'Intervention list'!GI$195+1,0)</f>
        <v>0</v>
      </c>
      <c r="GJ186" s="0" t="n">
        <f aca="false">IF(ISNUMBER(FIND(GJ$1,$D186))=$AO$1,1,0)*VLOOKUP($Z$2,DALYs!$A$2:$MW$40,'Intervention list'!GJ$195+1,0)</f>
        <v>0</v>
      </c>
      <c r="GK186" s="0" t="n">
        <f aca="false">IF(ISNUMBER(FIND(GK$1,$D186))=$AO$1,1,0)*VLOOKUP($Z$2,DALYs!$A$2:$MW$40,'Intervention list'!GK$195+1,0)</f>
        <v>0</v>
      </c>
      <c r="GL186" s="0" t="n">
        <f aca="false">IF(ISNUMBER(FIND(GL$1,$D186))=$AO$1,1,0)*VLOOKUP($Z$2,DALYs!$A$2:$MW$40,'Intervention list'!GL$195+1,0)</f>
        <v>0</v>
      </c>
      <c r="GM186" s="0" t="n">
        <f aca="false">IF(ISNUMBER(FIND(GM$1,$D186))=$AO$1,1,0)*VLOOKUP($Z$2,DALYs!$A$2:$MW$40,'Intervention list'!GM$195+1,0)</f>
        <v>0</v>
      </c>
      <c r="GN186" s="0" t="n">
        <f aca="false">IF(ISNUMBER(FIND(GN$1,$D186))=$AO$1,1,0)*VLOOKUP($Z$2,DALYs!$A$2:$MW$40,'Intervention list'!GN$195+1,0)</f>
        <v>0</v>
      </c>
      <c r="GO186" s="0" t="n">
        <f aca="false">IF(ISNUMBER(FIND(GO$1,$D186))=$AO$1,1,0)*VLOOKUP($Z$2,DALYs!$A$2:$MW$40,'Intervention list'!GO$195+1,0)</f>
        <v>0</v>
      </c>
      <c r="GP186" s="0" t="n">
        <f aca="false">IF(ISNUMBER(FIND(GP$1,$D186))=$AO$1,1,0)*VLOOKUP($Z$2,DALYs!$A$2:$MW$40,'Intervention list'!GP$195+1,0)</f>
        <v>0</v>
      </c>
      <c r="GQ186" s="0" t="n">
        <f aca="false">IF(ISNUMBER(FIND(GQ$1,$D186))=$AO$1,1,0)*VLOOKUP($Z$2,DALYs!$A$2:$MW$40,'Intervention list'!GQ$195+1,0)</f>
        <v>0</v>
      </c>
      <c r="GR186" s="0" t="n">
        <f aca="false">IF(ISNUMBER(FIND(GR$1,$D186))=$AO$1,1,0)*VLOOKUP($Z$2,DALYs!$A$2:$MW$40,'Intervention list'!GR$195+1,0)</f>
        <v>0</v>
      </c>
      <c r="GS186" s="0" t="n">
        <f aca="false">IF(ISNUMBER(FIND(GS$1,$D186))=$AO$1,1,0)*VLOOKUP($Z$2,DALYs!$A$2:$MW$40,'Intervention list'!GS$195+1,0)</f>
        <v>0</v>
      </c>
      <c r="GT186" s="0" t="n">
        <f aca="false">IF(ISNUMBER(FIND(GT$1,$D186))=$AO$1,1,0)*VLOOKUP($Z$2,DALYs!$A$2:$MW$40,'Intervention list'!GT$195+1,0)</f>
        <v>0</v>
      </c>
      <c r="GU186" s="0" t="n">
        <f aca="false">IF(ISNUMBER(FIND(GU$1,$D186))=$AO$1,1,0)*VLOOKUP($Z$2,DALYs!$A$2:$MW$40,'Intervention list'!GU$195+1,0)</f>
        <v>0</v>
      </c>
      <c r="GV186" s="0" t="n">
        <f aca="false">IF(ISNUMBER(FIND(GV$1,$D186))=$AO$1,1,0)*VLOOKUP($Z$2,DALYs!$A$2:$MW$40,'Intervention list'!GV$195+1,0)</f>
        <v>0</v>
      </c>
      <c r="GW186" s="0" t="n">
        <f aca="false">IF(ISNUMBER(FIND(GW$1,$D186))=$AO$1,1,0)*VLOOKUP($Z$2,DALYs!$A$2:$MW$40,'Intervention list'!GW$195+1,0)</f>
        <v>0</v>
      </c>
      <c r="GX186" s="0" t="n">
        <f aca="false">IF(ISNUMBER(FIND(GX$1,$D186))=$AO$1,1,0)*VLOOKUP($Z$2,DALYs!$A$2:$MW$40,'Intervention list'!GX$195+1,0)</f>
        <v>0</v>
      </c>
      <c r="GY186" s="0" t="n">
        <f aca="false">IF(ISNUMBER(FIND(GY$1,$D186))=$AO$1,1,0)*VLOOKUP($Z$2,DALYs!$A$2:$MW$40,'Intervention list'!GY$195+1,0)</f>
        <v>0</v>
      </c>
      <c r="GZ186" s="0" t="n">
        <f aca="false">IF(ISNUMBER(FIND(GZ$1,$D186))=$AO$1,1,0)*VLOOKUP($Z$2,DALYs!$A$2:$MW$40,'Intervention list'!GZ$195+1,0)</f>
        <v>0</v>
      </c>
      <c r="HA186" s="0" t="n">
        <f aca="false">IF(ISNUMBER(FIND(HA$1,$D186))=$AO$1,1,0)*VLOOKUP($Z$2,DALYs!$A$2:$MW$40,'Intervention list'!HA$195+1,0)</f>
        <v>0</v>
      </c>
      <c r="HB186" s="0" t="n">
        <f aca="false">IF(ISNUMBER(FIND(HB$1,$D186))=$AO$1,1,0)*VLOOKUP($Z$2,DALYs!$A$2:$MW$40,'Intervention list'!HB$195+1,0)</f>
        <v>0</v>
      </c>
      <c r="HC186" s="0" t="n">
        <f aca="false">IF(ISNUMBER(FIND(HC$1,$D186))=$AO$1,1,0)*VLOOKUP($Z$2,DALYs!$A$2:$MW$40,'Intervention list'!HC$195+1,0)</f>
        <v>0</v>
      </c>
      <c r="HD186" s="0" t="n">
        <f aca="false">IF(ISNUMBER(FIND(HD$1,$D186))=$AO$1,1,0)*VLOOKUP($Z$2,DALYs!$A$2:$MW$40,'Intervention list'!HD$195+1,0)</f>
        <v>0</v>
      </c>
      <c r="HE186" s="0" t="n">
        <f aca="false">IF(ISNUMBER(FIND(HE$1,$D186))=$AO$1,1,0)*VLOOKUP($Z$2,DALYs!$A$2:$MW$40,'Intervention list'!HE$195+1,0)</f>
        <v>0</v>
      </c>
      <c r="HF186" s="0" t="n">
        <f aca="false">IF(ISNUMBER(FIND(HF$1,$D186))=$AO$1,1,0)*VLOOKUP($Z$2,DALYs!$A$2:$MW$40,'Intervention list'!HF$195+1,0)</f>
        <v>0</v>
      </c>
      <c r="HG186" s="0" t="n">
        <f aca="false">IF(ISNUMBER(FIND(HG$1,$D186))=$AO$1,1,0)*VLOOKUP($Z$2,DALYs!$A$2:$MW$40,'Intervention list'!HG$195+1,0)</f>
        <v>0</v>
      </c>
      <c r="HH186" s="0" t="n">
        <f aca="false">IF(ISNUMBER(FIND(HH$1,$D186))=$AO$1,1,0)*VLOOKUP($Z$2,DALYs!$A$2:$MW$40,'Intervention list'!HH$195+1,0)</f>
        <v>0</v>
      </c>
      <c r="HI186" s="0" t="n">
        <f aca="false">IF(ISNUMBER(FIND(HI$1,$D186))=$AO$1,1,0)*VLOOKUP($Z$2,DALYs!$A$2:$MW$40,'Intervention list'!HI$195+1,0)</f>
        <v>0</v>
      </c>
      <c r="HJ186" s="0" t="n">
        <f aca="false">IF(ISNUMBER(FIND(HJ$1,$D186))=$AO$1,1,0)*VLOOKUP($Z$2,DALYs!$A$2:$MW$40,'Intervention list'!HJ$195+1,0)</f>
        <v>0</v>
      </c>
      <c r="HK186" s="0" t="n">
        <f aca="false">IF(ISNUMBER(FIND(HK$1,$D186))=$AO$1,1,0)*VLOOKUP($Z$2,DALYs!$A$2:$MW$40,'Intervention list'!HK$195+1,0)</f>
        <v>0</v>
      </c>
      <c r="HL186" s="0" t="n">
        <f aca="false">IF(ISNUMBER(FIND(HL$1,$D186))=$AO$1,1,0)*VLOOKUP($Z$2,DALYs!$A$2:$MW$40,'Intervention list'!HL$195+1,0)</f>
        <v>0</v>
      </c>
      <c r="HM186" s="0" t="n">
        <f aca="false">IF(ISNUMBER(FIND(HM$1,$D186))=$AO$1,1,0)*VLOOKUP($Z$2,DALYs!$A$2:$MW$40,'Intervention list'!HM$195+1,0)</f>
        <v>0</v>
      </c>
      <c r="HN186" s="0" t="n">
        <f aca="false">IF(ISNUMBER(FIND(HN$1,$D186))=$AO$1,1,0)*VLOOKUP($Z$2,DALYs!$A$2:$MW$40,'Intervention list'!HN$195+1,0)</f>
        <v>0</v>
      </c>
      <c r="HO186" s="0" t="n">
        <f aca="false">IF(ISNUMBER(FIND(HO$1,$D186))=$AO$1,1,0)*VLOOKUP($Z$2,DALYs!$A$2:$MW$40,'Intervention list'!HO$195+1,0)</f>
        <v>0</v>
      </c>
      <c r="HP186" s="0" t="n">
        <f aca="false">IF(ISNUMBER(FIND(HP$1,$D186))=$AO$1,1,0)*VLOOKUP($Z$2,DALYs!$A$2:$MW$40,'Intervention list'!HP$195+1,0)</f>
        <v>0</v>
      </c>
      <c r="HQ186" s="0" t="n">
        <f aca="false">IF(ISNUMBER(FIND(HQ$1,$D186))=$AO$1,1,0)*VLOOKUP($Z$2,DALYs!$A$2:$MW$40,'Intervention list'!HQ$195+1,0)</f>
        <v>0</v>
      </c>
      <c r="HR186" s="0" t="n">
        <f aca="false">IF(ISNUMBER(FIND(HR$1,$D186))=$AO$1,1,0)*VLOOKUP($Z$2,DALYs!$A$2:$MW$40,'Intervention list'!HR$195+1,0)</f>
        <v>0</v>
      </c>
      <c r="HS186" s="0" t="n">
        <f aca="false">IF(ISNUMBER(FIND(HS$1,$D186))=$AO$1,1,0)*VLOOKUP($Z$2,DALYs!$A$2:$MW$40,'Intervention list'!HS$195+1,0)</f>
        <v>0</v>
      </c>
      <c r="HT186" s="0" t="n">
        <f aca="false">IF(ISNUMBER(FIND(HT$1,$D186))=$AO$1,1,0)*VLOOKUP($Z$2,DALYs!$A$2:$MW$40,'Intervention list'!HT$195+1,0)</f>
        <v>0</v>
      </c>
      <c r="HU186" s="0" t="n">
        <f aca="false">IF(ISNUMBER(FIND(HU$1,$D186))=$AO$1,1,0)*VLOOKUP($Z$2,DALYs!$A$2:$MW$40,'Intervention list'!HU$195+1,0)</f>
        <v>0</v>
      </c>
      <c r="HV186" s="0" t="n">
        <f aca="false">IF(ISNUMBER(FIND(HV$1,$D186))=$AO$1,1,0)*VLOOKUP($Z$2,DALYs!$A$2:$MW$40,'Intervention list'!HV$195+1,0)</f>
        <v>0</v>
      </c>
      <c r="HW186" s="0" t="n">
        <f aca="false">IF(ISNUMBER(FIND(HW$1,$D186))=$AO$1,1,0)*VLOOKUP($Z$2,DALYs!$A$2:$MW$40,'Intervention list'!HW$195+1,0)</f>
        <v>0</v>
      </c>
      <c r="HX186" s="0" t="n">
        <f aca="false">IF(ISNUMBER(FIND(HX$1,$D186))=$AO$1,1,0)*VLOOKUP($Z$2,DALYs!$A$2:$MW$40,'Intervention list'!HX$195+1,0)</f>
        <v>0</v>
      </c>
      <c r="HY186" s="0" t="n">
        <f aca="false">IF(ISNUMBER(FIND(HY$1,$D186))=$AO$1,1,0)*VLOOKUP($Z$2,DALYs!$A$2:$MW$40,'Intervention list'!HY$195+1,0)</f>
        <v>0</v>
      </c>
      <c r="HZ186" s="0" t="n">
        <f aca="false">IF(ISNUMBER(FIND(HZ$1,$D186))=$AO$1,1,0)*VLOOKUP($Z$2,DALYs!$A$2:$MW$40,'Intervention list'!HZ$195+1,0)</f>
        <v>0</v>
      </c>
      <c r="IA186" s="0" t="n">
        <f aca="false">IF(ISNUMBER(FIND(IA$1,$D186))=$AO$1,1,0)*VLOOKUP($Z$2,DALYs!$A$2:$MW$40,'Intervention list'!IA$195+1,0)</f>
        <v>0</v>
      </c>
      <c r="IB186" s="0" t="n">
        <f aca="false">IF(ISNUMBER(FIND(IB$1,$D186))=$AO$1,1,0)*VLOOKUP($Z$2,DALYs!$A$2:$MW$40,'Intervention list'!IB$195+1,0)</f>
        <v>0</v>
      </c>
      <c r="IC186" s="0" t="n">
        <f aca="false">IF(ISNUMBER(FIND(IC$1,$D186))=$AO$1,1,0)*VLOOKUP($Z$2,DALYs!$A$2:$MW$40,'Intervention list'!IC$195+1,0)</f>
        <v>0</v>
      </c>
      <c r="ID186" s="0" t="n">
        <f aca="false">IF(ISNUMBER(FIND(ID$1,$D186))=$AO$1,1,0)*VLOOKUP($Z$2,DALYs!$A$2:$MW$40,'Intervention list'!ID$195+1,0)</f>
        <v>0</v>
      </c>
      <c r="IE186" s="0" t="n">
        <f aca="false">IF(ISNUMBER(FIND(IE$1,$D186))=$AO$1,1,0)*VLOOKUP($Z$2,DALYs!$A$2:$MW$40,'Intervention list'!IE$195+1,0)</f>
        <v>0</v>
      </c>
      <c r="IF186" s="0" t="n">
        <f aca="false">IF(ISNUMBER(FIND(IF$1,$D186))=$AO$1,1,0)*VLOOKUP($Z$2,DALYs!$A$2:$MW$40,'Intervention list'!IF$195+1,0)</f>
        <v>957792.756439382</v>
      </c>
      <c r="IG186" s="0" t="n">
        <f aca="false">IF(ISNUMBER(FIND(IG$1,$D186))=$AO$1,1,0)*VLOOKUP($Z$2,DALYs!$A$2:$MW$40,'Intervention list'!IG$195+1,0)</f>
        <v>0</v>
      </c>
      <c r="IH186" s="0" t="n">
        <f aca="false">IF(ISNUMBER(FIND(IH$1,$D186))=$AO$1,1,0)*VLOOKUP($Z$2,DALYs!$A$2:$MW$40,'Intervention list'!IH$195+1,0)</f>
        <v>0</v>
      </c>
      <c r="II186" s="0" t="n">
        <f aca="false">IF(ISNUMBER(FIND(II$1,$D186))=$AO$1,1,0)*VLOOKUP($Z$2,DALYs!$A$2:$MW$40,'Intervention list'!II$195+1,0)</f>
        <v>0</v>
      </c>
      <c r="IJ186" s="0" t="n">
        <f aca="false">IF(ISNUMBER(FIND(IJ$1,$D186))=$AO$1,1,0)*VLOOKUP($Z$2,DALYs!$A$2:$MW$40,'Intervention list'!IJ$195+1,0)</f>
        <v>0</v>
      </c>
      <c r="IK186" s="0" t="n">
        <f aca="false">IF(ISNUMBER(FIND(IK$1,$D186))=$AO$1,1,0)*VLOOKUP($Z$2,DALYs!$A$2:$MW$40,'Intervention list'!IK$195+1,0)</f>
        <v>0</v>
      </c>
      <c r="IL186" s="0" t="n">
        <f aca="false">IF(ISNUMBER(FIND(IL$1,$D186))=$AO$1,1,0)*VLOOKUP($Z$2,DALYs!$A$2:$MW$40,'Intervention list'!IL$195+1,0)</f>
        <v>0</v>
      </c>
      <c r="IM186" s="0" t="n">
        <f aca="false">IF(ISNUMBER(FIND(IM$1,$D186))=$AO$1,1,0)*VLOOKUP($Z$2,DALYs!$A$2:$MW$40,'Intervention list'!IM$195+1,0)</f>
        <v>0</v>
      </c>
      <c r="IN186" s="0" t="n">
        <f aca="false">IF(ISNUMBER(FIND(IN$1,$D186))=$AO$1,1,0)*VLOOKUP($Z$2,DALYs!$A$2:$MW$40,'Intervention list'!IN$195+1,0)</f>
        <v>0</v>
      </c>
      <c r="IO186" s="0" t="n">
        <f aca="false">IF(ISNUMBER(FIND(IO$1,$D186))=$AO$1,1,0)*VLOOKUP($Z$2,DALYs!$A$2:$MW$40,'Intervention list'!IO$195+1,0)</f>
        <v>0</v>
      </c>
      <c r="IP186" s="0" t="n">
        <f aca="false">IF(ISNUMBER(FIND(IP$1,$D186))=$AO$1,1,0)*VLOOKUP($Z$2,DALYs!$A$2:$MW$40,'Intervention list'!IP$195+1,0)</f>
        <v>0</v>
      </c>
      <c r="IQ186" s="0" t="n">
        <f aca="false">IF(ISNUMBER(FIND(IQ$1,$D186))=$AO$1,1,0)*VLOOKUP($Z$2,DALYs!$A$2:$MW$40,'Intervention list'!IQ$195+1,0)</f>
        <v>0</v>
      </c>
      <c r="IR186" s="0" t="n">
        <f aca="false">IF(ISNUMBER(FIND(IR$1,$D186))=$AO$1,1,0)*VLOOKUP($Z$2,DALYs!$A$2:$MW$40,'Intervention list'!IR$195+1,0)</f>
        <v>0</v>
      </c>
      <c r="IS186" s="0" t="n">
        <f aca="false">IF(ISNUMBER(FIND(IS$1,$D186))=$AO$1,1,0)*VLOOKUP($Z$2,DALYs!$A$2:$MW$40,'Intervention list'!IS$195+1,0)</f>
        <v>0</v>
      </c>
      <c r="IT186" s="0" t="n">
        <f aca="false">IF(ISNUMBER(FIND(IT$1,$D186))=$AO$1,1,0)*VLOOKUP($Z$2,DALYs!$A$2:$MW$40,'Intervention list'!IT$195+1,0)</f>
        <v>0</v>
      </c>
      <c r="IU186" s="0" t="n">
        <f aca="false">IF(ISNUMBER(FIND(IU$1,$D186))=$AO$1,1,0)*VLOOKUP($Z$2,DALYs!$A$2:$MW$40,'Intervention list'!IU$195+1,0)</f>
        <v>0</v>
      </c>
      <c r="IV186" s="0" t="n">
        <f aca="false">IF(ISNUMBER(FIND(IV$1,$D186))=$AO$1,1,0)*VLOOKUP($Z$2,DALYs!$A$2:$MW$40,'Intervention list'!IV$195+1,0)</f>
        <v>0</v>
      </c>
      <c r="IW186" s="0" t="n">
        <f aca="false">IF(ISNUMBER(FIND(IW$1,$D186))=$AO$1,1,0)*VLOOKUP($Z$2,DALYs!$A$2:$MW$40,'Intervention list'!IW$195+1,0)</f>
        <v>0</v>
      </c>
      <c r="IX186" s="0" t="n">
        <f aca="false">IF(ISNUMBER(FIND(IX$1,$D186))=$AO$1,1,0)*VLOOKUP($Z$2,DALYs!$A$2:$MW$40,'Intervention list'!IX$195+1,0)</f>
        <v>0</v>
      </c>
      <c r="IY186" s="0" t="n">
        <f aca="false">IF(ISNUMBER(FIND(IY$1,$D186))=$AO$1,1,0)*VLOOKUP($Z$2,DALYs!$A$2:$MW$40,'Intervention list'!IY$195+1,0)</f>
        <v>0</v>
      </c>
      <c r="IZ186" s="0" t="n">
        <f aca="false">IF(ISNUMBER(FIND(IZ$1,$D186))=$AO$1,1,0)*VLOOKUP($Z$2,DALYs!$A$2:$MW$40,'Intervention list'!IZ$195+1,0)</f>
        <v>0</v>
      </c>
      <c r="JA186" s="0" t="n">
        <f aca="false">IF(ISNUMBER(FIND(JA$1,$D186))=$AO$1,1,0)*VLOOKUP($Z$2,DALYs!$A$2:$MW$40,'Intervention list'!JA$195+1,0)</f>
        <v>0</v>
      </c>
      <c r="JB186" s="0" t="n">
        <f aca="false">IF(ISNUMBER(FIND(JB$1,$D186))=$AO$1,1,0)*VLOOKUP($Z$2,DALYs!$A$2:$MW$40,'Intervention list'!JB$195+1,0)</f>
        <v>0</v>
      </c>
      <c r="JC186" s="0" t="n">
        <f aca="false">IF(ISNUMBER(FIND(JC$1,$D186))=$AO$1,1,0)*VLOOKUP($Z$2,DALYs!$A$2:$MW$40,'Intervention list'!JC$195+1,0)</f>
        <v>0</v>
      </c>
      <c r="JD186" s="0" t="n">
        <f aca="false">IF(ISNUMBER(FIND(JD$1,$D186))=$AO$1,1,0)*VLOOKUP($Z$2,DALYs!$A$2:$MW$40,'Intervention list'!JD$195+1,0)</f>
        <v>0</v>
      </c>
      <c r="JE186" s="0" t="n">
        <f aca="false">IF(ISNUMBER(FIND(JE$1,$D186))=$AO$1,1,0)*VLOOKUP($Z$2,DALYs!$A$2:$MW$40,'Intervention list'!JE$195+1,0)</f>
        <v>0</v>
      </c>
      <c r="JF186" s="0" t="n">
        <f aca="false">IF(ISNUMBER(FIND(JF$1,$D186))=$AO$1,1,0)*VLOOKUP($Z$2,DALYs!$A$2:$MW$40,'Intervention list'!JF$195+1,0)</f>
        <v>0</v>
      </c>
      <c r="JG186" s="0" t="n">
        <f aca="false">IF(ISNUMBER(FIND(JG$1,$D186))=$AO$1,1,0)*VLOOKUP($Z$2,DALYs!$A$2:$MW$40,'Intervention list'!JG$195+1,0)</f>
        <v>0</v>
      </c>
      <c r="JH186" s="0" t="n">
        <f aca="false">IF(ISNUMBER(FIND(JH$1,$D186))=$AO$1,1,0)*VLOOKUP($Z$2,DALYs!$A$2:$MW$40,'Intervention list'!JH$195+1,0)</f>
        <v>0</v>
      </c>
      <c r="JI186" s="0" t="n">
        <f aca="false">IF(ISNUMBER(FIND(JI$1,$D186))=$AO$1,1,0)*VLOOKUP($Z$2,DALYs!$A$2:$MW$40,'Intervention list'!JI$195+1,0)</f>
        <v>0</v>
      </c>
      <c r="JJ186" s="0" t="n">
        <f aca="false">IF(ISNUMBER(FIND(JJ$1,$D186))=$AO$1,1,0)*VLOOKUP($Z$2,DALYs!$A$2:$MW$40,'Intervention list'!JJ$195+1,0)</f>
        <v>0</v>
      </c>
      <c r="JK186" s="0" t="n">
        <f aca="false">IF(ISNUMBER(FIND(JK$1,$D186))=$AO$1,1,0)*VLOOKUP($Z$2,DALYs!$A$2:$MW$40,'Intervention list'!JK$195+1,0)</f>
        <v>0</v>
      </c>
      <c r="JL186" s="0" t="n">
        <f aca="false">IF(ISNUMBER(FIND(JL$1,$D186))=$AO$1,1,0)*VLOOKUP($Z$2,DALYs!$A$2:$MW$40,'Intervention list'!JL$195+1,0)</f>
        <v>0</v>
      </c>
      <c r="JM186" s="0" t="n">
        <f aca="false">IF(ISNUMBER(FIND(JM$1,$D186))=$AO$1,1,0)*VLOOKUP($Z$2,DALYs!$A$2:$MW$40,'Intervention list'!JM$195+1,0)</f>
        <v>0</v>
      </c>
      <c r="JN186" s="0" t="n">
        <f aca="false">IF(ISNUMBER(FIND(JN$1,$D186))=$AO$1,1,0)*VLOOKUP($Z$2,DALYs!$A$2:$MW$40,'Intervention list'!JN$195+1,0)</f>
        <v>0</v>
      </c>
      <c r="JO186" s="0" t="n">
        <f aca="false">IF(ISNUMBER(FIND(JO$1,$D186))=$AO$1,1,0)*VLOOKUP($Z$2,DALYs!$A$2:$MW$40,'Intervention list'!JO$195+1,0)</f>
        <v>0</v>
      </c>
      <c r="JP186" s="0" t="n">
        <f aca="false">IF(ISNUMBER(FIND(JP$1,$D186))=$AO$1,1,0)*VLOOKUP($Z$2,DALYs!$A$2:$MW$40,'Intervention list'!JP$195+1,0)</f>
        <v>0</v>
      </c>
      <c r="JQ186" s="0" t="n">
        <f aca="false">IF(ISNUMBER(FIND(JQ$1,$D186))=$AO$1,1,0)*VLOOKUP($Z$2,DALYs!$A$2:$MW$40,'Intervention list'!JQ$195+1,0)</f>
        <v>0</v>
      </c>
      <c r="JR186" s="0" t="n">
        <f aca="false">IF(ISNUMBER(FIND(JR$1,$D186))=$AO$1,1,0)*VLOOKUP($Z$2,DALYs!$A$2:$MW$40,'Intervention list'!JR$195+1,0)</f>
        <v>0</v>
      </c>
      <c r="JS186" s="0" t="n">
        <f aca="false">IF(ISNUMBER(FIND(JS$1,$D186))=$AO$1,1,0)*VLOOKUP($Z$2,DALYs!$A$2:$MW$40,'Intervention list'!JS$195+1,0)</f>
        <v>0</v>
      </c>
      <c r="JT186" s="0" t="n">
        <f aca="false">IF(ISNUMBER(FIND(JT$1,$D186))=$AO$1,1,0)*VLOOKUP($Z$2,DALYs!$A$2:$MW$40,'Intervention list'!JT$195+1,0)</f>
        <v>0</v>
      </c>
      <c r="JU186" s="0" t="n">
        <f aca="false">IF(ISNUMBER(FIND(JU$1,$D186))=$AO$1,1,0)*VLOOKUP($Z$2,DALYs!$A$2:$MW$40,'Intervention list'!JU$195+1,0)</f>
        <v>0</v>
      </c>
      <c r="JV186" s="0" t="n">
        <f aca="false">IF(ISNUMBER(FIND(JV$1,$D186))=$AO$1,1,0)*VLOOKUP($Z$2,DALYs!$A$2:$MW$40,'Intervention list'!JV$195+1,0)</f>
        <v>0</v>
      </c>
      <c r="JW186" s="0" t="n">
        <f aca="false">IF(ISNUMBER(FIND(JW$1,$D186))=$AO$1,1,0)*VLOOKUP($Z$2,DALYs!$A$2:$MW$40,'Intervention list'!JW$195+1,0)</f>
        <v>0</v>
      </c>
      <c r="JX186" s="0" t="n">
        <f aca="false">IF(ISNUMBER(FIND(JX$1,$D186))=$AO$1,1,0)*VLOOKUP($Z$2,DALYs!$A$2:$MW$40,'Intervention list'!JX$195+1,0)</f>
        <v>0</v>
      </c>
      <c r="JY186" s="0" t="n">
        <f aca="false">IF(ISNUMBER(FIND(JY$1,$D186))=$AO$1,1,0)*VLOOKUP($Z$2,DALYs!$A$2:$MW$40,'Intervention list'!JY$195+1,0)</f>
        <v>0</v>
      </c>
      <c r="JZ186" s="0" t="n">
        <f aca="false">IF(ISNUMBER(FIND(JZ$1,$D186))=$AO$1,1,0)*VLOOKUP($Z$2,DALYs!$A$2:$MW$40,'Intervention list'!JZ$195+1,0)</f>
        <v>0</v>
      </c>
      <c r="KA186" s="0" t="n">
        <f aca="false">IF(ISNUMBER(FIND(KA$1,$D186))=$AO$1,1,0)*VLOOKUP($Z$2,DALYs!$A$2:$MW$40,'Intervention list'!KA$195+1,0)</f>
        <v>0</v>
      </c>
      <c r="KB186" s="0" t="n">
        <f aca="false">IF(ISNUMBER(FIND(KB$1,$D186))=$AO$1,1,0)*VLOOKUP($Z$2,DALYs!$A$2:$MW$40,'Intervention list'!KB$195+1,0)</f>
        <v>0</v>
      </c>
      <c r="KC186" s="0" t="n">
        <f aca="false">IF(ISNUMBER(FIND(KC$1,$D186))=$AO$1,1,0)*VLOOKUP($Z$2,DALYs!$A$2:$MW$40,'Intervention list'!KC$195+1,0)</f>
        <v>0</v>
      </c>
      <c r="KD186" s="0" t="n">
        <f aca="false">IF(ISNUMBER(FIND(KD$1,$D186))=$AO$1,1,0)*VLOOKUP($Z$2,DALYs!$A$2:$MW$40,'Intervention list'!KD$195+1,0)</f>
        <v>0</v>
      </c>
      <c r="KE186" s="0" t="n">
        <f aca="false">IF(ISNUMBER(FIND(KE$1,$D186))=$AO$1,1,0)*VLOOKUP($Z$2,DALYs!$A$2:$MW$40,'Intervention list'!KE$195+1,0)</f>
        <v>0</v>
      </c>
      <c r="KF186" s="0" t="n">
        <f aca="false">IF(ISNUMBER(FIND(KF$1,$D186))=$AO$1,1,0)*VLOOKUP($Z$2,DALYs!$A$2:$MW$40,'Intervention list'!KF$195+1,0)</f>
        <v>0</v>
      </c>
      <c r="KG186" s="0" t="n">
        <f aca="false">IF(ISNUMBER(FIND(KG$1,$D186))=$AO$1,1,0)*VLOOKUP($Z$2,DALYs!$A$2:$MW$40,'Intervention list'!KG$195+1,0)</f>
        <v>0</v>
      </c>
      <c r="KH186" s="0" t="n">
        <f aca="false">IF(ISNUMBER(FIND(KH$1,$D186))=$AO$1,1,0)*VLOOKUP($Z$2,DALYs!$A$2:$MW$40,'Intervention list'!KH$195+1,0)</f>
        <v>0</v>
      </c>
      <c r="KI186" s="0" t="n">
        <f aca="false">IF(ISNUMBER(FIND(KI$1,$D186))=$AO$1,1,0)*VLOOKUP($Z$2,DALYs!$A$2:$MW$40,'Intervention list'!KI$195+1,0)</f>
        <v>0</v>
      </c>
      <c r="KJ186" s="0" t="n">
        <f aca="false">IF(ISNUMBER(FIND(KJ$1,$D186))=$AO$1,1,0)*VLOOKUP($Z$2,DALYs!$A$2:$MW$40,'Intervention list'!KJ$195+1,0)</f>
        <v>0</v>
      </c>
      <c r="KK186" s="0" t="n">
        <f aca="false">IF(ISNUMBER(FIND(KK$1,$D186))=$AO$1,1,0)*VLOOKUP($Z$2,DALYs!$A$2:$MW$40,'Intervention list'!KK$195+1,0)</f>
        <v>0</v>
      </c>
      <c r="KL186" s="0" t="n">
        <f aca="false">IF(ISNUMBER(FIND(KL$1,$D186))=$AO$1,1,0)*VLOOKUP($Z$2,DALYs!$A$2:$MW$40,'Intervention list'!KL$195+1,0)</f>
        <v>0</v>
      </c>
      <c r="KM186" s="0" t="n">
        <f aca="false">IF(ISNUMBER(FIND(KM$1,$D186))=$AO$1,1,0)*VLOOKUP($Z$2,DALYs!$A$2:$MW$40,'Intervention list'!KM$195+1,0)</f>
        <v>0</v>
      </c>
      <c r="KN186" s="0" t="n">
        <f aca="false">IF(ISNUMBER(FIND(KN$1,$D186))=$AO$1,1,0)*VLOOKUP($Z$2,DALYs!$A$2:$MW$40,'Intervention list'!KN$195+1,0)</f>
        <v>0</v>
      </c>
      <c r="KO186" s="0" t="n">
        <f aca="false">IF(ISNUMBER(FIND(KO$1,$D186))=$AO$1,1,0)*VLOOKUP($Z$2,DALYs!$A$2:$MW$40,'Intervention list'!KO$195+1,0)</f>
        <v>0</v>
      </c>
      <c r="KP186" s="0" t="n">
        <f aca="false">IF(ISNUMBER(FIND(KP$1,$D186))=$AO$1,1,0)*VLOOKUP($Z$2,DALYs!$A$2:$MW$40,'Intervention list'!KP$195+1,0)</f>
        <v>0</v>
      </c>
      <c r="KQ186" s="0" t="n">
        <f aca="false">IF(ISNUMBER(FIND(KQ$1,$D186))=$AO$1,1,0)*VLOOKUP($Z$2,DALYs!$A$2:$MW$40,'Intervention list'!KQ$195+1,0)</f>
        <v>0</v>
      </c>
      <c r="KR186" s="0" t="n">
        <f aca="false">IF(ISNUMBER(FIND(KR$1,$D186))=$AO$1,1,0)*VLOOKUP($Z$2,DALYs!$A$2:$MW$40,'Intervention list'!KR$195+1,0)</f>
        <v>0</v>
      </c>
      <c r="KS186" s="0" t="n">
        <f aca="false">IF(ISNUMBER(FIND(KS$1,$D186))=$AO$1,1,0)*VLOOKUP($Z$2,DALYs!$A$2:$MW$40,'Intervention list'!KS$195+1,0)</f>
        <v>0</v>
      </c>
      <c r="KT186" s="0" t="n">
        <f aca="false">IF(ISNUMBER(FIND(KT$1,$D186))=$AO$1,1,0)*VLOOKUP($Z$2,DALYs!$A$2:$MW$40,'Intervention list'!KT$195+1,0)</f>
        <v>0</v>
      </c>
      <c r="KU186" s="0" t="n">
        <f aca="false">IF(ISNUMBER(FIND(KU$1,$D186))=$AO$1,1,0)*VLOOKUP($Z$2,DALYs!$A$2:$MW$40,'Intervention list'!KU$195+1,0)</f>
        <v>0</v>
      </c>
      <c r="KV186" s="0" t="n">
        <f aca="false">IF(ISNUMBER(FIND(KV$1,$D186))=$AO$1,1,0)*VLOOKUP($Z$2,DALYs!$A$2:$MW$40,'Intervention list'!KV$195+1,0)</f>
        <v>0</v>
      </c>
      <c r="KW186" s="0" t="n">
        <f aca="false">IF(ISNUMBER(FIND(KW$1,$D186))=$AO$1,1,0)*VLOOKUP($Z$2,DALYs!$A$2:$MW$40,'Intervention list'!KW$195+1,0)</f>
        <v>0</v>
      </c>
      <c r="KX186" s="0" t="n">
        <f aca="false">IF(ISNUMBER(FIND(KX$1,$D186))=$AO$1,1,0)*VLOOKUP($Z$2,DALYs!$A$2:$MW$40,'Intervention list'!KX$195+1,0)</f>
        <v>0</v>
      </c>
      <c r="KY186" s="0" t="n">
        <f aca="false">IF(ISNUMBER(FIND(KY$1,$D186))=$AO$1,1,0)*VLOOKUP($Z$2,DALYs!$A$2:$MW$40,'Intervention list'!KY$195+1,0)</f>
        <v>0</v>
      </c>
      <c r="KZ186" s="0" t="n">
        <f aca="false">IF(ISNUMBER(FIND(KZ$1,$D186))=$AO$1,1,0)*VLOOKUP($Z$2,DALYs!$A$2:$MW$40,'Intervention list'!KZ$195+1,0)</f>
        <v>0</v>
      </c>
      <c r="LA186" s="0" t="n">
        <f aca="false">IF(ISNUMBER(FIND(LA$1,$D186))=$AO$1,1,0)*VLOOKUP($Z$2,DALYs!$A$2:$MW$40,'Intervention list'!LA$195+1,0)</f>
        <v>0</v>
      </c>
      <c r="LB186" s="0" t="n">
        <f aca="false">IF(ISNUMBER(FIND(LB$1,$D186))=$AO$1,1,0)*VLOOKUP($Z$2,DALYs!$A$2:$MW$40,'Intervention list'!LB$195+1,0)</f>
        <v>0</v>
      </c>
      <c r="LC186" s="0" t="n">
        <f aca="false">IF(ISNUMBER(FIND(LC$1,$D186))=$AO$1,1,0)*VLOOKUP($Z$2,DALYs!$A$2:$MW$40,'Intervention list'!LC$195+1,0)</f>
        <v>0</v>
      </c>
      <c r="LD186" s="0" t="n">
        <f aca="false">IF(ISNUMBER(FIND(LD$1,$D186))=$AO$1,1,0)*VLOOKUP($Z$2,DALYs!$A$2:$MW$40,'Intervention list'!LD$195+1,0)</f>
        <v>0</v>
      </c>
      <c r="LE186" s="0" t="n">
        <f aca="false">IF(ISNUMBER(FIND(LE$1,$D186))=$AO$1,1,0)*VLOOKUP($Z$2,DALYs!$A$2:$MW$40,'Intervention list'!LE$195+1,0)</f>
        <v>0</v>
      </c>
      <c r="LF186" s="0" t="n">
        <f aca="false">IF(ISNUMBER(FIND(LF$1,$D186))=$AO$1,1,0)*VLOOKUP($Z$2,DALYs!$A$2:$MW$40,'Intervention list'!LF$195+1,0)</f>
        <v>0</v>
      </c>
      <c r="LG186" s="0" t="n">
        <f aca="false">IF(ISNUMBER(FIND(LG$1,$D186))=$AO$1,1,0)*VLOOKUP($Z$2,DALYs!$A$2:$MW$40,'Intervention list'!LG$195+1,0)</f>
        <v>0</v>
      </c>
      <c r="LH186" s="0" t="n">
        <f aca="false">IF(ISNUMBER(FIND(LH$1,$D186))=$AO$1,1,0)*VLOOKUP($Z$2,DALYs!$A$2:$MW$40,'Intervention list'!LH$195+1,0)</f>
        <v>0</v>
      </c>
      <c r="LI186" s="0" t="n">
        <f aca="false">IF(ISNUMBER(FIND(LI$1,$D186))=$AO$1,1,0)*VLOOKUP($Z$2,DALYs!$A$2:$MW$40,'Intervention list'!LI$195+1,0)</f>
        <v>0</v>
      </c>
      <c r="LJ186" s="0" t="n">
        <f aca="false">IF(ISNUMBER(FIND(LJ$1,$D186))=$AO$1,1,0)*VLOOKUP($Z$2,DALYs!$A$2:$MW$40,'Intervention list'!LJ$195+1,0)</f>
        <v>0</v>
      </c>
      <c r="LK186" s="0" t="n">
        <f aca="false">IF(ISNUMBER(FIND(LK$1,$D186))=$AO$1,1,0)*VLOOKUP($Z$2,DALYs!$A$2:$MW$40,'Intervention list'!LK$195+1,0)</f>
        <v>0</v>
      </c>
      <c r="LL186" s="0" t="n">
        <f aca="false">IF(ISNUMBER(FIND(LL$1,$D186))=$AO$1,1,0)*VLOOKUP($Z$2,DALYs!$A$2:$MW$40,'Intervention list'!LL$195+1,0)</f>
        <v>0</v>
      </c>
      <c r="LM186" s="0" t="n">
        <f aca="false">IF(ISNUMBER(FIND(LM$1,$D186))=$AO$1,1,0)*VLOOKUP($Z$2,DALYs!$A$2:$MW$40,'Intervention list'!LM$195+1,0)</f>
        <v>0</v>
      </c>
      <c r="LN186" s="0" t="n">
        <f aca="false">IF(ISNUMBER(FIND(LN$1,$D186))=$AO$1,1,0)*VLOOKUP($Z$2,DALYs!$A$2:$MW$40,'Intervention list'!LN$195+1,0)</f>
        <v>0</v>
      </c>
      <c r="LO186" s="0" t="n">
        <f aca="false">IF(ISNUMBER(FIND(LO$1,$D186))=$AO$1,1,0)*VLOOKUP($Z$2,DALYs!$A$2:$MW$40,'Intervention list'!LO$195+1,0)</f>
        <v>0</v>
      </c>
      <c r="LP186" s="0" t="n">
        <f aca="false">IF(ISNUMBER(FIND(LP$1,$D186))=$AO$1,1,0)*VLOOKUP($Z$2,DALYs!$A$2:$MW$40,'Intervention list'!LP$195+1,0)</f>
        <v>0</v>
      </c>
      <c r="LQ186" s="0" t="n">
        <f aca="false">IF(ISNUMBER(FIND(LQ$1,$D186))=$AO$1,1,0)*VLOOKUP($Z$2,DALYs!$A$2:$MW$40,'Intervention list'!LQ$195+1,0)</f>
        <v>0</v>
      </c>
      <c r="LR186" s="0" t="n">
        <f aca="false">IF(ISNUMBER(FIND(LR$1,$D186))=$AO$1,1,0)*VLOOKUP($Z$2,DALYs!$A$2:$MW$40,'Intervention list'!LR$195+1,0)</f>
        <v>0</v>
      </c>
      <c r="LS186" s="0" t="n">
        <f aca="false">IF(ISNUMBER(FIND(LS$1,$D186))=$AO$1,1,0)*VLOOKUP($Z$2,DALYs!$A$2:$MW$40,'Intervention list'!LS$195+1,0)</f>
        <v>0</v>
      </c>
      <c r="LT186" s="0" t="n">
        <f aca="false">IF(ISNUMBER(FIND(LT$1,$D186))=$AO$1,1,0)*VLOOKUP($Z$2,DALYs!$A$2:$MW$40,'Intervention list'!LT$195+1,0)</f>
        <v>0</v>
      </c>
      <c r="LU186" s="0" t="n">
        <f aca="false">IF(ISNUMBER(FIND(LU$1,$D186))=$AO$1,1,0)*VLOOKUP($Z$2,DALYs!$A$2:$MW$40,'Intervention list'!LU$195+1,0)</f>
        <v>0</v>
      </c>
      <c r="LV186" s="0" t="n">
        <f aca="false">IF(ISNUMBER(FIND(LV$1,$D186))=$AO$1,1,0)*VLOOKUP($Z$2,DALYs!$A$2:$MW$40,'Intervention list'!LV$195+1,0)</f>
        <v>0</v>
      </c>
      <c r="LW186" s="0" t="n">
        <f aca="false">IF(ISNUMBER(FIND(LW$1,$D186))=$AO$1,1,0)*VLOOKUP($Z$2,DALYs!$A$2:$MW$40,'Intervention list'!LW$195+1,0)</f>
        <v>0</v>
      </c>
      <c r="LX186" s="0" t="n">
        <f aca="false">IF(ISNUMBER(FIND(LX$1,$D186))=$AO$1,1,0)*VLOOKUP($Z$2,DALYs!$A$2:$MW$40,'Intervention list'!LX$195+1,0)</f>
        <v>0</v>
      </c>
      <c r="LY186" s="0" t="n">
        <f aca="false">IF(ISNUMBER(FIND(LY$1,$D186))=$AO$1,1,0)*VLOOKUP($Z$2,DALYs!$A$2:$MW$40,'Intervention list'!LY$195+1,0)</f>
        <v>0</v>
      </c>
      <c r="LZ186" s="0" t="n">
        <f aca="false">IF(ISNUMBER(FIND(LZ$1,$D186))=$AO$1,1,0)*VLOOKUP($Z$2,DALYs!$A$2:$MW$40,'Intervention list'!LZ$195+1,0)</f>
        <v>0</v>
      </c>
      <c r="MA186" s="0" t="n">
        <f aca="false">IF(ISNUMBER(FIND(MA$1,$D186))=$AO$1,1,0)*VLOOKUP($Z$2,DALYs!$A$2:$MW$40,'Intervention list'!MA$195+1,0)</f>
        <v>0</v>
      </c>
      <c r="MB186" s="0" t="n">
        <f aca="false">IF(ISNUMBER(FIND(MB$1,$D186))=$AO$1,1,0)*VLOOKUP($Z$2,DALYs!$A$2:$MW$40,'Intervention list'!MB$195+1,0)</f>
        <v>0</v>
      </c>
      <c r="MC186" s="0" t="n">
        <f aca="false">IF(ISNUMBER(FIND(MC$1,$D186))=$AO$1,1,0)*VLOOKUP($Z$2,DALYs!$A$2:$MW$40,'Intervention list'!MC$195+1,0)</f>
        <v>0</v>
      </c>
      <c r="MD186" s="0" t="n">
        <f aca="false">IF(ISNUMBER(FIND(MD$1,$D186))=$AO$1,1,0)*VLOOKUP($Z$2,DALYs!$A$2:$MW$40,'Intervention list'!MD$195+1,0)</f>
        <v>0</v>
      </c>
      <c r="ME186" s="0" t="n">
        <f aca="false">IF(ISNUMBER(FIND(ME$1,$D186))=$AO$1,1,0)*VLOOKUP($Z$2,DALYs!$A$2:$MW$40,'Intervention list'!ME$195+1,0)</f>
        <v>0</v>
      </c>
      <c r="MF186" s="0" t="n">
        <f aca="false">IF(ISNUMBER(FIND(MF$1,$D186))=$AO$1,1,0)*VLOOKUP($Z$2,DALYs!$A$2:$MW$40,'Intervention list'!MF$195+1,0)</f>
        <v>0</v>
      </c>
      <c r="MG186" s="0" t="n">
        <f aca="false">IF(ISNUMBER(FIND(MG$1,$D186))=$AO$1,1,0)*VLOOKUP($Z$2,DALYs!$A$2:$MW$40,'Intervention list'!MG$195+1,0)</f>
        <v>0</v>
      </c>
      <c r="MH186" s="0" t="n">
        <f aca="false">IF(ISNUMBER(FIND(MH$1,$D186))=$AO$1,1,0)*VLOOKUP($Z$2,DALYs!$A$2:$MW$40,'Intervention list'!MH$195+1,0)</f>
        <v>0</v>
      </c>
      <c r="MI186" s="0" t="n">
        <f aca="false">IF(ISNUMBER(FIND(MI$1,$D186))=$AO$1,1,0)*VLOOKUP($Z$2,DALYs!$A$2:$MW$40,'Intervention list'!MI$195+1,0)</f>
        <v>0</v>
      </c>
      <c r="MJ186" s="0" t="n">
        <f aca="false">IF(ISNUMBER(FIND(MJ$1,$D186))=$AO$1,1,0)*VLOOKUP($Z$2,DALYs!$A$2:$MW$40,'Intervention list'!MJ$195+1,0)</f>
        <v>0</v>
      </c>
      <c r="MK186" s="0" t="n">
        <f aca="false">IF(ISNUMBER(FIND(MK$1,$D186))=$AO$1,1,0)*VLOOKUP($Z$2,DALYs!$A$2:$MW$40,'Intervention list'!MK$195+1,0)</f>
        <v>0</v>
      </c>
      <c r="ML186" s="0" t="n">
        <f aca="false">IF(ISNUMBER(FIND(ML$1,$D186))=$AO$1,1,0)*VLOOKUP($Z$2,DALYs!$A$2:$MW$40,'Intervention list'!ML$195+1,0)</f>
        <v>0</v>
      </c>
      <c r="MM186" s="0" t="n">
        <f aca="false">IF(ISNUMBER(FIND(MM$1,$D186))=$AO$1,1,0)*VLOOKUP($Z$2,DALYs!$A$2:$MW$40,'Intervention list'!MM$195+1,0)</f>
        <v>0</v>
      </c>
      <c r="MN186" s="0" t="n">
        <f aca="false">IF(ISNUMBER(FIND(MN$1,$D186))=$AO$1,1,0)*VLOOKUP($Z$2,DALYs!$A$2:$MW$40,'Intervention list'!MN$195+1,0)</f>
        <v>0</v>
      </c>
      <c r="MO186" s="0" t="n">
        <f aca="false">IF(ISNUMBER(FIND(MO$1,$D186))=$AO$1,1,0)*VLOOKUP($Z$2,DALYs!$A$2:$MW$40,'Intervention list'!MO$195+1,0)</f>
        <v>0</v>
      </c>
      <c r="MP186" s="0" t="n">
        <f aca="false">IF(ISNUMBER(FIND(MP$1,$D186))=$AO$1,1,0)*VLOOKUP($Z$2,DALYs!$A$2:$MW$40,'Intervention list'!MP$195+1,0)</f>
        <v>0</v>
      </c>
      <c r="MQ186" s="0" t="n">
        <f aca="false">IF(ISNUMBER(FIND(MQ$1,$D186))=$AO$1,1,0)*VLOOKUP($Z$2,DALYs!$A$2:$MW$40,'Intervention list'!MQ$195+1,0)</f>
        <v>0</v>
      </c>
      <c r="MR186" s="0" t="n">
        <f aca="false">IF(ISNUMBER(FIND(MR$1,$D186))=$AO$1,1,0)*VLOOKUP($Z$2,DALYs!$A$2:$MW$40,'Intervention list'!MR$195+1,0)</f>
        <v>0</v>
      </c>
      <c r="MS186" s="0" t="n">
        <f aca="false">IF(ISNUMBER(FIND(MS$1,$D186))=$AO$1,1,0)*VLOOKUP($Z$2,DALYs!$A$2:$MW$40,'Intervention list'!MS$195+1,0)</f>
        <v>0</v>
      </c>
      <c r="MT186" s="0" t="n">
        <f aca="false">IF(ISNUMBER(FIND(MT$1,$D186))=$AO$1,1,0)*VLOOKUP($Z$2,DALYs!$A$2:$MW$40,'Intervention list'!MT$195+1,0)</f>
        <v>0</v>
      </c>
      <c r="MU186" s="0" t="n">
        <f aca="false">IF(ISNUMBER(FIND(MU$1,$D186))=$AO$1,1,0)*VLOOKUP($Z$2,DALYs!$A$2:$MW$40,'Intervention list'!MU$195+1,0)</f>
        <v>0</v>
      </c>
      <c r="MV186" s="0" t="n">
        <f aca="false">IF(ISNUMBER(FIND(MV$1,$D186))=$AO$1,1,0)*VLOOKUP($Z$2,DALYs!$A$2:$MW$40,'Intervention list'!MV$195+1,0)</f>
        <v>0</v>
      </c>
      <c r="MW186" s="0" t="n">
        <f aca="false">IF(ISNUMBER(FIND(MW$1,$D186))=$AO$1,1,0)*VLOOKUP($Z$2,DALYs!$A$2:$MW$40,'Intervention list'!MW$195+1,0)</f>
        <v>0</v>
      </c>
      <c r="MX186" s="0" t="n">
        <f aca="false">IF(ISNUMBER(FIND(MX$1,$D186))=$AO$1,1,0)*VLOOKUP($Z$2,DALYs!$A$2:$MW$40,'Intervention list'!MX$195+1,0)</f>
        <v>0</v>
      </c>
      <c r="MY186" s="0" t="n">
        <f aca="false">IF(ISNUMBER(FIND(MY$1,$D186))=$AO$1,1,0)*VLOOKUP($Z$2,DALYs!$A$2:$MW$40,'Intervention list'!MY$195+1,0)</f>
        <v>0</v>
      </c>
      <c r="MZ186" s="0" t="n">
        <f aca="false">IF(ISNUMBER(FIND(MZ$1,$D186))=$AO$1,1,0)*VLOOKUP($Z$2,DALYs!$A$2:$MW$40,'Intervention list'!MZ$195+1,0)</f>
        <v>0</v>
      </c>
      <c r="NA186" s="0" t="n">
        <f aca="false">IF(ISNUMBER(FIND(NA$1,$D186))=$AO$1,1,0)*VLOOKUP($Z$2,DALYs!$A$2:$MW$40,'Intervention list'!NA$195+1,0)</f>
        <v>0</v>
      </c>
      <c r="NB186" s="0" t="n">
        <f aca="false">IF(ISNUMBER(FIND(NB$1,$D186))=$AO$1,1,0)*VLOOKUP($Z$2,DALYs!$A$2:$MW$40,'Intervention list'!NB$195+1,0)</f>
        <v>0</v>
      </c>
      <c r="NC186" s="0" t="n">
        <f aca="false">IF(ISNUMBER(FIND(NC$1,$D186))=$AO$1,1,0)*VLOOKUP($Z$2,DALYs!$A$2:$MW$40,'Intervention list'!NC$195+1,0)</f>
        <v>0</v>
      </c>
      <c r="ND186" s="0" t="n">
        <f aca="false">IF(ISNUMBER(FIND(ND$1,$D186))=$AO$1,1,0)*VLOOKUP($Z$2,DALYs!$A$2:$MW$40,'Intervention list'!ND$195+1,0)</f>
        <v>0</v>
      </c>
      <c r="NE186" s="0" t="n">
        <f aca="false">IF(ISNUMBER(FIND(NE$1,$D186))=$AO$1,1,0)*VLOOKUP($Z$2,DALYs!$A$2:$MW$40,'Intervention list'!NE$195+1,0)</f>
        <v>0</v>
      </c>
      <c r="NF186" s="0" t="n">
        <f aca="false">IF(ISNUMBER(FIND(NF$1,$D186))=$AO$1,1,0)*VLOOKUP($Z$2,DALYs!$A$2:$MW$40,'Intervention list'!NF$195+1,0)</f>
        <v>0</v>
      </c>
      <c r="NG186" s="0" t="n">
        <f aca="false">IF(ISNUMBER(FIND(NG$1,$D186))=$AO$1,1,0)*VLOOKUP($Z$2,DALYs!$A$2:$MW$40,'Intervention list'!NG$195+1,0)</f>
        <v>0</v>
      </c>
      <c r="NH186" s="0" t="n">
        <f aca="false">IF(ISNUMBER(FIND(NH$1,$D186))=$AO$1,1,0)*VLOOKUP($Z$2,DALYs!$A$2:$MW$40,'Intervention list'!NH$195+1,0)</f>
        <v>0</v>
      </c>
      <c r="NI186" s="0" t="n">
        <f aca="false">IF(ISNUMBER(FIND(NI$1,$D186))=$AO$1,1,0)*VLOOKUP($Z$2,DALYs!$A$2:$MW$40,'Intervention list'!NI$195+1,0)</f>
        <v>0</v>
      </c>
      <c r="NJ186" s="0" t="n">
        <f aca="false">IF(ISNUMBER(FIND(NJ$1,$D186))=$AO$1,1,0)*VLOOKUP($Z$2,DALYs!$A$2:$MW$40,'Intervention list'!NJ$195+1,0)</f>
        <v>0</v>
      </c>
      <c r="NK186" s="0" t="n">
        <f aca="false">IF(ISNUMBER(FIND(NK$1,$D186))=$AO$1,1,0)*VLOOKUP($Z$2,DALYs!$A$2:$MW$40,'Intervention list'!NK$195+1,0)</f>
        <v>0</v>
      </c>
      <c r="NL186" s="0" t="n">
        <f aca="false">IF(ISNUMBER(FIND(NL$1,$D186))=$AO$1,1,0)*VLOOKUP($Z$2,DALYs!$A$2:$MW$40,'Intervention list'!NL$195+1,0)</f>
        <v>0</v>
      </c>
      <c r="NM186" s="0" t="n">
        <f aca="false">IF(ISNUMBER(FIND(NM$1,$D186))=$AO$1,1,0)*VLOOKUP($Z$2,DALYs!$A$2:$MW$40,'Intervention list'!NM$195+1,0)</f>
        <v>0</v>
      </c>
      <c r="NN186" s="0" t="n">
        <f aca="false">IF(ISNUMBER(FIND(NN$1,$D186))=$AO$1,1,0)*VLOOKUP($Z$2,DALYs!$A$2:$MW$40,'Intervention list'!NN$195+1,0)</f>
        <v>0</v>
      </c>
      <c r="NO186" s="0" t="n">
        <f aca="false">IF(ISNUMBER(FIND(NO$1,$D186))=$AO$1,1,0)*VLOOKUP($Z$2,DALYs!$A$2:$MW$40,'Intervention list'!NO$195+1,0)</f>
        <v>0</v>
      </c>
      <c r="NP186" s="0" t="n">
        <f aca="false">IF(ISNUMBER(FIND(NP$1,$D186))=$AO$1,1,0)*VLOOKUP($Z$2,DALYs!$A$2:$MW$40,'Intervention list'!NP$195+1,0)</f>
        <v>0</v>
      </c>
      <c r="NQ186" s="0" t="n">
        <f aca="false">IF(ISNUMBER(FIND(NQ$1,$D186))=$AO$1,1,0)*VLOOKUP($Z$2,DALYs!$A$2:$MW$40,'Intervention list'!NQ$195+1,0)</f>
        <v>0</v>
      </c>
      <c r="NR186" s="0" t="n">
        <f aca="false">IF(ISNUMBER(FIND(NR$1,$D186))=$AO$1,1,0)*VLOOKUP($Z$2,DALYs!$A$2:$MW$40,'Intervention list'!NR$195+1,0)</f>
        <v>0</v>
      </c>
      <c r="NS186" s="0" t="n">
        <f aca="false">IF(ISNUMBER(FIND(NS$1,$D186))=$AO$1,1,0)*VLOOKUP($Z$2,DALYs!$A$2:$MW$40,'Intervention list'!NS$195+1,0)</f>
        <v>0</v>
      </c>
      <c r="NT186" s="0" t="n">
        <f aca="false">IF(ISNUMBER(FIND(NT$1,$D186))=$AO$1,1,0)*VLOOKUP($Z$2,DALYs!$A$2:$MW$40,'Intervention list'!NT$195+1,0)</f>
        <v>0</v>
      </c>
      <c r="NU186" s="0" t="n">
        <f aca="false">IF(ISNUMBER(FIND(NU$1,$D186))=$AO$1,1,0)*VLOOKUP($Z$2,DALYs!$A$2:$MW$40,'Intervention list'!NU$195+1,0)</f>
        <v>0</v>
      </c>
      <c r="NV186" s="0" t="n">
        <f aca="false">IF(ISNUMBER(FIND(NV$1,$D186))=$AO$1,1,0)*VLOOKUP($Z$2,DALYs!$A$2:$MW$40,'Intervention list'!NV$195+1,0)</f>
        <v>0</v>
      </c>
      <c r="NW186" s="0" t="n">
        <f aca="false">IF(ISNUMBER(FIND(NW$1,$D186))=$AO$1,1,0)*VLOOKUP($Z$2,DALYs!$A$2:$MW$40,'Intervention list'!NW$195+1,0)</f>
        <v>0</v>
      </c>
      <c r="NX186" s="0" t="n">
        <f aca="false">IF(ISNUMBER(FIND(NX$1,$D186))=$AO$1,1,0)*VLOOKUP($Z$2,DALYs!$A$2:$MW$40,'Intervention list'!NX$195+1,0)</f>
        <v>0</v>
      </c>
      <c r="NY186" s="0" t="n">
        <f aca="false">IF(ISNUMBER(FIND(NY$1,$D186))=$AO$1,1,0)*VLOOKUP($Z$2,DALYs!$A$2:$MW$40,'Intervention list'!NY$195+1,0)</f>
        <v>0</v>
      </c>
      <c r="NZ186" s="0" t="n">
        <f aca="false">IF(ISNUMBER(FIND(NZ$1,$D186))=$AO$1,1,0)*VLOOKUP($Z$2,DALYs!$A$2:$MW$40,'Intervention list'!NZ$195+1,0)</f>
        <v>0</v>
      </c>
      <c r="OA186" s="0" t="n">
        <f aca="false">IF(ISNUMBER(FIND(OA$1,$D186))=$AO$1,1,0)*VLOOKUP($Z$2,DALYs!$A$2:$MW$40,'Intervention list'!OA$195+1,0)</f>
        <v>0</v>
      </c>
      <c r="OB186" s="0" t="n">
        <f aca="false">IF(ISNUMBER(FIND(OB$1,$D186))=$AO$1,1,0)*VLOOKUP($Z$2,DALYs!$A$2:$MW$40,'Intervention list'!OB$195+1,0)</f>
        <v>0</v>
      </c>
      <c r="OC186" s="0" t="n">
        <f aca="false">IF(ISNUMBER(FIND(OC$1,$D186))=$AO$1,1,0)*VLOOKUP($Z$2,DALYs!$A$2:$MW$40,'Intervention list'!OC$195+1,0)</f>
        <v>0</v>
      </c>
      <c r="OD186" s="0" t="n">
        <f aca="false">IF(ISNUMBER(FIND(OD$1,$D186))=$AO$1,1,0)*VLOOKUP($Z$2,DALYs!$A$2:$MW$40,'Intervention list'!OD$195+1,0)</f>
        <v>0</v>
      </c>
      <c r="OE186" s="0" t="n">
        <f aca="false">IF(ISNUMBER(FIND(OE$1,$D186))=$AO$1,1,0)*VLOOKUP($Z$2,DALYs!$A$2:$MW$40,'Intervention list'!OE$195+1,0)</f>
        <v>0</v>
      </c>
      <c r="OF186" s="0" t="n">
        <f aca="false">IF(ISNUMBER(FIND(OF$1,$D186))=$AO$1,1,0)*VLOOKUP($Z$2,DALYs!$A$2:$MW$40,'Intervention list'!OF$195+1,0)</f>
        <v>0</v>
      </c>
      <c r="OG186" s="0" t="n">
        <f aca="false">IF(ISNUMBER(FIND(OG$1,$D186))=$AO$1,1,0)*VLOOKUP($Z$2,DALYs!$A$2:$MW$40,'Intervention list'!OG$195+1,0)</f>
        <v>0</v>
      </c>
      <c r="OH186" s="0" t="n">
        <f aca="false">IF(ISNUMBER(FIND(OH$1,$D186))=$AO$1,1,0)*VLOOKUP($Z$2,DALYs!$A$2:$MW$40,'Intervention list'!OH$195+1,0)</f>
        <v>0</v>
      </c>
      <c r="OI186" s="0" t="n">
        <f aca="false">IF(ISNUMBER(FIND(OI$1,$D186))=$AO$1,1,0)*VLOOKUP($Z$2,DALYs!$A$2:$MW$40,'Intervention list'!OI$195+1,0)</f>
        <v>0</v>
      </c>
      <c r="OJ186" s="0" t="n">
        <f aca="false">IF(ISNUMBER(FIND(OJ$1,$D186))=$AO$1,1,0)*VLOOKUP($Z$2,DALYs!$A$2:$MW$40,'Intervention list'!OJ$195+1,0)</f>
        <v>0</v>
      </c>
      <c r="OK186" s="0" t="n">
        <f aca="false">IF(ISNUMBER(FIND(OK$1,$D186))=$AO$1,1,0)*VLOOKUP($Z$2,DALYs!$A$2:$MW$40,'Intervention list'!OK$195+1,0)</f>
        <v>0</v>
      </c>
      <c r="OL186" s="0" t="n">
        <f aca="false">IF(ISNUMBER(FIND(OL$1,$D186))=$AO$1,1,0)*VLOOKUP($Z$2,DALYs!$A$2:$MW$40,'Intervention list'!OL$195+1,0)</f>
        <v>0</v>
      </c>
      <c r="OM186" s="0" t="n">
        <f aca="false">IF(ISNUMBER(FIND(OM$1,$D186))=$AO$1,1,0)*VLOOKUP($Z$2,DALYs!$A$2:$MW$40,'Intervention list'!OM$195+1,0)</f>
        <v>0</v>
      </c>
      <c r="ON186" s="0" t="n">
        <f aca="false">IF(ISNUMBER(FIND(ON$1,$D186))=$AO$1,1,0)*VLOOKUP($Z$2,DALYs!$A$2:$MW$40,'Intervention list'!ON$195+1,0)</f>
        <v>0</v>
      </c>
      <c r="OO186" s="0" t="n">
        <f aca="false">IF(ISNUMBER(FIND(OO$1,$D186))=$AO$1,1,0)*VLOOKUP($Z$2,DALYs!$A$2:$MW$40,'Intervention list'!OO$195+1,0)</f>
        <v>0</v>
      </c>
      <c r="OP186" s="0" t="n">
        <f aca="false">IF(ISNUMBER(FIND(OP$1,$D186))=$AO$1,1,0)*VLOOKUP($Z$2,DALYs!$A$2:$MW$40,'Intervention list'!OP$195+1,0)</f>
        <v>0</v>
      </c>
      <c r="OQ186" s="0" t="n">
        <f aca="false">IF(ISNUMBER(FIND(OQ$1,$D186))=$AO$1,1,0)*VLOOKUP($Z$2,DALYs!$A$2:$MW$40,'Intervention list'!OQ$195+1,0)</f>
        <v>0</v>
      </c>
      <c r="OR186" s="0" t="n">
        <f aca="false">IF(ISNUMBER(FIND(OR$1,$D186))=$AO$1,1,0)*VLOOKUP($Z$2,DALYs!$A$2:$MW$40,'Intervention list'!OR$195+1,0)</f>
        <v>0</v>
      </c>
      <c r="OS186" s="0" t="n">
        <f aca="false">IF(ISNUMBER(FIND(OS$1,$D186))=$AO$1,1,0)*VLOOKUP($Z$2,DALYs!$A$2:$MW$40,'Intervention list'!OS$195+1,0)</f>
        <v>0</v>
      </c>
      <c r="OT186" s="0" t="n">
        <f aca="false">IF(ISNUMBER(FIND(OT$1,$D186))=$AO$1,1,0)*VLOOKUP($Z$2,DALYs!$A$2:$MW$40,'Intervention list'!OT$195+1,0)</f>
        <v>0</v>
      </c>
      <c r="OU186" s="0" t="n">
        <f aca="false">IF(ISNUMBER(FIND(OU$1,$D186))=$AO$1,1,0)*VLOOKUP($Z$2,DALYs!$A$2:$MW$40,'Intervention list'!OU$195+1,0)</f>
        <v>0</v>
      </c>
      <c r="OV186" s="0" t="n">
        <f aca="false">IF(ISNUMBER(FIND(OV$1,$D186))=$AO$1,1,0)*VLOOKUP($Z$2,DALYs!$A$2:$MW$40,'Intervention list'!OV$195+1,0)</f>
        <v>0</v>
      </c>
      <c r="OW186" s="0" t="n">
        <f aca="false">IF(ISNUMBER(FIND(OW$1,$D186))=$AO$1,1,0)*VLOOKUP($Z$2,DALYs!$A$2:$MW$40,'Intervention list'!OW$195+1,0)</f>
        <v>0</v>
      </c>
      <c r="OX186" s="0" t="n">
        <f aca="false">IF(ISNUMBER(FIND(OX$1,$D186))=$AO$1,1,0)*VLOOKUP($Z$2,DALYs!$A$2:$MW$40,'Intervention list'!OX$195+1,0)</f>
        <v>0</v>
      </c>
    </row>
    <row r="187" customFormat="false" ht="15.75" hidden="false" customHeight="false" outlineLevel="0" collapsed="false">
      <c r="A187" s="6" t="s">
        <v>165</v>
      </c>
      <c r="B187" s="6" t="s">
        <v>97</v>
      </c>
      <c r="C187" s="26" t="s">
        <v>134</v>
      </c>
      <c r="D187" s="7" t="s">
        <v>166</v>
      </c>
      <c r="E187" s="7" t="str">
        <f aca="false">SUBSTITUTE(D187,0.2,X187)</f>
        <v>Injuries: 0.02</v>
      </c>
      <c r="F187" s="0" t="s">
        <v>40</v>
      </c>
      <c r="G187" s="8" t="n">
        <v>161.221248957112</v>
      </c>
      <c r="H187" s="9" t="n">
        <v>0</v>
      </c>
      <c r="I187" s="9" t="n">
        <f aca="false">IF(H187="","",(H187*(VLOOKUP($Z$2,Worksheet,11,0)^4)))</f>
        <v>0</v>
      </c>
      <c r="J187" s="9" t="n">
        <f aca="false">IF(I187="","",I187*VLOOKUP($Z$2,Worksheet,12,0))</f>
        <v>0</v>
      </c>
      <c r="K187" s="9" t="n">
        <f aca="false">IF(I187="","",I187*VLOOKUP($Z$2, Worksheet, 13, 0))</f>
        <v>0</v>
      </c>
      <c r="L187" s="9" t="n">
        <f aca="false">IF(J187="",VLOOKUP($Z$2, Worksheet, 14, 0),J187)</f>
        <v>0</v>
      </c>
      <c r="M187" s="9" t="n">
        <f aca="false">IF(L187&lt;VLOOKUP($Z$2,'Country sheet'!$A$3:$P$41,15,0), VLOOKUP($Z$2,'Country sheet'!$A$3:$P$41,15,0), L187)/0.7</f>
        <v>66.2083230214262</v>
      </c>
      <c r="N187" s="27" t="n">
        <f aca="false">IFERROR(IF(AC187=$AO$1,VLOOKUP(F187,AO$42:AX$46,MATCH(AC$1,AP$41:AX$41,0)+1,0)/COUNTIFS($F$2:$F$194,$F187,$AC$2:$AC$194,$AO$1),0),0) + IFERROR(IF(AD187=$AO$1,VLOOKUP(F187,AO$42:AX$46,MATCH(AD$1,AP$41:AX$41,0)+1,0)/COUNTIFS($F$2:$F$194,$F187,$AD$2:$AD$194,$AO$1),0),0) + IFERROR(IF(AE187=$AO$1,VLOOKUP(F187,AO$42:AX$46,MATCH(AE$1,AP$41:AX$41,0)+1,0)/COUNTIFS($F$2:$F$194,$F187,$AE$2:$AE$194,$AO$1),0),0) + IFERROR(IF(AF187=$AO$1,VLOOKUP(F187,AO$42:AX$46,MATCH(AF$1,AP$41:AX$41,0)+1,0)/COUNTIFS($F$2:$F$194,$F187,$AF$2:$AF$194,$AO$1),0),0) + IFERROR(IF(AG187=$AO$1,VLOOKUP(F187,AO$42:AX$46,MATCH(AG$1,AP$41:AX$41,0)+1,0)/COUNTIFS($F$2:$F$194,$F187,$AG$2:$AG$194,$AO$1),0),0) + IFERROR(IF(AH187=$AO$1,VLOOKUP(F187,AO$42:AX$46,MATCH(AH$1,AP$41:AX$41,0)+1,0)/COUNTIFS($F$2:$F$194,$F187,$AH$2:$AH$194,$AO$1),0),0) + IFERROR(IF(AI187=$AO$1,VLOOKUP(F187,AO$42:AX$46,MATCH(AI$1,AP$41:AX$41,0)+1,0)/COUNTIFS($F$2:$F$194,$F187,$AI$2:$AI$194,$AO$1),0),0) + IFERROR(IF(AJ187=$AO$1,VLOOKUP(F187,AO$42:AX$46,MATCH(AJ$1,AP$41:AX$41,0)+1,0)/COUNTIFS($F$2:$F$194,$F187,$AJ$2:$AJ$194,$AO$1),0),0) + IFERROR(IF(AK187=$AO$1,VLOOKUP(F187,AO$42:AX$46,MATCH(AK$1,AP$41:AX$41,0)+1,0)/COUNTIFS($F$2:$F$194,$F187,$AK$2:$AK$194,$AO$1),0),0)</f>
        <v>4112151.53203551</v>
      </c>
      <c r="O187" s="9" t="n">
        <v>1</v>
      </c>
      <c r="P187" s="9" t="n">
        <v>5</v>
      </c>
      <c r="Q187" s="0" t="n">
        <f aca="false">SUM(BC187:OX187)</f>
        <v>495648.160512808</v>
      </c>
      <c r="R187" s="0" t="n">
        <f aca="false">IF(VLOOKUP($Z$2,CET!$A$4:$L$42,12,0)="Low income",_xlfn.IFS(S187=0.2,0.1,S187=0.1,0.05,S187=0.5,0.4,S187=0.35,0.25),S187)</f>
        <v>0.2</v>
      </c>
      <c r="S187" s="0" t="n">
        <v>0.2</v>
      </c>
      <c r="T187" s="0" t="n">
        <v>0.8</v>
      </c>
      <c r="U187" s="0" t="n">
        <f aca="false">N187/M187</f>
        <v>62109.2839144218</v>
      </c>
      <c r="V187" s="0" t="n">
        <f aca="false">IFERROR(U187/Q187,0)</f>
        <v>0.125309219043933</v>
      </c>
      <c r="W187" s="0" t="n">
        <f aca="false">(T187/R187)*V187</f>
        <v>0.501236876175731</v>
      </c>
      <c r="X187" s="28" t="n">
        <f aca="false">IF(W187=0,0,IF(W187&lt;=0.8,IF(W187&lt;0.05,0.05,W187),0.8))</f>
        <v>0.501236876175731</v>
      </c>
      <c r="Y187" s="28"/>
      <c r="AC187" s="34" t="n">
        <f aca="false">ISNUMBER(FIND(AC$1,$C187))</f>
        <v>0</v>
      </c>
      <c r="AD187" s="33" t="n">
        <f aca="false">ISNUMBER(FIND(AD$1,$C187))</f>
        <v>0</v>
      </c>
      <c r="AE187" s="33" t="n">
        <f aca="false">ISNUMBER(FIND(AE$1,$C187))</f>
        <v>0</v>
      </c>
      <c r="AF187" s="33" t="n">
        <f aca="false">ISNUMBER(FIND(AF$1,$C187))</f>
        <v>0</v>
      </c>
      <c r="AG187" s="33" t="n">
        <f aca="false">ISNUMBER(FIND(AG$1,$C187))</f>
        <v>0</v>
      </c>
      <c r="AH187" s="33" t="n">
        <f aca="false">ISNUMBER(FIND(AH$1,$C187))</f>
        <v>0</v>
      </c>
      <c r="AI187" s="33" t="n">
        <f aca="false">ISNUMBER(FIND(AI$1,$C187))</f>
        <v>1</v>
      </c>
      <c r="AJ187" s="33" t="n">
        <f aca="false">ISNUMBER(FIND(AJ$1,$C187))</f>
        <v>0</v>
      </c>
      <c r="AK187" s="35" t="n">
        <f aca="false">ISNUMBER(FIND(AK$1,$C187))</f>
        <v>0</v>
      </c>
      <c r="AL187" s="6"/>
      <c r="AM187" s="33"/>
      <c r="BC187" s="0" t="n">
        <f aca="false">IF(ISNUMBER(FIND(BC$1,$D187))=$AO$1,1,0)*VLOOKUP($Z$2,DALYs!$A$2:$MW$40,'Intervention list'!BC$195+1,0)</f>
        <v>0</v>
      </c>
      <c r="BD187" s="0" t="n">
        <f aca="false">IF(ISNUMBER(FIND(BD$1,$D187))=$AO$1,1,0)*VLOOKUP($Z$2,DALYs!$A$2:$MW$40,'Intervention list'!BD$195+1,0)</f>
        <v>0</v>
      </c>
      <c r="BE187" s="0" t="n">
        <f aca="false">IF(ISNUMBER(FIND(BE$1,$D187))=$AO$1,1,0)*VLOOKUP($Z$2,DALYs!$A$2:$MW$40,'Intervention list'!BE$195+1,0)</f>
        <v>0</v>
      </c>
      <c r="BF187" s="0" t="n">
        <f aca="false">IF(ISNUMBER(FIND(BF$1,$D187))=$AO$1,1,0)*VLOOKUP($Z$2,DALYs!$A$2:$MW$40,'Intervention list'!BF$195+1,0)</f>
        <v>0</v>
      </c>
      <c r="BG187" s="0" t="n">
        <f aca="false">IF(ISNUMBER(FIND(BG$1,$D187))=$AO$1,1,0)*VLOOKUP($Z$2,DALYs!$A$2:$MW$40,'Intervention list'!BG$195+1,0)</f>
        <v>0</v>
      </c>
      <c r="BH187" s="0" t="n">
        <f aca="false">IF(ISNUMBER(FIND(BH$1,$D187))=$AO$1,1,0)*VLOOKUP($Z$2,DALYs!$A$2:$MW$40,'Intervention list'!BH$195+1,0)</f>
        <v>0</v>
      </c>
      <c r="BI187" s="0" t="n">
        <f aca="false">IF(ISNUMBER(FIND(BI$1,$D187))=$AO$1,1,0)*VLOOKUP($Z$2,DALYs!$A$2:$MW$40,'Intervention list'!BI$195+1,0)</f>
        <v>0</v>
      </c>
      <c r="BJ187" s="0" t="n">
        <f aca="false">IF(ISNUMBER(FIND(BJ$1,$D187))=$AO$1,1,0)*VLOOKUP($Z$2,DALYs!$A$2:$MW$40,'Intervention list'!BJ$195+1,0)</f>
        <v>0</v>
      </c>
      <c r="BK187" s="0" t="n">
        <f aca="false">IF(ISNUMBER(FIND(BK$1,$D187))=$AO$1,1,0)*VLOOKUP($Z$2,DALYs!$A$2:$MW$40,'Intervention list'!BK$195+1,0)</f>
        <v>0</v>
      </c>
      <c r="BL187" s="0" t="n">
        <f aca="false">IF(ISNUMBER(FIND(BL$1,$D187))=$AO$1,1,0)*VLOOKUP($Z$2,DALYs!$A$2:$MW$40,'Intervention list'!BL$195+1,0)</f>
        <v>0</v>
      </c>
      <c r="BM187" s="0" t="n">
        <f aca="false">IF(ISNUMBER(FIND(BM$1,$D187))=$AO$1,1,0)*VLOOKUP($Z$2,DALYs!$A$2:$MW$40,'Intervention list'!BM$195+1,0)</f>
        <v>0</v>
      </c>
      <c r="BN187" s="0" t="n">
        <f aca="false">IF(ISNUMBER(FIND(BN$1,$D187))=$AO$1,1,0)*VLOOKUP($Z$2,DALYs!$A$2:$MW$40,'Intervention list'!BN$195+1,0)</f>
        <v>0</v>
      </c>
      <c r="BO187" s="0" t="n">
        <f aca="false">IF(ISNUMBER(FIND(BO$1,$D187))=$AO$1,1,0)*VLOOKUP($Z$2,DALYs!$A$2:$MW$40,'Intervention list'!BO$195+1,0)</f>
        <v>0</v>
      </c>
      <c r="BP187" s="0" t="n">
        <f aca="false">IF(ISNUMBER(FIND(BP$1,$D187))=$AO$1,1,0)*VLOOKUP($Z$2,DALYs!$A$2:$MW$40,'Intervention list'!BP$195+1,0)</f>
        <v>0</v>
      </c>
      <c r="BQ187" s="0" t="n">
        <f aca="false">IF(ISNUMBER(FIND(BQ$1,$D187))=$AO$1,1,0)*VLOOKUP($Z$2,DALYs!$A$2:$MW$40,'Intervention list'!BQ$195+1,0)</f>
        <v>0</v>
      </c>
      <c r="BR187" s="0" t="n">
        <f aca="false">IF(ISNUMBER(FIND(BR$1,$D187))=$AO$1,1,0)*VLOOKUP($Z$2,DALYs!$A$2:$MW$40,'Intervention list'!BR$195+1,0)</f>
        <v>0</v>
      </c>
      <c r="BS187" s="0" t="n">
        <f aca="false">IF(ISNUMBER(FIND(BS$1,$D187))=$AO$1,1,0)*VLOOKUP($Z$2,DALYs!$A$2:$MW$40,'Intervention list'!BS$195+1,0)</f>
        <v>0</v>
      </c>
      <c r="BT187" s="0" t="n">
        <f aca="false">IF(ISNUMBER(FIND(BT$1,$D187))=$AO$1,1,0)*VLOOKUP($Z$2,DALYs!$A$2:$MW$40,'Intervention list'!BT$195+1,0)</f>
        <v>0</v>
      </c>
      <c r="BU187" s="0" t="n">
        <f aca="false">IF(ISNUMBER(FIND(BU$1,$D187))=$AO$1,1,0)*VLOOKUP($Z$2,DALYs!$A$2:$MW$40,'Intervention list'!BU$195+1,0)</f>
        <v>0</v>
      </c>
      <c r="BV187" s="0" t="n">
        <f aca="false">IF(ISNUMBER(FIND(BV$1,$D187))=$AO$1,1,0)*VLOOKUP($Z$2,DALYs!$A$2:$MW$40,'Intervention list'!BV$195+1,0)</f>
        <v>0</v>
      </c>
      <c r="BW187" s="0" t="n">
        <f aca="false">IF(ISNUMBER(FIND(BW$1,$D187))=$AO$1,1,0)*VLOOKUP($Z$2,DALYs!$A$2:$MW$40,'Intervention list'!BW$195+1,0)</f>
        <v>0</v>
      </c>
      <c r="BX187" s="0" t="n">
        <f aca="false">IF(ISNUMBER(FIND(BX$1,$D187))=$AO$1,1,0)*VLOOKUP($Z$2,DALYs!$A$2:$MW$40,'Intervention list'!BX$195+1,0)</f>
        <v>0</v>
      </c>
      <c r="BY187" s="0" t="n">
        <f aca="false">IF(ISNUMBER(FIND(BY$1,$D187))=$AO$1,1,0)*VLOOKUP($Z$2,DALYs!$A$2:$MW$40,'Intervention list'!BY$195+1,0)</f>
        <v>0</v>
      </c>
      <c r="BZ187" s="0" t="n">
        <f aca="false">IF(ISNUMBER(FIND(BZ$1,$D187))=$AO$1,1,0)*VLOOKUP($Z$2,DALYs!$A$2:$MW$40,'Intervention list'!BZ$195+1,0)</f>
        <v>0</v>
      </c>
      <c r="CA187" s="0" t="n">
        <f aca="false">IF(ISNUMBER(FIND(CA$1,$D187))=$AO$1,1,0)*VLOOKUP($Z$2,DALYs!$A$2:$MW$40,'Intervention list'!CA$195+1,0)</f>
        <v>0</v>
      </c>
      <c r="CB187" s="0" t="n">
        <f aca="false">IF(ISNUMBER(FIND(CB$1,$D187))=$AO$1,1,0)*VLOOKUP($Z$2,DALYs!$A$2:$MW$40,'Intervention list'!CB$195+1,0)</f>
        <v>0</v>
      </c>
      <c r="CC187" s="0" t="n">
        <f aca="false">IF(ISNUMBER(FIND(CC$1,$D187))=$AO$1,1,0)*VLOOKUP($Z$2,DALYs!$A$2:$MW$40,'Intervention list'!CC$195+1,0)</f>
        <v>0</v>
      </c>
      <c r="CD187" s="0" t="n">
        <f aca="false">IF(ISNUMBER(FIND(CD$1,$D187))=$AO$1,1,0)*VLOOKUP($Z$2,DALYs!$A$2:$MW$40,'Intervention list'!CD$195+1,0)</f>
        <v>0</v>
      </c>
      <c r="CE187" s="0" t="n">
        <f aca="false">IF(ISNUMBER(FIND(CE$1,$D187))=$AO$1,1,0)*VLOOKUP($Z$2,DALYs!$A$2:$MW$40,'Intervention list'!CE$195+1,0)</f>
        <v>0</v>
      </c>
      <c r="CF187" s="0" t="n">
        <f aca="false">IF(ISNUMBER(FIND(CF$1,$D187))=$AO$1,1,0)*VLOOKUP($Z$2,DALYs!$A$2:$MW$40,'Intervention list'!CF$195+1,0)</f>
        <v>0</v>
      </c>
      <c r="CG187" s="0" t="n">
        <f aca="false">IF(ISNUMBER(FIND(CG$1,$D187))=$AO$1,1,0)*VLOOKUP($Z$2,DALYs!$A$2:$MW$40,'Intervention list'!CG$195+1,0)</f>
        <v>0</v>
      </c>
      <c r="CH187" s="0" t="n">
        <f aca="false">IF(ISNUMBER(FIND(CH$1,$D187))=$AO$1,1,0)*VLOOKUP($Z$2,DALYs!$A$2:$MW$40,'Intervention list'!CH$195+1,0)</f>
        <v>0</v>
      </c>
      <c r="CI187" s="0" t="n">
        <f aca="false">IF(ISNUMBER(FIND(CI$1,$D187))=$AO$1,1,0)*VLOOKUP($Z$2,DALYs!$A$2:$MW$40,'Intervention list'!CI$195+1,0)</f>
        <v>0</v>
      </c>
      <c r="CJ187" s="0" t="n">
        <f aca="false">IF(ISNUMBER(FIND(CJ$1,$D187))=$AO$1,1,0)*VLOOKUP($Z$2,DALYs!$A$2:$MW$40,'Intervention list'!CJ$195+1,0)</f>
        <v>0</v>
      </c>
      <c r="CK187" s="0" t="n">
        <f aca="false">IF(ISNUMBER(FIND(CK$1,$D187))=$AO$1,1,0)*VLOOKUP($Z$2,DALYs!$A$2:$MW$40,'Intervention list'!CK$195+1,0)</f>
        <v>0</v>
      </c>
      <c r="CL187" s="0" t="n">
        <f aca="false">IF(ISNUMBER(FIND(CL$1,$D187))=$AO$1,1,0)*VLOOKUP($Z$2,DALYs!$A$2:$MW$40,'Intervention list'!CL$195+1,0)</f>
        <v>0</v>
      </c>
      <c r="CM187" s="0" t="n">
        <f aca="false">IF(ISNUMBER(FIND(CM$1,$D187))=$AO$1,1,0)*VLOOKUP($Z$2,DALYs!$A$2:$MW$40,'Intervention list'!CM$195+1,0)</f>
        <v>0</v>
      </c>
      <c r="CN187" s="0" t="n">
        <f aca="false">IF(ISNUMBER(FIND(CN$1,$D187))=$AO$1,1,0)*VLOOKUP($Z$2,DALYs!$A$2:$MW$40,'Intervention list'!CN$195+1,0)</f>
        <v>0</v>
      </c>
      <c r="CO187" s="0" t="n">
        <f aca="false">IF(ISNUMBER(FIND(CO$1,$D187))=$AO$1,1,0)*VLOOKUP($Z$2,DALYs!$A$2:$MW$40,'Intervention list'!CO$195+1,0)</f>
        <v>0</v>
      </c>
      <c r="CP187" s="0" t="n">
        <f aca="false">IF(ISNUMBER(FIND(CP$1,$D187))=$AO$1,1,0)*VLOOKUP($Z$2,DALYs!$A$2:$MW$40,'Intervention list'!CP$195+1,0)</f>
        <v>0</v>
      </c>
      <c r="CQ187" s="0" t="n">
        <f aca="false">IF(ISNUMBER(FIND(CQ$1,$D187))=$AO$1,1,0)*VLOOKUP($Z$2,DALYs!$A$2:$MW$40,'Intervention list'!CQ$195+1,0)</f>
        <v>0</v>
      </c>
      <c r="CR187" s="0" t="n">
        <f aca="false">IF(ISNUMBER(FIND(CR$1,$D187))=$AO$1,1,0)*VLOOKUP($Z$2,DALYs!$A$2:$MW$40,'Intervention list'!CR$195+1,0)</f>
        <v>0</v>
      </c>
      <c r="CS187" s="0" t="n">
        <f aca="false">IF(ISNUMBER(FIND(CS$1,$D187))=$AO$1,1,0)*VLOOKUP($Z$2,DALYs!$A$2:$MW$40,'Intervention list'!CS$195+1,0)</f>
        <v>0</v>
      </c>
      <c r="CT187" s="0" t="n">
        <f aca="false">IF(ISNUMBER(FIND(CT$1,$D187))=$AO$1,1,0)*VLOOKUP($Z$2,DALYs!$A$2:$MW$40,'Intervention list'!CT$195+1,0)</f>
        <v>0</v>
      </c>
      <c r="CU187" s="0" t="n">
        <f aca="false">IF(ISNUMBER(FIND(CU$1,$D187))=$AO$1,1,0)*VLOOKUP($Z$2,DALYs!$A$2:$MW$40,'Intervention list'!CU$195+1,0)</f>
        <v>0</v>
      </c>
      <c r="CV187" s="0" t="n">
        <f aca="false">IF(ISNUMBER(FIND(CV$1,$D187))=$AO$1,1,0)*VLOOKUP($Z$2,DALYs!$A$2:$MW$40,'Intervention list'!CV$195+1,0)</f>
        <v>0</v>
      </c>
      <c r="CW187" s="0" t="n">
        <f aca="false">IF(ISNUMBER(FIND(CW$1,$D187))=$AO$1,1,0)*VLOOKUP($Z$2,DALYs!$A$2:$MW$40,'Intervention list'!CW$195+1,0)</f>
        <v>0</v>
      </c>
      <c r="CX187" s="0" t="n">
        <f aca="false">IF(ISNUMBER(FIND(CX$1,$D187))=$AO$1,1,0)*VLOOKUP($Z$2,DALYs!$A$2:$MW$40,'Intervention list'!CX$195+1,0)</f>
        <v>0</v>
      </c>
      <c r="CY187" s="0" t="n">
        <f aca="false">IF(ISNUMBER(FIND(CY$1,$D187))=$AO$1,1,0)*VLOOKUP($Z$2,DALYs!$A$2:$MW$40,'Intervention list'!CY$195+1,0)</f>
        <v>0</v>
      </c>
      <c r="CZ187" s="0" t="n">
        <f aca="false">IF(ISNUMBER(FIND(CZ$1,$D187))=$AO$1,1,0)*VLOOKUP($Z$2,DALYs!$A$2:$MW$40,'Intervention list'!CZ$195+1,0)</f>
        <v>0</v>
      </c>
      <c r="DA187" s="0" t="n">
        <f aca="false">IF(ISNUMBER(FIND(DA$1,$D187))=$AO$1,1,0)*VLOOKUP($Z$2,DALYs!$A$2:$MW$40,'Intervention list'!DA$195+1,0)</f>
        <v>0</v>
      </c>
      <c r="DB187" s="0" t="n">
        <f aca="false">IF(ISNUMBER(FIND(DB$1,$D187))=$AO$1,1,0)*VLOOKUP($Z$2,DALYs!$A$2:$MW$40,'Intervention list'!DB$195+1,0)</f>
        <v>0</v>
      </c>
      <c r="DC187" s="0" t="n">
        <f aca="false">IF(ISNUMBER(FIND(DC$1,$D187))=$AO$1,1,0)*VLOOKUP($Z$2,DALYs!$A$2:$MW$40,'Intervention list'!DC$195+1,0)</f>
        <v>0</v>
      </c>
      <c r="DD187" s="0" t="n">
        <f aca="false">IF(ISNUMBER(FIND(DD$1,$D187))=$AO$1,1,0)*VLOOKUP($Z$2,DALYs!$A$2:$MW$40,'Intervention list'!DD$195+1,0)</f>
        <v>0</v>
      </c>
      <c r="DE187" s="0" t="n">
        <f aca="false">IF(ISNUMBER(FIND(DE$1,$D187))=$AO$1,1,0)*VLOOKUP($Z$2,DALYs!$A$2:$MW$40,'Intervention list'!DE$195+1,0)</f>
        <v>0</v>
      </c>
      <c r="DF187" s="0" t="n">
        <f aca="false">IF(ISNUMBER(FIND(DF$1,$D187))=$AO$1,1,0)*VLOOKUP($Z$2,DALYs!$A$2:$MW$40,'Intervention list'!DF$195+1,0)</f>
        <v>0</v>
      </c>
      <c r="DG187" s="0" t="n">
        <f aca="false">IF(ISNUMBER(FIND(DG$1,$D187))=$AO$1,1,0)*VLOOKUP($Z$2,DALYs!$A$2:$MW$40,'Intervention list'!DG$195+1,0)</f>
        <v>0</v>
      </c>
      <c r="DH187" s="0" t="n">
        <f aca="false">IF(ISNUMBER(FIND(DH$1,$D187))=$AO$1,1,0)*VLOOKUP($Z$2,DALYs!$A$2:$MW$40,'Intervention list'!DH$195+1,0)</f>
        <v>0</v>
      </c>
      <c r="DI187" s="0" t="n">
        <f aca="false">IF(ISNUMBER(FIND(DI$1,$D187))=$AO$1,1,0)*VLOOKUP($Z$2,DALYs!$A$2:$MW$40,'Intervention list'!DI$195+1,0)</f>
        <v>0</v>
      </c>
      <c r="DJ187" s="0" t="n">
        <f aca="false">IF(ISNUMBER(FIND(DJ$1,$D187))=$AO$1,1,0)*VLOOKUP($Z$2,DALYs!$A$2:$MW$40,'Intervention list'!DJ$195+1,0)</f>
        <v>0</v>
      </c>
      <c r="DK187" s="0" t="n">
        <f aca="false">IF(ISNUMBER(FIND(DK$1,$D187))=$AO$1,1,0)*VLOOKUP($Z$2,DALYs!$A$2:$MW$40,'Intervention list'!DK$195+1,0)</f>
        <v>0</v>
      </c>
      <c r="DL187" s="0" t="n">
        <f aca="false">IF(ISNUMBER(FIND(DL$1,$D187))=$AO$1,1,0)*VLOOKUP($Z$2,DALYs!$A$2:$MW$40,'Intervention list'!DL$195+1,0)</f>
        <v>0</v>
      </c>
      <c r="DM187" s="0" t="n">
        <f aca="false">IF(ISNUMBER(FIND(DM$1,$D187))=$AO$1,1,0)*VLOOKUP($Z$2,DALYs!$A$2:$MW$40,'Intervention list'!DM$195+1,0)</f>
        <v>0</v>
      </c>
      <c r="DN187" s="0" t="n">
        <f aca="false">IF(ISNUMBER(FIND(DN$1,$D187))=$AO$1,1,0)*VLOOKUP($Z$2,DALYs!$A$2:$MW$40,'Intervention list'!DN$195+1,0)</f>
        <v>0</v>
      </c>
      <c r="DO187" s="0" t="n">
        <f aca="false">IF(ISNUMBER(FIND(DO$1,$D187))=$AO$1,1,0)*VLOOKUP($Z$2,DALYs!$A$2:$MW$40,'Intervention list'!DO$195+1,0)</f>
        <v>0</v>
      </c>
      <c r="DP187" s="0" t="n">
        <f aca="false">IF(ISNUMBER(FIND(DP$1,$D187))=$AO$1,1,0)*VLOOKUP($Z$2,DALYs!$A$2:$MW$40,'Intervention list'!DP$195+1,0)</f>
        <v>0</v>
      </c>
      <c r="DQ187" s="0" t="n">
        <f aca="false">IF(ISNUMBER(FIND(DQ$1,$D187))=$AO$1,1,0)*VLOOKUP($Z$2,DALYs!$A$2:$MW$40,'Intervention list'!DQ$195+1,0)</f>
        <v>0</v>
      </c>
      <c r="DR187" s="0" t="n">
        <f aca="false">IF(ISNUMBER(FIND(DR$1,$D187))=$AO$1,1,0)*VLOOKUP($Z$2,DALYs!$A$2:$MW$40,'Intervention list'!DR$195+1,0)</f>
        <v>0</v>
      </c>
      <c r="DS187" s="0" t="n">
        <f aca="false">IF(ISNUMBER(FIND(DS$1,$D187))=$AO$1,1,0)*VLOOKUP($Z$2,DALYs!$A$2:$MW$40,'Intervention list'!DS$195+1,0)</f>
        <v>0</v>
      </c>
      <c r="DT187" s="0" t="n">
        <f aca="false">IF(ISNUMBER(FIND(DT$1,$D187))=$AO$1,1,0)*VLOOKUP($Z$2,DALYs!$A$2:$MW$40,'Intervention list'!DT$195+1,0)</f>
        <v>0</v>
      </c>
      <c r="DU187" s="0" t="n">
        <f aca="false">IF(ISNUMBER(FIND(DU$1,$D187))=$AO$1,1,0)*VLOOKUP($Z$2,DALYs!$A$2:$MW$40,'Intervention list'!DU$195+1,0)</f>
        <v>0</v>
      </c>
      <c r="DV187" s="0" t="n">
        <f aca="false">IF(ISNUMBER(FIND(DV$1,$D187))=$AO$1,1,0)*VLOOKUP($Z$2,DALYs!$A$2:$MW$40,'Intervention list'!DV$195+1,0)</f>
        <v>0</v>
      </c>
      <c r="DW187" s="0" t="n">
        <f aca="false">IF(ISNUMBER(FIND(DW$1,$D187))=$AO$1,1,0)*VLOOKUP($Z$2,DALYs!$A$2:$MW$40,'Intervention list'!DW$195+1,0)</f>
        <v>0</v>
      </c>
      <c r="DX187" s="0" t="n">
        <f aca="false">IF(ISNUMBER(FIND(DX$1,$D187))=$AO$1,1,0)*VLOOKUP($Z$2,DALYs!$A$2:$MW$40,'Intervention list'!DX$195+1,0)</f>
        <v>0</v>
      </c>
      <c r="DY187" s="0" t="n">
        <f aca="false">IF(ISNUMBER(FIND(DY$1,$D187))=$AO$1,1,0)*VLOOKUP($Z$2,DALYs!$A$2:$MW$40,'Intervention list'!DY$195+1,0)</f>
        <v>0</v>
      </c>
      <c r="DZ187" s="0" t="n">
        <f aca="false">IF(ISNUMBER(FIND(DZ$1,$D187))=$AO$1,1,0)*VLOOKUP($Z$2,DALYs!$A$2:$MW$40,'Intervention list'!DZ$195+1,0)</f>
        <v>0</v>
      </c>
      <c r="EA187" s="0" t="n">
        <f aca="false">IF(ISNUMBER(FIND(EA$1,$D187))=$AO$1,1,0)*VLOOKUP($Z$2,DALYs!$A$2:$MW$40,'Intervention list'!EA$195+1,0)</f>
        <v>0</v>
      </c>
      <c r="EB187" s="0" t="n">
        <f aca="false">IF(ISNUMBER(FIND(EB$1,$D187))=$AO$1,1,0)*VLOOKUP($Z$2,DALYs!$A$2:$MW$40,'Intervention list'!EB$195+1,0)</f>
        <v>0</v>
      </c>
      <c r="EC187" s="0" t="n">
        <f aca="false">IF(ISNUMBER(FIND(EC$1,$D187))=$AO$1,1,0)*VLOOKUP($Z$2,DALYs!$A$2:$MW$40,'Intervention list'!EC$195+1,0)</f>
        <v>0</v>
      </c>
      <c r="ED187" s="0" t="n">
        <f aca="false">IF(ISNUMBER(FIND(ED$1,$D187))=$AO$1,1,0)*VLOOKUP($Z$2,DALYs!$A$2:$MW$40,'Intervention list'!ED$195+1,0)</f>
        <v>0</v>
      </c>
      <c r="EE187" s="0" t="n">
        <f aca="false">IF(ISNUMBER(FIND(EE$1,$D187))=$AO$1,1,0)*VLOOKUP($Z$2,DALYs!$A$2:$MW$40,'Intervention list'!EE$195+1,0)</f>
        <v>0</v>
      </c>
      <c r="EF187" s="0" t="n">
        <f aca="false">IF(ISNUMBER(FIND(EF$1,$D187))=$AO$1,1,0)*VLOOKUP($Z$2,DALYs!$A$2:$MW$40,'Intervention list'!EF$195+1,0)</f>
        <v>0</v>
      </c>
      <c r="EG187" s="0" t="n">
        <f aca="false">IF(ISNUMBER(FIND(EG$1,$D187))=$AO$1,1,0)*VLOOKUP($Z$2,DALYs!$A$2:$MW$40,'Intervention list'!EG$195+1,0)</f>
        <v>0</v>
      </c>
      <c r="EH187" s="0" t="n">
        <f aca="false">IF(ISNUMBER(FIND(EH$1,$D187))=$AO$1,1,0)*VLOOKUP($Z$2,DALYs!$A$2:$MW$40,'Intervention list'!EH$195+1,0)</f>
        <v>0</v>
      </c>
      <c r="EI187" s="0" t="n">
        <f aca="false">IF(ISNUMBER(FIND(EI$1,$D187))=$AO$1,1,0)*VLOOKUP($Z$2,DALYs!$A$2:$MW$40,'Intervention list'!EI$195+1,0)</f>
        <v>0</v>
      </c>
      <c r="EJ187" s="0" t="n">
        <f aca="false">IF(ISNUMBER(FIND(EJ$1,$D187))=$AO$1,1,0)*VLOOKUP($Z$2,DALYs!$A$2:$MW$40,'Intervention list'!EJ$195+1,0)</f>
        <v>0</v>
      </c>
      <c r="EK187" s="0" t="n">
        <f aca="false">IF(ISNUMBER(FIND(EK$1,$D187))=$AO$1,1,0)*VLOOKUP($Z$2,DALYs!$A$2:$MW$40,'Intervention list'!EK$195+1,0)</f>
        <v>0</v>
      </c>
      <c r="EL187" s="0" t="n">
        <f aca="false">IF(ISNUMBER(FIND(EL$1,$D187))=$AO$1,1,0)*VLOOKUP($Z$2,DALYs!$A$2:$MW$40,'Intervention list'!EL$195+1,0)</f>
        <v>0</v>
      </c>
      <c r="EM187" s="0" t="n">
        <f aca="false">IF(ISNUMBER(FIND(EM$1,$D187))=$AO$1,1,0)*VLOOKUP($Z$2,DALYs!$A$2:$MW$40,'Intervention list'!EM$195+1,0)</f>
        <v>0</v>
      </c>
      <c r="EN187" s="0" t="n">
        <f aca="false">IF(ISNUMBER(FIND(EN$1,$D187))=$AO$1,1,0)*VLOOKUP($Z$2,DALYs!$A$2:$MW$40,'Intervention list'!EN$195+1,0)</f>
        <v>0</v>
      </c>
      <c r="EO187" s="0" t="n">
        <f aca="false">IF(ISNUMBER(FIND(EO$1,$D187))=$AO$1,1,0)*VLOOKUP($Z$2,DALYs!$A$2:$MW$40,'Intervention list'!EO$195+1,0)</f>
        <v>0</v>
      </c>
      <c r="EP187" s="0" t="n">
        <f aca="false">IF(ISNUMBER(FIND(EP$1,$D187))=$AO$1,1,0)*VLOOKUP($Z$2,DALYs!$A$2:$MW$40,'Intervention list'!EP$195+1,0)</f>
        <v>0</v>
      </c>
      <c r="EQ187" s="0" t="n">
        <f aca="false">IF(ISNUMBER(FIND(EQ$1,$D187))=$AO$1,1,0)*VLOOKUP($Z$2,DALYs!$A$2:$MW$40,'Intervention list'!EQ$195+1,0)</f>
        <v>0</v>
      </c>
      <c r="ER187" s="0" t="n">
        <f aca="false">IF(ISNUMBER(FIND(ER$1,$D187))=$AO$1,1,0)*VLOOKUP($Z$2,DALYs!$A$2:$MW$40,'Intervention list'!ER$195+1,0)</f>
        <v>0</v>
      </c>
      <c r="ES187" s="0" t="n">
        <f aca="false">IF(ISNUMBER(FIND(ES$1,$D187))=$AO$1,1,0)*VLOOKUP($Z$2,DALYs!$A$2:$MW$40,'Intervention list'!ES$195+1,0)</f>
        <v>0</v>
      </c>
      <c r="ET187" s="0" t="n">
        <f aca="false">IF(ISNUMBER(FIND(ET$1,$D187))=$AO$1,1,0)*VLOOKUP($Z$2,DALYs!$A$2:$MW$40,'Intervention list'!ET$195+1,0)</f>
        <v>0</v>
      </c>
      <c r="EU187" s="0" t="n">
        <f aca="false">IF(ISNUMBER(FIND(EU$1,$D187))=$AO$1,1,0)*VLOOKUP($Z$2,DALYs!$A$2:$MW$40,'Intervention list'!EU$195+1,0)</f>
        <v>0</v>
      </c>
      <c r="EV187" s="0" t="n">
        <f aca="false">IF(ISNUMBER(FIND(EV$1,$D187))=$AO$1,1,0)*VLOOKUP($Z$2,DALYs!$A$2:$MW$40,'Intervention list'!EV$195+1,0)</f>
        <v>0</v>
      </c>
      <c r="EW187" s="0" t="n">
        <f aca="false">IF(ISNUMBER(FIND(EW$1,$D187))=$AO$1,1,0)*VLOOKUP($Z$2,DALYs!$A$2:$MW$40,'Intervention list'!EW$195+1,0)</f>
        <v>0</v>
      </c>
      <c r="EX187" s="0" t="n">
        <f aca="false">IF(ISNUMBER(FIND(EX$1,$D187))=$AO$1,1,0)*VLOOKUP($Z$2,DALYs!$A$2:$MW$40,'Intervention list'!EX$195+1,0)</f>
        <v>0</v>
      </c>
      <c r="EY187" s="0" t="n">
        <f aca="false">IF(ISNUMBER(FIND(EY$1,$D187))=$AO$1,1,0)*VLOOKUP($Z$2,DALYs!$A$2:$MW$40,'Intervention list'!EY$195+1,0)</f>
        <v>0</v>
      </c>
      <c r="EZ187" s="0" t="n">
        <f aca="false">IF(ISNUMBER(FIND(EZ$1,$D187))=$AO$1,1,0)*VLOOKUP($Z$2,DALYs!$A$2:$MW$40,'Intervention list'!EZ$195+1,0)</f>
        <v>0</v>
      </c>
      <c r="FA187" s="0" t="n">
        <f aca="false">IF(ISNUMBER(FIND(FA$1,$D187))=$AO$1,1,0)*VLOOKUP($Z$2,DALYs!$A$2:$MW$40,'Intervention list'!FA$195+1,0)</f>
        <v>0</v>
      </c>
      <c r="FB187" s="0" t="n">
        <f aca="false">IF(ISNUMBER(FIND(FB$1,$D187))=$AO$1,1,0)*VLOOKUP($Z$2,DALYs!$A$2:$MW$40,'Intervention list'!FB$195+1,0)</f>
        <v>0</v>
      </c>
      <c r="FC187" s="0" t="n">
        <f aca="false">IF(ISNUMBER(FIND(FC$1,$D187))=$AO$1,1,0)*VLOOKUP($Z$2,DALYs!$A$2:$MW$40,'Intervention list'!FC$195+1,0)</f>
        <v>0</v>
      </c>
      <c r="FD187" s="0" t="n">
        <f aca="false">IF(ISNUMBER(FIND(FD$1,$D187))=$AO$1,1,0)*VLOOKUP($Z$2,DALYs!$A$2:$MW$40,'Intervention list'!FD$195+1,0)</f>
        <v>0</v>
      </c>
      <c r="FE187" s="0" t="n">
        <f aca="false">IF(ISNUMBER(FIND(FE$1,$D187))=$AO$1,1,0)*VLOOKUP($Z$2,DALYs!$A$2:$MW$40,'Intervention list'!FE$195+1,0)</f>
        <v>0</v>
      </c>
      <c r="FF187" s="0" t="n">
        <f aca="false">IF(ISNUMBER(FIND(FF$1,$D187))=$AO$1,1,0)*VLOOKUP($Z$2,DALYs!$A$2:$MW$40,'Intervention list'!FF$195+1,0)</f>
        <v>0</v>
      </c>
      <c r="FG187" s="0" t="n">
        <f aca="false">IF(ISNUMBER(FIND(FG$1,$D187))=$AO$1,1,0)*VLOOKUP($Z$2,DALYs!$A$2:$MW$40,'Intervention list'!FG$195+1,0)</f>
        <v>0</v>
      </c>
      <c r="FH187" s="0" t="n">
        <f aca="false">IF(ISNUMBER(FIND(FH$1,$D187))=$AO$1,1,0)*VLOOKUP($Z$2,DALYs!$A$2:$MW$40,'Intervention list'!FH$195+1,0)</f>
        <v>0</v>
      </c>
      <c r="FI187" s="0" t="n">
        <f aca="false">IF(ISNUMBER(FIND(FI$1,$D187))=$AO$1,1,0)*VLOOKUP($Z$2,DALYs!$A$2:$MW$40,'Intervention list'!FI$195+1,0)</f>
        <v>0</v>
      </c>
      <c r="FJ187" s="0" t="n">
        <f aca="false">IF(ISNUMBER(FIND(FJ$1,$D187))=$AO$1,1,0)*VLOOKUP($Z$2,DALYs!$A$2:$MW$40,'Intervention list'!FJ$195+1,0)</f>
        <v>0</v>
      </c>
      <c r="FK187" s="0" t="n">
        <f aca="false">IF(ISNUMBER(FIND(FK$1,$D187))=$AO$1,1,0)*VLOOKUP($Z$2,DALYs!$A$2:$MW$40,'Intervention list'!FK$195+1,0)</f>
        <v>0</v>
      </c>
      <c r="FL187" s="0" t="n">
        <f aca="false">IF(ISNUMBER(FIND(FL$1,$D187))=$AO$1,1,0)*VLOOKUP($Z$2,DALYs!$A$2:$MW$40,'Intervention list'!FL$195+1,0)</f>
        <v>0</v>
      </c>
      <c r="FM187" s="0" t="n">
        <f aca="false">IF(ISNUMBER(FIND(FM$1,$D187))=$AO$1,1,0)*VLOOKUP($Z$2,DALYs!$A$2:$MW$40,'Intervention list'!FM$195+1,0)</f>
        <v>0</v>
      </c>
      <c r="FN187" s="0" t="n">
        <f aca="false">IF(ISNUMBER(FIND(FN$1,$D187))=$AO$1,1,0)*VLOOKUP($Z$2,DALYs!$A$2:$MW$40,'Intervention list'!FN$195+1,0)</f>
        <v>0</v>
      </c>
      <c r="FO187" s="0" t="n">
        <f aca="false">IF(ISNUMBER(FIND(FO$1,$D187))=$AO$1,1,0)*VLOOKUP($Z$2,DALYs!$A$2:$MW$40,'Intervention list'!FO$195+1,0)</f>
        <v>0</v>
      </c>
      <c r="FP187" s="0" t="n">
        <f aca="false">IF(ISNUMBER(FIND(FP$1,$D187))=$AO$1,1,0)*VLOOKUP($Z$2,DALYs!$A$2:$MW$40,'Intervention list'!FP$195+1,0)</f>
        <v>0</v>
      </c>
      <c r="FQ187" s="0" t="n">
        <f aca="false">IF(ISNUMBER(FIND(FQ$1,$D187))=$AO$1,1,0)*VLOOKUP($Z$2,DALYs!$A$2:$MW$40,'Intervention list'!FQ$195+1,0)</f>
        <v>0</v>
      </c>
      <c r="FR187" s="0" t="n">
        <f aca="false">IF(ISNUMBER(FIND(FR$1,$D187))=$AO$1,1,0)*VLOOKUP($Z$2,DALYs!$A$2:$MW$40,'Intervention list'!FR$195+1,0)</f>
        <v>0</v>
      </c>
      <c r="FS187" s="0" t="n">
        <f aca="false">IF(ISNUMBER(FIND(FS$1,$D187))=$AO$1,1,0)*VLOOKUP($Z$2,DALYs!$A$2:$MW$40,'Intervention list'!FS$195+1,0)</f>
        <v>0</v>
      </c>
      <c r="FT187" s="0" t="n">
        <f aca="false">IF(ISNUMBER(FIND(FT$1,$D187))=$AO$1,1,0)*VLOOKUP($Z$2,DALYs!$A$2:$MW$40,'Intervention list'!FT$195+1,0)</f>
        <v>0</v>
      </c>
      <c r="FU187" s="0" t="n">
        <f aca="false">IF(ISNUMBER(FIND(FU$1,$D187))=$AO$1,1,0)*VLOOKUP($Z$2,DALYs!$A$2:$MW$40,'Intervention list'!FU$195+1,0)</f>
        <v>0</v>
      </c>
      <c r="FV187" s="0" t="n">
        <f aca="false">IF(ISNUMBER(FIND(FV$1,$D187))=$AO$1,1,0)*VLOOKUP($Z$2,DALYs!$A$2:$MW$40,'Intervention list'!FV$195+1,0)</f>
        <v>0</v>
      </c>
      <c r="FW187" s="0" t="n">
        <f aca="false">IF(ISNUMBER(FIND(FW$1,$D187))=$AO$1,1,0)*VLOOKUP($Z$2,DALYs!$A$2:$MW$40,'Intervention list'!FW$195+1,0)</f>
        <v>0</v>
      </c>
      <c r="FX187" s="0" t="n">
        <f aca="false">IF(ISNUMBER(FIND(FX$1,$D187))=$AO$1,1,0)*VLOOKUP($Z$2,DALYs!$A$2:$MW$40,'Intervention list'!FX$195+1,0)</f>
        <v>0</v>
      </c>
      <c r="FY187" s="0" t="n">
        <f aca="false">IF(ISNUMBER(FIND(FY$1,$D187))=$AO$1,1,0)*VLOOKUP($Z$2,DALYs!$A$2:$MW$40,'Intervention list'!FY$195+1,0)</f>
        <v>0</v>
      </c>
      <c r="FZ187" s="0" t="n">
        <f aca="false">IF(ISNUMBER(FIND(FZ$1,$D187))=$AO$1,1,0)*VLOOKUP($Z$2,DALYs!$A$2:$MW$40,'Intervention list'!FZ$195+1,0)</f>
        <v>0</v>
      </c>
      <c r="GA187" s="0" t="n">
        <f aca="false">IF(ISNUMBER(FIND(GA$1,$D187))=$AO$1,1,0)*VLOOKUP($Z$2,DALYs!$A$2:$MW$40,'Intervention list'!GA$195+1,0)</f>
        <v>0</v>
      </c>
      <c r="GB187" s="0" t="n">
        <f aca="false">IF(ISNUMBER(FIND(GB$1,$D187))=$AO$1,1,0)*VLOOKUP($Z$2,DALYs!$A$2:$MW$40,'Intervention list'!GB$195+1,0)</f>
        <v>0</v>
      </c>
      <c r="GC187" s="0" t="n">
        <f aca="false">IF(ISNUMBER(FIND(GC$1,$D187))=$AO$1,1,0)*VLOOKUP($Z$2,DALYs!$A$2:$MW$40,'Intervention list'!GC$195+1,0)</f>
        <v>0</v>
      </c>
      <c r="GD187" s="0" t="n">
        <f aca="false">IF(ISNUMBER(FIND(GD$1,$D187))=$AO$1,1,0)*VLOOKUP($Z$2,DALYs!$A$2:$MW$40,'Intervention list'!GD$195+1,0)</f>
        <v>0</v>
      </c>
      <c r="GE187" s="0" t="n">
        <f aca="false">IF(ISNUMBER(FIND(GE$1,$D187))=$AO$1,1,0)*VLOOKUP($Z$2,DALYs!$A$2:$MW$40,'Intervention list'!GE$195+1,0)</f>
        <v>0</v>
      </c>
      <c r="GF187" s="0" t="n">
        <f aca="false">IF(ISNUMBER(FIND(GF$1,$D187))=$AO$1,1,0)*VLOOKUP($Z$2,DALYs!$A$2:$MW$40,'Intervention list'!GF$195+1,0)</f>
        <v>0</v>
      </c>
      <c r="GG187" s="0" t="n">
        <f aca="false">IF(ISNUMBER(FIND(GG$1,$D187))=$AO$1,1,0)*VLOOKUP($Z$2,DALYs!$A$2:$MW$40,'Intervention list'!GG$195+1,0)</f>
        <v>0</v>
      </c>
      <c r="GH187" s="0" t="n">
        <f aca="false">IF(ISNUMBER(FIND(GH$1,$D187))=$AO$1,1,0)*VLOOKUP($Z$2,DALYs!$A$2:$MW$40,'Intervention list'!GH$195+1,0)</f>
        <v>0</v>
      </c>
      <c r="GI187" s="0" t="n">
        <f aca="false">IF(ISNUMBER(FIND(GI$1,$D187))=$AO$1,1,0)*VLOOKUP($Z$2,DALYs!$A$2:$MW$40,'Intervention list'!GI$195+1,0)</f>
        <v>0</v>
      </c>
      <c r="GJ187" s="0" t="n">
        <f aca="false">IF(ISNUMBER(FIND(GJ$1,$D187))=$AO$1,1,0)*VLOOKUP($Z$2,DALYs!$A$2:$MW$40,'Intervention list'!GJ$195+1,0)</f>
        <v>0</v>
      </c>
      <c r="GK187" s="0" t="n">
        <f aca="false">IF(ISNUMBER(FIND(GK$1,$D187))=$AO$1,1,0)*VLOOKUP($Z$2,DALYs!$A$2:$MW$40,'Intervention list'!GK$195+1,0)</f>
        <v>0</v>
      </c>
      <c r="GL187" s="0" t="n">
        <f aca="false">IF(ISNUMBER(FIND(GL$1,$D187))=$AO$1,1,0)*VLOOKUP($Z$2,DALYs!$A$2:$MW$40,'Intervention list'!GL$195+1,0)</f>
        <v>0</v>
      </c>
      <c r="GM187" s="0" t="n">
        <f aca="false">IF(ISNUMBER(FIND(GM$1,$D187))=$AO$1,1,0)*VLOOKUP($Z$2,DALYs!$A$2:$MW$40,'Intervention list'!GM$195+1,0)</f>
        <v>0</v>
      </c>
      <c r="GN187" s="0" t="n">
        <f aca="false">IF(ISNUMBER(FIND(GN$1,$D187))=$AO$1,1,0)*VLOOKUP($Z$2,DALYs!$A$2:$MW$40,'Intervention list'!GN$195+1,0)</f>
        <v>0</v>
      </c>
      <c r="GO187" s="0" t="n">
        <f aca="false">IF(ISNUMBER(FIND(GO$1,$D187))=$AO$1,1,0)*VLOOKUP($Z$2,DALYs!$A$2:$MW$40,'Intervention list'!GO$195+1,0)</f>
        <v>0</v>
      </c>
      <c r="GP187" s="0" t="n">
        <f aca="false">IF(ISNUMBER(FIND(GP$1,$D187))=$AO$1,1,0)*VLOOKUP($Z$2,DALYs!$A$2:$MW$40,'Intervention list'!GP$195+1,0)</f>
        <v>0</v>
      </c>
      <c r="GQ187" s="0" t="n">
        <f aca="false">IF(ISNUMBER(FIND(GQ$1,$D187))=$AO$1,1,0)*VLOOKUP($Z$2,DALYs!$A$2:$MW$40,'Intervention list'!GQ$195+1,0)</f>
        <v>0</v>
      </c>
      <c r="GR187" s="0" t="n">
        <f aca="false">IF(ISNUMBER(FIND(GR$1,$D187))=$AO$1,1,0)*VLOOKUP($Z$2,DALYs!$A$2:$MW$40,'Intervention list'!GR$195+1,0)</f>
        <v>0</v>
      </c>
      <c r="GS187" s="0" t="n">
        <f aca="false">IF(ISNUMBER(FIND(GS$1,$D187))=$AO$1,1,0)*VLOOKUP($Z$2,DALYs!$A$2:$MW$40,'Intervention list'!GS$195+1,0)</f>
        <v>0</v>
      </c>
      <c r="GT187" s="0" t="n">
        <f aca="false">IF(ISNUMBER(FIND(GT$1,$D187))=$AO$1,1,0)*VLOOKUP($Z$2,DALYs!$A$2:$MW$40,'Intervention list'!GT$195+1,0)</f>
        <v>0</v>
      </c>
      <c r="GU187" s="0" t="n">
        <f aca="false">IF(ISNUMBER(FIND(GU$1,$D187))=$AO$1,1,0)*VLOOKUP($Z$2,DALYs!$A$2:$MW$40,'Intervention list'!GU$195+1,0)</f>
        <v>0</v>
      </c>
      <c r="GV187" s="0" t="n">
        <f aca="false">IF(ISNUMBER(FIND(GV$1,$D187))=$AO$1,1,0)*VLOOKUP($Z$2,DALYs!$A$2:$MW$40,'Intervention list'!GV$195+1,0)</f>
        <v>0</v>
      </c>
      <c r="GW187" s="0" t="n">
        <f aca="false">IF(ISNUMBER(FIND(GW$1,$D187))=$AO$1,1,0)*VLOOKUP($Z$2,DALYs!$A$2:$MW$40,'Intervention list'!GW$195+1,0)</f>
        <v>0</v>
      </c>
      <c r="GX187" s="0" t="n">
        <f aca="false">IF(ISNUMBER(FIND(GX$1,$D187))=$AO$1,1,0)*VLOOKUP($Z$2,DALYs!$A$2:$MW$40,'Intervention list'!GX$195+1,0)</f>
        <v>0</v>
      </c>
      <c r="GY187" s="0" t="n">
        <f aca="false">IF(ISNUMBER(FIND(GY$1,$D187))=$AO$1,1,0)*VLOOKUP($Z$2,DALYs!$A$2:$MW$40,'Intervention list'!GY$195+1,0)</f>
        <v>0</v>
      </c>
      <c r="GZ187" s="0" t="n">
        <f aca="false">IF(ISNUMBER(FIND(GZ$1,$D187))=$AO$1,1,0)*VLOOKUP($Z$2,DALYs!$A$2:$MW$40,'Intervention list'!GZ$195+1,0)</f>
        <v>495648.160512808</v>
      </c>
      <c r="HA187" s="0" t="n">
        <f aca="false">IF(ISNUMBER(FIND(HA$1,$D187))=$AO$1,1,0)*VLOOKUP($Z$2,DALYs!$A$2:$MW$40,'Intervention list'!HA$195+1,0)</f>
        <v>0</v>
      </c>
      <c r="HB187" s="0" t="n">
        <f aca="false">IF(ISNUMBER(FIND(HB$1,$D187))=$AO$1,1,0)*VLOOKUP($Z$2,DALYs!$A$2:$MW$40,'Intervention list'!HB$195+1,0)</f>
        <v>0</v>
      </c>
      <c r="HC187" s="0" t="n">
        <f aca="false">IF(ISNUMBER(FIND(HC$1,$D187))=$AO$1,1,0)*VLOOKUP($Z$2,DALYs!$A$2:$MW$40,'Intervention list'!HC$195+1,0)</f>
        <v>0</v>
      </c>
      <c r="HD187" s="0" t="n">
        <f aca="false">IF(ISNUMBER(FIND(HD$1,$D187))=$AO$1,1,0)*VLOOKUP($Z$2,DALYs!$A$2:$MW$40,'Intervention list'!HD$195+1,0)</f>
        <v>0</v>
      </c>
      <c r="HE187" s="0" t="n">
        <f aca="false">IF(ISNUMBER(FIND(HE$1,$D187))=$AO$1,1,0)*VLOOKUP($Z$2,DALYs!$A$2:$MW$40,'Intervention list'!HE$195+1,0)</f>
        <v>0</v>
      </c>
      <c r="HF187" s="0" t="n">
        <f aca="false">IF(ISNUMBER(FIND(HF$1,$D187))=$AO$1,1,0)*VLOOKUP($Z$2,DALYs!$A$2:$MW$40,'Intervention list'!HF$195+1,0)</f>
        <v>0</v>
      </c>
      <c r="HG187" s="0" t="n">
        <f aca="false">IF(ISNUMBER(FIND(HG$1,$D187))=$AO$1,1,0)*VLOOKUP($Z$2,DALYs!$A$2:$MW$40,'Intervention list'!HG$195+1,0)</f>
        <v>0</v>
      </c>
      <c r="HH187" s="0" t="n">
        <f aca="false">IF(ISNUMBER(FIND(HH$1,$D187))=$AO$1,1,0)*VLOOKUP($Z$2,DALYs!$A$2:$MW$40,'Intervention list'!HH$195+1,0)</f>
        <v>0</v>
      </c>
      <c r="HI187" s="0" t="n">
        <f aca="false">IF(ISNUMBER(FIND(HI$1,$D187))=$AO$1,1,0)*VLOOKUP($Z$2,DALYs!$A$2:$MW$40,'Intervention list'!HI$195+1,0)</f>
        <v>0</v>
      </c>
      <c r="HJ187" s="0" t="n">
        <f aca="false">IF(ISNUMBER(FIND(HJ$1,$D187))=$AO$1,1,0)*VLOOKUP($Z$2,DALYs!$A$2:$MW$40,'Intervention list'!HJ$195+1,0)</f>
        <v>0</v>
      </c>
      <c r="HK187" s="0" t="n">
        <f aca="false">IF(ISNUMBER(FIND(HK$1,$D187))=$AO$1,1,0)*VLOOKUP($Z$2,DALYs!$A$2:$MW$40,'Intervention list'!HK$195+1,0)</f>
        <v>0</v>
      </c>
      <c r="HL187" s="0" t="n">
        <f aca="false">IF(ISNUMBER(FIND(HL$1,$D187))=$AO$1,1,0)*VLOOKUP($Z$2,DALYs!$A$2:$MW$40,'Intervention list'!HL$195+1,0)</f>
        <v>0</v>
      </c>
      <c r="HM187" s="0" t="n">
        <f aca="false">IF(ISNUMBER(FIND(HM$1,$D187))=$AO$1,1,0)*VLOOKUP($Z$2,DALYs!$A$2:$MW$40,'Intervention list'!HM$195+1,0)</f>
        <v>0</v>
      </c>
      <c r="HN187" s="0" t="n">
        <f aca="false">IF(ISNUMBER(FIND(HN$1,$D187))=$AO$1,1,0)*VLOOKUP($Z$2,DALYs!$A$2:$MW$40,'Intervention list'!HN$195+1,0)</f>
        <v>0</v>
      </c>
      <c r="HO187" s="0" t="n">
        <f aca="false">IF(ISNUMBER(FIND(HO$1,$D187))=$AO$1,1,0)*VLOOKUP($Z$2,DALYs!$A$2:$MW$40,'Intervention list'!HO$195+1,0)</f>
        <v>0</v>
      </c>
      <c r="HP187" s="0" t="n">
        <f aca="false">IF(ISNUMBER(FIND(HP$1,$D187))=$AO$1,1,0)*VLOOKUP($Z$2,DALYs!$A$2:$MW$40,'Intervention list'!HP$195+1,0)</f>
        <v>0</v>
      </c>
      <c r="HQ187" s="0" t="n">
        <f aca="false">IF(ISNUMBER(FIND(HQ$1,$D187))=$AO$1,1,0)*VLOOKUP($Z$2,DALYs!$A$2:$MW$40,'Intervention list'!HQ$195+1,0)</f>
        <v>0</v>
      </c>
      <c r="HR187" s="0" t="n">
        <f aca="false">IF(ISNUMBER(FIND(HR$1,$D187))=$AO$1,1,0)*VLOOKUP($Z$2,DALYs!$A$2:$MW$40,'Intervention list'!HR$195+1,0)</f>
        <v>0</v>
      </c>
      <c r="HS187" s="0" t="n">
        <f aca="false">IF(ISNUMBER(FIND(HS$1,$D187))=$AO$1,1,0)*VLOOKUP($Z$2,DALYs!$A$2:$MW$40,'Intervention list'!HS$195+1,0)</f>
        <v>0</v>
      </c>
      <c r="HT187" s="0" t="n">
        <f aca="false">IF(ISNUMBER(FIND(HT$1,$D187))=$AO$1,1,0)*VLOOKUP($Z$2,DALYs!$A$2:$MW$40,'Intervention list'!HT$195+1,0)</f>
        <v>0</v>
      </c>
      <c r="HU187" s="0" t="n">
        <f aca="false">IF(ISNUMBER(FIND(HU$1,$D187))=$AO$1,1,0)*VLOOKUP($Z$2,DALYs!$A$2:$MW$40,'Intervention list'!HU$195+1,0)</f>
        <v>0</v>
      </c>
      <c r="HV187" s="0" t="n">
        <f aca="false">IF(ISNUMBER(FIND(HV$1,$D187))=$AO$1,1,0)*VLOOKUP($Z$2,DALYs!$A$2:$MW$40,'Intervention list'!HV$195+1,0)</f>
        <v>0</v>
      </c>
      <c r="HW187" s="0" t="n">
        <f aca="false">IF(ISNUMBER(FIND(HW$1,$D187))=$AO$1,1,0)*VLOOKUP($Z$2,DALYs!$A$2:$MW$40,'Intervention list'!HW$195+1,0)</f>
        <v>0</v>
      </c>
      <c r="HX187" s="0" t="n">
        <f aca="false">IF(ISNUMBER(FIND(HX$1,$D187))=$AO$1,1,0)*VLOOKUP($Z$2,DALYs!$A$2:$MW$40,'Intervention list'!HX$195+1,0)</f>
        <v>0</v>
      </c>
      <c r="HY187" s="0" t="n">
        <f aca="false">IF(ISNUMBER(FIND(HY$1,$D187))=$AO$1,1,0)*VLOOKUP($Z$2,DALYs!$A$2:$MW$40,'Intervention list'!HY$195+1,0)</f>
        <v>0</v>
      </c>
      <c r="HZ187" s="0" t="n">
        <f aca="false">IF(ISNUMBER(FIND(HZ$1,$D187))=$AO$1,1,0)*VLOOKUP($Z$2,DALYs!$A$2:$MW$40,'Intervention list'!HZ$195+1,0)</f>
        <v>0</v>
      </c>
      <c r="IA187" s="0" t="n">
        <f aca="false">IF(ISNUMBER(FIND(IA$1,$D187))=$AO$1,1,0)*VLOOKUP($Z$2,DALYs!$A$2:$MW$40,'Intervention list'!IA$195+1,0)</f>
        <v>0</v>
      </c>
      <c r="IB187" s="0" t="n">
        <f aca="false">IF(ISNUMBER(FIND(IB$1,$D187))=$AO$1,1,0)*VLOOKUP($Z$2,DALYs!$A$2:$MW$40,'Intervention list'!IB$195+1,0)</f>
        <v>0</v>
      </c>
      <c r="IC187" s="0" t="n">
        <f aca="false">IF(ISNUMBER(FIND(IC$1,$D187))=$AO$1,1,0)*VLOOKUP($Z$2,DALYs!$A$2:$MW$40,'Intervention list'!IC$195+1,0)</f>
        <v>0</v>
      </c>
      <c r="ID187" s="0" t="n">
        <f aca="false">IF(ISNUMBER(FIND(ID$1,$D187))=$AO$1,1,0)*VLOOKUP($Z$2,DALYs!$A$2:$MW$40,'Intervention list'!ID$195+1,0)</f>
        <v>0</v>
      </c>
      <c r="IE187" s="0" t="n">
        <f aca="false">IF(ISNUMBER(FIND(IE$1,$D187))=$AO$1,1,0)*VLOOKUP($Z$2,DALYs!$A$2:$MW$40,'Intervention list'!IE$195+1,0)</f>
        <v>0</v>
      </c>
      <c r="IF187" s="0" t="n">
        <f aca="false">IF(ISNUMBER(FIND(IF$1,$D187))=$AO$1,1,0)*VLOOKUP($Z$2,DALYs!$A$2:$MW$40,'Intervention list'!IF$195+1,0)</f>
        <v>0</v>
      </c>
      <c r="IG187" s="0" t="n">
        <f aca="false">IF(ISNUMBER(FIND(IG$1,$D187))=$AO$1,1,0)*VLOOKUP($Z$2,DALYs!$A$2:$MW$40,'Intervention list'!IG$195+1,0)</f>
        <v>0</v>
      </c>
      <c r="IH187" s="0" t="n">
        <f aca="false">IF(ISNUMBER(FIND(IH$1,$D187))=$AO$1,1,0)*VLOOKUP($Z$2,DALYs!$A$2:$MW$40,'Intervention list'!IH$195+1,0)</f>
        <v>0</v>
      </c>
      <c r="II187" s="0" t="n">
        <f aca="false">IF(ISNUMBER(FIND(II$1,$D187))=$AO$1,1,0)*VLOOKUP($Z$2,DALYs!$A$2:$MW$40,'Intervention list'!II$195+1,0)</f>
        <v>0</v>
      </c>
      <c r="IJ187" s="0" t="n">
        <f aca="false">IF(ISNUMBER(FIND(IJ$1,$D187))=$AO$1,1,0)*VLOOKUP($Z$2,DALYs!$A$2:$MW$40,'Intervention list'!IJ$195+1,0)</f>
        <v>0</v>
      </c>
      <c r="IK187" s="0" t="n">
        <f aca="false">IF(ISNUMBER(FIND(IK$1,$D187))=$AO$1,1,0)*VLOOKUP($Z$2,DALYs!$A$2:$MW$40,'Intervention list'!IK$195+1,0)</f>
        <v>0</v>
      </c>
      <c r="IL187" s="0" t="n">
        <f aca="false">IF(ISNUMBER(FIND(IL$1,$D187))=$AO$1,1,0)*VLOOKUP($Z$2,DALYs!$A$2:$MW$40,'Intervention list'!IL$195+1,0)</f>
        <v>0</v>
      </c>
      <c r="IM187" s="0" t="n">
        <f aca="false">IF(ISNUMBER(FIND(IM$1,$D187))=$AO$1,1,0)*VLOOKUP($Z$2,DALYs!$A$2:$MW$40,'Intervention list'!IM$195+1,0)</f>
        <v>0</v>
      </c>
      <c r="IN187" s="0" t="n">
        <f aca="false">IF(ISNUMBER(FIND(IN$1,$D187))=$AO$1,1,0)*VLOOKUP($Z$2,DALYs!$A$2:$MW$40,'Intervention list'!IN$195+1,0)</f>
        <v>0</v>
      </c>
      <c r="IO187" s="0" t="n">
        <f aca="false">IF(ISNUMBER(FIND(IO$1,$D187))=$AO$1,1,0)*VLOOKUP($Z$2,DALYs!$A$2:$MW$40,'Intervention list'!IO$195+1,0)</f>
        <v>0</v>
      </c>
      <c r="IP187" s="0" t="n">
        <f aca="false">IF(ISNUMBER(FIND(IP$1,$D187))=$AO$1,1,0)*VLOOKUP($Z$2,DALYs!$A$2:$MW$40,'Intervention list'!IP$195+1,0)</f>
        <v>0</v>
      </c>
      <c r="IQ187" s="0" t="n">
        <f aca="false">IF(ISNUMBER(FIND(IQ$1,$D187))=$AO$1,1,0)*VLOOKUP($Z$2,DALYs!$A$2:$MW$40,'Intervention list'!IQ$195+1,0)</f>
        <v>0</v>
      </c>
      <c r="IR187" s="0" t="n">
        <f aca="false">IF(ISNUMBER(FIND(IR$1,$D187))=$AO$1,1,0)*VLOOKUP($Z$2,DALYs!$A$2:$MW$40,'Intervention list'!IR$195+1,0)</f>
        <v>0</v>
      </c>
      <c r="IS187" s="0" t="n">
        <f aca="false">IF(ISNUMBER(FIND(IS$1,$D187))=$AO$1,1,0)*VLOOKUP($Z$2,DALYs!$A$2:$MW$40,'Intervention list'!IS$195+1,0)</f>
        <v>0</v>
      </c>
      <c r="IT187" s="0" t="n">
        <f aca="false">IF(ISNUMBER(FIND(IT$1,$D187))=$AO$1,1,0)*VLOOKUP($Z$2,DALYs!$A$2:$MW$40,'Intervention list'!IT$195+1,0)</f>
        <v>0</v>
      </c>
      <c r="IU187" s="0" t="n">
        <f aca="false">IF(ISNUMBER(FIND(IU$1,$D187))=$AO$1,1,0)*VLOOKUP($Z$2,DALYs!$A$2:$MW$40,'Intervention list'!IU$195+1,0)</f>
        <v>0</v>
      </c>
      <c r="IV187" s="0" t="n">
        <f aca="false">IF(ISNUMBER(FIND(IV$1,$D187))=$AO$1,1,0)*VLOOKUP($Z$2,DALYs!$A$2:$MW$40,'Intervention list'!IV$195+1,0)</f>
        <v>0</v>
      </c>
      <c r="IW187" s="0" t="n">
        <f aca="false">IF(ISNUMBER(FIND(IW$1,$D187))=$AO$1,1,0)*VLOOKUP($Z$2,DALYs!$A$2:$MW$40,'Intervention list'!IW$195+1,0)</f>
        <v>0</v>
      </c>
      <c r="IX187" s="0" t="n">
        <f aca="false">IF(ISNUMBER(FIND(IX$1,$D187))=$AO$1,1,0)*VLOOKUP($Z$2,DALYs!$A$2:$MW$40,'Intervention list'!IX$195+1,0)</f>
        <v>0</v>
      </c>
      <c r="IY187" s="0" t="n">
        <f aca="false">IF(ISNUMBER(FIND(IY$1,$D187))=$AO$1,1,0)*VLOOKUP($Z$2,DALYs!$A$2:$MW$40,'Intervention list'!IY$195+1,0)</f>
        <v>0</v>
      </c>
      <c r="IZ187" s="0" t="n">
        <f aca="false">IF(ISNUMBER(FIND(IZ$1,$D187))=$AO$1,1,0)*VLOOKUP($Z$2,DALYs!$A$2:$MW$40,'Intervention list'!IZ$195+1,0)</f>
        <v>0</v>
      </c>
      <c r="JA187" s="0" t="n">
        <f aca="false">IF(ISNUMBER(FIND(JA$1,$D187))=$AO$1,1,0)*VLOOKUP($Z$2,DALYs!$A$2:$MW$40,'Intervention list'!JA$195+1,0)</f>
        <v>0</v>
      </c>
      <c r="JB187" s="0" t="n">
        <f aca="false">IF(ISNUMBER(FIND(JB$1,$D187))=$AO$1,1,0)*VLOOKUP($Z$2,DALYs!$A$2:$MW$40,'Intervention list'!JB$195+1,0)</f>
        <v>0</v>
      </c>
      <c r="JC187" s="0" t="n">
        <f aca="false">IF(ISNUMBER(FIND(JC$1,$D187))=$AO$1,1,0)*VLOOKUP($Z$2,DALYs!$A$2:$MW$40,'Intervention list'!JC$195+1,0)</f>
        <v>0</v>
      </c>
      <c r="JD187" s="0" t="n">
        <f aca="false">IF(ISNUMBER(FIND(JD$1,$D187))=$AO$1,1,0)*VLOOKUP($Z$2,DALYs!$A$2:$MW$40,'Intervention list'!JD$195+1,0)</f>
        <v>0</v>
      </c>
      <c r="JE187" s="0" t="n">
        <f aca="false">IF(ISNUMBER(FIND(JE$1,$D187))=$AO$1,1,0)*VLOOKUP($Z$2,DALYs!$A$2:$MW$40,'Intervention list'!JE$195+1,0)</f>
        <v>0</v>
      </c>
      <c r="JF187" s="0" t="n">
        <f aca="false">IF(ISNUMBER(FIND(JF$1,$D187))=$AO$1,1,0)*VLOOKUP($Z$2,DALYs!$A$2:$MW$40,'Intervention list'!JF$195+1,0)</f>
        <v>0</v>
      </c>
      <c r="JG187" s="0" t="n">
        <f aca="false">IF(ISNUMBER(FIND(JG$1,$D187))=$AO$1,1,0)*VLOOKUP($Z$2,DALYs!$A$2:$MW$40,'Intervention list'!JG$195+1,0)</f>
        <v>0</v>
      </c>
      <c r="JH187" s="0" t="n">
        <f aca="false">IF(ISNUMBER(FIND(JH$1,$D187))=$AO$1,1,0)*VLOOKUP($Z$2,DALYs!$A$2:$MW$40,'Intervention list'!JH$195+1,0)</f>
        <v>0</v>
      </c>
      <c r="JI187" s="0" t="n">
        <f aca="false">IF(ISNUMBER(FIND(JI$1,$D187))=$AO$1,1,0)*VLOOKUP($Z$2,DALYs!$A$2:$MW$40,'Intervention list'!JI$195+1,0)</f>
        <v>0</v>
      </c>
      <c r="JJ187" s="0" t="n">
        <f aca="false">IF(ISNUMBER(FIND(JJ$1,$D187))=$AO$1,1,0)*VLOOKUP($Z$2,DALYs!$A$2:$MW$40,'Intervention list'!JJ$195+1,0)</f>
        <v>0</v>
      </c>
      <c r="JK187" s="0" t="n">
        <f aca="false">IF(ISNUMBER(FIND(JK$1,$D187))=$AO$1,1,0)*VLOOKUP($Z$2,DALYs!$A$2:$MW$40,'Intervention list'!JK$195+1,0)</f>
        <v>0</v>
      </c>
      <c r="JL187" s="0" t="n">
        <f aca="false">IF(ISNUMBER(FIND(JL$1,$D187))=$AO$1,1,0)*VLOOKUP($Z$2,DALYs!$A$2:$MW$40,'Intervention list'!JL$195+1,0)</f>
        <v>0</v>
      </c>
      <c r="JM187" s="0" t="n">
        <f aca="false">IF(ISNUMBER(FIND(JM$1,$D187))=$AO$1,1,0)*VLOOKUP($Z$2,DALYs!$A$2:$MW$40,'Intervention list'!JM$195+1,0)</f>
        <v>0</v>
      </c>
      <c r="JN187" s="0" t="n">
        <f aca="false">IF(ISNUMBER(FIND(JN$1,$D187))=$AO$1,1,0)*VLOOKUP($Z$2,DALYs!$A$2:$MW$40,'Intervention list'!JN$195+1,0)</f>
        <v>0</v>
      </c>
      <c r="JO187" s="0" t="n">
        <f aca="false">IF(ISNUMBER(FIND(JO$1,$D187))=$AO$1,1,0)*VLOOKUP($Z$2,DALYs!$A$2:$MW$40,'Intervention list'!JO$195+1,0)</f>
        <v>0</v>
      </c>
      <c r="JP187" s="0" t="n">
        <f aca="false">IF(ISNUMBER(FIND(JP$1,$D187))=$AO$1,1,0)*VLOOKUP($Z$2,DALYs!$A$2:$MW$40,'Intervention list'!JP$195+1,0)</f>
        <v>0</v>
      </c>
      <c r="JQ187" s="0" t="n">
        <f aca="false">IF(ISNUMBER(FIND(JQ$1,$D187))=$AO$1,1,0)*VLOOKUP($Z$2,DALYs!$A$2:$MW$40,'Intervention list'!JQ$195+1,0)</f>
        <v>0</v>
      </c>
      <c r="JR187" s="0" t="n">
        <f aca="false">IF(ISNUMBER(FIND(JR$1,$D187))=$AO$1,1,0)*VLOOKUP($Z$2,DALYs!$A$2:$MW$40,'Intervention list'!JR$195+1,0)</f>
        <v>0</v>
      </c>
      <c r="JS187" s="0" t="n">
        <f aca="false">IF(ISNUMBER(FIND(JS$1,$D187))=$AO$1,1,0)*VLOOKUP($Z$2,DALYs!$A$2:$MW$40,'Intervention list'!JS$195+1,0)</f>
        <v>0</v>
      </c>
      <c r="JT187" s="0" t="n">
        <f aca="false">IF(ISNUMBER(FIND(JT$1,$D187))=$AO$1,1,0)*VLOOKUP($Z$2,DALYs!$A$2:$MW$40,'Intervention list'!JT$195+1,0)</f>
        <v>0</v>
      </c>
      <c r="JU187" s="0" t="n">
        <f aca="false">IF(ISNUMBER(FIND(JU$1,$D187))=$AO$1,1,0)*VLOOKUP($Z$2,DALYs!$A$2:$MW$40,'Intervention list'!JU$195+1,0)</f>
        <v>0</v>
      </c>
      <c r="JV187" s="0" t="n">
        <f aca="false">IF(ISNUMBER(FIND(JV$1,$D187))=$AO$1,1,0)*VLOOKUP($Z$2,DALYs!$A$2:$MW$40,'Intervention list'!JV$195+1,0)</f>
        <v>0</v>
      </c>
      <c r="JW187" s="0" t="n">
        <f aca="false">IF(ISNUMBER(FIND(JW$1,$D187))=$AO$1,1,0)*VLOOKUP($Z$2,DALYs!$A$2:$MW$40,'Intervention list'!JW$195+1,0)</f>
        <v>0</v>
      </c>
      <c r="JX187" s="0" t="n">
        <f aca="false">IF(ISNUMBER(FIND(JX$1,$D187))=$AO$1,1,0)*VLOOKUP($Z$2,DALYs!$A$2:$MW$40,'Intervention list'!JX$195+1,0)</f>
        <v>0</v>
      </c>
      <c r="JY187" s="0" t="n">
        <f aca="false">IF(ISNUMBER(FIND(JY$1,$D187))=$AO$1,1,0)*VLOOKUP($Z$2,DALYs!$A$2:$MW$40,'Intervention list'!JY$195+1,0)</f>
        <v>0</v>
      </c>
      <c r="JZ187" s="0" t="n">
        <f aca="false">IF(ISNUMBER(FIND(JZ$1,$D187))=$AO$1,1,0)*VLOOKUP($Z$2,DALYs!$A$2:$MW$40,'Intervention list'!JZ$195+1,0)</f>
        <v>0</v>
      </c>
      <c r="KA187" s="0" t="n">
        <f aca="false">IF(ISNUMBER(FIND(KA$1,$D187))=$AO$1,1,0)*VLOOKUP($Z$2,DALYs!$A$2:$MW$40,'Intervention list'!KA$195+1,0)</f>
        <v>0</v>
      </c>
      <c r="KB187" s="0" t="n">
        <f aca="false">IF(ISNUMBER(FIND(KB$1,$D187))=$AO$1,1,0)*VLOOKUP($Z$2,DALYs!$A$2:$MW$40,'Intervention list'!KB$195+1,0)</f>
        <v>0</v>
      </c>
      <c r="KC187" s="0" t="n">
        <f aca="false">IF(ISNUMBER(FIND(KC$1,$D187))=$AO$1,1,0)*VLOOKUP($Z$2,DALYs!$A$2:$MW$40,'Intervention list'!KC$195+1,0)</f>
        <v>0</v>
      </c>
      <c r="KD187" s="0" t="n">
        <f aca="false">IF(ISNUMBER(FIND(KD$1,$D187))=$AO$1,1,0)*VLOOKUP($Z$2,DALYs!$A$2:$MW$40,'Intervention list'!KD$195+1,0)</f>
        <v>0</v>
      </c>
      <c r="KE187" s="0" t="n">
        <f aca="false">IF(ISNUMBER(FIND(KE$1,$D187))=$AO$1,1,0)*VLOOKUP($Z$2,DALYs!$A$2:$MW$40,'Intervention list'!KE$195+1,0)</f>
        <v>0</v>
      </c>
      <c r="KF187" s="0" t="n">
        <f aca="false">IF(ISNUMBER(FIND(KF$1,$D187))=$AO$1,1,0)*VLOOKUP($Z$2,DALYs!$A$2:$MW$40,'Intervention list'!KF$195+1,0)</f>
        <v>0</v>
      </c>
      <c r="KG187" s="0" t="n">
        <f aca="false">IF(ISNUMBER(FIND(KG$1,$D187))=$AO$1,1,0)*VLOOKUP($Z$2,DALYs!$A$2:$MW$40,'Intervention list'!KG$195+1,0)</f>
        <v>0</v>
      </c>
      <c r="KH187" s="0" t="n">
        <f aca="false">IF(ISNUMBER(FIND(KH$1,$D187))=$AO$1,1,0)*VLOOKUP($Z$2,DALYs!$A$2:$MW$40,'Intervention list'!KH$195+1,0)</f>
        <v>0</v>
      </c>
      <c r="KI187" s="0" t="n">
        <f aca="false">IF(ISNUMBER(FIND(KI$1,$D187))=$AO$1,1,0)*VLOOKUP($Z$2,DALYs!$A$2:$MW$40,'Intervention list'!KI$195+1,0)</f>
        <v>0</v>
      </c>
      <c r="KJ187" s="0" t="n">
        <f aca="false">IF(ISNUMBER(FIND(KJ$1,$D187))=$AO$1,1,0)*VLOOKUP($Z$2,DALYs!$A$2:$MW$40,'Intervention list'!KJ$195+1,0)</f>
        <v>0</v>
      </c>
      <c r="KK187" s="0" t="n">
        <f aca="false">IF(ISNUMBER(FIND(KK$1,$D187))=$AO$1,1,0)*VLOOKUP($Z$2,DALYs!$A$2:$MW$40,'Intervention list'!KK$195+1,0)</f>
        <v>0</v>
      </c>
      <c r="KL187" s="0" t="n">
        <f aca="false">IF(ISNUMBER(FIND(KL$1,$D187))=$AO$1,1,0)*VLOOKUP($Z$2,DALYs!$A$2:$MW$40,'Intervention list'!KL$195+1,0)</f>
        <v>0</v>
      </c>
      <c r="KM187" s="0" t="n">
        <f aca="false">IF(ISNUMBER(FIND(KM$1,$D187))=$AO$1,1,0)*VLOOKUP($Z$2,DALYs!$A$2:$MW$40,'Intervention list'!KM$195+1,0)</f>
        <v>0</v>
      </c>
      <c r="KN187" s="0" t="n">
        <f aca="false">IF(ISNUMBER(FIND(KN$1,$D187))=$AO$1,1,0)*VLOOKUP($Z$2,DALYs!$A$2:$MW$40,'Intervention list'!KN$195+1,0)</f>
        <v>0</v>
      </c>
      <c r="KO187" s="0" t="n">
        <f aca="false">IF(ISNUMBER(FIND(KO$1,$D187))=$AO$1,1,0)*VLOOKUP($Z$2,DALYs!$A$2:$MW$40,'Intervention list'!KO$195+1,0)</f>
        <v>0</v>
      </c>
      <c r="KP187" s="0" t="n">
        <f aca="false">IF(ISNUMBER(FIND(KP$1,$D187))=$AO$1,1,0)*VLOOKUP($Z$2,DALYs!$A$2:$MW$40,'Intervention list'!KP$195+1,0)</f>
        <v>0</v>
      </c>
      <c r="KQ187" s="0" t="n">
        <f aca="false">IF(ISNUMBER(FIND(KQ$1,$D187))=$AO$1,1,0)*VLOOKUP($Z$2,DALYs!$A$2:$MW$40,'Intervention list'!KQ$195+1,0)</f>
        <v>0</v>
      </c>
      <c r="KR187" s="0" t="n">
        <f aca="false">IF(ISNUMBER(FIND(KR$1,$D187))=$AO$1,1,0)*VLOOKUP($Z$2,DALYs!$A$2:$MW$40,'Intervention list'!KR$195+1,0)</f>
        <v>0</v>
      </c>
      <c r="KS187" s="0" t="n">
        <f aca="false">IF(ISNUMBER(FIND(KS$1,$D187))=$AO$1,1,0)*VLOOKUP($Z$2,DALYs!$A$2:$MW$40,'Intervention list'!KS$195+1,0)</f>
        <v>0</v>
      </c>
      <c r="KT187" s="0" t="n">
        <f aca="false">IF(ISNUMBER(FIND(KT$1,$D187))=$AO$1,1,0)*VLOOKUP($Z$2,DALYs!$A$2:$MW$40,'Intervention list'!KT$195+1,0)</f>
        <v>0</v>
      </c>
      <c r="KU187" s="0" t="n">
        <f aca="false">IF(ISNUMBER(FIND(KU$1,$D187))=$AO$1,1,0)*VLOOKUP($Z$2,DALYs!$A$2:$MW$40,'Intervention list'!KU$195+1,0)</f>
        <v>0</v>
      </c>
      <c r="KV187" s="0" t="n">
        <f aca="false">IF(ISNUMBER(FIND(KV$1,$D187))=$AO$1,1,0)*VLOOKUP($Z$2,DALYs!$A$2:$MW$40,'Intervention list'!KV$195+1,0)</f>
        <v>0</v>
      </c>
      <c r="KW187" s="0" t="n">
        <f aca="false">IF(ISNUMBER(FIND(KW$1,$D187))=$AO$1,1,0)*VLOOKUP($Z$2,DALYs!$A$2:$MW$40,'Intervention list'!KW$195+1,0)</f>
        <v>0</v>
      </c>
      <c r="KX187" s="0" t="n">
        <f aca="false">IF(ISNUMBER(FIND(KX$1,$D187))=$AO$1,1,0)*VLOOKUP($Z$2,DALYs!$A$2:$MW$40,'Intervention list'!KX$195+1,0)</f>
        <v>0</v>
      </c>
      <c r="KY187" s="0" t="n">
        <f aca="false">IF(ISNUMBER(FIND(KY$1,$D187))=$AO$1,1,0)*VLOOKUP($Z$2,DALYs!$A$2:$MW$40,'Intervention list'!KY$195+1,0)</f>
        <v>0</v>
      </c>
      <c r="KZ187" s="0" t="n">
        <f aca="false">IF(ISNUMBER(FIND(KZ$1,$D187))=$AO$1,1,0)*VLOOKUP($Z$2,DALYs!$A$2:$MW$40,'Intervention list'!KZ$195+1,0)</f>
        <v>0</v>
      </c>
      <c r="LA187" s="0" t="n">
        <f aca="false">IF(ISNUMBER(FIND(LA$1,$D187))=$AO$1,1,0)*VLOOKUP($Z$2,DALYs!$A$2:$MW$40,'Intervention list'!LA$195+1,0)</f>
        <v>0</v>
      </c>
      <c r="LB187" s="0" t="n">
        <f aca="false">IF(ISNUMBER(FIND(LB$1,$D187))=$AO$1,1,0)*VLOOKUP($Z$2,DALYs!$A$2:$MW$40,'Intervention list'!LB$195+1,0)</f>
        <v>0</v>
      </c>
      <c r="LC187" s="0" t="n">
        <f aca="false">IF(ISNUMBER(FIND(LC$1,$D187))=$AO$1,1,0)*VLOOKUP($Z$2,DALYs!$A$2:$MW$40,'Intervention list'!LC$195+1,0)</f>
        <v>0</v>
      </c>
      <c r="LD187" s="0" t="n">
        <f aca="false">IF(ISNUMBER(FIND(LD$1,$D187))=$AO$1,1,0)*VLOOKUP($Z$2,DALYs!$A$2:$MW$40,'Intervention list'!LD$195+1,0)</f>
        <v>0</v>
      </c>
      <c r="LE187" s="0" t="n">
        <f aca="false">IF(ISNUMBER(FIND(LE$1,$D187))=$AO$1,1,0)*VLOOKUP($Z$2,DALYs!$A$2:$MW$40,'Intervention list'!LE$195+1,0)</f>
        <v>0</v>
      </c>
      <c r="LF187" s="0" t="n">
        <f aca="false">IF(ISNUMBER(FIND(LF$1,$D187))=$AO$1,1,0)*VLOOKUP($Z$2,DALYs!$A$2:$MW$40,'Intervention list'!LF$195+1,0)</f>
        <v>0</v>
      </c>
      <c r="LG187" s="0" t="n">
        <f aca="false">IF(ISNUMBER(FIND(LG$1,$D187))=$AO$1,1,0)*VLOOKUP($Z$2,DALYs!$A$2:$MW$40,'Intervention list'!LG$195+1,0)</f>
        <v>0</v>
      </c>
      <c r="LH187" s="0" t="n">
        <f aca="false">IF(ISNUMBER(FIND(LH$1,$D187))=$AO$1,1,0)*VLOOKUP($Z$2,DALYs!$A$2:$MW$40,'Intervention list'!LH$195+1,0)</f>
        <v>0</v>
      </c>
      <c r="LI187" s="0" t="n">
        <f aca="false">IF(ISNUMBER(FIND(LI$1,$D187))=$AO$1,1,0)*VLOOKUP($Z$2,DALYs!$A$2:$MW$40,'Intervention list'!LI$195+1,0)</f>
        <v>0</v>
      </c>
      <c r="LJ187" s="0" t="n">
        <f aca="false">IF(ISNUMBER(FIND(LJ$1,$D187))=$AO$1,1,0)*VLOOKUP($Z$2,DALYs!$A$2:$MW$40,'Intervention list'!LJ$195+1,0)</f>
        <v>0</v>
      </c>
      <c r="LK187" s="0" t="n">
        <f aca="false">IF(ISNUMBER(FIND(LK$1,$D187))=$AO$1,1,0)*VLOOKUP($Z$2,DALYs!$A$2:$MW$40,'Intervention list'!LK$195+1,0)</f>
        <v>0</v>
      </c>
      <c r="LL187" s="0" t="n">
        <f aca="false">IF(ISNUMBER(FIND(LL$1,$D187))=$AO$1,1,0)*VLOOKUP($Z$2,DALYs!$A$2:$MW$40,'Intervention list'!LL$195+1,0)</f>
        <v>0</v>
      </c>
      <c r="LM187" s="0" t="n">
        <f aca="false">IF(ISNUMBER(FIND(LM$1,$D187))=$AO$1,1,0)*VLOOKUP($Z$2,DALYs!$A$2:$MW$40,'Intervention list'!LM$195+1,0)</f>
        <v>0</v>
      </c>
      <c r="LN187" s="0" t="n">
        <f aca="false">IF(ISNUMBER(FIND(LN$1,$D187))=$AO$1,1,0)*VLOOKUP($Z$2,DALYs!$A$2:$MW$40,'Intervention list'!LN$195+1,0)</f>
        <v>0</v>
      </c>
      <c r="LO187" s="0" t="n">
        <f aca="false">IF(ISNUMBER(FIND(LO$1,$D187))=$AO$1,1,0)*VLOOKUP($Z$2,DALYs!$A$2:$MW$40,'Intervention list'!LO$195+1,0)</f>
        <v>0</v>
      </c>
      <c r="LP187" s="0" t="n">
        <f aca="false">IF(ISNUMBER(FIND(LP$1,$D187))=$AO$1,1,0)*VLOOKUP($Z$2,DALYs!$A$2:$MW$40,'Intervention list'!LP$195+1,0)</f>
        <v>0</v>
      </c>
      <c r="LQ187" s="0" t="n">
        <f aca="false">IF(ISNUMBER(FIND(LQ$1,$D187))=$AO$1,1,0)*VLOOKUP($Z$2,DALYs!$A$2:$MW$40,'Intervention list'!LQ$195+1,0)</f>
        <v>0</v>
      </c>
      <c r="LR187" s="0" t="n">
        <f aca="false">IF(ISNUMBER(FIND(LR$1,$D187))=$AO$1,1,0)*VLOOKUP($Z$2,DALYs!$A$2:$MW$40,'Intervention list'!LR$195+1,0)</f>
        <v>0</v>
      </c>
      <c r="LS187" s="0" t="n">
        <f aca="false">IF(ISNUMBER(FIND(LS$1,$D187))=$AO$1,1,0)*VLOOKUP($Z$2,DALYs!$A$2:$MW$40,'Intervention list'!LS$195+1,0)</f>
        <v>0</v>
      </c>
      <c r="LT187" s="0" t="n">
        <f aca="false">IF(ISNUMBER(FIND(LT$1,$D187))=$AO$1,1,0)*VLOOKUP($Z$2,DALYs!$A$2:$MW$40,'Intervention list'!LT$195+1,0)</f>
        <v>0</v>
      </c>
      <c r="LU187" s="0" t="n">
        <f aca="false">IF(ISNUMBER(FIND(LU$1,$D187))=$AO$1,1,0)*VLOOKUP($Z$2,DALYs!$A$2:$MW$40,'Intervention list'!LU$195+1,0)</f>
        <v>0</v>
      </c>
      <c r="LV187" s="0" t="n">
        <f aca="false">IF(ISNUMBER(FIND(LV$1,$D187))=$AO$1,1,0)*VLOOKUP($Z$2,DALYs!$A$2:$MW$40,'Intervention list'!LV$195+1,0)</f>
        <v>0</v>
      </c>
      <c r="LW187" s="0" t="n">
        <f aca="false">IF(ISNUMBER(FIND(LW$1,$D187))=$AO$1,1,0)*VLOOKUP($Z$2,DALYs!$A$2:$MW$40,'Intervention list'!LW$195+1,0)</f>
        <v>0</v>
      </c>
      <c r="LX187" s="0" t="n">
        <f aca="false">IF(ISNUMBER(FIND(LX$1,$D187))=$AO$1,1,0)*VLOOKUP($Z$2,DALYs!$A$2:$MW$40,'Intervention list'!LX$195+1,0)</f>
        <v>0</v>
      </c>
      <c r="LY187" s="0" t="n">
        <f aca="false">IF(ISNUMBER(FIND(LY$1,$D187))=$AO$1,1,0)*VLOOKUP($Z$2,DALYs!$A$2:$MW$40,'Intervention list'!LY$195+1,0)</f>
        <v>0</v>
      </c>
      <c r="LZ187" s="0" t="n">
        <f aca="false">IF(ISNUMBER(FIND(LZ$1,$D187))=$AO$1,1,0)*VLOOKUP($Z$2,DALYs!$A$2:$MW$40,'Intervention list'!LZ$195+1,0)</f>
        <v>0</v>
      </c>
      <c r="MA187" s="0" t="n">
        <f aca="false">IF(ISNUMBER(FIND(MA$1,$D187))=$AO$1,1,0)*VLOOKUP($Z$2,DALYs!$A$2:$MW$40,'Intervention list'!MA$195+1,0)</f>
        <v>0</v>
      </c>
      <c r="MB187" s="0" t="n">
        <f aca="false">IF(ISNUMBER(FIND(MB$1,$D187))=$AO$1,1,0)*VLOOKUP($Z$2,DALYs!$A$2:$MW$40,'Intervention list'!MB$195+1,0)</f>
        <v>0</v>
      </c>
      <c r="MC187" s="0" t="n">
        <f aca="false">IF(ISNUMBER(FIND(MC$1,$D187))=$AO$1,1,0)*VLOOKUP($Z$2,DALYs!$A$2:$MW$40,'Intervention list'!MC$195+1,0)</f>
        <v>0</v>
      </c>
      <c r="MD187" s="0" t="n">
        <f aca="false">IF(ISNUMBER(FIND(MD$1,$D187))=$AO$1,1,0)*VLOOKUP($Z$2,DALYs!$A$2:$MW$40,'Intervention list'!MD$195+1,0)</f>
        <v>0</v>
      </c>
      <c r="ME187" s="0" t="n">
        <f aca="false">IF(ISNUMBER(FIND(ME$1,$D187))=$AO$1,1,0)*VLOOKUP($Z$2,DALYs!$A$2:$MW$40,'Intervention list'!ME$195+1,0)</f>
        <v>0</v>
      </c>
      <c r="MF187" s="0" t="n">
        <f aca="false">IF(ISNUMBER(FIND(MF$1,$D187))=$AO$1,1,0)*VLOOKUP($Z$2,DALYs!$A$2:$MW$40,'Intervention list'!MF$195+1,0)</f>
        <v>0</v>
      </c>
      <c r="MG187" s="0" t="n">
        <f aca="false">IF(ISNUMBER(FIND(MG$1,$D187))=$AO$1,1,0)*VLOOKUP($Z$2,DALYs!$A$2:$MW$40,'Intervention list'!MG$195+1,0)</f>
        <v>0</v>
      </c>
      <c r="MH187" s="0" t="n">
        <f aca="false">IF(ISNUMBER(FIND(MH$1,$D187))=$AO$1,1,0)*VLOOKUP($Z$2,DALYs!$A$2:$MW$40,'Intervention list'!MH$195+1,0)</f>
        <v>0</v>
      </c>
      <c r="MI187" s="0" t="n">
        <f aca="false">IF(ISNUMBER(FIND(MI$1,$D187))=$AO$1,1,0)*VLOOKUP($Z$2,DALYs!$A$2:$MW$40,'Intervention list'!MI$195+1,0)</f>
        <v>0</v>
      </c>
      <c r="MJ187" s="0" t="n">
        <f aca="false">IF(ISNUMBER(FIND(MJ$1,$D187))=$AO$1,1,0)*VLOOKUP($Z$2,DALYs!$A$2:$MW$40,'Intervention list'!MJ$195+1,0)</f>
        <v>0</v>
      </c>
      <c r="MK187" s="0" t="n">
        <f aca="false">IF(ISNUMBER(FIND(MK$1,$D187))=$AO$1,1,0)*VLOOKUP($Z$2,DALYs!$A$2:$MW$40,'Intervention list'!MK$195+1,0)</f>
        <v>0</v>
      </c>
      <c r="ML187" s="0" t="n">
        <f aca="false">IF(ISNUMBER(FIND(ML$1,$D187))=$AO$1,1,0)*VLOOKUP($Z$2,DALYs!$A$2:$MW$40,'Intervention list'!ML$195+1,0)</f>
        <v>0</v>
      </c>
      <c r="MM187" s="0" t="n">
        <f aca="false">IF(ISNUMBER(FIND(MM$1,$D187))=$AO$1,1,0)*VLOOKUP($Z$2,DALYs!$A$2:$MW$40,'Intervention list'!MM$195+1,0)</f>
        <v>0</v>
      </c>
      <c r="MN187" s="0" t="n">
        <f aca="false">IF(ISNUMBER(FIND(MN$1,$D187))=$AO$1,1,0)*VLOOKUP($Z$2,DALYs!$A$2:$MW$40,'Intervention list'!MN$195+1,0)</f>
        <v>0</v>
      </c>
      <c r="MO187" s="0" t="n">
        <f aca="false">IF(ISNUMBER(FIND(MO$1,$D187))=$AO$1,1,0)*VLOOKUP($Z$2,DALYs!$A$2:$MW$40,'Intervention list'!MO$195+1,0)</f>
        <v>0</v>
      </c>
      <c r="MP187" s="0" t="n">
        <f aca="false">IF(ISNUMBER(FIND(MP$1,$D187))=$AO$1,1,0)*VLOOKUP($Z$2,DALYs!$A$2:$MW$40,'Intervention list'!MP$195+1,0)</f>
        <v>0</v>
      </c>
      <c r="MQ187" s="0" t="n">
        <f aca="false">IF(ISNUMBER(FIND(MQ$1,$D187))=$AO$1,1,0)*VLOOKUP($Z$2,DALYs!$A$2:$MW$40,'Intervention list'!MQ$195+1,0)</f>
        <v>0</v>
      </c>
      <c r="MR187" s="0" t="n">
        <f aca="false">IF(ISNUMBER(FIND(MR$1,$D187))=$AO$1,1,0)*VLOOKUP($Z$2,DALYs!$A$2:$MW$40,'Intervention list'!MR$195+1,0)</f>
        <v>0</v>
      </c>
      <c r="MS187" s="0" t="n">
        <f aca="false">IF(ISNUMBER(FIND(MS$1,$D187))=$AO$1,1,0)*VLOOKUP($Z$2,DALYs!$A$2:$MW$40,'Intervention list'!MS$195+1,0)</f>
        <v>0</v>
      </c>
      <c r="MT187" s="0" t="n">
        <f aca="false">IF(ISNUMBER(FIND(MT$1,$D187))=$AO$1,1,0)*VLOOKUP($Z$2,DALYs!$A$2:$MW$40,'Intervention list'!MT$195+1,0)</f>
        <v>0</v>
      </c>
      <c r="MU187" s="0" t="n">
        <f aca="false">IF(ISNUMBER(FIND(MU$1,$D187))=$AO$1,1,0)*VLOOKUP($Z$2,DALYs!$A$2:$MW$40,'Intervention list'!MU$195+1,0)</f>
        <v>0</v>
      </c>
      <c r="MV187" s="0" t="n">
        <f aca="false">IF(ISNUMBER(FIND(MV$1,$D187))=$AO$1,1,0)*VLOOKUP($Z$2,DALYs!$A$2:$MW$40,'Intervention list'!MV$195+1,0)</f>
        <v>0</v>
      </c>
      <c r="MW187" s="0" t="n">
        <f aca="false">IF(ISNUMBER(FIND(MW$1,$D187))=$AO$1,1,0)*VLOOKUP($Z$2,DALYs!$A$2:$MW$40,'Intervention list'!MW$195+1,0)</f>
        <v>0</v>
      </c>
      <c r="MX187" s="0" t="n">
        <f aca="false">IF(ISNUMBER(FIND(MX$1,$D187))=$AO$1,1,0)*VLOOKUP($Z$2,DALYs!$A$2:$MW$40,'Intervention list'!MX$195+1,0)</f>
        <v>0</v>
      </c>
      <c r="MY187" s="0" t="n">
        <f aca="false">IF(ISNUMBER(FIND(MY$1,$D187))=$AO$1,1,0)*VLOOKUP($Z$2,DALYs!$A$2:$MW$40,'Intervention list'!MY$195+1,0)</f>
        <v>0</v>
      </c>
      <c r="MZ187" s="0" t="n">
        <f aca="false">IF(ISNUMBER(FIND(MZ$1,$D187))=$AO$1,1,0)*VLOOKUP($Z$2,DALYs!$A$2:$MW$40,'Intervention list'!MZ$195+1,0)</f>
        <v>0</v>
      </c>
      <c r="NA187" s="0" t="n">
        <f aca="false">IF(ISNUMBER(FIND(NA$1,$D187))=$AO$1,1,0)*VLOOKUP($Z$2,DALYs!$A$2:$MW$40,'Intervention list'!NA$195+1,0)</f>
        <v>0</v>
      </c>
      <c r="NB187" s="0" t="n">
        <f aca="false">IF(ISNUMBER(FIND(NB$1,$D187))=$AO$1,1,0)*VLOOKUP($Z$2,DALYs!$A$2:$MW$40,'Intervention list'!NB$195+1,0)</f>
        <v>0</v>
      </c>
      <c r="NC187" s="0" t="n">
        <f aca="false">IF(ISNUMBER(FIND(NC$1,$D187))=$AO$1,1,0)*VLOOKUP($Z$2,DALYs!$A$2:$MW$40,'Intervention list'!NC$195+1,0)</f>
        <v>0</v>
      </c>
      <c r="ND187" s="0" t="n">
        <f aca="false">IF(ISNUMBER(FIND(ND$1,$D187))=$AO$1,1,0)*VLOOKUP($Z$2,DALYs!$A$2:$MW$40,'Intervention list'!ND$195+1,0)</f>
        <v>0</v>
      </c>
      <c r="NE187" s="0" t="n">
        <f aca="false">IF(ISNUMBER(FIND(NE$1,$D187))=$AO$1,1,0)*VLOOKUP($Z$2,DALYs!$A$2:$MW$40,'Intervention list'!NE$195+1,0)</f>
        <v>0</v>
      </c>
      <c r="NF187" s="0" t="n">
        <f aca="false">IF(ISNUMBER(FIND(NF$1,$D187))=$AO$1,1,0)*VLOOKUP($Z$2,DALYs!$A$2:$MW$40,'Intervention list'!NF$195+1,0)</f>
        <v>0</v>
      </c>
      <c r="NG187" s="0" t="n">
        <f aca="false">IF(ISNUMBER(FIND(NG$1,$D187))=$AO$1,1,0)*VLOOKUP($Z$2,DALYs!$A$2:$MW$40,'Intervention list'!NG$195+1,0)</f>
        <v>0</v>
      </c>
      <c r="NH187" s="0" t="n">
        <f aca="false">IF(ISNUMBER(FIND(NH$1,$D187))=$AO$1,1,0)*VLOOKUP($Z$2,DALYs!$A$2:$MW$40,'Intervention list'!NH$195+1,0)</f>
        <v>0</v>
      </c>
      <c r="NI187" s="0" t="n">
        <f aca="false">IF(ISNUMBER(FIND(NI$1,$D187))=$AO$1,1,0)*VLOOKUP($Z$2,DALYs!$A$2:$MW$40,'Intervention list'!NI$195+1,0)</f>
        <v>0</v>
      </c>
      <c r="NJ187" s="0" t="n">
        <f aca="false">IF(ISNUMBER(FIND(NJ$1,$D187))=$AO$1,1,0)*VLOOKUP($Z$2,DALYs!$A$2:$MW$40,'Intervention list'!NJ$195+1,0)</f>
        <v>0</v>
      </c>
      <c r="NK187" s="0" t="n">
        <f aca="false">IF(ISNUMBER(FIND(NK$1,$D187))=$AO$1,1,0)*VLOOKUP($Z$2,DALYs!$A$2:$MW$40,'Intervention list'!NK$195+1,0)</f>
        <v>0</v>
      </c>
      <c r="NL187" s="0" t="n">
        <f aca="false">IF(ISNUMBER(FIND(NL$1,$D187))=$AO$1,1,0)*VLOOKUP($Z$2,DALYs!$A$2:$MW$40,'Intervention list'!NL$195+1,0)</f>
        <v>0</v>
      </c>
      <c r="NM187" s="0" t="n">
        <f aca="false">IF(ISNUMBER(FIND(NM$1,$D187))=$AO$1,1,0)*VLOOKUP($Z$2,DALYs!$A$2:$MW$40,'Intervention list'!NM$195+1,0)</f>
        <v>0</v>
      </c>
      <c r="NN187" s="0" t="n">
        <f aca="false">IF(ISNUMBER(FIND(NN$1,$D187))=$AO$1,1,0)*VLOOKUP($Z$2,DALYs!$A$2:$MW$40,'Intervention list'!NN$195+1,0)</f>
        <v>0</v>
      </c>
      <c r="NO187" s="0" t="n">
        <f aca="false">IF(ISNUMBER(FIND(NO$1,$D187))=$AO$1,1,0)*VLOOKUP($Z$2,DALYs!$A$2:$MW$40,'Intervention list'!NO$195+1,0)</f>
        <v>0</v>
      </c>
      <c r="NP187" s="0" t="n">
        <f aca="false">IF(ISNUMBER(FIND(NP$1,$D187))=$AO$1,1,0)*VLOOKUP($Z$2,DALYs!$A$2:$MW$40,'Intervention list'!NP$195+1,0)</f>
        <v>0</v>
      </c>
      <c r="NQ187" s="0" t="n">
        <f aca="false">IF(ISNUMBER(FIND(NQ$1,$D187))=$AO$1,1,0)*VLOOKUP($Z$2,DALYs!$A$2:$MW$40,'Intervention list'!NQ$195+1,0)</f>
        <v>0</v>
      </c>
      <c r="NR187" s="0" t="n">
        <f aca="false">IF(ISNUMBER(FIND(NR$1,$D187))=$AO$1,1,0)*VLOOKUP($Z$2,DALYs!$A$2:$MW$40,'Intervention list'!NR$195+1,0)</f>
        <v>0</v>
      </c>
      <c r="NS187" s="0" t="n">
        <f aca="false">IF(ISNUMBER(FIND(NS$1,$D187))=$AO$1,1,0)*VLOOKUP($Z$2,DALYs!$A$2:$MW$40,'Intervention list'!NS$195+1,0)</f>
        <v>0</v>
      </c>
      <c r="NT187" s="0" t="n">
        <f aca="false">IF(ISNUMBER(FIND(NT$1,$D187))=$AO$1,1,0)*VLOOKUP($Z$2,DALYs!$A$2:$MW$40,'Intervention list'!NT$195+1,0)</f>
        <v>0</v>
      </c>
      <c r="NU187" s="0" t="n">
        <f aca="false">IF(ISNUMBER(FIND(NU$1,$D187))=$AO$1,1,0)*VLOOKUP($Z$2,DALYs!$A$2:$MW$40,'Intervention list'!NU$195+1,0)</f>
        <v>0</v>
      </c>
      <c r="NV187" s="0" t="n">
        <f aca="false">IF(ISNUMBER(FIND(NV$1,$D187))=$AO$1,1,0)*VLOOKUP($Z$2,DALYs!$A$2:$MW$40,'Intervention list'!NV$195+1,0)</f>
        <v>0</v>
      </c>
      <c r="NW187" s="0" t="n">
        <f aca="false">IF(ISNUMBER(FIND(NW$1,$D187))=$AO$1,1,0)*VLOOKUP($Z$2,DALYs!$A$2:$MW$40,'Intervention list'!NW$195+1,0)</f>
        <v>0</v>
      </c>
      <c r="NX187" s="0" t="n">
        <f aca="false">IF(ISNUMBER(FIND(NX$1,$D187))=$AO$1,1,0)*VLOOKUP($Z$2,DALYs!$A$2:$MW$40,'Intervention list'!NX$195+1,0)</f>
        <v>0</v>
      </c>
      <c r="NY187" s="0" t="n">
        <f aca="false">IF(ISNUMBER(FIND(NY$1,$D187))=$AO$1,1,0)*VLOOKUP($Z$2,DALYs!$A$2:$MW$40,'Intervention list'!NY$195+1,0)</f>
        <v>0</v>
      </c>
      <c r="NZ187" s="0" t="n">
        <f aca="false">IF(ISNUMBER(FIND(NZ$1,$D187))=$AO$1,1,0)*VLOOKUP($Z$2,DALYs!$A$2:$MW$40,'Intervention list'!NZ$195+1,0)</f>
        <v>0</v>
      </c>
      <c r="OA187" s="0" t="n">
        <f aca="false">IF(ISNUMBER(FIND(OA$1,$D187))=$AO$1,1,0)*VLOOKUP($Z$2,DALYs!$A$2:$MW$40,'Intervention list'!OA$195+1,0)</f>
        <v>0</v>
      </c>
      <c r="OB187" s="0" t="n">
        <f aca="false">IF(ISNUMBER(FIND(OB$1,$D187))=$AO$1,1,0)*VLOOKUP($Z$2,DALYs!$A$2:$MW$40,'Intervention list'!OB$195+1,0)</f>
        <v>0</v>
      </c>
      <c r="OC187" s="0" t="n">
        <f aca="false">IF(ISNUMBER(FIND(OC$1,$D187))=$AO$1,1,0)*VLOOKUP($Z$2,DALYs!$A$2:$MW$40,'Intervention list'!OC$195+1,0)</f>
        <v>0</v>
      </c>
      <c r="OD187" s="0" t="n">
        <f aca="false">IF(ISNUMBER(FIND(OD$1,$D187))=$AO$1,1,0)*VLOOKUP($Z$2,DALYs!$A$2:$MW$40,'Intervention list'!OD$195+1,0)</f>
        <v>0</v>
      </c>
      <c r="OE187" s="0" t="n">
        <f aca="false">IF(ISNUMBER(FIND(OE$1,$D187))=$AO$1,1,0)*VLOOKUP($Z$2,DALYs!$A$2:$MW$40,'Intervention list'!OE$195+1,0)</f>
        <v>0</v>
      </c>
      <c r="OF187" s="0" t="n">
        <f aca="false">IF(ISNUMBER(FIND(OF$1,$D187))=$AO$1,1,0)*VLOOKUP($Z$2,DALYs!$A$2:$MW$40,'Intervention list'!OF$195+1,0)</f>
        <v>0</v>
      </c>
      <c r="OG187" s="0" t="n">
        <f aca="false">IF(ISNUMBER(FIND(OG$1,$D187))=$AO$1,1,0)*VLOOKUP($Z$2,DALYs!$A$2:$MW$40,'Intervention list'!OG$195+1,0)</f>
        <v>0</v>
      </c>
      <c r="OH187" s="0" t="n">
        <f aca="false">IF(ISNUMBER(FIND(OH$1,$D187))=$AO$1,1,0)*VLOOKUP($Z$2,DALYs!$A$2:$MW$40,'Intervention list'!OH$195+1,0)</f>
        <v>0</v>
      </c>
      <c r="OI187" s="0" t="n">
        <f aca="false">IF(ISNUMBER(FIND(OI$1,$D187))=$AO$1,1,0)*VLOOKUP($Z$2,DALYs!$A$2:$MW$40,'Intervention list'!OI$195+1,0)</f>
        <v>0</v>
      </c>
      <c r="OJ187" s="0" t="n">
        <f aca="false">IF(ISNUMBER(FIND(OJ$1,$D187))=$AO$1,1,0)*VLOOKUP($Z$2,DALYs!$A$2:$MW$40,'Intervention list'!OJ$195+1,0)</f>
        <v>0</v>
      </c>
      <c r="OK187" s="0" t="n">
        <f aca="false">IF(ISNUMBER(FIND(OK$1,$D187))=$AO$1,1,0)*VLOOKUP($Z$2,DALYs!$A$2:$MW$40,'Intervention list'!OK$195+1,0)</f>
        <v>0</v>
      </c>
      <c r="OL187" s="0" t="n">
        <f aca="false">IF(ISNUMBER(FIND(OL$1,$D187))=$AO$1,1,0)*VLOOKUP($Z$2,DALYs!$A$2:$MW$40,'Intervention list'!OL$195+1,0)</f>
        <v>0</v>
      </c>
      <c r="OM187" s="0" t="n">
        <f aca="false">IF(ISNUMBER(FIND(OM$1,$D187))=$AO$1,1,0)*VLOOKUP($Z$2,DALYs!$A$2:$MW$40,'Intervention list'!OM$195+1,0)</f>
        <v>0</v>
      </c>
      <c r="ON187" s="0" t="n">
        <f aca="false">IF(ISNUMBER(FIND(ON$1,$D187))=$AO$1,1,0)*VLOOKUP($Z$2,DALYs!$A$2:$MW$40,'Intervention list'!ON$195+1,0)</f>
        <v>0</v>
      </c>
      <c r="OO187" s="0" t="n">
        <f aca="false">IF(ISNUMBER(FIND(OO$1,$D187))=$AO$1,1,0)*VLOOKUP($Z$2,DALYs!$A$2:$MW$40,'Intervention list'!OO$195+1,0)</f>
        <v>0</v>
      </c>
      <c r="OP187" s="0" t="n">
        <f aca="false">IF(ISNUMBER(FIND(OP$1,$D187))=$AO$1,1,0)*VLOOKUP($Z$2,DALYs!$A$2:$MW$40,'Intervention list'!OP$195+1,0)</f>
        <v>0</v>
      </c>
      <c r="OQ187" s="0" t="n">
        <f aca="false">IF(ISNUMBER(FIND(OQ$1,$D187))=$AO$1,1,0)*VLOOKUP($Z$2,DALYs!$A$2:$MW$40,'Intervention list'!OQ$195+1,0)</f>
        <v>0</v>
      </c>
      <c r="OR187" s="0" t="n">
        <f aca="false">IF(ISNUMBER(FIND(OR$1,$D187))=$AO$1,1,0)*VLOOKUP($Z$2,DALYs!$A$2:$MW$40,'Intervention list'!OR$195+1,0)</f>
        <v>0</v>
      </c>
      <c r="OS187" s="0" t="n">
        <f aca="false">IF(ISNUMBER(FIND(OS$1,$D187))=$AO$1,1,0)*VLOOKUP($Z$2,DALYs!$A$2:$MW$40,'Intervention list'!OS$195+1,0)</f>
        <v>0</v>
      </c>
      <c r="OT187" s="0" t="n">
        <f aca="false">IF(ISNUMBER(FIND(OT$1,$D187))=$AO$1,1,0)*VLOOKUP($Z$2,DALYs!$A$2:$MW$40,'Intervention list'!OT$195+1,0)</f>
        <v>0</v>
      </c>
      <c r="OU187" s="0" t="n">
        <f aca="false">IF(ISNUMBER(FIND(OU$1,$D187))=$AO$1,1,0)*VLOOKUP($Z$2,DALYs!$A$2:$MW$40,'Intervention list'!OU$195+1,0)</f>
        <v>0</v>
      </c>
      <c r="OV187" s="0" t="n">
        <f aca="false">IF(ISNUMBER(FIND(OV$1,$D187))=$AO$1,1,0)*VLOOKUP($Z$2,DALYs!$A$2:$MW$40,'Intervention list'!OV$195+1,0)</f>
        <v>0</v>
      </c>
      <c r="OW187" s="0" t="n">
        <f aca="false">IF(ISNUMBER(FIND(OW$1,$D187))=$AO$1,1,0)*VLOOKUP($Z$2,DALYs!$A$2:$MW$40,'Intervention list'!OW$195+1,0)</f>
        <v>0</v>
      </c>
      <c r="OX187" s="0" t="n">
        <f aca="false">IF(ISNUMBER(FIND(OX$1,$D187))=$AO$1,1,0)*VLOOKUP($Z$2,DALYs!$A$2:$MW$40,'Intervention list'!OX$195+1,0)</f>
        <v>0</v>
      </c>
    </row>
    <row r="188" customFormat="false" ht="15.75" hidden="false" customHeight="false" outlineLevel="0" collapsed="false">
      <c r="A188" s="6" t="s">
        <v>227</v>
      </c>
      <c r="B188" s="6" t="s">
        <v>97</v>
      </c>
      <c r="C188" s="0" t="s">
        <v>71</v>
      </c>
      <c r="D188" s="7" t="s">
        <v>228</v>
      </c>
      <c r="E188" s="7" t="str">
        <f aca="false">SUBSTITUTE(D188,0.2,X188)</f>
        <v>Sickle cell disorders: 0.3</v>
      </c>
      <c r="F188" s="0" t="s">
        <v>40</v>
      </c>
      <c r="G188" s="8" t="n">
        <v>4.37400450817216</v>
      </c>
      <c r="H188" s="9" t="n">
        <v>119</v>
      </c>
      <c r="I188" s="9" t="n">
        <f aca="false">IF(H188="","",(H188*(VLOOKUP($Z$2,Worksheet,11,0)^4)))</f>
        <v>173.394087764626</v>
      </c>
      <c r="J188" s="9" t="n">
        <f aca="false">IF(I188="","",I188*VLOOKUP($Z$2,Worksheet,12,0))</f>
        <v>194.341820627694</v>
      </c>
      <c r="K188" s="9" t="n">
        <f aca="false">IF(I188="","",I188*VLOOKUP($Z$2, Worksheet, 13, 0))</f>
        <v>170.240741128895</v>
      </c>
      <c r="L188" s="9" t="n">
        <f aca="false">IF(J188="",VLOOKUP($Z$2, Worksheet, 14, 0),J188)</f>
        <v>194.341820627694</v>
      </c>
      <c r="M188" s="9" t="n">
        <f aca="false">IF(L188&lt;VLOOKUP($Z$2,'Country sheet'!$A$3:$P$41,15,0), VLOOKUP($Z$2,'Country sheet'!$A$3:$P$41,15,0), L188)/0.7</f>
        <v>277.631172325277</v>
      </c>
      <c r="N188" s="27" t="n">
        <f aca="false">IFERROR(IF(AC188=$AO$1,VLOOKUP(F188,AO$42:AX$46,MATCH(AC$1,AP$41:AX$41,0)+1,0)/COUNTIFS($F$2:$F$194,$F188,$AC$2:$AC$194,$AO$1),0),0) + IFERROR(IF(AD188=$AO$1,VLOOKUP(F188,AO$42:AX$46,MATCH(AD$1,AP$41:AX$41,0)+1,0)/COUNTIFS($F$2:$F$194,$F188,$AD$2:$AD$194,$AO$1),0),0) + IFERROR(IF(AE188=$AO$1,VLOOKUP(F188,AO$42:AX$46,MATCH(AE$1,AP$41:AX$41,0)+1,0)/COUNTIFS($F$2:$F$194,$F188,$AE$2:$AE$194,$AO$1),0),0) + IFERROR(IF(AF188=$AO$1,VLOOKUP(F188,AO$42:AX$46,MATCH(AF$1,AP$41:AX$41,0)+1,0)/COUNTIFS($F$2:$F$194,$F188,$AF$2:$AF$194,$AO$1),0),0) + IFERROR(IF(AG188=$AO$1,VLOOKUP(F188,AO$42:AX$46,MATCH(AG$1,AP$41:AX$41,0)+1,0)/COUNTIFS($F$2:$F$194,$F188,$AG$2:$AG$194,$AO$1),0),0) + IFERROR(IF(AH188=$AO$1,VLOOKUP(F188,AO$42:AX$46,MATCH(AH$1,AP$41:AX$41,0)+1,0)/COUNTIFS($F$2:$F$194,$F188,$AH$2:$AH$194,$AO$1),0),0) + IFERROR(IF(AI188=$AO$1,VLOOKUP(F188,AO$42:AX$46,MATCH(AI$1,AP$41:AX$41,0)+1,0)/COUNTIFS($F$2:$F$194,$F188,$AI$2:$AI$194,$AO$1),0),0) + IFERROR(IF(AJ188=$AO$1,VLOOKUP(F188,AO$42:AX$46,MATCH(AJ$1,AP$41:AX$41,0)+1,0)/COUNTIFS($F$2:$F$194,$F188,$AJ$2:$AJ$194,$AO$1),0),0) + IFERROR(IF(AK188=$AO$1,VLOOKUP(F188,AO$42:AX$46,MATCH(AK$1,AP$41:AX$41,0)+1,0)/COUNTIFS($F$2:$F$194,$F188,$AK$2:$AK$194,$AO$1),0),0)</f>
        <v>0</v>
      </c>
      <c r="O188" s="0" t="n">
        <v>3</v>
      </c>
      <c r="P188" s="0" t="n">
        <v>2</v>
      </c>
      <c r="Q188" s="0" t="n">
        <f aca="false">SUM(BC188:OX188)</f>
        <v>10633.9646604178</v>
      </c>
      <c r="R188" s="0" t="n">
        <f aca="false">IF(VLOOKUP($Z$2,CET!$A$4:$L$42,12,0)="Low income",_xlfn.IFS(S188=0.2,0.1,S188=0.1,0.05,S188=0.5,0.4,S188=0.35,0.25),S188)</f>
        <v>0.35</v>
      </c>
      <c r="S188" s="0" t="n">
        <v>0.35</v>
      </c>
      <c r="T188" s="0" t="n">
        <v>0.8</v>
      </c>
      <c r="U188" s="0" t="n">
        <f aca="false">N188/M188</f>
        <v>0</v>
      </c>
      <c r="V188" s="0" t="n">
        <f aca="false">IFERROR(U188/Q188,0)</f>
        <v>0</v>
      </c>
      <c r="W188" s="0" t="n">
        <f aca="false">(T188/R188)*V188</f>
        <v>0</v>
      </c>
      <c r="X188" s="28" t="n">
        <f aca="false">IF(W188=0,0,IF(W188&lt;=0.8,IF(W188&lt;0.05,0.05,W188),0.8))</f>
        <v>0</v>
      </c>
      <c r="Y188" s="28"/>
      <c r="AC188" s="34" t="n">
        <f aca="false">ISNUMBER(FIND(AC$1,$C188))</f>
        <v>0</v>
      </c>
      <c r="AD188" s="33" t="n">
        <f aca="false">ISNUMBER(FIND(AD$1,$C188))</f>
        <v>0</v>
      </c>
      <c r="AE188" s="33" t="n">
        <f aca="false">ISNUMBER(FIND(AE$1,$C188))</f>
        <v>0</v>
      </c>
      <c r="AF188" s="33" t="n">
        <f aca="false">ISNUMBER(FIND(AF$1,$C188))</f>
        <v>0</v>
      </c>
      <c r="AG188" s="33" t="n">
        <f aca="false">ISNUMBER(FIND(AG$1,$C188))</f>
        <v>0</v>
      </c>
      <c r="AH188" s="33" t="n">
        <f aca="false">ISNUMBER(FIND(AH$1,$C188))</f>
        <v>0</v>
      </c>
      <c r="AI188" s="33" t="n">
        <f aca="false">ISNUMBER(FIND(AI$1,$C188))</f>
        <v>0</v>
      </c>
      <c r="AJ188" s="33" t="n">
        <f aca="false">ISNUMBER(FIND(AJ$1,$C188))</f>
        <v>0</v>
      </c>
      <c r="AK188" s="35" t="n">
        <f aca="false">ISNUMBER(FIND(AK$1,$C188))</f>
        <v>0</v>
      </c>
      <c r="AL188" s="6"/>
      <c r="AM188" s="33"/>
      <c r="BC188" s="0" t="n">
        <f aca="false">IF(ISNUMBER(FIND(BC$1,$D188))=$AO$1,1,0)*VLOOKUP($Z$2,DALYs!$A$2:$MW$40,'Intervention list'!BC$195+1,0)</f>
        <v>0</v>
      </c>
      <c r="BD188" s="0" t="n">
        <f aca="false">IF(ISNUMBER(FIND(BD$1,$D188))=$AO$1,1,0)*VLOOKUP($Z$2,DALYs!$A$2:$MW$40,'Intervention list'!BD$195+1,0)</f>
        <v>0</v>
      </c>
      <c r="BE188" s="0" t="n">
        <f aca="false">IF(ISNUMBER(FIND(BE$1,$D188))=$AO$1,1,0)*VLOOKUP($Z$2,DALYs!$A$2:$MW$40,'Intervention list'!BE$195+1,0)</f>
        <v>0</v>
      </c>
      <c r="BF188" s="0" t="n">
        <f aca="false">IF(ISNUMBER(FIND(BF$1,$D188))=$AO$1,1,0)*VLOOKUP($Z$2,DALYs!$A$2:$MW$40,'Intervention list'!BF$195+1,0)</f>
        <v>0</v>
      </c>
      <c r="BG188" s="0" t="n">
        <f aca="false">IF(ISNUMBER(FIND(BG$1,$D188))=$AO$1,1,0)*VLOOKUP($Z$2,DALYs!$A$2:$MW$40,'Intervention list'!BG$195+1,0)</f>
        <v>0</v>
      </c>
      <c r="BH188" s="0" t="n">
        <f aca="false">IF(ISNUMBER(FIND(BH$1,$D188))=$AO$1,1,0)*VLOOKUP($Z$2,DALYs!$A$2:$MW$40,'Intervention list'!BH$195+1,0)</f>
        <v>0</v>
      </c>
      <c r="BI188" s="0" t="n">
        <f aca="false">IF(ISNUMBER(FIND(BI$1,$D188))=$AO$1,1,0)*VLOOKUP($Z$2,DALYs!$A$2:$MW$40,'Intervention list'!BI$195+1,0)</f>
        <v>0</v>
      </c>
      <c r="BJ188" s="0" t="n">
        <f aca="false">IF(ISNUMBER(FIND(BJ$1,$D188))=$AO$1,1,0)*VLOOKUP($Z$2,DALYs!$A$2:$MW$40,'Intervention list'!BJ$195+1,0)</f>
        <v>0</v>
      </c>
      <c r="BK188" s="0" t="n">
        <f aca="false">IF(ISNUMBER(FIND(BK$1,$D188))=$AO$1,1,0)*VLOOKUP($Z$2,DALYs!$A$2:$MW$40,'Intervention list'!BK$195+1,0)</f>
        <v>0</v>
      </c>
      <c r="BL188" s="0" t="n">
        <f aca="false">IF(ISNUMBER(FIND(BL$1,$D188))=$AO$1,1,0)*VLOOKUP($Z$2,DALYs!$A$2:$MW$40,'Intervention list'!BL$195+1,0)</f>
        <v>0</v>
      </c>
      <c r="BM188" s="0" t="n">
        <f aca="false">IF(ISNUMBER(FIND(BM$1,$D188))=$AO$1,1,0)*VLOOKUP($Z$2,DALYs!$A$2:$MW$40,'Intervention list'!BM$195+1,0)</f>
        <v>0</v>
      </c>
      <c r="BN188" s="0" t="n">
        <f aca="false">IF(ISNUMBER(FIND(BN$1,$D188))=$AO$1,1,0)*VLOOKUP($Z$2,DALYs!$A$2:$MW$40,'Intervention list'!BN$195+1,0)</f>
        <v>0</v>
      </c>
      <c r="BO188" s="0" t="n">
        <f aca="false">IF(ISNUMBER(FIND(BO$1,$D188))=$AO$1,1,0)*VLOOKUP($Z$2,DALYs!$A$2:$MW$40,'Intervention list'!BO$195+1,0)</f>
        <v>0</v>
      </c>
      <c r="BP188" s="0" t="n">
        <f aca="false">IF(ISNUMBER(FIND(BP$1,$D188))=$AO$1,1,0)*VLOOKUP($Z$2,DALYs!$A$2:$MW$40,'Intervention list'!BP$195+1,0)</f>
        <v>0</v>
      </c>
      <c r="BQ188" s="0" t="n">
        <f aca="false">IF(ISNUMBER(FIND(BQ$1,$D188))=$AO$1,1,0)*VLOOKUP($Z$2,DALYs!$A$2:$MW$40,'Intervention list'!BQ$195+1,0)</f>
        <v>0</v>
      </c>
      <c r="BR188" s="0" t="n">
        <f aca="false">IF(ISNUMBER(FIND(BR$1,$D188))=$AO$1,1,0)*VLOOKUP($Z$2,DALYs!$A$2:$MW$40,'Intervention list'!BR$195+1,0)</f>
        <v>0</v>
      </c>
      <c r="BS188" s="0" t="n">
        <f aca="false">IF(ISNUMBER(FIND(BS$1,$D188))=$AO$1,1,0)*VLOOKUP($Z$2,DALYs!$A$2:$MW$40,'Intervention list'!BS$195+1,0)</f>
        <v>0</v>
      </c>
      <c r="BT188" s="0" t="n">
        <f aca="false">IF(ISNUMBER(FIND(BT$1,$D188))=$AO$1,1,0)*VLOOKUP($Z$2,DALYs!$A$2:$MW$40,'Intervention list'!BT$195+1,0)</f>
        <v>0</v>
      </c>
      <c r="BU188" s="0" t="n">
        <f aca="false">IF(ISNUMBER(FIND(BU$1,$D188))=$AO$1,1,0)*VLOOKUP($Z$2,DALYs!$A$2:$MW$40,'Intervention list'!BU$195+1,0)</f>
        <v>0</v>
      </c>
      <c r="BV188" s="0" t="n">
        <f aca="false">IF(ISNUMBER(FIND(BV$1,$D188))=$AO$1,1,0)*VLOOKUP($Z$2,DALYs!$A$2:$MW$40,'Intervention list'!BV$195+1,0)</f>
        <v>0</v>
      </c>
      <c r="BW188" s="0" t="n">
        <f aca="false">IF(ISNUMBER(FIND(BW$1,$D188))=$AO$1,1,0)*VLOOKUP($Z$2,DALYs!$A$2:$MW$40,'Intervention list'!BW$195+1,0)</f>
        <v>0</v>
      </c>
      <c r="BX188" s="0" t="n">
        <f aca="false">IF(ISNUMBER(FIND(BX$1,$D188))=$AO$1,1,0)*VLOOKUP($Z$2,DALYs!$A$2:$MW$40,'Intervention list'!BX$195+1,0)</f>
        <v>0</v>
      </c>
      <c r="BY188" s="0" t="n">
        <f aca="false">IF(ISNUMBER(FIND(BY$1,$D188))=$AO$1,1,0)*VLOOKUP($Z$2,DALYs!$A$2:$MW$40,'Intervention list'!BY$195+1,0)</f>
        <v>0</v>
      </c>
      <c r="BZ188" s="0" t="n">
        <f aca="false">IF(ISNUMBER(FIND(BZ$1,$D188))=$AO$1,1,0)*VLOOKUP($Z$2,DALYs!$A$2:$MW$40,'Intervention list'!BZ$195+1,0)</f>
        <v>0</v>
      </c>
      <c r="CA188" s="0" t="n">
        <f aca="false">IF(ISNUMBER(FIND(CA$1,$D188))=$AO$1,1,0)*VLOOKUP($Z$2,DALYs!$A$2:$MW$40,'Intervention list'!CA$195+1,0)</f>
        <v>0</v>
      </c>
      <c r="CB188" s="0" t="n">
        <f aca="false">IF(ISNUMBER(FIND(CB$1,$D188))=$AO$1,1,0)*VLOOKUP($Z$2,DALYs!$A$2:$MW$40,'Intervention list'!CB$195+1,0)</f>
        <v>0</v>
      </c>
      <c r="CC188" s="0" t="n">
        <f aca="false">IF(ISNUMBER(FIND(CC$1,$D188))=$AO$1,1,0)*VLOOKUP($Z$2,DALYs!$A$2:$MW$40,'Intervention list'!CC$195+1,0)</f>
        <v>0</v>
      </c>
      <c r="CD188" s="0" t="n">
        <f aca="false">IF(ISNUMBER(FIND(CD$1,$D188))=$AO$1,1,0)*VLOOKUP($Z$2,DALYs!$A$2:$MW$40,'Intervention list'!CD$195+1,0)</f>
        <v>0</v>
      </c>
      <c r="CE188" s="0" t="n">
        <f aca="false">IF(ISNUMBER(FIND(CE$1,$D188))=$AO$1,1,0)*VLOOKUP($Z$2,DALYs!$A$2:$MW$40,'Intervention list'!CE$195+1,0)</f>
        <v>0</v>
      </c>
      <c r="CF188" s="0" t="n">
        <f aca="false">IF(ISNUMBER(FIND(CF$1,$D188))=$AO$1,1,0)*VLOOKUP($Z$2,DALYs!$A$2:$MW$40,'Intervention list'!CF$195+1,0)</f>
        <v>0</v>
      </c>
      <c r="CG188" s="0" t="n">
        <f aca="false">IF(ISNUMBER(FIND(CG$1,$D188))=$AO$1,1,0)*VLOOKUP($Z$2,DALYs!$A$2:$MW$40,'Intervention list'!CG$195+1,0)</f>
        <v>0</v>
      </c>
      <c r="CH188" s="0" t="n">
        <f aca="false">IF(ISNUMBER(FIND(CH$1,$D188))=$AO$1,1,0)*VLOOKUP($Z$2,DALYs!$A$2:$MW$40,'Intervention list'!CH$195+1,0)</f>
        <v>0</v>
      </c>
      <c r="CI188" s="0" t="n">
        <f aca="false">IF(ISNUMBER(FIND(CI$1,$D188))=$AO$1,1,0)*VLOOKUP($Z$2,DALYs!$A$2:$MW$40,'Intervention list'!CI$195+1,0)</f>
        <v>0</v>
      </c>
      <c r="CJ188" s="0" t="n">
        <f aca="false">IF(ISNUMBER(FIND(CJ$1,$D188))=$AO$1,1,0)*VLOOKUP($Z$2,DALYs!$A$2:$MW$40,'Intervention list'!CJ$195+1,0)</f>
        <v>0</v>
      </c>
      <c r="CK188" s="0" t="n">
        <f aca="false">IF(ISNUMBER(FIND(CK$1,$D188))=$AO$1,1,0)*VLOOKUP($Z$2,DALYs!$A$2:$MW$40,'Intervention list'!CK$195+1,0)</f>
        <v>0</v>
      </c>
      <c r="CL188" s="0" t="n">
        <f aca="false">IF(ISNUMBER(FIND(CL$1,$D188))=$AO$1,1,0)*VLOOKUP($Z$2,DALYs!$A$2:$MW$40,'Intervention list'!CL$195+1,0)</f>
        <v>0</v>
      </c>
      <c r="CM188" s="0" t="n">
        <f aca="false">IF(ISNUMBER(FIND(CM$1,$D188))=$AO$1,1,0)*VLOOKUP($Z$2,DALYs!$A$2:$MW$40,'Intervention list'!CM$195+1,0)</f>
        <v>0</v>
      </c>
      <c r="CN188" s="0" t="n">
        <f aca="false">IF(ISNUMBER(FIND(CN$1,$D188))=$AO$1,1,0)*VLOOKUP($Z$2,DALYs!$A$2:$MW$40,'Intervention list'!CN$195+1,0)</f>
        <v>0</v>
      </c>
      <c r="CO188" s="0" t="n">
        <f aca="false">IF(ISNUMBER(FIND(CO$1,$D188))=$AO$1,1,0)*VLOOKUP($Z$2,DALYs!$A$2:$MW$40,'Intervention list'!CO$195+1,0)</f>
        <v>0</v>
      </c>
      <c r="CP188" s="0" t="n">
        <f aca="false">IF(ISNUMBER(FIND(CP$1,$D188))=$AO$1,1,0)*VLOOKUP($Z$2,DALYs!$A$2:$MW$40,'Intervention list'!CP$195+1,0)</f>
        <v>0</v>
      </c>
      <c r="CQ188" s="0" t="n">
        <f aca="false">IF(ISNUMBER(FIND(CQ$1,$D188))=$AO$1,1,0)*VLOOKUP($Z$2,DALYs!$A$2:$MW$40,'Intervention list'!CQ$195+1,0)</f>
        <v>0</v>
      </c>
      <c r="CR188" s="0" t="n">
        <f aca="false">IF(ISNUMBER(FIND(CR$1,$D188))=$AO$1,1,0)*VLOOKUP($Z$2,DALYs!$A$2:$MW$40,'Intervention list'!CR$195+1,0)</f>
        <v>0</v>
      </c>
      <c r="CS188" s="0" t="n">
        <f aca="false">IF(ISNUMBER(FIND(CS$1,$D188))=$AO$1,1,0)*VLOOKUP($Z$2,DALYs!$A$2:$MW$40,'Intervention list'!CS$195+1,0)</f>
        <v>0</v>
      </c>
      <c r="CT188" s="0" t="n">
        <f aca="false">IF(ISNUMBER(FIND(CT$1,$D188))=$AO$1,1,0)*VLOOKUP($Z$2,DALYs!$A$2:$MW$40,'Intervention list'!CT$195+1,0)</f>
        <v>0</v>
      </c>
      <c r="CU188" s="0" t="n">
        <f aca="false">IF(ISNUMBER(FIND(CU$1,$D188))=$AO$1,1,0)*VLOOKUP($Z$2,DALYs!$A$2:$MW$40,'Intervention list'!CU$195+1,0)</f>
        <v>0</v>
      </c>
      <c r="CV188" s="0" t="n">
        <f aca="false">IF(ISNUMBER(FIND(CV$1,$D188))=$AO$1,1,0)*VLOOKUP($Z$2,DALYs!$A$2:$MW$40,'Intervention list'!CV$195+1,0)</f>
        <v>0</v>
      </c>
      <c r="CW188" s="0" t="n">
        <f aca="false">IF(ISNUMBER(FIND(CW$1,$D188))=$AO$1,1,0)*VLOOKUP($Z$2,DALYs!$A$2:$MW$40,'Intervention list'!CW$195+1,0)</f>
        <v>0</v>
      </c>
      <c r="CX188" s="0" t="n">
        <f aca="false">IF(ISNUMBER(FIND(CX$1,$D188))=$AO$1,1,0)*VLOOKUP($Z$2,DALYs!$A$2:$MW$40,'Intervention list'!CX$195+1,0)</f>
        <v>0</v>
      </c>
      <c r="CY188" s="0" t="n">
        <f aca="false">IF(ISNUMBER(FIND(CY$1,$D188))=$AO$1,1,0)*VLOOKUP($Z$2,DALYs!$A$2:$MW$40,'Intervention list'!CY$195+1,0)</f>
        <v>0</v>
      </c>
      <c r="CZ188" s="0" t="n">
        <f aca="false">IF(ISNUMBER(FIND(CZ$1,$D188))=$AO$1,1,0)*VLOOKUP($Z$2,DALYs!$A$2:$MW$40,'Intervention list'!CZ$195+1,0)</f>
        <v>0</v>
      </c>
      <c r="DA188" s="0" t="n">
        <f aca="false">IF(ISNUMBER(FIND(DA$1,$D188))=$AO$1,1,0)*VLOOKUP($Z$2,DALYs!$A$2:$MW$40,'Intervention list'!DA$195+1,0)</f>
        <v>0</v>
      </c>
      <c r="DB188" s="0" t="n">
        <f aca="false">IF(ISNUMBER(FIND(DB$1,$D188))=$AO$1,1,0)*VLOOKUP($Z$2,DALYs!$A$2:$MW$40,'Intervention list'!DB$195+1,0)</f>
        <v>0</v>
      </c>
      <c r="DC188" s="0" t="n">
        <f aca="false">IF(ISNUMBER(FIND(DC$1,$D188))=$AO$1,1,0)*VLOOKUP($Z$2,DALYs!$A$2:$MW$40,'Intervention list'!DC$195+1,0)</f>
        <v>0</v>
      </c>
      <c r="DD188" s="0" t="n">
        <f aca="false">IF(ISNUMBER(FIND(DD$1,$D188))=$AO$1,1,0)*VLOOKUP($Z$2,DALYs!$A$2:$MW$40,'Intervention list'!DD$195+1,0)</f>
        <v>0</v>
      </c>
      <c r="DE188" s="0" t="n">
        <f aca="false">IF(ISNUMBER(FIND(DE$1,$D188))=$AO$1,1,0)*VLOOKUP($Z$2,DALYs!$A$2:$MW$40,'Intervention list'!DE$195+1,0)</f>
        <v>0</v>
      </c>
      <c r="DF188" s="0" t="n">
        <f aca="false">IF(ISNUMBER(FIND(DF$1,$D188))=$AO$1,1,0)*VLOOKUP($Z$2,DALYs!$A$2:$MW$40,'Intervention list'!DF$195+1,0)</f>
        <v>0</v>
      </c>
      <c r="DG188" s="0" t="n">
        <f aca="false">IF(ISNUMBER(FIND(DG$1,$D188))=$AO$1,1,0)*VLOOKUP($Z$2,DALYs!$A$2:$MW$40,'Intervention list'!DG$195+1,0)</f>
        <v>0</v>
      </c>
      <c r="DH188" s="0" t="n">
        <f aca="false">IF(ISNUMBER(FIND(DH$1,$D188))=$AO$1,1,0)*VLOOKUP($Z$2,DALYs!$A$2:$MW$40,'Intervention list'!DH$195+1,0)</f>
        <v>0</v>
      </c>
      <c r="DI188" s="0" t="n">
        <f aca="false">IF(ISNUMBER(FIND(DI$1,$D188))=$AO$1,1,0)*VLOOKUP($Z$2,DALYs!$A$2:$MW$40,'Intervention list'!DI$195+1,0)</f>
        <v>0</v>
      </c>
      <c r="DJ188" s="0" t="n">
        <f aca="false">IF(ISNUMBER(FIND(DJ$1,$D188))=$AO$1,1,0)*VLOOKUP($Z$2,DALYs!$A$2:$MW$40,'Intervention list'!DJ$195+1,0)</f>
        <v>0</v>
      </c>
      <c r="DK188" s="0" t="n">
        <f aca="false">IF(ISNUMBER(FIND(DK$1,$D188))=$AO$1,1,0)*VLOOKUP($Z$2,DALYs!$A$2:$MW$40,'Intervention list'!DK$195+1,0)</f>
        <v>0</v>
      </c>
      <c r="DL188" s="0" t="n">
        <f aca="false">IF(ISNUMBER(FIND(DL$1,$D188))=$AO$1,1,0)*VLOOKUP($Z$2,DALYs!$A$2:$MW$40,'Intervention list'!DL$195+1,0)</f>
        <v>0</v>
      </c>
      <c r="DM188" s="0" t="n">
        <f aca="false">IF(ISNUMBER(FIND(DM$1,$D188))=$AO$1,1,0)*VLOOKUP($Z$2,DALYs!$A$2:$MW$40,'Intervention list'!DM$195+1,0)</f>
        <v>0</v>
      </c>
      <c r="DN188" s="0" t="n">
        <f aca="false">IF(ISNUMBER(FIND(DN$1,$D188))=$AO$1,1,0)*VLOOKUP($Z$2,DALYs!$A$2:$MW$40,'Intervention list'!DN$195+1,0)</f>
        <v>0</v>
      </c>
      <c r="DO188" s="0" t="n">
        <f aca="false">IF(ISNUMBER(FIND(DO$1,$D188))=$AO$1,1,0)*VLOOKUP($Z$2,DALYs!$A$2:$MW$40,'Intervention list'!DO$195+1,0)</f>
        <v>0</v>
      </c>
      <c r="DP188" s="0" t="n">
        <f aca="false">IF(ISNUMBER(FIND(DP$1,$D188))=$AO$1,1,0)*VLOOKUP($Z$2,DALYs!$A$2:$MW$40,'Intervention list'!DP$195+1,0)</f>
        <v>0</v>
      </c>
      <c r="DQ188" s="0" t="n">
        <f aca="false">IF(ISNUMBER(FIND(DQ$1,$D188))=$AO$1,1,0)*VLOOKUP($Z$2,DALYs!$A$2:$MW$40,'Intervention list'!DQ$195+1,0)</f>
        <v>0</v>
      </c>
      <c r="DR188" s="0" t="n">
        <f aca="false">IF(ISNUMBER(FIND(DR$1,$D188))=$AO$1,1,0)*VLOOKUP($Z$2,DALYs!$A$2:$MW$40,'Intervention list'!DR$195+1,0)</f>
        <v>0</v>
      </c>
      <c r="DS188" s="0" t="n">
        <f aca="false">IF(ISNUMBER(FIND(DS$1,$D188))=$AO$1,1,0)*VLOOKUP($Z$2,DALYs!$A$2:$MW$40,'Intervention list'!DS$195+1,0)</f>
        <v>0</v>
      </c>
      <c r="DT188" s="0" t="n">
        <f aca="false">IF(ISNUMBER(FIND(DT$1,$D188))=$AO$1,1,0)*VLOOKUP($Z$2,DALYs!$A$2:$MW$40,'Intervention list'!DT$195+1,0)</f>
        <v>0</v>
      </c>
      <c r="DU188" s="0" t="n">
        <f aca="false">IF(ISNUMBER(FIND(DU$1,$D188))=$AO$1,1,0)*VLOOKUP($Z$2,DALYs!$A$2:$MW$40,'Intervention list'!DU$195+1,0)</f>
        <v>0</v>
      </c>
      <c r="DV188" s="0" t="n">
        <f aca="false">IF(ISNUMBER(FIND(DV$1,$D188))=$AO$1,1,0)*VLOOKUP($Z$2,DALYs!$A$2:$MW$40,'Intervention list'!DV$195+1,0)</f>
        <v>0</v>
      </c>
      <c r="DW188" s="0" t="n">
        <f aca="false">IF(ISNUMBER(FIND(DW$1,$D188))=$AO$1,1,0)*VLOOKUP($Z$2,DALYs!$A$2:$MW$40,'Intervention list'!DW$195+1,0)</f>
        <v>0</v>
      </c>
      <c r="DX188" s="0" t="n">
        <f aca="false">IF(ISNUMBER(FIND(DX$1,$D188))=$AO$1,1,0)*VLOOKUP($Z$2,DALYs!$A$2:$MW$40,'Intervention list'!DX$195+1,0)</f>
        <v>0</v>
      </c>
      <c r="DY188" s="0" t="n">
        <f aca="false">IF(ISNUMBER(FIND(DY$1,$D188))=$AO$1,1,0)*VLOOKUP($Z$2,DALYs!$A$2:$MW$40,'Intervention list'!DY$195+1,0)</f>
        <v>0</v>
      </c>
      <c r="DZ188" s="0" t="n">
        <f aca="false">IF(ISNUMBER(FIND(DZ$1,$D188))=$AO$1,1,0)*VLOOKUP($Z$2,DALYs!$A$2:$MW$40,'Intervention list'!DZ$195+1,0)</f>
        <v>0</v>
      </c>
      <c r="EA188" s="0" t="n">
        <f aca="false">IF(ISNUMBER(FIND(EA$1,$D188))=$AO$1,1,0)*VLOOKUP($Z$2,DALYs!$A$2:$MW$40,'Intervention list'!EA$195+1,0)</f>
        <v>0</v>
      </c>
      <c r="EB188" s="0" t="n">
        <f aca="false">IF(ISNUMBER(FIND(EB$1,$D188))=$AO$1,1,0)*VLOOKUP($Z$2,DALYs!$A$2:$MW$40,'Intervention list'!EB$195+1,0)</f>
        <v>0</v>
      </c>
      <c r="EC188" s="0" t="n">
        <f aca="false">IF(ISNUMBER(FIND(EC$1,$D188))=$AO$1,1,0)*VLOOKUP($Z$2,DALYs!$A$2:$MW$40,'Intervention list'!EC$195+1,0)</f>
        <v>0</v>
      </c>
      <c r="ED188" s="0" t="n">
        <f aca="false">IF(ISNUMBER(FIND(ED$1,$D188))=$AO$1,1,0)*VLOOKUP($Z$2,DALYs!$A$2:$MW$40,'Intervention list'!ED$195+1,0)</f>
        <v>0</v>
      </c>
      <c r="EE188" s="0" t="n">
        <f aca="false">IF(ISNUMBER(FIND(EE$1,$D188))=$AO$1,1,0)*VLOOKUP($Z$2,DALYs!$A$2:$MW$40,'Intervention list'!EE$195+1,0)</f>
        <v>0</v>
      </c>
      <c r="EF188" s="0" t="n">
        <f aca="false">IF(ISNUMBER(FIND(EF$1,$D188))=$AO$1,1,0)*VLOOKUP($Z$2,DALYs!$A$2:$MW$40,'Intervention list'!EF$195+1,0)</f>
        <v>0</v>
      </c>
      <c r="EG188" s="0" t="n">
        <f aca="false">IF(ISNUMBER(FIND(EG$1,$D188))=$AO$1,1,0)*VLOOKUP($Z$2,DALYs!$A$2:$MW$40,'Intervention list'!EG$195+1,0)</f>
        <v>0</v>
      </c>
      <c r="EH188" s="0" t="n">
        <f aca="false">IF(ISNUMBER(FIND(EH$1,$D188))=$AO$1,1,0)*VLOOKUP($Z$2,DALYs!$A$2:$MW$40,'Intervention list'!EH$195+1,0)</f>
        <v>0</v>
      </c>
      <c r="EI188" s="0" t="n">
        <f aca="false">IF(ISNUMBER(FIND(EI$1,$D188))=$AO$1,1,0)*VLOOKUP($Z$2,DALYs!$A$2:$MW$40,'Intervention list'!EI$195+1,0)</f>
        <v>0</v>
      </c>
      <c r="EJ188" s="0" t="n">
        <f aca="false">IF(ISNUMBER(FIND(EJ$1,$D188))=$AO$1,1,0)*VLOOKUP($Z$2,DALYs!$A$2:$MW$40,'Intervention list'!EJ$195+1,0)</f>
        <v>0</v>
      </c>
      <c r="EK188" s="0" t="n">
        <f aca="false">IF(ISNUMBER(FIND(EK$1,$D188))=$AO$1,1,0)*VLOOKUP($Z$2,DALYs!$A$2:$MW$40,'Intervention list'!EK$195+1,0)</f>
        <v>0</v>
      </c>
      <c r="EL188" s="0" t="n">
        <f aca="false">IF(ISNUMBER(FIND(EL$1,$D188))=$AO$1,1,0)*VLOOKUP($Z$2,DALYs!$A$2:$MW$40,'Intervention list'!EL$195+1,0)</f>
        <v>0</v>
      </c>
      <c r="EM188" s="0" t="n">
        <f aca="false">IF(ISNUMBER(FIND(EM$1,$D188))=$AO$1,1,0)*VLOOKUP($Z$2,DALYs!$A$2:$MW$40,'Intervention list'!EM$195+1,0)</f>
        <v>0</v>
      </c>
      <c r="EN188" s="0" t="n">
        <f aca="false">IF(ISNUMBER(FIND(EN$1,$D188))=$AO$1,1,0)*VLOOKUP($Z$2,DALYs!$A$2:$MW$40,'Intervention list'!EN$195+1,0)</f>
        <v>0</v>
      </c>
      <c r="EO188" s="0" t="n">
        <f aca="false">IF(ISNUMBER(FIND(EO$1,$D188))=$AO$1,1,0)*VLOOKUP($Z$2,DALYs!$A$2:$MW$40,'Intervention list'!EO$195+1,0)</f>
        <v>0</v>
      </c>
      <c r="EP188" s="0" t="n">
        <f aca="false">IF(ISNUMBER(FIND(EP$1,$D188))=$AO$1,1,0)*VLOOKUP($Z$2,DALYs!$A$2:$MW$40,'Intervention list'!EP$195+1,0)</f>
        <v>0</v>
      </c>
      <c r="EQ188" s="0" t="n">
        <f aca="false">IF(ISNUMBER(FIND(EQ$1,$D188))=$AO$1,1,0)*VLOOKUP($Z$2,DALYs!$A$2:$MW$40,'Intervention list'!EQ$195+1,0)</f>
        <v>0</v>
      </c>
      <c r="ER188" s="0" t="n">
        <f aca="false">IF(ISNUMBER(FIND(ER$1,$D188))=$AO$1,1,0)*VLOOKUP($Z$2,DALYs!$A$2:$MW$40,'Intervention list'!ER$195+1,0)</f>
        <v>0</v>
      </c>
      <c r="ES188" s="0" t="n">
        <f aca="false">IF(ISNUMBER(FIND(ES$1,$D188))=$AO$1,1,0)*VLOOKUP($Z$2,DALYs!$A$2:$MW$40,'Intervention list'!ES$195+1,0)</f>
        <v>0</v>
      </c>
      <c r="ET188" s="0" t="n">
        <f aca="false">IF(ISNUMBER(FIND(ET$1,$D188))=$AO$1,1,0)*VLOOKUP($Z$2,DALYs!$A$2:$MW$40,'Intervention list'!ET$195+1,0)</f>
        <v>0</v>
      </c>
      <c r="EU188" s="0" t="n">
        <f aca="false">IF(ISNUMBER(FIND(EU$1,$D188))=$AO$1,1,0)*VLOOKUP($Z$2,DALYs!$A$2:$MW$40,'Intervention list'!EU$195+1,0)</f>
        <v>0</v>
      </c>
      <c r="EV188" s="0" t="n">
        <f aca="false">IF(ISNUMBER(FIND(EV$1,$D188))=$AO$1,1,0)*VLOOKUP($Z$2,DALYs!$A$2:$MW$40,'Intervention list'!EV$195+1,0)</f>
        <v>0</v>
      </c>
      <c r="EW188" s="0" t="n">
        <f aca="false">IF(ISNUMBER(FIND(EW$1,$D188))=$AO$1,1,0)*VLOOKUP($Z$2,DALYs!$A$2:$MW$40,'Intervention list'!EW$195+1,0)</f>
        <v>0</v>
      </c>
      <c r="EX188" s="0" t="n">
        <f aca="false">IF(ISNUMBER(FIND(EX$1,$D188))=$AO$1,1,0)*VLOOKUP($Z$2,DALYs!$A$2:$MW$40,'Intervention list'!EX$195+1,0)</f>
        <v>0</v>
      </c>
      <c r="EY188" s="0" t="n">
        <f aca="false">IF(ISNUMBER(FIND(EY$1,$D188))=$AO$1,1,0)*VLOOKUP($Z$2,DALYs!$A$2:$MW$40,'Intervention list'!EY$195+1,0)</f>
        <v>0</v>
      </c>
      <c r="EZ188" s="0" t="n">
        <f aca="false">IF(ISNUMBER(FIND(EZ$1,$D188))=$AO$1,1,0)*VLOOKUP($Z$2,DALYs!$A$2:$MW$40,'Intervention list'!EZ$195+1,0)</f>
        <v>0</v>
      </c>
      <c r="FA188" s="0" t="n">
        <f aca="false">IF(ISNUMBER(FIND(FA$1,$D188))=$AO$1,1,0)*VLOOKUP($Z$2,DALYs!$A$2:$MW$40,'Intervention list'!FA$195+1,0)</f>
        <v>0</v>
      </c>
      <c r="FB188" s="0" t="n">
        <f aca="false">IF(ISNUMBER(FIND(FB$1,$D188))=$AO$1,1,0)*VLOOKUP($Z$2,DALYs!$A$2:$MW$40,'Intervention list'!FB$195+1,0)</f>
        <v>0</v>
      </c>
      <c r="FC188" s="0" t="n">
        <f aca="false">IF(ISNUMBER(FIND(FC$1,$D188))=$AO$1,1,0)*VLOOKUP($Z$2,DALYs!$A$2:$MW$40,'Intervention list'!FC$195+1,0)</f>
        <v>0</v>
      </c>
      <c r="FD188" s="0" t="n">
        <f aca="false">IF(ISNUMBER(FIND(FD$1,$D188))=$AO$1,1,0)*VLOOKUP($Z$2,DALYs!$A$2:$MW$40,'Intervention list'!FD$195+1,0)</f>
        <v>0</v>
      </c>
      <c r="FE188" s="0" t="n">
        <f aca="false">IF(ISNUMBER(FIND(FE$1,$D188))=$AO$1,1,0)*VLOOKUP($Z$2,DALYs!$A$2:$MW$40,'Intervention list'!FE$195+1,0)</f>
        <v>0</v>
      </c>
      <c r="FF188" s="0" t="n">
        <f aca="false">IF(ISNUMBER(FIND(FF$1,$D188))=$AO$1,1,0)*VLOOKUP($Z$2,DALYs!$A$2:$MW$40,'Intervention list'!FF$195+1,0)</f>
        <v>0</v>
      </c>
      <c r="FG188" s="0" t="n">
        <f aca="false">IF(ISNUMBER(FIND(FG$1,$D188))=$AO$1,1,0)*VLOOKUP($Z$2,DALYs!$A$2:$MW$40,'Intervention list'!FG$195+1,0)</f>
        <v>0</v>
      </c>
      <c r="FH188" s="0" t="n">
        <f aca="false">IF(ISNUMBER(FIND(FH$1,$D188))=$AO$1,1,0)*VLOOKUP($Z$2,DALYs!$A$2:$MW$40,'Intervention list'!FH$195+1,0)</f>
        <v>0</v>
      </c>
      <c r="FI188" s="0" t="n">
        <f aca="false">IF(ISNUMBER(FIND(FI$1,$D188))=$AO$1,1,0)*VLOOKUP($Z$2,DALYs!$A$2:$MW$40,'Intervention list'!FI$195+1,0)</f>
        <v>0</v>
      </c>
      <c r="FJ188" s="0" t="n">
        <f aca="false">IF(ISNUMBER(FIND(FJ$1,$D188))=$AO$1,1,0)*VLOOKUP($Z$2,DALYs!$A$2:$MW$40,'Intervention list'!FJ$195+1,0)</f>
        <v>0</v>
      </c>
      <c r="FK188" s="0" t="n">
        <f aca="false">IF(ISNUMBER(FIND(FK$1,$D188))=$AO$1,1,0)*VLOOKUP($Z$2,DALYs!$A$2:$MW$40,'Intervention list'!FK$195+1,0)</f>
        <v>0</v>
      </c>
      <c r="FL188" s="0" t="n">
        <f aca="false">IF(ISNUMBER(FIND(FL$1,$D188))=$AO$1,1,0)*VLOOKUP($Z$2,DALYs!$A$2:$MW$40,'Intervention list'!FL$195+1,0)</f>
        <v>0</v>
      </c>
      <c r="FM188" s="0" t="n">
        <f aca="false">IF(ISNUMBER(FIND(FM$1,$D188))=$AO$1,1,0)*VLOOKUP($Z$2,DALYs!$A$2:$MW$40,'Intervention list'!FM$195+1,0)</f>
        <v>0</v>
      </c>
      <c r="FN188" s="0" t="n">
        <f aca="false">IF(ISNUMBER(FIND(FN$1,$D188))=$AO$1,1,0)*VLOOKUP($Z$2,DALYs!$A$2:$MW$40,'Intervention list'!FN$195+1,0)</f>
        <v>0</v>
      </c>
      <c r="FO188" s="0" t="n">
        <f aca="false">IF(ISNUMBER(FIND(FO$1,$D188))=$AO$1,1,0)*VLOOKUP($Z$2,DALYs!$A$2:$MW$40,'Intervention list'!FO$195+1,0)</f>
        <v>0</v>
      </c>
      <c r="FP188" s="0" t="n">
        <f aca="false">IF(ISNUMBER(FIND(FP$1,$D188))=$AO$1,1,0)*VLOOKUP($Z$2,DALYs!$A$2:$MW$40,'Intervention list'!FP$195+1,0)</f>
        <v>0</v>
      </c>
      <c r="FQ188" s="0" t="n">
        <f aca="false">IF(ISNUMBER(FIND(FQ$1,$D188))=$AO$1,1,0)*VLOOKUP($Z$2,DALYs!$A$2:$MW$40,'Intervention list'!FQ$195+1,0)</f>
        <v>0</v>
      </c>
      <c r="FR188" s="0" t="n">
        <f aca="false">IF(ISNUMBER(FIND(FR$1,$D188))=$AO$1,1,0)*VLOOKUP($Z$2,DALYs!$A$2:$MW$40,'Intervention list'!FR$195+1,0)</f>
        <v>0</v>
      </c>
      <c r="FS188" s="0" t="n">
        <f aca="false">IF(ISNUMBER(FIND(FS$1,$D188))=$AO$1,1,0)*VLOOKUP($Z$2,DALYs!$A$2:$MW$40,'Intervention list'!FS$195+1,0)</f>
        <v>0</v>
      </c>
      <c r="FT188" s="0" t="n">
        <f aca="false">IF(ISNUMBER(FIND(FT$1,$D188))=$AO$1,1,0)*VLOOKUP($Z$2,DALYs!$A$2:$MW$40,'Intervention list'!FT$195+1,0)</f>
        <v>0</v>
      </c>
      <c r="FU188" s="0" t="n">
        <f aca="false">IF(ISNUMBER(FIND(FU$1,$D188))=$AO$1,1,0)*VLOOKUP($Z$2,DALYs!$A$2:$MW$40,'Intervention list'!FU$195+1,0)</f>
        <v>0</v>
      </c>
      <c r="FV188" s="0" t="n">
        <f aca="false">IF(ISNUMBER(FIND(FV$1,$D188))=$AO$1,1,0)*VLOOKUP($Z$2,DALYs!$A$2:$MW$40,'Intervention list'!FV$195+1,0)</f>
        <v>0</v>
      </c>
      <c r="FW188" s="0" t="n">
        <f aca="false">IF(ISNUMBER(FIND(FW$1,$D188))=$AO$1,1,0)*VLOOKUP($Z$2,DALYs!$A$2:$MW$40,'Intervention list'!FW$195+1,0)</f>
        <v>0</v>
      </c>
      <c r="FX188" s="0" t="n">
        <f aca="false">IF(ISNUMBER(FIND(FX$1,$D188))=$AO$1,1,0)*VLOOKUP($Z$2,DALYs!$A$2:$MW$40,'Intervention list'!FX$195+1,0)</f>
        <v>0</v>
      </c>
      <c r="FY188" s="0" t="n">
        <f aca="false">IF(ISNUMBER(FIND(FY$1,$D188))=$AO$1,1,0)*VLOOKUP($Z$2,DALYs!$A$2:$MW$40,'Intervention list'!FY$195+1,0)</f>
        <v>0</v>
      </c>
      <c r="FZ188" s="0" t="n">
        <f aca="false">IF(ISNUMBER(FIND(FZ$1,$D188))=$AO$1,1,0)*VLOOKUP($Z$2,DALYs!$A$2:$MW$40,'Intervention list'!FZ$195+1,0)</f>
        <v>0</v>
      </c>
      <c r="GA188" s="0" t="n">
        <f aca="false">IF(ISNUMBER(FIND(GA$1,$D188))=$AO$1,1,0)*VLOOKUP($Z$2,DALYs!$A$2:$MW$40,'Intervention list'!GA$195+1,0)</f>
        <v>0</v>
      </c>
      <c r="GB188" s="0" t="n">
        <f aca="false">IF(ISNUMBER(FIND(GB$1,$D188))=$AO$1,1,0)*VLOOKUP($Z$2,DALYs!$A$2:$MW$40,'Intervention list'!GB$195+1,0)</f>
        <v>0</v>
      </c>
      <c r="GC188" s="0" t="n">
        <f aca="false">IF(ISNUMBER(FIND(GC$1,$D188))=$AO$1,1,0)*VLOOKUP($Z$2,DALYs!$A$2:$MW$40,'Intervention list'!GC$195+1,0)</f>
        <v>0</v>
      </c>
      <c r="GD188" s="0" t="n">
        <f aca="false">IF(ISNUMBER(FIND(GD$1,$D188))=$AO$1,1,0)*VLOOKUP($Z$2,DALYs!$A$2:$MW$40,'Intervention list'!GD$195+1,0)</f>
        <v>0</v>
      </c>
      <c r="GE188" s="0" t="n">
        <f aca="false">IF(ISNUMBER(FIND(GE$1,$D188))=$AO$1,1,0)*VLOOKUP($Z$2,DALYs!$A$2:$MW$40,'Intervention list'!GE$195+1,0)</f>
        <v>0</v>
      </c>
      <c r="GF188" s="0" t="n">
        <f aca="false">IF(ISNUMBER(FIND(GF$1,$D188))=$AO$1,1,0)*VLOOKUP($Z$2,DALYs!$A$2:$MW$40,'Intervention list'!GF$195+1,0)</f>
        <v>0</v>
      </c>
      <c r="GG188" s="0" t="n">
        <f aca="false">IF(ISNUMBER(FIND(GG$1,$D188))=$AO$1,1,0)*VLOOKUP($Z$2,DALYs!$A$2:$MW$40,'Intervention list'!GG$195+1,0)</f>
        <v>0</v>
      </c>
      <c r="GH188" s="0" t="n">
        <f aca="false">IF(ISNUMBER(FIND(GH$1,$D188))=$AO$1,1,0)*VLOOKUP($Z$2,DALYs!$A$2:$MW$40,'Intervention list'!GH$195+1,0)</f>
        <v>0</v>
      </c>
      <c r="GI188" s="0" t="n">
        <f aca="false">IF(ISNUMBER(FIND(GI$1,$D188))=$AO$1,1,0)*VLOOKUP($Z$2,DALYs!$A$2:$MW$40,'Intervention list'!GI$195+1,0)</f>
        <v>0</v>
      </c>
      <c r="GJ188" s="0" t="n">
        <f aca="false">IF(ISNUMBER(FIND(GJ$1,$D188))=$AO$1,1,0)*VLOOKUP($Z$2,DALYs!$A$2:$MW$40,'Intervention list'!GJ$195+1,0)</f>
        <v>0</v>
      </c>
      <c r="GK188" s="0" t="n">
        <f aca="false">IF(ISNUMBER(FIND(GK$1,$D188))=$AO$1,1,0)*VLOOKUP($Z$2,DALYs!$A$2:$MW$40,'Intervention list'!GK$195+1,0)</f>
        <v>0</v>
      </c>
      <c r="GL188" s="0" t="n">
        <f aca="false">IF(ISNUMBER(FIND(GL$1,$D188))=$AO$1,1,0)*VLOOKUP($Z$2,DALYs!$A$2:$MW$40,'Intervention list'!GL$195+1,0)</f>
        <v>0</v>
      </c>
      <c r="GM188" s="0" t="n">
        <f aca="false">IF(ISNUMBER(FIND(GM$1,$D188))=$AO$1,1,0)*VLOOKUP($Z$2,DALYs!$A$2:$MW$40,'Intervention list'!GM$195+1,0)</f>
        <v>0</v>
      </c>
      <c r="GN188" s="0" t="n">
        <f aca="false">IF(ISNUMBER(FIND(GN$1,$D188))=$AO$1,1,0)*VLOOKUP($Z$2,DALYs!$A$2:$MW$40,'Intervention list'!GN$195+1,0)</f>
        <v>0</v>
      </c>
      <c r="GO188" s="0" t="n">
        <f aca="false">IF(ISNUMBER(FIND(GO$1,$D188))=$AO$1,1,0)*VLOOKUP($Z$2,DALYs!$A$2:$MW$40,'Intervention list'!GO$195+1,0)</f>
        <v>0</v>
      </c>
      <c r="GP188" s="0" t="n">
        <f aca="false">IF(ISNUMBER(FIND(GP$1,$D188))=$AO$1,1,0)*VLOOKUP($Z$2,DALYs!$A$2:$MW$40,'Intervention list'!GP$195+1,0)</f>
        <v>0</v>
      </c>
      <c r="GQ188" s="0" t="n">
        <f aca="false">IF(ISNUMBER(FIND(GQ$1,$D188))=$AO$1,1,0)*VLOOKUP($Z$2,DALYs!$A$2:$MW$40,'Intervention list'!GQ$195+1,0)</f>
        <v>0</v>
      </c>
      <c r="GR188" s="0" t="n">
        <f aca="false">IF(ISNUMBER(FIND(GR$1,$D188))=$AO$1,1,0)*VLOOKUP($Z$2,DALYs!$A$2:$MW$40,'Intervention list'!GR$195+1,0)</f>
        <v>0</v>
      </c>
      <c r="GS188" s="0" t="n">
        <f aca="false">IF(ISNUMBER(FIND(GS$1,$D188))=$AO$1,1,0)*VLOOKUP($Z$2,DALYs!$A$2:$MW$40,'Intervention list'!GS$195+1,0)</f>
        <v>0</v>
      </c>
      <c r="GT188" s="0" t="n">
        <f aca="false">IF(ISNUMBER(FIND(GT$1,$D188))=$AO$1,1,0)*VLOOKUP($Z$2,DALYs!$A$2:$MW$40,'Intervention list'!GT$195+1,0)</f>
        <v>0</v>
      </c>
      <c r="GU188" s="0" t="n">
        <f aca="false">IF(ISNUMBER(FIND(GU$1,$D188))=$AO$1,1,0)*VLOOKUP($Z$2,DALYs!$A$2:$MW$40,'Intervention list'!GU$195+1,0)</f>
        <v>0</v>
      </c>
      <c r="GV188" s="0" t="n">
        <f aca="false">IF(ISNUMBER(FIND(GV$1,$D188))=$AO$1,1,0)*VLOOKUP($Z$2,DALYs!$A$2:$MW$40,'Intervention list'!GV$195+1,0)</f>
        <v>0</v>
      </c>
      <c r="GW188" s="0" t="n">
        <f aca="false">IF(ISNUMBER(FIND(GW$1,$D188))=$AO$1,1,0)*VLOOKUP($Z$2,DALYs!$A$2:$MW$40,'Intervention list'!GW$195+1,0)</f>
        <v>0</v>
      </c>
      <c r="GX188" s="0" t="n">
        <f aca="false">IF(ISNUMBER(FIND(GX$1,$D188))=$AO$1,1,0)*VLOOKUP($Z$2,DALYs!$A$2:$MW$40,'Intervention list'!GX$195+1,0)</f>
        <v>0</v>
      </c>
      <c r="GY188" s="0" t="n">
        <f aca="false">IF(ISNUMBER(FIND(GY$1,$D188))=$AO$1,1,0)*VLOOKUP($Z$2,DALYs!$A$2:$MW$40,'Intervention list'!GY$195+1,0)</f>
        <v>0</v>
      </c>
      <c r="GZ188" s="0" t="n">
        <f aca="false">IF(ISNUMBER(FIND(GZ$1,$D188))=$AO$1,1,0)*VLOOKUP($Z$2,DALYs!$A$2:$MW$40,'Intervention list'!GZ$195+1,0)</f>
        <v>0</v>
      </c>
      <c r="HA188" s="0" t="n">
        <f aca="false">IF(ISNUMBER(FIND(HA$1,$D188))=$AO$1,1,0)*VLOOKUP($Z$2,DALYs!$A$2:$MW$40,'Intervention list'!HA$195+1,0)</f>
        <v>0</v>
      </c>
      <c r="HB188" s="0" t="n">
        <f aca="false">IF(ISNUMBER(FIND(HB$1,$D188))=$AO$1,1,0)*VLOOKUP($Z$2,DALYs!$A$2:$MW$40,'Intervention list'!HB$195+1,0)</f>
        <v>0</v>
      </c>
      <c r="HC188" s="0" t="n">
        <f aca="false">IF(ISNUMBER(FIND(HC$1,$D188))=$AO$1,1,0)*VLOOKUP($Z$2,DALYs!$A$2:$MW$40,'Intervention list'!HC$195+1,0)</f>
        <v>0</v>
      </c>
      <c r="HD188" s="0" t="n">
        <f aca="false">IF(ISNUMBER(FIND(HD$1,$D188))=$AO$1,1,0)*VLOOKUP($Z$2,DALYs!$A$2:$MW$40,'Intervention list'!HD$195+1,0)</f>
        <v>0</v>
      </c>
      <c r="HE188" s="0" t="n">
        <f aca="false">IF(ISNUMBER(FIND(HE$1,$D188))=$AO$1,1,0)*VLOOKUP($Z$2,DALYs!$A$2:$MW$40,'Intervention list'!HE$195+1,0)</f>
        <v>0</v>
      </c>
      <c r="HF188" s="0" t="n">
        <f aca="false">IF(ISNUMBER(FIND(HF$1,$D188))=$AO$1,1,0)*VLOOKUP($Z$2,DALYs!$A$2:$MW$40,'Intervention list'!HF$195+1,0)</f>
        <v>0</v>
      </c>
      <c r="HG188" s="0" t="n">
        <f aca="false">IF(ISNUMBER(FIND(HG$1,$D188))=$AO$1,1,0)*VLOOKUP($Z$2,DALYs!$A$2:$MW$40,'Intervention list'!HG$195+1,0)</f>
        <v>0</v>
      </c>
      <c r="HH188" s="0" t="n">
        <f aca="false">IF(ISNUMBER(FIND(HH$1,$D188))=$AO$1,1,0)*VLOOKUP($Z$2,DALYs!$A$2:$MW$40,'Intervention list'!HH$195+1,0)</f>
        <v>0</v>
      </c>
      <c r="HI188" s="0" t="n">
        <f aca="false">IF(ISNUMBER(FIND(HI$1,$D188))=$AO$1,1,0)*VLOOKUP($Z$2,DALYs!$A$2:$MW$40,'Intervention list'!HI$195+1,0)</f>
        <v>0</v>
      </c>
      <c r="HJ188" s="0" t="n">
        <f aca="false">IF(ISNUMBER(FIND(HJ$1,$D188))=$AO$1,1,0)*VLOOKUP($Z$2,DALYs!$A$2:$MW$40,'Intervention list'!HJ$195+1,0)</f>
        <v>0</v>
      </c>
      <c r="HK188" s="0" t="n">
        <f aca="false">IF(ISNUMBER(FIND(HK$1,$D188))=$AO$1,1,0)*VLOOKUP($Z$2,DALYs!$A$2:$MW$40,'Intervention list'!HK$195+1,0)</f>
        <v>0</v>
      </c>
      <c r="HL188" s="0" t="n">
        <f aca="false">IF(ISNUMBER(FIND(HL$1,$D188))=$AO$1,1,0)*VLOOKUP($Z$2,DALYs!$A$2:$MW$40,'Intervention list'!HL$195+1,0)</f>
        <v>0</v>
      </c>
      <c r="HM188" s="0" t="n">
        <f aca="false">IF(ISNUMBER(FIND(HM$1,$D188))=$AO$1,1,0)*VLOOKUP($Z$2,DALYs!$A$2:$MW$40,'Intervention list'!HM$195+1,0)</f>
        <v>0</v>
      </c>
      <c r="HN188" s="0" t="n">
        <f aca="false">IF(ISNUMBER(FIND(HN$1,$D188))=$AO$1,1,0)*VLOOKUP($Z$2,DALYs!$A$2:$MW$40,'Intervention list'!HN$195+1,0)</f>
        <v>0</v>
      </c>
      <c r="HO188" s="0" t="n">
        <f aca="false">IF(ISNUMBER(FIND(HO$1,$D188))=$AO$1,1,0)*VLOOKUP($Z$2,DALYs!$A$2:$MW$40,'Intervention list'!HO$195+1,0)</f>
        <v>0</v>
      </c>
      <c r="HP188" s="0" t="n">
        <f aca="false">IF(ISNUMBER(FIND(HP$1,$D188))=$AO$1,1,0)*VLOOKUP($Z$2,DALYs!$A$2:$MW$40,'Intervention list'!HP$195+1,0)</f>
        <v>0</v>
      </c>
      <c r="HQ188" s="0" t="n">
        <f aca="false">IF(ISNUMBER(FIND(HQ$1,$D188))=$AO$1,1,0)*VLOOKUP($Z$2,DALYs!$A$2:$MW$40,'Intervention list'!HQ$195+1,0)</f>
        <v>0</v>
      </c>
      <c r="HR188" s="0" t="n">
        <f aca="false">IF(ISNUMBER(FIND(HR$1,$D188))=$AO$1,1,0)*VLOOKUP($Z$2,DALYs!$A$2:$MW$40,'Intervention list'!HR$195+1,0)</f>
        <v>0</v>
      </c>
      <c r="HS188" s="0" t="n">
        <f aca="false">IF(ISNUMBER(FIND(HS$1,$D188))=$AO$1,1,0)*VLOOKUP($Z$2,DALYs!$A$2:$MW$40,'Intervention list'!HS$195+1,0)</f>
        <v>0</v>
      </c>
      <c r="HT188" s="0" t="n">
        <f aca="false">IF(ISNUMBER(FIND(HT$1,$D188))=$AO$1,1,0)*VLOOKUP($Z$2,DALYs!$A$2:$MW$40,'Intervention list'!HT$195+1,0)</f>
        <v>0</v>
      </c>
      <c r="HU188" s="0" t="n">
        <f aca="false">IF(ISNUMBER(FIND(HU$1,$D188))=$AO$1,1,0)*VLOOKUP($Z$2,DALYs!$A$2:$MW$40,'Intervention list'!HU$195+1,0)</f>
        <v>0</v>
      </c>
      <c r="HV188" s="0" t="n">
        <f aca="false">IF(ISNUMBER(FIND(HV$1,$D188))=$AO$1,1,0)*VLOOKUP($Z$2,DALYs!$A$2:$MW$40,'Intervention list'!HV$195+1,0)</f>
        <v>0</v>
      </c>
      <c r="HW188" s="0" t="n">
        <f aca="false">IF(ISNUMBER(FIND(HW$1,$D188))=$AO$1,1,0)*VLOOKUP($Z$2,DALYs!$A$2:$MW$40,'Intervention list'!HW$195+1,0)</f>
        <v>0</v>
      </c>
      <c r="HX188" s="0" t="n">
        <f aca="false">IF(ISNUMBER(FIND(HX$1,$D188))=$AO$1,1,0)*VLOOKUP($Z$2,DALYs!$A$2:$MW$40,'Intervention list'!HX$195+1,0)</f>
        <v>0</v>
      </c>
      <c r="HY188" s="0" t="n">
        <f aca="false">IF(ISNUMBER(FIND(HY$1,$D188))=$AO$1,1,0)*VLOOKUP($Z$2,DALYs!$A$2:$MW$40,'Intervention list'!HY$195+1,0)</f>
        <v>0</v>
      </c>
      <c r="HZ188" s="0" t="n">
        <f aca="false">IF(ISNUMBER(FIND(HZ$1,$D188))=$AO$1,1,0)*VLOOKUP($Z$2,DALYs!$A$2:$MW$40,'Intervention list'!HZ$195+1,0)</f>
        <v>0</v>
      </c>
      <c r="IA188" s="0" t="n">
        <f aca="false">IF(ISNUMBER(FIND(IA$1,$D188))=$AO$1,1,0)*VLOOKUP($Z$2,DALYs!$A$2:$MW$40,'Intervention list'!IA$195+1,0)</f>
        <v>0</v>
      </c>
      <c r="IB188" s="0" t="n">
        <f aca="false">IF(ISNUMBER(FIND(IB$1,$D188))=$AO$1,1,0)*VLOOKUP($Z$2,DALYs!$A$2:$MW$40,'Intervention list'!IB$195+1,0)</f>
        <v>0</v>
      </c>
      <c r="IC188" s="0" t="n">
        <f aca="false">IF(ISNUMBER(FIND(IC$1,$D188))=$AO$1,1,0)*VLOOKUP($Z$2,DALYs!$A$2:$MW$40,'Intervention list'!IC$195+1,0)</f>
        <v>0</v>
      </c>
      <c r="ID188" s="0" t="n">
        <f aca="false">IF(ISNUMBER(FIND(ID$1,$D188))=$AO$1,1,0)*VLOOKUP($Z$2,DALYs!$A$2:$MW$40,'Intervention list'!ID$195+1,0)</f>
        <v>0</v>
      </c>
      <c r="IE188" s="0" t="n">
        <f aca="false">IF(ISNUMBER(FIND(IE$1,$D188))=$AO$1,1,0)*VLOOKUP($Z$2,DALYs!$A$2:$MW$40,'Intervention list'!IE$195+1,0)</f>
        <v>0</v>
      </c>
      <c r="IF188" s="0" t="n">
        <f aca="false">IF(ISNUMBER(FIND(IF$1,$D188))=$AO$1,1,0)*VLOOKUP($Z$2,DALYs!$A$2:$MW$40,'Intervention list'!IF$195+1,0)</f>
        <v>0</v>
      </c>
      <c r="IG188" s="0" t="n">
        <f aca="false">IF(ISNUMBER(FIND(IG$1,$D188))=$AO$1,1,0)*VLOOKUP($Z$2,DALYs!$A$2:$MW$40,'Intervention list'!IG$195+1,0)</f>
        <v>0</v>
      </c>
      <c r="IH188" s="0" t="n">
        <f aca="false">IF(ISNUMBER(FIND(IH$1,$D188))=$AO$1,1,0)*VLOOKUP($Z$2,DALYs!$A$2:$MW$40,'Intervention list'!IH$195+1,0)</f>
        <v>0</v>
      </c>
      <c r="II188" s="0" t="n">
        <f aca="false">IF(ISNUMBER(FIND(II$1,$D188))=$AO$1,1,0)*VLOOKUP($Z$2,DALYs!$A$2:$MW$40,'Intervention list'!II$195+1,0)</f>
        <v>0</v>
      </c>
      <c r="IJ188" s="0" t="n">
        <f aca="false">IF(ISNUMBER(FIND(IJ$1,$D188))=$AO$1,1,0)*VLOOKUP($Z$2,DALYs!$A$2:$MW$40,'Intervention list'!IJ$195+1,0)</f>
        <v>0</v>
      </c>
      <c r="IK188" s="0" t="n">
        <f aca="false">IF(ISNUMBER(FIND(IK$1,$D188))=$AO$1,1,0)*VLOOKUP($Z$2,DALYs!$A$2:$MW$40,'Intervention list'!IK$195+1,0)</f>
        <v>0</v>
      </c>
      <c r="IL188" s="0" t="n">
        <f aca="false">IF(ISNUMBER(FIND(IL$1,$D188))=$AO$1,1,0)*VLOOKUP($Z$2,DALYs!$A$2:$MW$40,'Intervention list'!IL$195+1,0)</f>
        <v>0</v>
      </c>
      <c r="IM188" s="0" t="n">
        <f aca="false">IF(ISNUMBER(FIND(IM$1,$D188))=$AO$1,1,0)*VLOOKUP($Z$2,DALYs!$A$2:$MW$40,'Intervention list'!IM$195+1,0)</f>
        <v>0</v>
      </c>
      <c r="IN188" s="0" t="n">
        <f aca="false">IF(ISNUMBER(FIND(IN$1,$D188))=$AO$1,1,0)*VLOOKUP($Z$2,DALYs!$A$2:$MW$40,'Intervention list'!IN$195+1,0)</f>
        <v>0</v>
      </c>
      <c r="IO188" s="0" t="n">
        <f aca="false">IF(ISNUMBER(FIND(IO$1,$D188))=$AO$1,1,0)*VLOOKUP($Z$2,DALYs!$A$2:$MW$40,'Intervention list'!IO$195+1,0)</f>
        <v>0</v>
      </c>
      <c r="IP188" s="0" t="n">
        <f aca="false">IF(ISNUMBER(FIND(IP$1,$D188))=$AO$1,1,0)*VLOOKUP($Z$2,DALYs!$A$2:$MW$40,'Intervention list'!IP$195+1,0)</f>
        <v>0</v>
      </c>
      <c r="IQ188" s="0" t="n">
        <f aca="false">IF(ISNUMBER(FIND(IQ$1,$D188))=$AO$1,1,0)*VLOOKUP($Z$2,DALYs!$A$2:$MW$40,'Intervention list'!IQ$195+1,0)</f>
        <v>0</v>
      </c>
      <c r="IR188" s="0" t="n">
        <f aca="false">IF(ISNUMBER(FIND(IR$1,$D188))=$AO$1,1,0)*VLOOKUP($Z$2,DALYs!$A$2:$MW$40,'Intervention list'!IR$195+1,0)</f>
        <v>0</v>
      </c>
      <c r="IS188" s="0" t="n">
        <f aca="false">IF(ISNUMBER(FIND(IS$1,$D188))=$AO$1,1,0)*VLOOKUP($Z$2,DALYs!$A$2:$MW$40,'Intervention list'!IS$195+1,0)</f>
        <v>0</v>
      </c>
      <c r="IT188" s="0" t="n">
        <f aca="false">IF(ISNUMBER(FIND(IT$1,$D188))=$AO$1,1,0)*VLOOKUP($Z$2,DALYs!$A$2:$MW$40,'Intervention list'!IT$195+1,0)</f>
        <v>0</v>
      </c>
      <c r="IU188" s="0" t="n">
        <f aca="false">IF(ISNUMBER(FIND(IU$1,$D188))=$AO$1,1,0)*VLOOKUP($Z$2,DALYs!$A$2:$MW$40,'Intervention list'!IU$195+1,0)</f>
        <v>0</v>
      </c>
      <c r="IV188" s="0" t="n">
        <f aca="false">IF(ISNUMBER(FIND(IV$1,$D188))=$AO$1,1,0)*VLOOKUP($Z$2,DALYs!$A$2:$MW$40,'Intervention list'!IV$195+1,0)</f>
        <v>0</v>
      </c>
      <c r="IW188" s="0" t="n">
        <f aca="false">IF(ISNUMBER(FIND(IW$1,$D188))=$AO$1,1,0)*VLOOKUP($Z$2,DALYs!$A$2:$MW$40,'Intervention list'!IW$195+1,0)</f>
        <v>0</v>
      </c>
      <c r="IX188" s="0" t="n">
        <f aca="false">IF(ISNUMBER(FIND(IX$1,$D188))=$AO$1,1,0)*VLOOKUP($Z$2,DALYs!$A$2:$MW$40,'Intervention list'!IX$195+1,0)</f>
        <v>0</v>
      </c>
      <c r="IY188" s="0" t="n">
        <f aca="false">IF(ISNUMBER(FIND(IY$1,$D188))=$AO$1,1,0)*VLOOKUP($Z$2,DALYs!$A$2:$MW$40,'Intervention list'!IY$195+1,0)</f>
        <v>0</v>
      </c>
      <c r="IZ188" s="0" t="n">
        <f aca="false">IF(ISNUMBER(FIND(IZ$1,$D188))=$AO$1,1,0)*VLOOKUP($Z$2,DALYs!$A$2:$MW$40,'Intervention list'!IZ$195+1,0)</f>
        <v>0</v>
      </c>
      <c r="JA188" s="0" t="n">
        <f aca="false">IF(ISNUMBER(FIND(JA$1,$D188))=$AO$1,1,0)*VLOOKUP($Z$2,DALYs!$A$2:$MW$40,'Intervention list'!JA$195+1,0)</f>
        <v>0</v>
      </c>
      <c r="JB188" s="0" t="n">
        <f aca="false">IF(ISNUMBER(FIND(JB$1,$D188))=$AO$1,1,0)*VLOOKUP($Z$2,DALYs!$A$2:$MW$40,'Intervention list'!JB$195+1,0)</f>
        <v>0</v>
      </c>
      <c r="JC188" s="0" t="n">
        <f aca="false">IF(ISNUMBER(FIND(JC$1,$D188))=$AO$1,1,0)*VLOOKUP($Z$2,DALYs!$A$2:$MW$40,'Intervention list'!JC$195+1,0)</f>
        <v>0</v>
      </c>
      <c r="JD188" s="0" t="n">
        <f aca="false">IF(ISNUMBER(FIND(JD$1,$D188))=$AO$1,1,0)*VLOOKUP($Z$2,DALYs!$A$2:$MW$40,'Intervention list'!JD$195+1,0)</f>
        <v>0</v>
      </c>
      <c r="JE188" s="0" t="n">
        <f aca="false">IF(ISNUMBER(FIND(JE$1,$D188))=$AO$1,1,0)*VLOOKUP($Z$2,DALYs!$A$2:$MW$40,'Intervention list'!JE$195+1,0)</f>
        <v>0</v>
      </c>
      <c r="JF188" s="0" t="n">
        <f aca="false">IF(ISNUMBER(FIND(JF$1,$D188))=$AO$1,1,0)*VLOOKUP($Z$2,DALYs!$A$2:$MW$40,'Intervention list'!JF$195+1,0)</f>
        <v>0</v>
      </c>
      <c r="JG188" s="0" t="n">
        <f aca="false">IF(ISNUMBER(FIND(JG$1,$D188))=$AO$1,1,0)*VLOOKUP($Z$2,DALYs!$A$2:$MW$40,'Intervention list'!JG$195+1,0)</f>
        <v>0</v>
      </c>
      <c r="JH188" s="0" t="n">
        <f aca="false">IF(ISNUMBER(FIND(JH$1,$D188))=$AO$1,1,0)*VLOOKUP($Z$2,DALYs!$A$2:$MW$40,'Intervention list'!JH$195+1,0)</f>
        <v>0</v>
      </c>
      <c r="JI188" s="0" t="n">
        <f aca="false">IF(ISNUMBER(FIND(JI$1,$D188))=$AO$1,1,0)*VLOOKUP($Z$2,DALYs!$A$2:$MW$40,'Intervention list'!JI$195+1,0)</f>
        <v>0</v>
      </c>
      <c r="JJ188" s="0" t="n">
        <f aca="false">IF(ISNUMBER(FIND(JJ$1,$D188))=$AO$1,1,0)*VLOOKUP($Z$2,DALYs!$A$2:$MW$40,'Intervention list'!JJ$195+1,0)</f>
        <v>0</v>
      </c>
      <c r="JK188" s="0" t="n">
        <f aca="false">IF(ISNUMBER(FIND(JK$1,$D188))=$AO$1,1,0)*VLOOKUP($Z$2,DALYs!$A$2:$MW$40,'Intervention list'!JK$195+1,0)</f>
        <v>0</v>
      </c>
      <c r="JL188" s="0" t="n">
        <f aca="false">IF(ISNUMBER(FIND(JL$1,$D188))=$AO$1,1,0)*VLOOKUP($Z$2,DALYs!$A$2:$MW$40,'Intervention list'!JL$195+1,0)</f>
        <v>0</v>
      </c>
      <c r="JM188" s="0" t="n">
        <f aca="false">IF(ISNUMBER(FIND(JM$1,$D188))=$AO$1,1,0)*VLOOKUP($Z$2,DALYs!$A$2:$MW$40,'Intervention list'!JM$195+1,0)</f>
        <v>0</v>
      </c>
      <c r="JN188" s="0" t="n">
        <f aca="false">IF(ISNUMBER(FIND(JN$1,$D188))=$AO$1,1,0)*VLOOKUP($Z$2,DALYs!$A$2:$MW$40,'Intervention list'!JN$195+1,0)</f>
        <v>0</v>
      </c>
      <c r="JO188" s="0" t="n">
        <f aca="false">IF(ISNUMBER(FIND(JO$1,$D188))=$AO$1,1,0)*VLOOKUP($Z$2,DALYs!$A$2:$MW$40,'Intervention list'!JO$195+1,0)</f>
        <v>0</v>
      </c>
      <c r="JP188" s="0" t="n">
        <f aca="false">IF(ISNUMBER(FIND(JP$1,$D188))=$AO$1,1,0)*VLOOKUP($Z$2,DALYs!$A$2:$MW$40,'Intervention list'!JP$195+1,0)</f>
        <v>0</v>
      </c>
      <c r="JQ188" s="0" t="n">
        <f aca="false">IF(ISNUMBER(FIND(JQ$1,$D188))=$AO$1,1,0)*VLOOKUP($Z$2,DALYs!$A$2:$MW$40,'Intervention list'!JQ$195+1,0)</f>
        <v>0</v>
      </c>
      <c r="JR188" s="0" t="n">
        <f aca="false">IF(ISNUMBER(FIND(JR$1,$D188))=$AO$1,1,0)*VLOOKUP($Z$2,DALYs!$A$2:$MW$40,'Intervention list'!JR$195+1,0)</f>
        <v>0</v>
      </c>
      <c r="JS188" s="0" t="n">
        <f aca="false">IF(ISNUMBER(FIND(JS$1,$D188))=$AO$1,1,0)*VLOOKUP($Z$2,DALYs!$A$2:$MW$40,'Intervention list'!JS$195+1,0)</f>
        <v>0</v>
      </c>
      <c r="JT188" s="0" t="n">
        <f aca="false">IF(ISNUMBER(FIND(JT$1,$D188))=$AO$1,1,0)*VLOOKUP($Z$2,DALYs!$A$2:$MW$40,'Intervention list'!JT$195+1,0)</f>
        <v>0</v>
      </c>
      <c r="JU188" s="0" t="n">
        <f aca="false">IF(ISNUMBER(FIND(JU$1,$D188))=$AO$1,1,0)*VLOOKUP($Z$2,DALYs!$A$2:$MW$40,'Intervention list'!JU$195+1,0)</f>
        <v>0</v>
      </c>
      <c r="JV188" s="0" t="n">
        <f aca="false">IF(ISNUMBER(FIND(JV$1,$D188))=$AO$1,1,0)*VLOOKUP($Z$2,DALYs!$A$2:$MW$40,'Intervention list'!JV$195+1,0)</f>
        <v>0</v>
      </c>
      <c r="JW188" s="0" t="n">
        <f aca="false">IF(ISNUMBER(FIND(JW$1,$D188))=$AO$1,1,0)*VLOOKUP($Z$2,DALYs!$A$2:$MW$40,'Intervention list'!JW$195+1,0)</f>
        <v>0</v>
      </c>
      <c r="JX188" s="0" t="n">
        <f aca="false">IF(ISNUMBER(FIND(JX$1,$D188))=$AO$1,1,0)*VLOOKUP($Z$2,DALYs!$A$2:$MW$40,'Intervention list'!JX$195+1,0)</f>
        <v>0</v>
      </c>
      <c r="JY188" s="0" t="n">
        <f aca="false">IF(ISNUMBER(FIND(JY$1,$D188))=$AO$1,1,0)*VLOOKUP($Z$2,DALYs!$A$2:$MW$40,'Intervention list'!JY$195+1,0)</f>
        <v>0</v>
      </c>
      <c r="JZ188" s="0" t="n">
        <f aca="false">IF(ISNUMBER(FIND(JZ$1,$D188))=$AO$1,1,0)*VLOOKUP($Z$2,DALYs!$A$2:$MW$40,'Intervention list'!JZ$195+1,0)</f>
        <v>0</v>
      </c>
      <c r="KA188" s="0" t="n">
        <f aca="false">IF(ISNUMBER(FIND(KA$1,$D188))=$AO$1,1,0)*VLOOKUP($Z$2,DALYs!$A$2:$MW$40,'Intervention list'!KA$195+1,0)</f>
        <v>0</v>
      </c>
      <c r="KB188" s="0" t="n">
        <f aca="false">IF(ISNUMBER(FIND(KB$1,$D188))=$AO$1,1,0)*VLOOKUP($Z$2,DALYs!$A$2:$MW$40,'Intervention list'!KB$195+1,0)</f>
        <v>0</v>
      </c>
      <c r="KC188" s="0" t="n">
        <f aca="false">IF(ISNUMBER(FIND(KC$1,$D188))=$AO$1,1,0)*VLOOKUP($Z$2,DALYs!$A$2:$MW$40,'Intervention list'!KC$195+1,0)</f>
        <v>0</v>
      </c>
      <c r="KD188" s="0" t="n">
        <f aca="false">IF(ISNUMBER(FIND(KD$1,$D188))=$AO$1,1,0)*VLOOKUP($Z$2,DALYs!$A$2:$MW$40,'Intervention list'!KD$195+1,0)</f>
        <v>0</v>
      </c>
      <c r="KE188" s="0" t="n">
        <f aca="false">IF(ISNUMBER(FIND(KE$1,$D188))=$AO$1,1,0)*VLOOKUP($Z$2,DALYs!$A$2:$MW$40,'Intervention list'!KE$195+1,0)</f>
        <v>0</v>
      </c>
      <c r="KF188" s="0" t="n">
        <f aca="false">IF(ISNUMBER(FIND(KF$1,$D188))=$AO$1,1,0)*VLOOKUP($Z$2,DALYs!$A$2:$MW$40,'Intervention list'!KF$195+1,0)</f>
        <v>0</v>
      </c>
      <c r="KG188" s="0" t="n">
        <f aca="false">IF(ISNUMBER(FIND(KG$1,$D188))=$AO$1,1,0)*VLOOKUP($Z$2,DALYs!$A$2:$MW$40,'Intervention list'!KG$195+1,0)</f>
        <v>0</v>
      </c>
      <c r="KH188" s="0" t="n">
        <f aca="false">IF(ISNUMBER(FIND(KH$1,$D188))=$AO$1,1,0)*VLOOKUP($Z$2,DALYs!$A$2:$MW$40,'Intervention list'!KH$195+1,0)</f>
        <v>0</v>
      </c>
      <c r="KI188" s="0" t="n">
        <f aca="false">IF(ISNUMBER(FIND(KI$1,$D188))=$AO$1,1,0)*VLOOKUP($Z$2,DALYs!$A$2:$MW$40,'Intervention list'!KI$195+1,0)</f>
        <v>0</v>
      </c>
      <c r="KJ188" s="0" t="n">
        <f aca="false">IF(ISNUMBER(FIND(KJ$1,$D188))=$AO$1,1,0)*VLOOKUP($Z$2,DALYs!$A$2:$MW$40,'Intervention list'!KJ$195+1,0)</f>
        <v>0</v>
      </c>
      <c r="KK188" s="0" t="n">
        <f aca="false">IF(ISNUMBER(FIND(KK$1,$D188))=$AO$1,1,0)*VLOOKUP($Z$2,DALYs!$A$2:$MW$40,'Intervention list'!KK$195+1,0)</f>
        <v>0</v>
      </c>
      <c r="KL188" s="0" t="n">
        <f aca="false">IF(ISNUMBER(FIND(KL$1,$D188))=$AO$1,1,0)*VLOOKUP($Z$2,DALYs!$A$2:$MW$40,'Intervention list'!KL$195+1,0)</f>
        <v>0</v>
      </c>
      <c r="KM188" s="0" t="n">
        <f aca="false">IF(ISNUMBER(FIND(KM$1,$D188))=$AO$1,1,0)*VLOOKUP($Z$2,DALYs!$A$2:$MW$40,'Intervention list'!KM$195+1,0)</f>
        <v>0</v>
      </c>
      <c r="KN188" s="0" t="n">
        <f aca="false">IF(ISNUMBER(FIND(KN$1,$D188))=$AO$1,1,0)*VLOOKUP($Z$2,DALYs!$A$2:$MW$40,'Intervention list'!KN$195+1,0)</f>
        <v>0</v>
      </c>
      <c r="KO188" s="0" t="n">
        <f aca="false">IF(ISNUMBER(FIND(KO$1,$D188))=$AO$1,1,0)*VLOOKUP($Z$2,DALYs!$A$2:$MW$40,'Intervention list'!KO$195+1,0)</f>
        <v>0</v>
      </c>
      <c r="KP188" s="0" t="n">
        <f aca="false">IF(ISNUMBER(FIND(KP$1,$D188))=$AO$1,1,0)*VLOOKUP($Z$2,DALYs!$A$2:$MW$40,'Intervention list'!KP$195+1,0)</f>
        <v>0</v>
      </c>
      <c r="KQ188" s="0" t="n">
        <f aca="false">IF(ISNUMBER(FIND(KQ$1,$D188))=$AO$1,1,0)*VLOOKUP($Z$2,DALYs!$A$2:$MW$40,'Intervention list'!KQ$195+1,0)</f>
        <v>0</v>
      </c>
      <c r="KR188" s="0" t="n">
        <f aca="false">IF(ISNUMBER(FIND(KR$1,$D188))=$AO$1,1,0)*VLOOKUP($Z$2,DALYs!$A$2:$MW$40,'Intervention list'!KR$195+1,0)</f>
        <v>0</v>
      </c>
      <c r="KS188" s="0" t="n">
        <f aca="false">IF(ISNUMBER(FIND(KS$1,$D188))=$AO$1,1,0)*VLOOKUP($Z$2,DALYs!$A$2:$MW$40,'Intervention list'!KS$195+1,0)</f>
        <v>0</v>
      </c>
      <c r="KT188" s="0" t="n">
        <f aca="false">IF(ISNUMBER(FIND(KT$1,$D188))=$AO$1,1,0)*VLOOKUP($Z$2,DALYs!$A$2:$MW$40,'Intervention list'!KT$195+1,0)</f>
        <v>0</v>
      </c>
      <c r="KU188" s="0" t="n">
        <f aca="false">IF(ISNUMBER(FIND(KU$1,$D188))=$AO$1,1,0)*VLOOKUP($Z$2,DALYs!$A$2:$MW$40,'Intervention list'!KU$195+1,0)</f>
        <v>0</v>
      </c>
      <c r="KV188" s="0" t="n">
        <f aca="false">IF(ISNUMBER(FIND(KV$1,$D188))=$AO$1,1,0)*VLOOKUP($Z$2,DALYs!$A$2:$MW$40,'Intervention list'!KV$195+1,0)</f>
        <v>0</v>
      </c>
      <c r="KW188" s="0" t="n">
        <f aca="false">IF(ISNUMBER(FIND(KW$1,$D188))=$AO$1,1,0)*VLOOKUP($Z$2,DALYs!$A$2:$MW$40,'Intervention list'!KW$195+1,0)</f>
        <v>0</v>
      </c>
      <c r="KX188" s="0" t="n">
        <f aca="false">IF(ISNUMBER(FIND(KX$1,$D188))=$AO$1,1,0)*VLOOKUP($Z$2,DALYs!$A$2:$MW$40,'Intervention list'!KX$195+1,0)</f>
        <v>0</v>
      </c>
      <c r="KY188" s="0" t="n">
        <f aca="false">IF(ISNUMBER(FIND(KY$1,$D188))=$AO$1,1,0)*VLOOKUP($Z$2,DALYs!$A$2:$MW$40,'Intervention list'!KY$195+1,0)</f>
        <v>0</v>
      </c>
      <c r="KZ188" s="0" t="n">
        <f aca="false">IF(ISNUMBER(FIND(KZ$1,$D188))=$AO$1,1,0)*VLOOKUP($Z$2,DALYs!$A$2:$MW$40,'Intervention list'!KZ$195+1,0)</f>
        <v>0</v>
      </c>
      <c r="LA188" s="0" t="n">
        <f aca="false">IF(ISNUMBER(FIND(LA$1,$D188))=$AO$1,1,0)*VLOOKUP($Z$2,DALYs!$A$2:$MW$40,'Intervention list'!LA$195+1,0)</f>
        <v>0</v>
      </c>
      <c r="LB188" s="0" t="n">
        <f aca="false">IF(ISNUMBER(FIND(LB$1,$D188))=$AO$1,1,0)*VLOOKUP($Z$2,DALYs!$A$2:$MW$40,'Intervention list'!LB$195+1,0)</f>
        <v>0</v>
      </c>
      <c r="LC188" s="0" t="n">
        <f aca="false">IF(ISNUMBER(FIND(LC$1,$D188))=$AO$1,1,0)*VLOOKUP($Z$2,DALYs!$A$2:$MW$40,'Intervention list'!LC$195+1,0)</f>
        <v>0</v>
      </c>
      <c r="LD188" s="0" t="n">
        <f aca="false">IF(ISNUMBER(FIND(LD$1,$D188))=$AO$1,1,0)*VLOOKUP($Z$2,DALYs!$A$2:$MW$40,'Intervention list'!LD$195+1,0)</f>
        <v>0</v>
      </c>
      <c r="LE188" s="0" t="n">
        <f aca="false">IF(ISNUMBER(FIND(LE$1,$D188))=$AO$1,1,0)*VLOOKUP($Z$2,DALYs!$A$2:$MW$40,'Intervention list'!LE$195+1,0)</f>
        <v>0</v>
      </c>
      <c r="LF188" s="0" t="n">
        <f aca="false">IF(ISNUMBER(FIND(LF$1,$D188))=$AO$1,1,0)*VLOOKUP($Z$2,DALYs!$A$2:$MW$40,'Intervention list'!LF$195+1,0)</f>
        <v>0</v>
      </c>
      <c r="LG188" s="0" t="n">
        <f aca="false">IF(ISNUMBER(FIND(LG$1,$D188))=$AO$1,1,0)*VLOOKUP($Z$2,DALYs!$A$2:$MW$40,'Intervention list'!LG$195+1,0)</f>
        <v>0</v>
      </c>
      <c r="LH188" s="0" t="n">
        <f aca="false">IF(ISNUMBER(FIND(LH$1,$D188))=$AO$1,1,0)*VLOOKUP($Z$2,DALYs!$A$2:$MW$40,'Intervention list'!LH$195+1,0)</f>
        <v>0</v>
      </c>
      <c r="LI188" s="0" t="n">
        <f aca="false">IF(ISNUMBER(FIND(LI$1,$D188))=$AO$1,1,0)*VLOOKUP($Z$2,DALYs!$A$2:$MW$40,'Intervention list'!LI$195+1,0)</f>
        <v>0</v>
      </c>
      <c r="LJ188" s="0" t="n">
        <f aca="false">IF(ISNUMBER(FIND(LJ$1,$D188))=$AO$1,1,0)*VLOOKUP($Z$2,DALYs!$A$2:$MW$40,'Intervention list'!LJ$195+1,0)</f>
        <v>0</v>
      </c>
      <c r="LK188" s="0" t="n">
        <f aca="false">IF(ISNUMBER(FIND(LK$1,$D188))=$AO$1,1,0)*VLOOKUP($Z$2,DALYs!$A$2:$MW$40,'Intervention list'!LK$195+1,0)</f>
        <v>0</v>
      </c>
      <c r="LL188" s="0" t="n">
        <f aca="false">IF(ISNUMBER(FIND(LL$1,$D188))=$AO$1,1,0)*VLOOKUP($Z$2,DALYs!$A$2:$MW$40,'Intervention list'!LL$195+1,0)</f>
        <v>0</v>
      </c>
      <c r="LM188" s="0" t="n">
        <f aca="false">IF(ISNUMBER(FIND(LM$1,$D188))=$AO$1,1,0)*VLOOKUP($Z$2,DALYs!$A$2:$MW$40,'Intervention list'!LM$195+1,0)</f>
        <v>0</v>
      </c>
      <c r="LN188" s="0" t="n">
        <f aca="false">IF(ISNUMBER(FIND(LN$1,$D188))=$AO$1,1,0)*VLOOKUP($Z$2,DALYs!$A$2:$MW$40,'Intervention list'!LN$195+1,0)</f>
        <v>0</v>
      </c>
      <c r="LO188" s="0" t="n">
        <f aca="false">IF(ISNUMBER(FIND(LO$1,$D188))=$AO$1,1,0)*VLOOKUP($Z$2,DALYs!$A$2:$MW$40,'Intervention list'!LO$195+1,0)</f>
        <v>0</v>
      </c>
      <c r="LP188" s="0" t="n">
        <f aca="false">IF(ISNUMBER(FIND(LP$1,$D188))=$AO$1,1,0)*VLOOKUP($Z$2,DALYs!$A$2:$MW$40,'Intervention list'!LP$195+1,0)</f>
        <v>0</v>
      </c>
      <c r="LQ188" s="0" t="n">
        <f aca="false">IF(ISNUMBER(FIND(LQ$1,$D188))=$AO$1,1,0)*VLOOKUP($Z$2,DALYs!$A$2:$MW$40,'Intervention list'!LQ$195+1,0)</f>
        <v>0</v>
      </c>
      <c r="LR188" s="0" t="n">
        <f aca="false">IF(ISNUMBER(FIND(LR$1,$D188))=$AO$1,1,0)*VLOOKUP($Z$2,DALYs!$A$2:$MW$40,'Intervention list'!LR$195+1,0)</f>
        <v>0</v>
      </c>
      <c r="LS188" s="0" t="n">
        <f aca="false">IF(ISNUMBER(FIND(LS$1,$D188))=$AO$1,1,0)*VLOOKUP($Z$2,DALYs!$A$2:$MW$40,'Intervention list'!LS$195+1,0)</f>
        <v>0</v>
      </c>
      <c r="LT188" s="0" t="n">
        <f aca="false">IF(ISNUMBER(FIND(LT$1,$D188))=$AO$1,1,0)*VLOOKUP($Z$2,DALYs!$A$2:$MW$40,'Intervention list'!LT$195+1,0)</f>
        <v>0</v>
      </c>
      <c r="LU188" s="0" t="n">
        <f aca="false">IF(ISNUMBER(FIND(LU$1,$D188))=$AO$1,1,0)*VLOOKUP($Z$2,DALYs!$A$2:$MW$40,'Intervention list'!LU$195+1,0)</f>
        <v>0</v>
      </c>
      <c r="LV188" s="0" t="n">
        <f aca="false">IF(ISNUMBER(FIND(LV$1,$D188))=$AO$1,1,0)*VLOOKUP($Z$2,DALYs!$A$2:$MW$40,'Intervention list'!LV$195+1,0)</f>
        <v>0</v>
      </c>
      <c r="LW188" s="0" t="n">
        <f aca="false">IF(ISNUMBER(FIND(LW$1,$D188))=$AO$1,1,0)*VLOOKUP($Z$2,DALYs!$A$2:$MW$40,'Intervention list'!LW$195+1,0)</f>
        <v>0</v>
      </c>
      <c r="LX188" s="0" t="n">
        <f aca="false">IF(ISNUMBER(FIND(LX$1,$D188))=$AO$1,1,0)*VLOOKUP($Z$2,DALYs!$A$2:$MW$40,'Intervention list'!LX$195+1,0)</f>
        <v>0</v>
      </c>
      <c r="LY188" s="0" t="n">
        <f aca="false">IF(ISNUMBER(FIND(LY$1,$D188))=$AO$1,1,0)*VLOOKUP($Z$2,DALYs!$A$2:$MW$40,'Intervention list'!LY$195+1,0)</f>
        <v>0</v>
      </c>
      <c r="LZ188" s="0" t="n">
        <f aca="false">IF(ISNUMBER(FIND(LZ$1,$D188))=$AO$1,1,0)*VLOOKUP($Z$2,DALYs!$A$2:$MW$40,'Intervention list'!LZ$195+1,0)</f>
        <v>0</v>
      </c>
      <c r="MA188" s="0" t="n">
        <f aca="false">IF(ISNUMBER(FIND(MA$1,$D188))=$AO$1,1,0)*VLOOKUP($Z$2,DALYs!$A$2:$MW$40,'Intervention list'!MA$195+1,0)</f>
        <v>0</v>
      </c>
      <c r="MB188" s="0" t="n">
        <f aca="false">IF(ISNUMBER(FIND(MB$1,$D188))=$AO$1,1,0)*VLOOKUP($Z$2,DALYs!$A$2:$MW$40,'Intervention list'!MB$195+1,0)</f>
        <v>0</v>
      </c>
      <c r="MC188" s="0" t="n">
        <f aca="false">IF(ISNUMBER(FIND(MC$1,$D188))=$AO$1,1,0)*VLOOKUP($Z$2,DALYs!$A$2:$MW$40,'Intervention list'!MC$195+1,0)</f>
        <v>0</v>
      </c>
      <c r="MD188" s="0" t="n">
        <f aca="false">IF(ISNUMBER(FIND(MD$1,$D188))=$AO$1,1,0)*VLOOKUP($Z$2,DALYs!$A$2:$MW$40,'Intervention list'!MD$195+1,0)</f>
        <v>0</v>
      </c>
      <c r="ME188" s="0" t="n">
        <f aca="false">IF(ISNUMBER(FIND(ME$1,$D188))=$AO$1,1,0)*VLOOKUP($Z$2,DALYs!$A$2:$MW$40,'Intervention list'!ME$195+1,0)</f>
        <v>0</v>
      </c>
      <c r="MF188" s="0" t="n">
        <f aca="false">IF(ISNUMBER(FIND(MF$1,$D188))=$AO$1,1,0)*VLOOKUP($Z$2,DALYs!$A$2:$MW$40,'Intervention list'!MF$195+1,0)</f>
        <v>0</v>
      </c>
      <c r="MG188" s="0" t="n">
        <f aca="false">IF(ISNUMBER(FIND(MG$1,$D188))=$AO$1,1,0)*VLOOKUP($Z$2,DALYs!$A$2:$MW$40,'Intervention list'!MG$195+1,0)</f>
        <v>0</v>
      </c>
      <c r="MH188" s="0" t="n">
        <f aca="false">IF(ISNUMBER(FIND(MH$1,$D188))=$AO$1,1,0)*VLOOKUP($Z$2,DALYs!$A$2:$MW$40,'Intervention list'!MH$195+1,0)</f>
        <v>0</v>
      </c>
      <c r="MI188" s="0" t="n">
        <f aca="false">IF(ISNUMBER(FIND(MI$1,$D188))=$AO$1,1,0)*VLOOKUP($Z$2,DALYs!$A$2:$MW$40,'Intervention list'!MI$195+1,0)</f>
        <v>0</v>
      </c>
      <c r="MJ188" s="0" t="n">
        <f aca="false">IF(ISNUMBER(FIND(MJ$1,$D188))=$AO$1,1,0)*VLOOKUP($Z$2,DALYs!$A$2:$MW$40,'Intervention list'!MJ$195+1,0)</f>
        <v>0</v>
      </c>
      <c r="MK188" s="0" t="n">
        <f aca="false">IF(ISNUMBER(FIND(MK$1,$D188))=$AO$1,1,0)*VLOOKUP($Z$2,DALYs!$A$2:$MW$40,'Intervention list'!MK$195+1,0)</f>
        <v>0</v>
      </c>
      <c r="ML188" s="0" t="n">
        <f aca="false">IF(ISNUMBER(FIND(ML$1,$D188))=$AO$1,1,0)*VLOOKUP($Z$2,DALYs!$A$2:$MW$40,'Intervention list'!ML$195+1,0)</f>
        <v>0</v>
      </c>
      <c r="MM188" s="0" t="n">
        <f aca="false">IF(ISNUMBER(FIND(MM$1,$D188))=$AO$1,1,0)*VLOOKUP($Z$2,DALYs!$A$2:$MW$40,'Intervention list'!MM$195+1,0)</f>
        <v>0</v>
      </c>
      <c r="MN188" s="0" t="n">
        <f aca="false">IF(ISNUMBER(FIND(MN$1,$D188))=$AO$1,1,0)*VLOOKUP($Z$2,DALYs!$A$2:$MW$40,'Intervention list'!MN$195+1,0)</f>
        <v>0</v>
      </c>
      <c r="MO188" s="0" t="n">
        <f aca="false">IF(ISNUMBER(FIND(MO$1,$D188))=$AO$1,1,0)*VLOOKUP($Z$2,DALYs!$A$2:$MW$40,'Intervention list'!MO$195+1,0)</f>
        <v>0</v>
      </c>
      <c r="MP188" s="0" t="n">
        <f aca="false">IF(ISNUMBER(FIND(MP$1,$D188))=$AO$1,1,0)*VLOOKUP($Z$2,DALYs!$A$2:$MW$40,'Intervention list'!MP$195+1,0)</f>
        <v>0</v>
      </c>
      <c r="MQ188" s="0" t="n">
        <f aca="false">IF(ISNUMBER(FIND(MQ$1,$D188))=$AO$1,1,0)*VLOOKUP($Z$2,DALYs!$A$2:$MW$40,'Intervention list'!MQ$195+1,0)</f>
        <v>0</v>
      </c>
      <c r="MR188" s="0" t="n">
        <f aca="false">IF(ISNUMBER(FIND(MR$1,$D188))=$AO$1,1,0)*VLOOKUP($Z$2,DALYs!$A$2:$MW$40,'Intervention list'!MR$195+1,0)</f>
        <v>0</v>
      </c>
      <c r="MS188" s="0" t="n">
        <f aca="false">IF(ISNUMBER(FIND(MS$1,$D188))=$AO$1,1,0)*VLOOKUP($Z$2,DALYs!$A$2:$MW$40,'Intervention list'!MS$195+1,0)</f>
        <v>0</v>
      </c>
      <c r="MT188" s="0" t="n">
        <f aca="false">IF(ISNUMBER(FIND(MT$1,$D188))=$AO$1,1,0)*VLOOKUP($Z$2,DALYs!$A$2:$MW$40,'Intervention list'!MT$195+1,0)</f>
        <v>0</v>
      </c>
      <c r="MU188" s="0" t="n">
        <f aca="false">IF(ISNUMBER(FIND(MU$1,$D188))=$AO$1,1,0)*VLOOKUP($Z$2,DALYs!$A$2:$MW$40,'Intervention list'!MU$195+1,0)</f>
        <v>0</v>
      </c>
      <c r="MV188" s="0" t="n">
        <f aca="false">IF(ISNUMBER(FIND(MV$1,$D188))=$AO$1,1,0)*VLOOKUP($Z$2,DALYs!$A$2:$MW$40,'Intervention list'!MV$195+1,0)</f>
        <v>0</v>
      </c>
      <c r="MW188" s="0" t="n">
        <f aca="false">IF(ISNUMBER(FIND(MW$1,$D188))=$AO$1,1,0)*VLOOKUP($Z$2,DALYs!$A$2:$MW$40,'Intervention list'!MW$195+1,0)</f>
        <v>0</v>
      </c>
      <c r="MX188" s="0" t="n">
        <f aca="false">IF(ISNUMBER(FIND(MX$1,$D188))=$AO$1,1,0)*VLOOKUP($Z$2,DALYs!$A$2:$MW$40,'Intervention list'!MX$195+1,0)</f>
        <v>0</v>
      </c>
      <c r="MY188" s="0" t="n">
        <f aca="false">IF(ISNUMBER(FIND(MY$1,$D188))=$AO$1,1,0)*VLOOKUP($Z$2,DALYs!$A$2:$MW$40,'Intervention list'!MY$195+1,0)</f>
        <v>0</v>
      </c>
      <c r="MZ188" s="0" t="n">
        <f aca="false">IF(ISNUMBER(FIND(MZ$1,$D188))=$AO$1,1,0)*VLOOKUP($Z$2,DALYs!$A$2:$MW$40,'Intervention list'!MZ$195+1,0)</f>
        <v>0</v>
      </c>
      <c r="NA188" s="0" t="n">
        <f aca="false">IF(ISNUMBER(FIND(NA$1,$D188))=$AO$1,1,0)*VLOOKUP($Z$2,DALYs!$A$2:$MW$40,'Intervention list'!NA$195+1,0)</f>
        <v>0</v>
      </c>
      <c r="NB188" s="0" t="n">
        <f aca="false">IF(ISNUMBER(FIND(NB$1,$D188))=$AO$1,1,0)*VLOOKUP($Z$2,DALYs!$A$2:$MW$40,'Intervention list'!NB$195+1,0)</f>
        <v>0</v>
      </c>
      <c r="NC188" s="0" t="n">
        <f aca="false">IF(ISNUMBER(FIND(NC$1,$D188))=$AO$1,1,0)*VLOOKUP($Z$2,DALYs!$A$2:$MW$40,'Intervention list'!NC$195+1,0)</f>
        <v>0</v>
      </c>
      <c r="ND188" s="0" t="n">
        <f aca="false">IF(ISNUMBER(FIND(ND$1,$D188))=$AO$1,1,0)*VLOOKUP($Z$2,DALYs!$A$2:$MW$40,'Intervention list'!ND$195+1,0)</f>
        <v>0</v>
      </c>
      <c r="NE188" s="0" t="n">
        <f aca="false">IF(ISNUMBER(FIND(NE$1,$D188))=$AO$1,1,0)*VLOOKUP($Z$2,DALYs!$A$2:$MW$40,'Intervention list'!NE$195+1,0)</f>
        <v>0</v>
      </c>
      <c r="NF188" s="0" t="n">
        <f aca="false">IF(ISNUMBER(FIND(NF$1,$D188))=$AO$1,1,0)*VLOOKUP($Z$2,DALYs!$A$2:$MW$40,'Intervention list'!NF$195+1,0)</f>
        <v>10633.9646604178</v>
      </c>
      <c r="NG188" s="0" t="n">
        <f aca="false">IF(ISNUMBER(FIND(NG$1,$D188))=$AO$1,1,0)*VLOOKUP($Z$2,DALYs!$A$2:$MW$40,'Intervention list'!NG$195+1,0)</f>
        <v>0</v>
      </c>
      <c r="NH188" s="0" t="n">
        <f aca="false">IF(ISNUMBER(FIND(NH$1,$D188))=$AO$1,1,0)*VLOOKUP($Z$2,DALYs!$A$2:$MW$40,'Intervention list'!NH$195+1,0)</f>
        <v>0</v>
      </c>
      <c r="NI188" s="0" t="n">
        <f aca="false">IF(ISNUMBER(FIND(NI$1,$D188))=$AO$1,1,0)*VLOOKUP($Z$2,DALYs!$A$2:$MW$40,'Intervention list'!NI$195+1,0)</f>
        <v>0</v>
      </c>
      <c r="NJ188" s="0" t="n">
        <f aca="false">IF(ISNUMBER(FIND(NJ$1,$D188))=$AO$1,1,0)*VLOOKUP($Z$2,DALYs!$A$2:$MW$40,'Intervention list'!NJ$195+1,0)</f>
        <v>0</v>
      </c>
      <c r="NK188" s="0" t="n">
        <f aca="false">IF(ISNUMBER(FIND(NK$1,$D188))=$AO$1,1,0)*VLOOKUP($Z$2,DALYs!$A$2:$MW$40,'Intervention list'!NK$195+1,0)</f>
        <v>0</v>
      </c>
      <c r="NL188" s="0" t="n">
        <f aca="false">IF(ISNUMBER(FIND(NL$1,$D188))=$AO$1,1,0)*VLOOKUP($Z$2,DALYs!$A$2:$MW$40,'Intervention list'!NL$195+1,0)</f>
        <v>0</v>
      </c>
      <c r="NM188" s="0" t="n">
        <f aca="false">IF(ISNUMBER(FIND(NM$1,$D188))=$AO$1,1,0)*VLOOKUP($Z$2,DALYs!$A$2:$MW$40,'Intervention list'!NM$195+1,0)</f>
        <v>0</v>
      </c>
      <c r="NN188" s="0" t="n">
        <f aca="false">IF(ISNUMBER(FIND(NN$1,$D188))=$AO$1,1,0)*VLOOKUP($Z$2,DALYs!$A$2:$MW$40,'Intervention list'!NN$195+1,0)</f>
        <v>0</v>
      </c>
      <c r="NO188" s="0" t="n">
        <f aca="false">IF(ISNUMBER(FIND(NO$1,$D188))=$AO$1,1,0)*VLOOKUP($Z$2,DALYs!$A$2:$MW$40,'Intervention list'!NO$195+1,0)</f>
        <v>0</v>
      </c>
      <c r="NP188" s="0" t="n">
        <f aca="false">IF(ISNUMBER(FIND(NP$1,$D188))=$AO$1,1,0)*VLOOKUP($Z$2,DALYs!$A$2:$MW$40,'Intervention list'!NP$195+1,0)</f>
        <v>0</v>
      </c>
      <c r="NQ188" s="0" t="n">
        <f aca="false">IF(ISNUMBER(FIND(NQ$1,$D188))=$AO$1,1,0)*VLOOKUP($Z$2,DALYs!$A$2:$MW$40,'Intervention list'!NQ$195+1,0)</f>
        <v>0</v>
      </c>
      <c r="NR188" s="0" t="n">
        <f aca="false">IF(ISNUMBER(FIND(NR$1,$D188))=$AO$1,1,0)*VLOOKUP($Z$2,DALYs!$A$2:$MW$40,'Intervention list'!NR$195+1,0)</f>
        <v>0</v>
      </c>
      <c r="NS188" s="0" t="n">
        <f aca="false">IF(ISNUMBER(FIND(NS$1,$D188))=$AO$1,1,0)*VLOOKUP($Z$2,DALYs!$A$2:$MW$40,'Intervention list'!NS$195+1,0)</f>
        <v>0</v>
      </c>
      <c r="NT188" s="0" t="n">
        <f aca="false">IF(ISNUMBER(FIND(NT$1,$D188))=$AO$1,1,0)*VLOOKUP($Z$2,DALYs!$A$2:$MW$40,'Intervention list'!NT$195+1,0)</f>
        <v>0</v>
      </c>
      <c r="NU188" s="0" t="n">
        <f aca="false">IF(ISNUMBER(FIND(NU$1,$D188))=$AO$1,1,0)*VLOOKUP($Z$2,DALYs!$A$2:$MW$40,'Intervention list'!NU$195+1,0)</f>
        <v>0</v>
      </c>
      <c r="NV188" s="0" t="n">
        <f aca="false">IF(ISNUMBER(FIND(NV$1,$D188))=$AO$1,1,0)*VLOOKUP($Z$2,DALYs!$A$2:$MW$40,'Intervention list'!NV$195+1,0)</f>
        <v>0</v>
      </c>
      <c r="NW188" s="0" t="n">
        <f aca="false">IF(ISNUMBER(FIND(NW$1,$D188))=$AO$1,1,0)*VLOOKUP($Z$2,DALYs!$A$2:$MW$40,'Intervention list'!NW$195+1,0)</f>
        <v>0</v>
      </c>
      <c r="NX188" s="0" t="n">
        <f aca="false">IF(ISNUMBER(FIND(NX$1,$D188))=$AO$1,1,0)*VLOOKUP($Z$2,DALYs!$A$2:$MW$40,'Intervention list'!NX$195+1,0)</f>
        <v>0</v>
      </c>
      <c r="NY188" s="0" t="n">
        <f aca="false">IF(ISNUMBER(FIND(NY$1,$D188))=$AO$1,1,0)*VLOOKUP($Z$2,DALYs!$A$2:$MW$40,'Intervention list'!NY$195+1,0)</f>
        <v>0</v>
      </c>
      <c r="NZ188" s="0" t="n">
        <f aca="false">IF(ISNUMBER(FIND(NZ$1,$D188))=$AO$1,1,0)*VLOOKUP($Z$2,DALYs!$A$2:$MW$40,'Intervention list'!NZ$195+1,0)</f>
        <v>0</v>
      </c>
      <c r="OA188" s="0" t="n">
        <f aca="false">IF(ISNUMBER(FIND(OA$1,$D188))=$AO$1,1,0)*VLOOKUP($Z$2,DALYs!$A$2:$MW$40,'Intervention list'!OA$195+1,0)</f>
        <v>0</v>
      </c>
      <c r="OB188" s="0" t="n">
        <f aca="false">IF(ISNUMBER(FIND(OB$1,$D188))=$AO$1,1,0)*VLOOKUP($Z$2,DALYs!$A$2:$MW$40,'Intervention list'!OB$195+1,0)</f>
        <v>0</v>
      </c>
      <c r="OC188" s="0" t="n">
        <f aca="false">IF(ISNUMBER(FIND(OC$1,$D188))=$AO$1,1,0)*VLOOKUP($Z$2,DALYs!$A$2:$MW$40,'Intervention list'!OC$195+1,0)</f>
        <v>0</v>
      </c>
      <c r="OD188" s="0" t="n">
        <f aca="false">IF(ISNUMBER(FIND(OD$1,$D188))=$AO$1,1,0)*VLOOKUP($Z$2,DALYs!$A$2:$MW$40,'Intervention list'!OD$195+1,0)</f>
        <v>0</v>
      </c>
      <c r="OE188" s="0" t="n">
        <f aca="false">IF(ISNUMBER(FIND(OE$1,$D188))=$AO$1,1,0)*VLOOKUP($Z$2,DALYs!$A$2:$MW$40,'Intervention list'!OE$195+1,0)</f>
        <v>0</v>
      </c>
      <c r="OF188" s="0" t="n">
        <f aca="false">IF(ISNUMBER(FIND(OF$1,$D188))=$AO$1,1,0)*VLOOKUP($Z$2,DALYs!$A$2:$MW$40,'Intervention list'!OF$195+1,0)</f>
        <v>0</v>
      </c>
      <c r="OG188" s="0" t="n">
        <f aca="false">IF(ISNUMBER(FIND(OG$1,$D188))=$AO$1,1,0)*VLOOKUP($Z$2,DALYs!$A$2:$MW$40,'Intervention list'!OG$195+1,0)</f>
        <v>0</v>
      </c>
      <c r="OH188" s="0" t="n">
        <f aca="false">IF(ISNUMBER(FIND(OH$1,$D188))=$AO$1,1,0)*VLOOKUP($Z$2,DALYs!$A$2:$MW$40,'Intervention list'!OH$195+1,0)</f>
        <v>0</v>
      </c>
      <c r="OI188" s="0" t="n">
        <f aca="false">IF(ISNUMBER(FIND(OI$1,$D188))=$AO$1,1,0)*VLOOKUP($Z$2,DALYs!$A$2:$MW$40,'Intervention list'!OI$195+1,0)</f>
        <v>0</v>
      </c>
      <c r="OJ188" s="0" t="n">
        <f aca="false">IF(ISNUMBER(FIND(OJ$1,$D188))=$AO$1,1,0)*VLOOKUP($Z$2,DALYs!$A$2:$MW$40,'Intervention list'!OJ$195+1,0)</f>
        <v>0</v>
      </c>
      <c r="OK188" s="0" t="n">
        <f aca="false">IF(ISNUMBER(FIND(OK$1,$D188))=$AO$1,1,0)*VLOOKUP($Z$2,DALYs!$A$2:$MW$40,'Intervention list'!OK$195+1,0)</f>
        <v>0</v>
      </c>
      <c r="OL188" s="0" t="n">
        <f aca="false">IF(ISNUMBER(FIND(OL$1,$D188))=$AO$1,1,0)*VLOOKUP($Z$2,DALYs!$A$2:$MW$40,'Intervention list'!OL$195+1,0)</f>
        <v>0</v>
      </c>
      <c r="OM188" s="0" t="n">
        <f aca="false">IF(ISNUMBER(FIND(OM$1,$D188))=$AO$1,1,0)*VLOOKUP($Z$2,DALYs!$A$2:$MW$40,'Intervention list'!OM$195+1,0)</f>
        <v>0</v>
      </c>
      <c r="ON188" s="0" t="n">
        <f aca="false">IF(ISNUMBER(FIND(ON$1,$D188))=$AO$1,1,0)*VLOOKUP($Z$2,DALYs!$A$2:$MW$40,'Intervention list'!ON$195+1,0)</f>
        <v>0</v>
      </c>
      <c r="OO188" s="0" t="n">
        <f aca="false">IF(ISNUMBER(FIND(OO$1,$D188))=$AO$1,1,0)*VLOOKUP($Z$2,DALYs!$A$2:$MW$40,'Intervention list'!OO$195+1,0)</f>
        <v>0</v>
      </c>
      <c r="OP188" s="0" t="n">
        <f aca="false">IF(ISNUMBER(FIND(OP$1,$D188))=$AO$1,1,0)*VLOOKUP($Z$2,DALYs!$A$2:$MW$40,'Intervention list'!OP$195+1,0)</f>
        <v>0</v>
      </c>
      <c r="OQ188" s="0" t="n">
        <f aca="false">IF(ISNUMBER(FIND(OQ$1,$D188))=$AO$1,1,0)*VLOOKUP($Z$2,DALYs!$A$2:$MW$40,'Intervention list'!OQ$195+1,0)</f>
        <v>0</v>
      </c>
      <c r="OR188" s="0" t="n">
        <f aca="false">IF(ISNUMBER(FIND(OR$1,$D188))=$AO$1,1,0)*VLOOKUP($Z$2,DALYs!$A$2:$MW$40,'Intervention list'!OR$195+1,0)</f>
        <v>0</v>
      </c>
      <c r="OS188" s="0" t="n">
        <f aca="false">IF(ISNUMBER(FIND(OS$1,$D188))=$AO$1,1,0)*VLOOKUP($Z$2,DALYs!$A$2:$MW$40,'Intervention list'!OS$195+1,0)</f>
        <v>0</v>
      </c>
      <c r="OT188" s="0" t="n">
        <f aca="false">IF(ISNUMBER(FIND(OT$1,$D188))=$AO$1,1,0)*VLOOKUP($Z$2,DALYs!$A$2:$MW$40,'Intervention list'!OT$195+1,0)</f>
        <v>0</v>
      </c>
      <c r="OU188" s="0" t="n">
        <f aca="false">IF(ISNUMBER(FIND(OU$1,$D188))=$AO$1,1,0)*VLOOKUP($Z$2,DALYs!$A$2:$MW$40,'Intervention list'!OU$195+1,0)</f>
        <v>0</v>
      </c>
      <c r="OV188" s="0" t="n">
        <f aca="false">IF(ISNUMBER(FIND(OV$1,$D188))=$AO$1,1,0)*VLOOKUP($Z$2,DALYs!$A$2:$MW$40,'Intervention list'!OV$195+1,0)</f>
        <v>0</v>
      </c>
      <c r="OW188" s="0" t="n">
        <f aca="false">IF(ISNUMBER(FIND(OW$1,$D188))=$AO$1,1,0)*VLOOKUP($Z$2,DALYs!$A$2:$MW$40,'Intervention list'!OW$195+1,0)</f>
        <v>0</v>
      </c>
      <c r="OX188" s="0" t="n">
        <f aca="false">IF(ISNUMBER(FIND(OX$1,$D188))=$AO$1,1,0)*VLOOKUP($Z$2,DALYs!$A$2:$MW$40,'Intervention list'!OX$195+1,0)</f>
        <v>0</v>
      </c>
    </row>
    <row r="189" customFormat="false" ht="15.75" hidden="false" customHeight="false" outlineLevel="0" collapsed="false">
      <c r="A189" s="6" t="s">
        <v>148</v>
      </c>
      <c r="B189" s="6" t="s">
        <v>97</v>
      </c>
      <c r="C189" s="26" t="s">
        <v>134</v>
      </c>
      <c r="D189" s="7" t="s">
        <v>135</v>
      </c>
      <c r="E189" s="7" t="str">
        <f aca="false">SUBSTITUTE(D189,0.2,X189)</f>
        <v>Injuries: 0.1</v>
      </c>
      <c r="F189" s="0" t="s">
        <v>62</v>
      </c>
      <c r="G189" s="8" t="n">
        <v>100.790477051766</v>
      </c>
      <c r="H189" s="9" t="n">
        <v>0</v>
      </c>
      <c r="I189" s="9" t="n">
        <f aca="false">IF(H189="","",(H189*(VLOOKUP($Z$2,Worksheet,11,0)^4)))</f>
        <v>0</v>
      </c>
      <c r="J189" s="9" t="n">
        <f aca="false">IF(I189="","",I189*VLOOKUP($Z$2,Worksheet,12,0))</f>
        <v>0</v>
      </c>
      <c r="K189" s="9" t="n">
        <f aca="false">IF(I189="","",I189*VLOOKUP($Z$2, Worksheet, 13, 0))</f>
        <v>0</v>
      </c>
      <c r="L189" s="9" t="n">
        <f aca="false">IF(J189="",VLOOKUP($Z$2, Worksheet, 14, 0),J189)</f>
        <v>0</v>
      </c>
      <c r="M189" s="9" t="n">
        <f aca="false">IF(L189&lt;VLOOKUP($Z$2,'Country sheet'!$A$3:$P$41,15,0), VLOOKUP($Z$2,'Country sheet'!$A$3:$P$41,15,0), L189)/0.7</f>
        <v>66.2083230214262</v>
      </c>
      <c r="N189" s="27" t="n">
        <f aca="false">IFERROR(IF(AC189=$AO$1,VLOOKUP(F189,AO$42:AX$46,MATCH(AC$1,AP$41:AX$41,0)+1,0)/COUNTIFS($F$2:$F$194,$F189,$AC$2:$AC$194,$AO$1),0),0) + IFERROR(IF(AD189=$AO$1,VLOOKUP(F189,AO$42:AX$46,MATCH(AD$1,AP$41:AX$41,0)+1,0)/COUNTIFS($F$2:$F$194,$F189,$AD$2:$AD$194,$AO$1),0),0) + IFERROR(IF(AE189=$AO$1,VLOOKUP(F189,AO$42:AX$46,MATCH(AE$1,AP$41:AX$41,0)+1,0)/COUNTIFS($F$2:$F$194,$F189,$AE$2:$AE$194,$AO$1),0),0) + IFERROR(IF(AF189=$AO$1,VLOOKUP(F189,AO$42:AX$46,MATCH(AF$1,AP$41:AX$41,0)+1,0)/COUNTIFS($F$2:$F$194,$F189,$AF$2:$AF$194,$AO$1),0),0) + IFERROR(IF(AG189=$AO$1,VLOOKUP(F189,AO$42:AX$46,MATCH(AG$1,AP$41:AX$41,0)+1,0)/COUNTIFS($F$2:$F$194,$F189,$AG$2:$AG$194,$AO$1),0),0) + IFERROR(IF(AH189=$AO$1,VLOOKUP(F189,AO$42:AX$46,MATCH(AH$1,AP$41:AX$41,0)+1,0)/COUNTIFS($F$2:$F$194,$F189,$AH$2:$AH$194,$AO$1),0),0) + IFERROR(IF(AI189=$AO$1,VLOOKUP(F189,AO$42:AX$46,MATCH(AI$1,AP$41:AX$41,0)+1,0)/COUNTIFS($F$2:$F$194,$F189,$AI$2:$AI$194,$AO$1),0),0) + IFERROR(IF(AJ189=$AO$1,VLOOKUP(F189,AO$42:AX$46,MATCH(AJ$1,AP$41:AX$41,0)+1,0)/COUNTIFS($F$2:$F$194,$F189,$AJ$2:$AJ$194,$AO$1),0),0) + IFERROR(IF(AK189=$AO$1,VLOOKUP(F189,AO$42:AX$46,MATCH(AK$1,AP$41:AX$41,0)+1,0)/COUNTIFS($F$2:$F$194,$F189,$AK$2:$AK$194,$AO$1),0),0)</f>
        <v>5140406.94156649</v>
      </c>
      <c r="O189" s="9" t="n">
        <v>1</v>
      </c>
      <c r="P189" s="9" t="n">
        <v>5</v>
      </c>
      <c r="Q189" s="0" t="n">
        <f aca="false">SUM(BC189:OX189)</f>
        <v>495648.160512808</v>
      </c>
      <c r="R189" s="0" t="n">
        <f aca="false">IF(VLOOKUP($Z$2,CET!$A$4:$L$42,12,0)="Low income",_xlfn.IFS(S189=0.2,0.1,S189=0.1,0.05,S189=0.5,0.4,S189=0.35,0.25),S189)</f>
        <v>0.2</v>
      </c>
      <c r="S189" s="0" t="n">
        <v>0.2</v>
      </c>
      <c r="T189" s="0" t="n">
        <v>0.8</v>
      </c>
      <c r="U189" s="0" t="n">
        <f aca="false">N189/M189</f>
        <v>77639.8903790837</v>
      </c>
      <c r="V189" s="0" t="n">
        <f aca="false">IFERROR(U189/Q189,0)</f>
        <v>0.156643152470809</v>
      </c>
      <c r="W189" s="0" t="n">
        <f aca="false">(T189/R189)*V189</f>
        <v>0.626572609883234</v>
      </c>
      <c r="X189" s="28" t="n">
        <f aca="false">IF(W189=0,0,IF(W189&lt;=0.8,IF(W189&lt;0.05,0.05,W189),0.8))</f>
        <v>0.626572609883234</v>
      </c>
      <c r="Y189" s="28"/>
      <c r="AC189" s="34" t="n">
        <f aca="false">ISNUMBER(FIND(AC$1,$C189))</f>
        <v>0</v>
      </c>
      <c r="AD189" s="33" t="n">
        <f aca="false">ISNUMBER(FIND(AD$1,$C189))</f>
        <v>0</v>
      </c>
      <c r="AE189" s="33" t="n">
        <f aca="false">ISNUMBER(FIND(AE$1,$C189))</f>
        <v>0</v>
      </c>
      <c r="AF189" s="33" t="n">
        <f aca="false">ISNUMBER(FIND(AF$1,$C189))</f>
        <v>0</v>
      </c>
      <c r="AG189" s="33" t="n">
        <f aca="false">ISNUMBER(FIND(AG$1,$C189))</f>
        <v>0</v>
      </c>
      <c r="AH189" s="33" t="n">
        <f aca="false">ISNUMBER(FIND(AH$1,$C189))</f>
        <v>0</v>
      </c>
      <c r="AI189" s="33" t="n">
        <f aca="false">ISNUMBER(FIND(AI$1,$C189))</f>
        <v>1</v>
      </c>
      <c r="AJ189" s="33" t="n">
        <f aca="false">ISNUMBER(FIND(AJ$1,$C189))</f>
        <v>0</v>
      </c>
      <c r="AK189" s="35" t="n">
        <f aca="false">ISNUMBER(FIND(AK$1,$C189))</f>
        <v>0</v>
      </c>
      <c r="AL189" s="6"/>
      <c r="AM189" s="33"/>
      <c r="BC189" s="0" t="n">
        <f aca="false">IF(ISNUMBER(FIND(BC$1,$D189))=$AO$1,1,0)*VLOOKUP($Z$2,DALYs!$A$2:$MW$40,'Intervention list'!BC$195+1,0)</f>
        <v>0</v>
      </c>
      <c r="BD189" s="0" t="n">
        <f aca="false">IF(ISNUMBER(FIND(BD$1,$D189))=$AO$1,1,0)*VLOOKUP($Z$2,DALYs!$A$2:$MW$40,'Intervention list'!BD$195+1,0)</f>
        <v>0</v>
      </c>
      <c r="BE189" s="0" t="n">
        <f aca="false">IF(ISNUMBER(FIND(BE$1,$D189))=$AO$1,1,0)*VLOOKUP($Z$2,DALYs!$A$2:$MW$40,'Intervention list'!BE$195+1,0)</f>
        <v>0</v>
      </c>
      <c r="BF189" s="0" t="n">
        <f aca="false">IF(ISNUMBER(FIND(BF$1,$D189))=$AO$1,1,0)*VLOOKUP($Z$2,DALYs!$A$2:$MW$40,'Intervention list'!BF$195+1,0)</f>
        <v>0</v>
      </c>
      <c r="BG189" s="0" t="n">
        <f aca="false">IF(ISNUMBER(FIND(BG$1,$D189))=$AO$1,1,0)*VLOOKUP($Z$2,DALYs!$A$2:$MW$40,'Intervention list'!BG$195+1,0)</f>
        <v>0</v>
      </c>
      <c r="BH189" s="0" t="n">
        <f aca="false">IF(ISNUMBER(FIND(BH$1,$D189))=$AO$1,1,0)*VLOOKUP($Z$2,DALYs!$A$2:$MW$40,'Intervention list'!BH$195+1,0)</f>
        <v>0</v>
      </c>
      <c r="BI189" s="0" t="n">
        <f aca="false">IF(ISNUMBER(FIND(BI$1,$D189))=$AO$1,1,0)*VLOOKUP($Z$2,DALYs!$A$2:$MW$40,'Intervention list'!BI$195+1,0)</f>
        <v>0</v>
      </c>
      <c r="BJ189" s="0" t="n">
        <f aca="false">IF(ISNUMBER(FIND(BJ$1,$D189))=$AO$1,1,0)*VLOOKUP($Z$2,DALYs!$A$2:$MW$40,'Intervention list'!BJ$195+1,0)</f>
        <v>0</v>
      </c>
      <c r="BK189" s="0" t="n">
        <f aca="false">IF(ISNUMBER(FIND(BK$1,$D189))=$AO$1,1,0)*VLOOKUP($Z$2,DALYs!$A$2:$MW$40,'Intervention list'!BK$195+1,0)</f>
        <v>0</v>
      </c>
      <c r="BL189" s="0" t="n">
        <f aca="false">IF(ISNUMBER(FIND(BL$1,$D189))=$AO$1,1,0)*VLOOKUP($Z$2,DALYs!$A$2:$MW$40,'Intervention list'!BL$195+1,0)</f>
        <v>0</v>
      </c>
      <c r="BM189" s="0" t="n">
        <f aca="false">IF(ISNUMBER(FIND(BM$1,$D189))=$AO$1,1,0)*VLOOKUP($Z$2,DALYs!$A$2:$MW$40,'Intervention list'!BM$195+1,0)</f>
        <v>0</v>
      </c>
      <c r="BN189" s="0" t="n">
        <f aca="false">IF(ISNUMBER(FIND(BN$1,$D189))=$AO$1,1,0)*VLOOKUP($Z$2,DALYs!$A$2:$MW$40,'Intervention list'!BN$195+1,0)</f>
        <v>0</v>
      </c>
      <c r="BO189" s="0" t="n">
        <f aca="false">IF(ISNUMBER(FIND(BO$1,$D189))=$AO$1,1,0)*VLOOKUP($Z$2,DALYs!$A$2:$MW$40,'Intervention list'!BO$195+1,0)</f>
        <v>0</v>
      </c>
      <c r="BP189" s="0" t="n">
        <f aca="false">IF(ISNUMBER(FIND(BP$1,$D189))=$AO$1,1,0)*VLOOKUP($Z$2,DALYs!$A$2:$MW$40,'Intervention list'!BP$195+1,0)</f>
        <v>0</v>
      </c>
      <c r="BQ189" s="0" t="n">
        <f aca="false">IF(ISNUMBER(FIND(BQ$1,$D189))=$AO$1,1,0)*VLOOKUP($Z$2,DALYs!$A$2:$MW$40,'Intervention list'!BQ$195+1,0)</f>
        <v>0</v>
      </c>
      <c r="BR189" s="0" t="n">
        <f aca="false">IF(ISNUMBER(FIND(BR$1,$D189))=$AO$1,1,0)*VLOOKUP($Z$2,DALYs!$A$2:$MW$40,'Intervention list'!BR$195+1,0)</f>
        <v>0</v>
      </c>
      <c r="BS189" s="0" t="n">
        <f aca="false">IF(ISNUMBER(FIND(BS$1,$D189))=$AO$1,1,0)*VLOOKUP($Z$2,DALYs!$A$2:$MW$40,'Intervention list'!BS$195+1,0)</f>
        <v>0</v>
      </c>
      <c r="BT189" s="0" t="n">
        <f aca="false">IF(ISNUMBER(FIND(BT$1,$D189))=$AO$1,1,0)*VLOOKUP($Z$2,DALYs!$A$2:$MW$40,'Intervention list'!BT$195+1,0)</f>
        <v>0</v>
      </c>
      <c r="BU189" s="0" t="n">
        <f aca="false">IF(ISNUMBER(FIND(BU$1,$D189))=$AO$1,1,0)*VLOOKUP($Z$2,DALYs!$A$2:$MW$40,'Intervention list'!BU$195+1,0)</f>
        <v>0</v>
      </c>
      <c r="BV189" s="0" t="n">
        <f aca="false">IF(ISNUMBER(FIND(BV$1,$D189))=$AO$1,1,0)*VLOOKUP($Z$2,DALYs!$A$2:$MW$40,'Intervention list'!BV$195+1,0)</f>
        <v>0</v>
      </c>
      <c r="BW189" s="0" t="n">
        <f aca="false">IF(ISNUMBER(FIND(BW$1,$D189))=$AO$1,1,0)*VLOOKUP($Z$2,DALYs!$A$2:$MW$40,'Intervention list'!BW$195+1,0)</f>
        <v>0</v>
      </c>
      <c r="BX189" s="0" t="n">
        <f aca="false">IF(ISNUMBER(FIND(BX$1,$D189))=$AO$1,1,0)*VLOOKUP($Z$2,DALYs!$A$2:$MW$40,'Intervention list'!BX$195+1,0)</f>
        <v>0</v>
      </c>
      <c r="BY189" s="0" t="n">
        <f aca="false">IF(ISNUMBER(FIND(BY$1,$D189))=$AO$1,1,0)*VLOOKUP($Z$2,DALYs!$A$2:$MW$40,'Intervention list'!BY$195+1,0)</f>
        <v>0</v>
      </c>
      <c r="BZ189" s="0" t="n">
        <f aca="false">IF(ISNUMBER(FIND(BZ$1,$D189))=$AO$1,1,0)*VLOOKUP($Z$2,DALYs!$A$2:$MW$40,'Intervention list'!BZ$195+1,0)</f>
        <v>0</v>
      </c>
      <c r="CA189" s="0" t="n">
        <f aca="false">IF(ISNUMBER(FIND(CA$1,$D189))=$AO$1,1,0)*VLOOKUP($Z$2,DALYs!$A$2:$MW$40,'Intervention list'!CA$195+1,0)</f>
        <v>0</v>
      </c>
      <c r="CB189" s="0" t="n">
        <f aca="false">IF(ISNUMBER(FIND(CB$1,$D189))=$AO$1,1,0)*VLOOKUP($Z$2,DALYs!$A$2:$MW$40,'Intervention list'!CB$195+1,0)</f>
        <v>0</v>
      </c>
      <c r="CC189" s="0" t="n">
        <f aca="false">IF(ISNUMBER(FIND(CC$1,$D189))=$AO$1,1,0)*VLOOKUP($Z$2,DALYs!$A$2:$MW$40,'Intervention list'!CC$195+1,0)</f>
        <v>0</v>
      </c>
      <c r="CD189" s="0" t="n">
        <f aca="false">IF(ISNUMBER(FIND(CD$1,$D189))=$AO$1,1,0)*VLOOKUP($Z$2,DALYs!$A$2:$MW$40,'Intervention list'!CD$195+1,0)</f>
        <v>0</v>
      </c>
      <c r="CE189" s="0" t="n">
        <f aca="false">IF(ISNUMBER(FIND(CE$1,$D189))=$AO$1,1,0)*VLOOKUP($Z$2,DALYs!$A$2:$MW$40,'Intervention list'!CE$195+1,0)</f>
        <v>0</v>
      </c>
      <c r="CF189" s="0" t="n">
        <f aca="false">IF(ISNUMBER(FIND(CF$1,$D189))=$AO$1,1,0)*VLOOKUP($Z$2,DALYs!$A$2:$MW$40,'Intervention list'!CF$195+1,0)</f>
        <v>0</v>
      </c>
      <c r="CG189" s="0" t="n">
        <f aca="false">IF(ISNUMBER(FIND(CG$1,$D189))=$AO$1,1,0)*VLOOKUP($Z$2,DALYs!$A$2:$MW$40,'Intervention list'!CG$195+1,0)</f>
        <v>0</v>
      </c>
      <c r="CH189" s="0" t="n">
        <f aca="false">IF(ISNUMBER(FIND(CH$1,$D189))=$AO$1,1,0)*VLOOKUP($Z$2,DALYs!$A$2:$MW$40,'Intervention list'!CH$195+1,0)</f>
        <v>0</v>
      </c>
      <c r="CI189" s="0" t="n">
        <f aca="false">IF(ISNUMBER(FIND(CI$1,$D189))=$AO$1,1,0)*VLOOKUP($Z$2,DALYs!$A$2:$MW$40,'Intervention list'!CI$195+1,0)</f>
        <v>0</v>
      </c>
      <c r="CJ189" s="0" t="n">
        <f aca="false">IF(ISNUMBER(FIND(CJ$1,$D189))=$AO$1,1,0)*VLOOKUP($Z$2,DALYs!$A$2:$MW$40,'Intervention list'!CJ$195+1,0)</f>
        <v>0</v>
      </c>
      <c r="CK189" s="0" t="n">
        <f aca="false">IF(ISNUMBER(FIND(CK$1,$D189))=$AO$1,1,0)*VLOOKUP($Z$2,DALYs!$A$2:$MW$40,'Intervention list'!CK$195+1,0)</f>
        <v>0</v>
      </c>
      <c r="CL189" s="0" t="n">
        <f aca="false">IF(ISNUMBER(FIND(CL$1,$D189))=$AO$1,1,0)*VLOOKUP($Z$2,DALYs!$A$2:$MW$40,'Intervention list'!CL$195+1,0)</f>
        <v>0</v>
      </c>
      <c r="CM189" s="0" t="n">
        <f aca="false">IF(ISNUMBER(FIND(CM$1,$D189))=$AO$1,1,0)*VLOOKUP($Z$2,DALYs!$A$2:$MW$40,'Intervention list'!CM$195+1,0)</f>
        <v>0</v>
      </c>
      <c r="CN189" s="0" t="n">
        <f aca="false">IF(ISNUMBER(FIND(CN$1,$D189))=$AO$1,1,0)*VLOOKUP($Z$2,DALYs!$A$2:$MW$40,'Intervention list'!CN$195+1,0)</f>
        <v>0</v>
      </c>
      <c r="CO189" s="0" t="n">
        <f aca="false">IF(ISNUMBER(FIND(CO$1,$D189))=$AO$1,1,0)*VLOOKUP($Z$2,DALYs!$A$2:$MW$40,'Intervention list'!CO$195+1,0)</f>
        <v>0</v>
      </c>
      <c r="CP189" s="0" t="n">
        <f aca="false">IF(ISNUMBER(FIND(CP$1,$D189))=$AO$1,1,0)*VLOOKUP($Z$2,DALYs!$A$2:$MW$40,'Intervention list'!CP$195+1,0)</f>
        <v>0</v>
      </c>
      <c r="CQ189" s="0" t="n">
        <f aca="false">IF(ISNUMBER(FIND(CQ$1,$D189))=$AO$1,1,0)*VLOOKUP($Z$2,DALYs!$A$2:$MW$40,'Intervention list'!CQ$195+1,0)</f>
        <v>0</v>
      </c>
      <c r="CR189" s="0" t="n">
        <f aca="false">IF(ISNUMBER(FIND(CR$1,$D189))=$AO$1,1,0)*VLOOKUP($Z$2,DALYs!$A$2:$MW$40,'Intervention list'!CR$195+1,0)</f>
        <v>0</v>
      </c>
      <c r="CS189" s="0" t="n">
        <f aca="false">IF(ISNUMBER(FIND(CS$1,$D189))=$AO$1,1,0)*VLOOKUP($Z$2,DALYs!$A$2:$MW$40,'Intervention list'!CS$195+1,0)</f>
        <v>0</v>
      </c>
      <c r="CT189" s="0" t="n">
        <f aca="false">IF(ISNUMBER(FIND(CT$1,$D189))=$AO$1,1,0)*VLOOKUP($Z$2,DALYs!$A$2:$MW$40,'Intervention list'!CT$195+1,0)</f>
        <v>0</v>
      </c>
      <c r="CU189" s="0" t="n">
        <f aca="false">IF(ISNUMBER(FIND(CU$1,$D189))=$AO$1,1,0)*VLOOKUP($Z$2,DALYs!$A$2:$MW$40,'Intervention list'!CU$195+1,0)</f>
        <v>0</v>
      </c>
      <c r="CV189" s="0" t="n">
        <f aca="false">IF(ISNUMBER(FIND(CV$1,$D189))=$AO$1,1,0)*VLOOKUP($Z$2,DALYs!$A$2:$MW$40,'Intervention list'!CV$195+1,0)</f>
        <v>0</v>
      </c>
      <c r="CW189" s="0" t="n">
        <f aca="false">IF(ISNUMBER(FIND(CW$1,$D189))=$AO$1,1,0)*VLOOKUP($Z$2,DALYs!$A$2:$MW$40,'Intervention list'!CW$195+1,0)</f>
        <v>0</v>
      </c>
      <c r="CX189" s="0" t="n">
        <f aca="false">IF(ISNUMBER(FIND(CX$1,$D189))=$AO$1,1,0)*VLOOKUP($Z$2,DALYs!$A$2:$MW$40,'Intervention list'!CX$195+1,0)</f>
        <v>0</v>
      </c>
      <c r="CY189" s="0" t="n">
        <f aca="false">IF(ISNUMBER(FIND(CY$1,$D189))=$AO$1,1,0)*VLOOKUP($Z$2,DALYs!$A$2:$MW$40,'Intervention list'!CY$195+1,0)</f>
        <v>0</v>
      </c>
      <c r="CZ189" s="0" t="n">
        <f aca="false">IF(ISNUMBER(FIND(CZ$1,$D189))=$AO$1,1,0)*VLOOKUP($Z$2,DALYs!$A$2:$MW$40,'Intervention list'!CZ$195+1,0)</f>
        <v>0</v>
      </c>
      <c r="DA189" s="0" t="n">
        <f aca="false">IF(ISNUMBER(FIND(DA$1,$D189))=$AO$1,1,0)*VLOOKUP($Z$2,DALYs!$A$2:$MW$40,'Intervention list'!DA$195+1,0)</f>
        <v>0</v>
      </c>
      <c r="DB189" s="0" t="n">
        <f aca="false">IF(ISNUMBER(FIND(DB$1,$D189))=$AO$1,1,0)*VLOOKUP($Z$2,DALYs!$A$2:$MW$40,'Intervention list'!DB$195+1,0)</f>
        <v>0</v>
      </c>
      <c r="DC189" s="0" t="n">
        <f aca="false">IF(ISNUMBER(FIND(DC$1,$D189))=$AO$1,1,0)*VLOOKUP($Z$2,DALYs!$A$2:$MW$40,'Intervention list'!DC$195+1,0)</f>
        <v>0</v>
      </c>
      <c r="DD189" s="0" t="n">
        <f aca="false">IF(ISNUMBER(FIND(DD$1,$D189))=$AO$1,1,0)*VLOOKUP($Z$2,DALYs!$A$2:$MW$40,'Intervention list'!DD$195+1,0)</f>
        <v>0</v>
      </c>
      <c r="DE189" s="0" t="n">
        <f aca="false">IF(ISNUMBER(FIND(DE$1,$D189))=$AO$1,1,0)*VLOOKUP($Z$2,DALYs!$A$2:$MW$40,'Intervention list'!DE$195+1,0)</f>
        <v>0</v>
      </c>
      <c r="DF189" s="0" t="n">
        <f aca="false">IF(ISNUMBER(FIND(DF$1,$D189))=$AO$1,1,0)*VLOOKUP($Z$2,DALYs!$A$2:$MW$40,'Intervention list'!DF$195+1,0)</f>
        <v>0</v>
      </c>
      <c r="DG189" s="0" t="n">
        <f aca="false">IF(ISNUMBER(FIND(DG$1,$D189))=$AO$1,1,0)*VLOOKUP($Z$2,DALYs!$A$2:$MW$40,'Intervention list'!DG$195+1,0)</f>
        <v>0</v>
      </c>
      <c r="DH189" s="0" t="n">
        <f aca="false">IF(ISNUMBER(FIND(DH$1,$D189))=$AO$1,1,0)*VLOOKUP($Z$2,DALYs!$A$2:$MW$40,'Intervention list'!DH$195+1,0)</f>
        <v>0</v>
      </c>
      <c r="DI189" s="0" t="n">
        <f aca="false">IF(ISNUMBER(FIND(DI$1,$D189))=$AO$1,1,0)*VLOOKUP($Z$2,DALYs!$A$2:$MW$40,'Intervention list'!DI$195+1,0)</f>
        <v>0</v>
      </c>
      <c r="DJ189" s="0" t="n">
        <f aca="false">IF(ISNUMBER(FIND(DJ$1,$D189))=$AO$1,1,0)*VLOOKUP($Z$2,DALYs!$A$2:$MW$40,'Intervention list'!DJ$195+1,0)</f>
        <v>0</v>
      </c>
      <c r="DK189" s="0" t="n">
        <f aca="false">IF(ISNUMBER(FIND(DK$1,$D189))=$AO$1,1,0)*VLOOKUP($Z$2,DALYs!$A$2:$MW$40,'Intervention list'!DK$195+1,0)</f>
        <v>0</v>
      </c>
      <c r="DL189" s="0" t="n">
        <f aca="false">IF(ISNUMBER(FIND(DL$1,$D189))=$AO$1,1,0)*VLOOKUP($Z$2,DALYs!$A$2:$MW$40,'Intervention list'!DL$195+1,0)</f>
        <v>0</v>
      </c>
      <c r="DM189" s="0" t="n">
        <f aca="false">IF(ISNUMBER(FIND(DM$1,$D189))=$AO$1,1,0)*VLOOKUP($Z$2,DALYs!$A$2:$MW$40,'Intervention list'!DM$195+1,0)</f>
        <v>0</v>
      </c>
      <c r="DN189" s="0" t="n">
        <f aca="false">IF(ISNUMBER(FIND(DN$1,$D189))=$AO$1,1,0)*VLOOKUP($Z$2,DALYs!$A$2:$MW$40,'Intervention list'!DN$195+1,0)</f>
        <v>0</v>
      </c>
      <c r="DO189" s="0" t="n">
        <f aca="false">IF(ISNUMBER(FIND(DO$1,$D189))=$AO$1,1,0)*VLOOKUP($Z$2,DALYs!$A$2:$MW$40,'Intervention list'!DO$195+1,0)</f>
        <v>0</v>
      </c>
      <c r="DP189" s="0" t="n">
        <f aca="false">IF(ISNUMBER(FIND(DP$1,$D189))=$AO$1,1,0)*VLOOKUP($Z$2,DALYs!$A$2:$MW$40,'Intervention list'!DP$195+1,0)</f>
        <v>0</v>
      </c>
      <c r="DQ189" s="0" t="n">
        <f aca="false">IF(ISNUMBER(FIND(DQ$1,$D189))=$AO$1,1,0)*VLOOKUP($Z$2,DALYs!$A$2:$MW$40,'Intervention list'!DQ$195+1,0)</f>
        <v>0</v>
      </c>
      <c r="DR189" s="0" t="n">
        <f aca="false">IF(ISNUMBER(FIND(DR$1,$D189))=$AO$1,1,0)*VLOOKUP($Z$2,DALYs!$A$2:$MW$40,'Intervention list'!DR$195+1,0)</f>
        <v>0</v>
      </c>
      <c r="DS189" s="0" t="n">
        <f aca="false">IF(ISNUMBER(FIND(DS$1,$D189))=$AO$1,1,0)*VLOOKUP($Z$2,DALYs!$A$2:$MW$40,'Intervention list'!DS$195+1,0)</f>
        <v>0</v>
      </c>
      <c r="DT189" s="0" t="n">
        <f aca="false">IF(ISNUMBER(FIND(DT$1,$D189))=$AO$1,1,0)*VLOOKUP($Z$2,DALYs!$A$2:$MW$40,'Intervention list'!DT$195+1,0)</f>
        <v>0</v>
      </c>
      <c r="DU189" s="0" t="n">
        <f aca="false">IF(ISNUMBER(FIND(DU$1,$D189))=$AO$1,1,0)*VLOOKUP($Z$2,DALYs!$A$2:$MW$40,'Intervention list'!DU$195+1,0)</f>
        <v>0</v>
      </c>
      <c r="DV189" s="0" t="n">
        <f aca="false">IF(ISNUMBER(FIND(DV$1,$D189))=$AO$1,1,0)*VLOOKUP($Z$2,DALYs!$A$2:$MW$40,'Intervention list'!DV$195+1,0)</f>
        <v>0</v>
      </c>
      <c r="DW189" s="0" t="n">
        <f aca="false">IF(ISNUMBER(FIND(DW$1,$D189))=$AO$1,1,0)*VLOOKUP($Z$2,DALYs!$A$2:$MW$40,'Intervention list'!DW$195+1,0)</f>
        <v>0</v>
      </c>
      <c r="DX189" s="0" t="n">
        <f aca="false">IF(ISNUMBER(FIND(DX$1,$D189))=$AO$1,1,0)*VLOOKUP($Z$2,DALYs!$A$2:$MW$40,'Intervention list'!DX$195+1,0)</f>
        <v>0</v>
      </c>
      <c r="DY189" s="0" t="n">
        <f aca="false">IF(ISNUMBER(FIND(DY$1,$D189))=$AO$1,1,0)*VLOOKUP($Z$2,DALYs!$A$2:$MW$40,'Intervention list'!DY$195+1,0)</f>
        <v>0</v>
      </c>
      <c r="DZ189" s="0" t="n">
        <f aca="false">IF(ISNUMBER(FIND(DZ$1,$D189))=$AO$1,1,0)*VLOOKUP($Z$2,DALYs!$A$2:$MW$40,'Intervention list'!DZ$195+1,0)</f>
        <v>0</v>
      </c>
      <c r="EA189" s="0" t="n">
        <f aca="false">IF(ISNUMBER(FIND(EA$1,$D189))=$AO$1,1,0)*VLOOKUP($Z$2,DALYs!$A$2:$MW$40,'Intervention list'!EA$195+1,0)</f>
        <v>0</v>
      </c>
      <c r="EB189" s="0" t="n">
        <f aca="false">IF(ISNUMBER(FIND(EB$1,$D189))=$AO$1,1,0)*VLOOKUP($Z$2,DALYs!$A$2:$MW$40,'Intervention list'!EB$195+1,0)</f>
        <v>0</v>
      </c>
      <c r="EC189" s="0" t="n">
        <f aca="false">IF(ISNUMBER(FIND(EC$1,$D189))=$AO$1,1,0)*VLOOKUP($Z$2,DALYs!$A$2:$MW$40,'Intervention list'!EC$195+1,0)</f>
        <v>0</v>
      </c>
      <c r="ED189" s="0" t="n">
        <f aca="false">IF(ISNUMBER(FIND(ED$1,$D189))=$AO$1,1,0)*VLOOKUP($Z$2,DALYs!$A$2:$MW$40,'Intervention list'!ED$195+1,0)</f>
        <v>0</v>
      </c>
      <c r="EE189" s="0" t="n">
        <f aca="false">IF(ISNUMBER(FIND(EE$1,$D189))=$AO$1,1,0)*VLOOKUP($Z$2,DALYs!$A$2:$MW$40,'Intervention list'!EE$195+1,0)</f>
        <v>0</v>
      </c>
      <c r="EF189" s="0" t="n">
        <f aca="false">IF(ISNUMBER(FIND(EF$1,$D189))=$AO$1,1,0)*VLOOKUP($Z$2,DALYs!$A$2:$MW$40,'Intervention list'!EF$195+1,0)</f>
        <v>0</v>
      </c>
      <c r="EG189" s="0" t="n">
        <f aca="false">IF(ISNUMBER(FIND(EG$1,$D189))=$AO$1,1,0)*VLOOKUP($Z$2,DALYs!$A$2:$MW$40,'Intervention list'!EG$195+1,0)</f>
        <v>0</v>
      </c>
      <c r="EH189" s="0" t="n">
        <f aca="false">IF(ISNUMBER(FIND(EH$1,$D189))=$AO$1,1,0)*VLOOKUP($Z$2,DALYs!$A$2:$MW$40,'Intervention list'!EH$195+1,0)</f>
        <v>0</v>
      </c>
      <c r="EI189" s="0" t="n">
        <f aca="false">IF(ISNUMBER(FIND(EI$1,$D189))=$AO$1,1,0)*VLOOKUP($Z$2,DALYs!$A$2:$MW$40,'Intervention list'!EI$195+1,0)</f>
        <v>0</v>
      </c>
      <c r="EJ189" s="0" t="n">
        <f aca="false">IF(ISNUMBER(FIND(EJ$1,$D189))=$AO$1,1,0)*VLOOKUP($Z$2,DALYs!$A$2:$MW$40,'Intervention list'!EJ$195+1,0)</f>
        <v>0</v>
      </c>
      <c r="EK189" s="0" t="n">
        <f aca="false">IF(ISNUMBER(FIND(EK$1,$D189))=$AO$1,1,0)*VLOOKUP($Z$2,DALYs!$A$2:$MW$40,'Intervention list'!EK$195+1,0)</f>
        <v>0</v>
      </c>
      <c r="EL189" s="0" t="n">
        <f aca="false">IF(ISNUMBER(FIND(EL$1,$D189))=$AO$1,1,0)*VLOOKUP($Z$2,DALYs!$A$2:$MW$40,'Intervention list'!EL$195+1,0)</f>
        <v>0</v>
      </c>
      <c r="EM189" s="0" t="n">
        <f aca="false">IF(ISNUMBER(FIND(EM$1,$D189))=$AO$1,1,0)*VLOOKUP($Z$2,DALYs!$A$2:$MW$40,'Intervention list'!EM$195+1,0)</f>
        <v>0</v>
      </c>
      <c r="EN189" s="0" t="n">
        <f aca="false">IF(ISNUMBER(FIND(EN$1,$D189))=$AO$1,1,0)*VLOOKUP($Z$2,DALYs!$A$2:$MW$40,'Intervention list'!EN$195+1,0)</f>
        <v>0</v>
      </c>
      <c r="EO189" s="0" t="n">
        <f aca="false">IF(ISNUMBER(FIND(EO$1,$D189))=$AO$1,1,0)*VLOOKUP($Z$2,DALYs!$A$2:$MW$40,'Intervention list'!EO$195+1,0)</f>
        <v>0</v>
      </c>
      <c r="EP189" s="0" t="n">
        <f aca="false">IF(ISNUMBER(FIND(EP$1,$D189))=$AO$1,1,0)*VLOOKUP($Z$2,DALYs!$A$2:$MW$40,'Intervention list'!EP$195+1,0)</f>
        <v>0</v>
      </c>
      <c r="EQ189" s="0" t="n">
        <f aca="false">IF(ISNUMBER(FIND(EQ$1,$D189))=$AO$1,1,0)*VLOOKUP($Z$2,DALYs!$A$2:$MW$40,'Intervention list'!EQ$195+1,0)</f>
        <v>0</v>
      </c>
      <c r="ER189" s="0" t="n">
        <f aca="false">IF(ISNUMBER(FIND(ER$1,$D189))=$AO$1,1,0)*VLOOKUP($Z$2,DALYs!$A$2:$MW$40,'Intervention list'!ER$195+1,0)</f>
        <v>0</v>
      </c>
      <c r="ES189" s="0" t="n">
        <f aca="false">IF(ISNUMBER(FIND(ES$1,$D189))=$AO$1,1,0)*VLOOKUP($Z$2,DALYs!$A$2:$MW$40,'Intervention list'!ES$195+1,0)</f>
        <v>0</v>
      </c>
      <c r="ET189" s="0" t="n">
        <f aca="false">IF(ISNUMBER(FIND(ET$1,$D189))=$AO$1,1,0)*VLOOKUP($Z$2,DALYs!$A$2:$MW$40,'Intervention list'!ET$195+1,0)</f>
        <v>0</v>
      </c>
      <c r="EU189" s="0" t="n">
        <f aca="false">IF(ISNUMBER(FIND(EU$1,$D189))=$AO$1,1,0)*VLOOKUP($Z$2,DALYs!$A$2:$MW$40,'Intervention list'!EU$195+1,0)</f>
        <v>0</v>
      </c>
      <c r="EV189" s="0" t="n">
        <f aca="false">IF(ISNUMBER(FIND(EV$1,$D189))=$AO$1,1,0)*VLOOKUP($Z$2,DALYs!$A$2:$MW$40,'Intervention list'!EV$195+1,0)</f>
        <v>0</v>
      </c>
      <c r="EW189" s="0" t="n">
        <f aca="false">IF(ISNUMBER(FIND(EW$1,$D189))=$AO$1,1,0)*VLOOKUP($Z$2,DALYs!$A$2:$MW$40,'Intervention list'!EW$195+1,0)</f>
        <v>0</v>
      </c>
      <c r="EX189" s="0" t="n">
        <f aca="false">IF(ISNUMBER(FIND(EX$1,$D189))=$AO$1,1,0)*VLOOKUP($Z$2,DALYs!$A$2:$MW$40,'Intervention list'!EX$195+1,0)</f>
        <v>0</v>
      </c>
      <c r="EY189" s="0" t="n">
        <f aca="false">IF(ISNUMBER(FIND(EY$1,$D189))=$AO$1,1,0)*VLOOKUP($Z$2,DALYs!$A$2:$MW$40,'Intervention list'!EY$195+1,0)</f>
        <v>0</v>
      </c>
      <c r="EZ189" s="0" t="n">
        <f aca="false">IF(ISNUMBER(FIND(EZ$1,$D189))=$AO$1,1,0)*VLOOKUP($Z$2,DALYs!$A$2:$MW$40,'Intervention list'!EZ$195+1,0)</f>
        <v>0</v>
      </c>
      <c r="FA189" s="0" t="n">
        <f aca="false">IF(ISNUMBER(FIND(FA$1,$D189))=$AO$1,1,0)*VLOOKUP($Z$2,DALYs!$A$2:$MW$40,'Intervention list'!FA$195+1,0)</f>
        <v>0</v>
      </c>
      <c r="FB189" s="0" t="n">
        <f aca="false">IF(ISNUMBER(FIND(FB$1,$D189))=$AO$1,1,0)*VLOOKUP($Z$2,DALYs!$A$2:$MW$40,'Intervention list'!FB$195+1,0)</f>
        <v>0</v>
      </c>
      <c r="FC189" s="0" t="n">
        <f aca="false">IF(ISNUMBER(FIND(FC$1,$D189))=$AO$1,1,0)*VLOOKUP($Z$2,DALYs!$A$2:$MW$40,'Intervention list'!FC$195+1,0)</f>
        <v>0</v>
      </c>
      <c r="FD189" s="0" t="n">
        <f aca="false">IF(ISNUMBER(FIND(FD$1,$D189))=$AO$1,1,0)*VLOOKUP($Z$2,DALYs!$A$2:$MW$40,'Intervention list'!FD$195+1,0)</f>
        <v>0</v>
      </c>
      <c r="FE189" s="0" t="n">
        <f aca="false">IF(ISNUMBER(FIND(FE$1,$D189))=$AO$1,1,0)*VLOOKUP($Z$2,DALYs!$A$2:$MW$40,'Intervention list'!FE$195+1,0)</f>
        <v>0</v>
      </c>
      <c r="FF189" s="0" t="n">
        <f aca="false">IF(ISNUMBER(FIND(FF$1,$D189))=$AO$1,1,0)*VLOOKUP($Z$2,DALYs!$A$2:$MW$40,'Intervention list'!FF$195+1,0)</f>
        <v>0</v>
      </c>
      <c r="FG189" s="0" t="n">
        <f aca="false">IF(ISNUMBER(FIND(FG$1,$D189))=$AO$1,1,0)*VLOOKUP($Z$2,DALYs!$A$2:$MW$40,'Intervention list'!FG$195+1,0)</f>
        <v>0</v>
      </c>
      <c r="FH189" s="0" t="n">
        <f aca="false">IF(ISNUMBER(FIND(FH$1,$D189))=$AO$1,1,0)*VLOOKUP($Z$2,DALYs!$A$2:$MW$40,'Intervention list'!FH$195+1,0)</f>
        <v>0</v>
      </c>
      <c r="FI189" s="0" t="n">
        <f aca="false">IF(ISNUMBER(FIND(FI$1,$D189))=$AO$1,1,0)*VLOOKUP($Z$2,DALYs!$A$2:$MW$40,'Intervention list'!FI$195+1,0)</f>
        <v>0</v>
      </c>
      <c r="FJ189" s="0" t="n">
        <f aca="false">IF(ISNUMBER(FIND(FJ$1,$D189))=$AO$1,1,0)*VLOOKUP($Z$2,DALYs!$A$2:$MW$40,'Intervention list'!FJ$195+1,0)</f>
        <v>0</v>
      </c>
      <c r="FK189" s="0" t="n">
        <f aca="false">IF(ISNUMBER(FIND(FK$1,$D189))=$AO$1,1,0)*VLOOKUP($Z$2,DALYs!$A$2:$MW$40,'Intervention list'!FK$195+1,0)</f>
        <v>0</v>
      </c>
      <c r="FL189" s="0" t="n">
        <f aca="false">IF(ISNUMBER(FIND(FL$1,$D189))=$AO$1,1,0)*VLOOKUP($Z$2,DALYs!$A$2:$MW$40,'Intervention list'!FL$195+1,0)</f>
        <v>0</v>
      </c>
      <c r="FM189" s="0" t="n">
        <f aca="false">IF(ISNUMBER(FIND(FM$1,$D189))=$AO$1,1,0)*VLOOKUP($Z$2,DALYs!$A$2:$MW$40,'Intervention list'!FM$195+1,0)</f>
        <v>0</v>
      </c>
      <c r="FN189" s="0" t="n">
        <f aca="false">IF(ISNUMBER(FIND(FN$1,$D189))=$AO$1,1,0)*VLOOKUP($Z$2,DALYs!$A$2:$MW$40,'Intervention list'!FN$195+1,0)</f>
        <v>0</v>
      </c>
      <c r="FO189" s="0" t="n">
        <f aca="false">IF(ISNUMBER(FIND(FO$1,$D189))=$AO$1,1,0)*VLOOKUP($Z$2,DALYs!$A$2:$MW$40,'Intervention list'!FO$195+1,0)</f>
        <v>0</v>
      </c>
      <c r="FP189" s="0" t="n">
        <f aca="false">IF(ISNUMBER(FIND(FP$1,$D189))=$AO$1,1,0)*VLOOKUP($Z$2,DALYs!$A$2:$MW$40,'Intervention list'!FP$195+1,0)</f>
        <v>0</v>
      </c>
      <c r="FQ189" s="0" t="n">
        <f aca="false">IF(ISNUMBER(FIND(FQ$1,$D189))=$AO$1,1,0)*VLOOKUP($Z$2,DALYs!$A$2:$MW$40,'Intervention list'!FQ$195+1,0)</f>
        <v>0</v>
      </c>
      <c r="FR189" s="0" t="n">
        <f aca="false">IF(ISNUMBER(FIND(FR$1,$D189))=$AO$1,1,0)*VLOOKUP($Z$2,DALYs!$A$2:$MW$40,'Intervention list'!FR$195+1,0)</f>
        <v>0</v>
      </c>
      <c r="FS189" s="0" t="n">
        <f aca="false">IF(ISNUMBER(FIND(FS$1,$D189))=$AO$1,1,0)*VLOOKUP($Z$2,DALYs!$A$2:$MW$40,'Intervention list'!FS$195+1,0)</f>
        <v>0</v>
      </c>
      <c r="FT189" s="0" t="n">
        <f aca="false">IF(ISNUMBER(FIND(FT$1,$D189))=$AO$1,1,0)*VLOOKUP($Z$2,DALYs!$A$2:$MW$40,'Intervention list'!FT$195+1,0)</f>
        <v>0</v>
      </c>
      <c r="FU189" s="0" t="n">
        <f aca="false">IF(ISNUMBER(FIND(FU$1,$D189))=$AO$1,1,0)*VLOOKUP($Z$2,DALYs!$A$2:$MW$40,'Intervention list'!FU$195+1,0)</f>
        <v>0</v>
      </c>
      <c r="FV189" s="0" t="n">
        <f aca="false">IF(ISNUMBER(FIND(FV$1,$D189))=$AO$1,1,0)*VLOOKUP($Z$2,DALYs!$A$2:$MW$40,'Intervention list'!FV$195+1,0)</f>
        <v>0</v>
      </c>
      <c r="FW189" s="0" t="n">
        <f aca="false">IF(ISNUMBER(FIND(FW$1,$D189))=$AO$1,1,0)*VLOOKUP($Z$2,DALYs!$A$2:$MW$40,'Intervention list'!FW$195+1,0)</f>
        <v>0</v>
      </c>
      <c r="FX189" s="0" t="n">
        <f aca="false">IF(ISNUMBER(FIND(FX$1,$D189))=$AO$1,1,0)*VLOOKUP($Z$2,DALYs!$A$2:$MW$40,'Intervention list'!FX$195+1,0)</f>
        <v>0</v>
      </c>
      <c r="FY189" s="0" t="n">
        <f aca="false">IF(ISNUMBER(FIND(FY$1,$D189))=$AO$1,1,0)*VLOOKUP($Z$2,DALYs!$A$2:$MW$40,'Intervention list'!FY$195+1,0)</f>
        <v>0</v>
      </c>
      <c r="FZ189" s="0" t="n">
        <f aca="false">IF(ISNUMBER(FIND(FZ$1,$D189))=$AO$1,1,0)*VLOOKUP($Z$2,DALYs!$A$2:$MW$40,'Intervention list'!FZ$195+1,0)</f>
        <v>0</v>
      </c>
      <c r="GA189" s="0" t="n">
        <f aca="false">IF(ISNUMBER(FIND(GA$1,$D189))=$AO$1,1,0)*VLOOKUP($Z$2,DALYs!$A$2:$MW$40,'Intervention list'!GA$195+1,0)</f>
        <v>0</v>
      </c>
      <c r="GB189" s="0" t="n">
        <f aca="false">IF(ISNUMBER(FIND(GB$1,$D189))=$AO$1,1,0)*VLOOKUP($Z$2,DALYs!$A$2:$MW$40,'Intervention list'!GB$195+1,0)</f>
        <v>0</v>
      </c>
      <c r="GC189" s="0" t="n">
        <f aca="false">IF(ISNUMBER(FIND(GC$1,$D189))=$AO$1,1,0)*VLOOKUP($Z$2,DALYs!$A$2:$MW$40,'Intervention list'!GC$195+1,0)</f>
        <v>0</v>
      </c>
      <c r="GD189" s="0" t="n">
        <f aca="false">IF(ISNUMBER(FIND(GD$1,$D189))=$AO$1,1,0)*VLOOKUP($Z$2,DALYs!$A$2:$MW$40,'Intervention list'!GD$195+1,0)</f>
        <v>0</v>
      </c>
      <c r="GE189" s="0" t="n">
        <f aca="false">IF(ISNUMBER(FIND(GE$1,$D189))=$AO$1,1,0)*VLOOKUP($Z$2,DALYs!$A$2:$MW$40,'Intervention list'!GE$195+1,0)</f>
        <v>0</v>
      </c>
      <c r="GF189" s="0" t="n">
        <f aca="false">IF(ISNUMBER(FIND(GF$1,$D189))=$AO$1,1,0)*VLOOKUP($Z$2,DALYs!$A$2:$MW$40,'Intervention list'!GF$195+1,0)</f>
        <v>0</v>
      </c>
      <c r="GG189" s="0" t="n">
        <f aca="false">IF(ISNUMBER(FIND(GG$1,$D189))=$AO$1,1,0)*VLOOKUP($Z$2,DALYs!$A$2:$MW$40,'Intervention list'!GG$195+1,0)</f>
        <v>0</v>
      </c>
      <c r="GH189" s="0" t="n">
        <f aca="false">IF(ISNUMBER(FIND(GH$1,$D189))=$AO$1,1,0)*VLOOKUP($Z$2,DALYs!$A$2:$MW$40,'Intervention list'!GH$195+1,0)</f>
        <v>0</v>
      </c>
      <c r="GI189" s="0" t="n">
        <f aca="false">IF(ISNUMBER(FIND(GI$1,$D189))=$AO$1,1,0)*VLOOKUP($Z$2,DALYs!$A$2:$MW$40,'Intervention list'!GI$195+1,0)</f>
        <v>0</v>
      </c>
      <c r="GJ189" s="0" t="n">
        <f aca="false">IF(ISNUMBER(FIND(GJ$1,$D189))=$AO$1,1,0)*VLOOKUP($Z$2,DALYs!$A$2:$MW$40,'Intervention list'!GJ$195+1,0)</f>
        <v>0</v>
      </c>
      <c r="GK189" s="0" t="n">
        <f aca="false">IF(ISNUMBER(FIND(GK$1,$D189))=$AO$1,1,0)*VLOOKUP($Z$2,DALYs!$A$2:$MW$40,'Intervention list'!GK$195+1,0)</f>
        <v>0</v>
      </c>
      <c r="GL189" s="0" t="n">
        <f aca="false">IF(ISNUMBER(FIND(GL$1,$D189))=$AO$1,1,0)*VLOOKUP($Z$2,DALYs!$A$2:$MW$40,'Intervention list'!GL$195+1,0)</f>
        <v>0</v>
      </c>
      <c r="GM189" s="0" t="n">
        <f aca="false">IF(ISNUMBER(FIND(GM$1,$D189))=$AO$1,1,0)*VLOOKUP($Z$2,DALYs!$A$2:$MW$40,'Intervention list'!GM$195+1,0)</f>
        <v>0</v>
      </c>
      <c r="GN189" s="0" t="n">
        <f aca="false">IF(ISNUMBER(FIND(GN$1,$D189))=$AO$1,1,0)*VLOOKUP($Z$2,DALYs!$A$2:$MW$40,'Intervention list'!GN$195+1,0)</f>
        <v>0</v>
      </c>
      <c r="GO189" s="0" t="n">
        <f aca="false">IF(ISNUMBER(FIND(GO$1,$D189))=$AO$1,1,0)*VLOOKUP($Z$2,DALYs!$A$2:$MW$40,'Intervention list'!GO$195+1,0)</f>
        <v>0</v>
      </c>
      <c r="GP189" s="0" t="n">
        <f aca="false">IF(ISNUMBER(FIND(GP$1,$D189))=$AO$1,1,0)*VLOOKUP($Z$2,DALYs!$A$2:$MW$40,'Intervention list'!GP$195+1,0)</f>
        <v>0</v>
      </c>
      <c r="GQ189" s="0" t="n">
        <f aca="false">IF(ISNUMBER(FIND(GQ$1,$D189))=$AO$1,1,0)*VLOOKUP($Z$2,DALYs!$A$2:$MW$40,'Intervention list'!GQ$195+1,0)</f>
        <v>0</v>
      </c>
      <c r="GR189" s="0" t="n">
        <f aca="false">IF(ISNUMBER(FIND(GR$1,$D189))=$AO$1,1,0)*VLOOKUP($Z$2,DALYs!$A$2:$MW$40,'Intervention list'!GR$195+1,0)</f>
        <v>0</v>
      </c>
      <c r="GS189" s="0" t="n">
        <f aca="false">IF(ISNUMBER(FIND(GS$1,$D189))=$AO$1,1,0)*VLOOKUP($Z$2,DALYs!$A$2:$MW$40,'Intervention list'!GS$195+1,0)</f>
        <v>0</v>
      </c>
      <c r="GT189" s="0" t="n">
        <f aca="false">IF(ISNUMBER(FIND(GT$1,$D189))=$AO$1,1,0)*VLOOKUP($Z$2,DALYs!$A$2:$MW$40,'Intervention list'!GT$195+1,0)</f>
        <v>0</v>
      </c>
      <c r="GU189" s="0" t="n">
        <f aca="false">IF(ISNUMBER(FIND(GU$1,$D189))=$AO$1,1,0)*VLOOKUP($Z$2,DALYs!$A$2:$MW$40,'Intervention list'!GU$195+1,0)</f>
        <v>0</v>
      </c>
      <c r="GV189" s="0" t="n">
        <f aca="false">IF(ISNUMBER(FIND(GV$1,$D189))=$AO$1,1,0)*VLOOKUP($Z$2,DALYs!$A$2:$MW$40,'Intervention list'!GV$195+1,0)</f>
        <v>0</v>
      </c>
      <c r="GW189" s="0" t="n">
        <f aca="false">IF(ISNUMBER(FIND(GW$1,$D189))=$AO$1,1,0)*VLOOKUP($Z$2,DALYs!$A$2:$MW$40,'Intervention list'!GW$195+1,0)</f>
        <v>0</v>
      </c>
      <c r="GX189" s="0" t="n">
        <f aca="false">IF(ISNUMBER(FIND(GX$1,$D189))=$AO$1,1,0)*VLOOKUP($Z$2,DALYs!$A$2:$MW$40,'Intervention list'!GX$195+1,0)</f>
        <v>0</v>
      </c>
      <c r="GY189" s="0" t="n">
        <f aca="false">IF(ISNUMBER(FIND(GY$1,$D189))=$AO$1,1,0)*VLOOKUP($Z$2,DALYs!$A$2:$MW$40,'Intervention list'!GY$195+1,0)</f>
        <v>0</v>
      </c>
      <c r="GZ189" s="0" t="n">
        <f aca="false">IF(ISNUMBER(FIND(GZ$1,$D189))=$AO$1,1,0)*VLOOKUP($Z$2,DALYs!$A$2:$MW$40,'Intervention list'!GZ$195+1,0)</f>
        <v>495648.160512808</v>
      </c>
      <c r="HA189" s="0" t="n">
        <f aca="false">IF(ISNUMBER(FIND(HA$1,$D189))=$AO$1,1,0)*VLOOKUP($Z$2,DALYs!$A$2:$MW$40,'Intervention list'!HA$195+1,0)</f>
        <v>0</v>
      </c>
      <c r="HB189" s="0" t="n">
        <f aca="false">IF(ISNUMBER(FIND(HB$1,$D189))=$AO$1,1,0)*VLOOKUP($Z$2,DALYs!$A$2:$MW$40,'Intervention list'!HB$195+1,0)</f>
        <v>0</v>
      </c>
      <c r="HC189" s="0" t="n">
        <f aca="false">IF(ISNUMBER(FIND(HC$1,$D189))=$AO$1,1,0)*VLOOKUP($Z$2,DALYs!$A$2:$MW$40,'Intervention list'!HC$195+1,0)</f>
        <v>0</v>
      </c>
      <c r="HD189" s="0" t="n">
        <f aca="false">IF(ISNUMBER(FIND(HD$1,$D189))=$AO$1,1,0)*VLOOKUP($Z$2,DALYs!$A$2:$MW$40,'Intervention list'!HD$195+1,0)</f>
        <v>0</v>
      </c>
      <c r="HE189" s="0" t="n">
        <f aca="false">IF(ISNUMBER(FIND(HE$1,$D189))=$AO$1,1,0)*VLOOKUP($Z$2,DALYs!$A$2:$MW$40,'Intervention list'!HE$195+1,0)</f>
        <v>0</v>
      </c>
      <c r="HF189" s="0" t="n">
        <f aca="false">IF(ISNUMBER(FIND(HF$1,$D189))=$AO$1,1,0)*VLOOKUP($Z$2,DALYs!$A$2:$MW$40,'Intervention list'!HF$195+1,0)</f>
        <v>0</v>
      </c>
      <c r="HG189" s="0" t="n">
        <f aca="false">IF(ISNUMBER(FIND(HG$1,$D189))=$AO$1,1,0)*VLOOKUP($Z$2,DALYs!$A$2:$MW$40,'Intervention list'!HG$195+1,0)</f>
        <v>0</v>
      </c>
      <c r="HH189" s="0" t="n">
        <f aca="false">IF(ISNUMBER(FIND(HH$1,$D189))=$AO$1,1,0)*VLOOKUP($Z$2,DALYs!$A$2:$MW$40,'Intervention list'!HH$195+1,0)</f>
        <v>0</v>
      </c>
      <c r="HI189" s="0" t="n">
        <f aca="false">IF(ISNUMBER(FIND(HI$1,$D189))=$AO$1,1,0)*VLOOKUP($Z$2,DALYs!$A$2:$MW$40,'Intervention list'!HI$195+1,0)</f>
        <v>0</v>
      </c>
      <c r="HJ189" s="0" t="n">
        <f aca="false">IF(ISNUMBER(FIND(HJ$1,$D189))=$AO$1,1,0)*VLOOKUP($Z$2,DALYs!$A$2:$MW$40,'Intervention list'!HJ$195+1,0)</f>
        <v>0</v>
      </c>
      <c r="HK189" s="0" t="n">
        <f aca="false">IF(ISNUMBER(FIND(HK$1,$D189))=$AO$1,1,0)*VLOOKUP($Z$2,DALYs!$A$2:$MW$40,'Intervention list'!HK$195+1,0)</f>
        <v>0</v>
      </c>
      <c r="HL189" s="0" t="n">
        <f aca="false">IF(ISNUMBER(FIND(HL$1,$D189))=$AO$1,1,0)*VLOOKUP($Z$2,DALYs!$A$2:$MW$40,'Intervention list'!HL$195+1,0)</f>
        <v>0</v>
      </c>
      <c r="HM189" s="0" t="n">
        <f aca="false">IF(ISNUMBER(FIND(HM$1,$D189))=$AO$1,1,0)*VLOOKUP($Z$2,DALYs!$A$2:$MW$40,'Intervention list'!HM$195+1,0)</f>
        <v>0</v>
      </c>
      <c r="HN189" s="0" t="n">
        <f aca="false">IF(ISNUMBER(FIND(HN$1,$D189))=$AO$1,1,0)*VLOOKUP($Z$2,DALYs!$A$2:$MW$40,'Intervention list'!HN$195+1,0)</f>
        <v>0</v>
      </c>
      <c r="HO189" s="0" t="n">
        <f aca="false">IF(ISNUMBER(FIND(HO$1,$D189))=$AO$1,1,0)*VLOOKUP($Z$2,DALYs!$A$2:$MW$40,'Intervention list'!HO$195+1,0)</f>
        <v>0</v>
      </c>
      <c r="HP189" s="0" t="n">
        <f aca="false">IF(ISNUMBER(FIND(HP$1,$D189))=$AO$1,1,0)*VLOOKUP($Z$2,DALYs!$A$2:$MW$40,'Intervention list'!HP$195+1,0)</f>
        <v>0</v>
      </c>
      <c r="HQ189" s="0" t="n">
        <f aca="false">IF(ISNUMBER(FIND(HQ$1,$D189))=$AO$1,1,0)*VLOOKUP($Z$2,DALYs!$A$2:$MW$40,'Intervention list'!HQ$195+1,0)</f>
        <v>0</v>
      </c>
      <c r="HR189" s="0" t="n">
        <f aca="false">IF(ISNUMBER(FIND(HR$1,$D189))=$AO$1,1,0)*VLOOKUP($Z$2,DALYs!$A$2:$MW$40,'Intervention list'!HR$195+1,0)</f>
        <v>0</v>
      </c>
      <c r="HS189" s="0" t="n">
        <f aca="false">IF(ISNUMBER(FIND(HS$1,$D189))=$AO$1,1,0)*VLOOKUP($Z$2,DALYs!$A$2:$MW$40,'Intervention list'!HS$195+1,0)</f>
        <v>0</v>
      </c>
      <c r="HT189" s="0" t="n">
        <f aca="false">IF(ISNUMBER(FIND(HT$1,$D189))=$AO$1,1,0)*VLOOKUP($Z$2,DALYs!$A$2:$MW$40,'Intervention list'!HT$195+1,0)</f>
        <v>0</v>
      </c>
      <c r="HU189" s="0" t="n">
        <f aca="false">IF(ISNUMBER(FIND(HU$1,$D189))=$AO$1,1,0)*VLOOKUP($Z$2,DALYs!$A$2:$MW$40,'Intervention list'!HU$195+1,0)</f>
        <v>0</v>
      </c>
      <c r="HV189" s="0" t="n">
        <f aca="false">IF(ISNUMBER(FIND(HV$1,$D189))=$AO$1,1,0)*VLOOKUP($Z$2,DALYs!$A$2:$MW$40,'Intervention list'!HV$195+1,0)</f>
        <v>0</v>
      </c>
      <c r="HW189" s="0" t="n">
        <f aca="false">IF(ISNUMBER(FIND(HW$1,$D189))=$AO$1,1,0)*VLOOKUP($Z$2,DALYs!$A$2:$MW$40,'Intervention list'!HW$195+1,0)</f>
        <v>0</v>
      </c>
      <c r="HX189" s="0" t="n">
        <f aca="false">IF(ISNUMBER(FIND(HX$1,$D189))=$AO$1,1,0)*VLOOKUP($Z$2,DALYs!$A$2:$MW$40,'Intervention list'!HX$195+1,0)</f>
        <v>0</v>
      </c>
      <c r="HY189" s="0" t="n">
        <f aca="false">IF(ISNUMBER(FIND(HY$1,$D189))=$AO$1,1,0)*VLOOKUP($Z$2,DALYs!$A$2:$MW$40,'Intervention list'!HY$195+1,0)</f>
        <v>0</v>
      </c>
      <c r="HZ189" s="0" t="n">
        <f aca="false">IF(ISNUMBER(FIND(HZ$1,$D189))=$AO$1,1,0)*VLOOKUP($Z$2,DALYs!$A$2:$MW$40,'Intervention list'!HZ$195+1,0)</f>
        <v>0</v>
      </c>
      <c r="IA189" s="0" t="n">
        <f aca="false">IF(ISNUMBER(FIND(IA$1,$D189))=$AO$1,1,0)*VLOOKUP($Z$2,DALYs!$A$2:$MW$40,'Intervention list'!IA$195+1,0)</f>
        <v>0</v>
      </c>
      <c r="IB189" s="0" t="n">
        <f aca="false">IF(ISNUMBER(FIND(IB$1,$D189))=$AO$1,1,0)*VLOOKUP($Z$2,DALYs!$A$2:$MW$40,'Intervention list'!IB$195+1,0)</f>
        <v>0</v>
      </c>
      <c r="IC189" s="0" t="n">
        <f aca="false">IF(ISNUMBER(FIND(IC$1,$D189))=$AO$1,1,0)*VLOOKUP($Z$2,DALYs!$A$2:$MW$40,'Intervention list'!IC$195+1,0)</f>
        <v>0</v>
      </c>
      <c r="ID189" s="0" t="n">
        <f aca="false">IF(ISNUMBER(FIND(ID$1,$D189))=$AO$1,1,0)*VLOOKUP($Z$2,DALYs!$A$2:$MW$40,'Intervention list'!ID$195+1,0)</f>
        <v>0</v>
      </c>
      <c r="IE189" s="0" t="n">
        <f aca="false">IF(ISNUMBER(FIND(IE$1,$D189))=$AO$1,1,0)*VLOOKUP($Z$2,DALYs!$A$2:$MW$40,'Intervention list'!IE$195+1,0)</f>
        <v>0</v>
      </c>
      <c r="IF189" s="0" t="n">
        <f aca="false">IF(ISNUMBER(FIND(IF$1,$D189))=$AO$1,1,0)*VLOOKUP($Z$2,DALYs!$A$2:$MW$40,'Intervention list'!IF$195+1,0)</f>
        <v>0</v>
      </c>
      <c r="IG189" s="0" t="n">
        <f aca="false">IF(ISNUMBER(FIND(IG$1,$D189))=$AO$1,1,0)*VLOOKUP($Z$2,DALYs!$A$2:$MW$40,'Intervention list'!IG$195+1,0)</f>
        <v>0</v>
      </c>
      <c r="IH189" s="0" t="n">
        <f aca="false">IF(ISNUMBER(FIND(IH$1,$D189))=$AO$1,1,0)*VLOOKUP($Z$2,DALYs!$A$2:$MW$40,'Intervention list'!IH$195+1,0)</f>
        <v>0</v>
      </c>
      <c r="II189" s="0" t="n">
        <f aca="false">IF(ISNUMBER(FIND(II$1,$D189))=$AO$1,1,0)*VLOOKUP($Z$2,DALYs!$A$2:$MW$40,'Intervention list'!II$195+1,0)</f>
        <v>0</v>
      </c>
      <c r="IJ189" s="0" t="n">
        <f aca="false">IF(ISNUMBER(FIND(IJ$1,$D189))=$AO$1,1,0)*VLOOKUP($Z$2,DALYs!$A$2:$MW$40,'Intervention list'!IJ$195+1,0)</f>
        <v>0</v>
      </c>
      <c r="IK189" s="0" t="n">
        <f aca="false">IF(ISNUMBER(FIND(IK$1,$D189))=$AO$1,1,0)*VLOOKUP($Z$2,DALYs!$A$2:$MW$40,'Intervention list'!IK$195+1,0)</f>
        <v>0</v>
      </c>
      <c r="IL189" s="0" t="n">
        <f aca="false">IF(ISNUMBER(FIND(IL$1,$D189))=$AO$1,1,0)*VLOOKUP($Z$2,DALYs!$A$2:$MW$40,'Intervention list'!IL$195+1,0)</f>
        <v>0</v>
      </c>
      <c r="IM189" s="0" t="n">
        <f aca="false">IF(ISNUMBER(FIND(IM$1,$D189))=$AO$1,1,0)*VLOOKUP($Z$2,DALYs!$A$2:$MW$40,'Intervention list'!IM$195+1,0)</f>
        <v>0</v>
      </c>
      <c r="IN189" s="0" t="n">
        <f aca="false">IF(ISNUMBER(FIND(IN$1,$D189))=$AO$1,1,0)*VLOOKUP($Z$2,DALYs!$A$2:$MW$40,'Intervention list'!IN$195+1,0)</f>
        <v>0</v>
      </c>
      <c r="IO189" s="0" t="n">
        <f aca="false">IF(ISNUMBER(FIND(IO$1,$D189))=$AO$1,1,0)*VLOOKUP($Z$2,DALYs!$A$2:$MW$40,'Intervention list'!IO$195+1,0)</f>
        <v>0</v>
      </c>
      <c r="IP189" s="0" t="n">
        <f aca="false">IF(ISNUMBER(FIND(IP$1,$D189))=$AO$1,1,0)*VLOOKUP($Z$2,DALYs!$A$2:$MW$40,'Intervention list'!IP$195+1,0)</f>
        <v>0</v>
      </c>
      <c r="IQ189" s="0" t="n">
        <f aca="false">IF(ISNUMBER(FIND(IQ$1,$D189))=$AO$1,1,0)*VLOOKUP($Z$2,DALYs!$A$2:$MW$40,'Intervention list'!IQ$195+1,0)</f>
        <v>0</v>
      </c>
      <c r="IR189" s="0" t="n">
        <f aca="false">IF(ISNUMBER(FIND(IR$1,$D189))=$AO$1,1,0)*VLOOKUP($Z$2,DALYs!$A$2:$MW$40,'Intervention list'!IR$195+1,0)</f>
        <v>0</v>
      </c>
      <c r="IS189" s="0" t="n">
        <f aca="false">IF(ISNUMBER(FIND(IS$1,$D189))=$AO$1,1,0)*VLOOKUP($Z$2,DALYs!$A$2:$MW$40,'Intervention list'!IS$195+1,0)</f>
        <v>0</v>
      </c>
      <c r="IT189" s="0" t="n">
        <f aca="false">IF(ISNUMBER(FIND(IT$1,$D189))=$AO$1,1,0)*VLOOKUP($Z$2,DALYs!$A$2:$MW$40,'Intervention list'!IT$195+1,0)</f>
        <v>0</v>
      </c>
      <c r="IU189" s="0" t="n">
        <f aca="false">IF(ISNUMBER(FIND(IU$1,$D189))=$AO$1,1,0)*VLOOKUP($Z$2,DALYs!$A$2:$MW$40,'Intervention list'!IU$195+1,0)</f>
        <v>0</v>
      </c>
      <c r="IV189" s="0" t="n">
        <f aca="false">IF(ISNUMBER(FIND(IV$1,$D189))=$AO$1,1,0)*VLOOKUP($Z$2,DALYs!$A$2:$MW$40,'Intervention list'!IV$195+1,0)</f>
        <v>0</v>
      </c>
      <c r="IW189" s="0" t="n">
        <f aca="false">IF(ISNUMBER(FIND(IW$1,$D189))=$AO$1,1,0)*VLOOKUP($Z$2,DALYs!$A$2:$MW$40,'Intervention list'!IW$195+1,0)</f>
        <v>0</v>
      </c>
      <c r="IX189" s="0" t="n">
        <f aca="false">IF(ISNUMBER(FIND(IX$1,$D189))=$AO$1,1,0)*VLOOKUP($Z$2,DALYs!$A$2:$MW$40,'Intervention list'!IX$195+1,0)</f>
        <v>0</v>
      </c>
      <c r="IY189" s="0" t="n">
        <f aca="false">IF(ISNUMBER(FIND(IY$1,$D189))=$AO$1,1,0)*VLOOKUP($Z$2,DALYs!$A$2:$MW$40,'Intervention list'!IY$195+1,0)</f>
        <v>0</v>
      </c>
      <c r="IZ189" s="0" t="n">
        <f aca="false">IF(ISNUMBER(FIND(IZ$1,$D189))=$AO$1,1,0)*VLOOKUP($Z$2,DALYs!$A$2:$MW$40,'Intervention list'!IZ$195+1,0)</f>
        <v>0</v>
      </c>
      <c r="JA189" s="0" t="n">
        <f aca="false">IF(ISNUMBER(FIND(JA$1,$D189))=$AO$1,1,0)*VLOOKUP($Z$2,DALYs!$A$2:$MW$40,'Intervention list'!JA$195+1,0)</f>
        <v>0</v>
      </c>
      <c r="JB189" s="0" t="n">
        <f aca="false">IF(ISNUMBER(FIND(JB$1,$D189))=$AO$1,1,0)*VLOOKUP($Z$2,DALYs!$A$2:$MW$40,'Intervention list'!JB$195+1,0)</f>
        <v>0</v>
      </c>
      <c r="JC189" s="0" t="n">
        <f aca="false">IF(ISNUMBER(FIND(JC$1,$D189))=$AO$1,1,0)*VLOOKUP($Z$2,DALYs!$A$2:$MW$40,'Intervention list'!JC$195+1,0)</f>
        <v>0</v>
      </c>
      <c r="JD189" s="0" t="n">
        <f aca="false">IF(ISNUMBER(FIND(JD$1,$D189))=$AO$1,1,0)*VLOOKUP($Z$2,DALYs!$A$2:$MW$40,'Intervention list'!JD$195+1,0)</f>
        <v>0</v>
      </c>
      <c r="JE189" s="0" t="n">
        <f aca="false">IF(ISNUMBER(FIND(JE$1,$D189))=$AO$1,1,0)*VLOOKUP($Z$2,DALYs!$A$2:$MW$40,'Intervention list'!JE$195+1,0)</f>
        <v>0</v>
      </c>
      <c r="JF189" s="0" t="n">
        <f aca="false">IF(ISNUMBER(FIND(JF$1,$D189))=$AO$1,1,0)*VLOOKUP($Z$2,DALYs!$A$2:$MW$40,'Intervention list'!JF$195+1,0)</f>
        <v>0</v>
      </c>
      <c r="JG189" s="0" t="n">
        <f aca="false">IF(ISNUMBER(FIND(JG$1,$D189))=$AO$1,1,0)*VLOOKUP($Z$2,DALYs!$A$2:$MW$40,'Intervention list'!JG$195+1,0)</f>
        <v>0</v>
      </c>
      <c r="JH189" s="0" t="n">
        <f aca="false">IF(ISNUMBER(FIND(JH$1,$D189))=$AO$1,1,0)*VLOOKUP($Z$2,DALYs!$A$2:$MW$40,'Intervention list'!JH$195+1,0)</f>
        <v>0</v>
      </c>
      <c r="JI189" s="0" t="n">
        <f aca="false">IF(ISNUMBER(FIND(JI$1,$D189))=$AO$1,1,0)*VLOOKUP($Z$2,DALYs!$A$2:$MW$40,'Intervention list'!JI$195+1,0)</f>
        <v>0</v>
      </c>
      <c r="JJ189" s="0" t="n">
        <f aca="false">IF(ISNUMBER(FIND(JJ$1,$D189))=$AO$1,1,0)*VLOOKUP($Z$2,DALYs!$A$2:$MW$40,'Intervention list'!JJ$195+1,0)</f>
        <v>0</v>
      </c>
      <c r="JK189" s="0" t="n">
        <f aca="false">IF(ISNUMBER(FIND(JK$1,$D189))=$AO$1,1,0)*VLOOKUP($Z$2,DALYs!$A$2:$MW$40,'Intervention list'!JK$195+1,0)</f>
        <v>0</v>
      </c>
      <c r="JL189" s="0" t="n">
        <f aca="false">IF(ISNUMBER(FIND(JL$1,$D189))=$AO$1,1,0)*VLOOKUP($Z$2,DALYs!$A$2:$MW$40,'Intervention list'!JL$195+1,0)</f>
        <v>0</v>
      </c>
      <c r="JM189" s="0" t="n">
        <f aca="false">IF(ISNUMBER(FIND(JM$1,$D189))=$AO$1,1,0)*VLOOKUP($Z$2,DALYs!$A$2:$MW$40,'Intervention list'!JM$195+1,0)</f>
        <v>0</v>
      </c>
      <c r="JN189" s="0" t="n">
        <f aca="false">IF(ISNUMBER(FIND(JN$1,$D189))=$AO$1,1,0)*VLOOKUP($Z$2,DALYs!$A$2:$MW$40,'Intervention list'!JN$195+1,0)</f>
        <v>0</v>
      </c>
      <c r="JO189" s="0" t="n">
        <f aca="false">IF(ISNUMBER(FIND(JO$1,$D189))=$AO$1,1,0)*VLOOKUP($Z$2,DALYs!$A$2:$MW$40,'Intervention list'!JO$195+1,0)</f>
        <v>0</v>
      </c>
      <c r="JP189" s="0" t="n">
        <f aca="false">IF(ISNUMBER(FIND(JP$1,$D189))=$AO$1,1,0)*VLOOKUP($Z$2,DALYs!$A$2:$MW$40,'Intervention list'!JP$195+1,0)</f>
        <v>0</v>
      </c>
      <c r="JQ189" s="0" t="n">
        <f aca="false">IF(ISNUMBER(FIND(JQ$1,$D189))=$AO$1,1,0)*VLOOKUP($Z$2,DALYs!$A$2:$MW$40,'Intervention list'!JQ$195+1,0)</f>
        <v>0</v>
      </c>
      <c r="JR189" s="0" t="n">
        <f aca="false">IF(ISNUMBER(FIND(JR$1,$D189))=$AO$1,1,0)*VLOOKUP($Z$2,DALYs!$A$2:$MW$40,'Intervention list'!JR$195+1,0)</f>
        <v>0</v>
      </c>
      <c r="JS189" s="0" t="n">
        <f aca="false">IF(ISNUMBER(FIND(JS$1,$D189))=$AO$1,1,0)*VLOOKUP($Z$2,DALYs!$A$2:$MW$40,'Intervention list'!JS$195+1,0)</f>
        <v>0</v>
      </c>
      <c r="JT189" s="0" t="n">
        <f aca="false">IF(ISNUMBER(FIND(JT$1,$D189))=$AO$1,1,0)*VLOOKUP($Z$2,DALYs!$A$2:$MW$40,'Intervention list'!JT$195+1,0)</f>
        <v>0</v>
      </c>
      <c r="JU189" s="0" t="n">
        <f aca="false">IF(ISNUMBER(FIND(JU$1,$D189))=$AO$1,1,0)*VLOOKUP($Z$2,DALYs!$A$2:$MW$40,'Intervention list'!JU$195+1,0)</f>
        <v>0</v>
      </c>
      <c r="JV189" s="0" t="n">
        <f aca="false">IF(ISNUMBER(FIND(JV$1,$D189))=$AO$1,1,0)*VLOOKUP($Z$2,DALYs!$A$2:$MW$40,'Intervention list'!JV$195+1,0)</f>
        <v>0</v>
      </c>
      <c r="JW189" s="0" t="n">
        <f aca="false">IF(ISNUMBER(FIND(JW$1,$D189))=$AO$1,1,0)*VLOOKUP($Z$2,DALYs!$A$2:$MW$40,'Intervention list'!JW$195+1,0)</f>
        <v>0</v>
      </c>
      <c r="JX189" s="0" t="n">
        <f aca="false">IF(ISNUMBER(FIND(JX$1,$D189))=$AO$1,1,0)*VLOOKUP($Z$2,DALYs!$A$2:$MW$40,'Intervention list'!JX$195+1,0)</f>
        <v>0</v>
      </c>
      <c r="JY189" s="0" t="n">
        <f aca="false">IF(ISNUMBER(FIND(JY$1,$D189))=$AO$1,1,0)*VLOOKUP($Z$2,DALYs!$A$2:$MW$40,'Intervention list'!JY$195+1,0)</f>
        <v>0</v>
      </c>
      <c r="JZ189" s="0" t="n">
        <f aca="false">IF(ISNUMBER(FIND(JZ$1,$D189))=$AO$1,1,0)*VLOOKUP($Z$2,DALYs!$A$2:$MW$40,'Intervention list'!JZ$195+1,0)</f>
        <v>0</v>
      </c>
      <c r="KA189" s="0" t="n">
        <f aca="false">IF(ISNUMBER(FIND(KA$1,$D189))=$AO$1,1,0)*VLOOKUP($Z$2,DALYs!$A$2:$MW$40,'Intervention list'!KA$195+1,0)</f>
        <v>0</v>
      </c>
      <c r="KB189" s="0" t="n">
        <f aca="false">IF(ISNUMBER(FIND(KB$1,$D189))=$AO$1,1,0)*VLOOKUP($Z$2,DALYs!$A$2:$MW$40,'Intervention list'!KB$195+1,0)</f>
        <v>0</v>
      </c>
      <c r="KC189" s="0" t="n">
        <f aca="false">IF(ISNUMBER(FIND(KC$1,$D189))=$AO$1,1,0)*VLOOKUP($Z$2,DALYs!$A$2:$MW$40,'Intervention list'!KC$195+1,0)</f>
        <v>0</v>
      </c>
      <c r="KD189" s="0" t="n">
        <f aca="false">IF(ISNUMBER(FIND(KD$1,$D189))=$AO$1,1,0)*VLOOKUP($Z$2,DALYs!$A$2:$MW$40,'Intervention list'!KD$195+1,0)</f>
        <v>0</v>
      </c>
      <c r="KE189" s="0" t="n">
        <f aca="false">IF(ISNUMBER(FIND(KE$1,$D189))=$AO$1,1,0)*VLOOKUP($Z$2,DALYs!$A$2:$MW$40,'Intervention list'!KE$195+1,0)</f>
        <v>0</v>
      </c>
      <c r="KF189" s="0" t="n">
        <f aca="false">IF(ISNUMBER(FIND(KF$1,$D189))=$AO$1,1,0)*VLOOKUP($Z$2,DALYs!$A$2:$MW$40,'Intervention list'!KF$195+1,0)</f>
        <v>0</v>
      </c>
      <c r="KG189" s="0" t="n">
        <f aca="false">IF(ISNUMBER(FIND(KG$1,$D189))=$AO$1,1,0)*VLOOKUP($Z$2,DALYs!$A$2:$MW$40,'Intervention list'!KG$195+1,0)</f>
        <v>0</v>
      </c>
      <c r="KH189" s="0" t="n">
        <f aca="false">IF(ISNUMBER(FIND(KH$1,$D189))=$AO$1,1,0)*VLOOKUP($Z$2,DALYs!$A$2:$MW$40,'Intervention list'!KH$195+1,0)</f>
        <v>0</v>
      </c>
      <c r="KI189" s="0" t="n">
        <f aca="false">IF(ISNUMBER(FIND(KI$1,$D189))=$AO$1,1,0)*VLOOKUP($Z$2,DALYs!$A$2:$MW$40,'Intervention list'!KI$195+1,0)</f>
        <v>0</v>
      </c>
      <c r="KJ189" s="0" t="n">
        <f aca="false">IF(ISNUMBER(FIND(KJ$1,$D189))=$AO$1,1,0)*VLOOKUP($Z$2,DALYs!$A$2:$MW$40,'Intervention list'!KJ$195+1,0)</f>
        <v>0</v>
      </c>
      <c r="KK189" s="0" t="n">
        <f aca="false">IF(ISNUMBER(FIND(KK$1,$D189))=$AO$1,1,0)*VLOOKUP($Z$2,DALYs!$A$2:$MW$40,'Intervention list'!KK$195+1,0)</f>
        <v>0</v>
      </c>
      <c r="KL189" s="0" t="n">
        <f aca="false">IF(ISNUMBER(FIND(KL$1,$D189))=$AO$1,1,0)*VLOOKUP($Z$2,DALYs!$A$2:$MW$40,'Intervention list'!KL$195+1,0)</f>
        <v>0</v>
      </c>
      <c r="KM189" s="0" t="n">
        <f aca="false">IF(ISNUMBER(FIND(KM$1,$D189))=$AO$1,1,0)*VLOOKUP($Z$2,DALYs!$A$2:$MW$40,'Intervention list'!KM$195+1,0)</f>
        <v>0</v>
      </c>
      <c r="KN189" s="0" t="n">
        <f aca="false">IF(ISNUMBER(FIND(KN$1,$D189))=$AO$1,1,0)*VLOOKUP($Z$2,DALYs!$A$2:$MW$40,'Intervention list'!KN$195+1,0)</f>
        <v>0</v>
      </c>
      <c r="KO189" s="0" t="n">
        <f aca="false">IF(ISNUMBER(FIND(KO$1,$D189))=$AO$1,1,0)*VLOOKUP($Z$2,DALYs!$A$2:$MW$40,'Intervention list'!KO$195+1,0)</f>
        <v>0</v>
      </c>
      <c r="KP189" s="0" t="n">
        <f aca="false">IF(ISNUMBER(FIND(KP$1,$D189))=$AO$1,1,0)*VLOOKUP($Z$2,DALYs!$A$2:$MW$40,'Intervention list'!KP$195+1,0)</f>
        <v>0</v>
      </c>
      <c r="KQ189" s="0" t="n">
        <f aca="false">IF(ISNUMBER(FIND(KQ$1,$D189))=$AO$1,1,0)*VLOOKUP($Z$2,DALYs!$A$2:$MW$40,'Intervention list'!KQ$195+1,0)</f>
        <v>0</v>
      </c>
      <c r="KR189" s="0" t="n">
        <f aca="false">IF(ISNUMBER(FIND(KR$1,$D189))=$AO$1,1,0)*VLOOKUP($Z$2,DALYs!$A$2:$MW$40,'Intervention list'!KR$195+1,0)</f>
        <v>0</v>
      </c>
      <c r="KS189" s="0" t="n">
        <f aca="false">IF(ISNUMBER(FIND(KS$1,$D189))=$AO$1,1,0)*VLOOKUP($Z$2,DALYs!$A$2:$MW$40,'Intervention list'!KS$195+1,0)</f>
        <v>0</v>
      </c>
      <c r="KT189" s="0" t="n">
        <f aca="false">IF(ISNUMBER(FIND(KT$1,$D189))=$AO$1,1,0)*VLOOKUP($Z$2,DALYs!$A$2:$MW$40,'Intervention list'!KT$195+1,0)</f>
        <v>0</v>
      </c>
      <c r="KU189" s="0" t="n">
        <f aca="false">IF(ISNUMBER(FIND(KU$1,$D189))=$AO$1,1,0)*VLOOKUP($Z$2,DALYs!$A$2:$MW$40,'Intervention list'!KU$195+1,0)</f>
        <v>0</v>
      </c>
      <c r="KV189" s="0" t="n">
        <f aca="false">IF(ISNUMBER(FIND(KV$1,$D189))=$AO$1,1,0)*VLOOKUP($Z$2,DALYs!$A$2:$MW$40,'Intervention list'!KV$195+1,0)</f>
        <v>0</v>
      </c>
      <c r="KW189" s="0" t="n">
        <f aca="false">IF(ISNUMBER(FIND(KW$1,$D189))=$AO$1,1,0)*VLOOKUP($Z$2,DALYs!$A$2:$MW$40,'Intervention list'!KW$195+1,0)</f>
        <v>0</v>
      </c>
      <c r="KX189" s="0" t="n">
        <f aca="false">IF(ISNUMBER(FIND(KX$1,$D189))=$AO$1,1,0)*VLOOKUP($Z$2,DALYs!$A$2:$MW$40,'Intervention list'!KX$195+1,0)</f>
        <v>0</v>
      </c>
      <c r="KY189" s="0" t="n">
        <f aca="false">IF(ISNUMBER(FIND(KY$1,$D189))=$AO$1,1,0)*VLOOKUP($Z$2,DALYs!$A$2:$MW$40,'Intervention list'!KY$195+1,0)</f>
        <v>0</v>
      </c>
      <c r="KZ189" s="0" t="n">
        <f aca="false">IF(ISNUMBER(FIND(KZ$1,$D189))=$AO$1,1,0)*VLOOKUP($Z$2,DALYs!$A$2:$MW$40,'Intervention list'!KZ$195+1,0)</f>
        <v>0</v>
      </c>
      <c r="LA189" s="0" t="n">
        <f aca="false">IF(ISNUMBER(FIND(LA$1,$D189))=$AO$1,1,0)*VLOOKUP($Z$2,DALYs!$A$2:$MW$40,'Intervention list'!LA$195+1,0)</f>
        <v>0</v>
      </c>
      <c r="LB189" s="0" t="n">
        <f aca="false">IF(ISNUMBER(FIND(LB$1,$D189))=$AO$1,1,0)*VLOOKUP($Z$2,DALYs!$A$2:$MW$40,'Intervention list'!LB$195+1,0)</f>
        <v>0</v>
      </c>
      <c r="LC189" s="0" t="n">
        <f aca="false">IF(ISNUMBER(FIND(LC$1,$D189))=$AO$1,1,0)*VLOOKUP($Z$2,DALYs!$A$2:$MW$40,'Intervention list'!LC$195+1,0)</f>
        <v>0</v>
      </c>
      <c r="LD189" s="0" t="n">
        <f aca="false">IF(ISNUMBER(FIND(LD$1,$D189))=$AO$1,1,0)*VLOOKUP($Z$2,DALYs!$A$2:$MW$40,'Intervention list'!LD$195+1,0)</f>
        <v>0</v>
      </c>
      <c r="LE189" s="0" t="n">
        <f aca="false">IF(ISNUMBER(FIND(LE$1,$D189))=$AO$1,1,0)*VLOOKUP($Z$2,DALYs!$A$2:$MW$40,'Intervention list'!LE$195+1,0)</f>
        <v>0</v>
      </c>
      <c r="LF189" s="0" t="n">
        <f aca="false">IF(ISNUMBER(FIND(LF$1,$D189))=$AO$1,1,0)*VLOOKUP($Z$2,DALYs!$A$2:$MW$40,'Intervention list'!LF$195+1,0)</f>
        <v>0</v>
      </c>
      <c r="LG189" s="0" t="n">
        <f aca="false">IF(ISNUMBER(FIND(LG$1,$D189))=$AO$1,1,0)*VLOOKUP($Z$2,DALYs!$A$2:$MW$40,'Intervention list'!LG$195+1,0)</f>
        <v>0</v>
      </c>
      <c r="LH189" s="0" t="n">
        <f aca="false">IF(ISNUMBER(FIND(LH$1,$D189))=$AO$1,1,0)*VLOOKUP($Z$2,DALYs!$A$2:$MW$40,'Intervention list'!LH$195+1,0)</f>
        <v>0</v>
      </c>
      <c r="LI189" s="0" t="n">
        <f aca="false">IF(ISNUMBER(FIND(LI$1,$D189))=$AO$1,1,0)*VLOOKUP($Z$2,DALYs!$A$2:$MW$40,'Intervention list'!LI$195+1,0)</f>
        <v>0</v>
      </c>
      <c r="LJ189" s="0" t="n">
        <f aca="false">IF(ISNUMBER(FIND(LJ$1,$D189))=$AO$1,1,0)*VLOOKUP($Z$2,DALYs!$A$2:$MW$40,'Intervention list'!LJ$195+1,0)</f>
        <v>0</v>
      </c>
      <c r="LK189" s="0" t="n">
        <f aca="false">IF(ISNUMBER(FIND(LK$1,$D189))=$AO$1,1,0)*VLOOKUP($Z$2,DALYs!$A$2:$MW$40,'Intervention list'!LK$195+1,0)</f>
        <v>0</v>
      </c>
      <c r="LL189" s="0" t="n">
        <f aca="false">IF(ISNUMBER(FIND(LL$1,$D189))=$AO$1,1,0)*VLOOKUP($Z$2,DALYs!$A$2:$MW$40,'Intervention list'!LL$195+1,0)</f>
        <v>0</v>
      </c>
      <c r="LM189" s="0" t="n">
        <f aca="false">IF(ISNUMBER(FIND(LM$1,$D189))=$AO$1,1,0)*VLOOKUP($Z$2,DALYs!$A$2:$MW$40,'Intervention list'!LM$195+1,0)</f>
        <v>0</v>
      </c>
      <c r="LN189" s="0" t="n">
        <f aca="false">IF(ISNUMBER(FIND(LN$1,$D189))=$AO$1,1,0)*VLOOKUP($Z$2,DALYs!$A$2:$MW$40,'Intervention list'!LN$195+1,0)</f>
        <v>0</v>
      </c>
      <c r="LO189" s="0" t="n">
        <f aca="false">IF(ISNUMBER(FIND(LO$1,$D189))=$AO$1,1,0)*VLOOKUP($Z$2,DALYs!$A$2:$MW$40,'Intervention list'!LO$195+1,0)</f>
        <v>0</v>
      </c>
      <c r="LP189" s="0" t="n">
        <f aca="false">IF(ISNUMBER(FIND(LP$1,$D189))=$AO$1,1,0)*VLOOKUP($Z$2,DALYs!$A$2:$MW$40,'Intervention list'!LP$195+1,0)</f>
        <v>0</v>
      </c>
      <c r="LQ189" s="0" t="n">
        <f aca="false">IF(ISNUMBER(FIND(LQ$1,$D189))=$AO$1,1,0)*VLOOKUP($Z$2,DALYs!$A$2:$MW$40,'Intervention list'!LQ$195+1,0)</f>
        <v>0</v>
      </c>
      <c r="LR189" s="0" t="n">
        <f aca="false">IF(ISNUMBER(FIND(LR$1,$D189))=$AO$1,1,0)*VLOOKUP($Z$2,DALYs!$A$2:$MW$40,'Intervention list'!LR$195+1,0)</f>
        <v>0</v>
      </c>
      <c r="LS189" s="0" t="n">
        <f aca="false">IF(ISNUMBER(FIND(LS$1,$D189))=$AO$1,1,0)*VLOOKUP($Z$2,DALYs!$A$2:$MW$40,'Intervention list'!LS$195+1,0)</f>
        <v>0</v>
      </c>
      <c r="LT189" s="0" t="n">
        <f aca="false">IF(ISNUMBER(FIND(LT$1,$D189))=$AO$1,1,0)*VLOOKUP($Z$2,DALYs!$A$2:$MW$40,'Intervention list'!LT$195+1,0)</f>
        <v>0</v>
      </c>
      <c r="LU189" s="0" t="n">
        <f aca="false">IF(ISNUMBER(FIND(LU$1,$D189))=$AO$1,1,0)*VLOOKUP($Z$2,DALYs!$A$2:$MW$40,'Intervention list'!LU$195+1,0)</f>
        <v>0</v>
      </c>
      <c r="LV189" s="0" t="n">
        <f aca="false">IF(ISNUMBER(FIND(LV$1,$D189))=$AO$1,1,0)*VLOOKUP($Z$2,DALYs!$A$2:$MW$40,'Intervention list'!LV$195+1,0)</f>
        <v>0</v>
      </c>
      <c r="LW189" s="0" t="n">
        <f aca="false">IF(ISNUMBER(FIND(LW$1,$D189))=$AO$1,1,0)*VLOOKUP($Z$2,DALYs!$A$2:$MW$40,'Intervention list'!LW$195+1,0)</f>
        <v>0</v>
      </c>
      <c r="LX189" s="0" t="n">
        <f aca="false">IF(ISNUMBER(FIND(LX$1,$D189))=$AO$1,1,0)*VLOOKUP($Z$2,DALYs!$A$2:$MW$40,'Intervention list'!LX$195+1,0)</f>
        <v>0</v>
      </c>
      <c r="LY189" s="0" t="n">
        <f aca="false">IF(ISNUMBER(FIND(LY$1,$D189))=$AO$1,1,0)*VLOOKUP($Z$2,DALYs!$A$2:$MW$40,'Intervention list'!LY$195+1,0)</f>
        <v>0</v>
      </c>
      <c r="LZ189" s="0" t="n">
        <f aca="false">IF(ISNUMBER(FIND(LZ$1,$D189))=$AO$1,1,0)*VLOOKUP($Z$2,DALYs!$A$2:$MW$40,'Intervention list'!LZ$195+1,0)</f>
        <v>0</v>
      </c>
      <c r="MA189" s="0" t="n">
        <f aca="false">IF(ISNUMBER(FIND(MA$1,$D189))=$AO$1,1,0)*VLOOKUP($Z$2,DALYs!$A$2:$MW$40,'Intervention list'!MA$195+1,0)</f>
        <v>0</v>
      </c>
      <c r="MB189" s="0" t="n">
        <f aca="false">IF(ISNUMBER(FIND(MB$1,$D189))=$AO$1,1,0)*VLOOKUP($Z$2,DALYs!$A$2:$MW$40,'Intervention list'!MB$195+1,0)</f>
        <v>0</v>
      </c>
      <c r="MC189" s="0" t="n">
        <f aca="false">IF(ISNUMBER(FIND(MC$1,$D189))=$AO$1,1,0)*VLOOKUP($Z$2,DALYs!$A$2:$MW$40,'Intervention list'!MC$195+1,0)</f>
        <v>0</v>
      </c>
      <c r="MD189" s="0" t="n">
        <f aca="false">IF(ISNUMBER(FIND(MD$1,$D189))=$AO$1,1,0)*VLOOKUP($Z$2,DALYs!$A$2:$MW$40,'Intervention list'!MD$195+1,0)</f>
        <v>0</v>
      </c>
      <c r="ME189" s="0" t="n">
        <f aca="false">IF(ISNUMBER(FIND(ME$1,$D189))=$AO$1,1,0)*VLOOKUP($Z$2,DALYs!$A$2:$MW$40,'Intervention list'!ME$195+1,0)</f>
        <v>0</v>
      </c>
      <c r="MF189" s="0" t="n">
        <f aca="false">IF(ISNUMBER(FIND(MF$1,$D189))=$AO$1,1,0)*VLOOKUP($Z$2,DALYs!$A$2:$MW$40,'Intervention list'!MF$195+1,0)</f>
        <v>0</v>
      </c>
      <c r="MG189" s="0" t="n">
        <f aca="false">IF(ISNUMBER(FIND(MG$1,$D189))=$AO$1,1,0)*VLOOKUP($Z$2,DALYs!$A$2:$MW$40,'Intervention list'!MG$195+1,0)</f>
        <v>0</v>
      </c>
      <c r="MH189" s="0" t="n">
        <f aca="false">IF(ISNUMBER(FIND(MH$1,$D189))=$AO$1,1,0)*VLOOKUP($Z$2,DALYs!$A$2:$MW$40,'Intervention list'!MH$195+1,0)</f>
        <v>0</v>
      </c>
      <c r="MI189" s="0" t="n">
        <f aca="false">IF(ISNUMBER(FIND(MI$1,$D189))=$AO$1,1,0)*VLOOKUP($Z$2,DALYs!$A$2:$MW$40,'Intervention list'!MI$195+1,0)</f>
        <v>0</v>
      </c>
      <c r="MJ189" s="0" t="n">
        <f aca="false">IF(ISNUMBER(FIND(MJ$1,$D189))=$AO$1,1,0)*VLOOKUP($Z$2,DALYs!$A$2:$MW$40,'Intervention list'!MJ$195+1,0)</f>
        <v>0</v>
      </c>
      <c r="MK189" s="0" t="n">
        <f aca="false">IF(ISNUMBER(FIND(MK$1,$D189))=$AO$1,1,0)*VLOOKUP($Z$2,DALYs!$A$2:$MW$40,'Intervention list'!MK$195+1,0)</f>
        <v>0</v>
      </c>
      <c r="ML189" s="0" t="n">
        <f aca="false">IF(ISNUMBER(FIND(ML$1,$D189))=$AO$1,1,0)*VLOOKUP($Z$2,DALYs!$A$2:$MW$40,'Intervention list'!ML$195+1,0)</f>
        <v>0</v>
      </c>
      <c r="MM189" s="0" t="n">
        <f aca="false">IF(ISNUMBER(FIND(MM$1,$D189))=$AO$1,1,0)*VLOOKUP($Z$2,DALYs!$A$2:$MW$40,'Intervention list'!MM$195+1,0)</f>
        <v>0</v>
      </c>
      <c r="MN189" s="0" t="n">
        <f aca="false">IF(ISNUMBER(FIND(MN$1,$D189))=$AO$1,1,0)*VLOOKUP($Z$2,DALYs!$A$2:$MW$40,'Intervention list'!MN$195+1,0)</f>
        <v>0</v>
      </c>
      <c r="MO189" s="0" t="n">
        <f aca="false">IF(ISNUMBER(FIND(MO$1,$D189))=$AO$1,1,0)*VLOOKUP($Z$2,DALYs!$A$2:$MW$40,'Intervention list'!MO$195+1,0)</f>
        <v>0</v>
      </c>
      <c r="MP189" s="0" t="n">
        <f aca="false">IF(ISNUMBER(FIND(MP$1,$D189))=$AO$1,1,0)*VLOOKUP($Z$2,DALYs!$A$2:$MW$40,'Intervention list'!MP$195+1,0)</f>
        <v>0</v>
      </c>
      <c r="MQ189" s="0" t="n">
        <f aca="false">IF(ISNUMBER(FIND(MQ$1,$D189))=$AO$1,1,0)*VLOOKUP($Z$2,DALYs!$A$2:$MW$40,'Intervention list'!MQ$195+1,0)</f>
        <v>0</v>
      </c>
      <c r="MR189" s="0" t="n">
        <f aca="false">IF(ISNUMBER(FIND(MR$1,$D189))=$AO$1,1,0)*VLOOKUP($Z$2,DALYs!$A$2:$MW$40,'Intervention list'!MR$195+1,0)</f>
        <v>0</v>
      </c>
      <c r="MS189" s="0" t="n">
        <f aca="false">IF(ISNUMBER(FIND(MS$1,$D189))=$AO$1,1,0)*VLOOKUP($Z$2,DALYs!$A$2:$MW$40,'Intervention list'!MS$195+1,0)</f>
        <v>0</v>
      </c>
      <c r="MT189" s="0" t="n">
        <f aca="false">IF(ISNUMBER(FIND(MT$1,$D189))=$AO$1,1,0)*VLOOKUP($Z$2,DALYs!$A$2:$MW$40,'Intervention list'!MT$195+1,0)</f>
        <v>0</v>
      </c>
      <c r="MU189" s="0" t="n">
        <f aca="false">IF(ISNUMBER(FIND(MU$1,$D189))=$AO$1,1,0)*VLOOKUP($Z$2,DALYs!$A$2:$MW$40,'Intervention list'!MU$195+1,0)</f>
        <v>0</v>
      </c>
      <c r="MV189" s="0" t="n">
        <f aca="false">IF(ISNUMBER(FIND(MV$1,$D189))=$AO$1,1,0)*VLOOKUP($Z$2,DALYs!$A$2:$MW$40,'Intervention list'!MV$195+1,0)</f>
        <v>0</v>
      </c>
      <c r="MW189" s="0" t="n">
        <f aca="false">IF(ISNUMBER(FIND(MW$1,$D189))=$AO$1,1,0)*VLOOKUP($Z$2,DALYs!$A$2:$MW$40,'Intervention list'!MW$195+1,0)</f>
        <v>0</v>
      </c>
      <c r="MX189" s="0" t="n">
        <f aca="false">IF(ISNUMBER(FIND(MX$1,$D189))=$AO$1,1,0)*VLOOKUP($Z$2,DALYs!$A$2:$MW$40,'Intervention list'!MX$195+1,0)</f>
        <v>0</v>
      </c>
      <c r="MY189" s="0" t="n">
        <f aca="false">IF(ISNUMBER(FIND(MY$1,$D189))=$AO$1,1,0)*VLOOKUP($Z$2,DALYs!$A$2:$MW$40,'Intervention list'!MY$195+1,0)</f>
        <v>0</v>
      </c>
      <c r="MZ189" s="0" t="n">
        <f aca="false">IF(ISNUMBER(FIND(MZ$1,$D189))=$AO$1,1,0)*VLOOKUP($Z$2,DALYs!$A$2:$MW$40,'Intervention list'!MZ$195+1,0)</f>
        <v>0</v>
      </c>
      <c r="NA189" s="0" t="n">
        <f aca="false">IF(ISNUMBER(FIND(NA$1,$D189))=$AO$1,1,0)*VLOOKUP($Z$2,DALYs!$A$2:$MW$40,'Intervention list'!NA$195+1,0)</f>
        <v>0</v>
      </c>
      <c r="NB189" s="0" t="n">
        <f aca="false">IF(ISNUMBER(FIND(NB$1,$D189))=$AO$1,1,0)*VLOOKUP($Z$2,DALYs!$A$2:$MW$40,'Intervention list'!NB$195+1,0)</f>
        <v>0</v>
      </c>
      <c r="NC189" s="0" t="n">
        <f aca="false">IF(ISNUMBER(FIND(NC$1,$D189))=$AO$1,1,0)*VLOOKUP($Z$2,DALYs!$A$2:$MW$40,'Intervention list'!NC$195+1,0)</f>
        <v>0</v>
      </c>
      <c r="ND189" s="0" t="n">
        <f aca="false">IF(ISNUMBER(FIND(ND$1,$D189))=$AO$1,1,0)*VLOOKUP($Z$2,DALYs!$A$2:$MW$40,'Intervention list'!ND$195+1,0)</f>
        <v>0</v>
      </c>
      <c r="NE189" s="0" t="n">
        <f aca="false">IF(ISNUMBER(FIND(NE$1,$D189))=$AO$1,1,0)*VLOOKUP($Z$2,DALYs!$A$2:$MW$40,'Intervention list'!NE$195+1,0)</f>
        <v>0</v>
      </c>
      <c r="NF189" s="0" t="n">
        <f aca="false">IF(ISNUMBER(FIND(NF$1,$D189))=$AO$1,1,0)*VLOOKUP($Z$2,DALYs!$A$2:$MW$40,'Intervention list'!NF$195+1,0)</f>
        <v>0</v>
      </c>
      <c r="NG189" s="0" t="n">
        <f aca="false">IF(ISNUMBER(FIND(NG$1,$D189))=$AO$1,1,0)*VLOOKUP($Z$2,DALYs!$A$2:$MW$40,'Intervention list'!NG$195+1,0)</f>
        <v>0</v>
      </c>
      <c r="NH189" s="0" t="n">
        <f aca="false">IF(ISNUMBER(FIND(NH$1,$D189))=$AO$1,1,0)*VLOOKUP($Z$2,DALYs!$A$2:$MW$40,'Intervention list'!NH$195+1,0)</f>
        <v>0</v>
      </c>
      <c r="NI189" s="0" t="n">
        <f aca="false">IF(ISNUMBER(FIND(NI$1,$D189))=$AO$1,1,0)*VLOOKUP($Z$2,DALYs!$A$2:$MW$40,'Intervention list'!NI$195+1,0)</f>
        <v>0</v>
      </c>
      <c r="NJ189" s="0" t="n">
        <f aca="false">IF(ISNUMBER(FIND(NJ$1,$D189))=$AO$1,1,0)*VLOOKUP($Z$2,DALYs!$A$2:$MW$40,'Intervention list'!NJ$195+1,0)</f>
        <v>0</v>
      </c>
      <c r="NK189" s="0" t="n">
        <f aca="false">IF(ISNUMBER(FIND(NK$1,$D189))=$AO$1,1,0)*VLOOKUP($Z$2,DALYs!$A$2:$MW$40,'Intervention list'!NK$195+1,0)</f>
        <v>0</v>
      </c>
      <c r="NL189" s="0" t="n">
        <f aca="false">IF(ISNUMBER(FIND(NL$1,$D189))=$AO$1,1,0)*VLOOKUP($Z$2,DALYs!$A$2:$MW$40,'Intervention list'!NL$195+1,0)</f>
        <v>0</v>
      </c>
      <c r="NM189" s="0" t="n">
        <f aca="false">IF(ISNUMBER(FIND(NM$1,$D189))=$AO$1,1,0)*VLOOKUP($Z$2,DALYs!$A$2:$MW$40,'Intervention list'!NM$195+1,0)</f>
        <v>0</v>
      </c>
      <c r="NN189" s="0" t="n">
        <f aca="false">IF(ISNUMBER(FIND(NN$1,$D189))=$AO$1,1,0)*VLOOKUP($Z$2,DALYs!$A$2:$MW$40,'Intervention list'!NN$195+1,0)</f>
        <v>0</v>
      </c>
      <c r="NO189" s="0" t="n">
        <f aca="false">IF(ISNUMBER(FIND(NO$1,$D189))=$AO$1,1,0)*VLOOKUP($Z$2,DALYs!$A$2:$MW$40,'Intervention list'!NO$195+1,0)</f>
        <v>0</v>
      </c>
      <c r="NP189" s="0" t="n">
        <f aca="false">IF(ISNUMBER(FIND(NP$1,$D189))=$AO$1,1,0)*VLOOKUP($Z$2,DALYs!$A$2:$MW$40,'Intervention list'!NP$195+1,0)</f>
        <v>0</v>
      </c>
      <c r="NQ189" s="0" t="n">
        <f aca="false">IF(ISNUMBER(FIND(NQ$1,$D189))=$AO$1,1,0)*VLOOKUP($Z$2,DALYs!$A$2:$MW$40,'Intervention list'!NQ$195+1,0)</f>
        <v>0</v>
      </c>
      <c r="NR189" s="0" t="n">
        <f aca="false">IF(ISNUMBER(FIND(NR$1,$D189))=$AO$1,1,0)*VLOOKUP($Z$2,DALYs!$A$2:$MW$40,'Intervention list'!NR$195+1,0)</f>
        <v>0</v>
      </c>
      <c r="NS189" s="0" t="n">
        <f aca="false">IF(ISNUMBER(FIND(NS$1,$D189))=$AO$1,1,0)*VLOOKUP($Z$2,DALYs!$A$2:$MW$40,'Intervention list'!NS$195+1,0)</f>
        <v>0</v>
      </c>
      <c r="NT189" s="0" t="n">
        <f aca="false">IF(ISNUMBER(FIND(NT$1,$D189))=$AO$1,1,0)*VLOOKUP($Z$2,DALYs!$A$2:$MW$40,'Intervention list'!NT$195+1,0)</f>
        <v>0</v>
      </c>
      <c r="NU189" s="0" t="n">
        <f aca="false">IF(ISNUMBER(FIND(NU$1,$D189))=$AO$1,1,0)*VLOOKUP($Z$2,DALYs!$A$2:$MW$40,'Intervention list'!NU$195+1,0)</f>
        <v>0</v>
      </c>
      <c r="NV189" s="0" t="n">
        <f aca="false">IF(ISNUMBER(FIND(NV$1,$D189))=$AO$1,1,0)*VLOOKUP($Z$2,DALYs!$A$2:$MW$40,'Intervention list'!NV$195+1,0)</f>
        <v>0</v>
      </c>
      <c r="NW189" s="0" t="n">
        <f aca="false">IF(ISNUMBER(FIND(NW$1,$D189))=$AO$1,1,0)*VLOOKUP($Z$2,DALYs!$A$2:$MW$40,'Intervention list'!NW$195+1,0)</f>
        <v>0</v>
      </c>
      <c r="NX189" s="0" t="n">
        <f aca="false">IF(ISNUMBER(FIND(NX$1,$D189))=$AO$1,1,0)*VLOOKUP($Z$2,DALYs!$A$2:$MW$40,'Intervention list'!NX$195+1,0)</f>
        <v>0</v>
      </c>
      <c r="NY189" s="0" t="n">
        <f aca="false">IF(ISNUMBER(FIND(NY$1,$D189))=$AO$1,1,0)*VLOOKUP($Z$2,DALYs!$A$2:$MW$40,'Intervention list'!NY$195+1,0)</f>
        <v>0</v>
      </c>
      <c r="NZ189" s="0" t="n">
        <f aca="false">IF(ISNUMBER(FIND(NZ$1,$D189))=$AO$1,1,0)*VLOOKUP($Z$2,DALYs!$A$2:$MW$40,'Intervention list'!NZ$195+1,0)</f>
        <v>0</v>
      </c>
      <c r="OA189" s="0" t="n">
        <f aca="false">IF(ISNUMBER(FIND(OA$1,$D189))=$AO$1,1,0)*VLOOKUP($Z$2,DALYs!$A$2:$MW$40,'Intervention list'!OA$195+1,0)</f>
        <v>0</v>
      </c>
      <c r="OB189" s="0" t="n">
        <f aca="false">IF(ISNUMBER(FIND(OB$1,$D189))=$AO$1,1,0)*VLOOKUP($Z$2,DALYs!$A$2:$MW$40,'Intervention list'!OB$195+1,0)</f>
        <v>0</v>
      </c>
      <c r="OC189" s="0" t="n">
        <f aca="false">IF(ISNUMBER(FIND(OC$1,$D189))=$AO$1,1,0)*VLOOKUP($Z$2,DALYs!$A$2:$MW$40,'Intervention list'!OC$195+1,0)</f>
        <v>0</v>
      </c>
      <c r="OD189" s="0" t="n">
        <f aca="false">IF(ISNUMBER(FIND(OD$1,$D189))=$AO$1,1,0)*VLOOKUP($Z$2,DALYs!$A$2:$MW$40,'Intervention list'!OD$195+1,0)</f>
        <v>0</v>
      </c>
      <c r="OE189" s="0" t="n">
        <f aca="false">IF(ISNUMBER(FIND(OE$1,$D189))=$AO$1,1,0)*VLOOKUP($Z$2,DALYs!$A$2:$MW$40,'Intervention list'!OE$195+1,0)</f>
        <v>0</v>
      </c>
      <c r="OF189" s="0" t="n">
        <f aca="false">IF(ISNUMBER(FIND(OF$1,$D189))=$AO$1,1,0)*VLOOKUP($Z$2,DALYs!$A$2:$MW$40,'Intervention list'!OF$195+1,0)</f>
        <v>0</v>
      </c>
      <c r="OG189" s="0" t="n">
        <f aca="false">IF(ISNUMBER(FIND(OG$1,$D189))=$AO$1,1,0)*VLOOKUP($Z$2,DALYs!$A$2:$MW$40,'Intervention list'!OG$195+1,0)</f>
        <v>0</v>
      </c>
      <c r="OH189" s="0" t="n">
        <f aca="false">IF(ISNUMBER(FIND(OH$1,$D189))=$AO$1,1,0)*VLOOKUP($Z$2,DALYs!$A$2:$MW$40,'Intervention list'!OH$195+1,0)</f>
        <v>0</v>
      </c>
      <c r="OI189" s="0" t="n">
        <f aca="false">IF(ISNUMBER(FIND(OI$1,$D189))=$AO$1,1,0)*VLOOKUP($Z$2,DALYs!$A$2:$MW$40,'Intervention list'!OI$195+1,0)</f>
        <v>0</v>
      </c>
      <c r="OJ189" s="0" t="n">
        <f aca="false">IF(ISNUMBER(FIND(OJ$1,$D189))=$AO$1,1,0)*VLOOKUP($Z$2,DALYs!$A$2:$MW$40,'Intervention list'!OJ$195+1,0)</f>
        <v>0</v>
      </c>
      <c r="OK189" s="0" t="n">
        <f aca="false">IF(ISNUMBER(FIND(OK$1,$D189))=$AO$1,1,0)*VLOOKUP($Z$2,DALYs!$A$2:$MW$40,'Intervention list'!OK$195+1,0)</f>
        <v>0</v>
      </c>
      <c r="OL189" s="0" t="n">
        <f aca="false">IF(ISNUMBER(FIND(OL$1,$D189))=$AO$1,1,0)*VLOOKUP($Z$2,DALYs!$A$2:$MW$40,'Intervention list'!OL$195+1,0)</f>
        <v>0</v>
      </c>
      <c r="OM189" s="0" t="n">
        <f aca="false">IF(ISNUMBER(FIND(OM$1,$D189))=$AO$1,1,0)*VLOOKUP($Z$2,DALYs!$A$2:$MW$40,'Intervention list'!OM$195+1,0)</f>
        <v>0</v>
      </c>
      <c r="ON189" s="0" t="n">
        <f aca="false">IF(ISNUMBER(FIND(ON$1,$D189))=$AO$1,1,0)*VLOOKUP($Z$2,DALYs!$A$2:$MW$40,'Intervention list'!ON$195+1,0)</f>
        <v>0</v>
      </c>
      <c r="OO189" s="0" t="n">
        <f aca="false">IF(ISNUMBER(FIND(OO$1,$D189))=$AO$1,1,0)*VLOOKUP($Z$2,DALYs!$A$2:$MW$40,'Intervention list'!OO$195+1,0)</f>
        <v>0</v>
      </c>
      <c r="OP189" s="0" t="n">
        <f aca="false">IF(ISNUMBER(FIND(OP$1,$D189))=$AO$1,1,0)*VLOOKUP($Z$2,DALYs!$A$2:$MW$40,'Intervention list'!OP$195+1,0)</f>
        <v>0</v>
      </c>
      <c r="OQ189" s="0" t="n">
        <f aca="false">IF(ISNUMBER(FIND(OQ$1,$D189))=$AO$1,1,0)*VLOOKUP($Z$2,DALYs!$A$2:$MW$40,'Intervention list'!OQ$195+1,0)</f>
        <v>0</v>
      </c>
      <c r="OR189" s="0" t="n">
        <f aca="false">IF(ISNUMBER(FIND(OR$1,$D189))=$AO$1,1,0)*VLOOKUP($Z$2,DALYs!$A$2:$MW$40,'Intervention list'!OR$195+1,0)</f>
        <v>0</v>
      </c>
      <c r="OS189" s="0" t="n">
        <f aca="false">IF(ISNUMBER(FIND(OS$1,$D189))=$AO$1,1,0)*VLOOKUP($Z$2,DALYs!$A$2:$MW$40,'Intervention list'!OS$195+1,0)</f>
        <v>0</v>
      </c>
      <c r="OT189" s="0" t="n">
        <f aca="false">IF(ISNUMBER(FIND(OT$1,$D189))=$AO$1,1,0)*VLOOKUP($Z$2,DALYs!$A$2:$MW$40,'Intervention list'!OT$195+1,0)</f>
        <v>0</v>
      </c>
      <c r="OU189" s="0" t="n">
        <f aca="false">IF(ISNUMBER(FIND(OU$1,$D189))=$AO$1,1,0)*VLOOKUP($Z$2,DALYs!$A$2:$MW$40,'Intervention list'!OU$195+1,0)</f>
        <v>0</v>
      </c>
      <c r="OV189" s="0" t="n">
        <f aca="false">IF(ISNUMBER(FIND(OV$1,$D189))=$AO$1,1,0)*VLOOKUP($Z$2,DALYs!$A$2:$MW$40,'Intervention list'!OV$195+1,0)</f>
        <v>0</v>
      </c>
      <c r="OW189" s="0" t="n">
        <f aca="false">IF(ISNUMBER(FIND(OW$1,$D189))=$AO$1,1,0)*VLOOKUP($Z$2,DALYs!$A$2:$MW$40,'Intervention list'!OW$195+1,0)</f>
        <v>0</v>
      </c>
      <c r="OX189" s="0" t="n">
        <f aca="false">IF(ISNUMBER(FIND(OX$1,$D189))=$AO$1,1,0)*VLOOKUP($Z$2,DALYs!$A$2:$MW$40,'Intervention list'!OX$195+1,0)</f>
        <v>0</v>
      </c>
    </row>
    <row r="190" customFormat="false" ht="15.75" hidden="false" customHeight="false" outlineLevel="0" collapsed="false">
      <c r="A190" s="6" t="s">
        <v>369</v>
      </c>
      <c r="B190" s="6" t="s">
        <v>359</v>
      </c>
      <c r="C190" s="26" t="s">
        <v>367</v>
      </c>
      <c r="D190" s="7" t="s">
        <v>370</v>
      </c>
      <c r="E190" s="7" t="str">
        <f aca="false">SUBSTITUTE(D190,0.2,X190)</f>
        <v>Typhoid and paratyphoid: 0.1; Dengue: 0.1; Yellow fever: 0.1; Encephalitis: 0.1</v>
      </c>
      <c r="F190" s="0" t="s">
        <v>14</v>
      </c>
      <c r="G190" s="8" t="n">
        <v>0</v>
      </c>
      <c r="H190" s="9" t="n">
        <v>64</v>
      </c>
      <c r="I190" s="9" t="n">
        <f aca="false">IF(H190="","",(H190*(VLOOKUP($Z$2,Worksheet,11,0)^4)))</f>
        <v>93.2539631675299</v>
      </c>
      <c r="J190" s="9" t="n">
        <f aca="false">IF(I190="","",I190*VLOOKUP($Z$2,Worksheet,12,0))</f>
        <v>104.519970757751</v>
      </c>
      <c r="K190" s="9" t="n">
        <f aca="false">IF(I190="","",I190*VLOOKUP($Z$2, Worksheet, 13, 0))</f>
        <v>91.5580456491538</v>
      </c>
      <c r="L190" s="9" t="n">
        <f aca="false">IF(J190="",VLOOKUP($Z$2, Worksheet, 14, 0),J190)</f>
        <v>104.519970757751</v>
      </c>
      <c r="M190" s="9" t="n">
        <f aca="false">IF(L190&lt;VLOOKUP($Z$2,'Country sheet'!$A$3:$P$41,15,0), VLOOKUP($Z$2,'Country sheet'!$A$3:$P$41,15,0), L190)/0.7</f>
        <v>149.314243939645</v>
      </c>
      <c r="N190" s="27" t="n">
        <f aca="false">IFERROR(IF(AC190=$AO$1,VLOOKUP(F190,AO$42:AX$46,MATCH(AC$1,AP$41:AX$41,0)+1,0)/COUNTIFS($F$2:$F$194,$F190,$AC$2:$AC$194,$AO$1),0),0) + IFERROR(IF(AD190=$AO$1,VLOOKUP(F190,AO$42:AX$46,MATCH(AD$1,AP$41:AX$41,0)+1,0)/COUNTIFS($F$2:$F$194,$F190,$AD$2:$AD$194,$AO$1),0),0) + IFERROR(IF(AE190=$AO$1,VLOOKUP(F190,AO$42:AX$46,MATCH(AE$1,AP$41:AX$41,0)+1,0)/COUNTIFS($F$2:$F$194,$F190,$AE$2:$AE$194,$AO$1),0),0) + IFERROR(IF(AF190=$AO$1,VLOOKUP(F190,AO$42:AX$46,MATCH(AF$1,AP$41:AX$41,0)+1,0)/COUNTIFS($F$2:$F$194,$F190,$AF$2:$AF$194,$AO$1),0),0) + IFERROR(IF(AG190=$AO$1,VLOOKUP(F190,AO$42:AX$46,MATCH(AG$1,AP$41:AX$41,0)+1,0)/COUNTIFS($F$2:$F$194,$F190,$AG$2:$AG$194,$AO$1),0),0) + IFERROR(IF(AH190=$AO$1,VLOOKUP(F190,AO$42:AX$46,MATCH(AH$1,AP$41:AX$41,0)+1,0)/COUNTIFS($F$2:$F$194,$F190,$AH$2:$AH$194,$AO$1),0),0) + IFERROR(IF(AI190=$AO$1,VLOOKUP(F190,AO$42:AX$46,MATCH(AI$1,AP$41:AX$41,0)+1,0)/COUNTIFS($F$2:$F$194,$F190,$AI$2:$AI$194,$AO$1),0),0) + IFERROR(IF(AJ190=$AO$1,VLOOKUP(F190,AO$42:AX$46,MATCH(AJ$1,AP$41:AX$41,0)+1,0)/COUNTIFS($F$2:$F$194,$F190,$AJ$2:$AJ$194,$AO$1),0),0) + IFERROR(IF(AK190=$AO$1,VLOOKUP(F190,AO$42:AX$46,MATCH(AK$1,AP$41:AX$41,0)+1,0)/COUNTIFS($F$2:$F$194,$F190,$AK$2:$AK$194,$AO$1),0),0)</f>
        <v>0</v>
      </c>
      <c r="O190" s="0" t="n">
        <v>2</v>
      </c>
      <c r="P190" s="0" t="n">
        <v>1</v>
      </c>
      <c r="Q190" s="0" t="n">
        <f aca="false">SUM(BC190:OX190)</f>
        <v>44882.8293731952</v>
      </c>
      <c r="R190" s="0" t="n">
        <f aca="false">IF(VLOOKUP($Z$2,CET!$A$4:$L$42,12,0)="Low income",_xlfn.IFS(S190=0.2,0.1,S190=0.1,0.05,S190=0.5,0.4,S190=0.35,0.25),S190)</f>
        <v>0.5</v>
      </c>
      <c r="S190" s="0" t="n">
        <v>0.5</v>
      </c>
      <c r="T190" s="0" t="n">
        <v>0.8</v>
      </c>
      <c r="U190" s="0" t="n">
        <f aca="false">N190/M190</f>
        <v>0</v>
      </c>
      <c r="V190" s="0" t="n">
        <f aca="false">IFERROR(U190/Q190,0)</f>
        <v>0</v>
      </c>
      <c r="W190" s="0" t="n">
        <f aca="false">(T190/R190)*V190</f>
        <v>0</v>
      </c>
      <c r="X190" s="28" t="n">
        <f aca="false">IF(W190=0,0,IF(W190&lt;=0.8,IF(W190&lt;0.05,0.05,W190),0.8))</f>
        <v>0</v>
      </c>
      <c r="Y190" s="28"/>
      <c r="AC190" s="34" t="n">
        <f aca="false">ISNUMBER(FIND(AC$1,$C190))</f>
        <v>0</v>
      </c>
      <c r="AD190" s="33" t="n">
        <f aca="false">ISNUMBER(FIND(AD$1,$C190))</f>
        <v>0</v>
      </c>
      <c r="AE190" s="33" t="n">
        <f aca="false">ISNUMBER(FIND(AE$1,$C190))</f>
        <v>0</v>
      </c>
      <c r="AF190" s="33" t="n">
        <f aca="false">ISNUMBER(FIND(AF$1,$C190))</f>
        <v>0</v>
      </c>
      <c r="AG190" s="33" t="n">
        <f aca="false">ISNUMBER(FIND(AG$1,$C190))</f>
        <v>0</v>
      </c>
      <c r="AH190" s="33" t="n">
        <f aca="false">ISNUMBER(FIND(AH$1,$C190))</f>
        <v>0</v>
      </c>
      <c r="AI190" s="33" t="n">
        <f aca="false">ISNUMBER(FIND(AI$1,$C190))</f>
        <v>0</v>
      </c>
      <c r="AJ190" s="33" t="n">
        <f aca="false">ISNUMBER(FIND(AJ$1,$C190))</f>
        <v>0</v>
      </c>
      <c r="AK190" s="35" t="n">
        <f aca="false">ISNUMBER(FIND(AK$1,$C190))</f>
        <v>0</v>
      </c>
      <c r="AL190" s="6"/>
      <c r="AM190" s="33"/>
      <c r="BC190" s="0" t="n">
        <f aca="false">IF(ISNUMBER(FIND(BC$1,$D190))=$AO$1,1,0)*VLOOKUP($Z$2,DALYs!$A$2:$MW$40,'Intervention list'!BC$195+1,0)</f>
        <v>0</v>
      </c>
      <c r="BD190" s="0" t="n">
        <f aca="false">IF(ISNUMBER(FIND(BD$1,$D190))=$AO$1,1,0)*VLOOKUP($Z$2,DALYs!$A$2:$MW$40,'Intervention list'!BD$195+1,0)</f>
        <v>0</v>
      </c>
      <c r="BE190" s="0" t="n">
        <f aca="false">IF(ISNUMBER(FIND(BE$1,$D190))=$AO$1,1,0)*VLOOKUP($Z$2,DALYs!$A$2:$MW$40,'Intervention list'!BE$195+1,0)</f>
        <v>0</v>
      </c>
      <c r="BF190" s="0" t="n">
        <f aca="false">IF(ISNUMBER(FIND(BF$1,$D190))=$AO$1,1,0)*VLOOKUP($Z$2,DALYs!$A$2:$MW$40,'Intervention list'!BF$195+1,0)</f>
        <v>0</v>
      </c>
      <c r="BG190" s="0" t="n">
        <f aca="false">IF(ISNUMBER(FIND(BG$1,$D190))=$AO$1,1,0)*VLOOKUP($Z$2,DALYs!$A$2:$MW$40,'Intervention list'!BG$195+1,0)</f>
        <v>0</v>
      </c>
      <c r="BH190" s="0" t="n">
        <f aca="false">IF(ISNUMBER(FIND(BH$1,$D190))=$AO$1,1,0)*VLOOKUP($Z$2,DALYs!$A$2:$MW$40,'Intervention list'!BH$195+1,0)</f>
        <v>0</v>
      </c>
      <c r="BI190" s="0" t="n">
        <f aca="false">IF(ISNUMBER(FIND(BI$1,$D190))=$AO$1,1,0)*VLOOKUP($Z$2,DALYs!$A$2:$MW$40,'Intervention list'!BI$195+1,0)</f>
        <v>0</v>
      </c>
      <c r="BJ190" s="0" t="n">
        <f aca="false">IF(ISNUMBER(FIND(BJ$1,$D190))=$AO$1,1,0)*VLOOKUP($Z$2,DALYs!$A$2:$MW$40,'Intervention list'!BJ$195+1,0)</f>
        <v>0</v>
      </c>
      <c r="BK190" s="0" t="n">
        <f aca="false">IF(ISNUMBER(FIND(BK$1,$D190))=$AO$1,1,0)*VLOOKUP($Z$2,DALYs!$A$2:$MW$40,'Intervention list'!BK$195+1,0)</f>
        <v>0</v>
      </c>
      <c r="BL190" s="0" t="n">
        <f aca="false">IF(ISNUMBER(FIND(BL$1,$D190))=$AO$1,1,0)*VLOOKUP($Z$2,DALYs!$A$2:$MW$40,'Intervention list'!BL$195+1,0)</f>
        <v>0</v>
      </c>
      <c r="BM190" s="0" t="n">
        <f aca="false">IF(ISNUMBER(FIND(BM$1,$D190))=$AO$1,1,0)*VLOOKUP($Z$2,DALYs!$A$2:$MW$40,'Intervention list'!BM$195+1,0)</f>
        <v>0</v>
      </c>
      <c r="BN190" s="0" t="n">
        <f aca="false">IF(ISNUMBER(FIND(BN$1,$D190))=$AO$1,1,0)*VLOOKUP($Z$2,DALYs!$A$2:$MW$40,'Intervention list'!BN$195+1,0)</f>
        <v>0</v>
      </c>
      <c r="BO190" s="0" t="n">
        <f aca="false">IF(ISNUMBER(FIND(BO$1,$D190))=$AO$1,1,0)*VLOOKUP($Z$2,DALYs!$A$2:$MW$40,'Intervention list'!BO$195+1,0)</f>
        <v>0</v>
      </c>
      <c r="BP190" s="0" t="n">
        <f aca="false">IF(ISNUMBER(FIND(BP$1,$D190))=$AO$1,1,0)*VLOOKUP($Z$2,DALYs!$A$2:$MW$40,'Intervention list'!BP$195+1,0)</f>
        <v>0</v>
      </c>
      <c r="BQ190" s="0" t="n">
        <f aca="false">IF(ISNUMBER(FIND(BQ$1,$D190))=$AO$1,1,0)*VLOOKUP($Z$2,DALYs!$A$2:$MW$40,'Intervention list'!BQ$195+1,0)</f>
        <v>0</v>
      </c>
      <c r="BR190" s="0" t="n">
        <f aca="false">IF(ISNUMBER(FIND(BR$1,$D190))=$AO$1,1,0)*VLOOKUP($Z$2,DALYs!$A$2:$MW$40,'Intervention list'!BR$195+1,0)</f>
        <v>0</v>
      </c>
      <c r="BS190" s="0" t="n">
        <f aca="false">IF(ISNUMBER(FIND(BS$1,$D190))=$AO$1,1,0)*VLOOKUP($Z$2,DALYs!$A$2:$MW$40,'Intervention list'!BS$195+1,0)</f>
        <v>0</v>
      </c>
      <c r="BT190" s="0" t="n">
        <f aca="false">IF(ISNUMBER(FIND(BT$1,$D190))=$AO$1,1,0)*VLOOKUP($Z$2,DALYs!$A$2:$MW$40,'Intervention list'!BT$195+1,0)</f>
        <v>0</v>
      </c>
      <c r="BU190" s="0" t="n">
        <f aca="false">IF(ISNUMBER(FIND(BU$1,$D190))=$AO$1,1,0)*VLOOKUP($Z$2,DALYs!$A$2:$MW$40,'Intervention list'!BU$195+1,0)</f>
        <v>0</v>
      </c>
      <c r="BV190" s="0" t="n">
        <f aca="false">IF(ISNUMBER(FIND(BV$1,$D190))=$AO$1,1,0)*VLOOKUP($Z$2,DALYs!$A$2:$MW$40,'Intervention list'!BV$195+1,0)</f>
        <v>0</v>
      </c>
      <c r="BW190" s="0" t="n">
        <f aca="false">IF(ISNUMBER(FIND(BW$1,$D190))=$AO$1,1,0)*VLOOKUP($Z$2,DALYs!$A$2:$MW$40,'Intervention list'!BW$195+1,0)</f>
        <v>0</v>
      </c>
      <c r="BX190" s="0" t="n">
        <f aca="false">IF(ISNUMBER(FIND(BX$1,$D190))=$AO$1,1,0)*VLOOKUP($Z$2,DALYs!$A$2:$MW$40,'Intervention list'!BX$195+1,0)</f>
        <v>0</v>
      </c>
      <c r="BY190" s="0" t="n">
        <f aca="false">IF(ISNUMBER(FIND(BY$1,$D190))=$AO$1,1,0)*VLOOKUP($Z$2,DALYs!$A$2:$MW$40,'Intervention list'!BY$195+1,0)</f>
        <v>0</v>
      </c>
      <c r="BZ190" s="0" t="n">
        <f aca="false">IF(ISNUMBER(FIND(BZ$1,$D190))=$AO$1,1,0)*VLOOKUP($Z$2,DALYs!$A$2:$MW$40,'Intervention list'!BZ$195+1,0)</f>
        <v>0</v>
      </c>
      <c r="CA190" s="0" t="n">
        <f aca="false">IF(ISNUMBER(FIND(CA$1,$D190))=$AO$1,1,0)*VLOOKUP($Z$2,DALYs!$A$2:$MW$40,'Intervention list'!CA$195+1,0)</f>
        <v>0</v>
      </c>
      <c r="CB190" s="0" t="n">
        <f aca="false">IF(ISNUMBER(FIND(CB$1,$D190))=$AO$1,1,0)*VLOOKUP($Z$2,DALYs!$A$2:$MW$40,'Intervention list'!CB$195+1,0)</f>
        <v>0</v>
      </c>
      <c r="CC190" s="0" t="n">
        <f aca="false">IF(ISNUMBER(FIND(CC$1,$D190))=$AO$1,1,0)*VLOOKUP($Z$2,DALYs!$A$2:$MW$40,'Intervention list'!CC$195+1,0)</f>
        <v>0</v>
      </c>
      <c r="CD190" s="0" t="n">
        <f aca="false">IF(ISNUMBER(FIND(CD$1,$D190))=$AO$1,1,0)*VLOOKUP($Z$2,DALYs!$A$2:$MW$40,'Intervention list'!CD$195+1,0)</f>
        <v>0</v>
      </c>
      <c r="CE190" s="0" t="n">
        <f aca="false">IF(ISNUMBER(FIND(CE$1,$D190))=$AO$1,1,0)*VLOOKUP($Z$2,DALYs!$A$2:$MW$40,'Intervention list'!CE$195+1,0)</f>
        <v>0</v>
      </c>
      <c r="CF190" s="0" t="n">
        <f aca="false">IF(ISNUMBER(FIND(CF$1,$D190))=$AO$1,1,0)*VLOOKUP($Z$2,DALYs!$A$2:$MW$40,'Intervention list'!CF$195+1,0)</f>
        <v>0</v>
      </c>
      <c r="CG190" s="0" t="n">
        <f aca="false">IF(ISNUMBER(FIND(CG$1,$D190))=$AO$1,1,0)*VLOOKUP($Z$2,DALYs!$A$2:$MW$40,'Intervention list'!CG$195+1,0)</f>
        <v>0</v>
      </c>
      <c r="CH190" s="0" t="n">
        <f aca="false">IF(ISNUMBER(FIND(CH$1,$D190))=$AO$1,1,0)*VLOOKUP($Z$2,DALYs!$A$2:$MW$40,'Intervention list'!CH$195+1,0)</f>
        <v>0</v>
      </c>
      <c r="CI190" s="0" t="n">
        <f aca="false">IF(ISNUMBER(FIND(CI$1,$D190))=$AO$1,1,0)*VLOOKUP($Z$2,DALYs!$A$2:$MW$40,'Intervention list'!CI$195+1,0)</f>
        <v>0</v>
      </c>
      <c r="CJ190" s="0" t="n">
        <f aca="false">IF(ISNUMBER(FIND(CJ$1,$D190))=$AO$1,1,0)*VLOOKUP($Z$2,DALYs!$A$2:$MW$40,'Intervention list'!CJ$195+1,0)</f>
        <v>0</v>
      </c>
      <c r="CK190" s="0" t="n">
        <f aca="false">IF(ISNUMBER(FIND(CK$1,$D190))=$AO$1,1,0)*VLOOKUP($Z$2,DALYs!$A$2:$MW$40,'Intervention list'!CK$195+1,0)</f>
        <v>0</v>
      </c>
      <c r="CL190" s="0" t="n">
        <f aca="false">IF(ISNUMBER(FIND(CL$1,$D190))=$AO$1,1,0)*VLOOKUP($Z$2,DALYs!$A$2:$MW$40,'Intervention list'!CL$195+1,0)</f>
        <v>0</v>
      </c>
      <c r="CM190" s="0" t="n">
        <f aca="false">IF(ISNUMBER(FIND(CM$1,$D190))=$AO$1,1,0)*VLOOKUP($Z$2,DALYs!$A$2:$MW$40,'Intervention list'!CM$195+1,0)</f>
        <v>0</v>
      </c>
      <c r="CN190" s="0" t="n">
        <f aca="false">IF(ISNUMBER(FIND(CN$1,$D190))=$AO$1,1,0)*VLOOKUP($Z$2,DALYs!$A$2:$MW$40,'Intervention list'!CN$195+1,0)</f>
        <v>0</v>
      </c>
      <c r="CO190" s="0" t="n">
        <f aca="false">IF(ISNUMBER(FIND(CO$1,$D190))=$AO$1,1,0)*VLOOKUP($Z$2,DALYs!$A$2:$MW$40,'Intervention list'!CO$195+1,0)</f>
        <v>0</v>
      </c>
      <c r="CP190" s="0" t="n">
        <f aca="false">IF(ISNUMBER(FIND(CP$1,$D190))=$AO$1,1,0)*VLOOKUP($Z$2,DALYs!$A$2:$MW$40,'Intervention list'!CP$195+1,0)</f>
        <v>0</v>
      </c>
      <c r="CQ190" s="0" t="n">
        <f aca="false">IF(ISNUMBER(FIND(CQ$1,$D190))=$AO$1,1,0)*VLOOKUP($Z$2,DALYs!$A$2:$MW$40,'Intervention list'!CQ$195+1,0)</f>
        <v>0</v>
      </c>
      <c r="CR190" s="0" t="n">
        <f aca="false">IF(ISNUMBER(FIND(CR$1,$D190))=$AO$1,1,0)*VLOOKUP($Z$2,DALYs!$A$2:$MW$40,'Intervention list'!CR$195+1,0)</f>
        <v>0</v>
      </c>
      <c r="CS190" s="0" t="n">
        <f aca="false">IF(ISNUMBER(FIND(CS$1,$D190))=$AO$1,1,0)*VLOOKUP($Z$2,DALYs!$A$2:$MW$40,'Intervention list'!CS$195+1,0)</f>
        <v>0</v>
      </c>
      <c r="CT190" s="0" t="n">
        <f aca="false">IF(ISNUMBER(FIND(CT$1,$D190))=$AO$1,1,0)*VLOOKUP($Z$2,DALYs!$A$2:$MW$40,'Intervention list'!CT$195+1,0)</f>
        <v>0</v>
      </c>
      <c r="CU190" s="0" t="n">
        <f aca="false">IF(ISNUMBER(FIND(CU$1,$D190))=$AO$1,1,0)*VLOOKUP($Z$2,DALYs!$A$2:$MW$40,'Intervention list'!CU$195+1,0)</f>
        <v>0</v>
      </c>
      <c r="CV190" s="0" t="n">
        <f aca="false">IF(ISNUMBER(FIND(CV$1,$D190))=$AO$1,1,0)*VLOOKUP($Z$2,DALYs!$A$2:$MW$40,'Intervention list'!CV$195+1,0)</f>
        <v>0</v>
      </c>
      <c r="CW190" s="0" t="n">
        <f aca="false">IF(ISNUMBER(FIND(CW$1,$D190))=$AO$1,1,0)*VLOOKUP($Z$2,DALYs!$A$2:$MW$40,'Intervention list'!CW$195+1,0)</f>
        <v>0</v>
      </c>
      <c r="CX190" s="0" t="n">
        <f aca="false">IF(ISNUMBER(FIND(CX$1,$D190))=$AO$1,1,0)*VLOOKUP($Z$2,DALYs!$A$2:$MW$40,'Intervention list'!CX$195+1,0)</f>
        <v>0</v>
      </c>
      <c r="CY190" s="0" t="n">
        <f aca="false">IF(ISNUMBER(FIND(CY$1,$D190))=$AO$1,1,0)*VLOOKUP($Z$2,DALYs!$A$2:$MW$40,'Intervention list'!CY$195+1,0)</f>
        <v>0</v>
      </c>
      <c r="CZ190" s="0" t="n">
        <f aca="false">IF(ISNUMBER(FIND(CZ$1,$D190))=$AO$1,1,0)*VLOOKUP($Z$2,DALYs!$A$2:$MW$40,'Intervention list'!CZ$195+1,0)</f>
        <v>0</v>
      </c>
      <c r="DA190" s="0" t="n">
        <f aca="false">IF(ISNUMBER(FIND(DA$1,$D190))=$AO$1,1,0)*VLOOKUP($Z$2,DALYs!$A$2:$MW$40,'Intervention list'!DA$195+1,0)</f>
        <v>0</v>
      </c>
      <c r="DB190" s="0" t="n">
        <f aca="false">IF(ISNUMBER(FIND(DB$1,$D190))=$AO$1,1,0)*VLOOKUP($Z$2,DALYs!$A$2:$MW$40,'Intervention list'!DB$195+1,0)</f>
        <v>0</v>
      </c>
      <c r="DC190" s="0" t="n">
        <f aca="false">IF(ISNUMBER(FIND(DC$1,$D190))=$AO$1,1,0)*VLOOKUP($Z$2,DALYs!$A$2:$MW$40,'Intervention list'!DC$195+1,0)</f>
        <v>0</v>
      </c>
      <c r="DD190" s="0" t="n">
        <f aca="false">IF(ISNUMBER(FIND(DD$1,$D190))=$AO$1,1,0)*VLOOKUP($Z$2,DALYs!$A$2:$MW$40,'Intervention list'!DD$195+1,0)</f>
        <v>0</v>
      </c>
      <c r="DE190" s="0" t="n">
        <f aca="false">IF(ISNUMBER(FIND(DE$1,$D190))=$AO$1,1,0)*VLOOKUP($Z$2,DALYs!$A$2:$MW$40,'Intervention list'!DE$195+1,0)</f>
        <v>0</v>
      </c>
      <c r="DF190" s="0" t="n">
        <f aca="false">IF(ISNUMBER(FIND(DF$1,$D190))=$AO$1,1,0)*VLOOKUP($Z$2,DALYs!$A$2:$MW$40,'Intervention list'!DF$195+1,0)</f>
        <v>0</v>
      </c>
      <c r="DG190" s="0" t="n">
        <f aca="false">IF(ISNUMBER(FIND(DG$1,$D190))=$AO$1,1,0)*VLOOKUP($Z$2,DALYs!$A$2:$MW$40,'Intervention list'!DG$195+1,0)</f>
        <v>0</v>
      </c>
      <c r="DH190" s="0" t="n">
        <f aca="false">IF(ISNUMBER(FIND(DH$1,$D190))=$AO$1,1,0)*VLOOKUP($Z$2,DALYs!$A$2:$MW$40,'Intervention list'!DH$195+1,0)</f>
        <v>0</v>
      </c>
      <c r="DI190" s="0" t="n">
        <f aca="false">IF(ISNUMBER(FIND(DI$1,$D190))=$AO$1,1,0)*VLOOKUP($Z$2,DALYs!$A$2:$MW$40,'Intervention list'!DI$195+1,0)</f>
        <v>0</v>
      </c>
      <c r="DJ190" s="0" t="n">
        <f aca="false">IF(ISNUMBER(FIND(DJ$1,$D190))=$AO$1,1,0)*VLOOKUP($Z$2,DALYs!$A$2:$MW$40,'Intervention list'!DJ$195+1,0)</f>
        <v>0</v>
      </c>
      <c r="DK190" s="0" t="n">
        <f aca="false">IF(ISNUMBER(FIND(DK$1,$D190))=$AO$1,1,0)*VLOOKUP($Z$2,DALYs!$A$2:$MW$40,'Intervention list'!DK$195+1,0)</f>
        <v>0</v>
      </c>
      <c r="DL190" s="0" t="n">
        <f aca="false">IF(ISNUMBER(FIND(DL$1,$D190))=$AO$1,1,0)*VLOOKUP($Z$2,DALYs!$A$2:$MW$40,'Intervention list'!DL$195+1,0)</f>
        <v>0</v>
      </c>
      <c r="DM190" s="0" t="n">
        <f aca="false">IF(ISNUMBER(FIND(DM$1,$D190))=$AO$1,1,0)*VLOOKUP($Z$2,DALYs!$A$2:$MW$40,'Intervention list'!DM$195+1,0)</f>
        <v>0</v>
      </c>
      <c r="DN190" s="0" t="n">
        <f aca="false">IF(ISNUMBER(FIND(DN$1,$D190))=$AO$1,1,0)*VLOOKUP($Z$2,DALYs!$A$2:$MW$40,'Intervention list'!DN$195+1,0)</f>
        <v>0</v>
      </c>
      <c r="DO190" s="0" t="n">
        <f aca="false">IF(ISNUMBER(FIND(DO$1,$D190))=$AO$1,1,0)*VLOOKUP($Z$2,DALYs!$A$2:$MW$40,'Intervention list'!DO$195+1,0)</f>
        <v>0</v>
      </c>
      <c r="DP190" s="0" t="n">
        <f aca="false">IF(ISNUMBER(FIND(DP$1,$D190))=$AO$1,1,0)*VLOOKUP($Z$2,DALYs!$A$2:$MW$40,'Intervention list'!DP$195+1,0)</f>
        <v>0</v>
      </c>
      <c r="DQ190" s="0" t="n">
        <f aca="false">IF(ISNUMBER(FIND(DQ$1,$D190))=$AO$1,1,0)*VLOOKUP($Z$2,DALYs!$A$2:$MW$40,'Intervention list'!DQ$195+1,0)</f>
        <v>0</v>
      </c>
      <c r="DR190" s="0" t="n">
        <f aca="false">IF(ISNUMBER(FIND(DR$1,$D190))=$AO$1,1,0)*VLOOKUP($Z$2,DALYs!$A$2:$MW$40,'Intervention list'!DR$195+1,0)</f>
        <v>0</v>
      </c>
      <c r="DS190" s="0" t="n">
        <f aca="false">IF(ISNUMBER(FIND(DS$1,$D190))=$AO$1,1,0)*VLOOKUP($Z$2,DALYs!$A$2:$MW$40,'Intervention list'!DS$195+1,0)</f>
        <v>0</v>
      </c>
      <c r="DT190" s="0" t="n">
        <f aca="false">IF(ISNUMBER(FIND(DT$1,$D190))=$AO$1,1,0)*VLOOKUP($Z$2,DALYs!$A$2:$MW$40,'Intervention list'!DT$195+1,0)</f>
        <v>0</v>
      </c>
      <c r="DU190" s="0" t="n">
        <f aca="false">IF(ISNUMBER(FIND(DU$1,$D190))=$AO$1,1,0)*VLOOKUP($Z$2,DALYs!$A$2:$MW$40,'Intervention list'!DU$195+1,0)</f>
        <v>0</v>
      </c>
      <c r="DV190" s="0" t="n">
        <f aca="false">IF(ISNUMBER(FIND(DV$1,$D190))=$AO$1,1,0)*VLOOKUP($Z$2,DALYs!$A$2:$MW$40,'Intervention list'!DV$195+1,0)</f>
        <v>0</v>
      </c>
      <c r="DW190" s="0" t="n">
        <f aca="false">IF(ISNUMBER(FIND(DW$1,$D190))=$AO$1,1,0)*VLOOKUP($Z$2,DALYs!$A$2:$MW$40,'Intervention list'!DW$195+1,0)</f>
        <v>0</v>
      </c>
      <c r="DX190" s="0" t="n">
        <f aca="false">IF(ISNUMBER(FIND(DX$1,$D190))=$AO$1,1,0)*VLOOKUP($Z$2,DALYs!$A$2:$MW$40,'Intervention list'!DX$195+1,0)</f>
        <v>0</v>
      </c>
      <c r="DY190" s="0" t="n">
        <f aca="false">IF(ISNUMBER(FIND(DY$1,$D190))=$AO$1,1,0)*VLOOKUP($Z$2,DALYs!$A$2:$MW$40,'Intervention list'!DY$195+1,0)</f>
        <v>0</v>
      </c>
      <c r="DZ190" s="0" t="n">
        <f aca="false">IF(ISNUMBER(FIND(DZ$1,$D190))=$AO$1,1,0)*VLOOKUP($Z$2,DALYs!$A$2:$MW$40,'Intervention list'!DZ$195+1,0)</f>
        <v>0</v>
      </c>
      <c r="EA190" s="0" t="n">
        <f aca="false">IF(ISNUMBER(FIND(EA$1,$D190))=$AO$1,1,0)*VLOOKUP($Z$2,DALYs!$A$2:$MW$40,'Intervention list'!EA$195+1,0)</f>
        <v>0</v>
      </c>
      <c r="EB190" s="0" t="n">
        <f aca="false">IF(ISNUMBER(FIND(EB$1,$D190))=$AO$1,1,0)*VLOOKUP($Z$2,DALYs!$A$2:$MW$40,'Intervention list'!EB$195+1,0)</f>
        <v>0</v>
      </c>
      <c r="EC190" s="0" t="n">
        <f aca="false">IF(ISNUMBER(FIND(EC$1,$D190))=$AO$1,1,0)*VLOOKUP($Z$2,DALYs!$A$2:$MW$40,'Intervention list'!EC$195+1,0)</f>
        <v>0</v>
      </c>
      <c r="ED190" s="0" t="n">
        <f aca="false">IF(ISNUMBER(FIND(ED$1,$D190))=$AO$1,1,0)*VLOOKUP($Z$2,DALYs!$A$2:$MW$40,'Intervention list'!ED$195+1,0)</f>
        <v>0</v>
      </c>
      <c r="EE190" s="0" t="n">
        <f aca="false">IF(ISNUMBER(FIND(EE$1,$D190))=$AO$1,1,0)*VLOOKUP($Z$2,DALYs!$A$2:$MW$40,'Intervention list'!EE$195+1,0)</f>
        <v>0</v>
      </c>
      <c r="EF190" s="0" t="n">
        <f aca="false">IF(ISNUMBER(FIND(EF$1,$D190))=$AO$1,1,0)*VLOOKUP($Z$2,DALYs!$A$2:$MW$40,'Intervention list'!EF$195+1,0)</f>
        <v>0</v>
      </c>
      <c r="EG190" s="0" t="n">
        <f aca="false">IF(ISNUMBER(FIND(EG$1,$D190))=$AO$1,1,0)*VLOOKUP($Z$2,DALYs!$A$2:$MW$40,'Intervention list'!EG$195+1,0)</f>
        <v>814.711913345542</v>
      </c>
      <c r="EH190" s="0" t="n">
        <f aca="false">IF(ISNUMBER(FIND(EH$1,$D190))=$AO$1,1,0)*VLOOKUP($Z$2,DALYs!$A$2:$MW$40,'Intervention list'!EH$195+1,0)</f>
        <v>0</v>
      </c>
      <c r="EI190" s="0" t="n">
        <f aca="false">IF(ISNUMBER(FIND(EI$1,$D190))=$AO$1,1,0)*VLOOKUP($Z$2,DALYs!$A$2:$MW$40,'Intervention list'!EI$195+1,0)</f>
        <v>0</v>
      </c>
      <c r="EJ190" s="0" t="n">
        <f aca="false">IF(ISNUMBER(FIND(EJ$1,$D190))=$AO$1,1,0)*VLOOKUP($Z$2,DALYs!$A$2:$MW$40,'Intervention list'!EJ$195+1,0)</f>
        <v>0</v>
      </c>
      <c r="EK190" s="0" t="n">
        <f aca="false">IF(ISNUMBER(FIND(EK$1,$D190))=$AO$1,1,0)*VLOOKUP($Z$2,DALYs!$A$2:$MW$40,'Intervention list'!EK$195+1,0)</f>
        <v>0</v>
      </c>
      <c r="EL190" s="0" t="n">
        <f aca="false">IF(ISNUMBER(FIND(EL$1,$D190))=$AO$1,1,0)*VLOOKUP($Z$2,DALYs!$A$2:$MW$40,'Intervention list'!EL$195+1,0)</f>
        <v>0</v>
      </c>
      <c r="EM190" s="0" t="n">
        <f aca="false">IF(ISNUMBER(FIND(EM$1,$D190))=$AO$1,1,0)*VLOOKUP($Z$2,DALYs!$A$2:$MW$40,'Intervention list'!EM$195+1,0)</f>
        <v>0</v>
      </c>
      <c r="EN190" s="0" t="n">
        <f aca="false">IF(ISNUMBER(FIND(EN$1,$D190))=$AO$1,1,0)*VLOOKUP($Z$2,DALYs!$A$2:$MW$40,'Intervention list'!EN$195+1,0)</f>
        <v>0</v>
      </c>
      <c r="EO190" s="0" t="n">
        <f aca="false">IF(ISNUMBER(FIND(EO$1,$D190))=$AO$1,1,0)*VLOOKUP($Z$2,DALYs!$A$2:$MW$40,'Intervention list'!EO$195+1,0)</f>
        <v>0</v>
      </c>
      <c r="EP190" s="0" t="n">
        <f aca="false">IF(ISNUMBER(FIND(EP$1,$D190))=$AO$1,1,0)*VLOOKUP($Z$2,DALYs!$A$2:$MW$40,'Intervention list'!EP$195+1,0)</f>
        <v>0</v>
      </c>
      <c r="EQ190" s="0" t="n">
        <f aca="false">IF(ISNUMBER(FIND(EQ$1,$D190))=$AO$1,1,0)*VLOOKUP($Z$2,DALYs!$A$2:$MW$40,'Intervention list'!EQ$195+1,0)</f>
        <v>0</v>
      </c>
      <c r="ER190" s="0" t="n">
        <f aca="false">IF(ISNUMBER(FIND(ER$1,$D190))=$AO$1,1,0)*VLOOKUP($Z$2,DALYs!$A$2:$MW$40,'Intervention list'!ER$195+1,0)</f>
        <v>0</v>
      </c>
      <c r="ES190" s="0" t="n">
        <f aca="false">IF(ISNUMBER(FIND(ES$1,$D190))=$AO$1,1,0)*VLOOKUP($Z$2,DALYs!$A$2:$MW$40,'Intervention list'!ES$195+1,0)</f>
        <v>0</v>
      </c>
      <c r="ET190" s="0" t="n">
        <f aca="false">IF(ISNUMBER(FIND(ET$1,$D190))=$AO$1,1,0)*VLOOKUP($Z$2,DALYs!$A$2:$MW$40,'Intervention list'!ET$195+1,0)</f>
        <v>0</v>
      </c>
      <c r="EU190" s="0" t="n">
        <f aca="false">IF(ISNUMBER(FIND(EU$1,$D190))=$AO$1,1,0)*VLOOKUP($Z$2,DALYs!$A$2:$MW$40,'Intervention list'!EU$195+1,0)</f>
        <v>0</v>
      </c>
      <c r="EV190" s="0" t="n">
        <f aca="false">IF(ISNUMBER(FIND(EV$1,$D190))=$AO$1,1,0)*VLOOKUP($Z$2,DALYs!$A$2:$MW$40,'Intervention list'!EV$195+1,0)</f>
        <v>0</v>
      </c>
      <c r="EW190" s="0" t="n">
        <f aca="false">IF(ISNUMBER(FIND(EW$1,$D190))=$AO$1,1,0)*VLOOKUP($Z$2,DALYs!$A$2:$MW$40,'Intervention list'!EW$195+1,0)</f>
        <v>0</v>
      </c>
      <c r="EX190" s="0" t="n">
        <f aca="false">IF(ISNUMBER(FIND(EX$1,$D190))=$AO$1,1,0)*VLOOKUP($Z$2,DALYs!$A$2:$MW$40,'Intervention list'!EX$195+1,0)</f>
        <v>0</v>
      </c>
      <c r="EY190" s="0" t="n">
        <f aca="false">IF(ISNUMBER(FIND(EY$1,$D190))=$AO$1,1,0)*VLOOKUP($Z$2,DALYs!$A$2:$MW$40,'Intervention list'!EY$195+1,0)</f>
        <v>0</v>
      </c>
      <c r="EZ190" s="0" t="n">
        <f aca="false">IF(ISNUMBER(FIND(EZ$1,$D190))=$AO$1,1,0)*VLOOKUP($Z$2,DALYs!$A$2:$MW$40,'Intervention list'!EZ$195+1,0)</f>
        <v>0</v>
      </c>
      <c r="FA190" s="0" t="n">
        <f aca="false">IF(ISNUMBER(FIND(FA$1,$D190))=$AO$1,1,0)*VLOOKUP($Z$2,DALYs!$A$2:$MW$40,'Intervention list'!FA$195+1,0)</f>
        <v>0</v>
      </c>
      <c r="FB190" s="0" t="n">
        <f aca="false">IF(ISNUMBER(FIND(FB$1,$D190))=$AO$1,1,0)*VLOOKUP($Z$2,DALYs!$A$2:$MW$40,'Intervention list'!FB$195+1,0)</f>
        <v>10916.798904992</v>
      </c>
      <c r="FC190" s="0" t="n">
        <f aca="false">IF(ISNUMBER(FIND(FC$1,$D190))=$AO$1,1,0)*VLOOKUP($Z$2,DALYs!$A$2:$MW$40,'Intervention list'!FC$195+1,0)</f>
        <v>0</v>
      </c>
      <c r="FD190" s="0" t="n">
        <f aca="false">IF(ISNUMBER(FIND(FD$1,$D190))=$AO$1,1,0)*VLOOKUP($Z$2,DALYs!$A$2:$MW$40,'Intervention list'!FD$195+1,0)</f>
        <v>0</v>
      </c>
      <c r="FE190" s="0" t="n">
        <f aca="false">IF(ISNUMBER(FIND(FE$1,$D190))=$AO$1,1,0)*VLOOKUP($Z$2,DALYs!$A$2:$MW$40,'Intervention list'!FE$195+1,0)</f>
        <v>0</v>
      </c>
      <c r="FF190" s="0" t="n">
        <f aca="false">IF(ISNUMBER(FIND(FF$1,$D190))=$AO$1,1,0)*VLOOKUP($Z$2,DALYs!$A$2:$MW$40,'Intervention list'!FF$195+1,0)</f>
        <v>0</v>
      </c>
      <c r="FG190" s="0" t="n">
        <f aca="false">IF(ISNUMBER(FIND(FG$1,$D190))=$AO$1,1,0)*VLOOKUP($Z$2,DALYs!$A$2:$MW$40,'Intervention list'!FG$195+1,0)</f>
        <v>0</v>
      </c>
      <c r="FH190" s="0" t="n">
        <f aca="false">IF(ISNUMBER(FIND(FH$1,$D190))=$AO$1,1,0)*VLOOKUP($Z$2,DALYs!$A$2:$MW$40,'Intervention list'!FH$195+1,0)</f>
        <v>0</v>
      </c>
      <c r="FI190" s="0" t="n">
        <f aca="false">IF(ISNUMBER(FIND(FI$1,$D190))=$AO$1,1,0)*VLOOKUP($Z$2,DALYs!$A$2:$MW$40,'Intervention list'!FI$195+1,0)</f>
        <v>0</v>
      </c>
      <c r="FJ190" s="0" t="n">
        <f aca="false">IF(ISNUMBER(FIND(FJ$1,$D190))=$AO$1,1,0)*VLOOKUP($Z$2,DALYs!$A$2:$MW$40,'Intervention list'!FJ$195+1,0)</f>
        <v>0</v>
      </c>
      <c r="FK190" s="0" t="n">
        <f aca="false">IF(ISNUMBER(FIND(FK$1,$D190))=$AO$1,1,0)*VLOOKUP($Z$2,DALYs!$A$2:$MW$40,'Intervention list'!FK$195+1,0)</f>
        <v>0</v>
      </c>
      <c r="FL190" s="0" t="n">
        <f aca="false">IF(ISNUMBER(FIND(FL$1,$D190))=$AO$1,1,0)*VLOOKUP($Z$2,DALYs!$A$2:$MW$40,'Intervention list'!FL$195+1,0)</f>
        <v>0</v>
      </c>
      <c r="FM190" s="0" t="n">
        <f aca="false">IF(ISNUMBER(FIND(FM$1,$D190))=$AO$1,1,0)*VLOOKUP($Z$2,DALYs!$A$2:$MW$40,'Intervention list'!FM$195+1,0)</f>
        <v>0</v>
      </c>
      <c r="FN190" s="0" t="n">
        <f aca="false">IF(ISNUMBER(FIND(FN$1,$D190))=$AO$1,1,0)*VLOOKUP($Z$2,DALYs!$A$2:$MW$40,'Intervention list'!FN$195+1,0)</f>
        <v>0</v>
      </c>
      <c r="FO190" s="0" t="n">
        <f aca="false">IF(ISNUMBER(FIND(FO$1,$D190))=$AO$1,1,0)*VLOOKUP($Z$2,DALYs!$A$2:$MW$40,'Intervention list'!FO$195+1,0)</f>
        <v>0</v>
      </c>
      <c r="FP190" s="0" t="n">
        <f aca="false">IF(ISNUMBER(FIND(FP$1,$D190))=$AO$1,1,0)*VLOOKUP($Z$2,DALYs!$A$2:$MW$40,'Intervention list'!FP$195+1,0)</f>
        <v>0</v>
      </c>
      <c r="FQ190" s="0" t="n">
        <f aca="false">IF(ISNUMBER(FIND(FQ$1,$D190))=$AO$1,1,0)*VLOOKUP($Z$2,DALYs!$A$2:$MW$40,'Intervention list'!FQ$195+1,0)</f>
        <v>0</v>
      </c>
      <c r="FR190" s="0" t="n">
        <f aca="false">IF(ISNUMBER(FIND(FR$1,$D190))=$AO$1,1,0)*VLOOKUP($Z$2,DALYs!$A$2:$MW$40,'Intervention list'!FR$195+1,0)</f>
        <v>0</v>
      </c>
      <c r="FS190" s="0" t="n">
        <f aca="false">IF(ISNUMBER(FIND(FS$1,$D190))=$AO$1,1,0)*VLOOKUP($Z$2,DALYs!$A$2:$MW$40,'Intervention list'!FS$195+1,0)</f>
        <v>0</v>
      </c>
      <c r="FT190" s="0" t="n">
        <f aca="false">IF(ISNUMBER(FIND(FT$1,$D190))=$AO$1,1,0)*VLOOKUP($Z$2,DALYs!$A$2:$MW$40,'Intervention list'!FT$195+1,0)</f>
        <v>0</v>
      </c>
      <c r="FU190" s="0" t="n">
        <f aca="false">IF(ISNUMBER(FIND(FU$1,$D190))=$AO$1,1,0)*VLOOKUP($Z$2,DALYs!$A$2:$MW$40,'Intervention list'!FU$195+1,0)</f>
        <v>0</v>
      </c>
      <c r="FV190" s="0" t="n">
        <f aca="false">IF(ISNUMBER(FIND(FV$1,$D190))=$AO$1,1,0)*VLOOKUP($Z$2,DALYs!$A$2:$MW$40,'Intervention list'!FV$195+1,0)</f>
        <v>0</v>
      </c>
      <c r="FW190" s="0" t="n">
        <f aca="false">IF(ISNUMBER(FIND(FW$1,$D190))=$AO$1,1,0)*VLOOKUP($Z$2,DALYs!$A$2:$MW$40,'Intervention list'!FW$195+1,0)</f>
        <v>0</v>
      </c>
      <c r="FX190" s="0" t="n">
        <f aca="false">IF(ISNUMBER(FIND(FX$1,$D190))=$AO$1,1,0)*VLOOKUP($Z$2,DALYs!$A$2:$MW$40,'Intervention list'!FX$195+1,0)</f>
        <v>0</v>
      </c>
      <c r="FY190" s="0" t="n">
        <f aca="false">IF(ISNUMBER(FIND(FY$1,$D190))=$AO$1,1,0)*VLOOKUP($Z$2,DALYs!$A$2:$MW$40,'Intervention list'!FY$195+1,0)</f>
        <v>0</v>
      </c>
      <c r="FZ190" s="0" t="n">
        <f aca="false">IF(ISNUMBER(FIND(FZ$1,$D190))=$AO$1,1,0)*VLOOKUP($Z$2,DALYs!$A$2:$MW$40,'Intervention list'!FZ$195+1,0)</f>
        <v>0</v>
      </c>
      <c r="GA190" s="0" t="n">
        <f aca="false">IF(ISNUMBER(FIND(GA$1,$D190))=$AO$1,1,0)*VLOOKUP($Z$2,DALYs!$A$2:$MW$40,'Intervention list'!GA$195+1,0)</f>
        <v>0</v>
      </c>
      <c r="GB190" s="0" t="n">
        <f aca="false">IF(ISNUMBER(FIND(GB$1,$D190))=$AO$1,1,0)*VLOOKUP($Z$2,DALYs!$A$2:$MW$40,'Intervention list'!GB$195+1,0)</f>
        <v>0</v>
      </c>
      <c r="GC190" s="0" t="n">
        <f aca="false">IF(ISNUMBER(FIND(GC$1,$D190))=$AO$1,1,0)*VLOOKUP($Z$2,DALYs!$A$2:$MW$40,'Intervention list'!GC$195+1,0)</f>
        <v>0</v>
      </c>
      <c r="GD190" s="0" t="n">
        <f aca="false">IF(ISNUMBER(FIND(GD$1,$D190))=$AO$1,1,0)*VLOOKUP($Z$2,DALYs!$A$2:$MW$40,'Intervention list'!GD$195+1,0)</f>
        <v>0</v>
      </c>
      <c r="GE190" s="0" t="n">
        <f aca="false">IF(ISNUMBER(FIND(GE$1,$D190))=$AO$1,1,0)*VLOOKUP($Z$2,DALYs!$A$2:$MW$40,'Intervention list'!GE$195+1,0)</f>
        <v>0</v>
      </c>
      <c r="GF190" s="0" t="n">
        <f aca="false">IF(ISNUMBER(FIND(GF$1,$D190))=$AO$1,1,0)*VLOOKUP($Z$2,DALYs!$A$2:$MW$40,'Intervention list'!GF$195+1,0)</f>
        <v>0</v>
      </c>
      <c r="GG190" s="0" t="n">
        <f aca="false">IF(ISNUMBER(FIND(GG$1,$D190))=$AO$1,1,0)*VLOOKUP($Z$2,DALYs!$A$2:$MW$40,'Intervention list'!GG$195+1,0)</f>
        <v>0</v>
      </c>
      <c r="GH190" s="0" t="n">
        <f aca="false">IF(ISNUMBER(FIND(GH$1,$D190))=$AO$1,1,0)*VLOOKUP($Z$2,DALYs!$A$2:$MW$40,'Intervention list'!GH$195+1,0)</f>
        <v>0</v>
      </c>
      <c r="GI190" s="0" t="n">
        <f aca="false">IF(ISNUMBER(FIND(GI$1,$D190))=$AO$1,1,0)*VLOOKUP($Z$2,DALYs!$A$2:$MW$40,'Intervention list'!GI$195+1,0)</f>
        <v>0</v>
      </c>
      <c r="GJ190" s="0" t="n">
        <f aca="false">IF(ISNUMBER(FIND(GJ$1,$D190))=$AO$1,1,0)*VLOOKUP($Z$2,DALYs!$A$2:$MW$40,'Intervention list'!GJ$195+1,0)</f>
        <v>0</v>
      </c>
      <c r="GK190" s="0" t="n">
        <f aca="false">IF(ISNUMBER(FIND(GK$1,$D190))=$AO$1,1,0)*VLOOKUP($Z$2,DALYs!$A$2:$MW$40,'Intervention list'!GK$195+1,0)</f>
        <v>0</v>
      </c>
      <c r="GL190" s="0" t="n">
        <f aca="false">IF(ISNUMBER(FIND(GL$1,$D190))=$AO$1,1,0)*VLOOKUP($Z$2,DALYs!$A$2:$MW$40,'Intervention list'!GL$195+1,0)</f>
        <v>0</v>
      </c>
      <c r="GM190" s="0" t="n">
        <f aca="false">IF(ISNUMBER(FIND(GM$1,$D190))=$AO$1,1,0)*VLOOKUP($Z$2,DALYs!$A$2:$MW$40,'Intervention list'!GM$195+1,0)</f>
        <v>0</v>
      </c>
      <c r="GN190" s="0" t="n">
        <f aca="false">IF(ISNUMBER(FIND(GN$1,$D190))=$AO$1,1,0)*VLOOKUP($Z$2,DALYs!$A$2:$MW$40,'Intervention list'!GN$195+1,0)</f>
        <v>0</v>
      </c>
      <c r="GO190" s="0" t="n">
        <f aca="false">IF(ISNUMBER(FIND(GO$1,$D190))=$AO$1,1,0)*VLOOKUP($Z$2,DALYs!$A$2:$MW$40,'Intervention list'!GO$195+1,0)</f>
        <v>0</v>
      </c>
      <c r="GP190" s="0" t="n">
        <f aca="false">IF(ISNUMBER(FIND(GP$1,$D190))=$AO$1,1,0)*VLOOKUP($Z$2,DALYs!$A$2:$MW$40,'Intervention list'!GP$195+1,0)</f>
        <v>0</v>
      </c>
      <c r="GQ190" s="0" t="n">
        <f aca="false">IF(ISNUMBER(FIND(GQ$1,$D190))=$AO$1,1,0)*VLOOKUP($Z$2,DALYs!$A$2:$MW$40,'Intervention list'!GQ$195+1,0)</f>
        <v>0</v>
      </c>
      <c r="GR190" s="0" t="n">
        <f aca="false">IF(ISNUMBER(FIND(GR$1,$D190))=$AO$1,1,0)*VLOOKUP($Z$2,DALYs!$A$2:$MW$40,'Intervention list'!GR$195+1,0)</f>
        <v>0</v>
      </c>
      <c r="GS190" s="0" t="n">
        <f aca="false">IF(ISNUMBER(FIND(GS$1,$D190))=$AO$1,1,0)*VLOOKUP($Z$2,DALYs!$A$2:$MW$40,'Intervention list'!GS$195+1,0)</f>
        <v>0</v>
      </c>
      <c r="GT190" s="0" t="n">
        <f aca="false">IF(ISNUMBER(FIND(GT$1,$D190))=$AO$1,1,0)*VLOOKUP($Z$2,DALYs!$A$2:$MW$40,'Intervention list'!GT$195+1,0)</f>
        <v>0</v>
      </c>
      <c r="GU190" s="0" t="n">
        <f aca="false">IF(ISNUMBER(FIND(GU$1,$D190))=$AO$1,1,0)*VLOOKUP($Z$2,DALYs!$A$2:$MW$40,'Intervention list'!GU$195+1,0)</f>
        <v>0</v>
      </c>
      <c r="GV190" s="0" t="n">
        <f aca="false">IF(ISNUMBER(FIND(GV$1,$D190))=$AO$1,1,0)*VLOOKUP($Z$2,DALYs!$A$2:$MW$40,'Intervention list'!GV$195+1,0)</f>
        <v>0</v>
      </c>
      <c r="GW190" s="0" t="n">
        <f aca="false">IF(ISNUMBER(FIND(GW$1,$D190))=$AO$1,1,0)*VLOOKUP($Z$2,DALYs!$A$2:$MW$40,'Intervention list'!GW$195+1,0)</f>
        <v>0</v>
      </c>
      <c r="GX190" s="0" t="n">
        <f aca="false">IF(ISNUMBER(FIND(GX$1,$D190))=$AO$1,1,0)*VLOOKUP($Z$2,DALYs!$A$2:$MW$40,'Intervention list'!GX$195+1,0)</f>
        <v>0</v>
      </c>
      <c r="GY190" s="0" t="n">
        <f aca="false">IF(ISNUMBER(FIND(GY$1,$D190))=$AO$1,1,0)*VLOOKUP($Z$2,DALYs!$A$2:$MW$40,'Intervention list'!GY$195+1,0)</f>
        <v>0</v>
      </c>
      <c r="GZ190" s="0" t="n">
        <f aca="false">IF(ISNUMBER(FIND(GZ$1,$D190))=$AO$1,1,0)*VLOOKUP($Z$2,DALYs!$A$2:$MW$40,'Intervention list'!GZ$195+1,0)</f>
        <v>0</v>
      </c>
      <c r="HA190" s="0" t="n">
        <f aca="false">IF(ISNUMBER(FIND(HA$1,$D190))=$AO$1,1,0)*VLOOKUP($Z$2,DALYs!$A$2:$MW$40,'Intervention list'!HA$195+1,0)</f>
        <v>0</v>
      </c>
      <c r="HB190" s="0" t="n">
        <f aca="false">IF(ISNUMBER(FIND(HB$1,$D190))=$AO$1,1,0)*VLOOKUP($Z$2,DALYs!$A$2:$MW$40,'Intervention list'!HB$195+1,0)</f>
        <v>0</v>
      </c>
      <c r="HC190" s="0" t="n">
        <f aca="false">IF(ISNUMBER(FIND(HC$1,$D190))=$AO$1,1,0)*VLOOKUP($Z$2,DALYs!$A$2:$MW$40,'Intervention list'!HC$195+1,0)</f>
        <v>0</v>
      </c>
      <c r="HD190" s="0" t="n">
        <f aca="false">IF(ISNUMBER(FIND(HD$1,$D190))=$AO$1,1,0)*VLOOKUP($Z$2,DALYs!$A$2:$MW$40,'Intervention list'!HD$195+1,0)</f>
        <v>0</v>
      </c>
      <c r="HE190" s="0" t="n">
        <f aca="false">IF(ISNUMBER(FIND(HE$1,$D190))=$AO$1,1,0)*VLOOKUP($Z$2,DALYs!$A$2:$MW$40,'Intervention list'!HE$195+1,0)</f>
        <v>0</v>
      </c>
      <c r="HF190" s="0" t="n">
        <f aca="false">IF(ISNUMBER(FIND(HF$1,$D190))=$AO$1,1,0)*VLOOKUP($Z$2,DALYs!$A$2:$MW$40,'Intervention list'!HF$195+1,0)</f>
        <v>0</v>
      </c>
      <c r="HG190" s="0" t="n">
        <f aca="false">IF(ISNUMBER(FIND(HG$1,$D190))=$AO$1,1,0)*VLOOKUP($Z$2,DALYs!$A$2:$MW$40,'Intervention list'!HG$195+1,0)</f>
        <v>0</v>
      </c>
      <c r="HH190" s="0" t="n">
        <f aca="false">IF(ISNUMBER(FIND(HH$1,$D190))=$AO$1,1,0)*VLOOKUP($Z$2,DALYs!$A$2:$MW$40,'Intervention list'!HH$195+1,0)</f>
        <v>0</v>
      </c>
      <c r="HI190" s="0" t="n">
        <f aca="false">IF(ISNUMBER(FIND(HI$1,$D190))=$AO$1,1,0)*VLOOKUP($Z$2,DALYs!$A$2:$MW$40,'Intervention list'!HI$195+1,0)</f>
        <v>0</v>
      </c>
      <c r="HJ190" s="0" t="n">
        <f aca="false">IF(ISNUMBER(FIND(HJ$1,$D190))=$AO$1,1,0)*VLOOKUP($Z$2,DALYs!$A$2:$MW$40,'Intervention list'!HJ$195+1,0)</f>
        <v>0</v>
      </c>
      <c r="HK190" s="0" t="n">
        <f aca="false">IF(ISNUMBER(FIND(HK$1,$D190))=$AO$1,1,0)*VLOOKUP($Z$2,DALYs!$A$2:$MW$40,'Intervention list'!HK$195+1,0)</f>
        <v>0</v>
      </c>
      <c r="HL190" s="0" t="n">
        <f aca="false">IF(ISNUMBER(FIND(HL$1,$D190))=$AO$1,1,0)*VLOOKUP($Z$2,DALYs!$A$2:$MW$40,'Intervention list'!HL$195+1,0)</f>
        <v>0</v>
      </c>
      <c r="HM190" s="0" t="n">
        <f aca="false">IF(ISNUMBER(FIND(HM$1,$D190))=$AO$1,1,0)*VLOOKUP($Z$2,DALYs!$A$2:$MW$40,'Intervention list'!HM$195+1,0)</f>
        <v>0</v>
      </c>
      <c r="HN190" s="0" t="n">
        <f aca="false">IF(ISNUMBER(FIND(HN$1,$D190))=$AO$1,1,0)*VLOOKUP($Z$2,DALYs!$A$2:$MW$40,'Intervention list'!HN$195+1,0)</f>
        <v>0</v>
      </c>
      <c r="HO190" s="0" t="n">
        <f aca="false">IF(ISNUMBER(FIND(HO$1,$D190))=$AO$1,1,0)*VLOOKUP($Z$2,DALYs!$A$2:$MW$40,'Intervention list'!HO$195+1,0)</f>
        <v>0</v>
      </c>
      <c r="HP190" s="0" t="n">
        <f aca="false">IF(ISNUMBER(FIND(HP$1,$D190))=$AO$1,1,0)*VLOOKUP($Z$2,DALYs!$A$2:$MW$40,'Intervention list'!HP$195+1,0)</f>
        <v>0</v>
      </c>
      <c r="HQ190" s="0" t="n">
        <f aca="false">IF(ISNUMBER(FIND(HQ$1,$D190))=$AO$1,1,0)*VLOOKUP($Z$2,DALYs!$A$2:$MW$40,'Intervention list'!HQ$195+1,0)</f>
        <v>0</v>
      </c>
      <c r="HR190" s="0" t="n">
        <f aca="false">IF(ISNUMBER(FIND(HR$1,$D190))=$AO$1,1,0)*VLOOKUP($Z$2,DALYs!$A$2:$MW$40,'Intervention list'!HR$195+1,0)</f>
        <v>0</v>
      </c>
      <c r="HS190" s="0" t="n">
        <f aca="false">IF(ISNUMBER(FIND(HS$1,$D190))=$AO$1,1,0)*VLOOKUP($Z$2,DALYs!$A$2:$MW$40,'Intervention list'!HS$195+1,0)</f>
        <v>0</v>
      </c>
      <c r="HT190" s="0" t="n">
        <f aca="false">IF(ISNUMBER(FIND(HT$1,$D190))=$AO$1,1,0)*VLOOKUP($Z$2,DALYs!$A$2:$MW$40,'Intervention list'!HT$195+1,0)</f>
        <v>0</v>
      </c>
      <c r="HU190" s="0" t="n">
        <f aca="false">IF(ISNUMBER(FIND(HU$1,$D190))=$AO$1,1,0)*VLOOKUP($Z$2,DALYs!$A$2:$MW$40,'Intervention list'!HU$195+1,0)</f>
        <v>0</v>
      </c>
      <c r="HV190" s="0" t="n">
        <f aca="false">IF(ISNUMBER(FIND(HV$1,$D190))=$AO$1,1,0)*VLOOKUP($Z$2,DALYs!$A$2:$MW$40,'Intervention list'!HV$195+1,0)</f>
        <v>0</v>
      </c>
      <c r="HW190" s="0" t="n">
        <f aca="false">IF(ISNUMBER(FIND(HW$1,$D190))=$AO$1,1,0)*VLOOKUP($Z$2,DALYs!$A$2:$MW$40,'Intervention list'!HW$195+1,0)</f>
        <v>0</v>
      </c>
      <c r="HX190" s="0" t="n">
        <f aca="false">IF(ISNUMBER(FIND(HX$1,$D190))=$AO$1,1,0)*VLOOKUP($Z$2,DALYs!$A$2:$MW$40,'Intervention list'!HX$195+1,0)</f>
        <v>0</v>
      </c>
      <c r="HY190" s="0" t="n">
        <f aca="false">IF(ISNUMBER(FIND(HY$1,$D190))=$AO$1,1,0)*VLOOKUP($Z$2,DALYs!$A$2:$MW$40,'Intervention list'!HY$195+1,0)</f>
        <v>0</v>
      </c>
      <c r="HZ190" s="0" t="n">
        <f aca="false">IF(ISNUMBER(FIND(HZ$1,$D190))=$AO$1,1,0)*VLOOKUP($Z$2,DALYs!$A$2:$MW$40,'Intervention list'!HZ$195+1,0)</f>
        <v>0</v>
      </c>
      <c r="IA190" s="0" t="n">
        <f aca="false">IF(ISNUMBER(FIND(IA$1,$D190))=$AO$1,1,0)*VLOOKUP($Z$2,DALYs!$A$2:$MW$40,'Intervention list'!IA$195+1,0)</f>
        <v>0</v>
      </c>
      <c r="IB190" s="0" t="n">
        <f aca="false">IF(ISNUMBER(FIND(IB$1,$D190))=$AO$1,1,0)*VLOOKUP($Z$2,DALYs!$A$2:$MW$40,'Intervention list'!IB$195+1,0)</f>
        <v>0</v>
      </c>
      <c r="IC190" s="0" t="n">
        <f aca="false">IF(ISNUMBER(FIND(IC$1,$D190))=$AO$1,1,0)*VLOOKUP($Z$2,DALYs!$A$2:$MW$40,'Intervention list'!IC$195+1,0)</f>
        <v>0</v>
      </c>
      <c r="ID190" s="0" t="n">
        <f aca="false">IF(ISNUMBER(FIND(ID$1,$D190))=$AO$1,1,0)*VLOOKUP($Z$2,DALYs!$A$2:$MW$40,'Intervention list'!ID$195+1,0)</f>
        <v>0</v>
      </c>
      <c r="IE190" s="0" t="n">
        <f aca="false">IF(ISNUMBER(FIND(IE$1,$D190))=$AO$1,1,0)*VLOOKUP($Z$2,DALYs!$A$2:$MW$40,'Intervention list'!IE$195+1,0)</f>
        <v>0</v>
      </c>
      <c r="IF190" s="0" t="n">
        <f aca="false">IF(ISNUMBER(FIND(IF$1,$D190))=$AO$1,1,0)*VLOOKUP($Z$2,DALYs!$A$2:$MW$40,'Intervention list'!IF$195+1,0)</f>
        <v>0</v>
      </c>
      <c r="IG190" s="0" t="n">
        <f aca="false">IF(ISNUMBER(FIND(IG$1,$D190))=$AO$1,1,0)*VLOOKUP($Z$2,DALYs!$A$2:$MW$40,'Intervention list'!IG$195+1,0)</f>
        <v>0</v>
      </c>
      <c r="IH190" s="0" t="n">
        <f aca="false">IF(ISNUMBER(FIND(IH$1,$D190))=$AO$1,1,0)*VLOOKUP($Z$2,DALYs!$A$2:$MW$40,'Intervention list'!IH$195+1,0)</f>
        <v>0</v>
      </c>
      <c r="II190" s="0" t="n">
        <f aca="false">IF(ISNUMBER(FIND(II$1,$D190))=$AO$1,1,0)*VLOOKUP($Z$2,DALYs!$A$2:$MW$40,'Intervention list'!II$195+1,0)</f>
        <v>0</v>
      </c>
      <c r="IJ190" s="0" t="n">
        <f aca="false">IF(ISNUMBER(FIND(IJ$1,$D190))=$AO$1,1,0)*VLOOKUP($Z$2,DALYs!$A$2:$MW$40,'Intervention list'!IJ$195+1,0)</f>
        <v>0</v>
      </c>
      <c r="IK190" s="0" t="n">
        <f aca="false">IF(ISNUMBER(FIND(IK$1,$D190))=$AO$1,1,0)*VLOOKUP($Z$2,DALYs!$A$2:$MW$40,'Intervention list'!IK$195+1,0)</f>
        <v>0</v>
      </c>
      <c r="IL190" s="0" t="n">
        <f aca="false">IF(ISNUMBER(FIND(IL$1,$D190))=$AO$1,1,0)*VLOOKUP($Z$2,DALYs!$A$2:$MW$40,'Intervention list'!IL$195+1,0)</f>
        <v>0</v>
      </c>
      <c r="IM190" s="0" t="n">
        <f aca="false">IF(ISNUMBER(FIND(IM$1,$D190))=$AO$1,1,0)*VLOOKUP($Z$2,DALYs!$A$2:$MW$40,'Intervention list'!IM$195+1,0)</f>
        <v>0</v>
      </c>
      <c r="IN190" s="0" t="n">
        <f aca="false">IF(ISNUMBER(FIND(IN$1,$D190))=$AO$1,1,0)*VLOOKUP($Z$2,DALYs!$A$2:$MW$40,'Intervention list'!IN$195+1,0)</f>
        <v>0</v>
      </c>
      <c r="IO190" s="0" t="n">
        <f aca="false">IF(ISNUMBER(FIND(IO$1,$D190))=$AO$1,1,0)*VLOOKUP($Z$2,DALYs!$A$2:$MW$40,'Intervention list'!IO$195+1,0)</f>
        <v>0</v>
      </c>
      <c r="IP190" s="0" t="n">
        <f aca="false">IF(ISNUMBER(FIND(IP$1,$D190))=$AO$1,1,0)*VLOOKUP($Z$2,DALYs!$A$2:$MW$40,'Intervention list'!IP$195+1,0)</f>
        <v>0</v>
      </c>
      <c r="IQ190" s="0" t="n">
        <f aca="false">IF(ISNUMBER(FIND(IQ$1,$D190))=$AO$1,1,0)*VLOOKUP($Z$2,DALYs!$A$2:$MW$40,'Intervention list'!IQ$195+1,0)</f>
        <v>0</v>
      </c>
      <c r="IR190" s="0" t="n">
        <f aca="false">IF(ISNUMBER(FIND(IR$1,$D190))=$AO$1,1,0)*VLOOKUP($Z$2,DALYs!$A$2:$MW$40,'Intervention list'!IR$195+1,0)</f>
        <v>0</v>
      </c>
      <c r="IS190" s="0" t="n">
        <f aca="false">IF(ISNUMBER(FIND(IS$1,$D190))=$AO$1,1,0)*VLOOKUP($Z$2,DALYs!$A$2:$MW$40,'Intervention list'!IS$195+1,0)</f>
        <v>0</v>
      </c>
      <c r="IT190" s="0" t="n">
        <f aca="false">IF(ISNUMBER(FIND(IT$1,$D190))=$AO$1,1,0)*VLOOKUP($Z$2,DALYs!$A$2:$MW$40,'Intervention list'!IT$195+1,0)</f>
        <v>0</v>
      </c>
      <c r="IU190" s="0" t="n">
        <f aca="false">IF(ISNUMBER(FIND(IU$1,$D190))=$AO$1,1,0)*VLOOKUP($Z$2,DALYs!$A$2:$MW$40,'Intervention list'!IU$195+1,0)</f>
        <v>0</v>
      </c>
      <c r="IV190" s="0" t="n">
        <f aca="false">IF(ISNUMBER(FIND(IV$1,$D190))=$AO$1,1,0)*VLOOKUP($Z$2,DALYs!$A$2:$MW$40,'Intervention list'!IV$195+1,0)</f>
        <v>0</v>
      </c>
      <c r="IW190" s="0" t="n">
        <f aca="false">IF(ISNUMBER(FIND(IW$1,$D190))=$AO$1,1,0)*VLOOKUP($Z$2,DALYs!$A$2:$MW$40,'Intervention list'!IW$195+1,0)</f>
        <v>0</v>
      </c>
      <c r="IX190" s="0" t="n">
        <f aca="false">IF(ISNUMBER(FIND(IX$1,$D190))=$AO$1,1,0)*VLOOKUP($Z$2,DALYs!$A$2:$MW$40,'Intervention list'!IX$195+1,0)</f>
        <v>0</v>
      </c>
      <c r="IY190" s="0" t="n">
        <f aca="false">IF(ISNUMBER(FIND(IY$1,$D190))=$AO$1,1,0)*VLOOKUP($Z$2,DALYs!$A$2:$MW$40,'Intervention list'!IY$195+1,0)</f>
        <v>0</v>
      </c>
      <c r="IZ190" s="0" t="n">
        <f aca="false">IF(ISNUMBER(FIND(IZ$1,$D190))=$AO$1,1,0)*VLOOKUP($Z$2,DALYs!$A$2:$MW$40,'Intervention list'!IZ$195+1,0)</f>
        <v>0</v>
      </c>
      <c r="JA190" s="0" t="n">
        <f aca="false">IF(ISNUMBER(FIND(JA$1,$D190))=$AO$1,1,0)*VLOOKUP($Z$2,DALYs!$A$2:$MW$40,'Intervention list'!JA$195+1,0)</f>
        <v>0</v>
      </c>
      <c r="JB190" s="0" t="n">
        <f aca="false">IF(ISNUMBER(FIND(JB$1,$D190))=$AO$1,1,0)*VLOOKUP($Z$2,DALYs!$A$2:$MW$40,'Intervention list'!JB$195+1,0)</f>
        <v>0</v>
      </c>
      <c r="JC190" s="0" t="n">
        <f aca="false">IF(ISNUMBER(FIND(JC$1,$D190))=$AO$1,1,0)*VLOOKUP($Z$2,DALYs!$A$2:$MW$40,'Intervention list'!JC$195+1,0)</f>
        <v>0</v>
      </c>
      <c r="JD190" s="0" t="n">
        <f aca="false">IF(ISNUMBER(FIND(JD$1,$D190))=$AO$1,1,0)*VLOOKUP($Z$2,DALYs!$A$2:$MW$40,'Intervention list'!JD$195+1,0)</f>
        <v>0</v>
      </c>
      <c r="JE190" s="0" t="n">
        <f aca="false">IF(ISNUMBER(FIND(JE$1,$D190))=$AO$1,1,0)*VLOOKUP($Z$2,DALYs!$A$2:$MW$40,'Intervention list'!JE$195+1,0)</f>
        <v>0</v>
      </c>
      <c r="JF190" s="0" t="n">
        <f aca="false">IF(ISNUMBER(FIND(JF$1,$D190))=$AO$1,1,0)*VLOOKUP($Z$2,DALYs!$A$2:$MW$40,'Intervention list'!JF$195+1,0)</f>
        <v>0</v>
      </c>
      <c r="JG190" s="0" t="n">
        <f aca="false">IF(ISNUMBER(FIND(JG$1,$D190))=$AO$1,1,0)*VLOOKUP($Z$2,DALYs!$A$2:$MW$40,'Intervention list'!JG$195+1,0)</f>
        <v>0</v>
      </c>
      <c r="JH190" s="0" t="n">
        <f aca="false">IF(ISNUMBER(FIND(JH$1,$D190))=$AO$1,1,0)*VLOOKUP($Z$2,DALYs!$A$2:$MW$40,'Intervention list'!JH$195+1,0)</f>
        <v>0</v>
      </c>
      <c r="JI190" s="0" t="n">
        <f aca="false">IF(ISNUMBER(FIND(JI$1,$D190))=$AO$1,1,0)*VLOOKUP($Z$2,DALYs!$A$2:$MW$40,'Intervention list'!JI$195+1,0)</f>
        <v>0</v>
      </c>
      <c r="JJ190" s="0" t="n">
        <f aca="false">IF(ISNUMBER(FIND(JJ$1,$D190))=$AO$1,1,0)*VLOOKUP($Z$2,DALYs!$A$2:$MW$40,'Intervention list'!JJ$195+1,0)</f>
        <v>0</v>
      </c>
      <c r="JK190" s="0" t="n">
        <f aca="false">IF(ISNUMBER(FIND(JK$1,$D190))=$AO$1,1,0)*VLOOKUP($Z$2,DALYs!$A$2:$MW$40,'Intervention list'!JK$195+1,0)</f>
        <v>0</v>
      </c>
      <c r="JL190" s="0" t="n">
        <f aca="false">IF(ISNUMBER(FIND(JL$1,$D190))=$AO$1,1,0)*VLOOKUP($Z$2,DALYs!$A$2:$MW$40,'Intervention list'!JL$195+1,0)</f>
        <v>0</v>
      </c>
      <c r="JM190" s="0" t="n">
        <f aca="false">IF(ISNUMBER(FIND(JM$1,$D190))=$AO$1,1,0)*VLOOKUP($Z$2,DALYs!$A$2:$MW$40,'Intervention list'!JM$195+1,0)</f>
        <v>0</v>
      </c>
      <c r="JN190" s="0" t="n">
        <f aca="false">IF(ISNUMBER(FIND(JN$1,$D190))=$AO$1,1,0)*VLOOKUP($Z$2,DALYs!$A$2:$MW$40,'Intervention list'!JN$195+1,0)</f>
        <v>0</v>
      </c>
      <c r="JO190" s="0" t="n">
        <f aca="false">IF(ISNUMBER(FIND(JO$1,$D190))=$AO$1,1,0)*VLOOKUP($Z$2,DALYs!$A$2:$MW$40,'Intervention list'!JO$195+1,0)</f>
        <v>0</v>
      </c>
      <c r="JP190" s="0" t="n">
        <f aca="false">IF(ISNUMBER(FIND(JP$1,$D190))=$AO$1,1,0)*VLOOKUP($Z$2,DALYs!$A$2:$MW$40,'Intervention list'!JP$195+1,0)</f>
        <v>0</v>
      </c>
      <c r="JQ190" s="0" t="n">
        <f aca="false">IF(ISNUMBER(FIND(JQ$1,$D190))=$AO$1,1,0)*VLOOKUP($Z$2,DALYs!$A$2:$MW$40,'Intervention list'!JQ$195+1,0)</f>
        <v>0</v>
      </c>
      <c r="JR190" s="0" t="n">
        <f aca="false">IF(ISNUMBER(FIND(JR$1,$D190))=$AO$1,1,0)*VLOOKUP($Z$2,DALYs!$A$2:$MW$40,'Intervention list'!JR$195+1,0)</f>
        <v>0</v>
      </c>
      <c r="JS190" s="0" t="n">
        <f aca="false">IF(ISNUMBER(FIND(JS$1,$D190))=$AO$1,1,0)*VLOOKUP($Z$2,DALYs!$A$2:$MW$40,'Intervention list'!JS$195+1,0)</f>
        <v>0</v>
      </c>
      <c r="JT190" s="0" t="n">
        <f aca="false">IF(ISNUMBER(FIND(JT$1,$D190))=$AO$1,1,0)*VLOOKUP($Z$2,DALYs!$A$2:$MW$40,'Intervention list'!JT$195+1,0)</f>
        <v>0</v>
      </c>
      <c r="JU190" s="0" t="n">
        <f aca="false">IF(ISNUMBER(FIND(JU$1,$D190))=$AO$1,1,0)*VLOOKUP($Z$2,DALYs!$A$2:$MW$40,'Intervention list'!JU$195+1,0)</f>
        <v>0</v>
      </c>
      <c r="JV190" s="0" t="n">
        <f aca="false">IF(ISNUMBER(FIND(JV$1,$D190))=$AO$1,1,0)*VLOOKUP($Z$2,DALYs!$A$2:$MW$40,'Intervention list'!JV$195+1,0)</f>
        <v>0</v>
      </c>
      <c r="JW190" s="0" t="n">
        <f aca="false">IF(ISNUMBER(FIND(JW$1,$D190))=$AO$1,1,0)*VLOOKUP($Z$2,DALYs!$A$2:$MW$40,'Intervention list'!JW$195+1,0)</f>
        <v>0</v>
      </c>
      <c r="JX190" s="0" t="n">
        <f aca="false">IF(ISNUMBER(FIND(JX$1,$D190))=$AO$1,1,0)*VLOOKUP($Z$2,DALYs!$A$2:$MW$40,'Intervention list'!JX$195+1,0)</f>
        <v>0</v>
      </c>
      <c r="JY190" s="0" t="n">
        <f aca="false">IF(ISNUMBER(FIND(JY$1,$D190))=$AO$1,1,0)*VLOOKUP($Z$2,DALYs!$A$2:$MW$40,'Intervention list'!JY$195+1,0)</f>
        <v>0</v>
      </c>
      <c r="JZ190" s="0" t="n">
        <f aca="false">IF(ISNUMBER(FIND(JZ$1,$D190))=$AO$1,1,0)*VLOOKUP($Z$2,DALYs!$A$2:$MW$40,'Intervention list'!JZ$195+1,0)</f>
        <v>0</v>
      </c>
      <c r="KA190" s="0" t="n">
        <f aca="false">IF(ISNUMBER(FIND(KA$1,$D190))=$AO$1,1,0)*VLOOKUP($Z$2,DALYs!$A$2:$MW$40,'Intervention list'!KA$195+1,0)</f>
        <v>0</v>
      </c>
      <c r="KB190" s="0" t="n">
        <f aca="false">IF(ISNUMBER(FIND(KB$1,$D190))=$AO$1,1,0)*VLOOKUP($Z$2,DALYs!$A$2:$MW$40,'Intervention list'!KB$195+1,0)</f>
        <v>0</v>
      </c>
      <c r="KC190" s="0" t="n">
        <f aca="false">IF(ISNUMBER(FIND(KC$1,$D190))=$AO$1,1,0)*VLOOKUP($Z$2,DALYs!$A$2:$MW$40,'Intervention list'!KC$195+1,0)</f>
        <v>0</v>
      </c>
      <c r="KD190" s="0" t="n">
        <f aca="false">IF(ISNUMBER(FIND(KD$1,$D190))=$AO$1,1,0)*VLOOKUP($Z$2,DALYs!$A$2:$MW$40,'Intervention list'!KD$195+1,0)</f>
        <v>0</v>
      </c>
      <c r="KE190" s="0" t="n">
        <f aca="false">IF(ISNUMBER(FIND(KE$1,$D190))=$AO$1,1,0)*VLOOKUP($Z$2,DALYs!$A$2:$MW$40,'Intervention list'!KE$195+1,0)</f>
        <v>0</v>
      </c>
      <c r="KF190" s="0" t="n">
        <f aca="false">IF(ISNUMBER(FIND(KF$1,$D190))=$AO$1,1,0)*VLOOKUP($Z$2,DALYs!$A$2:$MW$40,'Intervention list'!KF$195+1,0)</f>
        <v>0</v>
      </c>
      <c r="KG190" s="0" t="n">
        <f aca="false">IF(ISNUMBER(FIND(KG$1,$D190))=$AO$1,1,0)*VLOOKUP($Z$2,DALYs!$A$2:$MW$40,'Intervention list'!KG$195+1,0)</f>
        <v>0</v>
      </c>
      <c r="KH190" s="0" t="n">
        <f aca="false">IF(ISNUMBER(FIND(KH$1,$D190))=$AO$1,1,0)*VLOOKUP($Z$2,DALYs!$A$2:$MW$40,'Intervention list'!KH$195+1,0)</f>
        <v>0</v>
      </c>
      <c r="KI190" s="0" t="n">
        <f aca="false">IF(ISNUMBER(FIND(KI$1,$D190))=$AO$1,1,0)*VLOOKUP($Z$2,DALYs!$A$2:$MW$40,'Intervention list'!KI$195+1,0)</f>
        <v>0</v>
      </c>
      <c r="KJ190" s="0" t="n">
        <f aca="false">IF(ISNUMBER(FIND(KJ$1,$D190))=$AO$1,1,0)*VLOOKUP($Z$2,DALYs!$A$2:$MW$40,'Intervention list'!KJ$195+1,0)</f>
        <v>0</v>
      </c>
      <c r="KK190" s="0" t="n">
        <f aca="false">IF(ISNUMBER(FIND(KK$1,$D190))=$AO$1,1,0)*VLOOKUP($Z$2,DALYs!$A$2:$MW$40,'Intervention list'!KK$195+1,0)</f>
        <v>0</v>
      </c>
      <c r="KL190" s="0" t="n">
        <f aca="false">IF(ISNUMBER(FIND(KL$1,$D190))=$AO$1,1,0)*VLOOKUP($Z$2,DALYs!$A$2:$MW$40,'Intervention list'!KL$195+1,0)</f>
        <v>0</v>
      </c>
      <c r="KM190" s="0" t="n">
        <f aca="false">IF(ISNUMBER(FIND(KM$1,$D190))=$AO$1,1,0)*VLOOKUP($Z$2,DALYs!$A$2:$MW$40,'Intervention list'!KM$195+1,0)</f>
        <v>0</v>
      </c>
      <c r="KN190" s="0" t="n">
        <f aca="false">IF(ISNUMBER(FIND(KN$1,$D190))=$AO$1,1,0)*VLOOKUP($Z$2,DALYs!$A$2:$MW$40,'Intervention list'!KN$195+1,0)</f>
        <v>0</v>
      </c>
      <c r="KO190" s="0" t="n">
        <f aca="false">IF(ISNUMBER(FIND(KO$1,$D190))=$AO$1,1,0)*VLOOKUP($Z$2,DALYs!$A$2:$MW$40,'Intervention list'!KO$195+1,0)</f>
        <v>0</v>
      </c>
      <c r="KP190" s="0" t="n">
        <f aca="false">IF(ISNUMBER(FIND(KP$1,$D190))=$AO$1,1,0)*VLOOKUP($Z$2,DALYs!$A$2:$MW$40,'Intervention list'!KP$195+1,0)</f>
        <v>0</v>
      </c>
      <c r="KQ190" s="0" t="n">
        <f aca="false">IF(ISNUMBER(FIND(KQ$1,$D190))=$AO$1,1,0)*VLOOKUP($Z$2,DALYs!$A$2:$MW$40,'Intervention list'!KQ$195+1,0)</f>
        <v>0</v>
      </c>
      <c r="KR190" s="0" t="n">
        <f aca="false">IF(ISNUMBER(FIND(KR$1,$D190))=$AO$1,1,0)*VLOOKUP($Z$2,DALYs!$A$2:$MW$40,'Intervention list'!KR$195+1,0)</f>
        <v>0</v>
      </c>
      <c r="KS190" s="0" t="n">
        <f aca="false">IF(ISNUMBER(FIND(KS$1,$D190))=$AO$1,1,0)*VLOOKUP($Z$2,DALYs!$A$2:$MW$40,'Intervention list'!KS$195+1,0)</f>
        <v>0</v>
      </c>
      <c r="KT190" s="0" t="n">
        <f aca="false">IF(ISNUMBER(FIND(KT$1,$D190))=$AO$1,1,0)*VLOOKUP($Z$2,DALYs!$A$2:$MW$40,'Intervention list'!KT$195+1,0)</f>
        <v>0</v>
      </c>
      <c r="KU190" s="0" t="n">
        <f aca="false">IF(ISNUMBER(FIND(KU$1,$D190))=$AO$1,1,0)*VLOOKUP($Z$2,DALYs!$A$2:$MW$40,'Intervention list'!KU$195+1,0)</f>
        <v>0</v>
      </c>
      <c r="KV190" s="0" t="n">
        <f aca="false">IF(ISNUMBER(FIND(KV$1,$D190))=$AO$1,1,0)*VLOOKUP($Z$2,DALYs!$A$2:$MW$40,'Intervention list'!KV$195+1,0)</f>
        <v>0</v>
      </c>
      <c r="KW190" s="0" t="n">
        <f aca="false">IF(ISNUMBER(FIND(KW$1,$D190))=$AO$1,1,0)*VLOOKUP($Z$2,DALYs!$A$2:$MW$40,'Intervention list'!KW$195+1,0)</f>
        <v>0</v>
      </c>
      <c r="KX190" s="0" t="n">
        <f aca="false">IF(ISNUMBER(FIND(KX$1,$D190))=$AO$1,1,0)*VLOOKUP($Z$2,DALYs!$A$2:$MW$40,'Intervention list'!KX$195+1,0)</f>
        <v>0</v>
      </c>
      <c r="KY190" s="0" t="n">
        <f aca="false">IF(ISNUMBER(FIND(KY$1,$D190))=$AO$1,1,0)*VLOOKUP($Z$2,DALYs!$A$2:$MW$40,'Intervention list'!KY$195+1,0)</f>
        <v>0</v>
      </c>
      <c r="KZ190" s="0" t="n">
        <f aca="false">IF(ISNUMBER(FIND(KZ$1,$D190))=$AO$1,1,0)*VLOOKUP($Z$2,DALYs!$A$2:$MW$40,'Intervention list'!KZ$195+1,0)</f>
        <v>0</v>
      </c>
      <c r="LA190" s="0" t="n">
        <f aca="false">IF(ISNUMBER(FIND(LA$1,$D190))=$AO$1,1,0)*VLOOKUP($Z$2,DALYs!$A$2:$MW$40,'Intervention list'!LA$195+1,0)</f>
        <v>0</v>
      </c>
      <c r="LB190" s="0" t="n">
        <f aca="false">IF(ISNUMBER(FIND(LB$1,$D190))=$AO$1,1,0)*VLOOKUP($Z$2,DALYs!$A$2:$MW$40,'Intervention list'!LB$195+1,0)</f>
        <v>0</v>
      </c>
      <c r="LC190" s="0" t="n">
        <f aca="false">IF(ISNUMBER(FIND(LC$1,$D190))=$AO$1,1,0)*VLOOKUP($Z$2,DALYs!$A$2:$MW$40,'Intervention list'!LC$195+1,0)</f>
        <v>0</v>
      </c>
      <c r="LD190" s="0" t="n">
        <f aca="false">IF(ISNUMBER(FIND(LD$1,$D190))=$AO$1,1,0)*VLOOKUP($Z$2,DALYs!$A$2:$MW$40,'Intervention list'!LD$195+1,0)</f>
        <v>0</v>
      </c>
      <c r="LE190" s="0" t="n">
        <f aca="false">IF(ISNUMBER(FIND(LE$1,$D190))=$AO$1,1,0)*VLOOKUP($Z$2,DALYs!$A$2:$MW$40,'Intervention list'!LE$195+1,0)</f>
        <v>0</v>
      </c>
      <c r="LF190" s="0" t="n">
        <f aca="false">IF(ISNUMBER(FIND(LF$1,$D190))=$AO$1,1,0)*VLOOKUP($Z$2,DALYs!$A$2:$MW$40,'Intervention list'!LF$195+1,0)</f>
        <v>0</v>
      </c>
      <c r="LG190" s="0" t="n">
        <f aca="false">IF(ISNUMBER(FIND(LG$1,$D190))=$AO$1,1,0)*VLOOKUP($Z$2,DALYs!$A$2:$MW$40,'Intervention list'!LG$195+1,0)</f>
        <v>0</v>
      </c>
      <c r="LH190" s="0" t="n">
        <f aca="false">IF(ISNUMBER(FIND(LH$1,$D190))=$AO$1,1,0)*VLOOKUP($Z$2,DALYs!$A$2:$MW$40,'Intervention list'!LH$195+1,0)</f>
        <v>0</v>
      </c>
      <c r="LI190" s="0" t="n">
        <f aca="false">IF(ISNUMBER(FIND(LI$1,$D190))=$AO$1,1,0)*VLOOKUP($Z$2,DALYs!$A$2:$MW$40,'Intervention list'!LI$195+1,0)</f>
        <v>0</v>
      </c>
      <c r="LJ190" s="0" t="n">
        <f aca="false">IF(ISNUMBER(FIND(LJ$1,$D190))=$AO$1,1,0)*VLOOKUP($Z$2,DALYs!$A$2:$MW$40,'Intervention list'!LJ$195+1,0)</f>
        <v>0</v>
      </c>
      <c r="LK190" s="0" t="n">
        <f aca="false">IF(ISNUMBER(FIND(LK$1,$D190))=$AO$1,1,0)*VLOOKUP($Z$2,DALYs!$A$2:$MW$40,'Intervention list'!LK$195+1,0)</f>
        <v>0</v>
      </c>
      <c r="LL190" s="0" t="n">
        <f aca="false">IF(ISNUMBER(FIND(LL$1,$D190))=$AO$1,1,0)*VLOOKUP($Z$2,DALYs!$A$2:$MW$40,'Intervention list'!LL$195+1,0)</f>
        <v>0</v>
      </c>
      <c r="LM190" s="0" t="n">
        <f aca="false">IF(ISNUMBER(FIND(LM$1,$D190))=$AO$1,1,0)*VLOOKUP($Z$2,DALYs!$A$2:$MW$40,'Intervention list'!LM$195+1,0)</f>
        <v>0</v>
      </c>
      <c r="LN190" s="0" t="n">
        <f aca="false">IF(ISNUMBER(FIND(LN$1,$D190))=$AO$1,1,0)*VLOOKUP($Z$2,DALYs!$A$2:$MW$40,'Intervention list'!LN$195+1,0)</f>
        <v>0</v>
      </c>
      <c r="LO190" s="0" t="n">
        <f aca="false">IF(ISNUMBER(FIND(LO$1,$D190))=$AO$1,1,0)*VLOOKUP($Z$2,DALYs!$A$2:$MW$40,'Intervention list'!LO$195+1,0)</f>
        <v>0</v>
      </c>
      <c r="LP190" s="0" t="n">
        <f aca="false">IF(ISNUMBER(FIND(LP$1,$D190))=$AO$1,1,0)*VLOOKUP($Z$2,DALYs!$A$2:$MW$40,'Intervention list'!LP$195+1,0)</f>
        <v>0</v>
      </c>
      <c r="LQ190" s="0" t="n">
        <f aca="false">IF(ISNUMBER(FIND(LQ$1,$D190))=$AO$1,1,0)*VLOOKUP($Z$2,DALYs!$A$2:$MW$40,'Intervention list'!LQ$195+1,0)</f>
        <v>0</v>
      </c>
      <c r="LR190" s="0" t="n">
        <f aca="false">IF(ISNUMBER(FIND(LR$1,$D190))=$AO$1,1,0)*VLOOKUP($Z$2,DALYs!$A$2:$MW$40,'Intervention list'!LR$195+1,0)</f>
        <v>0</v>
      </c>
      <c r="LS190" s="0" t="n">
        <f aca="false">IF(ISNUMBER(FIND(LS$1,$D190))=$AO$1,1,0)*VLOOKUP($Z$2,DALYs!$A$2:$MW$40,'Intervention list'!LS$195+1,0)</f>
        <v>0</v>
      </c>
      <c r="LT190" s="0" t="n">
        <f aca="false">IF(ISNUMBER(FIND(LT$1,$D190))=$AO$1,1,0)*VLOOKUP($Z$2,DALYs!$A$2:$MW$40,'Intervention list'!LT$195+1,0)</f>
        <v>0</v>
      </c>
      <c r="LU190" s="0" t="n">
        <f aca="false">IF(ISNUMBER(FIND(LU$1,$D190))=$AO$1,1,0)*VLOOKUP($Z$2,DALYs!$A$2:$MW$40,'Intervention list'!LU$195+1,0)</f>
        <v>0</v>
      </c>
      <c r="LV190" s="0" t="n">
        <f aca="false">IF(ISNUMBER(FIND(LV$1,$D190))=$AO$1,1,0)*VLOOKUP($Z$2,DALYs!$A$2:$MW$40,'Intervention list'!LV$195+1,0)</f>
        <v>0</v>
      </c>
      <c r="LW190" s="0" t="n">
        <f aca="false">IF(ISNUMBER(FIND(LW$1,$D190))=$AO$1,1,0)*VLOOKUP($Z$2,DALYs!$A$2:$MW$40,'Intervention list'!LW$195+1,0)</f>
        <v>0</v>
      </c>
      <c r="LX190" s="0" t="n">
        <f aca="false">IF(ISNUMBER(FIND(LX$1,$D190))=$AO$1,1,0)*VLOOKUP($Z$2,DALYs!$A$2:$MW$40,'Intervention list'!LX$195+1,0)</f>
        <v>0</v>
      </c>
      <c r="LY190" s="0" t="n">
        <f aca="false">IF(ISNUMBER(FIND(LY$1,$D190))=$AO$1,1,0)*VLOOKUP($Z$2,DALYs!$A$2:$MW$40,'Intervention list'!LY$195+1,0)</f>
        <v>0</v>
      </c>
      <c r="LZ190" s="0" t="n">
        <f aca="false">IF(ISNUMBER(FIND(LZ$1,$D190))=$AO$1,1,0)*VLOOKUP($Z$2,DALYs!$A$2:$MW$40,'Intervention list'!LZ$195+1,0)</f>
        <v>0</v>
      </c>
      <c r="MA190" s="0" t="n">
        <f aca="false">IF(ISNUMBER(FIND(MA$1,$D190))=$AO$1,1,0)*VLOOKUP($Z$2,DALYs!$A$2:$MW$40,'Intervention list'!MA$195+1,0)</f>
        <v>0</v>
      </c>
      <c r="MB190" s="0" t="n">
        <f aca="false">IF(ISNUMBER(FIND(MB$1,$D190))=$AO$1,1,0)*VLOOKUP($Z$2,DALYs!$A$2:$MW$40,'Intervention list'!MB$195+1,0)</f>
        <v>0</v>
      </c>
      <c r="MC190" s="0" t="n">
        <f aca="false">IF(ISNUMBER(FIND(MC$1,$D190))=$AO$1,1,0)*VLOOKUP($Z$2,DALYs!$A$2:$MW$40,'Intervention list'!MC$195+1,0)</f>
        <v>0</v>
      </c>
      <c r="MD190" s="0" t="n">
        <f aca="false">IF(ISNUMBER(FIND(MD$1,$D190))=$AO$1,1,0)*VLOOKUP($Z$2,DALYs!$A$2:$MW$40,'Intervention list'!MD$195+1,0)</f>
        <v>0</v>
      </c>
      <c r="ME190" s="0" t="n">
        <f aca="false">IF(ISNUMBER(FIND(ME$1,$D190))=$AO$1,1,0)*VLOOKUP($Z$2,DALYs!$A$2:$MW$40,'Intervention list'!ME$195+1,0)</f>
        <v>0</v>
      </c>
      <c r="MF190" s="0" t="n">
        <f aca="false">IF(ISNUMBER(FIND(MF$1,$D190))=$AO$1,1,0)*VLOOKUP($Z$2,DALYs!$A$2:$MW$40,'Intervention list'!MF$195+1,0)</f>
        <v>0</v>
      </c>
      <c r="MG190" s="0" t="n">
        <f aca="false">IF(ISNUMBER(FIND(MG$1,$D190))=$AO$1,1,0)*VLOOKUP($Z$2,DALYs!$A$2:$MW$40,'Intervention list'!MG$195+1,0)</f>
        <v>0</v>
      </c>
      <c r="MH190" s="0" t="n">
        <f aca="false">IF(ISNUMBER(FIND(MH$1,$D190))=$AO$1,1,0)*VLOOKUP($Z$2,DALYs!$A$2:$MW$40,'Intervention list'!MH$195+1,0)</f>
        <v>0</v>
      </c>
      <c r="MI190" s="0" t="n">
        <f aca="false">IF(ISNUMBER(FIND(MI$1,$D190))=$AO$1,1,0)*VLOOKUP($Z$2,DALYs!$A$2:$MW$40,'Intervention list'!MI$195+1,0)</f>
        <v>0</v>
      </c>
      <c r="MJ190" s="0" t="n">
        <f aca="false">IF(ISNUMBER(FIND(MJ$1,$D190))=$AO$1,1,0)*VLOOKUP($Z$2,DALYs!$A$2:$MW$40,'Intervention list'!MJ$195+1,0)</f>
        <v>0</v>
      </c>
      <c r="MK190" s="0" t="n">
        <f aca="false">IF(ISNUMBER(FIND(MK$1,$D190))=$AO$1,1,0)*VLOOKUP($Z$2,DALYs!$A$2:$MW$40,'Intervention list'!MK$195+1,0)</f>
        <v>0</v>
      </c>
      <c r="ML190" s="0" t="n">
        <f aca="false">IF(ISNUMBER(FIND(ML$1,$D190))=$AO$1,1,0)*VLOOKUP($Z$2,DALYs!$A$2:$MW$40,'Intervention list'!ML$195+1,0)</f>
        <v>0</v>
      </c>
      <c r="MM190" s="0" t="n">
        <f aca="false">IF(ISNUMBER(FIND(MM$1,$D190))=$AO$1,1,0)*VLOOKUP($Z$2,DALYs!$A$2:$MW$40,'Intervention list'!MM$195+1,0)</f>
        <v>0</v>
      </c>
      <c r="MN190" s="0" t="n">
        <f aca="false">IF(ISNUMBER(FIND(MN$1,$D190))=$AO$1,1,0)*VLOOKUP($Z$2,DALYs!$A$2:$MW$40,'Intervention list'!MN$195+1,0)</f>
        <v>0</v>
      </c>
      <c r="MO190" s="0" t="n">
        <f aca="false">IF(ISNUMBER(FIND(MO$1,$D190))=$AO$1,1,0)*VLOOKUP($Z$2,DALYs!$A$2:$MW$40,'Intervention list'!MO$195+1,0)</f>
        <v>0</v>
      </c>
      <c r="MP190" s="0" t="n">
        <f aca="false">IF(ISNUMBER(FIND(MP$1,$D190))=$AO$1,1,0)*VLOOKUP($Z$2,DALYs!$A$2:$MW$40,'Intervention list'!MP$195+1,0)</f>
        <v>0</v>
      </c>
      <c r="MQ190" s="0" t="n">
        <f aca="false">IF(ISNUMBER(FIND(MQ$1,$D190))=$AO$1,1,0)*VLOOKUP($Z$2,DALYs!$A$2:$MW$40,'Intervention list'!MQ$195+1,0)</f>
        <v>0</v>
      </c>
      <c r="MR190" s="0" t="n">
        <f aca="false">IF(ISNUMBER(FIND(MR$1,$D190))=$AO$1,1,0)*VLOOKUP($Z$2,DALYs!$A$2:$MW$40,'Intervention list'!MR$195+1,0)</f>
        <v>0</v>
      </c>
      <c r="MS190" s="0" t="n">
        <f aca="false">IF(ISNUMBER(FIND(MS$1,$D190))=$AO$1,1,0)*VLOOKUP($Z$2,DALYs!$A$2:$MW$40,'Intervention list'!MS$195+1,0)</f>
        <v>0</v>
      </c>
      <c r="MT190" s="0" t="n">
        <f aca="false">IF(ISNUMBER(FIND(MT$1,$D190))=$AO$1,1,0)*VLOOKUP($Z$2,DALYs!$A$2:$MW$40,'Intervention list'!MT$195+1,0)</f>
        <v>0</v>
      </c>
      <c r="MU190" s="0" t="n">
        <f aca="false">IF(ISNUMBER(FIND(MU$1,$D190))=$AO$1,1,0)*VLOOKUP($Z$2,DALYs!$A$2:$MW$40,'Intervention list'!MU$195+1,0)</f>
        <v>0</v>
      </c>
      <c r="MV190" s="0" t="n">
        <f aca="false">IF(ISNUMBER(FIND(MV$1,$D190))=$AO$1,1,0)*VLOOKUP($Z$2,DALYs!$A$2:$MW$40,'Intervention list'!MV$195+1,0)</f>
        <v>0</v>
      </c>
      <c r="MW190" s="0" t="n">
        <f aca="false">IF(ISNUMBER(FIND(MW$1,$D190))=$AO$1,1,0)*VLOOKUP($Z$2,DALYs!$A$2:$MW$40,'Intervention list'!MW$195+1,0)</f>
        <v>0</v>
      </c>
      <c r="MX190" s="0" t="n">
        <f aca="false">IF(ISNUMBER(FIND(MX$1,$D190))=$AO$1,1,0)*VLOOKUP($Z$2,DALYs!$A$2:$MW$40,'Intervention list'!MX$195+1,0)</f>
        <v>0</v>
      </c>
      <c r="MY190" s="0" t="n">
        <f aca="false">IF(ISNUMBER(FIND(MY$1,$D190))=$AO$1,1,0)*VLOOKUP($Z$2,DALYs!$A$2:$MW$40,'Intervention list'!MY$195+1,0)</f>
        <v>0</v>
      </c>
      <c r="MZ190" s="0" t="n">
        <f aca="false">IF(ISNUMBER(FIND(MZ$1,$D190))=$AO$1,1,0)*VLOOKUP($Z$2,DALYs!$A$2:$MW$40,'Intervention list'!MZ$195+1,0)</f>
        <v>0</v>
      </c>
      <c r="NA190" s="0" t="n">
        <f aca="false">IF(ISNUMBER(FIND(NA$1,$D190))=$AO$1,1,0)*VLOOKUP($Z$2,DALYs!$A$2:$MW$40,'Intervention list'!NA$195+1,0)</f>
        <v>0</v>
      </c>
      <c r="NB190" s="0" t="n">
        <f aca="false">IF(ISNUMBER(FIND(NB$1,$D190))=$AO$1,1,0)*VLOOKUP($Z$2,DALYs!$A$2:$MW$40,'Intervention list'!NB$195+1,0)</f>
        <v>0</v>
      </c>
      <c r="NC190" s="0" t="n">
        <f aca="false">IF(ISNUMBER(FIND(NC$1,$D190))=$AO$1,1,0)*VLOOKUP($Z$2,DALYs!$A$2:$MW$40,'Intervention list'!NC$195+1,0)</f>
        <v>0</v>
      </c>
      <c r="ND190" s="0" t="n">
        <f aca="false">IF(ISNUMBER(FIND(ND$1,$D190))=$AO$1,1,0)*VLOOKUP($Z$2,DALYs!$A$2:$MW$40,'Intervention list'!ND$195+1,0)</f>
        <v>0</v>
      </c>
      <c r="NE190" s="0" t="n">
        <f aca="false">IF(ISNUMBER(FIND(NE$1,$D190))=$AO$1,1,0)*VLOOKUP($Z$2,DALYs!$A$2:$MW$40,'Intervention list'!NE$195+1,0)</f>
        <v>0</v>
      </c>
      <c r="NF190" s="0" t="n">
        <f aca="false">IF(ISNUMBER(FIND(NF$1,$D190))=$AO$1,1,0)*VLOOKUP($Z$2,DALYs!$A$2:$MW$40,'Intervention list'!NF$195+1,0)</f>
        <v>0</v>
      </c>
      <c r="NG190" s="0" t="n">
        <f aca="false">IF(ISNUMBER(FIND(NG$1,$D190))=$AO$1,1,0)*VLOOKUP($Z$2,DALYs!$A$2:$MW$40,'Intervention list'!NG$195+1,0)</f>
        <v>0</v>
      </c>
      <c r="NH190" s="0" t="n">
        <f aca="false">IF(ISNUMBER(FIND(NH$1,$D190))=$AO$1,1,0)*VLOOKUP($Z$2,DALYs!$A$2:$MW$40,'Intervention list'!NH$195+1,0)</f>
        <v>0</v>
      </c>
      <c r="NI190" s="0" t="n">
        <f aca="false">IF(ISNUMBER(FIND(NI$1,$D190))=$AO$1,1,0)*VLOOKUP($Z$2,DALYs!$A$2:$MW$40,'Intervention list'!NI$195+1,0)</f>
        <v>0</v>
      </c>
      <c r="NJ190" s="0" t="n">
        <f aca="false">IF(ISNUMBER(FIND(NJ$1,$D190))=$AO$1,1,0)*VLOOKUP($Z$2,DALYs!$A$2:$MW$40,'Intervention list'!NJ$195+1,0)</f>
        <v>0</v>
      </c>
      <c r="NK190" s="0" t="n">
        <f aca="false">IF(ISNUMBER(FIND(NK$1,$D190))=$AO$1,1,0)*VLOOKUP($Z$2,DALYs!$A$2:$MW$40,'Intervention list'!NK$195+1,0)</f>
        <v>0</v>
      </c>
      <c r="NL190" s="0" t="n">
        <f aca="false">IF(ISNUMBER(FIND(NL$1,$D190))=$AO$1,1,0)*VLOOKUP($Z$2,DALYs!$A$2:$MW$40,'Intervention list'!NL$195+1,0)</f>
        <v>0</v>
      </c>
      <c r="NM190" s="0" t="n">
        <f aca="false">IF(ISNUMBER(FIND(NM$1,$D190))=$AO$1,1,0)*VLOOKUP($Z$2,DALYs!$A$2:$MW$40,'Intervention list'!NM$195+1,0)</f>
        <v>0</v>
      </c>
      <c r="NN190" s="0" t="n">
        <f aca="false">IF(ISNUMBER(FIND(NN$1,$D190))=$AO$1,1,0)*VLOOKUP($Z$2,DALYs!$A$2:$MW$40,'Intervention list'!NN$195+1,0)</f>
        <v>0</v>
      </c>
      <c r="NO190" s="0" t="n">
        <f aca="false">IF(ISNUMBER(FIND(NO$1,$D190))=$AO$1,1,0)*VLOOKUP($Z$2,DALYs!$A$2:$MW$40,'Intervention list'!NO$195+1,0)</f>
        <v>0</v>
      </c>
      <c r="NP190" s="0" t="n">
        <f aca="false">IF(ISNUMBER(FIND(NP$1,$D190))=$AO$1,1,0)*VLOOKUP($Z$2,DALYs!$A$2:$MW$40,'Intervention list'!NP$195+1,0)</f>
        <v>0</v>
      </c>
      <c r="NQ190" s="0" t="n">
        <f aca="false">IF(ISNUMBER(FIND(NQ$1,$D190))=$AO$1,1,0)*VLOOKUP($Z$2,DALYs!$A$2:$MW$40,'Intervention list'!NQ$195+1,0)</f>
        <v>0</v>
      </c>
      <c r="NR190" s="0" t="n">
        <f aca="false">IF(ISNUMBER(FIND(NR$1,$D190))=$AO$1,1,0)*VLOOKUP($Z$2,DALYs!$A$2:$MW$40,'Intervention list'!NR$195+1,0)</f>
        <v>0</v>
      </c>
      <c r="NS190" s="0" t="n">
        <f aca="false">IF(ISNUMBER(FIND(NS$1,$D190))=$AO$1,1,0)*VLOOKUP($Z$2,DALYs!$A$2:$MW$40,'Intervention list'!NS$195+1,0)</f>
        <v>0</v>
      </c>
      <c r="NT190" s="0" t="n">
        <f aca="false">IF(ISNUMBER(FIND(NT$1,$D190))=$AO$1,1,0)*VLOOKUP($Z$2,DALYs!$A$2:$MW$40,'Intervention list'!NT$195+1,0)</f>
        <v>0</v>
      </c>
      <c r="NU190" s="0" t="n">
        <f aca="false">IF(ISNUMBER(FIND(NU$1,$D190))=$AO$1,1,0)*VLOOKUP($Z$2,DALYs!$A$2:$MW$40,'Intervention list'!NU$195+1,0)</f>
        <v>0</v>
      </c>
      <c r="NV190" s="0" t="n">
        <f aca="false">IF(ISNUMBER(FIND(NV$1,$D190))=$AO$1,1,0)*VLOOKUP($Z$2,DALYs!$A$2:$MW$40,'Intervention list'!NV$195+1,0)</f>
        <v>0</v>
      </c>
      <c r="NW190" s="0" t="n">
        <f aca="false">IF(ISNUMBER(FIND(NW$1,$D190))=$AO$1,1,0)*VLOOKUP($Z$2,DALYs!$A$2:$MW$40,'Intervention list'!NW$195+1,0)</f>
        <v>0</v>
      </c>
      <c r="NX190" s="0" t="n">
        <f aca="false">IF(ISNUMBER(FIND(NX$1,$D190))=$AO$1,1,0)*VLOOKUP($Z$2,DALYs!$A$2:$MW$40,'Intervention list'!NX$195+1,0)</f>
        <v>0</v>
      </c>
      <c r="NY190" s="0" t="n">
        <f aca="false">IF(ISNUMBER(FIND(NY$1,$D190))=$AO$1,1,0)*VLOOKUP($Z$2,DALYs!$A$2:$MW$40,'Intervention list'!NY$195+1,0)</f>
        <v>0</v>
      </c>
      <c r="NZ190" s="0" t="n">
        <f aca="false">IF(ISNUMBER(FIND(NZ$1,$D190))=$AO$1,1,0)*VLOOKUP($Z$2,DALYs!$A$2:$MW$40,'Intervention list'!NZ$195+1,0)</f>
        <v>0</v>
      </c>
      <c r="OA190" s="0" t="n">
        <f aca="false">IF(ISNUMBER(FIND(OA$1,$D190))=$AO$1,1,0)*VLOOKUP($Z$2,DALYs!$A$2:$MW$40,'Intervention list'!OA$195+1,0)</f>
        <v>0</v>
      </c>
      <c r="OB190" s="0" t="n">
        <f aca="false">IF(ISNUMBER(FIND(OB$1,$D190))=$AO$1,1,0)*VLOOKUP($Z$2,DALYs!$A$2:$MW$40,'Intervention list'!OB$195+1,0)</f>
        <v>0</v>
      </c>
      <c r="OC190" s="0" t="n">
        <f aca="false">IF(ISNUMBER(FIND(OC$1,$D190))=$AO$1,1,0)*VLOOKUP($Z$2,DALYs!$A$2:$MW$40,'Intervention list'!OC$195+1,0)</f>
        <v>32129.0688180338</v>
      </c>
      <c r="OD190" s="0" t="n">
        <f aca="false">IF(ISNUMBER(FIND(OD$1,$D190))=$AO$1,1,0)*VLOOKUP($Z$2,DALYs!$A$2:$MW$40,'Intervention list'!OD$195+1,0)</f>
        <v>0</v>
      </c>
      <c r="OE190" s="0" t="n">
        <f aca="false">IF(ISNUMBER(FIND(OE$1,$D190))=$AO$1,1,0)*VLOOKUP($Z$2,DALYs!$A$2:$MW$40,'Intervention list'!OE$195+1,0)</f>
        <v>0</v>
      </c>
      <c r="OF190" s="0" t="n">
        <f aca="false">IF(ISNUMBER(FIND(OF$1,$D190))=$AO$1,1,0)*VLOOKUP($Z$2,DALYs!$A$2:$MW$40,'Intervention list'!OF$195+1,0)</f>
        <v>0</v>
      </c>
      <c r="OG190" s="0" t="n">
        <f aca="false">IF(ISNUMBER(FIND(OG$1,$D190))=$AO$1,1,0)*VLOOKUP($Z$2,DALYs!$A$2:$MW$40,'Intervention list'!OG$195+1,0)</f>
        <v>0</v>
      </c>
      <c r="OH190" s="0" t="n">
        <f aca="false">IF(ISNUMBER(FIND(OH$1,$D190))=$AO$1,1,0)*VLOOKUP($Z$2,DALYs!$A$2:$MW$40,'Intervention list'!OH$195+1,0)</f>
        <v>0</v>
      </c>
      <c r="OI190" s="0" t="n">
        <f aca="false">IF(ISNUMBER(FIND(OI$1,$D190))=$AO$1,1,0)*VLOOKUP($Z$2,DALYs!$A$2:$MW$40,'Intervention list'!OI$195+1,0)</f>
        <v>0</v>
      </c>
      <c r="OJ190" s="0" t="n">
        <f aca="false">IF(ISNUMBER(FIND(OJ$1,$D190))=$AO$1,1,0)*VLOOKUP($Z$2,DALYs!$A$2:$MW$40,'Intervention list'!OJ$195+1,0)</f>
        <v>0</v>
      </c>
      <c r="OK190" s="0" t="n">
        <f aca="false">IF(ISNUMBER(FIND(OK$1,$D190))=$AO$1,1,0)*VLOOKUP($Z$2,DALYs!$A$2:$MW$40,'Intervention list'!OK$195+1,0)</f>
        <v>0</v>
      </c>
      <c r="OL190" s="0" t="n">
        <f aca="false">IF(ISNUMBER(FIND(OL$1,$D190))=$AO$1,1,0)*VLOOKUP($Z$2,DALYs!$A$2:$MW$40,'Intervention list'!OL$195+1,0)</f>
        <v>0</v>
      </c>
      <c r="OM190" s="0" t="n">
        <f aca="false">IF(ISNUMBER(FIND(OM$1,$D190))=$AO$1,1,0)*VLOOKUP($Z$2,DALYs!$A$2:$MW$40,'Intervention list'!OM$195+1,0)</f>
        <v>0</v>
      </c>
      <c r="ON190" s="0" t="n">
        <f aca="false">IF(ISNUMBER(FIND(ON$1,$D190))=$AO$1,1,0)*VLOOKUP($Z$2,DALYs!$A$2:$MW$40,'Intervention list'!ON$195+1,0)</f>
        <v>0</v>
      </c>
      <c r="OO190" s="0" t="n">
        <f aca="false">IF(ISNUMBER(FIND(OO$1,$D190))=$AO$1,1,0)*VLOOKUP($Z$2,DALYs!$A$2:$MW$40,'Intervention list'!OO$195+1,0)</f>
        <v>0</v>
      </c>
      <c r="OP190" s="0" t="n">
        <f aca="false">IF(ISNUMBER(FIND(OP$1,$D190))=$AO$1,1,0)*VLOOKUP($Z$2,DALYs!$A$2:$MW$40,'Intervention list'!OP$195+1,0)</f>
        <v>0</v>
      </c>
      <c r="OQ190" s="0" t="n">
        <f aca="false">IF(ISNUMBER(FIND(OQ$1,$D190))=$AO$1,1,0)*VLOOKUP($Z$2,DALYs!$A$2:$MW$40,'Intervention list'!OQ$195+1,0)</f>
        <v>0</v>
      </c>
      <c r="OR190" s="0" t="n">
        <f aca="false">IF(ISNUMBER(FIND(OR$1,$D190))=$AO$1,1,0)*VLOOKUP($Z$2,DALYs!$A$2:$MW$40,'Intervention list'!OR$195+1,0)</f>
        <v>0</v>
      </c>
      <c r="OS190" s="0" t="n">
        <f aca="false">IF(ISNUMBER(FIND(OS$1,$D190))=$AO$1,1,0)*VLOOKUP($Z$2,DALYs!$A$2:$MW$40,'Intervention list'!OS$195+1,0)</f>
        <v>0</v>
      </c>
      <c r="OT190" s="0" t="n">
        <f aca="false">IF(ISNUMBER(FIND(OT$1,$D190))=$AO$1,1,0)*VLOOKUP($Z$2,DALYs!$A$2:$MW$40,'Intervention list'!OT$195+1,0)</f>
        <v>0</v>
      </c>
      <c r="OU190" s="0" t="n">
        <f aca="false">IF(ISNUMBER(FIND(OU$1,$D190))=$AO$1,1,0)*VLOOKUP($Z$2,DALYs!$A$2:$MW$40,'Intervention list'!OU$195+1,0)</f>
        <v>0</v>
      </c>
      <c r="OV190" s="0" t="n">
        <f aca="false">IF(ISNUMBER(FIND(OV$1,$D190))=$AO$1,1,0)*VLOOKUP($Z$2,DALYs!$A$2:$MW$40,'Intervention list'!OV$195+1,0)</f>
        <v>0</v>
      </c>
      <c r="OW190" s="0" t="n">
        <f aca="false">IF(ISNUMBER(FIND(OW$1,$D190))=$AO$1,1,0)*VLOOKUP($Z$2,DALYs!$A$2:$MW$40,'Intervention list'!OW$195+1,0)</f>
        <v>1022.24973682377</v>
      </c>
      <c r="OX190" s="0" t="n">
        <f aca="false">IF(ISNUMBER(FIND(OX$1,$D190))=$AO$1,1,0)*VLOOKUP($Z$2,DALYs!$A$2:$MW$40,'Intervention list'!OX$195+1,0)</f>
        <v>0</v>
      </c>
    </row>
    <row r="191" customFormat="false" ht="15.75" hidden="false" customHeight="false" outlineLevel="0" collapsed="false">
      <c r="A191" s="6" t="s">
        <v>322</v>
      </c>
      <c r="B191" s="6" t="s">
        <v>282</v>
      </c>
      <c r="C191" s="26" t="s">
        <v>313</v>
      </c>
      <c r="D191" s="7" t="s">
        <v>321</v>
      </c>
      <c r="E191" s="7" t="str">
        <f aca="false">SUBSTITUTE(D191,0.2,X191)</f>
        <v>Maternal and neonatal disorders: 0.02</v>
      </c>
      <c r="F191" s="0" t="s">
        <v>40</v>
      </c>
      <c r="G191" s="8" t="n">
        <v>0</v>
      </c>
      <c r="H191" s="9" t="n">
        <v>0</v>
      </c>
      <c r="I191" s="9" t="n">
        <f aca="false">IF(H191="","",(H191*(VLOOKUP($Z$2,Worksheet,11,0)^4)))</f>
        <v>0</v>
      </c>
      <c r="J191" s="9" t="n">
        <f aca="false">IF(I191="","",I191*VLOOKUP($Z$2,Worksheet,12,0))</f>
        <v>0</v>
      </c>
      <c r="K191" s="9" t="n">
        <f aca="false">IF(I191="","",I191*VLOOKUP($Z$2, Worksheet, 13, 0))</f>
        <v>0</v>
      </c>
      <c r="L191" s="9" t="n">
        <f aca="false">IF(J191="",VLOOKUP($Z$2, Worksheet, 14, 0),J191)</f>
        <v>0</v>
      </c>
      <c r="M191" s="9" t="n">
        <f aca="false">IF(L191&lt;VLOOKUP($Z$2,'Country sheet'!$A$3:$P$41,15,0), VLOOKUP($Z$2,'Country sheet'!$A$3:$P$41,15,0), L191)/0.7</f>
        <v>66.2083230214262</v>
      </c>
      <c r="N191" s="27" t="n">
        <f aca="false">IFERROR(IF(AC191=$AO$1,VLOOKUP(F191,AO$42:AX$46,MATCH(AC$1,AP$41:AX$41,0)+1,0)/COUNTIFS($F$2:$F$194,$F191,$AC$2:$AC$194,$AO$1),0),0) + IFERROR(IF(AD191=$AO$1,VLOOKUP(F191,AO$42:AX$46,MATCH(AD$1,AP$41:AX$41,0)+1,0)/COUNTIFS($F$2:$F$194,$F191,$AD$2:$AD$194,$AO$1),0),0) + IFERROR(IF(AE191=$AO$1,VLOOKUP(F191,AO$42:AX$46,MATCH(AE$1,AP$41:AX$41,0)+1,0)/COUNTIFS($F$2:$F$194,$F191,$AE$2:$AE$194,$AO$1),0),0) + IFERROR(IF(AF191=$AO$1,VLOOKUP(F191,AO$42:AX$46,MATCH(AF$1,AP$41:AX$41,0)+1,0)/COUNTIFS($F$2:$F$194,$F191,$AF$2:$AF$194,$AO$1),0),0) + IFERROR(IF(AG191=$AO$1,VLOOKUP(F191,AO$42:AX$46,MATCH(AG$1,AP$41:AX$41,0)+1,0)/COUNTIFS($F$2:$F$194,$F191,$AG$2:$AG$194,$AO$1),0),0) + IFERROR(IF(AH191=$AO$1,VLOOKUP(F191,AO$42:AX$46,MATCH(AH$1,AP$41:AX$41,0)+1,0)/COUNTIFS($F$2:$F$194,$F191,$AH$2:$AH$194,$AO$1),0),0) + IFERROR(IF(AI191=$AO$1,VLOOKUP(F191,AO$42:AX$46,MATCH(AI$1,AP$41:AX$41,0)+1,0)/COUNTIFS($F$2:$F$194,$F191,$AI$2:$AI$194,$AO$1),0),0) + IFERROR(IF(AJ191=$AO$1,VLOOKUP(F191,AO$42:AX$46,MATCH(AJ$1,AP$41:AX$41,0)+1,0)/COUNTIFS($F$2:$F$194,$F191,$AJ$2:$AJ$194,$AO$1),0),0) + IFERROR(IF(AK191=$AO$1,VLOOKUP(F191,AO$42:AX$46,MATCH(AK$1,AP$41:AX$41,0)+1,0)/COUNTIFS($F$2:$F$194,$F191,$AK$2:$AK$194,$AO$1),0),0)</f>
        <v>0</v>
      </c>
      <c r="O191" s="9" t="n">
        <v>3</v>
      </c>
      <c r="P191" s="9" t="n">
        <v>1</v>
      </c>
      <c r="Q191" s="0" t="n">
        <f aca="false">SUM(BC191:OX191)</f>
        <v>957792.756439382</v>
      </c>
      <c r="R191" s="0" t="n">
        <f aca="false">IF(VLOOKUP($Z$2,CET!$A$4:$L$42,12,0)="Low income",_xlfn.IFS(S191=0.2,0.1,S191=0.1,0.05,S191=0.5,0.4,S191=0.35,0.25),S191)</f>
        <v>0.5</v>
      </c>
      <c r="S191" s="0" t="n">
        <v>0.5</v>
      </c>
      <c r="T191" s="0" t="n">
        <v>0.8</v>
      </c>
      <c r="U191" s="0" t="n">
        <f aca="false">N191/M191</f>
        <v>0</v>
      </c>
      <c r="V191" s="0" t="n">
        <f aca="false">IFERROR(U191/Q191,0)</f>
        <v>0</v>
      </c>
      <c r="W191" s="0" t="n">
        <f aca="false">(T191/R191)*V191</f>
        <v>0</v>
      </c>
      <c r="X191" s="28" t="n">
        <f aca="false">IF(W191=0,0,IF(W191&lt;=0.8,IF(W191&lt;0.05,0.05,W191),0.8))</f>
        <v>0</v>
      </c>
      <c r="Y191" s="28"/>
      <c r="AC191" s="34" t="n">
        <f aca="false">ISNUMBER(FIND(AC$1,$C191))</f>
        <v>0</v>
      </c>
      <c r="AD191" s="33" t="n">
        <f aca="false">ISNUMBER(FIND(AD$1,$C191))</f>
        <v>0</v>
      </c>
      <c r="AE191" s="33" t="n">
        <f aca="false">ISNUMBER(FIND(AE$1,$C191))</f>
        <v>0</v>
      </c>
      <c r="AF191" s="33" t="n">
        <f aca="false">ISNUMBER(FIND(AF$1,$C191))</f>
        <v>0</v>
      </c>
      <c r="AG191" s="33" t="n">
        <f aca="false">ISNUMBER(FIND(AG$1,$C191))</f>
        <v>0</v>
      </c>
      <c r="AH191" s="33" t="n">
        <f aca="false">ISNUMBER(FIND(AH$1,$C191))</f>
        <v>0</v>
      </c>
      <c r="AI191" s="33" t="n">
        <f aca="false">ISNUMBER(FIND(AI$1,$C191))</f>
        <v>0</v>
      </c>
      <c r="AJ191" s="33" t="n">
        <f aca="false">ISNUMBER(FIND(AJ$1,$C191))</f>
        <v>0</v>
      </c>
      <c r="AK191" s="35" t="n">
        <f aca="false">ISNUMBER(FIND(AK$1,$C191))</f>
        <v>0</v>
      </c>
      <c r="AL191" s="6"/>
      <c r="AM191" s="33"/>
      <c r="AZ191" s="41"/>
      <c r="BC191" s="0" t="n">
        <f aca="false">IF(ISNUMBER(FIND(BC$1,$D191))=$AO$1,1,0)*VLOOKUP($Z$2,DALYs!$A$2:$MW$40,'Intervention list'!BC$195+1,0)</f>
        <v>0</v>
      </c>
      <c r="BD191" s="0" t="n">
        <f aca="false">IF(ISNUMBER(FIND(BD$1,$D191))=$AO$1,1,0)*VLOOKUP($Z$2,DALYs!$A$2:$MW$40,'Intervention list'!BD$195+1,0)</f>
        <v>0</v>
      </c>
      <c r="BE191" s="0" t="n">
        <f aca="false">IF(ISNUMBER(FIND(BE$1,$D191))=$AO$1,1,0)*VLOOKUP($Z$2,DALYs!$A$2:$MW$40,'Intervention list'!BE$195+1,0)</f>
        <v>0</v>
      </c>
      <c r="BF191" s="0" t="n">
        <f aca="false">IF(ISNUMBER(FIND(BF$1,$D191))=$AO$1,1,0)*VLOOKUP($Z$2,DALYs!$A$2:$MW$40,'Intervention list'!BF$195+1,0)</f>
        <v>0</v>
      </c>
      <c r="BG191" s="0" t="n">
        <f aca="false">IF(ISNUMBER(FIND(BG$1,$D191))=$AO$1,1,0)*VLOOKUP($Z$2,DALYs!$A$2:$MW$40,'Intervention list'!BG$195+1,0)</f>
        <v>0</v>
      </c>
      <c r="BH191" s="0" t="n">
        <f aca="false">IF(ISNUMBER(FIND(BH$1,$D191))=$AO$1,1,0)*VLOOKUP($Z$2,DALYs!$A$2:$MW$40,'Intervention list'!BH$195+1,0)</f>
        <v>0</v>
      </c>
      <c r="BI191" s="0" t="n">
        <f aca="false">IF(ISNUMBER(FIND(BI$1,$D191))=$AO$1,1,0)*VLOOKUP($Z$2,DALYs!$A$2:$MW$40,'Intervention list'!BI$195+1,0)</f>
        <v>0</v>
      </c>
      <c r="BJ191" s="0" t="n">
        <f aca="false">IF(ISNUMBER(FIND(BJ$1,$D191))=$AO$1,1,0)*VLOOKUP($Z$2,DALYs!$A$2:$MW$40,'Intervention list'!BJ$195+1,0)</f>
        <v>0</v>
      </c>
      <c r="BK191" s="0" t="n">
        <f aca="false">IF(ISNUMBER(FIND(BK$1,$D191))=$AO$1,1,0)*VLOOKUP($Z$2,DALYs!$A$2:$MW$40,'Intervention list'!BK$195+1,0)</f>
        <v>0</v>
      </c>
      <c r="BL191" s="0" t="n">
        <f aca="false">IF(ISNUMBER(FIND(BL$1,$D191))=$AO$1,1,0)*VLOOKUP($Z$2,DALYs!$A$2:$MW$40,'Intervention list'!BL$195+1,0)</f>
        <v>0</v>
      </c>
      <c r="BM191" s="0" t="n">
        <f aca="false">IF(ISNUMBER(FIND(BM$1,$D191))=$AO$1,1,0)*VLOOKUP($Z$2,DALYs!$A$2:$MW$40,'Intervention list'!BM$195+1,0)</f>
        <v>0</v>
      </c>
      <c r="BN191" s="0" t="n">
        <f aca="false">IF(ISNUMBER(FIND(BN$1,$D191))=$AO$1,1,0)*VLOOKUP($Z$2,DALYs!$A$2:$MW$40,'Intervention list'!BN$195+1,0)</f>
        <v>0</v>
      </c>
      <c r="BO191" s="0" t="n">
        <f aca="false">IF(ISNUMBER(FIND(BO$1,$D191))=$AO$1,1,0)*VLOOKUP($Z$2,DALYs!$A$2:$MW$40,'Intervention list'!BO$195+1,0)</f>
        <v>0</v>
      </c>
      <c r="BP191" s="0" t="n">
        <f aca="false">IF(ISNUMBER(FIND(BP$1,$D191))=$AO$1,1,0)*VLOOKUP($Z$2,DALYs!$A$2:$MW$40,'Intervention list'!BP$195+1,0)</f>
        <v>0</v>
      </c>
      <c r="BQ191" s="0" t="n">
        <f aca="false">IF(ISNUMBER(FIND(BQ$1,$D191))=$AO$1,1,0)*VLOOKUP($Z$2,DALYs!$A$2:$MW$40,'Intervention list'!BQ$195+1,0)</f>
        <v>0</v>
      </c>
      <c r="BR191" s="0" t="n">
        <f aca="false">IF(ISNUMBER(FIND(BR$1,$D191))=$AO$1,1,0)*VLOOKUP($Z$2,DALYs!$A$2:$MW$40,'Intervention list'!BR$195+1,0)</f>
        <v>0</v>
      </c>
      <c r="BS191" s="0" t="n">
        <f aca="false">IF(ISNUMBER(FIND(BS$1,$D191))=$AO$1,1,0)*VLOOKUP($Z$2,DALYs!$A$2:$MW$40,'Intervention list'!BS$195+1,0)</f>
        <v>0</v>
      </c>
      <c r="BT191" s="0" t="n">
        <f aca="false">IF(ISNUMBER(FIND(BT$1,$D191))=$AO$1,1,0)*VLOOKUP($Z$2,DALYs!$A$2:$MW$40,'Intervention list'!BT$195+1,0)</f>
        <v>0</v>
      </c>
      <c r="BU191" s="0" t="n">
        <f aca="false">IF(ISNUMBER(FIND(BU$1,$D191))=$AO$1,1,0)*VLOOKUP($Z$2,DALYs!$A$2:$MW$40,'Intervention list'!BU$195+1,0)</f>
        <v>0</v>
      </c>
      <c r="BV191" s="0" t="n">
        <f aca="false">IF(ISNUMBER(FIND(BV$1,$D191))=$AO$1,1,0)*VLOOKUP($Z$2,DALYs!$A$2:$MW$40,'Intervention list'!BV$195+1,0)</f>
        <v>0</v>
      </c>
      <c r="BW191" s="0" t="n">
        <f aca="false">IF(ISNUMBER(FIND(BW$1,$D191))=$AO$1,1,0)*VLOOKUP($Z$2,DALYs!$A$2:$MW$40,'Intervention list'!BW$195+1,0)</f>
        <v>0</v>
      </c>
      <c r="BX191" s="0" t="n">
        <f aca="false">IF(ISNUMBER(FIND(BX$1,$D191))=$AO$1,1,0)*VLOOKUP($Z$2,DALYs!$A$2:$MW$40,'Intervention list'!BX$195+1,0)</f>
        <v>0</v>
      </c>
      <c r="BY191" s="0" t="n">
        <f aca="false">IF(ISNUMBER(FIND(BY$1,$D191))=$AO$1,1,0)*VLOOKUP($Z$2,DALYs!$A$2:$MW$40,'Intervention list'!BY$195+1,0)</f>
        <v>0</v>
      </c>
      <c r="BZ191" s="0" t="n">
        <f aca="false">IF(ISNUMBER(FIND(BZ$1,$D191))=$AO$1,1,0)*VLOOKUP($Z$2,DALYs!$A$2:$MW$40,'Intervention list'!BZ$195+1,0)</f>
        <v>0</v>
      </c>
      <c r="CA191" s="0" t="n">
        <f aca="false">IF(ISNUMBER(FIND(CA$1,$D191))=$AO$1,1,0)*VLOOKUP($Z$2,DALYs!$A$2:$MW$40,'Intervention list'!CA$195+1,0)</f>
        <v>0</v>
      </c>
      <c r="CB191" s="0" t="n">
        <f aca="false">IF(ISNUMBER(FIND(CB$1,$D191))=$AO$1,1,0)*VLOOKUP($Z$2,DALYs!$A$2:$MW$40,'Intervention list'!CB$195+1,0)</f>
        <v>0</v>
      </c>
      <c r="CC191" s="0" t="n">
        <f aca="false">IF(ISNUMBER(FIND(CC$1,$D191))=$AO$1,1,0)*VLOOKUP($Z$2,DALYs!$A$2:$MW$40,'Intervention list'!CC$195+1,0)</f>
        <v>0</v>
      </c>
      <c r="CD191" s="0" t="n">
        <f aca="false">IF(ISNUMBER(FIND(CD$1,$D191))=$AO$1,1,0)*VLOOKUP($Z$2,DALYs!$A$2:$MW$40,'Intervention list'!CD$195+1,0)</f>
        <v>0</v>
      </c>
      <c r="CE191" s="0" t="n">
        <f aca="false">IF(ISNUMBER(FIND(CE$1,$D191))=$AO$1,1,0)*VLOOKUP($Z$2,DALYs!$A$2:$MW$40,'Intervention list'!CE$195+1,0)</f>
        <v>0</v>
      </c>
      <c r="CF191" s="0" t="n">
        <f aca="false">IF(ISNUMBER(FIND(CF$1,$D191))=$AO$1,1,0)*VLOOKUP($Z$2,DALYs!$A$2:$MW$40,'Intervention list'!CF$195+1,0)</f>
        <v>0</v>
      </c>
      <c r="CG191" s="0" t="n">
        <f aca="false">IF(ISNUMBER(FIND(CG$1,$D191))=$AO$1,1,0)*VLOOKUP($Z$2,DALYs!$A$2:$MW$40,'Intervention list'!CG$195+1,0)</f>
        <v>0</v>
      </c>
      <c r="CH191" s="0" t="n">
        <f aca="false">IF(ISNUMBER(FIND(CH$1,$D191))=$AO$1,1,0)*VLOOKUP($Z$2,DALYs!$A$2:$MW$40,'Intervention list'!CH$195+1,0)</f>
        <v>0</v>
      </c>
      <c r="CI191" s="0" t="n">
        <f aca="false">IF(ISNUMBER(FIND(CI$1,$D191))=$AO$1,1,0)*VLOOKUP($Z$2,DALYs!$A$2:$MW$40,'Intervention list'!CI$195+1,0)</f>
        <v>0</v>
      </c>
      <c r="CJ191" s="0" t="n">
        <f aca="false">IF(ISNUMBER(FIND(CJ$1,$D191))=$AO$1,1,0)*VLOOKUP($Z$2,DALYs!$A$2:$MW$40,'Intervention list'!CJ$195+1,0)</f>
        <v>0</v>
      </c>
      <c r="CK191" s="0" t="n">
        <f aca="false">IF(ISNUMBER(FIND(CK$1,$D191))=$AO$1,1,0)*VLOOKUP($Z$2,DALYs!$A$2:$MW$40,'Intervention list'!CK$195+1,0)</f>
        <v>0</v>
      </c>
      <c r="CL191" s="0" t="n">
        <f aca="false">IF(ISNUMBER(FIND(CL$1,$D191))=$AO$1,1,0)*VLOOKUP($Z$2,DALYs!$A$2:$MW$40,'Intervention list'!CL$195+1,0)</f>
        <v>0</v>
      </c>
      <c r="CM191" s="0" t="n">
        <f aca="false">IF(ISNUMBER(FIND(CM$1,$D191))=$AO$1,1,0)*VLOOKUP($Z$2,DALYs!$A$2:$MW$40,'Intervention list'!CM$195+1,0)</f>
        <v>0</v>
      </c>
      <c r="CN191" s="0" t="n">
        <f aca="false">IF(ISNUMBER(FIND(CN$1,$D191))=$AO$1,1,0)*VLOOKUP($Z$2,DALYs!$A$2:$MW$40,'Intervention list'!CN$195+1,0)</f>
        <v>0</v>
      </c>
      <c r="CO191" s="0" t="n">
        <f aca="false">IF(ISNUMBER(FIND(CO$1,$D191))=$AO$1,1,0)*VLOOKUP($Z$2,DALYs!$A$2:$MW$40,'Intervention list'!CO$195+1,0)</f>
        <v>0</v>
      </c>
      <c r="CP191" s="0" t="n">
        <f aca="false">IF(ISNUMBER(FIND(CP$1,$D191))=$AO$1,1,0)*VLOOKUP($Z$2,DALYs!$A$2:$MW$40,'Intervention list'!CP$195+1,0)</f>
        <v>0</v>
      </c>
      <c r="CQ191" s="0" t="n">
        <f aca="false">IF(ISNUMBER(FIND(CQ$1,$D191))=$AO$1,1,0)*VLOOKUP($Z$2,DALYs!$A$2:$MW$40,'Intervention list'!CQ$195+1,0)</f>
        <v>0</v>
      </c>
      <c r="CR191" s="0" t="n">
        <f aca="false">IF(ISNUMBER(FIND(CR$1,$D191))=$AO$1,1,0)*VLOOKUP($Z$2,DALYs!$A$2:$MW$40,'Intervention list'!CR$195+1,0)</f>
        <v>0</v>
      </c>
      <c r="CS191" s="0" t="n">
        <f aca="false">IF(ISNUMBER(FIND(CS$1,$D191))=$AO$1,1,0)*VLOOKUP($Z$2,DALYs!$A$2:$MW$40,'Intervention list'!CS$195+1,0)</f>
        <v>0</v>
      </c>
      <c r="CT191" s="0" t="n">
        <f aca="false">IF(ISNUMBER(FIND(CT$1,$D191))=$AO$1,1,0)*VLOOKUP($Z$2,DALYs!$A$2:$MW$40,'Intervention list'!CT$195+1,0)</f>
        <v>0</v>
      </c>
      <c r="CU191" s="0" t="n">
        <f aca="false">IF(ISNUMBER(FIND(CU$1,$D191))=$AO$1,1,0)*VLOOKUP($Z$2,DALYs!$A$2:$MW$40,'Intervention list'!CU$195+1,0)</f>
        <v>0</v>
      </c>
      <c r="CV191" s="0" t="n">
        <f aca="false">IF(ISNUMBER(FIND(CV$1,$D191))=$AO$1,1,0)*VLOOKUP($Z$2,DALYs!$A$2:$MW$40,'Intervention list'!CV$195+1,0)</f>
        <v>0</v>
      </c>
      <c r="CW191" s="0" t="n">
        <f aca="false">IF(ISNUMBER(FIND(CW$1,$D191))=$AO$1,1,0)*VLOOKUP($Z$2,DALYs!$A$2:$MW$40,'Intervention list'!CW$195+1,0)</f>
        <v>0</v>
      </c>
      <c r="CX191" s="0" t="n">
        <f aca="false">IF(ISNUMBER(FIND(CX$1,$D191))=$AO$1,1,0)*VLOOKUP($Z$2,DALYs!$A$2:$MW$40,'Intervention list'!CX$195+1,0)</f>
        <v>0</v>
      </c>
      <c r="CY191" s="0" t="n">
        <f aca="false">IF(ISNUMBER(FIND(CY$1,$D191))=$AO$1,1,0)*VLOOKUP($Z$2,DALYs!$A$2:$MW$40,'Intervention list'!CY$195+1,0)</f>
        <v>0</v>
      </c>
      <c r="CZ191" s="0" t="n">
        <f aca="false">IF(ISNUMBER(FIND(CZ$1,$D191))=$AO$1,1,0)*VLOOKUP($Z$2,DALYs!$A$2:$MW$40,'Intervention list'!CZ$195+1,0)</f>
        <v>0</v>
      </c>
      <c r="DA191" s="0" t="n">
        <f aca="false">IF(ISNUMBER(FIND(DA$1,$D191))=$AO$1,1,0)*VLOOKUP($Z$2,DALYs!$A$2:$MW$40,'Intervention list'!DA$195+1,0)</f>
        <v>0</v>
      </c>
      <c r="DB191" s="0" t="n">
        <f aca="false">IF(ISNUMBER(FIND(DB$1,$D191))=$AO$1,1,0)*VLOOKUP($Z$2,DALYs!$A$2:$MW$40,'Intervention list'!DB$195+1,0)</f>
        <v>0</v>
      </c>
      <c r="DC191" s="0" t="n">
        <f aca="false">IF(ISNUMBER(FIND(DC$1,$D191))=$AO$1,1,0)*VLOOKUP($Z$2,DALYs!$A$2:$MW$40,'Intervention list'!DC$195+1,0)</f>
        <v>0</v>
      </c>
      <c r="DD191" s="0" t="n">
        <f aca="false">IF(ISNUMBER(FIND(DD$1,$D191))=$AO$1,1,0)*VLOOKUP($Z$2,DALYs!$A$2:$MW$40,'Intervention list'!DD$195+1,0)</f>
        <v>0</v>
      </c>
      <c r="DE191" s="0" t="n">
        <f aca="false">IF(ISNUMBER(FIND(DE$1,$D191))=$AO$1,1,0)*VLOOKUP($Z$2,DALYs!$A$2:$MW$40,'Intervention list'!DE$195+1,0)</f>
        <v>0</v>
      </c>
      <c r="DF191" s="0" t="n">
        <f aca="false">IF(ISNUMBER(FIND(DF$1,$D191))=$AO$1,1,0)*VLOOKUP($Z$2,DALYs!$A$2:$MW$40,'Intervention list'!DF$195+1,0)</f>
        <v>0</v>
      </c>
      <c r="DG191" s="0" t="n">
        <f aca="false">IF(ISNUMBER(FIND(DG$1,$D191))=$AO$1,1,0)*VLOOKUP($Z$2,DALYs!$A$2:$MW$40,'Intervention list'!DG$195+1,0)</f>
        <v>0</v>
      </c>
      <c r="DH191" s="0" t="n">
        <f aca="false">IF(ISNUMBER(FIND(DH$1,$D191))=$AO$1,1,0)*VLOOKUP($Z$2,DALYs!$A$2:$MW$40,'Intervention list'!DH$195+1,0)</f>
        <v>0</v>
      </c>
      <c r="DI191" s="0" t="n">
        <f aca="false">IF(ISNUMBER(FIND(DI$1,$D191))=$AO$1,1,0)*VLOOKUP($Z$2,DALYs!$A$2:$MW$40,'Intervention list'!DI$195+1,0)</f>
        <v>0</v>
      </c>
      <c r="DJ191" s="0" t="n">
        <f aca="false">IF(ISNUMBER(FIND(DJ$1,$D191))=$AO$1,1,0)*VLOOKUP($Z$2,DALYs!$A$2:$MW$40,'Intervention list'!DJ$195+1,0)</f>
        <v>0</v>
      </c>
      <c r="DK191" s="0" t="n">
        <f aca="false">IF(ISNUMBER(FIND(DK$1,$D191))=$AO$1,1,0)*VLOOKUP($Z$2,DALYs!$A$2:$MW$40,'Intervention list'!DK$195+1,0)</f>
        <v>0</v>
      </c>
      <c r="DL191" s="0" t="n">
        <f aca="false">IF(ISNUMBER(FIND(DL$1,$D191))=$AO$1,1,0)*VLOOKUP($Z$2,DALYs!$A$2:$MW$40,'Intervention list'!DL$195+1,0)</f>
        <v>0</v>
      </c>
      <c r="DM191" s="0" t="n">
        <f aca="false">IF(ISNUMBER(FIND(DM$1,$D191))=$AO$1,1,0)*VLOOKUP($Z$2,DALYs!$A$2:$MW$40,'Intervention list'!DM$195+1,0)</f>
        <v>0</v>
      </c>
      <c r="DN191" s="0" t="n">
        <f aca="false">IF(ISNUMBER(FIND(DN$1,$D191))=$AO$1,1,0)*VLOOKUP($Z$2,DALYs!$A$2:$MW$40,'Intervention list'!DN$195+1,0)</f>
        <v>0</v>
      </c>
      <c r="DO191" s="0" t="n">
        <f aca="false">IF(ISNUMBER(FIND(DO$1,$D191))=$AO$1,1,0)*VLOOKUP($Z$2,DALYs!$A$2:$MW$40,'Intervention list'!DO$195+1,0)</f>
        <v>0</v>
      </c>
      <c r="DP191" s="0" t="n">
        <f aca="false">IF(ISNUMBER(FIND(DP$1,$D191))=$AO$1,1,0)*VLOOKUP($Z$2,DALYs!$A$2:$MW$40,'Intervention list'!DP$195+1,0)</f>
        <v>0</v>
      </c>
      <c r="DQ191" s="0" t="n">
        <f aca="false">IF(ISNUMBER(FIND(DQ$1,$D191))=$AO$1,1,0)*VLOOKUP($Z$2,DALYs!$A$2:$MW$40,'Intervention list'!DQ$195+1,0)</f>
        <v>0</v>
      </c>
      <c r="DR191" s="0" t="n">
        <f aca="false">IF(ISNUMBER(FIND(DR$1,$D191))=$AO$1,1,0)*VLOOKUP($Z$2,DALYs!$A$2:$MW$40,'Intervention list'!DR$195+1,0)</f>
        <v>0</v>
      </c>
      <c r="DS191" s="0" t="n">
        <f aca="false">IF(ISNUMBER(FIND(DS$1,$D191))=$AO$1,1,0)*VLOOKUP($Z$2,DALYs!$A$2:$MW$40,'Intervention list'!DS$195+1,0)</f>
        <v>0</v>
      </c>
      <c r="DT191" s="0" t="n">
        <f aca="false">IF(ISNUMBER(FIND(DT$1,$D191))=$AO$1,1,0)*VLOOKUP($Z$2,DALYs!$A$2:$MW$40,'Intervention list'!DT$195+1,0)</f>
        <v>0</v>
      </c>
      <c r="DU191" s="0" t="n">
        <f aca="false">IF(ISNUMBER(FIND(DU$1,$D191))=$AO$1,1,0)*VLOOKUP($Z$2,DALYs!$A$2:$MW$40,'Intervention list'!DU$195+1,0)</f>
        <v>0</v>
      </c>
      <c r="DV191" s="0" t="n">
        <f aca="false">IF(ISNUMBER(FIND(DV$1,$D191))=$AO$1,1,0)*VLOOKUP($Z$2,DALYs!$A$2:$MW$40,'Intervention list'!DV$195+1,0)</f>
        <v>0</v>
      </c>
      <c r="DW191" s="0" t="n">
        <f aca="false">IF(ISNUMBER(FIND(DW$1,$D191))=$AO$1,1,0)*VLOOKUP($Z$2,DALYs!$A$2:$MW$40,'Intervention list'!DW$195+1,0)</f>
        <v>0</v>
      </c>
      <c r="DX191" s="0" t="n">
        <f aca="false">IF(ISNUMBER(FIND(DX$1,$D191))=$AO$1,1,0)*VLOOKUP($Z$2,DALYs!$A$2:$MW$40,'Intervention list'!DX$195+1,0)</f>
        <v>0</v>
      </c>
      <c r="DY191" s="0" t="n">
        <f aca="false">IF(ISNUMBER(FIND(DY$1,$D191))=$AO$1,1,0)*VLOOKUP($Z$2,DALYs!$A$2:$MW$40,'Intervention list'!DY$195+1,0)</f>
        <v>0</v>
      </c>
      <c r="DZ191" s="0" t="n">
        <f aca="false">IF(ISNUMBER(FIND(DZ$1,$D191))=$AO$1,1,0)*VLOOKUP($Z$2,DALYs!$A$2:$MW$40,'Intervention list'!DZ$195+1,0)</f>
        <v>0</v>
      </c>
      <c r="EA191" s="0" t="n">
        <f aca="false">IF(ISNUMBER(FIND(EA$1,$D191))=$AO$1,1,0)*VLOOKUP($Z$2,DALYs!$A$2:$MW$40,'Intervention list'!EA$195+1,0)</f>
        <v>0</v>
      </c>
      <c r="EB191" s="0" t="n">
        <f aca="false">IF(ISNUMBER(FIND(EB$1,$D191))=$AO$1,1,0)*VLOOKUP($Z$2,DALYs!$A$2:$MW$40,'Intervention list'!EB$195+1,0)</f>
        <v>0</v>
      </c>
      <c r="EC191" s="0" t="n">
        <f aca="false">IF(ISNUMBER(FIND(EC$1,$D191))=$AO$1,1,0)*VLOOKUP($Z$2,DALYs!$A$2:$MW$40,'Intervention list'!EC$195+1,0)</f>
        <v>0</v>
      </c>
      <c r="ED191" s="0" t="n">
        <f aca="false">IF(ISNUMBER(FIND(ED$1,$D191))=$AO$1,1,0)*VLOOKUP($Z$2,DALYs!$A$2:$MW$40,'Intervention list'!ED$195+1,0)</f>
        <v>0</v>
      </c>
      <c r="EE191" s="0" t="n">
        <f aca="false">IF(ISNUMBER(FIND(EE$1,$D191))=$AO$1,1,0)*VLOOKUP($Z$2,DALYs!$A$2:$MW$40,'Intervention list'!EE$195+1,0)</f>
        <v>0</v>
      </c>
      <c r="EF191" s="0" t="n">
        <f aca="false">IF(ISNUMBER(FIND(EF$1,$D191))=$AO$1,1,0)*VLOOKUP($Z$2,DALYs!$A$2:$MW$40,'Intervention list'!EF$195+1,0)</f>
        <v>0</v>
      </c>
      <c r="EG191" s="0" t="n">
        <f aca="false">IF(ISNUMBER(FIND(EG$1,$D191))=$AO$1,1,0)*VLOOKUP($Z$2,DALYs!$A$2:$MW$40,'Intervention list'!EG$195+1,0)</f>
        <v>0</v>
      </c>
      <c r="EH191" s="0" t="n">
        <f aca="false">IF(ISNUMBER(FIND(EH$1,$D191))=$AO$1,1,0)*VLOOKUP($Z$2,DALYs!$A$2:$MW$40,'Intervention list'!EH$195+1,0)</f>
        <v>0</v>
      </c>
      <c r="EI191" s="0" t="n">
        <f aca="false">IF(ISNUMBER(FIND(EI$1,$D191))=$AO$1,1,0)*VLOOKUP($Z$2,DALYs!$A$2:$MW$40,'Intervention list'!EI$195+1,0)</f>
        <v>0</v>
      </c>
      <c r="EJ191" s="0" t="n">
        <f aca="false">IF(ISNUMBER(FIND(EJ$1,$D191))=$AO$1,1,0)*VLOOKUP($Z$2,DALYs!$A$2:$MW$40,'Intervention list'!EJ$195+1,0)</f>
        <v>0</v>
      </c>
      <c r="EK191" s="0" t="n">
        <f aca="false">IF(ISNUMBER(FIND(EK$1,$D191))=$AO$1,1,0)*VLOOKUP($Z$2,DALYs!$A$2:$MW$40,'Intervention list'!EK$195+1,0)</f>
        <v>0</v>
      </c>
      <c r="EL191" s="0" t="n">
        <f aca="false">IF(ISNUMBER(FIND(EL$1,$D191))=$AO$1,1,0)*VLOOKUP($Z$2,DALYs!$A$2:$MW$40,'Intervention list'!EL$195+1,0)</f>
        <v>0</v>
      </c>
      <c r="EM191" s="0" t="n">
        <f aca="false">IF(ISNUMBER(FIND(EM$1,$D191))=$AO$1,1,0)*VLOOKUP($Z$2,DALYs!$A$2:$MW$40,'Intervention list'!EM$195+1,0)</f>
        <v>0</v>
      </c>
      <c r="EN191" s="0" t="n">
        <f aca="false">IF(ISNUMBER(FIND(EN$1,$D191))=$AO$1,1,0)*VLOOKUP($Z$2,DALYs!$A$2:$MW$40,'Intervention list'!EN$195+1,0)</f>
        <v>0</v>
      </c>
      <c r="EO191" s="0" t="n">
        <f aca="false">IF(ISNUMBER(FIND(EO$1,$D191))=$AO$1,1,0)*VLOOKUP($Z$2,DALYs!$A$2:$MW$40,'Intervention list'!EO$195+1,0)</f>
        <v>0</v>
      </c>
      <c r="EP191" s="0" t="n">
        <f aca="false">IF(ISNUMBER(FIND(EP$1,$D191))=$AO$1,1,0)*VLOOKUP($Z$2,DALYs!$A$2:$MW$40,'Intervention list'!EP$195+1,0)</f>
        <v>0</v>
      </c>
      <c r="EQ191" s="0" t="n">
        <f aca="false">IF(ISNUMBER(FIND(EQ$1,$D191))=$AO$1,1,0)*VLOOKUP($Z$2,DALYs!$A$2:$MW$40,'Intervention list'!EQ$195+1,0)</f>
        <v>0</v>
      </c>
      <c r="ER191" s="0" t="n">
        <f aca="false">IF(ISNUMBER(FIND(ER$1,$D191))=$AO$1,1,0)*VLOOKUP($Z$2,DALYs!$A$2:$MW$40,'Intervention list'!ER$195+1,0)</f>
        <v>0</v>
      </c>
      <c r="ES191" s="0" t="n">
        <f aca="false">IF(ISNUMBER(FIND(ES$1,$D191))=$AO$1,1,0)*VLOOKUP($Z$2,DALYs!$A$2:$MW$40,'Intervention list'!ES$195+1,0)</f>
        <v>0</v>
      </c>
      <c r="ET191" s="0" t="n">
        <f aca="false">IF(ISNUMBER(FIND(ET$1,$D191))=$AO$1,1,0)*VLOOKUP($Z$2,DALYs!$A$2:$MW$40,'Intervention list'!ET$195+1,0)</f>
        <v>0</v>
      </c>
      <c r="EU191" s="0" t="n">
        <f aca="false">IF(ISNUMBER(FIND(EU$1,$D191))=$AO$1,1,0)*VLOOKUP($Z$2,DALYs!$A$2:$MW$40,'Intervention list'!EU$195+1,0)</f>
        <v>0</v>
      </c>
      <c r="EV191" s="0" t="n">
        <f aca="false">IF(ISNUMBER(FIND(EV$1,$D191))=$AO$1,1,0)*VLOOKUP($Z$2,DALYs!$A$2:$MW$40,'Intervention list'!EV$195+1,0)</f>
        <v>0</v>
      </c>
      <c r="EW191" s="0" t="n">
        <f aca="false">IF(ISNUMBER(FIND(EW$1,$D191))=$AO$1,1,0)*VLOOKUP($Z$2,DALYs!$A$2:$MW$40,'Intervention list'!EW$195+1,0)</f>
        <v>0</v>
      </c>
      <c r="EX191" s="0" t="n">
        <f aca="false">IF(ISNUMBER(FIND(EX$1,$D191))=$AO$1,1,0)*VLOOKUP($Z$2,DALYs!$A$2:$MW$40,'Intervention list'!EX$195+1,0)</f>
        <v>0</v>
      </c>
      <c r="EY191" s="0" t="n">
        <f aca="false">IF(ISNUMBER(FIND(EY$1,$D191))=$AO$1,1,0)*VLOOKUP($Z$2,DALYs!$A$2:$MW$40,'Intervention list'!EY$195+1,0)</f>
        <v>0</v>
      </c>
      <c r="EZ191" s="0" t="n">
        <f aca="false">IF(ISNUMBER(FIND(EZ$1,$D191))=$AO$1,1,0)*VLOOKUP($Z$2,DALYs!$A$2:$MW$40,'Intervention list'!EZ$195+1,0)</f>
        <v>0</v>
      </c>
      <c r="FA191" s="0" t="n">
        <f aca="false">IF(ISNUMBER(FIND(FA$1,$D191))=$AO$1,1,0)*VLOOKUP($Z$2,DALYs!$A$2:$MW$40,'Intervention list'!FA$195+1,0)</f>
        <v>0</v>
      </c>
      <c r="FB191" s="0" t="n">
        <f aca="false">IF(ISNUMBER(FIND(FB$1,$D191))=$AO$1,1,0)*VLOOKUP($Z$2,DALYs!$A$2:$MW$40,'Intervention list'!FB$195+1,0)</f>
        <v>0</v>
      </c>
      <c r="FC191" s="0" t="n">
        <f aca="false">IF(ISNUMBER(FIND(FC$1,$D191))=$AO$1,1,0)*VLOOKUP($Z$2,DALYs!$A$2:$MW$40,'Intervention list'!FC$195+1,0)</f>
        <v>0</v>
      </c>
      <c r="FD191" s="0" t="n">
        <f aca="false">IF(ISNUMBER(FIND(FD$1,$D191))=$AO$1,1,0)*VLOOKUP($Z$2,DALYs!$A$2:$MW$40,'Intervention list'!FD$195+1,0)</f>
        <v>0</v>
      </c>
      <c r="FE191" s="0" t="n">
        <f aca="false">IF(ISNUMBER(FIND(FE$1,$D191))=$AO$1,1,0)*VLOOKUP($Z$2,DALYs!$A$2:$MW$40,'Intervention list'!FE$195+1,0)</f>
        <v>0</v>
      </c>
      <c r="FF191" s="0" t="n">
        <f aca="false">IF(ISNUMBER(FIND(FF$1,$D191))=$AO$1,1,0)*VLOOKUP($Z$2,DALYs!$A$2:$MW$40,'Intervention list'!FF$195+1,0)</f>
        <v>0</v>
      </c>
      <c r="FG191" s="0" t="n">
        <f aca="false">IF(ISNUMBER(FIND(FG$1,$D191))=$AO$1,1,0)*VLOOKUP($Z$2,DALYs!$A$2:$MW$40,'Intervention list'!FG$195+1,0)</f>
        <v>0</v>
      </c>
      <c r="FH191" s="0" t="n">
        <f aca="false">IF(ISNUMBER(FIND(FH$1,$D191))=$AO$1,1,0)*VLOOKUP($Z$2,DALYs!$A$2:$MW$40,'Intervention list'!FH$195+1,0)</f>
        <v>0</v>
      </c>
      <c r="FI191" s="0" t="n">
        <f aca="false">IF(ISNUMBER(FIND(FI$1,$D191))=$AO$1,1,0)*VLOOKUP($Z$2,DALYs!$A$2:$MW$40,'Intervention list'!FI$195+1,0)</f>
        <v>0</v>
      </c>
      <c r="FJ191" s="0" t="n">
        <f aca="false">IF(ISNUMBER(FIND(FJ$1,$D191))=$AO$1,1,0)*VLOOKUP($Z$2,DALYs!$A$2:$MW$40,'Intervention list'!FJ$195+1,0)</f>
        <v>0</v>
      </c>
      <c r="FK191" s="0" t="n">
        <f aca="false">IF(ISNUMBER(FIND(FK$1,$D191))=$AO$1,1,0)*VLOOKUP($Z$2,DALYs!$A$2:$MW$40,'Intervention list'!FK$195+1,0)</f>
        <v>0</v>
      </c>
      <c r="FL191" s="0" t="n">
        <f aca="false">IF(ISNUMBER(FIND(FL$1,$D191))=$AO$1,1,0)*VLOOKUP($Z$2,DALYs!$A$2:$MW$40,'Intervention list'!FL$195+1,0)</f>
        <v>0</v>
      </c>
      <c r="FM191" s="0" t="n">
        <f aca="false">IF(ISNUMBER(FIND(FM$1,$D191))=$AO$1,1,0)*VLOOKUP($Z$2,DALYs!$A$2:$MW$40,'Intervention list'!FM$195+1,0)</f>
        <v>0</v>
      </c>
      <c r="FN191" s="0" t="n">
        <f aca="false">IF(ISNUMBER(FIND(FN$1,$D191))=$AO$1,1,0)*VLOOKUP($Z$2,DALYs!$A$2:$MW$40,'Intervention list'!FN$195+1,0)</f>
        <v>0</v>
      </c>
      <c r="FO191" s="0" t="n">
        <f aca="false">IF(ISNUMBER(FIND(FO$1,$D191))=$AO$1,1,0)*VLOOKUP($Z$2,DALYs!$A$2:$MW$40,'Intervention list'!FO$195+1,0)</f>
        <v>0</v>
      </c>
      <c r="FP191" s="0" t="n">
        <f aca="false">IF(ISNUMBER(FIND(FP$1,$D191))=$AO$1,1,0)*VLOOKUP($Z$2,DALYs!$A$2:$MW$40,'Intervention list'!FP$195+1,0)</f>
        <v>0</v>
      </c>
      <c r="FQ191" s="0" t="n">
        <f aca="false">IF(ISNUMBER(FIND(FQ$1,$D191))=$AO$1,1,0)*VLOOKUP($Z$2,DALYs!$A$2:$MW$40,'Intervention list'!FQ$195+1,0)</f>
        <v>0</v>
      </c>
      <c r="FR191" s="0" t="n">
        <f aca="false">IF(ISNUMBER(FIND(FR$1,$D191))=$AO$1,1,0)*VLOOKUP($Z$2,DALYs!$A$2:$MW$40,'Intervention list'!FR$195+1,0)</f>
        <v>0</v>
      </c>
      <c r="FS191" s="0" t="n">
        <f aca="false">IF(ISNUMBER(FIND(FS$1,$D191))=$AO$1,1,0)*VLOOKUP($Z$2,DALYs!$A$2:$MW$40,'Intervention list'!FS$195+1,0)</f>
        <v>0</v>
      </c>
      <c r="FT191" s="0" t="n">
        <f aca="false">IF(ISNUMBER(FIND(FT$1,$D191))=$AO$1,1,0)*VLOOKUP($Z$2,DALYs!$A$2:$MW$40,'Intervention list'!FT$195+1,0)</f>
        <v>0</v>
      </c>
      <c r="FU191" s="0" t="n">
        <f aca="false">IF(ISNUMBER(FIND(FU$1,$D191))=$AO$1,1,0)*VLOOKUP($Z$2,DALYs!$A$2:$MW$40,'Intervention list'!FU$195+1,0)</f>
        <v>0</v>
      </c>
      <c r="FV191" s="0" t="n">
        <f aca="false">IF(ISNUMBER(FIND(FV$1,$D191))=$AO$1,1,0)*VLOOKUP($Z$2,DALYs!$A$2:$MW$40,'Intervention list'!FV$195+1,0)</f>
        <v>0</v>
      </c>
      <c r="FW191" s="0" t="n">
        <f aca="false">IF(ISNUMBER(FIND(FW$1,$D191))=$AO$1,1,0)*VLOOKUP($Z$2,DALYs!$A$2:$MW$40,'Intervention list'!FW$195+1,0)</f>
        <v>0</v>
      </c>
      <c r="FX191" s="0" t="n">
        <f aca="false">IF(ISNUMBER(FIND(FX$1,$D191))=$AO$1,1,0)*VLOOKUP($Z$2,DALYs!$A$2:$MW$40,'Intervention list'!FX$195+1,0)</f>
        <v>0</v>
      </c>
      <c r="FY191" s="0" t="n">
        <f aca="false">IF(ISNUMBER(FIND(FY$1,$D191))=$AO$1,1,0)*VLOOKUP($Z$2,DALYs!$A$2:$MW$40,'Intervention list'!FY$195+1,0)</f>
        <v>0</v>
      </c>
      <c r="FZ191" s="0" t="n">
        <f aca="false">IF(ISNUMBER(FIND(FZ$1,$D191))=$AO$1,1,0)*VLOOKUP($Z$2,DALYs!$A$2:$MW$40,'Intervention list'!FZ$195+1,0)</f>
        <v>0</v>
      </c>
      <c r="GA191" s="0" t="n">
        <f aca="false">IF(ISNUMBER(FIND(GA$1,$D191))=$AO$1,1,0)*VLOOKUP($Z$2,DALYs!$A$2:$MW$40,'Intervention list'!GA$195+1,0)</f>
        <v>0</v>
      </c>
      <c r="GB191" s="0" t="n">
        <f aca="false">IF(ISNUMBER(FIND(GB$1,$D191))=$AO$1,1,0)*VLOOKUP($Z$2,DALYs!$A$2:$MW$40,'Intervention list'!GB$195+1,0)</f>
        <v>0</v>
      </c>
      <c r="GC191" s="0" t="n">
        <f aca="false">IF(ISNUMBER(FIND(GC$1,$D191))=$AO$1,1,0)*VLOOKUP($Z$2,DALYs!$A$2:$MW$40,'Intervention list'!GC$195+1,0)</f>
        <v>0</v>
      </c>
      <c r="GD191" s="0" t="n">
        <f aca="false">IF(ISNUMBER(FIND(GD$1,$D191))=$AO$1,1,0)*VLOOKUP($Z$2,DALYs!$A$2:$MW$40,'Intervention list'!GD$195+1,0)</f>
        <v>0</v>
      </c>
      <c r="GE191" s="0" t="n">
        <f aca="false">IF(ISNUMBER(FIND(GE$1,$D191))=$AO$1,1,0)*VLOOKUP($Z$2,DALYs!$A$2:$MW$40,'Intervention list'!GE$195+1,0)</f>
        <v>0</v>
      </c>
      <c r="GF191" s="0" t="n">
        <f aca="false">IF(ISNUMBER(FIND(GF$1,$D191))=$AO$1,1,0)*VLOOKUP($Z$2,DALYs!$A$2:$MW$40,'Intervention list'!GF$195+1,0)</f>
        <v>0</v>
      </c>
      <c r="GG191" s="0" t="n">
        <f aca="false">IF(ISNUMBER(FIND(GG$1,$D191))=$AO$1,1,0)*VLOOKUP($Z$2,DALYs!$A$2:$MW$40,'Intervention list'!GG$195+1,0)</f>
        <v>0</v>
      </c>
      <c r="GH191" s="0" t="n">
        <f aca="false">IF(ISNUMBER(FIND(GH$1,$D191))=$AO$1,1,0)*VLOOKUP($Z$2,DALYs!$A$2:$MW$40,'Intervention list'!GH$195+1,0)</f>
        <v>0</v>
      </c>
      <c r="GI191" s="0" t="n">
        <f aca="false">IF(ISNUMBER(FIND(GI$1,$D191))=$AO$1,1,0)*VLOOKUP($Z$2,DALYs!$A$2:$MW$40,'Intervention list'!GI$195+1,0)</f>
        <v>0</v>
      </c>
      <c r="GJ191" s="0" t="n">
        <f aca="false">IF(ISNUMBER(FIND(GJ$1,$D191))=$AO$1,1,0)*VLOOKUP($Z$2,DALYs!$A$2:$MW$40,'Intervention list'!GJ$195+1,0)</f>
        <v>0</v>
      </c>
      <c r="GK191" s="0" t="n">
        <f aca="false">IF(ISNUMBER(FIND(GK$1,$D191))=$AO$1,1,0)*VLOOKUP($Z$2,DALYs!$A$2:$MW$40,'Intervention list'!GK$195+1,0)</f>
        <v>0</v>
      </c>
      <c r="GL191" s="0" t="n">
        <f aca="false">IF(ISNUMBER(FIND(GL$1,$D191))=$AO$1,1,0)*VLOOKUP($Z$2,DALYs!$A$2:$MW$40,'Intervention list'!GL$195+1,0)</f>
        <v>0</v>
      </c>
      <c r="GM191" s="0" t="n">
        <f aca="false">IF(ISNUMBER(FIND(GM$1,$D191))=$AO$1,1,0)*VLOOKUP($Z$2,DALYs!$A$2:$MW$40,'Intervention list'!GM$195+1,0)</f>
        <v>0</v>
      </c>
      <c r="GN191" s="0" t="n">
        <f aca="false">IF(ISNUMBER(FIND(GN$1,$D191))=$AO$1,1,0)*VLOOKUP($Z$2,DALYs!$A$2:$MW$40,'Intervention list'!GN$195+1,0)</f>
        <v>0</v>
      </c>
      <c r="GO191" s="0" t="n">
        <f aca="false">IF(ISNUMBER(FIND(GO$1,$D191))=$AO$1,1,0)*VLOOKUP($Z$2,DALYs!$A$2:$MW$40,'Intervention list'!GO$195+1,0)</f>
        <v>0</v>
      </c>
      <c r="GP191" s="0" t="n">
        <f aca="false">IF(ISNUMBER(FIND(GP$1,$D191))=$AO$1,1,0)*VLOOKUP($Z$2,DALYs!$A$2:$MW$40,'Intervention list'!GP$195+1,0)</f>
        <v>0</v>
      </c>
      <c r="GQ191" s="0" t="n">
        <f aca="false">IF(ISNUMBER(FIND(GQ$1,$D191))=$AO$1,1,0)*VLOOKUP($Z$2,DALYs!$A$2:$MW$40,'Intervention list'!GQ$195+1,0)</f>
        <v>0</v>
      </c>
      <c r="GR191" s="0" t="n">
        <f aca="false">IF(ISNUMBER(FIND(GR$1,$D191))=$AO$1,1,0)*VLOOKUP($Z$2,DALYs!$A$2:$MW$40,'Intervention list'!GR$195+1,0)</f>
        <v>0</v>
      </c>
      <c r="GS191" s="0" t="n">
        <f aca="false">IF(ISNUMBER(FIND(GS$1,$D191))=$AO$1,1,0)*VLOOKUP($Z$2,DALYs!$A$2:$MW$40,'Intervention list'!GS$195+1,0)</f>
        <v>0</v>
      </c>
      <c r="GT191" s="0" t="n">
        <f aca="false">IF(ISNUMBER(FIND(GT$1,$D191))=$AO$1,1,0)*VLOOKUP($Z$2,DALYs!$A$2:$MW$40,'Intervention list'!GT$195+1,0)</f>
        <v>0</v>
      </c>
      <c r="GU191" s="0" t="n">
        <f aca="false">IF(ISNUMBER(FIND(GU$1,$D191))=$AO$1,1,0)*VLOOKUP($Z$2,DALYs!$A$2:$MW$40,'Intervention list'!GU$195+1,0)</f>
        <v>0</v>
      </c>
      <c r="GV191" s="0" t="n">
        <f aca="false">IF(ISNUMBER(FIND(GV$1,$D191))=$AO$1,1,0)*VLOOKUP($Z$2,DALYs!$A$2:$MW$40,'Intervention list'!GV$195+1,0)</f>
        <v>0</v>
      </c>
      <c r="GW191" s="0" t="n">
        <f aca="false">IF(ISNUMBER(FIND(GW$1,$D191))=$AO$1,1,0)*VLOOKUP($Z$2,DALYs!$A$2:$MW$40,'Intervention list'!GW$195+1,0)</f>
        <v>0</v>
      </c>
      <c r="GX191" s="0" t="n">
        <f aca="false">IF(ISNUMBER(FIND(GX$1,$D191))=$AO$1,1,0)*VLOOKUP($Z$2,DALYs!$A$2:$MW$40,'Intervention list'!GX$195+1,0)</f>
        <v>0</v>
      </c>
      <c r="GY191" s="0" t="n">
        <f aca="false">IF(ISNUMBER(FIND(GY$1,$D191))=$AO$1,1,0)*VLOOKUP($Z$2,DALYs!$A$2:$MW$40,'Intervention list'!GY$195+1,0)</f>
        <v>0</v>
      </c>
      <c r="GZ191" s="0" t="n">
        <f aca="false">IF(ISNUMBER(FIND(GZ$1,$D191))=$AO$1,1,0)*VLOOKUP($Z$2,DALYs!$A$2:$MW$40,'Intervention list'!GZ$195+1,0)</f>
        <v>0</v>
      </c>
      <c r="HA191" s="0" t="n">
        <f aca="false">IF(ISNUMBER(FIND(HA$1,$D191))=$AO$1,1,0)*VLOOKUP($Z$2,DALYs!$A$2:$MW$40,'Intervention list'!HA$195+1,0)</f>
        <v>0</v>
      </c>
      <c r="HB191" s="0" t="n">
        <f aca="false">IF(ISNUMBER(FIND(HB$1,$D191))=$AO$1,1,0)*VLOOKUP($Z$2,DALYs!$A$2:$MW$40,'Intervention list'!HB$195+1,0)</f>
        <v>0</v>
      </c>
      <c r="HC191" s="0" t="n">
        <f aca="false">IF(ISNUMBER(FIND(HC$1,$D191))=$AO$1,1,0)*VLOOKUP($Z$2,DALYs!$A$2:$MW$40,'Intervention list'!HC$195+1,0)</f>
        <v>0</v>
      </c>
      <c r="HD191" s="0" t="n">
        <f aca="false">IF(ISNUMBER(FIND(HD$1,$D191))=$AO$1,1,0)*VLOOKUP($Z$2,DALYs!$A$2:$MW$40,'Intervention list'!HD$195+1,0)</f>
        <v>0</v>
      </c>
      <c r="HE191" s="0" t="n">
        <f aca="false">IF(ISNUMBER(FIND(HE$1,$D191))=$AO$1,1,0)*VLOOKUP($Z$2,DALYs!$A$2:$MW$40,'Intervention list'!HE$195+1,0)</f>
        <v>0</v>
      </c>
      <c r="HF191" s="0" t="n">
        <f aca="false">IF(ISNUMBER(FIND(HF$1,$D191))=$AO$1,1,0)*VLOOKUP($Z$2,DALYs!$A$2:$MW$40,'Intervention list'!HF$195+1,0)</f>
        <v>0</v>
      </c>
      <c r="HG191" s="0" t="n">
        <f aca="false">IF(ISNUMBER(FIND(HG$1,$D191))=$AO$1,1,0)*VLOOKUP($Z$2,DALYs!$A$2:$MW$40,'Intervention list'!HG$195+1,0)</f>
        <v>0</v>
      </c>
      <c r="HH191" s="0" t="n">
        <f aca="false">IF(ISNUMBER(FIND(HH$1,$D191))=$AO$1,1,0)*VLOOKUP($Z$2,DALYs!$A$2:$MW$40,'Intervention list'!HH$195+1,0)</f>
        <v>0</v>
      </c>
      <c r="HI191" s="0" t="n">
        <f aca="false">IF(ISNUMBER(FIND(HI$1,$D191))=$AO$1,1,0)*VLOOKUP($Z$2,DALYs!$A$2:$MW$40,'Intervention list'!HI$195+1,0)</f>
        <v>0</v>
      </c>
      <c r="HJ191" s="0" t="n">
        <f aca="false">IF(ISNUMBER(FIND(HJ$1,$D191))=$AO$1,1,0)*VLOOKUP($Z$2,DALYs!$A$2:$MW$40,'Intervention list'!HJ$195+1,0)</f>
        <v>0</v>
      </c>
      <c r="HK191" s="0" t="n">
        <f aca="false">IF(ISNUMBER(FIND(HK$1,$D191))=$AO$1,1,0)*VLOOKUP($Z$2,DALYs!$A$2:$MW$40,'Intervention list'!HK$195+1,0)</f>
        <v>0</v>
      </c>
      <c r="HL191" s="0" t="n">
        <f aca="false">IF(ISNUMBER(FIND(HL$1,$D191))=$AO$1,1,0)*VLOOKUP($Z$2,DALYs!$A$2:$MW$40,'Intervention list'!HL$195+1,0)</f>
        <v>0</v>
      </c>
      <c r="HM191" s="0" t="n">
        <f aca="false">IF(ISNUMBER(FIND(HM$1,$D191))=$AO$1,1,0)*VLOOKUP($Z$2,DALYs!$A$2:$MW$40,'Intervention list'!HM$195+1,0)</f>
        <v>0</v>
      </c>
      <c r="HN191" s="0" t="n">
        <f aca="false">IF(ISNUMBER(FIND(HN$1,$D191))=$AO$1,1,0)*VLOOKUP($Z$2,DALYs!$A$2:$MW$40,'Intervention list'!HN$195+1,0)</f>
        <v>0</v>
      </c>
      <c r="HO191" s="0" t="n">
        <f aca="false">IF(ISNUMBER(FIND(HO$1,$D191))=$AO$1,1,0)*VLOOKUP($Z$2,DALYs!$A$2:$MW$40,'Intervention list'!HO$195+1,0)</f>
        <v>0</v>
      </c>
      <c r="HP191" s="0" t="n">
        <f aca="false">IF(ISNUMBER(FIND(HP$1,$D191))=$AO$1,1,0)*VLOOKUP($Z$2,DALYs!$A$2:$MW$40,'Intervention list'!HP$195+1,0)</f>
        <v>0</v>
      </c>
      <c r="HQ191" s="0" t="n">
        <f aca="false">IF(ISNUMBER(FIND(HQ$1,$D191))=$AO$1,1,0)*VLOOKUP($Z$2,DALYs!$A$2:$MW$40,'Intervention list'!HQ$195+1,0)</f>
        <v>0</v>
      </c>
      <c r="HR191" s="0" t="n">
        <f aca="false">IF(ISNUMBER(FIND(HR$1,$D191))=$AO$1,1,0)*VLOOKUP($Z$2,DALYs!$A$2:$MW$40,'Intervention list'!HR$195+1,0)</f>
        <v>0</v>
      </c>
      <c r="HS191" s="0" t="n">
        <f aca="false">IF(ISNUMBER(FIND(HS$1,$D191))=$AO$1,1,0)*VLOOKUP($Z$2,DALYs!$A$2:$MW$40,'Intervention list'!HS$195+1,0)</f>
        <v>0</v>
      </c>
      <c r="HT191" s="0" t="n">
        <f aca="false">IF(ISNUMBER(FIND(HT$1,$D191))=$AO$1,1,0)*VLOOKUP($Z$2,DALYs!$A$2:$MW$40,'Intervention list'!HT$195+1,0)</f>
        <v>0</v>
      </c>
      <c r="HU191" s="0" t="n">
        <f aca="false">IF(ISNUMBER(FIND(HU$1,$D191))=$AO$1,1,0)*VLOOKUP($Z$2,DALYs!$A$2:$MW$40,'Intervention list'!HU$195+1,0)</f>
        <v>0</v>
      </c>
      <c r="HV191" s="0" t="n">
        <f aca="false">IF(ISNUMBER(FIND(HV$1,$D191))=$AO$1,1,0)*VLOOKUP($Z$2,DALYs!$A$2:$MW$40,'Intervention list'!HV$195+1,0)</f>
        <v>0</v>
      </c>
      <c r="HW191" s="0" t="n">
        <f aca="false">IF(ISNUMBER(FIND(HW$1,$D191))=$AO$1,1,0)*VLOOKUP($Z$2,DALYs!$A$2:$MW$40,'Intervention list'!HW$195+1,0)</f>
        <v>0</v>
      </c>
      <c r="HX191" s="0" t="n">
        <f aca="false">IF(ISNUMBER(FIND(HX$1,$D191))=$AO$1,1,0)*VLOOKUP($Z$2,DALYs!$A$2:$MW$40,'Intervention list'!HX$195+1,0)</f>
        <v>0</v>
      </c>
      <c r="HY191" s="0" t="n">
        <f aca="false">IF(ISNUMBER(FIND(HY$1,$D191))=$AO$1,1,0)*VLOOKUP($Z$2,DALYs!$A$2:$MW$40,'Intervention list'!HY$195+1,0)</f>
        <v>0</v>
      </c>
      <c r="HZ191" s="0" t="n">
        <f aca="false">IF(ISNUMBER(FIND(HZ$1,$D191))=$AO$1,1,0)*VLOOKUP($Z$2,DALYs!$A$2:$MW$40,'Intervention list'!HZ$195+1,0)</f>
        <v>0</v>
      </c>
      <c r="IA191" s="0" t="n">
        <f aca="false">IF(ISNUMBER(FIND(IA$1,$D191))=$AO$1,1,0)*VLOOKUP($Z$2,DALYs!$A$2:$MW$40,'Intervention list'!IA$195+1,0)</f>
        <v>0</v>
      </c>
      <c r="IB191" s="0" t="n">
        <f aca="false">IF(ISNUMBER(FIND(IB$1,$D191))=$AO$1,1,0)*VLOOKUP($Z$2,DALYs!$A$2:$MW$40,'Intervention list'!IB$195+1,0)</f>
        <v>0</v>
      </c>
      <c r="IC191" s="0" t="n">
        <f aca="false">IF(ISNUMBER(FIND(IC$1,$D191))=$AO$1,1,0)*VLOOKUP($Z$2,DALYs!$A$2:$MW$40,'Intervention list'!IC$195+1,0)</f>
        <v>0</v>
      </c>
      <c r="ID191" s="0" t="n">
        <f aca="false">IF(ISNUMBER(FIND(ID$1,$D191))=$AO$1,1,0)*VLOOKUP($Z$2,DALYs!$A$2:$MW$40,'Intervention list'!ID$195+1,0)</f>
        <v>0</v>
      </c>
      <c r="IE191" s="0" t="n">
        <f aca="false">IF(ISNUMBER(FIND(IE$1,$D191))=$AO$1,1,0)*VLOOKUP($Z$2,DALYs!$A$2:$MW$40,'Intervention list'!IE$195+1,0)</f>
        <v>0</v>
      </c>
      <c r="IF191" s="0" t="n">
        <f aca="false">IF(ISNUMBER(FIND(IF$1,$D191))=$AO$1,1,0)*VLOOKUP($Z$2,DALYs!$A$2:$MW$40,'Intervention list'!IF$195+1,0)</f>
        <v>957792.756439382</v>
      </c>
      <c r="IG191" s="0" t="n">
        <f aca="false">IF(ISNUMBER(FIND(IG$1,$D191))=$AO$1,1,0)*VLOOKUP($Z$2,DALYs!$A$2:$MW$40,'Intervention list'!IG$195+1,0)</f>
        <v>0</v>
      </c>
      <c r="IH191" s="0" t="n">
        <f aca="false">IF(ISNUMBER(FIND(IH$1,$D191))=$AO$1,1,0)*VLOOKUP($Z$2,DALYs!$A$2:$MW$40,'Intervention list'!IH$195+1,0)</f>
        <v>0</v>
      </c>
      <c r="II191" s="0" t="n">
        <f aca="false">IF(ISNUMBER(FIND(II$1,$D191))=$AO$1,1,0)*VLOOKUP($Z$2,DALYs!$A$2:$MW$40,'Intervention list'!II$195+1,0)</f>
        <v>0</v>
      </c>
      <c r="IJ191" s="0" t="n">
        <f aca="false">IF(ISNUMBER(FIND(IJ$1,$D191))=$AO$1,1,0)*VLOOKUP($Z$2,DALYs!$A$2:$MW$40,'Intervention list'!IJ$195+1,0)</f>
        <v>0</v>
      </c>
      <c r="IK191" s="0" t="n">
        <f aca="false">IF(ISNUMBER(FIND(IK$1,$D191))=$AO$1,1,0)*VLOOKUP($Z$2,DALYs!$A$2:$MW$40,'Intervention list'!IK$195+1,0)</f>
        <v>0</v>
      </c>
      <c r="IL191" s="0" t="n">
        <f aca="false">IF(ISNUMBER(FIND(IL$1,$D191))=$AO$1,1,0)*VLOOKUP($Z$2,DALYs!$A$2:$MW$40,'Intervention list'!IL$195+1,0)</f>
        <v>0</v>
      </c>
      <c r="IM191" s="0" t="n">
        <f aca="false">IF(ISNUMBER(FIND(IM$1,$D191))=$AO$1,1,0)*VLOOKUP($Z$2,DALYs!$A$2:$MW$40,'Intervention list'!IM$195+1,0)</f>
        <v>0</v>
      </c>
      <c r="IN191" s="0" t="n">
        <f aca="false">IF(ISNUMBER(FIND(IN$1,$D191))=$AO$1,1,0)*VLOOKUP($Z$2,DALYs!$A$2:$MW$40,'Intervention list'!IN$195+1,0)</f>
        <v>0</v>
      </c>
      <c r="IO191" s="0" t="n">
        <f aca="false">IF(ISNUMBER(FIND(IO$1,$D191))=$AO$1,1,0)*VLOOKUP($Z$2,DALYs!$A$2:$MW$40,'Intervention list'!IO$195+1,0)</f>
        <v>0</v>
      </c>
      <c r="IP191" s="0" t="n">
        <f aca="false">IF(ISNUMBER(FIND(IP$1,$D191))=$AO$1,1,0)*VLOOKUP($Z$2,DALYs!$A$2:$MW$40,'Intervention list'!IP$195+1,0)</f>
        <v>0</v>
      </c>
      <c r="IQ191" s="0" t="n">
        <f aca="false">IF(ISNUMBER(FIND(IQ$1,$D191))=$AO$1,1,0)*VLOOKUP($Z$2,DALYs!$A$2:$MW$40,'Intervention list'!IQ$195+1,0)</f>
        <v>0</v>
      </c>
      <c r="IR191" s="0" t="n">
        <f aca="false">IF(ISNUMBER(FIND(IR$1,$D191))=$AO$1,1,0)*VLOOKUP($Z$2,DALYs!$A$2:$MW$40,'Intervention list'!IR$195+1,0)</f>
        <v>0</v>
      </c>
      <c r="IS191" s="0" t="n">
        <f aca="false">IF(ISNUMBER(FIND(IS$1,$D191))=$AO$1,1,0)*VLOOKUP($Z$2,DALYs!$A$2:$MW$40,'Intervention list'!IS$195+1,0)</f>
        <v>0</v>
      </c>
      <c r="IT191" s="0" t="n">
        <f aca="false">IF(ISNUMBER(FIND(IT$1,$D191))=$AO$1,1,0)*VLOOKUP($Z$2,DALYs!$A$2:$MW$40,'Intervention list'!IT$195+1,0)</f>
        <v>0</v>
      </c>
      <c r="IU191" s="0" t="n">
        <f aca="false">IF(ISNUMBER(FIND(IU$1,$D191))=$AO$1,1,0)*VLOOKUP($Z$2,DALYs!$A$2:$MW$40,'Intervention list'!IU$195+1,0)</f>
        <v>0</v>
      </c>
      <c r="IV191" s="0" t="n">
        <f aca="false">IF(ISNUMBER(FIND(IV$1,$D191))=$AO$1,1,0)*VLOOKUP($Z$2,DALYs!$A$2:$MW$40,'Intervention list'!IV$195+1,0)</f>
        <v>0</v>
      </c>
      <c r="IW191" s="0" t="n">
        <f aca="false">IF(ISNUMBER(FIND(IW$1,$D191))=$AO$1,1,0)*VLOOKUP($Z$2,DALYs!$A$2:$MW$40,'Intervention list'!IW$195+1,0)</f>
        <v>0</v>
      </c>
      <c r="IX191" s="0" t="n">
        <f aca="false">IF(ISNUMBER(FIND(IX$1,$D191))=$AO$1,1,0)*VLOOKUP($Z$2,DALYs!$A$2:$MW$40,'Intervention list'!IX$195+1,0)</f>
        <v>0</v>
      </c>
      <c r="IY191" s="0" t="n">
        <f aca="false">IF(ISNUMBER(FIND(IY$1,$D191))=$AO$1,1,0)*VLOOKUP($Z$2,DALYs!$A$2:$MW$40,'Intervention list'!IY$195+1,0)</f>
        <v>0</v>
      </c>
      <c r="IZ191" s="0" t="n">
        <f aca="false">IF(ISNUMBER(FIND(IZ$1,$D191))=$AO$1,1,0)*VLOOKUP($Z$2,DALYs!$A$2:$MW$40,'Intervention list'!IZ$195+1,0)</f>
        <v>0</v>
      </c>
      <c r="JA191" s="0" t="n">
        <f aca="false">IF(ISNUMBER(FIND(JA$1,$D191))=$AO$1,1,0)*VLOOKUP($Z$2,DALYs!$A$2:$MW$40,'Intervention list'!JA$195+1,0)</f>
        <v>0</v>
      </c>
      <c r="JB191" s="0" t="n">
        <f aca="false">IF(ISNUMBER(FIND(JB$1,$D191))=$AO$1,1,0)*VLOOKUP($Z$2,DALYs!$A$2:$MW$40,'Intervention list'!JB$195+1,0)</f>
        <v>0</v>
      </c>
      <c r="JC191" s="0" t="n">
        <f aca="false">IF(ISNUMBER(FIND(JC$1,$D191))=$AO$1,1,0)*VLOOKUP($Z$2,DALYs!$A$2:$MW$40,'Intervention list'!JC$195+1,0)</f>
        <v>0</v>
      </c>
      <c r="JD191" s="0" t="n">
        <f aca="false">IF(ISNUMBER(FIND(JD$1,$D191))=$AO$1,1,0)*VLOOKUP($Z$2,DALYs!$A$2:$MW$40,'Intervention list'!JD$195+1,0)</f>
        <v>0</v>
      </c>
      <c r="JE191" s="0" t="n">
        <f aca="false">IF(ISNUMBER(FIND(JE$1,$D191))=$AO$1,1,0)*VLOOKUP($Z$2,DALYs!$A$2:$MW$40,'Intervention list'!JE$195+1,0)</f>
        <v>0</v>
      </c>
      <c r="JF191" s="0" t="n">
        <f aca="false">IF(ISNUMBER(FIND(JF$1,$D191))=$AO$1,1,0)*VLOOKUP($Z$2,DALYs!$A$2:$MW$40,'Intervention list'!JF$195+1,0)</f>
        <v>0</v>
      </c>
      <c r="JG191" s="0" t="n">
        <f aca="false">IF(ISNUMBER(FIND(JG$1,$D191))=$AO$1,1,0)*VLOOKUP($Z$2,DALYs!$A$2:$MW$40,'Intervention list'!JG$195+1,0)</f>
        <v>0</v>
      </c>
      <c r="JH191" s="0" t="n">
        <f aca="false">IF(ISNUMBER(FIND(JH$1,$D191))=$AO$1,1,0)*VLOOKUP($Z$2,DALYs!$A$2:$MW$40,'Intervention list'!JH$195+1,0)</f>
        <v>0</v>
      </c>
      <c r="JI191" s="0" t="n">
        <f aca="false">IF(ISNUMBER(FIND(JI$1,$D191))=$AO$1,1,0)*VLOOKUP($Z$2,DALYs!$A$2:$MW$40,'Intervention list'!JI$195+1,0)</f>
        <v>0</v>
      </c>
      <c r="JJ191" s="0" t="n">
        <f aca="false">IF(ISNUMBER(FIND(JJ$1,$D191))=$AO$1,1,0)*VLOOKUP($Z$2,DALYs!$A$2:$MW$40,'Intervention list'!JJ$195+1,0)</f>
        <v>0</v>
      </c>
      <c r="JK191" s="0" t="n">
        <f aca="false">IF(ISNUMBER(FIND(JK$1,$D191))=$AO$1,1,0)*VLOOKUP($Z$2,DALYs!$A$2:$MW$40,'Intervention list'!JK$195+1,0)</f>
        <v>0</v>
      </c>
      <c r="JL191" s="0" t="n">
        <f aca="false">IF(ISNUMBER(FIND(JL$1,$D191))=$AO$1,1,0)*VLOOKUP($Z$2,DALYs!$A$2:$MW$40,'Intervention list'!JL$195+1,0)</f>
        <v>0</v>
      </c>
      <c r="JM191" s="0" t="n">
        <f aca="false">IF(ISNUMBER(FIND(JM$1,$D191))=$AO$1,1,0)*VLOOKUP($Z$2,DALYs!$A$2:$MW$40,'Intervention list'!JM$195+1,0)</f>
        <v>0</v>
      </c>
      <c r="JN191" s="0" t="n">
        <f aca="false">IF(ISNUMBER(FIND(JN$1,$D191))=$AO$1,1,0)*VLOOKUP($Z$2,DALYs!$A$2:$MW$40,'Intervention list'!JN$195+1,0)</f>
        <v>0</v>
      </c>
      <c r="JO191" s="0" t="n">
        <f aca="false">IF(ISNUMBER(FIND(JO$1,$D191))=$AO$1,1,0)*VLOOKUP($Z$2,DALYs!$A$2:$MW$40,'Intervention list'!JO$195+1,0)</f>
        <v>0</v>
      </c>
      <c r="JP191" s="0" t="n">
        <f aca="false">IF(ISNUMBER(FIND(JP$1,$D191))=$AO$1,1,0)*VLOOKUP($Z$2,DALYs!$A$2:$MW$40,'Intervention list'!JP$195+1,0)</f>
        <v>0</v>
      </c>
      <c r="JQ191" s="0" t="n">
        <f aca="false">IF(ISNUMBER(FIND(JQ$1,$D191))=$AO$1,1,0)*VLOOKUP($Z$2,DALYs!$A$2:$MW$40,'Intervention list'!JQ$195+1,0)</f>
        <v>0</v>
      </c>
      <c r="JR191" s="0" t="n">
        <f aca="false">IF(ISNUMBER(FIND(JR$1,$D191))=$AO$1,1,0)*VLOOKUP($Z$2,DALYs!$A$2:$MW$40,'Intervention list'!JR$195+1,0)</f>
        <v>0</v>
      </c>
      <c r="JS191" s="0" t="n">
        <f aca="false">IF(ISNUMBER(FIND(JS$1,$D191))=$AO$1,1,0)*VLOOKUP($Z$2,DALYs!$A$2:$MW$40,'Intervention list'!JS$195+1,0)</f>
        <v>0</v>
      </c>
      <c r="JT191" s="0" t="n">
        <f aca="false">IF(ISNUMBER(FIND(JT$1,$D191))=$AO$1,1,0)*VLOOKUP($Z$2,DALYs!$A$2:$MW$40,'Intervention list'!JT$195+1,0)</f>
        <v>0</v>
      </c>
      <c r="JU191" s="0" t="n">
        <f aca="false">IF(ISNUMBER(FIND(JU$1,$D191))=$AO$1,1,0)*VLOOKUP($Z$2,DALYs!$A$2:$MW$40,'Intervention list'!JU$195+1,0)</f>
        <v>0</v>
      </c>
      <c r="JV191" s="0" t="n">
        <f aca="false">IF(ISNUMBER(FIND(JV$1,$D191))=$AO$1,1,0)*VLOOKUP($Z$2,DALYs!$A$2:$MW$40,'Intervention list'!JV$195+1,0)</f>
        <v>0</v>
      </c>
      <c r="JW191" s="0" t="n">
        <f aca="false">IF(ISNUMBER(FIND(JW$1,$D191))=$AO$1,1,0)*VLOOKUP($Z$2,DALYs!$A$2:$MW$40,'Intervention list'!JW$195+1,0)</f>
        <v>0</v>
      </c>
      <c r="JX191" s="0" t="n">
        <f aca="false">IF(ISNUMBER(FIND(JX$1,$D191))=$AO$1,1,0)*VLOOKUP($Z$2,DALYs!$A$2:$MW$40,'Intervention list'!JX$195+1,0)</f>
        <v>0</v>
      </c>
      <c r="JY191" s="0" t="n">
        <f aca="false">IF(ISNUMBER(FIND(JY$1,$D191))=$AO$1,1,0)*VLOOKUP($Z$2,DALYs!$A$2:$MW$40,'Intervention list'!JY$195+1,0)</f>
        <v>0</v>
      </c>
      <c r="JZ191" s="0" t="n">
        <f aca="false">IF(ISNUMBER(FIND(JZ$1,$D191))=$AO$1,1,0)*VLOOKUP($Z$2,DALYs!$A$2:$MW$40,'Intervention list'!JZ$195+1,0)</f>
        <v>0</v>
      </c>
      <c r="KA191" s="0" t="n">
        <f aca="false">IF(ISNUMBER(FIND(KA$1,$D191))=$AO$1,1,0)*VLOOKUP($Z$2,DALYs!$A$2:$MW$40,'Intervention list'!KA$195+1,0)</f>
        <v>0</v>
      </c>
      <c r="KB191" s="0" t="n">
        <f aca="false">IF(ISNUMBER(FIND(KB$1,$D191))=$AO$1,1,0)*VLOOKUP($Z$2,DALYs!$A$2:$MW$40,'Intervention list'!KB$195+1,0)</f>
        <v>0</v>
      </c>
      <c r="KC191" s="0" t="n">
        <f aca="false">IF(ISNUMBER(FIND(KC$1,$D191))=$AO$1,1,0)*VLOOKUP($Z$2,DALYs!$A$2:$MW$40,'Intervention list'!KC$195+1,0)</f>
        <v>0</v>
      </c>
      <c r="KD191" s="0" t="n">
        <f aca="false">IF(ISNUMBER(FIND(KD$1,$D191))=$AO$1,1,0)*VLOOKUP($Z$2,DALYs!$A$2:$MW$40,'Intervention list'!KD$195+1,0)</f>
        <v>0</v>
      </c>
      <c r="KE191" s="0" t="n">
        <f aca="false">IF(ISNUMBER(FIND(KE$1,$D191))=$AO$1,1,0)*VLOOKUP($Z$2,DALYs!$A$2:$MW$40,'Intervention list'!KE$195+1,0)</f>
        <v>0</v>
      </c>
      <c r="KF191" s="0" t="n">
        <f aca="false">IF(ISNUMBER(FIND(KF$1,$D191))=$AO$1,1,0)*VLOOKUP($Z$2,DALYs!$A$2:$MW$40,'Intervention list'!KF$195+1,0)</f>
        <v>0</v>
      </c>
      <c r="KG191" s="0" t="n">
        <f aca="false">IF(ISNUMBER(FIND(KG$1,$D191))=$AO$1,1,0)*VLOOKUP($Z$2,DALYs!$A$2:$MW$40,'Intervention list'!KG$195+1,0)</f>
        <v>0</v>
      </c>
      <c r="KH191" s="0" t="n">
        <f aca="false">IF(ISNUMBER(FIND(KH$1,$D191))=$AO$1,1,0)*VLOOKUP($Z$2,DALYs!$A$2:$MW$40,'Intervention list'!KH$195+1,0)</f>
        <v>0</v>
      </c>
      <c r="KI191" s="0" t="n">
        <f aca="false">IF(ISNUMBER(FIND(KI$1,$D191))=$AO$1,1,0)*VLOOKUP($Z$2,DALYs!$A$2:$MW$40,'Intervention list'!KI$195+1,0)</f>
        <v>0</v>
      </c>
      <c r="KJ191" s="0" t="n">
        <f aca="false">IF(ISNUMBER(FIND(KJ$1,$D191))=$AO$1,1,0)*VLOOKUP($Z$2,DALYs!$A$2:$MW$40,'Intervention list'!KJ$195+1,0)</f>
        <v>0</v>
      </c>
      <c r="KK191" s="0" t="n">
        <f aca="false">IF(ISNUMBER(FIND(KK$1,$D191))=$AO$1,1,0)*VLOOKUP($Z$2,DALYs!$A$2:$MW$40,'Intervention list'!KK$195+1,0)</f>
        <v>0</v>
      </c>
      <c r="KL191" s="0" t="n">
        <f aca="false">IF(ISNUMBER(FIND(KL$1,$D191))=$AO$1,1,0)*VLOOKUP($Z$2,DALYs!$A$2:$MW$40,'Intervention list'!KL$195+1,0)</f>
        <v>0</v>
      </c>
      <c r="KM191" s="0" t="n">
        <f aca="false">IF(ISNUMBER(FIND(KM$1,$D191))=$AO$1,1,0)*VLOOKUP($Z$2,DALYs!$A$2:$MW$40,'Intervention list'!KM$195+1,0)</f>
        <v>0</v>
      </c>
      <c r="KN191" s="0" t="n">
        <f aca="false">IF(ISNUMBER(FIND(KN$1,$D191))=$AO$1,1,0)*VLOOKUP($Z$2,DALYs!$A$2:$MW$40,'Intervention list'!KN$195+1,0)</f>
        <v>0</v>
      </c>
      <c r="KO191" s="0" t="n">
        <f aca="false">IF(ISNUMBER(FIND(KO$1,$D191))=$AO$1,1,0)*VLOOKUP($Z$2,DALYs!$A$2:$MW$40,'Intervention list'!KO$195+1,0)</f>
        <v>0</v>
      </c>
      <c r="KP191" s="0" t="n">
        <f aca="false">IF(ISNUMBER(FIND(KP$1,$D191))=$AO$1,1,0)*VLOOKUP($Z$2,DALYs!$A$2:$MW$40,'Intervention list'!KP$195+1,0)</f>
        <v>0</v>
      </c>
      <c r="KQ191" s="0" t="n">
        <f aca="false">IF(ISNUMBER(FIND(KQ$1,$D191))=$AO$1,1,0)*VLOOKUP($Z$2,DALYs!$A$2:$MW$40,'Intervention list'!KQ$195+1,0)</f>
        <v>0</v>
      </c>
      <c r="KR191" s="0" t="n">
        <f aca="false">IF(ISNUMBER(FIND(KR$1,$D191))=$AO$1,1,0)*VLOOKUP($Z$2,DALYs!$A$2:$MW$40,'Intervention list'!KR$195+1,0)</f>
        <v>0</v>
      </c>
      <c r="KS191" s="0" t="n">
        <f aca="false">IF(ISNUMBER(FIND(KS$1,$D191))=$AO$1,1,0)*VLOOKUP($Z$2,DALYs!$A$2:$MW$40,'Intervention list'!KS$195+1,0)</f>
        <v>0</v>
      </c>
      <c r="KT191" s="0" t="n">
        <f aca="false">IF(ISNUMBER(FIND(KT$1,$D191))=$AO$1,1,0)*VLOOKUP($Z$2,DALYs!$A$2:$MW$40,'Intervention list'!KT$195+1,0)</f>
        <v>0</v>
      </c>
      <c r="KU191" s="0" t="n">
        <f aca="false">IF(ISNUMBER(FIND(KU$1,$D191))=$AO$1,1,0)*VLOOKUP($Z$2,DALYs!$A$2:$MW$40,'Intervention list'!KU$195+1,0)</f>
        <v>0</v>
      </c>
      <c r="KV191" s="0" t="n">
        <f aca="false">IF(ISNUMBER(FIND(KV$1,$D191))=$AO$1,1,0)*VLOOKUP($Z$2,DALYs!$A$2:$MW$40,'Intervention list'!KV$195+1,0)</f>
        <v>0</v>
      </c>
      <c r="KW191" s="0" t="n">
        <f aca="false">IF(ISNUMBER(FIND(KW$1,$D191))=$AO$1,1,0)*VLOOKUP($Z$2,DALYs!$A$2:$MW$40,'Intervention list'!KW$195+1,0)</f>
        <v>0</v>
      </c>
      <c r="KX191" s="0" t="n">
        <f aca="false">IF(ISNUMBER(FIND(KX$1,$D191))=$AO$1,1,0)*VLOOKUP($Z$2,DALYs!$A$2:$MW$40,'Intervention list'!KX$195+1,0)</f>
        <v>0</v>
      </c>
      <c r="KY191" s="0" t="n">
        <f aca="false">IF(ISNUMBER(FIND(KY$1,$D191))=$AO$1,1,0)*VLOOKUP($Z$2,DALYs!$A$2:$MW$40,'Intervention list'!KY$195+1,0)</f>
        <v>0</v>
      </c>
      <c r="KZ191" s="0" t="n">
        <f aca="false">IF(ISNUMBER(FIND(KZ$1,$D191))=$AO$1,1,0)*VLOOKUP($Z$2,DALYs!$A$2:$MW$40,'Intervention list'!KZ$195+1,0)</f>
        <v>0</v>
      </c>
      <c r="LA191" s="0" t="n">
        <f aca="false">IF(ISNUMBER(FIND(LA$1,$D191))=$AO$1,1,0)*VLOOKUP($Z$2,DALYs!$A$2:$MW$40,'Intervention list'!LA$195+1,0)</f>
        <v>0</v>
      </c>
      <c r="LB191" s="0" t="n">
        <f aca="false">IF(ISNUMBER(FIND(LB$1,$D191))=$AO$1,1,0)*VLOOKUP($Z$2,DALYs!$A$2:$MW$40,'Intervention list'!LB$195+1,0)</f>
        <v>0</v>
      </c>
      <c r="LC191" s="0" t="n">
        <f aca="false">IF(ISNUMBER(FIND(LC$1,$D191))=$AO$1,1,0)*VLOOKUP($Z$2,DALYs!$A$2:$MW$40,'Intervention list'!LC$195+1,0)</f>
        <v>0</v>
      </c>
      <c r="LD191" s="0" t="n">
        <f aca="false">IF(ISNUMBER(FIND(LD$1,$D191))=$AO$1,1,0)*VLOOKUP($Z$2,DALYs!$A$2:$MW$40,'Intervention list'!LD$195+1,0)</f>
        <v>0</v>
      </c>
      <c r="LE191" s="0" t="n">
        <f aca="false">IF(ISNUMBER(FIND(LE$1,$D191))=$AO$1,1,0)*VLOOKUP($Z$2,DALYs!$A$2:$MW$40,'Intervention list'!LE$195+1,0)</f>
        <v>0</v>
      </c>
      <c r="LF191" s="0" t="n">
        <f aca="false">IF(ISNUMBER(FIND(LF$1,$D191))=$AO$1,1,0)*VLOOKUP($Z$2,DALYs!$A$2:$MW$40,'Intervention list'!LF$195+1,0)</f>
        <v>0</v>
      </c>
      <c r="LG191" s="0" t="n">
        <f aca="false">IF(ISNUMBER(FIND(LG$1,$D191))=$AO$1,1,0)*VLOOKUP($Z$2,DALYs!$A$2:$MW$40,'Intervention list'!LG$195+1,0)</f>
        <v>0</v>
      </c>
      <c r="LH191" s="0" t="n">
        <f aca="false">IF(ISNUMBER(FIND(LH$1,$D191))=$AO$1,1,0)*VLOOKUP($Z$2,DALYs!$A$2:$MW$40,'Intervention list'!LH$195+1,0)</f>
        <v>0</v>
      </c>
      <c r="LI191" s="0" t="n">
        <f aca="false">IF(ISNUMBER(FIND(LI$1,$D191))=$AO$1,1,0)*VLOOKUP($Z$2,DALYs!$A$2:$MW$40,'Intervention list'!LI$195+1,0)</f>
        <v>0</v>
      </c>
      <c r="LJ191" s="0" t="n">
        <f aca="false">IF(ISNUMBER(FIND(LJ$1,$D191))=$AO$1,1,0)*VLOOKUP($Z$2,DALYs!$A$2:$MW$40,'Intervention list'!LJ$195+1,0)</f>
        <v>0</v>
      </c>
      <c r="LK191" s="0" t="n">
        <f aca="false">IF(ISNUMBER(FIND(LK$1,$D191))=$AO$1,1,0)*VLOOKUP($Z$2,DALYs!$A$2:$MW$40,'Intervention list'!LK$195+1,0)</f>
        <v>0</v>
      </c>
      <c r="LL191" s="0" t="n">
        <f aca="false">IF(ISNUMBER(FIND(LL$1,$D191))=$AO$1,1,0)*VLOOKUP($Z$2,DALYs!$A$2:$MW$40,'Intervention list'!LL$195+1,0)</f>
        <v>0</v>
      </c>
      <c r="LM191" s="0" t="n">
        <f aca="false">IF(ISNUMBER(FIND(LM$1,$D191))=$AO$1,1,0)*VLOOKUP($Z$2,DALYs!$A$2:$MW$40,'Intervention list'!LM$195+1,0)</f>
        <v>0</v>
      </c>
      <c r="LN191" s="0" t="n">
        <f aca="false">IF(ISNUMBER(FIND(LN$1,$D191))=$AO$1,1,0)*VLOOKUP($Z$2,DALYs!$A$2:$MW$40,'Intervention list'!LN$195+1,0)</f>
        <v>0</v>
      </c>
      <c r="LO191" s="0" t="n">
        <f aca="false">IF(ISNUMBER(FIND(LO$1,$D191))=$AO$1,1,0)*VLOOKUP($Z$2,DALYs!$A$2:$MW$40,'Intervention list'!LO$195+1,0)</f>
        <v>0</v>
      </c>
      <c r="LP191" s="0" t="n">
        <f aca="false">IF(ISNUMBER(FIND(LP$1,$D191))=$AO$1,1,0)*VLOOKUP($Z$2,DALYs!$A$2:$MW$40,'Intervention list'!LP$195+1,0)</f>
        <v>0</v>
      </c>
      <c r="LQ191" s="0" t="n">
        <f aca="false">IF(ISNUMBER(FIND(LQ$1,$D191))=$AO$1,1,0)*VLOOKUP($Z$2,DALYs!$A$2:$MW$40,'Intervention list'!LQ$195+1,0)</f>
        <v>0</v>
      </c>
      <c r="LR191" s="0" t="n">
        <f aca="false">IF(ISNUMBER(FIND(LR$1,$D191))=$AO$1,1,0)*VLOOKUP($Z$2,DALYs!$A$2:$MW$40,'Intervention list'!LR$195+1,0)</f>
        <v>0</v>
      </c>
      <c r="LS191" s="0" t="n">
        <f aca="false">IF(ISNUMBER(FIND(LS$1,$D191))=$AO$1,1,0)*VLOOKUP($Z$2,DALYs!$A$2:$MW$40,'Intervention list'!LS$195+1,0)</f>
        <v>0</v>
      </c>
      <c r="LT191" s="0" t="n">
        <f aca="false">IF(ISNUMBER(FIND(LT$1,$D191))=$AO$1,1,0)*VLOOKUP($Z$2,DALYs!$A$2:$MW$40,'Intervention list'!LT$195+1,0)</f>
        <v>0</v>
      </c>
      <c r="LU191" s="0" t="n">
        <f aca="false">IF(ISNUMBER(FIND(LU$1,$D191))=$AO$1,1,0)*VLOOKUP($Z$2,DALYs!$A$2:$MW$40,'Intervention list'!LU$195+1,0)</f>
        <v>0</v>
      </c>
      <c r="LV191" s="0" t="n">
        <f aca="false">IF(ISNUMBER(FIND(LV$1,$D191))=$AO$1,1,0)*VLOOKUP($Z$2,DALYs!$A$2:$MW$40,'Intervention list'!LV$195+1,0)</f>
        <v>0</v>
      </c>
      <c r="LW191" s="0" t="n">
        <f aca="false">IF(ISNUMBER(FIND(LW$1,$D191))=$AO$1,1,0)*VLOOKUP($Z$2,DALYs!$A$2:$MW$40,'Intervention list'!LW$195+1,0)</f>
        <v>0</v>
      </c>
      <c r="LX191" s="0" t="n">
        <f aca="false">IF(ISNUMBER(FIND(LX$1,$D191))=$AO$1,1,0)*VLOOKUP($Z$2,DALYs!$A$2:$MW$40,'Intervention list'!LX$195+1,0)</f>
        <v>0</v>
      </c>
      <c r="LY191" s="0" t="n">
        <f aca="false">IF(ISNUMBER(FIND(LY$1,$D191))=$AO$1,1,0)*VLOOKUP($Z$2,DALYs!$A$2:$MW$40,'Intervention list'!LY$195+1,0)</f>
        <v>0</v>
      </c>
      <c r="LZ191" s="0" t="n">
        <f aca="false">IF(ISNUMBER(FIND(LZ$1,$D191))=$AO$1,1,0)*VLOOKUP($Z$2,DALYs!$A$2:$MW$40,'Intervention list'!LZ$195+1,0)</f>
        <v>0</v>
      </c>
      <c r="MA191" s="0" t="n">
        <f aca="false">IF(ISNUMBER(FIND(MA$1,$D191))=$AO$1,1,0)*VLOOKUP($Z$2,DALYs!$A$2:$MW$40,'Intervention list'!MA$195+1,0)</f>
        <v>0</v>
      </c>
      <c r="MB191" s="0" t="n">
        <f aca="false">IF(ISNUMBER(FIND(MB$1,$D191))=$AO$1,1,0)*VLOOKUP($Z$2,DALYs!$A$2:$MW$40,'Intervention list'!MB$195+1,0)</f>
        <v>0</v>
      </c>
      <c r="MC191" s="0" t="n">
        <f aca="false">IF(ISNUMBER(FIND(MC$1,$D191))=$AO$1,1,0)*VLOOKUP($Z$2,DALYs!$A$2:$MW$40,'Intervention list'!MC$195+1,0)</f>
        <v>0</v>
      </c>
      <c r="MD191" s="0" t="n">
        <f aca="false">IF(ISNUMBER(FIND(MD$1,$D191))=$AO$1,1,0)*VLOOKUP($Z$2,DALYs!$A$2:$MW$40,'Intervention list'!MD$195+1,0)</f>
        <v>0</v>
      </c>
      <c r="ME191" s="0" t="n">
        <f aca="false">IF(ISNUMBER(FIND(ME$1,$D191))=$AO$1,1,0)*VLOOKUP($Z$2,DALYs!$A$2:$MW$40,'Intervention list'!ME$195+1,0)</f>
        <v>0</v>
      </c>
      <c r="MF191" s="0" t="n">
        <f aca="false">IF(ISNUMBER(FIND(MF$1,$D191))=$AO$1,1,0)*VLOOKUP($Z$2,DALYs!$A$2:$MW$40,'Intervention list'!MF$195+1,0)</f>
        <v>0</v>
      </c>
      <c r="MG191" s="0" t="n">
        <f aca="false">IF(ISNUMBER(FIND(MG$1,$D191))=$AO$1,1,0)*VLOOKUP($Z$2,DALYs!$A$2:$MW$40,'Intervention list'!MG$195+1,0)</f>
        <v>0</v>
      </c>
      <c r="MH191" s="0" t="n">
        <f aca="false">IF(ISNUMBER(FIND(MH$1,$D191))=$AO$1,1,0)*VLOOKUP($Z$2,DALYs!$A$2:$MW$40,'Intervention list'!MH$195+1,0)</f>
        <v>0</v>
      </c>
      <c r="MI191" s="0" t="n">
        <f aca="false">IF(ISNUMBER(FIND(MI$1,$D191))=$AO$1,1,0)*VLOOKUP($Z$2,DALYs!$A$2:$MW$40,'Intervention list'!MI$195+1,0)</f>
        <v>0</v>
      </c>
      <c r="MJ191" s="0" t="n">
        <f aca="false">IF(ISNUMBER(FIND(MJ$1,$D191))=$AO$1,1,0)*VLOOKUP($Z$2,DALYs!$A$2:$MW$40,'Intervention list'!MJ$195+1,0)</f>
        <v>0</v>
      </c>
      <c r="MK191" s="0" t="n">
        <f aca="false">IF(ISNUMBER(FIND(MK$1,$D191))=$AO$1,1,0)*VLOOKUP($Z$2,DALYs!$A$2:$MW$40,'Intervention list'!MK$195+1,0)</f>
        <v>0</v>
      </c>
      <c r="ML191" s="0" t="n">
        <f aca="false">IF(ISNUMBER(FIND(ML$1,$D191))=$AO$1,1,0)*VLOOKUP($Z$2,DALYs!$A$2:$MW$40,'Intervention list'!ML$195+1,0)</f>
        <v>0</v>
      </c>
      <c r="MM191" s="0" t="n">
        <f aca="false">IF(ISNUMBER(FIND(MM$1,$D191))=$AO$1,1,0)*VLOOKUP($Z$2,DALYs!$A$2:$MW$40,'Intervention list'!MM$195+1,0)</f>
        <v>0</v>
      </c>
      <c r="MN191" s="0" t="n">
        <f aca="false">IF(ISNUMBER(FIND(MN$1,$D191))=$AO$1,1,0)*VLOOKUP($Z$2,DALYs!$A$2:$MW$40,'Intervention list'!MN$195+1,0)</f>
        <v>0</v>
      </c>
      <c r="MO191" s="0" t="n">
        <f aca="false">IF(ISNUMBER(FIND(MO$1,$D191))=$AO$1,1,0)*VLOOKUP($Z$2,DALYs!$A$2:$MW$40,'Intervention list'!MO$195+1,0)</f>
        <v>0</v>
      </c>
      <c r="MP191" s="0" t="n">
        <f aca="false">IF(ISNUMBER(FIND(MP$1,$D191))=$AO$1,1,0)*VLOOKUP($Z$2,DALYs!$A$2:$MW$40,'Intervention list'!MP$195+1,0)</f>
        <v>0</v>
      </c>
      <c r="MQ191" s="0" t="n">
        <f aca="false">IF(ISNUMBER(FIND(MQ$1,$D191))=$AO$1,1,0)*VLOOKUP($Z$2,DALYs!$A$2:$MW$40,'Intervention list'!MQ$195+1,0)</f>
        <v>0</v>
      </c>
      <c r="MR191" s="0" t="n">
        <f aca="false">IF(ISNUMBER(FIND(MR$1,$D191))=$AO$1,1,0)*VLOOKUP($Z$2,DALYs!$A$2:$MW$40,'Intervention list'!MR$195+1,0)</f>
        <v>0</v>
      </c>
      <c r="MS191" s="0" t="n">
        <f aca="false">IF(ISNUMBER(FIND(MS$1,$D191))=$AO$1,1,0)*VLOOKUP($Z$2,DALYs!$A$2:$MW$40,'Intervention list'!MS$195+1,0)</f>
        <v>0</v>
      </c>
      <c r="MT191" s="0" t="n">
        <f aca="false">IF(ISNUMBER(FIND(MT$1,$D191))=$AO$1,1,0)*VLOOKUP($Z$2,DALYs!$A$2:$MW$40,'Intervention list'!MT$195+1,0)</f>
        <v>0</v>
      </c>
      <c r="MU191" s="0" t="n">
        <f aca="false">IF(ISNUMBER(FIND(MU$1,$D191))=$AO$1,1,0)*VLOOKUP($Z$2,DALYs!$A$2:$MW$40,'Intervention list'!MU$195+1,0)</f>
        <v>0</v>
      </c>
      <c r="MV191" s="0" t="n">
        <f aca="false">IF(ISNUMBER(FIND(MV$1,$D191))=$AO$1,1,0)*VLOOKUP($Z$2,DALYs!$A$2:$MW$40,'Intervention list'!MV$195+1,0)</f>
        <v>0</v>
      </c>
      <c r="MW191" s="0" t="n">
        <f aca="false">IF(ISNUMBER(FIND(MW$1,$D191))=$AO$1,1,0)*VLOOKUP($Z$2,DALYs!$A$2:$MW$40,'Intervention list'!MW$195+1,0)</f>
        <v>0</v>
      </c>
      <c r="MX191" s="0" t="n">
        <f aca="false">IF(ISNUMBER(FIND(MX$1,$D191))=$AO$1,1,0)*VLOOKUP($Z$2,DALYs!$A$2:$MW$40,'Intervention list'!MX$195+1,0)</f>
        <v>0</v>
      </c>
      <c r="MY191" s="0" t="n">
        <f aca="false">IF(ISNUMBER(FIND(MY$1,$D191))=$AO$1,1,0)*VLOOKUP($Z$2,DALYs!$A$2:$MW$40,'Intervention list'!MY$195+1,0)</f>
        <v>0</v>
      </c>
      <c r="MZ191" s="0" t="n">
        <f aca="false">IF(ISNUMBER(FIND(MZ$1,$D191))=$AO$1,1,0)*VLOOKUP($Z$2,DALYs!$A$2:$MW$40,'Intervention list'!MZ$195+1,0)</f>
        <v>0</v>
      </c>
      <c r="NA191" s="0" t="n">
        <f aca="false">IF(ISNUMBER(FIND(NA$1,$D191))=$AO$1,1,0)*VLOOKUP($Z$2,DALYs!$A$2:$MW$40,'Intervention list'!NA$195+1,0)</f>
        <v>0</v>
      </c>
      <c r="NB191" s="0" t="n">
        <f aca="false">IF(ISNUMBER(FIND(NB$1,$D191))=$AO$1,1,0)*VLOOKUP($Z$2,DALYs!$A$2:$MW$40,'Intervention list'!NB$195+1,0)</f>
        <v>0</v>
      </c>
      <c r="NC191" s="0" t="n">
        <f aca="false">IF(ISNUMBER(FIND(NC$1,$D191))=$AO$1,1,0)*VLOOKUP($Z$2,DALYs!$A$2:$MW$40,'Intervention list'!NC$195+1,0)</f>
        <v>0</v>
      </c>
      <c r="ND191" s="0" t="n">
        <f aca="false">IF(ISNUMBER(FIND(ND$1,$D191))=$AO$1,1,0)*VLOOKUP($Z$2,DALYs!$A$2:$MW$40,'Intervention list'!ND$195+1,0)</f>
        <v>0</v>
      </c>
      <c r="NE191" s="0" t="n">
        <f aca="false">IF(ISNUMBER(FIND(NE$1,$D191))=$AO$1,1,0)*VLOOKUP($Z$2,DALYs!$A$2:$MW$40,'Intervention list'!NE$195+1,0)</f>
        <v>0</v>
      </c>
      <c r="NF191" s="0" t="n">
        <f aca="false">IF(ISNUMBER(FIND(NF$1,$D191))=$AO$1,1,0)*VLOOKUP($Z$2,DALYs!$A$2:$MW$40,'Intervention list'!NF$195+1,0)</f>
        <v>0</v>
      </c>
      <c r="NG191" s="0" t="n">
        <f aca="false">IF(ISNUMBER(FIND(NG$1,$D191))=$AO$1,1,0)*VLOOKUP($Z$2,DALYs!$A$2:$MW$40,'Intervention list'!NG$195+1,0)</f>
        <v>0</v>
      </c>
      <c r="NH191" s="0" t="n">
        <f aca="false">IF(ISNUMBER(FIND(NH$1,$D191))=$AO$1,1,0)*VLOOKUP($Z$2,DALYs!$A$2:$MW$40,'Intervention list'!NH$195+1,0)</f>
        <v>0</v>
      </c>
      <c r="NI191" s="0" t="n">
        <f aca="false">IF(ISNUMBER(FIND(NI$1,$D191))=$AO$1,1,0)*VLOOKUP($Z$2,DALYs!$A$2:$MW$40,'Intervention list'!NI$195+1,0)</f>
        <v>0</v>
      </c>
      <c r="NJ191" s="0" t="n">
        <f aca="false">IF(ISNUMBER(FIND(NJ$1,$D191))=$AO$1,1,0)*VLOOKUP($Z$2,DALYs!$A$2:$MW$40,'Intervention list'!NJ$195+1,0)</f>
        <v>0</v>
      </c>
      <c r="NK191" s="0" t="n">
        <f aca="false">IF(ISNUMBER(FIND(NK$1,$D191))=$AO$1,1,0)*VLOOKUP($Z$2,DALYs!$A$2:$MW$40,'Intervention list'!NK$195+1,0)</f>
        <v>0</v>
      </c>
      <c r="NL191" s="0" t="n">
        <f aca="false">IF(ISNUMBER(FIND(NL$1,$D191))=$AO$1,1,0)*VLOOKUP($Z$2,DALYs!$A$2:$MW$40,'Intervention list'!NL$195+1,0)</f>
        <v>0</v>
      </c>
      <c r="NM191" s="0" t="n">
        <f aca="false">IF(ISNUMBER(FIND(NM$1,$D191))=$AO$1,1,0)*VLOOKUP($Z$2,DALYs!$A$2:$MW$40,'Intervention list'!NM$195+1,0)</f>
        <v>0</v>
      </c>
      <c r="NN191" s="0" t="n">
        <f aca="false">IF(ISNUMBER(FIND(NN$1,$D191))=$AO$1,1,0)*VLOOKUP($Z$2,DALYs!$A$2:$MW$40,'Intervention list'!NN$195+1,0)</f>
        <v>0</v>
      </c>
      <c r="NO191" s="0" t="n">
        <f aca="false">IF(ISNUMBER(FIND(NO$1,$D191))=$AO$1,1,0)*VLOOKUP($Z$2,DALYs!$A$2:$MW$40,'Intervention list'!NO$195+1,0)</f>
        <v>0</v>
      </c>
      <c r="NP191" s="0" t="n">
        <f aca="false">IF(ISNUMBER(FIND(NP$1,$D191))=$AO$1,1,0)*VLOOKUP($Z$2,DALYs!$A$2:$MW$40,'Intervention list'!NP$195+1,0)</f>
        <v>0</v>
      </c>
      <c r="NQ191" s="0" t="n">
        <f aca="false">IF(ISNUMBER(FIND(NQ$1,$D191))=$AO$1,1,0)*VLOOKUP($Z$2,DALYs!$A$2:$MW$40,'Intervention list'!NQ$195+1,0)</f>
        <v>0</v>
      </c>
      <c r="NR191" s="0" t="n">
        <f aca="false">IF(ISNUMBER(FIND(NR$1,$D191))=$AO$1,1,0)*VLOOKUP($Z$2,DALYs!$A$2:$MW$40,'Intervention list'!NR$195+1,0)</f>
        <v>0</v>
      </c>
      <c r="NS191" s="0" t="n">
        <f aca="false">IF(ISNUMBER(FIND(NS$1,$D191))=$AO$1,1,0)*VLOOKUP($Z$2,DALYs!$A$2:$MW$40,'Intervention list'!NS$195+1,0)</f>
        <v>0</v>
      </c>
      <c r="NT191" s="0" t="n">
        <f aca="false">IF(ISNUMBER(FIND(NT$1,$D191))=$AO$1,1,0)*VLOOKUP($Z$2,DALYs!$A$2:$MW$40,'Intervention list'!NT$195+1,0)</f>
        <v>0</v>
      </c>
      <c r="NU191" s="0" t="n">
        <f aca="false">IF(ISNUMBER(FIND(NU$1,$D191))=$AO$1,1,0)*VLOOKUP($Z$2,DALYs!$A$2:$MW$40,'Intervention list'!NU$195+1,0)</f>
        <v>0</v>
      </c>
      <c r="NV191" s="0" t="n">
        <f aca="false">IF(ISNUMBER(FIND(NV$1,$D191))=$AO$1,1,0)*VLOOKUP($Z$2,DALYs!$A$2:$MW$40,'Intervention list'!NV$195+1,0)</f>
        <v>0</v>
      </c>
      <c r="NW191" s="0" t="n">
        <f aca="false">IF(ISNUMBER(FIND(NW$1,$D191))=$AO$1,1,0)*VLOOKUP($Z$2,DALYs!$A$2:$MW$40,'Intervention list'!NW$195+1,0)</f>
        <v>0</v>
      </c>
      <c r="NX191" s="0" t="n">
        <f aca="false">IF(ISNUMBER(FIND(NX$1,$D191))=$AO$1,1,0)*VLOOKUP($Z$2,DALYs!$A$2:$MW$40,'Intervention list'!NX$195+1,0)</f>
        <v>0</v>
      </c>
      <c r="NY191" s="0" t="n">
        <f aca="false">IF(ISNUMBER(FIND(NY$1,$D191))=$AO$1,1,0)*VLOOKUP($Z$2,DALYs!$A$2:$MW$40,'Intervention list'!NY$195+1,0)</f>
        <v>0</v>
      </c>
      <c r="NZ191" s="0" t="n">
        <f aca="false">IF(ISNUMBER(FIND(NZ$1,$D191))=$AO$1,1,0)*VLOOKUP($Z$2,DALYs!$A$2:$MW$40,'Intervention list'!NZ$195+1,0)</f>
        <v>0</v>
      </c>
      <c r="OA191" s="0" t="n">
        <f aca="false">IF(ISNUMBER(FIND(OA$1,$D191))=$AO$1,1,0)*VLOOKUP($Z$2,DALYs!$A$2:$MW$40,'Intervention list'!OA$195+1,0)</f>
        <v>0</v>
      </c>
      <c r="OB191" s="0" t="n">
        <f aca="false">IF(ISNUMBER(FIND(OB$1,$D191))=$AO$1,1,0)*VLOOKUP($Z$2,DALYs!$A$2:$MW$40,'Intervention list'!OB$195+1,0)</f>
        <v>0</v>
      </c>
      <c r="OC191" s="0" t="n">
        <f aca="false">IF(ISNUMBER(FIND(OC$1,$D191))=$AO$1,1,0)*VLOOKUP($Z$2,DALYs!$A$2:$MW$40,'Intervention list'!OC$195+1,0)</f>
        <v>0</v>
      </c>
      <c r="OD191" s="0" t="n">
        <f aca="false">IF(ISNUMBER(FIND(OD$1,$D191))=$AO$1,1,0)*VLOOKUP($Z$2,DALYs!$A$2:$MW$40,'Intervention list'!OD$195+1,0)</f>
        <v>0</v>
      </c>
      <c r="OE191" s="0" t="n">
        <f aca="false">IF(ISNUMBER(FIND(OE$1,$D191))=$AO$1,1,0)*VLOOKUP($Z$2,DALYs!$A$2:$MW$40,'Intervention list'!OE$195+1,0)</f>
        <v>0</v>
      </c>
      <c r="OF191" s="0" t="n">
        <f aca="false">IF(ISNUMBER(FIND(OF$1,$D191))=$AO$1,1,0)*VLOOKUP($Z$2,DALYs!$A$2:$MW$40,'Intervention list'!OF$195+1,0)</f>
        <v>0</v>
      </c>
      <c r="OG191" s="0" t="n">
        <f aca="false">IF(ISNUMBER(FIND(OG$1,$D191))=$AO$1,1,0)*VLOOKUP($Z$2,DALYs!$A$2:$MW$40,'Intervention list'!OG$195+1,0)</f>
        <v>0</v>
      </c>
      <c r="OH191" s="0" t="n">
        <f aca="false">IF(ISNUMBER(FIND(OH$1,$D191))=$AO$1,1,0)*VLOOKUP($Z$2,DALYs!$A$2:$MW$40,'Intervention list'!OH$195+1,0)</f>
        <v>0</v>
      </c>
      <c r="OI191" s="0" t="n">
        <f aca="false">IF(ISNUMBER(FIND(OI$1,$D191))=$AO$1,1,0)*VLOOKUP($Z$2,DALYs!$A$2:$MW$40,'Intervention list'!OI$195+1,0)</f>
        <v>0</v>
      </c>
      <c r="OJ191" s="0" t="n">
        <f aca="false">IF(ISNUMBER(FIND(OJ$1,$D191))=$AO$1,1,0)*VLOOKUP($Z$2,DALYs!$A$2:$MW$40,'Intervention list'!OJ$195+1,0)</f>
        <v>0</v>
      </c>
      <c r="OK191" s="0" t="n">
        <f aca="false">IF(ISNUMBER(FIND(OK$1,$D191))=$AO$1,1,0)*VLOOKUP($Z$2,DALYs!$A$2:$MW$40,'Intervention list'!OK$195+1,0)</f>
        <v>0</v>
      </c>
      <c r="OL191" s="0" t="n">
        <f aca="false">IF(ISNUMBER(FIND(OL$1,$D191))=$AO$1,1,0)*VLOOKUP($Z$2,DALYs!$A$2:$MW$40,'Intervention list'!OL$195+1,0)</f>
        <v>0</v>
      </c>
      <c r="OM191" s="0" t="n">
        <f aca="false">IF(ISNUMBER(FIND(OM$1,$D191))=$AO$1,1,0)*VLOOKUP($Z$2,DALYs!$A$2:$MW$40,'Intervention list'!OM$195+1,0)</f>
        <v>0</v>
      </c>
      <c r="ON191" s="0" t="n">
        <f aca="false">IF(ISNUMBER(FIND(ON$1,$D191))=$AO$1,1,0)*VLOOKUP($Z$2,DALYs!$A$2:$MW$40,'Intervention list'!ON$195+1,0)</f>
        <v>0</v>
      </c>
      <c r="OO191" s="0" t="n">
        <f aca="false">IF(ISNUMBER(FIND(OO$1,$D191))=$AO$1,1,0)*VLOOKUP($Z$2,DALYs!$A$2:$MW$40,'Intervention list'!OO$195+1,0)</f>
        <v>0</v>
      </c>
      <c r="OP191" s="0" t="n">
        <f aca="false">IF(ISNUMBER(FIND(OP$1,$D191))=$AO$1,1,0)*VLOOKUP($Z$2,DALYs!$A$2:$MW$40,'Intervention list'!OP$195+1,0)</f>
        <v>0</v>
      </c>
      <c r="OQ191" s="0" t="n">
        <f aca="false">IF(ISNUMBER(FIND(OQ$1,$D191))=$AO$1,1,0)*VLOOKUP($Z$2,DALYs!$A$2:$MW$40,'Intervention list'!OQ$195+1,0)</f>
        <v>0</v>
      </c>
      <c r="OR191" s="0" t="n">
        <f aca="false">IF(ISNUMBER(FIND(OR$1,$D191))=$AO$1,1,0)*VLOOKUP($Z$2,DALYs!$A$2:$MW$40,'Intervention list'!OR$195+1,0)</f>
        <v>0</v>
      </c>
      <c r="OS191" s="0" t="n">
        <f aca="false">IF(ISNUMBER(FIND(OS$1,$D191))=$AO$1,1,0)*VLOOKUP($Z$2,DALYs!$A$2:$MW$40,'Intervention list'!OS$195+1,0)</f>
        <v>0</v>
      </c>
      <c r="OT191" s="0" t="n">
        <f aca="false">IF(ISNUMBER(FIND(OT$1,$D191))=$AO$1,1,0)*VLOOKUP($Z$2,DALYs!$A$2:$MW$40,'Intervention list'!OT$195+1,0)</f>
        <v>0</v>
      </c>
      <c r="OU191" s="0" t="n">
        <f aca="false">IF(ISNUMBER(FIND(OU$1,$D191))=$AO$1,1,0)*VLOOKUP($Z$2,DALYs!$A$2:$MW$40,'Intervention list'!OU$195+1,0)</f>
        <v>0</v>
      </c>
      <c r="OV191" s="0" t="n">
        <f aca="false">IF(ISNUMBER(FIND(OV$1,$D191))=$AO$1,1,0)*VLOOKUP($Z$2,DALYs!$A$2:$MW$40,'Intervention list'!OV$195+1,0)</f>
        <v>0</v>
      </c>
      <c r="OW191" s="0" t="n">
        <f aca="false">IF(ISNUMBER(FIND(OW$1,$D191))=$AO$1,1,0)*VLOOKUP($Z$2,DALYs!$A$2:$MW$40,'Intervention list'!OW$195+1,0)</f>
        <v>0</v>
      </c>
      <c r="OX191" s="0" t="n">
        <f aca="false">IF(ISNUMBER(FIND(OX$1,$D191))=$AO$1,1,0)*VLOOKUP($Z$2,DALYs!$A$2:$MW$40,'Intervention list'!OX$195+1,0)</f>
        <v>0</v>
      </c>
    </row>
    <row r="192" customFormat="false" ht="15.75" hidden="false" customHeight="false" outlineLevel="0" collapsed="false">
      <c r="A192" s="6" t="s">
        <v>255</v>
      </c>
      <c r="B192" s="6" t="s">
        <v>97</v>
      </c>
      <c r="C192" s="0" t="s">
        <v>71</v>
      </c>
      <c r="D192" s="7" t="s">
        <v>256</v>
      </c>
      <c r="E192" s="7" t="str">
        <f aca="false">SUBSTITUTE(D192,0.2,X192)</f>
        <v>Blindness and vision impairment: 0.3</v>
      </c>
      <c r="F192" s="0" t="s">
        <v>25</v>
      </c>
      <c r="G192" s="8" t="n">
        <v>0.6</v>
      </c>
      <c r="H192" s="9" t="n">
        <v>3276</v>
      </c>
      <c r="I192" s="9" t="n">
        <f aca="false">IF(H192="","",(H192*(VLOOKUP($Z$2,Worksheet,11,0)^4)))</f>
        <v>4773.43723963794</v>
      </c>
      <c r="J192" s="9" t="n">
        <f aca="false">IF(I192="","",I192*VLOOKUP($Z$2,Worksheet,12,0))</f>
        <v>5350.1160031624</v>
      </c>
      <c r="K192" s="9" t="n">
        <f aca="false">IF(I192="","",I192*VLOOKUP($Z$2, Worksheet, 13, 0))</f>
        <v>4686.62746166606</v>
      </c>
      <c r="L192" s="9" t="n">
        <f aca="false">IF(J192="",VLOOKUP($Z$2, Worksheet, 14, 0),J192)</f>
        <v>5350.1160031624</v>
      </c>
      <c r="M192" s="9" t="n">
        <f aca="false">IF(L192&lt;VLOOKUP($Z$2,'Country sheet'!$A$3:$P$41,15,0), VLOOKUP($Z$2,'Country sheet'!$A$3:$P$41,15,0), L192)/0.7</f>
        <v>7643.02286166057</v>
      </c>
      <c r="N192" s="27" t="n">
        <f aca="false">IFERROR(IF(AC192=$AO$1,VLOOKUP(F192,AO$42:AX$46,MATCH(AC$1,AP$41:AX$41,0)+1,0)/COUNTIFS($F$2:$F$194,$F192,$AC$2:$AC$194,$AO$1),0),0) + IFERROR(IF(AD192=$AO$1,VLOOKUP(F192,AO$42:AX$46,MATCH(AD$1,AP$41:AX$41,0)+1,0)/COUNTIFS($F$2:$F$194,$F192,$AD$2:$AD$194,$AO$1),0),0) + IFERROR(IF(AE192=$AO$1,VLOOKUP(F192,AO$42:AX$46,MATCH(AE$1,AP$41:AX$41,0)+1,0)/COUNTIFS($F$2:$F$194,$F192,$AE$2:$AE$194,$AO$1),0),0) + IFERROR(IF(AF192=$AO$1,VLOOKUP(F192,AO$42:AX$46,MATCH(AF$1,AP$41:AX$41,0)+1,0)/COUNTIFS($F$2:$F$194,$F192,$AF$2:$AF$194,$AO$1),0),0) + IFERROR(IF(AG192=$AO$1,VLOOKUP(F192,AO$42:AX$46,MATCH(AG$1,AP$41:AX$41,0)+1,0)/COUNTIFS($F$2:$F$194,$F192,$AG$2:$AG$194,$AO$1),0),0) + IFERROR(IF(AH192=$AO$1,VLOOKUP(F192,AO$42:AX$46,MATCH(AH$1,AP$41:AX$41,0)+1,0)/COUNTIFS($F$2:$F$194,$F192,$AH$2:$AH$194,$AO$1),0),0) + IFERROR(IF(AI192=$AO$1,VLOOKUP(F192,AO$42:AX$46,MATCH(AI$1,AP$41:AX$41,0)+1,0)/COUNTIFS($F$2:$F$194,$F192,$AI$2:$AI$194,$AO$1),0),0) + IFERROR(IF(AJ192=$AO$1,VLOOKUP(F192,AO$42:AX$46,MATCH(AJ$1,AP$41:AX$41,0)+1,0)/COUNTIFS($F$2:$F$194,$F192,$AJ$2:$AJ$194,$AO$1),0),0) + IFERROR(IF(AK192=$AO$1,VLOOKUP(F192,AO$42:AX$46,MATCH(AK$1,AP$41:AX$41,0)+1,0)/COUNTIFS($F$2:$F$194,$F192,$AK$2:$AK$194,$AO$1),0),0)</f>
        <v>0</v>
      </c>
      <c r="O192" s="0" t="n">
        <v>1</v>
      </c>
      <c r="P192" s="0" t="n">
        <v>1</v>
      </c>
      <c r="Q192" s="0" t="n">
        <f aca="false">SUM(BC192:OX192)</f>
        <v>31108.1323544418</v>
      </c>
      <c r="R192" s="0" t="n">
        <f aca="false">IF(VLOOKUP($Z$2,CET!$A$4:$L$42,12,0)="Low income",_xlfn.IFS(S192=0.2,0.1,S192=0.1,0.05,S192=0.5,0.4,S192=0.35,0.25),S192)</f>
        <v>0.2</v>
      </c>
      <c r="S192" s="0" t="n">
        <v>0.2</v>
      </c>
      <c r="T192" s="0" t="n">
        <v>0.8</v>
      </c>
      <c r="U192" s="0" t="n">
        <f aca="false">N192/M192</f>
        <v>0</v>
      </c>
      <c r="V192" s="0" t="n">
        <f aca="false">IFERROR(U192/Q192,0)</f>
        <v>0</v>
      </c>
      <c r="W192" s="0" t="n">
        <f aca="false">(T192/R192)*V192</f>
        <v>0</v>
      </c>
      <c r="X192" s="28" t="n">
        <f aca="false">IF(W192=0,0,IF(W192&lt;=0.8,IF(W192&lt;0.05,0.05,W192),0.8))</f>
        <v>0</v>
      </c>
      <c r="Y192" s="28"/>
      <c r="AC192" s="34" t="n">
        <f aca="false">ISNUMBER(FIND(AC$1,$C192))</f>
        <v>0</v>
      </c>
      <c r="AD192" s="33" t="n">
        <f aca="false">ISNUMBER(FIND(AD$1,$C192))</f>
        <v>0</v>
      </c>
      <c r="AE192" s="33" t="n">
        <f aca="false">ISNUMBER(FIND(AE$1,$C192))</f>
        <v>0</v>
      </c>
      <c r="AF192" s="33" t="n">
        <f aca="false">ISNUMBER(FIND(AF$1,$C192))</f>
        <v>0</v>
      </c>
      <c r="AG192" s="33" t="n">
        <f aca="false">ISNUMBER(FIND(AG$1,$C192))</f>
        <v>0</v>
      </c>
      <c r="AH192" s="33" t="n">
        <f aca="false">ISNUMBER(FIND(AH$1,$C192))</f>
        <v>0</v>
      </c>
      <c r="AI192" s="33" t="n">
        <f aca="false">ISNUMBER(FIND(AI$1,$C192))</f>
        <v>0</v>
      </c>
      <c r="AJ192" s="33" t="n">
        <f aca="false">ISNUMBER(FIND(AJ$1,$C192))</f>
        <v>0</v>
      </c>
      <c r="AK192" s="35" t="n">
        <f aca="false">ISNUMBER(FIND(AK$1,$C192))</f>
        <v>0</v>
      </c>
      <c r="AL192" s="6"/>
      <c r="AM192" s="33"/>
      <c r="BC192" s="0" t="n">
        <f aca="false">IF(ISNUMBER(FIND(BC$1,$D192))=$AO$1,1,0)*VLOOKUP($Z$2,DALYs!$A$2:$MW$40,'Intervention list'!BC$195+1,0)</f>
        <v>0</v>
      </c>
      <c r="BD192" s="0" t="n">
        <f aca="false">IF(ISNUMBER(FIND(BD$1,$D192))=$AO$1,1,0)*VLOOKUP($Z$2,DALYs!$A$2:$MW$40,'Intervention list'!BD$195+1,0)</f>
        <v>0</v>
      </c>
      <c r="BE192" s="0" t="n">
        <f aca="false">IF(ISNUMBER(FIND(BE$1,$D192))=$AO$1,1,0)*VLOOKUP($Z$2,DALYs!$A$2:$MW$40,'Intervention list'!BE$195+1,0)</f>
        <v>0</v>
      </c>
      <c r="BF192" s="0" t="n">
        <f aca="false">IF(ISNUMBER(FIND(BF$1,$D192))=$AO$1,1,0)*VLOOKUP($Z$2,DALYs!$A$2:$MW$40,'Intervention list'!BF$195+1,0)</f>
        <v>0</v>
      </c>
      <c r="BG192" s="0" t="n">
        <f aca="false">IF(ISNUMBER(FIND(BG$1,$D192))=$AO$1,1,0)*VLOOKUP($Z$2,DALYs!$A$2:$MW$40,'Intervention list'!BG$195+1,0)</f>
        <v>0</v>
      </c>
      <c r="BH192" s="0" t="n">
        <f aca="false">IF(ISNUMBER(FIND(BH$1,$D192))=$AO$1,1,0)*VLOOKUP($Z$2,DALYs!$A$2:$MW$40,'Intervention list'!BH$195+1,0)</f>
        <v>0</v>
      </c>
      <c r="BI192" s="0" t="n">
        <f aca="false">IF(ISNUMBER(FIND(BI$1,$D192))=$AO$1,1,0)*VLOOKUP($Z$2,DALYs!$A$2:$MW$40,'Intervention list'!BI$195+1,0)</f>
        <v>0</v>
      </c>
      <c r="BJ192" s="0" t="n">
        <f aca="false">IF(ISNUMBER(FIND(BJ$1,$D192))=$AO$1,1,0)*VLOOKUP($Z$2,DALYs!$A$2:$MW$40,'Intervention list'!BJ$195+1,0)</f>
        <v>0</v>
      </c>
      <c r="BK192" s="0" t="n">
        <f aca="false">IF(ISNUMBER(FIND(BK$1,$D192))=$AO$1,1,0)*VLOOKUP($Z$2,DALYs!$A$2:$MW$40,'Intervention list'!BK$195+1,0)</f>
        <v>0</v>
      </c>
      <c r="BL192" s="0" t="n">
        <f aca="false">IF(ISNUMBER(FIND(BL$1,$D192))=$AO$1,1,0)*VLOOKUP($Z$2,DALYs!$A$2:$MW$40,'Intervention list'!BL$195+1,0)</f>
        <v>0</v>
      </c>
      <c r="BM192" s="0" t="n">
        <f aca="false">IF(ISNUMBER(FIND(BM$1,$D192))=$AO$1,1,0)*VLOOKUP($Z$2,DALYs!$A$2:$MW$40,'Intervention list'!BM$195+1,0)</f>
        <v>0</v>
      </c>
      <c r="BN192" s="0" t="n">
        <f aca="false">IF(ISNUMBER(FIND(BN$1,$D192))=$AO$1,1,0)*VLOOKUP($Z$2,DALYs!$A$2:$MW$40,'Intervention list'!BN$195+1,0)</f>
        <v>0</v>
      </c>
      <c r="BO192" s="0" t="n">
        <f aca="false">IF(ISNUMBER(FIND(BO$1,$D192))=$AO$1,1,0)*VLOOKUP($Z$2,DALYs!$A$2:$MW$40,'Intervention list'!BO$195+1,0)</f>
        <v>0</v>
      </c>
      <c r="BP192" s="0" t="n">
        <f aca="false">IF(ISNUMBER(FIND(BP$1,$D192))=$AO$1,1,0)*VLOOKUP($Z$2,DALYs!$A$2:$MW$40,'Intervention list'!BP$195+1,0)</f>
        <v>0</v>
      </c>
      <c r="BQ192" s="0" t="n">
        <f aca="false">IF(ISNUMBER(FIND(BQ$1,$D192))=$AO$1,1,0)*VLOOKUP($Z$2,DALYs!$A$2:$MW$40,'Intervention list'!BQ$195+1,0)</f>
        <v>0</v>
      </c>
      <c r="BR192" s="0" t="n">
        <f aca="false">IF(ISNUMBER(FIND(BR$1,$D192))=$AO$1,1,0)*VLOOKUP($Z$2,DALYs!$A$2:$MW$40,'Intervention list'!BR$195+1,0)</f>
        <v>0</v>
      </c>
      <c r="BS192" s="0" t="n">
        <f aca="false">IF(ISNUMBER(FIND(BS$1,$D192))=$AO$1,1,0)*VLOOKUP($Z$2,DALYs!$A$2:$MW$40,'Intervention list'!BS$195+1,0)</f>
        <v>0</v>
      </c>
      <c r="BT192" s="0" t="n">
        <f aca="false">IF(ISNUMBER(FIND(BT$1,$D192))=$AO$1,1,0)*VLOOKUP($Z$2,DALYs!$A$2:$MW$40,'Intervention list'!BT$195+1,0)</f>
        <v>0</v>
      </c>
      <c r="BU192" s="0" t="n">
        <f aca="false">IF(ISNUMBER(FIND(BU$1,$D192))=$AO$1,1,0)*VLOOKUP($Z$2,DALYs!$A$2:$MW$40,'Intervention list'!BU$195+1,0)</f>
        <v>0</v>
      </c>
      <c r="BV192" s="0" t="n">
        <f aca="false">IF(ISNUMBER(FIND(BV$1,$D192))=$AO$1,1,0)*VLOOKUP($Z$2,DALYs!$A$2:$MW$40,'Intervention list'!BV$195+1,0)</f>
        <v>0</v>
      </c>
      <c r="BW192" s="0" t="n">
        <f aca="false">IF(ISNUMBER(FIND(BW$1,$D192))=$AO$1,1,0)*VLOOKUP($Z$2,DALYs!$A$2:$MW$40,'Intervention list'!BW$195+1,0)</f>
        <v>0</v>
      </c>
      <c r="BX192" s="0" t="n">
        <f aca="false">IF(ISNUMBER(FIND(BX$1,$D192))=$AO$1,1,0)*VLOOKUP($Z$2,DALYs!$A$2:$MW$40,'Intervention list'!BX$195+1,0)</f>
        <v>0</v>
      </c>
      <c r="BY192" s="0" t="n">
        <f aca="false">IF(ISNUMBER(FIND(BY$1,$D192))=$AO$1,1,0)*VLOOKUP($Z$2,DALYs!$A$2:$MW$40,'Intervention list'!BY$195+1,0)</f>
        <v>0</v>
      </c>
      <c r="BZ192" s="0" t="n">
        <f aca="false">IF(ISNUMBER(FIND(BZ$1,$D192))=$AO$1,1,0)*VLOOKUP($Z$2,DALYs!$A$2:$MW$40,'Intervention list'!BZ$195+1,0)</f>
        <v>0</v>
      </c>
      <c r="CA192" s="0" t="n">
        <f aca="false">IF(ISNUMBER(FIND(CA$1,$D192))=$AO$1,1,0)*VLOOKUP($Z$2,DALYs!$A$2:$MW$40,'Intervention list'!CA$195+1,0)</f>
        <v>0</v>
      </c>
      <c r="CB192" s="0" t="n">
        <f aca="false">IF(ISNUMBER(FIND(CB$1,$D192))=$AO$1,1,0)*VLOOKUP($Z$2,DALYs!$A$2:$MW$40,'Intervention list'!CB$195+1,0)</f>
        <v>0</v>
      </c>
      <c r="CC192" s="0" t="n">
        <f aca="false">IF(ISNUMBER(FIND(CC$1,$D192))=$AO$1,1,0)*VLOOKUP($Z$2,DALYs!$A$2:$MW$40,'Intervention list'!CC$195+1,0)</f>
        <v>0</v>
      </c>
      <c r="CD192" s="0" t="n">
        <f aca="false">IF(ISNUMBER(FIND(CD$1,$D192))=$AO$1,1,0)*VLOOKUP($Z$2,DALYs!$A$2:$MW$40,'Intervention list'!CD$195+1,0)</f>
        <v>0</v>
      </c>
      <c r="CE192" s="0" t="n">
        <f aca="false">IF(ISNUMBER(FIND(CE$1,$D192))=$AO$1,1,0)*VLOOKUP($Z$2,DALYs!$A$2:$MW$40,'Intervention list'!CE$195+1,0)</f>
        <v>0</v>
      </c>
      <c r="CF192" s="0" t="n">
        <f aca="false">IF(ISNUMBER(FIND(CF$1,$D192))=$AO$1,1,0)*VLOOKUP($Z$2,DALYs!$A$2:$MW$40,'Intervention list'!CF$195+1,0)</f>
        <v>0</v>
      </c>
      <c r="CG192" s="0" t="n">
        <f aca="false">IF(ISNUMBER(FIND(CG$1,$D192))=$AO$1,1,0)*VLOOKUP($Z$2,DALYs!$A$2:$MW$40,'Intervention list'!CG$195+1,0)</f>
        <v>0</v>
      </c>
      <c r="CH192" s="0" t="n">
        <f aca="false">IF(ISNUMBER(FIND(CH$1,$D192))=$AO$1,1,0)*VLOOKUP($Z$2,DALYs!$A$2:$MW$40,'Intervention list'!CH$195+1,0)</f>
        <v>0</v>
      </c>
      <c r="CI192" s="0" t="n">
        <f aca="false">IF(ISNUMBER(FIND(CI$1,$D192))=$AO$1,1,0)*VLOOKUP($Z$2,DALYs!$A$2:$MW$40,'Intervention list'!CI$195+1,0)</f>
        <v>0</v>
      </c>
      <c r="CJ192" s="0" t="n">
        <f aca="false">IF(ISNUMBER(FIND(CJ$1,$D192))=$AO$1,1,0)*VLOOKUP($Z$2,DALYs!$A$2:$MW$40,'Intervention list'!CJ$195+1,0)</f>
        <v>0</v>
      </c>
      <c r="CK192" s="0" t="n">
        <f aca="false">IF(ISNUMBER(FIND(CK$1,$D192))=$AO$1,1,0)*VLOOKUP($Z$2,DALYs!$A$2:$MW$40,'Intervention list'!CK$195+1,0)</f>
        <v>0</v>
      </c>
      <c r="CL192" s="0" t="n">
        <f aca="false">IF(ISNUMBER(FIND(CL$1,$D192))=$AO$1,1,0)*VLOOKUP($Z$2,DALYs!$A$2:$MW$40,'Intervention list'!CL$195+1,0)</f>
        <v>0</v>
      </c>
      <c r="CM192" s="0" t="n">
        <f aca="false">IF(ISNUMBER(FIND(CM$1,$D192))=$AO$1,1,0)*VLOOKUP($Z$2,DALYs!$A$2:$MW$40,'Intervention list'!CM$195+1,0)</f>
        <v>0</v>
      </c>
      <c r="CN192" s="0" t="n">
        <f aca="false">IF(ISNUMBER(FIND(CN$1,$D192))=$AO$1,1,0)*VLOOKUP($Z$2,DALYs!$A$2:$MW$40,'Intervention list'!CN$195+1,0)</f>
        <v>31108.1323544418</v>
      </c>
      <c r="CO192" s="0" t="n">
        <f aca="false">IF(ISNUMBER(FIND(CO$1,$D192))=$AO$1,1,0)*VLOOKUP($Z$2,DALYs!$A$2:$MW$40,'Intervention list'!CO$195+1,0)</f>
        <v>0</v>
      </c>
      <c r="CP192" s="0" t="n">
        <f aca="false">IF(ISNUMBER(FIND(CP$1,$D192))=$AO$1,1,0)*VLOOKUP($Z$2,DALYs!$A$2:$MW$40,'Intervention list'!CP$195+1,0)</f>
        <v>0</v>
      </c>
      <c r="CQ192" s="0" t="n">
        <f aca="false">IF(ISNUMBER(FIND(CQ$1,$D192))=$AO$1,1,0)*VLOOKUP($Z$2,DALYs!$A$2:$MW$40,'Intervention list'!CQ$195+1,0)</f>
        <v>0</v>
      </c>
      <c r="CR192" s="0" t="n">
        <f aca="false">IF(ISNUMBER(FIND(CR$1,$D192))=$AO$1,1,0)*VLOOKUP($Z$2,DALYs!$A$2:$MW$40,'Intervention list'!CR$195+1,0)</f>
        <v>0</v>
      </c>
      <c r="CS192" s="0" t="n">
        <f aca="false">IF(ISNUMBER(FIND(CS$1,$D192))=$AO$1,1,0)*VLOOKUP($Z$2,DALYs!$A$2:$MW$40,'Intervention list'!CS$195+1,0)</f>
        <v>0</v>
      </c>
      <c r="CT192" s="0" t="n">
        <f aca="false">IF(ISNUMBER(FIND(CT$1,$D192))=$AO$1,1,0)*VLOOKUP($Z$2,DALYs!$A$2:$MW$40,'Intervention list'!CT$195+1,0)</f>
        <v>0</v>
      </c>
      <c r="CU192" s="0" t="n">
        <f aca="false">IF(ISNUMBER(FIND(CU$1,$D192))=$AO$1,1,0)*VLOOKUP($Z$2,DALYs!$A$2:$MW$40,'Intervention list'!CU$195+1,0)</f>
        <v>0</v>
      </c>
      <c r="CV192" s="0" t="n">
        <f aca="false">IF(ISNUMBER(FIND(CV$1,$D192))=$AO$1,1,0)*VLOOKUP($Z$2,DALYs!$A$2:$MW$40,'Intervention list'!CV$195+1,0)</f>
        <v>0</v>
      </c>
      <c r="CW192" s="0" t="n">
        <f aca="false">IF(ISNUMBER(FIND(CW$1,$D192))=$AO$1,1,0)*VLOOKUP($Z$2,DALYs!$A$2:$MW$40,'Intervention list'!CW$195+1,0)</f>
        <v>0</v>
      </c>
      <c r="CX192" s="0" t="n">
        <f aca="false">IF(ISNUMBER(FIND(CX$1,$D192))=$AO$1,1,0)*VLOOKUP($Z$2,DALYs!$A$2:$MW$40,'Intervention list'!CX$195+1,0)</f>
        <v>0</v>
      </c>
      <c r="CY192" s="0" t="n">
        <f aca="false">IF(ISNUMBER(FIND(CY$1,$D192))=$AO$1,1,0)*VLOOKUP($Z$2,DALYs!$A$2:$MW$40,'Intervention list'!CY$195+1,0)</f>
        <v>0</v>
      </c>
      <c r="CZ192" s="0" t="n">
        <f aca="false">IF(ISNUMBER(FIND(CZ$1,$D192))=$AO$1,1,0)*VLOOKUP($Z$2,DALYs!$A$2:$MW$40,'Intervention list'!CZ$195+1,0)</f>
        <v>0</v>
      </c>
      <c r="DA192" s="0" t="n">
        <f aca="false">IF(ISNUMBER(FIND(DA$1,$D192))=$AO$1,1,0)*VLOOKUP($Z$2,DALYs!$A$2:$MW$40,'Intervention list'!DA$195+1,0)</f>
        <v>0</v>
      </c>
      <c r="DB192" s="0" t="n">
        <f aca="false">IF(ISNUMBER(FIND(DB$1,$D192))=$AO$1,1,0)*VLOOKUP($Z$2,DALYs!$A$2:$MW$40,'Intervention list'!DB$195+1,0)</f>
        <v>0</v>
      </c>
      <c r="DC192" s="0" t="n">
        <f aca="false">IF(ISNUMBER(FIND(DC$1,$D192))=$AO$1,1,0)*VLOOKUP($Z$2,DALYs!$A$2:$MW$40,'Intervention list'!DC$195+1,0)</f>
        <v>0</v>
      </c>
      <c r="DD192" s="0" t="n">
        <f aca="false">IF(ISNUMBER(FIND(DD$1,$D192))=$AO$1,1,0)*VLOOKUP($Z$2,DALYs!$A$2:$MW$40,'Intervention list'!DD$195+1,0)</f>
        <v>0</v>
      </c>
      <c r="DE192" s="0" t="n">
        <f aca="false">IF(ISNUMBER(FIND(DE$1,$D192))=$AO$1,1,0)*VLOOKUP($Z$2,DALYs!$A$2:$MW$40,'Intervention list'!DE$195+1,0)</f>
        <v>0</v>
      </c>
      <c r="DF192" s="0" t="n">
        <f aca="false">IF(ISNUMBER(FIND(DF$1,$D192))=$AO$1,1,0)*VLOOKUP($Z$2,DALYs!$A$2:$MW$40,'Intervention list'!DF$195+1,0)</f>
        <v>0</v>
      </c>
      <c r="DG192" s="0" t="n">
        <f aca="false">IF(ISNUMBER(FIND(DG$1,$D192))=$AO$1,1,0)*VLOOKUP($Z$2,DALYs!$A$2:$MW$40,'Intervention list'!DG$195+1,0)</f>
        <v>0</v>
      </c>
      <c r="DH192" s="0" t="n">
        <f aca="false">IF(ISNUMBER(FIND(DH$1,$D192))=$AO$1,1,0)*VLOOKUP($Z$2,DALYs!$A$2:$MW$40,'Intervention list'!DH$195+1,0)</f>
        <v>0</v>
      </c>
      <c r="DI192" s="0" t="n">
        <f aca="false">IF(ISNUMBER(FIND(DI$1,$D192))=$AO$1,1,0)*VLOOKUP($Z$2,DALYs!$A$2:$MW$40,'Intervention list'!DI$195+1,0)</f>
        <v>0</v>
      </c>
      <c r="DJ192" s="0" t="n">
        <f aca="false">IF(ISNUMBER(FIND(DJ$1,$D192))=$AO$1,1,0)*VLOOKUP($Z$2,DALYs!$A$2:$MW$40,'Intervention list'!DJ$195+1,0)</f>
        <v>0</v>
      </c>
      <c r="DK192" s="0" t="n">
        <f aca="false">IF(ISNUMBER(FIND(DK$1,$D192))=$AO$1,1,0)*VLOOKUP($Z$2,DALYs!$A$2:$MW$40,'Intervention list'!DK$195+1,0)</f>
        <v>0</v>
      </c>
      <c r="DL192" s="0" t="n">
        <f aca="false">IF(ISNUMBER(FIND(DL$1,$D192))=$AO$1,1,0)*VLOOKUP($Z$2,DALYs!$A$2:$MW$40,'Intervention list'!DL$195+1,0)</f>
        <v>0</v>
      </c>
      <c r="DM192" s="0" t="n">
        <f aca="false">IF(ISNUMBER(FIND(DM$1,$D192))=$AO$1,1,0)*VLOOKUP($Z$2,DALYs!$A$2:$MW$40,'Intervention list'!DM$195+1,0)</f>
        <v>0</v>
      </c>
      <c r="DN192" s="0" t="n">
        <f aca="false">IF(ISNUMBER(FIND(DN$1,$D192))=$AO$1,1,0)*VLOOKUP($Z$2,DALYs!$A$2:$MW$40,'Intervention list'!DN$195+1,0)</f>
        <v>0</v>
      </c>
      <c r="DO192" s="0" t="n">
        <f aca="false">IF(ISNUMBER(FIND(DO$1,$D192))=$AO$1,1,0)*VLOOKUP($Z$2,DALYs!$A$2:$MW$40,'Intervention list'!DO$195+1,0)</f>
        <v>0</v>
      </c>
      <c r="DP192" s="0" t="n">
        <f aca="false">IF(ISNUMBER(FIND(DP$1,$D192))=$AO$1,1,0)*VLOOKUP($Z$2,DALYs!$A$2:$MW$40,'Intervention list'!DP$195+1,0)</f>
        <v>0</v>
      </c>
      <c r="DQ192" s="0" t="n">
        <f aca="false">IF(ISNUMBER(FIND(DQ$1,$D192))=$AO$1,1,0)*VLOOKUP($Z$2,DALYs!$A$2:$MW$40,'Intervention list'!DQ$195+1,0)</f>
        <v>0</v>
      </c>
      <c r="DR192" s="0" t="n">
        <f aca="false">IF(ISNUMBER(FIND(DR$1,$D192))=$AO$1,1,0)*VLOOKUP($Z$2,DALYs!$A$2:$MW$40,'Intervention list'!DR$195+1,0)</f>
        <v>0</v>
      </c>
      <c r="DS192" s="0" t="n">
        <f aca="false">IF(ISNUMBER(FIND(DS$1,$D192))=$AO$1,1,0)*VLOOKUP($Z$2,DALYs!$A$2:$MW$40,'Intervention list'!DS$195+1,0)</f>
        <v>0</v>
      </c>
      <c r="DT192" s="0" t="n">
        <f aca="false">IF(ISNUMBER(FIND(DT$1,$D192))=$AO$1,1,0)*VLOOKUP($Z$2,DALYs!$A$2:$MW$40,'Intervention list'!DT$195+1,0)</f>
        <v>0</v>
      </c>
      <c r="DU192" s="0" t="n">
        <f aca="false">IF(ISNUMBER(FIND(DU$1,$D192))=$AO$1,1,0)*VLOOKUP($Z$2,DALYs!$A$2:$MW$40,'Intervention list'!DU$195+1,0)</f>
        <v>0</v>
      </c>
      <c r="DV192" s="0" t="n">
        <f aca="false">IF(ISNUMBER(FIND(DV$1,$D192))=$AO$1,1,0)*VLOOKUP($Z$2,DALYs!$A$2:$MW$40,'Intervention list'!DV$195+1,0)</f>
        <v>0</v>
      </c>
      <c r="DW192" s="0" t="n">
        <f aca="false">IF(ISNUMBER(FIND(DW$1,$D192))=$AO$1,1,0)*VLOOKUP($Z$2,DALYs!$A$2:$MW$40,'Intervention list'!DW$195+1,0)</f>
        <v>0</v>
      </c>
      <c r="DX192" s="0" t="n">
        <f aca="false">IF(ISNUMBER(FIND(DX$1,$D192))=$AO$1,1,0)*VLOOKUP($Z$2,DALYs!$A$2:$MW$40,'Intervention list'!DX$195+1,0)</f>
        <v>0</v>
      </c>
      <c r="DY192" s="0" t="n">
        <f aca="false">IF(ISNUMBER(FIND(DY$1,$D192))=$AO$1,1,0)*VLOOKUP($Z$2,DALYs!$A$2:$MW$40,'Intervention list'!DY$195+1,0)</f>
        <v>0</v>
      </c>
      <c r="DZ192" s="0" t="n">
        <f aca="false">IF(ISNUMBER(FIND(DZ$1,$D192))=$AO$1,1,0)*VLOOKUP($Z$2,DALYs!$A$2:$MW$40,'Intervention list'!DZ$195+1,0)</f>
        <v>0</v>
      </c>
      <c r="EA192" s="0" t="n">
        <f aca="false">IF(ISNUMBER(FIND(EA$1,$D192))=$AO$1,1,0)*VLOOKUP($Z$2,DALYs!$A$2:$MW$40,'Intervention list'!EA$195+1,0)</f>
        <v>0</v>
      </c>
      <c r="EB192" s="0" t="n">
        <f aca="false">IF(ISNUMBER(FIND(EB$1,$D192))=$AO$1,1,0)*VLOOKUP($Z$2,DALYs!$A$2:$MW$40,'Intervention list'!EB$195+1,0)</f>
        <v>0</v>
      </c>
      <c r="EC192" s="0" t="n">
        <f aca="false">IF(ISNUMBER(FIND(EC$1,$D192))=$AO$1,1,0)*VLOOKUP($Z$2,DALYs!$A$2:$MW$40,'Intervention list'!EC$195+1,0)</f>
        <v>0</v>
      </c>
      <c r="ED192" s="0" t="n">
        <f aca="false">IF(ISNUMBER(FIND(ED$1,$D192))=$AO$1,1,0)*VLOOKUP($Z$2,DALYs!$A$2:$MW$40,'Intervention list'!ED$195+1,0)</f>
        <v>0</v>
      </c>
      <c r="EE192" s="0" t="n">
        <f aca="false">IF(ISNUMBER(FIND(EE$1,$D192))=$AO$1,1,0)*VLOOKUP($Z$2,DALYs!$A$2:$MW$40,'Intervention list'!EE$195+1,0)</f>
        <v>0</v>
      </c>
      <c r="EF192" s="0" t="n">
        <f aca="false">IF(ISNUMBER(FIND(EF$1,$D192))=$AO$1,1,0)*VLOOKUP($Z$2,DALYs!$A$2:$MW$40,'Intervention list'!EF$195+1,0)</f>
        <v>0</v>
      </c>
      <c r="EG192" s="0" t="n">
        <f aca="false">IF(ISNUMBER(FIND(EG$1,$D192))=$AO$1,1,0)*VLOOKUP($Z$2,DALYs!$A$2:$MW$40,'Intervention list'!EG$195+1,0)</f>
        <v>0</v>
      </c>
      <c r="EH192" s="0" t="n">
        <f aca="false">IF(ISNUMBER(FIND(EH$1,$D192))=$AO$1,1,0)*VLOOKUP($Z$2,DALYs!$A$2:$MW$40,'Intervention list'!EH$195+1,0)</f>
        <v>0</v>
      </c>
      <c r="EI192" s="0" t="n">
        <f aca="false">IF(ISNUMBER(FIND(EI$1,$D192))=$AO$1,1,0)*VLOOKUP($Z$2,DALYs!$A$2:$MW$40,'Intervention list'!EI$195+1,0)</f>
        <v>0</v>
      </c>
      <c r="EJ192" s="0" t="n">
        <f aca="false">IF(ISNUMBER(FIND(EJ$1,$D192))=$AO$1,1,0)*VLOOKUP($Z$2,DALYs!$A$2:$MW$40,'Intervention list'!EJ$195+1,0)</f>
        <v>0</v>
      </c>
      <c r="EK192" s="0" t="n">
        <f aca="false">IF(ISNUMBER(FIND(EK$1,$D192))=$AO$1,1,0)*VLOOKUP($Z$2,DALYs!$A$2:$MW$40,'Intervention list'!EK$195+1,0)</f>
        <v>0</v>
      </c>
      <c r="EL192" s="0" t="n">
        <f aca="false">IF(ISNUMBER(FIND(EL$1,$D192))=$AO$1,1,0)*VLOOKUP($Z$2,DALYs!$A$2:$MW$40,'Intervention list'!EL$195+1,0)</f>
        <v>0</v>
      </c>
      <c r="EM192" s="0" t="n">
        <f aca="false">IF(ISNUMBER(FIND(EM$1,$D192))=$AO$1,1,0)*VLOOKUP($Z$2,DALYs!$A$2:$MW$40,'Intervention list'!EM$195+1,0)</f>
        <v>0</v>
      </c>
      <c r="EN192" s="0" t="n">
        <f aca="false">IF(ISNUMBER(FIND(EN$1,$D192))=$AO$1,1,0)*VLOOKUP($Z$2,DALYs!$A$2:$MW$40,'Intervention list'!EN$195+1,0)</f>
        <v>0</v>
      </c>
      <c r="EO192" s="0" t="n">
        <f aca="false">IF(ISNUMBER(FIND(EO$1,$D192))=$AO$1,1,0)*VLOOKUP($Z$2,DALYs!$A$2:$MW$40,'Intervention list'!EO$195+1,0)</f>
        <v>0</v>
      </c>
      <c r="EP192" s="0" t="n">
        <f aca="false">IF(ISNUMBER(FIND(EP$1,$D192))=$AO$1,1,0)*VLOOKUP($Z$2,DALYs!$A$2:$MW$40,'Intervention list'!EP$195+1,0)</f>
        <v>0</v>
      </c>
      <c r="EQ192" s="0" t="n">
        <f aca="false">IF(ISNUMBER(FIND(EQ$1,$D192))=$AO$1,1,0)*VLOOKUP($Z$2,DALYs!$A$2:$MW$40,'Intervention list'!EQ$195+1,0)</f>
        <v>0</v>
      </c>
      <c r="ER192" s="0" t="n">
        <f aca="false">IF(ISNUMBER(FIND(ER$1,$D192))=$AO$1,1,0)*VLOOKUP($Z$2,DALYs!$A$2:$MW$40,'Intervention list'!ER$195+1,0)</f>
        <v>0</v>
      </c>
      <c r="ES192" s="0" t="n">
        <f aca="false">IF(ISNUMBER(FIND(ES$1,$D192))=$AO$1,1,0)*VLOOKUP($Z$2,DALYs!$A$2:$MW$40,'Intervention list'!ES$195+1,0)</f>
        <v>0</v>
      </c>
      <c r="ET192" s="0" t="n">
        <f aca="false">IF(ISNUMBER(FIND(ET$1,$D192))=$AO$1,1,0)*VLOOKUP($Z$2,DALYs!$A$2:$MW$40,'Intervention list'!ET$195+1,0)</f>
        <v>0</v>
      </c>
      <c r="EU192" s="0" t="n">
        <f aca="false">IF(ISNUMBER(FIND(EU$1,$D192))=$AO$1,1,0)*VLOOKUP($Z$2,DALYs!$A$2:$MW$40,'Intervention list'!EU$195+1,0)</f>
        <v>0</v>
      </c>
      <c r="EV192" s="0" t="n">
        <f aca="false">IF(ISNUMBER(FIND(EV$1,$D192))=$AO$1,1,0)*VLOOKUP($Z$2,DALYs!$A$2:$MW$40,'Intervention list'!EV$195+1,0)</f>
        <v>0</v>
      </c>
      <c r="EW192" s="0" t="n">
        <f aca="false">IF(ISNUMBER(FIND(EW$1,$D192))=$AO$1,1,0)*VLOOKUP($Z$2,DALYs!$A$2:$MW$40,'Intervention list'!EW$195+1,0)</f>
        <v>0</v>
      </c>
      <c r="EX192" s="0" t="n">
        <f aca="false">IF(ISNUMBER(FIND(EX$1,$D192))=$AO$1,1,0)*VLOOKUP($Z$2,DALYs!$A$2:$MW$40,'Intervention list'!EX$195+1,0)</f>
        <v>0</v>
      </c>
      <c r="EY192" s="0" t="n">
        <f aca="false">IF(ISNUMBER(FIND(EY$1,$D192))=$AO$1,1,0)*VLOOKUP($Z$2,DALYs!$A$2:$MW$40,'Intervention list'!EY$195+1,0)</f>
        <v>0</v>
      </c>
      <c r="EZ192" s="0" t="n">
        <f aca="false">IF(ISNUMBER(FIND(EZ$1,$D192))=$AO$1,1,0)*VLOOKUP($Z$2,DALYs!$A$2:$MW$40,'Intervention list'!EZ$195+1,0)</f>
        <v>0</v>
      </c>
      <c r="FA192" s="0" t="n">
        <f aca="false">IF(ISNUMBER(FIND(FA$1,$D192))=$AO$1,1,0)*VLOOKUP($Z$2,DALYs!$A$2:$MW$40,'Intervention list'!FA$195+1,0)</f>
        <v>0</v>
      </c>
      <c r="FB192" s="0" t="n">
        <f aca="false">IF(ISNUMBER(FIND(FB$1,$D192))=$AO$1,1,0)*VLOOKUP($Z$2,DALYs!$A$2:$MW$40,'Intervention list'!FB$195+1,0)</f>
        <v>0</v>
      </c>
      <c r="FC192" s="0" t="n">
        <f aca="false">IF(ISNUMBER(FIND(FC$1,$D192))=$AO$1,1,0)*VLOOKUP($Z$2,DALYs!$A$2:$MW$40,'Intervention list'!FC$195+1,0)</f>
        <v>0</v>
      </c>
      <c r="FD192" s="0" t="n">
        <f aca="false">IF(ISNUMBER(FIND(FD$1,$D192))=$AO$1,1,0)*VLOOKUP($Z$2,DALYs!$A$2:$MW$40,'Intervention list'!FD$195+1,0)</f>
        <v>0</v>
      </c>
      <c r="FE192" s="0" t="n">
        <f aca="false">IF(ISNUMBER(FIND(FE$1,$D192))=$AO$1,1,0)*VLOOKUP($Z$2,DALYs!$A$2:$MW$40,'Intervention list'!FE$195+1,0)</f>
        <v>0</v>
      </c>
      <c r="FF192" s="0" t="n">
        <f aca="false">IF(ISNUMBER(FIND(FF$1,$D192))=$AO$1,1,0)*VLOOKUP($Z$2,DALYs!$A$2:$MW$40,'Intervention list'!FF$195+1,0)</f>
        <v>0</v>
      </c>
      <c r="FG192" s="0" t="n">
        <f aca="false">IF(ISNUMBER(FIND(FG$1,$D192))=$AO$1,1,0)*VLOOKUP($Z$2,DALYs!$A$2:$MW$40,'Intervention list'!FG$195+1,0)</f>
        <v>0</v>
      </c>
      <c r="FH192" s="0" t="n">
        <f aca="false">IF(ISNUMBER(FIND(FH$1,$D192))=$AO$1,1,0)*VLOOKUP($Z$2,DALYs!$A$2:$MW$40,'Intervention list'!FH$195+1,0)</f>
        <v>0</v>
      </c>
      <c r="FI192" s="0" t="n">
        <f aca="false">IF(ISNUMBER(FIND(FI$1,$D192))=$AO$1,1,0)*VLOOKUP($Z$2,DALYs!$A$2:$MW$40,'Intervention list'!FI$195+1,0)</f>
        <v>0</v>
      </c>
      <c r="FJ192" s="0" t="n">
        <f aca="false">IF(ISNUMBER(FIND(FJ$1,$D192))=$AO$1,1,0)*VLOOKUP($Z$2,DALYs!$A$2:$MW$40,'Intervention list'!FJ$195+1,0)</f>
        <v>0</v>
      </c>
      <c r="FK192" s="0" t="n">
        <f aca="false">IF(ISNUMBER(FIND(FK$1,$D192))=$AO$1,1,0)*VLOOKUP($Z$2,DALYs!$A$2:$MW$40,'Intervention list'!FK$195+1,0)</f>
        <v>0</v>
      </c>
      <c r="FL192" s="0" t="n">
        <f aca="false">IF(ISNUMBER(FIND(FL$1,$D192))=$AO$1,1,0)*VLOOKUP($Z$2,DALYs!$A$2:$MW$40,'Intervention list'!FL$195+1,0)</f>
        <v>0</v>
      </c>
      <c r="FM192" s="0" t="n">
        <f aca="false">IF(ISNUMBER(FIND(FM$1,$D192))=$AO$1,1,0)*VLOOKUP($Z$2,DALYs!$A$2:$MW$40,'Intervention list'!FM$195+1,0)</f>
        <v>0</v>
      </c>
      <c r="FN192" s="0" t="n">
        <f aca="false">IF(ISNUMBER(FIND(FN$1,$D192))=$AO$1,1,0)*VLOOKUP($Z$2,DALYs!$A$2:$MW$40,'Intervention list'!FN$195+1,0)</f>
        <v>0</v>
      </c>
      <c r="FO192" s="0" t="n">
        <f aca="false">IF(ISNUMBER(FIND(FO$1,$D192))=$AO$1,1,0)*VLOOKUP($Z$2,DALYs!$A$2:$MW$40,'Intervention list'!FO$195+1,0)</f>
        <v>0</v>
      </c>
      <c r="FP192" s="0" t="n">
        <f aca="false">IF(ISNUMBER(FIND(FP$1,$D192))=$AO$1,1,0)*VLOOKUP($Z$2,DALYs!$A$2:$MW$40,'Intervention list'!FP$195+1,0)</f>
        <v>0</v>
      </c>
      <c r="FQ192" s="0" t="n">
        <f aca="false">IF(ISNUMBER(FIND(FQ$1,$D192))=$AO$1,1,0)*VLOOKUP($Z$2,DALYs!$A$2:$MW$40,'Intervention list'!FQ$195+1,0)</f>
        <v>0</v>
      </c>
      <c r="FR192" s="0" t="n">
        <f aca="false">IF(ISNUMBER(FIND(FR$1,$D192))=$AO$1,1,0)*VLOOKUP($Z$2,DALYs!$A$2:$MW$40,'Intervention list'!FR$195+1,0)</f>
        <v>0</v>
      </c>
      <c r="FS192" s="0" t="n">
        <f aca="false">IF(ISNUMBER(FIND(FS$1,$D192))=$AO$1,1,0)*VLOOKUP($Z$2,DALYs!$A$2:$MW$40,'Intervention list'!FS$195+1,0)</f>
        <v>0</v>
      </c>
      <c r="FT192" s="0" t="n">
        <f aca="false">IF(ISNUMBER(FIND(FT$1,$D192))=$AO$1,1,0)*VLOOKUP($Z$2,DALYs!$A$2:$MW$40,'Intervention list'!FT$195+1,0)</f>
        <v>0</v>
      </c>
      <c r="FU192" s="0" t="n">
        <f aca="false">IF(ISNUMBER(FIND(FU$1,$D192))=$AO$1,1,0)*VLOOKUP($Z$2,DALYs!$A$2:$MW$40,'Intervention list'!FU$195+1,0)</f>
        <v>0</v>
      </c>
      <c r="FV192" s="0" t="n">
        <f aca="false">IF(ISNUMBER(FIND(FV$1,$D192))=$AO$1,1,0)*VLOOKUP($Z$2,DALYs!$A$2:$MW$40,'Intervention list'!FV$195+1,0)</f>
        <v>0</v>
      </c>
      <c r="FW192" s="0" t="n">
        <f aca="false">IF(ISNUMBER(FIND(FW$1,$D192))=$AO$1,1,0)*VLOOKUP($Z$2,DALYs!$A$2:$MW$40,'Intervention list'!FW$195+1,0)</f>
        <v>0</v>
      </c>
      <c r="FX192" s="0" t="n">
        <f aca="false">IF(ISNUMBER(FIND(FX$1,$D192))=$AO$1,1,0)*VLOOKUP($Z$2,DALYs!$A$2:$MW$40,'Intervention list'!FX$195+1,0)</f>
        <v>0</v>
      </c>
      <c r="FY192" s="0" t="n">
        <f aca="false">IF(ISNUMBER(FIND(FY$1,$D192))=$AO$1,1,0)*VLOOKUP($Z$2,DALYs!$A$2:$MW$40,'Intervention list'!FY$195+1,0)</f>
        <v>0</v>
      </c>
      <c r="FZ192" s="0" t="n">
        <f aca="false">IF(ISNUMBER(FIND(FZ$1,$D192))=$AO$1,1,0)*VLOOKUP($Z$2,DALYs!$A$2:$MW$40,'Intervention list'!FZ$195+1,0)</f>
        <v>0</v>
      </c>
      <c r="GA192" s="0" t="n">
        <f aca="false">IF(ISNUMBER(FIND(GA$1,$D192))=$AO$1,1,0)*VLOOKUP($Z$2,DALYs!$A$2:$MW$40,'Intervention list'!GA$195+1,0)</f>
        <v>0</v>
      </c>
      <c r="GB192" s="0" t="n">
        <f aca="false">IF(ISNUMBER(FIND(GB$1,$D192))=$AO$1,1,0)*VLOOKUP($Z$2,DALYs!$A$2:$MW$40,'Intervention list'!GB$195+1,0)</f>
        <v>0</v>
      </c>
      <c r="GC192" s="0" t="n">
        <f aca="false">IF(ISNUMBER(FIND(GC$1,$D192))=$AO$1,1,0)*VLOOKUP($Z$2,DALYs!$A$2:$MW$40,'Intervention list'!GC$195+1,0)</f>
        <v>0</v>
      </c>
      <c r="GD192" s="0" t="n">
        <f aca="false">IF(ISNUMBER(FIND(GD$1,$D192))=$AO$1,1,0)*VLOOKUP($Z$2,DALYs!$A$2:$MW$40,'Intervention list'!GD$195+1,0)</f>
        <v>0</v>
      </c>
      <c r="GE192" s="0" t="n">
        <f aca="false">IF(ISNUMBER(FIND(GE$1,$D192))=$AO$1,1,0)*VLOOKUP($Z$2,DALYs!$A$2:$MW$40,'Intervention list'!GE$195+1,0)</f>
        <v>0</v>
      </c>
      <c r="GF192" s="0" t="n">
        <f aca="false">IF(ISNUMBER(FIND(GF$1,$D192))=$AO$1,1,0)*VLOOKUP($Z$2,DALYs!$A$2:$MW$40,'Intervention list'!GF$195+1,0)</f>
        <v>0</v>
      </c>
      <c r="GG192" s="0" t="n">
        <f aca="false">IF(ISNUMBER(FIND(GG$1,$D192))=$AO$1,1,0)*VLOOKUP($Z$2,DALYs!$A$2:$MW$40,'Intervention list'!GG$195+1,0)</f>
        <v>0</v>
      </c>
      <c r="GH192" s="0" t="n">
        <f aca="false">IF(ISNUMBER(FIND(GH$1,$D192))=$AO$1,1,0)*VLOOKUP($Z$2,DALYs!$A$2:$MW$40,'Intervention list'!GH$195+1,0)</f>
        <v>0</v>
      </c>
      <c r="GI192" s="0" t="n">
        <f aca="false">IF(ISNUMBER(FIND(GI$1,$D192))=$AO$1,1,0)*VLOOKUP($Z$2,DALYs!$A$2:$MW$40,'Intervention list'!GI$195+1,0)</f>
        <v>0</v>
      </c>
      <c r="GJ192" s="0" t="n">
        <f aca="false">IF(ISNUMBER(FIND(GJ$1,$D192))=$AO$1,1,0)*VLOOKUP($Z$2,DALYs!$A$2:$MW$40,'Intervention list'!GJ$195+1,0)</f>
        <v>0</v>
      </c>
      <c r="GK192" s="0" t="n">
        <f aca="false">IF(ISNUMBER(FIND(GK$1,$D192))=$AO$1,1,0)*VLOOKUP($Z$2,DALYs!$A$2:$MW$40,'Intervention list'!GK$195+1,0)</f>
        <v>0</v>
      </c>
      <c r="GL192" s="0" t="n">
        <f aca="false">IF(ISNUMBER(FIND(GL$1,$D192))=$AO$1,1,0)*VLOOKUP($Z$2,DALYs!$A$2:$MW$40,'Intervention list'!GL$195+1,0)</f>
        <v>0</v>
      </c>
      <c r="GM192" s="0" t="n">
        <f aca="false">IF(ISNUMBER(FIND(GM$1,$D192))=$AO$1,1,0)*VLOOKUP($Z$2,DALYs!$A$2:$MW$40,'Intervention list'!GM$195+1,0)</f>
        <v>0</v>
      </c>
      <c r="GN192" s="0" t="n">
        <f aca="false">IF(ISNUMBER(FIND(GN$1,$D192))=$AO$1,1,0)*VLOOKUP($Z$2,DALYs!$A$2:$MW$40,'Intervention list'!GN$195+1,0)</f>
        <v>0</v>
      </c>
      <c r="GO192" s="0" t="n">
        <f aca="false">IF(ISNUMBER(FIND(GO$1,$D192))=$AO$1,1,0)*VLOOKUP($Z$2,DALYs!$A$2:$MW$40,'Intervention list'!GO$195+1,0)</f>
        <v>0</v>
      </c>
      <c r="GP192" s="0" t="n">
        <f aca="false">IF(ISNUMBER(FIND(GP$1,$D192))=$AO$1,1,0)*VLOOKUP($Z$2,DALYs!$A$2:$MW$40,'Intervention list'!GP$195+1,0)</f>
        <v>0</v>
      </c>
      <c r="GQ192" s="0" t="n">
        <f aca="false">IF(ISNUMBER(FIND(GQ$1,$D192))=$AO$1,1,0)*VLOOKUP($Z$2,DALYs!$A$2:$MW$40,'Intervention list'!GQ$195+1,0)</f>
        <v>0</v>
      </c>
      <c r="GR192" s="0" t="n">
        <f aca="false">IF(ISNUMBER(FIND(GR$1,$D192))=$AO$1,1,0)*VLOOKUP($Z$2,DALYs!$A$2:$MW$40,'Intervention list'!GR$195+1,0)</f>
        <v>0</v>
      </c>
      <c r="GS192" s="0" t="n">
        <f aca="false">IF(ISNUMBER(FIND(GS$1,$D192))=$AO$1,1,0)*VLOOKUP($Z$2,DALYs!$A$2:$MW$40,'Intervention list'!GS$195+1,0)</f>
        <v>0</v>
      </c>
      <c r="GT192" s="0" t="n">
        <f aca="false">IF(ISNUMBER(FIND(GT$1,$D192))=$AO$1,1,0)*VLOOKUP($Z$2,DALYs!$A$2:$MW$40,'Intervention list'!GT$195+1,0)</f>
        <v>0</v>
      </c>
      <c r="GU192" s="0" t="n">
        <f aca="false">IF(ISNUMBER(FIND(GU$1,$D192))=$AO$1,1,0)*VLOOKUP($Z$2,DALYs!$A$2:$MW$40,'Intervention list'!GU$195+1,0)</f>
        <v>0</v>
      </c>
      <c r="GV192" s="0" t="n">
        <f aca="false">IF(ISNUMBER(FIND(GV$1,$D192))=$AO$1,1,0)*VLOOKUP($Z$2,DALYs!$A$2:$MW$40,'Intervention list'!GV$195+1,0)</f>
        <v>0</v>
      </c>
      <c r="GW192" s="0" t="n">
        <f aca="false">IF(ISNUMBER(FIND(GW$1,$D192))=$AO$1,1,0)*VLOOKUP($Z$2,DALYs!$A$2:$MW$40,'Intervention list'!GW$195+1,0)</f>
        <v>0</v>
      </c>
      <c r="GX192" s="0" t="n">
        <f aca="false">IF(ISNUMBER(FIND(GX$1,$D192))=$AO$1,1,0)*VLOOKUP($Z$2,DALYs!$A$2:$MW$40,'Intervention list'!GX$195+1,0)</f>
        <v>0</v>
      </c>
      <c r="GY192" s="0" t="n">
        <f aca="false">IF(ISNUMBER(FIND(GY$1,$D192))=$AO$1,1,0)*VLOOKUP($Z$2,DALYs!$A$2:$MW$40,'Intervention list'!GY$195+1,0)</f>
        <v>0</v>
      </c>
      <c r="GZ192" s="0" t="n">
        <f aca="false">IF(ISNUMBER(FIND(GZ$1,$D192))=$AO$1,1,0)*VLOOKUP($Z$2,DALYs!$A$2:$MW$40,'Intervention list'!GZ$195+1,0)</f>
        <v>0</v>
      </c>
      <c r="HA192" s="0" t="n">
        <f aca="false">IF(ISNUMBER(FIND(HA$1,$D192))=$AO$1,1,0)*VLOOKUP($Z$2,DALYs!$A$2:$MW$40,'Intervention list'!HA$195+1,0)</f>
        <v>0</v>
      </c>
      <c r="HB192" s="0" t="n">
        <f aca="false">IF(ISNUMBER(FIND(HB$1,$D192))=$AO$1,1,0)*VLOOKUP($Z$2,DALYs!$A$2:$MW$40,'Intervention list'!HB$195+1,0)</f>
        <v>0</v>
      </c>
      <c r="HC192" s="0" t="n">
        <f aca="false">IF(ISNUMBER(FIND(HC$1,$D192))=$AO$1,1,0)*VLOOKUP($Z$2,DALYs!$A$2:$MW$40,'Intervention list'!HC$195+1,0)</f>
        <v>0</v>
      </c>
      <c r="HD192" s="0" t="n">
        <f aca="false">IF(ISNUMBER(FIND(HD$1,$D192))=$AO$1,1,0)*VLOOKUP($Z$2,DALYs!$A$2:$MW$40,'Intervention list'!HD$195+1,0)</f>
        <v>0</v>
      </c>
      <c r="HE192" s="0" t="n">
        <f aca="false">IF(ISNUMBER(FIND(HE$1,$D192))=$AO$1,1,0)*VLOOKUP($Z$2,DALYs!$A$2:$MW$40,'Intervention list'!HE$195+1,0)</f>
        <v>0</v>
      </c>
      <c r="HF192" s="0" t="n">
        <f aca="false">IF(ISNUMBER(FIND(HF$1,$D192))=$AO$1,1,0)*VLOOKUP($Z$2,DALYs!$A$2:$MW$40,'Intervention list'!HF$195+1,0)</f>
        <v>0</v>
      </c>
      <c r="HG192" s="0" t="n">
        <f aca="false">IF(ISNUMBER(FIND(HG$1,$D192))=$AO$1,1,0)*VLOOKUP($Z$2,DALYs!$A$2:$MW$40,'Intervention list'!HG$195+1,0)</f>
        <v>0</v>
      </c>
      <c r="HH192" s="0" t="n">
        <f aca="false">IF(ISNUMBER(FIND(HH$1,$D192))=$AO$1,1,0)*VLOOKUP($Z$2,DALYs!$A$2:$MW$40,'Intervention list'!HH$195+1,0)</f>
        <v>0</v>
      </c>
      <c r="HI192" s="0" t="n">
        <f aca="false">IF(ISNUMBER(FIND(HI$1,$D192))=$AO$1,1,0)*VLOOKUP($Z$2,DALYs!$A$2:$MW$40,'Intervention list'!HI$195+1,0)</f>
        <v>0</v>
      </c>
      <c r="HJ192" s="0" t="n">
        <f aca="false">IF(ISNUMBER(FIND(HJ$1,$D192))=$AO$1,1,0)*VLOOKUP($Z$2,DALYs!$A$2:$MW$40,'Intervention list'!HJ$195+1,0)</f>
        <v>0</v>
      </c>
      <c r="HK192" s="0" t="n">
        <f aca="false">IF(ISNUMBER(FIND(HK$1,$D192))=$AO$1,1,0)*VLOOKUP($Z$2,DALYs!$A$2:$MW$40,'Intervention list'!HK$195+1,0)</f>
        <v>0</v>
      </c>
      <c r="HL192" s="0" t="n">
        <f aca="false">IF(ISNUMBER(FIND(HL$1,$D192))=$AO$1,1,0)*VLOOKUP($Z$2,DALYs!$A$2:$MW$40,'Intervention list'!HL$195+1,0)</f>
        <v>0</v>
      </c>
      <c r="HM192" s="0" t="n">
        <f aca="false">IF(ISNUMBER(FIND(HM$1,$D192))=$AO$1,1,0)*VLOOKUP($Z$2,DALYs!$A$2:$MW$40,'Intervention list'!HM$195+1,0)</f>
        <v>0</v>
      </c>
      <c r="HN192" s="0" t="n">
        <f aca="false">IF(ISNUMBER(FIND(HN$1,$D192))=$AO$1,1,0)*VLOOKUP($Z$2,DALYs!$A$2:$MW$40,'Intervention list'!HN$195+1,0)</f>
        <v>0</v>
      </c>
      <c r="HO192" s="0" t="n">
        <f aca="false">IF(ISNUMBER(FIND(HO$1,$D192))=$AO$1,1,0)*VLOOKUP($Z$2,DALYs!$A$2:$MW$40,'Intervention list'!HO$195+1,0)</f>
        <v>0</v>
      </c>
      <c r="HP192" s="0" t="n">
        <f aca="false">IF(ISNUMBER(FIND(HP$1,$D192))=$AO$1,1,0)*VLOOKUP($Z$2,DALYs!$A$2:$MW$40,'Intervention list'!HP$195+1,0)</f>
        <v>0</v>
      </c>
      <c r="HQ192" s="0" t="n">
        <f aca="false">IF(ISNUMBER(FIND(HQ$1,$D192))=$AO$1,1,0)*VLOOKUP($Z$2,DALYs!$A$2:$MW$40,'Intervention list'!HQ$195+1,0)</f>
        <v>0</v>
      </c>
      <c r="HR192" s="0" t="n">
        <f aca="false">IF(ISNUMBER(FIND(HR$1,$D192))=$AO$1,1,0)*VLOOKUP($Z$2,DALYs!$A$2:$MW$40,'Intervention list'!HR$195+1,0)</f>
        <v>0</v>
      </c>
      <c r="HS192" s="0" t="n">
        <f aca="false">IF(ISNUMBER(FIND(HS$1,$D192))=$AO$1,1,0)*VLOOKUP($Z$2,DALYs!$A$2:$MW$40,'Intervention list'!HS$195+1,0)</f>
        <v>0</v>
      </c>
      <c r="HT192" s="0" t="n">
        <f aca="false">IF(ISNUMBER(FIND(HT$1,$D192))=$AO$1,1,0)*VLOOKUP($Z$2,DALYs!$A$2:$MW$40,'Intervention list'!HT$195+1,0)</f>
        <v>0</v>
      </c>
      <c r="HU192" s="0" t="n">
        <f aca="false">IF(ISNUMBER(FIND(HU$1,$D192))=$AO$1,1,0)*VLOOKUP($Z$2,DALYs!$A$2:$MW$40,'Intervention list'!HU$195+1,0)</f>
        <v>0</v>
      </c>
      <c r="HV192" s="0" t="n">
        <f aca="false">IF(ISNUMBER(FIND(HV$1,$D192))=$AO$1,1,0)*VLOOKUP($Z$2,DALYs!$A$2:$MW$40,'Intervention list'!HV$195+1,0)</f>
        <v>0</v>
      </c>
      <c r="HW192" s="0" t="n">
        <f aca="false">IF(ISNUMBER(FIND(HW$1,$D192))=$AO$1,1,0)*VLOOKUP($Z$2,DALYs!$A$2:$MW$40,'Intervention list'!HW$195+1,0)</f>
        <v>0</v>
      </c>
      <c r="HX192" s="0" t="n">
        <f aca="false">IF(ISNUMBER(FIND(HX$1,$D192))=$AO$1,1,0)*VLOOKUP($Z$2,DALYs!$A$2:$MW$40,'Intervention list'!HX$195+1,0)</f>
        <v>0</v>
      </c>
      <c r="HY192" s="0" t="n">
        <f aca="false">IF(ISNUMBER(FIND(HY$1,$D192))=$AO$1,1,0)*VLOOKUP($Z$2,DALYs!$A$2:$MW$40,'Intervention list'!HY$195+1,0)</f>
        <v>0</v>
      </c>
      <c r="HZ192" s="0" t="n">
        <f aca="false">IF(ISNUMBER(FIND(HZ$1,$D192))=$AO$1,1,0)*VLOOKUP($Z$2,DALYs!$A$2:$MW$40,'Intervention list'!HZ$195+1,0)</f>
        <v>0</v>
      </c>
      <c r="IA192" s="0" t="n">
        <f aca="false">IF(ISNUMBER(FIND(IA$1,$D192))=$AO$1,1,0)*VLOOKUP($Z$2,DALYs!$A$2:$MW$40,'Intervention list'!IA$195+1,0)</f>
        <v>0</v>
      </c>
      <c r="IB192" s="0" t="n">
        <f aca="false">IF(ISNUMBER(FIND(IB$1,$D192))=$AO$1,1,0)*VLOOKUP($Z$2,DALYs!$A$2:$MW$40,'Intervention list'!IB$195+1,0)</f>
        <v>0</v>
      </c>
      <c r="IC192" s="0" t="n">
        <f aca="false">IF(ISNUMBER(FIND(IC$1,$D192))=$AO$1,1,0)*VLOOKUP($Z$2,DALYs!$A$2:$MW$40,'Intervention list'!IC$195+1,0)</f>
        <v>0</v>
      </c>
      <c r="ID192" s="0" t="n">
        <f aca="false">IF(ISNUMBER(FIND(ID$1,$D192))=$AO$1,1,0)*VLOOKUP($Z$2,DALYs!$A$2:$MW$40,'Intervention list'!ID$195+1,0)</f>
        <v>0</v>
      </c>
      <c r="IE192" s="0" t="n">
        <f aca="false">IF(ISNUMBER(FIND(IE$1,$D192))=$AO$1,1,0)*VLOOKUP($Z$2,DALYs!$A$2:$MW$40,'Intervention list'!IE$195+1,0)</f>
        <v>0</v>
      </c>
      <c r="IF192" s="0" t="n">
        <f aca="false">IF(ISNUMBER(FIND(IF$1,$D192))=$AO$1,1,0)*VLOOKUP($Z$2,DALYs!$A$2:$MW$40,'Intervention list'!IF$195+1,0)</f>
        <v>0</v>
      </c>
      <c r="IG192" s="0" t="n">
        <f aca="false">IF(ISNUMBER(FIND(IG$1,$D192))=$AO$1,1,0)*VLOOKUP($Z$2,DALYs!$A$2:$MW$40,'Intervention list'!IG$195+1,0)</f>
        <v>0</v>
      </c>
      <c r="IH192" s="0" t="n">
        <f aca="false">IF(ISNUMBER(FIND(IH$1,$D192))=$AO$1,1,0)*VLOOKUP($Z$2,DALYs!$A$2:$MW$40,'Intervention list'!IH$195+1,0)</f>
        <v>0</v>
      </c>
      <c r="II192" s="0" t="n">
        <f aca="false">IF(ISNUMBER(FIND(II$1,$D192))=$AO$1,1,0)*VLOOKUP($Z$2,DALYs!$A$2:$MW$40,'Intervention list'!II$195+1,0)</f>
        <v>0</v>
      </c>
      <c r="IJ192" s="0" t="n">
        <f aca="false">IF(ISNUMBER(FIND(IJ$1,$D192))=$AO$1,1,0)*VLOOKUP($Z$2,DALYs!$A$2:$MW$40,'Intervention list'!IJ$195+1,0)</f>
        <v>0</v>
      </c>
      <c r="IK192" s="0" t="n">
        <f aca="false">IF(ISNUMBER(FIND(IK$1,$D192))=$AO$1,1,0)*VLOOKUP($Z$2,DALYs!$A$2:$MW$40,'Intervention list'!IK$195+1,0)</f>
        <v>0</v>
      </c>
      <c r="IL192" s="0" t="n">
        <f aca="false">IF(ISNUMBER(FIND(IL$1,$D192))=$AO$1,1,0)*VLOOKUP($Z$2,DALYs!$A$2:$MW$40,'Intervention list'!IL$195+1,0)</f>
        <v>0</v>
      </c>
      <c r="IM192" s="0" t="n">
        <f aca="false">IF(ISNUMBER(FIND(IM$1,$D192))=$AO$1,1,0)*VLOOKUP($Z$2,DALYs!$A$2:$MW$40,'Intervention list'!IM$195+1,0)</f>
        <v>0</v>
      </c>
      <c r="IN192" s="0" t="n">
        <f aca="false">IF(ISNUMBER(FIND(IN$1,$D192))=$AO$1,1,0)*VLOOKUP($Z$2,DALYs!$A$2:$MW$40,'Intervention list'!IN$195+1,0)</f>
        <v>0</v>
      </c>
      <c r="IO192" s="0" t="n">
        <f aca="false">IF(ISNUMBER(FIND(IO$1,$D192))=$AO$1,1,0)*VLOOKUP($Z$2,DALYs!$A$2:$MW$40,'Intervention list'!IO$195+1,0)</f>
        <v>0</v>
      </c>
      <c r="IP192" s="0" t="n">
        <f aca="false">IF(ISNUMBER(FIND(IP$1,$D192))=$AO$1,1,0)*VLOOKUP($Z$2,DALYs!$A$2:$MW$40,'Intervention list'!IP$195+1,0)</f>
        <v>0</v>
      </c>
      <c r="IQ192" s="0" t="n">
        <f aca="false">IF(ISNUMBER(FIND(IQ$1,$D192))=$AO$1,1,0)*VLOOKUP($Z$2,DALYs!$A$2:$MW$40,'Intervention list'!IQ$195+1,0)</f>
        <v>0</v>
      </c>
      <c r="IR192" s="0" t="n">
        <f aca="false">IF(ISNUMBER(FIND(IR$1,$D192))=$AO$1,1,0)*VLOOKUP($Z$2,DALYs!$A$2:$MW$40,'Intervention list'!IR$195+1,0)</f>
        <v>0</v>
      </c>
      <c r="IS192" s="0" t="n">
        <f aca="false">IF(ISNUMBER(FIND(IS$1,$D192))=$AO$1,1,0)*VLOOKUP($Z$2,DALYs!$A$2:$MW$40,'Intervention list'!IS$195+1,0)</f>
        <v>0</v>
      </c>
      <c r="IT192" s="0" t="n">
        <f aca="false">IF(ISNUMBER(FIND(IT$1,$D192))=$AO$1,1,0)*VLOOKUP($Z$2,DALYs!$A$2:$MW$40,'Intervention list'!IT$195+1,0)</f>
        <v>0</v>
      </c>
      <c r="IU192" s="0" t="n">
        <f aca="false">IF(ISNUMBER(FIND(IU$1,$D192))=$AO$1,1,0)*VLOOKUP($Z$2,DALYs!$A$2:$MW$40,'Intervention list'!IU$195+1,0)</f>
        <v>0</v>
      </c>
      <c r="IV192" s="0" t="n">
        <f aca="false">IF(ISNUMBER(FIND(IV$1,$D192))=$AO$1,1,0)*VLOOKUP($Z$2,DALYs!$A$2:$MW$40,'Intervention list'!IV$195+1,0)</f>
        <v>0</v>
      </c>
      <c r="IW192" s="0" t="n">
        <f aca="false">IF(ISNUMBER(FIND(IW$1,$D192))=$AO$1,1,0)*VLOOKUP($Z$2,DALYs!$A$2:$MW$40,'Intervention list'!IW$195+1,0)</f>
        <v>0</v>
      </c>
      <c r="IX192" s="0" t="n">
        <f aca="false">IF(ISNUMBER(FIND(IX$1,$D192))=$AO$1,1,0)*VLOOKUP($Z$2,DALYs!$A$2:$MW$40,'Intervention list'!IX$195+1,0)</f>
        <v>0</v>
      </c>
      <c r="IY192" s="0" t="n">
        <f aca="false">IF(ISNUMBER(FIND(IY$1,$D192))=$AO$1,1,0)*VLOOKUP($Z$2,DALYs!$A$2:$MW$40,'Intervention list'!IY$195+1,0)</f>
        <v>0</v>
      </c>
      <c r="IZ192" s="0" t="n">
        <f aca="false">IF(ISNUMBER(FIND(IZ$1,$D192))=$AO$1,1,0)*VLOOKUP($Z$2,DALYs!$A$2:$MW$40,'Intervention list'!IZ$195+1,0)</f>
        <v>0</v>
      </c>
      <c r="JA192" s="0" t="n">
        <f aca="false">IF(ISNUMBER(FIND(JA$1,$D192))=$AO$1,1,0)*VLOOKUP($Z$2,DALYs!$A$2:$MW$40,'Intervention list'!JA$195+1,0)</f>
        <v>0</v>
      </c>
      <c r="JB192" s="0" t="n">
        <f aca="false">IF(ISNUMBER(FIND(JB$1,$D192))=$AO$1,1,0)*VLOOKUP($Z$2,DALYs!$A$2:$MW$40,'Intervention list'!JB$195+1,0)</f>
        <v>0</v>
      </c>
      <c r="JC192" s="0" t="n">
        <f aca="false">IF(ISNUMBER(FIND(JC$1,$D192))=$AO$1,1,0)*VLOOKUP($Z$2,DALYs!$A$2:$MW$40,'Intervention list'!JC$195+1,0)</f>
        <v>0</v>
      </c>
      <c r="JD192" s="0" t="n">
        <f aca="false">IF(ISNUMBER(FIND(JD$1,$D192))=$AO$1,1,0)*VLOOKUP($Z$2,DALYs!$A$2:$MW$40,'Intervention list'!JD$195+1,0)</f>
        <v>0</v>
      </c>
      <c r="JE192" s="0" t="n">
        <f aca="false">IF(ISNUMBER(FIND(JE$1,$D192))=$AO$1,1,0)*VLOOKUP($Z$2,DALYs!$A$2:$MW$40,'Intervention list'!JE$195+1,0)</f>
        <v>0</v>
      </c>
      <c r="JF192" s="0" t="n">
        <f aca="false">IF(ISNUMBER(FIND(JF$1,$D192))=$AO$1,1,0)*VLOOKUP($Z$2,DALYs!$A$2:$MW$40,'Intervention list'!JF$195+1,0)</f>
        <v>0</v>
      </c>
      <c r="JG192" s="0" t="n">
        <f aca="false">IF(ISNUMBER(FIND(JG$1,$D192))=$AO$1,1,0)*VLOOKUP($Z$2,DALYs!$A$2:$MW$40,'Intervention list'!JG$195+1,0)</f>
        <v>0</v>
      </c>
      <c r="JH192" s="0" t="n">
        <f aca="false">IF(ISNUMBER(FIND(JH$1,$D192))=$AO$1,1,0)*VLOOKUP($Z$2,DALYs!$A$2:$MW$40,'Intervention list'!JH$195+1,0)</f>
        <v>0</v>
      </c>
      <c r="JI192" s="0" t="n">
        <f aca="false">IF(ISNUMBER(FIND(JI$1,$D192))=$AO$1,1,0)*VLOOKUP($Z$2,DALYs!$A$2:$MW$40,'Intervention list'!JI$195+1,0)</f>
        <v>0</v>
      </c>
      <c r="JJ192" s="0" t="n">
        <f aca="false">IF(ISNUMBER(FIND(JJ$1,$D192))=$AO$1,1,0)*VLOOKUP($Z$2,DALYs!$A$2:$MW$40,'Intervention list'!JJ$195+1,0)</f>
        <v>0</v>
      </c>
      <c r="JK192" s="0" t="n">
        <f aca="false">IF(ISNUMBER(FIND(JK$1,$D192))=$AO$1,1,0)*VLOOKUP($Z$2,DALYs!$A$2:$MW$40,'Intervention list'!JK$195+1,0)</f>
        <v>0</v>
      </c>
      <c r="JL192" s="0" t="n">
        <f aca="false">IF(ISNUMBER(FIND(JL$1,$D192))=$AO$1,1,0)*VLOOKUP($Z$2,DALYs!$A$2:$MW$40,'Intervention list'!JL$195+1,0)</f>
        <v>0</v>
      </c>
      <c r="JM192" s="0" t="n">
        <f aca="false">IF(ISNUMBER(FIND(JM$1,$D192))=$AO$1,1,0)*VLOOKUP($Z$2,DALYs!$A$2:$MW$40,'Intervention list'!JM$195+1,0)</f>
        <v>0</v>
      </c>
      <c r="JN192" s="0" t="n">
        <f aca="false">IF(ISNUMBER(FIND(JN$1,$D192))=$AO$1,1,0)*VLOOKUP($Z$2,DALYs!$A$2:$MW$40,'Intervention list'!JN$195+1,0)</f>
        <v>0</v>
      </c>
      <c r="JO192" s="0" t="n">
        <f aca="false">IF(ISNUMBER(FIND(JO$1,$D192))=$AO$1,1,0)*VLOOKUP($Z$2,DALYs!$A$2:$MW$40,'Intervention list'!JO$195+1,0)</f>
        <v>0</v>
      </c>
      <c r="JP192" s="0" t="n">
        <f aca="false">IF(ISNUMBER(FIND(JP$1,$D192))=$AO$1,1,0)*VLOOKUP($Z$2,DALYs!$A$2:$MW$40,'Intervention list'!JP$195+1,0)</f>
        <v>0</v>
      </c>
      <c r="JQ192" s="0" t="n">
        <f aca="false">IF(ISNUMBER(FIND(JQ$1,$D192))=$AO$1,1,0)*VLOOKUP($Z$2,DALYs!$A$2:$MW$40,'Intervention list'!JQ$195+1,0)</f>
        <v>0</v>
      </c>
      <c r="JR192" s="0" t="n">
        <f aca="false">IF(ISNUMBER(FIND(JR$1,$D192))=$AO$1,1,0)*VLOOKUP($Z$2,DALYs!$A$2:$MW$40,'Intervention list'!JR$195+1,0)</f>
        <v>0</v>
      </c>
      <c r="JS192" s="0" t="n">
        <f aca="false">IF(ISNUMBER(FIND(JS$1,$D192))=$AO$1,1,0)*VLOOKUP($Z$2,DALYs!$A$2:$MW$40,'Intervention list'!JS$195+1,0)</f>
        <v>0</v>
      </c>
      <c r="JT192" s="0" t="n">
        <f aca="false">IF(ISNUMBER(FIND(JT$1,$D192))=$AO$1,1,0)*VLOOKUP($Z$2,DALYs!$A$2:$MW$40,'Intervention list'!JT$195+1,0)</f>
        <v>0</v>
      </c>
      <c r="JU192" s="0" t="n">
        <f aca="false">IF(ISNUMBER(FIND(JU$1,$D192))=$AO$1,1,0)*VLOOKUP($Z$2,DALYs!$A$2:$MW$40,'Intervention list'!JU$195+1,0)</f>
        <v>0</v>
      </c>
      <c r="JV192" s="0" t="n">
        <f aca="false">IF(ISNUMBER(FIND(JV$1,$D192))=$AO$1,1,0)*VLOOKUP($Z$2,DALYs!$A$2:$MW$40,'Intervention list'!JV$195+1,0)</f>
        <v>0</v>
      </c>
      <c r="JW192" s="0" t="n">
        <f aca="false">IF(ISNUMBER(FIND(JW$1,$D192))=$AO$1,1,0)*VLOOKUP($Z$2,DALYs!$A$2:$MW$40,'Intervention list'!JW$195+1,0)</f>
        <v>0</v>
      </c>
      <c r="JX192" s="0" t="n">
        <f aca="false">IF(ISNUMBER(FIND(JX$1,$D192))=$AO$1,1,0)*VLOOKUP($Z$2,DALYs!$A$2:$MW$40,'Intervention list'!JX$195+1,0)</f>
        <v>0</v>
      </c>
      <c r="JY192" s="0" t="n">
        <f aca="false">IF(ISNUMBER(FIND(JY$1,$D192))=$AO$1,1,0)*VLOOKUP($Z$2,DALYs!$A$2:$MW$40,'Intervention list'!JY$195+1,0)</f>
        <v>0</v>
      </c>
      <c r="JZ192" s="0" t="n">
        <f aca="false">IF(ISNUMBER(FIND(JZ$1,$D192))=$AO$1,1,0)*VLOOKUP($Z$2,DALYs!$A$2:$MW$40,'Intervention list'!JZ$195+1,0)</f>
        <v>0</v>
      </c>
      <c r="KA192" s="0" t="n">
        <f aca="false">IF(ISNUMBER(FIND(KA$1,$D192))=$AO$1,1,0)*VLOOKUP($Z$2,DALYs!$A$2:$MW$40,'Intervention list'!KA$195+1,0)</f>
        <v>0</v>
      </c>
      <c r="KB192" s="0" t="n">
        <f aca="false">IF(ISNUMBER(FIND(KB$1,$D192))=$AO$1,1,0)*VLOOKUP($Z$2,DALYs!$A$2:$MW$40,'Intervention list'!KB$195+1,0)</f>
        <v>0</v>
      </c>
      <c r="KC192" s="0" t="n">
        <f aca="false">IF(ISNUMBER(FIND(KC$1,$D192))=$AO$1,1,0)*VLOOKUP($Z$2,DALYs!$A$2:$MW$40,'Intervention list'!KC$195+1,0)</f>
        <v>0</v>
      </c>
      <c r="KD192" s="0" t="n">
        <f aca="false">IF(ISNUMBER(FIND(KD$1,$D192))=$AO$1,1,0)*VLOOKUP($Z$2,DALYs!$A$2:$MW$40,'Intervention list'!KD$195+1,0)</f>
        <v>0</v>
      </c>
      <c r="KE192" s="0" t="n">
        <f aca="false">IF(ISNUMBER(FIND(KE$1,$D192))=$AO$1,1,0)*VLOOKUP($Z$2,DALYs!$A$2:$MW$40,'Intervention list'!KE$195+1,0)</f>
        <v>0</v>
      </c>
      <c r="KF192" s="0" t="n">
        <f aca="false">IF(ISNUMBER(FIND(KF$1,$D192))=$AO$1,1,0)*VLOOKUP($Z$2,DALYs!$A$2:$MW$40,'Intervention list'!KF$195+1,0)</f>
        <v>0</v>
      </c>
      <c r="KG192" s="0" t="n">
        <f aca="false">IF(ISNUMBER(FIND(KG$1,$D192))=$AO$1,1,0)*VLOOKUP($Z$2,DALYs!$A$2:$MW$40,'Intervention list'!KG$195+1,0)</f>
        <v>0</v>
      </c>
      <c r="KH192" s="0" t="n">
        <f aca="false">IF(ISNUMBER(FIND(KH$1,$D192))=$AO$1,1,0)*VLOOKUP($Z$2,DALYs!$A$2:$MW$40,'Intervention list'!KH$195+1,0)</f>
        <v>0</v>
      </c>
      <c r="KI192" s="0" t="n">
        <f aca="false">IF(ISNUMBER(FIND(KI$1,$D192))=$AO$1,1,0)*VLOOKUP($Z$2,DALYs!$A$2:$MW$40,'Intervention list'!KI$195+1,0)</f>
        <v>0</v>
      </c>
      <c r="KJ192" s="0" t="n">
        <f aca="false">IF(ISNUMBER(FIND(KJ$1,$D192))=$AO$1,1,0)*VLOOKUP($Z$2,DALYs!$A$2:$MW$40,'Intervention list'!KJ$195+1,0)</f>
        <v>0</v>
      </c>
      <c r="KK192" s="0" t="n">
        <f aca="false">IF(ISNUMBER(FIND(KK$1,$D192))=$AO$1,1,0)*VLOOKUP($Z$2,DALYs!$A$2:$MW$40,'Intervention list'!KK$195+1,0)</f>
        <v>0</v>
      </c>
      <c r="KL192" s="0" t="n">
        <f aca="false">IF(ISNUMBER(FIND(KL$1,$D192))=$AO$1,1,0)*VLOOKUP($Z$2,DALYs!$A$2:$MW$40,'Intervention list'!KL$195+1,0)</f>
        <v>0</v>
      </c>
      <c r="KM192" s="0" t="n">
        <f aca="false">IF(ISNUMBER(FIND(KM$1,$D192))=$AO$1,1,0)*VLOOKUP($Z$2,DALYs!$A$2:$MW$40,'Intervention list'!KM$195+1,0)</f>
        <v>0</v>
      </c>
      <c r="KN192" s="0" t="n">
        <f aca="false">IF(ISNUMBER(FIND(KN$1,$D192))=$AO$1,1,0)*VLOOKUP($Z$2,DALYs!$A$2:$MW$40,'Intervention list'!KN$195+1,0)</f>
        <v>0</v>
      </c>
      <c r="KO192" s="0" t="n">
        <f aca="false">IF(ISNUMBER(FIND(KO$1,$D192))=$AO$1,1,0)*VLOOKUP($Z$2,DALYs!$A$2:$MW$40,'Intervention list'!KO$195+1,0)</f>
        <v>0</v>
      </c>
      <c r="KP192" s="0" t="n">
        <f aca="false">IF(ISNUMBER(FIND(KP$1,$D192))=$AO$1,1,0)*VLOOKUP($Z$2,DALYs!$A$2:$MW$40,'Intervention list'!KP$195+1,0)</f>
        <v>0</v>
      </c>
      <c r="KQ192" s="0" t="n">
        <f aca="false">IF(ISNUMBER(FIND(KQ$1,$D192))=$AO$1,1,0)*VLOOKUP($Z$2,DALYs!$A$2:$MW$40,'Intervention list'!KQ$195+1,0)</f>
        <v>0</v>
      </c>
      <c r="KR192" s="0" t="n">
        <f aca="false">IF(ISNUMBER(FIND(KR$1,$D192))=$AO$1,1,0)*VLOOKUP($Z$2,DALYs!$A$2:$MW$40,'Intervention list'!KR$195+1,0)</f>
        <v>0</v>
      </c>
      <c r="KS192" s="0" t="n">
        <f aca="false">IF(ISNUMBER(FIND(KS$1,$D192))=$AO$1,1,0)*VLOOKUP($Z$2,DALYs!$A$2:$MW$40,'Intervention list'!KS$195+1,0)</f>
        <v>0</v>
      </c>
      <c r="KT192" s="0" t="n">
        <f aca="false">IF(ISNUMBER(FIND(KT$1,$D192))=$AO$1,1,0)*VLOOKUP($Z$2,DALYs!$A$2:$MW$40,'Intervention list'!KT$195+1,0)</f>
        <v>0</v>
      </c>
      <c r="KU192" s="0" t="n">
        <f aca="false">IF(ISNUMBER(FIND(KU$1,$D192))=$AO$1,1,0)*VLOOKUP($Z$2,DALYs!$A$2:$MW$40,'Intervention list'!KU$195+1,0)</f>
        <v>0</v>
      </c>
      <c r="KV192" s="0" t="n">
        <f aca="false">IF(ISNUMBER(FIND(KV$1,$D192))=$AO$1,1,0)*VLOOKUP($Z$2,DALYs!$A$2:$MW$40,'Intervention list'!KV$195+1,0)</f>
        <v>0</v>
      </c>
      <c r="KW192" s="0" t="n">
        <f aca="false">IF(ISNUMBER(FIND(KW$1,$D192))=$AO$1,1,0)*VLOOKUP($Z$2,DALYs!$A$2:$MW$40,'Intervention list'!KW$195+1,0)</f>
        <v>0</v>
      </c>
      <c r="KX192" s="0" t="n">
        <f aca="false">IF(ISNUMBER(FIND(KX$1,$D192))=$AO$1,1,0)*VLOOKUP($Z$2,DALYs!$A$2:$MW$40,'Intervention list'!KX$195+1,0)</f>
        <v>0</v>
      </c>
      <c r="KY192" s="0" t="n">
        <f aca="false">IF(ISNUMBER(FIND(KY$1,$D192))=$AO$1,1,0)*VLOOKUP($Z$2,DALYs!$A$2:$MW$40,'Intervention list'!KY$195+1,0)</f>
        <v>0</v>
      </c>
      <c r="KZ192" s="0" t="n">
        <f aca="false">IF(ISNUMBER(FIND(KZ$1,$D192))=$AO$1,1,0)*VLOOKUP($Z$2,DALYs!$A$2:$MW$40,'Intervention list'!KZ$195+1,0)</f>
        <v>0</v>
      </c>
      <c r="LA192" s="0" t="n">
        <f aca="false">IF(ISNUMBER(FIND(LA$1,$D192))=$AO$1,1,0)*VLOOKUP($Z$2,DALYs!$A$2:$MW$40,'Intervention list'!LA$195+1,0)</f>
        <v>0</v>
      </c>
      <c r="LB192" s="0" t="n">
        <f aca="false">IF(ISNUMBER(FIND(LB$1,$D192))=$AO$1,1,0)*VLOOKUP($Z$2,DALYs!$A$2:$MW$40,'Intervention list'!LB$195+1,0)</f>
        <v>0</v>
      </c>
      <c r="LC192" s="0" t="n">
        <f aca="false">IF(ISNUMBER(FIND(LC$1,$D192))=$AO$1,1,0)*VLOOKUP($Z$2,DALYs!$A$2:$MW$40,'Intervention list'!LC$195+1,0)</f>
        <v>0</v>
      </c>
      <c r="LD192" s="0" t="n">
        <f aca="false">IF(ISNUMBER(FIND(LD$1,$D192))=$AO$1,1,0)*VLOOKUP($Z$2,DALYs!$A$2:$MW$40,'Intervention list'!LD$195+1,0)</f>
        <v>0</v>
      </c>
      <c r="LE192" s="0" t="n">
        <f aca="false">IF(ISNUMBER(FIND(LE$1,$D192))=$AO$1,1,0)*VLOOKUP($Z$2,DALYs!$A$2:$MW$40,'Intervention list'!LE$195+1,0)</f>
        <v>0</v>
      </c>
      <c r="LF192" s="0" t="n">
        <f aca="false">IF(ISNUMBER(FIND(LF$1,$D192))=$AO$1,1,0)*VLOOKUP($Z$2,DALYs!$A$2:$MW$40,'Intervention list'!LF$195+1,0)</f>
        <v>0</v>
      </c>
      <c r="LG192" s="0" t="n">
        <f aca="false">IF(ISNUMBER(FIND(LG$1,$D192))=$AO$1,1,0)*VLOOKUP($Z$2,DALYs!$A$2:$MW$40,'Intervention list'!LG$195+1,0)</f>
        <v>0</v>
      </c>
      <c r="LH192" s="0" t="n">
        <f aca="false">IF(ISNUMBER(FIND(LH$1,$D192))=$AO$1,1,0)*VLOOKUP($Z$2,DALYs!$A$2:$MW$40,'Intervention list'!LH$195+1,0)</f>
        <v>0</v>
      </c>
      <c r="LI192" s="0" t="n">
        <f aca="false">IF(ISNUMBER(FIND(LI$1,$D192))=$AO$1,1,0)*VLOOKUP($Z$2,DALYs!$A$2:$MW$40,'Intervention list'!LI$195+1,0)</f>
        <v>0</v>
      </c>
      <c r="LJ192" s="0" t="n">
        <f aca="false">IF(ISNUMBER(FIND(LJ$1,$D192))=$AO$1,1,0)*VLOOKUP($Z$2,DALYs!$A$2:$MW$40,'Intervention list'!LJ$195+1,0)</f>
        <v>0</v>
      </c>
      <c r="LK192" s="0" t="n">
        <f aca="false">IF(ISNUMBER(FIND(LK$1,$D192))=$AO$1,1,0)*VLOOKUP($Z$2,DALYs!$A$2:$MW$40,'Intervention list'!LK$195+1,0)</f>
        <v>0</v>
      </c>
      <c r="LL192" s="0" t="n">
        <f aca="false">IF(ISNUMBER(FIND(LL$1,$D192))=$AO$1,1,0)*VLOOKUP($Z$2,DALYs!$A$2:$MW$40,'Intervention list'!LL$195+1,0)</f>
        <v>0</v>
      </c>
      <c r="LM192" s="0" t="n">
        <f aca="false">IF(ISNUMBER(FIND(LM$1,$D192))=$AO$1,1,0)*VLOOKUP($Z$2,DALYs!$A$2:$MW$40,'Intervention list'!LM$195+1,0)</f>
        <v>0</v>
      </c>
      <c r="LN192" s="0" t="n">
        <f aca="false">IF(ISNUMBER(FIND(LN$1,$D192))=$AO$1,1,0)*VLOOKUP($Z$2,DALYs!$A$2:$MW$40,'Intervention list'!LN$195+1,0)</f>
        <v>0</v>
      </c>
      <c r="LO192" s="0" t="n">
        <f aca="false">IF(ISNUMBER(FIND(LO$1,$D192))=$AO$1,1,0)*VLOOKUP($Z$2,DALYs!$A$2:$MW$40,'Intervention list'!LO$195+1,0)</f>
        <v>0</v>
      </c>
      <c r="LP192" s="0" t="n">
        <f aca="false">IF(ISNUMBER(FIND(LP$1,$D192))=$AO$1,1,0)*VLOOKUP($Z$2,DALYs!$A$2:$MW$40,'Intervention list'!LP$195+1,0)</f>
        <v>0</v>
      </c>
      <c r="LQ192" s="0" t="n">
        <f aca="false">IF(ISNUMBER(FIND(LQ$1,$D192))=$AO$1,1,0)*VLOOKUP($Z$2,DALYs!$A$2:$MW$40,'Intervention list'!LQ$195+1,0)</f>
        <v>0</v>
      </c>
      <c r="LR192" s="0" t="n">
        <f aca="false">IF(ISNUMBER(FIND(LR$1,$D192))=$AO$1,1,0)*VLOOKUP($Z$2,DALYs!$A$2:$MW$40,'Intervention list'!LR$195+1,0)</f>
        <v>0</v>
      </c>
      <c r="LS192" s="0" t="n">
        <f aca="false">IF(ISNUMBER(FIND(LS$1,$D192))=$AO$1,1,0)*VLOOKUP($Z$2,DALYs!$A$2:$MW$40,'Intervention list'!LS$195+1,0)</f>
        <v>0</v>
      </c>
      <c r="LT192" s="0" t="n">
        <f aca="false">IF(ISNUMBER(FIND(LT$1,$D192))=$AO$1,1,0)*VLOOKUP($Z$2,DALYs!$A$2:$MW$40,'Intervention list'!LT$195+1,0)</f>
        <v>0</v>
      </c>
      <c r="LU192" s="0" t="n">
        <f aca="false">IF(ISNUMBER(FIND(LU$1,$D192))=$AO$1,1,0)*VLOOKUP($Z$2,DALYs!$A$2:$MW$40,'Intervention list'!LU$195+1,0)</f>
        <v>0</v>
      </c>
      <c r="LV192" s="0" t="n">
        <f aca="false">IF(ISNUMBER(FIND(LV$1,$D192))=$AO$1,1,0)*VLOOKUP($Z$2,DALYs!$A$2:$MW$40,'Intervention list'!LV$195+1,0)</f>
        <v>0</v>
      </c>
      <c r="LW192" s="0" t="n">
        <f aca="false">IF(ISNUMBER(FIND(LW$1,$D192))=$AO$1,1,0)*VLOOKUP($Z$2,DALYs!$A$2:$MW$40,'Intervention list'!LW$195+1,0)</f>
        <v>0</v>
      </c>
      <c r="LX192" s="0" t="n">
        <f aca="false">IF(ISNUMBER(FIND(LX$1,$D192))=$AO$1,1,0)*VLOOKUP($Z$2,DALYs!$A$2:$MW$40,'Intervention list'!LX$195+1,0)</f>
        <v>0</v>
      </c>
      <c r="LY192" s="0" t="n">
        <f aca="false">IF(ISNUMBER(FIND(LY$1,$D192))=$AO$1,1,0)*VLOOKUP($Z$2,DALYs!$A$2:$MW$40,'Intervention list'!LY$195+1,0)</f>
        <v>0</v>
      </c>
      <c r="LZ192" s="0" t="n">
        <f aca="false">IF(ISNUMBER(FIND(LZ$1,$D192))=$AO$1,1,0)*VLOOKUP($Z$2,DALYs!$A$2:$MW$40,'Intervention list'!LZ$195+1,0)</f>
        <v>0</v>
      </c>
      <c r="MA192" s="0" t="n">
        <f aca="false">IF(ISNUMBER(FIND(MA$1,$D192))=$AO$1,1,0)*VLOOKUP($Z$2,DALYs!$A$2:$MW$40,'Intervention list'!MA$195+1,0)</f>
        <v>0</v>
      </c>
      <c r="MB192" s="0" t="n">
        <f aca="false">IF(ISNUMBER(FIND(MB$1,$D192))=$AO$1,1,0)*VLOOKUP($Z$2,DALYs!$A$2:$MW$40,'Intervention list'!MB$195+1,0)</f>
        <v>0</v>
      </c>
      <c r="MC192" s="0" t="n">
        <f aca="false">IF(ISNUMBER(FIND(MC$1,$D192))=$AO$1,1,0)*VLOOKUP($Z$2,DALYs!$A$2:$MW$40,'Intervention list'!MC$195+1,0)</f>
        <v>0</v>
      </c>
      <c r="MD192" s="0" t="n">
        <f aca="false">IF(ISNUMBER(FIND(MD$1,$D192))=$AO$1,1,0)*VLOOKUP($Z$2,DALYs!$A$2:$MW$40,'Intervention list'!MD$195+1,0)</f>
        <v>0</v>
      </c>
      <c r="ME192" s="0" t="n">
        <f aca="false">IF(ISNUMBER(FIND(ME$1,$D192))=$AO$1,1,0)*VLOOKUP($Z$2,DALYs!$A$2:$MW$40,'Intervention list'!ME$195+1,0)</f>
        <v>0</v>
      </c>
      <c r="MF192" s="0" t="n">
        <f aca="false">IF(ISNUMBER(FIND(MF$1,$D192))=$AO$1,1,0)*VLOOKUP($Z$2,DALYs!$A$2:$MW$40,'Intervention list'!MF$195+1,0)</f>
        <v>0</v>
      </c>
      <c r="MG192" s="0" t="n">
        <f aca="false">IF(ISNUMBER(FIND(MG$1,$D192))=$AO$1,1,0)*VLOOKUP($Z$2,DALYs!$A$2:$MW$40,'Intervention list'!MG$195+1,0)</f>
        <v>0</v>
      </c>
      <c r="MH192" s="0" t="n">
        <f aca="false">IF(ISNUMBER(FIND(MH$1,$D192))=$AO$1,1,0)*VLOOKUP($Z$2,DALYs!$A$2:$MW$40,'Intervention list'!MH$195+1,0)</f>
        <v>0</v>
      </c>
      <c r="MI192" s="0" t="n">
        <f aca="false">IF(ISNUMBER(FIND(MI$1,$D192))=$AO$1,1,0)*VLOOKUP($Z$2,DALYs!$A$2:$MW$40,'Intervention list'!MI$195+1,0)</f>
        <v>0</v>
      </c>
      <c r="MJ192" s="0" t="n">
        <f aca="false">IF(ISNUMBER(FIND(MJ$1,$D192))=$AO$1,1,0)*VLOOKUP($Z$2,DALYs!$A$2:$MW$40,'Intervention list'!MJ$195+1,0)</f>
        <v>0</v>
      </c>
      <c r="MK192" s="0" t="n">
        <f aca="false">IF(ISNUMBER(FIND(MK$1,$D192))=$AO$1,1,0)*VLOOKUP($Z$2,DALYs!$A$2:$MW$40,'Intervention list'!MK$195+1,0)</f>
        <v>0</v>
      </c>
      <c r="ML192" s="0" t="n">
        <f aca="false">IF(ISNUMBER(FIND(ML$1,$D192))=$AO$1,1,0)*VLOOKUP($Z$2,DALYs!$A$2:$MW$40,'Intervention list'!ML$195+1,0)</f>
        <v>0</v>
      </c>
      <c r="MM192" s="0" t="n">
        <f aca="false">IF(ISNUMBER(FIND(MM$1,$D192))=$AO$1,1,0)*VLOOKUP($Z$2,DALYs!$A$2:$MW$40,'Intervention list'!MM$195+1,0)</f>
        <v>0</v>
      </c>
      <c r="MN192" s="0" t="n">
        <f aca="false">IF(ISNUMBER(FIND(MN$1,$D192))=$AO$1,1,0)*VLOOKUP($Z$2,DALYs!$A$2:$MW$40,'Intervention list'!MN$195+1,0)</f>
        <v>0</v>
      </c>
      <c r="MO192" s="0" t="n">
        <f aca="false">IF(ISNUMBER(FIND(MO$1,$D192))=$AO$1,1,0)*VLOOKUP($Z$2,DALYs!$A$2:$MW$40,'Intervention list'!MO$195+1,0)</f>
        <v>0</v>
      </c>
      <c r="MP192" s="0" t="n">
        <f aca="false">IF(ISNUMBER(FIND(MP$1,$D192))=$AO$1,1,0)*VLOOKUP($Z$2,DALYs!$A$2:$MW$40,'Intervention list'!MP$195+1,0)</f>
        <v>0</v>
      </c>
      <c r="MQ192" s="0" t="n">
        <f aca="false">IF(ISNUMBER(FIND(MQ$1,$D192))=$AO$1,1,0)*VLOOKUP($Z$2,DALYs!$A$2:$MW$40,'Intervention list'!MQ$195+1,0)</f>
        <v>0</v>
      </c>
      <c r="MR192" s="0" t="n">
        <f aca="false">IF(ISNUMBER(FIND(MR$1,$D192))=$AO$1,1,0)*VLOOKUP($Z$2,DALYs!$A$2:$MW$40,'Intervention list'!MR$195+1,0)</f>
        <v>0</v>
      </c>
      <c r="MS192" s="0" t="n">
        <f aca="false">IF(ISNUMBER(FIND(MS$1,$D192))=$AO$1,1,0)*VLOOKUP($Z$2,DALYs!$A$2:$MW$40,'Intervention list'!MS$195+1,0)</f>
        <v>0</v>
      </c>
      <c r="MT192" s="0" t="n">
        <f aca="false">IF(ISNUMBER(FIND(MT$1,$D192))=$AO$1,1,0)*VLOOKUP($Z$2,DALYs!$A$2:$MW$40,'Intervention list'!MT$195+1,0)</f>
        <v>0</v>
      </c>
      <c r="MU192" s="0" t="n">
        <f aca="false">IF(ISNUMBER(FIND(MU$1,$D192))=$AO$1,1,0)*VLOOKUP($Z$2,DALYs!$A$2:$MW$40,'Intervention list'!MU$195+1,0)</f>
        <v>0</v>
      </c>
      <c r="MV192" s="0" t="n">
        <f aca="false">IF(ISNUMBER(FIND(MV$1,$D192))=$AO$1,1,0)*VLOOKUP($Z$2,DALYs!$A$2:$MW$40,'Intervention list'!MV$195+1,0)</f>
        <v>0</v>
      </c>
      <c r="MW192" s="0" t="n">
        <f aca="false">IF(ISNUMBER(FIND(MW$1,$D192))=$AO$1,1,0)*VLOOKUP($Z$2,DALYs!$A$2:$MW$40,'Intervention list'!MW$195+1,0)</f>
        <v>0</v>
      </c>
      <c r="MX192" s="0" t="n">
        <f aca="false">IF(ISNUMBER(FIND(MX$1,$D192))=$AO$1,1,0)*VLOOKUP($Z$2,DALYs!$A$2:$MW$40,'Intervention list'!MX$195+1,0)</f>
        <v>0</v>
      </c>
      <c r="MY192" s="0" t="n">
        <f aca="false">IF(ISNUMBER(FIND(MY$1,$D192))=$AO$1,1,0)*VLOOKUP($Z$2,DALYs!$A$2:$MW$40,'Intervention list'!MY$195+1,0)</f>
        <v>0</v>
      </c>
      <c r="MZ192" s="0" t="n">
        <f aca="false">IF(ISNUMBER(FIND(MZ$1,$D192))=$AO$1,1,0)*VLOOKUP($Z$2,DALYs!$A$2:$MW$40,'Intervention list'!MZ$195+1,0)</f>
        <v>0</v>
      </c>
      <c r="NA192" s="0" t="n">
        <f aca="false">IF(ISNUMBER(FIND(NA$1,$D192))=$AO$1,1,0)*VLOOKUP($Z$2,DALYs!$A$2:$MW$40,'Intervention list'!NA$195+1,0)</f>
        <v>0</v>
      </c>
      <c r="NB192" s="0" t="n">
        <f aca="false">IF(ISNUMBER(FIND(NB$1,$D192))=$AO$1,1,0)*VLOOKUP($Z$2,DALYs!$A$2:$MW$40,'Intervention list'!NB$195+1,0)</f>
        <v>0</v>
      </c>
      <c r="NC192" s="0" t="n">
        <f aca="false">IF(ISNUMBER(FIND(NC$1,$D192))=$AO$1,1,0)*VLOOKUP($Z$2,DALYs!$A$2:$MW$40,'Intervention list'!NC$195+1,0)</f>
        <v>0</v>
      </c>
      <c r="ND192" s="0" t="n">
        <f aca="false">IF(ISNUMBER(FIND(ND$1,$D192))=$AO$1,1,0)*VLOOKUP($Z$2,DALYs!$A$2:$MW$40,'Intervention list'!ND$195+1,0)</f>
        <v>0</v>
      </c>
      <c r="NE192" s="0" t="n">
        <f aca="false">IF(ISNUMBER(FIND(NE$1,$D192))=$AO$1,1,0)*VLOOKUP($Z$2,DALYs!$A$2:$MW$40,'Intervention list'!NE$195+1,0)</f>
        <v>0</v>
      </c>
      <c r="NF192" s="0" t="n">
        <f aca="false">IF(ISNUMBER(FIND(NF$1,$D192))=$AO$1,1,0)*VLOOKUP($Z$2,DALYs!$A$2:$MW$40,'Intervention list'!NF$195+1,0)</f>
        <v>0</v>
      </c>
      <c r="NG192" s="0" t="n">
        <f aca="false">IF(ISNUMBER(FIND(NG$1,$D192))=$AO$1,1,0)*VLOOKUP($Z$2,DALYs!$A$2:$MW$40,'Intervention list'!NG$195+1,0)</f>
        <v>0</v>
      </c>
      <c r="NH192" s="0" t="n">
        <f aca="false">IF(ISNUMBER(FIND(NH$1,$D192))=$AO$1,1,0)*VLOOKUP($Z$2,DALYs!$A$2:$MW$40,'Intervention list'!NH$195+1,0)</f>
        <v>0</v>
      </c>
      <c r="NI192" s="0" t="n">
        <f aca="false">IF(ISNUMBER(FIND(NI$1,$D192))=$AO$1,1,0)*VLOOKUP($Z$2,DALYs!$A$2:$MW$40,'Intervention list'!NI$195+1,0)</f>
        <v>0</v>
      </c>
      <c r="NJ192" s="0" t="n">
        <f aca="false">IF(ISNUMBER(FIND(NJ$1,$D192))=$AO$1,1,0)*VLOOKUP($Z$2,DALYs!$A$2:$MW$40,'Intervention list'!NJ$195+1,0)</f>
        <v>0</v>
      </c>
      <c r="NK192" s="0" t="n">
        <f aca="false">IF(ISNUMBER(FIND(NK$1,$D192))=$AO$1,1,0)*VLOOKUP($Z$2,DALYs!$A$2:$MW$40,'Intervention list'!NK$195+1,0)</f>
        <v>0</v>
      </c>
      <c r="NL192" s="0" t="n">
        <f aca="false">IF(ISNUMBER(FIND(NL$1,$D192))=$AO$1,1,0)*VLOOKUP($Z$2,DALYs!$A$2:$MW$40,'Intervention list'!NL$195+1,0)</f>
        <v>0</v>
      </c>
      <c r="NM192" s="0" t="n">
        <f aca="false">IF(ISNUMBER(FIND(NM$1,$D192))=$AO$1,1,0)*VLOOKUP($Z$2,DALYs!$A$2:$MW$40,'Intervention list'!NM$195+1,0)</f>
        <v>0</v>
      </c>
      <c r="NN192" s="0" t="n">
        <f aca="false">IF(ISNUMBER(FIND(NN$1,$D192))=$AO$1,1,0)*VLOOKUP($Z$2,DALYs!$A$2:$MW$40,'Intervention list'!NN$195+1,0)</f>
        <v>0</v>
      </c>
      <c r="NO192" s="0" t="n">
        <f aca="false">IF(ISNUMBER(FIND(NO$1,$D192))=$AO$1,1,0)*VLOOKUP($Z$2,DALYs!$A$2:$MW$40,'Intervention list'!NO$195+1,0)</f>
        <v>0</v>
      </c>
      <c r="NP192" s="0" t="n">
        <f aca="false">IF(ISNUMBER(FIND(NP$1,$D192))=$AO$1,1,0)*VLOOKUP($Z$2,DALYs!$A$2:$MW$40,'Intervention list'!NP$195+1,0)</f>
        <v>0</v>
      </c>
      <c r="NQ192" s="0" t="n">
        <f aca="false">IF(ISNUMBER(FIND(NQ$1,$D192))=$AO$1,1,0)*VLOOKUP($Z$2,DALYs!$A$2:$MW$40,'Intervention list'!NQ$195+1,0)</f>
        <v>0</v>
      </c>
      <c r="NR192" s="0" t="n">
        <f aca="false">IF(ISNUMBER(FIND(NR$1,$D192))=$AO$1,1,0)*VLOOKUP($Z$2,DALYs!$A$2:$MW$40,'Intervention list'!NR$195+1,0)</f>
        <v>0</v>
      </c>
      <c r="NS192" s="0" t="n">
        <f aca="false">IF(ISNUMBER(FIND(NS$1,$D192))=$AO$1,1,0)*VLOOKUP($Z$2,DALYs!$A$2:$MW$40,'Intervention list'!NS$195+1,0)</f>
        <v>0</v>
      </c>
      <c r="NT192" s="0" t="n">
        <f aca="false">IF(ISNUMBER(FIND(NT$1,$D192))=$AO$1,1,0)*VLOOKUP($Z$2,DALYs!$A$2:$MW$40,'Intervention list'!NT$195+1,0)</f>
        <v>0</v>
      </c>
      <c r="NU192" s="0" t="n">
        <f aca="false">IF(ISNUMBER(FIND(NU$1,$D192))=$AO$1,1,0)*VLOOKUP($Z$2,DALYs!$A$2:$MW$40,'Intervention list'!NU$195+1,0)</f>
        <v>0</v>
      </c>
      <c r="NV192" s="0" t="n">
        <f aca="false">IF(ISNUMBER(FIND(NV$1,$D192))=$AO$1,1,0)*VLOOKUP($Z$2,DALYs!$A$2:$MW$40,'Intervention list'!NV$195+1,0)</f>
        <v>0</v>
      </c>
      <c r="NW192" s="0" t="n">
        <f aca="false">IF(ISNUMBER(FIND(NW$1,$D192))=$AO$1,1,0)*VLOOKUP($Z$2,DALYs!$A$2:$MW$40,'Intervention list'!NW$195+1,0)</f>
        <v>0</v>
      </c>
      <c r="NX192" s="0" t="n">
        <f aca="false">IF(ISNUMBER(FIND(NX$1,$D192))=$AO$1,1,0)*VLOOKUP($Z$2,DALYs!$A$2:$MW$40,'Intervention list'!NX$195+1,0)</f>
        <v>0</v>
      </c>
      <c r="NY192" s="0" t="n">
        <f aca="false">IF(ISNUMBER(FIND(NY$1,$D192))=$AO$1,1,0)*VLOOKUP($Z$2,DALYs!$A$2:$MW$40,'Intervention list'!NY$195+1,0)</f>
        <v>0</v>
      </c>
      <c r="NZ192" s="0" t="n">
        <f aca="false">IF(ISNUMBER(FIND(NZ$1,$D192))=$AO$1,1,0)*VLOOKUP($Z$2,DALYs!$A$2:$MW$40,'Intervention list'!NZ$195+1,0)</f>
        <v>0</v>
      </c>
      <c r="OA192" s="0" t="n">
        <f aca="false">IF(ISNUMBER(FIND(OA$1,$D192))=$AO$1,1,0)*VLOOKUP($Z$2,DALYs!$A$2:$MW$40,'Intervention list'!OA$195+1,0)</f>
        <v>0</v>
      </c>
      <c r="OB192" s="0" t="n">
        <f aca="false">IF(ISNUMBER(FIND(OB$1,$D192))=$AO$1,1,0)*VLOOKUP($Z$2,DALYs!$A$2:$MW$40,'Intervention list'!OB$195+1,0)</f>
        <v>0</v>
      </c>
      <c r="OC192" s="0" t="n">
        <f aca="false">IF(ISNUMBER(FIND(OC$1,$D192))=$AO$1,1,0)*VLOOKUP($Z$2,DALYs!$A$2:$MW$40,'Intervention list'!OC$195+1,0)</f>
        <v>0</v>
      </c>
      <c r="OD192" s="0" t="n">
        <f aca="false">IF(ISNUMBER(FIND(OD$1,$D192))=$AO$1,1,0)*VLOOKUP($Z$2,DALYs!$A$2:$MW$40,'Intervention list'!OD$195+1,0)</f>
        <v>0</v>
      </c>
      <c r="OE192" s="0" t="n">
        <f aca="false">IF(ISNUMBER(FIND(OE$1,$D192))=$AO$1,1,0)*VLOOKUP($Z$2,DALYs!$A$2:$MW$40,'Intervention list'!OE$195+1,0)</f>
        <v>0</v>
      </c>
      <c r="OF192" s="0" t="n">
        <f aca="false">IF(ISNUMBER(FIND(OF$1,$D192))=$AO$1,1,0)*VLOOKUP($Z$2,DALYs!$A$2:$MW$40,'Intervention list'!OF$195+1,0)</f>
        <v>0</v>
      </c>
      <c r="OG192" s="0" t="n">
        <f aca="false">IF(ISNUMBER(FIND(OG$1,$D192))=$AO$1,1,0)*VLOOKUP($Z$2,DALYs!$A$2:$MW$40,'Intervention list'!OG$195+1,0)</f>
        <v>0</v>
      </c>
      <c r="OH192" s="0" t="n">
        <f aca="false">IF(ISNUMBER(FIND(OH$1,$D192))=$AO$1,1,0)*VLOOKUP($Z$2,DALYs!$A$2:$MW$40,'Intervention list'!OH$195+1,0)</f>
        <v>0</v>
      </c>
      <c r="OI192" s="0" t="n">
        <f aca="false">IF(ISNUMBER(FIND(OI$1,$D192))=$AO$1,1,0)*VLOOKUP($Z$2,DALYs!$A$2:$MW$40,'Intervention list'!OI$195+1,0)</f>
        <v>0</v>
      </c>
      <c r="OJ192" s="0" t="n">
        <f aca="false">IF(ISNUMBER(FIND(OJ$1,$D192))=$AO$1,1,0)*VLOOKUP($Z$2,DALYs!$A$2:$MW$40,'Intervention list'!OJ$195+1,0)</f>
        <v>0</v>
      </c>
      <c r="OK192" s="0" t="n">
        <f aca="false">IF(ISNUMBER(FIND(OK$1,$D192))=$AO$1,1,0)*VLOOKUP($Z$2,DALYs!$A$2:$MW$40,'Intervention list'!OK$195+1,0)</f>
        <v>0</v>
      </c>
      <c r="OL192" s="0" t="n">
        <f aca="false">IF(ISNUMBER(FIND(OL$1,$D192))=$AO$1,1,0)*VLOOKUP($Z$2,DALYs!$A$2:$MW$40,'Intervention list'!OL$195+1,0)</f>
        <v>0</v>
      </c>
      <c r="OM192" s="0" t="n">
        <f aca="false">IF(ISNUMBER(FIND(OM$1,$D192))=$AO$1,1,0)*VLOOKUP($Z$2,DALYs!$A$2:$MW$40,'Intervention list'!OM$195+1,0)</f>
        <v>0</v>
      </c>
      <c r="ON192" s="0" t="n">
        <f aca="false">IF(ISNUMBER(FIND(ON$1,$D192))=$AO$1,1,0)*VLOOKUP($Z$2,DALYs!$A$2:$MW$40,'Intervention list'!ON$195+1,0)</f>
        <v>0</v>
      </c>
      <c r="OO192" s="0" t="n">
        <f aca="false">IF(ISNUMBER(FIND(OO$1,$D192))=$AO$1,1,0)*VLOOKUP($Z$2,DALYs!$A$2:$MW$40,'Intervention list'!OO$195+1,0)</f>
        <v>0</v>
      </c>
      <c r="OP192" s="0" t="n">
        <f aca="false">IF(ISNUMBER(FIND(OP$1,$D192))=$AO$1,1,0)*VLOOKUP($Z$2,DALYs!$A$2:$MW$40,'Intervention list'!OP$195+1,0)</f>
        <v>0</v>
      </c>
      <c r="OQ192" s="0" t="n">
        <f aca="false">IF(ISNUMBER(FIND(OQ$1,$D192))=$AO$1,1,0)*VLOOKUP($Z$2,DALYs!$A$2:$MW$40,'Intervention list'!OQ$195+1,0)</f>
        <v>0</v>
      </c>
      <c r="OR192" s="0" t="n">
        <f aca="false">IF(ISNUMBER(FIND(OR$1,$D192))=$AO$1,1,0)*VLOOKUP($Z$2,DALYs!$A$2:$MW$40,'Intervention list'!OR$195+1,0)</f>
        <v>0</v>
      </c>
      <c r="OS192" s="0" t="n">
        <f aca="false">IF(ISNUMBER(FIND(OS$1,$D192))=$AO$1,1,0)*VLOOKUP($Z$2,DALYs!$A$2:$MW$40,'Intervention list'!OS$195+1,0)</f>
        <v>0</v>
      </c>
      <c r="OT192" s="0" t="n">
        <f aca="false">IF(ISNUMBER(FIND(OT$1,$D192))=$AO$1,1,0)*VLOOKUP($Z$2,DALYs!$A$2:$MW$40,'Intervention list'!OT$195+1,0)</f>
        <v>0</v>
      </c>
      <c r="OU192" s="0" t="n">
        <f aca="false">IF(ISNUMBER(FIND(OU$1,$D192))=$AO$1,1,0)*VLOOKUP($Z$2,DALYs!$A$2:$MW$40,'Intervention list'!OU$195+1,0)</f>
        <v>0</v>
      </c>
      <c r="OV192" s="0" t="n">
        <f aca="false">IF(ISNUMBER(FIND(OV$1,$D192))=$AO$1,1,0)*VLOOKUP($Z$2,DALYs!$A$2:$MW$40,'Intervention list'!OV$195+1,0)</f>
        <v>0</v>
      </c>
      <c r="OW192" s="0" t="n">
        <f aca="false">IF(ISNUMBER(FIND(OW$1,$D192))=$AO$1,1,0)*VLOOKUP($Z$2,DALYs!$A$2:$MW$40,'Intervention list'!OW$195+1,0)</f>
        <v>0</v>
      </c>
      <c r="OX192" s="0" t="n">
        <f aca="false">IF(ISNUMBER(FIND(OX$1,$D192))=$AO$1,1,0)*VLOOKUP($Z$2,DALYs!$A$2:$MW$40,'Intervention list'!OX$195+1,0)</f>
        <v>0</v>
      </c>
    </row>
    <row r="193" customFormat="false" ht="15.75" hidden="false" customHeight="false" outlineLevel="0" collapsed="false">
      <c r="A193" s="6" t="s">
        <v>354</v>
      </c>
      <c r="B193" s="6" t="s">
        <v>282</v>
      </c>
      <c r="C193" s="26" t="s">
        <v>349</v>
      </c>
      <c r="D193" s="7" t="s">
        <v>355</v>
      </c>
      <c r="E193" s="7" t="str">
        <f aca="false">SUBSTITUTE(D193,0.2,X193)</f>
        <v>Vitamin A deficiency: 0.3; Other nutritional deficiencies: 0.05</v>
      </c>
      <c r="F193" s="0" t="s">
        <v>25</v>
      </c>
      <c r="G193" s="8" t="n">
        <v>2.06093227723751</v>
      </c>
      <c r="H193" s="9" t="n">
        <v>88</v>
      </c>
      <c r="I193" s="9" t="n">
        <f aca="false">IF(H193="","",(H193*(VLOOKUP($Z$2,Worksheet,11,0)^4)))</f>
        <v>128.224199355354</v>
      </c>
      <c r="J193" s="9" t="n">
        <f aca="false">IF(I193="","",I193*VLOOKUP($Z$2,Worksheet,12,0))</f>
        <v>143.714959791908</v>
      </c>
      <c r="K193" s="9" t="n">
        <f aca="false">IF(I193="","",I193*VLOOKUP($Z$2, Worksheet, 13, 0))</f>
        <v>125.892312767587</v>
      </c>
      <c r="L193" s="9" t="n">
        <f aca="false">IF(J193="",VLOOKUP($Z$2, Worksheet, 14, 0),J193)</f>
        <v>143.714959791908</v>
      </c>
      <c r="M193" s="9" t="n">
        <f aca="false">IF(L193&lt;VLOOKUP($Z$2,'Country sheet'!$A$3:$P$41,15,0), VLOOKUP($Z$2,'Country sheet'!$A$3:$P$41,15,0), L193)/0.7</f>
        <v>205.307085417012</v>
      </c>
      <c r="N193" s="27" t="n">
        <f aca="false">IFERROR(IF(AC193=$AO$1,VLOOKUP(F193,AO$42:AX$46,MATCH(AC$1,AP$41:AX$41,0)+1,0)/COUNTIFS($F$2:$F$194,$F193,$AC$2:$AC$194,$AO$1),0),0) + IFERROR(IF(AD193=$AO$1,VLOOKUP(F193,AO$42:AX$46,MATCH(AD$1,AP$41:AX$41,0)+1,0)/COUNTIFS($F$2:$F$194,$F193,$AD$2:$AD$194,$AO$1),0),0) + IFERROR(IF(AE193=$AO$1,VLOOKUP(F193,AO$42:AX$46,MATCH(AE$1,AP$41:AX$41,0)+1,0)/COUNTIFS($F$2:$F$194,$F193,$AE$2:$AE$194,$AO$1),0),0) + IFERROR(IF(AF193=$AO$1,VLOOKUP(F193,AO$42:AX$46,MATCH(AF$1,AP$41:AX$41,0)+1,0)/COUNTIFS($F$2:$F$194,$F193,$AF$2:$AF$194,$AO$1),0),0) + IFERROR(IF(AG193=$AO$1,VLOOKUP(F193,AO$42:AX$46,MATCH(AG$1,AP$41:AX$41,0)+1,0)/COUNTIFS($F$2:$F$194,$F193,$AG$2:$AG$194,$AO$1),0),0) + IFERROR(IF(AH193=$AO$1,VLOOKUP(F193,AO$42:AX$46,MATCH(AH$1,AP$41:AX$41,0)+1,0)/COUNTIFS($F$2:$F$194,$F193,$AH$2:$AH$194,$AO$1),0),0) + IFERROR(IF(AI193=$AO$1,VLOOKUP(F193,AO$42:AX$46,MATCH(AI$1,AP$41:AX$41,0)+1,0)/COUNTIFS($F$2:$F$194,$F193,$AI$2:$AI$194,$AO$1),0),0) + IFERROR(IF(AJ193=$AO$1,VLOOKUP(F193,AO$42:AX$46,MATCH(AJ$1,AP$41:AX$41,0)+1,0)/COUNTIFS($F$2:$F$194,$F193,$AJ$2:$AJ$194,$AO$1),0),0) + IFERROR(IF(AK193=$AO$1,VLOOKUP(F193,AO$42:AX$46,MATCH(AK$1,AP$41:AX$41,0)+1,0)/COUNTIFS($F$2:$F$194,$F193,$AK$2:$AK$194,$AO$1),0),0)</f>
        <v>0</v>
      </c>
      <c r="O193" s="9" t="n">
        <v>1</v>
      </c>
      <c r="P193" s="9" t="n">
        <v>1</v>
      </c>
      <c r="Q193" s="0" t="n">
        <f aca="false">SUM(BC193:OX193)</f>
        <v>57501.5200972546</v>
      </c>
      <c r="R193" s="0" t="n">
        <f aca="false">IF(VLOOKUP($Z$2,CET!$A$4:$L$42,12,0)="Low income",_xlfn.IFS(S193=0.2,0.1,S193=0.1,0.05,S193=0.5,0.4,S193=0.35,0.25),S193)</f>
        <v>0.5</v>
      </c>
      <c r="S193" s="0" t="n">
        <v>0.5</v>
      </c>
      <c r="T193" s="0" t="n">
        <v>0.8</v>
      </c>
      <c r="U193" s="0" t="n">
        <f aca="false">N193/M193</f>
        <v>0</v>
      </c>
      <c r="V193" s="0" t="n">
        <f aca="false">IFERROR(U193/Q193,0)</f>
        <v>0</v>
      </c>
      <c r="W193" s="0" t="n">
        <f aca="false">(T193/R193)*V193</f>
        <v>0</v>
      </c>
      <c r="X193" s="28" t="n">
        <f aca="false">IF(W193=0,0,IF(W193&lt;=0.8,IF(W193&lt;0.05,0.05,W193),0.8))</f>
        <v>0</v>
      </c>
      <c r="Y193" s="28"/>
      <c r="AC193" s="34" t="n">
        <f aca="false">ISNUMBER(FIND(AC$1,$C193))</f>
        <v>0</v>
      </c>
      <c r="AD193" s="33" t="n">
        <f aca="false">ISNUMBER(FIND(AD$1,$C193))</f>
        <v>0</v>
      </c>
      <c r="AE193" s="33" t="n">
        <f aca="false">ISNUMBER(FIND(AE$1,$C193))</f>
        <v>0</v>
      </c>
      <c r="AF193" s="33" t="n">
        <f aca="false">ISNUMBER(FIND(AF$1,$C193))</f>
        <v>0</v>
      </c>
      <c r="AG193" s="33" t="n">
        <f aca="false">ISNUMBER(FIND(AG$1,$C193))</f>
        <v>0</v>
      </c>
      <c r="AH193" s="33" t="n">
        <f aca="false">ISNUMBER(FIND(AH$1,$C193))</f>
        <v>0</v>
      </c>
      <c r="AI193" s="33" t="n">
        <f aca="false">ISNUMBER(FIND(AI$1,$C193))</f>
        <v>0</v>
      </c>
      <c r="AJ193" s="33" t="n">
        <f aca="false">ISNUMBER(FIND(AJ$1,$C193))</f>
        <v>0</v>
      </c>
      <c r="AK193" s="35" t="n">
        <f aca="false">ISNUMBER(FIND(AK$1,$C193))</f>
        <v>0</v>
      </c>
      <c r="AL193" s="6"/>
      <c r="AM193" s="33"/>
      <c r="AZ193" s="41"/>
      <c r="BC193" s="0" t="n">
        <f aca="false">IF(ISNUMBER(FIND(BC$1,$D193))=$AO$1,1,0)*VLOOKUP($Z$2,DALYs!$A$2:$MW$40,'Intervention list'!BC$195+1,0)</f>
        <v>0</v>
      </c>
      <c r="BD193" s="0" t="n">
        <f aca="false">IF(ISNUMBER(FIND(BD$1,$D193))=$AO$1,1,0)*VLOOKUP($Z$2,DALYs!$A$2:$MW$40,'Intervention list'!BD$195+1,0)</f>
        <v>0</v>
      </c>
      <c r="BE193" s="0" t="n">
        <f aca="false">IF(ISNUMBER(FIND(BE$1,$D193))=$AO$1,1,0)*VLOOKUP($Z$2,DALYs!$A$2:$MW$40,'Intervention list'!BE$195+1,0)</f>
        <v>0</v>
      </c>
      <c r="BF193" s="0" t="n">
        <f aca="false">IF(ISNUMBER(FIND(BF$1,$D193))=$AO$1,1,0)*VLOOKUP($Z$2,DALYs!$A$2:$MW$40,'Intervention list'!BF$195+1,0)</f>
        <v>0</v>
      </c>
      <c r="BG193" s="0" t="n">
        <f aca="false">IF(ISNUMBER(FIND(BG$1,$D193))=$AO$1,1,0)*VLOOKUP($Z$2,DALYs!$A$2:$MW$40,'Intervention list'!BG$195+1,0)</f>
        <v>0</v>
      </c>
      <c r="BH193" s="0" t="n">
        <f aca="false">IF(ISNUMBER(FIND(BH$1,$D193))=$AO$1,1,0)*VLOOKUP($Z$2,DALYs!$A$2:$MW$40,'Intervention list'!BH$195+1,0)</f>
        <v>0</v>
      </c>
      <c r="BI193" s="0" t="n">
        <f aca="false">IF(ISNUMBER(FIND(BI$1,$D193))=$AO$1,1,0)*VLOOKUP($Z$2,DALYs!$A$2:$MW$40,'Intervention list'!BI$195+1,0)</f>
        <v>0</v>
      </c>
      <c r="BJ193" s="0" t="n">
        <f aca="false">IF(ISNUMBER(FIND(BJ$1,$D193))=$AO$1,1,0)*VLOOKUP($Z$2,DALYs!$A$2:$MW$40,'Intervention list'!BJ$195+1,0)</f>
        <v>0</v>
      </c>
      <c r="BK193" s="0" t="n">
        <f aca="false">IF(ISNUMBER(FIND(BK$1,$D193))=$AO$1,1,0)*VLOOKUP($Z$2,DALYs!$A$2:$MW$40,'Intervention list'!BK$195+1,0)</f>
        <v>0</v>
      </c>
      <c r="BL193" s="0" t="n">
        <f aca="false">IF(ISNUMBER(FIND(BL$1,$D193))=$AO$1,1,0)*VLOOKUP($Z$2,DALYs!$A$2:$MW$40,'Intervention list'!BL$195+1,0)</f>
        <v>0</v>
      </c>
      <c r="BM193" s="0" t="n">
        <f aca="false">IF(ISNUMBER(FIND(BM$1,$D193))=$AO$1,1,0)*VLOOKUP($Z$2,DALYs!$A$2:$MW$40,'Intervention list'!BM$195+1,0)</f>
        <v>0</v>
      </c>
      <c r="BN193" s="0" t="n">
        <f aca="false">IF(ISNUMBER(FIND(BN$1,$D193))=$AO$1,1,0)*VLOOKUP($Z$2,DALYs!$A$2:$MW$40,'Intervention list'!BN$195+1,0)</f>
        <v>0</v>
      </c>
      <c r="BO193" s="0" t="n">
        <f aca="false">IF(ISNUMBER(FIND(BO$1,$D193))=$AO$1,1,0)*VLOOKUP($Z$2,DALYs!$A$2:$MW$40,'Intervention list'!BO$195+1,0)</f>
        <v>0</v>
      </c>
      <c r="BP193" s="0" t="n">
        <f aca="false">IF(ISNUMBER(FIND(BP$1,$D193))=$AO$1,1,0)*VLOOKUP($Z$2,DALYs!$A$2:$MW$40,'Intervention list'!BP$195+1,0)</f>
        <v>0</v>
      </c>
      <c r="BQ193" s="0" t="n">
        <f aca="false">IF(ISNUMBER(FIND(BQ$1,$D193))=$AO$1,1,0)*VLOOKUP($Z$2,DALYs!$A$2:$MW$40,'Intervention list'!BQ$195+1,0)</f>
        <v>0</v>
      </c>
      <c r="BR193" s="0" t="n">
        <f aca="false">IF(ISNUMBER(FIND(BR$1,$D193))=$AO$1,1,0)*VLOOKUP($Z$2,DALYs!$A$2:$MW$40,'Intervention list'!BR$195+1,0)</f>
        <v>0</v>
      </c>
      <c r="BS193" s="0" t="n">
        <f aca="false">IF(ISNUMBER(FIND(BS$1,$D193))=$AO$1,1,0)*VLOOKUP($Z$2,DALYs!$A$2:$MW$40,'Intervention list'!BS$195+1,0)</f>
        <v>0</v>
      </c>
      <c r="BT193" s="0" t="n">
        <f aca="false">IF(ISNUMBER(FIND(BT$1,$D193))=$AO$1,1,0)*VLOOKUP($Z$2,DALYs!$A$2:$MW$40,'Intervention list'!BT$195+1,0)</f>
        <v>0</v>
      </c>
      <c r="BU193" s="0" t="n">
        <f aca="false">IF(ISNUMBER(FIND(BU$1,$D193))=$AO$1,1,0)*VLOOKUP($Z$2,DALYs!$A$2:$MW$40,'Intervention list'!BU$195+1,0)</f>
        <v>0</v>
      </c>
      <c r="BV193" s="0" t="n">
        <f aca="false">IF(ISNUMBER(FIND(BV$1,$D193))=$AO$1,1,0)*VLOOKUP($Z$2,DALYs!$A$2:$MW$40,'Intervention list'!BV$195+1,0)</f>
        <v>0</v>
      </c>
      <c r="BW193" s="0" t="n">
        <f aca="false">IF(ISNUMBER(FIND(BW$1,$D193))=$AO$1,1,0)*VLOOKUP($Z$2,DALYs!$A$2:$MW$40,'Intervention list'!BW$195+1,0)</f>
        <v>0</v>
      </c>
      <c r="BX193" s="0" t="n">
        <f aca="false">IF(ISNUMBER(FIND(BX$1,$D193))=$AO$1,1,0)*VLOOKUP($Z$2,DALYs!$A$2:$MW$40,'Intervention list'!BX$195+1,0)</f>
        <v>0</v>
      </c>
      <c r="BY193" s="0" t="n">
        <f aca="false">IF(ISNUMBER(FIND(BY$1,$D193))=$AO$1,1,0)*VLOOKUP($Z$2,DALYs!$A$2:$MW$40,'Intervention list'!BY$195+1,0)</f>
        <v>0</v>
      </c>
      <c r="BZ193" s="0" t="n">
        <f aca="false">IF(ISNUMBER(FIND(BZ$1,$D193))=$AO$1,1,0)*VLOOKUP($Z$2,DALYs!$A$2:$MW$40,'Intervention list'!BZ$195+1,0)</f>
        <v>0</v>
      </c>
      <c r="CA193" s="0" t="n">
        <f aca="false">IF(ISNUMBER(FIND(CA$1,$D193))=$AO$1,1,0)*VLOOKUP($Z$2,DALYs!$A$2:$MW$40,'Intervention list'!CA$195+1,0)</f>
        <v>0</v>
      </c>
      <c r="CB193" s="0" t="n">
        <f aca="false">IF(ISNUMBER(FIND(CB$1,$D193))=$AO$1,1,0)*VLOOKUP($Z$2,DALYs!$A$2:$MW$40,'Intervention list'!CB$195+1,0)</f>
        <v>0</v>
      </c>
      <c r="CC193" s="0" t="n">
        <f aca="false">IF(ISNUMBER(FIND(CC$1,$D193))=$AO$1,1,0)*VLOOKUP($Z$2,DALYs!$A$2:$MW$40,'Intervention list'!CC$195+1,0)</f>
        <v>0</v>
      </c>
      <c r="CD193" s="0" t="n">
        <f aca="false">IF(ISNUMBER(FIND(CD$1,$D193))=$AO$1,1,0)*VLOOKUP($Z$2,DALYs!$A$2:$MW$40,'Intervention list'!CD$195+1,0)</f>
        <v>0</v>
      </c>
      <c r="CE193" s="0" t="n">
        <f aca="false">IF(ISNUMBER(FIND(CE$1,$D193))=$AO$1,1,0)*VLOOKUP($Z$2,DALYs!$A$2:$MW$40,'Intervention list'!CE$195+1,0)</f>
        <v>0</v>
      </c>
      <c r="CF193" s="0" t="n">
        <f aca="false">IF(ISNUMBER(FIND(CF$1,$D193))=$AO$1,1,0)*VLOOKUP($Z$2,DALYs!$A$2:$MW$40,'Intervention list'!CF$195+1,0)</f>
        <v>0</v>
      </c>
      <c r="CG193" s="0" t="n">
        <f aca="false">IF(ISNUMBER(FIND(CG$1,$D193))=$AO$1,1,0)*VLOOKUP($Z$2,DALYs!$A$2:$MW$40,'Intervention list'!CG$195+1,0)</f>
        <v>0</v>
      </c>
      <c r="CH193" s="0" t="n">
        <f aca="false">IF(ISNUMBER(FIND(CH$1,$D193))=$AO$1,1,0)*VLOOKUP($Z$2,DALYs!$A$2:$MW$40,'Intervention list'!CH$195+1,0)</f>
        <v>0</v>
      </c>
      <c r="CI193" s="0" t="n">
        <f aca="false">IF(ISNUMBER(FIND(CI$1,$D193))=$AO$1,1,0)*VLOOKUP($Z$2,DALYs!$A$2:$MW$40,'Intervention list'!CI$195+1,0)</f>
        <v>0</v>
      </c>
      <c r="CJ193" s="0" t="n">
        <f aca="false">IF(ISNUMBER(FIND(CJ$1,$D193))=$AO$1,1,0)*VLOOKUP($Z$2,DALYs!$A$2:$MW$40,'Intervention list'!CJ$195+1,0)</f>
        <v>0</v>
      </c>
      <c r="CK193" s="0" t="n">
        <f aca="false">IF(ISNUMBER(FIND(CK$1,$D193))=$AO$1,1,0)*VLOOKUP($Z$2,DALYs!$A$2:$MW$40,'Intervention list'!CK$195+1,0)</f>
        <v>0</v>
      </c>
      <c r="CL193" s="0" t="n">
        <f aca="false">IF(ISNUMBER(FIND(CL$1,$D193))=$AO$1,1,0)*VLOOKUP($Z$2,DALYs!$A$2:$MW$40,'Intervention list'!CL$195+1,0)</f>
        <v>0</v>
      </c>
      <c r="CM193" s="0" t="n">
        <f aca="false">IF(ISNUMBER(FIND(CM$1,$D193))=$AO$1,1,0)*VLOOKUP($Z$2,DALYs!$A$2:$MW$40,'Intervention list'!CM$195+1,0)</f>
        <v>0</v>
      </c>
      <c r="CN193" s="0" t="n">
        <f aca="false">IF(ISNUMBER(FIND(CN$1,$D193))=$AO$1,1,0)*VLOOKUP($Z$2,DALYs!$A$2:$MW$40,'Intervention list'!CN$195+1,0)</f>
        <v>0</v>
      </c>
      <c r="CO193" s="0" t="n">
        <f aca="false">IF(ISNUMBER(FIND(CO$1,$D193))=$AO$1,1,0)*VLOOKUP($Z$2,DALYs!$A$2:$MW$40,'Intervention list'!CO$195+1,0)</f>
        <v>0</v>
      </c>
      <c r="CP193" s="0" t="n">
        <f aca="false">IF(ISNUMBER(FIND(CP$1,$D193))=$AO$1,1,0)*VLOOKUP($Z$2,DALYs!$A$2:$MW$40,'Intervention list'!CP$195+1,0)</f>
        <v>0</v>
      </c>
      <c r="CQ193" s="0" t="n">
        <f aca="false">IF(ISNUMBER(FIND(CQ$1,$D193))=$AO$1,1,0)*VLOOKUP($Z$2,DALYs!$A$2:$MW$40,'Intervention list'!CQ$195+1,0)</f>
        <v>0</v>
      </c>
      <c r="CR193" s="0" t="n">
        <f aca="false">IF(ISNUMBER(FIND(CR$1,$D193))=$AO$1,1,0)*VLOOKUP($Z$2,DALYs!$A$2:$MW$40,'Intervention list'!CR$195+1,0)</f>
        <v>0</v>
      </c>
      <c r="CS193" s="0" t="n">
        <f aca="false">IF(ISNUMBER(FIND(CS$1,$D193))=$AO$1,1,0)*VLOOKUP($Z$2,DALYs!$A$2:$MW$40,'Intervention list'!CS$195+1,0)</f>
        <v>0</v>
      </c>
      <c r="CT193" s="0" t="n">
        <f aca="false">IF(ISNUMBER(FIND(CT$1,$D193))=$AO$1,1,0)*VLOOKUP($Z$2,DALYs!$A$2:$MW$40,'Intervention list'!CT$195+1,0)</f>
        <v>0</v>
      </c>
      <c r="CU193" s="0" t="n">
        <f aca="false">IF(ISNUMBER(FIND(CU$1,$D193))=$AO$1,1,0)*VLOOKUP($Z$2,DALYs!$A$2:$MW$40,'Intervention list'!CU$195+1,0)</f>
        <v>0</v>
      </c>
      <c r="CV193" s="0" t="n">
        <f aca="false">IF(ISNUMBER(FIND(CV$1,$D193))=$AO$1,1,0)*VLOOKUP($Z$2,DALYs!$A$2:$MW$40,'Intervention list'!CV$195+1,0)</f>
        <v>0</v>
      </c>
      <c r="CW193" s="0" t="n">
        <f aca="false">IF(ISNUMBER(FIND(CW$1,$D193))=$AO$1,1,0)*VLOOKUP($Z$2,DALYs!$A$2:$MW$40,'Intervention list'!CW$195+1,0)</f>
        <v>0</v>
      </c>
      <c r="CX193" s="0" t="n">
        <f aca="false">IF(ISNUMBER(FIND(CX$1,$D193))=$AO$1,1,0)*VLOOKUP($Z$2,DALYs!$A$2:$MW$40,'Intervention list'!CX$195+1,0)</f>
        <v>0</v>
      </c>
      <c r="CY193" s="0" t="n">
        <f aca="false">IF(ISNUMBER(FIND(CY$1,$D193))=$AO$1,1,0)*VLOOKUP($Z$2,DALYs!$A$2:$MW$40,'Intervention list'!CY$195+1,0)</f>
        <v>0</v>
      </c>
      <c r="CZ193" s="0" t="n">
        <f aca="false">IF(ISNUMBER(FIND(CZ$1,$D193))=$AO$1,1,0)*VLOOKUP($Z$2,DALYs!$A$2:$MW$40,'Intervention list'!CZ$195+1,0)</f>
        <v>0</v>
      </c>
      <c r="DA193" s="0" t="n">
        <f aca="false">IF(ISNUMBER(FIND(DA$1,$D193))=$AO$1,1,0)*VLOOKUP($Z$2,DALYs!$A$2:$MW$40,'Intervention list'!DA$195+1,0)</f>
        <v>0</v>
      </c>
      <c r="DB193" s="0" t="n">
        <f aca="false">IF(ISNUMBER(FIND(DB$1,$D193))=$AO$1,1,0)*VLOOKUP($Z$2,DALYs!$A$2:$MW$40,'Intervention list'!DB$195+1,0)</f>
        <v>0</v>
      </c>
      <c r="DC193" s="0" t="n">
        <f aca="false">IF(ISNUMBER(FIND(DC$1,$D193))=$AO$1,1,0)*VLOOKUP($Z$2,DALYs!$A$2:$MW$40,'Intervention list'!DC$195+1,0)</f>
        <v>0</v>
      </c>
      <c r="DD193" s="0" t="n">
        <f aca="false">IF(ISNUMBER(FIND(DD$1,$D193))=$AO$1,1,0)*VLOOKUP($Z$2,DALYs!$A$2:$MW$40,'Intervention list'!DD$195+1,0)</f>
        <v>0</v>
      </c>
      <c r="DE193" s="0" t="n">
        <f aca="false">IF(ISNUMBER(FIND(DE$1,$D193))=$AO$1,1,0)*VLOOKUP($Z$2,DALYs!$A$2:$MW$40,'Intervention list'!DE$195+1,0)</f>
        <v>0</v>
      </c>
      <c r="DF193" s="0" t="n">
        <f aca="false">IF(ISNUMBER(FIND(DF$1,$D193))=$AO$1,1,0)*VLOOKUP($Z$2,DALYs!$A$2:$MW$40,'Intervention list'!DF$195+1,0)</f>
        <v>0</v>
      </c>
      <c r="DG193" s="0" t="n">
        <f aca="false">IF(ISNUMBER(FIND(DG$1,$D193))=$AO$1,1,0)*VLOOKUP($Z$2,DALYs!$A$2:$MW$40,'Intervention list'!DG$195+1,0)</f>
        <v>0</v>
      </c>
      <c r="DH193" s="0" t="n">
        <f aca="false">IF(ISNUMBER(FIND(DH$1,$D193))=$AO$1,1,0)*VLOOKUP($Z$2,DALYs!$A$2:$MW$40,'Intervention list'!DH$195+1,0)</f>
        <v>0</v>
      </c>
      <c r="DI193" s="0" t="n">
        <f aca="false">IF(ISNUMBER(FIND(DI$1,$D193))=$AO$1,1,0)*VLOOKUP($Z$2,DALYs!$A$2:$MW$40,'Intervention list'!DI$195+1,0)</f>
        <v>0</v>
      </c>
      <c r="DJ193" s="0" t="n">
        <f aca="false">IF(ISNUMBER(FIND(DJ$1,$D193))=$AO$1,1,0)*VLOOKUP($Z$2,DALYs!$A$2:$MW$40,'Intervention list'!DJ$195+1,0)</f>
        <v>0</v>
      </c>
      <c r="DK193" s="0" t="n">
        <f aca="false">IF(ISNUMBER(FIND(DK$1,$D193))=$AO$1,1,0)*VLOOKUP($Z$2,DALYs!$A$2:$MW$40,'Intervention list'!DK$195+1,0)</f>
        <v>0</v>
      </c>
      <c r="DL193" s="0" t="n">
        <f aca="false">IF(ISNUMBER(FIND(DL$1,$D193))=$AO$1,1,0)*VLOOKUP($Z$2,DALYs!$A$2:$MW$40,'Intervention list'!DL$195+1,0)</f>
        <v>0</v>
      </c>
      <c r="DM193" s="0" t="n">
        <f aca="false">IF(ISNUMBER(FIND(DM$1,$D193))=$AO$1,1,0)*VLOOKUP($Z$2,DALYs!$A$2:$MW$40,'Intervention list'!DM$195+1,0)</f>
        <v>0</v>
      </c>
      <c r="DN193" s="0" t="n">
        <f aca="false">IF(ISNUMBER(FIND(DN$1,$D193))=$AO$1,1,0)*VLOOKUP($Z$2,DALYs!$A$2:$MW$40,'Intervention list'!DN$195+1,0)</f>
        <v>0</v>
      </c>
      <c r="DO193" s="0" t="n">
        <f aca="false">IF(ISNUMBER(FIND(DO$1,$D193))=$AO$1,1,0)*VLOOKUP($Z$2,DALYs!$A$2:$MW$40,'Intervention list'!DO$195+1,0)</f>
        <v>0</v>
      </c>
      <c r="DP193" s="0" t="n">
        <f aca="false">IF(ISNUMBER(FIND(DP$1,$D193))=$AO$1,1,0)*VLOOKUP($Z$2,DALYs!$A$2:$MW$40,'Intervention list'!DP$195+1,0)</f>
        <v>0</v>
      </c>
      <c r="DQ193" s="0" t="n">
        <f aca="false">IF(ISNUMBER(FIND(DQ$1,$D193))=$AO$1,1,0)*VLOOKUP($Z$2,DALYs!$A$2:$MW$40,'Intervention list'!DQ$195+1,0)</f>
        <v>0</v>
      </c>
      <c r="DR193" s="0" t="n">
        <f aca="false">IF(ISNUMBER(FIND(DR$1,$D193))=$AO$1,1,0)*VLOOKUP($Z$2,DALYs!$A$2:$MW$40,'Intervention list'!DR$195+1,0)</f>
        <v>0</v>
      </c>
      <c r="DS193" s="0" t="n">
        <f aca="false">IF(ISNUMBER(FIND(DS$1,$D193))=$AO$1,1,0)*VLOOKUP($Z$2,DALYs!$A$2:$MW$40,'Intervention list'!DS$195+1,0)</f>
        <v>0</v>
      </c>
      <c r="DT193" s="0" t="n">
        <f aca="false">IF(ISNUMBER(FIND(DT$1,$D193))=$AO$1,1,0)*VLOOKUP($Z$2,DALYs!$A$2:$MW$40,'Intervention list'!DT$195+1,0)</f>
        <v>0</v>
      </c>
      <c r="DU193" s="0" t="n">
        <f aca="false">IF(ISNUMBER(FIND(DU$1,$D193))=$AO$1,1,0)*VLOOKUP($Z$2,DALYs!$A$2:$MW$40,'Intervention list'!DU$195+1,0)</f>
        <v>0</v>
      </c>
      <c r="DV193" s="0" t="n">
        <f aca="false">IF(ISNUMBER(FIND(DV$1,$D193))=$AO$1,1,0)*VLOOKUP($Z$2,DALYs!$A$2:$MW$40,'Intervention list'!DV$195+1,0)</f>
        <v>0</v>
      </c>
      <c r="DW193" s="0" t="n">
        <f aca="false">IF(ISNUMBER(FIND(DW$1,$D193))=$AO$1,1,0)*VLOOKUP($Z$2,DALYs!$A$2:$MW$40,'Intervention list'!DW$195+1,0)</f>
        <v>0</v>
      </c>
      <c r="DX193" s="0" t="n">
        <f aca="false">IF(ISNUMBER(FIND(DX$1,$D193))=$AO$1,1,0)*VLOOKUP($Z$2,DALYs!$A$2:$MW$40,'Intervention list'!DX$195+1,0)</f>
        <v>0</v>
      </c>
      <c r="DY193" s="0" t="n">
        <f aca="false">IF(ISNUMBER(FIND(DY$1,$D193))=$AO$1,1,0)*VLOOKUP($Z$2,DALYs!$A$2:$MW$40,'Intervention list'!DY$195+1,0)</f>
        <v>0</v>
      </c>
      <c r="DZ193" s="0" t="n">
        <f aca="false">IF(ISNUMBER(FIND(DZ$1,$D193))=$AO$1,1,0)*VLOOKUP($Z$2,DALYs!$A$2:$MW$40,'Intervention list'!DZ$195+1,0)</f>
        <v>0</v>
      </c>
      <c r="EA193" s="0" t="n">
        <f aca="false">IF(ISNUMBER(FIND(EA$1,$D193))=$AO$1,1,0)*VLOOKUP($Z$2,DALYs!$A$2:$MW$40,'Intervention list'!EA$195+1,0)</f>
        <v>0</v>
      </c>
      <c r="EB193" s="0" t="n">
        <f aca="false">IF(ISNUMBER(FIND(EB$1,$D193))=$AO$1,1,0)*VLOOKUP($Z$2,DALYs!$A$2:$MW$40,'Intervention list'!EB$195+1,0)</f>
        <v>0</v>
      </c>
      <c r="EC193" s="0" t="n">
        <f aca="false">IF(ISNUMBER(FIND(EC$1,$D193))=$AO$1,1,0)*VLOOKUP($Z$2,DALYs!$A$2:$MW$40,'Intervention list'!EC$195+1,0)</f>
        <v>0</v>
      </c>
      <c r="ED193" s="0" t="n">
        <f aca="false">IF(ISNUMBER(FIND(ED$1,$D193))=$AO$1,1,0)*VLOOKUP($Z$2,DALYs!$A$2:$MW$40,'Intervention list'!ED$195+1,0)</f>
        <v>0</v>
      </c>
      <c r="EE193" s="0" t="n">
        <f aca="false">IF(ISNUMBER(FIND(EE$1,$D193))=$AO$1,1,0)*VLOOKUP($Z$2,DALYs!$A$2:$MW$40,'Intervention list'!EE$195+1,0)</f>
        <v>0</v>
      </c>
      <c r="EF193" s="0" t="n">
        <f aca="false">IF(ISNUMBER(FIND(EF$1,$D193))=$AO$1,1,0)*VLOOKUP($Z$2,DALYs!$A$2:$MW$40,'Intervention list'!EF$195+1,0)</f>
        <v>0</v>
      </c>
      <c r="EG193" s="0" t="n">
        <f aca="false">IF(ISNUMBER(FIND(EG$1,$D193))=$AO$1,1,0)*VLOOKUP($Z$2,DALYs!$A$2:$MW$40,'Intervention list'!EG$195+1,0)</f>
        <v>0</v>
      </c>
      <c r="EH193" s="0" t="n">
        <f aca="false">IF(ISNUMBER(FIND(EH$1,$D193))=$AO$1,1,0)*VLOOKUP($Z$2,DALYs!$A$2:$MW$40,'Intervention list'!EH$195+1,0)</f>
        <v>0</v>
      </c>
      <c r="EI193" s="0" t="n">
        <f aca="false">IF(ISNUMBER(FIND(EI$1,$D193))=$AO$1,1,0)*VLOOKUP($Z$2,DALYs!$A$2:$MW$40,'Intervention list'!EI$195+1,0)</f>
        <v>0</v>
      </c>
      <c r="EJ193" s="0" t="n">
        <f aca="false">IF(ISNUMBER(FIND(EJ$1,$D193))=$AO$1,1,0)*VLOOKUP($Z$2,DALYs!$A$2:$MW$40,'Intervention list'!EJ$195+1,0)</f>
        <v>0</v>
      </c>
      <c r="EK193" s="0" t="n">
        <f aca="false">IF(ISNUMBER(FIND(EK$1,$D193))=$AO$1,1,0)*VLOOKUP($Z$2,DALYs!$A$2:$MW$40,'Intervention list'!EK$195+1,0)</f>
        <v>0</v>
      </c>
      <c r="EL193" s="0" t="n">
        <f aca="false">IF(ISNUMBER(FIND(EL$1,$D193))=$AO$1,1,0)*VLOOKUP($Z$2,DALYs!$A$2:$MW$40,'Intervention list'!EL$195+1,0)</f>
        <v>0</v>
      </c>
      <c r="EM193" s="0" t="n">
        <f aca="false">IF(ISNUMBER(FIND(EM$1,$D193))=$AO$1,1,0)*VLOOKUP($Z$2,DALYs!$A$2:$MW$40,'Intervention list'!EM$195+1,0)</f>
        <v>0</v>
      </c>
      <c r="EN193" s="0" t="n">
        <f aca="false">IF(ISNUMBER(FIND(EN$1,$D193))=$AO$1,1,0)*VLOOKUP($Z$2,DALYs!$A$2:$MW$40,'Intervention list'!EN$195+1,0)</f>
        <v>0</v>
      </c>
      <c r="EO193" s="0" t="n">
        <f aca="false">IF(ISNUMBER(FIND(EO$1,$D193))=$AO$1,1,0)*VLOOKUP($Z$2,DALYs!$A$2:$MW$40,'Intervention list'!EO$195+1,0)</f>
        <v>0</v>
      </c>
      <c r="EP193" s="0" t="n">
        <f aca="false">IF(ISNUMBER(FIND(EP$1,$D193))=$AO$1,1,0)*VLOOKUP($Z$2,DALYs!$A$2:$MW$40,'Intervention list'!EP$195+1,0)</f>
        <v>0</v>
      </c>
      <c r="EQ193" s="0" t="n">
        <f aca="false">IF(ISNUMBER(FIND(EQ$1,$D193))=$AO$1,1,0)*VLOOKUP($Z$2,DALYs!$A$2:$MW$40,'Intervention list'!EQ$195+1,0)</f>
        <v>0</v>
      </c>
      <c r="ER193" s="0" t="n">
        <f aca="false">IF(ISNUMBER(FIND(ER$1,$D193))=$AO$1,1,0)*VLOOKUP($Z$2,DALYs!$A$2:$MW$40,'Intervention list'!ER$195+1,0)</f>
        <v>0</v>
      </c>
      <c r="ES193" s="0" t="n">
        <f aca="false">IF(ISNUMBER(FIND(ES$1,$D193))=$AO$1,1,0)*VLOOKUP($Z$2,DALYs!$A$2:$MW$40,'Intervention list'!ES$195+1,0)</f>
        <v>0</v>
      </c>
      <c r="ET193" s="0" t="n">
        <f aca="false">IF(ISNUMBER(FIND(ET$1,$D193))=$AO$1,1,0)*VLOOKUP($Z$2,DALYs!$A$2:$MW$40,'Intervention list'!ET$195+1,0)</f>
        <v>0</v>
      </c>
      <c r="EU193" s="0" t="n">
        <f aca="false">IF(ISNUMBER(FIND(EU$1,$D193))=$AO$1,1,0)*VLOOKUP($Z$2,DALYs!$A$2:$MW$40,'Intervention list'!EU$195+1,0)</f>
        <v>0</v>
      </c>
      <c r="EV193" s="0" t="n">
        <f aca="false">IF(ISNUMBER(FIND(EV$1,$D193))=$AO$1,1,0)*VLOOKUP($Z$2,DALYs!$A$2:$MW$40,'Intervention list'!EV$195+1,0)</f>
        <v>0</v>
      </c>
      <c r="EW193" s="0" t="n">
        <f aca="false">IF(ISNUMBER(FIND(EW$1,$D193))=$AO$1,1,0)*VLOOKUP($Z$2,DALYs!$A$2:$MW$40,'Intervention list'!EW$195+1,0)</f>
        <v>0</v>
      </c>
      <c r="EX193" s="0" t="n">
        <f aca="false">IF(ISNUMBER(FIND(EX$1,$D193))=$AO$1,1,0)*VLOOKUP($Z$2,DALYs!$A$2:$MW$40,'Intervention list'!EX$195+1,0)</f>
        <v>0</v>
      </c>
      <c r="EY193" s="0" t="n">
        <f aca="false">IF(ISNUMBER(FIND(EY$1,$D193))=$AO$1,1,0)*VLOOKUP($Z$2,DALYs!$A$2:$MW$40,'Intervention list'!EY$195+1,0)</f>
        <v>0</v>
      </c>
      <c r="EZ193" s="0" t="n">
        <f aca="false">IF(ISNUMBER(FIND(EZ$1,$D193))=$AO$1,1,0)*VLOOKUP($Z$2,DALYs!$A$2:$MW$40,'Intervention list'!EZ$195+1,0)</f>
        <v>0</v>
      </c>
      <c r="FA193" s="0" t="n">
        <f aca="false">IF(ISNUMBER(FIND(FA$1,$D193))=$AO$1,1,0)*VLOOKUP($Z$2,DALYs!$A$2:$MW$40,'Intervention list'!FA$195+1,0)</f>
        <v>0</v>
      </c>
      <c r="FB193" s="0" t="n">
        <f aca="false">IF(ISNUMBER(FIND(FB$1,$D193))=$AO$1,1,0)*VLOOKUP($Z$2,DALYs!$A$2:$MW$40,'Intervention list'!FB$195+1,0)</f>
        <v>0</v>
      </c>
      <c r="FC193" s="0" t="n">
        <f aca="false">IF(ISNUMBER(FIND(FC$1,$D193))=$AO$1,1,0)*VLOOKUP($Z$2,DALYs!$A$2:$MW$40,'Intervention list'!FC$195+1,0)</f>
        <v>0</v>
      </c>
      <c r="FD193" s="0" t="n">
        <f aca="false">IF(ISNUMBER(FIND(FD$1,$D193))=$AO$1,1,0)*VLOOKUP($Z$2,DALYs!$A$2:$MW$40,'Intervention list'!FD$195+1,0)</f>
        <v>0</v>
      </c>
      <c r="FE193" s="0" t="n">
        <f aca="false">IF(ISNUMBER(FIND(FE$1,$D193))=$AO$1,1,0)*VLOOKUP($Z$2,DALYs!$A$2:$MW$40,'Intervention list'!FE$195+1,0)</f>
        <v>0</v>
      </c>
      <c r="FF193" s="0" t="n">
        <f aca="false">IF(ISNUMBER(FIND(FF$1,$D193))=$AO$1,1,0)*VLOOKUP($Z$2,DALYs!$A$2:$MW$40,'Intervention list'!FF$195+1,0)</f>
        <v>0</v>
      </c>
      <c r="FG193" s="0" t="n">
        <f aca="false">IF(ISNUMBER(FIND(FG$1,$D193))=$AO$1,1,0)*VLOOKUP($Z$2,DALYs!$A$2:$MW$40,'Intervention list'!FG$195+1,0)</f>
        <v>0</v>
      </c>
      <c r="FH193" s="0" t="n">
        <f aca="false">IF(ISNUMBER(FIND(FH$1,$D193))=$AO$1,1,0)*VLOOKUP($Z$2,DALYs!$A$2:$MW$40,'Intervention list'!FH$195+1,0)</f>
        <v>0</v>
      </c>
      <c r="FI193" s="0" t="n">
        <f aca="false">IF(ISNUMBER(FIND(FI$1,$D193))=$AO$1,1,0)*VLOOKUP($Z$2,DALYs!$A$2:$MW$40,'Intervention list'!FI$195+1,0)</f>
        <v>0</v>
      </c>
      <c r="FJ193" s="0" t="n">
        <f aca="false">IF(ISNUMBER(FIND(FJ$1,$D193))=$AO$1,1,0)*VLOOKUP($Z$2,DALYs!$A$2:$MW$40,'Intervention list'!FJ$195+1,0)</f>
        <v>0</v>
      </c>
      <c r="FK193" s="0" t="n">
        <f aca="false">IF(ISNUMBER(FIND(FK$1,$D193))=$AO$1,1,0)*VLOOKUP($Z$2,DALYs!$A$2:$MW$40,'Intervention list'!FK$195+1,0)</f>
        <v>0</v>
      </c>
      <c r="FL193" s="0" t="n">
        <f aca="false">IF(ISNUMBER(FIND(FL$1,$D193))=$AO$1,1,0)*VLOOKUP($Z$2,DALYs!$A$2:$MW$40,'Intervention list'!FL$195+1,0)</f>
        <v>0</v>
      </c>
      <c r="FM193" s="0" t="n">
        <f aca="false">IF(ISNUMBER(FIND(FM$1,$D193))=$AO$1,1,0)*VLOOKUP($Z$2,DALYs!$A$2:$MW$40,'Intervention list'!FM$195+1,0)</f>
        <v>0</v>
      </c>
      <c r="FN193" s="0" t="n">
        <f aca="false">IF(ISNUMBER(FIND(FN$1,$D193))=$AO$1,1,0)*VLOOKUP($Z$2,DALYs!$A$2:$MW$40,'Intervention list'!FN$195+1,0)</f>
        <v>0</v>
      </c>
      <c r="FO193" s="0" t="n">
        <f aca="false">IF(ISNUMBER(FIND(FO$1,$D193))=$AO$1,1,0)*VLOOKUP($Z$2,DALYs!$A$2:$MW$40,'Intervention list'!FO$195+1,0)</f>
        <v>0</v>
      </c>
      <c r="FP193" s="0" t="n">
        <f aca="false">IF(ISNUMBER(FIND(FP$1,$D193))=$AO$1,1,0)*VLOOKUP($Z$2,DALYs!$A$2:$MW$40,'Intervention list'!FP$195+1,0)</f>
        <v>0</v>
      </c>
      <c r="FQ193" s="0" t="n">
        <f aca="false">IF(ISNUMBER(FIND(FQ$1,$D193))=$AO$1,1,0)*VLOOKUP($Z$2,DALYs!$A$2:$MW$40,'Intervention list'!FQ$195+1,0)</f>
        <v>0</v>
      </c>
      <c r="FR193" s="0" t="n">
        <f aca="false">IF(ISNUMBER(FIND(FR$1,$D193))=$AO$1,1,0)*VLOOKUP($Z$2,DALYs!$A$2:$MW$40,'Intervention list'!FR$195+1,0)</f>
        <v>0</v>
      </c>
      <c r="FS193" s="0" t="n">
        <f aca="false">IF(ISNUMBER(FIND(FS$1,$D193))=$AO$1,1,0)*VLOOKUP($Z$2,DALYs!$A$2:$MW$40,'Intervention list'!FS$195+1,0)</f>
        <v>0</v>
      </c>
      <c r="FT193" s="0" t="n">
        <f aca="false">IF(ISNUMBER(FIND(FT$1,$D193))=$AO$1,1,0)*VLOOKUP($Z$2,DALYs!$A$2:$MW$40,'Intervention list'!FT$195+1,0)</f>
        <v>0</v>
      </c>
      <c r="FU193" s="0" t="n">
        <f aca="false">IF(ISNUMBER(FIND(FU$1,$D193))=$AO$1,1,0)*VLOOKUP($Z$2,DALYs!$A$2:$MW$40,'Intervention list'!FU$195+1,0)</f>
        <v>0</v>
      </c>
      <c r="FV193" s="0" t="n">
        <f aca="false">IF(ISNUMBER(FIND(FV$1,$D193))=$AO$1,1,0)*VLOOKUP($Z$2,DALYs!$A$2:$MW$40,'Intervention list'!FV$195+1,0)</f>
        <v>0</v>
      </c>
      <c r="FW193" s="0" t="n">
        <f aca="false">IF(ISNUMBER(FIND(FW$1,$D193))=$AO$1,1,0)*VLOOKUP($Z$2,DALYs!$A$2:$MW$40,'Intervention list'!FW$195+1,0)</f>
        <v>0</v>
      </c>
      <c r="FX193" s="0" t="n">
        <f aca="false">IF(ISNUMBER(FIND(FX$1,$D193))=$AO$1,1,0)*VLOOKUP($Z$2,DALYs!$A$2:$MW$40,'Intervention list'!FX$195+1,0)</f>
        <v>0</v>
      </c>
      <c r="FY193" s="0" t="n">
        <f aca="false">IF(ISNUMBER(FIND(FY$1,$D193))=$AO$1,1,0)*VLOOKUP($Z$2,DALYs!$A$2:$MW$40,'Intervention list'!FY$195+1,0)</f>
        <v>0</v>
      </c>
      <c r="FZ193" s="0" t="n">
        <f aca="false">IF(ISNUMBER(FIND(FZ$1,$D193))=$AO$1,1,0)*VLOOKUP($Z$2,DALYs!$A$2:$MW$40,'Intervention list'!FZ$195+1,0)</f>
        <v>0</v>
      </c>
      <c r="GA193" s="0" t="n">
        <f aca="false">IF(ISNUMBER(FIND(GA$1,$D193))=$AO$1,1,0)*VLOOKUP($Z$2,DALYs!$A$2:$MW$40,'Intervention list'!GA$195+1,0)</f>
        <v>0</v>
      </c>
      <c r="GB193" s="0" t="n">
        <f aca="false">IF(ISNUMBER(FIND(GB$1,$D193))=$AO$1,1,0)*VLOOKUP($Z$2,DALYs!$A$2:$MW$40,'Intervention list'!GB$195+1,0)</f>
        <v>0</v>
      </c>
      <c r="GC193" s="0" t="n">
        <f aca="false">IF(ISNUMBER(FIND(GC$1,$D193))=$AO$1,1,0)*VLOOKUP($Z$2,DALYs!$A$2:$MW$40,'Intervention list'!GC$195+1,0)</f>
        <v>0</v>
      </c>
      <c r="GD193" s="0" t="n">
        <f aca="false">IF(ISNUMBER(FIND(GD$1,$D193))=$AO$1,1,0)*VLOOKUP($Z$2,DALYs!$A$2:$MW$40,'Intervention list'!GD$195+1,0)</f>
        <v>0</v>
      </c>
      <c r="GE193" s="0" t="n">
        <f aca="false">IF(ISNUMBER(FIND(GE$1,$D193))=$AO$1,1,0)*VLOOKUP($Z$2,DALYs!$A$2:$MW$40,'Intervention list'!GE$195+1,0)</f>
        <v>0</v>
      </c>
      <c r="GF193" s="0" t="n">
        <f aca="false">IF(ISNUMBER(FIND(GF$1,$D193))=$AO$1,1,0)*VLOOKUP($Z$2,DALYs!$A$2:$MW$40,'Intervention list'!GF$195+1,0)</f>
        <v>0</v>
      </c>
      <c r="GG193" s="0" t="n">
        <f aca="false">IF(ISNUMBER(FIND(GG$1,$D193))=$AO$1,1,0)*VLOOKUP($Z$2,DALYs!$A$2:$MW$40,'Intervention list'!GG$195+1,0)</f>
        <v>0</v>
      </c>
      <c r="GH193" s="0" t="n">
        <f aca="false">IF(ISNUMBER(FIND(GH$1,$D193))=$AO$1,1,0)*VLOOKUP($Z$2,DALYs!$A$2:$MW$40,'Intervention list'!GH$195+1,0)</f>
        <v>0</v>
      </c>
      <c r="GI193" s="0" t="n">
        <f aca="false">IF(ISNUMBER(FIND(GI$1,$D193))=$AO$1,1,0)*VLOOKUP($Z$2,DALYs!$A$2:$MW$40,'Intervention list'!GI$195+1,0)</f>
        <v>0</v>
      </c>
      <c r="GJ193" s="0" t="n">
        <f aca="false">IF(ISNUMBER(FIND(GJ$1,$D193))=$AO$1,1,0)*VLOOKUP($Z$2,DALYs!$A$2:$MW$40,'Intervention list'!GJ$195+1,0)</f>
        <v>0</v>
      </c>
      <c r="GK193" s="0" t="n">
        <f aca="false">IF(ISNUMBER(FIND(GK$1,$D193))=$AO$1,1,0)*VLOOKUP($Z$2,DALYs!$A$2:$MW$40,'Intervention list'!GK$195+1,0)</f>
        <v>0</v>
      </c>
      <c r="GL193" s="0" t="n">
        <f aca="false">IF(ISNUMBER(FIND(GL$1,$D193))=$AO$1,1,0)*VLOOKUP($Z$2,DALYs!$A$2:$MW$40,'Intervention list'!GL$195+1,0)</f>
        <v>0</v>
      </c>
      <c r="GM193" s="0" t="n">
        <f aca="false">IF(ISNUMBER(FIND(GM$1,$D193))=$AO$1,1,0)*VLOOKUP($Z$2,DALYs!$A$2:$MW$40,'Intervention list'!GM$195+1,0)</f>
        <v>0</v>
      </c>
      <c r="GN193" s="0" t="n">
        <f aca="false">IF(ISNUMBER(FIND(GN$1,$D193))=$AO$1,1,0)*VLOOKUP($Z$2,DALYs!$A$2:$MW$40,'Intervention list'!GN$195+1,0)</f>
        <v>0</v>
      </c>
      <c r="GO193" s="0" t="n">
        <f aca="false">IF(ISNUMBER(FIND(GO$1,$D193))=$AO$1,1,0)*VLOOKUP($Z$2,DALYs!$A$2:$MW$40,'Intervention list'!GO$195+1,0)</f>
        <v>0</v>
      </c>
      <c r="GP193" s="0" t="n">
        <f aca="false">IF(ISNUMBER(FIND(GP$1,$D193))=$AO$1,1,0)*VLOOKUP($Z$2,DALYs!$A$2:$MW$40,'Intervention list'!GP$195+1,0)</f>
        <v>0</v>
      </c>
      <c r="GQ193" s="0" t="n">
        <f aca="false">IF(ISNUMBER(FIND(GQ$1,$D193))=$AO$1,1,0)*VLOOKUP($Z$2,DALYs!$A$2:$MW$40,'Intervention list'!GQ$195+1,0)</f>
        <v>0</v>
      </c>
      <c r="GR193" s="0" t="n">
        <f aca="false">IF(ISNUMBER(FIND(GR$1,$D193))=$AO$1,1,0)*VLOOKUP($Z$2,DALYs!$A$2:$MW$40,'Intervention list'!GR$195+1,0)</f>
        <v>0</v>
      </c>
      <c r="GS193" s="0" t="n">
        <f aca="false">IF(ISNUMBER(FIND(GS$1,$D193))=$AO$1,1,0)*VLOOKUP($Z$2,DALYs!$A$2:$MW$40,'Intervention list'!GS$195+1,0)</f>
        <v>0</v>
      </c>
      <c r="GT193" s="0" t="n">
        <f aca="false">IF(ISNUMBER(FIND(GT$1,$D193))=$AO$1,1,0)*VLOOKUP($Z$2,DALYs!$A$2:$MW$40,'Intervention list'!GT$195+1,0)</f>
        <v>0</v>
      </c>
      <c r="GU193" s="0" t="n">
        <f aca="false">IF(ISNUMBER(FIND(GU$1,$D193))=$AO$1,1,0)*VLOOKUP($Z$2,DALYs!$A$2:$MW$40,'Intervention list'!GU$195+1,0)</f>
        <v>0</v>
      </c>
      <c r="GV193" s="0" t="n">
        <f aca="false">IF(ISNUMBER(FIND(GV$1,$D193))=$AO$1,1,0)*VLOOKUP($Z$2,DALYs!$A$2:$MW$40,'Intervention list'!GV$195+1,0)</f>
        <v>0</v>
      </c>
      <c r="GW193" s="0" t="n">
        <f aca="false">IF(ISNUMBER(FIND(GW$1,$D193))=$AO$1,1,0)*VLOOKUP($Z$2,DALYs!$A$2:$MW$40,'Intervention list'!GW$195+1,0)</f>
        <v>0</v>
      </c>
      <c r="GX193" s="0" t="n">
        <f aca="false">IF(ISNUMBER(FIND(GX$1,$D193))=$AO$1,1,0)*VLOOKUP($Z$2,DALYs!$A$2:$MW$40,'Intervention list'!GX$195+1,0)</f>
        <v>0</v>
      </c>
      <c r="GY193" s="0" t="n">
        <f aca="false">IF(ISNUMBER(FIND(GY$1,$D193))=$AO$1,1,0)*VLOOKUP($Z$2,DALYs!$A$2:$MW$40,'Intervention list'!GY$195+1,0)</f>
        <v>0</v>
      </c>
      <c r="GZ193" s="0" t="n">
        <f aca="false">IF(ISNUMBER(FIND(GZ$1,$D193))=$AO$1,1,0)*VLOOKUP($Z$2,DALYs!$A$2:$MW$40,'Intervention list'!GZ$195+1,0)</f>
        <v>0</v>
      </c>
      <c r="HA193" s="0" t="n">
        <f aca="false">IF(ISNUMBER(FIND(HA$1,$D193))=$AO$1,1,0)*VLOOKUP($Z$2,DALYs!$A$2:$MW$40,'Intervention list'!HA$195+1,0)</f>
        <v>0</v>
      </c>
      <c r="HB193" s="0" t="n">
        <f aca="false">IF(ISNUMBER(FIND(HB$1,$D193))=$AO$1,1,0)*VLOOKUP($Z$2,DALYs!$A$2:$MW$40,'Intervention list'!HB$195+1,0)</f>
        <v>0</v>
      </c>
      <c r="HC193" s="0" t="n">
        <f aca="false">IF(ISNUMBER(FIND(HC$1,$D193))=$AO$1,1,0)*VLOOKUP($Z$2,DALYs!$A$2:$MW$40,'Intervention list'!HC$195+1,0)</f>
        <v>0</v>
      </c>
      <c r="HD193" s="0" t="n">
        <f aca="false">IF(ISNUMBER(FIND(HD$1,$D193))=$AO$1,1,0)*VLOOKUP($Z$2,DALYs!$A$2:$MW$40,'Intervention list'!HD$195+1,0)</f>
        <v>0</v>
      </c>
      <c r="HE193" s="0" t="n">
        <f aca="false">IF(ISNUMBER(FIND(HE$1,$D193))=$AO$1,1,0)*VLOOKUP($Z$2,DALYs!$A$2:$MW$40,'Intervention list'!HE$195+1,0)</f>
        <v>0</v>
      </c>
      <c r="HF193" s="0" t="n">
        <f aca="false">IF(ISNUMBER(FIND(HF$1,$D193))=$AO$1,1,0)*VLOOKUP($Z$2,DALYs!$A$2:$MW$40,'Intervention list'!HF$195+1,0)</f>
        <v>0</v>
      </c>
      <c r="HG193" s="0" t="n">
        <f aca="false">IF(ISNUMBER(FIND(HG$1,$D193))=$AO$1,1,0)*VLOOKUP($Z$2,DALYs!$A$2:$MW$40,'Intervention list'!HG$195+1,0)</f>
        <v>0</v>
      </c>
      <c r="HH193" s="0" t="n">
        <f aca="false">IF(ISNUMBER(FIND(HH$1,$D193))=$AO$1,1,0)*VLOOKUP($Z$2,DALYs!$A$2:$MW$40,'Intervention list'!HH$195+1,0)</f>
        <v>0</v>
      </c>
      <c r="HI193" s="0" t="n">
        <f aca="false">IF(ISNUMBER(FIND(HI$1,$D193))=$AO$1,1,0)*VLOOKUP($Z$2,DALYs!$A$2:$MW$40,'Intervention list'!HI$195+1,0)</f>
        <v>0</v>
      </c>
      <c r="HJ193" s="0" t="n">
        <f aca="false">IF(ISNUMBER(FIND(HJ$1,$D193))=$AO$1,1,0)*VLOOKUP($Z$2,DALYs!$A$2:$MW$40,'Intervention list'!HJ$195+1,0)</f>
        <v>0</v>
      </c>
      <c r="HK193" s="0" t="n">
        <f aca="false">IF(ISNUMBER(FIND(HK$1,$D193))=$AO$1,1,0)*VLOOKUP($Z$2,DALYs!$A$2:$MW$40,'Intervention list'!HK$195+1,0)</f>
        <v>0</v>
      </c>
      <c r="HL193" s="0" t="n">
        <f aca="false">IF(ISNUMBER(FIND(HL$1,$D193))=$AO$1,1,0)*VLOOKUP($Z$2,DALYs!$A$2:$MW$40,'Intervention list'!HL$195+1,0)</f>
        <v>0</v>
      </c>
      <c r="HM193" s="0" t="n">
        <f aca="false">IF(ISNUMBER(FIND(HM$1,$D193))=$AO$1,1,0)*VLOOKUP($Z$2,DALYs!$A$2:$MW$40,'Intervention list'!HM$195+1,0)</f>
        <v>0</v>
      </c>
      <c r="HN193" s="0" t="n">
        <f aca="false">IF(ISNUMBER(FIND(HN$1,$D193))=$AO$1,1,0)*VLOOKUP($Z$2,DALYs!$A$2:$MW$40,'Intervention list'!HN$195+1,0)</f>
        <v>0</v>
      </c>
      <c r="HO193" s="0" t="n">
        <f aca="false">IF(ISNUMBER(FIND(HO$1,$D193))=$AO$1,1,0)*VLOOKUP($Z$2,DALYs!$A$2:$MW$40,'Intervention list'!HO$195+1,0)</f>
        <v>0</v>
      </c>
      <c r="HP193" s="0" t="n">
        <f aca="false">IF(ISNUMBER(FIND(HP$1,$D193))=$AO$1,1,0)*VLOOKUP($Z$2,DALYs!$A$2:$MW$40,'Intervention list'!HP$195+1,0)</f>
        <v>0</v>
      </c>
      <c r="HQ193" s="0" t="n">
        <f aca="false">IF(ISNUMBER(FIND(HQ$1,$D193))=$AO$1,1,0)*VLOOKUP($Z$2,DALYs!$A$2:$MW$40,'Intervention list'!HQ$195+1,0)</f>
        <v>0</v>
      </c>
      <c r="HR193" s="0" t="n">
        <f aca="false">IF(ISNUMBER(FIND(HR$1,$D193))=$AO$1,1,0)*VLOOKUP($Z$2,DALYs!$A$2:$MW$40,'Intervention list'!HR$195+1,0)</f>
        <v>0</v>
      </c>
      <c r="HS193" s="0" t="n">
        <f aca="false">IF(ISNUMBER(FIND(HS$1,$D193))=$AO$1,1,0)*VLOOKUP($Z$2,DALYs!$A$2:$MW$40,'Intervention list'!HS$195+1,0)</f>
        <v>0</v>
      </c>
      <c r="HT193" s="0" t="n">
        <f aca="false">IF(ISNUMBER(FIND(HT$1,$D193))=$AO$1,1,0)*VLOOKUP($Z$2,DALYs!$A$2:$MW$40,'Intervention list'!HT$195+1,0)</f>
        <v>0</v>
      </c>
      <c r="HU193" s="0" t="n">
        <f aca="false">IF(ISNUMBER(FIND(HU$1,$D193))=$AO$1,1,0)*VLOOKUP($Z$2,DALYs!$A$2:$MW$40,'Intervention list'!HU$195+1,0)</f>
        <v>0</v>
      </c>
      <c r="HV193" s="0" t="n">
        <f aca="false">IF(ISNUMBER(FIND(HV$1,$D193))=$AO$1,1,0)*VLOOKUP($Z$2,DALYs!$A$2:$MW$40,'Intervention list'!HV$195+1,0)</f>
        <v>0</v>
      </c>
      <c r="HW193" s="0" t="n">
        <f aca="false">IF(ISNUMBER(FIND(HW$1,$D193))=$AO$1,1,0)*VLOOKUP($Z$2,DALYs!$A$2:$MW$40,'Intervention list'!HW$195+1,0)</f>
        <v>0</v>
      </c>
      <c r="HX193" s="0" t="n">
        <f aca="false">IF(ISNUMBER(FIND(HX$1,$D193))=$AO$1,1,0)*VLOOKUP($Z$2,DALYs!$A$2:$MW$40,'Intervention list'!HX$195+1,0)</f>
        <v>0</v>
      </c>
      <c r="HY193" s="0" t="n">
        <f aca="false">IF(ISNUMBER(FIND(HY$1,$D193))=$AO$1,1,0)*VLOOKUP($Z$2,DALYs!$A$2:$MW$40,'Intervention list'!HY$195+1,0)</f>
        <v>0</v>
      </c>
      <c r="HZ193" s="0" t="n">
        <f aca="false">IF(ISNUMBER(FIND(HZ$1,$D193))=$AO$1,1,0)*VLOOKUP($Z$2,DALYs!$A$2:$MW$40,'Intervention list'!HZ$195+1,0)</f>
        <v>0</v>
      </c>
      <c r="IA193" s="0" t="n">
        <f aca="false">IF(ISNUMBER(FIND(IA$1,$D193))=$AO$1,1,0)*VLOOKUP($Z$2,DALYs!$A$2:$MW$40,'Intervention list'!IA$195+1,0)</f>
        <v>0</v>
      </c>
      <c r="IB193" s="0" t="n">
        <f aca="false">IF(ISNUMBER(FIND(IB$1,$D193))=$AO$1,1,0)*VLOOKUP($Z$2,DALYs!$A$2:$MW$40,'Intervention list'!IB$195+1,0)</f>
        <v>0</v>
      </c>
      <c r="IC193" s="0" t="n">
        <f aca="false">IF(ISNUMBER(FIND(IC$1,$D193))=$AO$1,1,0)*VLOOKUP($Z$2,DALYs!$A$2:$MW$40,'Intervention list'!IC$195+1,0)</f>
        <v>0</v>
      </c>
      <c r="ID193" s="0" t="n">
        <f aca="false">IF(ISNUMBER(FIND(ID$1,$D193))=$AO$1,1,0)*VLOOKUP($Z$2,DALYs!$A$2:$MW$40,'Intervention list'!ID$195+1,0)</f>
        <v>0</v>
      </c>
      <c r="IE193" s="0" t="n">
        <f aca="false">IF(ISNUMBER(FIND(IE$1,$D193))=$AO$1,1,0)*VLOOKUP($Z$2,DALYs!$A$2:$MW$40,'Intervention list'!IE$195+1,0)</f>
        <v>0</v>
      </c>
      <c r="IF193" s="0" t="n">
        <f aca="false">IF(ISNUMBER(FIND(IF$1,$D193))=$AO$1,1,0)*VLOOKUP($Z$2,DALYs!$A$2:$MW$40,'Intervention list'!IF$195+1,0)</f>
        <v>0</v>
      </c>
      <c r="IG193" s="0" t="n">
        <f aca="false">IF(ISNUMBER(FIND(IG$1,$D193))=$AO$1,1,0)*VLOOKUP($Z$2,DALYs!$A$2:$MW$40,'Intervention list'!IG$195+1,0)</f>
        <v>0</v>
      </c>
      <c r="IH193" s="0" t="n">
        <f aca="false">IF(ISNUMBER(FIND(IH$1,$D193))=$AO$1,1,0)*VLOOKUP($Z$2,DALYs!$A$2:$MW$40,'Intervention list'!IH$195+1,0)</f>
        <v>0</v>
      </c>
      <c r="II193" s="0" t="n">
        <f aca="false">IF(ISNUMBER(FIND(II$1,$D193))=$AO$1,1,0)*VLOOKUP($Z$2,DALYs!$A$2:$MW$40,'Intervention list'!II$195+1,0)</f>
        <v>0</v>
      </c>
      <c r="IJ193" s="0" t="n">
        <f aca="false">IF(ISNUMBER(FIND(IJ$1,$D193))=$AO$1,1,0)*VLOOKUP($Z$2,DALYs!$A$2:$MW$40,'Intervention list'!IJ$195+1,0)</f>
        <v>0</v>
      </c>
      <c r="IK193" s="0" t="n">
        <f aca="false">IF(ISNUMBER(FIND(IK$1,$D193))=$AO$1,1,0)*VLOOKUP($Z$2,DALYs!$A$2:$MW$40,'Intervention list'!IK$195+1,0)</f>
        <v>0</v>
      </c>
      <c r="IL193" s="0" t="n">
        <f aca="false">IF(ISNUMBER(FIND(IL$1,$D193))=$AO$1,1,0)*VLOOKUP($Z$2,DALYs!$A$2:$MW$40,'Intervention list'!IL$195+1,0)</f>
        <v>0</v>
      </c>
      <c r="IM193" s="0" t="n">
        <f aca="false">IF(ISNUMBER(FIND(IM$1,$D193))=$AO$1,1,0)*VLOOKUP($Z$2,DALYs!$A$2:$MW$40,'Intervention list'!IM$195+1,0)</f>
        <v>0</v>
      </c>
      <c r="IN193" s="0" t="n">
        <f aca="false">IF(ISNUMBER(FIND(IN$1,$D193))=$AO$1,1,0)*VLOOKUP($Z$2,DALYs!$A$2:$MW$40,'Intervention list'!IN$195+1,0)</f>
        <v>0</v>
      </c>
      <c r="IO193" s="0" t="n">
        <f aca="false">IF(ISNUMBER(FIND(IO$1,$D193))=$AO$1,1,0)*VLOOKUP($Z$2,DALYs!$A$2:$MW$40,'Intervention list'!IO$195+1,0)</f>
        <v>0</v>
      </c>
      <c r="IP193" s="0" t="n">
        <f aca="false">IF(ISNUMBER(FIND(IP$1,$D193))=$AO$1,1,0)*VLOOKUP($Z$2,DALYs!$A$2:$MW$40,'Intervention list'!IP$195+1,0)</f>
        <v>0</v>
      </c>
      <c r="IQ193" s="0" t="n">
        <f aca="false">IF(ISNUMBER(FIND(IQ$1,$D193))=$AO$1,1,0)*VLOOKUP($Z$2,DALYs!$A$2:$MW$40,'Intervention list'!IQ$195+1,0)</f>
        <v>0</v>
      </c>
      <c r="IR193" s="0" t="n">
        <f aca="false">IF(ISNUMBER(FIND(IR$1,$D193))=$AO$1,1,0)*VLOOKUP($Z$2,DALYs!$A$2:$MW$40,'Intervention list'!IR$195+1,0)</f>
        <v>0</v>
      </c>
      <c r="IS193" s="0" t="n">
        <f aca="false">IF(ISNUMBER(FIND(IS$1,$D193))=$AO$1,1,0)*VLOOKUP($Z$2,DALYs!$A$2:$MW$40,'Intervention list'!IS$195+1,0)</f>
        <v>0</v>
      </c>
      <c r="IT193" s="0" t="n">
        <f aca="false">IF(ISNUMBER(FIND(IT$1,$D193))=$AO$1,1,0)*VLOOKUP($Z$2,DALYs!$A$2:$MW$40,'Intervention list'!IT$195+1,0)</f>
        <v>0</v>
      </c>
      <c r="IU193" s="0" t="n">
        <f aca="false">IF(ISNUMBER(FIND(IU$1,$D193))=$AO$1,1,0)*VLOOKUP($Z$2,DALYs!$A$2:$MW$40,'Intervention list'!IU$195+1,0)</f>
        <v>0</v>
      </c>
      <c r="IV193" s="0" t="n">
        <f aca="false">IF(ISNUMBER(FIND(IV$1,$D193))=$AO$1,1,0)*VLOOKUP($Z$2,DALYs!$A$2:$MW$40,'Intervention list'!IV$195+1,0)</f>
        <v>0</v>
      </c>
      <c r="IW193" s="0" t="n">
        <f aca="false">IF(ISNUMBER(FIND(IW$1,$D193))=$AO$1,1,0)*VLOOKUP($Z$2,DALYs!$A$2:$MW$40,'Intervention list'!IW$195+1,0)</f>
        <v>0</v>
      </c>
      <c r="IX193" s="0" t="n">
        <f aca="false">IF(ISNUMBER(FIND(IX$1,$D193))=$AO$1,1,0)*VLOOKUP($Z$2,DALYs!$A$2:$MW$40,'Intervention list'!IX$195+1,0)</f>
        <v>0</v>
      </c>
      <c r="IY193" s="0" t="n">
        <f aca="false">IF(ISNUMBER(FIND(IY$1,$D193))=$AO$1,1,0)*VLOOKUP($Z$2,DALYs!$A$2:$MW$40,'Intervention list'!IY$195+1,0)</f>
        <v>0</v>
      </c>
      <c r="IZ193" s="0" t="n">
        <f aca="false">IF(ISNUMBER(FIND(IZ$1,$D193))=$AO$1,1,0)*VLOOKUP($Z$2,DALYs!$A$2:$MW$40,'Intervention list'!IZ$195+1,0)</f>
        <v>0</v>
      </c>
      <c r="JA193" s="0" t="n">
        <f aca="false">IF(ISNUMBER(FIND(JA$1,$D193))=$AO$1,1,0)*VLOOKUP($Z$2,DALYs!$A$2:$MW$40,'Intervention list'!JA$195+1,0)</f>
        <v>0</v>
      </c>
      <c r="JB193" s="0" t="n">
        <f aca="false">IF(ISNUMBER(FIND(JB$1,$D193))=$AO$1,1,0)*VLOOKUP($Z$2,DALYs!$A$2:$MW$40,'Intervention list'!JB$195+1,0)</f>
        <v>0</v>
      </c>
      <c r="JC193" s="0" t="n">
        <f aca="false">IF(ISNUMBER(FIND(JC$1,$D193))=$AO$1,1,0)*VLOOKUP($Z$2,DALYs!$A$2:$MW$40,'Intervention list'!JC$195+1,0)</f>
        <v>0</v>
      </c>
      <c r="JD193" s="0" t="n">
        <f aca="false">IF(ISNUMBER(FIND(JD$1,$D193))=$AO$1,1,0)*VLOOKUP($Z$2,DALYs!$A$2:$MW$40,'Intervention list'!JD$195+1,0)</f>
        <v>0</v>
      </c>
      <c r="JE193" s="0" t="n">
        <f aca="false">IF(ISNUMBER(FIND(JE$1,$D193))=$AO$1,1,0)*VLOOKUP($Z$2,DALYs!$A$2:$MW$40,'Intervention list'!JE$195+1,0)</f>
        <v>0</v>
      </c>
      <c r="JF193" s="0" t="n">
        <f aca="false">IF(ISNUMBER(FIND(JF$1,$D193))=$AO$1,1,0)*VLOOKUP($Z$2,DALYs!$A$2:$MW$40,'Intervention list'!JF$195+1,0)</f>
        <v>0</v>
      </c>
      <c r="JG193" s="0" t="n">
        <f aca="false">IF(ISNUMBER(FIND(JG$1,$D193))=$AO$1,1,0)*VLOOKUP($Z$2,DALYs!$A$2:$MW$40,'Intervention list'!JG$195+1,0)</f>
        <v>0</v>
      </c>
      <c r="JH193" s="0" t="n">
        <f aca="false">IF(ISNUMBER(FIND(JH$1,$D193))=$AO$1,1,0)*VLOOKUP($Z$2,DALYs!$A$2:$MW$40,'Intervention list'!JH$195+1,0)</f>
        <v>0</v>
      </c>
      <c r="JI193" s="0" t="n">
        <f aca="false">IF(ISNUMBER(FIND(JI$1,$D193))=$AO$1,1,0)*VLOOKUP($Z$2,DALYs!$A$2:$MW$40,'Intervention list'!JI$195+1,0)</f>
        <v>0</v>
      </c>
      <c r="JJ193" s="0" t="n">
        <f aca="false">IF(ISNUMBER(FIND(JJ$1,$D193))=$AO$1,1,0)*VLOOKUP($Z$2,DALYs!$A$2:$MW$40,'Intervention list'!JJ$195+1,0)</f>
        <v>0</v>
      </c>
      <c r="JK193" s="0" t="n">
        <f aca="false">IF(ISNUMBER(FIND(JK$1,$D193))=$AO$1,1,0)*VLOOKUP($Z$2,DALYs!$A$2:$MW$40,'Intervention list'!JK$195+1,0)</f>
        <v>0</v>
      </c>
      <c r="JL193" s="0" t="n">
        <f aca="false">IF(ISNUMBER(FIND(JL$1,$D193))=$AO$1,1,0)*VLOOKUP($Z$2,DALYs!$A$2:$MW$40,'Intervention list'!JL$195+1,0)</f>
        <v>0</v>
      </c>
      <c r="JM193" s="0" t="n">
        <f aca="false">IF(ISNUMBER(FIND(JM$1,$D193))=$AO$1,1,0)*VLOOKUP($Z$2,DALYs!$A$2:$MW$40,'Intervention list'!JM$195+1,0)</f>
        <v>0</v>
      </c>
      <c r="JN193" s="0" t="n">
        <f aca="false">IF(ISNUMBER(FIND(JN$1,$D193))=$AO$1,1,0)*VLOOKUP($Z$2,DALYs!$A$2:$MW$40,'Intervention list'!JN$195+1,0)</f>
        <v>0</v>
      </c>
      <c r="JO193" s="0" t="n">
        <f aca="false">IF(ISNUMBER(FIND(JO$1,$D193))=$AO$1,1,0)*VLOOKUP($Z$2,DALYs!$A$2:$MW$40,'Intervention list'!JO$195+1,0)</f>
        <v>0</v>
      </c>
      <c r="JP193" s="0" t="n">
        <f aca="false">IF(ISNUMBER(FIND(JP$1,$D193))=$AO$1,1,0)*VLOOKUP($Z$2,DALYs!$A$2:$MW$40,'Intervention list'!JP$195+1,0)</f>
        <v>0</v>
      </c>
      <c r="JQ193" s="0" t="n">
        <f aca="false">IF(ISNUMBER(FIND(JQ$1,$D193))=$AO$1,1,0)*VLOOKUP($Z$2,DALYs!$A$2:$MW$40,'Intervention list'!JQ$195+1,0)</f>
        <v>0</v>
      </c>
      <c r="JR193" s="0" t="n">
        <f aca="false">IF(ISNUMBER(FIND(JR$1,$D193))=$AO$1,1,0)*VLOOKUP($Z$2,DALYs!$A$2:$MW$40,'Intervention list'!JR$195+1,0)</f>
        <v>0</v>
      </c>
      <c r="JS193" s="0" t="n">
        <f aca="false">IF(ISNUMBER(FIND(JS$1,$D193))=$AO$1,1,0)*VLOOKUP($Z$2,DALYs!$A$2:$MW$40,'Intervention list'!JS$195+1,0)</f>
        <v>0</v>
      </c>
      <c r="JT193" s="0" t="n">
        <f aca="false">IF(ISNUMBER(FIND(JT$1,$D193))=$AO$1,1,0)*VLOOKUP($Z$2,DALYs!$A$2:$MW$40,'Intervention list'!JT$195+1,0)</f>
        <v>0</v>
      </c>
      <c r="JU193" s="0" t="n">
        <f aca="false">IF(ISNUMBER(FIND(JU$1,$D193))=$AO$1,1,0)*VLOOKUP($Z$2,DALYs!$A$2:$MW$40,'Intervention list'!JU$195+1,0)</f>
        <v>0</v>
      </c>
      <c r="JV193" s="0" t="n">
        <f aca="false">IF(ISNUMBER(FIND(JV$1,$D193))=$AO$1,1,0)*VLOOKUP($Z$2,DALYs!$A$2:$MW$40,'Intervention list'!JV$195+1,0)</f>
        <v>0</v>
      </c>
      <c r="JW193" s="0" t="n">
        <f aca="false">IF(ISNUMBER(FIND(JW$1,$D193))=$AO$1,1,0)*VLOOKUP($Z$2,DALYs!$A$2:$MW$40,'Intervention list'!JW$195+1,0)</f>
        <v>0</v>
      </c>
      <c r="JX193" s="0" t="n">
        <f aca="false">IF(ISNUMBER(FIND(JX$1,$D193))=$AO$1,1,0)*VLOOKUP($Z$2,DALYs!$A$2:$MW$40,'Intervention list'!JX$195+1,0)</f>
        <v>0</v>
      </c>
      <c r="JY193" s="0" t="n">
        <f aca="false">IF(ISNUMBER(FIND(JY$1,$D193))=$AO$1,1,0)*VLOOKUP($Z$2,DALYs!$A$2:$MW$40,'Intervention list'!JY$195+1,0)</f>
        <v>0</v>
      </c>
      <c r="JZ193" s="0" t="n">
        <f aca="false">IF(ISNUMBER(FIND(JZ$1,$D193))=$AO$1,1,0)*VLOOKUP($Z$2,DALYs!$A$2:$MW$40,'Intervention list'!JZ$195+1,0)</f>
        <v>0</v>
      </c>
      <c r="KA193" s="0" t="n">
        <f aca="false">IF(ISNUMBER(FIND(KA$1,$D193))=$AO$1,1,0)*VLOOKUP($Z$2,DALYs!$A$2:$MW$40,'Intervention list'!KA$195+1,0)</f>
        <v>0</v>
      </c>
      <c r="KB193" s="0" t="n">
        <f aca="false">IF(ISNUMBER(FIND(KB$1,$D193))=$AO$1,1,0)*VLOOKUP($Z$2,DALYs!$A$2:$MW$40,'Intervention list'!KB$195+1,0)</f>
        <v>0</v>
      </c>
      <c r="KC193" s="0" t="n">
        <f aca="false">IF(ISNUMBER(FIND(KC$1,$D193))=$AO$1,1,0)*VLOOKUP($Z$2,DALYs!$A$2:$MW$40,'Intervention list'!KC$195+1,0)</f>
        <v>0</v>
      </c>
      <c r="KD193" s="0" t="n">
        <f aca="false">IF(ISNUMBER(FIND(KD$1,$D193))=$AO$1,1,0)*VLOOKUP($Z$2,DALYs!$A$2:$MW$40,'Intervention list'!KD$195+1,0)</f>
        <v>0</v>
      </c>
      <c r="KE193" s="0" t="n">
        <f aca="false">IF(ISNUMBER(FIND(KE$1,$D193))=$AO$1,1,0)*VLOOKUP($Z$2,DALYs!$A$2:$MW$40,'Intervention list'!KE$195+1,0)</f>
        <v>0</v>
      </c>
      <c r="KF193" s="0" t="n">
        <f aca="false">IF(ISNUMBER(FIND(KF$1,$D193))=$AO$1,1,0)*VLOOKUP($Z$2,DALYs!$A$2:$MW$40,'Intervention list'!KF$195+1,0)</f>
        <v>0</v>
      </c>
      <c r="KG193" s="0" t="n">
        <f aca="false">IF(ISNUMBER(FIND(KG$1,$D193))=$AO$1,1,0)*VLOOKUP($Z$2,DALYs!$A$2:$MW$40,'Intervention list'!KG$195+1,0)</f>
        <v>0</v>
      </c>
      <c r="KH193" s="0" t="n">
        <f aca="false">IF(ISNUMBER(FIND(KH$1,$D193))=$AO$1,1,0)*VLOOKUP($Z$2,DALYs!$A$2:$MW$40,'Intervention list'!KH$195+1,0)</f>
        <v>0</v>
      </c>
      <c r="KI193" s="0" t="n">
        <f aca="false">IF(ISNUMBER(FIND(KI$1,$D193))=$AO$1,1,0)*VLOOKUP($Z$2,DALYs!$A$2:$MW$40,'Intervention list'!KI$195+1,0)</f>
        <v>0</v>
      </c>
      <c r="KJ193" s="0" t="n">
        <f aca="false">IF(ISNUMBER(FIND(KJ$1,$D193))=$AO$1,1,0)*VLOOKUP($Z$2,DALYs!$A$2:$MW$40,'Intervention list'!KJ$195+1,0)</f>
        <v>0</v>
      </c>
      <c r="KK193" s="0" t="n">
        <f aca="false">IF(ISNUMBER(FIND(KK$1,$D193))=$AO$1,1,0)*VLOOKUP($Z$2,DALYs!$A$2:$MW$40,'Intervention list'!KK$195+1,0)</f>
        <v>0</v>
      </c>
      <c r="KL193" s="0" t="n">
        <f aca="false">IF(ISNUMBER(FIND(KL$1,$D193))=$AO$1,1,0)*VLOOKUP($Z$2,DALYs!$A$2:$MW$40,'Intervention list'!KL$195+1,0)</f>
        <v>0</v>
      </c>
      <c r="KM193" s="0" t="n">
        <f aca="false">IF(ISNUMBER(FIND(KM$1,$D193))=$AO$1,1,0)*VLOOKUP($Z$2,DALYs!$A$2:$MW$40,'Intervention list'!KM$195+1,0)</f>
        <v>0</v>
      </c>
      <c r="KN193" s="0" t="n">
        <f aca="false">IF(ISNUMBER(FIND(KN$1,$D193))=$AO$1,1,0)*VLOOKUP($Z$2,DALYs!$A$2:$MW$40,'Intervention list'!KN$195+1,0)</f>
        <v>0</v>
      </c>
      <c r="KO193" s="0" t="n">
        <f aca="false">IF(ISNUMBER(FIND(KO$1,$D193))=$AO$1,1,0)*VLOOKUP($Z$2,DALYs!$A$2:$MW$40,'Intervention list'!KO$195+1,0)</f>
        <v>0</v>
      </c>
      <c r="KP193" s="0" t="n">
        <f aca="false">IF(ISNUMBER(FIND(KP$1,$D193))=$AO$1,1,0)*VLOOKUP($Z$2,DALYs!$A$2:$MW$40,'Intervention list'!KP$195+1,0)</f>
        <v>0</v>
      </c>
      <c r="KQ193" s="0" t="n">
        <f aca="false">IF(ISNUMBER(FIND(KQ$1,$D193))=$AO$1,1,0)*VLOOKUP($Z$2,DALYs!$A$2:$MW$40,'Intervention list'!KQ$195+1,0)</f>
        <v>0</v>
      </c>
      <c r="KR193" s="0" t="n">
        <f aca="false">IF(ISNUMBER(FIND(KR$1,$D193))=$AO$1,1,0)*VLOOKUP($Z$2,DALYs!$A$2:$MW$40,'Intervention list'!KR$195+1,0)</f>
        <v>0</v>
      </c>
      <c r="KS193" s="0" t="n">
        <f aca="false">IF(ISNUMBER(FIND(KS$1,$D193))=$AO$1,1,0)*VLOOKUP($Z$2,DALYs!$A$2:$MW$40,'Intervention list'!KS$195+1,0)</f>
        <v>0</v>
      </c>
      <c r="KT193" s="0" t="n">
        <f aca="false">IF(ISNUMBER(FIND(KT$1,$D193))=$AO$1,1,0)*VLOOKUP($Z$2,DALYs!$A$2:$MW$40,'Intervention list'!KT$195+1,0)</f>
        <v>0</v>
      </c>
      <c r="KU193" s="0" t="n">
        <f aca="false">IF(ISNUMBER(FIND(KU$1,$D193))=$AO$1,1,0)*VLOOKUP($Z$2,DALYs!$A$2:$MW$40,'Intervention list'!KU$195+1,0)</f>
        <v>0</v>
      </c>
      <c r="KV193" s="0" t="n">
        <f aca="false">IF(ISNUMBER(FIND(KV$1,$D193))=$AO$1,1,0)*VLOOKUP($Z$2,DALYs!$A$2:$MW$40,'Intervention list'!KV$195+1,0)</f>
        <v>0</v>
      </c>
      <c r="KW193" s="0" t="n">
        <f aca="false">IF(ISNUMBER(FIND(KW$1,$D193))=$AO$1,1,0)*VLOOKUP($Z$2,DALYs!$A$2:$MW$40,'Intervention list'!KW$195+1,0)</f>
        <v>0</v>
      </c>
      <c r="KX193" s="0" t="n">
        <f aca="false">IF(ISNUMBER(FIND(KX$1,$D193))=$AO$1,1,0)*VLOOKUP($Z$2,DALYs!$A$2:$MW$40,'Intervention list'!KX$195+1,0)</f>
        <v>0</v>
      </c>
      <c r="KY193" s="0" t="n">
        <f aca="false">IF(ISNUMBER(FIND(KY$1,$D193))=$AO$1,1,0)*VLOOKUP($Z$2,DALYs!$A$2:$MW$40,'Intervention list'!KY$195+1,0)</f>
        <v>0</v>
      </c>
      <c r="KZ193" s="0" t="n">
        <f aca="false">IF(ISNUMBER(FIND(KZ$1,$D193))=$AO$1,1,0)*VLOOKUP($Z$2,DALYs!$A$2:$MW$40,'Intervention list'!KZ$195+1,0)</f>
        <v>0</v>
      </c>
      <c r="LA193" s="0" t="n">
        <f aca="false">IF(ISNUMBER(FIND(LA$1,$D193))=$AO$1,1,0)*VLOOKUP($Z$2,DALYs!$A$2:$MW$40,'Intervention list'!LA$195+1,0)</f>
        <v>2889.97040200394</v>
      </c>
      <c r="LB193" s="0" t="n">
        <f aca="false">IF(ISNUMBER(FIND(LB$1,$D193))=$AO$1,1,0)*VLOOKUP($Z$2,DALYs!$A$2:$MW$40,'Intervention list'!LB$195+1,0)</f>
        <v>0</v>
      </c>
      <c r="LC193" s="0" t="n">
        <f aca="false">IF(ISNUMBER(FIND(LC$1,$D193))=$AO$1,1,0)*VLOOKUP($Z$2,DALYs!$A$2:$MW$40,'Intervention list'!LC$195+1,0)</f>
        <v>0</v>
      </c>
      <c r="LD193" s="0" t="n">
        <f aca="false">IF(ISNUMBER(FIND(LD$1,$D193))=$AO$1,1,0)*VLOOKUP($Z$2,DALYs!$A$2:$MW$40,'Intervention list'!LD$195+1,0)</f>
        <v>0</v>
      </c>
      <c r="LE193" s="0" t="n">
        <f aca="false">IF(ISNUMBER(FIND(LE$1,$D193))=$AO$1,1,0)*VLOOKUP($Z$2,DALYs!$A$2:$MW$40,'Intervention list'!LE$195+1,0)</f>
        <v>0</v>
      </c>
      <c r="LF193" s="0" t="n">
        <f aca="false">IF(ISNUMBER(FIND(LF$1,$D193))=$AO$1,1,0)*VLOOKUP($Z$2,DALYs!$A$2:$MW$40,'Intervention list'!LF$195+1,0)</f>
        <v>0</v>
      </c>
      <c r="LG193" s="0" t="n">
        <f aca="false">IF(ISNUMBER(FIND(LG$1,$D193))=$AO$1,1,0)*VLOOKUP($Z$2,DALYs!$A$2:$MW$40,'Intervention list'!LG$195+1,0)</f>
        <v>0</v>
      </c>
      <c r="LH193" s="0" t="n">
        <f aca="false">IF(ISNUMBER(FIND(LH$1,$D193))=$AO$1,1,0)*VLOOKUP($Z$2,DALYs!$A$2:$MW$40,'Intervention list'!LH$195+1,0)</f>
        <v>0</v>
      </c>
      <c r="LI193" s="0" t="n">
        <f aca="false">IF(ISNUMBER(FIND(LI$1,$D193))=$AO$1,1,0)*VLOOKUP($Z$2,DALYs!$A$2:$MW$40,'Intervention list'!LI$195+1,0)</f>
        <v>0</v>
      </c>
      <c r="LJ193" s="0" t="n">
        <f aca="false">IF(ISNUMBER(FIND(LJ$1,$D193))=$AO$1,1,0)*VLOOKUP($Z$2,DALYs!$A$2:$MW$40,'Intervention list'!LJ$195+1,0)</f>
        <v>0</v>
      </c>
      <c r="LK193" s="0" t="n">
        <f aca="false">IF(ISNUMBER(FIND(LK$1,$D193))=$AO$1,1,0)*VLOOKUP($Z$2,DALYs!$A$2:$MW$40,'Intervention list'!LK$195+1,0)</f>
        <v>0</v>
      </c>
      <c r="LL193" s="0" t="n">
        <f aca="false">IF(ISNUMBER(FIND(LL$1,$D193))=$AO$1,1,0)*VLOOKUP($Z$2,DALYs!$A$2:$MW$40,'Intervention list'!LL$195+1,0)</f>
        <v>0</v>
      </c>
      <c r="LM193" s="0" t="n">
        <f aca="false">IF(ISNUMBER(FIND(LM$1,$D193))=$AO$1,1,0)*VLOOKUP($Z$2,DALYs!$A$2:$MW$40,'Intervention list'!LM$195+1,0)</f>
        <v>0</v>
      </c>
      <c r="LN193" s="0" t="n">
        <f aca="false">IF(ISNUMBER(FIND(LN$1,$D193))=$AO$1,1,0)*VLOOKUP($Z$2,DALYs!$A$2:$MW$40,'Intervention list'!LN$195+1,0)</f>
        <v>0</v>
      </c>
      <c r="LO193" s="0" t="n">
        <f aca="false">IF(ISNUMBER(FIND(LO$1,$D193))=$AO$1,1,0)*VLOOKUP($Z$2,DALYs!$A$2:$MW$40,'Intervention list'!LO$195+1,0)</f>
        <v>0</v>
      </c>
      <c r="LP193" s="0" t="n">
        <f aca="false">IF(ISNUMBER(FIND(LP$1,$D193))=$AO$1,1,0)*VLOOKUP($Z$2,DALYs!$A$2:$MW$40,'Intervention list'!LP$195+1,0)</f>
        <v>0</v>
      </c>
      <c r="LQ193" s="0" t="n">
        <f aca="false">IF(ISNUMBER(FIND(LQ$1,$D193))=$AO$1,1,0)*VLOOKUP($Z$2,DALYs!$A$2:$MW$40,'Intervention list'!LQ$195+1,0)</f>
        <v>0</v>
      </c>
      <c r="LR193" s="0" t="n">
        <f aca="false">IF(ISNUMBER(FIND(LR$1,$D193))=$AO$1,1,0)*VLOOKUP($Z$2,DALYs!$A$2:$MW$40,'Intervention list'!LR$195+1,0)</f>
        <v>0</v>
      </c>
      <c r="LS193" s="0" t="n">
        <f aca="false">IF(ISNUMBER(FIND(LS$1,$D193))=$AO$1,1,0)*VLOOKUP($Z$2,DALYs!$A$2:$MW$40,'Intervention list'!LS$195+1,0)</f>
        <v>0</v>
      </c>
      <c r="LT193" s="0" t="n">
        <f aca="false">IF(ISNUMBER(FIND(LT$1,$D193))=$AO$1,1,0)*VLOOKUP($Z$2,DALYs!$A$2:$MW$40,'Intervention list'!LT$195+1,0)</f>
        <v>0</v>
      </c>
      <c r="LU193" s="0" t="n">
        <f aca="false">IF(ISNUMBER(FIND(LU$1,$D193))=$AO$1,1,0)*VLOOKUP($Z$2,DALYs!$A$2:$MW$40,'Intervention list'!LU$195+1,0)</f>
        <v>0</v>
      </c>
      <c r="LV193" s="0" t="n">
        <f aca="false">IF(ISNUMBER(FIND(LV$1,$D193))=$AO$1,1,0)*VLOOKUP($Z$2,DALYs!$A$2:$MW$40,'Intervention list'!LV$195+1,0)</f>
        <v>0</v>
      </c>
      <c r="LW193" s="0" t="n">
        <f aca="false">IF(ISNUMBER(FIND(LW$1,$D193))=$AO$1,1,0)*VLOOKUP($Z$2,DALYs!$A$2:$MW$40,'Intervention list'!LW$195+1,0)</f>
        <v>0</v>
      </c>
      <c r="LX193" s="0" t="n">
        <f aca="false">IF(ISNUMBER(FIND(LX$1,$D193))=$AO$1,1,0)*VLOOKUP($Z$2,DALYs!$A$2:$MW$40,'Intervention list'!LX$195+1,0)</f>
        <v>0</v>
      </c>
      <c r="LY193" s="0" t="n">
        <f aca="false">IF(ISNUMBER(FIND(LY$1,$D193))=$AO$1,1,0)*VLOOKUP($Z$2,DALYs!$A$2:$MW$40,'Intervention list'!LY$195+1,0)</f>
        <v>0</v>
      </c>
      <c r="LZ193" s="0" t="n">
        <f aca="false">IF(ISNUMBER(FIND(LZ$1,$D193))=$AO$1,1,0)*VLOOKUP($Z$2,DALYs!$A$2:$MW$40,'Intervention list'!LZ$195+1,0)</f>
        <v>0</v>
      </c>
      <c r="MA193" s="0" t="n">
        <f aca="false">IF(ISNUMBER(FIND(MA$1,$D193))=$AO$1,1,0)*VLOOKUP($Z$2,DALYs!$A$2:$MW$40,'Intervention list'!MA$195+1,0)</f>
        <v>0</v>
      </c>
      <c r="MB193" s="0" t="n">
        <f aca="false">IF(ISNUMBER(FIND(MB$1,$D193))=$AO$1,1,0)*VLOOKUP($Z$2,DALYs!$A$2:$MW$40,'Intervention list'!MB$195+1,0)</f>
        <v>0</v>
      </c>
      <c r="MC193" s="0" t="n">
        <f aca="false">IF(ISNUMBER(FIND(MC$1,$D193))=$AO$1,1,0)*VLOOKUP($Z$2,DALYs!$A$2:$MW$40,'Intervention list'!MC$195+1,0)</f>
        <v>0</v>
      </c>
      <c r="MD193" s="0" t="n">
        <f aca="false">IF(ISNUMBER(FIND(MD$1,$D193))=$AO$1,1,0)*VLOOKUP($Z$2,DALYs!$A$2:$MW$40,'Intervention list'!MD$195+1,0)</f>
        <v>0</v>
      </c>
      <c r="ME193" s="0" t="n">
        <f aca="false">IF(ISNUMBER(FIND(ME$1,$D193))=$AO$1,1,0)*VLOOKUP($Z$2,DALYs!$A$2:$MW$40,'Intervention list'!ME$195+1,0)</f>
        <v>0</v>
      </c>
      <c r="MF193" s="0" t="n">
        <f aca="false">IF(ISNUMBER(FIND(MF$1,$D193))=$AO$1,1,0)*VLOOKUP($Z$2,DALYs!$A$2:$MW$40,'Intervention list'!MF$195+1,0)</f>
        <v>0</v>
      </c>
      <c r="MG193" s="0" t="n">
        <f aca="false">IF(ISNUMBER(FIND(MG$1,$D193))=$AO$1,1,0)*VLOOKUP($Z$2,DALYs!$A$2:$MW$40,'Intervention list'!MG$195+1,0)</f>
        <v>0</v>
      </c>
      <c r="MH193" s="0" t="n">
        <f aca="false">IF(ISNUMBER(FIND(MH$1,$D193))=$AO$1,1,0)*VLOOKUP($Z$2,DALYs!$A$2:$MW$40,'Intervention list'!MH$195+1,0)</f>
        <v>0</v>
      </c>
      <c r="MI193" s="0" t="n">
        <f aca="false">IF(ISNUMBER(FIND(MI$1,$D193))=$AO$1,1,0)*VLOOKUP($Z$2,DALYs!$A$2:$MW$40,'Intervention list'!MI$195+1,0)</f>
        <v>0</v>
      </c>
      <c r="MJ193" s="0" t="n">
        <f aca="false">IF(ISNUMBER(FIND(MJ$1,$D193))=$AO$1,1,0)*VLOOKUP($Z$2,DALYs!$A$2:$MW$40,'Intervention list'!MJ$195+1,0)</f>
        <v>0</v>
      </c>
      <c r="MK193" s="0" t="n">
        <f aca="false">IF(ISNUMBER(FIND(MK$1,$D193))=$AO$1,1,0)*VLOOKUP($Z$2,DALYs!$A$2:$MW$40,'Intervention list'!MK$195+1,0)</f>
        <v>0</v>
      </c>
      <c r="ML193" s="0" t="n">
        <f aca="false">IF(ISNUMBER(FIND(ML$1,$D193))=$AO$1,1,0)*VLOOKUP($Z$2,DALYs!$A$2:$MW$40,'Intervention list'!ML$195+1,0)</f>
        <v>0</v>
      </c>
      <c r="MM193" s="0" t="n">
        <f aca="false">IF(ISNUMBER(FIND(MM$1,$D193))=$AO$1,1,0)*VLOOKUP($Z$2,DALYs!$A$2:$MW$40,'Intervention list'!MM$195+1,0)</f>
        <v>0</v>
      </c>
      <c r="MN193" s="0" t="n">
        <f aca="false">IF(ISNUMBER(FIND(MN$1,$D193))=$AO$1,1,0)*VLOOKUP($Z$2,DALYs!$A$2:$MW$40,'Intervention list'!MN$195+1,0)</f>
        <v>0</v>
      </c>
      <c r="MO193" s="0" t="n">
        <f aca="false">IF(ISNUMBER(FIND(MO$1,$D193))=$AO$1,1,0)*VLOOKUP($Z$2,DALYs!$A$2:$MW$40,'Intervention list'!MO$195+1,0)</f>
        <v>0</v>
      </c>
      <c r="MP193" s="0" t="n">
        <f aca="false">IF(ISNUMBER(FIND(MP$1,$D193))=$AO$1,1,0)*VLOOKUP($Z$2,DALYs!$A$2:$MW$40,'Intervention list'!MP$195+1,0)</f>
        <v>0</v>
      </c>
      <c r="MQ193" s="0" t="n">
        <f aca="false">IF(ISNUMBER(FIND(MQ$1,$D193))=$AO$1,1,0)*VLOOKUP($Z$2,DALYs!$A$2:$MW$40,'Intervention list'!MQ$195+1,0)</f>
        <v>0</v>
      </c>
      <c r="MR193" s="0" t="n">
        <f aca="false">IF(ISNUMBER(FIND(MR$1,$D193))=$AO$1,1,0)*VLOOKUP($Z$2,DALYs!$A$2:$MW$40,'Intervention list'!MR$195+1,0)</f>
        <v>0</v>
      </c>
      <c r="MS193" s="0" t="n">
        <f aca="false">IF(ISNUMBER(FIND(MS$1,$D193))=$AO$1,1,0)*VLOOKUP($Z$2,DALYs!$A$2:$MW$40,'Intervention list'!MS$195+1,0)</f>
        <v>0</v>
      </c>
      <c r="MT193" s="0" t="n">
        <f aca="false">IF(ISNUMBER(FIND(MT$1,$D193))=$AO$1,1,0)*VLOOKUP($Z$2,DALYs!$A$2:$MW$40,'Intervention list'!MT$195+1,0)</f>
        <v>0</v>
      </c>
      <c r="MU193" s="0" t="n">
        <f aca="false">IF(ISNUMBER(FIND(MU$1,$D193))=$AO$1,1,0)*VLOOKUP($Z$2,DALYs!$A$2:$MW$40,'Intervention list'!MU$195+1,0)</f>
        <v>0</v>
      </c>
      <c r="MV193" s="0" t="n">
        <f aca="false">IF(ISNUMBER(FIND(MV$1,$D193))=$AO$1,1,0)*VLOOKUP($Z$2,DALYs!$A$2:$MW$40,'Intervention list'!MV$195+1,0)</f>
        <v>0</v>
      </c>
      <c r="MW193" s="0" t="n">
        <f aca="false">IF(ISNUMBER(FIND(MW$1,$D193))=$AO$1,1,0)*VLOOKUP($Z$2,DALYs!$A$2:$MW$40,'Intervention list'!MW$195+1,0)</f>
        <v>0</v>
      </c>
      <c r="MX193" s="0" t="n">
        <f aca="false">IF(ISNUMBER(FIND(MX$1,$D193))=$AO$1,1,0)*VLOOKUP($Z$2,DALYs!$A$2:$MW$40,'Intervention list'!MX$195+1,0)</f>
        <v>0</v>
      </c>
      <c r="MY193" s="0" t="n">
        <f aca="false">IF(ISNUMBER(FIND(MY$1,$D193))=$AO$1,1,0)*VLOOKUP($Z$2,DALYs!$A$2:$MW$40,'Intervention list'!MY$195+1,0)</f>
        <v>0</v>
      </c>
      <c r="MZ193" s="0" t="n">
        <f aca="false">IF(ISNUMBER(FIND(MZ$1,$D193))=$AO$1,1,0)*VLOOKUP($Z$2,DALYs!$A$2:$MW$40,'Intervention list'!MZ$195+1,0)</f>
        <v>0</v>
      </c>
      <c r="NA193" s="0" t="n">
        <f aca="false">IF(ISNUMBER(FIND(NA$1,$D193))=$AO$1,1,0)*VLOOKUP($Z$2,DALYs!$A$2:$MW$40,'Intervention list'!NA$195+1,0)</f>
        <v>0</v>
      </c>
      <c r="NB193" s="0" t="n">
        <f aca="false">IF(ISNUMBER(FIND(NB$1,$D193))=$AO$1,1,0)*VLOOKUP($Z$2,DALYs!$A$2:$MW$40,'Intervention list'!NB$195+1,0)</f>
        <v>0</v>
      </c>
      <c r="NC193" s="0" t="n">
        <f aca="false">IF(ISNUMBER(FIND(NC$1,$D193))=$AO$1,1,0)*VLOOKUP($Z$2,DALYs!$A$2:$MW$40,'Intervention list'!NC$195+1,0)</f>
        <v>0</v>
      </c>
      <c r="ND193" s="0" t="n">
        <f aca="false">IF(ISNUMBER(FIND(ND$1,$D193))=$AO$1,1,0)*VLOOKUP($Z$2,DALYs!$A$2:$MW$40,'Intervention list'!ND$195+1,0)</f>
        <v>0</v>
      </c>
      <c r="NE193" s="0" t="n">
        <f aca="false">IF(ISNUMBER(FIND(NE$1,$D193))=$AO$1,1,0)*VLOOKUP($Z$2,DALYs!$A$2:$MW$40,'Intervention list'!NE$195+1,0)</f>
        <v>0</v>
      </c>
      <c r="NF193" s="0" t="n">
        <f aca="false">IF(ISNUMBER(FIND(NF$1,$D193))=$AO$1,1,0)*VLOOKUP($Z$2,DALYs!$A$2:$MW$40,'Intervention list'!NF$195+1,0)</f>
        <v>0</v>
      </c>
      <c r="NG193" s="0" t="n">
        <f aca="false">IF(ISNUMBER(FIND(NG$1,$D193))=$AO$1,1,0)*VLOOKUP($Z$2,DALYs!$A$2:$MW$40,'Intervention list'!NG$195+1,0)</f>
        <v>0</v>
      </c>
      <c r="NH193" s="0" t="n">
        <f aca="false">IF(ISNUMBER(FIND(NH$1,$D193))=$AO$1,1,0)*VLOOKUP($Z$2,DALYs!$A$2:$MW$40,'Intervention list'!NH$195+1,0)</f>
        <v>0</v>
      </c>
      <c r="NI193" s="0" t="n">
        <f aca="false">IF(ISNUMBER(FIND(NI$1,$D193))=$AO$1,1,0)*VLOOKUP($Z$2,DALYs!$A$2:$MW$40,'Intervention list'!NI$195+1,0)</f>
        <v>0</v>
      </c>
      <c r="NJ193" s="0" t="n">
        <f aca="false">IF(ISNUMBER(FIND(NJ$1,$D193))=$AO$1,1,0)*VLOOKUP($Z$2,DALYs!$A$2:$MW$40,'Intervention list'!NJ$195+1,0)</f>
        <v>0</v>
      </c>
      <c r="NK193" s="0" t="n">
        <f aca="false">IF(ISNUMBER(FIND(NK$1,$D193))=$AO$1,1,0)*VLOOKUP($Z$2,DALYs!$A$2:$MW$40,'Intervention list'!NK$195+1,0)</f>
        <v>0</v>
      </c>
      <c r="NL193" s="0" t="n">
        <f aca="false">IF(ISNUMBER(FIND(NL$1,$D193))=$AO$1,1,0)*VLOOKUP($Z$2,DALYs!$A$2:$MW$40,'Intervention list'!NL$195+1,0)</f>
        <v>0</v>
      </c>
      <c r="NM193" s="0" t="n">
        <f aca="false">IF(ISNUMBER(FIND(NM$1,$D193))=$AO$1,1,0)*VLOOKUP($Z$2,DALYs!$A$2:$MW$40,'Intervention list'!NM$195+1,0)</f>
        <v>0</v>
      </c>
      <c r="NN193" s="0" t="n">
        <f aca="false">IF(ISNUMBER(FIND(NN$1,$D193))=$AO$1,1,0)*VLOOKUP($Z$2,DALYs!$A$2:$MW$40,'Intervention list'!NN$195+1,0)</f>
        <v>0</v>
      </c>
      <c r="NO193" s="0" t="n">
        <f aca="false">IF(ISNUMBER(FIND(NO$1,$D193))=$AO$1,1,0)*VLOOKUP($Z$2,DALYs!$A$2:$MW$40,'Intervention list'!NO$195+1,0)</f>
        <v>0</v>
      </c>
      <c r="NP193" s="0" t="n">
        <f aca="false">IF(ISNUMBER(FIND(NP$1,$D193))=$AO$1,1,0)*VLOOKUP($Z$2,DALYs!$A$2:$MW$40,'Intervention list'!NP$195+1,0)</f>
        <v>0</v>
      </c>
      <c r="NQ193" s="0" t="n">
        <f aca="false">IF(ISNUMBER(FIND(NQ$1,$D193))=$AO$1,1,0)*VLOOKUP($Z$2,DALYs!$A$2:$MW$40,'Intervention list'!NQ$195+1,0)</f>
        <v>0</v>
      </c>
      <c r="NR193" s="0" t="n">
        <f aca="false">IF(ISNUMBER(FIND(NR$1,$D193))=$AO$1,1,0)*VLOOKUP($Z$2,DALYs!$A$2:$MW$40,'Intervention list'!NR$195+1,0)</f>
        <v>0</v>
      </c>
      <c r="NS193" s="0" t="n">
        <f aca="false">IF(ISNUMBER(FIND(NS$1,$D193))=$AO$1,1,0)*VLOOKUP($Z$2,DALYs!$A$2:$MW$40,'Intervention list'!NS$195+1,0)</f>
        <v>0</v>
      </c>
      <c r="NT193" s="0" t="n">
        <f aca="false">IF(ISNUMBER(FIND(NT$1,$D193))=$AO$1,1,0)*VLOOKUP($Z$2,DALYs!$A$2:$MW$40,'Intervention list'!NT$195+1,0)</f>
        <v>0</v>
      </c>
      <c r="NU193" s="0" t="n">
        <f aca="false">IF(ISNUMBER(FIND(NU$1,$D193))=$AO$1,1,0)*VLOOKUP($Z$2,DALYs!$A$2:$MW$40,'Intervention list'!NU$195+1,0)</f>
        <v>0</v>
      </c>
      <c r="NV193" s="0" t="n">
        <f aca="false">IF(ISNUMBER(FIND(NV$1,$D193))=$AO$1,1,0)*VLOOKUP($Z$2,DALYs!$A$2:$MW$40,'Intervention list'!NV$195+1,0)</f>
        <v>0</v>
      </c>
      <c r="NW193" s="0" t="n">
        <f aca="false">IF(ISNUMBER(FIND(NW$1,$D193))=$AO$1,1,0)*VLOOKUP($Z$2,DALYs!$A$2:$MW$40,'Intervention list'!NW$195+1,0)</f>
        <v>0</v>
      </c>
      <c r="NX193" s="0" t="n">
        <f aca="false">IF(ISNUMBER(FIND(NX$1,$D193))=$AO$1,1,0)*VLOOKUP($Z$2,DALYs!$A$2:$MW$40,'Intervention list'!NX$195+1,0)</f>
        <v>0</v>
      </c>
      <c r="NY193" s="0" t="n">
        <f aca="false">IF(ISNUMBER(FIND(NY$1,$D193))=$AO$1,1,0)*VLOOKUP($Z$2,DALYs!$A$2:$MW$40,'Intervention list'!NY$195+1,0)</f>
        <v>0</v>
      </c>
      <c r="NZ193" s="0" t="n">
        <f aca="false">IF(ISNUMBER(FIND(NZ$1,$D193))=$AO$1,1,0)*VLOOKUP($Z$2,DALYs!$A$2:$MW$40,'Intervention list'!NZ$195+1,0)</f>
        <v>0</v>
      </c>
      <c r="OA193" s="0" t="n">
        <f aca="false">IF(ISNUMBER(FIND(OA$1,$D193))=$AO$1,1,0)*VLOOKUP($Z$2,DALYs!$A$2:$MW$40,'Intervention list'!OA$195+1,0)</f>
        <v>0</v>
      </c>
      <c r="OB193" s="0" t="n">
        <f aca="false">IF(ISNUMBER(FIND(OB$1,$D193))=$AO$1,1,0)*VLOOKUP($Z$2,DALYs!$A$2:$MW$40,'Intervention list'!OB$195+1,0)</f>
        <v>0</v>
      </c>
      <c r="OC193" s="0" t="n">
        <f aca="false">IF(ISNUMBER(FIND(OC$1,$D193))=$AO$1,1,0)*VLOOKUP($Z$2,DALYs!$A$2:$MW$40,'Intervention list'!OC$195+1,0)</f>
        <v>0</v>
      </c>
      <c r="OD193" s="0" t="n">
        <f aca="false">IF(ISNUMBER(FIND(OD$1,$D193))=$AO$1,1,0)*VLOOKUP($Z$2,DALYs!$A$2:$MW$40,'Intervention list'!OD$195+1,0)</f>
        <v>0</v>
      </c>
      <c r="OE193" s="0" t="n">
        <f aca="false">IF(ISNUMBER(FIND(OE$1,$D193))=$AO$1,1,0)*VLOOKUP($Z$2,DALYs!$A$2:$MW$40,'Intervention list'!OE$195+1,0)</f>
        <v>0</v>
      </c>
      <c r="OF193" s="0" t="n">
        <f aca="false">IF(ISNUMBER(FIND(OF$1,$D193))=$AO$1,1,0)*VLOOKUP($Z$2,DALYs!$A$2:$MW$40,'Intervention list'!OF$195+1,0)</f>
        <v>0</v>
      </c>
      <c r="OG193" s="0" t="n">
        <f aca="false">IF(ISNUMBER(FIND(OG$1,$D193))=$AO$1,1,0)*VLOOKUP($Z$2,DALYs!$A$2:$MW$40,'Intervention list'!OG$195+1,0)</f>
        <v>0</v>
      </c>
      <c r="OH193" s="0" t="n">
        <f aca="false">IF(ISNUMBER(FIND(OH$1,$D193))=$AO$1,1,0)*VLOOKUP($Z$2,DALYs!$A$2:$MW$40,'Intervention list'!OH$195+1,0)</f>
        <v>0</v>
      </c>
      <c r="OI193" s="0" t="n">
        <f aca="false">IF(ISNUMBER(FIND(OI$1,$D193))=$AO$1,1,0)*VLOOKUP($Z$2,DALYs!$A$2:$MW$40,'Intervention list'!OI$195+1,0)</f>
        <v>0</v>
      </c>
      <c r="OJ193" s="0" t="n">
        <f aca="false">IF(ISNUMBER(FIND(OJ$1,$D193))=$AO$1,1,0)*VLOOKUP($Z$2,DALYs!$A$2:$MW$40,'Intervention list'!OJ$195+1,0)</f>
        <v>0</v>
      </c>
      <c r="OK193" s="0" t="n">
        <f aca="false">IF(ISNUMBER(FIND(OK$1,$D193))=$AO$1,1,0)*VLOOKUP($Z$2,DALYs!$A$2:$MW$40,'Intervention list'!OK$195+1,0)</f>
        <v>0</v>
      </c>
      <c r="OL193" s="0" t="n">
        <f aca="false">IF(ISNUMBER(FIND(OL$1,$D193))=$AO$1,1,0)*VLOOKUP($Z$2,DALYs!$A$2:$MW$40,'Intervention list'!OL$195+1,0)</f>
        <v>0</v>
      </c>
      <c r="OM193" s="0" t="n">
        <f aca="false">IF(ISNUMBER(FIND(OM$1,$D193))=$AO$1,1,0)*VLOOKUP($Z$2,DALYs!$A$2:$MW$40,'Intervention list'!OM$195+1,0)</f>
        <v>0</v>
      </c>
      <c r="ON193" s="0" t="n">
        <f aca="false">IF(ISNUMBER(FIND(ON$1,$D193))=$AO$1,1,0)*VLOOKUP($Z$2,DALYs!$A$2:$MW$40,'Intervention list'!ON$195+1,0)</f>
        <v>0</v>
      </c>
      <c r="OO193" s="0" t="n">
        <f aca="false">IF(ISNUMBER(FIND(OO$1,$D193))=$AO$1,1,0)*VLOOKUP($Z$2,DALYs!$A$2:$MW$40,'Intervention list'!OO$195+1,0)</f>
        <v>0</v>
      </c>
      <c r="OP193" s="0" t="n">
        <f aca="false">IF(ISNUMBER(FIND(OP$1,$D193))=$AO$1,1,0)*VLOOKUP($Z$2,DALYs!$A$2:$MW$40,'Intervention list'!OP$195+1,0)</f>
        <v>0</v>
      </c>
      <c r="OQ193" s="0" t="n">
        <f aca="false">IF(ISNUMBER(FIND(OQ$1,$D193))=$AO$1,1,0)*VLOOKUP($Z$2,DALYs!$A$2:$MW$40,'Intervention list'!OQ$195+1,0)</f>
        <v>0</v>
      </c>
      <c r="OR193" s="0" t="n">
        <f aca="false">IF(ISNUMBER(FIND(OR$1,$D193))=$AO$1,1,0)*VLOOKUP($Z$2,DALYs!$A$2:$MW$40,'Intervention list'!OR$195+1,0)</f>
        <v>0</v>
      </c>
      <c r="OS193" s="0" t="n">
        <f aca="false">IF(ISNUMBER(FIND(OS$1,$D193))=$AO$1,1,0)*VLOOKUP($Z$2,DALYs!$A$2:$MW$40,'Intervention list'!OS$195+1,0)</f>
        <v>0</v>
      </c>
      <c r="OT193" s="0" t="n">
        <f aca="false">IF(ISNUMBER(FIND(OT$1,$D193))=$AO$1,1,0)*VLOOKUP($Z$2,DALYs!$A$2:$MW$40,'Intervention list'!OT$195+1,0)</f>
        <v>0</v>
      </c>
      <c r="OU193" s="0" t="n">
        <f aca="false">IF(ISNUMBER(FIND(OU$1,$D193))=$AO$1,1,0)*VLOOKUP($Z$2,DALYs!$A$2:$MW$40,'Intervention list'!OU$195+1,0)</f>
        <v>54611.5496952506</v>
      </c>
      <c r="OV193" s="0" t="n">
        <f aca="false">IF(ISNUMBER(FIND(OV$1,$D193))=$AO$1,1,0)*VLOOKUP($Z$2,DALYs!$A$2:$MW$40,'Intervention list'!OV$195+1,0)</f>
        <v>0</v>
      </c>
      <c r="OW193" s="0" t="n">
        <f aca="false">IF(ISNUMBER(FIND(OW$1,$D193))=$AO$1,1,0)*VLOOKUP($Z$2,DALYs!$A$2:$MW$40,'Intervention list'!OW$195+1,0)</f>
        <v>0</v>
      </c>
      <c r="OX193" s="0" t="n">
        <f aca="false">IF(ISNUMBER(FIND(OX$1,$D193))=$AO$1,1,0)*VLOOKUP($Z$2,DALYs!$A$2:$MW$40,'Intervention list'!OX$195+1,0)</f>
        <v>0</v>
      </c>
    </row>
    <row r="194" customFormat="false" ht="15.75" hidden="false" customHeight="false" outlineLevel="0" collapsed="false">
      <c r="A194" s="6" t="s">
        <v>356</v>
      </c>
      <c r="B194" s="6" t="s">
        <v>282</v>
      </c>
      <c r="C194" s="26" t="s">
        <v>349</v>
      </c>
      <c r="D194" s="7" t="s">
        <v>357</v>
      </c>
      <c r="E194" s="7" t="str">
        <f aca="false">SUBSTITUTE(D194,0.2,X194)</f>
        <v>Enteric infections: 0.3</v>
      </c>
      <c r="F194" s="0" t="s">
        <v>25</v>
      </c>
      <c r="G194" s="8" t="n">
        <v>0.419423592955561</v>
      </c>
      <c r="H194" s="9" t="n">
        <v>0</v>
      </c>
      <c r="I194" s="9" t="n">
        <f aca="false">IF(H194="","",(H194*(VLOOKUP($Z$2,Worksheet,11,0)^4)))</f>
        <v>0</v>
      </c>
      <c r="J194" s="9" t="n">
        <f aca="false">IF(I194="","",I194*VLOOKUP($Z$2,Worksheet,12,0))</f>
        <v>0</v>
      </c>
      <c r="K194" s="9" t="n">
        <f aca="false">IF(I194="","",I194*VLOOKUP($Z$2, Worksheet, 13, 0))</f>
        <v>0</v>
      </c>
      <c r="L194" s="9" t="n">
        <f aca="false">IF(J194="",VLOOKUP($Z$2, Worksheet, 14, 0),J194)</f>
        <v>0</v>
      </c>
      <c r="M194" s="9" t="n">
        <f aca="false">IF(L194&lt;VLOOKUP($Z$2,'Country sheet'!$A$3:$P$41,15,0), VLOOKUP($Z$2,'Country sheet'!$A$3:$P$41,15,0), L194)/0.7</f>
        <v>66.2083230214262</v>
      </c>
      <c r="N194" s="27" t="n">
        <f aca="false">IFERROR(IF(AC194=$AO$1,VLOOKUP(F194,AO$42:AX$46,MATCH(AC$1,AP$41:AX$41,0)+1,0)/COUNTIFS($F$2:$F$194,$F194,$AC$2:$AC$194,$AO$1),0),0) + IFERROR(IF(AD194=$AO$1,VLOOKUP(F194,AO$42:AX$46,MATCH(AD$1,AP$41:AX$41,0)+1,0)/COUNTIFS($F$2:$F$194,$F194,$AD$2:$AD$194,$AO$1),0),0) + IFERROR(IF(AE194=$AO$1,VLOOKUP(F194,AO$42:AX$46,MATCH(AE$1,AP$41:AX$41,0)+1,0)/COUNTIFS($F$2:$F$194,$F194,$AE$2:$AE$194,$AO$1),0),0) + IFERROR(IF(AF194=$AO$1,VLOOKUP(F194,AO$42:AX$46,MATCH(AF$1,AP$41:AX$41,0)+1,0)/COUNTIFS($F$2:$F$194,$F194,$AF$2:$AF$194,$AO$1),0),0) + IFERROR(IF(AG194=$AO$1,VLOOKUP(F194,AO$42:AX$46,MATCH(AG$1,AP$41:AX$41,0)+1,0)/COUNTIFS($F$2:$F$194,$F194,$AG$2:$AG$194,$AO$1),0),0) + IFERROR(IF(AH194=$AO$1,VLOOKUP(F194,AO$42:AX$46,MATCH(AH$1,AP$41:AX$41,0)+1,0)/COUNTIFS($F$2:$F$194,$F194,$AH$2:$AH$194,$AO$1),0),0) + IFERROR(IF(AI194=$AO$1,VLOOKUP(F194,AO$42:AX$46,MATCH(AI$1,AP$41:AX$41,0)+1,0)/COUNTIFS($F$2:$F$194,$F194,$AI$2:$AI$194,$AO$1),0),0) + IFERROR(IF(AJ194=$AO$1,VLOOKUP(F194,AO$42:AX$46,MATCH(AJ$1,AP$41:AX$41,0)+1,0)/COUNTIFS($F$2:$F$194,$F194,$AJ$2:$AJ$194,$AO$1),0),0) + IFERROR(IF(AK194=$AO$1,VLOOKUP(F194,AO$42:AX$46,MATCH(AK$1,AP$41:AX$41,0)+1,0)/COUNTIFS($F$2:$F$194,$F194,$AK$2:$AK$194,$AO$1),0),0)</f>
        <v>0</v>
      </c>
      <c r="O194" s="9" t="n">
        <v>1</v>
      </c>
      <c r="P194" s="9" t="n">
        <v>2</v>
      </c>
      <c r="Q194" s="0" t="n">
        <f aca="false">SUM(BC194:OX194)</f>
        <v>552431.942605934</v>
      </c>
      <c r="R194" s="0" t="n">
        <f aca="false">IF(VLOOKUP($Z$2,CET!$A$4:$L$42,12,0)="Low income",_xlfn.IFS(S194=0.2,0.1,S194=0.1,0.05,S194=0.5,0.4,S194=0.35,0.25),S194)</f>
        <v>0.5</v>
      </c>
      <c r="S194" s="0" t="n">
        <v>0.5</v>
      </c>
      <c r="T194" s="0" t="n">
        <v>0.8</v>
      </c>
      <c r="U194" s="0" t="n">
        <f aca="false">N194/M194</f>
        <v>0</v>
      </c>
      <c r="V194" s="0" t="n">
        <f aca="false">IFERROR(U194/Q194,0)</f>
        <v>0</v>
      </c>
      <c r="W194" s="0" t="n">
        <f aca="false">(T194/R194)*V194</f>
        <v>0</v>
      </c>
      <c r="X194" s="28" t="n">
        <f aca="false">IF(W194=0,0,IF(W194&lt;=0.8,IF(W194&lt;0.05,0.05,W194),0.8))</f>
        <v>0</v>
      </c>
      <c r="Y194" s="28"/>
      <c r="AC194" s="53" t="n">
        <f aca="false">ISNUMBER(FIND(AC$1,$C194))</f>
        <v>0</v>
      </c>
      <c r="AD194" s="54" t="n">
        <f aca="false">ISNUMBER(FIND(AD$1,$C194))</f>
        <v>0</v>
      </c>
      <c r="AE194" s="54" t="n">
        <f aca="false">ISNUMBER(FIND(AE$1,$C194))</f>
        <v>0</v>
      </c>
      <c r="AF194" s="54" t="n">
        <f aca="false">ISNUMBER(FIND(AF$1,$C194))</f>
        <v>0</v>
      </c>
      <c r="AG194" s="54" t="n">
        <f aca="false">ISNUMBER(FIND(AG$1,$C194))</f>
        <v>0</v>
      </c>
      <c r="AH194" s="54" t="n">
        <f aca="false">ISNUMBER(FIND(AH$1,$C194))</f>
        <v>0</v>
      </c>
      <c r="AI194" s="54" t="n">
        <f aca="false">ISNUMBER(FIND(AI$1,$C194))</f>
        <v>0</v>
      </c>
      <c r="AJ194" s="54" t="n">
        <f aca="false">ISNUMBER(FIND(AJ$1,$C194))</f>
        <v>0</v>
      </c>
      <c r="AK194" s="55" t="n">
        <f aca="false">ISNUMBER(FIND(AK$1,$C194))</f>
        <v>0</v>
      </c>
      <c r="AL194" s="6"/>
      <c r="AM194" s="33"/>
      <c r="BC194" s="0" t="n">
        <f aca="false">IF(ISNUMBER(FIND(BC$1,$D194))=$AO$1,1,0)*VLOOKUP($Z$2,DALYs!$A$2:$MW$40,'Intervention list'!BC$195+1,0)</f>
        <v>0</v>
      </c>
      <c r="BD194" s="0" t="n">
        <f aca="false">IF(ISNUMBER(FIND(BD$1,$D194))=$AO$1,1,0)*VLOOKUP($Z$2,DALYs!$A$2:$MW$40,'Intervention list'!BD$195+1,0)</f>
        <v>0</v>
      </c>
      <c r="BE194" s="0" t="n">
        <f aca="false">IF(ISNUMBER(FIND(BE$1,$D194))=$AO$1,1,0)*VLOOKUP($Z$2,DALYs!$A$2:$MW$40,'Intervention list'!BE$195+1,0)</f>
        <v>0</v>
      </c>
      <c r="BF194" s="0" t="n">
        <f aca="false">IF(ISNUMBER(FIND(BF$1,$D194))=$AO$1,1,0)*VLOOKUP($Z$2,DALYs!$A$2:$MW$40,'Intervention list'!BF$195+1,0)</f>
        <v>0</v>
      </c>
      <c r="BG194" s="0" t="n">
        <f aca="false">IF(ISNUMBER(FIND(BG$1,$D194))=$AO$1,1,0)*VLOOKUP($Z$2,DALYs!$A$2:$MW$40,'Intervention list'!BG$195+1,0)</f>
        <v>0</v>
      </c>
      <c r="BH194" s="0" t="n">
        <f aca="false">IF(ISNUMBER(FIND(BH$1,$D194))=$AO$1,1,0)*VLOOKUP($Z$2,DALYs!$A$2:$MW$40,'Intervention list'!BH$195+1,0)</f>
        <v>0</v>
      </c>
      <c r="BI194" s="0" t="n">
        <f aca="false">IF(ISNUMBER(FIND(BI$1,$D194))=$AO$1,1,0)*VLOOKUP($Z$2,DALYs!$A$2:$MW$40,'Intervention list'!BI$195+1,0)</f>
        <v>0</v>
      </c>
      <c r="BJ194" s="0" t="n">
        <f aca="false">IF(ISNUMBER(FIND(BJ$1,$D194))=$AO$1,1,0)*VLOOKUP($Z$2,DALYs!$A$2:$MW$40,'Intervention list'!BJ$195+1,0)</f>
        <v>0</v>
      </c>
      <c r="BK194" s="0" t="n">
        <f aca="false">IF(ISNUMBER(FIND(BK$1,$D194))=$AO$1,1,0)*VLOOKUP($Z$2,DALYs!$A$2:$MW$40,'Intervention list'!BK$195+1,0)</f>
        <v>0</v>
      </c>
      <c r="BL194" s="0" t="n">
        <f aca="false">IF(ISNUMBER(FIND(BL$1,$D194))=$AO$1,1,0)*VLOOKUP($Z$2,DALYs!$A$2:$MW$40,'Intervention list'!BL$195+1,0)</f>
        <v>0</v>
      </c>
      <c r="BM194" s="0" t="n">
        <f aca="false">IF(ISNUMBER(FIND(BM$1,$D194))=$AO$1,1,0)*VLOOKUP($Z$2,DALYs!$A$2:$MW$40,'Intervention list'!BM$195+1,0)</f>
        <v>0</v>
      </c>
      <c r="BN194" s="0" t="n">
        <f aca="false">IF(ISNUMBER(FIND(BN$1,$D194))=$AO$1,1,0)*VLOOKUP($Z$2,DALYs!$A$2:$MW$40,'Intervention list'!BN$195+1,0)</f>
        <v>0</v>
      </c>
      <c r="BO194" s="0" t="n">
        <f aca="false">IF(ISNUMBER(FIND(BO$1,$D194))=$AO$1,1,0)*VLOOKUP($Z$2,DALYs!$A$2:$MW$40,'Intervention list'!BO$195+1,0)</f>
        <v>0</v>
      </c>
      <c r="BP194" s="0" t="n">
        <f aca="false">IF(ISNUMBER(FIND(BP$1,$D194))=$AO$1,1,0)*VLOOKUP($Z$2,DALYs!$A$2:$MW$40,'Intervention list'!BP$195+1,0)</f>
        <v>0</v>
      </c>
      <c r="BQ194" s="0" t="n">
        <f aca="false">IF(ISNUMBER(FIND(BQ$1,$D194))=$AO$1,1,0)*VLOOKUP($Z$2,DALYs!$A$2:$MW$40,'Intervention list'!BQ$195+1,0)</f>
        <v>0</v>
      </c>
      <c r="BR194" s="0" t="n">
        <f aca="false">IF(ISNUMBER(FIND(BR$1,$D194))=$AO$1,1,0)*VLOOKUP($Z$2,DALYs!$A$2:$MW$40,'Intervention list'!BR$195+1,0)</f>
        <v>0</v>
      </c>
      <c r="BS194" s="0" t="n">
        <f aca="false">IF(ISNUMBER(FIND(BS$1,$D194))=$AO$1,1,0)*VLOOKUP($Z$2,DALYs!$A$2:$MW$40,'Intervention list'!BS$195+1,0)</f>
        <v>0</v>
      </c>
      <c r="BT194" s="0" t="n">
        <f aca="false">IF(ISNUMBER(FIND(BT$1,$D194))=$AO$1,1,0)*VLOOKUP($Z$2,DALYs!$A$2:$MW$40,'Intervention list'!BT$195+1,0)</f>
        <v>0</v>
      </c>
      <c r="BU194" s="0" t="n">
        <f aca="false">IF(ISNUMBER(FIND(BU$1,$D194))=$AO$1,1,0)*VLOOKUP($Z$2,DALYs!$A$2:$MW$40,'Intervention list'!BU$195+1,0)</f>
        <v>0</v>
      </c>
      <c r="BV194" s="0" t="n">
        <f aca="false">IF(ISNUMBER(FIND(BV$1,$D194))=$AO$1,1,0)*VLOOKUP($Z$2,DALYs!$A$2:$MW$40,'Intervention list'!BV$195+1,0)</f>
        <v>0</v>
      </c>
      <c r="BW194" s="0" t="n">
        <f aca="false">IF(ISNUMBER(FIND(BW$1,$D194))=$AO$1,1,0)*VLOOKUP($Z$2,DALYs!$A$2:$MW$40,'Intervention list'!BW$195+1,0)</f>
        <v>0</v>
      </c>
      <c r="BX194" s="0" t="n">
        <f aca="false">IF(ISNUMBER(FIND(BX$1,$D194))=$AO$1,1,0)*VLOOKUP($Z$2,DALYs!$A$2:$MW$40,'Intervention list'!BX$195+1,0)</f>
        <v>0</v>
      </c>
      <c r="BY194" s="0" t="n">
        <f aca="false">IF(ISNUMBER(FIND(BY$1,$D194))=$AO$1,1,0)*VLOOKUP($Z$2,DALYs!$A$2:$MW$40,'Intervention list'!BY$195+1,0)</f>
        <v>0</v>
      </c>
      <c r="BZ194" s="0" t="n">
        <f aca="false">IF(ISNUMBER(FIND(BZ$1,$D194))=$AO$1,1,0)*VLOOKUP($Z$2,DALYs!$A$2:$MW$40,'Intervention list'!BZ$195+1,0)</f>
        <v>0</v>
      </c>
      <c r="CA194" s="0" t="n">
        <f aca="false">IF(ISNUMBER(FIND(CA$1,$D194))=$AO$1,1,0)*VLOOKUP($Z$2,DALYs!$A$2:$MW$40,'Intervention list'!CA$195+1,0)</f>
        <v>0</v>
      </c>
      <c r="CB194" s="0" t="n">
        <f aca="false">IF(ISNUMBER(FIND(CB$1,$D194))=$AO$1,1,0)*VLOOKUP($Z$2,DALYs!$A$2:$MW$40,'Intervention list'!CB$195+1,0)</f>
        <v>0</v>
      </c>
      <c r="CC194" s="0" t="n">
        <f aca="false">IF(ISNUMBER(FIND(CC$1,$D194))=$AO$1,1,0)*VLOOKUP($Z$2,DALYs!$A$2:$MW$40,'Intervention list'!CC$195+1,0)</f>
        <v>0</v>
      </c>
      <c r="CD194" s="0" t="n">
        <f aca="false">IF(ISNUMBER(FIND(CD$1,$D194))=$AO$1,1,0)*VLOOKUP($Z$2,DALYs!$A$2:$MW$40,'Intervention list'!CD$195+1,0)</f>
        <v>0</v>
      </c>
      <c r="CE194" s="0" t="n">
        <f aca="false">IF(ISNUMBER(FIND(CE$1,$D194))=$AO$1,1,0)*VLOOKUP($Z$2,DALYs!$A$2:$MW$40,'Intervention list'!CE$195+1,0)</f>
        <v>0</v>
      </c>
      <c r="CF194" s="0" t="n">
        <f aca="false">IF(ISNUMBER(FIND(CF$1,$D194))=$AO$1,1,0)*VLOOKUP($Z$2,DALYs!$A$2:$MW$40,'Intervention list'!CF$195+1,0)</f>
        <v>0</v>
      </c>
      <c r="CG194" s="0" t="n">
        <f aca="false">IF(ISNUMBER(FIND(CG$1,$D194))=$AO$1,1,0)*VLOOKUP($Z$2,DALYs!$A$2:$MW$40,'Intervention list'!CG$195+1,0)</f>
        <v>0</v>
      </c>
      <c r="CH194" s="0" t="n">
        <f aca="false">IF(ISNUMBER(FIND(CH$1,$D194))=$AO$1,1,0)*VLOOKUP($Z$2,DALYs!$A$2:$MW$40,'Intervention list'!CH$195+1,0)</f>
        <v>0</v>
      </c>
      <c r="CI194" s="0" t="n">
        <f aca="false">IF(ISNUMBER(FIND(CI$1,$D194))=$AO$1,1,0)*VLOOKUP($Z$2,DALYs!$A$2:$MW$40,'Intervention list'!CI$195+1,0)</f>
        <v>0</v>
      </c>
      <c r="CJ194" s="0" t="n">
        <f aca="false">IF(ISNUMBER(FIND(CJ$1,$D194))=$AO$1,1,0)*VLOOKUP($Z$2,DALYs!$A$2:$MW$40,'Intervention list'!CJ$195+1,0)</f>
        <v>0</v>
      </c>
      <c r="CK194" s="0" t="n">
        <f aca="false">IF(ISNUMBER(FIND(CK$1,$D194))=$AO$1,1,0)*VLOOKUP($Z$2,DALYs!$A$2:$MW$40,'Intervention list'!CK$195+1,0)</f>
        <v>0</v>
      </c>
      <c r="CL194" s="0" t="n">
        <f aca="false">IF(ISNUMBER(FIND(CL$1,$D194))=$AO$1,1,0)*VLOOKUP($Z$2,DALYs!$A$2:$MW$40,'Intervention list'!CL$195+1,0)</f>
        <v>0</v>
      </c>
      <c r="CM194" s="0" t="n">
        <f aca="false">IF(ISNUMBER(FIND(CM$1,$D194))=$AO$1,1,0)*VLOOKUP($Z$2,DALYs!$A$2:$MW$40,'Intervention list'!CM$195+1,0)</f>
        <v>0</v>
      </c>
      <c r="CN194" s="0" t="n">
        <f aca="false">IF(ISNUMBER(FIND(CN$1,$D194))=$AO$1,1,0)*VLOOKUP($Z$2,DALYs!$A$2:$MW$40,'Intervention list'!CN$195+1,0)</f>
        <v>0</v>
      </c>
      <c r="CO194" s="0" t="n">
        <f aca="false">IF(ISNUMBER(FIND(CO$1,$D194))=$AO$1,1,0)*VLOOKUP($Z$2,DALYs!$A$2:$MW$40,'Intervention list'!CO$195+1,0)</f>
        <v>0</v>
      </c>
      <c r="CP194" s="0" t="n">
        <f aca="false">IF(ISNUMBER(FIND(CP$1,$D194))=$AO$1,1,0)*VLOOKUP($Z$2,DALYs!$A$2:$MW$40,'Intervention list'!CP$195+1,0)</f>
        <v>0</v>
      </c>
      <c r="CQ194" s="0" t="n">
        <f aca="false">IF(ISNUMBER(FIND(CQ$1,$D194))=$AO$1,1,0)*VLOOKUP($Z$2,DALYs!$A$2:$MW$40,'Intervention list'!CQ$195+1,0)</f>
        <v>0</v>
      </c>
      <c r="CR194" s="0" t="n">
        <f aca="false">IF(ISNUMBER(FIND(CR$1,$D194))=$AO$1,1,0)*VLOOKUP($Z$2,DALYs!$A$2:$MW$40,'Intervention list'!CR$195+1,0)</f>
        <v>0</v>
      </c>
      <c r="CS194" s="0" t="n">
        <f aca="false">IF(ISNUMBER(FIND(CS$1,$D194))=$AO$1,1,0)*VLOOKUP($Z$2,DALYs!$A$2:$MW$40,'Intervention list'!CS$195+1,0)</f>
        <v>0</v>
      </c>
      <c r="CT194" s="0" t="n">
        <f aca="false">IF(ISNUMBER(FIND(CT$1,$D194))=$AO$1,1,0)*VLOOKUP($Z$2,DALYs!$A$2:$MW$40,'Intervention list'!CT$195+1,0)</f>
        <v>0</v>
      </c>
      <c r="CU194" s="0" t="n">
        <f aca="false">IF(ISNUMBER(FIND(CU$1,$D194))=$AO$1,1,0)*VLOOKUP($Z$2,DALYs!$A$2:$MW$40,'Intervention list'!CU$195+1,0)</f>
        <v>0</v>
      </c>
      <c r="CV194" s="0" t="n">
        <f aca="false">IF(ISNUMBER(FIND(CV$1,$D194))=$AO$1,1,0)*VLOOKUP($Z$2,DALYs!$A$2:$MW$40,'Intervention list'!CV$195+1,0)</f>
        <v>0</v>
      </c>
      <c r="CW194" s="0" t="n">
        <f aca="false">IF(ISNUMBER(FIND(CW$1,$D194))=$AO$1,1,0)*VLOOKUP($Z$2,DALYs!$A$2:$MW$40,'Intervention list'!CW$195+1,0)</f>
        <v>0</v>
      </c>
      <c r="CX194" s="0" t="n">
        <f aca="false">IF(ISNUMBER(FIND(CX$1,$D194))=$AO$1,1,0)*VLOOKUP($Z$2,DALYs!$A$2:$MW$40,'Intervention list'!CX$195+1,0)</f>
        <v>0</v>
      </c>
      <c r="CY194" s="0" t="n">
        <f aca="false">IF(ISNUMBER(FIND(CY$1,$D194))=$AO$1,1,0)*VLOOKUP($Z$2,DALYs!$A$2:$MW$40,'Intervention list'!CY$195+1,0)</f>
        <v>0</v>
      </c>
      <c r="CZ194" s="0" t="n">
        <f aca="false">IF(ISNUMBER(FIND(CZ$1,$D194))=$AO$1,1,0)*VLOOKUP($Z$2,DALYs!$A$2:$MW$40,'Intervention list'!CZ$195+1,0)</f>
        <v>0</v>
      </c>
      <c r="DA194" s="0" t="n">
        <f aca="false">IF(ISNUMBER(FIND(DA$1,$D194))=$AO$1,1,0)*VLOOKUP($Z$2,DALYs!$A$2:$MW$40,'Intervention list'!DA$195+1,0)</f>
        <v>0</v>
      </c>
      <c r="DB194" s="0" t="n">
        <f aca="false">IF(ISNUMBER(FIND(DB$1,$D194))=$AO$1,1,0)*VLOOKUP($Z$2,DALYs!$A$2:$MW$40,'Intervention list'!DB$195+1,0)</f>
        <v>0</v>
      </c>
      <c r="DC194" s="0" t="n">
        <f aca="false">IF(ISNUMBER(FIND(DC$1,$D194))=$AO$1,1,0)*VLOOKUP($Z$2,DALYs!$A$2:$MW$40,'Intervention list'!DC$195+1,0)</f>
        <v>0</v>
      </c>
      <c r="DD194" s="0" t="n">
        <f aca="false">IF(ISNUMBER(FIND(DD$1,$D194))=$AO$1,1,0)*VLOOKUP($Z$2,DALYs!$A$2:$MW$40,'Intervention list'!DD$195+1,0)</f>
        <v>0</v>
      </c>
      <c r="DE194" s="0" t="n">
        <f aca="false">IF(ISNUMBER(FIND(DE$1,$D194))=$AO$1,1,0)*VLOOKUP($Z$2,DALYs!$A$2:$MW$40,'Intervention list'!DE$195+1,0)</f>
        <v>0</v>
      </c>
      <c r="DF194" s="0" t="n">
        <f aca="false">IF(ISNUMBER(FIND(DF$1,$D194))=$AO$1,1,0)*VLOOKUP($Z$2,DALYs!$A$2:$MW$40,'Intervention list'!DF$195+1,0)</f>
        <v>0</v>
      </c>
      <c r="DG194" s="0" t="n">
        <f aca="false">IF(ISNUMBER(FIND(DG$1,$D194))=$AO$1,1,0)*VLOOKUP($Z$2,DALYs!$A$2:$MW$40,'Intervention list'!DG$195+1,0)</f>
        <v>0</v>
      </c>
      <c r="DH194" s="0" t="n">
        <f aca="false">IF(ISNUMBER(FIND(DH$1,$D194))=$AO$1,1,0)*VLOOKUP($Z$2,DALYs!$A$2:$MW$40,'Intervention list'!DH$195+1,0)</f>
        <v>0</v>
      </c>
      <c r="DI194" s="0" t="n">
        <f aca="false">IF(ISNUMBER(FIND(DI$1,$D194))=$AO$1,1,0)*VLOOKUP($Z$2,DALYs!$A$2:$MW$40,'Intervention list'!DI$195+1,0)</f>
        <v>0</v>
      </c>
      <c r="DJ194" s="0" t="n">
        <f aca="false">IF(ISNUMBER(FIND(DJ$1,$D194))=$AO$1,1,0)*VLOOKUP($Z$2,DALYs!$A$2:$MW$40,'Intervention list'!DJ$195+1,0)</f>
        <v>0</v>
      </c>
      <c r="DK194" s="0" t="n">
        <f aca="false">IF(ISNUMBER(FIND(DK$1,$D194))=$AO$1,1,0)*VLOOKUP($Z$2,DALYs!$A$2:$MW$40,'Intervention list'!DK$195+1,0)</f>
        <v>0</v>
      </c>
      <c r="DL194" s="0" t="n">
        <f aca="false">IF(ISNUMBER(FIND(DL$1,$D194))=$AO$1,1,0)*VLOOKUP($Z$2,DALYs!$A$2:$MW$40,'Intervention list'!DL$195+1,0)</f>
        <v>0</v>
      </c>
      <c r="DM194" s="0" t="n">
        <f aca="false">IF(ISNUMBER(FIND(DM$1,$D194))=$AO$1,1,0)*VLOOKUP($Z$2,DALYs!$A$2:$MW$40,'Intervention list'!DM$195+1,0)</f>
        <v>0</v>
      </c>
      <c r="DN194" s="0" t="n">
        <f aca="false">IF(ISNUMBER(FIND(DN$1,$D194))=$AO$1,1,0)*VLOOKUP($Z$2,DALYs!$A$2:$MW$40,'Intervention list'!DN$195+1,0)</f>
        <v>0</v>
      </c>
      <c r="DO194" s="0" t="n">
        <f aca="false">IF(ISNUMBER(FIND(DO$1,$D194))=$AO$1,1,0)*VLOOKUP($Z$2,DALYs!$A$2:$MW$40,'Intervention list'!DO$195+1,0)</f>
        <v>0</v>
      </c>
      <c r="DP194" s="0" t="n">
        <f aca="false">IF(ISNUMBER(FIND(DP$1,$D194))=$AO$1,1,0)*VLOOKUP($Z$2,DALYs!$A$2:$MW$40,'Intervention list'!DP$195+1,0)</f>
        <v>0</v>
      </c>
      <c r="DQ194" s="0" t="n">
        <f aca="false">IF(ISNUMBER(FIND(DQ$1,$D194))=$AO$1,1,0)*VLOOKUP($Z$2,DALYs!$A$2:$MW$40,'Intervention list'!DQ$195+1,0)</f>
        <v>0</v>
      </c>
      <c r="DR194" s="0" t="n">
        <f aca="false">IF(ISNUMBER(FIND(DR$1,$D194))=$AO$1,1,0)*VLOOKUP($Z$2,DALYs!$A$2:$MW$40,'Intervention list'!DR$195+1,0)</f>
        <v>0</v>
      </c>
      <c r="DS194" s="0" t="n">
        <f aca="false">IF(ISNUMBER(FIND(DS$1,$D194))=$AO$1,1,0)*VLOOKUP($Z$2,DALYs!$A$2:$MW$40,'Intervention list'!DS$195+1,0)</f>
        <v>0</v>
      </c>
      <c r="DT194" s="0" t="n">
        <f aca="false">IF(ISNUMBER(FIND(DT$1,$D194))=$AO$1,1,0)*VLOOKUP($Z$2,DALYs!$A$2:$MW$40,'Intervention list'!DT$195+1,0)</f>
        <v>0</v>
      </c>
      <c r="DU194" s="0" t="n">
        <f aca="false">IF(ISNUMBER(FIND(DU$1,$D194))=$AO$1,1,0)*VLOOKUP($Z$2,DALYs!$A$2:$MW$40,'Intervention list'!DU$195+1,0)</f>
        <v>0</v>
      </c>
      <c r="DV194" s="0" t="n">
        <f aca="false">IF(ISNUMBER(FIND(DV$1,$D194))=$AO$1,1,0)*VLOOKUP($Z$2,DALYs!$A$2:$MW$40,'Intervention list'!DV$195+1,0)</f>
        <v>0</v>
      </c>
      <c r="DW194" s="0" t="n">
        <f aca="false">IF(ISNUMBER(FIND(DW$1,$D194))=$AO$1,1,0)*VLOOKUP($Z$2,DALYs!$A$2:$MW$40,'Intervention list'!DW$195+1,0)</f>
        <v>0</v>
      </c>
      <c r="DX194" s="0" t="n">
        <f aca="false">IF(ISNUMBER(FIND(DX$1,$D194))=$AO$1,1,0)*VLOOKUP($Z$2,DALYs!$A$2:$MW$40,'Intervention list'!DX$195+1,0)</f>
        <v>0</v>
      </c>
      <c r="DY194" s="0" t="n">
        <f aca="false">IF(ISNUMBER(FIND(DY$1,$D194))=$AO$1,1,0)*VLOOKUP($Z$2,DALYs!$A$2:$MW$40,'Intervention list'!DY$195+1,0)</f>
        <v>0</v>
      </c>
      <c r="DZ194" s="0" t="n">
        <f aca="false">IF(ISNUMBER(FIND(DZ$1,$D194))=$AO$1,1,0)*VLOOKUP($Z$2,DALYs!$A$2:$MW$40,'Intervention list'!DZ$195+1,0)</f>
        <v>0</v>
      </c>
      <c r="EA194" s="0" t="n">
        <f aca="false">IF(ISNUMBER(FIND(EA$1,$D194))=$AO$1,1,0)*VLOOKUP($Z$2,DALYs!$A$2:$MW$40,'Intervention list'!EA$195+1,0)</f>
        <v>0</v>
      </c>
      <c r="EB194" s="0" t="n">
        <f aca="false">IF(ISNUMBER(FIND(EB$1,$D194))=$AO$1,1,0)*VLOOKUP($Z$2,DALYs!$A$2:$MW$40,'Intervention list'!EB$195+1,0)</f>
        <v>0</v>
      </c>
      <c r="EC194" s="0" t="n">
        <f aca="false">IF(ISNUMBER(FIND(EC$1,$D194))=$AO$1,1,0)*VLOOKUP($Z$2,DALYs!$A$2:$MW$40,'Intervention list'!EC$195+1,0)</f>
        <v>0</v>
      </c>
      <c r="ED194" s="0" t="n">
        <f aca="false">IF(ISNUMBER(FIND(ED$1,$D194))=$AO$1,1,0)*VLOOKUP($Z$2,DALYs!$A$2:$MW$40,'Intervention list'!ED$195+1,0)</f>
        <v>0</v>
      </c>
      <c r="EE194" s="0" t="n">
        <f aca="false">IF(ISNUMBER(FIND(EE$1,$D194))=$AO$1,1,0)*VLOOKUP($Z$2,DALYs!$A$2:$MW$40,'Intervention list'!EE$195+1,0)</f>
        <v>0</v>
      </c>
      <c r="EF194" s="0" t="n">
        <f aca="false">IF(ISNUMBER(FIND(EF$1,$D194))=$AO$1,1,0)*VLOOKUP($Z$2,DALYs!$A$2:$MW$40,'Intervention list'!EF$195+1,0)</f>
        <v>0</v>
      </c>
      <c r="EG194" s="0" t="n">
        <f aca="false">IF(ISNUMBER(FIND(EG$1,$D194))=$AO$1,1,0)*VLOOKUP($Z$2,DALYs!$A$2:$MW$40,'Intervention list'!EG$195+1,0)</f>
        <v>0</v>
      </c>
      <c r="EH194" s="0" t="n">
        <f aca="false">IF(ISNUMBER(FIND(EH$1,$D194))=$AO$1,1,0)*VLOOKUP($Z$2,DALYs!$A$2:$MW$40,'Intervention list'!EH$195+1,0)</f>
        <v>0</v>
      </c>
      <c r="EI194" s="0" t="n">
        <f aca="false">IF(ISNUMBER(FIND(EI$1,$D194))=$AO$1,1,0)*VLOOKUP($Z$2,DALYs!$A$2:$MW$40,'Intervention list'!EI$195+1,0)</f>
        <v>0</v>
      </c>
      <c r="EJ194" s="0" t="n">
        <f aca="false">IF(ISNUMBER(FIND(EJ$1,$D194))=$AO$1,1,0)*VLOOKUP($Z$2,DALYs!$A$2:$MW$40,'Intervention list'!EJ$195+1,0)</f>
        <v>0</v>
      </c>
      <c r="EK194" s="0" t="n">
        <f aca="false">IF(ISNUMBER(FIND(EK$1,$D194))=$AO$1,1,0)*VLOOKUP($Z$2,DALYs!$A$2:$MW$40,'Intervention list'!EK$195+1,0)</f>
        <v>0</v>
      </c>
      <c r="EL194" s="0" t="n">
        <f aca="false">IF(ISNUMBER(FIND(EL$1,$D194))=$AO$1,1,0)*VLOOKUP($Z$2,DALYs!$A$2:$MW$40,'Intervention list'!EL$195+1,0)</f>
        <v>0</v>
      </c>
      <c r="EM194" s="0" t="n">
        <f aca="false">IF(ISNUMBER(FIND(EM$1,$D194))=$AO$1,1,0)*VLOOKUP($Z$2,DALYs!$A$2:$MW$40,'Intervention list'!EM$195+1,0)</f>
        <v>0</v>
      </c>
      <c r="EN194" s="0" t="n">
        <f aca="false">IF(ISNUMBER(FIND(EN$1,$D194))=$AO$1,1,0)*VLOOKUP($Z$2,DALYs!$A$2:$MW$40,'Intervention list'!EN$195+1,0)</f>
        <v>0</v>
      </c>
      <c r="EO194" s="0" t="n">
        <f aca="false">IF(ISNUMBER(FIND(EO$1,$D194))=$AO$1,1,0)*VLOOKUP($Z$2,DALYs!$A$2:$MW$40,'Intervention list'!EO$195+1,0)</f>
        <v>0</v>
      </c>
      <c r="EP194" s="0" t="n">
        <f aca="false">IF(ISNUMBER(FIND(EP$1,$D194))=$AO$1,1,0)*VLOOKUP($Z$2,DALYs!$A$2:$MW$40,'Intervention list'!EP$195+1,0)</f>
        <v>0</v>
      </c>
      <c r="EQ194" s="0" t="n">
        <f aca="false">IF(ISNUMBER(FIND(EQ$1,$D194))=$AO$1,1,0)*VLOOKUP($Z$2,DALYs!$A$2:$MW$40,'Intervention list'!EQ$195+1,0)</f>
        <v>0</v>
      </c>
      <c r="ER194" s="0" t="n">
        <f aca="false">IF(ISNUMBER(FIND(ER$1,$D194))=$AO$1,1,0)*VLOOKUP($Z$2,DALYs!$A$2:$MW$40,'Intervention list'!ER$195+1,0)</f>
        <v>0</v>
      </c>
      <c r="ES194" s="0" t="n">
        <f aca="false">IF(ISNUMBER(FIND(ES$1,$D194))=$AO$1,1,0)*VLOOKUP($Z$2,DALYs!$A$2:$MW$40,'Intervention list'!ES$195+1,0)</f>
        <v>0</v>
      </c>
      <c r="ET194" s="0" t="n">
        <f aca="false">IF(ISNUMBER(FIND(ET$1,$D194))=$AO$1,1,0)*VLOOKUP($Z$2,DALYs!$A$2:$MW$40,'Intervention list'!ET$195+1,0)</f>
        <v>0</v>
      </c>
      <c r="EU194" s="0" t="n">
        <f aca="false">IF(ISNUMBER(FIND(EU$1,$D194))=$AO$1,1,0)*VLOOKUP($Z$2,DALYs!$A$2:$MW$40,'Intervention list'!EU$195+1,0)</f>
        <v>0</v>
      </c>
      <c r="EV194" s="0" t="n">
        <f aca="false">IF(ISNUMBER(FIND(EV$1,$D194))=$AO$1,1,0)*VLOOKUP($Z$2,DALYs!$A$2:$MW$40,'Intervention list'!EV$195+1,0)</f>
        <v>0</v>
      </c>
      <c r="EW194" s="0" t="n">
        <f aca="false">IF(ISNUMBER(FIND(EW$1,$D194))=$AO$1,1,0)*VLOOKUP($Z$2,DALYs!$A$2:$MW$40,'Intervention list'!EW$195+1,0)</f>
        <v>0</v>
      </c>
      <c r="EX194" s="0" t="n">
        <f aca="false">IF(ISNUMBER(FIND(EX$1,$D194))=$AO$1,1,0)*VLOOKUP($Z$2,DALYs!$A$2:$MW$40,'Intervention list'!EX$195+1,0)</f>
        <v>0</v>
      </c>
      <c r="EY194" s="0" t="n">
        <f aca="false">IF(ISNUMBER(FIND(EY$1,$D194))=$AO$1,1,0)*VLOOKUP($Z$2,DALYs!$A$2:$MW$40,'Intervention list'!EY$195+1,0)</f>
        <v>0</v>
      </c>
      <c r="EZ194" s="0" t="n">
        <f aca="false">IF(ISNUMBER(FIND(EZ$1,$D194))=$AO$1,1,0)*VLOOKUP($Z$2,DALYs!$A$2:$MW$40,'Intervention list'!EZ$195+1,0)</f>
        <v>0</v>
      </c>
      <c r="FA194" s="0" t="n">
        <f aca="false">IF(ISNUMBER(FIND(FA$1,$D194))=$AO$1,1,0)*VLOOKUP($Z$2,DALYs!$A$2:$MW$40,'Intervention list'!FA$195+1,0)</f>
        <v>0</v>
      </c>
      <c r="FB194" s="0" t="n">
        <f aca="false">IF(ISNUMBER(FIND(FB$1,$D194))=$AO$1,1,0)*VLOOKUP($Z$2,DALYs!$A$2:$MW$40,'Intervention list'!FB$195+1,0)</f>
        <v>0</v>
      </c>
      <c r="FC194" s="0" t="n">
        <f aca="false">IF(ISNUMBER(FIND(FC$1,$D194))=$AO$1,1,0)*VLOOKUP($Z$2,DALYs!$A$2:$MW$40,'Intervention list'!FC$195+1,0)</f>
        <v>0</v>
      </c>
      <c r="FD194" s="0" t="n">
        <f aca="false">IF(ISNUMBER(FIND(FD$1,$D194))=$AO$1,1,0)*VLOOKUP($Z$2,DALYs!$A$2:$MW$40,'Intervention list'!FD$195+1,0)</f>
        <v>0</v>
      </c>
      <c r="FE194" s="0" t="n">
        <f aca="false">IF(ISNUMBER(FIND(FE$1,$D194))=$AO$1,1,0)*VLOOKUP($Z$2,DALYs!$A$2:$MW$40,'Intervention list'!FE$195+1,0)</f>
        <v>0</v>
      </c>
      <c r="FF194" s="0" t="n">
        <f aca="false">IF(ISNUMBER(FIND(FF$1,$D194))=$AO$1,1,0)*VLOOKUP($Z$2,DALYs!$A$2:$MW$40,'Intervention list'!FF$195+1,0)</f>
        <v>552431.942605934</v>
      </c>
      <c r="FG194" s="0" t="n">
        <f aca="false">IF(ISNUMBER(FIND(FG$1,$D194))=$AO$1,1,0)*VLOOKUP($Z$2,DALYs!$A$2:$MW$40,'Intervention list'!FG$195+1,0)</f>
        <v>0</v>
      </c>
      <c r="FH194" s="0" t="n">
        <f aca="false">IF(ISNUMBER(FIND(FH$1,$D194))=$AO$1,1,0)*VLOOKUP($Z$2,DALYs!$A$2:$MW$40,'Intervention list'!FH$195+1,0)</f>
        <v>0</v>
      </c>
      <c r="FI194" s="0" t="n">
        <f aca="false">IF(ISNUMBER(FIND(FI$1,$D194))=$AO$1,1,0)*VLOOKUP($Z$2,DALYs!$A$2:$MW$40,'Intervention list'!FI$195+1,0)</f>
        <v>0</v>
      </c>
      <c r="FJ194" s="0" t="n">
        <f aca="false">IF(ISNUMBER(FIND(FJ$1,$D194))=$AO$1,1,0)*VLOOKUP($Z$2,DALYs!$A$2:$MW$40,'Intervention list'!FJ$195+1,0)</f>
        <v>0</v>
      </c>
      <c r="FK194" s="0" t="n">
        <f aca="false">IF(ISNUMBER(FIND(FK$1,$D194))=$AO$1,1,0)*VLOOKUP($Z$2,DALYs!$A$2:$MW$40,'Intervention list'!FK$195+1,0)</f>
        <v>0</v>
      </c>
      <c r="FL194" s="0" t="n">
        <f aca="false">IF(ISNUMBER(FIND(FL$1,$D194))=$AO$1,1,0)*VLOOKUP($Z$2,DALYs!$A$2:$MW$40,'Intervention list'!FL$195+1,0)</f>
        <v>0</v>
      </c>
      <c r="FM194" s="0" t="n">
        <f aca="false">IF(ISNUMBER(FIND(FM$1,$D194))=$AO$1,1,0)*VLOOKUP($Z$2,DALYs!$A$2:$MW$40,'Intervention list'!FM$195+1,0)</f>
        <v>0</v>
      </c>
      <c r="FN194" s="0" t="n">
        <f aca="false">IF(ISNUMBER(FIND(FN$1,$D194))=$AO$1,1,0)*VLOOKUP($Z$2,DALYs!$A$2:$MW$40,'Intervention list'!FN$195+1,0)</f>
        <v>0</v>
      </c>
      <c r="FO194" s="0" t="n">
        <f aca="false">IF(ISNUMBER(FIND(FO$1,$D194))=$AO$1,1,0)*VLOOKUP($Z$2,DALYs!$A$2:$MW$40,'Intervention list'!FO$195+1,0)</f>
        <v>0</v>
      </c>
      <c r="FP194" s="0" t="n">
        <f aca="false">IF(ISNUMBER(FIND(FP$1,$D194))=$AO$1,1,0)*VLOOKUP($Z$2,DALYs!$A$2:$MW$40,'Intervention list'!FP$195+1,0)</f>
        <v>0</v>
      </c>
      <c r="FQ194" s="0" t="n">
        <f aca="false">IF(ISNUMBER(FIND(FQ$1,$D194))=$AO$1,1,0)*VLOOKUP($Z$2,DALYs!$A$2:$MW$40,'Intervention list'!FQ$195+1,0)</f>
        <v>0</v>
      </c>
      <c r="FR194" s="0" t="n">
        <f aca="false">IF(ISNUMBER(FIND(FR$1,$D194))=$AO$1,1,0)*VLOOKUP($Z$2,DALYs!$A$2:$MW$40,'Intervention list'!FR$195+1,0)</f>
        <v>0</v>
      </c>
      <c r="FS194" s="0" t="n">
        <f aca="false">IF(ISNUMBER(FIND(FS$1,$D194))=$AO$1,1,0)*VLOOKUP($Z$2,DALYs!$A$2:$MW$40,'Intervention list'!FS$195+1,0)</f>
        <v>0</v>
      </c>
      <c r="FT194" s="0" t="n">
        <f aca="false">IF(ISNUMBER(FIND(FT$1,$D194))=$AO$1,1,0)*VLOOKUP($Z$2,DALYs!$A$2:$MW$40,'Intervention list'!FT$195+1,0)</f>
        <v>0</v>
      </c>
      <c r="FU194" s="0" t="n">
        <f aca="false">IF(ISNUMBER(FIND(FU$1,$D194))=$AO$1,1,0)*VLOOKUP($Z$2,DALYs!$A$2:$MW$40,'Intervention list'!FU$195+1,0)</f>
        <v>0</v>
      </c>
      <c r="FV194" s="0" t="n">
        <f aca="false">IF(ISNUMBER(FIND(FV$1,$D194))=$AO$1,1,0)*VLOOKUP($Z$2,DALYs!$A$2:$MW$40,'Intervention list'!FV$195+1,0)</f>
        <v>0</v>
      </c>
      <c r="FW194" s="0" t="n">
        <f aca="false">IF(ISNUMBER(FIND(FW$1,$D194))=$AO$1,1,0)*VLOOKUP($Z$2,DALYs!$A$2:$MW$40,'Intervention list'!FW$195+1,0)</f>
        <v>0</v>
      </c>
      <c r="FX194" s="0" t="n">
        <f aca="false">IF(ISNUMBER(FIND(FX$1,$D194))=$AO$1,1,0)*VLOOKUP($Z$2,DALYs!$A$2:$MW$40,'Intervention list'!FX$195+1,0)</f>
        <v>0</v>
      </c>
      <c r="FY194" s="0" t="n">
        <f aca="false">IF(ISNUMBER(FIND(FY$1,$D194))=$AO$1,1,0)*VLOOKUP($Z$2,DALYs!$A$2:$MW$40,'Intervention list'!FY$195+1,0)</f>
        <v>0</v>
      </c>
      <c r="FZ194" s="0" t="n">
        <f aca="false">IF(ISNUMBER(FIND(FZ$1,$D194))=$AO$1,1,0)*VLOOKUP($Z$2,DALYs!$A$2:$MW$40,'Intervention list'!FZ$195+1,0)</f>
        <v>0</v>
      </c>
      <c r="GA194" s="0" t="n">
        <f aca="false">IF(ISNUMBER(FIND(GA$1,$D194))=$AO$1,1,0)*VLOOKUP($Z$2,DALYs!$A$2:$MW$40,'Intervention list'!GA$195+1,0)</f>
        <v>0</v>
      </c>
      <c r="GB194" s="0" t="n">
        <f aca="false">IF(ISNUMBER(FIND(GB$1,$D194))=$AO$1,1,0)*VLOOKUP($Z$2,DALYs!$A$2:$MW$40,'Intervention list'!GB$195+1,0)</f>
        <v>0</v>
      </c>
      <c r="GC194" s="0" t="n">
        <f aca="false">IF(ISNUMBER(FIND(GC$1,$D194))=$AO$1,1,0)*VLOOKUP($Z$2,DALYs!$A$2:$MW$40,'Intervention list'!GC$195+1,0)</f>
        <v>0</v>
      </c>
      <c r="GD194" s="0" t="n">
        <f aca="false">IF(ISNUMBER(FIND(GD$1,$D194))=$AO$1,1,0)*VLOOKUP($Z$2,DALYs!$A$2:$MW$40,'Intervention list'!GD$195+1,0)</f>
        <v>0</v>
      </c>
      <c r="GE194" s="0" t="n">
        <f aca="false">IF(ISNUMBER(FIND(GE$1,$D194))=$AO$1,1,0)*VLOOKUP($Z$2,DALYs!$A$2:$MW$40,'Intervention list'!GE$195+1,0)</f>
        <v>0</v>
      </c>
      <c r="GF194" s="0" t="n">
        <f aca="false">IF(ISNUMBER(FIND(GF$1,$D194))=$AO$1,1,0)*VLOOKUP($Z$2,DALYs!$A$2:$MW$40,'Intervention list'!GF$195+1,0)</f>
        <v>0</v>
      </c>
      <c r="GG194" s="0" t="n">
        <f aca="false">IF(ISNUMBER(FIND(GG$1,$D194))=$AO$1,1,0)*VLOOKUP($Z$2,DALYs!$A$2:$MW$40,'Intervention list'!GG$195+1,0)</f>
        <v>0</v>
      </c>
      <c r="GH194" s="0" t="n">
        <f aca="false">IF(ISNUMBER(FIND(GH$1,$D194))=$AO$1,1,0)*VLOOKUP($Z$2,DALYs!$A$2:$MW$40,'Intervention list'!GH$195+1,0)</f>
        <v>0</v>
      </c>
      <c r="GI194" s="0" t="n">
        <f aca="false">IF(ISNUMBER(FIND(GI$1,$D194))=$AO$1,1,0)*VLOOKUP($Z$2,DALYs!$A$2:$MW$40,'Intervention list'!GI$195+1,0)</f>
        <v>0</v>
      </c>
      <c r="GJ194" s="0" t="n">
        <f aca="false">IF(ISNUMBER(FIND(GJ$1,$D194))=$AO$1,1,0)*VLOOKUP($Z$2,DALYs!$A$2:$MW$40,'Intervention list'!GJ$195+1,0)</f>
        <v>0</v>
      </c>
      <c r="GK194" s="0" t="n">
        <f aca="false">IF(ISNUMBER(FIND(GK$1,$D194))=$AO$1,1,0)*VLOOKUP($Z$2,DALYs!$A$2:$MW$40,'Intervention list'!GK$195+1,0)</f>
        <v>0</v>
      </c>
      <c r="GL194" s="0" t="n">
        <f aca="false">IF(ISNUMBER(FIND(GL$1,$D194))=$AO$1,1,0)*VLOOKUP($Z$2,DALYs!$A$2:$MW$40,'Intervention list'!GL$195+1,0)</f>
        <v>0</v>
      </c>
      <c r="GM194" s="0" t="n">
        <f aca="false">IF(ISNUMBER(FIND(GM$1,$D194))=$AO$1,1,0)*VLOOKUP($Z$2,DALYs!$A$2:$MW$40,'Intervention list'!GM$195+1,0)</f>
        <v>0</v>
      </c>
      <c r="GN194" s="0" t="n">
        <f aca="false">IF(ISNUMBER(FIND(GN$1,$D194))=$AO$1,1,0)*VLOOKUP($Z$2,DALYs!$A$2:$MW$40,'Intervention list'!GN$195+1,0)</f>
        <v>0</v>
      </c>
      <c r="GO194" s="0" t="n">
        <f aca="false">IF(ISNUMBER(FIND(GO$1,$D194))=$AO$1,1,0)*VLOOKUP($Z$2,DALYs!$A$2:$MW$40,'Intervention list'!GO$195+1,0)</f>
        <v>0</v>
      </c>
      <c r="GP194" s="0" t="n">
        <f aca="false">IF(ISNUMBER(FIND(GP$1,$D194))=$AO$1,1,0)*VLOOKUP($Z$2,DALYs!$A$2:$MW$40,'Intervention list'!GP$195+1,0)</f>
        <v>0</v>
      </c>
      <c r="GQ194" s="0" t="n">
        <f aca="false">IF(ISNUMBER(FIND(GQ$1,$D194))=$AO$1,1,0)*VLOOKUP($Z$2,DALYs!$A$2:$MW$40,'Intervention list'!GQ$195+1,0)</f>
        <v>0</v>
      </c>
      <c r="GR194" s="0" t="n">
        <f aca="false">IF(ISNUMBER(FIND(GR$1,$D194))=$AO$1,1,0)*VLOOKUP($Z$2,DALYs!$A$2:$MW$40,'Intervention list'!GR$195+1,0)</f>
        <v>0</v>
      </c>
      <c r="GS194" s="0" t="n">
        <f aca="false">IF(ISNUMBER(FIND(GS$1,$D194))=$AO$1,1,0)*VLOOKUP($Z$2,DALYs!$A$2:$MW$40,'Intervention list'!GS$195+1,0)</f>
        <v>0</v>
      </c>
      <c r="GT194" s="0" t="n">
        <f aca="false">IF(ISNUMBER(FIND(GT$1,$D194))=$AO$1,1,0)*VLOOKUP($Z$2,DALYs!$A$2:$MW$40,'Intervention list'!GT$195+1,0)</f>
        <v>0</v>
      </c>
      <c r="GU194" s="0" t="n">
        <f aca="false">IF(ISNUMBER(FIND(GU$1,$D194))=$AO$1,1,0)*VLOOKUP($Z$2,DALYs!$A$2:$MW$40,'Intervention list'!GU$195+1,0)</f>
        <v>0</v>
      </c>
      <c r="GV194" s="0" t="n">
        <f aca="false">IF(ISNUMBER(FIND(GV$1,$D194))=$AO$1,1,0)*VLOOKUP($Z$2,DALYs!$A$2:$MW$40,'Intervention list'!GV$195+1,0)</f>
        <v>0</v>
      </c>
      <c r="GW194" s="0" t="n">
        <f aca="false">IF(ISNUMBER(FIND(GW$1,$D194))=$AO$1,1,0)*VLOOKUP($Z$2,DALYs!$A$2:$MW$40,'Intervention list'!GW$195+1,0)</f>
        <v>0</v>
      </c>
      <c r="GX194" s="0" t="n">
        <f aca="false">IF(ISNUMBER(FIND(GX$1,$D194))=$AO$1,1,0)*VLOOKUP($Z$2,DALYs!$A$2:$MW$40,'Intervention list'!GX$195+1,0)</f>
        <v>0</v>
      </c>
      <c r="GY194" s="0" t="n">
        <f aca="false">IF(ISNUMBER(FIND(GY$1,$D194))=$AO$1,1,0)*VLOOKUP($Z$2,DALYs!$A$2:$MW$40,'Intervention list'!GY$195+1,0)</f>
        <v>0</v>
      </c>
      <c r="GZ194" s="0" t="n">
        <f aca="false">IF(ISNUMBER(FIND(GZ$1,$D194))=$AO$1,1,0)*VLOOKUP($Z$2,DALYs!$A$2:$MW$40,'Intervention list'!GZ$195+1,0)</f>
        <v>0</v>
      </c>
      <c r="HA194" s="0" t="n">
        <f aca="false">IF(ISNUMBER(FIND(HA$1,$D194))=$AO$1,1,0)*VLOOKUP($Z$2,DALYs!$A$2:$MW$40,'Intervention list'!HA$195+1,0)</f>
        <v>0</v>
      </c>
      <c r="HB194" s="0" t="n">
        <f aca="false">IF(ISNUMBER(FIND(HB$1,$D194))=$AO$1,1,0)*VLOOKUP($Z$2,DALYs!$A$2:$MW$40,'Intervention list'!HB$195+1,0)</f>
        <v>0</v>
      </c>
      <c r="HC194" s="0" t="n">
        <f aca="false">IF(ISNUMBER(FIND(HC$1,$D194))=$AO$1,1,0)*VLOOKUP($Z$2,DALYs!$A$2:$MW$40,'Intervention list'!HC$195+1,0)</f>
        <v>0</v>
      </c>
      <c r="HD194" s="0" t="n">
        <f aca="false">IF(ISNUMBER(FIND(HD$1,$D194))=$AO$1,1,0)*VLOOKUP($Z$2,DALYs!$A$2:$MW$40,'Intervention list'!HD$195+1,0)</f>
        <v>0</v>
      </c>
      <c r="HE194" s="0" t="n">
        <f aca="false">IF(ISNUMBER(FIND(HE$1,$D194))=$AO$1,1,0)*VLOOKUP($Z$2,DALYs!$A$2:$MW$40,'Intervention list'!HE$195+1,0)</f>
        <v>0</v>
      </c>
      <c r="HF194" s="0" t="n">
        <f aca="false">IF(ISNUMBER(FIND(HF$1,$D194))=$AO$1,1,0)*VLOOKUP($Z$2,DALYs!$A$2:$MW$40,'Intervention list'!HF$195+1,0)</f>
        <v>0</v>
      </c>
      <c r="HG194" s="0" t="n">
        <f aca="false">IF(ISNUMBER(FIND(HG$1,$D194))=$AO$1,1,0)*VLOOKUP($Z$2,DALYs!$A$2:$MW$40,'Intervention list'!HG$195+1,0)</f>
        <v>0</v>
      </c>
      <c r="HH194" s="0" t="n">
        <f aca="false">IF(ISNUMBER(FIND(HH$1,$D194))=$AO$1,1,0)*VLOOKUP($Z$2,DALYs!$A$2:$MW$40,'Intervention list'!HH$195+1,0)</f>
        <v>0</v>
      </c>
      <c r="HI194" s="0" t="n">
        <f aca="false">IF(ISNUMBER(FIND(HI$1,$D194))=$AO$1,1,0)*VLOOKUP($Z$2,DALYs!$A$2:$MW$40,'Intervention list'!HI$195+1,0)</f>
        <v>0</v>
      </c>
      <c r="HJ194" s="0" t="n">
        <f aca="false">IF(ISNUMBER(FIND(HJ$1,$D194))=$AO$1,1,0)*VLOOKUP($Z$2,DALYs!$A$2:$MW$40,'Intervention list'!HJ$195+1,0)</f>
        <v>0</v>
      </c>
      <c r="HK194" s="0" t="n">
        <f aca="false">IF(ISNUMBER(FIND(HK$1,$D194))=$AO$1,1,0)*VLOOKUP($Z$2,DALYs!$A$2:$MW$40,'Intervention list'!HK$195+1,0)</f>
        <v>0</v>
      </c>
      <c r="HL194" s="0" t="n">
        <f aca="false">IF(ISNUMBER(FIND(HL$1,$D194))=$AO$1,1,0)*VLOOKUP($Z$2,DALYs!$A$2:$MW$40,'Intervention list'!HL$195+1,0)</f>
        <v>0</v>
      </c>
      <c r="HM194" s="0" t="n">
        <f aca="false">IF(ISNUMBER(FIND(HM$1,$D194))=$AO$1,1,0)*VLOOKUP($Z$2,DALYs!$A$2:$MW$40,'Intervention list'!HM$195+1,0)</f>
        <v>0</v>
      </c>
      <c r="HN194" s="0" t="n">
        <f aca="false">IF(ISNUMBER(FIND(HN$1,$D194))=$AO$1,1,0)*VLOOKUP($Z$2,DALYs!$A$2:$MW$40,'Intervention list'!HN$195+1,0)</f>
        <v>0</v>
      </c>
      <c r="HO194" s="0" t="n">
        <f aca="false">IF(ISNUMBER(FIND(HO$1,$D194))=$AO$1,1,0)*VLOOKUP($Z$2,DALYs!$A$2:$MW$40,'Intervention list'!HO$195+1,0)</f>
        <v>0</v>
      </c>
      <c r="HP194" s="0" t="n">
        <f aca="false">IF(ISNUMBER(FIND(HP$1,$D194))=$AO$1,1,0)*VLOOKUP($Z$2,DALYs!$A$2:$MW$40,'Intervention list'!HP$195+1,0)</f>
        <v>0</v>
      </c>
      <c r="HQ194" s="0" t="n">
        <f aca="false">IF(ISNUMBER(FIND(HQ$1,$D194))=$AO$1,1,0)*VLOOKUP($Z$2,DALYs!$A$2:$MW$40,'Intervention list'!HQ$195+1,0)</f>
        <v>0</v>
      </c>
      <c r="HR194" s="0" t="n">
        <f aca="false">IF(ISNUMBER(FIND(HR$1,$D194))=$AO$1,1,0)*VLOOKUP($Z$2,DALYs!$A$2:$MW$40,'Intervention list'!HR$195+1,0)</f>
        <v>0</v>
      </c>
      <c r="HS194" s="0" t="n">
        <f aca="false">IF(ISNUMBER(FIND(HS$1,$D194))=$AO$1,1,0)*VLOOKUP($Z$2,DALYs!$A$2:$MW$40,'Intervention list'!HS$195+1,0)</f>
        <v>0</v>
      </c>
      <c r="HT194" s="0" t="n">
        <f aca="false">IF(ISNUMBER(FIND(HT$1,$D194))=$AO$1,1,0)*VLOOKUP($Z$2,DALYs!$A$2:$MW$40,'Intervention list'!HT$195+1,0)</f>
        <v>0</v>
      </c>
      <c r="HU194" s="0" t="n">
        <f aca="false">IF(ISNUMBER(FIND(HU$1,$D194))=$AO$1,1,0)*VLOOKUP($Z$2,DALYs!$A$2:$MW$40,'Intervention list'!HU$195+1,0)</f>
        <v>0</v>
      </c>
      <c r="HV194" s="0" t="n">
        <f aca="false">IF(ISNUMBER(FIND(HV$1,$D194))=$AO$1,1,0)*VLOOKUP($Z$2,DALYs!$A$2:$MW$40,'Intervention list'!HV$195+1,0)</f>
        <v>0</v>
      </c>
      <c r="HW194" s="0" t="n">
        <f aca="false">IF(ISNUMBER(FIND(HW$1,$D194))=$AO$1,1,0)*VLOOKUP($Z$2,DALYs!$A$2:$MW$40,'Intervention list'!HW$195+1,0)</f>
        <v>0</v>
      </c>
      <c r="HX194" s="0" t="n">
        <f aca="false">IF(ISNUMBER(FIND(HX$1,$D194))=$AO$1,1,0)*VLOOKUP($Z$2,DALYs!$A$2:$MW$40,'Intervention list'!HX$195+1,0)</f>
        <v>0</v>
      </c>
      <c r="HY194" s="0" t="n">
        <f aca="false">IF(ISNUMBER(FIND(HY$1,$D194))=$AO$1,1,0)*VLOOKUP($Z$2,DALYs!$A$2:$MW$40,'Intervention list'!HY$195+1,0)</f>
        <v>0</v>
      </c>
      <c r="HZ194" s="0" t="n">
        <f aca="false">IF(ISNUMBER(FIND(HZ$1,$D194))=$AO$1,1,0)*VLOOKUP($Z$2,DALYs!$A$2:$MW$40,'Intervention list'!HZ$195+1,0)</f>
        <v>0</v>
      </c>
      <c r="IA194" s="0" t="n">
        <f aca="false">IF(ISNUMBER(FIND(IA$1,$D194))=$AO$1,1,0)*VLOOKUP($Z$2,DALYs!$A$2:$MW$40,'Intervention list'!IA$195+1,0)</f>
        <v>0</v>
      </c>
      <c r="IB194" s="0" t="n">
        <f aca="false">IF(ISNUMBER(FIND(IB$1,$D194))=$AO$1,1,0)*VLOOKUP($Z$2,DALYs!$A$2:$MW$40,'Intervention list'!IB$195+1,0)</f>
        <v>0</v>
      </c>
      <c r="IC194" s="0" t="n">
        <f aca="false">IF(ISNUMBER(FIND(IC$1,$D194))=$AO$1,1,0)*VLOOKUP($Z$2,DALYs!$A$2:$MW$40,'Intervention list'!IC$195+1,0)</f>
        <v>0</v>
      </c>
      <c r="ID194" s="0" t="n">
        <f aca="false">IF(ISNUMBER(FIND(ID$1,$D194))=$AO$1,1,0)*VLOOKUP($Z$2,DALYs!$A$2:$MW$40,'Intervention list'!ID$195+1,0)</f>
        <v>0</v>
      </c>
      <c r="IE194" s="0" t="n">
        <f aca="false">IF(ISNUMBER(FIND(IE$1,$D194))=$AO$1,1,0)*VLOOKUP($Z$2,DALYs!$A$2:$MW$40,'Intervention list'!IE$195+1,0)</f>
        <v>0</v>
      </c>
      <c r="IF194" s="0" t="n">
        <f aca="false">IF(ISNUMBER(FIND(IF$1,$D194))=$AO$1,1,0)*VLOOKUP($Z$2,DALYs!$A$2:$MW$40,'Intervention list'!IF$195+1,0)</f>
        <v>0</v>
      </c>
      <c r="IG194" s="0" t="n">
        <f aca="false">IF(ISNUMBER(FIND(IG$1,$D194))=$AO$1,1,0)*VLOOKUP($Z$2,DALYs!$A$2:$MW$40,'Intervention list'!IG$195+1,0)</f>
        <v>0</v>
      </c>
      <c r="IH194" s="0" t="n">
        <f aca="false">IF(ISNUMBER(FIND(IH$1,$D194))=$AO$1,1,0)*VLOOKUP($Z$2,DALYs!$A$2:$MW$40,'Intervention list'!IH$195+1,0)</f>
        <v>0</v>
      </c>
      <c r="II194" s="0" t="n">
        <f aca="false">IF(ISNUMBER(FIND(II$1,$D194))=$AO$1,1,0)*VLOOKUP($Z$2,DALYs!$A$2:$MW$40,'Intervention list'!II$195+1,0)</f>
        <v>0</v>
      </c>
      <c r="IJ194" s="0" t="n">
        <f aca="false">IF(ISNUMBER(FIND(IJ$1,$D194))=$AO$1,1,0)*VLOOKUP($Z$2,DALYs!$A$2:$MW$40,'Intervention list'!IJ$195+1,0)</f>
        <v>0</v>
      </c>
      <c r="IK194" s="0" t="n">
        <f aca="false">IF(ISNUMBER(FIND(IK$1,$D194))=$AO$1,1,0)*VLOOKUP($Z$2,DALYs!$A$2:$MW$40,'Intervention list'!IK$195+1,0)</f>
        <v>0</v>
      </c>
      <c r="IL194" s="0" t="n">
        <f aca="false">IF(ISNUMBER(FIND(IL$1,$D194))=$AO$1,1,0)*VLOOKUP($Z$2,DALYs!$A$2:$MW$40,'Intervention list'!IL$195+1,0)</f>
        <v>0</v>
      </c>
      <c r="IM194" s="0" t="n">
        <f aca="false">IF(ISNUMBER(FIND(IM$1,$D194))=$AO$1,1,0)*VLOOKUP($Z$2,DALYs!$A$2:$MW$40,'Intervention list'!IM$195+1,0)</f>
        <v>0</v>
      </c>
      <c r="IN194" s="0" t="n">
        <f aca="false">IF(ISNUMBER(FIND(IN$1,$D194))=$AO$1,1,0)*VLOOKUP($Z$2,DALYs!$A$2:$MW$40,'Intervention list'!IN$195+1,0)</f>
        <v>0</v>
      </c>
      <c r="IO194" s="0" t="n">
        <f aca="false">IF(ISNUMBER(FIND(IO$1,$D194))=$AO$1,1,0)*VLOOKUP($Z$2,DALYs!$A$2:$MW$40,'Intervention list'!IO$195+1,0)</f>
        <v>0</v>
      </c>
      <c r="IP194" s="0" t="n">
        <f aca="false">IF(ISNUMBER(FIND(IP$1,$D194))=$AO$1,1,0)*VLOOKUP($Z$2,DALYs!$A$2:$MW$40,'Intervention list'!IP$195+1,0)</f>
        <v>0</v>
      </c>
      <c r="IQ194" s="0" t="n">
        <f aca="false">IF(ISNUMBER(FIND(IQ$1,$D194))=$AO$1,1,0)*VLOOKUP($Z$2,DALYs!$A$2:$MW$40,'Intervention list'!IQ$195+1,0)</f>
        <v>0</v>
      </c>
      <c r="IR194" s="0" t="n">
        <f aca="false">IF(ISNUMBER(FIND(IR$1,$D194))=$AO$1,1,0)*VLOOKUP($Z$2,DALYs!$A$2:$MW$40,'Intervention list'!IR$195+1,0)</f>
        <v>0</v>
      </c>
      <c r="IS194" s="0" t="n">
        <f aca="false">IF(ISNUMBER(FIND(IS$1,$D194))=$AO$1,1,0)*VLOOKUP($Z$2,DALYs!$A$2:$MW$40,'Intervention list'!IS$195+1,0)</f>
        <v>0</v>
      </c>
      <c r="IT194" s="0" t="n">
        <f aca="false">IF(ISNUMBER(FIND(IT$1,$D194))=$AO$1,1,0)*VLOOKUP($Z$2,DALYs!$A$2:$MW$40,'Intervention list'!IT$195+1,0)</f>
        <v>0</v>
      </c>
      <c r="IU194" s="0" t="n">
        <f aca="false">IF(ISNUMBER(FIND(IU$1,$D194))=$AO$1,1,0)*VLOOKUP($Z$2,DALYs!$A$2:$MW$40,'Intervention list'!IU$195+1,0)</f>
        <v>0</v>
      </c>
      <c r="IV194" s="0" t="n">
        <f aca="false">IF(ISNUMBER(FIND(IV$1,$D194))=$AO$1,1,0)*VLOOKUP($Z$2,DALYs!$A$2:$MW$40,'Intervention list'!IV$195+1,0)</f>
        <v>0</v>
      </c>
      <c r="IW194" s="0" t="n">
        <f aca="false">IF(ISNUMBER(FIND(IW$1,$D194))=$AO$1,1,0)*VLOOKUP($Z$2,DALYs!$A$2:$MW$40,'Intervention list'!IW$195+1,0)</f>
        <v>0</v>
      </c>
      <c r="IX194" s="0" t="n">
        <f aca="false">IF(ISNUMBER(FIND(IX$1,$D194))=$AO$1,1,0)*VLOOKUP($Z$2,DALYs!$A$2:$MW$40,'Intervention list'!IX$195+1,0)</f>
        <v>0</v>
      </c>
      <c r="IY194" s="0" t="n">
        <f aca="false">IF(ISNUMBER(FIND(IY$1,$D194))=$AO$1,1,0)*VLOOKUP($Z$2,DALYs!$A$2:$MW$40,'Intervention list'!IY$195+1,0)</f>
        <v>0</v>
      </c>
      <c r="IZ194" s="0" t="n">
        <f aca="false">IF(ISNUMBER(FIND(IZ$1,$D194))=$AO$1,1,0)*VLOOKUP($Z$2,DALYs!$A$2:$MW$40,'Intervention list'!IZ$195+1,0)</f>
        <v>0</v>
      </c>
      <c r="JA194" s="0" t="n">
        <f aca="false">IF(ISNUMBER(FIND(JA$1,$D194))=$AO$1,1,0)*VLOOKUP($Z$2,DALYs!$A$2:$MW$40,'Intervention list'!JA$195+1,0)</f>
        <v>0</v>
      </c>
      <c r="JB194" s="0" t="n">
        <f aca="false">IF(ISNUMBER(FIND(JB$1,$D194))=$AO$1,1,0)*VLOOKUP($Z$2,DALYs!$A$2:$MW$40,'Intervention list'!JB$195+1,0)</f>
        <v>0</v>
      </c>
      <c r="JC194" s="0" t="n">
        <f aca="false">IF(ISNUMBER(FIND(JC$1,$D194))=$AO$1,1,0)*VLOOKUP($Z$2,DALYs!$A$2:$MW$40,'Intervention list'!JC$195+1,0)</f>
        <v>0</v>
      </c>
      <c r="JD194" s="0" t="n">
        <f aca="false">IF(ISNUMBER(FIND(JD$1,$D194))=$AO$1,1,0)*VLOOKUP($Z$2,DALYs!$A$2:$MW$40,'Intervention list'!JD$195+1,0)</f>
        <v>0</v>
      </c>
      <c r="JE194" s="0" t="n">
        <f aca="false">IF(ISNUMBER(FIND(JE$1,$D194))=$AO$1,1,0)*VLOOKUP($Z$2,DALYs!$A$2:$MW$40,'Intervention list'!JE$195+1,0)</f>
        <v>0</v>
      </c>
      <c r="JF194" s="0" t="n">
        <f aca="false">IF(ISNUMBER(FIND(JF$1,$D194))=$AO$1,1,0)*VLOOKUP($Z$2,DALYs!$A$2:$MW$40,'Intervention list'!JF$195+1,0)</f>
        <v>0</v>
      </c>
      <c r="JG194" s="0" t="n">
        <f aca="false">IF(ISNUMBER(FIND(JG$1,$D194))=$AO$1,1,0)*VLOOKUP($Z$2,DALYs!$A$2:$MW$40,'Intervention list'!JG$195+1,0)</f>
        <v>0</v>
      </c>
      <c r="JH194" s="0" t="n">
        <f aca="false">IF(ISNUMBER(FIND(JH$1,$D194))=$AO$1,1,0)*VLOOKUP($Z$2,DALYs!$A$2:$MW$40,'Intervention list'!JH$195+1,0)</f>
        <v>0</v>
      </c>
      <c r="JI194" s="0" t="n">
        <f aca="false">IF(ISNUMBER(FIND(JI$1,$D194))=$AO$1,1,0)*VLOOKUP($Z$2,DALYs!$A$2:$MW$40,'Intervention list'!JI$195+1,0)</f>
        <v>0</v>
      </c>
      <c r="JJ194" s="0" t="n">
        <f aca="false">IF(ISNUMBER(FIND(JJ$1,$D194))=$AO$1,1,0)*VLOOKUP($Z$2,DALYs!$A$2:$MW$40,'Intervention list'!JJ$195+1,0)</f>
        <v>0</v>
      </c>
      <c r="JK194" s="0" t="n">
        <f aca="false">IF(ISNUMBER(FIND(JK$1,$D194))=$AO$1,1,0)*VLOOKUP($Z$2,DALYs!$A$2:$MW$40,'Intervention list'!JK$195+1,0)</f>
        <v>0</v>
      </c>
      <c r="JL194" s="0" t="n">
        <f aca="false">IF(ISNUMBER(FIND(JL$1,$D194))=$AO$1,1,0)*VLOOKUP($Z$2,DALYs!$A$2:$MW$40,'Intervention list'!JL$195+1,0)</f>
        <v>0</v>
      </c>
      <c r="JM194" s="0" t="n">
        <f aca="false">IF(ISNUMBER(FIND(JM$1,$D194))=$AO$1,1,0)*VLOOKUP($Z$2,DALYs!$A$2:$MW$40,'Intervention list'!JM$195+1,0)</f>
        <v>0</v>
      </c>
      <c r="JN194" s="0" t="n">
        <f aca="false">IF(ISNUMBER(FIND(JN$1,$D194))=$AO$1,1,0)*VLOOKUP($Z$2,DALYs!$A$2:$MW$40,'Intervention list'!JN$195+1,0)</f>
        <v>0</v>
      </c>
      <c r="JO194" s="0" t="n">
        <f aca="false">IF(ISNUMBER(FIND(JO$1,$D194))=$AO$1,1,0)*VLOOKUP($Z$2,DALYs!$A$2:$MW$40,'Intervention list'!JO$195+1,0)</f>
        <v>0</v>
      </c>
      <c r="JP194" s="0" t="n">
        <f aca="false">IF(ISNUMBER(FIND(JP$1,$D194))=$AO$1,1,0)*VLOOKUP($Z$2,DALYs!$A$2:$MW$40,'Intervention list'!JP$195+1,0)</f>
        <v>0</v>
      </c>
      <c r="JQ194" s="0" t="n">
        <f aca="false">IF(ISNUMBER(FIND(JQ$1,$D194))=$AO$1,1,0)*VLOOKUP($Z$2,DALYs!$A$2:$MW$40,'Intervention list'!JQ$195+1,0)</f>
        <v>0</v>
      </c>
      <c r="JR194" s="0" t="n">
        <f aca="false">IF(ISNUMBER(FIND(JR$1,$D194))=$AO$1,1,0)*VLOOKUP($Z$2,DALYs!$A$2:$MW$40,'Intervention list'!JR$195+1,0)</f>
        <v>0</v>
      </c>
      <c r="JS194" s="0" t="n">
        <f aca="false">IF(ISNUMBER(FIND(JS$1,$D194))=$AO$1,1,0)*VLOOKUP($Z$2,DALYs!$A$2:$MW$40,'Intervention list'!JS$195+1,0)</f>
        <v>0</v>
      </c>
      <c r="JT194" s="0" t="n">
        <f aca="false">IF(ISNUMBER(FIND(JT$1,$D194))=$AO$1,1,0)*VLOOKUP($Z$2,DALYs!$A$2:$MW$40,'Intervention list'!JT$195+1,0)</f>
        <v>0</v>
      </c>
      <c r="JU194" s="0" t="n">
        <f aca="false">IF(ISNUMBER(FIND(JU$1,$D194))=$AO$1,1,0)*VLOOKUP($Z$2,DALYs!$A$2:$MW$40,'Intervention list'!JU$195+1,0)</f>
        <v>0</v>
      </c>
      <c r="JV194" s="0" t="n">
        <f aca="false">IF(ISNUMBER(FIND(JV$1,$D194))=$AO$1,1,0)*VLOOKUP($Z$2,DALYs!$A$2:$MW$40,'Intervention list'!JV$195+1,0)</f>
        <v>0</v>
      </c>
      <c r="JW194" s="0" t="n">
        <f aca="false">IF(ISNUMBER(FIND(JW$1,$D194))=$AO$1,1,0)*VLOOKUP($Z$2,DALYs!$A$2:$MW$40,'Intervention list'!JW$195+1,0)</f>
        <v>0</v>
      </c>
      <c r="JX194" s="0" t="n">
        <f aca="false">IF(ISNUMBER(FIND(JX$1,$D194))=$AO$1,1,0)*VLOOKUP($Z$2,DALYs!$A$2:$MW$40,'Intervention list'!JX$195+1,0)</f>
        <v>0</v>
      </c>
      <c r="JY194" s="0" t="n">
        <f aca="false">IF(ISNUMBER(FIND(JY$1,$D194))=$AO$1,1,0)*VLOOKUP($Z$2,DALYs!$A$2:$MW$40,'Intervention list'!JY$195+1,0)</f>
        <v>0</v>
      </c>
      <c r="JZ194" s="0" t="n">
        <f aca="false">IF(ISNUMBER(FIND(JZ$1,$D194))=$AO$1,1,0)*VLOOKUP($Z$2,DALYs!$A$2:$MW$40,'Intervention list'!JZ$195+1,0)</f>
        <v>0</v>
      </c>
      <c r="KA194" s="0" t="n">
        <f aca="false">IF(ISNUMBER(FIND(KA$1,$D194))=$AO$1,1,0)*VLOOKUP($Z$2,DALYs!$A$2:$MW$40,'Intervention list'!KA$195+1,0)</f>
        <v>0</v>
      </c>
      <c r="KB194" s="0" t="n">
        <f aca="false">IF(ISNUMBER(FIND(KB$1,$D194))=$AO$1,1,0)*VLOOKUP($Z$2,DALYs!$A$2:$MW$40,'Intervention list'!KB$195+1,0)</f>
        <v>0</v>
      </c>
      <c r="KC194" s="0" t="n">
        <f aca="false">IF(ISNUMBER(FIND(KC$1,$D194))=$AO$1,1,0)*VLOOKUP($Z$2,DALYs!$A$2:$MW$40,'Intervention list'!KC$195+1,0)</f>
        <v>0</v>
      </c>
      <c r="KD194" s="0" t="n">
        <f aca="false">IF(ISNUMBER(FIND(KD$1,$D194))=$AO$1,1,0)*VLOOKUP($Z$2,DALYs!$A$2:$MW$40,'Intervention list'!KD$195+1,0)</f>
        <v>0</v>
      </c>
      <c r="KE194" s="0" t="n">
        <f aca="false">IF(ISNUMBER(FIND(KE$1,$D194))=$AO$1,1,0)*VLOOKUP($Z$2,DALYs!$A$2:$MW$40,'Intervention list'!KE$195+1,0)</f>
        <v>0</v>
      </c>
      <c r="KF194" s="0" t="n">
        <f aca="false">IF(ISNUMBER(FIND(KF$1,$D194))=$AO$1,1,0)*VLOOKUP($Z$2,DALYs!$A$2:$MW$40,'Intervention list'!KF$195+1,0)</f>
        <v>0</v>
      </c>
      <c r="KG194" s="0" t="n">
        <f aca="false">IF(ISNUMBER(FIND(KG$1,$D194))=$AO$1,1,0)*VLOOKUP($Z$2,DALYs!$A$2:$MW$40,'Intervention list'!KG$195+1,0)</f>
        <v>0</v>
      </c>
      <c r="KH194" s="0" t="n">
        <f aca="false">IF(ISNUMBER(FIND(KH$1,$D194))=$AO$1,1,0)*VLOOKUP($Z$2,DALYs!$A$2:$MW$40,'Intervention list'!KH$195+1,0)</f>
        <v>0</v>
      </c>
      <c r="KI194" s="0" t="n">
        <f aca="false">IF(ISNUMBER(FIND(KI$1,$D194))=$AO$1,1,0)*VLOOKUP($Z$2,DALYs!$A$2:$MW$40,'Intervention list'!KI$195+1,0)</f>
        <v>0</v>
      </c>
      <c r="KJ194" s="0" t="n">
        <f aca="false">IF(ISNUMBER(FIND(KJ$1,$D194))=$AO$1,1,0)*VLOOKUP($Z$2,DALYs!$A$2:$MW$40,'Intervention list'!KJ$195+1,0)</f>
        <v>0</v>
      </c>
      <c r="KK194" s="0" t="n">
        <f aca="false">IF(ISNUMBER(FIND(KK$1,$D194))=$AO$1,1,0)*VLOOKUP($Z$2,DALYs!$A$2:$MW$40,'Intervention list'!KK$195+1,0)</f>
        <v>0</v>
      </c>
      <c r="KL194" s="0" t="n">
        <f aca="false">IF(ISNUMBER(FIND(KL$1,$D194))=$AO$1,1,0)*VLOOKUP($Z$2,DALYs!$A$2:$MW$40,'Intervention list'!KL$195+1,0)</f>
        <v>0</v>
      </c>
      <c r="KM194" s="0" t="n">
        <f aca="false">IF(ISNUMBER(FIND(KM$1,$D194))=$AO$1,1,0)*VLOOKUP($Z$2,DALYs!$A$2:$MW$40,'Intervention list'!KM$195+1,0)</f>
        <v>0</v>
      </c>
      <c r="KN194" s="0" t="n">
        <f aca="false">IF(ISNUMBER(FIND(KN$1,$D194))=$AO$1,1,0)*VLOOKUP($Z$2,DALYs!$A$2:$MW$40,'Intervention list'!KN$195+1,0)</f>
        <v>0</v>
      </c>
      <c r="KO194" s="0" t="n">
        <f aca="false">IF(ISNUMBER(FIND(KO$1,$D194))=$AO$1,1,0)*VLOOKUP($Z$2,DALYs!$A$2:$MW$40,'Intervention list'!KO$195+1,0)</f>
        <v>0</v>
      </c>
      <c r="KP194" s="0" t="n">
        <f aca="false">IF(ISNUMBER(FIND(KP$1,$D194))=$AO$1,1,0)*VLOOKUP($Z$2,DALYs!$A$2:$MW$40,'Intervention list'!KP$195+1,0)</f>
        <v>0</v>
      </c>
      <c r="KQ194" s="0" t="n">
        <f aca="false">IF(ISNUMBER(FIND(KQ$1,$D194))=$AO$1,1,0)*VLOOKUP($Z$2,DALYs!$A$2:$MW$40,'Intervention list'!KQ$195+1,0)</f>
        <v>0</v>
      </c>
      <c r="KR194" s="0" t="n">
        <f aca="false">IF(ISNUMBER(FIND(KR$1,$D194))=$AO$1,1,0)*VLOOKUP($Z$2,DALYs!$A$2:$MW$40,'Intervention list'!KR$195+1,0)</f>
        <v>0</v>
      </c>
      <c r="KS194" s="0" t="n">
        <f aca="false">IF(ISNUMBER(FIND(KS$1,$D194))=$AO$1,1,0)*VLOOKUP($Z$2,DALYs!$A$2:$MW$40,'Intervention list'!KS$195+1,0)</f>
        <v>0</v>
      </c>
      <c r="KT194" s="0" t="n">
        <f aca="false">IF(ISNUMBER(FIND(KT$1,$D194))=$AO$1,1,0)*VLOOKUP($Z$2,DALYs!$A$2:$MW$40,'Intervention list'!KT$195+1,0)</f>
        <v>0</v>
      </c>
      <c r="KU194" s="0" t="n">
        <f aca="false">IF(ISNUMBER(FIND(KU$1,$D194))=$AO$1,1,0)*VLOOKUP($Z$2,DALYs!$A$2:$MW$40,'Intervention list'!KU$195+1,0)</f>
        <v>0</v>
      </c>
      <c r="KV194" s="0" t="n">
        <f aca="false">IF(ISNUMBER(FIND(KV$1,$D194))=$AO$1,1,0)*VLOOKUP($Z$2,DALYs!$A$2:$MW$40,'Intervention list'!KV$195+1,0)</f>
        <v>0</v>
      </c>
      <c r="KW194" s="0" t="n">
        <f aca="false">IF(ISNUMBER(FIND(KW$1,$D194))=$AO$1,1,0)*VLOOKUP($Z$2,DALYs!$A$2:$MW$40,'Intervention list'!KW$195+1,0)</f>
        <v>0</v>
      </c>
      <c r="KX194" s="0" t="n">
        <f aca="false">IF(ISNUMBER(FIND(KX$1,$D194))=$AO$1,1,0)*VLOOKUP($Z$2,DALYs!$A$2:$MW$40,'Intervention list'!KX$195+1,0)</f>
        <v>0</v>
      </c>
      <c r="KY194" s="0" t="n">
        <f aca="false">IF(ISNUMBER(FIND(KY$1,$D194))=$AO$1,1,0)*VLOOKUP($Z$2,DALYs!$A$2:$MW$40,'Intervention list'!KY$195+1,0)</f>
        <v>0</v>
      </c>
      <c r="KZ194" s="0" t="n">
        <f aca="false">IF(ISNUMBER(FIND(KZ$1,$D194))=$AO$1,1,0)*VLOOKUP($Z$2,DALYs!$A$2:$MW$40,'Intervention list'!KZ$195+1,0)</f>
        <v>0</v>
      </c>
      <c r="LA194" s="0" t="n">
        <f aca="false">IF(ISNUMBER(FIND(LA$1,$D194))=$AO$1,1,0)*VLOOKUP($Z$2,DALYs!$A$2:$MW$40,'Intervention list'!LA$195+1,0)</f>
        <v>0</v>
      </c>
      <c r="LB194" s="0" t="n">
        <f aca="false">IF(ISNUMBER(FIND(LB$1,$D194))=$AO$1,1,0)*VLOOKUP($Z$2,DALYs!$A$2:$MW$40,'Intervention list'!LB$195+1,0)</f>
        <v>0</v>
      </c>
      <c r="LC194" s="0" t="n">
        <f aca="false">IF(ISNUMBER(FIND(LC$1,$D194))=$AO$1,1,0)*VLOOKUP($Z$2,DALYs!$A$2:$MW$40,'Intervention list'!LC$195+1,0)</f>
        <v>0</v>
      </c>
      <c r="LD194" s="0" t="n">
        <f aca="false">IF(ISNUMBER(FIND(LD$1,$D194))=$AO$1,1,0)*VLOOKUP($Z$2,DALYs!$A$2:$MW$40,'Intervention list'!LD$195+1,0)</f>
        <v>0</v>
      </c>
      <c r="LE194" s="0" t="n">
        <f aca="false">IF(ISNUMBER(FIND(LE$1,$D194))=$AO$1,1,0)*VLOOKUP($Z$2,DALYs!$A$2:$MW$40,'Intervention list'!LE$195+1,0)</f>
        <v>0</v>
      </c>
      <c r="LF194" s="0" t="n">
        <f aca="false">IF(ISNUMBER(FIND(LF$1,$D194))=$AO$1,1,0)*VLOOKUP($Z$2,DALYs!$A$2:$MW$40,'Intervention list'!LF$195+1,0)</f>
        <v>0</v>
      </c>
      <c r="LG194" s="0" t="n">
        <f aca="false">IF(ISNUMBER(FIND(LG$1,$D194))=$AO$1,1,0)*VLOOKUP($Z$2,DALYs!$A$2:$MW$40,'Intervention list'!LG$195+1,0)</f>
        <v>0</v>
      </c>
      <c r="LH194" s="0" t="n">
        <f aca="false">IF(ISNUMBER(FIND(LH$1,$D194))=$AO$1,1,0)*VLOOKUP($Z$2,DALYs!$A$2:$MW$40,'Intervention list'!LH$195+1,0)</f>
        <v>0</v>
      </c>
      <c r="LI194" s="0" t="n">
        <f aca="false">IF(ISNUMBER(FIND(LI$1,$D194))=$AO$1,1,0)*VLOOKUP($Z$2,DALYs!$A$2:$MW$40,'Intervention list'!LI$195+1,0)</f>
        <v>0</v>
      </c>
      <c r="LJ194" s="0" t="n">
        <f aca="false">IF(ISNUMBER(FIND(LJ$1,$D194))=$AO$1,1,0)*VLOOKUP($Z$2,DALYs!$A$2:$MW$40,'Intervention list'!LJ$195+1,0)</f>
        <v>0</v>
      </c>
      <c r="LK194" s="0" t="n">
        <f aca="false">IF(ISNUMBER(FIND(LK$1,$D194))=$AO$1,1,0)*VLOOKUP($Z$2,DALYs!$A$2:$MW$40,'Intervention list'!LK$195+1,0)</f>
        <v>0</v>
      </c>
      <c r="LL194" s="0" t="n">
        <f aca="false">IF(ISNUMBER(FIND(LL$1,$D194))=$AO$1,1,0)*VLOOKUP($Z$2,DALYs!$A$2:$MW$40,'Intervention list'!LL$195+1,0)</f>
        <v>0</v>
      </c>
      <c r="LM194" s="0" t="n">
        <f aca="false">IF(ISNUMBER(FIND(LM$1,$D194))=$AO$1,1,0)*VLOOKUP($Z$2,DALYs!$A$2:$MW$40,'Intervention list'!LM$195+1,0)</f>
        <v>0</v>
      </c>
      <c r="LN194" s="0" t="n">
        <f aca="false">IF(ISNUMBER(FIND(LN$1,$D194))=$AO$1,1,0)*VLOOKUP($Z$2,DALYs!$A$2:$MW$40,'Intervention list'!LN$195+1,0)</f>
        <v>0</v>
      </c>
      <c r="LO194" s="0" t="n">
        <f aca="false">IF(ISNUMBER(FIND(LO$1,$D194))=$AO$1,1,0)*VLOOKUP($Z$2,DALYs!$A$2:$MW$40,'Intervention list'!LO$195+1,0)</f>
        <v>0</v>
      </c>
      <c r="LP194" s="0" t="n">
        <f aca="false">IF(ISNUMBER(FIND(LP$1,$D194))=$AO$1,1,0)*VLOOKUP($Z$2,DALYs!$A$2:$MW$40,'Intervention list'!LP$195+1,0)</f>
        <v>0</v>
      </c>
      <c r="LQ194" s="0" t="n">
        <f aca="false">IF(ISNUMBER(FIND(LQ$1,$D194))=$AO$1,1,0)*VLOOKUP($Z$2,DALYs!$A$2:$MW$40,'Intervention list'!LQ$195+1,0)</f>
        <v>0</v>
      </c>
      <c r="LR194" s="0" t="n">
        <f aca="false">IF(ISNUMBER(FIND(LR$1,$D194))=$AO$1,1,0)*VLOOKUP($Z$2,DALYs!$A$2:$MW$40,'Intervention list'!LR$195+1,0)</f>
        <v>0</v>
      </c>
      <c r="LS194" s="0" t="n">
        <f aca="false">IF(ISNUMBER(FIND(LS$1,$D194))=$AO$1,1,0)*VLOOKUP($Z$2,DALYs!$A$2:$MW$40,'Intervention list'!LS$195+1,0)</f>
        <v>0</v>
      </c>
      <c r="LT194" s="0" t="n">
        <f aca="false">IF(ISNUMBER(FIND(LT$1,$D194))=$AO$1,1,0)*VLOOKUP($Z$2,DALYs!$A$2:$MW$40,'Intervention list'!LT$195+1,0)</f>
        <v>0</v>
      </c>
      <c r="LU194" s="0" t="n">
        <f aca="false">IF(ISNUMBER(FIND(LU$1,$D194))=$AO$1,1,0)*VLOOKUP($Z$2,DALYs!$A$2:$MW$40,'Intervention list'!LU$195+1,0)</f>
        <v>0</v>
      </c>
      <c r="LV194" s="0" t="n">
        <f aca="false">IF(ISNUMBER(FIND(LV$1,$D194))=$AO$1,1,0)*VLOOKUP($Z$2,DALYs!$A$2:$MW$40,'Intervention list'!LV$195+1,0)</f>
        <v>0</v>
      </c>
      <c r="LW194" s="0" t="n">
        <f aca="false">IF(ISNUMBER(FIND(LW$1,$D194))=$AO$1,1,0)*VLOOKUP($Z$2,DALYs!$A$2:$MW$40,'Intervention list'!LW$195+1,0)</f>
        <v>0</v>
      </c>
      <c r="LX194" s="0" t="n">
        <f aca="false">IF(ISNUMBER(FIND(LX$1,$D194))=$AO$1,1,0)*VLOOKUP($Z$2,DALYs!$A$2:$MW$40,'Intervention list'!LX$195+1,0)</f>
        <v>0</v>
      </c>
      <c r="LY194" s="0" t="n">
        <f aca="false">IF(ISNUMBER(FIND(LY$1,$D194))=$AO$1,1,0)*VLOOKUP($Z$2,DALYs!$A$2:$MW$40,'Intervention list'!LY$195+1,0)</f>
        <v>0</v>
      </c>
      <c r="LZ194" s="0" t="n">
        <f aca="false">IF(ISNUMBER(FIND(LZ$1,$D194))=$AO$1,1,0)*VLOOKUP($Z$2,DALYs!$A$2:$MW$40,'Intervention list'!LZ$195+1,0)</f>
        <v>0</v>
      </c>
      <c r="MA194" s="0" t="n">
        <f aca="false">IF(ISNUMBER(FIND(MA$1,$D194))=$AO$1,1,0)*VLOOKUP($Z$2,DALYs!$A$2:$MW$40,'Intervention list'!MA$195+1,0)</f>
        <v>0</v>
      </c>
      <c r="MB194" s="0" t="n">
        <f aca="false">IF(ISNUMBER(FIND(MB$1,$D194))=$AO$1,1,0)*VLOOKUP($Z$2,DALYs!$A$2:$MW$40,'Intervention list'!MB$195+1,0)</f>
        <v>0</v>
      </c>
      <c r="MC194" s="0" t="n">
        <f aca="false">IF(ISNUMBER(FIND(MC$1,$D194))=$AO$1,1,0)*VLOOKUP($Z$2,DALYs!$A$2:$MW$40,'Intervention list'!MC$195+1,0)</f>
        <v>0</v>
      </c>
      <c r="MD194" s="0" t="n">
        <f aca="false">IF(ISNUMBER(FIND(MD$1,$D194))=$AO$1,1,0)*VLOOKUP($Z$2,DALYs!$A$2:$MW$40,'Intervention list'!MD$195+1,0)</f>
        <v>0</v>
      </c>
      <c r="ME194" s="0" t="n">
        <f aca="false">IF(ISNUMBER(FIND(ME$1,$D194))=$AO$1,1,0)*VLOOKUP($Z$2,DALYs!$A$2:$MW$40,'Intervention list'!ME$195+1,0)</f>
        <v>0</v>
      </c>
      <c r="MF194" s="0" t="n">
        <f aca="false">IF(ISNUMBER(FIND(MF$1,$D194))=$AO$1,1,0)*VLOOKUP($Z$2,DALYs!$A$2:$MW$40,'Intervention list'!MF$195+1,0)</f>
        <v>0</v>
      </c>
      <c r="MG194" s="0" t="n">
        <f aca="false">IF(ISNUMBER(FIND(MG$1,$D194))=$AO$1,1,0)*VLOOKUP($Z$2,DALYs!$A$2:$MW$40,'Intervention list'!MG$195+1,0)</f>
        <v>0</v>
      </c>
      <c r="MH194" s="0" t="n">
        <f aca="false">IF(ISNUMBER(FIND(MH$1,$D194))=$AO$1,1,0)*VLOOKUP($Z$2,DALYs!$A$2:$MW$40,'Intervention list'!MH$195+1,0)</f>
        <v>0</v>
      </c>
      <c r="MI194" s="0" t="n">
        <f aca="false">IF(ISNUMBER(FIND(MI$1,$D194))=$AO$1,1,0)*VLOOKUP($Z$2,DALYs!$A$2:$MW$40,'Intervention list'!MI$195+1,0)</f>
        <v>0</v>
      </c>
      <c r="MJ194" s="0" t="n">
        <f aca="false">IF(ISNUMBER(FIND(MJ$1,$D194))=$AO$1,1,0)*VLOOKUP($Z$2,DALYs!$A$2:$MW$40,'Intervention list'!MJ$195+1,0)</f>
        <v>0</v>
      </c>
      <c r="MK194" s="0" t="n">
        <f aca="false">IF(ISNUMBER(FIND(MK$1,$D194))=$AO$1,1,0)*VLOOKUP($Z$2,DALYs!$A$2:$MW$40,'Intervention list'!MK$195+1,0)</f>
        <v>0</v>
      </c>
      <c r="ML194" s="0" t="n">
        <f aca="false">IF(ISNUMBER(FIND(ML$1,$D194))=$AO$1,1,0)*VLOOKUP($Z$2,DALYs!$A$2:$MW$40,'Intervention list'!ML$195+1,0)</f>
        <v>0</v>
      </c>
      <c r="MM194" s="0" t="n">
        <f aca="false">IF(ISNUMBER(FIND(MM$1,$D194))=$AO$1,1,0)*VLOOKUP($Z$2,DALYs!$A$2:$MW$40,'Intervention list'!MM$195+1,0)</f>
        <v>0</v>
      </c>
      <c r="MN194" s="0" t="n">
        <f aca="false">IF(ISNUMBER(FIND(MN$1,$D194))=$AO$1,1,0)*VLOOKUP($Z$2,DALYs!$A$2:$MW$40,'Intervention list'!MN$195+1,0)</f>
        <v>0</v>
      </c>
      <c r="MO194" s="0" t="n">
        <f aca="false">IF(ISNUMBER(FIND(MO$1,$D194))=$AO$1,1,0)*VLOOKUP($Z$2,DALYs!$A$2:$MW$40,'Intervention list'!MO$195+1,0)</f>
        <v>0</v>
      </c>
      <c r="MP194" s="0" t="n">
        <f aca="false">IF(ISNUMBER(FIND(MP$1,$D194))=$AO$1,1,0)*VLOOKUP($Z$2,DALYs!$A$2:$MW$40,'Intervention list'!MP$195+1,0)</f>
        <v>0</v>
      </c>
      <c r="MQ194" s="0" t="n">
        <f aca="false">IF(ISNUMBER(FIND(MQ$1,$D194))=$AO$1,1,0)*VLOOKUP($Z$2,DALYs!$A$2:$MW$40,'Intervention list'!MQ$195+1,0)</f>
        <v>0</v>
      </c>
      <c r="MR194" s="0" t="n">
        <f aca="false">IF(ISNUMBER(FIND(MR$1,$D194))=$AO$1,1,0)*VLOOKUP($Z$2,DALYs!$A$2:$MW$40,'Intervention list'!MR$195+1,0)</f>
        <v>0</v>
      </c>
      <c r="MS194" s="0" t="n">
        <f aca="false">IF(ISNUMBER(FIND(MS$1,$D194))=$AO$1,1,0)*VLOOKUP($Z$2,DALYs!$A$2:$MW$40,'Intervention list'!MS$195+1,0)</f>
        <v>0</v>
      </c>
      <c r="MT194" s="0" t="n">
        <f aca="false">IF(ISNUMBER(FIND(MT$1,$D194))=$AO$1,1,0)*VLOOKUP($Z$2,DALYs!$A$2:$MW$40,'Intervention list'!MT$195+1,0)</f>
        <v>0</v>
      </c>
      <c r="MU194" s="0" t="n">
        <f aca="false">IF(ISNUMBER(FIND(MU$1,$D194))=$AO$1,1,0)*VLOOKUP($Z$2,DALYs!$A$2:$MW$40,'Intervention list'!MU$195+1,0)</f>
        <v>0</v>
      </c>
      <c r="MV194" s="0" t="n">
        <f aca="false">IF(ISNUMBER(FIND(MV$1,$D194))=$AO$1,1,0)*VLOOKUP($Z$2,DALYs!$A$2:$MW$40,'Intervention list'!MV$195+1,0)</f>
        <v>0</v>
      </c>
      <c r="MW194" s="0" t="n">
        <f aca="false">IF(ISNUMBER(FIND(MW$1,$D194))=$AO$1,1,0)*VLOOKUP($Z$2,DALYs!$A$2:$MW$40,'Intervention list'!MW$195+1,0)</f>
        <v>0</v>
      </c>
      <c r="MX194" s="0" t="n">
        <f aca="false">IF(ISNUMBER(FIND(MX$1,$D194))=$AO$1,1,0)*VLOOKUP($Z$2,DALYs!$A$2:$MW$40,'Intervention list'!MX$195+1,0)</f>
        <v>0</v>
      </c>
      <c r="MY194" s="0" t="n">
        <f aca="false">IF(ISNUMBER(FIND(MY$1,$D194))=$AO$1,1,0)*VLOOKUP($Z$2,DALYs!$A$2:$MW$40,'Intervention list'!MY$195+1,0)</f>
        <v>0</v>
      </c>
      <c r="MZ194" s="0" t="n">
        <f aca="false">IF(ISNUMBER(FIND(MZ$1,$D194))=$AO$1,1,0)*VLOOKUP($Z$2,DALYs!$A$2:$MW$40,'Intervention list'!MZ$195+1,0)</f>
        <v>0</v>
      </c>
      <c r="NA194" s="0" t="n">
        <f aca="false">IF(ISNUMBER(FIND(NA$1,$D194))=$AO$1,1,0)*VLOOKUP($Z$2,DALYs!$A$2:$MW$40,'Intervention list'!NA$195+1,0)</f>
        <v>0</v>
      </c>
      <c r="NB194" s="0" t="n">
        <f aca="false">IF(ISNUMBER(FIND(NB$1,$D194))=$AO$1,1,0)*VLOOKUP($Z$2,DALYs!$A$2:$MW$40,'Intervention list'!NB$195+1,0)</f>
        <v>0</v>
      </c>
      <c r="NC194" s="0" t="n">
        <f aca="false">IF(ISNUMBER(FIND(NC$1,$D194))=$AO$1,1,0)*VLOOKUP($Z$2,DALYs!$A$2:$MW$40,'Intervention list'!NC$195+1,0)</f>
        <v>0</v>
      </c>
      <c r="ND194" s="0" t="n">
        <f aca="false">IF(ISNUMBER(FIND(ND$1,$D194))=$AO$1,1,0)*VLOOKUP($Z$2,DALYs!$A$2:$MW$40,'Intervention list'!ND$195+1,0)</f>
        <v>0</v>
      </c>
      <c r="NE194" s="0" t="n">
        <f aca="false">IF(ISNUMBER(FIND(NE$1,$D194))=$AO$1,1,0)*VLOOKUP($Z$2,DALYs!$A$2:$MW$40,'Intervention list'!NE$195+1,0)</f>
        <v>0</v>
      </c>
      <c r="NF194" s="0" t="n">
        <f aca="false">IF(ISNUMBER(FIND(NF$1,$D194))=$AO$1,1,0)*VLOOKUP($Z$2,DALYs!$A$2:$MW$40,'Intervention list'!NF$195+1,0)</f>
        <v>0</v>
      </c>
      <c r="NG194" s="0" t="n">
        <f aca="false">IF(ISNUMBER(FIND(NG$1,$D194))=$AO$1,1,0)*VLOOKUP($Z$2,DALYs!$A$2:$MW$40,'Intervention list'!NG$195+1,0)</f>
        <v>0</v>
      </c>
      <c r="NH194" s="0" t="n">
        <f aca="false">IF(ISNUMBER(FIND(NH$1,$D194))=$AO$1,1,0)*VLOOKUP($Z$2,DALYs!$A$2:$MW$40,'Intervention list'!NH$195+1,0)</f>
        <v>0</v>
      </c>
      <c r="NI194" s="0" t="n">
        <f aca="false">IF(ISNUMBER(FIND(NI$1,$D194))=$AO$1,1,0)*VLOOKUP($Z$2,DALYs!$A$2:$MW$40,'Intervention list'!NI$195+1,0)</f>
        <v>0</v>
      </c>
      <c r="NJ194" s="0" t="n">
        <f aca="false">IF(ISNUMBER(FIND(NJ$1,$D194))=$AO$1,1,0)*VLOOKUP($Z$2,DALYs!$A$2:$MW$40,'Intervention list'!NJ$195+1,0)</f>
        <v>0</v>
      </c>
      <c r="NK194" s="0" t="n">
        <f aca="false">IF(ISNUMBER(FIND(NK$1,$D194))=$AO$1,1,0)*VLOOKUP($Z$2,DALYs!$A$2:$MW$40,'Intervention list'!NK$195+1,0)</f>
        <v>0</v>
      </c>
      <c r="NL194" s="0" t="n">
        <f aca="false">IF(ISNUMBER(FIND(NL$1,$D194))=$AO$1,1,0)*VLOOKUP($Z$2,DALYs!$A$2:$MW$40,'Intervention list'!NL$195+1,0)</f>
        <v>0</v>
      </c>
      <c r="NM194" s="0" t="n">
        <f aca="false">IF(ISNUMBER(FIND(NM$1,$D194))=$AO$1,1,0)*VLOOKUP($Z$2,DALYs!$A$2:$MW$40,'Intervention list'!NM$195+1,0)</f>
        <v>0</v>
      </c>
      <c r="NN194" s="0" t="n">
        <f aca="false">IF(ISNUMBER(FIND(NN$1,$D194))=$AO$1,1,0)*VLOOKUP($Z$2,DALYs!$A$2:$MW$40,'Intervention list'!NN$195+1,0)</f>
        <v>0</v>
      </c>
      <c r="NO194" s="0" t="n">
        <f aca="false">IF(ISNUMBER(FIND(NO$1,$D194))=$AO$1,1,0)*VLOOKUP($Z$2,DALYs!$A$2:$MW$40,'Intervention list'!NO$195+1,0)</f>
        <v>0</v>
      </c>
      <c r="NP194" s="0" t="n">
        <f aca="false">IF(ISNUMBER(FIND(NP$1,$D194))=$AO$1,1,0)*VLOOKUP($Z$2,DALYs!$A$2:$MW$40,'Intervention list'!NP$195+1,0)</f>
        <v>0</v>
      </c>
      <c r="NQ194" s="0" t="n">
        <f aca="false">IF(ISNUMBER(FIND(NQ$1,$D194))=$AO$1,1,0)*VLOOKUP($Z$2,DALYs!$A$2:$MW$40,'Intervention list'!NQ$195+1,0)</f>
        <v>0</v>
      </c>
      <c r="NR194" s="0" t="n">
        <f aca="false">IF(ISNUMBER(FIND(NR$1,$D194))=$AO$1,1,0)*VLOOKUP($Z$2,DALYs!$A$2:$MW$40,'Intervention list'!NR$195+1,0)</f>
        <v>0</v>
      </c>
      <c r="NS194" s="0" t="n">
        <f aca="false">IF(ISNUMBER(FIND(NS$1,$D194))=$AO$1,1,0)*VLOOKUP($Z$2,DALYs!$A$2:$MW$40,'Intervention list'!NS$195+1,0)</f>
        <v>0</v>
      </c>
      <c r="NT194" s="0" t="n">
        <f aca="false">IF(ISNUMBER(FIND(NT$1,$D194))=$AO$1,1,0)*VLOOKUP($Z$2,DALYs!$A$2:$MW$40,'Intervention list'!NT$195+1,0)</f>
        <v>0</v>
      </c>
      <c r="NU194" s="0" t="n">
        <f aca="false">IF(ISNUMBER(FIND(NU$1,$D194))=$AO$1,1,0)*VLOOKUP($Z$2,DALYs!$A$2:$MW$40,'Intervention list'!NU$195+1,0)</f>
        <v>0</v>
      </c>
      <c r="NV194" s="0" t="n">
        <f aca="false">IF(ISNUMBER(FIND(NV$1,$D194))=$AO$1,1,0)*VLOOKUP($Z$2,DALYs!$A$2:$MW$40,'Intervention list'!NV$195+1,0)</f>
        <v>0</v>
      </c>
      <c r="NW194" s="0" t="n">
        <f aca="false">IF(ISNUMBER(FIND(NW$1,$D194))=$AO$1,1,0)*VLOOKUP($Z$2,DALYs!$A$2:$MW$40,'Intervention list'!NW$195+1,0)</f>
        <v>0</v>
      </c>
      <c r="NX194" s="0" t="n">
        <f aca="false">IF(ISNUMBER(FIND(NX$1,$D194))=$AO$1,1,0)*VLOOKUP($Z$2,DALYs!$A$2:$MW$40,'Intervention list'!NX$195+1,0)</f>
        <v>0</v>
      </c>
      <c r="NY194" s="0" t="n">
        <f aca="false">IF(ISNUMBER(FIND(NY$1,$D194))=$AO$1,1,0)*VLOOKUP($Z$2,DALYs!$A$2:$MW$40,'Intervention list'!NY$195+1,0)</f>
        <v>0</v>
      </c>
      <c r="NZ194" s="0" t="n">
        <f aca="false">IF(ISNUMBER(FIND(NZ$1,$D194))=$AO$1,1,0)*VLOOKUP($Z$2,DALYs!$A$2:$MW$40,'Intervention list'!NZ$195+1,0)</f>
        <v>0</v>
      </c>
      <c r="OA194" s="0" t="n">
        <f aca="false">IF(ISNUMBER(FIND(OA$1,$D194))=$AO$1,1,0)*VLOOKUP($Z$2,DALYs!$A$2:$MW$40,'Intervention list'!OA$195+1,0)</f>
        <v>0</v>
      </c>
      <c r="OB194" s="0" t="n">
        <f aca="false">IF(ISNUMBER(FIND(OB$1,$D194))=$AO$1,1,0)*VLOOKUP($Z$2,DALYs!$A$2:$MW$40,'Intervention list'!OB$195+1,0)</f>
        <v>0</v>
      </c>
      <c r="OC194" s="0" t="n">
        <f aca="false">IF(ISNUMBER(FIND(OC$1,$D194))=$AO$1,1,0)*VLOOKUP($Z$2,DALYs!$A$2:$MW$40,'Intervention list'!OC$195+1,0)</f>
        <v>0</v>
      </c>
      <c r="OD194" s="0" t="n">
        <f aca="false">IF(ISNUMBER(FIND(OD$1,$D194))=$AO$1,1,0)*VLOOKUP($Z$2,DALYs!$A$2:$MW$40,'Intervention list'!OD$195+1,0)</f>
        <v>0</v>
      </c>
      <c r="OE194" s="0" t="n">
        <f aca="false">IF(ISNUMBER(FIND(OE$1,$D194))=$AO$1,1,0)*VLOOKUP($Z$2,DALYs!$A$2:$MW$40,'Intervention list'!OE$195+1,0)</f>
        <v>0</v>
      </c>
      <c r="OF194" s="0" t="n">
        <f aca="false">IF(ISNUMBER(FIND(OF$1,$D194))=$AO$1,1,0)*VLOOKUP($Z$2,DALYs!$A$2:$MW$40,'Intervention list'!OF$195+1,0)</f>
        <v>0</v>
      </c>
      <c r="OG194" s="0" t="n">
        <f aca="false">IF(ISNUMBER(FIND(OG$1,$D194))=$AO$1,1,0)*VLOOKUP($Z$2,DALYs!$A$2:$MW$40,'Intervention list'!OG$195+1,0)</f>
        <v>0</v>
      </c>
      <c r="OH194" s="0" t="n">
        <f aca="false">IF(ISNUMBER(FIND(OH$1,$D194))=$AO$1,1,0)*VLOOKUP($Z$2,DALYs!$A$2:$MW$40,'Intervention list'!OH$195+1,0)</f>
        <v>0</v>
      </c>
      <c r="OI194" s="0" t="n">
        <f aca="false">IF(ISNUMBER(FIND(OI$1,$D194))=$AO$1,1,0)*VLOOKUP($Z$2,DALYs!$A$2:$MW$40,'Intervention list'!OI$195+1,0)</f>
        <v>0</v>
      </c>
      <c r="OJ194" s="0" t="n">
        <f aca="false">IF(ISNUMBER(FIND(OJ$1,$D194))=$AO$1,1,0)*VLOOKUP($Z$2,DALYs!$A$2:$MW$40,'Intervention list'!OJ$195+1,0)</f>
        <v>0</v>
      </c>
      <c r="OK194" s="0" t="n">
        <f aca="false">IF(ISNUMBER(FIND(OK$1,$D194))=$AO$1,1,0)*VLOOKUP($Z$2,DALYs!$A$2:$MW$40,'Intervention list'!OK$195+1,0)</f>
        <v>0</v>
      </c>
      <c r="OL194" s="0" t="n">
        <f aca="false">IF(ISNUMBER(FIND(OL$1,$D194))=$AO$1,1,0)*VLOOKUP($Z$2,DALYs!$A$2:$MW$40,'Intervention list'!OL$195+1,0)</f>
        <v>0</v>
      </c>
      <c r="OM194" s="0" t="n">
        <f aca="false">IF(ISNUMBER(FIND(OM$1,$D194))=$AO$1,1,0)*VLOOKUP($Z$2,DALYs!$A$2:$MW$40,'Intervention list'!OM$195+1,0)</f>
        <v>0</v>
      </c>
      <c r="ON194" s="0" t="n">
        <f aca="false">IF(ISNUMBER(FIND(ON$1,$D194))=$AO$1,1,0)*VLOOKUP($Z$2,DALYs!$A$2:$MW$40,'Intervention list'!ON$195+1,0)</f>
        <v>0</v>
      </c>
      <c r="OO194" s="0" t="n">
        <f aca="false">IF(ISNUMBER(FIND(OO$1,$D194))=$AO$1,1,0)*VLOOKUP($Z$2,DALYs!$A$2:$MW$40,'Intervention list'!OO$195+1,0)</f>
        <v>0</v>
      </c>
      <c r="OP194" s="0" t="n">
        <f aca="false">IF(ISNUMBER(FIND(OP$1,$D194))=$AO$1,1,0)*VLOOKUP($Z$2,DALYs!$A$2:$MW$40,'Intervention list'!OP$195+1,0)</f>
        <v>0</v>
      </c>
      <c r="OQ194" s="0" t="n">
        <f aca="false">IF(ISNUMBER(FIND(OQ$1,$D194))=$AO$1,1,0)*VLOOKUP($Z$2,DALYs!$A$2:$MW$40,'Intervention list'!OQ$195+1,0)</f>
        <v>0</v>
      </c>
      <c r="OR194" s="0" t="n">
        <f aca="false">IF(ISNUMBER(FIND(OR$1,$D194))=$AO$1,1,0)*VLOOKUP($Z$2,DALYs!$A$2:$MW$40,'Intervention list'!OR$195+1,0)</f>
        <v>0</v>
      </c>
      <c r="OS194" s="0" t="n">
        <f aca="false">IF(ISNUMBER(FIND(OS$1,$D194))=$AO$1,1,0)*VLOOKUP($Z$2,DALYs!$A$2:$MW$40,'Intervention list'!OS$195+1,0)</f>
        <v>0</v>
      </c>
      <c r="OT194" s="0" t="n">
        <f aca="false">IF(ISNUMBER(FIND(OT$1,$D194))=$AO$1,1,0)*VLOOKUP($Z$2,DALYs!$A$2:$MW$40,'Intervention list'!OT$195+1,0)</f>
        <v>0</v>
      </c>
      <c r="OU194" s="0" t="n">
        <f aca="false">IF(ISNUMBER(FIND(OU$1,$D194))=$AO$1,1,0)*VLOOKUP($Z$2,DALYs!$A$2:$MW$40,'Intervention list'!OU$195+1,0)</f>
        <v>0</v>
      </c>
      <c r="OV194" s="0" t="n">
        <f aca="false">IF(ISNUMBER(FIND(OV$1,$D194))=$AO$1,1,0)*VLOOKUP($Z$2,DALYs!$A$2:$MW$40,'Intervention list'!OV$195+1,0)</f>
        <v>0</v>
      </c>
      <c r="OW194" s="0" t="n">
        <f aca="false">IF(ISNUMBER(FIND(OW$1,$D194))=$AO$1,1,0)*VLOOKUP($Z$2,DALYs!$A$2:$MW$40,'Intervention list'!OW$195+1,0)</f>
        <v>0</v>
      </c>
      <c r="OX194" s="0" t="n">
        <f aca="false">IF(ISNUMBER(FIND(OX$1,$D194))=$AO$1,1,0)*VLOOKUP($Z$2,DALYs!$A$2:$MW$40,'Intervention list'!OX$195+1,0)</f>
        <v>0</v>
      </c>
    </row>
    <row r="195" customFormat="false" ht="15.75" hidden="false" customHeight="false" outlineLevel="0" collapsed="false">
      <c r="BC195" s="82" t="n">
        <v>1</v>
      </c>
      <c r="BD195" s="82" t="n">
        <f aca="false">BC195+1</f>
        <v>2</v>
      </c>
      <c r="BE195" s="82" t="n">
        <f aca="false">BD195+1</f>
        <v>3</v>
      </c>
      <c r="BF195" s="82" t="n">
        <f aca="false">BE195+1</f>
        <v>4</v>
      </c>
      <c r="BG195" s="82" t="n">
        <f aca="false">BF195+1</f>
        <v>5</v>
      </c>
      <c r="BH195" s="82" t="n">
        <f aca="false">BG195+1</f>
        <v>6</v>
      </c>
      <c r="BI195" s="82" t="n">
        <f aca="false">BH195+1</f>
        <v>7</v>
      </c>
      <c r="BJ195" s="82" t="n">
        <f aca="false">BI195+1</f>
        <v>8</v>
      </c>
      <c r="BK195" s="82" t="n">
        <f aca="false">BJ195+1</f>
        <v>9</v>
      </c>
      <c r="BL195" s="82" t="n">
        <f aca="false">BK195+1</f>
        <v>10</v>
      </c>
      <c r="BM195" s="82" t="n">
        <f aca="false">BL195+1</f>
        <v>11</v>
      </c>
      <c r="BN195" s="82" t="n">
        <f aca="false">BM195+1</f>
        <v>12</v>
      </c>
      <c r="BO195" s="82" t="n">
        <f aca="false">BN195+1</f>
        <v>13</v>
      </c>
      <c r="BP195" s="82" t="n">
        <f aca="false">BO195+1</f>
        <v>14</v>
      </c>
      <c r="BQ195" s="82" t="n">
        <f aca="false">BP195+1</f>
        <v>15</v>
      </c>
      <c r="BR195" s="82" t="n">
        <f aca="false">BQ195+1</f>
        <v>16</v>
      </c>
      <c r="BS195" s="82" t="n">
        <f aca="false">BR195+1</f>
        <v>17</v>
      </c>
      <c r="BT195" s="82" t="n">
        <f aca="false">BS195+1</f>
        <v>18</v>
      </c>
      <c r="BU195" s="82" t="n">
        <f aca="false">BT195+1</f>
        <v>19</v>
      </c>
      <c r="BV195" s="82" t="n">
        <f aca="false">BU195+1</f>
        <v>20</v>
      </c>
      <c r="BW195" s="82" t="n">
        <f aca="false">BV195+1</f>
        <v>21</v>
      </c>
      <c r="BX195" s="82" t="n">
        <f aca="false">BW195+1</f>
        <v>22</v>
      </c>
      <c r="BY195" s="82" t="n">
        <f aca="false">BX195+1</f>
        <v>23</v>
      </c>
      <c r="BZ195" s="82" t="n">
        <f aca="false">BY195+1</f>
        <v>24</v>
      </c>
      <c r="CA195" s="82" t="n">
        <f aca="false">BZ195+1</f>
        <v>25</v>
      </c>
      <c r="CB195" s="82" t="n">
        <f aca="false">CA195+1</f>
        <v>26</v>
      </c>
      <c r="CC195" s="82" t="n">
        <f aca="false">CB195+1</f>
        <v>27</v>
      </c>
      <c r="CD195" s="82" t="n">
        <f aca="false">CC195+1</f>
        <v>28</v>
      </c>
      <c r="CE195" s="82" t="n">
        <f aca="false">CD195+1</f>
        <v>29</v>
      </c>
      <c r="CF195" s="82" t="n">
        <f aca="false">CE195+1</f>
        <v>30</v>
      </c>
      <c r="CG195" s="82" t="n">
        <f aca="false">CF195+1</f>
        <v>31</v>
      </c>
      <c r="CH195" s="82" t="n">
        <f aca="false">CG195+1</f>
        <v>32</v>
      </c>
      <c r="CI195" s="82" t="n">
        <f aca="false">CH195+1</f>
        <v>33</v>
      </c>
      <c r="CJ195" s="82" t="n">
        <f aca="false">CI195+1</f>
        <v>34</v>
      </c>
      <c r="CK195" s="82" t="n">
        <f aca="false">CJ195+1</f>
        <v>35</v>
      </c>
      <c r="CL195" s="82" t="n">
        <f aca="false">CK195+1</f>
        <v>36</v>
      </c>
      <c r="CM195" s="82" t="n">
        <f aca="false">CL195+1</f>
        <v>37</v>
      </c>
      <c r="CN195" s="82" t="n">
        <f aca="false">CM195+1</f>
        <v>38</v>
      </c>
      <c r="CO195" s="82" t="n">
        <f aca="false">CN195+1</f>
        <v>39</v>
      </c>
      <c r="CP195" s="82" t="n">
        <f aca="false">CO195+1</f>
        <v>40</v>
      </c>
      <c r="CQ195" s="82" t="n">
        <f aca="false">CP195+1</f>
        <v>41</v>
      </c>
      <c r="CR195" s="82" t="n">
        <f aca="false">CQ195+1</f>
        <v>42</v>
      </c>
      <c r="CS195" s="82" t="n">
        <f aca="false">CR195+1</f>
        <v>43</v>
      </c>
      <c r="CT195" s="82" t="n">
        <f aca="false">CS195+1</f>
        <v>44</v>
      </c>
      <c r="CU195" s="82" t="n">
        <f aca="false">CT195+1</f>
        <v>45</v>
      </c>
      <c r="CV195" s="82" t="n">
        <f aca="false">CU195+1</f>
        <v>46</v>
      </c>
      <c r="CW195" s="82" t="n">
        <f aca="false">CV195+1</f>
        <v>47</v>
      </c>
      <c r="CX195" s="82" t="n">
        <f aca="false">CW195+1</f>
        <v>48</v>
      </c>
      <c r="CY195" s="82" t="n">
        <f aca="false">CX195+1</f>
        <v>49</v>
      </c>
      <c r="CZ195" s="82" t="n">
        <f aca="false">CY195+1</f>
        <v>50</v>
      </c>
      <c r="DA195" s="82" t="n">
        <f aca="false">CZ195+1</f>
        <v>51</v>
      </c>
      <c r="DB195" s="82" t="n">
        <f aca="false">DA195+1</f>
        <v>52</v>
      </c>
      <c r="DC195" s="82" t="n">
        <f aca="false">DB195+1</f>
        <v>53</v>
      </c>
      <c r="DD195" s="82" t="n">
        <f aca="false">DC195+1</f>
        <v>54</v>
      </c>
      <c r="DE195" s="82" t="n">
        <f aca="false">DD195+1</f>
        <v>55</v>
      </c>
      <c r="DF195" s="82" t="n">
        <f aca="false">DE195+1</f>
        <v>56</v>
      </c>
      <c r="DG195" s="82" t="n">
        <f aca="false">DF195+1</f>
        <v>57</v>
      </c>
      <c r="DH195" s="82" t="n">
        <f aca="false">DG195+1</f>
        <v>58</v>
      </c>
      <c r="DI195" s="82" t="n">
        <f aca="false">DH195+1</f>
        <v>59</v>
      </c>
      <c r="DJ195" s="82" t="n">
        <f aca="false">DI195+1</f>
        <v>60</v>
      </c>
      <c r="DK195" s="82" t="n">
        <f aca="false">DJ195+1</f>
        <v>61</v>
      </c>
      <c r="DL195" s="82" t="n">
        <f aca="false">DK195+1</f>
        <v>62</v>
      </c>
      <c r="DM195" s="82" t="n">
        <f aca="false">DL195+1</f>
        <v>63</v>
      </c>
      <c r="DN195" s="82" t="n">
        <f aca="false">DM195+1</f>
        <v>64</v>
      </c>
      <c r="DO195" s="82" t="n">
        <f aca="false">DN195+1</f>
        <v>65</v>
      </c>
      <c r="DP195" s="82" t="n">
        <f aca="false">DO195+1</f>
        <v>66</v>
      </c>
      <c r="DQ195" s="82" t="n">
        <f aca="false">DP195+1</f>
        <v>67</v>
      </c>
      <c r="DR195" s="82" t="n">
        <f aca="false">DQ195+1</f>
        <v>68</v>
      </c>
      <c r="DS195" s="82" t="n">
        <f aca="false">DR195+1</f>
        <v>69</v>
      </c>
      <c r="DT195" s="82" t="n">
        <f aca="false">DS195+1</f>
        <v>70</v>
      </c>
      <c r="DU195" s="82" t="n">
        <f aca="false">DT195+1</f>
        <v>71</v>
      </c>
      <c r="DV195" s="82" t="n">
        <f aca="false">DU195+1</f>
        <v>72</v>
      </c>
      <c r="DW195" s="82" t="n">
        <f aca="false">DV195+1</f>
        <v>73</v>
      </c>
      <c r="DX195" s="82" t="n">
        <f aca="false">DW195+1</f>
        <v>74</v>
      </c>
      <c r="DY195" s="82" t="n">
        <f aca="false">DX195+1</f>
        <v>75</v>
      </c>
      <c r="DZ195" s="82" t="n">
        <f aca="false">DY195+1</f>
        <v>76</v>
      </c>
      <c r="EA195" s="82" t="n">
        <f aca="false">DZ195+1</f>
        <v>77</v>
      </c>
      <c r="EB195" s="82" t="n">
        <f aca="false">EA195+1</f>
        <v>78</v>
      </c>
      <c r="EC195" s="82" t="n">
        <f aca="false">EB195+1</f>
        <v>79</v>
      </c>
      <c r="ED195" s="82" t="n">
        <f aca="false">EC195+1</f>
        <v>80</v>
      </c>
      <c r="EE195" s="82" t="n">
        <f aca="false">ED195+1</f>
        <v>81</v>
      </c>
      <c r="EF195" s="82" t="n">
        <f aca="false">EE195+1</f>
        <v>82</v>
      </c>
      <c r="EG195" s="82" t="n">
        <f aca="false">EF195+1</f>
        <v>83</v>
      </c>
      <c r="EH195" s="82" t="n">
        <f aca="false">EG195+1</f>
        <v>84</v>
      </c>
      <c r="EI195" s="82" t="n">
        <f aca="false">EH195+1</f>
        <v>85</v>
      </c>
      <c r="EJ195" s="82" t="n">
        <f aca="false">EI195+1</f>
        <v>86</v>
      </c>
      <c r="EK195" s="82" t="n">
        <f aca="false">EJ195+1</f>
        <v>87</v>
      </c>
      <c r="EL195" s="82" t="n">
        <f aca="false">EK195+1</f>
        <v>88</v>
      </c>
      <c r="EM195" s="82" t="n">
        <f aca="false">EL195+1</f>
        <v>89</v>
      </c>
      <c r="EN195" s="82" t="n">
        <f aca="false">EM195+1</f>
        <v>90</v>
      </c>
      <c r="EO195" s="82" t="n">
        <f aca="false">EN195+1</f>
        <v>91</v>
      </c>
      <c r="EP195" s="82" t="n">
        <f aca="false">EO195+1</f>
        <v>92</v>
      </c>
      <c r="EQ195" s="82" t="n">
        <f aca="false">EP195+1</f>
        <v>93</v>
      </c>
      <c r="ER195" s="82" t="n">
        <f aca="false">EQ195+1</f>
        <v>94</v>
      </c>
      <c r="ES195" s="82" t="n">
        <f aca="false">ER195+1</f>
        <v>95</v>
      </c>
      <c r="ET195" s="82" t="n">
        <f aca="false">ES195+1</f>
        <v>96</v>
      </c>
      <c r="EU195" s="82" t="n">
        <f aca="false">ET195+1</f>
        <v>97</v>
      </c>
      <c r="EV195" s="82" t="n">
        <f aca="false">EU195+1</f>
        <v>98</v>
      </c>
      <c r="EW195" s="82" t="n">
        <f aca="false">EV195+1</f>
        <v>99</v>
      </c>
      <c r="EX195" s="82" t="n">
        <f aca="false">EW195+1</f>
        <v>100</v>
      </c>
      <c r="EY195" s="82" t="n">
        <f aca="false">EX195+1</f>
        <v>101</v>
      </c>
      <c r="EZ195" s="82" t="n">
        <f aca="false">EY195+1</f>
        <v>102</v>
      </c>
      <c r="FA195" s="82" t="n">
        <f aca="false">EZ195+1</f>
        <v>103</v>
      </c>
      <c r="FB195" s="82" t="n">
        <f aca="false">FA195+1</f>
        <v>104</v>
      </c>
      <c r="FC195" s="82" t="n">
        <f aca="false">FB195+1</f>
        <v>105</v>
      </c>
      <c r="FD195" s="82" t="n">
        <f aca="false">FC195+1</f>
        <v>106</v>
      </c>
      <c r="FE195" s="82" t="n">
        <f aca="false">FD195+1</f>
        <v>107</v>
      </c>
      <c r="FF195" s="82" t="n">
        <f aca="false">FE195+1</f>
        <v>108</v>
      </c>
      <c r="FG195" s="82" t="n">
        <f aca="false">FF195+1</f>
        <v>109</v>
      </c>
      <c r="FH195" s="82" t="n">
        <f aca="false">FG195+1</f>
        <v>110</v>
      </c>
      <c r="FI195" s="82" t="n">
        <f aca="false">FH195+1</f>
        <v>111</v>
      </c>
      <c r="FJ195" s="82" t="n">
        <f aca="false">FI195+1</f>
        <v>112</v>
      </c>
      <c r="FK195" s="82" t="n">
        <f aca="false">FJ195+1</f>
        <v>113</v>
      </c>
      <c r="FL195" s="82" t="n">
        <f aca="false">FK195+1</f>
        <v>114</v>
      </c>
      <c r="FM195" s="82" t="n">
        <f aca="false">FL195+1</f>
        <v>115</v>
      </c>
      <c r="FN195" s="82" t="n">
        <f aca="false">FM195+1</f>
        <v>116</v>
      </c>
      <c r="FO195" s="82" t="n">
        <f aca="false">FN195+1</f>
        <v>117</v>
      </c>
      <c r="FP195" s="82" t="n">
        <f aca="false">FO195+1</f>
        <v>118</v>
      </c>
      <c r="FQ195" s="82" t="n">
        <f aca="false">FP195+1</f>
        <v>119</v>
      </c>
      <c r="FR195" s="82" t="n">
        <f aca="false">FQ195+1</f>
        <v>120</v>
      </c>
      <c r="FS195" s="82" t="n">
        <f aca="false">FR195+1</f>
        <v>121</v>
      </c>
      <c r="FT195" s="82" t="n">
        <f aca="false">FS195+1</f>
        <v>122</v>
      </c>
      <c r="FU195" s="82" t="n">
        <f aca="false">FT195+1</f>
        <v>123</v>
      </c>
      <c r="FV195" s="82" t="n">
        <f aca="false">FU195+1</f>
        <v>124</v>
      </c>
      <c r="FW195" s="82" t="n">
        <f aca="false">FV195+1</f>
        <v>125</v>
      </c>
      <c r="FX195" s="82" t="n">
        <f aca="false">FW195+1</f>
        <v>126</v>
      </c>
      <c r="FY195" s="82" t="n">
        <f aca="false">FX195+1</f>
        <v>127</v>
      </c>
      <c r="FZ195" s="82" t="n">
        <f aca="false">FY195+1</f>
        <v>128</v>
      </c>
      <c r="GA195" s="82" t="n">
        <f aca="false">FZ195+1</f>
        <v>129</v>
      </c>
      <c r="GB195" s="82" t="n">
        <f aca="false">GA195+1</f>
        <v>130</v>
      </c>
      <c r="GC195" s="82" t="n">
        <f aca="false">GB195+1</f>
        <v>131</v>
      </c>
      <c r="GD195" s="82" t="n">
        <f aca="false">GC195+1</f>
        <v>132</v>
      </c>
      <c r="GE195" s="82" t="n">
        <f aca="false">GD195+1</f>
        <v>133</v>
      </c>
      <c r="GF195" s="82" t="n">
        <f aca="false">GE195+1</f>
        <v>134</v>
      </c>
      <c r="GG195" s="82" t="n">
        <f aca="false">GF195+1</f>
        <v>135</v>
      </c>
      <c r="GH195" s="82" t="n">
        <f aca="false">GG195+1</f>
        <v>136</v>
      </c>
      <c r="GI195" s="82" t="n">
        <f aca="false">GH195+1</f>
        <v>137</v>
      </c>
      <c r="GJ195" s="82" t="n">
        <f aca="false">GI195+1</f>
        <v>138</v>
      </c>
      <c r="GK195" s="82" t="n">
        <f aca="false">GJ195+1</f>
        <v>139</v>
      </c>
      <c r="GL195" s="82" t="n">
        <f aca="false">GK195+1</f>
        <v>140</v>
      </c>
      <c r="GM195" s="82" t="n">
        <f aca="false">GL195+1</f>
        <v>141</v>
      </c>
      <c r="GN195" s="82" t="n">
        <f aca="false">GM195+1</f>
        <v>142</v>
      </c>
      <c r="GO195" s="82" t="n">
        <f aca="false">GN195+1</f>
        <v>143</v>
      </c>
      <c r="GP195" s="82" t="n">
        <f aca="false">GO195+1</f>
        <v>144</v>
      </c>
      <c r="GQ195" s="82" t="n">
        <f aca="false">GP195+1</f>
        <v>145</v>
      </c>
      <c r="GR195" s="82" t="n">
        <f aca="false">GQ195+1</f>
        <v>146</v>
      </c>
      <c r="GS195" s="82" t="n">
        <f aca="false">GR195+1</f>
        <v>147</v>
      </c>
      <c r="GT195" s="82" t="n">
        <f aca="false">GS195+1</f>
        <v>148</v>
      </c>
      <c r="GU195" s="82" t="n">
        <f aca="false">GT195+1</f>
        <v>149</v>
      </c>
      <c r="GV195" s="82" t="n">
        <f aca="false">GU195+1</f>
        <v>150</v>
      </c>
      <c r="GW195" s="82" t="n">
        <f aca="false">GV195+1</f>
        <v>151</v>
      </c>
      <c r="GX195" s="82" t="n">
        <f aca="false">GW195+1</f>
        <v>152</v>
      </c>
      <c r="GY195" s="82" t="n">
        <f aca="false">GX195+1</f>
        <v>153</v>
      </c>
      <c r="GZ195" s="82" t="n">
        <f aca="false">GY195+1</f>
        <v>154</v>
      </c>
      <c r="HA195" s="82" t="n">
        <f aca="false">GZ195+1</f>
        <v>155</v>
      </c>
      <c r="HB195" s="82" t="n">
        <f aca="false">HA195+1</f>
        <v>156</v>
      </c>
      <c r="HC195" s="82" t="n">
        <f aca="false">HB195+1</f>
        <v>157</v>
      </c>
      <c r="HD195" s="82" t="n">
        <f aca="false">HC195+1</f>
        <v>158</v>
      </c>
      <c r="HE195" s="82" t="n">
        <f aca="false">HD195+1</f>
        <v>159</v>
      </c>
      <c r="HF195" s="82" t="n">
        <f aca="false">HE195+1</f>
        <v>160</v>
      </c>
      <c r="HG195" s="82" t="n">
        <f aca="false">HF195+1</f>
        <v>161</v>
      </c>
      <c r="HH195" s="82" t="n">
        <f aca="false">HG195+1</f>
        <v>162</v>
      </c>
      <c r="HI195" s="82" t="n">
        <f aca="false">HH195+1</f>
        <v>163</v>
      </c>
      <c r="HJ195" s="82" t="n">
        <f aca="false">HI195+1</f>
        <v>164</v>
      </c>
      <c r="HK195" s="82" t="n">
        <f aca="false">HJ195+1</f>
        <v>165</v>
      </c>
      <c r="HL195" s="82" t="n">
        <f aca="false">HK195+1</f>
        <v>166</v>
      </c>
      <c r="HM195" s="82" t="n">
        <f aca="false">HL195+1</f>
        <v>167</v>
      </c>
      <c r="HN195" s="82" t="n">
        <f aca="false">HM195+1</f>
        <v>168</v>
      </c>
      <c r="HO195" s="82" t="n">
        <f aca="false">HN195+1</f>
        <v>169</v>
      </c>
      <c r="HP195" s="82" t="n">
        <f aca="false">HO195+1</f>
        <v>170</v>
      </c>
      <c r="HQ195" s="82" t="n">
        <f aca="false">HP195+1</f>
        <v>171</v>
      </c>
      <c r="HR195" s="82" t="n">
        <f aca="false">HQ195+1</f>
        <v>172</v>
      </c>
      <c r="HS195" s="82" t="n">
        <f aca="false">HR195+1</f>
        <v>173</v>
      </c>
      <c r="HT195" s="82" t="n">
        <f aca="false">HS195+1</f>
        <v>174</v>
      </c>
      <c r="HU195" s="82" t="n">
        <f aca="false">HT195+1</f>
        <v>175</v>
      </c>
      <c r="HV195" s="82" t="n">
        <f aca="false">HU195+1</f>
        <v>176</v>
      </c>
      <c r="HW195" s="82" t="n">
        <f aca="false">HV195+1</f>
        <v>177</v>
      </c>
      <c r="HX195" s="82" t="n">
        <f aca="false">HW195+1</f>
        <v>178</v>
      </c>
      <c r="HY195" s="82" t="n">
        <f aca="false">HX195+1</f>
        <v>179</v>
      </c>
      <c r="HZ195" s="82" t="n">
        <f aca="false">HY195+1</f>
        <v>180</v>
      </c>
      <c r="IA195" s="82" t="n">
        <f aca="false">HZ195+1</f>
        <v>181</v>
      </c>
      <c r="IB195" s="82" t="n">
        <f aca="false">IA195+1</f>
        <v>182</v>
      </c>
      <c r="IC195" s="82" t="n">
        <f aca="false">IB195+1</f>
        <v>183</v>
      </c>
      <c r="ID195" s="82" t="n">
        <f aca="false">IC195+1</f>
        <v>184</v>
      </c>
      <c r="IE195" s="82" t="n">
        <f aca="false">ID195+1</f>
        <v>185</v>
      </c>
      <c r="IF195" s="82" t="n">
        <f aca="false">IE195+1</f>
        <v>186</v>
      </c>
      <c r="IG195" s="82" t="n">
        <f aca="false">IF195+1</f>
        <v>187</v>
      </c>
      <c r="IH195" s="82" t="n">
        <f aca="false">IG195+1</f>
        <v>188</v>
      </c>
      <c r="II195" s="82" t="n">
        <f aca="false">IH195+1</f>
        <v>189</v>
      </c>
      <c r="IJ195" s="82" t="n">
        <f aca="false">II195+1</f>
        <v>190</v>
      </c>
      <c r="IK195" s="82" t="n">
        <f aca="false">IJ195+1</f>
        <v>191</v>
      </c>
      <c r="IL195" s="82" t="n">
        <f aca="false">IK195+1</f>
        <v>192</v>
      </c>
      <c r="IM195" s="82" t="n">
        <f aca="false">IL195+1</f>
        <v>193</v>
      </c>
      <c r="IN195" s="82" t="n">
        <f aca="false">IM195+1</f>
        <v>194</v>
      </c>
      <c r="IO195" s="82" t="n">
        <f aca="false">IN195+1</f>
        <v>195</v>
      </c>
      <c r="IP195" s="82" t="n">
        <f aca="false">IO195+1</f>
        <v>196</v>
      </c>
      <c r="IQ195" s="82" t="n">
        <f aca="false">IP195+1</f>
        <v>197</v>
      </c>
      <c r="IR195" s="82" t="n">
        <f aca="false">IQ195+1</f>
        <v>198</v>
      </c>
      <c r="IS195" s="82" t="n">
        <f aca="false">IR195+1</f>
        <v>199</v>
      </c>
      <c r="IT195" s="82" t="n">
        <f aca="false">IS195+1</f>
        <v>200</v>
      </c>
      <c r="IU195" s="82" t="n">
        <f aca="false">IT195+1</f>
        <v>201</v>
      </c>
      <c r="IV195" s="82" t="n">
        <f aca="false">IU195+1</f>
        <v>202</v>
      </c>
      <c r="IW195" s="82" t="n">
        <f aca="false">IV195+1</f>
        <v>203</v>
      </c>
      <c r="IX195" s="82" t="n">
        <f aca="false">IW195+1</f>
        <v>204</v>
      </c>
      <c r="IY195" s="82" t="n">
        <f aca="false">IX195+1</f>
        <v>205</v>
      </c>
      <c r="IZ195" s="82" t="n">
        <f aca="false">IY195+1</f>
        <v>206</v>
      </c>
      <c r="JA195" s="82" t="n">
        <f aca="false">IZ195+1</f>
        <v>207</v>
      </c>
      <c r="JB195" s="82" t="n">
        <f aca="false">JA195+1</f>
        <v>208</v>
      </c>
      <c r="JC195" s="82" t="n">
        <f aca="false">JB195+1</f>
        <v>209</v>
      </c>
      <c r="JD195" s="82" t="n">
        <f aca="false">JC195+1</f>
        <v>210</v>
      </c>
      <c r="JE195" s="82" t="n">
        <f aca="false">JD195+1</f>
        <v>211</v>
      </c>
      <c r="JF195" s="82" t="n">
        <f aca="false">JE195+1</f>
        <v>212</v>
      </c>
      <c r="JG195" s="82" t="n">
        <f aca="false">JF195+1</f>
        <v>213</v>
      </c>
      <c r="JH195" s="82" t="n">
        <f aca="false">JG195+1</f>
        <v>214</v>
      </c>
      <c r="JI195" s="82" t="n">
        <f aca="false">JH195+1</f>
        <v>215</v>
      </c>
      <c r="JJ195" s="82" t="n">
        <f aca="false">JI195+1</f>
        <v>216</v>
      </c>
      <c r="JK195" s="82" t="n">
        <f aca="false">JJ195+1</f>
        <v>217</v>
      </c>
      <c r="JL195" s="82" t="n">
        <f aca="false">JK195+1</f>
        <v>218</v>
      </c>
      <c r="JM195" s="82" t="n">
        <f aca="false">JL195+1</f>
        <v>219</v>
      </c>
      <c r="JN195" s="82" t="n">
        <f aca="false">JM195+1</f>
        <v>220</v>
      </c>
      <c r="JO195" s="82" t="n">
        <f aca="false">JN195+1</f>
        <v>221</v>
      </c>
      <c r="JP195" s="82" t="n">
        <f aca="false">JO195+1</f>
        <v>222</v>
      </c>
      <c r="JQ195" s="82" t="n">
        <f aca="false">JP195+1</f>
        <v>223</v>
      </c>
      <c r="JR195" s="82" t="n">
        <f aca="false">JQ195+1</f>
        <v>224</v>
      </c>
      <c r="JS195" s="82" t="n">
        <f aca="false">JR195+1</f>
        <v>225</v>
      </c>
      <c r="JT195" s="82" t="n">
        <f aca="false">JS195+1</f>
        <v>226</v>
      </c>
      <c r="JU195" s="82" t="n">
        <f aca="false">JT195+1</f>
        <v>227</v>
      </c>
      <c r="JV195" s="82" t="n">
        <f aca="false">JU195+1</f>
        <v>228</v>
      </c>
      <c r="JW195" s="82" t="n">
        <f aca="false">JV195+1</f>
        <v>229</v>
      </c>
      <c r="JX195" s="82" t="n">
        <f aca="false">JW195+1</f>
        <v>230</v>
      </c>
      <c r="JY195" s="82" t="n">
        <f aca="false">JX195+1</f>
        <v>231</v>
      </c>
      <c r="JZ195" s="82" t="n">
        <f aca="false">JY195+1</f>
        <v>232</v>
      </c>
      <c r="KA195" s="82" t="n">
        <f aca="false">JZ195+1</f>
        <v>233</v>
      </c>
      <c r="KB195" s="82" t="n">
        <f aca="false">KA195+1</f>
        <v>234</v>
      </c>
      <c r="KC195" s="82" t="n">
        <f aca="false">KB195+1</f>
        <v>235</v>
      </c>
      <c r="KD195" s="82" t="n">
        <f aca="false">KC195+1</f>
        <v>236</v>
      </c>
      <c r="KE195" s="82" t="n">
        <f aca="false">KD195+1</f>
        <v>237</v>
      </c>
      <c r="KF195" s="82" t="n">
        <f aca="false">KE195+1</f>
        <v>238</v>
      </c>
      <c r="KG195" s="82" t="n">
        <f aca="false">KF195+1</f>
        <v>239</v>
      </c>
      <c r="KH195" s="82" t="n">
        <f aca="false">KG195+1</f>
        <v>240</v>
      </c>
      <c r="KI195" s="82" t="n">
        <f aca="false">KH195+1</f>
        <v>241</v>
      </c>
      <c r="KJ195" s="82" t="n">
        <f aca="false">KI195+1</f>
        <v>242</v>
      </c>
      <c r="KK195" s="82" t="n">
        <f aca="false">KJ195+1</f>
        <v>243</v>
      </c>
      <c r="KL195" s="82" t="n">
        <f aca="false">KK195+1</f>
        <v>244</v>
      </c>
      <c r="KM195" s="82" t="n">
        <f aca="false">KL195+1</f>
        <v>245</v>
      </c>
      <c r="KN195" s="82" t="n">
        <f aca="false">KM195+1</f>
        <v>246</v>
      </c>
      <c r="KO195" s="82" t="n">
        <f aca="false">KN195+1</f>
        <v>247</v>
      </c>
      <c r="KP195" s="82" t="n">
        <f aca="false">KO195+1</f>
        <v>248</v>
      </c>
      <c r="KQ195" s="82" t="n">
        <f aca="false">KP195+1</f>
        <v>249</v>
      </c>
      <c r="KR195" s="82" t="n">
        <f aca="false">KQ195+1</f>
        <v>250</v>
      </c>
      <c r="KS195" s="82" t="n">
        <f aca="false">KR195+1</f>
        <v>251</v>
      </c>
      <c r="KT195" s="82" t="n">
        <f aca="false">KS195+1</f>
        <v>252</v>
      </c>
      <c r="KU195" s="82" t="n">
        <f aca="false">KT195+1</f>
        <v>253</v>
      </c>
      <c r="KV195" s="82" t="n">
        <f aca="false">KU195+1</f>
        <v>254</v>
      </c>
      <c r="KW195" s="82" t="n">
        <f aca="false">KV195+1</f>
        <v>255</v>
      </c>
      <c r="KX195" s="82" t="n">
        <f aca="false">KW195+1</f>
        <v>256</v>
      </c>
      <c r="KY195" s="82" t="n">
        <f aca="false">KX195+1</f>
        <v>257</v>
      </c>
      <c r="KZ195" s="82" t="n">
        <f aca="false">KY195+1</f>
        <v>258</v>
      </c>
      <c r="LA195" s="82" t="n">
        <f aca="false">KZ195+1</f>
        <v>259</v>
      </c>
      <c r="LB195" s="82" t="n">
        <f aca="false">LA195+1</f>
        <v>260</v>
      </c>
      <c r="LC195" s="82" t="n">
        <f aca="false">LB195+1</f>
        <v>261</v>
      </c>
      <c r="LD195" s="82" t="n">
        <f aca="false">LC195+1</f>
        <v>262</v>
      </c>
      <c r="LE195" s="82" t="n">
        <f aca="false">LD195+1</f>
        <v>263</v>
      </c>
      <c r="LF195" s="82" t="n">
        <f aca="false">LE195+1</f>
        <v>264</v>
      </c>
      <c r="LG195" s="82" t="n">
        <f aca="false">LF195+1</f>
        <v>265</v>
      </c>
      <c r="LH195" s="82" t="n">
        <f aca="false">LG195+1</f>
        <v>266</v>
      </c>
      <c r="LI195" s="82" t="n">
        <f aca="false">LH195+1</f>
        <v>267</v>
      </c>
      <c r="LJ195" s="82" t="n">
        <f aca="false">LI195+1</f>
        <v>268</v>
      </c>
      <c r="LK195" s="82" t="n">
        <f aca="false">LJ195+1</f>
        <v>269</v>
      </c>
      <c r="LL195" s="82" t="n">
        <f aca="false">LK195+1</f>
        <v>270</v>
      </c>
      <c r="LM195" s="82" t="n">
        <f aca="false">LL195+1</f>
        <v>271</v>
      </c>
      <c r="LN195" s="82" t="n">
        <f aca="false">LM195+1</f>
        <v>272</v>
      </c>
      <c r="LO195" s="82" t="n">
        <f aca="false">LN195+1</f>
        <v>273</v>
      </c>
      <c r="LP195" s="82" t="n">
        <f aca="false">LO195+1</f>
        <v>274</v>
      </c>
      <c r="LQ195" s="82" t="n">
        <f aca="false">LP195+1</f>
        <v>275</v>
      </c>
      <c r="LR195" s="82" t="n">
        <f aca="false">LQ195+1</f>
        <v>276</v>
      </c>
      <c r="LS195" s="82" t="n">
        <f aca="false">LR195+1</f>
        <v>277</v>
      </c>
      <c r="LT195" s="82" t="n">
        <f aca="false">LS195+1</f>
        <v>278</v>
      </c>
      <c r="LU195" s="82" t="n">
        <f aca="false">LT195+1</f>
        <v>279</v>
      </c>
      <c r="LV195" s="82" t="n">
        <f aca="false">LU195+1</f>
        <v>280</v>
      </c>
      <c r="LW195" s="82" t="n">
        <f aca="false">LV195+1</f>
        <v>281</v>
      </c>
      <c r="LX195" s="82" t="n">
        <f aca="false">LW195+1</f>
        <v>282</v>
      </c>
      <c r="LY195" s="82" t="n">
        <f aca="false">LX195+1</f>
        <v>283</v>
      </c>
      <c r="LZ195" s="82" t="n">
        <f aca="false">LY195+1</f>
        <v>284</v>
      </c>
      <c r="MA195" s="82" t="n">
        <f aca="false">LZ195+1</f>
        <v>285</v>
      </c>
      <c r="MB195" s="82" t="n">
        <f aca="false">MA195+1</f>
        <v>286</v>
      </c>
      <c r="MC195" s="82" t="n">
        <f aca="false">MB195+1</f>
        <v>287</v>
      </c>
      <c r="MD195" s="82" t="n">
        <f aca="false">MC195+1</f>
        <v>288</v>
      </c>
      <c r="ME195" s="82" t="n">
        <f aca="false">MD195+1</f>
        <v>289</v>
      </c>
      <c r="MF195" s="82" t="n">
        <f aca="false">ME195+1</f>
        <v>290</v>
      </c>
      <c r="MG195" s="82" t="n">
        <f aca="false">MF195+1</f>
        <v>291</v>
      </c>
      <c r="MH195" s="82" t="n">
        <f aca="false">MG195+1</f>
        <v>292</v>
      </c>
      <c r="MI195" s="82" t="n">
        <f aca="false">MH195+1</f>
        <v>293</v>
      </c>
      <c r="MJ195" s="82" t="n">
        <f aca="false">MI195+1</f>
        <v>294</v>
      </c>
      <c r="MK195" s="82" t="n">
        <f aca="false">MJ195+1</f>
        <v>295</v>
      </c>
      <c r="ML195" s="82" t="n">
        <f aca="false">MK195+1</f>
        <v>296</v>
      </c>
      <c r="MM195" s="82" t="n">
        <f aca="false">ML195+1</f>
        <v>297</v>
      </c>
      <c r="MN195" s="82" t="n">
        <f aca="false">MM195+1</f>
        <v>298</v>
      </c>
      <c r="MO195" s="82" t="n">
        <f aca="false">MN195+1</f>
        <v>299</v>
      </c>
      <c r="MP195" s="82" t="n">
        <f aca="false">MO195+1</f>
        <v>300</v>
      </c>
      <c r="MQ195" s="82" t="n">
        <f aca="false">MP195+1</f>
        <v>301</v>
      </c>
      <c r="MR195" s="82" t="n">
        <f aca="false">MQ195+1</f>
        <v>302</v>
      </c>
      <c r="MS195" s="82" t="n">
        <f aca="false">MR195+1</f>
        <v>303</v>
      </c>
      <c r="MT195" s="82" t="n">
        <f aca="false">MS195+1</f>
        <v>304</v>
      </c>
      <c r="MU195" s="82" t="n">
        <f aca="false">MT195+1</f>
        <v>305</v>
      </c>
      <c r="MV195" s="82" t="n">
        <f aca="false">MU195+1</f>
        <v>306</v>
      </c>
      <c r="MW195" s="82" t="n">
        <f aca="false">MV195+1</f>
        <v>307</v>
      </c>
      <c r="MX195" s="82" t="n">
        <f aca="false">MW195+1</f>
        <v>308</v>
      </c>
      <c r="MY195" s="82" t="n">
        <f aca="false">MX195+1</f>
        <v>309</v>
      </c>
      <c r="MZ195" s="82" t="n">
        <f aca="false">MY195+1</f>
        <v>310</v>
      </c>
      <c r="NA195" s="82" t="n">
        <f aca="false">MZ195+1</f>
        <v>311</v>
      </c>
      <c r="NB195" s="82" t="n">
        <f aca="false">NA195+1</f>
        <v>312</v>
      </c>
      <c r="NC195" s="82" t="n">
        <f aca="false">NB195+1</f>
        <v>313</v>
      </c>
      <c r="ND195" s="82" t="n">
        <f aca="false">NC195+1</f>
        <v>314</v>
      </c>
      <c r="NE195" s="82" t="n">
        <f aca="false">ND195+1</f>
        <v>315</v>
      </c>
      <c r="NF195" s="82" t="n">
        <f aca="false">NE195+1</f>
        <v>316</v>
      </c>
      <c r="NG195" s="82" t="n">
        <f aca="false">NF195+1</f>
        <v>317</v>
      </c>
      <c r="NH195" s="82" t="n">
        <f aca="false">NG195+1</f>
        <v>318</v>
      </c>
      <c r="NI195" s="82" t="n">
        <f aca="false">NH195+1</f>
        <v>319</v>
      </c>
      <c r="NJ195" s="82" t="n">
        <f aca="false">NI195+1</f>
        <v>320</v>
      </c>
      <c r="NK195" s="82" t="n">
        <f aca="false">NJ195+1</f>
        <v>321</v>
      </c>
      <c r="NL195" s="82" t="n">
        <f aca="false">NK195+1</f>
        <v>322</v>
      </c>
      <c r="NM195" s="82" t="n">
        <f aca="false">NL195+1</f>
        <v>323</v>
      </c>
      <c r="NN195" s="82" t="n">
        <f aca="false">NM195+1</f>
        <v>324</v>
      </c>
      <c r="NO195" s="82" t="n">
        <f aca="false">NN195+1</f>
        <v>325</v>
      </c>
      <c r="NP195" s="82" t="n">
        <f aca="false">NO195+1</f>
        <v>326</v>
      </c>
      <c r="NQ195" s="82" t="n">
        <f aca="false">NP195+1</f>
        <v>327</v>
      </c>
      <c r="NR195" s="82" t="n">
        <f aca="false">NQ195+1</f>
        <v>328</v>
      </c>
      <c r="NS195" s="82" t="n">
        <f aca="false">NR195+1</f>
        <v>329</v>
      </c>
      <c r="NT195" s="82" t="n">
        <f aca="false">NS195+1</f>
        <v>330</v>
      </c>
      <c r="NU195" s="82" t="n">
        <f aca="false">NT195+1</f>
        <v>331</v>
      </c>
      <c r="NV195" s="82" t="n">
        <f aca="false">NU195+1</f>
        <v>332</v>
      </c>
      <c r="NW195" s="82" t="n">
        <f aca="false">NV195+1</f>
        <v>333</v>
      </c>
      <c r="NX195" s="82" t="n">
        <f aca="false">NW195+1</f>
        <v>334</v>
      </c>
      <c r="NY195" s="82" t="n">
        <f aca="false">NX195+1</f>
        <v>335</v>
      </c>
      <c r="NZ195" s="82" t="n">
        <f aca="false">NY195+1</f>
        <v>336</v>
      </c>
      <c r="OA195" s="82" t="n">
        <f aca="false">NZ195+1</f>
        <v>337</v>
      </c>
      <c r="OB195" s="82" t="n">
        <f aca="false">OA195+1</f>
        <v>338</v>
      </c>
      <c r="OC195" s="82" t="n">
        <f aca="false">OB195+1</f>
        <v>339</v>
      </c>
      <c r="OD195" s="82" t="n">
        <f aca="false">OC195+1</f>
        <v>340</v>
      </c>
      <c r="OE195" s="82" t="n">
        <f aca="false">OD195+1</f>
        <v>341</v>
      </c>
      <c r="OF195" s="82" t="n">
        <f aca="false">OE195+1</f>
        <v>342</v>
      </c>
      <c r="OG195" s="82" t="n">
        <f aca="false">OF195+1</f>
        <v>343</v>
      </c>
      <c r="OH195" s="82" t="n">
        <f aca="false">OG195+1</f>
        <v>344</v>
      </c>
      <c r="OI195" s="82" t="n">
        <f aca="false">OH195+1</f>
        <v>345</v>
      </c>
      <c r="OJ195" s="82" t="n">
        <f aca="false">OI195+1</f>
        <v>346</v>
      </c>
      <c r="OK195" s="82" t="n">
        <f aca="false">OJ195+1</f>
        <v>347</v>
      </c>
      <c r="OL195" s="82" t="n">
        <f aca="false">OK195+1</f>
        <v>348</v>
      </c>
      <c r="OM195" s="82" t="n">
        <f aca="false">OL195+1</f>
        <v>349</v>
      </c>
      <c r="ON195" s="82" t="n">
        <f aca="false">OM195+1</f>
        <v>350</v>
      </c>
      <c r="OO195" s="82" t="n">
        <f aca="false">ON195+1</f>
        <v>351</v>
      </c>
      <c r="OP195" s="82" t="n">
        <f aca="false">OO195+1</f>
        <v>352</v>
      </c>
      <c r="OQ195" s="82" t="n">
        <f aca="false">OP195+1</f>
        <v>353</v>
      </c>
      <c r="OR195" s="82" t="n">
        <f aca="false">OQ195+1</f>
        <v>354</v>
      </c>
      <c r="OS195" s="82" t="n">
        <f aca="false">OR195+1</f>
        <v>355</v>
      </c>
      <c r="OT195" s="82" t="n">
        <f aca="false">OS195+1</f>
        <v>356</v>
      </c>
      <c r="OU195" s="82" t="n">
        <f aca="false">OT195+1</f>
        <v>357</v>
      </c>
      <c r="OV195" s="82" t="n">
        <f aca="false">OU195+1</f>
        <v>358</v>
      </c>
      <c r="OW195" s="82" t="n">
        <f aca="false">OV195+1</f>
        <v>359</v>
      </c>
      <c r="OX195" s="82" t="n">
        <f aca="false">OW195+1</f>
        <v>360</v>
      </c>
    </row>
  </sheetData>
  <conditionalFormatting sqref="AC2:AK194 AM2">
    <cfRule type="cellIs" priority="2" operator="equal" aboveAverage="0" equalAverage="0" bottom="0" percent="0" rank="0" text="" dxfId="0">
      <formula>$AK$136</formula>
    </cfRule>
    <cfRule type="cellIs" priority="3" operator="equal" aboveAverage="0" equalAverage="0" bottom="0" percent="0" rank="0" text="" dxfId="0">
      <formula>"""TRUE"""</formula>
    </cfRule>
  </conditionalFormatting>
  <conditionalFormatting sqref="AP42:AX46 AP27:AX31 AP7:AX11">
    <cfRule type="cellIs" priority="4" operator="equal" aboveAverage="0" equalAverage="0" bottom="0" percent="0" rank="0" text="" dxfId="0">
      <formula>0</formula>
    </cfRule>
  </conditionalFormatting>
  <conditionalFormatting sqref="AY24">
    <cfRule type="cellIs" priority="5" operator="equal" aboveAverage="0" equalAverage="0" bottom="0" percent="0" rank="0" text="" dxfId="0">
      <formula>$AO$1</formula>
    </cfRule>
  </conditionalFormatting>
  <conditionalFormatting sqref="BD195 BC1:LY1">
    <cfRule type="cellIs" priority="6" operator="equal" aboveAverage="0" equalAverage="0" bottom="0" percent="0" rank="0" text="" dxfId="0">
      <formula>1</formula>
    </cfRule>
  </conditionalFormatting>
  <conditionalFormatting sqref="BE195:BL195">
    <cfRule type="cellIs" priority="7" operator="equal" aboveAverage="0" equalAverage="0" bottom="0" percent="0" rank="0" text="" dxfId="0">
      <formula>1</formula>
    </cfRule>
  </conditionalFormatting>
  <conditionalFormatting sqref="BM195">
    <cfRule type="cellIs" priority="8" operator="equal" aboveAverage="0" equalAverage="0" bottom="0" percent="0" rank="0" text="" dxfId="0">
      <formula>1</formula>
    </cfRule>
  </conditionalFormatting>
  <conditionalFormatting sqref="BN195:CJ195">
    <cfRule type="cellIs" priority="9" operator="equal" aboveAverage="0" equalAverage="0" bottom="0" percent="0" rank="0" text="" dxfId="1">
      <formula>1</formula>
    </cfRule>
  </conditionalFormatting>
  <conditionalFormatting sqref="CK195:DM195">
    <cfRule type="cellIs" priority="10" operator="equal" aboveAverage="0" equalAverage="0" bottom="0" percent="0" rank="0" text="" dxfId="2">
      <formula>1</formula>
    </cfRule>
  </conditionalFormatting>
  <conditionalFormatting sqref="DN195:EL195">
    <cfRule type="cellIs" priority="11" operator="equal" aboveAverage="0" equalAverage="0" bottom="0" percent="0" rank="0" text="" dxfId="3">
      <formula>1</formula>
    </cfRule>
  </conditionalFormatting>
  <conditionalFormatting sqref="EM195:FJ195">
    <cfRule type="cellIs" priority="12" operator="equal" aboveAverage="0" equalAverage="0" bottom="0" percent="0" rank="0" text="" dxfId="4">
      <formula>1</formula>
    </cfRule>
  </conditionalFormatting>
  <conditionalFormatting sqref="FK195:GQ195">
    <cfRule type="cellIs" priority="13" operator="equal" aboveAverage="0" equalAverage="0" bottom="0" percent="0" rank="0" text="" dxfId="5">
      <formula>1</formula>
    </cfRule>
  </conditionalFormatting>
  <conditionalFormatting sqref="GR195:IO195">
    <cfRule type="cellIs" priority="14" operator="equal" aboveAverage="0" equalAverage="0" bottom="0" percent="0" rank="0" text="" dxfId="6">
      <formula>1</formula>
    </cfRule>
  </conditionalFormatting>
  <conditionalFormatting sqref="IP195:KR195">
    <cfRule type="cellIs" priority="15" operator="equal" aboveAverage="0" equalAverage="0" bottom="0" percent="0" rank="0" text="" dxfId="7">
      <formula>1</formula>
    </cfRule>
  </conditionalFormatting>
  <conditionalFormatting sqref="KS195:LY195">
    <cfRule type="cellIs" priority="16" operator="equal" aboveAverage="0" equalAverage="0" bottom="0" percent="0" rank="0" text="" dxfId="0">
      <formula>1</formula>
    </cfRule>
  </conditionalFormatting>
  <conditionalFormatting sqref="BC2:LX194">
    <cfRule type="cellIs" priority="17" operator="notEqual" aboveAverage="0" equalAverage="0" bottom="0" percent="0" rank="0" text="" dxfId="8">
      <formula>0</formula>
    </cfRule>
  </conditionalFormatting>
  <conditionalFormatting sqref="LY2:OX194">
    <cfRule type="cellIs" priority="18" operator="notEqual" aboveAverage="0" equalAverage="0" bottom="0" percent="0" rank="0" text="" dxfId="9">
      <formula>0</formula>
    </cfRule>
  </conditionalFormatting>
  <conditionalFormatting sqref="LZ195:MT195">
    <cfRule type="cellIs" priority="19" operator="equal" aboveAverage="0" equalAverage="0" bottom="0" percent="0" rank="0" text="" dxfId="10">
      <formula>1</formula>
    </cfRule>
  </conditionalFormatting>
  <conditionalFormatting sqref="MU195:OD195">
    <cfRule type="cellIs" priority="20" operator="equal" aboveAverage="0" equalAverage="0" bottom="0" percent="0" rank="0" text="" dxfId="11">
      <formula>1</formula>
    </cfRule>
  </conditionalFormatting>
  <conditionalFormatting sqref="OE195:OX195">
    <cfRule type="cellIs" priority="21" operator="equal" aboveAverage="0" equalAverage="0" bottom="0" percent="0" rank="0" text="" dxfId="12">
      <formula>1</formula>
    </cfRule>
  </conditionalFormatting>
  <conditionalFormatting sqref="AM3:AM194">
    <cfRule type="cellIs" priority="22" operator="equal" aboveAverage="0" equalAverage="0" bottom="0" percent="0" rank="0" text="" dxfId="13">
      <formula>$AK$136</formula>
    </cfRule>
    <cfRule type="cellIs" priority="23" operator="equal" aboveAverage="0" equalAverage="0" bottom="0" percent="0" rank="0" text="" dxfId="14">
      <formula>"""TRUE"""</formula>
    </cfRule>
  </conditionalFormatting>
  <dataValidations count="1">
    <dataValidation allowBlank="true" operator="between" showDropDown="false" showErrorMessage="true" showInputMessage="true" sqref="Z2:AA2" type="list">
      <formula1>'Country sheet'!$A$3:$A$41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385724"/>
    <pageSetUpPr fitToPage="false"/>
  </sheetPr>
  <dimension ref="A1:S41"/>
  <sheetViews>
    <sheetView showFormulas="false" showGridLines="true" showRowColHeaders="true" showZeros="true" rightToLeft="false" tabSelected="false" showOutlineSymbols="true" defaultGridColor="true" view="normal" topLeftCell="D1" colorId="64" zoomScale="75" zoomScaleNormal="75" zoomScalePageLayoutView="100" workbookViewId="0">
      <selection pane="topLeft" activeCell="N7" activeCellId="0" sqref="N7"/>
    </sheetView>
  </sheetViews>
  <sheetFormatPr defaultRowHeight="15.75" zeroHeight="false" outlineLevelRow="0" outlineLevelCol="0"/>
  <cols>
    <col collapsed="false" customWidth="true" hidden="false" outlineLevel="0" max="1" min="1" style="0" width="26.31"/>
    <col collapsed="false" customWidth="true" hidden="false" outlineLevel="0" max="2" min="2" style="0" width="12"/>
    <col collapsed="false" customWidth="true" hidden="false" outlineLevel="0" max="4" min="3" style="9" width="19.19"/>
    <col collapsed="false" customWidth="true" hidden="false" outlineLevel="0" max="5" min="5" style="0" width="19.19"/>
    <col collapsed="false" customWidth="true" hidden="false" outlineLevel="0" max="10" min="6" style="0" width="11"/>
    <col collapsed="false" customWidth="true" hidden="false" outlineLevel="0" max="11" min="11" style="0" width="14"/>
    <col collapsed="false" customWidth="true" hidden="false" outlineLevel="0" max="12" min="12" style="0" width="13.33"/>
    <col collapsed="false" customWidth="true" hidden="false" outlineLevel="0" max="13" min="13" style="0" width="13"/>
    <col collapsed="false" customWidth="true" hidden="false" outlineLevel="0" max="14" min="14" style="0" width="15.2"/>
    <col collapsed="false" customWidth="true" hidden="false" outlineLevel="0" max="15" min="15" style="0" width="14"/>
    <col collapsed="false" customWidth="true" hidden="false" outlineLevel="0" max="16" min="16" style="0" width="15.2"/>
    <col collapsed="false" customWidth="true" hidden="false" outlineLevel="0" max="17" min="17" style="0" width="30.8"/>
    <col collapsed="false" customWidth="true" hidden="false" outlineLevel="0" max="21" min="18" style="0" width="11"/>
    <col collapsed="false" customWidth="true" hidden="false" outlineLevel="0" max="22" min="22" style="0" width="32.2"/>
    <col collapsed="false" customWidth="true" hidden="false" outlineLevel="0" max="1025" min="23" style="0" width="11"/>
  </cols>
  <sheetData>
    <row r="1" customFormat="false" ht="15.75" hidden="false" customHeight="false" outlineLevel="0" collapsed="false">
      <c r="F1" s="83" t="s">
        <v>765</v>
      </c>
      <c r="G1" s="83"/>
      <c r="H1" s="83"/>
      <c r="I1" s="83"/>
      <c r="J1" s="83"/>
      <c r="K1" s="83"/>
    </row>
    <row r="2" customFormat="false" ht="47.25" hidden="false" customHeight="false" outlineLevel="0" collapsed="false">
      <c r="A2" s="84" t="s">
        <v>766</v>
      </c>
      <c r="B2" s="13" t="s">
        <v>767</v>
      </c>
      <c r="C2" s="85" t="s">
        <v>768</v>
      </c>
      <c r="D2" s="85" t="s">
        <v>769</v>
      </c>
      <c r="E2" s="13" t="s">
        <v>770</v>
      </c>
      <c r="F2" s="1" t="n">
        <v>2012</v>
      </c>
      <c r="G2" s="1" t="n">
        <v>2013</v>
      </c>
      <c r="H2" s="1" t="n">
        <v>2014</v>
      </c>
      <c r="I2" s="1" t="n">
        <v>2015</v>
      </c>
      <c r="J2" s="1" t="n">
        <v>2016</v>
      </c>
      <c r="K2" s="12" t="s">
        <v>771</v>
      </c>
      <c r="L2" s="12" t="s">
        <v>772</v>
      </c>
      <c r="M2" s="86" t="s">
        <v>773</v>
      </c>
      <c r="N2" s="12" t="s">
        <v>774</v>
      </c>
      <c r="O2" s="12" t="s">
        <v>775</v>
      </c>
      <c r="P2" s="12" t="s">
        <v>776</v>
      </c>
    </row>
    <row r="3" customFormat="false" ht="15.75" hidden="false" customHeight="false" outlineLevel="0" collapsed="false">
      <c r="A3" s="87" t="s">
        <v>777</v>
      </c>
      <c r="B3" s="88" t="str">
        <f aca="false">VLOOKUP($A3, WB_data, 2, 0)</f>
        <v>ARM</v>
      </c>
      <c r="C3" s="89" t="n">
        <f aca="false">VLOOKUP($A3, WB_data, 3, 0)</f>
        <v>2936146</v>
      </c>
      <c r="D3" s="89" t="n">
        <v>3591.82927553023</v>
      </c>
      <c r="E3" s="88" t="s">
        <v>778</v>
      </c>
      <c r="F3" s="0" t="n">
        <v>2.55802007757907</v>
      </c>
      <c r="G3" s="0" t="n">
        <v>5.78966778544654</v>
      </c>
      <c r="H3" s="0" t="n">
        <v>2.98130868933673</v>
      </c>
      <c r="I3" s="0" t="n">
        <v>3.73169119261695</v>
      </c>
      <c r="J3" s="0" t="n">
        <v>-1.40360755900906</v>
      </c>
      <c r="K3" s="0" t="n">
        <f aca="false">IF(AVERAGE(F3:J3)=0, 0, 1+(AVERAGE(F3:J3)/100))</f>
        <v>1.02731416037194</v>
      </c>
      <c r="L3" s="0" t="n">
        <f aca="false">VLOOKUP(A3, CET, 5, 0)/$Q$7</f>
        <v>2.62835773247594</v>
      </c>
      <c r="M3" s="90" t="n">
        <f aca="false">D3/$Q$4</f>
        <v>2.75384006406662</v>
      </c>
      <c r="N3" s="91" t="n">
        <f aca="false">VLOOKUP(A3, CET, 11, 0)*'Country sheet'!D3</f>
        <v>1685.4016089396</v>
      </c>
      <c r="O3" s="90" t="n">
        <f aca="false">VLOOKUP(A3, CET, 10, 0)*D3</f>
        <v>362.160145840991</v>
      </c>
      <c r="P3" s="91" t="str">
        <f aca="false">VLOOKUP(A3, WHO_region, 2, 0)</f>
        <v>EUR</v>
      </c>
      <c r="Q3" s="1" t="s">
        <v>779</v>
      </c>
      <c r="S3" s="92"/>
    </row>
    <row r="4" customFormat="false" ht="15.75" hidden="false" customHeight="false" outlineLevel="0" collapsed="false">
      <c r="A4" s="87" t="s">
        <v>780</v>
      </c>
      <c r="B4" s="88" t="str">
        <f aca="false">VLOOKUP($A4, WB_data, 2, 0)</f>
        <v>BEN</v>
      </c>
      <c r="C4" s="89" t="n">
        <f aca="false">VLOOKUP($A4, WB_data, 3, 0)</f>
        <v>10872067</v>
      </c>
      <c r="D4" s="89" t="n">
        <v>788.549196450986</v>
      </c>
      <c r="E4" s="88" t="s">
        <v>781</v>
      </c>
      <c r="F4" s="0" t="n">
        <v>6.7444168821098</v>
      </c>
      <c r="G4" s="0" t="n">
        <v>0.890008647068788</v>
      </c>
      <c r="H4" s="0" t="n">
        <v>-1.00604387256135</v>
      </c>
      <c r="I4" s="0" t="n">
        <v>0.273667816219823</v>
      </c>
      <c r="J4" s="0" t="n">
        <v>-0.848347682021237</v>
      </c>
      <c r="K4" s="0" t="n">
        <f aca="false">IF(AVERAGE(F4:J4)=0, 0, 1+(AVERAGE(F4:J4)/100))</f>
        <v>1.01210740358163</v>
      </c>
      <c r="L4" s="0" t="n">
        <f aca="false">VLOOKUP(A4, CET, 5, 0)/$Q$7</f>
        <v>0.604186619236558</v>
      </c>
      <c r="M4" s="90" t="n">
        <f aca="false">D4/$Q$4</f>
        <v>0.604577278900234</v>
      </c>
      <c r="N4" s="91" t="n">
        <f aca="false">VLOOKUP(A4, CET, 11, 0)*'Country sheet'!D4</f>
        <v>356.663165997137</v>
      </c>
      <c r="O4" s="90" t="n">
        <f aca="false">VLOOKUP(A4, CET, 10, 0)*D4</f>
        <v>17.2301046375428</v>
      </c>
      <c r="P4" s="91" t="str">
        <f aca="false">VLOOKUP(A4, WHO_region, 2, 0)</f>
        <v>AFR</v>
      </c>
      <c r="Q4" s="0" t="n">
        <f aca="false" t="array" ref="Q4:Q4">AVERAGE(IF((E3:E41="Low income")+(E3:E41="Lower middle income"),D3:D41))</f>
        <v>1304.29843126988</v>
      </c>
      <c r="S4" s="92"/>
    </row>
    <row r="5" customFormat="false" ht="15.75" hidden="false" customHeight="false" outlineLevel="0" collapsed="false">
      <c r="A5" s="87" t="s">
        <v>782</v>
      </c>
      <c r="B5" s="88" t="str">
        <f aca="false">VLOOKUP($A5, WB_data, 2, 0)</f>
        <v>BTN</v>
      </c>
      <c r="C5" s="89" t="n">
        <f aca="false">VLOOKUP($A5, WB_data, 3, 0)</f>
        <v>736709</v>
      </c>
      <c r="D5" s="89" t="n">
        <v>3012.96140117114</v>
      </c>
      <c r="E5" s="88" t="s">
        <v>783</v>
      </c>
      <c r="F5" s="0" t="n">
        <v>10.919656944683</v>
      </c>
      <c r="G5" s="0" t="n">
        <v>7.00666666666702</v>
      </c>
      <c r="H5" s="0" t="n">
        <v>8.27106093949345</v>
      </c>
      <c r="I5" s="0" t="n">
        <v>4.54814395082193</v>
      </c>
      <c r="J5" s="0" t="n">
        <v>4.31016875505535</v>
      </c>
      <c r="K5" s="0" t="n">
        <f aca="false">IF(AVERAGE(F5:J5)=0, 0, 1+(AVERAGE(F5:J5)/100))</f>
        <v>1.07011139451344</v>
      </c>
      <c r="L5" s="0" t="n">
        <f aca="false">VLOOKUP(A5, CET, 5, 0)/$Q$7</f>
        <v>1.8359100652164</v>
      </c>
      <c r="M5" s="90" t="n">
        <f aca="false">D5/$Q$4</f>
        <v>2.31002455338208</v>
      </c>
      <c r="N5" s="91" t="n">
        <f aca="false">VLOOKUP(A5, CET, 11, 0)*'Country sheet'!D5</f>
        <v>1496.95182730149</v>
      </c>
      <c r="O5" s="90" t="n">
        <f aca="false">VLOOKUP(A5, CET, 10, 0)*D5</f>
        <v>317.715530913751</v>
      </c>
      <c r="P5" s="91" t="str">
        <f aca="false">VLOOKUP(A5, WHO_region, 2, 0)</f>
        <v>SEA</v>
      </c>
      <c r="S5" s="92"/>
    </row>
    <row r="6" customFormat="false" ht="15.75" hidden="false" customHeight="false" outlineLevel="0" collapsed="false">
      <c r="A6" s="87" t="s">
        <v>784</v>
      </c>
      <c r="B6" s="88" t="str">
        <f aca="false">VLOOKUP($A6, WB_data, 2, 0)</f>
        <v>BIH</v>
      </c>
      <c r="C6" s="89" t="n">
        <f aca="false">VLOOKUP($A6, WB_data, 3, 0)</f>
        <v>3386267</v>
      </c>
      <c r="D6" s="89" t="n">
        <v>4994.68314045091</v>
      </c>
      <c r="E6" s="88" t="s">
        <v>778</v>
      </c>
      <c r="F6" s="0" t="n">
        <v>2.05267452001719</v>
      </c>
      <c r="G6" s="0" t="n">
        <v>-0.0930456838318274</v>
      </c>
      <c r="H6" s="0" t="n">
        <v>-0.897194054194299</v>
      </c>
      <c r="I6" s="0" t="n">
        <v>-1.02328504490745</v>
      </c>
      <c r="J6" s="0" t="n">
        <v>-1.08913031771457</v>
      </c>
      <c r="K6" s="0" t="n">
        <f aca="false">IF(AVERAGE(F6:J6)=0, 0, 1+(AVERAGE(F6:J6)/100))</f>
        <v>0.997900038838738</v>
      </c>
      <c r="L6" s="0" t="n">
        <f aca="false">VLOOKUP(A6, CET, 5, 0)/$Q$7</f>
        <v>3.53317827336161</v>
      </c>
      <c r="M6" s="90" t="n">
        <f aca="false">D6/$Q$4</f>
        <v>3.82940209135116</v>
      </c>
      <c r="N6" s="91" t="n">
        <f aca="false">VLOOKUP(A6, CET, 11, 0)*'Country sheet'!D6</f>
        <v>2356.49936247953</v>
      </c>
      <c r="O6" s="90" t="n">
        <f aca="false">VLOOKUP(A6, CET, 10, 0)*D6</f>
        <v>626.842457429498</v>
      </c>
      <c r="P6" s="91" t="str">
        <f aca="false">VLOOKUP(A6, WHO_region, 2, 0)</f>
        <v>EUR</v>
      </c>
      <c r="Q6" s="13" t="s">
        <v>785</v>
      </c>
      <c r="S6" s="92"/>
    </row>
    <row r="7" customFormat="false" ht="15.75" hidden="false" customHeight="false" outlineLevel="0" collapsed="false">
      <c r="A7" s="87" t="s">
        <v>786</v>
      </c>
      <c r="B7" s="88" t="str">
        <f aca="false">VLOOKUP($A7, WB_data, 2, 0)</f>
        <v>BFA</v>
      </c>
      <c r="C7" s="89" t="n">
        <f aca="false">VLOOKUP($A7, WB_data, 3, 0)</f>
        <v>18646378</v>
      </c>
      <c r="D7" s="89" t="n">
        <v>583.83262029989</v>
      </c>
      <c r="E7" s="88" t="s">
        <v>781</v>
      </c>
      <c r="F7" s="0" t="n">
        <v>3.81815240252385</v>
      </c>
      <c r="G7" s="0" t="n">
        <v>0.533738507090537</v>
      </c>
      <c r="H7" s="0" t="n">
        <v>-0.258089517535353</v>
      </c>
      <c r="I7" s="0" t="n">
        <v>0.954993317377936</v>
      </c>
      <c r="J7" s="0" t="n">
        <v>-0.244764125891903</v>
      </c>
      <c r="K7" s="0" t="n">
        <f aca="false">IF(AVERAGE(F7:J7)=0, 0, 1+(AVERAGE(F7:J7)/100))</f>
        <v>1.00960806116713</v>
      </c>
      <c r="L7" s="0" t="n">
        <f aca="false">VLOOKUP(A7, CET, 5, 0)/$Q$7</f>
        <v>0.553108040315593</v>
      </c>
      <c r="M7" s="90" t="n">
        <f aca="false">D7/$Q$4</f>
        <v>0.447621960053625</v>
      </c>
      <c r="N7" s="91" t="n">
        <f aca="false">VLOOKUP(A7, CET, 11, 0)*'Country sheet'!D7</f>
        <v>316.203308232077</v>
      </c>
      <c r="O7" s="90" t="n">
        <f aca="false">VLOOKUP(A7, CET, 10, 0)*D7</f>
        <v>14.1832618468214</v>
      </c>
      <c r="P7" s="91" t="str">
        <f aca="false">VLOOKUP(A7, WHO_region, 2, 0)</f>
        <v>AFR</v>
      </c>
      <c r="Q7" s="93" t="n">
        <f aca="false">CET!$P$5</f>
        <v>685.21875</v>
      </c>
      <c r="S7" s="92"/>
    </row>
    <row r="8" customFormat="false" ht="15.75" hidden="false" customHeight="false" outlineLevel="0" collapsed="false">
      <c r="A8" s="87" t="s">
        <v>787</v>
      </c>
      <c r="B8" s="88" t="str">
        <f aca="false">VLOOKUP($A8, WB_data, 2, 0)</f>
        <v>BDI</v>
      </c>
      <c r="C8" s="89" t="n">
        <f aca="false">VLOOKUP($A8, WB_data, 3, 0)</f>
        <v>10487998</v>
      </c>
      <c r="D8" s="89" t="n">
        <v>282.149681511209</v>
      </c>
      <c r="E8" s="88" t="s">
        <v>781</v>
      </c>
      <c r="F8" s="0" t="n">
        <v>18.1610453065451</v>
      </c>
      <c r="G8" s="0" t="n">
        <v>7.93795807492412</v>
      </c>
      <c r="H8" s="0" t="n">
        <v>4.4053523418529</v>
      </c>
      <c r="I8" s="0" t="n">
        <v>5.54468891259786</v>
      </c>
      <c r="J8" s="0" t="n">
        <v>5.55768961400965</v>
      </c>
      <c r="K8" s="0" t="n">
        <f aca="false">IF(AVERAGE(F8:J8)=0, 0, 1+(AVERAGE(F8:J8)/100))</f>
        <v>1.08321346849986</v>
      </c>
      <c r="L8" s="0" t="n">
        <f aca="false">VLOOKUP(A8, CET, 5, 0)/$Q$7</f>
        <v>0.199936151776349</v>
      </c>
      <c r="M8" s="90" t="n">
        <f aca="false">D8/$Q$4</f>
        <v>0.216322947836796</v>
      </c>
      <c r="N8" s="91" t="n">
        <f aca="false">VLOOKUP(A8, CET, 11, 0)*'Country sheet'!D8</f>
        <v>150.420684991384</v>
      </c>
      <c r="O8" s="90" t="n">
        <f aca="false">VLOOKUP(A8, CET, 10, 0)*D8</f>
        <v>3.29388361295001</v>
      </c>
      <c r="P8" s="91" t="str">
        <f aca="false">VLOOKUP(A8, WHO_region, 2, 0)</f>
        <v>AFR</v>
      </c>
      <c r="S8" s="92"/>
    </row>
    <row r="9" customFormat="false" ht="15.75" hidden="false" customHeight="false" outlineLevel="0" collapsed="false">
      <c r="A9" s="87" t="s">
        <v>788</v>
      </c>
      <c r="B9" s="88" t="str">
        <f aca="false">VLOOKUP($A9, WB_data, 2, 0)</f>
        <v>CPV</v>
      </c>
      <c r="C9" s="89" t="n">
        <f aca="false">VLOOKUP($A9, WB_data, 3, 0)</f>
        <v>531146</v>
      </c>
      <c r="D9" s="89" t="n">
        <v>3130.96338461412</v>
      </c>
      <c r="E9" s="88" t="s">
        <v>783</v>
      </c>
      <c r="F9" s="0" t="n">
        <v>2.54039644167111</v>
      </c>
      <c r="G9" s="0" t="n">
        <v>1.50654285701402</v>
      </c>
      <c r="H9" s="0" t="n">
        <v>-0.238778144990616</v>
      </c>
      <c r="I9" s="0" t="n">
        <v>0.131187999024475</v>
      </c>
      <c r="J9" s="0" t="n">
        <v>0</v>
      </c>
      <c r="K9" s="0" t="n">
        <f aca="false">IF(AVERAGE(F9:J9)=0, 0, 1+(AVERAGE(F9:J9)/100))</f>
        <v>1.00787869830544</v>
      </c>
      <c r="L9" s="0" t="n">
        <f aca="false">VLOOKUP(A9, CET, 5, 0)/$Q$7</f>
        <v>2.82391572034478</v>
      </c>
      <c r="M9" s="90" t="n">
        <f aca="false">D9/$Q$4</f>
        <v>2.40049616679044</v>
      </c>
      <c r="N9" s="91" t="n">
        <f aca="false">VLOOKUP(A9, CET, 11, 0)*'Country sheet'!D9</f>
        <v>1675.45610193355</v>
      </c>
      <c r="O9" s="90" t="n">
        <f aca="false">VLOOKUP(A9, CET, 10, 0)*D9</f>
        <v>296.992993779436</v>
      </c>
      <c r="P9" s="91" t="str">
        <f aca="false">VLOOKUP(A9, WHO_region, 2, 0)</f>
        <v>AFR</v>
      </c>
      <c r="Q9" s="0" t="s">
        <v>789</v>
      </c>
      <c r="S9" s="92"/>
    </row>
    <row r="10" customFormat="false" ht="15.75" hidden="false" customHeight="false" outlineLevel="0" collapsed="false">
      <c r="A10" s="87" t="s">
        <v>790</v>
      </c>
      <c r="B10" s="88" t="str">
        <f aca="false">VLOOKUP($A10, WB_data, 2, 0)</f>
        <v>KHM</v>
      </c>
      <c r="C10" s="89" t="n">
        <f aca="false">VLOOKUP($A10, WB_data, 3, 0)</f>
        <v>15766293</v>
      </c>
      <c r="D10" s="89" t="n">
        <v>1269.59125737542</v>
      </c>
      <c r="E10" s="88" t="s">
        <v>783</v>
      </c>
      <c r="F10" s="0" t="n">
        <v>2.93272461820122</v>
      </c>
      <c r="G10" s="0" t="n">
        <v>2.94260015985048</v>
      </c>
      <c r="H10" s="0" t="n">
        <v>3.85523855347909</v>
      </c>
      <c r="I10" s="0" t="n">
        <v>1.22127006080706</v>
      </c>
      <c r="J10" s="0" t="n">
        <v>3.04541464017088</v>
      </c>
      <c r="K10" s="0" t="n">
        <f aca="false">IF(AVERAGE(F10:J10)=0, 0, 1+(AVERAGE(F10:J10)/100))</f>
        <v>1.02799449606502</v>
      </c>
      <c r="L10" s="0" t="n">
        <f aca="false">VLOOKUP(A10, CET, 5, 0)/$Q$7</f>
        <v>0.755962968030282</v>
      </c>
      <c r="M10" s="90" t="n">
        <f aca="false">D10/$Q$4</f>
        <v>0.973390158983271</v>
      </c>
      <c r="N10" s="91" t="n">
        <f aca="false">VLOOKUP(A10, CET, 11, 0)*'Country sheet'!D10</f>
        <v>648.939246655293</v>
      </c>
      <c r="O10" s="90" t="n">
        <f aca="false">VLOOKUP(A10, CET, 10, 0)*D10</f>
        <v>55.1222526116466</v>
      </c>
      <c r="P10" s="91" t="str">
        <f aca="false">VLOOKUP(A10, WHO_region, 2, 0)</f>
        <v>WPR</v>
      </c>
      <c r="Q10" s="1" t="s">
        <v>779</v>
      </c>
      <c r="S10" s="92"/>
    </row>
    <row r="11" customFormat="false" ht="15.75" hidden="false" customHeight="false" outlineLevel="0" collapsed="false">
      <c r="A11" s="87" t="s">
        <v>791</v>
      </c>
      <c r="B11" s="88" t="str">
        <f aca="false">VLOOKUP($A11, WB_data, 2, 0)</f>
        <v>COD</v>
      </c>
      <c r="C11" s="89" t="n">
        <f aca="false">VLOOKUP($A11, WB_data, 3, 0)</f>
        <v>78789127</v>
      </c>
      <c r="D11" s="89" t="n">
        <v>471.31884040895</v>
      </c>
      <c r="E11" s="88" t="s">
        <v>781</v>
      </c>
      <c r="F11" s="0" t="n">
        <v>9.72182806273363</v>
      </c>
      <c r="G11" s="0" t="n">
        <v>0.80822310148707</v>
      </c>
      <c r="H11" s="0" t="n">
        <v>1.24303889760763</v>
      </c>
      <c r="I11" s="0" t="n">
        <v>0.744198994781499</v>
      </c>
      <c r="J11" s="0" t="n">
        <v>2.88585107290009</v>
      </c>
      <c r="K11" s="0" t="n">
        <f aca="false">IF(AVERAGE(F11:J11)=0, 0, 1+(AVERAGE(F11:J11)/100))</f>
        <v>1.03080628025902</v>
      </c>
      <c r="L11" s="0" t="n">
        <f aca="false">VLOOKUP(A11, CET, 5, 0)/$Q$7</f>
        <v>0.335659232909199</v>
      </c>
      <c r="M11" s="90" t="n">
        <f aca="false">D11/$Q$4</f>
        <v>0.361358128714507</v>
      </c>
      <c r="N11" s="91" t="n">
        <f aca="false">VLOOKUP(A11, CET, 11, 0)*'Country sheet'!D11</f>
        <v>236.707246896553</v>
      </c>
      <c r="O11" s="90" t="n">
        <f aca="false">VLOOKUP(A11, CET, 10, 0)*D11</f>
        <v>5.14580971514246</v>
      </c>
      <c r="P11" s="91" t="str">
        <f aca="false">VLOOKUP(A11, WHO_region, 2, 0)</f>
        <v>AFR</v>
      </c>
      <c r="Q11" s="0" t="n">
        <v>1608.8033927682</v>
      </c>
      <c r="S11" s="92"/>
    </row>
    <row r="12" customFormat="false" ht="15.75" hidden="false" customHeight="false" outlineLevel="0" collapsed="false">
      <c r="A12" s="87" t="s">
        <v>792</v>
      </c>
      <c r="B12" s="88" t="str">
        <f aca="false">VLOOKUP($A12, WB_data, 2, 0)</f>
        <v>COG</v>
      </c>
      <c r="C12" s="89" t="n">
        <f aca="false">VLOOKUP($A12, WB_data, 3, 0)</f>
        <v>4980999</v>
      </c>
      <c r="D12" s="89" t="n">
        <v>1814.06341798173</v>
      </c>
      <c r="E12" s="88" t="s">
        <v>783</v>
      </c>
      <c r="F12" s="0" t="n">
        <v>5.01018773134464</v>
      </c>
      <c r="G12" s="0" t="n">
        <v>4.63161619729463</v>
      </c>
      <c r="H12" s="0" t="n">
        <v>0.912139545450186</v>
      </c>
      <c r="I12" s="0" t="n">
        <v>3.16909796750824</v>
      </c>
      <c r="J12" s="0" t="n">
        <v>3.19056179723775</v>
      </c>
      <c r="K12" s="0" t="n">
        <f aca="false">IF(AVERAGE(F12:J12)=0, 0, 1+(AVERAGE(F12:J12)/100))</f>
        <v>1.03382720647767</v>
      </c>
      <c r="L12" s="0" t="n">
        <f aca="false">VLOOKUP(A12, CET, 5, 0)/$Q$7</f>
        <v>2.37588361380946</v>
      </c>
      <c r="M12" s="90" t="n">
        <f aca="false">D12/$Q$4</f>
        <v>1.39083462380273</v>
      </c>
      <c r="N12" s="91" t="n">
        <f aca="false">VLOOKUP(A12, CET, 11, 0)*'Country sheet'!D12</f>
        <v>969.22633501401</v>
      </c>
      <c r="O12" s="90" t="n">
        <f aca="false">VLOOKUP(A12, CET, 10, 0)*D12</f>
        <v>157.17183811038</v>
      </c>
      <c r="P12" s="91" t="str">
        <f aca="false">VLOOKUP(A12, WHO_region, 2, 0)</f>
        <v>AFR</v>
      </c>
      <c r="S12" s="92"/>
    </row>
    <row r="13" customFormat="false" ht="15.75" hidden="false" customHeight="false" outlineLevel="0" collapsed="false">
      <c r="A13" s="87" t="s">
        <v>793</v>
      </c>
      <c r="B13" s="88" t="str">
        <f aca="false">VLOOKUP($A13, WB_data, 2, 0)</f>
        <v>CIV</v>
      </c>
      <c r="C13" s="89" t="n">
        <f aca="false">VLOOKUP($A13, WB_data, 3, 0)</f>
        <v>23822714</v>
      </c>
      <c r="D13" s="89" t="n">
        <v>1481.65230477177</v>
      </c>
      <c r="E13" s="88" t="s">
        <v>783</v>
      </c>
      <c r="F13" s="0" t="n">
        <v>1.30451119915596</v>
      </c>
      <c r="G13" s="0" t="n">
        <v>2.58117037252937</v>
      </c>
      <c r="H13" s="0" t="n">
        <v>0.448682076766166</v>
      </c>
      <c r="I13" s="0" t="n">
        <v>1.25149954781472</v>
      </c>
      <c r="J13" s="0" t="n">
        <v>0.723178457513265</v>
      </c>
      <c r="K13" s="0" t="n">
        <f aca="false">IF(AVERAGE(F13:J13)=0, 0, 1+(AVERAGE(F13:J13)/100))</f>
        <v>1.01261808330756</v>
      </c>
      <c r="L13" s="0" t="n">
        <f aca="false">VLOOKUP(A13, CET, 5, 0)/$Q$7</f>
        <v>1.07556893327861</v>
      </c>
      <c r="M13" s="90" t="n">
        <f aca="false">D13/$Q$4</f>
        <v>1.13597645235931</v>
      </c>
      <c r="N13" s="91" t="n">
        <f aca="false">VLOOKUP(A13, CET, 11, 0)*'Country sheet'!D13</f>
        <v>771.459872776869</v>
      </c>
      <c r="O13" s="90" t="n">
        <f aca="false">VLOOKUP(A13, CET, 10, 0)*D13</f>
        <v>63.8521740018847</v>
      </c>
      <c r="P13" s="91" t="str">
        <f aca="false">VLOOKUP(A13, WHO_region, 2, 0)</f>
        <v>AFR</v>
      </c>
      <c r="Q13" s="13" t="s">
        <v>785</v>
      </c>
      <c r="S13" s="92"/>
    </row>
    <row r="14" customFormat="false" ht="15.75" hidden="false" customHeight="false" outlineLevel="0" collapsed="false">
      <c r="A14" s="87" t="s">
        <v>794</v>
      </c>
      <c r="B14" s="88" t="str">
        <f aca="false">VLOOKUP($A14, WB_data, 2, 0)</f>
        <v>ETH</v>
      </c>
      <c r="C14" s="89" t="n">
        <f aca="false">VLOOKUP($A14, WB_data, 3, 0)</f>
        <v>103603501</v>
      </c>
      <c r="D14" s="89" t="n">
        <v>716.880038743275</v>
      </c>
      <c r="E14" s="88" t="s">
        <v>781</v>
      </c>
      <c r="F14" s="0" t="n">
        <v>24.1243539509553</v>
      </c>
      <c r="G14" s="0" t="n">
        <v>8.07972367788346</v>
      </c>
      <c r="H14" s="0" t="n">
        <v>7.40219346834225</v>
      </c>
      <c r="I14" s="0" t="n">
        <v>10.1107477361027</v>
      </c>
      <c r="J14" s="0" t="n">
        <v>7.26373153919025</v>
      </c>
      <c r="K14" s="0" t="n">
        <f aca="false">IF(AVERAGE(F14:J14)=0, 0, 1+(AVERAGE(F14:J14)/100))</f>
        <v>1.11396150074495</v>
      </c>
      <c r="L14" s="0" t="n">
        <f aca="false">VLOOKUP(A14, CET, 5, 0)/$Q$7</f>
        <v>0.372143932138459</v>
      </c>
      <c r="M14" s="90" t="n">
        <f aca="false">D14/$Q$4</f>
        <v>0.549628843795598</v>
      </c>
      <c r="N14" s="91" t="n">
        <f aca="false">VLOOKUP(A14, CET, 11, 0)*'Country sheet'!D14</f>
        <v>365.951663727097</v>
      </c>
      <c r="O14" s="90" t="n">
        <f aca="false">VLOOKUP(A14, CET, 10, 0)*D14</f>
        <v>14.3510456363567</v>
      </c>
      <c r="P14" s="91" t="str">
        <f aca="false">VLOOKUP(A14, WHO_region, 2, 0)</f>
        <v>AFR</v>
      </c>
      <c r="Q14" s="93" t="n">
        <v>685.21875</v>
      </c>
    </row>
    <row r="15" customFormat="false" ht="15.75" hidden="false" customHeight="false" outlineLevel="0" collapsed="false">
      <c r="A15" s="87" t="s">
        <v>795</v>
      </c>
      <c r="B15" s="88" t="str">
        <f aca="false">VLOOKUP($A15, WB_data, 2, 0)</f>
        <v>GAB</v>
      </c>
      <c r="C15" s="89" t="n">
        <f aca="false">VLOOKUP($A15, WB_data, 3, 0)</f>
        <v>2007873</v>
      </c>
      <c r="D15" s="89" t="n">
        <v>6979.70919563581</v>
      </c>
      <c r="E15" s="88" t="s">
        <v>778</v>
      </c>
      <c r="F15" s="0" t="n">
        <v>2.65241828695623</v>
      </c>
      <c r="G15" s="0" t="n">
        <v>0.505441058915663</v>
      </c>
      <c r="H15" s="0" t="n">
        <v>4.69045751826282</v>
      </c>
      <c r="I15" s="0" t="n">
        <v>-0.338795188753357</v>
      </c>
      <c r="J15" s="0" t="n">
        <v>2.10670712784051</v>
      </c>
      <c r="K15" s="0" t="n">
        <f aca="false">IF(AVERAGE(F15:J15)=0, 0, 1+(AVERAGE(F15:J15)/100))</f>
        <v>1.01923245760644</v>
      </c>
      <c r="L15" s="0" t="n">
        <f aca="false">VLOOKUP(A15, CET, 5, 0)/$Q$7</f>
        <v>10.5338623614722</v>
      </c>
      <c r="M15" s="90" t="n">
        <f aca="false">D15/$Q$4</f>
        <v>5.35131303411927</v>
      </c>
      <c r="N15" s="91" t="n">
        <f aca="false">VLOOKUP(A15, CET, 11, 0)*'Country sheet'!D15</f>
        <v>5204.05486257691</v>
      </c>
      <c r="O15" s="90" t="n">
        <f aca="false">VLOOKUP(A15, CET, 10, 0)*D15</f>
        <v>2281.1900228863</v>
      </c>
      <c r="P15" s="91" t="str">
        <f aca="false">VLOOKUP(A15, WHO_region, 2, 0)</f>
        <v>AFR</v>
      </c>
    </row>
    <row r="16" customFormat="false" ht="15.75" hidden="false" customHeight="false" outlineLevel="0" collapsed="false">
      <c r="A16" s="87" t="s">
        <v>796</v>
      </c>
      <c r="B16" s="88" t="str">
        <f aca="false">VLOOKUP($A16, WB_data, 2, 0)</f>
        <v>GMB</v>
      </c>
      <c r="C16" s="89" t="n">
        <f aca="false">VLOOKUP($A16, WB_data, 3, 0)</f>
        <v>2149139</v>
      </c>
      <c r="D16" s="89" t="n">
        <v>671.105285458678</v>
      </c>
      <c r="E16" s="88" t="s">
        <v>781</v>
      </c>
      <c r="F16" s="0" t="n">
        <v>4.25453477546377</v>
      </c>
      <c r="G16" s="0" t="n">
        <v>5.69973029667367</v>
      </c>
      <c r="H16" s="0" t="n">
        <v>5.9473749216472</v>
      </c>
      <c r="I16" s="0" t="n">
        <v>6.80832625174806</v>
      </c>
      <c r="J16" s="0" t="n">
        <v>7.2287927205793</v>
      </c>
      <c r="K16" s="0" t="n">
        <f aca="false">IF(AVERAGE(F16:J16)=0, 0, 1+(AVERAGE(F16:J16)/100))</f>
        <v>1.05987751793222</v>
      </c>
      <c r="L16" s="0" t="n">
        <f aca="false">VLOOKUP(A16, CET, 5, 0)/$Q$7</f>
        <v>0.367765768230948</v>
      </c>
      <c r="M16" s="90" t="n">
        <f aca="false">D16/$Q$4</f>
        <v>0.514533537240618</v>
      </c>
      <c r="N16" s="91" t="n">
        <f aca="false">VLOOKUP(A16, CET, 11, 0)*'Country sheet'!D16</f>
        <v>242.933298509801</v>
      </c>
      <c r="O16" s="90" t="n">
        <f aca="false">VLOOKUP(A16, CET, 10, 0)*D16</f>
        <v>11.5682523099905</v>
      </c>
      <c r="P16" s="91" t="str">
        <f aca="false">VLOOKUP(A16, WHO_region, 2, 0)</f>
        <v>AFR</v>
      </c>
    </row>
    <row r="17" customFormat="false" ht="15.75" hidden="false" customHeight="false" outlineLevel="0" collapsed="false">
      <c r="A17" s="87" t="s">
        <v>797</v>
      </c>
      <c r="B17" s="88" t="str">
        <f aca="false">VLOOKUP($A17, WB_data, 2, 0)</f>
        <v>GHA</v>
      </c>
      <c r="C17" s="89" t="n">
        <f aca="false">VLOOKUP($A17, WB_data, 3, 0)</f>
        <v>28481946</v>
      </c>
      <c r="D17" s="89" t="n">
        <v>1931.38946999776</v>
      </c>
      <c r="E17" s="88" t="s">
        <v>783</v>
      </c>
      <c r="F17" s="0" t="n">
        <v>7.12635005995041</v>
      </c>
      <c r="G17" s="0" t="n">
        <v>11.6661923071729</v>
      </c>
      <c r="H17" s="0" t="n">
        <v>15.4896160333319</v>
      </c>
      <c r="I17" s="0" t="n">
        <v>17.1499695007877</v>
      </c>
      <c r="J17" s="0" t="n">
        <v>17.4546347070867</v>
      </c>
      <c r="K17" s="0" t="n">
        <f aca="false">IF(AVERAGE(F17:J17)=0, 0, 1+(AVERAGE(F17:J17)/100))</f>
        <v>1.13777352521666</v>
      </c>
      <c r="L17" s="0" t="n">
        <f aca="false">VLOOKUP(A17, CET, 5, 0)/$Q$7</f>
        <v>1.38787795868108</v>
      </c>
      <c r="M17" s="90" t="n">
        <f aca="false">D17/$Q$4</f>
        <v>1.48078800349191</v>
      </c>
      <c r="N17" s="91" t="n">
        <f aca="false">VLOOKUP(A17, CET, 11, 0)*'Country sheet'!D17</f>
        <v>772.341542478316</v>
      </c>
      <c r="O17" s="90" t="n">
        <f aca="false">VLOOKUP(A17, CET, 10, 0)*D17</f>
        <v>84.4621665801733</v>
      </c>
      <c r="P17" s="91" t="str">
        <f aca="false">VLOOKUP(A17, WHO_region, 2, 0)</f>
        <v>AFR</v>
      </c>
    </row>
    <row r="18" customFormat="false" ht="15.75" hidden="false" customHeight="false" outlineLevel="0" collapsed="false">
      <c r="A18" s="87" t="s">
        <v>798</v>
      </c>
      <c r="B18" s="88" t="str">
        <f aca="false">VLOOKUP($A18, WB_data, 2, 0)</f>
        <v>GIN</v>
      </c>
      <c r="C18" s="89" t="n">
        <f aca="false">VLOOKUP($A18, WB_data, 3, 0)</f>
        <v>11738441</v>
      </c>
      <c r="D18" s="89" t="n">
        <v>733.020758844682</v>
      </c>
      <c r="E18" s="88" t="s">
        <v>781</v>
      </c>
      <c r="F18" s="0" t="n">
        <v>15.225101393202</v>
      </c>
      <c r="G18" s="0" t="n">
        <v>11.8878956127303</v>
      </c>
      <c r="H18" s="0" t="n">
        <v>9.71397733405286</v>
      </c>
      <c r="I18" s="0" t="n">
        <v>8.15087077489716</v>
      </c>
      <c r="J18" s="0" t="n">
        <v>8.17268112275134</v>
      </c>
      <c r="K18" s="0" t="n">
        <f aca="false">IF(AVERAGE(F18:J18)=0, 0, 1+(AVERAGE(F18:J18)/100))</f>
        <v>1.10630105247527</v>
      </c>
      <c r="L18" s="0" t="n">
        <f aca="false">VLOOKUP(A18, CET, 5, 0)/$Q$7</f>
        <v>0.392575363706845</v>
      </c>
      <c r="M18" s="90" t="n">
        <f aca="false">D18/$Q$4</f>
        <v>0.562003864507455</v>
      </c>
      <c r="N18" s="91" t="n">
        <f aca="false">VLOOKUP(A18, CET, 11, 0)*'Country sheet'!D18</f>
        <v>256.412968821888</v>
      </c>
      <c r="O18" s="90" t="n">
        <f aca="false">VLOOKUP(A18, CET, 10, 0)*D18</f>
        <v>8.57887256281409</v>
      </c>
      <c r="P18" s="91" t="str">
        <f aca="false">VLOOKUP(A18, WHO_region, 2, 0)</f>
        <v>AFR</v>
      </c>
    </row>
    <row r="19" customFormat="false" ht="15.75" hidden="false" customHeight="false" outlineLevel="0" collapsed="false">
      <c r="A19" s="87" t="s">
        <v>799</v>
      </c>
      <c r="B19" s="88" t="str">
        <f aca="false">VLOOKUP($A19, WB_data, 2, 0)</f>
        <v>GNB</v>
      </c>
      <c r="C19" s="89" t="n">
        <f aca="false">VLOOKUP($A19, WB_data, 3, 0)</f>
        <v>1782437</v>
      </c>
      <c r="D19" s="89" t="n">
        <v>661.007654906181</v>
      </c>
      <c r="E19" s="88" t="s">
        <v>781</v>
      </c>
      <c r="F19" s="0" t="n">
        <v>2.13054580274497</v>
      </c>
      <c r="G19" s="0" t="n">
        <v>1.20712555668413</v>
      </c>
      <c r="H19" s="0" t="n">
        <v>-1.50924460570504</v>
      </c>
      <c r="I19" s="0" t="n">
        <v>1.40460887286411</v>
      </c>
      <c r="J19" s="0" t="n">
        <v>1.57530222923043</v>
      </c>
      <c r="K19" s="0" t="n">
        <f aca="false">IF(AVERAGE(F19:J19)=0, 0, 1+(AVERAGE(F19:J19)/100))</f>
        <v>1.00961667571164</v>
      </c>
      <c r="L19" s="0" t="n">
        <f aca="false">VLOOKUP(A19, CET, 5, 0)/$Q$7</f>
        <v>0.37360332010763</v>
      </c>
      <c r="M19" s="90" t="n">
        <f aca="false">D19/$Q$4</f>
        <v>0.506791727306317</v>
      </c>
      <c r="N19" s="91" t="n">
        <f aca="false">VLOOKUP(A19, CET, 11, 0)*'Country sheet'!D19</f>
        <v>266.702350434819</v>
      </c>
      <c r="O19" s="90" t="n">
        <f aca="false">VLOOKUP(A19, CET, 10, 0)*D19</f>
        <v>9.37625450747411</v>
      </c>
      <c r="P19" s="91" t="str">
        <f aca="false">VLOOKUP(A19, WHO_region, 2, 0)</f>
        <v>AFR</v>
      </c>
    </row>
    <row r="20" customFormat="false" ht="15.75" hidden="false" customHeight="false" outlineLevel="0" collapsed="false">
      <c r="A20" s="87" t="s">
        <v>800</v>
      </c>
      <c r="B20" s="88" t="str">
        <f aca="false">VLOOKUP($A20, WB_data, 2, 0)</f>
        <v>KEN</v>
      </c>
      <c r="C20" s="89" t="n">
        <f aca="false">VLOOKUP($A20, WB_data, 3, 0)</f>
        <v>49051686</v>
      </c>
      <c r="D20" s="89" t="n">
        <v>1410.52757107967</v>
      </c>
      <c r="E20" s="88" t="s">
        <v>783</v>
      </c>
      <c r="F20" s="0" t="n">
        <v>9.37776748155126</v>
      </c>
      <c r="G20" s="0" t="n">
        <v>5.71749357037732</v>
      </c>
      <c r="H20" s="0" t="n">
        <v>6.87815499275946</v>
      </c>
      <c r="I20" s="0" t="n">
        <v>6.58217440250398</v>
      </c>
      <c r="J20" s="0" t="n">
        <v>6.29715752456272</v>
      </c>
      <c r="K20" s="0" t="n">
        <f aca="false">IF(AVERAGE(F20:J20)=0, 0, 1+(AVERAGE(F20:J20)/100))</f>
        <v>1.06970549594351</v>
      </c>
      <c r="L20" s="0" t="n">
        <f aca="false">VLOOKUP(A20, CET, 5, 0)/$Q$7</f>
        <v>0.757422355999453</v>
      </c>
      <c r="M20" s="90" t="n">
        <f aca="false">D20/$Q$4</f>
        <v>1.08144542480693</v>
      </c>
      <c r="N20" s="91" t="n">
        <f aca="false">VLOOKUP(A20, CET, 11, 0)*'Country sheet'!D20</f>
        <v>604.817464212583</v>
      </c>
      <c r="O20" s="90" t="n">
        <f aca="false">VLOOKUP(A20, CET, 10, 0)*D20</f>
        <v>37.2912502019319</v>
      </c>
      <c r="P20" s="91" t="str">
        <f aca="false">VLOOKUP(A20, WHO_region, 2, 0)</f>
        <v>AFR</v>
      </c>
    </row>
    <row r="21" customFormat="false" ht="15.75" hidden="false" customHeight="false" outlineLevel="0" collapsed="false">
      <c r="A21" s="87" t="s">
        <v>801</v>
      </c>
      <c r="B21" s="88" t="str">
        <f aca="false">VLOOKUP($A21, WB_data, 2, 0)</f>
        <v>KGZ</v>
      </c>
      <c r="C21" s="89" t="n">
        <f aca="false">VLOOKUP($A21, WB_data, 3, 0)</f>
        <v>6079500</v>
      </c>
      <c r="D21" s="89" t="n">
        <v>1120.66651300848</v>
      </c>
      <c r="E21" s="88" t="s">
        <v>783</v>
      </c>
      <c r="F21" s="0" t="n">
        <v>2.76844236540948</v>
      </c>
      <c r="G21" s="0" t="n">
        <v>6.61375202358086</v>
      </c>
      <c r="H21" s="0" t="n">
        <v>7.53424729775882</v>
      </c>
      <c r="I21" s="0" t="n">
        <v>6.50331838993381</v>
      </c>
      <c r="J21" s="0" t="n">
        <v>0.388838296895887</v>
      </c>
      <c r="K21" s="0" t="n">
        <f aca="false">IF(AVERAGE(F21:J21)=0, 0, 1+(AVERAGE(F21:J21)/100))</f>
        <v>1.04761719674716</v>
      </c>
      <c r="L21" s="0" t="n">
        <f aca="false">VLOOKUP(A21, CET, 5, 0)/$Q$7</f>
        <v>0.947142791991609</v>
      </c>
      <c r="M21" s="90" t="n">
        <f aca="false">D21/$Q$4</f>
        <v>0.859210197713258</v>
      </c>
      <c r="N21" s="91" t="n">
        <f aca="false">VLOOKUP(A21, CET, 11, 0)*'Country sheet'!D21</f>
        <v>567.133102875973</v>
      </c>
      <c r="O21" s="90" t="n">
        <f aca="false">VLOOKUP(A21, CET, 10, 0)*D21</f>
        <v>50.6836979457726</v>
      </c>
      <c r="P21" s="91" t="str">
        <f aca="false">VLOOKUP(A21, WHO_region, 2, 0)</f>
        <v>EUR</v>
      </c>
    </row>
    <row r="22" customFormat="false" ht="15.75" hidden="false" customHeight="false" outlineLevel="0" collapsed="false">
      <c r="A22" s="87" t="s">
        <v>802</v>
      </c>
      <c r="B22" s="88" t="str">
        <f aca="false">VLOOKUP($A22, WB_data, 2, 0)</f>
        <v>LAO</v>
      </c>
      <c r="C22" s="89" t="n">
        <f aca="false">VLOOKUP($A22, WB_data, 3, 0)</f>
        <v>6845846</v>
      </c>
      <c r="D22" s="89" t="n">
        <v>2308.80261610221</v>
      </c>
      <c r="E22" s="88" t="s">
        <v>783</v>
      </c>
      <c r="F22" s="0" t="n">
        <v>4.25512677832094</v>
      </c>
      <c r="G22" s="0" t="n">
        <v>6.3714271778294</v>
      </c>
      <c r="H22" s="0" t="n">
        <v>4.12924306873775</v>
      </c>
      <c r="I22" s="0" t="n">
        <v>1.27735427102986</v>
      </c>
      <c r="J22" s="0" t="n">
        <v>1.59691347015338</v>
      </c>
      <c r="K22" s="0" t="n">
        <f aca="false">IF(AVERAGE(F22:J22)=0, 0, 1+(AVERAGE(F22:J22)/100))</f>
        <v>1.03526012953214</v>
      </c>
      <c r="L22" s="0" t="n">
        <f aca="false">VLOOKUP(A22, CET, 5, 0)/$Q$7</f>
        <v>1.24339854973321</v>
      </c>
      <c r="M22" s="90" t="n">
        <f aca="false">D22/$Q$4</f>
        <v>1.77014904008919</v>
      </c>
      <c r="N22" s="91" t="n">
        <f aca="false">VLOOKUP(A22, CET, 11, 0)*'Country sheet'!D22</f>
        <v>1077.47024061611</v>
      </c>
      <c r="O22" s="90" t="n">
        <f aca="false">VLOOKUP(A22, CET, 10, 0)*D22</f>
        <v>142.903916889226</v>
      </c>
      <c r="P22" s="91" t="str">
        <f aca="false">VLOOKUP(A22, WHO_region, 2, 0)</f>
        <v>WPR</v>
      </c>
    </row>
    <row r="23" customFormat="false" ht="15.75" hidden="false" customHeight="false" outlineLevel="0" collapsed="false">
      <c r="A23" s="87" t="s">
        <v>803</v>
      </c>
      <c r="B23" s="88" t="str">
        <f aca="false">VLOOKUP($A23, WB_data, 2, 0)</f>
        <v>LBR</v>
      </c>
      <c r="C23" s="89" t="n">
        <f aca="false">VLOOKUP($A23, WB_data, 3, 0)</f>
        <v>4586788</v>
      </c>
      <c r="D23" s="89" t="n">
        <v>714.623392230031</v>
      </c>
      <c r="E23" s="88" t="s">
        <v>781</v>
      </c>
      <c r="F23" s="0" t="n">
        <v>6.8317870341854</v>
      </c>
      <c r="G23" s="0" t="n">
        <v>7.57730681741403</v>
      </c>
      <c r="H23" s="0" t="n">
        <v>9.86111285574915</v>
      </c>
      <c r="I23" s="0" t="n">
        <v>7.74869687621311</v>
      </c>
      <c r="J23" s="0" t="n">
        <v>8.83424868336493</v>
      </c>
      <c r="K23" s="0" t="n">
        <f aca="false">IF(AVERAGE(F23:J23)=0, 0, 1+(AVERAGE(F23:J23)/100))</f>
        <v>1.08170630453385</v>
      </c>
      <c r="L23" s="0" t="n">
        <f aca="false">VLOOKUP(A23, CET, 5, 0)/$Q$7</f>
        <v>0.34149678478588</v>
      </c>
      <c r="M23" s="90" t="n">
        <f aca="false">D23/$Q$4</f>
        <v>0.547898682615348</v>
      </c>
      <c r="N23" s="91" t="n">
        <f aca="false">VLOOKUP(A23, CET, 11, 0)*'Country sheet'!D23</f>
        <v>231.631683055444</v>
      </c>
      <c r="O23" s="90" t="n">
        <f aca="false">VLOOKUP(A23, CET, 10, 0)*D23</f>
        <v>5.93927392449855</v>
      </c>
      <c r="P23" s="91" t="str">
        <f aca="false">VLOOKUP(A23, WHO_region, 2, 0)</f>
        <v>AFR</v>
      </c>
    </row>
    <row r="24" customFormat="false" ht="15.75" hidden="false" customHeight="false" outlineLevel="0" collapsed="false">
      <c r="A24" s="87" t="s">
        <v>804</v>
      </c>
      <c r="B24" s="88" t="str">
        <f aca="false">VLOOKUP($A24, WB_data, 2, 0)</f>
        <v>MWI</v>
      </c>
      <c r="C24" s="89" t="n">
        <f aca="false">VLOOKUP($A24, WB_data, 3, 0)</f>
        <v>17205289</v>
      </c>
      <c r="D24" s="89" t="n">
        <v>315.777326372575</v>
      </c>
      <c r="E24" s="88" t="s">
        <v>781</v>
      </c>
      <c r="F24" s="0" t="n">
        <v>21.271265001378</v>
      </c>
      <c r="G24" s="0" t="n">
        <v>27.2833333333333</v>
      </c>
      <c r="H24" s="0" t="n">
        <v>23.7920649469687</v>
      </c>
      <c r="I24" s="0" t="n">
        <v>21.8673475542553</v>
      </c>
      <c r="J24" s="0" t="n">
        <v>21.7111132136499</v>
      </c>
      <c r="K24" s="0" t="n">
        <f aca="false">IF(AVERAGE(F24:J24)=0, 0, 1+(AVERAGE(F24:J24)/100))</f>
        <v>1.23185024809917</v>
      </c>
      <c r="L24" s="0" t="n">
        <f aca="false">VLOOKUP(A24, CET, 5, 0)/$Q$7</f>
        <v>0.16928900442377</v>
      </c>
      <c r="M24" s="90" t="n">
        <f aca="false">D24/$Q$4</f>
        <v>0.242105118584809</v>
      </c>
      <c r="N24" s="91" t="n">
        <f aca="false">VLOOKUP(A24, CET, 11, 0)*'Country sheet'!D24</f>
        <v>105.12912640169</v>
      </c>
      <c r="O24" s="90" t="n">
        <f aca="false">VLOOKUP(A24, CET, 10, 0)*D24</f>
        <v>2.71885671728509</v>
      </c>
      <c r="P24" s="91" t="str">
        <f aca="false">VLOOKUP(A24, WHO_region, 2, 0)</f>
        <v>AFR</v>
      </c>
    </row>
    <row r="25" customFormat="false" ht="15.75" hidden="false" customHeight="false" outlineLevel="0" collapsed="false">
      <c r="A25" s="87" t="s">
        <v>805</v>
      </c>
      <c r="B25" s="88" t="str">
        <f aca="false">VLOOKUP($A25, WB_data, 2, 0)</f>
        <v>MLI</v>
      </c>
      <c r="C25" s="89" t="n">
        <f aca="false">VLOOKUP($A25, WB_data, 3, 0)</f>
        <v>17965429</v>
      </c>
      <c r="D25" s="89" t="n">
        <v>779.874933008414</v>
      </c>
      <c r="E25" s="88" t="s">
        <v>781</v>
      </c>
      <c r="F25" s="0" t="n">
        <v>5.32312847064058</v>
      </c>
      <c r="G25" s="0" t="n">
        <v>-0.60673635635152</v>
      </c>
      <c r="H25" s="0" t="n">
        <v>0.883814547137875</v>
      </c>
      <c r="I25" s="0" t="n">
        <v>1.45069057605952</v>
      </c>
      <c r="J25" s="0" t="n">
        <v>-1.79964707083376</v>
      </c>
      <c r="K25" s="0" t="n">
        <f aca="false">IF(AVERAGE(F25:J25)=0, 0, 1+(AVERAGE(F25:J25)/100))</f>
        <v>1.01050250033331</v>
      </c>
      <c r="L25" s="0" t="n">
        <f aca="false">VLOOKUP(A25, CET, 5, 0)/$Q$7</f>
        <v>0.537054772654718</v>
      </c>
      <c r="M25" s="90" t="n">
        <f aca="false">D25/$Q$4</f>
        <v>0.597926758409975</v>
      </c>
      <c r="N25" s="91" t="n">
        <f aca="false">VLOOKUP(A25, CET, 11, 0)*'Country sheet'!D25</f>
        <v>356.399291527622</v>
      </c>
      <c r="O25" s="90" t="n">
        <f aca="false">VLOOKUP(A25, CET, 10, 0)*D25</f>
        <v>16.4640977064391</v>
      </c>
      <c r="P25" s="91" t="str">
        <f aca="false">VLOOKUP(A25, WHO_region, 2, 0)</f>
        <v>AFR</v>
      </c>
    </row>
    <row r="26" customFormat="false" ht="15.75" hidden="false" customHeight="false" outlineLevel="0" collapsed="false">
      <c r="A26" s="87" t="s">
        <v>806</v>
      </c>
      <c r="B26" s="88" t="str">
        <f aca="false">VLOOKUP($A26, WB_data, 2, 0)</f>
        <v>MRT</v>
      </c>
      <c r="C26" s="89" t="n">
        <f aca="false">VLOOKUP($A26, WB_data, 3, 0)</f>
        <v>4163534</v>
      </c>
      <c r="D26" s="89" t="n">
        <v>1135.55864615868</v>
      </c>
      <c r="E26" s="88" t="s">
        <v>783</v>
      </c>
      <c r="F26" s="0" t="n">
        <v>4.90242727217991</v>
      </c>
      <c r="G26" s="0" t="n">
        <v>4.12910173783393</v>
      </c>
      <c r="H26" s="0" t="n">
        <v>3.53436856147326</v>
      </c>
      <c r="I26" s="0" t="n">
        <v>3.25472688117633</v>
      </c>
      <c r="J26" s="0" t="n">
        <v>1.47171045649997</v>
      </c>
      <c r="K26" s="0" t="n">
        <f aca="false">IF(AVERAGE(F26:J26)=0, 0, 1+(AVERAGE(F26:J26)/100))</f>
        <v>1.03458466981833</v>
      </c>
      <c r="L26" s="0" t="n">
        <f aca="false">VLOOKUP(A26, CET, 5, 0)/$Q$7</f>
        <v>0.802663383043736</v>
      </c>
      <c r="M26" s="90" t="n">
        <f aca="false">D26/$Q$4</f>
        <v>0.870627932177371</v>
      </c>
      <c r="N26" s="91" t="n">
        <f aca="false">VLOOKUP(A26, CET, 11, 0)*'Country sheet'!D26</f>
        <v>422.751803668984</v>
      </c>
      <c r="O26" s="90" t="n">
        <f aca="false">VLOOKUP(A26, CET, 10, 0)*D26</f>
        <v>35.3574235795877</v>
      </c>
      <c r="P26" s="91" t="str">
        <f aca="false">VLOOKUP(A26, WHO_region, 2, 0)</f>
        <v>AFR</v>
      </c>
    </row>
    <row r="27" customFormat="false" ht="15.75" hidden="false" customHeight="false" outlineLevel="0" collapsed="false">
      <c r="A27" s="87" t="s">
        <v>807</v>
      </c>
      <c r="B27" s="88" t="str">
        <f aca="false">VLOOKUP($A27, WB_data, 2, 0)</f>
        <v>MUS</v>
      </c>
      <c r="C27" s="89" t="n">
        <f aca="false">VLOOKUP($A27, WB_data, 3, 0)</f>
        <v>1263473</v>
      </c>
      <c r="D27" s="89" t="n">
        <v>9681.61856689674</v>
      </c>
      <c r="E27" s="88" t="s">
        <v>778</v>
      </c>
      <c r="F27" s="0" t="n">
        <v>3.85216033315978</v>
      </c>
      <c r="G27" s="0" t="n">
        <v>3.54329573934837</v>
      </c>
      <c r="H27" s="0" t="n">
        <v>3.21769191994683</v>
      </c>
      <c r="I27" s="0" t="n">
        <v>1.28654970760235</v>
      </c>
      <c r="J27" s="0" t="n">
        <v>0.977675134719017</v>
      </c>
      <c r="K27" s="0" t="n">
        <f aca="false">IF(AVERAGE(F27:J27)=0, 0, 1+(AVERAGE(F27:J27)/100))</f>
        <v>1.02575474566955</v>
      </c>
      <c r="L27" s="0" t="n">
        <f aca="false">VLOOKUP(A27, CET, 5, 0)/$Q$7</f>
        <v>8.6760614767182</v>
      </c>
      <c r="M27" s="90" t="n">
        <f aca="false">D27/$Q$4</f>
        <v>7.42285533339991</v>
      </c>
      <c r="N27" s="91" t="n">
        <f aca="false">VLOOKUP(A27, CET, 11, 0)*'Country sheet'!D27</f>
        <v>5972.52324924326</v>
      </c>
      <c r="O27" s="90" t="n">
        <f aca="false">VLOOKUP(A27, CET, 10, 0)*D27</f>
        <v>2258.40744563479</v>
      </c>
      <c r="P27" s="91" t="str">
        <f aca="false">VLOOKUP(A27, WHO_region, 2, 0)</f>
        <v>AFR</v>
      </c>
    </row>
    <row r="28" customFormat="false" ht="15.75" hidden="false" customHeight="false" outlineLevel="0" collapsed="false">
      <c r="A28" s="87" t="s">
        <v>808</v>
      </c>
      <c r="B28" s="88" t="str">
        <f aca="false">VLOOKUP($A28, WB_data, 2, 0)</f>
        <v>NAM</v>
      </c>
      <c r="C28" s="89" t="n">
        <f aca="false">VLOOKUP($A28, WB_data, 3, 0)</f>
        <v>2358041</v>
      </c>
      <c r="D28" s="89" t="n">
        <v>4786.23530295128</v>
      </c>
      <c r="E28" s="88" t="s">
        <v>778</v>
      </c>
      <c r="F28" s="0" t="n">
        <v>6.72199777334885</v>
      </c>
      <c r="G28" s="0" t="n">
        <v>5.60092502290408</v>
      </c>
      <c r="H28" s="0" t="n">
        <v>5.34952612752384</v>
      </c>
      <c r="I28" s="0" t="n">
        <v>3.39566065540328</v>
      </c>
      <c r="J28" s="0" t="n">
        <v>6.72779540721605</v>
      </c>
      <c r="K28" s="0" t="n">
        <f aca="false">IF(AVERAGE(F28:J28)=0, 0, 1+(AVERAGE(F28:J28)/100))</f>
        <v>1.05559180997279</v>
      </c>
      <c r="L28" s="0" t="n">
        <f aca="false">VLOOKUP(A28, CET, 5, 0)/$Q$7</f>
        <v>4.31686961280613</v>
      </c>
      <c r="M28" s="90" t="n">
        <f aca="false">D28/$Q$4</f>
        <v>3.66958603046954</v>
      </c>
      <c r="N28" s="91" t="n">
        <f aca="false">VLOOKUP(A28, CET, 11, 0)*'Country sheet'!D28</f>
        <v>2486.38541718485</v>
      </c>
      <c r="O28" s="90" t="n">
        <f aca="false">VLOOKUP(A28, CET, 10, 0)*D28</f>
        <v>664.885349896288</v>
      </c>
      <c r="P28" s="91" t="str">
        <f aca="false">VLOOKUP(A28, WHO_region, 2, 0)</f>
        <v>AFR</v>
      </c>
    </row>
    <row r="29" customFormat="false" ht="15.75" hidden="false" customHeight="false" outlineLevel="0" collapsed="false">
      <c r="A29" s="87" t="s">
        <v>809</v>
      </c>
      <c r="B29" s="88" t="str">
        <f aca="false">VLOOKUP($A29, WB_data, 2, 0)</f>
        <v>NER</v>
      </c>
      <c r="C29" s="89" t="n">
        <f aca="false">VLOOKUP($A29, WB_data, 3, 0)</f>
        <v>20788838</v>
      </c>
      <c r="D29" s="89" t="n">
        <v>362.131132274334</v>
      </c>
      <c r="E29" s="88" t="s">
        <v>781</v>
      </c>
      <c r="F29" s="0" t="n">
        <v>0.455089820359268</v>
      </c>
      <c r="G29" s="0" t="n">
        <v>2.29723114955316</v>
      </c>
      <c r="H29" s="0" t="n">
        <v>-0.930287259984461</v>
      </c>
      <c r="I29" s="0" t="n">
        <v>-0.576090369833086</v>
      </c>
      <c r="J29" s="0" t="n">
        <v>1.65388922387803</v>
      </c>
      <c r="K29" s="0" t="n">
        <f aca="false">IF(AVERAGE(F29:J29)=0, 0, 1+(AVERAGE(F29:J29)/100))</f>
        <v>1.00579966512795</v>
      </c>
      <c r="L29" s="0" t="n">
        <f aca="false">VLOOKUP(A29, CET, 5, 0)/$Q$7</f>
        <v>0.310849637433301</v>
      </c>
      <c r="M29" s="90" t="n">
        <f aca="false">D29/$Q$4</f>
        <v>0.277644382291988</v>
      </c>
      <c r="N29" s="91" t="n">
        <f aca="false">VLOOKUP(A29, CET, 11, 0)*'Country sheet'!D29</f>
        <v>186.139118525594</v>
      </c>
      <c r="O29" s="90" t="n">
        <f aca="false">VLOOKUP(A29, CET, 10, 0)*D29</f>
        <v>4.36946287618765</v>
      </c>
      <c r="P29" s="91" t="str">
        <f aca="false">VLOOKUP(A29, WHO_region, 2, 0)</f>
        <v>AFR</v>
      </c>
    </row>
    <row r="30" customFormat="false" ht="15.75" hidden="false" customHeight="false" outlineLevel="0" collapsed="false">
      <c r="A30" s="87" t="s">
        <v>810</v>
      </c>
      <c r="B30" s="88" t="str">
        <f aca="false">VLOOKUP($A30, WB_data, 2, 0)</f>
        <v>NGA</v>
      </c>
      <c r="C30" s="89" t="n">
        <f aca="false">VLOOKUP($A30, WB_data, 3, 0)</f>
        <v>185960289</v>
      </c>
      <c r="D30" s="89" t="n">
        <v>2175.99967021858</v>
      </c>
      <c r="E30" s="88" t="s">
        <v>783</v>
      </c>
      <c r="F30" s="0" t="n">
        <v>12.2177817351031</v>
      </c>
      <c r="G30" s="0" t="n">
        <v>8.47582728502893</v>
      </c>
      <c r="H30" s="0" t="n">
        <v>8.06248582444999</v>
      </c>
      <c r="I30" s="0" t="n">
        <v>9.00938718326781</v>
      </c>
      <c r="J30" s="0" t="n">
        <v>15.6753405526234</v>
      </c>
      <c r="K30" s="0" t="n">
        <f aca="false">IF(AVERAGE(F30:J30)=0, 0, 1+(AVERAGE(F30:J30)/100))</f>
        <v>1.10688164516095</v>
      </c>
      <c r="L30" s="0" t="n">
        <f aca="false">VLOOKUP(A30, CET, 5, 0)/$Q$7</f>
        <v>2.25475441236831</v>
      </c>
      <c r="M30" s="90" t="n">
        <f aca="false">D30/$Q$4</f>
        <v>1.66832959240778</v>
      </c>
      <c r="N30" s="91" t="n">
        <f aca="false">VLOOKUP(A30, CET, 11, 0)*'Country sheet'!D30</f>
        <v>1121.36017600093</v>
      </c>
      <c r="O30" s="90" t="n">
        <f aca="false">VLOOKUP(A30, CET, 10, 0)*D30</f>
        <v>173.466072533477</v>
      </c>
      <c r="P30" s="91" t="str">
        <f aca="false">VLOOKUP(A30, WHO_region, 2, 0)</f>
        <v>AFR</v>
      </c>
    </row>
    <row r="31" customFormat="false" ht="15.75" hidden="false" customHeight="false" outlineLevel="0" collapsed="false">
      <c r="A31" s="87" t="s">
        <v>811</v>
      </c>
      <c r="B31" s="88" t="str">
        <f aca="false">VLOOKUP($A31, WB_data, 2, 0)</f>
        <v>PHL</v>
      </c>
      <c r="C31" s="89" t="n">
        <f aca="false">VLOOKUP($A31, WB_data, 3, 0)</f>
        <v>103663927</v>
      </c>
      <c r="D31" s="89" t="n">
        <v>2941.21203999356</v>
      </c>
      <c r="E31" s="88" t="s">
        <v>783</v>
      </c>
      <c r="F31" s="0" t="n">
        <v>3.02696391124798</v>
      </c>
      <c r="G31" s="0" t="n">
        <v>2.58268766141797</v>
      </c>
      <c r="H31" s="0" t="n">
        <v>3.59782343864207</v>
      </c>
      <c r="I31" s="0" t="n">
        <v>0.674192536845412</v>
      </c>
      <c r="J31" s="0" t="n">
        <v>1.25369880080983</v>
      </c>
      <c r="K31" s="0" t="n">
        <f aca="false">IF(AVERAGE(F31:J31)=0, 0, 1+(AVERAGE(F31:J31)/100))</f>
        <v>1.02227073269793</v>
      </c>
      <c r="L31" s="0" t="n">
        <f aca="false">VLOOKUP(A31, CET, 5, 0)/$Q$7</f>
        <v>2.07379030419118</v>
      </c>
      <c r="M31" s="90" t="n">
        <f aca="false">D31/$Q$4</f>
        <v>2.25501462662189</v>
      </c>
      <c r="N31" s="91" t="n">
        <f aca="false">VLOOKUP(A31, CET, 11, 0)*'Country sheet'!D31</f>
        <v>1520.14353110648</v>
      </c>
      <c r="O31" s="90" t="n">
        <f aca="false">VLOOKUP(A31, CET, 10, 0)*D31</f>
        <v>273.861185055072</v>
      </c>
      <c r="P31" s="91" t="str">
        <f aca="false">VLOOKUP(A31, WHO_region, 2, 0)</f>
        <v>WPR</v>
      </c>
    </row>
    <row r="32" customFormat="false" ht="15.75" hidden="false" customHeight="false" outlineLevel="0" collapsed="false">
      <c r="A32" s="87" t="s">
        <v>812</v>
      </c>
      <c r="B32" s="88" t="str">
        <f aca="false">VLOOKUP($A32, WB_data, 2, 0)</f>
        <v>WSM</v>
      </c>
      <c r="C32" s="89" t="n">
        <f aca="false">VLOOKUP($A32, WB_data, 3, 0)</f>
        <v>194535</v>
      </c>
      <c r="D32" s="89" t="n">
        <v>4043.69399975932</v>
      </c>
      <c r="E32" s="88" t="s">
        <v>778</v>
      </c>
      <c r="F32" s="0" t="n">
        <v>2.04901883521158</v>
      </c>
      <c r="G32" s="0" t="n">
        <v>0.610085720905137</v>
      </c>
      <c r="H32" s="0" t="n">
        <v>-0.406816088424963</v>
      </c>
      <c r="I32" s="0" t="n">
        <v>0.724980678141104</v>
      </c>
      <c r="J32" s="0" t="n">
        <v>1.30626118347744</v>
      </c>
      <c r="K32" s="0" t="n">
        <f aca="false">IF(AVERAGE(F32:J32)=0, 0, 1+(AVERAGE(F32:J32)/100))</f>
        <v>1.00856706065862</v>
      </c>
      <c r="L32" s="0" t="n">
        <f aca="false">VLOOKUP(A32, CET, 5, 0)/$Q$7</f>
        <v>2.7684589775163</v>
      </c>
      <c r="M32" s="90" t="n">
        <f aca="false">D32/$Q$4</f>
        <v>3.10028280554041</v>
      </c>
      <c r="N32" s="91" t="n">
        <f aca="false">VLOOKUP(A32, CET, 11, 0)*'Country sheet'!D32</f>
        <v>1817.78473793723</v>
      </c>
      <c r="O32" s="90" t="n">
        <f aca="false">VLOOKUP(A32, CET, 10, 0)*D32</f>
        <v>253.934083053963</v>
      </c>
      <c r="P32" s="91" t="str">
        <f aca="false">VLOOKUP(A32, WHO_region, 2, 0)</f>
        <v>WPR</v>
      </c>
    </row>
    <row r="33" customFormat="false" ht="15.75" hidden="false" customHeight="false" outlineLevel="0" collapsed="false">
      <c r="A33" s="87" t="s">
        <v>813</v>
      </c>
      <c r="B33" s="88" t="str">
        <f aca="false">VLOOKUP($A33, WB_data, 2, 0)</f>
        <v>STP</v>
      </c>
      <c r="C33" s="89" t="n">
        <f aca="false">VLOOKUP($A33, WB_data, 3, 0)</f>
        <v>203227</v>
      </c>
      <c r="D33" s="89" t="n">
        <v>1710.13394767919</v>
      </c>
      <c r="E33" s="88" t="s">
        <v>783</v>
      </c>
      <c r="F33" s="0" t="n">
        <v>10.6379353431629</v>
      </c>
      <c r="G33" s="0" t="n">
        <v>8.10583270875467</v>
      </c>
      <c r="H33" s="0" t="n">
        <v>6.99849943966418</v>
      </c>
      <c r="I33" s="0" t="n">
        <v>5.24587835022457</v>
      </c>
      <c r="J33" s="0" t="n">
        <v>5.43051966119159</v>
      </c>
      <c r="K33" s="0" t="n">
        <f aca="false">IF(AVERAGE(F33:J33)=0, 0, 1+(AVERAGE(F33:J33)/100))</f>
        <v>1.072837331006</v>
      </c>
      <c r="L33" s="0" t="n">
        <f aca="false">VLOOKUP(A33, CET, 5, 0)/$Q$7</f>
        <v>1.20691385050395</v>
      </c>
      <c r="M33" s="90" t="n">
        <f aca="false">D33/$Q$4</f>
        <v>1.3111523457206</v>
      </c>
      <c r="N33" s="91" t="n">
        <f aca="false">VLOOKUP(A33, CET, 11, 0)*'Country sheet'!D33</f>
        <v>896.804533851379</v>
      </c>
      <c r="O33" s="90" t="n">
        <f aca="false">VLOOKUP(A33, CET, 10, 0)*D33</f>
        <v>73.7396714654096</v>
      </c>
      <c r="P33" s="91" t="str">
        <f aca="false">VLOOKUP(A33, WHO_region, 2, 0)</f>
        <v>AFR</v>
      </c>
    </row>
    <row r="34" customFormat="false" ht="15.75" hidden="false" customHeight="false" outlineLevel="0" collapsed="false">
      <c r="A34" s="87" t="s">
        <v>814</v>
      </c>
      <c r="B34" s="88" t="str">
        <f aca="false">VLOOKUP($A34, WB_data, 2, 0)</f>
        <v>SEN</v>
      </c>
      <c r="C34" s="89" t="n">
        <f aca="false">VLOOKUP($A34, WB_data, 3, 0)</f>
        <v>14993528</v>
      </c>
      <c r="D34" s="89" t="n">
        <v>1269.04040702421</v>
      </c>
      <c r="E34" s="88" t="s">
        <v>783</v>
      </c>
      <c r="F34" s="0" t="n">
        <v>1.41822871177848</v>
      </c>
      <c r="G34" s="0" t="n">
        <v>0.710245486695225</v>
      </c>
      <c r="H34" s="0" t="n">
        <v>-1.09025507446894</v>
      </c>
      <c r="I34" s="0" t="n">
        <v>0.1352119336352</v>
      </c>
      <c r="J34" s="0" t="n">
        <v>0.837284942557432</v>
      </c>
      <c r="K34" s="0" t="n">
        <f aca="false">IF(AVERAGE(F34:J34)=0, 0, 1+(AVERAGE(F34:J34)/100))</f>
        <v>1.00402143200039</v>
      </c>
      <c r="L34" s="0" t="n">
        <f aca="false">VLOOKUP(A34, CET, 5, 0)/$Q$7</f>
        <v>0.793907055228713</v>
      </c>
      <c r="M34" s="90" t="n">
        <f aca="false">D34/$Q$4</f>
        <v>0.972967824387141</v>
      </c>
      <c r="N34" s="91" t="n">
        <f aca="false">VLOOKUP(A34, CET, 11, 0)*'Country sheet'!D34</f>
        <v>501.830808582007</v>
      </c>
      <c r="O34" s="90" t="n">
        <f aca="false">VLOOKUP(A34, CET, 10, 0)*D34</f>
        <v>31.3644255363754</v>
      </c>
      <c r="P34" s="91" t="str">
        <f aca="false">VLOOKUP(A34, WHO_region, 2, 0)</f>
        <v>AFR</v>
      </c>
    </row>
    <row r="35" customFormat="false" ht="15.75" hidden="false" customHeight="false" outlineLevel="0" collapsed="false">
      <c r="A35" s="87" t="s">
        <v>815</v>
      </c>
      <c r="B35" s="88" t="str">
        <f aca="false">VLOOKUP($A35, WB_data, 2, 0)</f>
        <v>LKA</v>
      </c>
      <c r="C35" s="89" t="n">
        <f aca="false">VLOOKUP($A35, WB_data, 3, 0)</f>
        <v>21203000</v>
      </c>
      <c r="D35" s="89" t="n">
        <v>3886.29150165239</v>
      </c>
      <c r="E35" s="88" t="s">
        <v>778</v>
      </c>
      <c r="F35" s="0" t="n">
        <v>7.54291373239436</v>
      </c>
      <c r="G35" s="0" t="n">
        <v>6.90845034828443</v>
      </c>
      <c r="H35" s="0" t="n">
        <v>3.17900228236063</v>
      </c>
      <c r="I35" s="0" t="n">
        <v>3.76836783062094</v>
      </c>
      <c r="J35" s="0" t="n">
        <v>3.95888846593072</v>
      </c>
      <c r="K35" s="0" t="n">
        <f aca="false">IF(AVERAGE(F35:J35)=0, 0, 1+(AVERAGE(F35:J35)/100))</f>
        <v>1.05071524531918</v>
      </c>
      <c r="L35" s="0" t="n">
        <f aca="false">VLOOKUP(A35, CET, 5, 0)/$Q$7</f>
        <v>2.46052811602134</v>
      </c>
      <c r="M35" s="90" t="n">
        <f aca="false">D35/$Q$4</f>
        <v>2.97960298692429</v>
      </c>
      <c r="N35" s="91" t="n">
        <f aca="false">VLOOKUP(A35, CET, 11, 0)*'Country sheet'!D35</f>
        <v>1814.89260635119</v>
      </c>
      <c r="O35" s="90" t="n">
        <f aca="false">VLOOKUP(A35, CET, 10, 0)*D35</f>
        <v>487.631287471582</v>
      </c>
      <c r="P35" s="91" t="str">
        <f aca="false">VLOOKUP(A35, WHO_region, 2, 0)</f>
        <v>SEA</v>
      </c>
    </row>
    <row r="36" customFormat="false" ht="15.75" hidden="false" customHeight="false" outlineLevel="0" collapsed="false">
      <c r="A36" s="87" t="s">
        <v>816</v>
      </c>
      <c r="B36" s="88" t="str">
        <f aca="false">VLOOKUP($A36, WB_data, 2, 0)</f>
        <v>TJK</v>
      </c>
      <c r="C36" s="89" t="n">
        <f aca="false">VLOOKUP($A36, WB_data, 3, 0)</f>
        <v>8663579</v>
      </c>
      <c r="D36" s="89" t="n">
        <v>802.518004052824</v>
      </c>
      <c r="E36" s="88" t="s">
        <v>781</v>
      </c>
      <c r="F36" s="0" t="n">
        <v>5.83116601031449</v>
      </c>
      <c r="G36" s="0" t="n">
        <v>5.00964645344951</v>
      </c>
      <c r="H36" s="0" t="n">
        <v>6.10442765129665</v>
      </c>
      <c r="I36" s="0" t="n">
        <v>5.71455949649708</v>
      </c>
      <c r="J36" s="0" t="n">
        <v>6.00458082322154</v>
      </c>
      <c r="K36" s="0" t="n">
        <f aca="false">IF(AVERAGE(F36:J36)=0, 0, 1+(AVERAGE(F36:J36)/100))</f>
        <v>1.05732876086956</v>
      </c>
      <c r="L36" s="0" t="n">
        <f aca="false">VLOOKUP(A36, CET, 5, 0)/$Q$7</f>
        <v>0.777853787567839</v>
      </c>
      <c r="M36" s="90" t="n">
        <f aca="false">D36/$Q$4</f>
        <v>0.615287103635849</v>
      </c>
      <c r="N36" s="91" t="n">
        <f aca="false">VLOOKUP(A36, CET, 11, 0)*'Country sheet'!D36</f>
        <v>408.0623536476</v>
      </c>
      <c r="O36" s="90" t="n">
        <f aca="false">VLOOKUP(A36, CET, 10, 0)*D36</f>
        <v>28.3270301781636</v>
      </c>
      <c r="P36" s="91" t="str">
        <f aca="false">VLOOKUP(A36, WHO_region, 2, 0)</f>
        <v>EUR</v>
      </c>
    </row>
    <row r="37" customFormat="false" ht="15.75" hidden="false" customHeight="false" outlineLevel="0" collapsed="false">
      <c r="A37" s="87" t="s">
        <v>817</v>
      </c>
      <c r="B37" s="88" t="str">
        <f aca="false">VLOOKUP($A37, WB_data, 2, 0)</f>
        <v>TZA</v>
      </c>
      <c r="C37" s="89" t="n">
        <f aca="false">VLOOKUP($A37, WB_data, 3, 0)</f>
        <v>53050790</v>
      </c>
      <c r="D37" s="89" t="n">
        <v>966.474622354379</v>
      </c>
      <c r="E37" s="88" t="s">
        <v>781</v>
      </c>
      <c r="F37" s="0" t="n">
        <v>16.0010938506338</v>
      </c>
      <c r="G37" s="0" t="n">
        <v>7.87072364573951</v>
      </c>
      <c r="H37" s="0" t="n">
        <v>6.13161432988016</v>
      </c>
      <c r="I37" s="0" t="n">
        <v>5.58816952959301</v>
      </c>
      <c r="J37" s="0" t="n">
        <v>5.17476629301492</v>
      </c>
      <c r="K37" s="0" t="n">
        <f aca="false">IF(AVERAGE(F37:J37)=0, 0, 1+(AVERAGE(F37:J37)/100))</f>
        <v>1.08153273529772</v>
      </c>
      <c r="L37" s="0" t="n">
        <f aca="false">VLOOKUP(A37, CET, 5, 0)/$Q$7</f>
        <v>0.521001504993843</v>
      </c>
      <c r="M37" s="90" t="n">
        <f aca="false">D37/$Q$4</f>
        <v>0.740991938028639</v>
      </c>
      <c r="N37" s="91" t="n">
        <f aca="false">VLOOKUP(A37, CET, 11, 0)*'Country sheet'!D37</f>
        <v>355.549688508619</v>
      </c>
      <c r="O37" s="90" t="n">
        <f aca="false">VLOOKUP(A37, CET, 10, 0)*D37</f>
        <v>17.9268750508548</v>
      </c>
      <c r="P37" s="91" t="str">
        <f aca="false">VLOOKUP(A37, WHO_region, 2, 0)</f>
        <v>AFR</v>
      </c>
    </row>
    <row r="38" customFormat="false" ht="15.75" hidden="false" customHeight="false" outlineLevel="0" collapsed="false">
      <c r="A38" s="87" t="s">
        <v>818</v>
      </c>
      <c r="B38" s="88" t="str">
        <f aca="false">VLOOKUP($A38, WB_data, 2, 0)</f>
        <v>TGO</v>
      </c>
      <c r="C38" s="89" t="n">
        <f aca="false">VLOOKUP($A38, WB_data, 3, 0)</f>
        <v>7509952</v>
      </c>
      <c r="D38" s="89" t="n">
        <v>587.874409389324</v>
      </c>
      <c r="E38" s="88" t="s">
        <v>781</v>
      </c>
      <c r="F38" s="0" t="n">
        <v>2.57718174055852</v>
      </c>
      <c r="G38" s="0" t="n">
        <v>1.82539475909161</v>
      </c>
      <c r="H38" s="0" t="n">
        <v>0.190875076249778</v>
      </c>
      <c r="I38" s="0" t="n">
        <v>2.58500390801595</v>
      </c>
      <c r="J38" s="0" t="n">
        <v>1.28544847051414</v>
      </c>
      <c r="K38" s="0" t="n">
        <f aca="false">IF(AVERAGE(F38:J38)=0, 0, 1+(AVERAGE(F38:J38)/100))</f>
        <v>1.01692780790886</v>
      </c>
      <c r="L38" s="0" t="n">
        <f aca="false">VLOOKUP(A38, CET, 5, 0)/$Q$7</f>
        <v>0.47721986591873</v>
      </c>
      <c r="M38" s="90" t="n">
        <f aca="false">D38/$Q$4</f>
        <v>0.450720782372608</v>
      </c>
      <c r="N38" s="91" t="n">
        <f aca="false">VLOOKUP(A38, CET, 11, 0)*'Country sheet'!D38</f>
        <v>309.44630338719</v>
      </c>
      <c r="O38" s="90" t="n">
        <f aca="false">VLOOKUP(A38, CET, 10, 0)*D38</f>
        <v>12.3021466178394</v>
      </c>
      <c r="P38" s="91" t="str">
        <f aca="false">VLOOKUP(A38, WHO_region, 2, 0)</f>
        <v>AFR</v>
      </c>
    </row>
    <row r="39" customFormat="false" ht="15.75" hidden="false" customHeight="false" outlineLevel="0" collapsed="false">
      <c r="A39" s="87" t="s">
        <v>819</v>
      </c>
      <c r="B39" s="88" t="str">
        <f aca="false">VLOOKUP($A39, WB_data, 2, 0)</f>
        <v>TUN</v>
      </c>
      <c r="C39" s="89" t="n">
        <f aca="false">VLOOKUP($A39, WB_data, 3, 0)</f>
        <v>11303946</v>
      </c>
      <c r="D39" s="89" t="n">
        <v>3698.56507526382</v>
      </c>
      <c r="E39" s="88" t="s">
        <v>783</v>
      </c>
      <c r="F39" s="0" t="n">
        <v>4.61184432206646</v>
      </c>
      <c r="G39" s="0" t="n">
        <v>5.31623531326693</v>
      </c>
      <c r="H39" s="0" t="n">
        <v>4.62555099534024</v>
      </c>
      <c r="I39" s="0" t="n">
        <v>4.437371273215</v>
      </c>
      <c r="J39" s="0" t="n">
        <v>3.62939937384383</v>
      </c>
      <c r="K39" s="0" t="n">
        <f aca="false">IF(AVERAGE(F39:J39)=0, 0, 1+(AVERAGE(F39:J39)/100))</f>
        <v>1.04524080255547</v>
      </c>
      <c r="L39" s="0" t="n">
        <f aca="false">VLOOKUP(A39, CET, 5, 0)/$Q$7</f>
        <v>3.78273361608975</v>
      </c>
      <c r="M39" s="90" t="n">
        <f aca="false">D39/$Q$4</f>
        <v>2.83567394285897</v>
      </c>
      <c r="N39" s="91" t="n">
        <f aca="false">VLOOKUP(A39, CET, 11, 0)*'Country sheet'!D39</f>
        <v>2270.27098944573</v>
      </c>
      <c r="O39" s="90" t="n">
        <f aca="false">VLOOKUP(A39, CET, 10, 0)*D39</f>
        <v>593.844031961499</v>
      </c>
      <c r="P39" s="91" t="str">
        <f aca="false">VLOOKUP(A39, WHO_region, 2, 0)</f>
        <v>EMR</v>
      </c>
    </row>
    <row r="40" customFormat="false" ht="15.75" hidden="false" customHeight="false" outlineLevel="0" collapsed="false">
      <c r="A40" s="87" t="s">
        <v>820</v>
      </c>
      <c r="B40" s="88" t="str">
        <f aca="false">VLOOKUP($A40, WB_data, 2, 0)</f>
        <v>UGA</v>
      </c>
      <c r="C40" s="89" t="n">
        <f aca="false">VLOOKUP($A40, WB_data, 3, 0)</f>
        <v>39647506</v>
      </c>
      <c r="D40" s="89" t="n">
        <v>608.705735097409</v>
      </c>
      <c r="E40" s="88" t="s">
        <v>781</v>
      </c>
      <c r="F40" s="0" t="n">
        <v>12.679037722466</v>
      </c>
      <c r="G40" s="0" t="n">
        <v>4.9052087569455</v>
      </c>
      <c r="H40" s="0" t="n">
        <v>3.07570668958643</v>
      </c>
      <c r="I40" s="0" t="n">
        <v>5.58968606251726</v>
      </c>
      <c r="J40" s="0" t="n">
        <v>5.70637504616212</v>
      </c>
      <c r="K40" s="0" t="n">
        <f aca="false">IF(AVERAGE(F40:J40)=0, 0, 1+(AVERAGE(F40:J40)/100))</f>
        <v>1.06391202855535</v>
      </c>
      <c r="L40" s="0" t="n">
        <f aca="false">VLOOKUP(A40, CET, 5, 0)/$Q$7</f>
        <v>0.427600674966936</v>
      </c>
      <c r="M40" s="90" t="n">
        <f aca="false">D40/$Q$4</f>
        <v>0.466692070237919</v>
      </c>
      <c r="N40" s="91" t="n">
        <f aca="false">VLOOKUP(A40, CET, 11, 0)*'Country sheet'!D40</f>
        <v>258.796393375674</v>
      </c>
      <c r="O40" s="90" t="n">
        <f aca="false">VLOOKUP(A40, CET, 10, 0)*D40</f>
        <v>9.71590555335296</v>
      </c>
      <c r="P40" s="91" t="str">
        <f aca="false">VLOOKUP(A40, WHO_region, 2, 0)</f>
        <v>AFR</v>
      </c>
    </row>
    <row r="41" customFormat="false" ht="15.75" hidden="false" customHeight="false" outlineLevel="0" collapsed="false">
      <c r="A41" s="87" t="s">
        <v>752</v>
      </c>
      <c r="B41" s="88" t="str">
        <f aca="false">VLOOKUP($A41, WB_data, 2, 0)</f>
        <v>ZMB</v>
      </c>
      <c r="C41" s="89" t="n">
        <f aca="false">VLOOKUP($A41, WB_data, 3, 0)</f>
        <v>16363507</v>
      </c>
      <c r="D41" s="89" t="n">
        <v>1280.57844679257</v>
      </c>
      <c r="E41" s="88" t="s">
        <v>783</v>
      </c>
      <c r="F41" s="0" t="n">
        <v>6.57589970757695</v>
      </c>
      <c r="G41" s="0" t="n">
        <v>6.97767605490317</v>
      </c>
      <c r="H41" s="0" t="n">
        <v>7.80687553566328</v>
      </c>
      <c r="I41" s="0" t="n">
        <v>10.1105928909618</v>
      </c>
      <c r="J41" s="0" t="n">
        <v>17.8697300795268</v>
      </c>
      <c r="K41" s="0" t="n">
        <f aca="false">IF(AVERAGE(F41:J41)=0, 0, 1+(AVERAGE(F41:J41)/100))</f>
        <v>1.09868154853726</v>
      </c>
      <c r="L41" s="0" t="n">
        <f aca="false">VLOOKUP(A41, CET, 5, 0)/$Q$7</f>
        <v>1.12080996032289</v>
      </c>
      <c r="M41" s="90" t="n">
        <f aca="false">D41/$Q$4</f>
        <v>0.981813989874839</v>
      </c>
      <c r="N41" s="91" t="n">
        <f aca="false">VLOOKUP(A41, CET, 11, 0)*'Country sheet'!D41</f>
        <v>523.435212592922</v>
      </c>
      <c r="O41" s="90" t="n">
        <f aca="false">VLOOKUP(A41, CET, 10, 0)*D41</f>
        <v>46.3458261149984</v>
      </c>
      <c r="P41" s="91" t="str">
        <f aca="false">VLOOKUP(A41, WHO_region, 2, 0)</f>
        <v>AFR</v>
      </c>
    </row>
  </sheetData>
  <mergeCells count="1">
    <mergeCell ref="F1:K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2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L6" activeCellId="0" sqref="L6"/>
    </sheetView>
  </sheetViews>
  <sheetFormatPr defaultRowHeight="15.75" zeroHeight="false" outlineLevelRow="0" outlineLevelCol="0"/>
  <cols>
    <col collapsed="false" customWidth="true" hidden="false" outlineLevel="0" max="1" min="1" style="0" width="33.69"/>
    <col collapsed="false" customWidth="true" hidden="false" outlineLevel="0" max="5" min="2" style="0" width="11"/>
    <col collapsed="false" customWidth="true" hidden="false" outlineLevel="0" max="6" min="6" style="0" width="13.5"/>
    <col collapsed="false" customWidth="true" hidden="false" outlineLevel="0" max="7" min="7" style="0" width="13.81"/>
    <col collapsed="false" customWidth="true" hidden="false" outlineLevel="0" max="11" min="8" style="0" width="11"/>
    <col collapsed="false" customWidth="true" hidden="false" outlineLevel="0" max="12" min="12" style="0" width="18.69"/>
    <col collapsed="false" customWidth="true" hidden="false" outlineLevel="0" max="13" min="13" style="0" width="11"/>
    <col collapsed="false" customWidth="true" hidden="false" outlineLevel="0" max="14" min="14" style="0" width="20.8"/>
    <col collapsed="false" customWidth="true" hidden="false" outlineLevel="0" max="18" min="15" style="0" width="11"/>
    <col collapsed="false" customWidth="true" hidden="false" outlineLevel="0" max="19" min="19" style="0" width="20.5"/>
    <col collapsed="false" customWidth="true" hidden="false" outlineLevel="0" max="21" min="20" style="0" width="11"/>
    <col collapsed="false" customWidth="true" hidden="false" outlineLevel="0" max="22" min="22" style="0" width="38.8"/>
    <col collapsed="false" customWidth="true" hidden="false" outlineLevel="0" max="24" min="23" style="0" width="12.5"/>
    <col collapsed="false" customWidth="true" hidden="false" outlineLevel="0" max="1025" min="25" style="0" width="11"/>
  </cols>
  <sheetData>
    <row r="1" customFormat="false" ht="15.75" hidden="false" customHeight="false" outlineLevel="0" collapsed="false">
      <c r="A1" s="94" t="s">
        <v>821</v>
      </c>
      <c r="B1" s="94"/>
      <c r="C1" s="94"/>
      <c r="D1" s="94"/>
      <c r="E1" s="94"/>
      <c r="F1" s="94"/>
      <c r="G1" s="94"/>
      <c r="H1" s="94"/>
      <c r="I1" s="94"/>
      <c r="J1" s="94"/>
      <c r="K1" s="94"/>
    </row>
    <row r="2" customFormat="false" ht="15.75" hidden="false" customHeight="true" outlineLevel="0" collapsed="false">
      <c r="A2" s="95" t="s">
        <v>766</v>
      </c>
      <c r="B2" s="96" t="s">
        <v>822</v>
      </c>
      <c r="C2" s="96"/>
      <c r="D2" s="96"/>
      <c r="E2" s="96"/>
      <c r="F2" s="96"/>
      <c r="G2" s="96"/>
      <c r="H2" s="96"/>
      <c r="I2" s="96"/>
      <c r="J2" s="96"/>
      <c r="K2" s="96"/>
    </row>
    <row r="3" customFormat="false" ht="94.9" hidden="false" customHeight="true" outlineLevel="0" collapsed="false">
      <c r="A3" s="95"/>
      <c r="B3" s="97" t="s">
        <v>823</v>
      </c>
      <c r="C3" s="97"/>
      <c r="D3" s="97" t="s">
        <v>824</v>
      </c>
      <c r="E3" s="97"/>
      <c r="F3" s="95" t="s">
        <v>825</v>
      </c>
      <c r="G3" s="95" t="s">
        <v>826</v>
      </c>
      <c r="H3" s="98" t="s">
        <v>827</v>
      </c>
      <c r="I3" s="98" t="s">
        <v>828</v>
      </c>
      <c r="J3" s="98" t="s">
        <v>829</v>
      </c>
      <c r="K3" s="98" t="s">
        <v>830</v>
      </c>
      <c r="L3" s="1" t="s">
        <v>770</v>
      </c>
      <c r="M3" s="1"/>
    </row>
    <row r="4" customFormat="false" ht="15.75" hidden="false" customHeight="false" outlineLevel="0" collapsed="false">
      <c r="A4" s="87" t="s">
        <v>777</v>
      </c>
      <c r="B4" s="88" t="n">
        <v>858</v>
      </c>
      <c r="C4" s="99" t="n">
        <v>3997</v>
      </c>
      <c r="D4" s="88" t="n">
        <v>387</v>
      </c>
      <c r="E4" s="99" t="n">
        <v>1801</v>
      </c>
      <c r="F4" s="9" t="n">
        <v>8003.0877626689</v>
      </c>
      <c r="G4" s="9" t="n">
        <v>3838.18580148382</v>
      </c>
      <c r="H4" s="72" t="n">
        <f aca="false">B4/$F4</f>
        <v>0.10720862065292</v>
      </c>
      <c r="I4" s="72" t="n">
        <f aca="false">C4/$F4</f>
        <v>0.499432233974036</v>
      </c>
      <c r="J4" s="72" t="n">
        <f aca="false">D4/$G4</f>
        <v>0.100828886358338</v>
      </c>
      <c r="K4" s="73" t="n">
        <f aca="false">E4/$G4</f>
        <v>0.46923210421542</v>
      </c>
      <c r="L4" s="88" t="s">
        <v>778</v>
      </c>
      <c r="M4" s="88"/>
      <c r="O4" s="1" t="s">
        <v>831</v>
      </c>
      <c r="P4" s="1" t="s">
        <v>832</v>
      </c>
      <c r="S4" s="92"/>
    </row>
    <row r="5" customFormat="false" ht="15.75" hidden="false" customHeight="false" outlineLevel="0" collapsed="false">
      <c r="A5" s="87" t="s">
        <v>780</v>
      </c>
      <c r="B5" s="88" t="n">
        <v>46</v>
      </c>
      <c r="C5" s="88" t="n">
        <v>921</v>
      </c>
      <c r="D5" s="88" t="n">
        <v>20</v>
      </c>
      <c r="E5" s="99" t="n">
        <v>414</v>
      </c>
      <c r="F5" s="9" t="n">
        <v>2006.32788137536</v>
      </c>
      <c r="G5" s="9" t="n">
        <v>915.315621163215</v>
      </c>
      <c r="H5" s="72" t="n">
        <f aca="false">B5/$F5</f>
        <v>0.0229274588799845</v>
      </c>
      <c r="I5" s="72" t="n">
        <f aca="false">C5/$F5</f>
        <v>0.45904760061882</v>
      </c>
      <c r="J5" s="72" t="n">
        <f aca="false">D5/$G5</f>
        <v>0.0218503863995933</v>
      </c>
      <c r="K5" s="73" t="n">
        <f aca="false">E5/$G5</f>
        <v>0.452302998471581</v>
      </c>
      <c r="L5" s="88" t="s">
        <v>781</v>
      </c>
      <c r="M5" s="88"/>
      <c r="N5" s="1" t="s">
        <v>833</v>
      </c>
      <c r="O5" s="0" t="n">
        <f aca="false">AVERAGE(IF(($L$4:$L$42="Low income")+($L$4:$L$42="Lower middle income"), D4:D42))</f>
        <v>277.48717948718</v>
      </c>
      <c r="P5" s="0" t="n">
        <f aca="false" t="array" ref="P5:P5">AVERAGE(IF(($L$4:$L$42="Low income")+($L$4:$L$42="Lower middle income"), E4:E42))</f>
        <v>685.21875</v>
      </c>
      <c r="S5" s="92"/>
    </row>
    <row r="6" customFormat="false" ht="15.75" hidden="false" customHeight="false" outlineLevel="0" collapsed="false">
      <c r="A6" s="87" t="s">
        <v>782</v>
      </c>
      <c r="B6" s="88" t="n">
        <v>835</v>
      </c>
      <c r="C6" s="99" t="n">
        <v>3943</v>
      </c>
      <c r="D6" s="88" t="n">
        <v>267</v>
      </c>
      <c r="E6" s="99" t="n">
        <v>1258</v>
      </c>
      <c r="F6" s="9" t="n">
        <v>7897.85449414601</v>
      </c>
      <c r="G6" s="9" t="n">
        <v>2532.0156424178</v>
      </c>
      <c r="H6" s="72" t="n">
        <f aca="false">B6/$F6</f>
        <v>0.105724915623466</v>
      </c>
      <c r="I6" s="72" t="n">
        <f aca="false">C6/$F6</f>
        <v>0.499249511740512</v>
      </c>
      <c r="J6" s="72" t="n">
        <f aca="false">D6/$G6</f>
        <v>0.105449585510871</v>
      </c>
      <c r="K6" s="73" t="n">
        <f aca="false">E6/$G6</f>
        <v>0.496837372931371</v>
      </c>
      <c r="L6" s="88" t="s">
        <v>783</v>
      </c>
      <c r="M6" s="88"/>
      <c r="N6" s="1" t="s">
        <v>834</v>
      </c>
      <c r="O6" s="0" t="n">
        <f aca="false">AVERAGEIFS(D$4:D$42, $L$4:$L$42,L4)</f>
        <v>1136</v>
      </c>
      <c r="P6" s="0" t="n">
        <f aca="false">AVERAGEIFS(E$4:E$42, $L$4:$L$42,L4)</f>
        <v>3418</v>
      </c>
      <c r="S6" s="92"/>
    </row>
    <row r="7" customFormat="false" ht="15.75" hidden="false" customHeight="false" outlineLevel="0" collapsed="false">
      <c r="A7" s="87" t="s">
        <v>784</v>
      </c>
      <c r="B7" s="99" t="n">
        <v>1318</v>
      </c>
      <c r="C7" s="99" t="n">
        <v>4952</v>
      </c>
      <c r="D7" s="88" t="n">
        <v>644</v>
      </c>
      <c r="E7" s="99" t="n">
        <v>2421</v>
      </c>
      <c r="F7" s="9" t="n">
        <v>11016.5828511677</v>
      </c>
      <c r="G7" s="9" t="n">
        <v>5131.39450642932</v>
      </c>
      <c r="H7" s="72" t="n">
        <f aca="false">B7/$F7</f>
        <v>0.119637823979175</v>
      </c>
      <c r="I7" s="72" t="n">
        <f aca="false">C7/$F7</f>
        <v>0.449504176285944</v>
      </c>
      <c r="J7" s="72" t="n">
        <f aca="false">D7/$G7</f>
        <v>0.125501946730681</v>
      </c>
      <c r="K7" s="73" t="n">
        <f aca="false">E7/$G7</f>
        <v>0.47180157303568</v>
      </c>
      <c r="L7" s="88" t="s">
        <v>778</v>
      </c>
      <c r="M7" s="88"/>
      <c r="N7" s="1" t="s">
        <v>835</v>
      </c>
      <c r="O7" s="0" t="e">
        <f aca="false">AVERAGEIFS(D$4:D$42, $L$4:$L$42,"High income")</f>
        <v>#DIV/0!</v>
      </c>
      <c r="P7" s="0" t="e">
        <f aca="false">AVERAGEIFS(E$4:E$42, $L$4:$L$42,"High income")</f>
        <v>#DIV/0!</v>
      </c>
      <c r="S7" s="92"/>
    </row>
    <row r="8" customFormat="false" ht="15.75" hidden="false" customHeight="false" outlineLevel="0" collapsed="false">
      <c r="A8" s="87" t="s">
        <v>786</v>
      </c>
      <c r="B8" s="88" t="n">
        <v>38</v>
      </c>
      <c r="C8" s="88" t="n">
        <v>840</v>
      </c>
      <c r="D8" s="88" t="n">
        <v>17</v>
      </c>
      <c r="E8" s="99" t="n">
        <v>379</v>
      </c>
      <c r="F8" s="9" t="n">
        <v>1620.2053687123</v>
      </c>
      <c r="G8" s="9" t="n">
        <v>699.779405632453</v>
      </c>
      <c r="H8" s="72" t="n">
        <f aca="false">B8/$F8</f>
        <v>0.0234538168640939</v>
      </c>
      <c r="I8" s="72" t="n">
        <f aca="false">C8/$F8</f>
        <v>0.518452793837866</v>
      </c>
      <c r="J8" s="72" t="n">
        <f aca="false">D8/$G8</f>
        <v>0.0242933699722637</v>
      </c>
      <c r="K8" s="73" t="n">
        <f aca="false">E8/$G8</f>
        <v>0.541599248205174</v>
      </c>
      <c r="L8" s="88" t="s">
        <v>781</v>
      </c>
      <c r="M8" s="88"/>
      <c r="S8" s="92"/>
    </row>
    <row r="9" customFormat="false" ht="15.75" hidden="false" customHeight="false" outlineLevel="0" collapsed="false">
      <c r="A9" s="87" t="s">
        <v>787</v>
      </c>
      <c r="B9" s="88" t="n">
        <v>8</v>
      </c>
      <c r="C9" s="88" t="n">
        <v>396</v>
      </c>
      <c r="D9" s="88" t="n">
        <v>3</v>
      </c>
      <c r="E9" s="99" t="n">
        <v>137</v>
      </c>
      <c r="F9" s="9" t="n">
        <v>788.893782672753</v>
      </c>
      <c r="G9" s="9" t="n">
        <v>256.976002796754</v>
      </c>
      <c r="H9" s="72" t="n">
        <f aca="false">B9/$F9</f>
        <v>0.0101407821632162</v>
      </c>
      <c r="I9" s="72" t="n">
        <f aca="false">C9/$F9</f>
        <v>0.501968717079201</v>
      </c>
      <c r="J9" s="72" t="n">
        <f aca="false">D9/$G9</f>
        <v>0.0116742418255013</v>
      </c>
      <c r="K9" s="73" t="n">
        <f aca="false">E9/$G9</f>
        <v>0.533123710031225</v>
      </c>
      <c r="L9" s="88" t="s">
        <v>781</v>
      </c>
      <c r="M9" s="88"/>
      <c r="N9" s="1" t="s">
        <v>836</v>
      </c>
      <c r="S9" s="92"/>
    </row>
    <row r="10" customFormat="false" ht="15.75" hidden="false" customHeight="false" outlineLevel="0" collapsed="false">
      <c r="A10" s="87" t="s">
        <v>788</v>
      </c>
      <c r="B10" s="88" t="n">
        <v>584</v>
      </c>
      <c r="C10" s="99" t="n">
        <v>3297</v>
      </c>
      <c r="D10" s="88" t="n">
        <v>343</v>
      </c>
      <c r="E10" s="99" t="n">
        <v>1935</v>
      </c>
      <c r="F10" s="9" t="n">
        <v>6285.96982328074</v>
      </c>
      <c r="G10" s="9" t="n">
        <v>3615.97904131099</v>
      </c>
      <c r="H10" s="72" t="n">
        <f aca="false">B10/$F10</f>
        <v>0.0929053139639798</v>
      </c>
      <c r="I10" s="72" t="n">
        <f aca="false">C10/$F10</f>
        <v>0.524501404348016</v>
      </c>
      <c r="J10" s="72" t="n">
        <f aca="false">D10/$G10</f>
        <v>0.094856744489217</v>
      </c>
      <c r="K10" s="73" t="n">
        <f aca="false">E10/$G10</f>
        <v>0.535124783051413</v>
      </c>
      <c r="L10" s="88" t="s">
        <v>783</v>
      </c>
      <c r="M10" s="88"/>
      <c r="N10" s="88" t="s">
        <v>778</v>
      </c>
      <c r="O10" s="0" t="n">
        <f aca="false">P6/P$5</f>
        <v>4.98818807862453</v>
      </c>
      <c r="S10" s="92"/>
    </row>
    <row r="11" customFormat="false" ht="15.75" hidden="false" customHeight="false" outlineLevel="0" collapsed="false">
      <c r="A11" s="87" t="s">
        <v>790</v>
      </c>
      <c r="B11" s="88" t="n">
        <v>131</v>
      </c>
      <c r="C11" s="99" t="n">
        <v>1564</v>
      </c>
      <c r="D11" s="88" t="n">
        <v>44</v>
      </c>
      <c r="E11" s="99" t="n">
        <v>518</v>
      </c>
      <c r="F11" s="9" t="n">
        <v>3073.31814304088</v>
      </c>
      <c r="G11" s="9" t="n">
        <v>1013.4204006154</v>
      </c>
      <c r="H11" s="72" t="n">
        <f aca="false">B11/$F11</f>
        <v>0.0426249395288386</v>
      </c>
      <c r="I11" s="72" t="n">
        <f aca="false">C11/$F11</f>
        <v>0.508896224603844</v>
      </c>
      <c r="J11" s="72" t="n">
        <f aca="false">D11/$G11</f>
        <v>0.0434173221431903</v>
      </c>
      <c r="K11" s="73" t="n">
        <f aca="false">E11/$G11</f>
        <v>0.511140292503923</v>
      </c>
      <c r="L11" s="88" t="s">
        <v>783</v>
      </c>
      <c r="M11" s="88"/>
      <c r="N11" s="88" t="s">
        <v>837</v>
      </c>
      <c r="O11" s="0" t="e">
        <f aca="false">P7/P$5</f>
        <v>#DIV/0!</v>
      </c>
      <c r="S11" s="92"/>
    </row>
    <row r="12" customFormat="false" ht="15.75" hidden="false" customHeight="false" outlineLevel="0" collapsed="false">
      <c r="A12" s="87" t="s">
        <v>791</v>
      </c>
      <c r="B12" s="88" t="n">
        <v>8</v>
      </c>
      <c r="C12" s="88" t="n">
        <v>384</v>
      </c>
      <c r="D12" s="88" t="n">
        <v>5</v>
      </c>
      <c r="E12" s="99" t="n">
        <v>230</v>
      </c>
      <c r="F12" s="9" t="n">
        <v>768.644915678846</v>
      </c>
      <c r="G12" s="9" t="n">
        <v>457.96372825642</v>
      </c>
      <c r="H12" s="72" t="n">
        <f aca="false">B12/$F12</f>
        <v>0.0104079267771317</v>
      </c>
      <c r="I12" s="72" t="n">
        <f aca="false">C12/$F12</f>
        <v>0.499580485302322</v>
      </c>
      <c r="J12" s="72" t="n">
        <f aca="false">D12/$G12</f>
        <v>0.0109178952207334</v>
      </c>
      <c r="K12" s="73" t="n">
        <f aca="false">E12/$G12</f>
        <v>0.502223180153734</v>
      </c>
      <c r="L12" s="88" t="s">
        <v>781</v>
      </c>
      <c r="M12" s="88"/>
      <c r="S12" s="92"/>
    </row>
    <row r="13" customFormat="false" ht="15.75" hidden="false" customHeight="false" outlineLevel="0" collapsed="false">
      <c r="A13" s="87" t="s">
        <v>792</v>
      </c>
      <c r="B13" s="88" t="n">
        <v>489</v>
      </c>
      <c r="C13" s="99" t="n">
        <v>3016</v>
      </c>
      <c r="D13" s="88" t="n">
        <v>264</v>
      </c>
      <c r="E13" s="99" t="n">
        <v>1628</v>
      </c>
      <c r="F13" s="9" t="n">
        <v>5667.59579904057</v>
      </c>
      <c r="G13" s="9" t="n">
        <v>3047.06458933719</v>
      </c>
      <c r="H13" s="72" t="n">
        <f aca="false">B13/$F13</f>
        <v>0.0862799707916325</v>
      </c>
      <c r="I13" s="72" t="n">
        <f aca="false">C13/$F13</f>
        <v>0.532148040710764</v>
      </c>
      <c r="J13" s="72" t="n">
        <f aca="false">D13/$G13</f>
        <v>0.0866407626946386</v>
      </c>
      <c r="K13" s="73" t="n">
        <f aca="false">E13/$G13</f>
        <v>0.534284703283605</v>
      </c>
      <c r="L13" s="88" t="s">
        <v>783</v>
      </c>
      <c r="M13" s="88"/>
      <c r="S13" s="92"/>
    </row>
    <row r="14" customFormat="false" ht="15.75" hidden="false" customHeight="false" outlineLevel="0" collapsed="false">
      <c r="A14" s="87" t="s">
        <v>793</v>
      </c>
      <c r="B14" s="88" t="n">
        <v>129</v>
      </c>
      <c r="C14" s="99" t="n">
        <v>1548</v>
      </c>
      <c r="D14" s="88" t="n">
        <v>61</v>
      </c>
      <c r="E14" s="99" t="n">
        <v>737</v>
      </c>
      <c r="F14" s="9" t="n">
        <v>2970.20233832225</v>
      </c>
      <c r="G14" s="9" t="n">
        <v>1415.46927734066</v>
      </c>
      <c r="H14" s="72" t="n">
        <f aca="false">B14/$F14</f>
        <v>0.0434313845678497</v>
      </c>
      <c r="I14" s="72" t="n">
        <f aca="false">C14/$F14</f>
        <v>0.521176614814196</v>
      </c>
      <c r="J14" s="72" t="n">
        <f aca="false">D14/$G14</f>
        <v>0.0430952483225951</v>
      </c>
      <c r="K14" s="73" t="n">
        <f aca="false">E14/$G14</f>
        <v>0.520675377274633</v>
      </c>
      <c r="L14" s="88" t="s">
        <v>783</v>
      </c>
      <c r="M14" s="88"/>
      <c r="O14" s="1" t="s">
        <v>831</v>
      </c>
      <c r="P14" s="1" t="s">
        <v>832</v>
      </c>
      <c r="S14" s="92"/>
    </row>
    <row r="15" customFormat="false" ht="15.75" hidden="false" customHeight="false" outlineLevel="0" collapsed="false">
      <c r="A15" s="87" t="s">
        <v>794</v>
      </c>
      <c r="B15" s="88" t="n">
        <v>26</v>
      </c>
      <c r="C15" s="88" t="n">
        <v>696</v>
      </c>
      <c r="D15" s="88" t="n">
        <v>10</v>
      </c>
      <c r="E15" s="99" t="n">
        <v>255</v>
      </c>
      <c r="F15" s="9" t="n">
        <v>1367.71414427886</v>
      </c>
      <c r="G15" s="9" t="n">
        <v>499.531572059907</v>
      </c>
      <c r="H15" s="72" t="n">
        <f aca="false">B15/$F15</f>
        <v>0.0190098202235882</v>
      </c>
      <c r="I15" s="72" t="n">
        <f aca="false">C15/$F15</f>
        <v>0.508878264446823</v>
      </c>
      <c r="J15" s="72" t="n">
        <f aca="false">D15/$G15</f>
        <v>0.0200187546880435</v>
      </c>
      <c r="K15" s="73" t="n">
        <f aca="false">E15/$G15</f>
        <v>0.510478244545109</v>
      </c>
      <c r="L15" s="88" t="s">
        <v>781</v>
      </c>
      <c r="M15" s="88"/>
      <c r="N15" s="1" t="s">
        <v>833</v>
      </c>
      <c r="O15" s="0" t="n">
        <v>0</v>
      </c>
      <c r="P15" s="0" t="n">
        <v>839.671232876712</v>
      </c>
    </row>
    <row r="16" customFormat="false" ht="15.75" hidden="false" customHeight="false" outlineLevel="0" collapsed="false">
      <c r="A16" s="87" t="s">
        <v>795</v>
      </c>
      <c r="B16" s="99" t="n">
        <v>5268</v>
      </c>
      <c r="C16" s="99" t="n">
        <v>12018</v>
      </c>
      <c r="D16" s="99" t="n">
        <v>3164</v>
      </c>
      <c r="E16" s="99" t="n">
        <v>7218</v>
      </c>
      <c r="F16" s="9" t="n">
        <v>17116.3436463793</v>
      </c>
      <c r="G16" s="9" t="n">
        <v>9680.82433880273</v>
      </c>
      <c r="H16" s="72" t="n">
        <f aca="false">B16/$F16</f>
        <v>0.307776012730053</v>
      </c>
      <c r="I16" s="72" t="n">
        <f aca="false">C16/$F16</f>
        <v>0.702135937925166</v>
      </c>
      <c r="J16" s="72" t="n">
        <f aca="false">D16/$G16</f>
        <v>0.326831671484631</v>
      </c>
      <c r="K16" s="73" t="n">
        <f aca="false">E16/$G16</f>
        <v>0.745597662697873</v>
      </c>
      <c r="L16" s="88" t="s">
        <v>778</v>
      </c>
      <c r="M16" s="88"/>
      <c r="N16" s="1" t="s">
        <v>834</v>
      </c>
      <c r="O16" s="0" t="n">
        <v>1608.94642857143</v>
      </c>
      <c r="P16" s="0" t="n">
        <v>4469.44642857143</v>
      </c>
    </row>
    <row r="17" customFormat="false" ht="15.75" hidden="false" customHeight="false" outlineLevel="0" collapsed="false">
      <c r="A17" s="87" t="s">
        <v>796</v>
      </c>
      <c r="B17" s="88" t="n">
        <v>39</v>
      </c>
      <c r="C17" s="88" t="n">
        <v>857</v>
      </c>
      <c r="D17" s="88" t="n">
        <v>12</v>
      </c>
      <c r="E17" s="99" t="n">
        <v>252</v>
      </c>
      <c r="F17" s="9" t="n">
        <v>1556.1264872031</v>
      </c>
      <c r="G17" s="9" t="n">
        <v>696.152124772487</v>
      </c>
      <c r="H17" s="72" t="n">
        <f aca="false">B17/$F17</f>
        <v>0.0250622300440991</v>
      </c>
      <c r="I17" s="72" t="n">
        <f aca="false">C17/$F17</f>
        <v>0.550726439686998</v>
      </c>
      <c r="J17" s="72" t="n">
        <f aca="false">D17/$G17</f>
        <v>0.0172376116842591</v>
      </c>
      <c r="K17" s="73" t="n">
        <f aca="false">E17/$G17</f>
        <v>0.361989845369441</v>
      </c>
      <c r="L17" s="88" t="s">
        <v>781</v>
      </c>
      <c r="M17" s="88"/>
      <c r="N17" s="1" t="s">
        <v>835</v>
      </c>
      <c r="O17" s="0" t="n">
        <v>16271.6730769231</v>
      </c>
      <c r="P17" s="0" t="n">
        <v>30174.8653846154</v>
      </c>
    </row>
    <row r="18" customFormat="false" ht="15.75" hidden="false" customHeight="false" outlineLevel="0" collapsed="false">
      <c r="A18" s="87" t="s">
        <v>797</v>
      </c>
      <c r="B18" s="88" t="n">
        <v>224</v>
      </c>
      <c r="C18" s="99" t="n">
        <v>2043</v>
      </c>
      <c r="D18" s="88" t="n">
        <v>104</v>
      </c>
      <c r="E18" s="99" t="n">
        <v>951</v>
      </c>
      <c r="F18" s="9" t="n">
        <v>3909.66952298749</v>
      </c>
      <c r="G18" s="9" t="n">
        <v>2378.1595122723</v>
      </c>
      <c r="H18" s="72" t="n">
        <f aca="false">B18/$F18</f>
        <v>0.0572938450891969</v>
      </c>
      <c r="I18" s="72" t="n">
        <f aca="false">C18/$F18</f>
        <v>0.522550560344774</v>
      </c>
      <c r="J18" s="72" t="n">
        <f aca="false">D18/$G18</f>
        <v>0.0437312970233142</v>
      </c>
      <c r="K18" s="73" t="n">
        <f aca="false">E18/$G18</f>
        <v>0.39988907181896</v>
      </c>
      <c r="L18" s="88" t="s">
        <v>783</v>
      </c>
      <c r="M18" s="88"/>
    </row>
    <row r="19" customFormat="false" ht="15.75" hidden="false" customHeight="false" outlineLevel="0" collapsed="false">
      <c r="A19" s="87" t="s">
        <v>798</v>
      </c>
      <c r="B19" s="88" t="n">
        <v>22</v>
      </c>
      <c r="C19" s="88" t="n">
        <v>645</v>
      </c>
      <c r="D19" s="88" t="n">
        <v>9</v>
      </c>
      <c r="E19" s="99" t="n">
        <v>269</v>
      </c>
      <c r="F19" s="9" t="n">
        <v>1880.07014143229</v>
      </c>
      <c r="G19" s="9" t="n">
        <v>769.003943268519</v>
      </c>
      <c r="H19" s="72" t="n">
        <f aca="false">B19/$F19</f>
        <v>0.0117016910779934</v>
      </c>
      <c r="I19" s="72" t="n">
        <f aca="false">C19/$F19</f>
        <v>0.343072306604806</v>
      </c>
      <c r="J19" s="72" t="n">
        <f aca="false">D19/$G19</f>
        <v>0.0117034510405071</v>
      </c>
      <c r="K19" s="73" t="n">
        <f aca="false">E19/$G19</f>
        <v>0.349803147766267</v>
      </c>
      <c r="L19" s="88" t="s">
        <v>781</v>
      </c>
      <c r="M19" s="88"/>
      <c r="N19" s="1" t="s">
        <v>836</v>
      </c>
    </row>
    <row r="20" customFormat="false" ht="15.75" hidden="false" customHeight="false" outlineLevel="0" collapsed="false">
      <c r="A20" s="87" t="s">
        <v>799</v>
      </c>
      <c r="B20" s="88" t="n">
        <v>22</v>
      </c>
      <c r="C20" s="88" t="n">
        <v>639</v>
      </c>
      <c r="D20" s="88" t="n">
        <v>9</v>
      </c>
      <c r="E20" s="99" t="n">
        <v>256</v>
      </c>
      <c r="F20" s="9" t="n">
        <v>1503.74588623477</v>
      </c>
      <c r="G20" s="9" t="n">
        <v>634.48244599306</v>
      </c>
      <c r="H20" s="72" t="n">
        <f aca="false">B20/$F20</f>
        <v>0.0146301314612975</v>
      </c>
      <c r="I20" s="72" t="n">
        <f aca="false">C20/$F20</f>
        <v>0.42493881835314</v>
      </c>
      <c r="J20" s="72" t="n">
        <f aca="false">D20/$G20</f>
        <v>0.0141847895979433</v>
      </c>
      <c r="K20" s="73" t="n">
        <f aca="false">E20/$G20</f>
        <v>0.403478459674833</v>
      </c>
      <c r="L20" s="88" t="s">
        <v>781</v>
      </c>
      <c r="M20" s="88"/>
      <c r="N20" s="88" t="s">
        <v>778</v>
      </c>
      <c r="O20" s="0" t="n">
        <v>5.32285286618563</v>
      </c>
    </row>
    <row r="21" customFormat="false" ht="15.75" hidden="false" customHeight="false" outlineLevel="0" collapsed="false">
      <c r="A21" s="87" t="s">
        <v>800</v>
      </c>
      <c r="B21" s="88" t="n">
        <v>73</v>
      </c>
      <c r="C21" s="99" t="n">
        <v>1164</v>
      </c>
      <c r="D21" s="88" t="n">
        <v>32</v>
      </c>
      <c r="E21" s="99" t="n">
        <v>519</v>
      </c>
      <c r="F21" s="9" t="n">
        <v>2740.02864002561</v>
      </c>
      <c r="G21" s="9" t="n">
        <v>1210.38801408195</v>
      </c>
      <c r="H21" s="72" t="n">
        <f aca="false">B21/$F21</f>
        <v>0.026642057288612</v>
      </c>
      <c r="I21" s="72" t="n">
        <f aca="false">C21/$F21</f>
        <v>0.424813077862252</v>
      </c>
      <c r="J21" s="72" t="n">
        <f aca="false">D21/$G21</f>
        <v>0.0264378031075194</v>
      </c>
      <c r="K21" s="73" t="n">
        <f aca="false">E21/$G21</f>
        <v>0.42878811915008</v>
      </c>
      <c r="L21" s="88" t="s">
        <v>783</v>
      </c>
      <c r="M21" s="88"/>
      <c r="N21" s="88" t="s">
        <v>837</v>
      </c>
      <c r="O21" s="0" t="n">
        <v>35.9365239669297</v>
      </c>
    </row>
    <row r="22" customFormat="false" ht="15.75" hidden="false" customHeight="false" outlineLevel="0" collapsed="false">
      <c r="A22" s="87" t="s">
        <v>801</v>
      </c>
      <c r="B22" s="88" t="n">
        <v>147</v>
      </c>
      <c r="C22" s="99" t="n">
        <v>1651</v>
      </c>
      <c r="D22" s="88" t="n">
        <v>58</v>
      </c>
      <c r="E22" s="99" t="n">
        <v>649</v>
      </c>
      <c r="F22" s="9" t="n">
        <v>3232.12875426877</v>
      </c>
      <c r="G22" s="9" t="n">
        <v>1282.43716202467</v>
      </c>
      <c r="H22" s="72" t="n">
        <f aca="false">B22/$F22</f>
        <v>0.045480861430985</v>
      </c>
      <c r="I22" s="72" t="n">
        <f aca="false">C22/$F22</f>
        <v>0.510808858656845</v>
      </c>
      <c r="J22" s="72" t="n">
        <f aca="false">D22/$G22</f>
        <v>0.0452263874733883</v>
      </c>
      <c r="K22" s="73" t="n">
        <f aca="false">E22/$G22</f>
        <v>0.50606768052119</v>
      </c>
      <c r="L22" s="88" t="s">
        <v>783</v>
      </c>
      <c r="M22" s="88"/>
    </row>
    <row r="23" customFormat="false" ht="15.75" hidden="false" customHeight="false" outlineLevel="0" collapsed="false">
      <c r="A23" s="87" t="s">
        <v>802</v>
      </c>
      <c r="B23" s="88" t="n">
        <v>329</v>
      </c>
      <c r="C23" s="99" t="n">
        <v>2474</v>
      </c>
      <c r="D23" s="88" t="n">
        <v>113</v>
      </c>
      <c r="E23" s="99" t="n">
        <v>852</v>
      </c>
      <c r="F23" s="9" t="n">
        <v>5267.28464355822</v>
      </c>
      <c r="G23" s="9" t="n">
        <v>1825.66511330676</v>
      </c>
      <c r="H23" s="72" t="n">
        <f aca="false">B23/$F23</f>
        <v>0.0624610254170259</v>
      </c>
      <c r="I23" s="72" t="n">
        <f aca="false">C23/$F23</f>
        <v>0.469691723044748</v>
      </c>
      <c r="J23" s="72" t="n">
        <f aca="false">D23/$G23</f>
        <v>0.0618952507644335</v>
      </c>
      <c r="K23" s="73" t="n">
        <f aca="false">E23/$G23</f>
        <v>0.466679235852189</v>
      </c>
      <c r="L23" s="88" t="s">
        <v>783</v>
      </c>
      <c r="M23" s="88"/>
    </row>
    <row r="24" customFormat="false" ht="15.75" hidden="false" customHeight="false" outlineLevel="0" collapsed="false">
      <c r="A24" s="87" t="s">
        <v>803</v>
      </c>
      <c r="B24" s="88" t="n">
        <v>11</v>
      </c>
      <c r="C24" s="88" t="n">
        <v>451</v>
      </c>
      <c r="D24" s="88" t="n">
        <v>6</v>
      </c>
      <c r="E24" s="99" t="n">
        <v>234</v>
      </c>
      <c r="F24" s="9" t="n">
        <v>1329.04928289532</v>
      </c>
      <c r="G24" s="9" t="n">
        <v>721.930055405248</v>
      </c>
      <c r="H24" s="72" t="n">
        <f aca="false">B24/$F24</f>
        <v>0.00827659300642083</v>
      </c>
      <c r="I24" s="72" t="n">
        <f aca="false">C24/$F24</f>
        <v>0.339340313263254</v>
      </c>
      <c r="J24" s="72" t="n">
        <f aca="false">D24/$G24</f>
        <v>0.0083110544506032</v>
      </c>
      <c r="K24" s="73" t="n">
        <f aca="false">E24/$G24</f>
        <v>0.324131123573525</v>
      </c>
      <c r="L24" s="88" t="s">
        <v>781</v>
      </c>
      <c r="M24" s="88"/>
    </row>
    <row r="25" customFormat="false" ht="15.75" hidden="false" customHeight="false" outlineLevel="0" collapsed="false">
      <c r="A25" s="87" t="s">
        <v>804</v>
      </c>
      <c r="B25" s="88" t="n">
        <v>9</v>
      </c>
      <c r="C25" s="88" t="n">
        <v>401</v>
      </c>
      <c r="D25" s="88" t="n">
        <v>3</v>
      </c>
      <c r="E25" s="99" t="n">
        <v>116</v>
      </c>
      <c r="F25" s="9" t="n">
        <v>1152.84856878409</v>
      </c>
      <c r="G25" s="9" t="n">
        <v>348.430269640572</v>
      </c>
      <c r="H25" s="72" t="n">
        <f aca="false">B25/$F25</f>
        <v>0.00780674951046895</v>
      </c>
      <c r="I25" s="72" t="n">
        <f aca="false">C25/$F25</f>
        <v>0.347834061522005</v>
      </c>
      <c r="J25" s="72" t="n">
        <f aca="false">D25/$G25</f>
        <v>0.00861004413621896</v>
      </c>
      <c r="K25" s="73" t="n">
        <f aca="false">E25/$G25</f>
        <v>0.332921706600467</v>
      </c>
      <c r="L25" s="88" t="s">
        <v>781</v>
      </c>
      <c r="M25" s="88"/>
    </row>
    <row r="26" customFormat="false" ht="15.75" hidden="false" customHeight="false" outlineLevel="0" collapsed="false">
      <c r="A26" s="87" t="s">
        <v>805</v>
      </c>
      <c r="B26" s="88" t="n">
        <v>38</v>
      </c>
      <c r="C26" s="88" t="n">
        <v>844</v>
      </c>
      <c r="D26" s="88" t="n">
        <v>17</v>
      </c>
      <c r="E26" s="99" t="n">
        <v>368</v>
      </c>
      <c r="F26" s="9" t="n">
        <v>1863.36775669219</v>
      </c>
      <c r="G26" s="9" t="n">
        <v>805.259668494187</v>
      </c>
      <c r="H26" s="72" t="n">
        <f aca="false">B26/$F26</f>
        <v>0.0203931831832578</v>
      </c>
      <c r="I26" s="72" t="n">
        <f aca="false">C26/$F26</f>
        <v>0.452943331754464</v>
      </c>
      <c r="J26" s="72" t="n">
        <f aca="false">D26/$G26</f>
        <v>0.0211112025910717</v>
      </c>
      <c r="K26" s="73" t="n">
        <f aca="false">E26/$G26</f>
        <v>0.456995444324375</v>
      </c>
      <c r="L26" s="88" t="s">
        <v>781</v>
      </c>
      <c r="M26" s="88"/>
    </row>
    <row r="27" customFormat="false" ht="15.75" hidden="false" customHeight="false" outlineLevel="0" collapsed="false">
      <c r="A27" s="87" t="s">
        <v>806</v>
      </c>
      <c r="B27" s="88" t="n">
        <v>131</v>
      </c>
      <c r="C27" s="99" t="n">
        <v>1564</v>
      </c>
      <c r="D27" s="88" t="n">
        <v>46</v>
      </c>
      <c r="E27" s="99" t="n">
        <v>550</v>
      </c>
      <c r="F27" s="9" t="n">
        <v>3822.31254806819</v>
      </c>
      <c r="G27" s="9" t="n">
        <v>1477.36153924563</v>
      </c>
      <c r="H27" s="72" t="n">
        <f aca="false">B27/$F27</f>
        <v>0.034272445895668</v>
      </c>
      <c r="I27" s="72" t="n">
        <f aca="false">C27/$F27</f>
        <v>0.40917637695286</v>
      </c>
      <c r="J27" s="72" t="n">
        <f aca="false">D27/$G27</f>
        <v>0.0311365896417532</v>
      </c>
      <c r="K27" s="73" t="n">
        <f aca="false">E27/$G27</f>
        <v>0.372285310934006</v>
      </c>
      <c r="L27" s="88" t="s">
        <v>783</v>
      </c>
      <c r="M27" s="88"/>
    </row>
    <row r="28" customFormat="false" ht="15.75" hidden="false" customHeight="false" outlineLevel="0" collapsed="false">
      <c r="A28" s="87" t="s">
        <v>807</v>
      </c>
      <c r="B28" s="99" t="n">
        <v>4202</v>
      </c>
      <c r="C28" s="99" t="n">
        <v>11112</v>
      </c>
      <c r="D28" s="99" t="n">
        <v>2248</v>
      </c>
      <c r="E28" s="99" t="n">
        <v>5945</v>
      </c>
      <c r="F28" s="9" t="n">
        <v>18282.2280803957</v>
      </c>
      <c r="G28" s="9" t="n">
        <v>9637.00265000958</v>
      </c>
      <c r="H28" s="72" t="n">
        <f aca="false">B28/$F28</f>
        <v>0.229840694554394</v>
      </c>
      <c r="I28" s="72" t="n">
        <f aca="false">C28/$F28</f>
        <v>0.607803378840653</v>
      </c>
      <c r="J28" s="72" t="n">
        <f aca="false">D28/$G28</f>
        <v>0.23326755025825</v>
      </c>
      <c r="K28" s="73" t="n">
        <f aca="false">E28/$G28</f>
        <v>0.616893054397374</v>
      </c>
      <c r="L28" s="88" t="s">
        <v>778</v>
      </c>
      <c r="M28" s="88"/>
    </row>
    <row r="29" customFormat="false" ht="15.75" hidden="false" customHeight="false" outlineLevel="0" collapsed="false">
      <c r="A29" s="87" t="s">
        <v>808</v>
      </c>
      <c r="B29" s="99" t="n">
        <v>1332</v>
      </c>
      <c r="C29" s="99" t="n">
        <v>4979</v>
      </c>
      <c r="D29" s="88" t="n">
        <v>791</v>
      </c>
      <c r="E29" s="99" t="n">
        <v>2958</v>
      </c>
      <c r="F29" s="9" t="n">
        <v>9955.45310842081</v>
      </c>
      <c r="G29" s="9" t="n">
        <v>5694.08263428425</v>
      </c>
      <c r="H29" s="72" t="n">
        <f aca="false">B29/$F29</f>
        <v>0.133796019678233</v>
      </c>
      <c r="I29" s="72" t="n">
        <f aca="false">C29/$F29</f>
        <v>0.500127914397841</v>
      </c>
      <c r="J29" s="72" t="n">
        <f aca="false">D29/$G29</f>
        <v>0.138916143442908</v>
      </c>
      <c r="K29" s="73" t="n">
        <f aca="false">E29/$G29</f>
        <v>0.519486665365513</v>
      </c>
      <c r="L29" s="88" t="s">
        <v>778</v>
      </c>
      <c r="M29" s="88"/>
    </row>
    <row r="30" customFormat="false" ht="15.75" hidden="false" customHeight="false" outlineLevel="0" collapsed="false">
      <c r="A30" s="87" t="s">
        <v>809</v>
      </c>
      <c r="B30" s="88" t="n">
        <v>12</v>
      </c>
      <c r="C30" s="88" t="n">
        <v>469</v>
      </c>
      <c r="D30" s="88" t="n">
        <v>5</v>
      </c>
      <c r="E30" s="99" t="n">
        <v>213</v>
      </c>
      <c r="F30" s="9" t="n">
        <v>902.662599537142</v>
      </c>
      <c r="G30" s="9" t="n">
        <v>414.388613126623</v>
      </c>
      <c r="H30" s="72" t="n">
        <f aca="false">B30/$F30</f>
        <v>0.0132940037685767</v>
      </c>
      <c r="I30" s="72" t="n">
        <f aca="false">C30/$F30</f>
        <v>0.519573980621873</v>
      </c>
      <c r="J30" s="72" t="n">
        <f aca="false">D30/$G30</f>
        <v>0.0120659686140366</v>
      </c>
      <c r="K30" s="73" t="n">
        <f aca="false">E30/$G30</f>
        <v>0.51401026295796</v>
      </c>
      <c r="L30" s="88" t="s">
        <v>781</v>
      </c>
      <c r="M30" s="88"/>
    </row>
    <row r="31" customFormat="false" ht="15.75" hidden="false" customHeight="false" outlineLevel="0" collapsed="false">
      <c r="A31" s="87" t="s">
        <v>810</v>
      </c>
      <c r="B31" s="88" t="n">
        <v>446</v>
      </c>
      <c r="C31" s="99" t="n">
        <v>2880</v>
      </c>
      <c r="D31" s="88" t="n">
        <v>239</v>
      </c>
      <c r="E31" s="99" t="n">
        <v>1545</v>
      </c>
      <c r="F31" s="9" t="n">
        <v>5698.16667798381</v>
      </c>
      <c r="G31" s="9" t="n">
        <v>2998.07284264118</v>
      </c>
      <c r="H31" s="72" t="n">
        <f aca="false">B31/$F31</f>
        <v>0.0782707886947611</v>
      </c>
      <c r="I31" s="72" t="n">
        <f aca="false">C31/$F31</f>
        <v>0.505425720719534</v>
      </c>
      <c r="J31" s="72" t="n">
        <f aca="false">D31/$G31</f>
        <v>0.0797178762973121</v>
      </c>
      <c r="K31" s="73" t="n">
        <f aca="false">E31/$G31</f>
        <v>0.515331041336181</v>
      </c>
      <c r="L31" s="88" t="s">
        <v>783</v>
      </c>
      <c r="M31" s="88"/>
    </row>
    <row r="32" customFormat="false" ht="15.75" hidden="false" customHeight="false" outlineLevel="0" collapsed="false">
      <c r="A32" s="87" t="s">
        <v>811</v>
      </c>
      <c r="B32" s="88" t="n">
        <v>606</v>
      </c>
      <c r="C32" s="99" t="n">
        <v>3358</v>
      </c>
      <c r="D32" s="88" t="n">
        <v>256</v>
      </c>
      <c r="E32" s="88" t="n">
        <v>1421</v>
      </c>
      <c r="F32" s="9" t="n">
        <v>6514.66717106267</v>
      </c>
      <c r="G32" s="9" t="n">
        <v>2749.38663574006</v>
      </c>
      <c r="H32" s="72" t="n">
        <f aca="false">B32/$F32</f>
        <v>0.0930208687700541</v>
      </c>
      <c r="I32" s="72" t="n">
        <f aca="false">C32/$F32</f>
        <v>0.515452272821521</v>
      </c>
      <c r="J32" s="72" t="n">
        <f aca="false">D32/$G32</f>
        <v>0.0931116768635531</v>
      </c>
      <c r="K32" s="73" t="n">
        <f aca="false">E32/$G32</f>
        <v>0.51684255009027</v>
      </c>
      <c r="L32" s="88" t="s">
        <v>783</v>
      </c>
      <c r="M32" s="88"/>
    </row>
    <row r="33" customFormat="false" ht="15.75" hidden="false" customHeight="false" outlineLevel="0" collapsed="false">
      <c r="A33" s="87" t="s">
        <v>812</v>
      </c>
      <c r="B33" s="88" t="n">
        <v>363</v>
      </c>
      <c r="C33" s="99" t="n">
        <v>2598</v>
      </c>
      <c r="D33" s="88" t="n">
        <v>265</v>
      </c>
      <c r="E33" s="88" t="n">
        <v>1897</v>
      </c>
      <c r="F33" s="9" t="n">
        <v>5694.45581236408</v>
      </c>
      <c r="G33" s="9" t="n">
        <v>4219.90973818392</v>
      </c>
      <c r="H33" s="72" t="n">
        <f aca="false">B33/$F33</f>
        <v>0.0637462142057256</v>
      </c>
      <c r="I33" s="72" t="n">
        <f aca="false">C33/$F33</f>
        <v>0.456233235555028</v>
      </c>
      <c r="J33" s="72" t="n">
        <f aca="false">D33/$G33</f>
        <v>0.0627975517111523</v>
      </c>
      <c r="K33" s="73" t="n">
        <f aca="false">E33/$G33</f>
        <v>0.449535681494551</v>
      </c>
      <c r="L33" s="88" t="s">
        <v>778</v>
      </c>
      <c r="M33" s="88"/>
    </row>
    <row r="34" customFormat="false" ht="15.75" hidden="false" customHeight="false" outlineLevel="0" collapsed="false">
      <c r="A34" s="87" t="s">
        <v>813</v>
      </c>
      <c r="B34" s="88" t="n">
        <v>125</v>
      </c>
      <c r="C34" s="99" t="n">
        <v>1527</v>
      </c>
      <c r="D34" s="88" t="n">
        <v>68</v>
      </c>
      <c r="E34" s="88" t="n">
        <v>827</v>
      </c>
      <c r="F34" s="9" t="n">
        <v>2813.15348666994</v>
      </c>
      <c r="G34" s="9" t="n">
        <v>1577.02232910998</v>
      </c>
      <c r="H34" s="72" t="n">
        <f aca="false">B34/$F34</f>
        <v>0.0444341201403725</v>
      </c>
      <c r="I34" s="72" t="n">
        <f aca="false">C34/$F34</f>
        <v>0.542807211634791</v>
      </c>
      <c r="J34" s="72" t="n">
        <f aca="false">D34/$G34</f>
        <v>0.043119237276987</v>
      </c>
      <c r="K34" s="73" t="n">
        <f aca="false">E34/$G34</f>
        <v>0.524406018059827</v>
      </c>
      <c r="L34" s="88" t="s">
        <v>783</v>
      </c>
      <c r="M34" s="88"/>
    </row>
    <row r="35" customFormat="false" ht="15.75" hidden="false" customHeight="false" outlineLevel="0" collapsed="false">
      <c r="A35" s="87" t="s">
        <v>814</v>
      </c>
      <c r="B35" s="88" t="n">
        <v>73</v>
      </c>
      <c r="C35" s="99" t="n">
        <v>1166</v>
      </c>
      <c r="D35" s="88" t="n">
        <v>34</v>
      </c>
      <c r="E35" s="88" t="n">
        <v>544</v>
      </c>
      <c r="F35" s="9" t="n">
        <v>2903.74082589621</v>
      </c>
      <c r="G35" s="9" t="n">
        <v>1375.67875390488</v>
      </c>
      <c r="H35" s="72" t="n">
        <f aca="false">B35/$F35</f>
        <v>0.0251399847221107</v>
      </c>
      <c r="I35" s="72" t="n">
        <f aca="false">C35/$F35</f>
        <v>0.401550988849056</v>
      </c>
      <c r="J35" s="72" t="n">
        <f aca="false">D35/$G35</f>
        <v>0.0247150723986183</v>
      </c>
      <c r="K35" s="73" t="n">
        <f aca="false">E35/$G35</f>
        <v>0.395441158377892</v>
      </c>
      <c r="L35" s="88" t="s">
        <v>783</v>
      </c>
      <c r="M35" s="88"/>
    </row>
    <row r="36" customFormat="false" ht="15.75" hidden="false" customHeight="false" outlineLevel="0" collapsed="false">
      <c r="A36" s="87" t="s">
        <v>815</v>
      </c>
      <c r="B36" s="99" t="n">
        <v>1346</v>
      </c>
      <c r="C36" s="99" t="n">
        <v>5005</v>
      </c>
      <c r="D36" s="88" t="n">
        <v>453</v>
      </c>
      <c r="E36" s="88" t="n">
        <v>1686</v>
      </c>
      <c r="F36" s="9" t="n">
        <v>10618.2020828784</v>
      </c>
      <c r="G36" s="9" t="n">
        <v>3610.28936304898</v>
      </c>
      <c r="H36" s="72" t="n">
        <f aca="false">B36/$F36</f>
        <v>0.126763456703314</v>
      </c>
      <c r="I36" s="72" t="n">
        <f aca="false">C36/$F36</f>
        <v>0.471360401783127</v>
      </c>
      <c r="J36" s="72" t="n">
        <f aca="false">D36/$G36</f>
        <v>0.125474706996181</v>
      </c>
      <c r="K36" s="73" t="n">
        <f aca="false">E36/$G36</f>
        <v>0.466998578356648</v>
      </c>
      <c r="L36" s="88" t="s">
        <v>778</v>
      </c>
      <c r="M36" s="88"/>
    </row>
    <row r="37" customFormat="false" ht="15.75" hidden="false" customHeight="false" outlineLevel="0" collapsed="false">
      <c r="A37" s="87" t="s">
        <v>816</v>
      </c>
      <c r="B37" s="88" t="n">
        <v>90</v>
      </c>
      <c r="C37" s="99" t="n">
        <v>1291</v>
      </c>
      <c r="D37" s="88" t="n">
        <v>37</v>
      </c>
      <c r="E37" s="88" t="n">
        <v>533</v>
      </c>
      <c r="F37" s="9" t="n">
        <v>2567.78570070872</v>
      </c>
      <c r="G37" s="9" t="n">
        <v>1048.22729256115</v>
      </c>
      <c r="H37" s="72" t="n">
        <f aca="false">B37/$F37</f>
        <v>0.0350496538613638</v>
      </c>
      <c r="I37" s="72" t="n">
        <f aca="false">C37/$F37</f>
        <v>0.50276781261134</v>
      </c>
      <c r="J37" s="72" t="n">
        <f aca="false">D37/$G37</f>
        <v>0.0352976880706829</v>
      </c>
      <c r="K37" s="73" t="n">
        <f aca="false">E37/$G37</f>
        <v>0.508477506531729</v>
      </c>
      <c r="L37" s="88" t="s">
        <v>781</v>
      </c>
      <c r="M37" s="88"/>
    </row>
    <row r="38" customFormat="false" ht="15.75" hidden="false" customHeight="false" outlineLevel="0" collapsed="false">
      <c r="A38" s="87" t="s">
        <v>817</v>
      </c>
      <c r="B38" s="88" t="n">
        <v>45</v>
      </c>
      <c r="C38" s="88" t="n">
        <v>912</v>
      </c>
      <c r="D38" s="88" t="n">
        <v>18</v>
      </c>
      <c r="E38" s="88" t="n">
        <v>357</v>
      </c>
      <c r="F38" s="9" t="n">
        <v>2539.66239925597</v>
      </c>
      <c r="G38" s="9" t="n">
        <v>970.416938425046</v>
      </c>
      <c r="H38" s="72" t="n">
        <f aca="false">B38/$F38</f>
        <v>0.0177188905159928</v>
      </c>
      <c r="I38" s="72" t="n">
        <f aca="false">C38/$F38</f>
        <v>0.359102847790786</v>
      </c>
      <c r="J38" s="72" t="n">
        <f aca="false">D38/$G38</f>
        <v>0.0185487281675167</v>
      </c>
      <c r="K38" s="73" t="n">
        <f aca="false">E38/$G38</f>
        <v>0.367883108655748</v>
      </c>
      <c r="L38" s="88" t="s">
        <v>781</v>
      </c>
      <c r="M38" s="88"/>
    </row>
    <row r="39" customFormat="false" ht="15.75" hidden="false" customHeight="false" outlineLevel="0" collapsed="false">
      <c r="A39" s="87" t="s">
        <v>818</v>
      </c>
      <c r="B39" s="88" t="n">
        <v>27</v>
      </c>
      <c r="C39" s="88" t="n">
        <v>715</v>
      </c>
      <c r="D39" s="88" t="n">
        <v>13</v>
      </c>
      <c r="E39" s="88" t="n">
        <v>327</v>
      </c>
      <c r="F39" s="9" t="n">
        <v>1430.52533324917</v>
      </c>
      <c r="G39" s="9" t="n">
        <v>621.222259778549</v>
      </c>
      <c r="H39" s="72" t="n">
        <f aca="false">B39/$F39</f>
        <v>0.0188741851489443</v>
      </c>
      <c r="I39" s="72" t="n">
        <f aca="false">C39/$F39</f>
        <v>0.499816384499821</v>
      </c>
      <c r="J39" s="72" t="n">
        <f aca="false">D39/$G39</f>
        <v>0.0209264877350567</v>
      </c>
      <c r="K39" s="73" t="n">
        <f aca="false">E39/$G39</f>
        <v>0.526381653027964</v>
      </c>
      <c r="L39" s="88" t="s">
        <v>781</v>
      </c>
      <c r="M39" s="88"/>
    </row>
    <row r="40" customFormat="false" ht="15.75" hidden="false" customHeight="false" outlineLevel="0" collapsed="false">
      <c r="A40" s="87" t="s">
        <v>819</v>
      </c>
      <c r="B40" s="99" t="n">
        <v>1747</v>
      </c>
      <c r="C40" s="99" t="n">
        <v>6680</v>
      </c>
      <c r="D40" s="88" t="n">
        <v>678</v>
      </c>
      <c r="E40" s="88" t="n">
        <v>2592</v>
      </c>
      <c r="F40" s="9" t="n">
        <v>11032.9395706924</v>
      </c>
      <c r="G40" s="9" t="n">
        <v>4222.70324540611</v>
      </c>
      <c r="H40" s="72" t="n">
        <f aca="false">B40/$F40</f>
        <v>0.158344019633778</v>
      </c>
      <c r="I40" s="72" t="n">
        <f aca="false">C40/$F40</f>
        <v>0.60545967438674</v>
      </c>
      <c r="J40" s="72" t="n">
        <f aca="false">D40/$G40</f>
        <v>0.160560655247938</v>
      </c>
      <c r="K40" s="73" t="n">
        <f aca="false">E40/$G40</f>
        <v>0.613824805903622</v>
      </c>
      <c r="L40" s="88" t="s">
        <v>783</v>
      </c>
      <c r="M40" s="88"/>
    </row>
    <row r="41" customFormat="false" ht="15.75" hidden="false" customHeight="false" outlineLevel="0" collapsed="false">
      <c r="A41" s="87" t="s">
        <v>820</v>
      </c>
      <c r="B41" s="88" t="n">
        <v>28</v>
      </c>
      <c r="C41" s="88" t="n">
        <v>725</v>
      </c>
      <c r="D41" s="88" t="n">
        <v>11</v>
      </c>
      <c r="E41" s="88" t="n">
        <v>293</v>
      </c>
      <c r="F41" s="9" t="n">
        <v>1757.49001173723</v>
      </c>
      <c r="G41" s="9" t="n">
        <v>689.154814165601</v>
      </c>
      <c r="H41" s="72" t="n">
        <f aca="false">B41/$F41</f>
        <v>0.015931811738903</v>
      </c>
      <c r="I41" s="72" t="n">
        <f aca="false">C41/$F41</f>
        <v>0.41252012538231</v>
      </c>
      <c r="J41" s="72" t="n">
        <f aca="false">D41/$G41</f>
        <v>0.0159615804372176</v>
      </c>
      <c r="K41" s="73" t="n">
        <f aca="false">E41/$G41</f>
        <v>0.425158460736796</v>
      </c>
      <c r="L41" s="88" t="s">
        <v>781</v>
      </c>
      <c r="M41" s="88"/>
    </row>
    <row r="42" customFormat="false" ht="15.75" hidden="false" customHeight="false" outlineLevel="0" collapsed="false">
      <c r="A42" s="87" t="s">
        <v>752</v>
      </c>
      <c r="B42" s="88" t="n">
        <v>144</v>
      </c>
      <c r="C42" s="99" t="n">
        <v>1635</v>
      </c>
      <c r="D42" s="88" t="n">
        <v>68</v>
      </c>
      <c r="E42" s="88" t="n">
        <v>768</v>
      </c>
      <c r="F42" s="9" t="n">
        <v>3765.58416205504</v>
      </c>
      <c r="G42" s="9" t="n">
        <v>1878.90348886702</v>
      </c>
      <c r="H42" s="72" t="n">
        <f aca="false">B42/$F42</f>
        <v>0.0382410786222909</v>
      </c>
      <c r="I42" s="72" t="n">
        <f aca="false">C42/$F42</f>
        <v>0.434195580190594</v>
      </c>
      <c r="J42" s="72" t="n">
        <f aca="false">D42/$G42</f>
        <v>0.0361913213759606</v>
      </c>
      <c r="K42" s="73" t="n">
        <f aca="false">E42/$G42</f>
        <v>0.408749041422613</v>
      </c>
      <c r="L42" s="88" t="s">
        <v>783</v>
      </c>
      <c r="M42" s="88"/>
    </row>
  </sheetData>
  <mergeCells count="5">
    <mergeCell ref="A1:K1"/>
    <mergeCell ref="A2:A3"/>
    <mergeCell ref="B2:K2"/>
    <mergeCell ref="B3:C3"/>
    <mergeCell ref="D3:E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W40"/>
  <sheetViews>
    <sheetView showFormulas="false" showGridLines="true" showRowColHeaders="true" showZeros="true" rightToLeft="false" tabSelected="false" showOutlineSymbols="true" defaultGridColor="true" view="normal" topLeftCell="A1" colorId="64" zoomScale="50" zoomScaleNormal="50" zoomScalePageLayoutView="100" workbookViewId="0">
      <selection pane="topLeft" activeCell="B40" activeCellId="0" sqref="B40"/>
    </sheetView>
  </sheetViews>
  <sheetFormatPr defaultRowHeight="15.75" zeroHeight="false" outlineLevelRow="0" outlineLevelCol="0"/>
  <cols>
    <col collapsed="false" customWidth="true" hidden="false" outlineLevel="0" max="1" min="1" style="0" width="43.5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00" t="s">
        <v>766</v>
      </c>
      <c r="B1" s="0" t="s">
        <v>398</v>
      </c>
      <c r="C1" s="0" t="s">
        <v>399</v>
      </c>
      <c r="D1" s="0" t="s">
        <v>400</v>
      </c>
      <c r="E1" s="0" t="s">
        <v>401</v>
      </c>
      <c r="F1" s="0" t="s">
        <v>402</v>
      </c>
      <c r="G1" s="0" t="s">
        <v>403</v>
      </c>
      <c r="H1" s="0" t="s">
        <v>404</v>
      </c>
      <c r="I1" s="0" t="s">
        <v>405</v>
      </c>
      <c r="J1" s="0" t="s">
        <v>406</v>
      </c>
      <c r="K1" s="0" t="s">
        <v>407</v>
      </c>
      <c r="L1" s="0" t="s">
        <v>408</v>
      </c>
      <c r="M1" s="0" t="s">
        <v>409</v>
      </c>
      <c r="N1" s="0" t="s">
        <v>410</v>
      </c>
      <c r="O1" s="0" t="s">
        <v>411</v>
      </c>
      <c r="P1" s="0" t="s">
        <v>412</v>
      </c>
      <c r="Q1" s="0" t="s">
        <v>413</v>
      </c>
      <c r="R1" s="0" t="s">
        <v>414</v>
      </c>
      <c r="S1" s="0" t="s">
        <v>415</v>
      </c>
      <c r="T1" s="0" t="s">
        <v>416</v>
      </c>
      <c r="U1" s="0" t="s">
        <v>417</v>
      </c>
      <c r="V1" s="0" t="s">
        <v>418</v>
      </c>
      <c r="W1" s="0" t="s">
        <v>419</v>
      </c>
      <c r="X1" s="0" t="s">
        <v>420</v>
      </c>
      <c r="Y1" s="0" t="s">
        <v>421</v>
      </c>
      <c r="Z1" s="0" t="s">
        <v>422</v>
      </c>
      <c r="AA1" s="0" t="s">
        <v>423</v>
      </c>
      <c r="AB1" s="0" t="s">
        <v>424</v>
      </c>
      <c r="AC1" s="0" t="s">
        <v>425</v>
      </c>
      <c r="AD1" s="0" t="s">
        <v>426</v>
      </c>
      <c r="AE1" s="0" t="s">
        <v>427</v>
      </c>
      <c r="AF1" s="0" t="s">
        <v>428</v>
      </c>
      <c r="AG1" s="0" t="s">
        <v>429</v>
      </c>
      <c r="AH1" s="0" t="s">
        <v>430</v>
      </c>
      <c r="AI1" s="0" t="s">
        <v>431</v>
      </c>
      <c r="AJ1" s="0" t="s">
        <v>432</v>
      </c>
      <c r="AK1" s="0" t="s">
        <v>433</v>
      </c>
      <c r="AL1" s="0" t="s">
        <v>434</v>
      </c>
      <c r="AM1" s="0" t="s">
        <v>435</v>
      </c>
      <c r="AN1" s="0" t="s">
        <v>436</v>
      </c>
      <c r="AO1" s="0" t="s">
        <v>437</v>
      </c>
      <c r="AP1" s="0" t="s">
        <v>438</v>
      </c>
      <c r="AQ1" s="0" t="s">
        <v>439</v>
      </c>
      <c r="AR1" s="0" t="s">
        <v>440</v>
      </c>
      <c r="AS1" s="0" t="s">
        <v>441</v>
      </c>
      <c r="AT1" s="0" t="s">
        <v>442</v>
      </c>
      <c r="AU1" s="0" t="s">
        <v>443</v>
      </c>
      <c r="AV1" s="0" t="s">
        <v>444</v>
      </c>
      <c r="AW1" s="0" t="s">
        <v>445</v>
      </c>
      <c r="AX1" s="0" t="s">
        <v>446</v>
      </c>
      <c r="AY1" s="0" t="s">
        <v>447</v>
      </c>
      <c r="AZ1" s="0" t="s">
        <v>448</v>
      </c>
      <c r="BA1" s="0" t="s">
        <v>449</v>
      </c>
      <c r="BB1" s="0" t="s">
        <v>450</v>
      </c>
      <c r="BC1" s="0" t="s">
        <v>451</v>
      </c>
      <c r="BD1" s="0" t="s">
        <v>452</v>
      </c>
      <c r="BE1" s="0" t="s">
        <v>453</v>
      </c>
      <c r="BF1" s="0" t="s">
        <v>454</v>
      </c>
      <c r="BG1" s="0" t="s">
        <v>455</v>
      </c>
      <c r="BH1" s="0" t="s">
        <v>456</v>
      </c>
      <c r="BI1" s="0" t="s">
        <v>457</v>
      </c>
      <c r="BJ1" s="0" t="s">
        <v>458</v>
      </c>
      <c r="BK1" s="0" t="s">
        <v>459</v>
      </c>
      <c r="BL1" s="0" t="s">
        <v>460</v>
      </c>
      <c r="BM1" s="0" t="s">
        <v>461</v>
      </c>
      <c r="BN1" s="0" t="s">
        <v>462</v>
      </c>
      <c r="BO1" s="0" t="s">
        <v>463</v>
      </c>
      <c r="BP1" s="0" t="s">
        <v>464</v>
      </c>
      <c r="BQ1" s="0" t="s">
        <v>465</v>
      </c>
      <c r="BR1" s="0" t="s">
        <v>466</v>
      </c>
      <c r="BS1" s="0" t="s">
        <v>467</v>
      </c>
      <c r="BT1" s="0" t="s">
        <v>468</v>
      </c>
      <c r="BU1" s="0" t="s">
        <v>469</v>
      </c>
      <c r="BV1" s="0" t="s">
        <v>470</v>
      </c>
      <c r="BW1" s="0" t="s">
        <v>471</v>
      </c>
      <c r="BX1" s="0" t="s">
        <v>472</v>
      </c>
      <c r="BY1" s="0" t="s">
        <v>473</v>
      </c>
      <c r="BZ1" s="0" t="s">
        <v>474</v>
      </c>
      <c r="CA1" s="0" t="s">
        <v>475</v>
      </c>
      <c r="CB1" s="0" t="s">
        <v>476</v>
      </c>
      <c r="CC1" s="0" t="s">
        <v>477</v>
      </c>
      <c r="CD1" s="0" t="s">
        <v>478</v>
      </c>
      <c r="CE1" s="0" t="s">
        <v>479</v>
      </c>
      <c r="CF1" s="0" t="s">
        <v>480</v>
      </c>
      <c r="CG1" s="0" t="s">
        <v>481</v>
      </c>
      <c r="CH1" s="0" t="s">
        <v>482</v>
      </c>
      <c r="CI1" s="0" t="s">
        <v>483</v>
      </c>
      <c r="CJ1" s="0" t="s">
        <v>484</v>
      </c>
      <c r="CK1" s="0" t="s">
        <v>485</v>
      </c>
      <c r="CL1" s="0" t="s">
        <v>486</v>
      </c>
      <c r="CM1" s="0" t="s">
        <v>487</v>
      </c>
      <c r="CN1" s="0" t="s">
        <v>488</v>
      </c>
      <c r="CO1" s="0" t="s">
        <v>489</v>
      </c>
      <c r="CP1" s="0" t="s">
        <v>490</v>
      </c>
      <c r="CQ1" s="0" t="s">
        <v>491</v>
      </c>
      <c r="CR1" s="0" t="s">
        <v>492</v>
      </c>
      <c r="CS1" s="0" t="s">
        <v>493</v>
      </c>
      <c r="CT1" s="0" t="s">
        <v>494</v>
      </c>
      <c r="CU1" s="0" t="s">
        <v>495</v>
      </c>
      <c r="CV1" s="0" t="s">
        <v>496</v>
      </c>
      <c r="CW1" s="0" t="s">
        <v>497</v>
      </c>
      <c r="CX1" s="0" t="s">
        <v>498</v>
      </c>
      <c r="CY1" s="0" t="s">
        <v>499</v>
      </c>
      <c r="CZ1" s="0" t="s">
        <v>500</v>
      </c>
      <c r="DA1" s="0" t="s">
        <v>501</v>
      </c>
      <c r="DB1" s="0" t="s">
        <v>502</v>
      </c>
      <c r="DC1" s="0" t="s">
        <v>503</v>
      </c>
      <c r="DD1" s="0" t="s">
        <v>504</v>
      </c>
      <c r="DE1" s="0" t="s">
        <v>505</v>
      </c>
      <c r="DF1" s="0" t="s">
        <v>506</v>
      </c>
      <c r="DG1" s="0" t="s">
        <v>507</v>
      </c>
      <c r="DH1" s="0" t="s">
        <v>508</v>
      </c>
      <c r="DI1" s="0" t="s">
        <v>509</v>
      </c>
      <c r="DJ1" s="0" t="s">
        <v>510</v>
      </c>
      <c r="DK1" s="0" t="s">
        <v>511</v>
      </c>
      <c r="DL1" s="0" t="s">
        <v>512</v>
      </c>
      <c r="DM1" s="0" t="s">
        <v>513</v>
      </c>
      <c r="DN1" s="0" t="s">
        <v>514</v>
      </c>
      <c r="DO1" s="0" t="s">
        <v>515</v>
      </c>
      <c r="DP1" s="0" t="s">
        <v>516</v>
      </c>
      <c r="DQ1" s="0" t="s">
        <v>517</v>
      </c>
      <c r="DR1" s="0" t="s">
        <v>518</v>
      </c>
      <c r="DS1" s="0" t="s">
        <v>519</v>
      </c>
      <c r="DT1" s="0" t="s">
        <v>520</v>
      </c>
      <c r="DU1" s="0" t="s">
        <v>521</v>
      </c>
      <c r="DV1" s="0" t="s">
        <v>522</v>
      </c>
      <c r="DW1" s="0" t="s">
        <v>523</v>
      </c>
      <c r="DX1" s="0" t="s">
        <v>524</v>
      </c>
      <c r="DY1" s="0" t="s">
        <v>525</v>
      </c>
      <c r="DZ1" s="0" t="s">
        <v>526</v>
      </c>
      <c r="EA1" s="0" t="s">
        <v>527</v>
      </c>
      <c r="EB1" s="0" t="s">
        <v>528</v>
      </c>
      <c r="EC1" s="0" t="s">
        <v>529</v>
      </c>
      <c r="ED1" s="0" t="s">
        <v>530</v>
      </c>
      <c r="EE1" s="0" t="s">
        <v>531</v>
      </c>
      <c r="EF1" s="0" t="s">
        <v>532</v>
      </c>
      <c r="EG1" s="0" t="s">
        <v>533</v>
      </c>
      <c r="EH1" s="0" t="s">
        <v>534</v>
      </c>
      <c r="EI1" s="0" t="s">
        <v>13</v>
      </c>
      <c r="EJ1" s="0" t="s">
        <v>535</v>
      </c>
      <c r="EK1" s="0" t="s">
        <v>536</v>
      </c>
      <c r="EL1" s="0" t="s">
        <v>537</v>
      </c>
      <c r="EM1" s="0" t="s">
        <v>538</v>
      </c>
      <c r="EN1" s="0" t="s">
        <v>539</v>
      </c>
      <c r="EO1" s="0" t="s">
        <v>540</v>
      </c>
      <c r="EP1" s="0" t="s">
        <v>541</v>
      </c>
      <c r="EQ1" s="0" t="s">
        <v>542</v>
      </c>
      <c r="ER1" s="0" t="s">
        <v>543</v>
      </c>
      <c r="ES1" s="0" t="s">
        <v>544</v>
      </c>
      <c r="ET1" s="0" t="s">
        <v>545</v>
      </c>
      <c r="EU1" s="0" t="s">
        <v>546</v>
      </c>
      <c r="EV1" s="0" t="s">
        <v>547</v>
      </c>
      <c r="EW1" s="0" t="s">
        <v>548</v>
      </c>
      <c r="EX1" s="0" t="s">
        <v>549</v>
      </c>
      <c r="EY1" s="0" t="s">
        <v>134</v>
      </c>
      <c r="EZ1" s="0" t="s">
        <v>550</v>
      </c>
      <c r="FA1" s="0" t="s">
        <v>551</v>
      </c>
      <c r="FB1" s="0" t="s">
        <v>552</v>
      </c>
      <c r="FC1" s="0" t="s">
        <v>553</v>
      </c>
      <c r="FD1" s="0" t="s">
        <v>554</v>
      </c>
      <c r="FE1" s="0" t="s">
        <v>555</v>
      </c>
      <c r="FF1" s="0" t="s">
        <v>556</v>
      </c>
      <c r="FG1" s="0" t="s">
        <v>557</v>
      </c>
      <c r="FH1" s="0" t="s">
        <v>558</v>
      </c>
      <c r="FI1" s="0" t="s">
        <v>559</v>
      </c>
      <c r="FJ1" s="0" t="s">
        <v>560</v>
      </c>
      <c r="FK1" s="0" t="s">
        <v>561</v>
      </c>
      <c r="FL1" s="0" t="s">
        <v>562</v>
      </c>
      <c r="FM1" s="0" t="s">
        <v>563</v>
      </c>
      <c r="FN1" s="0" t="s">
        <v>564</v>
      </c>
      <c r="FO1" s="0" t="s">
        <v>565</v>
      </c>
      <c r="FP1" s="0" t="s">
        <v>566</v>
      </c>
      <c r="FQ1" s="0" t="s">
        <v>567</v>
      </c>
      <c r="FR1" s="0" t="s">
        <v>568</v>
      </c>
      <c r="FS1" s="0" t="s">
        <v>569</v>
      </c>
      <c r="FT1" s="0" t="s">
        <v>570</v>
      </c>
      <c r="FU1" s="0" t="s">
        <v>571</v>
      </c>
      <c r="FV1" s="0" t="s">
        <v>572</v>
      </c>
      <c r="FW1" s="0" t="s">
        <v>573</v>
      </c>
      <c r="FX1" s="0" t="s">
        <v>574</v>
      </c>
      <c r="FY1" s="0" t="s">
        <v>575</v>
      </c>
      <c r="FZ1" s="0" t="s">
        <v>576</v>
      </c>
      <c r="GA1" s="0" t="s">
        <v>31</v>
      </c>
      <c r="GB1" s="0" t="s">
        <v>577</v>
      </c>
      <c r="GC1" s="0" t="s">
        <v>578</v>
      </c>
      <c r="GD1" s="0" t="s">
        <v>579</v>
      </c>
      <c r="GE1" s="0" t="s">
        <v>580</v>
      </c>
      <c r="GF1" s="0" t="s">
        <v>581</v>
      </c>
      <c r="GG1" s="0" t="s">
        <v>582</v>
      </c>
      <c r="GH1" s="0" t="s">
        <v>583</v>
      </c>
      <c r="GI1" s="0" t="s">
        <v>584</v>
      </c>
      <c r="GJ1" s="0" t="s">
        <v>585</v>
      </c>
      <c r="GK1" s="0" t="s">
        <v>586</v>
      </c>
      <c r="GL1" s="0" t="s">
        <v>587</v>
      </c>
      <c r="GM1" s="0" t="s">
        <v>588</v>
      </c>
      <c r="GN1" s="0" t="s">
        <v>589</v>
      </c>
      <c r="GO1" s="0" t="s">
        <v>590</v>
      </c>
      <c r="GP1" s="0" t="s">
        <v>591</v>
      </c>
      <c r="GQ1" s="0" t="s">
        <v>592</v>
      </c>
      <c r="GR1" s="0" t="s">
        <v>593</v>
      </c>
      <c r="GS1" s="0" t="s">
        <v>594</v>
      </c>
      <c r="GT1" s="0" t="s">
        <v>595</v>
      </c>
      <c r="GU1" s="0" t="s">
        <v>596</v>
      </c>
      <c r="GV1" s="0" t="s">
        <v>597</v>
      </c>
      <c r="GW1" s="0" t="s">
        <v>598</v>
      </c>
      <c r="GX1" s="0" t="s">
        <v>599</v>
      </c>
      <c r="GY1" s="0" t="s">
        <v>600</v>
      </c>
      <c r="GZ1" s="0" t="s">
        <v>601</v>
      </c>
      <c r="HA1" s="0" t="s">
        <v>602</v>
      </c>
      <c r="HB1" s="0" t="s">
        <v>603</v>
      </c>
      <c r="HC1" s="0" t="s">
        <v>604</v>
      </c>
      <c r="HD1" s="0" t="s">
        <v>605</v>
      </c>
      <c r="HE1" s="0" t="s">
        <v>606</v>
      </c>
      <c r="HF1" s="0" t="s">
        <v>607</v>
      </c>
      <c r="HG1" s="0" t="s">
        <v>608</v>
      </c>
      <c r="HH1" s="0" t="s">
        <v>609</v>
      </c>
      <c r="HI1" s="0" t="s">
        <v>610</v>
      </c>
      <c r="HJ1" s="0" t="s">
        <v>611</v>
      </c>
      <c r="HK1" s="0" t="s">
        <v>612</v>
      </c>
      <c r="HL1" s="0" t="s">
        <v>613</v>
      </c>
      <c r="HM1" s="0" t="s">
        <v>394</v>
      </c>
      <c r="HN1" s="0" t="s">
        <v>614</v>
      </c>
      <c r="HO1" s="0" t="s">
        <v>615</v>
      </c>
      <c r="HP1" s="0" t="s">
        <v>616</v>
      </c>
      <c r="HQ1" s="0" t="s">
        <v>617</v>
      </c>
      <c r="HR1" s="0" t="s">
        <v>618</v>
      </c>
      <c r="HS1" s="0" t="s">
        <v>619</v>
      </c>
      <c r="HT1" s="0" t="s">
        <v>620</v>
      </c>
      <c r="HU1" s="0" t="s">
        <v>393</v>
      </c>
      <c r="HV1" s="0" t="s">
        <v>621</v>
      </c>
      <c r="HW1" s="0" t="s">
        <v>622</v>
      </c>
      <c r="HX1" s="0" t="s">
        <v>623</v>
      </c>
      <c r="HY1" s="0" t="s">
        <v>624</v>
      </c>
      <c r="HZ1" s="0" t="s">
        <v>625</v>
      </c>
      <c r="IA1" s="0" t="s">
        <v>626</v>
      </c>
      <c r="IB1" s="0" t="s">
        <v>627</v>
      </c>
      <c r="IC1" s="0" t="s">
        <v>628</v>
      </c>
      <c r="ID1" s="0" t="s">
        <v>629</v>
      </c>
      <c r="IE1" s="0" t="s">
        <v>630</v>
      </c>
      <c r="IF1" s="0" t="s">
        <v>631</v>
      </c>
      <c r="IG1" s="0" t="s">
        <v>632</v>
      </c>
      <c r="IH1" s="0" t="s">
        <v>633</v>
      </c>
      <c r="II1" s="0" t="s">
        <v>634</v>
      </c>
      <c r="IJ1" s="0" t="s">
        <v>635</v>
      </c>
      <c r="IK1" s="0" t="s">
        <v>636</v>
      </c>
      <c r="IL1" s="0" t="s">
        <v>637</v>
      </c>
      <c r="IM1" s="0" t="s">
        <v>638</v>
      </c>
      <c r="IN1" s="0" t="s">
        <v>639</v>
      </c>
      <c r="IO1" s="0" t="s">
        <v>640</v>
      </c>
      <c r="IP1" s="0" t="s">
        <v>641</v>
      </c>
      <c r="IQ1" s="0" t="s">
        <v>642</v>
      </c>
      <c r="IR1" s="0" t="s">
        <v>643</v>
      </c>
      <c r="IS1" s="0" t="s">
        <v>644</v>
      </c>
      <c r="IT1" s="0" t="s">
        <v>645</v>
      </c>
      <c r="IU1" s="0" t="s">
        <v>646</v>
      </c>
      <c r="IV1" s="0" t="s">
        <v>647</v>
      </c>
      <c r="IW1" s="0" t="s">
        <v>648</v>
      </c>
      <c r="IX1" s="0" t="s">
        <v>649</v>
      </c>
      <c r="IY1" s="0" t="s">
        <v>650</v>
      </c>
      <c r="IZ1" s="0" t="s">
        <v>651</v>
      </c>
      <c r="JA1" s="0" t="s">
        <v>652</v>
      </c>
      <c r="JB1" s="0" t="s">
        <v>653</v>
      </c>
      <c r="JC1" s="0" t="s">
        <v>654</v>
      </c>
      <c r="JD1" s="0" t="s">
        <v>655</v>
      </c>
      <c r="JE1" s="0" t="s">
        <v>656</v>
      </c>
      <c r="JF1" s="0" t="s">
        <v>657</v>
      </c>
      <c r="JG1" s="0" t="s">
        <v>658</v>
      </c>
      <c r="JH1" s="0" t="s">
        <v>659</v>
      </c>
      <c r="JI1" s="0" t="s">
        <v>660</v>
      </c>
      <c r="JJ1" s="0" t="s">
        <v>661</v>
      </c>
      <c r="JK1" s="0" t="s">
        <v>662</v>
      </c>
      <c r="JL1" s="0" t="s">
        <v>663</v>
      </c>
      <c r="JM1" s="0" t="s">
        <v>664</v>
      </c>
      <c r="JN1" s="0" t="s">
        <v>665</v>
      </c>
      <c r="JO1" s="0" t="s">
        <v>666</v>
      </c>
      <c r="JP1" s="0" t="s">
        <v>667</v>
      </c>
      <c r="JQ1" s="0" t="s">
        <v>668</v>
      </c>
      <c r="JR1" s="0" t="s">
        <v>669</v>
      </c>
      <c r="JS1" s="0" t="s">
        <v>670</v>
      </c>
      <c r="JT1" s="0" t="s">
        <v>671</v>
      </c>
      <c r="JU1" s="0" t="s">
        <v>672</v>
      </c>
      <c r="JV1" s="0" t="s">
        <v>673</v>
      </c>
      <c r="JW1" s="0" t="s">
        <v>674</v>
      </c>
      <c r="JX1" s="0" t="s">
        <v>675</v>
      </c>
      <c r="JY1" s="0" t="s">
        <v>676</v>
      </c>
      <c r="JZ1" s="0" t="s">
        <v>677</v>
      </c>
      <c r="KA1" s="0" t="s">
        <v>678</v>
      </c>
      <c r="KB1" s="0" t="s">
        <v>679</v>
      </c>
      <c r="KC1" s="0" t="s">
        <v>680</v>
      </c>
      <c r="KD1" s="0" t="s">
        <v>681</v>
      </c>
      <c r="KE1" s="0" t="s">
        <v>682</v>
      </c>
      <c r="KF1" s="0" t="s">
        <v>683</v>
      </c>
      <c r="KG1" s="0" t="s">
        <v>684</v>
      </c>
      <c r="KH1" s="0" t="s">
        <v>685</v>
      </c>
      <c r="KI1" s="0" t="s">
        <v>686</v>
      </c>
      <c r="KJ1" s="0" t="s">
        <v>687</v>
      </c>
      <c r="KK1" s="0" t="s">
        <v>688</v>
      </c>
      <c r="KL1" s="0" t="s">
        <v>689</v>
      </c>
      <c r="KM1" s="0" t="s">
        <v>690</v>
      </c>
      <c r="KN1" s="0" t="s">
        <v>691</v>
      </c>
      <c r="KO1" s="0" t="s">
        <v>692</v>
      </c>
      <c r="KP1" s="0" t="s">
        <v>693</v>
      </c>
      <c r="KQ1" s="0" t="s">
        <v>694</v>
      </c>
      <c r="KR1" s="0" t="s">
        <v>695</v>
      </c>
      <c r="KS1" s="0" t="s">
        <v>696</v>
      </c>
      <c r="KT1" s="0" t="s">
        <v>697</v>
      </c>
      <c r="KU1" s="0" t="s">
        <v>698</v>
      </c>
      <c r="KV1" s="0" t="s">
        <v>699</v>
      </c>
      <c r="KW1" s="0" t="s">
        <v>700</v>
      </c>
      <c r="KX1" s="0" t="s">
        <v>701</v>
      </c>
      <c r="KY1" s="0" t="s">
        <v>702</v>
      </c>
      <c r="KZ1" s="0" t="s">
        <v>703</v>
      </c>
      <c r="LA1" s="0" t="s">
        <v>704</v>
      </c>
      <c r="LB1" s="0" t="s">
        <v>705</v>
      </c>
      <c r="LC1" s="0" t="s">
        <v>706</v>
      </c>
      <c r="LD1" s="0" t="s">
        <v>707</v>
      </c>
      <c r="LE1" s="0" t="s">
        <v>708</v>
      </c>
      <c r="LF1" s="0" t="s">
        <v>709</v>
      </c>
      <c r="LG1" s="0" t="s">
        <v>710</v>
      </c>
      <c r="LH1" s="0" t="s">
        <v>711</v>
      </c>
      <c r="LI1" s="0" t="s">
        <v>712</v>
      </c>
      <c r="LJ1" s="0" t="s">
        <v>713</v>
      </c>
      <c r="LK1" s="0" t="s">
        <v>714</v>
      </c>
      <c r="LL1" s="0" t="s">
        <v>715</v>
      </c>
      <c r="LM1" s="0" t="s">
        <v>716</v>
      </c>
      <c r="LN1" s="0" t="s">
        <v>717</v>
      </c>
      <c r="LO1" s="0" t="s">
        <v>718</v>
      </c>
      <c r="LP1" s="0" t="s">
        <v>719</v>
      </c>
      <c r="LQ1" s="0" t="s">
        <v>720</v>
      </c>
      <c r="LR1" s="0" t="s">
        <v>721</v>
      </c>
      <c r="LS1" s="0" t="s">
        <v>722</v>
      </c>
      <c r="LT1" s="0" t="s">
        <v>723</v>
      </c>
      <c r="LU1" s="0" t="s">
        <v>724</v>
      </c>
      <c r="LV1" s="0" t="s">
        <v>725</v>
      </c>
      <c r="LW1" s="0" t="s">
        <v>726</v>
      </c>
      <c r="LX1" s="0" t="s">
        <v>727</v>
      </c>
      <c r="LY1" s="0" t="s">
        <v>728</v>
      </c>
      <c r="LZ1" s="0" t="s">
        <v>85</v>
      </c>
      <c r="MA1" s="0" t="s">
        <v>729</v>
      </c>
      <c r="MB1" s="0" t="s">
        <v>730</v>
      </c>
      <c r="MC1" s="0" t="s">
        <v>731</v>
      </c>
      <c r="MD1" s="0" t="s">
        <v>732</v>
      </c>
      <c r="ME1" s="0" t="s">
        <v>733</v>
      </c>
      <c r="MF1" s="0" t="s">
        <v>734</v>
      </c>
      <c r="MG1" s="0" t="s">
        <v>735</v>
      </c>
      <c r="MH1" s="0" t="s">
        <v>736</v>
      </c>
      <c r="MI1" s="0" t="s">
        <v>737</v>
      </c>
      <c r="MJ1" s="0" t="s">
        <v>738</v>
      </c>
      <c r="MK1" s="0" t="s">
        <v>739</v>
      </c>
      <c r="ML1" s="0" t="s">
        <v>740</v>
      </c>
      <c r="MM1" s="0" t="s">
        <v>741</v>
      </c>
      <c r="MN1" s="0" t="s">
        <v>742</v>
      </c>
      <c r="MO1" s="0" t="s">
        <v>743</v>
      </c>
      <c r="MP1" s="0" t="s">
        <v>744</v>
      </c>
      <c r="MQ1" s="0" t="s">
        <v>745</v>
      </c>
      <c r="MR1" s="0" t="s">
        <v>746</v>
      </c>
      <c r="MS1" s="0" t="s">
        <v>747</v>
      </c>
      <c r="MT1" s="0" t="s">
        <v>748</v>
      </c>
      <c r="MU1" s="0" t="s">
        <v>749</v>
      </c>
      <c r="MV1" s="0" t="s">
        <v>750</v>
      </c>
      <c r="MW1" s="0" t="s">
        <v>751</v>
      </c>
    </row>
    <row r="2" customFormat="false" ht="15.75" hidden="false" customHeight="false" outlineLevel="0" collapsed="false">
      <c r="A2" s="92" t="s">
        <v>777</v>
      </c>
      <c r="B2" s="0" t="n">
        <v>892.990385709222</v>
      </c>
      <c r="C2" s="0" t="n">
        <v>4.74442018215082</v>
      </c>
      <c r="D2" s="0" t="n">
        <v>459.056635019702</v>
      </c>
      <c r="E2" s="0" t="n">
        <v>141.657020058035</v>
      </c>
      <c r="F2" s="0" t="n">
        <v>271.918931451474</v>
      </c>
      <c r="G2" s="0" t="n">
        <v>20.8185769740515</v>
      </c>
      <c r="H2" s="0" t="n">
        <v>24.6621065361408</v>
      </c>
      <c r="I2" s="0" t="n">
        <v>997.342725775101</v>
      </c>
      <c r="J2" s="0" t="n">
        <v>1012.86215269912</v>
      </c>
      <c r="K2" s="0" t="n">
        <v>994.926744234735</v>
      </c>
      <c r="L2" s="0" t="n">
        <v>0</v>
      </c>
      <c r="M2" s="0" t="n">
        <v>16112.3466684112</v>
      </c>
      <c r="N2" s="0" t="n">
        <v>48.2937161455896</v>
      </c>
      <c r="O2" s="0" t="n">
        <v>8182.12527059173</v>
      </c>
      <c r="P2" s="0" t="n">
        <v>808.465466967706</v>
      </c>
      <c r="Q2" s="0" t="n">
        <v>911393.942890769</v>
      </c>
      <c r="R2" s="0" t="n">
        <v>194.135765275925</v>
      </c>
      <c r="S2" s="0" t="n">
        <v>16915.5394890014</v>
      </c>
      <c r="T2" s="0" t="n">
        <v>344.259341495509</v>
      </c>
      <c r="U2" s="0" t="n">
        <v>504.977690715742</v>
      </c>
      <c r="V2" s="0" t="n">
        <v>191.856453792937</v>
      </c>
      <c r="W2" s="0" t="n">
        <v>7624.95646279389</v>
      </c>
      <c r="X2" s="0" t="n">
        <v>6249.35517578192</v>
      </c>
      <c r="Y2" s="0" t="n">
        <v>342.496411652567</v>
      </c>
      <c r="Z2" s="0" t="n">
        <v>4.1770565425369</v>
      </c>
      <c r="AA2" s="0" t="n">
        <v>0.473642801687641</v>
      </c>
      <c r="AB2" s="0" t="n">
        <v>4481.87764007222</v>
      </c>
      <c r="AC2" s="0" t="n">
        <v>2251.60007851685</v>
      </c>
      <c r="AD2" s="0" t="n">
        <v>3514.33027553855</v>
      </c>
      <c r="AE2" s="0" t="n">
        <v>310.790092628546</v>
      </c>
      <c r="AF2" s="0" t="n">
        <v>1897.76494072441</v>
      </c>
      <c r="AG2" s="0" t="n">
        <v>172.112716691694</v>
      </c>
      <c r="AH2" s="0" t="n">
        <v>0</v>
      </c>
      <c r="AI2" s="0" t="n">
        <v>0</v>
      </c>
      <c r="AJ2" s="0" t="n">
        <v>1813.01553571444</v>
      </c>
      <c r="AK2" s="0" t="n">
        <v>4593.69452237062</v>
      </c>
      <c r="AL2" s="0" t="n">
        <v>3807.17613200646</v>
      </c>
      <c r="AM2" s="0" t="n">
        <v>14469.3082693842</v>
      </c>
      <c r="AN2" s="0" t="n">
        <v>6565.5870705793</v>
      </c>
      <c r="AO2" s="0" t="n">
        <v>13997.0809687296</v>
      </c>
      <c r="AP2" s="0" t="n">
        <v>837.623423259739</v>
      </c>
      <c r="AQ2" s="0" t="n">
        <v>132.333566648917</v>
      </c>
      <c r="AR2" s="0" t="n">
        <v>3522.84344649763</v>
      </c>
      <c r="AS2" s="0" t="n">
        <v>235342.449479215</v>
      </c>
      <c r="AT2" s="0" t="n">
        <v>80.1347901907593</v>
      </c>
      <c r="AU2" s="0" t="n">
        <v>1295.6097638106</v>
      </c>
      <c r="AV2" s="0" t="n">
        <v>5789.98184641789</v>
      </c>
      <c r="AW2" s="0" t="n">
        <v>70.2502019996229</v>
      </c>
      <c r="AX2" s="0" t="n">
        <v>4398.59694408237</v>
      </c>
      <c r="AY2" s="0" t="n">
        <v>0</v>
      </c>
      <c r="AZ2" s="0" t="n">
        <v>167.143364691355</v>
      </c>
      <c r="BA2" s="0" t="n">
        <v>11755.8402811078</v>
      </c>
      <c r="BB2" s="0" t="n">
        <v>781.567741523993</v>
      </c>
      <c r="BC2" s="0" t="n">
        <v>2807.19650695961</v>
      </c>
      <c r="BD2" s="0" t="n">
        <v>2492.56187481369</v>
      </c>
      <c r="BE2" s="0" t="n">
        <v>1584.00038285397</v>
      </c>
      <c r="BF2" s="0" t="n">
        <v>4090.51377495655</v>
      </c>
      <c r="BG2" s="0" t="n">
        <v>501.160843810961</v>
      </c>
      <c r="BH2" s="0" t="n">
        <v>432.502492385144</v>
      </c>
      <c r="BI2" s="0" t="n">
        <v>25665.5828676331</v>
      </c>
      <c r="BJ2" s="0" t="n">
        <v>33705.6520343829</v>
      </c>
      <c r="BK2" s="0" t="n">
        <v>24506.1687156483</v>
      </c>
      <c r="BL2" s="0" t="n">
        <v>8788.11078607665</v>
      </c>
      <c r="BM2" s="0" t="n">
        <v>5310.81650063217</v>
      </c>
      <c r="BN2" s="0" t="n">
        <v>6108.739321292</v>
      </c>
      <c r="BO2" s="0" t="n">
        <v>2285.11951688076</v>
      </c>
      <c r="BP2" s="0" t="n">
        <v>2013.38259076674</v>
      </c>
      <c r="BQ2" s="0" t="n">
        <v>7.36020266447595</v>
      </c>
      <c r="BR2" s="0" t="n">
        <v>120.852918671135</v>
      </c>
      <c r="BS2" s="0" t="n">
        <v>11058.7509560216</v>
      </c>
      <c r="BT2" s="0" t="n">
        <v>63852.0612480639</v>
      </c>
      <c r="BU2" s="0" t="n">
        <v>2057.01304553583</v>
      </c>
      <c r="BV2" s="0" t="n">
        <v>599.179545625489</v>
      </c>
      <c r="BW2" s="0" t="n">
        <v>15342.3138584798</v>
      </c>
      <c r="BX2" s="0" t="n">
        <v>4353.64419209667</v>
      </c>
      <c r="BY2" s="0" t="n">
        <v>3504.33637027704</v>
      </c>
      <c r="BZ2" s="0" t="n">
        <v>763.142350353349</v>
      </c>
      <c r="CA2" s="0" t="n">
        <v>0.00360377361805686</v>
      </c>
      <c r="CB2" s="0" t="n">
        <v>849.356999285859</v>
      </c>
      <c r="CC2" s="0" t="n">
        <v>534.230731780809</v>
      </c>
      <c r="CD2" s="0" t="n">
        <v>0.545455421719665</v>
      </c>
      <c r="CE2" s="0" t="n">
        <v>94.3940050147359</v>
      </c>
      <c r="CF2" s="0" t="n">
        <v>0</v>
      </c>
      <c r="CG2" s="0" t="n">
        <v>14584.9116705172</v>
      </c>
      <c r="CH2" s="0" t="n">
        <v>3018.05596888912</v>
      </c>
      <c r="CI2" s="0" t="n">
        <v>63791.793063865</v>
      </c>
      <c r="CJ2" s="0" t="n">
        <v>52031.2083625751</v>
      </c>
      <c r="CK2" s="0" t="n">
        <v>5010.71377884277</v>
      </c>
      <c r="CL2" s="0" t="n">
        <v>47020.4945837323</v>
      </c>
      <c r="CM2" s="0" t="n">
        <v>3790.98578031875</v>
      </c>
      <c r="CN2" s="0" t="n">
        <v>9902.22142029116</v>
      </c>
      <c r="CO2" s="0" t="n">
        <v>2015.349830083</v>
      </c>
      <c r="CP2" s="0" t="n">
        <v>44554.1601526063</v>
      </c>
      <c r="CQ2" s="0" t="n">
        <v>0.384265557171185</v>
      </c>
      <c r="CR2" s="0" t="n">
        <v>387.585274047169</v>
      </c>
      <c r="CS2" s="0" t="n">
        <v>2416.2570964426</v>
      </c>
      <c r="CT2" s="0" t="n">
        <v>5238.48274600231</v>
      </c>
      <c r="CU2" s="0" t="n">
        <v>1746.63935326198</v>
      </c>
      <c r="CV2" s="0" t="n">
        <v>3879.92547876504</v>
      </c>
      <c r="CW2" s="0" t="n">
        <v>1029.47987705268</v>
      </c>
      <c r="CX2" s="0" t="n">
        <v>0</v>
      </c>
      <c r="CY2" s="0" t="n">
        <v>15.7123376880399</v>
      </c>
      <c r="CZ2" s="0" t="n">
        <v>8233.5831575688</v>
      </c>
      <c r="DA2" s="0" t="n">
        <v>765.788751245894</v>
      </c>
      <c r="DB2" s="0" t="n">
        <v>236.083617838341</v>
      </c>
      <c r="DC2" s="0" t="n">
        <v>1984.38702456674</v>
      </c>
      <c r="DD2" s="0" t="n">
        <v>1655.75552389128</v>
      </c>
      <c r="DE2" s="0" t="n">
        <v>3908.10437152591</v>
      </c>
      <c r="DF2" s="0" t="n">
        <v>2636.65374099388</v>
      </c>
      <c r="DG2" s="0" t="n">
        <v>4747.79744300156</v>
      </c>
      <c r="DH2" s="0" t="n">
        <v>1493.93791792204</v>
      </c>
      <c r="DI2" s="0" t="n">
        <v>26.540432198107</v>
      </c>
      <c r="DJ2" s="0" t="n">
        <v>2716.85895510164</v>
      </c>
      <c r="DK2" s="0" t="n">
        <v>5317.53282648964</v>
      </c>
      <c r="DL2" s="0" t="n">
        <v>369.483107541753</v>
      </c>
      <c r="DM2" s="0" t="n">
        <v>18648.9114911323</v>
      </c>
      <c r="DN2" s="0" t="n">
        <v>74.1534326963987</v>
      </c>
      <c r="DO2" s="0" t="n">
        <v>3606.217854124</v>
      </c>
      <c r="DP2" s="0" t="n">
        <v>0</v>
      </c>
      <c r="DQ2" s="0" t="n">
        <v>3577.79675547027</v>
      </c>
      <c r="DR2" s="0" t="n">
        <v>78.436945208747</v>
      </c>
      <c r="DS2" s="0" t="n">
        <v>1459.16687795773</v>
      </c>
      <c r="DT2" s="0" t="n">
        <v>1530.59230786966</v>
      </c>
      <c r="DU2" s="0" t="n">
        <v>62.1628108806525</v>
      </c>
      <c r="DV2" s="0" t="n">
        <v>0.0910432905279944</v>
      </c>
      <c r="DW2" s="0" t="n">
        <v>1725.18265501605</v>
      </c>
      <c r="DX2" s="0" t="n">
        <v>1263.06165397166</v>
      </c>
      <c r="DY2" s="0" t="n">
        <v>1084.30332783842</v>
      </c>
      <c r="DZ2" s="0" t="n">
        <v>3348.2410791141</v>
      </c>
      <c r="EA2" s="0" t="n">
        <v>94.6087153682324</v>
      </c>
      <c r="EB2" s="0" t="n">
        <v>99.5515178231631</v>
      </c>
      <c r="EC2" s="0" t="n">
        <v>124.242568804033</v>
      </c>
      <c r="ED2" s="0" t="n">
        <v>119.38559079291</v>
      </c>
      <c r="EE2" s="0" t="n">
        <v>550.90425555461</v>
      </c>
      <c r="EF2" s="0" t="n">
        <v>0</v>
      </c>
      <c r="EG2" s="0" t="n">
        <v>5233.03227119792</v>
      </c>
      <c r="EH2" s="0" t="n">
        <v>184.143006741105</v>
      </c>
      <c r="EI2" s="0" t="n">
        <v>1369.30772284678</v>
      </c>
      <c r="EJ2" s="0" t="n">
        <v>210.340447390007</v>
      </c>
      <c r="EK2" s="0" t="n">
        <v>57.2577610380195</v>
      </c>
      <c r="EL2" s="0" t="n">
        <v>100.408176346014</v>
      </c>
      <c r="EM2" s="0" t="n">
        <v>2157.50134134946</v>
      </c>
      <c r="EN2" s="0" t="n">
        <v>1001.30133807274</v>
      </c>
      <c r="EO2" s="0" t="n">
        <v>23756.3844756806</v>
      </c>
      <c r="EP2" s="0" t="n">
        <v>1690.08501219538</v>
      </c>
      <c r="EQ2" s="0" t="n">
        <v>601.924616185811</v>
      </c>
      <c r="ER2" s="0" t="n">
        <v>275.464971513563</v>
      </c>
      <c r="ES2" s="0" t="n">
        <v>38.5428574099358</v>
      </c>
      <c r="ET2" s="0" t="n">
        <v>7912.68960853616</v>
      </c>
      <c r="EU2" s="0" t="n">
        <v>680.170786271656</v>
      </c>
      <c r="EV2" s="0" t="n">
        <v>47.886750247397</v>
      </c>
      <c r="EW2" s="0" t="n">
        <v>453.994496515142</v>
      </c>
      <c r="EX2" s="0" t="n">
        <v>3365.00709175069</v>
      </c>
      <c r="EY2" s="0" t="n">
        <v>78528.8220935897</v>
      </c>
      <c r="EZ2" s="0" t="n">
        <v>6553.69550878117</v>
      </c>
      <c r="FA2" s="0" t="n">
        <v>2734.16808033012</v>
      </c>
      <c r="FB2" s="0" t="n">
        <v>39.0165005037666</v>
      </c>
      <c r="FC2" s="0" t="n">
        <v>16690.7454135129</v>
      </c>
      <c r="FD2" s="0" t="n">
        <v>110.906955274372</v>
      </c>
      <c r="FE2" s="0" t="n">
        <v>791.788599914328</v>
      </c>
      <c r="FF2" s="0" t="n">
        <v>153326.45275549</v>
      </c>
      <c r="FG2" s="0" t="n">
        <v>29473.4943312601</v>
      </c>
      <c r="FH2" s="0" t="n">
        <v>2382.0623716206</v>
      </c>
      <c r="FI2" s="0" t="n">
        <v>0.71021350986211</v>
      </c>
      <c r="FJ2" s="0" t="n">
        <v>2530.76168478637</v>
      </c>
      <c r="FK2" s="0" t="n">
        <v>42.4583424201498</v>
      </c>
      <c r="FL2" s="0" t="n">
        <v>0</v>
      </c>
      <c r="FM2" s="0" t="n">
        <v>90.5505657268532</v>
      </c>
      <c r="FN2" s="0" t="n">
        <v>0</v>
      </c>
      <c r="FO2" s="0" t="n">
        <v>4937.02594509406</v>
      </c>
      <c r="FP2" s="0" t="n">
        <v>1201.02813047237</v>
      </c>
      <c r="FQ2" s="0" t="n">
        <v>8562.35272318009</v>
      </c>
      <c r="FR2" s="0" t="n">
        <v>610.32429737563</v>
      </c>
      <c r="FS2" s="0" t="n">
        <v>2078.72737470139</v>
      </c>
      <c r="FT2" s="0" t="n">
        <v>1755.30245611493</v>
      </c>
      <c r="FU2" s="0" t="n">
        <v>3666.08259864533</v>
      </c>
      <c r="FV2" s="0" t="n">
        <v>451.915996342823</v>
      </c>
      <c r="FW2" s="0" t="n">
        <v>38409.5352540595</v>
      </c>
      <c r="FX2" s="0" t="n">
        <v>14772.7536315576</v>
      </c>
      <c r="FY2" s="0" t="n">
        <v>0</v>
      </c>
      <c r="FZ2" s="0" t="n">
        <v>10704.9861917522</v>
      </c>
      <c r="GA2" s="0" t="n">
        <v>0</v>
      </c>
      <c r="GB2" s="0" t="n">
        <v>64.300177547795</v>
      </c>
      <c r="GC2" s="0" t="n">
        <v>535.101434685049</v>
      </c>
      <c r="GD2" s="0" t="n">
        <v>68.178123110827</v>
      </c>
      <c r="GE2" s="0" t="n">
        <v>22363.83436902</v>
      </c>
      <c r="GF2" s="0" t="n">
        <v>0.166394228446638</v>
      </c>
      <c r="GG2" s="0" t="n">
        <v>582.356994734692</v>
      </c>
      <c r="GH2" s="0" t="n">
        <v>118.38096255976</v>
      </c>
      <c r="GI2" s="0" t="n">
        <v>19.9859468229281</v>
      </c>
      <c r="GJ2" s="0" t="n">
        <v>36.0131552131059</v>
      </c>
      <c r="GK2" s="0" t="n">
        <v>32.7093615015421</v>
      </c>
      <c r="GL2" s="0" t="n">
        <v>1.69904561501399</v>
      </c>
      <c r="GM2" s="0" t="n">
        <v>745.898657555517</v>
      </c>
      <c r="GN2" s="0" t="n">
        <v>113.042382671086</v>
      </c>
      <c r="GO2" s="0" t="n">
        <v>41969.8779502081</v>
      </c>
      <c r="GP2" s="0" t="n">
        <v>524.85782575606</v>
      </c>
      <c r="GQ2" s="0" t="n">
        <v>20595.4715588812</v>
      </c>
      <c r="GR2" s="0" t="n">
        <v>59.0765483736227</v>
      </c>
      <c r="GS2" s="0" t="n">
        <v>6745.57723686283</v>
      </c>
      <c r="GT2" s="0" t="n">
        <v>2050.83023469948</v>
      </c>
      <c r="GU2" s="0" t="n">
        <v>656.773157191203</v>
      </c>
      <c r="GV2" s="0" t="n">
        <v>699.956302589606</v>
      </c>
      <c r="GW2" s="0" t="n">
        <v>609.302107721203</v>
      </c>
      <c r="GX2" s="0" t="n">
        <v>56251.1035599908</v>
      </c>
      <c r="GY2" s="0" t="n">
        <v>403.275082197214</v>
      </c>
      <c r="GZ2" s="0" t="n">
        <v>164.087625780952</v>
      </c>
      <c r="HA2" s="0" t="n">
        <v>267.569420724746</v>
      </c>
      <c r="HB2" s="0" t="n">
        <v>4184.92294415442</v>
      </c>
      <c r="HC2" s="0" t="n">
        <v>11215.6029135956</v>
      </c>
      <c r="HD2" s="0" t="n">
        <v>1241.42999021685</v>
      </c>
      <c r="HE2" s="0" t="n">
        <v>21781.4773742853</v>
      </c>
      <c r="HF2" s="0" t="n">
        <v>4694.98745970505</v>
      </c>
      <c r="HG2" s="0" t="n">
        <v>9589.34104374391</v>
      </c>
      <c r="HH2" s="0" t="n">
        <v>4638.45616020744</v>
      </c>
      <c r="HI2" s="0" t="n">
        <v>135033.153898991</v>
      </c>
      <c r="HJ2" s="0" t="n">
        <v>1135.72330111915</v>
      </c>
      <c r="HK2" s="0" t="n">
        <v>50564.4635146928</v>
      </c>
      <c r="HL2" s="0" t="n">
        <v>1938.98007790314</v>
      </c>
      <c r="HM2" s="0" t="n">
        <v>769013.059549116</v>
      </c>
      <c r="HN2" s="0" t="n">
        <v>670.178533859693</v>
      </c>
      <c r="HO2" s="0" t="n">
        <v>1.27278467433734</v>
      </c>
      <c r="HP2" s="0" t="n">
        <v>668.905749185355</v>
      </c>
      <c r="HQ2" s="0" t="n">
        <v>377.081299005569</v>
      </c>
      <c r="HR2" s="0" t="n">
        <v>138.576339013553</v>
      </c>
      <c r="HS2" s="0" t="n">
        <v>529.894212814335</v>
      </c>
      <c r="HT2" s="0" t="n">
        <v>200.087700131803</v>
      </c>
      <c r="HU2" s="0" t="n">
        <v>10971.5008825129</v>
      </c>
      <c r="HV2" s="0" t="n">
        <v>0</v>
      </c>
      <c r="HW2" s="0" t="n">
        <v>4174.60183547451</v>
      </c>
      <c r="HX2" s="0" t="n">
        <v>13112.0279099409</v>
      </c>
      <c r="HY2" s="0" t="n">
        <v>96.7572664299439</v>
      </c>
      <c r="HZ2" s="0" t="n">
        <v>3475.61029280541</v>
      </c>
      <c r="IA2" s="0" t="n">
        <v>62.815145492179</v>
      </c>
      <c r="IB2" s="0" t="n">
        <v>2550.29035374897</v>
      </c>
      <c r="IC2" s="0" t="n">
        <v>4511.01088727553</v>
      </c>
      <c r="ID2" s="0" t="n">
        <v>326.61592265533</v>
      </c>
      <c r="IE2" s="0" t="n">
        <v>785.212982640568</v>
      </c>
      <c r="IF2" s="0" t="n">
        <v>3360.32501257494</v>
      </c>
      <c r="IG2" s="0" t="n">
        <v>770.658287291525</v>
      </c>
      <c r="IH2" s="0" t="n">
        <v>466.435083712235</v>
      </c>
      <c r="II2" s="0" t="n">
        <v>4191.68750936482</v>
      </c>
      <c r="IJ2" s="0" t="n">
        <v>703.686806898283</v>
      </c>
      <c r="IK2" s="0" t="n">
        <v>819.818671205097</v>
      </c>
      <c r="IL2" s="0" t="n">
        <v>2888.984064594</v>
      </c>
      <c r="IM2" s="0" t="n">
        <v>4.89791662047528</v>
      </c>
      <c r="IN2" s="0" t="n">
        <v>1993.15773042374</v>
      </c>
      <c r="IO2" s="0" t="n">
        <v>8669.76311347634</v>
      </c>
      <c r="IP2" s="0" t="n">
        <v>200.865620942496</v>
      </c>
      <c r="IQ2" s="0" t="n">
        <v>349.558657811982</v>
      </c>
      <c r="IR2" s="0" t="n">
        <v>4909.662711144</v>
      </c>
      <c r="IS2" s="0" t="n">
        <v>1337.55809044381</v>
      </c>
      <c r="IT2" s="0" t="n">
        <v>568.451771926524</v>
      </c>
      <c r="IU2" s="0" t="n">
        <v>2256.76809444306</v>
      </c>
      <c r="IV2" s="0" t="n">
        <v>466.090227689393</v>
      </c>
      <c r="IW2" s="0" t="n">
        <v>1568.30525787363</v>
      </c>
      <c r="IX2" s="0" t="n">
        <v>49030.4930778457</v>
      </c>
      <c r="IY2" s="0" t="n">
        <v>14.2365747952125</v>
      </c>
      <c r="IZ2" s="0" t="n">
        <v>77.9742976735094</v>
      </c>
      <c r="JA2" s="0" t="n">
        <v>1698.07357265993</v>
      </c>
      <c r="JB2" s="0" t="n">
        <v>425.818295093073</v>
      </c>
      <c r="JC2" s="0" t="n">
        <v>11.8622157186173</v>
      </c>
      <c r="JD2" s="0" t="n">
        <v>385.45790864902</v>
      </c>
      <c r="JE2" s="0" t="n">
        <v>1172.01412285825</v>
      </c>
      <c r="JF2" s="0" t="n">
        <v>183.299954749091</v>
      </c>
      <c r="JG2" s="0" t="n">
        <v>1200.16578949856</v>
      </c>
      <c r="JH2" s="0" t="n">
        <v>993.42771124383</v>
      </c>
      <c r="JI2" s="0" t="n">
        <v>3708.10652890006</v>
      </c>
      <c r="JJ2" s="0" t="n">
        <v>787.457853690526</v>
      </c>
      <c r="JK2" s="0" t="n">
        <v>1339.66855370434</v>
      </c>
      <c r="JL2" s="0" t="n">
        <v>749.289375863593</v>
      </c>
      <c r="JM2" s="0" t="n">
        <v>697.773611512628</v>
      </c>
      <c r="JN2" s="0" t="n">
        <v>2917.783497744</v>
      </c>
      <c r="JO2" s="0" t="n">
        <v>8027.45827816825</v>
      </c>
      <c r="JP2" s="0" t="n">
        <v>966.220144449106</v>
      </c>
      <c r="JQ2" s="0" t="n">
        <v>1301.77783751295</v>
      </c>
      <c r="JR2" s="0" t="n">
        <v>0.146967304439698</v>
      </c>
      <c r="JS2" s="0" t="n">
        <v>2908.05819304075</v>
      </c>
      <c r="JT2" s="0" t="n">
        <v>4150.24838838111</v>
      </c>
      <c r="JU2" s="0" t="n">
        <v>4599.06875788951</v>
      </c>
      <c r="JV2" s="0" t="n">
        <v>1804.62662571079</v>
      </c>
      <c r="JW2" s="0" t="n">
        <v>357.334094681967</v>
      </c>
      <c r="JX2" s="0" t="n">
        <v>1108.7989717218</v>
      </c>
      <c r="JY2" s="0" t="n">
        <v>3724.16355619354</v>
      </c>
      <c r="JZ2" s="0" t="n">
        <v>1480.38376464029</v>
      </c>
      <c r="KA2" s="0" t="n">
        <v>99.1546103313443</v>
      </c>
      <c r="KB2" s="0" t="n">
        <v>38.8104637069077</v>
      </c>
      <c r="KC2" s="0" t="n">
        <v>564.10184730041</v>
      </c>
      <c r="KD2" s="0" t="n">
        <v>723.451693334012</v>
      </c>
      <c r="KE2" s="0" t="n">
        <v>1287.55354063442</v>
      </c>
      <c r="KF2" s="0" t="n">
        <v>185.231133184893</v>
      </c>
      <c r="KG2" s="0" t="n">
        <v>1629.18866157847</v>
      </c>
      <c r="KH2" s="0" t="n">
        <v>4333.13220519364</v>
      </c>
      <c r="KI2" s="0" t="n">
        <v>92.8281189561911</v>
      </c>
      <c r="KJ2" s="0" t="n">
        <v>317.951055057888</v>
      </c>
      <c r="KK2" s="0" t="n">
        <v>2274.33103233202</v>
      </c>
      <c r="KL2" s="0" t="n">
        <v>2040.19293230379</v>
      </c>
      <c r="KM2" s="0" t="n">
        <v>101.862514692071</v>
      </c>
      <c r="KN2" s="0" t="n">
        <v>8.63496485717385</v>
      </c>
      <c r="KO2" s="0" t="n">
        <v>3572.57781799867</v>
      </c>
      <c r="KP2" s="0" t="n">
        <v>20320.7062288448</v>
      </c>
      <c r="KQ2" s="0" t="n">
        <v>4387.6129478376</v>
      </c>
      <c r="KR2" s="0" t="n">
        <v>1261.89275353187</v>
      </c>
      <c r="KS2" s="0" t="n">
        <v>14181.4707678783</v>
      </c>
      <c r="KT2" s="0" t="n">
        <v>777.529163687383</v>
      </c>
      <c r="KU2" s="0" t="n">
        <v>0</v>
      </c>
      <c r="KV2" s="0" t="n">
        <v>4281.43384116924</v>
      </c>
      <c r="KW2" s="0" t="n">
        <v>3.31354001892826</v>
      </c>
      <c r="KX2" s="0" t="n">
        <v>10758.7149036236</v>
      </c>
      <c r="KY2" s="0" t="n">
        <v>17938.1303902283</v>
      </c>
      <c r="KZ2" s="0" t="n">
        <v>669.825463700162</v>
      </c>
      <c r="LA2" s="0" t="n">
        <v>10088.8894399234</v>
      </c>
      <c r="LB2" s="0" t="n">
        <v>31753.6690606537</v>
      </c>
      <c r="LC2" s="0" t="n">
        <v>240.349216225544</v>
      </c>
      <c r="LD2" s="0" t="n">
        <v>788.193618502681</v>
      </c>
      <c r="LE2" s="0" t="n">
        <v>8.64434652918359</v>
      </c>
      <c r="LF2" s="0" t="n">
        <v>44.5822299227541</v>
      </c>
      <c r="LG2" s="0" t="n">
        <v>15.4109887812776</v>
      </c>
      <c r="LH2" s="0" t="n">
        <v>13595.6357400702</v>
      </c>
      <c r="LI2" s="0" t="n">
        <v>11503.2881441734</v>
      </c>
      <c r="LJ2" s="0" t="n">
        <v>50794.8424569233</v>
      </c>
      <c r="LK2" s="0" t="n">
        <v>4630.60271215026</v>
      </c>
      <c r="LL2" s="0" t="n">
        <v>13420.608016594</v>
      </c>
      <c r="LM2" s="0" t="n">
        <v>243.335863086359</v>
      </c>
      <c r="LN2" s="0" t="n">
        <v>86.5724561836773</v>
      </c>
      <c r="LO2" s="0" t="n">
        <v>3160.91291679938</v>
      </c>
      <c r="LP2" s="0" t="n">
        <v>253.754779000672</v>
      </c>
      <c r="LQ2" s="0" t="n">
        <v>2.76500100841726</v>
      </c>
      <c r="LR2" s="0" t="n">
        <v>65.6125245825344</v>
      </c>
      <c r="LS2" s="0" t="n">
        <v>689.173385784634</v>
      </c>
      <c r="LT2" s="0" t="n">
        <v>553.382385458691</v>
      </c>
      <c r="LU2" s="0" t="n">
        <v>28698.8513811064</v>
      </c>
      <c r="LV2" s="0" t="n">
        <v>0</v>
      </c>
      <c r="LW2" s="0" t="n">
        <v>15174.8984791221</v>
      </c>
      <c r="LX2" s="0" t="n">
        <v>137.183536717416</v>
      </c>
      <c r="LY2" s="0" t="n">
        <v>2.92143172958894E-007</v>
      </c>
      <c r="LZ2" s="0" t="n">
        <v>2772.89561799494</v>
      </c>
      <c r="MA2" s="0" t="n">
        <v>2.40495281616747</v>
      </c>
      <c r="MB2" s="0" t="n">
        <v>1.3137193123061</v>
      </c>
      <c r="MC2" s="0" t="n">
        <v>1.1667520078664</v>
      </c>
      <c r="MD2" s="0" t="n">
        <v>1125.84531712482</v>
      </c>
      <c r="ME2" s="0" t="n">
        <v>45415.7932242393</v>
      </c>
      <c r="MF2" s="0" t="n">
        <v>9031.61316484203</v>
      </c>
      <c r="MG2" s="0" t="n">
        <v>2077.2833677797</v>
      </c>
      <c r="MH2" s="0" t="n">
        <v>11425.3111383786</v>
      </c>
      <c r="MI2" s="0" t="n">
        <v>6845.80630081772</v>
      </c>
      <c r="MJ2" s="0" t="n">
        <v>158.861522870513</v>
      </c>
      <c r="MK2" s="0" t="n">
        <v>1362.52057059432</v>
      </c>
      <c r="ML2" s="0" t="n">
        <v>2038.14613414519</v>
      </c>
      <c r="MM2" s="0" t="n">
        <v>2074.30052638912</v>
      </c>
      <c r="MN2" s="0" t="n">
        <v>885.46519512544</v>
      </c>
      <c r="MO2" s="0" t="n">
        <v>101.14426282766</v>
      </c>
      <c r="MP2" s="0" t="n">
        <v>2091.04134792789</v>
      </c>
      <c r="MQ2" s="0" t="n">
        <v>304.889990583939</v>
      </c>
      <c r="MR2" s="0" t="n">
        <v>1085.23141589884</v>
      </c>
      <c r="MS2" s="0" t="n">
        <v>90.5469619532351</v>
      </c>
      <c r="MT2" s="0" t="n">
        <v>106.688445677697</v>
      </c>
      <c r="MU2" s="0" t="n">
        <v>24.7895920741038</v>
      </c>
      <c r="MV2" s="0" t="n">
        <v>0</v>
      </c>
      <c r="MW2" s="0" t="n">
        <v>0</v>
      </c>
    </row>
    <row r="3" customFormat="false" ht="15.75" hidden="false" customHeight="false" outlineLevel="0" collapsed="false">
      <c r="A3" s="92" t="s">
        <v>780</v>
      </c>
      <c r="B3" s="0" t="n">
        <v>3132.01353696905</v>
      </c>
      <c r="C3" s="0" t="n">
        <v>82.1958560002397</v>
      </c>
      <c r="D3" s="0" t="n">
        <v>11247.6450625776</v>
      </c>
      <c r="E3" s="0" t="n">
        <v>2498.8585812248</v>
      </c>
      <c r="F3" s="0" t="n">
        <v>7666.52102540975</v>
      </c>
      <c r="G3" s="0" t="n">
        <v>516.556861499285</v>
      </c>
      <c r="H3" s="0" t="n">
        <v>565.708594443768</v>
      </c>
      <c r="I3" s="0" t="n">
        <v>2120.95495461307</v>
      </c>
      <c r="J3" s="0" t="n">
        <v>5154.25743352734</v>
      </c>
      <c r="K3" s="0" t="n">
        <v>16243.4152016827</v>
      </c>
      <c r="L3" s="0" t="n">
        <v>0</v>
      </c>
      <c r="M3" s="0" t="n">
        <v>32292.6308246859</v>
      </c>
      <c r="N3" s="0" t="n">
        <v>284.031297396459</v>
      </c>
      <c r="O3" s="0" t="n">
        <v>13392.5958809908</v>
      </c>
      <c r="P3" s="0" t="n">
        <v>494.947849305297</v>
      </c>
      <c r="Q3" s="0" t="n">
        <v>5617339.96689807</v>
      </c>
      <c r="R3" s="0" t="n">
        <v>587.33983389982</v>
      </c>
      <c r="S3" s="0" t="n">
        <v>15064.8673243463</v>
      </c>
      <c r="T3" s="0" t="n">
        <v>413.423712553409</v>
      </c>
      <c r="U3" s="0" t="n">
        <v>7708.74134823748</v>
      </c>
      <c r="V3" s="0" t="n">
        <v>689.540540701543</v>
      </c>
      <c r="W3" s="0" t="n">
        <v>28981.6899690257</v>
      </c>
      <c r="X3" s="0" t="n">
        <v>1586.95539559647</v>
      </c>
      <c r="Y3" s="0" t="n">
        <v>4594.64266104127</v>
      </c>
      <c r="Z3" s="0" t="n">
        <v>14.8504534368283</v>
      </c>
      <c r="AA3" s="0" t="n">
        <v>2068.63255685186</v>
      </c>
      <c r="AB3" s="0" t="n">
        <v>34910.2876190888</v>
      </c>
      <c r="AC3" s="0" t="n">
        <v>18827.2991917866</v>
      </c>
      <c r="AD3" s="0" t="n">
        <v>2585.56976237521</v>
      </c>
      <c r="AE3" s="0" t="n">
        <v>2213.00649423796</v>
      </c>
      <c r="AF3" s="0" t="n">
        <v>7997.05345020391</v>
      </c>
      <c r="AG3" s="0" t="n">
        <v>5025.83314103681</v>
      </c>
      <c r="AH3" s="0" t="n">
        <v>0</v>
      </c>
      <c r="AI3" s="0" t="n">
        <v>0</v>
      </c>
      <c r="AJ3" s="0" t="n">
        <v>2322.41358618327</v>
      </c>
      <c r="AK3" s="0" t="n">
        <v>12512.8212809106</v>
      </c>
      <c r="AL3" s="0" t="n">
        <v>2209.77732040054</v>
      </c>
      <c r="AM3" s="0" t="n">
        <v>30821.3282341776</v>
      </c>
      <c r="AN3" s="0" t="n">
        <v>5499.23960300108</v>
      </c>
      <c r="AO3" s="0" t="n">
        <v>13740.6997791608</v>
      </c>
      <c r="AP3" s="0" t="n">
        <v>2210.46013803653</v>
      </c>
      <c r="AQ3" s="0" t="n">
        <v>393.654711848567</v>
      </c>
      <c r="AR3" s="0" t="n">
        <v>7784.96497208314</v>
      </c>
      <c r="AS3" s="0" t="n">
        <v>242681.907822738</v>
      </c>
      <c r="AT3" s="0" t="n">
        <v>273.339109830323</v>
      </c>
      <c r="AU3" s="0" t="n">
        <v>1593.24118767969</v>
      </c>
      <c r="AV3" s="0" t="n">
        <v>7778.27018030923</v>
      </c>
      <c r="AW3" s="0" t="n">
        <v>556.871141882271</v>
      </c>
      <c r="AX3" s="0" t="n">
        <v>18116.7829969904</v>
      </c>
      <c r="AY3" s="0" t="n">
        <v>0</v>
      </c>
      <c r="AZ3" s="0" t="n">
        <v>461.571811317547</v>
      </c>
      <c r="BA3" s="0" t="n">
        <v>53962.9374273614</v>
      </c>
      <c r="BB3" s="0" t="n">
        <v>2766.67522761141</v>
      </c>
      <c r="BC3" s="0" t="n">
        <v>4822.19505407163</v>
      </c>
      <c r="BD3" s="0" t="n">
        <v>17915.712555222</v>
      </c>
      <c r="BE3" s="0" t="n">
        <v>11335.8726780164</v>
      </c>
      <c r="BF3" s="0" t="n">
        <v>17122.4819124399</v>
      </c>
      <c r="BG3" s="0" t="n">
        <v>343.885943821529</v>
      </c>
      <c r="BH3" s="0" t="n">
        <v>936.20716906081</v>
      </c>
      <c r="BI3" s="0" t="n">
        <v>48500.7245665928</v>
      </c>
      <c r="BJ3" s="0" t="n">
        <v>93480.3377679455</v>
      </c>
      <c r="BK3" s="0" t="n">
        <v>46870.9159819159</v>
      </c>
      <c r="BL3" s="0" t="n">
        <v>7024.52099085358</v>
      </c>
      <c r="BM3" s="0" t="n">
        <v>21788.039238585</v>
      </c>
      <c r="BN3" s="0" t="n">
        <v>3334.07447353416</v>
      </c>
      <c r="BO3" s="0" t="n">
        <v>11850.9533780117</v>
      </c>
      <c r="BP3" s="0" t="n">
        <v>2873.32790093149</v>
      </c>
      <c r="BQ3" s="0" t="n">
        <v>7.11408623073686</v>
      </c>
      <c r="BR3" s="0" t="n">
        <v>210.458966990321</v>
      </c>
      <c r="BS3" s="0" t="n">
        <v>7799.72925741472</v>
      </c>
      <c r="BT3" s="0" t="n">
        <v>3509833.02158675</v>
      </c>
      <c r="BU3" s="0" t="n">
        <v>15122.7022307348</v>
      </c>
      <c r="BV3" s="0" t="n">
        <v>870.543396280249</v>
      </c>
      <c r="BW3" s="0" t="n">
        <v>223512.632803756</v>
      </c>
      <c r="BX3" s="0" t="n">
        <v>74632.3440463438</v>
      </c>
      <c r="BY3" s="0" t="n">
        <v>10401.6324987077</v>
      </c>
      <c r="BZ3" s="0" t="n">
        <v>2157.32724556322</v>
      </c>
      <c r="CA3" s="0" t="n">
        <v>0</v>
      </c>
      <c r="CB3" s="0" t="n">
        <v>7135.45639175153</v>
      </c>
      <c r="CC3" s="0" t="n">
        <v>333.11713314337</v>
      </c>
      <c r="CD3" s="0" t="n">
        <v>8072.03473679891</v>
      </c>
      <c r="CE3" s="0" t="n">
        <v>286.416090852109</v>
      </c>
      <c r="CF3" s="0" t="n">
        <v>1296.71409781369</v>
      </c>
      <c r="CG3" s="0" t="n">
        <v>50237.1173765775</v>
      </c>
      <c r="CH3" s="0" t="n">
        <v>21018.2916275261</v>
      </c>
      <c r="CI3" s="0" t="n">
        <v>119730.5068637</v>
      </c>
      <c r="CJ3" s="0" t="n">
        <v>65685.3735803384</v>
      </c>
      <c r="CK3" s="0" t="n">
        <v>15764.5870614995</v>
      </c>
      <c r="CL3" s="0" t="n">
        <v>49920.7865188389</v>
      </c>
      <c r="CM3" s="0" t="n">
        <v>424927.713651985</v>
      </c>
      <c r="CN3" s="0" t="n">
        <v>89026.0115449862</v>
      </c>
      <c r="CO3" s="0" t="n">
        <v>21704.2792786531</v>
      </c>
      <c r="CP3" s="0" t="n">
        <v>119853.266417809</v>
      </c>
      <c r="CQ3" s="0" t="n">
        <v>1007.55613358905</v>
      </c>
      <c r="CR3" s="0" t="n">
        <v>7807.75858321133</v>
      </c>
      <c r="CS3" s="0" t="n">
        <v>29916.1524331512</v>
      </c>
      <c r="CT3" s="0" t="n">
        <v>20025.4841022927</v>
      </c>
      <c r="CU3" s="0" t="n">
        <v>109931.123928031</v>
      </c>
      <c r="CV3" s="0" t="n">
        <v>8949.88318790228</v>
      </c>
      <c r="CW3" s="0" t="n">
        <v>2900.00067873807</v>
      </c>
      <c r="CX3" s="0" t="n">
        <v>0</v>
      </c>
      <c r="CY3" s="0" t="n">
        <v>4006.21346420923</v>
      </c>
      <c r="CZ3" s="0" t="n">
        <v>4013.5582691195</v>
      </c>
      <c r="DA3" s="0" t="n">
        <v>8476.60563125191</v>
      </c>
      <c r="DB3" s="0" t="n">
        <v>6680.13752209187</v>
      </c>
      <c r="DC3" s="0" t="n">
        <v>13134.1526595015</v>
      </c>
      <c r="DD3" s="0" t="n">
        <v>3357.60197754867</v>
      </c>
      <c r="DE3" s="0" t="n">
        <v>519961.61055233</v>
      </c>
      <c r="DF3" s="0" t="n">
        <v>9139.65664713722</v>
      </c>
      <c r="DG3" s="0" t="n">
        <v>39870.5766059555</v>
      </c>
      <c r="DH3" s="0" t="n">
        <v>7467.75744224279</v>
      </c>
      <c r="DI3" s="0" t="n">
        <v>226.579041175911</v>
      </c>
      <c r="DJ3" s="0" t="n">
        <v>57.4163710803258</v>
      </c>
      <c r="DK3" s="0" t="n">
        <v>23961.9408624815</v>
      </c>
      <c r="DL3" s="0" t="n">
        <v>98.2420200720484</v>
      </c>
      <c r="DM3" s="0" t="n">
        <v>24763.1065812549</v>
      </c>
      <c r="DN3" s="0" t="n">
        <v>442.402707502648</v>
      </c>
      <c r="DO3" s="0" t="n">
        <v>21262.8617466305</v>
      </c>
      <c r="DP3" s="0" t="n">
        <v>0</v>
      </c>
      <c r="DQ3" s="0" t="n">
        <v>20334.8055232381</v>
      </c>
      <c r="DR3" s="0" t="n">
        <v>297.178184114601</v>
      </c>
      <c r="DS3" s="0" t="n">
        <v>1615.54690570377</v>
      </c>
      <c r="DT3" s="0" t="n">
        <v>9436.01038655052</v>
      </c>
      <c r="DU3" s="0" t="n">
        <v>816.210513943734</v>
      </c>
      <c r="DV3" s="0" t="n">
        <v>0.747651632934686</v>
      </c>
      <c r="DW3" s="0" t="n">
        <v>3233.65435921651</v>
      </c>
      <c r="DX3" s="0" t="n">
        <v>1290.43857046077</v>
      </c>
      <c r="DY3" s="0" t="n">
        <v>12403.2532192295</v>
      </c>
      <c r="DZ3" s="0" t="n">
        <v>6614.96968889977</v>
      </c>
      <c r="EA3" s="0" t="n">
        <v>343.142872428487</v>
      </c>
      <c r="EB3" s="0" t="n">
        <v>606.722367437437</v>
      </c>
      <c r="EC3" s="0" t="n">
        <v>788.795855826375</v>
      </c>
      <c r="ED3" s="0" t="n">
        <v>658.514724683648</v>
      </c>
      <c r="EE3" s="0" t="n">
        <v>872.412884351907</v>
      </c>
      <c r="EF3" s="0" t="n">
        <v>0</v>
      </c>
      <c r="EG3" s="0" t="n">
        <v>12778.5830569284</v>
      </c>
      <c r="EH3" s="0" t="n">
        <v>22603.8843975487</v>
      </c>
      <c r="EI3" s="0" t="n">
        <v>114791.771162461</v>
      </c>
      <c r="EJ3" s="0" t="n">
        <v>28329.5159720346</v>
      </c>
      <c r="EK3" s="0" t="n">
        <v>31.4423163018215</v>
      </c>
      <c r="EL3" s="0" t="n">
        <v>1855.44721794256</v>
      </c>
      <c r="EM3" s="0" t="n">
        <v>146155.206371397</v>
      </c>
      <c r="EN3" s="0" t="n">
        <v>84575.3656561825</v>
      </c>
      <c r="EO3" s="0" t="n">
        <v>77810.6891756197</v>
      </c>
      <c r="EP3" s="0" t="n">
        <v>51410.3753537138</v>
      </c>
      <c r="EQ3" s="0" t="n">
        <v>14335.7720522478</v>
      </c>
      <c r="ER3" s="0" t="n">
        <v>1254.51984493445</v>
      </c>
      <c r="ES3" s="0" t="n">
        <v>3768.54646196097</v>
      </c>
      <c r="ET3" s="0" t="n">
        <v>11500.884745919</v>
      </c>
      <c r="EU3" s="0" t="n">
        <v>3173.71693041847</v>
      </c>
      <c r="EV3" s="0" t="n">
        <v>19278.3761426474</v>
      </c>
      <c r="EW3" s="0" t="n">
        <v>1051.83652134584</v>
      </c>
      <c r="EX3" s="0" t="n">
        <v>3763.95596703556</v>
      </c>
      <c r="EY3" s="0" t="n">
        <v>436253.128319013</v>
      </c>
      <c r="EZ3" s="0" t="n">
        <v>38161.7962581645</v>
      </c>
      <c r="FA3" s="0" t="n">
        <v>889.250340139053</v>
      </c>
      <c r="FB3" s="0" t="n">
        <v>6227.56519343041</v>
      </c>
      <c r="FC3" s="0" t="n">
        <v>57890.8303276686</v>
      </c>
      <c r="FD3" s="0" t="n">
        <v>76559.7213166883</v>
      </c>
      <c r="FE3" s="0" t="n">
        <v>2204.95512357927</v>
      </c>
      <c r="FF3" s="0" t="n">
        <v>80152.1610330806</v>
      </c>
      <c r="FG3" s="0" t="n">
        <v>30006.4198102501</v>
      </c>
      <c r="FH3" s="0" t="n">
        <v>2708.83120105503</v>
      </c>
      <c r="FI3" s="0" t="n">
        <v>6.3396493104092</v>
      </c>
      <c r="FJ3" s="0" t="n">
        <v>1511.11257420891</v>
      </c>
      <c r="FK3" s="0" t="n">
        <v>616.536921787643</v>
      </c>
      <c r="FL3" s="0" t="n">
        <v>0</v>
      </c>
      <c r="FM3" s="0" t="n">
        <v>0</v>
      </c>
      <c r="FN3" s="0" t="n">
        <v>171.004718188494</v>
      </c>
      <c r="FO3" s="0" t="n">
        <v>12597.6983573377</v>
      </c>
      <c r="FP3" s="0" t="n">
        <v>1936.04591773744</v>
      </c>
      <c r="FQ3" s="0" t="n">
        <v>20700.3622076147</v>
      </c>
      <c r="FR3" s="0" t="n">
        <v>1860.06399291137</v>
      </c>
      <c r="FS3" s="0" t="n">
        <v>3956.23331825889</v>
      </c>
      <c r="FT3" s="0" t="n">
        <v>10003.6577321239</v>
      </c>
      <c r="FU3" s="0" t="n">
        <v>3098.17422109087</v>
      </c>
      <c r="FV3" s="0" t="n">
        <v>1782.23294322974</v>
      </c>
      <c r="FW3" s="0" t="n">
        <v>73342.5160413359</v>
      </c>
      <c r="FX3" s="0" t="n">
        <v>444854.463017851</v>
      </c>
      <c r="FY3" s="0" t="n">
        <v>3472.52987821323</v>
      </c>
      <c r="FZ3" s="0" t="n">
        <v>41287.2341886752</v>
      </c>
      <c r="GA3" s="0" t="n">
        <v>690979.215131731</v>
      </c>
      <c r="GB3" s="0" t="n">
        <v>402.250993681802</v>
      </c>
      <c r="GC3" s="0" t="n">
        <v>588.816281393614</v>
      </c>
      <c r="GD3" s="0" t="n">
        <v>3921.86829091061</v>
      </c>
      <c r="GE3" s="0" t="n">
        <v>950938.543023423</v>
      </c>
      <c r="GF3" s="0" t="n">
        <v>473.909675314836</v>
      </c>
      <c r="GG3" s="0" t="n">
        <v>66871.7627242937</v>
      </c>
      <c r="GH3" s="0" t="n">
        <v>3470.4726222325</v>
      </c>
      <c r="GI3" s="0" t="n">
        <v>8422.01615164547</v>
      </c>
      <c r="GJ3" s="0" t="n">
        <v>6199.19543724095</v>
      </c>
      <c r="GK3" s="0" t="n">
        <v>14454.4272237403</v>
      </c>
      <c r="GL3" s="0" t="n">
        <v>72422.9997218416</v>
      </c>
      <c r="GM3" s="0" t="n">
        <v>126266.334560682</v>
      </c>
      <c r="GN3" s="0" t="n">
        <v>16784.6579614895</v>
      </c>
      <c r="GO3" s="0" t="n">
        <v>143530.913048946</v>
      </c>
      <c r="GP3" s="0" t="n">
        <v>269.602945938047</v>
      </c>
      <c r="GQ3" s="0" t="n">
        <v>67773.3987012975</v>
      </c>
      <c r="GR3" s="0" t="n">
        <v>79.8754027864072</v>
      </c>
      <c r="GS3" s="0" t="n">
        <v>64531.5195838299</v>
      </c>
      <c r="GT3" s="0" t="n">
        <v>12850.0123903206</v>
      </c>
      <c r="GU3" s="0" t="n">
        <v>5817.33672231279</v>
      </c>
      <c r="GV3" s="0" t="n">
        <v>1518.00371977058</v>
      </c>
      <c r="GW3" s="0" t="n">
        <v>341.422075017531</v>
      </c>
      <c r="GX3" s="0" t="n">
        <v>116987.926850454</v>
      </c>
      <c r="GY3" s="0" t="n">
        <v>683.200951798008</v>
      </c>
      <c r="GZ3" s="0" t="n">
        <v>1318.88093097008</v>
      </c>
      <c r="HA3" s="0" t="n">
        <v>720.555905679394</v>
      </c>
      <c r="HB3" s="0" t="n">
        <v>10334.9844619401</v>
      </c>
      <c r="HC3" s="0" t="n">
        <v>22399.1474643865</v>
      </c>
      <c r="HD3" s="0" t="n">
        <v>763802.687668892</v>
      </c>
      <c r="HE3" s="0" t="n">
        <v>884066.780299129</v>
      </c>
      <c r="HF3" s="0" t="n">
        <v>330677.6161069</v>
      </c>
      <c r="HG3" s="0" t="n">
        <v>330785.925271222</v>
      </c>
      <c r="HH3" s="0" t="n">
        <v>127740.543450237</v>
      </c>
      <c r="HI3" s="0" t="n">
        <v>167613.08562408</v>
      </c>
      <c r="HJ3" s="0" t="n">
        <v>46245.8736554288</v>
      </c>
      <c r="HK3" s="0" t="n">
        <v>146262.837717385</v>
      </c>
      <c r="HL3" s="0" t="n">
        <v>8914.62185092338</v>
      </c>
      <c r="HM3" s="0" t="n">
        <v>1671253.81699231</v>
      </c>
      <c r="HN3" s="0" t="n">
        <v>606.175978677463</v>
      </c>
      <c r="HO3" s="0" t="n">
        <v>0.449518251870497</v>
      </c>
      <c r="HP3" s="0" t="n">
        <v>605.726460425593</v>
      </c>
      <c r="HQ3" s="0" t="n">
        <v>717.063651384186</v>
      </c>
      <c r="HR3" s="0" t="n">
        <v>1040.92367690452</v>
      </c>
      <c r="HS3" s="0" t="n">
        <v>1967.74631403299</v>
      </c>
      <c r="HT3" s="0" t="n">
        <v>2320.68699402648</v>
      </c>
      <c r="HU3" s="0" t="n">
        <v>247015.091650229</v>
      </c>
      <c r="HV3" s="0" t="n">
        <v>3005.73253409292</v>
      </c>
      <c r="HW3" s="0" t="n">
        <v>17688.4813688957</v>
      </c>
      <c r="HX3" s="0" t="n">
        <v>17635.736977441</v>
      </c>
      <c r="HY3" s="0" t="n">
        <v>4002.25927086616</v>
      </c>
      <c r="HZ3" s="0" t="n">
        <v>4606.71637808022</v>
      </c>
      <c r="IA3" s="0" t="n">
        <v>178.049031519246</v>
      </c>
      <c r="IB3" s="0" t="n">
        <v>5971.13619180777</v>
      </c>
      <c r="IC3" s="0" t="n">
        <v>23516.398830419</v>
      </c>
      <c r="ID3" s="0" t="n">
        <v>5673.84284790582</v>
      </c>
      <c r="IE3" s="0" t="n">
        <v>9101.87478473581</v>
      </c>
      <c r="IF3" s="0" t="n">
        <v>48370.9890483942</v>
      </c>
      <c r="IG3" s="0" t="n">
        <v>5740.77131489207</v>
      </c>
      <c r="IH3" s="0" t="n">
        <v>1319.46534200472</v>
      </c>
      <c r="II3" s="0" t="n">
        <v>17718.5217561684</v>
      </c>
      <c r="IJ3" s="0" t="n">
        <v>1735.45192571137</v>
      </c>
      <c r="IK3" s="0" t="n">
        <v>6545.23402947932</v>
      </c>
      <c r="IL3" s="0" t="n">
        <v>308125.599355541</v>
      </c>
      <c r="IM3" s="0" t="n">
        <v>466.997040982666</v>
      </c>
      <c r="IN3" s="0" t="n">
        <v>4042.39285631494</v>
      </c>
      <c r="IO3" s="0" t="n">
        <v>16154.5948710816</v>
      </c>
      <c r="IP3" s="0" t="n">
        <v>6028.7467945647</v>
      </c>
      <c r="IQ3" s="0" t="n">
        <v>63299.8462306697</v>
      </c>
      <c r="IR3" s="0" t="n">
        <v>11618.4142942298</v>
      </c>
      <c r="IS3" s="0" t="n">
        <v>14227.1839575155</v>
      </c>
      <c r="IT3" s="0" t="n">
        <v>20469.1036436863</v>
      </c>
      <c r="IU3" s="0" t="n">
        <v>80526.9234185234</v>
      </c>
      <c r="IV3" s="0" t="n">
        <v>861.249983317253</v>
      </c>
      <c r="IW3" s="0" t="n">
        <v>10135.3667796922</v>
      </c>
      <c r="IX3" s="0" t="n">
        <v>353208.565996553</v>
      </c>
      <c r="IY3" s="0" t="n">
        <v>209.758985744286</v>
      </c>
      <c r="IZ3" s="0" t="n">
        <v>3390.54011678726</v>
      </c>
      <c r="JA3" s="0" t="n">
        <v>4927.0871895522</v>
      </c>
      <c r="JB3" s="0" t="n">
        <v>632.191707625432</v>
      </c>
      <c r="JC3" s="0" t="n">
        <v>40.3589603519914</v>
      </c>
      <c r="JD3" s="0" t="n">
        <v>3907.45760989812</v>
      </c>
      <c r="JE3" s="0" t="n">
        <v>2136.55546524475</v>
      </c>
      <c r="JF3" s="0" t="n">
        <v>722.309617094287</v>
      </c>
      <c r="JG3" s="0" t="n">
        <v>2602.45339117049</v>
      </c>
      <c r="JH3" s="0" t="n">
        <v>19111.2964566163</v>
      </c>
      <c r="JI3" s="0" t="n">
        <v>16153.1282841908</v>
      </c>
      <c r="JJ3" s="0" t="n">
        <v>15128.6854465064</v>
      </c>
      <c r="JK3" s="0" t="n">
        <v>5698.56672951775</v>
      </c>
      <c r="JL3" s="0" t="n">
        <v>3960.70057009194</v>
      </c>
      <c r="JM3" s="0" t="n">
        <v>4987.50633135294</v>
      </c>
      <c r="JN3" s="0" t="n">
        <v>2310.9540218225</v>
      </c>
      <c r="JO3" s="0" t="n">
        <v>4694.33616863442</v>
      </c>
      <c r="JP3" s="0" t="n">
        <v>4644.70249544105</v>
      </c>
      <c r="JQ3" s="0" t="n">
        <v>19584.5467717389</v>
      </c>
      <c r="JR3" s="0" t="n">
        <v>603.300670265305</v>
      </c>
      <c r="JS3" s="0" t="n">
        <v>2960.04035396761</v>
      </c>
      <c r="JT3" s="0" t="n">
        <v>83421.3681793844</v>
      </c>
      <c r="JU3" s="0" t="n">
        <v>10214.8934829103</v>
      </c>
      <c r="JV3" s="0" t="n">
        <v>6828.51122125925</v>
      </c>
      <c r="JW3" s="0" t="n">
        <v>414.414919412576</v>
      </c>
      <c r="JX3" s="0" t="n">
        <v>14907.7583920493</v>
      </c>
      <c r="JY3" s="0" t="n">
        <v>9443.15201803907</v>
      </c>
      <c r="JZ3" s="0" t="n">
        <v>12281.7281292202</v>
      </c>
      <c r="KA3" s="0" t="n">
        <v>23577.9459709741</v>
      </c>
      <c r="KB3" s="0" t="n">
        <v>78.2004573889713</v>
      </c>
      <c r="KC3" s="0" t="n">
        <v>1718.15275079776</v>
      </c>
      <c r="KD3" s="0" t="n">
        <v>5419.55740833479</v>
      </c>
      <c r="KE3" s="0" t="n">
        <v>7137.71015913255</v>
      </c>
      <c r="KF3" s="0" t="n">
        <v>453.916597777548</v>
      </c>
      <c r="KG3" s="0" t="n">
        <v>4523.127712879</v>
      </c>
      <c r="KH3" s="0" t="n">
        <v>9341.15812338502</v>
      </c>
      <c r="KI3" s="0" t="n">
        <v>108820.561039592</v>
      </c>
      <c r="KJ3" s="0" t="n">
        <v>845.19683706916</v>
      </c>
      <c r="KK3" s="0" t="n">
        <v>4683.91752905546</v>
      </c>
      <c r="KL3" s="0" t="n">
        <v>18422.0804334198</v>
      </c>
      <c r="KM3" s="0" t="n">
        <v>4468.96199915454</v>
      </c>
      <c r="KN3" s="0" t="n">
        <v>1550.13817992505</v>
      </c>
      <c r="KO3" s="0" t="n">
        <v>7674.54586861357</v>
      </c>
      <c r="KP3" s="0" t="n">
        <v>573834.282964938</v>
      </c>
      <c r="KQ3" s="0" t="n">
        <v>11714.3039816753</v>
      </c>
      <c r="KR3" s="0" t="n">
        <v>1539.95012478349</v>
      </c>
      <c r="KS3" s="0" t="n">
        <v>171845.814155185</v>
      </c>
      <c r="KT3" s="0" t="n">
        <v>5624.89137275133</v>
      </c>
      <c r="KU3" s="0" t="n">
        <v>24750.5905369422</v>
      </c>
      <c r="KV3" s="0" t="n">
        <v>8774.39034386941</v>
      </c>
      <c r="KW3" s="0" t="n">
        <v>33.6651901762141</v>
      </c>
      <c r="KX3" s="0" t="n">
        <v>29358.1638533738</v>
      </c>
      <c r="KY3" s="0" t="n">
        <v>68617.0825489945</v>
      </c>
      <c r="KZ3" s="0" t="n">
        <v>2699.38011994599</v>
      </c>
      <c r="LA3" s="0" t="n">
        <v>26658.7837334278</v>
      </c>
      <c r="LB3" s="0" t="n">
        <v>65250.5145241083</v>
      </c>
      <c r="LC3" s="0" t="n">
        <v>1529.15771885591</v>
      </c>
      <c r="LD3" s="0" t="n">
        <v>31363.4352089357</v>
      </c>
      <c r="LE3" s="0" t="n">
        <v>36017.6471612248</v>
      </c>
      <c r="LF3" s="0" t="n">
        <v>6074.99950850591</v>
      </c>
      <c r="LG3" s="0" t="n">
        <v>15.8769573694148</v>
      </c>
      <c r="LH3" s="0" t="n">
        <v>69235.8743753079</v>
      </c>
      <c r="LI3" s="0" t="n">
        <v>12327.0111785543</v>
      </c>
      <c r="LJ3" s="0" t="n">
        <v>94778.3703460517</v>
      </c>
      <c r="LK3" s="0" t="n">
        <v>6881.12020813292</v>
      </c>
      <c r="LL3" s="0" t="n">
        <v>33418.0799832835</v>
      </c>
      <c r="LM3" s="0" t="n">
        <v>18593.7958790619</v>
      </c>
      <c r="LN3" s="0" t="n">
        <v>28759.7700824855</v>
      </c>
      <c r="LO3" s="0" t="n">
        <v>10037.2904743223</v>
      </c>
      <c r="LP3" s="0" t="n">
        <v>165.681639919127</v>
      </c>
      <c r="LQ3" s="0" t="n">
        <v>5340.01628869037</v>
      </c>
      <c r="LR3" s="0" t="n">
        <v>336.321393259827</v>
      </c>
      <c r="LS3" s="0" t="n">
        <v>1619.21509566728</v>
      </c>
      <c r="LT3" s="0" t="n">
        <v>406.337983064728</v>
      </c>
      <c r="LU3" s="0" t="n">
        <v>9658.65750680468</v>
      </c>
      <c r="LV3" s="0" t="n">
        <v>606.998069775952</v>
      </c>
      <c r="LW3" s="0" t="n">
        <v>190957.110611801</v>
      </c>
      <c r="LX3" s="0" t="n">
        <v>418.126100926181</v>
      </c>
      <c r="LY3" s="0" t="n">
        <v>390.386174617575</v>
      </c>
      <c r="LZ3" s="0" t="n">
        <v>115846.702670416</v>
      </c>
      <c r="MA3" s="0" t="n">
        <v>22.8676055305936</v>
      </c>
      <c r="MB3" s="0" t="n">
        <v>18007.1785426745</v>
      </c>
      <c r="MC3" s="0" t="n">
        <v>17403.8778724092</v>
      </c>
      <c r="MD3" s="0" t="n">
        <v>6243.41910631309</v>
      </c>
      <c r="ME3" s="0" t="n">
        <v>176678.935158217</v>
      </c>
      <c r="MF3" s="0" t="n">
        <v>29233.1163910396</v>
      </c>
      <c r="MG3" s="0" t="n">
        <v>8145.61094531843</v>
      </c>
      <c r="MH3" s="0" t="n">
        <v>16143.2892661515</v>
      </c>
      <c r="MI3" s="0" t="n">
        <v>7455.81726009101</v>
      </c>
      <c r="MJ3" s="0" t="n">
        <v>4644.44631940361</v>
      </c>
      <c r="MK3" s="0" t="n">
        <v>264.240696677696</v>
      </c>
      <c r="ML3" s="0" t="n">
        <v>8822.31694615205</v>
      </c>
      <c r="MM3" s="0" t="n">
        <v>1610.14068492901</v>
      </c>
      <c r="MN3" s="0" t="n">
        <v>1659.35976807169</v>
      </c>
      <c r="MO3" s="0" t="n">
        <v>5874.57446208204</v>
      </c>
      <c r="MP3" s="0" t="n">
        <v>1135.12395414223</v>
      </c>
      <c r="MQ3" s="0" t="n">
        <v>5388.054354211</v>
      </c>
      <c r="MR3" s="0" t="n">
        <v>7171.19368227507</v>
      </c>
      <c r="MS3" s="0" t="n">
        <v>0</v>
      </c>
      <c r="MT3" s="0" t="n">
        <v>43573.0238252844</v>
      </c>
      <c r="MU3" s="0" t="n">
        <v>62361.1820483203</v>
      </c>
      <c r="MV3" s="0" t="n">
        <v>2867.94381515041</v>
      </c>
      <c r="MW3" s="0" t="n">
        <v>0</v>
      </c>
    </row>
    <row r="4" customFormat="false" ht="15.75" hidden="false" customHeight="false" outlineLevel="0" collapsed="false">
      <c r="A4" s="92" t="s">
        <v>782</v>
      </c>
      <c r="B4" s="0" t="n">
        <v>265.954392436985</v>
      </c>
      <c r="C4" s="0" t="n">
        <v>8.61493391452293</v>
      </c>
      <c r="D4" s="0" t="n">
        <v>948.606593000733</v>
      </c>
      <c r="E4" s="0" t="n">
        <v>320.718177870294</v>
      </c>
      <c r="F4" s="0" t="n">
        <v>517.552705680831</v>
      </c>
      <c r="G4" s="0" t="n">
        <v>12.8354291564361</v>
      </c>
      <c r="H4" s="0" t="n">
        <v>97.5002802931714</v>
      </c>
      <c r="I4" s="0" t="n">
        <v>320.370800597771</v>
      </c>
      <c r="J4" s="0" t="n">
        <v>387.099115931897</v>
      </c>
      <c r="K4" s="0" t="n">
        <v>569.841363930496</v>
      </c>
      <c r="L4" s="0" t="n">
        <v>0</v>
      </c>
      <c r="M4" s="0" t="n">
        <v>3399.32537145915</v>
      </c>
      <c r="N4" s="0" t="n">
        <v>12.0808666823702</v>
      </c>
      <c r="O4" s="0" t="n">
        <v>2890.92603593698</v>
      </c>
      <c r="P4" s="0" t="n">
        <v>70.1656010496808</v>
      </c>
      <c r="Q4" s="0" t="n">
        <v>232225.215068022</v>
      </c>
      <c r="R4" s="0" t="n">
        <v>56.7248980902673</v>
      </c>
      <c r="S4" s="0" t="n">
        <v>1569.7589117865</v>
      </c>
      <c r="T4" s="0" t="n">
        <v>15.3628578116192</v>
      </c>
      <c r="U4" s="0" t="n">
        <v>835.656944675686</v>
      </c>
      <c r="V4" s="0" t="n">
        <v>80.4361445068619</v>
      </c>
      <c r="W4" s="0" t="n">
        <v>3377.17717703026</v>
      </c>
      <c r="X4" s="0" t="n">
        <v>269.826808933125</v>
      </c>
      <c r="Y4" s="0" t="n">
        <v>281.84244773972</v>
      </c>
      <c r="Z4" s="0" t="n">
        <v>4.46045551359053</v>
      </c>
      <c r="AA4" s="0" t="n">
        <v>26.2757282959712</v>
      </c>
      <c r="AB4" s="0" t="n">
        <v>2725.59874295583</v>
      </c>
      <c r="AC4" s="0" t="n">
        <v>1225.26605093292</v>
      </c>
      <c r="AD4" s="0" t="n">
        <v>364.518153738697</v>
      </c>
      <c r="AE4" s="0" t="n">
        <v>57.6935454179695</v>
      </c>
      <c r="AF4" s="0" t="n">
        <v>530.581753790639</v>
      </c>
      <c r="AG4" s="0" t="n">
        <v>237.398503630173</v>
      </c>
      <c r="AH4" s="0" t="n">
        <v>0</v>
      </c>
      <c r="AI4" s="0" t="n">
        <v>0</v>
      </c>
      <c r="AJ4" s="0" t="n">
        <v>245.568284929151</v>
      </c>
      <c r="AK4" s="0" t="n">
        <v>1158.14679917516</v>
      </c>
      <c r="AL4" s="0" t="n">
        <v>159.602018041509</v>
      </c>
      <c r="AM4" s="0" t="n">
        <v>1976.16384634756</v>
      </c>
      <c r="AN4" s="0" t="n">
        <v>756.750924996233</v>
      </c>
      <c r="AO4" s="0" t="n">
        <v>1232.02737098966</v>
      </c>
      <c r="AP4" s="0" t="n">
        <v>332.472020780367</v>
      </c>
      <c r="AQ4" s="0" t="n">
        <v>51.2528680015388</v>
      </c>
      <c r="AR4" s="0" t="n">
        <v>691.833853080894</v>
      </c>
      <c r="AS4" s="0" t="n">
        <v>27381.9221162088</v>
      </c>
      <c r="AT4" s="0" t="n">
        <v>18.9074673287781</v>
      </c>
      <c r="AU4" s="0" t="n">
        <v>150.514188943823</v>
      </c>
      <c r="AV4" s="0" t="n">
        <v>404.678030638024</v>
      </c>
      <c r="AW4" s="0" t="n">
        <v>41.1953909225208</v>
      </c>
      <c r="AX4" s="0" t="n">
        <v>604.62835265166</v>
      </c>
      <c r="AY4" s="0" t="n">
        <v>0</v>
      </c>
      <c r="AZ4" s="0" t="n">
        <v>40.7263995186726</v>
      </c>
      <c r="BA4" s="0" t="n">
        <v>4514.00231169584</v>
      </c>
      <c r="BB4" s="0" t="n">
        <v>400.95734994212</v>
      </c>
      <c r="BC4" s="0" t="n">
        <v>973.478810247429</v>
      </c>
      <c r="BD4" s="0" t="n">
        <v>791.725731718289</v>
      </c>
      <c r="BE4" s="0" t="n">
        <v>747.683268954166</v>
      </c>
      <c r="BF4" s="0" t="n">
        <v>1600.15715083383</v>
      </c>
      <c r="BG4" s="0" t="n">
        <v>18.1898099977548</v>
      </c>
      <c r="BH4" s="0" t="n">
        <v>77.2758614445903</v>
      </c>
      <c r="BI4" s="0" t="n">
        <v>8740.8120082564</v>
      </c>
      <c r="BJ4" s="0" t="n">
        <v>12408.811546978</v>
      </c>
      <c r="BK4" s="0" t="n">
        <v>5267.77709011882</v>
      </c>
      <c r="BL4" s="0" t="n">
        <v>1455.11642071361</v>
      </c>
      <c r="BM4" s="0" t="n">
        <v>1553.08153207562</v>
      </c>
      <c r="BN4" s="0" t="n">
        <v>1188.72803173817</v>
      </c>
      <c r="BO4" s="0" t="n">
        <v>785.454912036345</v>
      </c>
      <c r="BP4" s="0" t="n">
        <v>285.396193555071</v>
      </c>
      <c r="BQ4" s="0" t="n">
        <v>2.77466702368087</v>
      </c>
      <c r="BR4" s="0" t="n">
        <v>12.5770734098456</v>
      </c>
      <c r="BS4" s="0" t="n">
        <v>915.60032235761</v>
      </c>
      <c r="BT4" s="0" t="n">
        <v>65386.8461206652</v>
      </c>
      <c r="BU4" s="0" t="n">
        <v>806.459481169411</v>
      </c>
      <c r="BV4" s="0" t="n">
        <v>8.00536476439526</v>
      </c>
      <c r="BW4" s="0" t="n">
        <v>6465.04826673287</v>
      </c>
      <c r="BX4" s="0" t="n">
        <v>2531.43023269088</v>
      </c>
      <c r="BY4" s="0" t="n">
        <v>670.672438130903</v>
      </c>
      <c r="BZ4" s="0" t="n">
        <v>191.686511284167</v>
      </c>
      <c r="CA4" s="0" t="n">
        <v>0</v>
      </c>
      <c r="CB4" s="0" t="n">
        <v>326.156922441886</v>
      </c>
      <c r="CC4" s="0" t="n">
        <v>7.25618993885819</v>
      </c>
      <c r="CD4" s="0" t="n">
        <v>412.865428139184</v>
      </c>
      <c r="CE4" s="0" t="n">
        <v>16.2216005511789</v>
      </c>
      <c r="CF4" s="0" t="n">
        <v>92.0556605945226</v>
      </c>
      <c r="CG4" s="0" t="n">
        <v>4872.7541366746</v>
      </c>
      <c r="CH4" s="0" t="n">
        <v>1417.97961562466</v>
      </c>
      <c r="CI4" s="0" t="n">
        <v>10401.3751284327</v>
      </c>
      <c r="CJ4" s="0" t="n">
        <v>5878.75788282237</v>
      </c>
      <c r="CK4" s="0" t="n">
        <v>1044.90941149244</v>
      </c>
      <c r="CL4" s="0" t="n">
        <v>4833.84847132993</v>
      </c>
      <c r="CM4" s="0" t="n">
        <v>5463.33115762341</v>
      </c>
      <c r="CN4" s="0" t="n">
        <v>8291.53821358512</v>
      </c>
      <c r="CO4" s="0" t="n">
        <v>480.273264880863</v>
      </c>
      <c r="CP4" s="0" t="n">
        <v>9263.60882609638</v>
      </c>
      <c r="CQ4" s="0" t="n">
        <v>1.7927826343508</v>
      </c>
      <c r="CR4" s="0" t="n">
        <v>175.774168596372</v>
      </c>
      <c r="CS4" s="0" t="n">
        <v>1347.09515361966</v>
      </c>
      <c r="CT4" s="0" t="n">
        <v>1875.90382765108</v>
      </c>
      <c r="CU4" s="0" t="n">
        <v>2216.84659010267</v>
      </c>
      <c r="CV4" s="0" t="n">
        <v>1079.39028246909</v>
      </c>
      <c r="CW4" s="0" t="n">
        <v>412.908165287229</v>
      </c>
      <c r="CX4" s="0" t="n">
        <v>0</v>
      </c>
      <c r="CY4" s="0" t="n">
        <v>129.08948615374</v>
      </c>
      <c r="CZ4" s="0" t="n">
        <v>232.021517006137</v>
      </c>
      <c r="DA4" s="0" t="n">
        <v>1679.29434074766</v>
      </c>
      <c r="DB4" s="0" t="n">
        <v>120.248924328461</v>
      </c>
      <c r="DC4" s="0" t="n">
        <v>1065.54856496888</v>
      </c>
      <c r="DD4" s="0" t="n">
        <v>415.376220269642</v>
      </c>
      <c r="DE4" s="0" t="n">
        <v>6762.1292508523</v>
      </c>
      <c r="DF4" s="0" t="n">
        <v>249.062063640962</v>
      </c>
      <c r="DG4" s="0" t="n">
        <v>2216.81204785295</v>
      </c>
      <c r="DH4" s="0" t="n">
        <v>681.216946507662</v>
      </c>
      <c r="DI4" s="0" t="n">
        <v>7.59657868707387</v>
      </c>
      <c r="DJ4" s="0" t="n">
        <v>373.362339471725</v>
      </c>
      <c r="DK4" s="0" t="n">
        <v>3734.44720617209</v>
      </c>
      <c r="DL4" s="0" t="n">
        <v>15.5263680774517</v>
      </c>
      <c r="DM4" s="0" t="n">
        <v>3925.29795604284</v>
      </c>
      <c r="DN4" s="0" t="n">
        <v>39.9215576182179</v>
      </c>
      <c r="DO4" s="0" t="n">
        <v>971.081954407449</v>
      </c>
      <c r="DP4" s="0" t="n">
        <v>0</v>
      </c>
      <c r="DQ4" s="0" t="n">
        <v>279.208691874075</v>
      </c>
      <c r="DR4" s="0" t="n">
        <v>27.6250006847867</v>
      </c>
      <c r="DS4" s="0" t="n">
        <v>67.0269271105925</v>
      </c>
      <c r="DT4" s="0" t="n">
        <v>531.738849582402</v>
      </c>
      <c r="DU4" s="0" t="n">
        <v>52.2257832812749</v>
      </c>
      <c r="DV4" s="0" t="n">
        <v>0.0443160893531554</v>
      </c>
      <c r="DW4" s="0" t="n">
        <v>86.7725954478816</v>
      </c>
      <c r="DX4" s="0" t="n">
        <v>359.739902393618</v>
      </c>
      <c r="DY4" s="0" t="n">
        <v>389.024926331454</v>
      </c>
      <c r="DZ4" s="0" t="n">
        <v>587.753620136343</v>
      </c>
      <c r="EA4" s="0" t="n">
        <v>20.0210104151441</v>
      </c>
      <c r="EB4" s="0" t="n">
        <v>41.5097822026467</v>
      </c>
      <c r="EC4" s="0" t="n">
        <v>24.3877550514983</v>
      </c>
      <c r="ED4" s="0" t="n">
        <v>44.9026429163435</v>
      </c>
      <c r="EE4" s="0" t="n">
        <v>108.280581465669</v>
      </c>
      <c r="EF4" s="0" t="n">
        <v>0</v>
      </c>
      <c r="EG4" s="0" t="n">
        <v>1325.43330960073</v>
      </c>
      <c r="EH4" s="0" t="n">
        <v>542.42194137957</v>
      </c>
      <c r="EI4" s="0" t="n">
        <v>4384.07787150358</v>
      </c>
      <c r="EJ4" s="0" t="n">
        <v>37.9675886435017</v>
      </c>
      <c r="EK4" s="0" t="n">
        <v>0.343187667175916</v>
      </c>
      <c r="EL4" s="0" t="n">
        <v>5.38875474547136</v>
      </c>
      <c r="EM4" s="0" t="n">
        <v>5367.25041642017</v>
      </c>
      <c r="EN4" s="0" t="n">
        <v>4340.37834044743</v>
      </c>
      <c r="EO4" s="0" t="n">
        <v>7715.25685791907</v>
      </c>
      <c r="EP4" s="0" t="n">
        <v>1015.93670062796</v>
      </c>
      <c r="EQ4" s="0" t="n">
        <v>964.161087688482</v>
      </c>
      <c r="ER4" s="0" t="n">
        <v>150.273756128143</v>
      </c>
      <c r="ES4" s="0" t="n">
        <v>36.4916975994271</v>
      </c>
      <c r="ET4" s="0" t="n">
        <v>935.264036414311</v>
      </c>
      <c r="EU4" s="0" t="n">
        <v>351.519890413057</v>
      </c>
      <c r="EV4" s="0" t="n">
        <v>303.420224717949</v>
      </c>
      <c r="EW4" s="0" t="n">
        <v>107.115318006183</v>
      </c>
      <c r="EX4" s="0" t="n">
        <v>221.216511882768</v>
      </c>
      <c r="EY4" s="0" t="n">
        <v>21990.1504310006</v>
      </c>
      <c r="EZ4" s="0" t="n">
        <v>1001.32361009873</v>
      </c>
      <c r="FA4" s="0" t="n">
        <v>354.039855479607</v>
      </c>
      <c r="FB4" s="0" t="n">
        <v>64.2874803860763</v>
      </c>
      <c r="FC4" s="0" t="n">
        <v>3748.48721978651</v>
      </c>
      <c r="FD4" s="0" t="n">
        <v>64.0334552058873</v>
      </c>
      <c r="FE4" s="0" t="n">
        <v>46.9609305486941</v>
      </c>
      <c r="FF4" s="0" t="n">
        <v>14788.4795504289</v>
      </c>
      <c r="FG4" s="0" t="n">
        <v>2768.10738195922</v>
      </c>
      <c r="FH4" s="0" t="n">
        <v>130.122151376817</v>
      </c>
      <c r="FI4" s="0" t="n">
        <v>0.563504088365369</v>
      </c>
      <c r="FJ4" s="0" t="n">
        <v>392.647058138501</v>
      </c>
      <c r="FK4" s="0" t="n">
        <v>41.9274188560625</v>
      </c>
      <c r="FL4" s="0" t="n">
        <v>0</v>
      </c>
      <c r="FM4" s="0" t="n">
        <v>44.1671113415551</v>
      </c>
      <c r="FN4" s="0" t="n">
        <v>9.1626302377041</v>
      </c>
      <c r="FO4" s="0" t="n">
        <v>1075.20171040555</v>
      </c>
      <c r="FP4" s="0" t="n">
        <v>863.795660614127</v>
      </c>
      <c r="FQ4" s="0" t="n">
        <v>625.200959581178</v>
      </c>
      <c r="FR4" s="0" t="n">
        <v>59.1179717405882</v>
      </c>
      <c r="FS4" s="0" t="n">
        <v>144.769191278719</v>
      </c>
      <c r="FT4" s="0" t="n">
        <v>182.641096763158</v>
      </c>
      <c r="FU4" s="0" t="n">
        <v>194.360777490808</v>
      </c>
      <c r="FV4" s="0" t="n">
        <v>44.3119223079056</v>
      </c>
      <c r="FW4" s="0" t="n">
        <v>7630.98387837035</v>
      </c>
      <c r="FX4" s="0" t="n">
        <v>7939.61237290506</v>
      </c>
      <c r="FY4" s="0" t="n">
        <v>0</v>
      </c>
      <c r="FZ4" s="0" t="n">
        <v>3793.3638542055</v>
      </c>
      <c r="GA4" s="0" t="n">
        <v>1226.56268816905</v>
      </c>
      <c r="GB4" s="0" t="n">
        <v>24.3892241074472</v>
      </c>
      <c r="GC4" s="0" t="n">
        <v>43.0662634733467</v>
      </c>
      <c r="GD4" s="0" t="n">
        <v>176.203707507574</v>
      </c>
      <c r="GE4" s="0" t="n">
        <v>23875.3885730967</v>
      </c>
      <c r="GF4" s="0" t="n">
        <v>0.984768076056169</v>
      </c>
      <c r="GG4" s="0" t="n">
        <v>1758.23352052046</v>
      </c>
      <c r="GH4" s="0" t="n">
        <v>231.955648705528</v>
      </c>
      <c r="GI4" s="0" t="n">
        <v>462.363884988699</v>
      </c>
      <c r="GJ4" s="0" t="n">
        <v>110.332373247218</v>
      </c>
      <c r="GK4" s="0" t="n">
        <v>80.298459113218</v>
      </c>
      <c r="GL4" s="0" t="n">
        <v>498.546298504963</v>
      </c>
      <c r="GM4" s="0" t="n">
        <v>1251.61047124372</v>
      </c>
      <c r="GN4" s="0" t="n">
        <v>95.2817026178405</v>
      </c>
      <c r="GO4" s="0" t="n">
        <v>14597.1216732953</v>
      </c>
      <c r="GP4" s="0" t="n">
        <v>27.4409822217029</v>
      </c>
      <c r="GQ4" s="0" t="n">
        <v>6810.46990749879</v>
      </c>
      <c r="GR4" s="0" t="n">
        <v>20.2747234316001</v>
      </c>
      <c r="GS4" s="0" t="n">
        <v>1196.09645344007</v>
      </c>
      <c r="GT4" s="0" t="n">
        <v>1366.8972343383</v>
      </c>
      <c r="GU4" s="0" t="n">
        <v>247.151633725118</v>
      </c>
      <c r="GV4" s="0" t="n">
        <v>161.199151771659</v>
      </c>
      <c r="GW4" s="0" t="n">
        <v>73.9586710807748</v>
      </c>
      <c r="GX4" s="0" t="n">
        <v>16010.5770318888</v>
      </c>
      <c r="GY4" s="0" t="n">
        <v>115.100675164337</v>
      </c>
      <c r="GZ4" s="0" t="n">
        <v>130.431805374109</v>
      </c>
      <c r="HA4" s="0" t="n">
        <v>158.382212549731</v>
      </c>
      <c r="HB4" s="0" t="n">
        <v>815.339220238205</v>
      </c>
      <c r="HC4" s="0" t="n">
        <v>2008.49999385787</v>
      </c>
      <c r="HD4" s="0" t="n">
        <v>2500.07650641672</v>
      </c>
      <c r="HE4" s="0" t="n">
        <v>22117.1550525762</v>
      </c>
      <c r="HF4" s="0" t="n">
        <v>5470.64432209484</v>
      </c>
      <c r="HG4" s="0" t="n">
        <v>8680.83586075545</v>
      </c>
      <c r="HH4" s="0" t="n">
        <v>2102.09459559824</v>
      </c>
      <c r="HI4" s="0" t="n">
        <v>13937.8062020861</v>
      </c>
      <c r="HJ4" s="0" t="n">
        <v>101.552009031034</v>
      </c>
      <c r="HK4" s="0" t="n">
        <v>12415.358744835</v>
      </c>
      <c r="HL4" s="0" t="n">
        <v>474.520762545797</v>
      </c>
      <c r="HM4" s="0" t="n">
        <v>144848.218516357</v>
      </c>
      <c r="HN4" s="0" t="n">
        <v>86.4010169247741</v>
      </c>
      <c r="HO4" s="0" t="n">
        <v>0.00611067527321534</v>
      </c>
      <c r="HP4" s="0" t="n">
        <v>86.3949062495008</v>
      </c>
      <c r="HQ4" s="0" t="n">
        <v>77.2648509743222</v>
      </c>
      <c r="HR4" s="0" t="n">
        <v>77.6340268460382</v>
      </c>
      <c r="HS4" s="0" t="n">
        <v>164.355316548798</v>
      </c>
      <c r="HT4" s="0" t="n">
        <v>91.4425268522674</v>
      </c>
      <c r="HU4" s="0" t="n">
        <v>10149.5523404754</v>
      </c>
      <c r="HV4" s="0" t="n">
        <v>0</v>
      </c>
      <c r="HW4" s="0" t="n">
        <v>1701.08918151728</v>
      </c>
      <c r="HX4" s="0" t="n">
        <v>1492.39545128088</v>
      </c>
      <c r="HY4" s="0" t="n">
        <v>64.4076536299179</v>
      </c>
      <c r="HZ4" s="0" t="n">
        <v>845.666526627709</v>
      </c>
      <c r="IA4" s="0" t="n">
        <v>32.1775453142459</v>
      </c>
      <c r="IB4" s="0" t="n">
        <v>491.236446657104</v>
      </c>
      <c r="IC4" s="0" t="n">
        <v>1184.20618412891</v>
      </c>
      <c r="ID4" s="0" t="n">
        <v>262.762083811662</v>
      </c>
      <c r="IE4" s="0" t="n">
        <v>564.333610095261</v>
      </c>
      <c r="IF4" s="0" t="n">
        <v>2023.08599858516</v>
      </c>
      <c r="IG4" s="0" t="n">
        <v>89.2883077057091</v>
      </c>
      <c r="IH4" s="0" t="n">
        <v>95.6218469107963</v>
      </c>
      <c r="II4" s="0" t="n">
        <v>3486.43312626532</v>
      </c>
      <c r="IJ4" s="0" t="n">
        <v>130.181552495761</v>
      </c>
      <c r="IK4" s="0" t="n">
        <v>515.819565183425</v>
      </c>
      <c r="IL4" s="0" t="n">
        <v>5280.45500540699</v>
      </c>
      <c r="IM4" s="0" t="n">
        <v>6.81346125511986</v>
      </c>
      <c r="IN4" s="0" t="n">
        <v>272.266122433535</v>
      </c>
      <c r="IO4" s="0" t="n">
        <v>1061.45651459054</v>
      </c>
      <c r="IP4" s="0" t="n">
        <v>221.657549154415</v>
      </c>
      <c r="IQ4" s="0" t="n">
        <v>426.40006476494</v>
      </c>
      <c r="IR4" s="0" t="n">
        <v>1383.75610155732</v>
      </c>
      <c r="IS4" s="0" t="n">
        <v>4988.21332735553</v>
      </c>
      <c r="IT4" s="0" t="n">
        <v>572.254454764194</v>
      </c>
      <c r="IU4" s="0" t="n">
        <v>4899.41918643918</v>
      </c>
      <c r="IV4" s="0" t="n">
        <v>147.278220478583</v>
      </c>
      <c r="IW4" s="0" t="n">
        <v>456.843036758276</v>
      </c>
      <c r="IX4" s="0" t="n">
        <v>13125.1361286146</v>
      </c>
      <c r="IY4" s="0" t="n">
        <v>9.45643872843796</v>
      </c>
      <c r="IZ4" s="0" t="n">
        <v>132.015323602135</v>
      </c>
      <c r="JA4" s="0" t="n">
        <v>486.021520557465</v>
      </c>
      <c r="JB4" s="0" t="n">
        <v>616.866847798349</v>
      </c>
      <c r="JC4" s="0" t="n">
        <v>7.52989621028406</v>
      </c>
      <c r="JD4" s="0" t="n">
        <v>54.7107841487672</v>
      </c>
      <c r="JE4" s="0" t="n">
        <v>230.960502309287</v>
      </c>
      <c r="JF4" s="0" t="n">
        <v>56.8198531158251</v>
      </c>
      <c r="JG4" s="0" t="n">
        <v>294.793107860555</v>
      </c>
      <c r="JH4" s="0" t="n">
        <v>808.418580459755</v>
      </c>
      <c r="JI4" s="0" t="n">
        <v>1122.17993630631</v>
      </c>
      <c r="JJ4" s="0" t="n">
        <v>600.558370855395</v>
      </c>
      <c r="JK4" s="0" t="n">
        <v>185.112533253574</v>
      </c>
      <c r="JL4" s="0" t="n">
        <v>132.272942944608</v>
      </c>
      <c r="JM4" s="0" t="n">
        <v>314.780980096862</v>
      </c>
      <c r="JN4" s="0" t="n">
        <v>268.648453935829</v>
      </c>
      <c r="JO4" s="0" t="n">
        <v>399.505664020927</v>
      </c>
      <c r="JP4" s="0" t="n">
        <v>369.642084370326</v>
      </c>
      <c r="JQ4" s="0" t="n">
        <v>1129.3502483929</v>
      </c>
      <c r="JR4" s="0" t="n">
        <v>124.354228758825</v>
      </c>
      <c r="JS4" s="0" t="n">
        <v>362.454496005856</v>
      </c>
      <c r="JT4" s="0" t="n">
        <v>1318.96846136202</v>
      </c>
      <c r="JU4" s="0" t="n">
        <v>628.462359865225</v>
      </c>
      <c r="JV4" s="0" t="n">
        <v>604.930757444676</v>
      </c>
      <c r="JW4" s="0" t="n">
        <v>44.1667974158028</v>
      </c>
      <c r="JX4" s="0" t="n">
        <v>97.1732928071615</v>
      </c>
      <c r="JY4" s="0" t="n">
        <v>528.112132821502</v>
      </c>
      <c r="JZ4" s="0" t="n">
        <v>132.444368133915</v>
      </c>
      <c r="KA4" s="0" t="n">
        <v>187.50676248137</v>
      </c>
      <c r="KB4" s="0" t="n">
        <v>24.0273301908964</v>
      </c>
      <c r="KC4" s="0" t="n">
        <v>38.7732036941968</v>
      </c>
      <c r="KD4" s="0" t="n">
        <v>154.309461206209</v>
      </c>
      <c r="KE4" s="0" t="n">
        <v>193.082664900406</v>
      </c>
      <c r="KF4" s="0" t="n">
        <v>53.9006223189562</v>
      </c>
      <c r="KG4" s="0" t="n">
        <v>499.024556944813</v>
      </c>
      <c r="KH4" s="0" t="n">
        <v>352.690993224474</v>
      </c>
      <c r="KI4" s="0" t="n">
        <v>431.66898066524</v>
      </c>
      <c r="KJ4" s="0" t="n">
        <v>90.4115173590011</v>
      </c>
      <c r="KK4" s="0" t="n">
        <v>543.243237013492</v>
      </c>
      <c r="KL4" s="0" t="n">
        <v>184.556764078695</v>
      </c>
      <c r="KM4" s="0" t="n">
        <v>196.203112707652</v>
      </c>
      <c r="KN4" s="0" t="n">
        <v>71.4648628455733</v>
      </c>
      <c r="KO4" s="0" t="n">
        <v>587.405030792855</v>
      </c>
      <c r="KP4" s="0" t="n">
        <v>11451.994027997</v>
      </c>
      <c r="KQ4" s="0" t="n">
        <v>1301.5430588024</v>
      </c>
      <c r="KR4" s="0" t="n">
        <v>428.932724211696</v>
      </c>
      <c r="KS4" s="0" t="n">
        <v>4262.82985573104</v>
      </c>
      <c r="KT4" s="0" t="n">
        <v>370.361415851442</v>
      </c>
      <c r="KU4" s="0" t="n">
        <v>0</v>
      </c>
      <c r="KV4" s="0" t="n">
        <v>1646.12462277962</v>
      </c>
      <c r="KW4" s="0" t="n">
        <v>1.02705340757433</v>
      </c>
      <c r="KX4" s="0" t="n">
        <v>2301.66016621785</v>
      </c>
      <c r="KY4" s="0" t="n">
        <v>3318.58571976805</v>
      </c>
      <c r="KZ4" s="0" t="n">
        <v>183.493056455601</v>
      </c>
      <c r="LA4" s="0" t="n">
        <v>2118.16710976225</v>
      </c>
      <c r="LB4" s="0" t="n">
        <v>5606.44972011599</v>
      </c>
      <c r="LC4" s="0" t="n">
        <v>243.593816336151</v>
      </c>
      <c r="LD4" s="0" t="n">
        <v>983.172544916592</v>
      </c>
      <c r="LE4" s="0" t="n">
        <v>85.9765013131035</v>
      </c>
      <c r="LF4" s="0" t="n">
        <v>100.557126178746</v>
      </c>
      <c r="LG4" s="0" t="n">
        <v>9.26231144334092</v>
      </c>
      <c r="LH4" s="0" t="n">
        <v>4933.22153421666</v>
      </c>
      <c r="LI4" s="0" t="n">
        <v>897.597612015017</v>
      </c>
      <c r="LJ4" s="0" t="n">
        <v>7517.47943238857</v>
      </c>
      <c r="LK4" s="0" t="n">
        <v>1000.88483064284</v>
      </c>
      <c r="LL4" s="0" t="n">
        <v>4766.82986358806</v>
      </c>
      <c r="LM4" s="0" t="n">
        <v>374.398261407056</v>
      </c>
      <c r="LN4" s="0" t="n">
        <v>798.74678740671</v>
      </c>
      <c r="LO4" s="0" t="n">
        <v>904.786950420272</v>
      </c>
      <c r="LP4" s="0" t="n">
        <v>40.7282438214306</v>
      </c>
      <c r="LQ4" s="0" t="n">
        <v>88.3086188298309</v>
      </c>
      <c r="LR4" s="0" t="n">
        <v>34.2936173394221</v>
      </c>
      <c r="LS4" s="0" t="n">
        <v>227.019791242639</v>
      </c>
      <c r="LT4" s="0" t="n">
        <v>115.658662591074</v>
      </c>
      <c r="LU4" s="0" t="n">
        <v>1051.21683001715</v>
      </c>
      <c r="LV4" s="0" t="n">
        <v>0</v>
      </c>
      <c r="LW4" s="0" t="n">
        <v>5071.2484361908</v>
      </c>
      <c r="LX4" s="0" t="n">
        <v>21.9558515438968</v>
      </c>
      <c r="LY4" s="0" t="n">
        <v>1.52005449067796</v>
      </c>
      <c r="LZ4" s="0" t="n">
        <v>2479.52459190524</v>
      </c>
      <c r="MA4" s="0" t="n">
        <v>1.38973919028402</v>
      </c>
      <c r="MB4" s="0" t="n">
        <v>1227.95117676788</v>
      </c>
      <c r="MC4" s="0" t="n">
        <v>1103.59694800906</v>
      </c>
      <c r="MD4" s="0" t="n">
        <v>248.01407990677</v>
      </c>
      <c r="ME4" s="0" t="n">
        <v>13600.3162750417</v>
      </c>
      <c r="MF4" s="0" t="n">
        <v>1605.24090633302</v>
      </c>
      <c r="MG4" s="0" t="n">
        <v>718.076083089807</v>
      </c>
      <c r="MH4" s="0" t="n">
        <v>1386.37557399625</v>
      </c>
      <c r="MI4" s="0" t="n">
        <v>888.784493330562</v>
      </c>
      <c r="MJ4" s="0" t="n">
        <v>153.137174097422</v>
      </c>
      <c r="MK4" s="0" t="n">
        <v>42.5210383755171</v>
      </c>
      <c r="ML4" s="0" t="n">
        <v>695.22446549659</v>
      </c>
      <c r="MM4" s="0" t="n">
        <v>88.3406359234686</v>
      </c>
      <c r="MN4" s="0" t="n">
        <v>145.519017750696</v>
      </c>
      <c r="MO4" s="0" t="n">
        <v>125.321654769124</v>
      </c>
      <c r="MP4" s="0" t="n">
        <v>105.363316099061</v>
      </c>
      <c r="MQ4" s="0" t="n">
        <v>744.214417823418</v>
      </c>
      <c r="MR4" s="0" t="n">
        <v>413.16993071991</v>
      </c>
      <c r="MS4" s="0" t="n">
        <v>44.1671113415551</v>
      </c>
      <c r="MT4" s="0" t="n">
        <v>1247.36889207421</v>
      </c>
      <c r="MU4" s="0" t="n">
        <v>86.4158748212153</v>
      </c>
      <c r="MV4" s="0" t="n">
        <v>0</v>
      </c>
      <c r="MW4" s="0" t="n">
        <v>0</v>
      </c>
    </row>
    <row r="5" customFormat="false" ht="15.75" hidden="false" customHeight="false" outlineLevel="0" collapsed="false">
      <c r="A5" s="101" t="s">
        <v>784</v>
      </c>
      <c r="B5" s="0" t="n">
        <v>925.164116746598</v>
      </c>
      <c r="C5" s="0" t="n">
        <v>5.86007597237429</v>
      </c>
      <c r="D5" s="0" t="n">
        <v>359.831460404187</v>
      </c>
      <c r="E5" s="0" t="n">
        <v>132.837679978199</v>
      </c>
      <c r="F5" s="0" t="n">
        <v>191.706224272224</v>
      </c>
      <c r="G5" s="0" t="n">
        <v>5.12048782629846</v>
      </c>
      <c r="H5" s="0" t="n">
        <v>30.1670683274656</v>
      </c>
      <c r="I5" s="0" t="n">
        <v>1125.49074558406</v>
      </c>
      <c r="J5" s="0" t="n">
        <v>2375.79351299672</v>
      </c>
      <c r="K5" s="0" t="n">
        <v>2334.38410747568</v>
      </c>
      <c r="L5" s="0" t="n">
        <v>0</v>
      </c>
      <c r="M5" s="0" t="n">
        <v>21048.7698442033</v>
      </c>
      <c r="N5" s="0" t="n">
        <v>53.3098085061867</v>
      </c>
      <c r="O5" s="0" t="n">
        <v>13537.2593125855</v>
      </c>
      <c r="P5" s="0" t="n">
        <v>2964.37491616572</v>
      </c>
      <c r="Q5" s="0" t="n">
        <v>1164807.1586918</v>
      </c>
      <c r="R5" s="0" t="n">
        <v>214.412209100393</v>
      </c>
      <c r="S5" s="0" t="n">
        <v>25530.9602292886</v>
      </c>
      <c r="T5" s="0" t="n">
        <v>149.224714765795</v>
      </c>
      <c r="U5" s="0" t="n">
        <v>645.488445232235</v>
      </c>
      <c r="V5" s="0" t="n">
        <v>196.263318244875</v>
      </c>
      <c r="W5" s="0" t="n">
        <v>11583.4618769278</v>
      </c>
      <c r="X5" s="0" t="n">
        <v>3370.11417872657</v>
      </c>
      <c r="Y5" s="0" t="n">
        <v>314.049371363895</v>
      </c>
      <c r="Z5" s="0" t="n">
        <v>15.4233725657205</v>
      </c>
      <c r="AA5" s="0" t="n">
        <v>0</v>
      </c>
      <c r="AB5" s="0" t="n">
        <v>6852.20363700051</v>
      </c>
      <c r="AC5" s="0" t="n">
        <v>2755.34333120782</v>
      </c>
      <c r="AD5" s="0" t="n">
        <v>6049.13392429725</v>
      </c>
      <c r="AE5" s="0" t="n">
        <v>317.947733780599</v>
      </c>
      <c r="AF5" s="0" t="n">
        <v>2157.91914859328</v>
      </c>
      <c r="AG5" s="0" t="n">
        <v>266.96544253552</v>
      </c>
      <c r="AH5" s="0" t="n">
        <v>0</v>
      </c>
      <c r="AI5" s="0" t="n">
        <v>0</v>
      </c>
      <c r="AJ5" s="0" t="n">
        <v>2329.67225165947</v>
      </c>
      <c r="AK5" s="0" t="n">
        <v>5283.96691936453</v>
      </c>
      <c r="AL5" s="0" t="n">
        <v>4480.23967579384</v>
      </c>
      <c r="AM5" s="0" t="n">
        <v>19105.4298220022</v>
      </c>
      <c r="AN5" s="0" t="n">
        <v>10330.1773335703</v>
      </c>
      <c r="AO5" s="0" t="n">
        <v>14665.7345190558</v>
      </c>
      <c r="AP5" s="0" t="n">
        <v>861.839417893738</v>
      </c>
      <c r="AQ5" s="0" t="n">
        <v>154.819933187597</v>
      </c>
      <c r="AR5" s="0" t="n">
        <v>12611.893344205</v>
      </c>
      <c r="AS5" s="0" t="n">
        <v>313150.301547192</v>
      </c>
      <c r="AT5" s="0" t="n">
        <v>42.4553999794735</v>
      </c>
      <c r="AU5" s="0" t="n">
        <v>902.9140505814</v>
      </c>
      <c r="AV5" s="0" t="n">
        <v>5618.47229483655</v>
      </c>
      <c r="AW5" s="0" t="n">
        <v>121.55781913168</v>
      </c>
      <c r="AX5" s="0" t="n">
        <v>4464.29824736794</v>
      </c>
      <c r="AY5" s="0" t="n">
        <v>0</v>
      </c>
      <c r="AZ5" s="0" t="n">
        <v>119.57011102604</v>
      </c>
      <c r="BA5" s="0" t="n">
        <v>14937.0771955224</v>
      </c>
      <c r="BB5" s="0" t="n">
        <v>1036.43202364159</v>
      </c>
      <c r="BC5" s="0" t="n">
        <v>2565.72402062638</v>
      </c>
      <c r="BD5" s="0" t="n">
        <v>3003.20577006234</v>
      </c>
      <c r="BE5" s="0" t="n">
        <v>2416.87757729305</v>
      </c>
      <c r="BF5" s="0" t="n">
        <v>5914.837803899</v>
      </c>
      <c r="BG5" s="0" t="n">
        <v>1341.6268290692</v>
      </c>
      <c r="BH5" s="0" t="n">
        <v>532.849247416733</v>
      </c>
      <c r="BI5" s="0" t="n">
        <v>35441.1575262961</v>
      </c>
      <c r="BJ5" s="0" t="n">
        <v>45052.5645278626</v>
      </c>
      <c r="BK5" s="0" t="n">
        <v>16607.6785056369</v>
      </c>
      <c r="BL5" s="0" t="n">
        <v>6021.56673774392</v>
      </c>
      <c r="BM5" s="0" t="n">
        <v>4267.21405190014</v>
      </c>
      <c r="BN5" s="0" t="n">
        <v>3810.34947211393</v>
      </c>
      <c r="BO5" s="0" t="n">
        <v>1146.16237322403</v>
      </c>
      <c r="BP5" s="0" t="n">
        <v>1362.38587065484</v>
      </c>
      <c r="BQ5" s="0" t="n">
        <v>20.9848616075334</v>
      </c>
      <c r="BR5" s="0" t="n">
        <v>73.128468442597</v>
      </c>
      <c r="BS5" s="0" t="n">
        <v>25028.2863471227</v>
      </c>
      <c r="BT5" s="0" t="n">
        <v>50204.680950224</v>
      </c>
      <c r="BU5" s="0" t="n">
        <v>2085.29984966418</v>
      </c>
      <c r="BV5" s="0" t="n">
        <v>8847.10931658243</v>
      </c>
      <c r="BW5" s="0" t="n">
        <v>12774.0602830369</v>
      </c>
      <c r="BX5" s="0" t="n">
        <v>3265.4313187916</v>
      </c>
      <c r="BY5" s="0" t="n">
        <v>4407.25812194414</v>
      </c>
      <c r="BZ5" s="0" t="n">
        <v>899.287658233548</v>
      </c>
      <c r="CA5" s="0" t="n">
        <v>0.0019204935631618</v>
      </c>
      <c r="CB5" s="0" t="n">
        <v>2779.78361376824</v>
      </c>
      <c r="CC5" s="0" t="n">
        <v>68.0016475613796</v>
      </c>
      <c r="CD5" s="0" t="n">
        <v>863.593920835043</v>
      </c>
      <c r="CE5" s="0" t="n">
        <v>207.611774468317</v>
      </c>
      <c r="CF5" s="0" t="n">
        <v>0</v>
      </c>
      <c r="CG5" s="0" t="n">
        <v>15117.8478866993</v>
      </c>
      <c r="CH5" s="0" t="n">
        <v>3658.43087750503</v>
      </c>
      <c r="CI5" s="0" t="n">
        <v>89227.899487829</v>
      </c>
      <c r="CJ5" s="0" t="n">
        <v>74284.9622163343</v>
      </c>
      <c r="CK5" s="0" t="n">
        <v>12525.5463274398</v>
      </c>
      <c r="CL5" s="0" t="n">
        <v>61759.4158888945</v>
      </c>
      <c r="CM5" s="0" t="n">
        <v>2349.46442690909</v>
      </c>
      <c r="CN5" s="0" t="n">
        <v>5549.29472544427</v>
      </c>
      <c r="CO5" s="0" t="n">
        <v>1335.30821012251</v>
      </c>
      <c r="CP5" s="0" t="n">
        <v>39329.631371007</v>
      </c>
      <c r="CQ5" s="0" t="n">
        <v>4.41972068131472</v>
      </c>
      <c r="CR5" s="0" t="n">
        <v>597.524466920882</v>
      </c>
      <c r="CS5" s="0" t="n">
        <v>1454.94225340385</v>
      </c>
      <c r="CT5" s="0" t="n">
        <v>4552.74671831255</v>
      </c>
      <c r="CU5" s="0" t="n">
        <v>2966.54327331561</v>
      </c>
      <c r="CV5" s="0" t="n">
        <v>3738.04183028029</v>
      </c>
      <c r="CW5" s="0" t="n">
        <v>1058.10273613861</v>
      </c>
      <c r="CX5" s="0" t="n">
        <v>0</v>
      </c>
      <c r="CY5" s="0" t="n">
        <v>1.30840319060216</v>
      </c>
      <c r="CZ5" s="0" t="n">
        <v>9065.1104587999</v>
      </c>
      <c r="DA5" s="0" t="n">
        <v>555.163271236719</v>
      </c>
      <c r="DB5" s="0" t="n">
        <v>502.792228042071</v>
      </c>
      <c r="DC5" s="0" t="n">
        <v>2405.95139852517</v>
      </c>
      <c r="DD5" s="0" t="n">
        <v>1411.42015308761</v>
      </c>
      <c r="DE5" s="0" t="n">
        <v>2441.85138295257</v>
      </c>
      <c r="DF5" s="0" t="n">
        <v>964.133170177984</v>
      </c>
      <c r="DG5" s="0" t="n">
        <v>6128.34461202689</v>
      </c>
      <c r="DH5" s="0" t="n">
        <v>2975.45987088332</v>
      </c>
      <c r="DI5" s="0" t="n">
        <v>22.4306071654288</v>
      </c>
      <c r="DJ5" s="0" t="n">
        <v>4.6083769114912</v>
      </c>
      <c r="DK5" s="0" t="n">
        <v>11912.7229982312</v>
      </c>
      <c r="DL5" s="0" t="n">
        <v>17.4932157127425</v>
      </c>
      <c r="DM5" s="0" t="n">
        <v>43527.2076052496</v>
      </c>
      <c r="DN5" s="0" t="n">
        <v>61.6291664353165</v>
      </c>
      <c r="DO5" s="0" t="n">
        <v>2862.77970114505</v>
      </c>
      <c r="DP5" s="0" t="n">
        <v>0</v>
      </c>
      <c r="DQ5" s="0" t="n">
        <v>2024.21273270052</v>
      </c>
      <c r="DR5" s="0" t="n">
        <v>87.3667468770854</v>
      </c>
      <c r="DS5" s="0" t="n">
        <v>863.798642844664</v>
      </c>
      <c r="DT5" s="0" t="n">
        <v>1873.21894340687</v>
      </c>
      <c r="DU5" s="0" t="n">
        <v>93.8932688136368</v>
      </c>
      <c r="DV5" s="0" t="n">
        <v>0.103404260423949</v>
      </c>
      <c r="DW5" s="0" t="n">
        <v>1118.18113330618</v>
      </c>
      <c r="DX5" s="0" t="n">
        <v>4053.40097679607</v>
      </c>
      <c r="DY5" s="0" t="n">
        <v>3680.49267974371</v>
      </c>
      <c r="DZ5" s="0" t="n">
        <v>3503.1923902144</v>
      </c>
      <c r="EA5" s="0" t="n">
        <v>91.2904131001852</v>
      </c>
      <c r="EB5" s="0" t="n">
        <v>177.553087770613</v>
      </c>
      <c r="EC5" s="0" t="n">
        <v>214.624995070255</v>
      </c>
      <c r="ED5" s="0" t="n">
        <v>82.4602465378916</v>
      </c>
      <c r="EE5" s="0" t="n">
        <v>658.633008863701</v>
      </c>
      <c r="EF5" s="0" t="n">
        <v>0</v>
      </c>
      <c r="EG5" s="0" t="n">
        <v>5278.43589956931</v>
      </c>
      <c r="EH5" s="0" t="n">
        <v>205.881852668839</v>
      </c>
      <c r="EI5" s="0" t="n">
        <v>69.835197588939</v>
      </c>
      <c r="EJ5" s="0" t="n">
        <v>29.5822161071855</v>
      </c>
      <c r="EK5" s="0" t="n">
        <v>0.218664093928545</v>
      </c>
      <c r="EL5" s="0" t="n">
        <v>0.384179464027518</v>
      </c>
      <c r="EM5" s="0" t="n">
        <v>717.279679246794</v>
      </c>
      <c r="EN5" s="0" t="n">
        <v>39.6501379237975</v>
      </c>
      <c r="EO5" s="0" t="n">
        <v>28025.8159887514</v>
      </c>
      <c r="EP5" s="0" t="n">
        <v>1354.539148093</v>
      </c>
      <c r="EQ5" s="0" t="n">
        <v>441.282631671252</v>
      </c>
      <c r="ER5" s="0" t="n">
        <v>650.0853556639</v>
      </c>
      <c r="ES5" s="0" t="n">
        <v>0</v>
      </c>
      <c r="ET5" s="0" t="n">
        <v>4788.51403808758</v>
      </c>
      <c r="EU5" s="0" t="n">
        <v>571.498542724592</v>
      </c>
      <c r="EV5" s="0" t="n">
        <v>12.7553367500988</v>
      </c>
      <c r="EW5" s="0" t="n">
        <v>1097.8559870144</v>
      </c>
      <c r="EX5" s="0" t="n">
        <v>3514.87494135056</v>
      </c>
      <c r="EY5" s="0" t="n">
        <v>117084.932800931</v>
      </c>
      <c r="EZ5" s="0" t="n">
        <v>5393.21728975666</v>
      </c>
      <c r="FA5" s="0" t="n">
        <v>1790.71852261837</v>
      </c>
      <c r="FB5" s="0" t="n">
        <v>0</v>
      </c>
      <c r="FC5" s="0" t="n">
        <v>20070.8041437942</v>
      </c>
      <c r="FD5" s="0" t="n">
        <v>83.7325171374242</v>
      </c>
      <c r="FE5" s="0" t="n">
        <v>867.204706067582</v>
      </c>
      <c r="FF5" s="0" t="n">
        <v>143114.518625948</v>
      </c>
      <c r="FG5" s="0" t="n">
        <v>89089.6933315195</v>
      </c>
      <c r="FH5" s="0" t="n">
        <v>4288.39684694914</v>
      </c>
      <c r="FI5" s="0" t="n">
        <v>0.593459013125688</v>
      </c>
      <c r="FJ5" s="0" t="n">
        <v>3419.44610409374</v>
      </c>
      <c r="FK5" s="0" t="n">
        <v>3.96004061935959</v>
      </c>
      <c r="FL5" s="0" t="n">
        <v>0</v>
      </c>
      <c r="FM5" s="0" t="n">
        <v>4.58181112635688</v>
      </c>
      <c r="FN5" s="0" t="n">
        <v>0</v>
      </c>
      <c r="FO5" s="0" t="n">
        <v>6076.80045800746</v>
      </c>
      <c r="FP5" s="0" t="n">
        <v>2235.42074792795</v>
      </c>
      <c r="FQ5" s="0" t="n">
        <v>9953.51500480391</v>
      </c>
      <c r="FR5" s="0" t="n">
        <v>970.514437652489</v>
      </c>
      <c r="FS5" s="0" t="n">
        <v>3009.05519090982</v>
      </c>
      <c r="FT5" s="0" t="n">
        <v>2060.45945256609</v>
      </c>
      <c r="FU5" s="0" t="n">
        <v>3251.88245699008</v>
      </c>
      <c r="FV5" s="0" t="n">
        <v>661.603466685423</v>
      </c>
      <c r="FW5" s="0" t="n">
        <v>53466.7813050159</v>
      </c>
      <c r="FX5" s="0" t="n">
        <v>6414.10623010234</v>
      </c>
      <c r="FY5" s="0" t="n">
        <v>0</v>
      </c>
      <c r="FZ5" s="0" t="n">
        <v>11379.806056419</v>
      </c>
      <c r="GA5" s="0" t="n">
        <v>0</v>
      </c>
      <c r="GB5" s="0" t="n">
        <v>58.8277473780443</v>
      </c>
      <c r="GC5" s="0" t="n">
        <v>2160.40853377849</v>
      </c>
      <c r="GD5" s="0" t="n">
        <v>33.9276455103952</v>
      </c>
      <c r="GE5" s="0" t="n">
        <v>22667.0048123638</v>
      </c>
      <c r="GF5" s="0" t="n">
        <v>0.000371821923388364</v>
      </c>
      <c r="GG5" s="0" t="n">
        <v>172.407181235902</v>
      </c>
      <c r="GH5" s="0" t="n">
        <v>39.6490846755834</v>
      </c>
      <c r="GI5" s="0" t="n">
        <v>13.473788533063</v>
      </c>
      <c r="GJ5" s="0" t="n">
        <v>9.86009384834581</v>
      </c>
      <c r="GK5" s="0" t="n">
        <v>10.2276324518078</v>
      </c>
      <c r="GL5" s="0" t="n">
        <v>1.13530963949647</v>
      </c>
      <c r="GM5" s="0" t="n">
        <v>732.641528929557</v>
      </c>
      <c r="GN5" s="0" t="n">
        <v>102.264452508037</v>
      </c>
      <c r="GO5" s="0" t="n">
        <v>49059.1748467995</v>
      </c>
      <c r="GP5" s="0" t="n">
        <v>205.002031973772</v>
      </c>
      <c r="GQ5" s="0" t="n">
        <v>23888.8796840829</v>
      </c>
      <c r="GR5" s="0" t="n">
        <v>67.2988264044166</v>
      </c>
      <c r="GS5" s="0" t="n">
        <v>8817.84544117127</v>
      </c>
      <c r="GT5" s="0" t="n">
        <v>2687.74631743669</v>
      </c>
      <c r="GU5" s="0" t="n">
        <v>31.0441903549563</v>
      </c>
      <c r="GV5" s="0" t="n">
        <v>1298.34593795019</v>
      </c>
      <c r="GW5" s="0" t="n">
        <v>1137.98564988034</v>
      </c>
      <c r="GX5" s="0" t="n">
        <v>76608.5992611365</v>
      </c>
      <c r="GY5" s="0" t="n">
        <v>815.664721823461</v>
      </c>
      <c r="GZ5" s="0" t="n">
        <v>2084.14278136969</v>
      </c>
      <c r="HA5" s="0" t="n">
        <v>323.131371972543</v>
      </c>
      <c r="HB5" s="0" t="n">
        <v>7853.04521178912</v>
      </c>
      <c r="HC5" s="0" t="n">
        <v>14441.3353673841</v>
      </c>
      <c r="HD5" s="0" t="n">
        <v>954.014336978776</v>
      </c>
      <c r="HE5" s="0" t="n">
        <v>22494.5976311279</v>
      </c>
      <c r="HF5" s="0" t="n">
        <v>6009.4644024396</v>
      </c>
      <c r="HG5" s="0" t="n">
        <v>9311.24913341351</v>
      </c>
      <c r="HH5" s="0" t="n">
        <v>5414.89351435895</v>
      </c>
      <c r="HI5" s="0" t="n">
        <v>202039.007492747</v>
      </c>
      <c r="HJ5" s="0" t="n">
        <v>681.885687553646</v>
      </c>
      <c r="HK5" s="0" t="n">
        <v>67738.4573477928</v>
      </c>
      <c r="HL5" s="0" t="n">
        <v>3242.15641500414</v>
      </c>
      <c r="HM5" s="0" t="n">
        <v>997517.544940642</v>
      </c>
      <c r="HN5" s="0" t="n">
        <v>987.41900167444</v>
      </c>
      <c r="HO5" s="0" t="n">
        <v>1.8708358135762</v>
      </c>
      <c r="HP5" s="0" t="n">
        <v>985.548165860864</v>
      </c>
      <c r="HQ5" s="0" t="n">
        <v>1251.94092059745</v>
      </c>
      <c r="HR5" s="0" t="n">
        <v>1633.7635087845</v>
      </c>
      <c r="HS5" s="0" t="n">
        <v>2947.11317632623</v>
      </c>
      <c r="HT5" s="0" t="n">
        <v>215.132363409467</v>
      </c>
      <c r="HU5" s="0" t="n">
        <v>7864.44290395683</v>
      </c>
      <c r="HV5" s="0" t="n">
        <v>0</v>
      </c>
      <c r="HW5" s="0" t="n">
        <v>3742.39189472164</v>
      </c>
      <c r="HX5" s="0" t="n">
        <v>14344.6114261547</v>
      </c>
      <c r="HY5" s="0" t="n">
        <v>93.8952233584408</v>
      </c>
      <c r="HZ5" s="0" t="n">
        <v>5475.48897911068</v>
      </c>
      <c r="IA5" s="0" t="n">
        <v>63.311327348822</v>
      </c>
      <c r="IB5" s="0" t="n">
        <v>7563.37564666954</v>
      </c>
      <c r="IC5" s="0" t="n">
        <v>18796.7045955772</v>
      </c>
      <c r="ID5" s="0" t="n">
        <v>364.170467241196</v>
      </c>
      <c r="IE5" s="0" t="n">
        <v>870.958328638874</v>
      </c>
      <c r="IF5" s="0" t="n">
        <v>1888.66456282084</v>
      </c>
      <c r="IG5" s="0" t="n">
        <v>1332.34544719226</v>
      </c>
      <c r="IH5" s="0" t="n">
        <v>433.181707194913</v>
      </c>
      <c r="II5" s="0" t="n">
        <v>11715.1042528367</v>
      </c>
      <c r="IJ5" s="0" t="n">
        <v>860.920267484039</v>
      </c>
      <c r="IK5" s="0" t="n">
        <v>819.78514391372</v>
      </c>
      <c r="IL5" s="0" t="n">
        <v>3185.41336071478</v>
      </c>
      <c r="IM5" s="0" t="n">
        <v>4.0475282552374</v>
      </c>
      <c r="IN5" s="0" t="n">
        <v>701.040122940756</v>
      </c>
      <c r="IO5" s="0" t="n">
        <v>7248.28936317997</v>
      </c>
      <c r="IP5" s="0" t="n">
        <v>47.2447838347224</v>
      </c>
      <c r="IQ5" s="0" t="n">
        <v>267.19912580566</v>
      </c>
      <c r="IR5" s="0" t="n">
        <v>5817.50606732323</v>
      </c>
      <c r="IS5" s="0" t="n">
        <v>688.06146213476</v>
      </c>
      <c r="IT5" s="0" t="n">
        <v>10.8620681375537</v>
      </c>
      <c r="IU5" s="0" t="n">
        <v>1317.70794924459</v>
      </c>
      <c r="IV5" s="0" t="n">
        <v>878.976049172283</v>
      </c>
      <c r="IW5" s="0" t="n">
        <v>1690.87921240993</v>
      </c>
      <c r="IX5" s="0" t="n">
        <v>39773.6664659231</v>
      </c>
      <c r="IY5" s="0" t="n">
        <v>61.4087469442783</v>
      </c>
      <c r="IZ5" s="0" t="n">
        <v>69.0730584011793</v>
      </c>
      <c r="JA5" s="0" t="n">
        <v>1969.04387506512</v>
      </c>
      <c r="JB5" s="0" t="n">
        <v>1740.59210402131</v>
      </c>
      <c r="JC5" s="0" t="n">
        <v>29.8840135806886</v>
      </c>
      <c r="JD5" s="0" t="n">
        <v>497.928583334605</v>
      </c>
      <c r="JE5" s="0" t="n">
        <v>1535.21964021383</v>
      </c>
      <c r="JF5" s="0" t="n">
        <v>146.347946585271</v>
      </c>
      <c r="JG5" s="0" t="n">
        <v>1560.09413174539</v>
      </c>
      <c r="JH5" s="0" t="n">
        <v>1423.99507308501</v>
      </c>
      <c r="JI5" s="0" t="n">
        <v>3855.92425410273</v>
      </c>
      <c r="JJ5" s="0" t="n">
        <v>666.761951240481</v>
      </c>
      <c r="JK5" s="0" t="n">
        <v>204.992297170208</v>
      </c>
      <c r="JL5" s="0" t="n">
        <v>1186.19170047632</v>
      </c>
      <c r="JM5" s="0" t="n">
        <v>718.670063094566</v>
      </c>
      <c r="JN5" s="0" t="n">
        <v>5568.62323032226</v>
      </c>
      <c r="JO5" s="0" t="n">
        <v>11267.8142296551</v>
      </c>
      <c r="JP5" s="0" t="n">
        <v>2327.70582857288</v>
      </c>
      <c r="JQ5" s="0" t="n">
        <v>2168.12533262342</v>
      </c>
      <c r="JR5" s="0" t="n">
        <v>3.76953819041087</v>
      </c>
      <c r="JS5" s="0" t="n">
        <v>5157.17282903127</v>
      </c>
      <c r="JT5" s="0" t="n">
        <v>4134.16257906386</v>
      </c>
      <c r="JU5" s="0" t="n">
        <v>2609.07299510007</v>
      </c>
      <c r="JV5" s="0" t="n">
        <v>2365.08764172879</v>
      </c>
      <c r="JW5" s="0" t="n">
        <v>492.835702824975</v>
      </c>
      <c r="JX5" s="0" t="n">
        <v>893.070308207237</v>
      </c>
      <c r="JY5" s="0" t="n">
        <v>2950.15799560137</v>
      </c>
      <c r="JZ5" s="0" t="n">
        <v>1201.64147134555</v>
      </c>
      <c r="KA5" s="0" t="n">
        <v>157.296097947021</v>
      </c>
      <c r="KB5" s="0" t="n">
        <v>97.5265133088267</v>
      </c>
      <c r="KC5" s="0" t="n">
        <v>387.974611425085</v>
      </c>
      <c r="KD5" s="0" t="n">
        <v>1307.65631470126</v>
      </c>
      <c r="KE5" s="0" t="n">
        <v>1695.63092612634</v>
      </c>
      <c r="KF5" s="0" t="n">
        <v>169.938751952538</v>
      </c>
      <c r="KG5" s="0" t="n">
        <v>1713.77484209643</v>
      </c>
      <c r="KH5" s="0" t="n">
        <v>7282.55028583041</v>
      </c>
      <c r="KI5" s="0" t="n">
        <v>47.1144397631527</v>
      </c>
      <c r="KJ5" s="0" t="n">
        <v>384.140776040549</v>
      </c>
      <c r="KK5" s="0" t="n">
        <v>2753.63306108001</v>
      </c>
      <c r="KL5" s="0" t="n">
        <v>1073.04734297877</v>
      </c>
      <c r="KM5" s="0" t="n">
        <v>145.40762340384</v>
      </c>
      <c r="KN5" s="0" t="n">
        <v>6.97488931844304</v>
      </c>
      <c r="KO5" s="0" t="n">
        <v>4179.78581132376</v>
      </c>
      <c r="KP5" s="0" t="n">
        <v>12374.6744740104</v>
      </c>
      <c r="KQ5" s="0" t="n">
        <v>1173.63203098165</v>
      </c>
      <c r="KR5" s="0" t="n">
        <v>1878.29913862743</v>
      </c>
      <c r="KS5" s="0" t="n">
        <v>18917.4665347747</v>
      </c>
      <c r="KT5" s="0" t="n">
        <v>782.696411534731</v>
      </c>
      <c r="KU5" s="0" t="n">
        <v>0</v>
      </c>
      <c r="KV5" s="0" t="n">
        <v>5065.62408558334</v>
      </c>
      <c r="KW5" s="0" t="n">
        <v>3.79988806365684</v>
      </c>
      <c r="KX5" s="0" t="n">
        <v>11198.6794088103</v>
      </c>
      <c r="KY5" s="0" t="n">
        <v>25461.4366223148</v>
      </c>
      <c r="KZ5" s="0" t="n">
        <v>750.464785187666</v>
      </c>
      <c r="LA5" s="0" t="n">
        <v>10448.2146236226</v>
      </c>
      <c r="LB5" s="0" t="n">
        <v>41689.4193064194</v>
      </c>
      <c r="LC5" s="0" t="n">
        <v>348.347514602513</v>
      </c>
      <c r="LD5" s="0" t="n">
        <v>647.444481657855</v>
      </c>
      <c r="LE5" s="0" t="n">
        <v>63.5295908878702</v>
      </c>
      <c r="LF5" s="0" t="n">
        <v>116.768839788225</v>
      </c>
      <c r="LG5" s="0" t="n">
        <v>31.2342655548842</v>
      </c>
      <c r="LH5" s="0" t="n">
        <v>15758.8172550353</v>
      </c>
      <c r="LI5" s="0" t="n">
        <v>12255.0093012866</v>
      </c>
      <c r="LJ5" s="0" t="n">
        <v>119303.049702175</v>
      </c>
      <c r="LK5" s="0" t="n">
        <v>10142.5522268615</v>
      </c>
      <c r="LL5" s="0" t="n">
        <v>18090.006030898</v>
      </c>
      <c r="LM5" s="0" t="n">
        <v>230.005804592419</v>
      </c>
      <c r="LN5" s="0" t="n">
        <v>94.5967399160943</v>
      </c>
      <c r="LO5" s="0" t="n">
        <v>4136.93630466846</v>
      </c>
      <c r="LP5" s="0" t="n">
        <v>371.774757574487</v>
      </c>
      <c r="LQ5" s="0" t="n">
        <v>18.4885952693228</v>
      </c>
      <c r="LR5" s="0" t="n">
        <v>8.0927263615994</v>
      </c>
      <c r="LS5" s="0" t="n">
        <v>252.366174067523</v>
      </c>
      <c r="LT5" s="0" t="n">
        <v>646.843731194585</v>
      </c>
      <c r="LU5" s="0" t="n">
        <v>51713.5602983538</v>
      </c>
      <c r="LV5" s="0" t="n">
        <v>0</v>
      </c>
      <c r="LW5" s="0" t="n">
        <v>20341.4616078597</v>
      </c>
      <c r="LX5" s="0" t="n">
        <v>113.179024492373</v>
      </c>
      <c r="LY5" s="0" t="n">
        <v>0</v>
      </c>
      <c r="LZ5" s="0" t="n">
        <v>3015.0806793833</v>
      </c>
      <c r="MA5" s="0" t="n">
        <v>2.96064898548613</v>
      </c>
      <c r="MB5" s="0" t="n">
        <v>4.60691065081383</v>
      </c>
      <c r="MC5" s="0" t="n">
        <v>0.837372460402961</v>
      </c>
      <c r="MD5" s="0" t="n">
        <v>197.618745394538</v>
      </c>
      <c r="ME5" s="0" t="n">
        <v>71282.0345707567</v>
      </c>
      <c r="MF5" s="0" t="n">
        <v>9792.75806505818</v>
      </c>
      <c r="MG5" s="0" t="n">
        <v>2226.81750143021</v>
      </c>
      <c r="MH5" s="0" t="n">
        <v>3386.06250595162</v>
      </c>
      <c r="MI5" s="0" t="n">
        <v>564.743513511864</v>
      </c>
      <c r="MJ5" s="0" t="n">
        <v>136.368116285028</v>
      </c>
      <c r="MK5" s="0" t="n">
        <v>227.826696232034</v>
      </c>
      <c r="ML5" s="0" t="n">
        <v>2111.52572954444</v>
      </c>
      <c r="MM5" s="0" t="n">
        <v>2227.24936176637</v>
      </c>
      <c r="MN5" s="0" t="n">
        <v>883.199630742754</v>
      </c>
      <c r="MO5" s="0" t="n">
        <v>159.88991717373</v>
      </c>
      <c r="MP5" s="0" t="n">
        <v>1056.05675888838</v>
      </c>
      <c r="MQ5" s="0" t="n">
        <v>430.356081822767</v>
      </c>
      <c r="MR5" s="0" t="n">
        <v>1020.92378132747</v>
      </c>
      <c r="MS5" s="0" t="n">
        <v>4.57989063279372</v>
      </c>
      <c r="MT5" s="0" t="n">
        <v>1331.75597428065</v>
      </c>
      <c r="MU5" s="0" t="n">
        <v>687.081606139969</v>
      </c>
      <c r="MV5" s="0" t="n">
        <v>0</v>
      </c>
      <c r="MW5" s="0" t="n">
        <v>0</v>
      </c>
    </row>
    <row r="6" customFormat="false" ht="15.75" hidden="false" customHeight="false" outlineLevel="0" collapsed="false">
      <c r="A6" s="92" t="s">
        <v>786</v>
      </c>
      <c r="B6" s="0" t="n">
        <v>5253.01520339705</v>
      </c>
      <c r="C6" s="0" t="n">
        <v>207.653201649679</v>
      </c>
      <c r="D6" s="0" t="n">
        <v>21793.8199971602</v>
      </c>
      <c r="E6" s="0" t="n">
        <v>4520.57401417939</v>
      </c>
      <c r="F6" s="0" t="n">
        <v>12725.05341627</v>
      </c>
      <c r="G6" s="0" t="n">
        <v>3643.39320594443</v>
      </c>
      <c r="H6" s="0" t="n">
        <v>904.799360766345</v>
      </c>
      <c r="I6" s="0" t="n">
        <v>3735.99896190981</v>
      </c>
      <c r="J6" s="0" t="n">
        <v>8826.11527301478</v>
      </c>
      <c r="K6" s="0" t="n">
        <v>34696.3159800367</v>
      </c>
      <c r="L6" s="0" t="n">
        <v>0</v>
      </c>
      <c r="M6" s="0" t="n">
        <v>59773.3658089312</v>
      </c>
      <c r="N6" s="0" t="n">
        <v>502.611566322999</v>
      </c>
      <c r="O6" s="0" t="n">
        <v>25251.2913329268</v>
      </c>
      <c r="P6" s="0" t="n">
        <v>1444.8049117576</v>
      </c>
      <c r="Q6" s="0" t="n">
        <v>12915548.4246956</v>
      </c>
      <c r="R6" s="0" t="n">
        <v>1056.57912788038</v>
      </c>
      <c r="S6" s="0" t="n">
        <v>25510.0776197816</v>
      </c>
      <c r="T6" s="0" t="n">
        <v>751.733201792773</v>
      </c>
      <c r="U6" s="0" t="n">
        <v>24945.4939291458</v>
      </c>
      <c r="V6" s="0" t="n">
        <v>1160.33442954112</v>
      </c>
      <c r="W6" s="0" t="n">
        <v>51984.8709024601</v>
      </c>
      <c r="X6" s="0" t="n">
        <v>2793.22391499018</v>
      </c>
      <c r="Y6" s="0" t="n">
        <v>11383.3575920471</v>
      </c>
      <c r="Z6" s="0" t="n">
        <v>22.3000689118258</v>
      </c>
      <c r="AA6" s="0" t="n">
        <v>1131.77728457371</v>
      </c>
      <c r="AB6" s="0" t="n">
        <v>62924.8487938698</v>
      </c>
      <c r="AC6" s="0" t="n">
        <v>34492.5984423936</v>
      </c>
      <c r="AD6" s="0" t="n">
        <v>5096.59832440345</v>
      </c>
      <c r="AE6" s="0" t="n">
        <v>3946.88898135291</v>
      </c>
      <c r="AF6" s="0" t="n">
        <v>14473.7397958695</v>
      </c>
      <c r="AG6" s="0" t="n">
        <v>21002.0121403423</v>
      </c>
      <c r="AH6" s="0" t="n">
        <v>0</v>
      </c>
      <c r="AI6" s="0" t="n">
        <v>0</v>
      </c>
      <c r="AJ6" s="0" t="n">
        <v>4261.66037211895</v>
      </c>
      <c r="AK6" s="0" t="n">
        <v>21839.542600619</v>
      </c>
      <c r="AL6" s="0" t="n">
        <v>3658.62273828578</v>
      </c>
      <c r="AM6" s="0" t="n">
        <v>56130.3164239146</v>
      </c>
      <c r="AN6" s="0" t="n">
        <v>23902.0145735308</v>
      </c>
      <c r="AO6" s="0" t="n">
        <v>38273.7334517488</v>
      </c>
      <c r="AP6" s="0" t="n">
        <v>3679.44652904858</v>
      </c>
      <c r="AQ6" s="0" t="n">
        <v>499.7729207348</v>
      </c>
      <c r="AR6" s="0" t="n">
        <v>17044.2170367992</v>
      </c>
      <c r="AS6" s="0" t="n">
        <v>522362.235892328</v>
      </c>
      <c r="AT6" s="0" t="n">
        <v>585.327186644365</v>
      </c>
      <c r="AU6" s="0" t="n">
        <v>3156.89714428739</v>
      </c>
      <c r="AV6" s="0" t="n">
        <v>18826.5970194686</v>
      </c>
      <c r="AW6" s="0" t="n">
        <v>1982.334995679</v>
      </c>
      <c r="AX6" s="0" t="n">
        <v>41434.2312578451</v>
      </c>
      <c r="AY6" s="0" t="n">
        <v>0</v>
      </c>
      <c r="AZ6" s="0" t="n">
        <v>882.101940582387</v>
      </c>
      <c r="BA6" s="0" t="n">
        <v>112249.822104398</v>
      </c>
      <c r="BB6" s="0" t="n">
        <v>5423.4067243584</v>
      </c>
      <c r="BC6" s="0" t="n">
        <v>10416.4836056267</v>
      </c>
      <c r="BD6" s="0" t="n">
        <v>36001.9830476808</v>
      </c>
      <c r="BE6" s="0" t="n">
        <v>23322.2333709353</v>
      </c>
      <c r="BF6" s="0" t="n">
        <v>37085.7153557974</v>
      </c>
      <c r="BG6" s="0" t="n">
        <v>653.026065567064</v>
      </c>
      <c r="BH6" s="0" t="n">
        <v>1964.61328375671</v>
      </c>
      <c r="BI6" s="0" t="n">
        <v>76037.4161381553</v>
      </c>
      <c r="BJ6" s="0" t="n">
        <v>156329.874149541</v>
      </c>
      <c r="BK6" s="0" t="n">
        <v>76968.1095309852</v>
      </c>
      <c r="BL6" s="0" t="n">
        <v>11760.8440107465</v>
      </c>
      <c r="BM6" s="0" t="n">
        <v>34781.4861774855</v>
      </c>
      <c r="BN6" s="0" t="n">
        <v>5302.71222223691</v>
      </c>
      <c r="BO6" s="0" t="n">
        <v>21192.6065024638</v>
      </c>
      <c r="BP6" s="0" t="n">
        <v>3930.46061805243</v>
      </c>
      <c r="BQ6" s="0" t="n">
        <v>10.3448145460154</v>
      </c>
      <c r="BR6" s="0" t="n">
        <v>401.988664708801</v>
      </c>
      <c r="BS6" s="0" t="n">
        <v>25863.0165548089</v>
      </c>
      <c r="BT6" s="0" t="n">
        <v>8419277.81961451</v>
      </c>
      <c r="BU6" s="0" t="n">
        <v>27138.4643525495</v>
      </c>
      <c r="BV6" s="0" t="n">
        <v>6691.80132554222</v>
      </c>
      <c r="BW6" s="0" t="n">
        <v>623071.867169027</v>
      </c>
      <c r="BX6" s="0" t="n">
        <v>213381.989264602</v>
      </c>
      <c r="BY6" s="0" t="n">
        <v>21975.010641615</v>
      </c>
      <c r="BZ6" s="0" t="n">
        <v>3875.60857414984</v>
      </c>
      <c r="CA6" s="0" t="n">
        <v>4390.32620089742</v>
      </c>
      <c r="CB6" s="0" t="n">
        <v>7902.42727414148</v>
      </c>
      <c r="CC6" s="0" t="n">
        <v>1137.75253728476</v>
      </c>
      <c r="CD6" s="0" t="n">
        <v>3891.15996554971</v>
      </c>
      <c r="CE6" s="0" t="n">
        <v>600.441588926914</v>
      </c>
      <c r="CF6" s="0" t="n">
        <v>1209.81068390363</v>
      </c>
      <c r="CG6" s="0" t="n">
        <v>93127.3234551922</v>
      </c>
      <c r="CH6" s="0" t="n">
        <v>38429.7206762828</v>
      </c>
      <c r="CI6" s="0" t="n">
        <v>240054.571695745</v>
      </c>
      <c r="CJ6" s="0" t="n">
        <v>127597.096389696</v>
      </c>
      <c r="CK6" s="0" t="n">
        <v>39034.8632741229</v>
      </c>
      <c r="CL6" s="0" t="n">
        <v>88562.2331155735</v>
      </c>
      <c r="CM6" s="0" t="n">
        <v>860150.539315943</v>
      </c>
      <c r="CN6" s="0" t="n">
        <v>237125.613129686</v>
      </c>
      <c r="CO6" s="0" t="n">
        <v>60478.1751909642</v>
      </c>
      <c r="CP6" s="0" t="n">
        <v>251561.610349626</v>
      </c>
      <c r="CQ6" s="0" t="n">
        <v>794.817262325639</v>
      </c>
      <c r="CR6" s="0" t="n">
        <v>25303.9505945138</v>
      </c>
      <c r="CS6" s="0" t="n">
        <v>91002.8432352873</v>
      </c>
      <c r="CT6" s="0" t="n">
        <v>31731.5644764673</v>
      </c>
      <c r="CU6" s="0" t="n">
        <v>295202.002102306</v>
      </c>
      <c r="CV6" s="0" t="n">
        <v>16233.5792265214</v>
      </c>
      <c r="CW6" s="0" t="n">
        <v>4839.78095858971</v>
      </c>
      <c r="CX6" s="0" t="n">
        <v>0</v>
      </c>
      <c r="CY6" s="0" t="n">
        <v>7385.73174470619</v>
      </c>
      <c r="CZ6" s="0" t="n">
        <v>4649.67449578137</v>
      </c>
      <c r="DA6" s="0" t="n">
        <v>16490.645778031</v>
      </c>
      <c r="DB6" s="0" t="n">
        <v>15272.8848267254</v>
      </c>
      <c r="DC6" s="0" t="n">
        <v>27727.6807741969</v>
      </c>
      <c r="DD6" s="0" t="n">
        <v>6088.19870384345</v>
      </c>
      <c r="DE6" s="0" t="n">
        <v>1290696.50510098</v>
      </c>
      <c r="DF6" s="0" t="n">
        <v>10575.4904114214</v>
      </c>
      <c r="DG6" s="0" t="n">
        <v>78287.1541290021</v>
      </c>
      <c r="DH6" s="0" t="n">
        <v>12926.8169722127</v>
      </c>
      <c r="DI6" s="0" t="n">
        <v>1560.19644526475</v>
      </c>
      <c r="DJ6" s="0" t="n">
        <v>195.416744841525</v>
      </c>
      <c r="DK6" s="0" t="n">
        <v>43795.690512588</v>
      </c>
      <c r="DL6" s="0" t="n">
        <v>418.933875455264</v>
      </c>
      <c r="DM6" s="0" t="n">
        <v>68897.6533266593</v>
      </c>
      <c r="DN6" s="0" t="n">
        <v>717.690229423489</v>
      </c>
      <c r="DO6" s="0" t="n">
        <v>58704.0295420239</v>
      </c>
      <c r="DP6" s="0" t="n">
        <v>0</v>
      </c>
      <c r="DQ6" s="0" t="n">
        <v>30300.2763727672</v>
      </c>
      <c r="DR6" s="0" t="n">
        <v>618.628356656137</v>
      </c>
      <c r="DS6" s="0" t="n">
        <v>2684.13143768175</v>
      </c>
      <c r="DT6" s="0" t="n">
        <v>16911.3495905298</v>
      </c>
      <c r="DU6" s="0" t="n">
        <v>10522.2838134733</v>
      </c>
      <c r="DV6" s="0" t="n">
        <v>1.73577390452998</v>
      </c>
      <c r="DW6" s="0" t="n">
        <v>7244.05963707398</v>
      </c>
      <c r="DX6" s="0" t="n">
        <v>2644.34561032224</v>
      </c>
      <c r="DY6" s="0" t="n">
        <v>25953.4441965332</v>
      </c>
      <c r="DZ6" s="0" t="n">
        <v>11967.5742128418</v>
      </c>
      <c r="EA6" s="0" t="n">
        <v>607.081715634776</v>
      </c>
      <c r="EB6" s="0" t="n">
        <v>1234.85331324082</v>
      </c>
      <c r="EC6" s="0" t="n">
        <v>2211.34088528708</v>
      </c>
      <c r="ED6" s="0" t="n">
        <v>1438.37169320026</v>
      </c>
      <c r="EE6" s="0" t="n">
        <v>1399.26576884865</v>
      </c>
      <c r="EF6" s="0" t="n">
        <v>0</v>
      </c>
      <c r="EG6" s="0" t="n">
        <v>22858.1912367506</v>
      </c>
      <c r="EH6" s="0" t="n">
        <v>40651.6204545714</v>
      </c>
      <c r="EI6" s="0" t="n">
        <v>162466.201284726</v>
      </c>
      <c r="EJ6" s="0" t="n">
        <v>61009.9950521378</v>
      </c>
      <c r="EK6" s="0" t="n">
        <v>106.440686526033</v>
      </c>
      <c r="EL6" s="0" t="n">
        <v>6292.84439967777</v>
      </c>
      <c r="EM6" s="0" t="n">
        <v>202990.810022485</v>
      </c>
      <c r="EN6" s="0" t="n">
        <v>95056.9211463839</v>
      </c>
      <c r="EO6" s="0" t="n">
        <v>143533.570014127</v>
      </c>
      <c r="EP6" s="0" t="n">
        <v>270373.056540007</v>
      </c>
      <c r="EQ6" s="0" t="n">
        <v>39960.1938722466</v>
      </c>
      <c r="ER6" s="0" t="n">
        <v>2557.14743608064</v>
      </c>
      <c r="ES6" s="0" t="n">
        <v>3531.07220805195</v>
      </c>
      <c r="ET6" s="0" t="n">
        <v>30198.0490701826</v>
      </c>
      <c r="EU6" s="0" t="n">
        <v>6943.64646464748</v>
      </c>
      <c r="EV6" s="0" t="n">
        <v>29714.157071198</v>
      </c>
      <c r="EW6" s="0" t="n">
        <v>2341.23634775154</v>
      </c>
      <c r="EX6" s="0" t="n">
        <v>8426.4454949174</v>
      </c>
      <c r="EY6" s="0" t="n">
        <v>835504.380835519</v>
      </c>
      <c r="EZ6" s="0" t="n">
        <v>127145.342742011</v>
      </c>
      <c r="FA6" s="0" t="n">
        <v>1203.53390693849</v>
      </c>
      <c r="FB6" s="0" t="n">
        <v>4662.85124864595</v>
      </c>
      <c r="FC6" s="0" t="n">
        <v>100855.686118352</v>
      </c>
      <c r="FD6" s="0" t="n">
        <v>319626.992968762</v>
      </c>
      <c r="FE6" s="0" t="n">
        <v>3683.60642767885</v>
      </c>
      <c r="FF6" s="0" t="n">
        <v>215014.643494938</v>
      </c>
      <c r="FG6" s="0" t="n">
        <v>43856.8407469771</v>
      </c>
      <c r="FH6" s="0" t="n">
        <v>4535.30430874661</v>
      </c>
      <c r="FI6" s="0" t="n">
        <v>11.8022422074988</v>
      </c>
      <c r="FJ6" s="0" t="n">
        <v>3350.42109141107</v>
      </c>
      <c r="FK6" s="0" t="n">
        <v>785.087960614604</v>
      </c>
      <c r="FL6" s="0" t="n">
        <v>0</v>
      </c>
      <c r="FM6" s="0" t="n">
        <v>4390.32620089742</v>
      </c>
      <c r="FN6" s="0" t="n">
        <v>132.48953142797</v>
      </c>
      <c r="FO6" s="0" t="n">
        <v>23964.13386449</v>
      </c>
      <c r="FP6" s="0" t="n">
        <v>3274.20041239175</v>
      </c>
      <c r="FQ6" s="0" t="n">
        <v>43518.9307537203</v>
      </c>
      <c r="FR6" s="0" t="n">
        <v>3403.11452504965</v>
      </c>
      <c r="FS6" s="0" t="n">
        <v>8713.38200432577</v>
      </c>
      <c r="FT6" s="0" t="n">
        <v>20925.7842134959</v>
      </c>
      <c r="FU6" s="0" t="n">
        <v>6756.92457472475</v>
      </c>
      <c r="FV6" s="0" t="n">
        <v>3719.72543612419</v>
      </c>
      <c r="FW6" s="0" t="n">
        <v>122085.688223447</v>
      </c>
      <c r="FX6" s="0" t="n">
        <v>1243729.99113688</v>
      </c>
      <c r="FY6" s="0" t="n">
        <v>37535.2046592479</v>
      </c>
      <c r="FZ6" s="0" t="n">
        <v>76893.7442286708</v>
      </c>
      <c r="GA6" s="0" t="n">
        <v>2321510.77746548</v>
      </c>
      <c r="GB6" s="0" t="n">
        <v>668.553124723826</v>
      </c>
      <c r="GC6" s="0" t="n">
        <v>1152.22242368727</v>
      </c>
      <c r="GD6" s="0" t="n">
        <v>6090.39179110765</v>
      </c>
      <c r="GE6" s="0" t="n">
        <v>1510992.43901123</v>
      </c>
      <c r="GF6" s="0" t="n">
        <v>500.765155119031</v>
      </c>
      <c r="GG6" s="0" t="n">
        <v>110268.542134619</v>
      </c>
      <c r="GH6" s="0" t="n">
        <v>10912.076858541</v>
      </c>
      <c r="GI6" s="0" t="n">
        <v>14829.1535161436</v>
      </c>
      <c r="GJ6" s="0" t="n">
        <v>10317.3223393608</v>
      </c>
      <c r="GK6" s="0" t="n">
        <v>21065.8896575521</v>
      </c>
      <c r="GL6" s="0" t="n">
        <v>76548.202441312</v>
      </c>
      <c r="GM6" s="0" t="n">
        <v>428149.683978159</v>
      </c>
      <c r="GN6" s="0" t="n">
        <v>52900.3158393375</v>
      </c>
      <c r="GO6" s="0" t="n">
        <v>260540.821677212</v>
      </c>
      <c r="GP6" s="0" t="n">
        <v>535.203859203617</v>
      </c>
      <c r="GQ6" s="0" t="n">
        <v>125394.569130713</v>
      </c>
      <c r="GR6" s="0" t="n">
        <v>153.255866979156</v>
      </c>
      <c r="GS6" s="0" t="n">
        <v>100942.52958657</v>
      </c>
      <c r="GT6" s="0" t="n">
        <v>17300.7232697068</v>
      </c>
      <c r="GU6" s="0" t="n">
        <v>24772.0424139436</v>
      </c>
      <c r="GV6" s="0" t="n">
        <v>2825.74958019291</v>
      </c>
      <c r="GW6" s="0" t="n">
        <v>670.745403656512</v>
      </c>
      <c r="GX6" s="0" t="n">
        <v>203493.112471397</v>
      </c>
      <c r="GY6" s="0" t="n">
        <v>1022.2007171943</v>
      </c>
      <c r="GZ6" s="0" t="n">
        <v>2658.74384469368</v>
      </c>
      <c r="HA6" s="0" t="n">
        <v>1495.78429479052</v>
      </c>
      <c r="HB6" s="0" t="n">
        <v>10789.6418126781</v>
      </c>
      <c r="HC6" s="0" t="n">
        <v>41510.5416782734</v>
      </c>
      <c r="HD6" s="0" t="n">
        <v>2453990.87538499</v>
      </c>
      <c r="HE6" s="0" t="n">
        <v>1400723.89687661</v>
      </c>
      <c r="HF6" s="0" t="n">
        <v>389024.323984212</v>
      </c>
      <c r="HG6" s="0" t="n">
        <v>500018.764589356</v>
      </c>
      <c r="HH6" s="0" t="n">
        <v>287396.141595395</v>
      </c>
      <c r="HI6" s="0" t="n">
        <v>360374.09865189</v>
      </c>
      <c r="HJ6" s="0" t="n">
        <v>142408.044763146</v>
      </c>
      <c r="HK6" s="0" t="n">
        <v>270111.480505727</v>
      </c>
      <c r="HL6" s="0" t="n">
        <v>17022.4814876175</v>
      </c>
      <c r="HM6" s="0" t="n">
        <v>3660766.22424554</v>
      </c>
      <c r="HN6" s="0" t="n">
        <v>1101.81749090627</v>
      </c>
      <c r="HO6" s="0" t="n">
        <v>0.813471784848962</v>
      </c>
      <c r="HP6" s="0" t="n">
        <v>1101.00401912142</v>
      </c>
      <c r="HQ6" s="0" t="n">
        <v>1261.87094904161</v>
      </c>
      <c r="HR6" s="0" t="n">
        <v>2196.08251966844</v>
      </c>
      <c r="HS6" s="0" t="n">
        <v>3828.15238715593</v>
      </c>
      <c r="HT6" s="0" t="n">
        <v>6669.49060441026</v>
      </c>
      <c r="HU6" s="0" t="n">
        <v>682379.777131747</v>
      </c>
      <c r="HV6" s="0" t="n">
        <v>72.9098024667216</v>
      </c>
      <c r="HW6" s="0" t="n">
        <v>27763.6441544111</v>
      </c>
      <c r="HX6" s="0" t="n">
        <v>29282.2826061641</v>
      </c>
      <c r="HY6" s="0" t="n">
        <v>9620.61366566783</v>
      </c>
      <c r="HZ6" s="0" t="n">
        <v>7619.0928355886</v>
      </c>
      <c r="IA6" s="0" t="n">
        <v>241.569281224958</v>
      </c>
      <c r="IB6" s="0" t="n">
        <v>12940.6682803479</v>
      </c>
      <c r="IC6" s="0" t="n">
        <v>56846.3077540117</v>
      </c>
      <c r="ID6" s="0" t="n">
        <v>14305.035046565</v>
      </c>
      <c r="IE6" s="0" t="n">
        <v>16055.6390297191</v>
      </c>
      <c r="IF6" s="0" t="n">
        <v>124072.448929265</v>
      </c>
      <c r="IG6" s="0" t="n">
        <v>12680.2678391187</v>
      </c>
      <c r="IH6" s="0" t="n">
        <v>2314.42553481987</v>
      </c>
      <c r="II6" s="0" t="n">
        <v>38397.6004212639</v>
      </c>
      <c r="IJ6" s="0" t="n">
        <v>2619.64366128281</v>
      </c>
      <c r="IK6" s="0" t="n">
        <v>15918.8647826552</v>
      </c>
      <c r="IL6" s="0" t="n">
        <v>686948.703014643</v>
      </c>
      <c r="IM6" s="0" t="n">
        <v>2211.65806846999</v>
      </c>
      <c r="IN6" s="0" t="n">
        <v>8784.38028024163</v>
      </c>
      <c r="IO6" s="0" t="n">
        <v>31399.5199462316</v>
      </c>
      <c r="IP6" s="0" t="n">
        <v>8667.96604027647</v>
      </c>
      <c r="IQ6" s="0" t="n">
        <v>261273.009643035</v>
      </c>
      <c r="IR6" s="0" t="n">
        <v>20786.1471187589</v>
      </c>
      <c r="IS6" s="0" t="n">
        <v>28116.574593668</v>
      </c>
      <c r="IT6" s="0" t="n">
        <v>52979.5166742954</v>
      </c>
      <c r="IU6" s="0" t="n">
        <v>184324.472835405</v>
      </c>
      <c r="IV6" s="0" t="n">
        <v>1263.76999841926</v>
      </c>
      <c r="IW6" s="0" t="n">
        <v>16732.6568328611</v>
      </c>
      <c r="IX6" s="0" t="n">
        <v>1082372.97500685</v>
      </c>
      <c r="IY6" s="0" t="n">
        <v>370.198918445876</v>
      </c>
      <c r="IZ6" s="0" t="n">
        <v>16207.1005757156</v>
      </c>
      <c r="JA6" s="0" t="n">
        <v>8892.31659948626</v>
      </c>
      <c r="JB6" s="0" t="n">
        <v>1423.58006173294</v>
      </c>
      <c r="JC6" s="0" t="n">
        <v>51.4811850392102</v>
      </c>
      <c r="JD6" s="0" t="n">
        <v>5349.74078151006</v>
      </c>
      <c r="JE6" s="0" t="n">
        <v>3891.23334816335</v>
      </c>
      <c r="JF6" s="0" t="n">
        <v>1441.60115107151</v>
      </c>
      <c r="JG6" s="0" t="n">
        <v>4674.82283299576</v>
      </c>
      <c r="JH6" s="0" t="n">
        <v>28408.5097525554</v>
      </c>
      <c r="JI6" s="0" t="n">
        <v>22901.3044604885</v>
      </c>
      <c r="JJ6" s="0" t="n">
        <v>46703.5132385242</v>
      </c>
      <c r="JK6" s="0" t="n">
        <v>22385.2156624984</v>
      </c>
      <c r="JL6" s="0" t="n">
        <v>10766.6643955683</v>
      </c>
      <c r="JM6" s="0" t="n">
        <v>9912.35831825139</v>
      </c>
      <c r="JN6" s="0" t="n">
        <v>4166.57774047394</v>
      </c>
      <c r="JO6" s="0" t="n">
        <v>7439.09689413124</v>
      </c>
      <c r="JP6" s="0" t="n">
        <v>9686.05490587249</v>
      </c>
      <c r="JQ6" s="0" t="n">
        <v>54500.0096286578</v>
      </c>
      <c r="JR6" s="0" t="n">
        <v>21203.7937635454</v>
      </c>
      <c r="JS6" s="0" t="n">
        <v>5224.02063931919</v>
      </c>
      <c r="JT6" s="0" t="n">
        <v>67745.7539476194</v>
      </c>
      <c r="JU6" s="0" t="n">
        <v>27509.3434618316</v>
      </c>
      <c r="JV6" s="0" t="n">
        <v>11998.0671799648</v>
      </c>
      <c r="JW6" s="0" t="n">
        <v>750.238258939405</v>
      </c>
      <c r="JX6" s="0" t="n">
        <v>43297.4624406593</v>
      </c>
      <c r="JY6" s="0" t="n">
        <v>64280.1952770409</v>
      </c>
      <c r="JZ6" s="0" t="n">
        <v>17625.7404034783</v>
      </c>
      <c r="KA6" s="0" t="n">
        <v>73324.7380412148</v>
      </c>
      <c r="KB6" s="0" t="n">
        <v>108.436280858186</v>
      </c>
      <c r="KC6" s="0" t="n">
        <v>2547.91349007677</v>
      </c>
      <c r="KD6" s="0" t="n">
        <v>20714.0365775682</v>
      </c>
      <c r="KE6" s="0" t="n">
        <v>23261.950067645</v>
      </c>
      <c r="KF6" s="0" t="n">
        <v>825.806821292335</v>
      </c>
      <c r="KG6" s="0" t="n">
        <v>8218.38611652941</v>
      </c>
      <c r="KH6" s="0" t="n">
        <v>14271.3018673356</v>
      </c>
      <c r="KI6" s="0" t="n">
        <v>324742.739137253</v>
      </c>
      <c r="KJ6" s="0" t="n">
        <v>1529.02757435833</v>
      </c>
      <c r="KK6" s="0" t="n">
        <v>7593.6815749067</v>
      </c>
      <c r="KL6" s="0" t="n">
        <v>26997.5165784293</v>
      </c>
      <c r="KM6" s="0" t="n">
        <v>19019.6771446633</v>
      </c>
      <c r="KN6" s="0" t="n">
        <v>4243.01923060671</v>
      </c>
      <c r="KO6" s="0" t="n">
        <v>13033.4607445895</v>
      </c>
      <c r="KP6" s="0" t="n">
        <v>1591278.70994844</v>
      </c>
      <c r="KQ6" s="0" t="n">
        <v>18036.5047044528</v>
      </c>
      <c r="KR6" s="0" t="n">
        <v>2761.94937157145</v>
      </c>
      <c r="KS6" s="0" t="n">
        <v>199241.174859547</v>
      </c>
      <c r="KT6" s="0" t="n">
        <v>10346.1045209517</v>
      </c>
      <c r="KU6" s="0" t="n">
        <v>14272.954140259</v>
      </c>
      <c r="KV6" s="0" t="n">
        <v>15460.4170471734</v>
      </c>
      <c r="KW6" s="0" t="n">
        <v>61.5136597393743</v>
      </c>
      <c r="KX6" s="0" t="n">
        <v>63180.8911276939</v>
      </c>
      <c r="KY6" s="0" t="n">
        <v>198578.231640512</v>
      </c>
      <c r="KZ6" s="0" t="n">
        <v>6990.7627774845</v>
      </c>
      <c r="LA6" s="0" t="n">
        <v>56190.1283502094</v>
      </c>
      <c r="LB6" s="0" t="n">
        <v>119794.915581009</v>
      </c>
      <c r="LC6" s="0" t="n">
        <v>1941.94462083231</v>
      </c>
      <c r="LD6" s="0" t="n">
        <v>40524.6087377592</v>
      </c>
      <c r="LE6" s="0" t="n">
        <v>223307.981593095</v>
      </c>
      <c r="LF6" s="0" t="n">
        <v>13529.7353965021</v>
      </c>
      <c r="LG6" s="0" t="n">
        <v>24.3102123611346</v>
      </c>
      <c r="LH6" s="0" t="n">
        <v>136787.672454824</v>
      </c>
      <c r="LI6" s="0" t="n">
        <v>26537.025987369</v>
      </c>
      <c r="LJ6" s="0" t="n">
        <v>157481.416119729</v>
      </c>
      <c r="LK6" s="0" t="n">
        <v>12768.8892544</v>
      </c>
      <c r="LL6" s="0" t="n">
        <v>56982.8558093942</v>
      </c>
      <c r="LM6" s="0" t="n">
        <v>55719.243470824</v>
      </c>
      <c r="LN6" s="0" t="n">
        <v>34589.5432765998</v>
      </c>
      <c r="LO6" s="0" t="n">
        <v>18139.0008834143</v>
      </c>
      <c r="LP6" s="0" t="n">
        <v>502.417094666235</v>
      </c>
      <c r="LQ6" s="0" t="n">
        <v>15646.3656159318</v>
      </c>
      <c r="LR6" s="0" t="n">
        <v>1845.74260963297</v>
      </c>
      <c r="LS6" s="0" t="n">
        <v>5246.71257074367</v>
      </c>
      <c r="LT6" s="0" t="n">
        <v>772.548252752335</v>
      </c>
      <c r="LU6" s="0" t="n">
        <v>15342.9793847114</v>
      </c>
      <c r="LV6" s="0" t="n">
        <v>1468.66220597329</v>
      </c>
      <c r="LW6" s="0" t="n">
        <v>227649.684612103</v>
      </c>
      <c r="LX6" s="0" t="n">
        <v>1565.90896067044</v>
      </c>
      <c r="LY6" s="0" t="n">
        <v>0.00175602029352059</v>
      </c>
      <c r="LZ6" s="0" t="n">
        <v>320392.978391705</v>
      </c>
      <c r="MA6" s="0" t="n">
        <v>45.2703240274416</v>
      </c>
      <c r="MB6" s="0" t="n">
        <v>108707.314747802</v>
      </c>
      <c r="MC6" s="0" t="n">
        <v>87503.5209842565</v>
      </c>
      <c r="MD6" s="0" t="n">
        <v>5398.09009132408</v>
      </c>
      <c r="ME6" s="0" t="n">
        <v>409276.464582905</v>
      </c>
      <c r="MF6" s="0" t="n">
        <v>65430.3618712066</v>
      </c>
      <c r="MG6" s="0" t="n">
        <v>17243.3821016036</v>
      </c>
      <c r="MH6" s="0" t="n">
        <v>53340.6532098805</v>
      </c>
      <c r="MI6" s="0" t="n">
        <v>25288.6527483411</v>
      </c>
      <c r="MJ6" s="0" t="n">
        <v>11469.5265064538</v>
      </c>
      <c r="MK6" s="0" t="n">
        <v>736.57130219829</v>
      </c>
      <c r="ML6" s="0" t="n">
        <v>16217.0430127666</v>
      </c>
      <c r="MM6" s="0" t="n">
        <v>3219.10326207347</v>
      </c>
      <c r="MN6" s="0" t="n">
        <v>3153.61239113827</v>
      </c>
      <c r="MO6" s="0" t="n">
        <v>11355.4498936141</v>
      </c>
      <c r="MP6" s="0" t="n">
        <v>2901.70750199516</v>
      </c>
      <c r="MQ6" s="0" t="n">
        <v>18276.0033247355</v>
      </c>
      <c r="MR6" s="0" t="n">
        <v>13173.8746114851</v>
      </c>
      <c r="MS6" s="0" t="n">
        <v>0</v>
      </c>
      <c r="MT6" s="0" t="n">
        <v>100620.717861413</v>
      </c>
      <c r="MU6" s="0" t="n">
        <v>69466.2048095846</v>
      </c>
      <c r="MV6" s="0" t="n">
        <v>6483.44103895039</v>
      </c>
      <c r="MW6" s="0" t="n">
        <v>0</v>
      </c>
    </row>
    <row r="7" customFormat="false" ht="15.75" hidden="false" customHeight="false" outlineLevel="0" collapsed="false">
      <c r="A7" s="92" t="s">
        <v>787</v>
      </c>
      <c r="B7" s="0" t="n">
        <v>2493.68990762552</v>
      </c>
      <c r="C7" s="0" t="n">
        <v>533.420978180756</v>
      </c>
      <c r="D7" s="0" t="n">
        <v>7361.436432116</v>
      </c>
      <c r="E7" s="0" t="n">
        <v>1998.71643315937</v>
      </c>
      <c r="F7" s="0" t="n">
        <v>4403.20013876731</v>
      </c>
      <c r="G7" s="0" t="n">
        <v>231.644025688353</v>
      </c>
      <c r="H7" s="0" t="n">
        <v>727.875834500961</v>
      </c>
      <c r="I7" s="0" t="n">
        <v>3382.59971525229</v>
      </c>
      <c r="J7" s="0" t="n">
        <v>3064.48764431217</v>
      </c>
      <c r="K7" s="0" t="n">
        <v>8339.77966322519</v>
      </c>
      <c r="L7" s="0" t="n">
        <v>0</v>
      </c>
      <c r="M7" s="0" t="n">
        <v>28267.9230317181</v>
      </c>
      <c r="N7" s="0" t="n">
        <v>189.192084665554</v>
      </c>
      <c r="O7" s="0" t="n">
        <v>17377.7269777715</v>
      </c>
      <c r="P7" s="0" t="n">
        <v>1461.62982247083</v>
      </c>
      <c r="Q7" s="0" t="n">
        <v>5539973.44597961</v>
      </c>
      <c r="R7" s="0" t="n">
        <v>541.579662626081</v>
      </c>
      <c r="S7" s="0" t="n">
        <v>9356.6553305448</v>
      </c>
      <c r="T7" s="0" t="n">
        <v>430.014137888038</v>
      </c>
      <c r="U7" s="0" t="n">
        <v>9798.10643655626</v>
      </c>
      <c r="V7" s="0" t="n">
        <v>504.971152033819</v>
      </c>
      <c r="W7" s="0" t="n">
        <v>32722.6796621566</v>
      </c>
      <c r="X7" s="0" t="n">
        <v>1720.98623134722</v>
      </c>
      <c r="Y7" s="0" t="n">
        <v>5330.00936360543</v>
      </c>
      <c r="Z7" s="0" t="n">
        <v>108.142145321215</v>
      </c>
      <c r="AA7" s="0" t="n">
        <v>3140.55167557954</v>
      </c>
      <c r="AB7" s="0" t="n">
        <v>41790.292375053</v>
      </c>
      <c r="AC7" s="0" t="n">
        <v>22064.0831222939</v>
      </c>
      <c r="AD7" s="0" t="n">
        <v>1848.74418128896</v>
      </c>
      <c r="AE7" s="0" t="n">
        <v>2061.17699349664</v>
      </c>
      <c r="AF7" s="0" t="n">
        <v>7604.91833681125</v>
      </c>
      <c r="AG7" s="0" t="n">
        <v>4450.80907573097</v>
      </c>
      <c r="AH7" s="0" t="n">
        <v>0</v>
      </c>
      <c r="AI7" s="0" t="n">
        <v>0</v>
      </c>
      <c r="AJ7" s="0" t="n">
        <v>2326.14407017746</v>
      </c>
      <c r="AK7" s="0" t="n">
        <v>11226.0410257768</v>
      </c>
      <c r="AL7" s="0" t="n">
        <v>1531.65419895819</v>
      </c>
      <c r="AM7" s="0" t="n">
        <v>15670.1106532422</v>
      </c>
      <c r="AN7" s="0" t="n">
        <v>7023.34959949904</v>
      </c>
      <c r="AO7" s="0" t="n">
        <v>12539.4425932389</v>
      </c>
      <c r="AP7" s="0" t="n">
        <v>1568.57954369689</v>
      </c>
      <c r="AQ7" s="0" t="n">
        <v>560.027969251208</v>
      </c>
      <c r="AR7" s="0" t="n">
        <v>11992.2039324525</v>
      </c>
      <c r="AS7" s="0" t="n">
        <v>254150.198658945</v>
      </c>
      <c r="AT7" s="0" t="n">
        <v>328.482587595995</v>
      </c>
      <c r="AU7" s="0" t="n">
        <v>2102.86319257119</v>
      </c>
      <c r="AV7" s="0" t="n">
        <v>1198.81963949606</v>
      </c>
      <c r="AW7" s="0" t="n">
        <v>592.399566820711</v>
      </c>
      <c r="AX7" s="0" t="n">
        <v>20598.4339907289</v>
      </c>
      <c r="AY7" s="0" t="n">
        <v>0</v>
      </c>
      <c r="AZ7" s="0" t="n">
        <v>618.057476899944</v>
      </c>
      <c r="BA7" s="0" t="n">
        <v>37852.7281386357</v>
      </c>
      <c r="BB7" s="0" t="n">
        <v>2218.86282376257</v>
      </c>
      <c r="BC7" s="0" t="n">
        <v>4561.05587317023</v>
      </c>
      <c r="BD7" s="0" t="n">
        <v>12274.5026082295</v>
      </c>
      <c r="BE7" s="0" t="n">
        <v>6743.69664305146</v>
      </c>
      <c r="BF7" s="0" t="n">
        <v>12054.6101904219</v>
      </c>
      <c r="BG7" s="0" t="n">
        <v>298.464487608815</v>
      </c>
      <c r="BH7" s="0" t="n">
        <v>746.434360778953</v>
      </c>
      <c r="BI7" s="0" t="n">
        <v>42009.6503309333</v>
      </c>
      <c r="BJ7" s="0" t="n">
        <v>90035.5801769187</v>
      </c>
      <c r="BK7" s="0" t="n">
        <v>59326.0201132088</v>
      </c>
      <c r="BL7" s="0" t="n">
        <v>13107.1464832391</v>
      </c>
      <c r="BM7" s="0" t="n">
        <v>13697.2991873803</v>
      </c>
      <c r="BN7" s="0" t="n">
        <v>17491.6562293559</v>
      </c>
      <c r="BO7" s="0" t="n">
        <v>11501.8711255903</v>
      </c>
      <c r="BP7" s="0" t="n">
        <v>3528.04708764319</v>
      </c>
      <c r="BQ7" s="0" t="n">
        <v>41.8651264788357</v>
      </c>
      <c r="BR7" s="0" t="n">
        <v>167.795973291393</v>
      </c>
      <c r="BS7" s="0" t="n">
        <v>8269.05650606972</v>
      </c>
      <c r="BT7" s="0" t="n">
        <v>3442572.614377</v>
      </c>
      <c r="BU7" s="0" t="n">
        <v>13989.1345971425</v>
      </c>
      <c r="BV7" s="0" t="n">
        <v>98965.8335223799</v>
      </c>
      <c r="BW7" s="0" t="n">
        <v>335530.469060896</v>
      </c>
      <c r="BX7" s="0" t="n">
        <v>108539.143859828</v>
      </c>
      <c r="BY7" s="0" t="n">
        <v>11689.5975996823</v>
      </c>
      <c r="BZ7" s="0" t="n">
        <v>2014.73614686706</v>
      </c>
      <c r="CA7" s="0" t="n">
        <v>0</v>
      </c>
      <c r="CB7" s="0" t="n">
        <v>7733.06022546121</v>
      </c>
      <c r="CC7" s="0" t="n">
        <v>103.247152864789</v>
      </c>
      <c r="CD7" s="0" t="n">
        <v>3605.4245476488</v>
      </c>
      <c r="CE7" s="0" t="n">
        <v>517.873824150733</v>
      </c>
      <c r="CF7" s="0" t="n">
        <v>579.413912887436</v>
      </c>
      <c r="CG7" s="0" t="n">
        <v>49124.8270487212</v>
      </c>
      <c r="CH7" s="0" t="n">
        <v>24099.4787923513</v>
      </c>
      <c r="CI7" s="0" t="n">
        <v>103603.555104268</v>
      </c>
      <c r="CJ7" s="0" t="n">
        <v>65217.4059874513</v>
      </c>
      <c r="CK7" s="0" t="n">
        <v>17842.0768910862</v>
      </c>
      <c r="CL7" s="0" t="n">
        <v>47375.3290963651</v>
      </c>
      <c r="CM7" s="0" t="n">
        <v>373213.705087311</v>
      </c>
      <c r="CN7" s="0" t="n">
        <v>40698.595336545</v>
      </c>
      <c r="CO7" s="0" t="n">
        <v>31429.2062410457</v>
      </c>
      <c r="CP7" s="0" t="n">
        <v>144589.410359133</v>
      </c>
      <c r="CQ7" s="0" t="n">
        <v>200.529592822132</v>
      </c>
      <c r="CR7" s="0" t="n">
        <v>15521.5961811131</v>
      </c>
      <c r="CS7" s="0" t="n">
        <v>31700.1058896327</v>
      </c>
      <c r="CT7" s="0" t="n">
        <v>13396.9566555151</v>
      </c>
      <c r="CU7" s="0" t="n">
        <v>347735.675002669</v>
      </c>
      <c r="CV7" s="0" t="n">
        <v>8358.11457327564</v>
      </c>
      <c r="CW7" s="0" t="n">
        <v>2073.55069573071</v>
      </c>
      <c r="CX7" s="0" t="n">
        <v>0</v>
      </c>
      <c r="CY7" s="0" t="n">
        <v>1512.01487859412</v>
      </c>
      <c r="CZ7" s="0" t="n">
        <v>2210.13432875725</v>
      </c>
      <c r="DA7" s="0" t="n">
        <v>7755.78319647029</v>
      </c>
      <c r="DB7" s="0" t="n">
        <v>3302.17320474049</v>
      </c>
      <c r="DC7" s="0" t="n">
        <v>6855.2626054252</v>
      </c>
      <c r="DD7" s="0" t="n">
        <v>3055.53959308714</v>
      </c>
      <c r="DE7" s="0" t="n">
        <v>412069.611993508</v>
      </c>
      <c r="DF7" s="0" t="n">
        <v>3064.85984906768</v>
      </c>
      <c r="DG7" s="0" t="n">
        <v>42508.9428660433</v>
      </c>
      <c r="DH7" s="0" t="n">
        <v>9996.85177497032</v>
      </c>
      <c r="DI7" s="0" t="n">
        <v>3216.24012123158</v>
      </c>
      <c r="DJ7" s="0" t="n">
        <v>527.119404853003</v>
      </c>
      <c r="DK7" s="0" t="n">
        <v>22408.0589898729</v>
      </c>
      <c r="DL7" s="0" t="n">
        <v>616.302672712089</v>
      </c>
      <c r="DM7" s="0" t="n">
        <v>28698.7824585852</v>
      </c>
      <c r="DN7" s="0" t="n">
        <v>129.377209229711</v>
      </c>
      <c r="DO7" s="0" t="n">
        <v>28216.8508605089</v>
      </c>
      <c r="DP7" s="0" t="n">
        <v>0</v>
      </c>
      <c r="DQ7" s="0" t="n">
        <v>8666.77627638926</v>
      </c>
      <c r="DR7" s="0" t="n">
        <v>277.399806158297</v>
      </c>
      <c r="DS7" s="0" t="n">
        <v>1338.37322993464</v>
      </c>
      <c r="DT7" s="0" t="n">
        <v>7657.01858566411</v>
      </c>
      <c r="DU7" s="0" t="n">
        <v>2004.62447221835</v>
      </c>
      <c r="DV7" s="0" t="n">
        <v>0.915947975924857</v>
      </c>
      <c r="DW7" s="0" t="n">
        <v>3262.71065939511</v>
      </c>
      <c r="DX7" s="0" t="n">
        <v>922.149632597325</v>
      </c>
      <c r="DY7" s="0" t="n">
        <v>18239.7862286825</v>
      </c>
      <c r="DZ7" s="0" t="n">
        <v>6206.52968631371</v>
      </c>
      <c r="EA7" s="0" t="n">
        <v>504.27137538528</v>
      </c>
      <c r="EB7" s="0" t="n">
        <v>434.323342082963</v>
      </c>
      <c r="EC7" s="0" t="n">
        <v>374.758329263481</v>
      </c>
      <c r="ED7" s="0" t="n">
        <v>618.686036119476</v>
      </c>
      <c r="EE7" s="0" t="n">
        <v>669.880574924989</v>
      </c>
      <c r="EF7" s="0" t="n">
        <v>0</v>
      </c>
      <c r="EG7" s="0" t="n">
        <v>11900.7688859117</v>
      </c>
      <c r="EH7" s="0" t="n">
        <v>16777.9855214568</v>
      </c>
      <c r="EI7" s="0" t="n">
        <v>160896.626539771</v>
      </c>
      <c r="EJ7" s="0" t="n">
        <v>61294.3289099665</v>
      </c>
      <c r="EK7" s="0" t="n">
        <v>131.923233851289</v>
      </c>
      <c r="EL7" s="0" t="n">
        <v>7795.14380208424</v>
      </c>
      <c r="EM7" s="0" t="n">
        <v>175296.649061847</v>
      </c>
      <c r="EN7" s="0" t="n">
        <v>91675.2305938693</v>
      </c>
      <c r="EO7" s="0" t="n">
        <v>48923.191678778</v>
      </c>
      <c r="EP7" s="0" t="n">
        <v>12988.8849518488</v>
      </c>
      <c r="EQ7" s="0" t="n">
        <v>9036.72921135486</v>
      </c>
      <c r="ER7" s="0" t="n">
        <v>3322.36760472851</v>
      </c>
      <c r="ES7" s="0" t="n">
        <v>5318.17146842519</v>
      </c>
      <c r="ET7" s="0" t="n">
        <v>23941.4774437687</v>
      </c>
      <c r="EU7" s="0" t="n">
        <v>6095.02304886493</v>
      </c>
      <c r="EV7" s="0" t="n">
        <v>14596.1347221574</v>
      </c>
      <c r="EW7" s="0" t="n">
        <v>1228.23851437923</v>
      </c>
      <c r="EX7" s="0" t="n">
        <v>3870.0439725511</v>
      </c>
      <c r="EY7" s="0" t="n">
        <v>443363.655239012</v>
      </c>
      <c r="EZ7" s="0" t="n">
        <v>11731.8758646343</v>
      </c>
      <c r="FA7" s="0" t="n">
        <v>1015.96429201628</v>
      </c>
      <c r="FB7" s="0" t="n">
        <v>9350.97769195759</v>
      </c>
      <c r="FC7" s="0" t="n">
        <v>60993.4424731044</v>
      </c>
      <c r="FD7" s="0" t="n">
        <v>13122.5247635147</v>
      </c>
      <c r="FE7" s="0" t="n">
        <v>1009.44543564022</v>
      </c>
      <c r="FF7" s="0" t="n">
        <v>96177.6307275573</v>
      </c>
      <c r="FG7" s="0" t="n">
        <v>20432.8973590695</v>
      </c>
      <c r="FH7" s="0" t="n">
        <v>1613.20903247484</v>
      </c>
      <c r="FI7" s="0" t="n">
        <v>6.88455843404351</v>
      </c>
      <c r="FJ7" s="0" t="n">
        <v>2354.59223914817</v>
      </c>
      <c r="FK7" s="0" t="n">
        <v>368.696960344097</v>
      </c>
      <c r="FL7" s="0" t="n">
        <v>0</v>
      </c>
      <c r="FM7" s="0" t="n">
        <v>0</v>
      </c>
      <c r="FN7" s="0" t="n">
        <v>56.4917927634238</v>
      </c>
      <c r="FO7" s="0" t="n">
        <v>12240.5391290437</v>
      </c>
      <c r="FP7" s="0" t="n">
        <v>3175.29502012673</v>
      </c>
      <c r="FQ7" s="0" t="n">
        <v>7788.83708254778</v>
      </c>
      <c r="FR7" s="0" t="n">
        <v>679.786137580694</v>
      </c>
      <c r="FS7" s="0" t="n">
        <v>1801.2509468368</v>
      </c>
      <c r="FT7" s="0" t="n">
        <v>2446.63445052004</v>
      </c>
      <c r="FU7" s="0" t="n">
        <v>1847.21197037181</v>
      </c>
      <c r="FV7" s="0" t="n">
        <v>1013.95357723843</v>
      </c>
      <c r="FW7" s="0" t="n">
        <v>56309.8793588497</v>
      </c>
      <c r="FX7" s="0" t="n">
        <v>461106.094577987</v>
      </c>
      <c r="FY7" s="0" t="n">
        <v>0</v>
      </c>
      <c r="FZ7" s="0" t="n">
        <v>40766.7124754455</v>
      </c>
      <c r="GA7" s="0" t="n">
        <v>623803.837471648</v>
      </c>
      <c r="GB7" s="0" t="n">
        <v>113.955264133166</v>
      </c>
      <c r="GC7" s="0" t="n">
        <v>1205.35378788151</v>
      </c>
      <c r="GD7" s="0" t="n">
        <v>5714.7211881982</v>
      </c>
      <c r="GE7" s="0" t="n">
        <v>753085.42352855</v>
      </c>
      <c r="GF7" s="0" t="n">
        <v>547.583792622951</v>
      </c>
      <c r="GG7" s="0" t="n">
        <v>65950.304280803</v>
      </c>
      <c r="GH7" s="0" t="n">
        <v>8622.22816393902</v>
      </c>
      <c r="GI7" s="0" t="n">
        <v>9507.51316438258</v>
      </c>
      <c r="GJ7" s="0" t="n">
        <v>9551.03103068089</v>
      </c>
      <c r="GK7" s="0" t="n">
        <v>7675.74235280613</v>
      </c>
      <c r="GL7" s="0" t="n">
        <v>89525.0157188374</v>
      </c>
      <c r="GM7" s="0" t="n">
        <v>106907.887033233</v>
      </c>
      <c r="GN7" s="0" t="n">
        <v>13803.1123396767</v>
      </c>
      <c r="GO7" s="0" t="n">
        <v>143478.922422245</v>
      </c>
      <c r="GP7" s="0" t="n">
        <v>193.919741781692</v>
      </c>
      <c r="GQ7" s="0" t="n">
        <v>40880.1891038664</v>
      </c>
      <c r="GR7" s="0" t="n">
        <v>36.2598685434004</v>
      </c>
      <c r="GS7" s="0" t="n">
        <v>54452.8479505678</v>
      </c>
      <c r="GT7" s="0" t="n">
        <v>9088.40803828838</v>
      </c>
      <c r="GU7" s="0" t="n">
        <v>36363.8860391593</v>
      </c>
      <c r="GV7" s="0" t="n">
        <v>1589.25950900731</v>
      </c>
      <c r="GW7" s="0" t="n">
        <v>250.821850618272</v>
      </c>
      <c r="GX7" s="0" t="n">
        <v>81649.0451223275</v>
      </c>
      <c r="GY7" s="0" t="n">
        <v>831.481554761981</v>
      </c>
      <c r="GZ7" s="0" t="n">
        <v>1138.98825599911</v>
      </c>
      <c r="HA7" s="0" t="n">
        <v>1978.6453065452</v>
      </c>
      <c r="HB7" s="0" t="n">
        <v>9689.067297462</v>
      </c>
      <c r="HC7" s="0" t="n">
        <v>15248.1322123585</v>
      </c>
      <c r="HD7" s="0" t="n">
        <v>676851.082641044</v>
      </c>
      <c r="HE7" s="0" t="n">
        <v>687135.119247747</v>
      </c>
      <c r="HF7" s="0" t="n">
        <v>242396.65732599</v>
      </c>
      <c r="HG7" s="0" t="n">
        <v>206719.317731646</v>
      </c>
      <c r="HH7" s="0" t="n">
        <v>107723.387351413</v>
      </c>
      <c r="HI7" s="0" t="n">
        <v>166612.579913778</v>
      </c>
      <c r="HJ7" s="0" t="n">
        <v>76164.148681563</v>
      </c>
      <c r="HK7" s="0" t="n">
        <v>111697.251498677</v>
      </c>
      <c r="HL7" s="0" t="n">
        <v>12571.8642888349</v>
      </c>
      <c r="HM7" s="0" t="n">
        <v>1654037.1763636</v>
      </c>
      <c r="HN7" s="0" t="n">
        <v>969.737059777257</v>
      </c>
      <c r="HO7" s="0" t="n">
        <v>0.382253987171614</v>
      </c>
      <c r="HP7" s="0" t="n">
        <v>969.354805790085</v>
      </c>
      <c r="HQ7" s="0" t="n">
        <v>415.036194440278</v>
      </c>
      <c r="HR7" s="0" t="n">
        <v>857.704486585907</v>
      </c>
      <c r="HS7" s="0" t="n">
        <v>1373.86375048077</v>
      </c>
      <c r="HT7" s="0" t="n">
        <v>3340.87598055663</v>
      </c>
      <c r="HU7" s="0" t="n">
        <v>269764.296601874</v>
      </c>
      <c r="HV7" s="0" t="n">
        <v>16362.1448194465</v>
      </c>
      <c r="HW7" s="0" t="n">
        <v>11317.8751961827</v>
      </c>
      <c r="HX7" s="0" t="n">
        <v>12220.0600961866</v>
      </c>
      <c r="HY7" s="0" t="n">
        <v>9721.13768514543</v>
      </c>
      <c r="HZ7" s="0" t="n">
        <v>3295.63764572605</v>
      </c>
      <c r="IA7" s="0" t="n">
        <v>246.0153379634</v>
      </c>
      <c r="IB7" s="0" t="n">
        <v>9391.58585398254</v>
      </c>
      <c r="IC7" s="0" t="n">
        <v>13124.5453723899</v>
      </c>
      <c r="ID7" s="0" t="n">
        <v>8380.80762656323</v>
      </c>
      <c r="IE7" s="0" t="n">
        <v>4847.35000369541</v>
      </c>
      <c r="IF7" s="0" t="n">
        <v>67830.4129195677</v>
      </c>
      <c r="IG7" s="0" t="n">
        <v>5530.23359770228</v>
      </c>
      <c r="IH7" s="0" t="n">
        <v>921.243378901735</v>
      </c>
      <c r="II7" s="0" t="n">
        <v>19120.9125016597</v>
      </c>
      <c r="IJ7" s="0" t="n">
        <v>1461.31915636492</v>
      </c>
      <c r="IK7" s="0" t="n">
        <v>2840.58361411976</v>
      </c>
      <c r="IL7" s="0" t="n">
        <v>292150.452255881</v>
      </c>
      <c r="IM7" s="0" t="n">
        <v>1206.38596321339</v>
      </c>
      <c r="IN7" s="0" t="n">
        <v>4748.55292109146</v>
      </c>
      <c r="IO7" s="0" t="n">
        <v>23939.3105509211</v>
      </c>
      <c r="IP7" s="0" t="n">
        <v>7854.63802707758</v>
      </c>
      <c r="IQ7" s="0" t="n">
        <v>56277.5983739452</v>
      </c>
      <c r="IR7" s="0" t="n">
        <v>11051.1732092804</v>
      </c>
      <c r="IS7" s="0" t="n">
        <v>3634.1718225024</v>
      </c>
      <c r="IT7" s="0" t="n">
        <v>3598.52010842246</v>
      </c>
      <c r="IU7" s="0" t="n">
        <v>121259.027627343</v>
      </c>
      <c r="IV7" s="0" t="n">
        <v>1077.49689272538</v>
      </c>
      <c r="IW7" s="0" t="n">
        <v>8776.39942334359</v>
      </c>
      <c r="IX7" s="0" t="n">
        <v>413040.379254989</v>
      </c>
      <c r="IY7" s="0" t="n">
        <v>101.123069454584</v>
      </c>
      <c r="IZ7" s="0" t="n">
        <v>3615.79223722941</v>
      </c>
      <c r="JA7" s="0" t="n">
        <v>4628.26044574886</v>
      </c>
      <c r="JB7" s="0" t="n">
        <v>1351.66425950883</v>
      </c>
      <c r="JC7" s="0" t="n">
        <v>110.268933331131</v>
      </c>
      <c r="JD7" s="0" t="n">
        <v>1656.83031635411</v>
      </c>
      <c r="JE7" s="0" t="n">
        <v>1942.87406611461</v>
      </c>
      <c r="JF7" s="0" t="n">
        <v>748.917170949177</v>
      </c>
      <c r="JG7" s="0" t="n">
        <v>2153.91555922401</v>
      </c>
      <c r="JH7" s="0" t="n">
        <v>9928.65178411952</v>
      </c>
      <c r="JI7" s="0" t="n">
        <v>11108.8040761012</v>
      </c>
      <c r="JJ7" s="0" t="n">
        <v>31985.7774094205</v>
      </c>
      <c r="JK7" s="0" t="n">
        <v>8730.43812791646</v>
      </c>
      <c r="JL7" s="0" t="n">
        <v>1533.81606263007</v>
      </c>
      <c r="JM7" s="0" t="n">
        <v>4825.57785768583</v>
      </c>
      <c r="JN7" s="0" t="n">
        <v>2961.22124948288</v>
      </c>
      <c r="JO7" s="0" t="n">
        <v>2649.45371921386</v>
      </c>
      <c r="JP7" s="0" t="n">
        <v>2055.74069900303</v>
      </c>
      <c r="JQ7" s="0" t="n">
        <v>19252.1247815088</v>
      </c>
      <c r="JR7" s="0" t="n">
        <v>91.4453410149146</v>
      </c>
      <c r="JS7" s="0" t="n">
        <v>1844.98048080585</v>
      </c>
      <c r="JT7" s="0" t="n">
        <v>54031.2245853871</v>
      </c>
      <c r="JU7" s="0" t="n">
        <v>18784.74812757</v>
      </c>
      <c r="JV7" s="0" t="n">
        <v>2950.31954151334</v>
      </c>
      <c r="JW7" s="0" t="n">
        <v>576.65299889431</v>
      </c>
      <c r="JX7" s="0" t="n">
        <v>1217.30988395701</v>
      </c>
      <c r="JY7" s="0" t="n">
        <v>4974.02524299756</v>
      </c>
      <c r="JZ7" s="0" t="n">
        <v>1294.02952290805</v>
      </c>
      <c r="KA7" s="0" t="n">
        <v>20049.1907981539</v>
      </c>
      <c r="KB7" s="0" t="n">
        <v>372.32317522077</v>
      </c>
      <c r="KC7" s="0" t="n">
        <v>886.549040589448</v>
      </c>
      <c r="KD7" s="0" t="n">
        <v>8943.68057884979</v>
      </c>
      <c r="KE7" s="0" t="n">
        <v>9830.22961943924</v>
      </c>
      <c r="KF7" s="0" t="n">
        <v>413.881261442342</v>
      </c>
      <c r="KG7" s="0" t="n">
        <v>5236.00761581564</v>
      </c>
      <c r="KH7" s="0" t="n">
        <v>6232.95937021805</v>
      </c>
      <c r="KI7" s="0" t="n">
        <v>199144.740261398</v>
      </c>
      <c r="KJ7" s="0" t="n">
        <v>758.566024002861</v>
      </c>
      <c r="KK7" s="0" t="n">
        <v>2958.86598985812</v>
      </c>
      <c r="KL7" s="0" t="n">
        <v>7051.00324029633</v>
      </c>
      <c r="KM7" s="0" t="n">
        <v>3858.40950891026</v>
      </c>
      <c r="KN7" s="0" t="n">
        <v>2409.02093224492</v>
      </c>
      <c r="KO7" s="0" t="n">
        <v>2684.45723972506</v>
      </c>
      <c r="KP7" s="0" t="n">
        <v>863355.098294299</v>
      </c>
      <c r="KQ7" s="0" t="n">
        <v>11614.1486044715</v>
      </c>
      <c r="KR7" s="0" t="n">
        <v>2491.34350796584</v>
      </c>
      <c r="KS7" s="0" t="n">
        <v>126962.371116059</v>
      </c>
      <c r="KT7" s="0" t="n">
        <v>6718.72657820791</v>
      </c>
      <c r="KU7" s="0" t="n">
        <v>7831.75104427219</v>
      </c>
      <c r="KV7" s="0" t="n">
        <v>7530.39780426381</v>
      </c>
      <c r="KW7" s="0" t="n">
        <v>20.6595231903474</v>
      </c>
      <c r="KX7" s="0" t="n">
        <v>30199.209306357</v>
      </c>
      <c r="KY7" s="0" t="n">
        <v>144113.158814603</v>
      </c>
      <c r="KZ7" s="0" t="n">
        <v>2972.03347015612</v>
      </c>
      <c r="LA7" s="0" t="n">
        <v>27227.1758362009</v>
      </c>
      <c r="LB7" s="0" t="n">
        <v>45880.907751075</v>
      </c>
      <c r="LC7" s="0" t="n">
        <v>4246.5112147717</v>
      </c>
      <c r="LD7" s="0" t="n">
        <v>14400.0225220758</v>
      </c>
      <c r="LE7" s="0" t="n">
        <v>6104.69123903643</v>
      </c>
      <c r="LF7" s="0" t="n">
        <v>1520.69697519774</v>
      </c>
      <c r="LG7" s="0" t="n">
        <v>112.046970089588</v>
      </c>
      <c r="LH7" s="0" t="n">
        <v>68524.6624679557</v>
      </c>
      <c r="LI7" s="0" t="n">
        <v>8885.5077722172</v>
      </c>
      <c r="LJ7" s="0" t="n">
        <v>88477.7722115531</v>
      </c>
      <c r="LK7" s="0" t="n">
        <v>7051.43237937919</v>
      </c>
      <c r="LL7" s="0" t="n">
        <v>30774.6836332866</v>
      </c>
      <c r="LM7" s="0" t="n">
        <v>18029.9764601707</v>
      </c>
      <c r="LN7" s="0" t="n">
        <v>11181.4593819365</v>
      </c>
      <c r="LO7" s="0" t="n">
        <v>8043.00257491159</v>
      </c>
      <c r="LP7" s="0" t="n">
        <v>197.86141304923</v>
      </c>
      <c r="LQ7" s="0" t="n">
        <v>9232.49920219942</v>
      </c>
      <c r="LR7" s="0" t="n">
        <v>229.616826511031</v>
      </c>
      <c r="LS7" s="0" t="n">
        <v>287.755876789556</v>
      </c>
      <c r="LT7" s="0" t="n">
        <v>1097.58885568028</v>
      </c>
      <c r="LU7" s="0" t="n">
        <v>6922.03355247161</v>
      </c>
      <c r="LV7" s="0" t="n">
        <v>76.7132483136394</v>
      </c>
      <c r="LW7" s="0" t="n">
        <v>136891.022900178</v>
      </c>
      <c r="LX7" s="0" t="n">
        <v>728.631080785413</v>
      </c>
      <c r="LY7" s="0" t="n">
        <v>892.254547952854</v>
      </c>
      <c r="LZ7" s="0" t="n">
        <v>384715.86371454</v>
      </c>
      <c r="MA7" s="0" t="n">
        <v>23.1956064576488</v>
      </c>
      <c r="MB7" s="0" t="n">
        <v>24526.9961794681</v>
      </c>
      <c r="MC7" s="0" t="n">
        <v>24435.5508384532</v>
      </c>
      <c r="MD7" s="0" t="n">
        <v>3287.14648821321</v>
      </c>
      <c r="ME7" s="0" t="n">
        <v>162359.473524232</v>
      </c>
      <c r="MF7" s="0" t="n">
        <v>43231.0640425662</v>
      </c>
      <c r="MG7" s="0" t="n">
        <v>12707.5621440865</v>
      </c>
      <c r="MH7" s="0" t="n">
        <v>15514.9571945501</v>
      </c>
      <c r="MI7" s="0" t="n">
        <v>4011.07753837252</v>
      </c>
      <c r="MJ7" s="0" t="n">
        <v>6224.33810149589</v>
      </c>
      <c r="MK7" s="0" t="n">
        <v>333.342193950487</v>
      </c>
      <c r="ML7" s="0" t="n">
        <v>8354.99073449779</v>
      </c>
      <c r="MM7" s="0" t="n">
        <v>1412.92418033011</v>
      </c>
      <c r="MN7" s="0" t="n">
        <v>1170.32070788895</v>
      </c>
      <c r="MO7" s="0" t="n">
        <v>5438.24444411194</v>
      </c>
      <c r="MP7" s="0" t="n">
        <v>1503.22461521257</v>
      </c>
      <c r="MQ7" s="0" t="n">
        <v>6457.23045599963</v>
      </c>
      <c r="MR7" s="0" t="n">
        <v>7819.14773401628</v>
      </c>
      <c r="MS7" s="0" t="n">
        <v>0</v>
      </c>
      <c r="MT7" s="0" t="n">
        <v>25295.723331061</v>
      </c>
      <c r="MU7" s="0" t="n">
        <v>33743.2792266701</v>
      </c>
      <c r="MV7" s="0" t="n">
        <v>9073.53991857482</v>
      </c>
      <c r="MW7" s="0" t="n">
        <v>0</v>
      </c>
    </row>
    <row r="8" customFormat="false" ht="15.75" hidden="false" customHeight="false" outlineLevel="0" collapsed="false">
      <c r="A8" s="92" t="s">
        <v>788</v>
      </c>
      <c r="B8" s="0" t="n">
        <v>191.476499802308</v>
      </c>
      <c r="C8" s="0" t="n">
        <v>0.484581798113602</v>
      </c>
      <c r="D8" s="0" t="n">
        <v>268.419976745318</v>
      </c>
      <c r="E8" s="0" t="n">
        <v>52.3171158626859</v>
      </c>
      <c r="F8" s="0" t="n">
        <v>195.571759816268</v>
      </c>
      <c r="G8" s="0" t="n">
        <v>4.0249791439882</v>
      </c>
      <c r="H8" s="0" t="n">
        <v>16.5061219223765</v>
      </c>
      <c r="I8" s="0" t="n">
        <v>108.809172875716</v>
      </c>
      <c r="J8" s="0" t="n">
        <v>284.748744956917</v>
      </c>
      <c r="K8" s="0" t="n">
        <v>355.813040692751</v>
      </c>
      <c r="L8" s="0" t="n">
        <v>0</v>
      </c>
      <c r="M8" s="0" t="n">
        <v>2364.70060112075</v>
      </c>
      <c r="N8" s="0" t="n">
        <v>18.2419818118869</v>
      </c>
      <c r="O8" s="0" t="n">
        <v>855.630905284043</v>
      </c>
      <c r="P8" s="0" t="n">
        <v>21.5786511058454</v>
      </c>
      <c r="Q8" s="0" t="n">
        <v>141199.220564765</v>
      </c>
      <c r="R8" s="0" t="n">
        <v>33.2003352819588</v>
      </c>
      <c r="S8" s="0" t="n">
        <v>1674.10623575454</v>
      </c>
      <c r="T8" s="0" t="n">
        <v>27.6464346664937</v>
      </c>
      <c r="U8" s="0" t="n">
        <v>173.733540589131</v>
      </c>
      <c r="V8" s="0" t="n">
        <v>44.3719247810432</v>
      </c>
      <c r="W8" s="0" t="n">
        <v>1537.79062554725</v>
      </c>
      <c r="X8" s="0" t="n">
        <v>109.106391483513</v>
      </c>
      <c r="Y8" s="0" t="n">
        <v>123.429556940797</v>
      </c>
      <c r="Z8" s="0" t="n">
        <v>0.952040290590162</v>
      </c>
      <c r="AA8" s="0" t="n">
        <v>1.12441274668302</v>
      </c>
      <c r="AB8" s="0" t="n">
        <v>1094.43639149014</v>
      </c>
      <c r="AC8" s="0" t="n">
        <v>706.725018550993</v>
      </c>
      <c r="AD8" s="0" t="n">
        <v>316.689154530001</v>
      </c>
      <c r="AE8" s="0" t="n">
        <v>97.3975727482785</v>
      </c>
      <c r="AF8" s="0" t="n">
        <v>371.370688444987</v>
      </c>
      <c r="AG8" s="0" t="n">
        <v>188.811615021914</v>
      </c>
      <c r="AH8" s="0" t="n">
        <v>0</v>
      </c>
      <c r="AI8" s="0" t="n">
        <v>0</v>
      </c>
      <c r="AJ8" s="0" t="n">
        <v>202.273588071424</v>
      </c>
      <c r="AK8" s="0" t="n">
        <v>779.519025135385</v>
      </c>
      <c r="AL8" s="0" t="n">
        <v>207.990593343587</v>
      </c>
      <c r="AM8" s="0" t="n">
        <v>1744.19230202962</v>
      </c>
      <c r="AN8" s="0" t="n">
        <v>596.148018099607</v>
      </c>
      <c r="AO8" s="0" t="n">
        <v>871.21390732499</v>
      </c>
      <c r="AP8" s="0" t="n">
        <v>168.495090720934</v>
      </c>
      <c r="AQ8" s="0" t="n">
        <v>18.2504993660268</v>
      </c>
      <c r="AR8" s="0" t="n">
        <v>268.50514351234</v>
      </c>
      <c r="AS8" s="0" t="n">
        <v>16133.3236045723</v>
      </c>
      <c r="AT8" s="0" t="n">
        <v>7.51717282751176</v>
      </c>
      <c r="AU8" s="0" t="n">
        <v>71.086426836935</v>
      </c>
      <c r="AV8" s="0" t="n">
        <v>583.281990133899</v>
      </c>
      <c r="AW8" s="0" t="n">
        <v>26.7729282194267</v>
      </c>
      <c r="AX8" s="0" t="n">
        <v>714.652287564114</v>
      </c>
      <c r="AY8" s="0" t="n">
        <v>0</v>
      </c>
      <c r="AZ8" s="0" t="n">
        <v>20.5825083067442</v>
      </c>
      <c r="BA8" s="0" t="n">
        <v>2110.32535047346</v>
      </c>
      <c r="BB8" s="0" t="n">
        <v>130.126240571127</v>
      </c>
      <c r="BC8" s="0" t="n">
        <v>261.492486989633</v>
      </c>
      <c r="BD8" s="0" t="n">
        <v>590.860971259989</v>
      </c>
      <c r="BE8" s="0" t="n">
        <v>564.460870514954</v>
      </c>
      <c r="BF8" s="0" t="n">
        <v>563.384781137757</v>
      </c>
      <c r="BG8" s="0" t="n">
        <v>24.6959588886192</v>
      </c>
      <c r="BH8" s="0" t="n">
        <v>61.9565797069609</v>
      </c>
      <c r="BI8" s="0" t="n">
        <v>1889.86916343221</v>
      </c>
      <c r="BJ8" s="0" t="n">
        <v>3425.52386291973</v>
      </c>
      <c r="BK8" s="0" t="n">
        <v>2908.11409775959</v>
      </c>
      <c r="BL8" s="0" t="n">
        <v>560.580707413296</v>
      </c>
      <c r="BM8" s="0" t="n">
        <v>1439.71694385077</v>
      </c>
      <c r="BN8" s="0" t="n">
        <v>251.118144328866</v>
      </c>
      <c r="BO8" s="0" t="n">
        <v>447.776124999237</v>
      </c>
      <c r="BP8" s="0" t="n">
        <v>208.922177167424</v>
      </c>
      <c r="BQ8" s="0" t="n">
        <v>0.418622601146075</v>
      </c>
      <c r="BR8" s="0" t="n">
        <v>25.444669911018</v>
      </c>
      <c r="BS8" s="0" t="n">
        <v>653.04571358429</v>
      </c>
      <c r="BT8" s="0" t="n">
        <v>38295.2372208614</v>
      </c>
      <c r="BU8" s="0" t="n">
        <v>552.325621859785</v>
      </c>
      <c r="BV8" s="0" t="n">
        <v>0</v>
      </c>
      <c r="BW8" s="0" t="n">
        <v>3506.0641215106</v>
      </c>
      <c r="BX8" s="0" t="n">
        <v>1069.84907562791</v>
      </c>
      <c r="BY8" s="0" t="n">
        <v>373.92410041684</v>
      </c>
      <c r="BZ8" s="0" t="n">
        <v>121.589025966645</v>
      </c>
      <c r="CA8" s="0" t="n">
        <v>0</v>
      </c>
      <c r="CB8" s="0" t="n">
        <v>132.749891648983</v>
      </c>
      <c r="CC8" s="0" t="n">
        <v>0</v>
      </c>
      <c r="CD8" s="0" t="n">
        <v>521.910235986205</v>
      </c>
      <c r="CE8" s="0" t="n">
        <v>39.1071560792904</v>
      </c>
      <c r="CF8" s="0" t="n">
        <v>31.2663320565647</v>
      </c>
      <c r="CG8" s="0" t="n">
        <v>3588.05756692969</v>
      </c>
      <c r="CH8" s="0" t="n">
        <v>829.994773509593</v>
      </c>
      <c r="CI8" s="0" t="n">
        <v>6111.28303675814</v>
      </c>
      <c r="CJ8" s="0" t="n">
        <v>4000.47310448657</v>
      </c>
      <c r="CK8" s="0" t="n">
        <v>539.066469827692</v>
      </c>
      <c r="CL8" s="0" t="n">
        <v>3461.40663465887</v>
      </c>
      <c r="CM8" s="0" t="n">
        <v>2169.19322393683</v>
      </c>
      <c r="CN8" s="0" t="n">
        <v>2350.23626192991</v>
      </c>
      <c r="CO8" s="0" t="n">
        <v>287.714649752927</v>
      </c>
      <c r="CP8" s="0" t="n">
        <v>5206.42355495747</v>
      </c>
      <c r="CQ8" s="0" t="n">
        <v>1.28505104969305</v>
      </c>
      <c r="CR8" s="0" t="n">
        <v>140.824885476125</v>
      </c>
      <c r="CS8" s="0" t="n">
        <v>1492.15439520004</v>
      </c>
      <c r="CT8" s="0" t="n">
        <v>1996.03036291442</v>
      </c>
      <c r="CU8" s="0" t="n">
        <v>2037.32182748784</v>
      </c>
      <c r="CV8" s="0" t="n">
        <v>578.216353392313</v>
      </c>
      <c r="CW8" s="0" t="n">
        <v>212.867015501977</v>
      </c>
      <c r="CX8" s="0" t="n">
        <v>0</v>
      </c>
      <c r="CY8" s="0" t="n">
        <v>34.0023241190038</v>
      </c>
      <c r="CZ8" s="0" t="n">
        <v>357.372907581052</v>
      </c>
      <c r="DA8" s="0" t="n">
        <v>292.697165024292</v>
      </c>
      <c r="DB8" s="0" t="n">
        <v>211.183372106084</v>
      </c>
      <c r="DC8" s="0" t="n">
        <v>314.612744307734</v>
      </c>
      <c r="DD8" s="0" t="n">
        <v>179.881409868152</v>
      </c>
      <c r="DE8" s="0" t="n">
        <v>2844.28116237242</v>
      </c>
      <c r="DF8" s="0" t="n">
        <v>412.767641436075</v>
      </c>
      <c r="DG8" s="0" t="n">
        <v>1835.83148332164</v>
      </c>
      <c r="DH8" s="0" t="n">
        <v>1124.74607518883</v>
      </c>
      <c r="DI8" s="0" t="n">
        <v>4.75257067567039</v>
      </c>
      <c r="DJ8" s="0" t="n">
        <v>9.28542587492012</v>
      </c>
      <c r="DK8" s="0" t="n">
        <v>787.926549252206</v>
      </c>
      <c r="DL8" s="0" t="n">
        <v>3.3119730647934</v>
      </c>
      <c r="DM8" s="0" t="n">
        <v>914.195055249753</v>
      </c>
      <c r="DN8" s="0" t="n">
        <v>34.4975467782269</v>
      </c>
      <c r="DO8" s="0" t="n">
        <v>468.011916912767</v>
      </c>
      <c r="DP8" s="0" t="n">
        <v>0</v>
      </c>
      <c r="DQ8" s="0" t="n">
        <v>755.568199342493</v>
      </c>
      <c r="DR8" s="0" t="n">
        <v>15.5159031725717</v>
      </c>
      <c r="DS8" s="0" t="n">
        <v>64.3983606901524</v>
      </c>
      <c r="DT8" s="0" t="n">
        <v>382.087141187092</v>
      </c>
      <c r="DU8" s="0" t="n">
        <v>25.2067835622182</v>
      </c>
      <c r="DV8" s="0" t="n">
        <v>0.0334832207383017</v>
      </c>
      <c r="DW8" s="0" t="n">
        <v>97.9917816921519</v>
      </c>
      <c r="DX8" s="0" t="n">
        <v>77.40882001748</v>
      </c>
      <c r="DY8" s="0" t="n">
        <v>373.380167448335</v>
      </c>
      <c r="DZ8" s="0" t="n">
        <v>446.057283365563</v>
      </c>
      <c r="EA8" s="0" t="n">
        <v>23.7285059764285</v>
      </c>
      <c r="EB8" s="0" t="n">
        <v>30.9873467305031</v>
      </c>
      <c r="EC8" s="0" t="n">
        <v>50.0314236913784</v>
      </c>
      <c r="ED8" s="0" t="n">
        <v>24.0725281281501</v>
      </c>
      <c r="EE8" s="0" t="n">
        <v>69.1200154406323</v>
      </c>
      <c r="EF8" s="0" t="n">
        <v>0</v>
      </c>
      <c r="EG8" s="0" t="n">
        <v>680.927039581546</v>
      </c>
      <c r="EH8" s="0" t="n">
        <v>125.869132874185</v>
      </c>
      <c r="EI8" s="0" t="n">
        <v>6719.64568016978</v>
      </c>
      <c r="EJ8" s="0" t="n">
        <v>430.398939955218</v>
      </c>
      <c r="EK8" s="0" t="n">
        <v>0.882204650748314</v>
      </c>
      <c r="EL8" s="0" t="n">
        <v>52.2631417132066</v>
      </c>
      <c r="EM8" s="0" t="n">
        <v>7174.04129662307</v>
      </c>
      <c r="EN8" s="0" t="n">
        <v>6236.10139385061</v>
      </c>
      <c r="EO8" s="0" t="n">
        <v>4632.77409343768</v>
      </c>
      <c r="EP8" s="0" t="n">
        <v>608.427635633676</v>
      </c>
      <c r="EQ8" s="0" t="n">
        <v>109.201715591349</v>
      </c>
      <c r="ER8" s="0" t="n">
        <v>15.8511077999798</v>
      </c>
      <c r="ES8" s="0" t="n">
        <v>18.0905889051001</v>
      </c>
      <c r="ET8" s="0" t="n">
        <v>623.799598298438</v>
      </c>
      <c r="EU8" s="0" t="n">
        <v>63.9052193998584</v>
      </c>
      <c r="EV8" s="0" t="n">
        <v>99.2388956207166</v>
      </c>
      <c r="EW8" s="0" t="n">
        <v>42.8275608499805</v>
      </c>
      <c r="EX8" s="0" t="n">
        <v>146.011903011831</v>
      </c>
      <c r="EY8" s="0" t="n">
        <v>16658.1454806654</v>
      </c>
      <c r="EZ8" s="0" t="n">
        <v>4150.86787852312</v>
      </c>
      <c r="FA8" s="0" t="n">
        <v>59.6795926046071</v>
      </c>
      <c r="FB8" s="0" t="n">
        <v>19.2363511528096</v>
      </c>
      <c r="FC8" s="0" t="n">
        <v>2774.00217494808</v>
      </c>
      <c r="FD8" s="0" t="n">
        <v>345.234351959932</v>
      </c>
      <c r="FE8" s="0" t="n">
        <v>212.800443978565</v>
      </c>
      <c r="FF8" s="0" t="n">
        <v>7552.28196234271</v>
      </c>
      <c r="FG8" s="0" t="n">
        <v>1522.39109933494</v>
      </c>
      <c r="FH8" s="0" t="n">
        <v>252.488476783292</v>
      </c>
      <c r="FI8" s="0" t="n">
        <v>0.303770069358811</v>
      </c>
      <c r="FJ8" s="0" t="n">
        <v>91.0516450366864</v>
      </c>
      <c r="FK8" s="0" t="n">
        <v>9.40935713195228</v>
      </c>
      <c r="FL8" s="0" t="n">
        <v>0</v>
      </c>
      <c r="FM8" s="0" t="n">
        <v>0</v>
      </c>
      <c r="FN8" s="0" t="n">
        <v>1.64033818127491</v>
      </c>
      <c r="FO8" s="0" t="n">
        <v>690.862202369513</v>
      </c>
      <c r="FP8" s="0" t="n">
        <v>342.512917432978</v>
      </c>
      <c r="FQ8" s="0" t="n">
        <v>1253.20124808497</v>
      </c>
      <c r="FR8" s="0" t="n">
        <v>117.484391917601</v>
      </c>
      <c r="FS8" s="0" t="n">
        <v>242.197370208117</v>
      </c>
      <c r="FT8" s="0" t="n">
        <v>597.273766155732</v>
      </c>
      <c r="FU8" s="0" t="n">
        <v>191.059570805528</v>
      </c>
      <c r="FV8" s="0" t="n">
        <v>105.186148997991</v>
      </c>
      <c r="FW8" s="0" t="n">
        <v>4586.23955960264</v>
      </c>
      <c r="FX8" s="0" t="n">
        <v>5708.41225049117</v>
      </c>
      <c r="FY8" s="0" t="n">
        <v>0</v>
      </c>
      <c r="FZ8" s="0" t="n">
        <v>3009.84121353738</v>
      </c>
      <c r="GA8" s="0" t="n">
        <v>301.584644829305</v>
      </c>
      <c r="GB8" s="0" t="n">
        <v>33.9905036138155</v>
      </c>
      <c r="GC8" s="0" t="n">
        <v>29.3122393941616</v>
      </c>
      <c r="GD8" s="0" t="n">
        <v>36.1077602687166</v>
      </c>
      <c r="GE8" s="0" t="n">
        <v>13626.3492941257</v>
      </c>
      <c r="GF8" s="0" t="n">
        <v>2.00309522498111</v>
      </c>
      <c r="GG8" s="0" t="n">
        <v>346.272173312004</v>
      </c>
      <c r="GH8" s="0" t="n">
        <v>20.9125074062545</v>
      </c>
      <c r="GI8" s="0" t="n">
        <v>50.7641742836657</v>
      </c>
      <c r="GJ8" s="0" t="n">
        <v>45.489303258589</v>
      </c>
      <c r="GK8" s="0" t="n">
        <v>12.7162462744505</v>
      </c>
      <c r="GL8" s="0" t="n">
        <v>99.286505286643</v>
      </c>
      <c r="GM8" s="0" t="n">
        <v>995.954786871373</v>
      </c>
      <c r="GN8" s="0" t="n">
        <v>130.541778379502</v>
      </c>
      <c r="GO8" s="0" t="n">
        <v>8600.68249528923</v>
      </c>
      <c r="GP8" s="0" t="n">
        <v>9.40841662915429</v>
      </c>
      <c r="GQ8" s="0" t="n">
        <v>4051.43460103265</v>
      </c>
      <c r="GR8" s="0" t="n">
        <v>6.29306320320898</v>
      </c>
      <c r="GS8" s="0" t="n">
        <v>812.171696757219</v>
      </c>
      <c r="GT8" s="0" t="n">
        <v>288.601439063562</v>
      </c>
      <c r="GU8" s="0" t="n">
        <v>198.098013071246</v>
      </c>
      <c r="GV8" s="0" t="n">
        <v>122.460210245882</v>
      </c>
      <c r="GW8" s="0" t="n">
        <v>26.859833084584</v>
      </c>
      <c r="GX8" s="0" t="n">
        <v>7709.32194919702</v>
      </c>
      <c r="GY8" s="0" t="n">
        <v>66.94645454129</v>
      </c>
      <c r="GZ8" s="0" t="n">
        <v>54.4570840973462</v>
      </c>
      <c r="HA8" s="0" t="n">
        <v>48.469120627013</v>
      </c>
      <c r="HB8" s="0" t="n">
        <v>646.343617909681</v>
      </c>
      <c r="HC8" s="0" t="n">
        <v>1637.0934292055</v>
      </c>
      <c r="HD8" s="0" t="n">
        <v>1250.34967133926</v>
      </c>
      <c r="HE8" s="0" t="n">
        <v>13280.0771208137</v>
      </c>
      <c r="HF8" s="0" t="n">
        <v>4945.96538251019</v>
      </c>
      <c r="HG8" s="0" t="n">
        <v>5798.32783798591</v>
      </c>
      <c r="HH8" s="0" t="n">
        <v>1864.59317425089</v>
      </c>
      <c r="HI8" s="0" t="n">
        <v>12893.6173965944</v>
      </c>
      <c r="HJ8" s="0" t="n">
        <v>450.888436886616</v>
      </c>
      <c r="HK8" s="0" t="n">
        <v>8757.25940841511</v>
      </c>
      <c r="HL8" s="0" t="n">
        <v>446.648668197657</v>
      </c>
      <c r="HM8" s="0" t="n">
        <v>86245.8378632378</v>
      </c>
      <c r="HN8" s="0" t="n">
        <v>41.7338353995742</v>
      </c>
      <c r="HO8" s="0" t="n">
        <v>0.0374590280729045</v>
      </c>
      <c r="HP8" s="0" t="n">
        <v>41.6963763715013</v>
      </c>
      <c r="HQ8" s="0" t="n">
        <v>68.0541628867246</v>
      </c>
      <c r="HR8" s="0" t="n">
        <v>65.4394463721416</v>
      </c>
      <c r="HS8" s="0" t="n">
        <v>147.080638237027</v>
      </c>
      <c r="HT8" s="0" t="n">
        <v>58.1280788809456</v>
      </c>
      <c r="HU8" s="0" t="n">
        <v>2897.86615395642</v>
      </c>
      <c r="HV8" s="0" t="n">
        <v>0</v>
      </c>
      <c r="HW8" s="0" t="n">
        <v>1744.52434534793</v>
      </c>
      <c r="HX8" s="0" t="n">
        <v>1254.79971221679</v>
      </c>
      <c r="HY8" s="0" t="n">
        <v>28.9806042090464</v>
      </c>
      <c r="HZ8" s="0" t="n">
        <v>398.820058865606</v>
      </c>
      <c r="IA8" s="0" t="n">
        <v>14.4097108394498</v>
      </c>
      <c r="IB8" s="0" t="n">
        <v>192.469408309149</v>
      </c>
      <c r="IC8" s="0" t="n">
        <v>1855.40380793029</v>
      </c>
      <c r="ID8" s="0" t="n">
        <v>143.187894850605</v>
      </c>
      <c r="IE8" s="0" t="n">
        <v>375.639684975268</v>
      </c>
      <c r="IF8" s="0" t="n">
        <v>924.795998071194</v>
      </c>
      <c r="IG8" s="0" t="n">
        <v>182.996917826262</v>
      </c>
      <c r="IH8" s="0" t="n">
        <v>180.164413622953</v>
      </c>
      <c r="II8" s="0" t="n">
        <v>531.035541597334</v>
      </c>
      <c r="IJ8" s="0" t="n">
        <v>75.7364336044839</v>
      </c>
      <c r="IK8" s="0" t="n">
        <v>175.04268104353</v>
      </c>
      <c r="IL8" s="0" t="n">
        <v>2035.58624232961</v>
      </c>
      <c r="IM8" s="0" t="n">
        <v>2.66555263367566</v>
      </c>
      <c r="IN8" s="0" t="n">
        <v>210.6517459413</v>
      </c>
      <c r="IO8" s="0" t="n">
        <v>648.281473930484</v>
      </c>
      <c r="IP8" s="0" t="n">
        <v>35.6285097236742</v>
      </c>
      <c r="IQ8" s="0" t="n">
        <v>440.37607771351</v>
      </c>
      <c r="IR8" s="0" t="n">
        <v>768.285894848859</v>
      </c>
      <c r="IS8" s="0" t="n">
        <v>917.980529579626</v>
      </c>
      <c r="IT8" s="0" t="n">
        <v>346.344731310718</v>
      </c>
      <c r="IU8" s="0" t="n">
        <v>561.989010475321</v>
      </c>
      <c r="IV8" s="0" t="n">
        <v>81.3561653807397</v>
      </c>
      <c r="IW8" s="0" t="n">
        <v>327.316598832356</v>
      </c>
      <c r="IX8" s="0" t="n">
        <v>7254.06596600436</v>
      </c>
      <c r="IY8" s="0" t="n">
        <v>13.5870289781604</v>
      </c>
      <c r="IZ8" s="0" t="n">
        <v>22.2765768168552</v>
      </c>
      <c r="JA8" s="0" t="n">
        <v>278.381406053885</v>
      </c>
      <c r="JB8" s="0" t="n">
        <v>96.0508056273378</v>
      </c>
      <c r="JC8" s="0" t="n">
        <v>3.4880429414493</v>
      </c>
      <c r="JD8" s="0" t="n">
        <v>64.2558717731024</v>
      </c>
      <c r="JE8" s="0" t="n">
        <v>145.825257899652</v>
      </c>
      <c r="JF8" s="0" t="n">
        <v>32.9771306206084</v>
      </c>
      <c r="JG8" s="0" t="n">
        <v>180.322934492016</v>
      </c>
      <c r="JH8" s="0" t="n">
        <v>437.640447989792</v>
      </c>
      <c r="JI8" s="0" t="n">
        <v>479.199193045352</v>
      </c>
      <c r="JJ8" s="0" t="n">
        <v>207.680310737715</v>
      </c>
      <c r="JK8" s="0" t="n">
        <v>152.856095127295</v>
      </c>
      <c r="JL8" s="0" t="n">
        <v>183.589592309438</v>
      </c>
      <c r="JM8" s="0" t="n">
        <v>170.290964430636</v>
      </c>
      <c r="JN8" s="0" t="n">
        <v>170.213151874179</v>
      </c>
      <c r="JO8" s="0" t="n">
        <v>658.465215118687</v>
      </c>
      <c r="JP8" s="0" t="n">
        <v>347.658337563452</v>
      </c>
      <c r="JQ8" s="0" t="n">
        <v>320.326841078264</v>
      </c>
      <c r="JR8" s="0" t="n">
        <v>28.7689106657878</v>
      </c>
      <c r="JS8" s="0" t="n">
        <v>254.078100781088</v>
      </c>
      <c r="JT8" s="0" t="n">
        <v>958.89058685731</v>
      </c>
      <c r="JU8" s="0" t="n">
        <v>176.258624160686</v>
      </c>
      <c r="JV8" s="0" t="n">
        <v>540.441798917402</v>
      </c>
      <c r="JW8" s="0" t="n">
        <v>54.5060935118196</v>
      </c>
      <c r="JX8" s="0" t="n">
        <v>2061.30063920403</v>
      </c>
      <c r="JY8" s="0" t="n">
        <v>377.060028352385</v>
      </c>
      <c r="JZ8" s="0" t="n">
        <v>1594.91253414782</v>
      </c>
      <c r="KA8" s="0" t="n">
        <v>299.167797904177</v>
      </c>
      <c r="KB8" s="0" t="n">
        <v>5.89903041750872</v>
      </c>
      <c r="KC8" s="0" t="n">
        <v>84.8872372659055</v>
      </c>
      <c r="KD8" s="0" t="n">
        <v>106.183845614936</v>
      </c>
      <c r="KE8" s="0" t="n">
        <v>191.071082880842</v>
      </c>
      <c r="KF8" s="0" t="n">
        <v>24.3670818660122</v>
      </c>
      <c r="KG8" s="0" t="n">
        <v>252.678821776086</v>
      </c>
      <c r="KH8" s="0" t="n">
        <v>945.600704371542</v>
      </c>
      <c r="KI8" s="0" t="n">
        <v>268.344303317736</v>
      </c>
      <c r="KJ8" s="0" t="n">
        <v>49.3883237340667</v>
      </c>
      <c r="KK8" s="0" t="n">
        <v>353.957132739817</v>
      </c>
      <c r="KL8" s="0" t="n">
        <v>675.653935479769</v>
      </c>
      <c r="KM8" s="0" t="n">
        <v>162.038686802487</v>
      </c>
      <c r="KN8" s="0" t="n">
        <v>24.1605503539471</v>
      </c>
      <c r="KO8" s="0" t="n">
        <v>262.703696173337</v>
      </c>
      <c r="KP8" s="0" t="n">
        <v>8466.763400115</v>
      </c>
      <c r="KQ8" s="0" t="n">
        <v>440.43429978324</v>
      </c>
      <c r="KR8" s="0" t="n">
        <v>100.068356503024</v>
      </c>
      <c r="KS8" s="0" t="n">
        <v>2256.66948610018</v>
      </c>
      <c r="KT8" s="0" t="n">
        <v>200.558454282657</v>
      </c>
      <c r="KU8" s="0" t="n">
        <v>0</v>
      </c>
      <c r="KV8" s="0" t="n">
        <v>629.163264873161</v>
      </c>
      <c r="KW8" s="0" t="n">
        <v>1.68072899195558</v>
      </c>
      <c r="KX8" s="0" t="n">
        <v>3768.4890569003</v>
      </c>
      <c r="KY8" s="0" t="n">
        <v>7924.10950609909</v>
      </c>
      <c r="KZ8" s="0" t="n">
        <v>278.230693048267</v>
      </c>
      <c r="LA8" s="0" t="n">
        <v>3490.25836385204</v>
      </c>
      <c r="LB8" s="0" t="n">
        <v>4254.71816105002</v>
      </c>
      <c r="LC8" s="0" t="n">
        <v>117.594676818887</v>
      </c>
      <c r="LD8" s="0" t="n">
        <v>454.395616453288</v>
      </c>
      <c r="LE8" s="0" t="n">
        <v>287.046783503091</v>
      </c>
      <c r="LF8" s="0" t="n">
        <v>68.2037092263764</v>
      </c>
      <c r="LG8" s="0" t="n">
        <v>1.04032458432319</v>
      </c>
      <c r="LH8" s="0" t="n">
        <v>3047.95715928158</v>
      </c>
      <c r="LI8" s="0" t="n">
        <v>1477.94710727552</v>
      </c>
      <c r="LJ8" s="0" t="n">
        <v>4554.33314283684</v>
      </c>
      <c r="LK8" s="0" t="n">
        <v>257.939868553816</v>
      </c>
      <c r="LL8" s="0" t="n">
        <v>2851.66126819846</v>
      </c>
      <c r="LM8" s="0" t="n">
        <v>302.74478276759</v>
      </c>
      <c r="LN8" s="0" t="n">
        <v>319.013329629334</v>
      </c>
      <c r="LO8" s="0" t="n">
        <v>581.339492405032</v>
      </c>
      <c r="LP8" s="0" t="n">
        <v>7.78735823575644</v>
      </c>
      <c r="LQ8" s="0" t="n">
        <v>23.8784372932421</v>
      </c>
      <c r="LR8" s="0" t="n">
        <v>5.37400107948834</v>
      </c>
      <c r="LS8" s="0" t="n">
        <v>47.5201939982334</v>
      </c>
      <c r="LT8" s="0" t="n">
        <v>23.4206519951798</v>
      </c>
      <c r="LU8" s="0" t="n">
        <v>1049.67970387056</v>
      </c>
      <c r="LV8" s="0" t="n">
        <v>0</v>
      </c>
      <c r="LW8" s="0" t="n">
        <v>2694.30993408997</v>
      </c>
      <c r="LX8" s="0" t="n">
        <v>34.0216137920221</v>
      </c>
      <c r="LY8" s="0" t="n">
        <v>0.0213495010265103</v>
      </c>
      <c r="LZ8" s="0" t="n">
        <v>2238.73181362388</v>
      </c>
      <c r="MA8" s="0" t="n">
        <v>0.685847321488288</v>
      </c>
      <c r="MB8" s="0" t="n">
        <v>327.188033841985</v>
      </c>
      <c r="MC8" s="0" t="n">
        <v>298.419123176197</v>
      </c>
      <c r="MD8" s="0" t="n">
        <v>256.891007654872</v>
      </c>
      <c r="ME8" s="0" t="n">
        <v>6039.72604047633</v>
      </c>
      <c r="MF8" s="0" t="n">
        <v>995.696074974584</v>
      </c>
      <c r="MG8" s="0" t="n">
        <v>349.32837156931</v>
      </c>
      <c r="MH8" s="0" t="n">
        <v>586.48992998643</v>
      </c>
      <c r="MI8" s="0" t="n">
        <v>184.231929463677</v>
      </c>
      <c r="MJ8" s="0" t="n">
        <v>84.9088588284894</v>
      </c>
      <c r="MK8" s="0" t="n">
        <v>13.1378137102191</v>
      </c>
      <c r="ML8" s="0" t="n">
        <v>356.177302920147</v>
      </c>
      <c r="MM8" s="0" t="n">
        <v>145.609555790641</v>
      </c>
      <c r="MN8" s="0" t="n">
        <v>82.778398958082</v>
      </c>
      <c r="MO8" s="0" t="n">
        <v>64.5315018873887</v>
      </c>
      <c r="MP8" s="0" t="n">
        <v>41.3704832605537</v>
      </c>
      <c r="MQ8" s="0" t="n">
        <v>115.605461708186</v>
      </c>
      <c r="MR8" s="0" t="n">
        <v>242.875490230718</v>
      </c>
      <c r="MS8" s="0" t="n">
        <v>0</v>
      </c>
      <c r="MT8" s="0" t="n">
        <v>44.208567913358</v>
      </c>
      <c r="MU8" s="0" t="n">
        <v>81.8525074339437</v>
      </c>
      <c r="MV8" s="0" t="n">
        <v>0</v>
      </c>
      <c r="MW8" s="0" t="n">
        <v>4.20648746843666</v>
      </c>
    </row>
    <row r="9" customFormat="false" ht="15.75" hidden="false" customHeight="false" outlineLevel="0" collapsed="false">
      <c r="A9" s="92" t="s">
        <v>790</v>
      </c>
      <c r="B9" s="0" t="n">
        <v>3894.96947199229</v>
      </c>
      <c r="C9" s="0" t="n">
        <v>471.041069901144</v>
      </c>
      <c r="D9" s="0" t="n">
        <v>24481.2831726364</v>
      </c>
      <c r="E9" s="0" t="n">
        <v>3738.58270422525</v>
      </c>
      <c r="F9" s="0" t="n">
        <v>18767.3547579853</v>
      </c>
      <c r="G9" s="0" t="n">
        <v>734.806852375479</v>
      </c>
      <c r="H9" s="0" t="n">
        <v>1240.53885805037</v>
      </c>
      <c r="I9" s="0" t="n">
        <v>6726.65514919484</v>
      </c>
      <c r="J9" s="0" t="n">
        <v>4614.58533215721</v>
      </c>
      <c r="K9" s="0" t="n">
        <v>8851.58018448107</v>
      </c>
      <c r="L9" s="0" t="n">
        <v>0</v>
      </c>
      <c r="M9" s="0" t="n">
        <v>67942.4730964724</v>
      </c>
      <c r="N9" s="0" t="n">
        <v>236.497858499855</v>
      </c>
      <c r="O9" s="0" t="n">
        <v>21245.3437613565</v>
      </c>
      <c r="P9" s="0" t="n">
        <v>1317.43274572775</v>
      </c>
      <c r="Q9" s="0" t="n">
        <v>5156121.04490251</v>
      </c>
      <c r="R9" s="0" t="n">
        <v>982.550278520467</v>
      </c>
      <c r="S9" s="0" t="n">
        <v>40001.4344715045</v>
      </c>
      <c r="T9" s="0" t="n">
        <v>5487.81850467703</v>
      </c>
      <c r="U9" s="0" t="n">
        <v>3625.36445654674</v>
      </c>
      <c r="V9" s="0" t="n">
        <v>1048.10110132514</v>
      </c>
      <c r="W9" s="0" t="n">
        <v>47878.7791872723</v>
      </c>
      <c r="X9" s="0" t="n">
        <v>2800.88838412754</v>
      </c>
      <c r="Y9" s="0" t="n">
        <v>5063.16918377888</v>
      </c>
      <c r="Z9" s="0" t="n">
        <v>15.8814271297163</v>
      </c>
      <c r="AA9" s="0" t="n">
        <v>80.8803538408364</v>
      </c>
      <c r="AB9" s="0" t="n">
        <v>58480.7116387717</v>
      </c>
      <c r="AC9" s="0" t="n">
        <v>24485.8647971319</v>
      </c>
      <c r="AD9" s="0" t="n">
        <v>5633.87176748519</v>
      </c>
      <c r="AE9" s="0" t="n">
        <v>1214.15442304053</v>
      </c>
      <c r="AF9" s="0" t="n">
        <v>8893.0348931242</v>
      </c>
      <c r="AG9" s="0" t="n">
        <v>2609.91859545397</v>
      </c>
      <c r="AH9" s="0" t="n">
        <v>0</v>
      </c>
      <c r="AI9" s="0" t="n">
        <v>0</v>
      </c>
      <c r="AJ9" s="0" t="n">
        <v>1540.50815378668</v>
      </c>
      <c r="AK9" s="0" t="n">
        <v>16146.8130625755</v>
      </c>
      <c r="AL9" s="0" t="n">
        <v>5191.20738766266</v>
      </c>
      <c r="AM9" s="0" t="n">
        <v>76057.8810576622</v>
      </c>
      <c r="AN9" s="0" t="n">
        <v>13032.8021983646</v>
      </c>
      <c r="AO9" s="0" t="n">
        <v>36027.5817351597</v>
      </c>
      <c r="AP9" s="0" t="n">
        <v>2951.6659188616</v>
      </c>
      <c r="AQ9" s="0" t="n">
        <v>823.759404540893</v>
      </c>
      <c r="AR9" s="0" t="n">
        <v>11723.530480023</v>
      </c>
      <c r="AS9" s="0" t="n">
        <v>598934.598308548</v>
      </c>
      <c r="AT9" s="0" t="n">
        <v>395.373812687434</v>
      </c>
      <c r="AU9" s="0" t="n">
        <v>3630.14733633165</v>
      </c>
      <c r="AV9" s="0" t="n">
        <v>26723.7683677815</v>
      </c>
      <c r="AW9" s="0" t="n">
        <v>413.260899340501</v>
      </c>
      <c r="AX9" s="0" t="n">
        <v>24254.4384097923</v>
      </c>
      <c r="AY9" s="0" t="n">
        <v>0</v>
      </c>
      <c r="AZ9" s="0" t="n">
        <v>1082.87149780456</v>
      </c>
      <c r="BA9" s="0" t="n">
        <v>64898.0856313035</v>
      </c>
      <c r="BB9" s="0" t="n">
        <v>8204.67402797587</v>
      </c>
      <c r="BC9" s="0" t="n">
        <v>14413.6645385345</v>
      </c>
      <c r="BD9" s="0" t="n">
        <v>10179.968474721</v>
      </c>
      <c r="BE9" s="0" t="n">
        <v>13244.7983819095</v>
      </c>
      <c r="BF9" s="0" t="n">
        <v>18854.9802081627</v>
      </c>
      <c r="BG9" s="0" t="n">
        <v>411.710678493552</v>
      </c>
      <c r="BH9" s="0" t="n">
        <v>1261.78371589649</v>
      </c>
      <c r="BI9" s="0" t="n">
        <v>111973.17462527</v>
      </c>
      <c r="BJ9" s="0" t="n">
        <v>180846.057448854</v>
      </c>
      <c r="BK9" s="0" t="n">
        <v>280712.674269657</v>
      </c>
      <c r="BL9" s="0" t="n">
        <v>44735.8733384155</v>
      </c>
      <c r="BM9" s="0" t="n">
        <v>99205.3744905318</v>
      </c>
      <c r="BN9" s="0" t="n">
        <v>81402.4563065548</v>
      </c>
      <c r="BO9" s="0" t="n">
        <v>29707.8308109555</v>
      </c>
      <c r="BP9" s="0" t="n">
        <v>25661.139323199</v>
      </c>
      <c r="BQ9" s="0" t="n">
        <v>14.8386017348129</v>
      </c>
      <c r="BR9" s="0" t="n">
        <v>126.663307057326</v>
      </c>
      <c r="BS9" s="0" t="n">
        <v>28982.6551320626</v>
      </c>
      <c r="BT9" s="0" t="n">
        <v>1501783.12536159</v>
      </c>
      <c r="BU9" s="0" t="n">
        <v>15831.0416487398</v>
      </c>
      <c r="BV9" s="0" t="n">
        <v>26744.2380310482</v>
      </c>
      <c r="BW9" s="0" t="n">
        <v>193028.257554385</v>
      </c>
      <c r="BX9" s="0" t="n">
        <v>84635.1609484228</v>
      </c>
      <c r="BY9" s="0" t="n">
        <v>11219.5387990818</v>
      </c>
      <c r="BZ9" s="0" t="n">
        <v>3478.74440443765</v>
      </c>
      <c r="CA9" s="0" t="n">
        <v>0</v>
      </c>
      <c r="CB9" s="0" t="n">
        <v>8683.26986291774</v>
      </c>
      <c r="CC9" s="0" t="n">
        <v>0</v>
      </c>
      <c r="CD9" s="0" t="n">
        <v>5753.75809965168</v>
      </c>
      <c r="CE9" s="0" t="n">
        <v>1124.18379957939</v>
      </c>
      <c r="CF9" s="0" t="n">
        <v>4692.34486460025</v>
      </c>
      <c r="CG9" s="0" t="n">
        <v>68748.2631698173</v>
      </c>
      <c r="CH9" s="0" t="n">
        <v>28023.0524054888</v>
      </c>
      <c r="CI9" s="0" t="n">
        <v>215815.636697484</v>
      </c>
      <c r="CJ9" s="0" t="n">
        <v>150446.509996279</v>
      </c>
      <c r="CK9" s="0" t="n">
        <v>37812.7034126486</v>
      </c>
      <c r="CL9" s="0" t="n">
        <v>112633.806583631</v>
      </c>
      <c r="CM9" s="0" t="n">
        <v>78877.8288650506</v>
      </c>
      <c r="CN9" s="0" t="n">
        <v>105020.180488086</v>
      </c>
      <c r="CO9" s="0" t="n">
        <v>13056.811506832</v>
      </c>
      <c r="CP9" s="0" t="n">
        <v>370098.387044691</v>
      </c>
      <c r="CQ9" s="0" t="n">
        <v>58.9193292923022</v>
      </c>
      <c r="CR9" s="0" t="n">
        <v>3365.22936784112</v>
      </c>
      <c r="CS9" s="0" t="n">
        <v>81832.8750699683</v>
      </c>
      <c r="CT9" s="0" t="n">
        <v>24555.4699396266</v>
      </c>
      <c r="CU9" s="0" t="n">
        <v>111688.952524016</v>
      </c>
      <c r="CV9" s="0" t="n">
        <v>21444.3128507486</v>
      </c>
      <c r="CW9" s="0" t="n">
        <v>3999.76702018673</v>
      </c>
      <c r="CX9" s="0" t="n">
        <v>0</v>
      </c>
      <c r="CY9" s="0" t="n">
        <v>380.543669775063</v>
      </c>
      <c r="CZ9" s="0" t="n">
        <v>8142.88193369078</v>
      </c>
      <c r="DA9" s="0" t="n">
        <v>7326.89160810235</v>
      </c>
      <c r="DB9" s="0" t="n">
        <v>6965.5352670491</v>
      </c>
      <c r="DC9" s="0" t="n">
        <v>15056.264872625</v>
      </c>
      <c r="DD9" s="0" t="n">
        <v>5395.31502977751</v>
      </c>
      <c r="DE9" s="0" t="n">
        <v>103398.593783612</v>
      </c>
      <c r="DF9" s="0" t="n">
        <v>2122.02732773075</v>
      </c>
      <c r="DG9" s="0" t="n">
        <v>31265.6762866761</v>
      </c>
      <c r="DH9" s="0" t="n">
        <v>7649.74404408792</v>
      </c>
      <c r="DI9" s="0" t="n">
        <v>221.175321122714</v>
      </c>
      <c r="DJ9" s="0" t="n">
        <v>731.337350619818</v>
      </c>
      <c r="DK9" s="0" t="n">
        <v>155582.906024169</v>
      </c>
      <c r="DL9" s="0" t="n">
        <v>450.607065464756</v>
      </c>
      <c r="DM9" s="0" t="n">
        <v>58529.3695338181</v>
      </c>
      <c r="DN9" s="0" t="n">
        <v>790.70889863387</v>
      </c>
      <c r="DO9" s="0" t="n">
        <v>14727.9722126805</v>
      </c>
      <c r="DP9" s="0" t="n">
        <v>0</v>
      </c>
      <c r="DQ9" s="0" t="n">
        <v>12121.9489136416</v>
      </c>
      <c r="DR9" s="0" t="n">
        <v>116.433667115827</v>
      </c>
      <c r="DS9" s="0" t="n">
        <v>1735.15462356973</v>
      </c>
      <c r="DT9" s="0" t="n">
        <v>10772.4444139505</v>
      </c>
      <c r="DU9" s="0" t="n">
        <v>3643.5532042592</v>
      </c>
      <c r="DV9" s="0" t="n">
        <v>1.18889057426936</v>
      </c>
      <c r="DW9" s="0" t="n">
        <v>4225.22960003879</v>
      </c>
      <c r="DX9" s="0" t="n">
        <v>4679.11308342894</v>
      </c>
      <c r="DY9" s="0" t="n">
        <v>5474.52415209987</v>
      </c>
      <c r="DZ9" s="0" t="n">
        <v>9568.52558314487</v>
      </c>
      <c r="EA9" s="0" t="n">
        <v>489.221876287968</v>
      </c>
      <c r="EB9" s="0" t="n">
        <v>396.404960184395</v>
      </c>
      <c r="EC9" s="0" t="n">
        <v>1110.00681703425</v>
      </c>
      <c r="ED9" s="0" t="n">
        <v>409.375583404391</v>
      </c>
      <c r="EE9" s="0" t="n">
        <v>1572.0209165261</v>
      </c>
      <c r="EF9" s="0" t="n">
        <v>0</v>
      </c>
      <c r="EG9" s="0" t="n">
        <v>22297.7600627982</v>
      </c>
      <c r="EH9" s="0" t="n">
        <v>7009.07580225571</v>
      </c>
      <c r="EI9" s="0" t="n">
        <v>77074.6625150851</v>
      </c>
      <c r="EJ9" s="0" t="n">
        <v>15235.5334050492</v>
      </c>
      <c r="EK9" s="0" t="n">
        <v>79.9443919233073</v>
      </c>
      <c r="EL9" s="0" t="n">
        <v>340.727194017817</v>
      </c>
      <c r="EM9" s="0" t="n">
        <v>82548.6948795986</v>
      </c>
      <c r="EN9" s="0" t="n">
        <v>61418.4575240948</v>
      </c>
      <c r="EO9" s="0" t="n">
        <v>105478.244528671</v>
      </c>
      <c r="EP9" s="0" t="n">
        <v>24435.7934176081</v>
      </c>
      <c r="EQ9" s="0" t="n">
        <v>4943.86458481981</v>
      </c>
      <c r="ER9" s="0" t="n">
        <v>2685.19174451899</v>
      </c>
      <c r="ES9" s="0" t="n">
        <v>905.790550911864</v>
      </c>
      <c r="ET9" s="0" t="n">
        <v>32717.0027950476</v>
      </c>
      <c r="EU9" s="0" t="n">
        <v>8933.8706225886</v>
      </c>
      <c r="EV9" s="0" t="n">
        <v>1851.30013270795</v>
      </c>
      <c r="EW9" s="0" t="n">
        <v>1593.05066083891</v>
      </c>
      <c r="EX9" s="0" t="n">
        <v>3426.54477824142</v>
      </c>
      <c r="EY9" s="0" t="n">
        <v>669845.825411968</v>
      </c>
      <c r="EZ9" s="0" t="n">
        <v>26800.4011747956</v>
      </c>
      <c r="FA9" s="0" t="n">
        <v>1823.392077636</v>
      </c>
      <c r="FB9" s="0" t="n">
        <v>986.670905320372</v>
      </c>
      <c r="FC9" s="0" t="n">
        <v>179514.297892536</v>
      </c>
      <c r="FD9" s="0" t="n">
        <v>1395.68256302584</v>
      </c>
      <c r="FE9" s="0" t="n">
        <v>1785.94789967015</v>
      </c>
      <c r="FF9" s="0" t="n">
        <v>177687.922711519</v>
      </c>
      <c r="FG9" s="0" t="n">
        <v>103274.158268941</v>
      </c>
      <c r="FH9" s="0" t="n">
        <v>3353.83178467384</v>
      </c>
      <c r="FI9" s="0" t="n">
        <v>29.2170565647499</v>
      </c>
      <c r="FJ9" s="0" t="n">
        <v>5480.26750216009</v>
      </c>
      <c r="FK9" s="0" t="n">
        <v>222.398869831142</v>
      </c>
      <c r="FL9" s="0" t="n">
        <v>0</v>
      </c>
      <c r="FM9" s="0" t="n">
        <v>0</v>
      </c>
      <c r="FN9" s="0" t="n">
        <v>242.192997681322</v>
      </c>
      <c r="FO9" s="0" t="n">
        <v>30655.7599091685</v>
      </c>
      <c r="FP9" s="0" t="n">
        <v>7315.9890319077</v>
      </c>
      <c r="FQ9" s="0" t="n">
        <v>24892.2221337046</v>
      </c>
      <c r="FR9" s="0" t="n">
        <v>1684.82497576709</v>
      </c>
      <c r="FS9" s="0" t="n">
        <v>5693.88514185036</v>
      </c>
      <c r="FT9" s="0" t="n">
        <v>8330.72497288434</v>
      </c>
      <c r="FU9" s="0" t="n">
        <v>7807.37716142632</v>
      </c>
      <c r="FV9" s="0" t="n">
        <v>1375.40988177647</v>
      </c>
      <c r="FW9" s="0" t="n">
        <v>147040.703177609</v>
      </c>
      <c r="FX9" s="0" t="n">
        <v>422268.756098103</v>
      </c>
      <c r="FY9" s="0" t="n">
        <v>0</v>
      </c>
      <c r="FZ9" s="0" t="n">
        <v>47303.9503190687</v>
      </c>
      <c r="GA9" s="0" t="n">
        <v>67052.3090673448</v>
      </c>
      <c r="GB9" s="0" t="n">
        <v>305.719520866428</v>
      </c>
      <c r="GC9" s="0" t="n">
        <v>1091.34051884351</v>
      </c>
      <c r="GD9" s="0" t="n">
        <v>2447.43797821973</v>
      </c>
      <c r="GE9" s="0" t="n">
        <v>421151.426560797</v>
      </c>
      <c r="GF9" s="0" t="n">
        <v>85.9450838363835</v>
      </c>
      <c r="GG9" s="0" t="n">
        <v>23144.1691875052</v>
      </c>
      <c r="GH9" s="0" t="n">
        <v>5317.95237374197</v>
      </c>
      <c r="GI9" s="0" t="n">
        <v>4071.49691098102</v>
      </c>
      <c r="GJ9" s="0" t="n">
        <v>835.377502648405</v>
      </c>
      <c r="GK9" s="0" t="n">
        <v>4592.57123164532</v>
      </c>
      <c r="GL9" s="0" t="n">
        <v>2972.97198701451</v>
      </c>
      <c r="GM9" s="0" t="n">
        <v>25022.3204592851</v>
      </c>
      <c r="GN9" s="0" t="n">
        <v>1420.03035450219</v>
      </c>
      <c r="GO9" s="0" t="n">
        <v>213471.777357945</v>
      </c>
      <c r="GP9" s="0" t="n">
        <v>888.527853348431</v>
      </c>
      <c r="GQ9" s="0" t="n">
        <v>93331.0733989621</v>
      </c>
      <c r="GR9" s="0" t="n">
        <v>312.092549687531</v>
      </c>
      <c r="GS9" s="0" t="n">
        <v>62296.2610494537</v>
      </c>
      <c r="GT9" s="0" t="n">
        <v>50097.4904257086</v>
      </c>
      <c r="GU9" s="0" t="n">
        <v>1956.68805833387</v>
      </c>
      <c r="GV9" s="0" t="n">
        <v>2403.7499469363</v>
      </c>
      <c r="GW9" s="0" t="n">
        <v>582.898074547037</v>
      </c>
      <c r="GX9" s="0" t="n">
        <v>259218.561869797</v>
      </c>
      <c r="GY9" s="0" t="n">
        <v>2751.27784940215</v>
      </c>
      <c r="GZ9" s="0" t="n">
        <v>2872.38882138893</v>
      </c>
      <c r="HA9" s="0" t="n">
        <v>7160.50448941705</v>
      </c>
      <c r="HB9" s="0" t="n">
        <v>14069.5324866628</v>
      </c>
      <c r="HC9" s="0" t="n">
        <v>38733.9894948792</v>
      </c>
      <c r="HD9" s="0" t="n">
        <v>91349.7202662792</v>
      </c>
      <c r="HE9" s="0" t="n">
        <v>398007.257373291</v>
      </c>
      <c r="HF9" s="0" t="n">
        <v>115519.856046088</v>
      </c>
      <c r="HG9" s="0" t="n">
        <v>193039.81773165</v>
      </c>
      <c r="HH9" s="0" t="n">
        <v>47357.6600361407</v>
      </c>
      <c r="HI9" s="0" t="n">
        <v>361246.137622719</v>
      </c>
      <c r="HJ9" s="0" t="n">
        <v>18349.6695198573</v>
      </c>
      <c r="HK9" s="0" t="n">
        <v>192709.67241063</v>
      </c>
      <c r="HL9" s="0" t="n">
        <v>11654.6297910156</v>
      </c>
      <c r="HM9" s="0" t="n">
        <v>2984492.09412895</v>
      </c>
      <c r="HN9" s="0" t="n">
        <v>2099.54573337988</v>
      </c>
      <c r="HO9" s="0" t="n">
        <v>0.375963651451046</v>
      </c>
      <c r="HP9" s="0" t="n">
        <v>2099.16976972843</v>
      </c>
      <c r="HQ9" s="0" t="n">
        <v>866.580030248292</v>
      </c>
      <c r="HR9" s="0" t="n">
        <v>929.429822226958</v>
      </c>
      <c r="HS9" s="0" t="n">
        <v>1950.00650251735</v>
      </c>
      <c r="HT9" s="0" t="n">
        <v>1449.61792646356</v>
      </c>
      <c r="HU9" s="0" t="n">
        <v>139682.534594445</v>
      </c>
      <c r="HV9" s="0" t="n">
        <v>0</v>
      </c>
      <c r="HW9" s="0" t="n">
        <v>13065.3692578076</v>
      </c>
      <c r="HX9" s="0" t="n">
        <v>23709.8581598612</v>
      </c>
      <c r="HY9" s="0" t="n">
        <v>2025.4380387051</v>
      </c>
      <c r="HZ9" s="0" t="n">
        <v>12148.9904283835</v>
      </c>
      <c r="IA9" s="0" t="n">
        <v>541.669446742342</v>
      </c>
      <c r="IB9" s="0" t="n">
        <v>7533.70891290629</v>
      </c>
      <c r="IC9" s="0" t="n">
        <v>22444.4873920152</v>
      </c>
      <c r="ID9" s="0" t="n">
        <v>4803.88481533245</v>
      </c>
      <c r="IE9" s="0" t="n">
        <v>8455.30534064948</v>
      </c>
      <c r="IF9" s="0" t="n">
        <v>53748.9165233867</v>
      </c>
      <c r="IG9" s="0" t="n">
        <v>5685.12534107992</v>
      </c>
      <c r="IH9" s="0" t="n">
        <v>5051.85946554372</v>
      </c>
      <c r="II9" s="0" t="n">
        <v>153685.461061793</v>
      </c>
      <c r="IJ9" s="0" t="n">
        <v>2182.89757151474</v>
      </c>
      <c r="IK9" s="0" t="n">
        <v>8685.47377585442</v>
      </c>
      <c r="IL9" s="0" t="n">
        <v>111028.639311662</v>
      </c>
      <c r="IM9" s="0" t="n">
        <v>155.838571400065</v>
      </c>
      <c r="IN9" s="0" t="n">
        <v>17641.0250334264</v>
      </c>
      <c r="IO9" s="0" t="n">
        <v>18084.7164037302</v>
      </c>
      <c r="IP9" s="0" t="n">
        <v>3339.1454341182</v>
      </c>
      <c r="IQ9" s="0" t="n">
        <v>15171.8405437746</v>
      </c>
      <c r="IR9" s="0" t="n">
        <v>21395.0832047464</v>
      </c>
      <c r="IS9" s="0" t="n">
        <v>57262.1221210991</v>
      </c>
      <c r="IT9" s="0" t="n">
        <v>6592.78804004429</v>
      </c>
      <c r="IU9" s="0" t="n">
        <v>37146.0589745929</v>
      </c>
      <c r="IV9" s="0" t="n">
        <v>3292.94729614449</v>
      </c>
      <c r="IW9" s="0" t="n">
        <v>7391.88849797732</v>
      </c>
      <c r="IX9" s="0" t="n">
        <v>295541.801100347</v>
      </c>
      <c r="IY9" s="0" t="n">
        <v>153.996650042098</v>
      </c>
      <c r="IZ9" s="0" t="n">
        <v>1960.90624671459</v>
      </c>
      <c r="JA9" s="0" t="n">
        <v>8020.5332497796</v>
      </c>
      <c r="JB9" s="0" t="n">
        <v>3034.28274048842</v>
      </c>
      <c r="JC9" s="0" t="n">
        <v>45.3618430147545</v>
      </c>
      <c r="JD9" s="0" t="n">
        <v>4525.06149091044</v>
      </c>
      <c r="JE9" s="0" t="n">
        <v>3980.71918164893</v>
      </c>
      <c r="JF9" s="0" t="n">
        <v>897.984256182923</v>
      </c>
      <c r="JG9" s="0" t="n">
        <v>4599.42234351234</v>
      </c>
      <c r="JH9" s="0" t="n">
        <v>20076.9285945586</v>
      </c>
      <c r="JI9" s="0" t="n">
        <v>13014.3897440857</v>
      </c>
      <c r="JJ9" s="0" t="n">
        <v>24581.7342816425</v>
      </c>
      <c r="JK9" s="0" t="n">
        <v>2913.14261770343</v>
      </c>
      <c r="JL9" s="0" t="n">
        <v>8171.13101545239</v>
      </c>
      <c r="JM9" s="0" t="n">
        <v>4829.03280133764</v>
      </c>
      <c r="JN9" s="0" t="n">
        <v>8767.13361375021</v>
      </c>
      <c r="JO9" s="0" t="n">
        <v>8488.73477220142</v>
      </c>
      <c r="JP9" s="0" t="n">
        <v>7319.6544833787</v>
      </c>
      <c r="JQ9" s="0" t="n">
        <v>27537.1555308214</v>
      </c>
      <c r="JR9" s="0" t="n">
        <v>1898.71101916825</v>
      </c>
      <c r="JS9" s="0" t="n">
        <v>7677.43800156641</v>
      </c>
      <c r="JT9" s="0" t="n">
        <v>84109.6224981872</v>
      </c>
      <c r="JU9" s="0" t="n">
        <v>17806.1028269875</v>
      </c>
      <c r="JV9" s="0" t="n">
        <v>3520.92182737177</v>
      </c>
      <c r="JW9" s="0" t="n">
        <v>969.768718560963</v>
      </c>
      <c r="JX9" s="0" t="n">
        <v>2957.23647520795</v>
      </c>
      <c r="JY9" s="0" t="n">
        <v>10781.0402961399</v>
      </c>
      <c r="JZ9" s="0" t="n">
        <v>10823.5463608119</v>
      </c>
      <c r="KA9" s="0" t="n">
        <v>1421.37375875255</v>
      </c>
      <c r="KB9" s="0" t="n">
        <v>113.473766527543</v>
      </c>
      <c r="KC9" s="0" t="n">
        <v>1721.02941128911</v>
      </c>
      <c r="KD9" s="0" t="n">
        <v>3139.20696018078</v>
      </c>
      <c r="KE9" s="0" t="n">
        <v>4860.23637146989</v>
      </c>
      <c r="KF9" s="0" t="n">
        <v>1064.26423377447</v>
      </c>
      <c r="KG9" s="0" t="n">
        <v>8758.84776076348</v>
      </c>
      <c r="KH9" s="0" t="n">
        <v>9038.24392326184</v>
      </c>
      <c r="KI9" s="0" t="n">
        <v>14485.6510938267</v>
      </c>
      <c r="KJ9" s="0" t="n">
        <v>1366.29277781746</v>
      </c>
      <c r="KK9" s="0" t="n">
        <v>7389.98169642586</v>
      </c>
      <c r="KL9" s="0" t="n">
        <v>10270.3606229561</v>
      </c>
      <c r="KM9" s="0" t="n">
        <v>2196.65769611347</v>
      </c>
      <c r="KN9" s="0" t="n">
        <v>200.50845835375</v>
      </c>
      <c r="KO9" s="0" t="n">
        <v>25746.9445122314</v>
      </c>
      <c r="KP9" s="0" t="n">
        <v>552623.515965197</v>
      </c>
      <c r="KQ9" s="0" t="n">
        <v>15919.8911783905</v>
      </c>
      <c r="KR9" s="0" t="n">
        <v>2460.73573130038</v>
      </c>
      <c r="KS9" s="0" t="n">
        <v>209711.705327178</v>
      </c>
      <c r="KT9" s="0" t="n">
        <v>20813.5699525377</v>
      </c>
      <c r="KU9" s="0" t="n">
        <v>4086.39098295938</v>
      </c>
      <c r="KV9" s="0" t="n">
        <v>20430.9701258538</v>
      </c>
      <c r="KW9" s="0" t="n">
        <v>58.4432039191803</v>
      </c>
      <c r="KX9" s="0" t="n">
        <v>30291.3697740537</v>
      </c>
      <c r="KY9" s="0" t="n">
        <v>84057.1843010201</v>
      </c>
      <c r="KZ9" s="0" t="n">
        <v>748.121008020625</v>
      </c>
      <c r="LA9" s="0" t="n">
        <v>29543.248766033</v>
      </c>
      <c r="LB9" s="0" t="n">
        <v>147981.073335784</v>
      </c>
      <c r="LC9" s="0" t="n">
        <v>2238.57804263588</v>
      </c>
      <c r="LD9" s="0" t="n">
        <v>5474.03236451344</v>
      </c>
      <c r="LE9" s="0" t="n">
        <v>1.23242305101903</v>
      </c>
      <c r="LF9" s="0" t="n">
        <v>183.080932561239</v>
      </c>
      <c r="LG9" s="0" t="n">
        <v>37.391894648259</v>
      </c>
      <c r="LH9" s="0" t="n">
        <v>102827.577231168</v>
      </c>
      <c r="LI9" s="0" t="n">
        <v>26898.1505019994</v>
      </c>
      <c r="LJ9" s="0" t="n">
        <v>320121.693111812</v>
      </c>
      <c r="LK9" s="0" t="n">
        <v>37333.2369503359</v>
      </c>
      <c r="LL9" s="0" t="n">
        <v>45800.8137009831</v>
      </c>
      <c r="LM9" s="0" t="n">
        <v>5018.41147573785</v>
      </c>
      <c r="LN9" s="0" t="n">
        <v>2233.82797560149</v>
      </c>
      <c r="LO9" s="0" t="n">
        <v>12147.1711297088</v>
      </c>
      <c r="LP9" s="0" t="n">
        <v>328.460639162537</v>
      </c>
      <c r="LQ9" s="0" t="n">
        <v>10724.9827363631</v>
      </c>
      <c r="LR9" s="0" t="n">
        <v>3972.43450213231</v>
      </c>
      <c r="LS9" s="0" t="n">
        <v>7948.82968917562</v>
      </c>
      <c r="LT9" s="0" t="n">
        <v>2538.54023566336</v>
      </c>
      <c r="LU9" s="0" t="n">
        <v>56351.5574593523</v>
      </c>
      <c r="LV9" s="0" t="n">
        <v>1742.75685032328</v>
      </c>
      <c r="LW9" s="0" t="n">
        <v>229788.633921736</v>
      </c>
      <c r="LX9" s="0" t="n">
        <v>360.751175232103</v>
      </c>
      <c r="LY9" s="0" t="n">
        <v>5.67670899287156E-007</v>
      </c>
      <c r="LZ9" s="0" t="n">
        <v>114096.247647814</v>
      </c>
      <c r="MA9" s="0" t="n">
        <v>22.9406752539751</v>
      </c>
      <c r="MB9" s="0" t="n">
        <v>22969.2437841357</v>
      </c>
      <c r="MC9" s="0" t="n">
        <v>21070.5327649675</v>
      </c>
      <c r="MD9" s="0" t="n">
        <v>1897.44496237658</v>
      </c>
      <c r="ME9" s="0" t="n">
        <v>356000.007189212</v>
      </c>
      <c r="MF9" s="0" t="n">
        <v>32849.1525622322</v>
      </c>
      <c r="MG9" s="0" t="n">
        <v>11429.4794179425</v>
      </c>
      <c r="MH9" s="0" t="n">
        <v>11995.4555573312</v>
      </c>
      <c r="MI9" s="0" t="n">
        <v>6580.44581094982</v>
      </c>
      <c r="MJ9" s="0" t="n">
        <v>1771.45030310724</v>
      </c>
      <c r="MK9" s="0" t="n">
        <v>655.639454024804</v>
      </c>
      <c r="ML9" s="0" t="n">
        <v>11007.9196960477</v>
      </c>
      <c r="MM9" s="0" t="n">
        <v>4924.26760733173</v>
      </c>
      <c r="MN9" s="0" t="n">
        <v>3709.32160814976</v>
      </c>
      <c r="MO9" s="0" t="n">
        <v>2908.68876047486</v>
      </c>
      <c r="MP9" s="0" t="n">
        <v>1686.6306346237</v>
      </c>
      <c r="MQ9" s="0" t="n">
        <v>2175.74653008318</v>
      </c>
      <c r="MR9" s="0" t="n">
        <v>10243.2717998416</v>
      </c>
      <c r="MS9" s="0" t="n">
        <v>0</v>
      </c>
      <c r="MT9" s="0" t="n">
        <v>16429.8488661484</v>
      </c>
      <c r="MU9" s="0" t="n">
        <v>12950.8469768511</v>
      </c>
      <c r="MV9" s="0" t="n">
        <v>0</v>
      </c>
      <c r="MW9" s="0" t="n">
        <v>0</v>
      </c>
    </row>
    <row r="10" customFormat="false" ht="15.75" hidden="false" customHeight="false" outlineLevel="0" collapsed="false">
      <c r="A10" s="92" t="s">
        <v>791</v>
      </c>
      <c r="B10" s="0" t="n">
        <v>19223.2112427175</v>
      </c>
      <c r="C10" s="0" t="n">
        <v>4659.73197057385</v>
      </c>
      <c r="D10" s="0" t="n">
        <v>78544.8345807281</v>
      </c>
      <c r="E10" s="0" t="n">
        <v>20910.6747243896</v>
      </c>
      <c r="F10" s="0" t="n">
        <v>44907.6682745123</v>
      </c>
      <c r="G10" s="0" t="n">
        <v>7585.34219706716</v>
      </c>
      <c r="H10" s="0" t="n">
        <v>5141.14938475899</v>
      </c>
      <c r="I10" s="0" t="n">
        <v>15640.3130303218</v>
      </c>
      <c r="J10" s="0" t="n">
        <v>27722.1630186163</v>
      </c>
      <c r="K10" s="0" t="n">
        <v>66239.980229637</v>
      </c>
      <c r="L10" s="0" t="n">
        <v>40224.7619854855</v>
      </c>
      <c r="M10" s="0" t="n">
        <v>225146.903730108</v>
      </c>
      <c r="N10" s="0" t="n">
        <v>1265.84778265319</v>
      </c>
      <c r="O10" s="0" t="n">
        <v>119739.201137694</v>
      </c>
      <c r="P10" s="0" t="n">
        <v>8079.60862418339</v>
      </c>
      <c r="Q10" s="0" t="n">
        <v>44299931.0297513</v>
      </c>
      <c r="R10" s="0" t="n">
        <v>4053.10567451739</v>
      </c>
      <c r="S10" s="0" t="n">
        <v>88365.421857279</v>
      </c>
      <c r="T10" s="0" t="n">
        <v>3911.14252203496</v>
      </c>
      <c r="U10" s="0" t="n">
        <v>61984.1438552059</v>
      </c>
      <c r="V10" s="0" t="n">
        <v>3733.4939284063</v>
      </c>
      <c r="W10" s="0" t="n">
        <v>223593.727419416</v>
      </c>
      <c r="X10" s="0" t="n">
        <v>18389.8553776419</v>
      </c>
      <c r="Y10" s="0" t="n">
        <v>52587.2112369657</v>
      </c>
      <c r="Z10" s="0" t="n">
        <v>783.972236060537</v>
      </c>
      <c r="AA10" s="0" t="n">
        <v>49812.4972600491</v>
      </c>
      <c r="AB10" s="0" t="n">
        <v>322870.334719129</v>
      </c>
      <c r="AC10" s="0" t="n">
        <v>157480.86639974</v>
      </c>
      <c r="AD10" s="0" t="n">
        <v>18426.4431543401</v>
      </c>
      <c r="AE10" s="0" t="n">
        <v>15174.4915354804</v>
      </c>
      <c r="AF10" s="0" t="n">
        <v>55844.2789468649</v>
      </c>
      <c r="AG10" s="0" t="n">
        <v>41798.2436995051</v>
      </c>
      <c r="AH10" s="0" t="n">
        <v>0</v>
      </c>
      <c r="AI10" s="0" t="n">
        <v>0</v>
      </c>
      <c r="AJ10" s="0" t="n">
        <v>16219.9026176801</v>
      </c>
      <c r="AK10" s="0" t="n">
        <v>86115.5184434829</v>
      </c>
      <c r="AL10" s="0" t="n">
        <v>14914.7946513108</v>
      </c>
      <c r="AM10" s="0" t="n">
        <v>239720.711965198</v>
      </c>
      <c r="AN10" s="0" t="n">
        <v>44046.6467252499</v>
      </c>
      <c r="AO10" s="0" t="n">
        <v>104207.984223881</v>
      </c>
      <c r="AP10" s="0" t="n">
        <v>11974.4273844374</v>
      </c>
      <c r="AQ10" s="0" t="n">
        <v>3441.98908293011</v>
      </c>
      <c r="AR10" s="0" t="n">
        <v>97811.7893393257</v>
      </c>
      <c r="AS10" s="0" t="n">
        <v>2184711.24397457</v>
      </c>
      <c r="AT10" s="0" t="n">
        <v>2030.34051933217</v>
      </c>
      <c r="AU10" s="0" t="n">
        <v>14454.1279797068</v>
      </c>
      <c r="AV10" s="0" t="n">
        <v>39823.4202422086</v>
      </c>
      <c r="AW10" s="0" t="n">
        <v>6689.36687283056</v>
      </c>
      <c r="AX10" s="0" t="n">
        <v>175523.871145767</v>
      </c>
      <c r="AY10" s="0" t="n">
        <v>0</v>
      </c>
      <c r="AZ10" s="0" t="n">
        <v>3829.15432211493</v>
      </c>
      <c r="BA10" s="0" t="n">
        <v>311184.820320104</v>
      </c>
      <c r="BB10" s="0" t="n">
        <v>18257.9859059989</v>
      </c>
      <c r="BC10" s="0" t="n">
        <v>38559.4983181111</v>
      </c>
      <c r="BD10" s="0" t="n">
        <v>93444.8502483747</v>
      </c>
      <c r="BE10" s="0" t="n">
        <v>61464.7488467863</v>
      </c>
      <c r="BF10" s="0" t="n">
        <v>99457.7370008332</v>
      </c>
      <c r="BG10" s="0" t="n">
        <v>1416.02381651852</v>
      </c>
      <c r="BH10" s="0" t="n">
        <v>7064.46064537375</v>
      </c>
      <c r="BI10" s="0" t="n">
        <v>396749.26348837</v>
      </c>
      <c r="BJ10" s="0" t="n">
        <v>777673.011465078</v>
      </c>
      <c r="BK10" s="0" t="n">
        <v>475995.386774512</v>
      </c>
      <c r="BL10" s="0" t="n">
        <v>71728.7064825675</v>
      </c>
      <c r="BM10" s="0" t="n">
        <v>148413.72499992</v>
      </c>
      <c r="BN10" s="0" t="n">
        <v>143807.851249096</v>
      </c>
      <c r="BO10" s="0" t="n">
        <v>90203.9467258164</v>
      </c>
      <c r="BP10" s="0" t="n">
        <v>21841.1573171128</v>
      </c>
      <c r="BQ10" s="0" t="n">
        <v>417.021536827222</v>
      </c>
      <c r="BR10" s="0" t="n">
        <v>2341.39121082294</v>
      </c>
      <c r="BS10" s="0" t="n">
        <v>64115.4081813039</v>
      </c>
      <c r="BT10" s="0" t="n">
        <v>27191854.4181145</v>
      </c>
      <c r="BU10" s="0" t="n">
        <v>103199.68187047</v>
      </c>
      <c r="BV10" s="0" t="n">
        <v>248708.475226356</v>
      </c>
      <c r="BW10" s="0" t="n">
        <v>2284483.10093305</v>
      </c>
      <c r="BX10" s="0" t="n">
        <v>723974.312195106</v>
      </c>
      <c r="BY10" s="0" t="n">
        <v>86337.882197867</v>
      </c>
      <c r="BZ10" s="0" t="n">
        <v>15090.8163972967</v>
      </c>
      <c r="CA10" s="0" t="n">
        <v>758.181246539546</v>
      </c>
      <c r="CB10" s="0" t="n">
        <v>21739.5644832493</v>
      </c>
      <c r="CC10" s="0" t="n">
        <v>1774.26521848664</v>
      </c>
      <c r="CD10" s="0" t="n">
        <v>60902.2703045209</v>
      </c>
      <c r="CE10" s="0" t="n">
        <v>2857.6287661637</v>
      </c>
      <c r="CF10" s="0" t="n">
        <v>4111.98080321899</v>
      </c>
      <c r="CG10" s="0" t="n">
        <v>427298.371045464</v>
      </c>
      <c r="CH10" s="0" t="n">
        <v>172697.940278602</v>
      </c>
      <c r="CI10" s="0" t="n">
        <v>960185.700287486</v>
      </c>
      <c r="CJ10" s="0" t="n">
        <v>644341.147996807</v>
      </c>
      <c r="CK10" s="0" t="n">
        <v>127237.401119046</v>
      </c>
      <c r="CL10" s="0" t="n">
        <v>517103.746877761</v>
      </c>
      <c r="CM10" s="0" t="n">
        <v>2470316.46895633</v>
      </c>
      <c r="CN10" s="0" t="n">
        <v>385918.525512546</v>
      </c>
      <c r="CO10" s="0" t="n">
        <v>219471.836893811</v>
      </c>
      <c r="CP10" s="0" t="n">
        <v>1109319.97089936</v>
      </c>
      <c r="CQ10" s="0" t="n">
        <v>5560.31253936943</v>
      </c>
      <c r="CR10" s="0" t="n">
        <v>96619.0808056351</v>
      </c>
      <c r="CS10" s="0" t="n">
        <v>450221.307972981</v>
      </c>
      <c r="CT10" s="0" t="n">
        <v>132696.253197266</v>
      </c>
      <c r="CU10" s="0" t="n">
        <v>2076201.89679041</v>
      </c>
      <c r="CV10" s="0" t="n">
        <v>63733.7584405576</v>
      </c>
      <c r="CW10" s="0" t="n">
        <v>15707.9213128437</v>
      </c>
      <c r="CX10" s="0" t="n">
        <v>502.563234704653</v>
      </c>
      <c r="CY10" s="0" t="n">
        <v>23220.3227153514</v>
      </c>
      <c r="CZ10" s="0" t="n">
        <v>32605.7803353525</v>
      </c>
      <c r="DA10" s="0" t="n">
        <v>39322.0074648966</v>
      </c>
      <c r="DB10" s="0" t="n">
        <v>29753.1565488797</v>
      </c>
      <c r="DC10" s="0" t="n">
        <v>100674.191065817</v>
      </c>
      <c r="DD10" s="0" t="n">
        <v>22424.9692193929</v>
      </c>
      <c r="DE10" s="0" t="n">
        <v>2816878.3491081</v>
      </c>
      <c r="DF10" s="0" t="n">
        <v>36280.172309152</v>
      </c>
      <c r="DG10" s="0" t="n">
        <v>332435.402522664</v>
      </c>
      <c r="DH10" s="0" t="n">
        <v>60971.0286225726</v>
      </c>
      <c r="DI10" s="0" t="n">
        <v>23764.5838319639</v>
      </c>
      <c r="DJ10" s="0" t="n">
        <v>33799.7639542431</v>
      </c>
      <c r="DK10" s="0" t="n">
        <v>129366.734080745</v>
      </c>
      <c r="DL10" s="0" t="n">
        <v>2516.01225869763</v>
      </c>
      <c r="DM10" s="0" t="n">
        <v>166817.714278172</v>
      </c>
      <c r="DN10" s="0" t="n">
        <v>3107.38229375471</v>
      </c>
      <c r="DO10" s="0" t="n">
        <v>182660.881948436</v>
      </c>
      <c r="DP10" s="0" t="n">
        <v>0</v>
      </c>
      <c r="DQ10" s="0" t="n">
        <v>187560.13387927</v>
      </c>
      <c r="DR10" s="0" t="n">
        <v>2034.50477565107</v>
      </c>
      <c r="DS10" s="0" t="n">
        <v>17269.604982753</v>
      </c>
      <c r="DT10" s="0" t="n">
        <v>58265.4314377177</v>
      </c>
      <c r="DU10" s="0" t="n">
        <v>45120.2106561272</v>
      </c>
      <c r="DV10" s="0" t="n">
        <v>7.11967765813478</v>
      </c>
      <c r="DW10" s="0" t="n">
        <v>33931.0132361029</v>
      </c>
      <c r="DX10" s="0" t="n">
        <v>8883.20492523589</v>
      </c>
      <c r="DY10" s="0" t="n">
        <v>134446.354430085</v>
      </c>
      <c r="DZ10" s="0" t="n">
        <v>47487.505672764</v>
      </c>
      <c r="EA10" s="0" t="n">
        <v>2841.03688983249</v>
      </c>
      <c r="EB10" s="0" t="n">
        <v>3784.0691781123</v>
      </c>
      <c r="EC10" s="0" t="n">
        <v>3621.13039706584</v>
      </c>
      <c r="ED10" s="0" t="n">
        <v>6175.09466517763</v>
      </c>
      <c r="EE10" s="0" t="n">
        <v>5078.57315719321</v>
      </c>
      <c r="EF10" s="0" t="n">
        <v>0</v>
      </c>
      <c r="EG10" s="0" t="n">
        <v>85032.3364911101</v>
      </c>
      <c r="EH10" s="0" t="n">
        <v>119400.012256472</v>
      </c>
      <c r="EI10" s="0" t="n">
        <v>1000403.52125779</v>
      </c>
      <c r="EJ10" s="0" t="n">
        <v>374027.05671194</v>
      </c>
      <c r="EK10" s="0" t="n">
        <v>550.188506780586</v>
      </c>
      <c r="EL10" s="0" t="n">
        <v>32440.6098848931</v>
      </c>
      <c r="EM10" s="0" t="n">
        <v>1677809.78076416</v>
      </c>
      <c r="EN10" s="0" t="n">
        <v>593385.666154171</v>
      </c>
      <c r="EO10" s="0" t="n">
        <v>465741.414882991</v>
      </c>
      <c r="EP10" s="0" t="n">
        <v>533563.391154839</v>
      </c>
      <c r="EQ10" s="0" t="n">
        <v>59971.0593831433</v>
      </c>
      <c r="ER10" s="0" t="n">
        <v>11049.0562223099</v>
      </c>
      <c r="ES10" s="0" t="n">
        <v>52645.3315575971</v>
      </c>
      <c r="ET10" s="0" t="n">
        <v>192748.250036795</v>
      </c>
      <c r="EU10" s="0" t="n">
        <v>27981.5898457606</v>
      </c>
      <c r="EV10" s="0" t="n">
        <v>149488.247695978</v>
      </c>
      <c r="EW10" s="0" t="n">
        <v>11876.4160686869</v>
      </c>
      <c r="EX10" s="0" t="n">
        <v>32371.4919861903</v>
      </c>
      <c r="EY10" s="0" t="n">
        <v>3571147.3636889</v>
      </c>
      <c r="EZ10" s="0" t="n">
        <v>193190.283042064</v>
      </c>
      <c r="FA10" s="0" t="n">
        <v>10470.5872479676</v>
      </c>
      <c r="FB10" s="0" t="n">
        <v>110475.224749935</v>
      </c>
      <c r="FC10" s="0" t="n">
        <v>479533.659456415</v>
      </c>
      <c r="FD10" s="0" t="n">
        <v>270865.940192582</v>
      </c>
      <c r="FE10" s="0" t="n">
        <v>45452.3725292916</v>
      </c>
      <c r="FF10" s="0" t="n">
        <v>872463.620533907</v>
      </c>
      <c r="FG10" s="0" t="n">
        <v>197220.232511852</v>
      </c>
      <c r="FH10" s="0" t="n">
        <v>11836.0580065927</v>
      </c>
      <c r="FI10" s="0" t="n">
        <v>48.9959855279529</v>
      </c>
      <c r="FJ10" s="0" t="n">
        <v>13793.667501234</v>
      </c>
      <c r="FK10" s="0" t="n">
        <v>3847.28856614843</v>
      </c>
      <c r="FL10" s="0" t="n">
        <v>0</v>
      </c>
      <c r="FM10" s="0" t="n">
        <v>52541.3300868107</v>
      </c>
      <c r="FN10" s="0" t="n">
        <v>796.392694128502</v>
      </c>
      <c r="FO10" s="0" t="n">
        <v>93573.8457091507</v>
      </c>
      <c r="FP10" s="0" t="n">
        <v>18774.9778699168</v>
      </c>
      <c r="FQ10" s="0" t="n">
        <v>71578.152085416</v>
      </c>
      <c r="FR10" s="0" t="n">
        <v>5621.02087272978</v>
      </c>
      <c r="FS10" s="0" t="n">
        <v>12733.6146220148</v>
      </c>
      <c r="FT10" s="0" t="n">
        <v>22820.7461647395</v>
      </c>
      <c r="FU10" s="0" t="n">
        <v>23856.7951152539</v>
      </c>
      <c r="FV10" s="0" t="n">
        <v>6545.97531067808</v>
      </c>
      <c r="FW10" s="0" t="n">
        <v>497877.217419958</v>
      </c>
      <c r="FX10" s="0" t="n">
        <v>3768847.33415859</v>
      </c>
      <c r="FY10" s="0" t="n">
        <v>24700.51157312</v>
      </c>
      <c r="FZ10" s="0" t="n">
        <v>363564.612604906</v>
      </c>
      <c r="GA10" s="0" t="n">
        <v>5997755.11752026</v>
      </c>
      <c r="GB10" s="0" t="n">
        <v>1736.62159413108</v>
      </c>
      <c r="GC10" s="0" t="n">
        <v>6605.775350284</v>
      </c>
      <c r="GD10" s="0" t="n">
        <v>53620.5455453306</v>
      </c>
      <c r="GE10" s="0" t="n">
        <v>5585581.09739248</v>
      </c>
      <c r="GF10" s="0" t="n">
        <v>3232.39804898338</v>
      </c>
      <c r="GG10" s="0" t="n">
        <v>576679.488833237</v>
      </c>
      <c r="GH10" s="0" t="n">
        <v>47707.8848569913</v>
      </c>
      <c r="GI10" s="0" t="n">
        <v>70868.3020401017</v>
      </c>
      <c r="GJ10" s="0" t="n">
        <v>42105.1103949388</v>
      </c>
      <c r="GK10" s="0" t="n">
        <v>120771.26944339</v>
      </c>
      <c r="GL10" s="0" t="n">
        <v>204621.48018877</v>
      </c>
      <c r="GM10" s="0" t="n">
        <v>757453.553608991</v>
      </c>
      <c r="GN10" s="0" t="n">
        <v>96510.4313855904</v>
      </c>
      <c r="GO10" s="0" t="n">
        <v>1097050.93235881</v>
      </c>
      <c r="GP10" s="0" t="n">
        <v>1588.620175365</v>
      </c>
      <c r="GQ10" s="0" t="n">
        <v>399753.889988913</v>
      </c>
      <c r="GR10" s="0" t="n">
        <v>307.358590382204</v>
      </c>
      <c r="GS10" s="0" t="n">
        <v>687033.935214301</v>
      </c>
      <c r="GT10" s="0" t="n">
        <v>66006.8418009522</v>
      </c>
      <c r="GU10" s="0" t="n">
        <v>148614.221307788</v>
      </c>
      <c r="GV10" s="0" t="n">
        <v>8525.47748720608</v>
      </c>
      <c r="GW10" s="0" t="n">
        <v>2139.72637835477</v>
      </c>
      <c r="GX10" s="0" t="n">
        <v>779033.688200999</v>
      </c>
      <c r="GY10" s="0" t="n">
        <v>8220.65694770672</v>
      </c>
      <c r="GZ10" s="0" t="n">
        <v>9349.7982644641</v>
      </c>
      <c r="HA10" s="0" t="n">
        <v>6637.94044821565</v>
      </c>
      <c r="HB10" s="0" t="n">
        <v>133774.449738325</v>
      </c>
      <c r="HC10" s="0" t="n">
        <v>138662.143386182</v>
      </c>
      <c r="HD10" s="0" t="n">
        <v>7156365.23027091</v>
      </c>
      <c r="HE10" s="0" t="n">
        <v>5008901.60855924</v>
      </c>
      <c r="HF10" s="0" t="n">
        <v>1528764.65224969</v>
      </c>
      <c r="HG10" s="0" t="n">
        <v>1533854.62683163</v>
      </c>
      <c r="HH10" s="0" t="n">
        <v>644385.306876662</v>
      </c>
      <c r="HI10" s="0" t="n">
        <v>1104023.84095406</v>
      </c>
      <c r="HJ10" s="0" t="n">
        <v>520184.928859304</v>
      </c>
      <c r="HK10" s="0" t="n">
        <v>977859.940966293</v>
      </c>
      <c r="HL10" s="0" t="n">
        <v>31805.928852132</v>
      </c>
      <c r="HM10" s="0" t="n">
        <v>13536929.2479479</v>
      </c>
      <c r="HN10" s="0" t="n">
        <v>8147.63450702884</v>
      </c>
      <c r="HO10" s="0" t="n">
        <v>6.95837143734836</v>
      </c>
      <c r="HP10" s="0" t="n">
        <v>8140.67613559149</v>
      </c>
      <c r="HQ10" s="0" t="n">
        <v>3935.33837746914</v>
      </c>
      <c r="HR10" s="0" t="n">
        <v>8013.26988999947</v>
      </c>
      <c r="HS10" s="0" t="n">
        <v>12829.8971493465</v>
      </c>
      <c r="HT10" s="0" t="n">
        <v>26980.1142328549</v>
      </c>
      <c r="HU10" s="0" t="n">
        <v>1735281.99240957</v>
      </c>
      <c r="HV10" s="0" t="n">
        <v>664566.723905967</v>
      </c>
      <c r="HW10" s="0" t="n">
        <v>110756.447155668</v>
      </c>
      <c r="HX10" s="0" t="n">
        <v>113766.598755199</v>
      </c>
      <c r="HY10" s="0" t="n">
        <v>42082.1858604042</v>
      </c>
      <c r="HZ10" s="0" t="n">
        <v>27488.2208366391</v>
      </c>
      <c r="IA10" s="0" t="n">
        <v>2160.67994736429</v>
      </c>
      <c r="IB10" s="0" t="n">
        <v>80382.3824506782</v>
      </c>
      <c r="IC10" s="0" t="n">
        <v>94714.6057749836</v>
      </c>
      <c r="ID10" s="0" t="n">
        <v>60799.8581087502</v>
      </c>
      <c r="IE10" s="0" t="n">
        <v>44649.8530020311</v>
      </c>
      <c r="IF10" s="0" t="n">
        <v>482246.616012912</v>
      </c>
      <c r="IG10" s="0" t="n">
        <v>46246.2215098342</v>
      </c>
      <c r="IH10" s="0" t="n">
        <v>12245.2832258106</v>
      </c>
      <c r="II10" s="0" t="n">
        <v>104833.864762589</v>
      </c>
      <c r="IJ10" s="0" t="n">
        <v>8823.54448854228</v>
      </c>
      <c r="IK10" s="0" t="n">
        <v>46258.1760734698</v>
      </c>
      <c r="IL10" s="0" t="n">
        <v>2068274.37115417</v>
      </c>
      <c r="IM10" s="0" t="n">
        <v>7053.59215379069</v>
      </c>
      <c r="IN10" s="0" t="n">
        <v>41730.8851983203</v>
      </c>
      <c r="IO10" s="0" t="n">
        <v>97847.1047804771</v>
      </c>
      <c r="IP10" s="0" t="n">
        <v>61818.1195260233</v>
      </c>
      <c r="IQ10" s="0" t="n">
        <v>400903.435876948</v>
      </c>
      <c r="IR10" s="0" t="n">
        <v>83586.9733202299</v>
      </c>
      <c r="IS10" s="0" t="n">
        <v>90629.329312106</v>
      </c>
      <c r="IT10" s="0" t="n">
        <v>31534.9904763048</v>
      </c>
      <c r="IU10" s="0" t="n">
        <v>1241925.96321811</v>
      </c>
      <c r="IV10" s="0" t="n">
        <v>10381.336895071</v>
      </c>
      <c r="IW10" s="0" t="n">
        <v>72889.275086806</v>
      </c>
      <c r="IX10" s="0" t="n">
        <v>3309597.10320664</v>
      </c>
      <c r="IY10" s="0" t="n">
        <v>881.288881877924</v>
      </c>
      <c r="IZ10" s="0" t="n">
        <v>17560.7402111296</v>
      </c>
      <c r="JA10" s="0" t="n">
        <v>34640.5420166827</v>
      </c>
      <c r="JB10" s="0" t="n">
        <v>4549.21902386527</v>
      </c>
      <c r="JC10" s="0" t="n">
        <v>949.368552520928</v>
      </c>
      <c r="JD10" s="0" t="n">
        <v>8860.87762055789</v>
      </c>
      <c r="JE10" s="0" t="n">
        <v>15001.9890857168</v>
      </c>
      <c r="JF10" s="0" t="n">
        <v>5939.64510151819</v>
      </c>
      <c r="JG10" s="0" t="n">
        <v>16813.9348827784</v>
      </c>
      <c r="JH10" s="0" t="n">
        <v>72640.3729521846</v>
      </c>
      <c r="JI10" s="0" t="n">
        <v>62861.9338744419</v>
      </c>
      <c r="JJ10" s="0" t="n">
        <v>223963.768678197</v>
      </c>
      <c r="JK10" s="0" t="n">
        <v>31550.3023659021</v>
      </c>
      <c r="JL10" s="0" t="n">
        <v>18895.6466401915</v>
      </c>
      <c r="JM10" s="0" t="n">
        <v>35114.2518578581</v>
      </c>
      <c r="JN10" s="0" t="n">
        <v>18224.9506160173</v>
      </c>
      <c r="JO10" s="0" t="n">
        <v>21938.5896079998</v>
      </c>
      <c r="JP10" s="0" t="n">
        <v>15719.2813217345</v>
      </c>
      <c r="JQ10" s="0" t="n">
        <v>128789.56528475</v>
      </c>
      <c r="JR10" s="0" t="n">
        <v>1016.06487829846</v>
      </c>
      <c r="JS10" s="0" t="n">
        <v>15981.3416478155</v>
      </c>
      <c r="JT10" s="0" t="n">
        <v>568253.313509746</v>
      </c>
      <c r="JU10" s="0" t="n">
        <v>115229.821019818</v>
      </c>
      <c r="JV10" s="0" t="n">
        <v>30035.8079041251</v>
      </c>
      <c r="JW10" s="0" t="n">
        <v>3750.76062819265</v>
      </c>
      <c r="JX10" s="0" t="n">
        <v>35368.7205045258</v>
      </c>
      <c r="JY10" s="0" t="n">
        <v>70141.1909433908</v>
      </c>
      <c r="JZ10" s="0" t="n">
        <v>53996.1896906432</v>
      </c>
      <c r="KA10" s="0" t="n">
        <v>140639.67408998</v>
      </c>
      <c r="KB10" s="0" t="n">
        <v>2932.97300758014</v>
      </c>
      <c r="KC10" s="0" t="n">
        <v>10958.4369346098</v>
      </c>
      <c r="KD10" s="0" t="n">
        <v>54124.0271222072</v>
      </c>
      <c r="KE10" s="0" t="n">
        <v>65082.464056817</v>
      </c>
      <c r="KF10" s="0" t="n">
        <v>3097.63222084329</v>
      </c>
      <c r="KG10" s="0" t="n">
        <v>32213.164676952</v>
      </c>
      <c r="KH10" s="0" t="n">
        <v>38571.5429547012</v>
      </c>
      <c r="KI10" s="0" t="n">
        <v>973494.103403118</v>
      </c>
      <c r="KJ10" s="0" t="n">
        <v>5709.21405090907</v>
      </c>
      <c r="KK10" s="0" t="n">
        <v>34201.1779617571</v>
      </c>
      <c r="KL10" s="0" t="n">
        <v>168256.024120866</v>
      </c>
      <c r="KM10" s="0" t="n">
        <v>35108.8768266745</v>
      </c>
      <c r="KN10" s="0" t="n">
        <v>1386.89335154125</v>
      </c>
      <c r="KO10" s="0" t="n">
        <v>42340.2171647536</v>
      </c>
      <c r="KP10" s="0" t="n">
        <v>6151663.59701514</v>
      </c>
      <c r="KQ10" s="0" t="n">
        <v>112593.870895912</v>
      </c>
      <c r="KR10" s="0" t="n">
        <v>19298.2040889208</v>
      </c>
      <c r="KS10" s="0" t="n">
        <v>1351894.53262881</v>
      </c>
      <c r="KT10" s="0" t="n">
        <v>40642.3516263414</v>
      </c>
      <c r="KU10" s="0" t="n">
        <v>150329.937371839</v>
      </c>
      <c r="KV10" s="0" t="n">
        <v>58548.3786187925</v>
      </c>
      <c r="KW10" s="0" t="n">
        <v>126.257481564978</v>
      </c>
      <c r="KX10" s="0" t="n">
        <v>238073.885568426</v>
      </c>
      <c r="KY10" s="0" t="n">
        <v>703737.22766881</v>
      </c>
      <c r="KZ10" s="0" t="n">
        <v>17130.4607428829</v>
      </c>
      <c r="LA10" s="0" t="n">
        <v>220943.424825543</v>
      </c>
      <c r="LB10" s="0" t="n">
        <v>479869.604781023</v>
      </c>
      <c r="LC10" s="0" t="n">
        <v>33684.1819035047</v>
      </c>
      <c r="LD10" s="0" t="n">
        <v>677406.25950637</v>
      </c>
      <c r="LE10" s="0" t="n">
        <v>379443.06664126</v>
      </c>
      <c r="LF10" s="0" t="n">
        <v>57711.3443582755</v>
      </c>
      <c r="LG10" s="0" t="n">
        <v>782.610682171451</v>
      </c>
      <c r="LH10" s="0" t="n">
        <v>505168.756518635</v>
      </c>
      <c r="LI10" s="0" t="n">
        <v>66281.5949548373</v>
      </c>
      <c r="LJ10" s="0" t="n">
        <v>731228.994535251</v>
      </c>
      <c r="LK10" s="0" t="n">
        <v>54475.1025669839</v>
      </c>
      <c r="LL10" s="0" t="n">
        <v>252435.45433496</v>
      </c>
      <c r="LM10" s="0" t="n">
        <v>121123.7906552</v>
      </c>
      <c r="LN10" s="0" t="n">
        <v>656202.376880856</v>
      </c>
      <c r="LO10" s="0" t="n">
        <v>65987.5248940779</v>
      </c>
      <c r="LP10" s="0" t="n">
        <v>2738.52451566246</v>
      </c>
      <c r="LQ10" s="0" t="n">
        <v>41303.1422004125</v>
      </c>
      <c r="LR10" s="0" t="n">
        <v>621.249040018931</v>
      </c>
      <c r="LS10" s="0" t="n">
        <v>4402.2247080286</v>
      </c>
      <c r="LT10" s="0" t="n">
        <v>3576.02914953719</v>
      </c>
      <c r="LU10" s="0" t="n">
        <v>73643.4067060129</v>
      </c>
      <c r="LV10" s="0" t="n">
        <v>2187.82066743217</v>
      </c>
      <c r="LW10" s="0" t="n">
        <v>1424534.90558099</v>
      </c>
      <c r="LX10" s="0" t="n">
        <v>2418.95164687054</v>
      </c>
      <c r="LY10" s="0" t="n">
        <v>8017.39593228886</v>
      </c>
      <c r="LZ10" s="0" t="n">
        <v>2227332.1303569</v>
      </c>
      <c r="MA10" s="0" t="n">
        <v>170.640727264481</v>
      </c>
      <c r="MB10" s="0" t="n">
        <v>68642.3478053908</v>
      </c>
      <c r="MC10" s="0" t="n">
        <v>67626.2829270923</v>
      </c>
      <c r="MD10" s="0" t="n">
        <v>24532.8693181566</v>
      </c>
      <c r="ME10" s="0" t="n">
        <v>1442875.2304391</v>
      </c>
      <c r="MF10" s="0" t="n">
        <v>297163.681122667</v>
      </c>
      <c r="MG10" s="0" t="n">
        <v>120369.880641799</v>
      </c>
      <c r="MH10" s="0" t="n">
        <v>70953.6941514223</v>
      </c>
      <c r="MI10" s="0" t="n">
        <v>19614.6489231728</v>
      </c>
      <c r="MJ10" s="0" t="n">
        <v>52546.763286468</v>
      </c>
      <c r="MK10" s="0" t="n">
        <v>1832.21865053618</v>
      </c>
      <c r="ML10" s="0" t="n">
        <v>60893.8006118444</v>
      </c>
      <c r="MM10" s="0" t="n">
        <v>9691.46905970257</v>
      </c>
      <c r="MN10" s="0" t="n">
        <v>11581.5744135126</v>
      </c>
      <c r="MO10" s="0" t="n">
        <v>38133.9069293635</v>
      </c>
      <c r="MP10" s="0" t="n">
        <v>14639.7023579203</v>
      </c>
      <c r="MQ10" s="0" t="n">
        <v>35004.0296223511</v>
      </c>
      <c r="MR10" s="0" t="n">
        <v>48012.7162857811</v>
      </c>
      <c r="MS10" s="0" t="n">
        <v>51783.1488402712</v>
      </c>
      <c r="MT10" s="0" t="n">
        <v>312856.25075348</v>
      </c>
      <c r="MU10" s="0" t="n">
        <v>679371.364963442</v>
      </c>
      <c r="MV10" s="0" t="n">
        <v>12574.4463271643</v>
      </c>
      <c r="MW10" s="0" t="n">
        <v>0</v>
      </c>
    </row>
    <row r="11" customFormat="false" ht="15.75" hidden="false" customHeight="false" outlineLevel="0" collapsed="false">
      <c r="A11" s="92" t="s">
        <v>792</v>
      </c>
      <c r="B11" s="0" t="n">
        <v>1320.32055480179</v>
      </c>
      <c r="C11" s="0" t="n">
        <v>145.361255067938</v>
      </c>
      <c r="D11" s="0" t="n">
        <v>2969.08135398113</v>
      </c>
      <c r="E11" s="0" t="n">
        <v>723.526648450681</v>
      </c>
      <c r="F11" s="0" t="n">
        <v>1906.43803593504</v>
      </c>
      <c r="G11" s="0" t="n">
        <v>105.09716169227</v>
      </c>
      <c r="H11" s="0" t="n">
        <v>234.019507903145</v>
      </c>
      <c r="I11" s="0" t="n">
        <v>1012.85902106225</v>
      </c>
      <c r="J11" s="0" t="n">
        <v>2247.35013609666</v>
      </c>
      <c r="K11" s="0" t="n">
        <v>3905.09109921703</v>
      </c>
      <c r="L11" s="0" t="n">
        <v>389.914157596673</v>
      </c>
      <c r="M11" s="0" t="n">
        <v>15255.9002236492</v>
      </c>
      <c r="N11" s="0" t="n">
        <v>142.877362260377</v>
      </c>
      <c r="O11" s="0" t="n">
        <v>9401.62750079008</v>
      </c>
      <c r="P11" s="0" t="n">
        <v>872.197123748539</v>
      </c>
      <c r="Q11" s="0" t="n">
        <v>2220123.70047033</v>
      </c>
      <c r="R11" s="0" t="n">
        <v>268.362433458232</v>
      </c>
      <c r="S11" s="0" t="n">
        <v>7416.75338050814</v>
      </c>
      <c r="T11" s="0" t="n">
        <v>285.223774342991</v>
      </c>
      <c r="U11" s="0" t="n">
        <v>3017.40918694719</v>
      </c>
      <c r="V11" s="0" t="n">
        <v>377.464183884329</v>
      </c>
      <c r="W11" s="0" t="n">
        <v>14460.7949754591</v>
      </c>
      <c r="X11" s="0" t="n">
        <v>1871.40841230157</v>
      </c>
      <c r="Y11" s="0" t="n">
        <v>1979.18019597585</v>
      </c>
      <c r="Z11" s="0" t="n">
        <v>53.5761456098228</v>
      </c>
      <c r="AA11" s="0" t="n">
        <v>79.8400537591326</v>
      </c>
      <c r="AB11" s="0" t="n">
        <v>21921.3510401686</v>
      </c>
      <c r="AC11" s="0" t="n">
        <v>8723.11191998177</v>
      </c>
      <c r="AD11" s="0" t="n">
        <v>1715.92617417351</v>
      </c>
      <c r="AE11" s="0" t="n">
        <v>897.077820738983</v>
      </c>
      <c r="AF11" s="0" t="n">
        <v>3318.54145006129</v>
      </c>
      <c r="AG11" s="0" t="n">
        <v>3643.57447004369</v>
      </c>
      <c r="AH11" s="0" t="n">
        <v>0</v>
      </c>
      <c r="AI11" s="0" t="n">
        <v>0</v>
      </c>
      <c r="AJ11" s="0" t="n">
        <v>1261.91518605238</v>
      </c>
      <c r="AK11" s="0" t="n">
        <v>5614.61127495279</v>
      </c>
      <c r="AL11" s="0" t="n">
        <v>1910.19117552962</v>
      </c>
      <c r="AM11" s="0" t="n">
        <v>16452.6013005575</v>
      </c>
      <c r="AN11" s="0" t="n">
        <v>3817.59317505566</v>
      </c>
      <c r="AO11" s="0" t="n">
        <v>13184.6225014465</v>
      </c>
      <c r="AP11" s="0" t="n">
        <v>1375.13255189096</v>
      </c>
      <c r="AQ11" s="0" t="n">
        <v>216.944653884004</v>
      </c>
      <c r="AR11" s="0" t="n">
        <v>7404.93785128061</v>
      </c>
      <c r="AS11" s="0" t="n">
        <v>167782.819176863</v>
      </c>
      <c r="AT11" s="0" t="n">
        <v>96.6441427655875</v>
      </c>
      <c r="AU11" s="0" t="n">
        <v>775.88256093524</v>
      </c>
      <c r="AV11" s="0" t="n">
        <v>3305.37657831654</v>
      </c>
      <c r="AW11" s="0" t="n">
        <v>880.734623139856</v>
      </c>
      <c r="AX11" s="0" t="n">
        <v>15656.7745810729</v>
      </c>
      <c r="AY11" s="0" t="n">
        <v>0</v>
      </c>
      <c r="AZ11" s="0" t="n">
        <v>277.861685596473</v>
      </c>
      <c r="BA11" s="0" t="n">
        <v>23776.9371119844</v>
      </c>
      <c r="BB11" s="0" t="n">
        <v>1825.04536820547</v>
      </c>
      <c r="BC11" s="0" t="n">
        <v>3384.60762239503</v>
      </c>
      <c r="BD11" s="0" t="n">
        <v>7083.10765945706</v>
      </c>
      <c r="BE11" s="0" t="n">
        <v>5139.87471332606</v>
      </c>
      <c r="BF11" s="0" t="n">
        <v>6344.3017486008</v>
      </c>
      <c r="BG11" s="0" t="n">
        <v>133.142121229533</v>
      </c>
      <c r="BH11" s="0" t="n">
        <v>589.997113146749</v>
      </c>
      <c r="BI11" s="0" t="n">
        <v>25033.2725610355</v>
      </c>
      <c r="BJ11" s="0" t="n">
        <v>50646.4725179894</v>
      </c>
      <c r="BK11" s="0" t="n">
        <v>35702.7498209137</v>
      </c>
      <c r="BL11" s="0" t="n">
        <v>5853.52368343091</v>
      </c>
      <c r="BM11" s="0" t="n">
        <v>10862.418135988</v>
      </c>
      <c r="BN11" s="0" t="n">
        <v>11321.9372812191</v>
      </c>
      <c r="BO11" s="0" t="n">
        <v>5556.67922610612</v>
      </c>
      <c r="BP11" s="0" t="n">
        <v>2108.19149416958</v>
      </c>
      <c r="BQ11" s="0" t="n">
        <v>12.3487713566128</v>
      </c>
      <c r="BR11" s="0" t="n">
        <v>278.099272325701</v>
      </c>
      <c r="BS11" s="0" t="n">
        <v>7059.5459481455</v>
      </c>
      <c r="BT11" s="0" t="n">
        <v>1173594.48651633</v>
      </c>
      <c r="BU11" s="0" t="n">
        <v>5703.37124528313</v>
      </c>
      <c r="BV11" s="0" t="n">
        <v>9464.05850767876</v>
      </c>
      <c r="BW11" s="0" t="n">
        <v>62854.0214093337</v>
      </c>
      <c r="BX11" s="0" t="n">
        <v>19584.3440595444</v>
      </c>
      <c r="BY11" s="0" t="n">
        <v>3964.06315429288</v>
      </c>
      <c r="BZ11" s="0" t="n">
        <v>983.106199008776</v>
      </c>
      <c r="CA11" s="0" t="n">
        <v>0</v>
      </c>
      <c r="CB11" s="0" t="n">
        <v>1515.41680732246</v>
      </c>
      <c r="CC11" s="0" t="n">
        <v>23.0098478310546</v>
      </c>
      <c r="CD11" s="0" t="n">
        <v>3717.20856550302</v>
      </c>
      <c r="CE11" s="0" t="n">
        <v>252.741985519667</v>
      </c>
      <c r="CF11" s="0" t="n">
        <v>244.317006660015</v>
      </c>
      <c r="CG11" s="0" t="n">
        <v>29102.0265978314</v>
      </c>
      <c r="CH11" s="0" t="n">
        <v>9713.93261077325</v>
      </c>
      <c r="CI11" s="0" t="n">
        <v>79289.0534566972</v>
      </c>
      <c r="CJ11" s="0" t="n">
        <v>55366.7550896448</v>
      </c>
      <c r="CK11" s="0" t="n">
        <v>10796.6774172968</v>
      </c>
      <c r="CL11" s="0" t="n">
        <v>44570.077672348</v>
      </c>
      <c r="CM11" s="0" t="n">
        <v>117795.616322472</v>
      </c>
      <c r="CN11" s="0" t="n">
        <v>30884.005421063</v>
      </c>
      <c r="CO11" s="0" t="n">
        <v>5878.75505001455</v>
      </c>
      <c r="CP11" s="0" t="n">
        <v>65033.5447416975</v>
      </c>
      <c r="CQ11" s="0" t="n">
        <v>305.905751779022</v>
      </c>
      <c r="CR11" s="0" t="n">
        <v>3084.76169724318</v>
      </c>
      <c r="CS11" s="0" t="n">
        <v>17232.7031314222</v>
      </c>
      <c r="CT11" s="0" t="n">
        <v>11259.1686532406</v>
      </c>
      <c r="CU11" s="0" t="n">
        <v>83592.5390347131</v>
      </c>
      <c r="CV11" s="0" t="n">
        <v>4409.92444374032</v>
      </c>
      <c r="CW11" s="0" t="n">
        <v>1752.59673577529</v>
      </c>
      <c r="CX11" s="0" t="n">
        <v>0</v>
      </c>
      <c r="CY11" s="0" t="n">
        <v>1480.09557839905</v>
      </c>
      <c r="CZ11" s="0" t="n">
        <v>2660.56859451111</v>
      </c>
      <c r="DA11" s="0" t="n">
        <v>1814.39987252857</v>
      </c>
      <c r="DB11" s="0" t="n">
        <v>2188.16699550024</v>
      </c>
      <c r="DC11" s="0" t="n">
        <v>7419.73982665178</v>
      </c>
      <c r="DD11" s="0" t="n">
        <v>1605.71620492414</v>
      </c>
      <c r="DE11" s="0" t="n">
        <v>125125.610280661</v>
      </c>
      <c r="DF11" s="0" t="n">
        <v>2115.66533054676</v>
      </c>
      <c r="DG11" s="0" t="n">
        <v>22291.9585667007</v>
      </c>
      <c r="DH11" s="0" t="n">
        <v>6078.24979470353</v>
      </c>
      <c r="DI11" s="0" t="n">
        <v>241.74476384759</v>
      </c>
      <c r="DJ11" s="0" t="n">
        <v>13.4061300300491</v>
      </c>
      <c r="DK11" s="0" t="n">
        <v>6913.5475458148</v>
      </c>
      <c r="DL11" s="0" t="n">
        <v>84.0453591780139</v>
      </c>
      <c r="DM11" s="0" t="n">
        <v>11796.373286432</v>
      </c>
      <c r="DN11" s="0" t="n">
        <v>269.440681795836</v>
      </c>
      <c r="DO11" s="0" t="n">
        <v>9104.34743982816</v>
      </c>
      <c r="DP11" s="0" t="n">
        <v>0</v>
      </c>
      <c r="DQ11" s="0" t="n">
        <v>6676.04929902909</v>
      </c>
      <c r="DR11" s="0" t="n">
        <v>119.457525572351</v>
      </c>
      <c r="DS11" s="0" t="n">
        <v>656.891856839197</v>
      </c>
      <c r="DT11" s="0" t="n">
        <v>3486.7457326901</v>
      </c>
      <c r="DU11" s="0" t="n">
        <v>1598.90853234128</v>
      </c>
      <c r="DV11" s="0" t="n">
        <v>0.412885617873637</v>
      </c>
      <c r="DW11" s="0" t="n">
        <v>1931.50226276702</v>
      </c>
      <c r="DX11" s="0" t="n">
        <v>799.23775052594</v>
      </c>
      <c r="DY11" s="0" t="n">
        <v>6392.80303206724</v>
      </c>
      <c r="DZ11" s="0" t="n">
        <v>3356.3428077271</v>
      </c>
      <c r="EA11" s="0" t="n">
        <v>200.677123218957</v>
      </c>
      <c r="EB11" s="0" t="n">
        <v>220.478358227041</v>
      </c>
      <c r="EC11" s="0" t="n">
        <v>370.837525603061</v>
      </c>
      <c r="ED11" s="0" t="n">
        <v>444.015959975804</v>
      </c>
      <c r="EE11" s="0" t="n">
        <v>425.035693651503</v>
      </c>
      <c r="EF11" s="0" t="n">
        <v>0</v>
      </c>
      <c r="EG11" s="0" t="n">
        <v>6235.37069982984</v>
      </c>
      <c r="EH11" s="0" t="n">
        <v>4042.05457053451</v>
      </c>
      <c r="EI11" s="0" t="n">
        <v>317548.635483791</v>
      </c>
      <c r="EJ11" s="0" t="n">
        <v>48495.7107713743</v>
      </c>
      <c r="EK11" s="0" t="n">
        <v>60.5021698938179</v>
      </c>
      <c r="EL11" s="0" t="n">
        <v>3569.14505253967</v>
      </c>
      <c r="EM11" s="0" t="n">
        <v>350965.100047565</v>
      </c>
      <c r="EN11" s="0" t="n">
        <v>265423.277489983</v>
      </c>
      <c r="EO11" s="0" t="n">
        <v>31414.7421309491</v>
      </c>
      <c r="EP11" s="0" t="n">
        <v>14010.8964359401</v>
      </c>
      <c r="EQ11" s="0" t="n">
        <v>1798.5194012472</v>
      </c>
      <c r="ER11" s="0" t="n">
        <v>754.073183239988</v>
      </c>
      <c r="ES11" s="0" t="n">
        <v>746.970684845263</v>
      </c>
      <c r="ET11" s="0" t="n">
        <v>14431.5014676921</v>
      </c>
      <c r="EU11" s="0" t="n">
        <v>717.460870892633</v>
      </c>
      <c r="EV11" s="0" t="n">
        <v>7757.41984735238</v>
      </c>
      <c r="EW11" s="0" t="n">
        <v>621.926800173275</v>
      </c>
      <c r="EX11" s="0" t="n">
        <v>1264.60341380691</v>
      </c>
      <c r="EY11" s="0" t="n">
        <v>192473.945768992</v>
      </c>
      <c r="EZ11" s="0" t="n">
        <v>16798.2137966854</v>
      </c>
      <c r="FA11" s="0" t="n">
        <v>1153.12133020849</v>
      </c>
      <c r="FB11" s="0" t="n">
        <v>826.810739014332</v>
      </c>
      <c r="FC11" s="0" t="n">
        <v>34307.8917141724</v>
      </c>
      <c r="FD11" s="0" t="n">
        <v>4312.26587348096</v>
      </c>
      <c r="FE11" s="0" t="n">
        <v>3767.30771894688</v>
      </c>
      <c r="FF11" s="0" t="n">
        <v>70995.1814730544</v>
      </c>
      <c r="FG11" s="0" t="n">
        <v>16036.2939442194</v>
      </c>
      <c r="FH11" s="0" t="n">
        <v>1202.82199755581</v>
      </c>
      <c r="FI11" s="0" t="n">
        <v>2.98211597537221</v>
      </c>
      <c r="FJ11" s="0" t="n">
        <v>1230.97616223775</v>
      </c>
      <c r="FK11" s="0" t="n">
        <v>234.319996179544</v>
      </c>
      <c r="FL11" s="0" t="n">
        <v>0</v>
      </c>
      <c r="FM11" s="0" t="n">
        <v>0</v>
      </c>
      <c r="FN11" s="0" t="n">
        <v>48.9847783731166</v>
      </c>
      <c r="FO11" s="0" t="n">
        <v>6202.7484778751</v>
      </c>
      <c r="FP11" s="0" t="n">
        <v>1759.02649763713</v>
      </c>
      <c r="FQ11" s="0" t="n">
        <v>5879.46483123833</v>
      </c>
      <c r="FR11" s="0" t="n">
        <v>508.104703828733</v>
      </c>
      <c r="FS11" s="0" t="n">
        <v>1113.44295958116</v>
      </c>
      <c r="FT11" s="0" t="n">
        <v>1839.33774741425</v>
      </c>
      <c r="FU11" s="0" t="n">
        <v>1887.64221302563</v>
      </c>
      <c r="FV11" s="0" t="n">
        <v>530.937207388556</v>
      </c>
      <c r="FW11" s="0" t="n">
        <v>33880.5533985233</v>
      </c>
      <c r="FX11" s="0" t="n">
        <v>100967.11813436</v>
      </c>
      <c r="FY11" s="0" t="n">
        <v>5442.95201838594</v>
      </c>
      <c r="FZ11" s="0" t="n">
        <v>24692.1021540911</v>
      </c>
      <c r="GA11" s="0" t="n">
        <v>139008.669971992</v>
      </c>
      <c r="GB11" s="0" t="n">
        <v>126.774529883518</v>
      </c>
      <c r="GC11" s="0" t="n">
        <v>593.831974181306</v>
      </c>
      <c r="GD11" s="0" t="n">
        <v>3189.99392653118</v>
      </c>
      <c r="GE11" s="0" t="n">
        <v>200264.604449886</v>
      </c>
      <c r="GF11" s="0" t="n">
        <v>547.360070073706</v>
      </c>
      <c r="GG11" s="0" t="n">
        <v>29829.602269457</v>
      </c>
      <c r="GH11" s="0" t="n">
        <v>1790.75293456496</v>
      </c>
      <c r="GI11" s="0" t="n">
        <v>3800.61707414186</v>
      </c>
      <c r="GJ11" s="0" t="n">
        <v>1419.68667781058</v>
      </c>
      <c r="GK11" s="0" t="n">
        <v>5713.18318984494</v>
      </c>
      <c r="GL11" s="0" t="n">
        <v>12230.5560195995</v>
      </c>
      <c r="GM11" s="0" t="n">
        <v>27186.8061266931</v>
      </c>
      <c r="GN11" s="0" t="n">
        <v>3102.85815554054</v>
      </c>
      <c r="GO11" s="0" t="n">
        <v>71942.5528086693</v>
      </c>
      <c r="GP11" s="0" t="n">
        <v>235.566605892237</v>
      </c>
      <c r="GQ11" s="0" t="n">
        <v>26993.196402252</v>
      </c>
      <c r="GR11" s="0" t="n">
        <v>29.3812743536663</v>
      </c>
      <c r="GS11" s="0" t="n">
        <v>42291.7352010454</v>
      </c>
      <c r="GT11" s="0" t="n">
        <v>3934.34629011013</v>
      </c>
      <c r="GU11" s="0" t="n">
        <v>4969.0006699243</v>
      </c>
      <c r="GV11" s="0" t="n">
        <v>840.725368803488</v>
      </c>
      <c r="GW11" s="0" t="n">
        <v>195.82059231636</v>
      </c>
      <c r="GX11" s="0" t="n">
        <v>54855.0503214372</v>
      </c>
      <c r="GY11" s="0" t="n">
        <v>1219.84692691231</v>
      </c>
      <c r="GZ11" s="0" t="n">
        <v>651.362885819035</v>
      </c>
      <c r="HA11" s="0" t="n">
        <v>635.982159850307</v>
      </c>
      <c r="HB11" s="0" t="n">
        <v>8163.88612558068</v>
      </c>
      <c r="HC11" s="0" t="n">
        <v>10200.21722096</v>
      </c>
      <c r="HD11" s="0" t="n">
        <v>164481.623466304</v>
      </c>
      <c r="HE11" s="0" t="n">
        <v>170435.002180429</v>
      </c>
      <c r="HF11" s="0" t="n">
        <v>48386.1253495353</v>
      </c>
      <c r="HG11" s="0" t="n">
        <v>58185.8964245783</v>
      </c>
      <c r="HH11" s="0" t="n">
        <v>24637.9323387328</v>
      </c>
      <c r="HI11" s="0" t="n">
        <v>104454.499640421</v>
      </c>
      <c r="HJ11" s="0" t="n">
        <v>10977.5147689747</v>
      </c>
      <c r="HK11" s="0" t="n">
        <v>67739.2319205977</v>
      </c>
      <c r="HL11" s="0" t="n">
        <v>2928.49599125379</v>
      </c>
      <c r="HM11" s="0" t="n">
        <v>854055.268185009</v>
      </c>
      <c r="HN11" s="0" t="n">
        <v>734.909470642701</v>
      </c>
      <c r="HO11" s="0" t="n">
        <v>0.496936863054256</v>
      </c>
      <c r="HP11" s="0" t="n">
        <v>734.412533779646</v>
      </c>
      <c r="HQ11" s="0" t="n">
        <v>484.015253016925</v>
      </c>
      <c r="HR11" s="0" t="n">
        <v>626.518039787102</v>
      </c>
      <c r="HS11" s="0" t="n">
        <v>1179.67513415218</v>
      </c>
      <c r="HT11" s="0" t="n">
        <v>1232.20423128017</v>
      </c>
      <c r="HU11" s="0" t="n">
        <v>71712.4283340564</v>
      </c>
      <c r="HV11" s="0" t="n">
        <v>2491.30537860732</v>
      </c>
      <c r="HW11" s="0" t="n">
        <v>9362.91026288143</v>
      </c>
      <c r="HX11" s="0" t="n">
        <v>8177.22695816851</v>
      </c>
      <c r="HY11" s="0" t="n">
        <v>306.418579849195</v>
      </c>
      <c r="HZ11" s="0" t="n">
        <v>2321.85377212261</v>
      </c>
      <c r="IA11" s="0" t="n">
        <v>299.261866966145</v>
      </c>
      <c r="IB11" s="0" t="n">
        <v>5881.37784171304</v>
      </c>
      <c r="IC11" s="0" t="n">
        <v>6764.0415208869</v>
      </c>
      <c r="ID11" s="0" t="n">
        <v>2556.55406890117</v>
      </c>
      <c r="IE11" s="0" t="n">
        <v>2376.97771601623</v>
      </c>
      <c r="IF11" s="0" t="n">
        <v>14916.9767582211</v>
      </c>
      <c r="IG11" s="0" t="n">
        <v>2498.33057758992</v>
      </c>
      <c r="IH11" s="0" t="n">
        <v>1115.99068980648</v>
      </c>
      <c r="II11" s="0" t="n">
        <v>5557.1214303373</v>
      </c>
      <c r="IJ11" s="0" t="n">
        <v>794.792630366984</v>
      </c>
      <c r="IK11" s="0" t="n">
        <v>2716.1745921503</v>
      </c>
      <c r="IL11" s="0" t="n">
        <v>64640.1773194156</v>
      </c>
      <c r="IM11" s="0" t="n">
        <v>100.22072665269</v>
      </c>
      <c r="IN11" s="0" t="n">
        <v>2219.40008633991</v>
      </c>
      <c r="IO11" s="0" t="n">
        <v>7576.29334920808</v>
      </c>
      <c r="IP11" s="0" t="n">
        <v>3896.17297455882</v>
      </c>
      <c r="IQ11" s="0" t="n">
        <v>14733.7112949264</v>
      </c>
      <c r="IR11" s="0" t="n">
        <v>5862.31559167661</v>
      </c>
      <c r="IS11" s="0" t="n">
        <v>6513.80267083896</v>
      </c>
      <c r="IT11" s="0" t="n">
        <v>2055.71988778723</v>
      </c>
      <c r="IU11" s="0" t="n">
        <v>37426.5286663357</v>
      </c>
      <c r="IV11" s="0" t="n">
        <v>1519.10879387845</v>
      </c>
      <c r="IW11" s="0" t="n">
        <v>4951.39612635756</v>
      </c>
      <c r="IX11" s="0" t="n">
        <v>107153.431551555</v>
      </c>
      <c r="IY11" s="0" t="n">
        <v>69.1418413481567</v>
      </c>
      <c r="IZ11" s="0" t="n">
        <v>613.693277602752</v>
      </c>
      <c r="JA11" s="0" t="n">
        <v>2288.18841387017</v>
      </c>
      <c r="JB11" s="0" t="n">
        <v>525.528762443303</v>
      </c>
      <c r="JC11" s="0" t="n">
        <v>63.1915980071993</v>
      </c>
      <c r="JD11" s="0" t="n">
        <v>598.758200124902</v>
      </c>
      <c r="JE11" s="0" t="n">
        <v>1033.23150017044</v>
      </c>
      <c r="JF11" s="0" t="n">
        <v>428.138471699104</v>
      </c>
      <c r="JG11" s="0" t="n">
        <v>1410.46781222508</v>
      </c>
      <c r="JH11" s="0" t="n">
        <v>3729.12170592397</v>
      </c>
      <c r="JI11" s="0" t="n">
        <v>3343.0951816571</v>
      </c>
      <c r="JJ11" s="0" t="n">
        <v>7736.4176524224</v>
      </c>
      <c r="JK11" s="0" t="n">
        <v>1972.82418791882</v>
      </c>
      <c r="JL11" s="0" t="n">
        <v>1707.81865202951</v>
      </c>
      <c r="JM11" s="0" t="n">
        <v>1465.57066113451</v>
      </c>
      <c r="JN11" s="0" t="n">
        <v>2269.34220913334</v>
      </c>
      <c r="JO11" s="0" t="n">
        <v>2993.48194661882</v>
      </c>
      <c r="JP11" s="0" t="n">
        <v>1028.49389729682</v>
      </c>
      <c r="JQ11" s="0" t="n">
        <v>4361.70104341016</v>
      </c>
      <c r="JR11" s="0" t="n">
        <v>42.7165764233984</v>
      </c>
      <c r="JS11" s="0" t="n">
        <v>1439.17984941221</v>
      </c>
      <c r="JT11" s="0" t="n">
        <v>27314.7668850399</v>
      </c>
      <c r="JU11" s="0" t="n">
        <v>5081.82534747086</v>
      </c>
      <c r="JV11" s="0" t="n">
        <v>2355.9432460864</v>
      </c>
      <c r="JW11" s="0" t="n">
        <v>558.33129760432</v>
      </c>
      <c r="JX11" s="0" t="n">
        <v>3475.45880488785</v>
      </c>
      <c r="JY11" s="0" t="n">
        <v>6014.80431422925</v>
      </c>
      <c r="JZ11" s="0" t="n">
        <v>5830.67469531049</v>
      </c>
      <c r="KA11" s="0" t="n">
        <v>5308.18210569167</v>
      </c>
      <c r="KB11" s="0" t="n">
        <v>161.749870560584</v>
      </c>
      <c r="KC11" s="0" t="n">
        <v>516.646624947742</v>
      </c>
      <c r="KD11" s="0" t="n">
        <v>2198.76126795712</v>
      </c>
      <c r="KE11" s="0" t="n">
        <v>2715.40789290486</v>
      </c>
      <c r="KF11" s="0" t="n">
        <v>211.212276248461</v>
      </c>
      <c r="KG11" s="0" t="n">
        <v>2245.08791338332</v>
      </c>
      <c r="KH11" s="0" t="n">
        <v>3600.55914072975</v>
      </c>
      <c r="KI11" s="0" t="n">
        <v>21194.4293935168</v>
      </c>
      <c r="KJ11" s="0" t="n">
        <v>398.213608231797</v>
      </c>
      <c r="KK11" s="0" t="n">
        <v>3025.00834352728</v>
      </c>
      <c r="KL11" s="0" t="n">
        <v>5899.69991661754</v>
      </c>
      <c r="KM11" s="0" t="n">
        <v>2762.83984690383</v>
      </c>
      <c r="KN11" s="0" t="n">
        <v>24.113227228921</v>
      </c>
      <c r="KO11" s="0" t="n">
        <v>2761.8050567673</v>
      </c>
      <c r="KP11" s="0" t="n">
        <v>196404.942618443</v>
      </c>
      <c r="KQ11" s="0" t="n">
        <v>6693.94350049004</v>
      </c>
      <c r="KR11" s="0" t="n">
        <v>1513.58756534087</v>
      </c>
      <c r="KS11" s="0" t="n">
        <v>75655.0233836427</v>
      </c>
      <c r="KT11" s="0" t="n">
        <v>2162.1842076331</v>
      </c>
      <c r="KU11" s="0" t="n">
        <v>7485.57571625975</v>
      </c>
      <c r="KV11" s="0" t="n">
        <v>4513.75624599804</v>
      </c>
      <c r="KW11" s="0" t="n">
        <v>7.71449178271238</v>
      </c>
      <c r="KX11" s="0" t="n">
        <v>19752.688087384</v>
      </c>
      <c r="KY11" s="0" t="n">
        <v>46256.7051555957</v>
      </c>
      <c r="KZ11" s="0" t="n">
        <v>1184.83757200298</v>
      </c>
      <c r="LA11" s="0" t="n">
        <v>18567.850515381</v>
      </c>
      <c r="LB11" s="0" t="n">
        <v>32741.7330243771</v>
      </c>
      <c r="LC11" s="0" t="n">
        <v>1477.27598225781</v>
      </c>
      <c r="LD11" s="0" t="n">
        <v>33416.4645637749</v>
      </c>
      <c r="LE11" s="0" t="n">
        <v>7661.24274606316</v>
      </c>
      <c r="LF11" s="0" t="n">
        <v>1771.70094281786</v>
      </c>
      <c r="LG11" s="0" t="n">
        <v>32.6333555869494</v>
      </c>
      <c r="LH11" s="0" t="n">
        <v>31756.0828706742</v>
      </c>
      <c r="LI11" s="0" t="n">
        <v>5172.75657667856</v>
      </c>
      <c r="LJ11" s="0" t="n">
        <v>53979.705349727</v>
      </c>
      <c r="LK11" s="0" t="n">
        <v>3635.5196913352</v>
      </c>
      <c r="LL11" s="0" t="n">
        <v>20660.7961540307</v>
      </c>
      <c r="LM11" s="0" t="n">
        <v>2831.65483867915</v>
      </c>
      <c r="LN11" s="0" t="n">
        <v>31901.8805970754</v>
      </c>
      <c r="LO11" s="0" t="n">
        <v>4421.5457286971</v>
      </c>
      <c r="LP11" s="0" t="n">
        <v>163.608128880749</v>
      </c>
      <c r="LQ11" s="0" t="n">
        <v>615.586109262504</v>
      </c>
      <c r="LR11" s="0" t="n">
        <v>28.4767540405821</v>
      </c>
      <c r="LS11" s="0" t="n">
        <v>233.979982909032</v>
      </c>
      <c r="LT11" s="0" t="n">
        <v>344.106748677735</v>
      </c>
      <c r="LU11" s="0" t="n">
        <v>7786.51348417676</v>
      </c>
      <c r="LV11" s="0" t="n">
        <v>0</v>
      </c>
      <c r="LW11" s="0" t="n">
        <v>79384.1450895667</v>
      </c>
      <c r="LX11" s="0" t="n">
        <v>163.890726209131</v>
      </c>
      <c r="LY11" s="0" t="n">
        <v>4.09936770998989E-007</v>
      </c>
      <c r="LZ11" s="0" t="n">
        <v>88645.5850638153</v>
      </c>
      <c r="MA11" s="0" t="n">
        <v>9.462286340964</v>
      </c>
      <c r="MB11" s="0" t="n">
        <v>2917.50735805563</v>
      </c>
      <c r="MC11" s="0" t="n">
        <v>2874.79078163223</v>
      </c>
      <c r="MD11" s="0" t="n">
        <v>1356.42611547751</v>
      </c>
      <c r="ME11" s="0" t="n">
        <v>66833.0955238293</v>
      </c>
      <c r="MF11" s="0" t="n">
        <v>14830.9711872652</v>
      </c>
      <c r="MG11" s="0" t="n">
        <v>5326.66875913344</v>
      </c>
      <c r="MH11" s="0" t="n">
        <v>5624.52138295148</v>
      </c>
      <c r="MI11" s="0" t="n">
        <v>2111.93287083327</v>
      </c>
      <c r="MJ11" s="0" t="n">
        <v>1572.1888699762</v>
      </c>
      <c r="MK11" s="0" t="n">
        <v>151.074608263485</v>
      </c>
      <c r="ML11" s="0" t="n">
        <v>3481.96505690591</v>
      </c>
      <c r="MM11" s="0" t="n">
        <v>998.362853108163</v>
      </c>
      <c r="MN11" s="0" t="n">
        <v>888.642634884061</v>
      </c>
      <c r="MO11" s="0" t="n">
        <v>1581.66124324943</v>
      </c>
      <c r="MP11" s="0" t="n">
        <v>814.085542498656</v>
      </c>
      <c r="MQ11" s="0" t="n">
        <v>1785.20495566701</v>
      </c>
      <c r="MR11" s="0" t="n">
        <v>2592.56605486431</v>
      </c>
      <c r="MS11" s="0" t="n">
        <v>0</v>
      </c>
      <c r="MT11" s="0" t="n">
        <v>15252.992522927</v>
      </c>
      <c r="MU11" s="0" t="n">
        <v>10199.7631898999</v>
      </c>
      <c r="MV11" s="0" t="n">
        <v>2723.04217106465</v>
      </c>
      <c r="MW11" s="0" t="n">
        <v>0</v>
      </c>
    </row>
    <row r="12" customFormat="false" ht="15.75" hidden="false" customHeight="false" outlineLevel="0" collapsed="false">
      <c r="A12" s="102" t="s">
        <v>793</v>
      </c>
      <c r="B12" s="0" t="n">
        <v>6339.44859975802</v>
      </c>
      <c r="C12" s="0" t="n">
        <v>160.899714931559</v>
      </c>
      <c r="D12" s="0" t="n">
        <v>23465.3045509398</v>
      </c>
      <c r="E12" s="0" t="n">
        <v>5113.44028729485</v>
      </c>
      <c r="F12" s="0" t="n">
        <v>16167.7912966004</v>
      </c>
      <c r="G12" s="0" t="n">
        <v>933.271166312528</v>
      </c>
      <c r="H12" s="0" t="n">
        <v>1250.80180073205</v>
      </c>
      <c r="I12" s="0" t="n">
        <v>3586.26929277079</v>
      </c>
      <c r="J12" s="0" t="n">
        <v>8871.89288917542</v>
      </c>
      <c r="K12" s="0" t="n">
        <v>41566.290875962</v>
      </c>
      <c r="L12" s="0" t="n">
        <v>0</v>
      </c>
      <c r="M12" s="0" t="n">
        <v>71246.1346723853</v>
      </c>
      <c r="N12" s="0" t="n">
        <v>746.210301393108</v>
      </c>
      <c r="O12" s="0" t="n">
        <v>32343.3971993546</v>
      </c>
      <c r="P12" s="0" t="n">
        <v>1963.79764298859</v>
      </c>
      <c r="Q12" s="0" t="n">
        <v>12579140.0974253</v>
      </c>
      <c r="R12" s="0" t="n">
        <v>1342.414904187</v>
      </c>
      <c r="S12" s="0" t="n">
        <v>27067.4915902388</v>
      </c>
      <c r="T12" s="0" t="n">
        <v>1036.9413285121</v>
      </c>
      <c r="U12" s="0" t="n">
        <v>23808.3227204339</v>
      </c>
      <c r="V12" s="0" t="n">
        <v>1657.22278461348</v>
      </c>
      <c r="W12" s="0" t="n">
        <v>63232.7391100502</v>
      </c>
      <c r="X12" s="0" t="n">
        <v>4414.78486750717</v>
      </c>
      <c r="Y12" s="0" t="n">
        <v>10188.9680879788</v>
      </c>
      <c r="Z12" s="0" t="n">
        <v>35.8933158945381</v>
      </c>
      <c r="AA12" s="0" t="n">
        <v>5461.79889038746</v>
      </c>
      <c r="AB12" s="0" t="n">
        <v>78970.8892008618</v>
      </c>
      <c r="AC12" s="0" t="n">
        <v>38536.8905524411</v>
      </c>
      <c r="AD12" s="0" t="n">
        <v>5086.04411414101</v>
      </c>
      <c r="AE12" s="0" t="n">
        <v>4739.95886434458</v>
      </c>
      <c r="AF12" s="0" t="n">
        <v>17407.6628008375</v>
      </c>
      <c r="AG12" s="0" t="n">
        <v>12109.5038344733</v>
      </c>
      <c r="AH12" s="0" t="n">
        <v>0</v>
      </c>
      <c r="AI12" s="0" t="n">
        <v>0</v>
      </c>
      <c r="AJ12" s="0" t="n">
        <v>5669.18488641644</v>
      </c>
      <c r="AK12" s="0" t="n">
        <v>27372.3722110048</v>
      </c>
      <c r="AL12" s="0" t="n">
        <v>5635.96764500402</v>
      </c>
      <c r="AM12" s="0" t="n">
        <v>81126.7380370918</v>
      </c>
      <c r="AN12" s="0" t="n">
        <v>7759.23740969528</v>
      </c>
      <c r="AO12" s="0" t="n">
        <v>41176.2392451833</v>
      </c>
      <c r="AP12" s="0" t="n">
        <v>5801.37334563225</v>
      </c>
      <c r="AQ12" s="0" t="n">
        <v>747.562872067735</v>
      </c>
      <c r="AR12" s="0" t="n">
        <v>21121.2792142178</v>
      </c>
      <c r="AS12" s="0" t="n">
        <v>729540.45344384</v>
      </c>
      <c r="AT12" s="0" t="n">
        <v>537.705718997028</v>
      </c>
      <c r="AU12" s="0" t="n">
        <v>3234.8683897146</v>
      </c>
      <c r="AV12" s="0" t="n">
        <v>19735.3426379012</v>
      </c>
      <c r="AW12" s="0" t="n">
        <v>1564.10449002856</v>
      </c>
      <c r="AX12" s="0" t="n">
        <v>18719.0897863583</v>
      </c>
      <c r="AY12" s="0" t="n">
        <v>0</v>
      </c>
      <c r="AZ12" s="0" t="n">
        <v>1191.3345271461</v>
      </c>
      <c r="BA12" s="0" t="n">
        <v>124641.704411105</v>
      </c>
      <c r="BB12" s="0" t="n">
        <v>7269.8870233061</v>
      </c>
      <c r="BC12" s="0" t="n">
        <v>11170.2414337071</v>
      </c>
      <c r="BD12" s="0" t="n">
        <v>39727.3242465239</v>
      </c>
      <c r="BE12" s="0" t="n">
        <v>25474.7112010374</v>
      </c>
      <c r="BF12" s="0" t="n">
        <v>40999.5405065305</v>
      </c>
      <c r="BG12" s="0" t="n">
        <v>633.664113205378</v>
      </c>
      <c r="BH12" s="0" t="n">
        <v>2161.50428803841</v>
      </c>
      <c r="BI12" s="0" t="n">
        <v>96476.3422825848</v>
      </c>
      <c r="BJ12" s="0" t="n">
        <v>198516.931150002</v>
      </c>
      <c r="BK12" s="0" t="n">
        <v>133722.649759947</v>
      </c>
      <c r="BL12" s="0" t="n">
        <v>22545.6062795919</v>
      </c>
      <c r="BM12" s="0" t="n">
        <v>66073.7656425794</v>
      </c>
      <c r="BN12" s="0" t="n">
        <v>10160.1808200138</v>
      </c>
      <c r="BO12" s="0" t="n">
        <v>27502.2012122202</v>
      </c>
      <c r="BP12" s="0" t="n">
        <v>7440.89580554191</v>
      </c>
      <c r="BQ12" s="0" t="n">
        <v>15.4037772519535</v>
      </c>
      <c r="BR12" s="0" t="n">
        <v>692.372111960983</v>
      </c>
      <c r="BS12" s="0" t="n">
        <v>13138.6282791025</v>
      </c>
      <c r="BT12" s="0" t="n">
        <v>7772859.00294506</v>
      </c>
      <c r="BU12" s="0" t="n">
        <v>30360.4419235403</v>
      </c>
      <c r="BV12" s="0" t="n">
        <v>4019.92700880944</v>
      </c>
      <c r="BW12" s="0" t="n">
        <v>515295.141948451</v>
      </c>
      <c r="BX12" s="0" t="n">
        <v>172200.111365058</v>
      </c>
      <c r="BY12" s="0" t="n">
        <v>22964.7244929115</v>
      </c>
      <c r="BZ12" s="0" t="n">
        <v>4769.55756090794</v>
      </c>
      <c r="CA12" s="0" t="n">
        <v>0.588672223916695</v>
      </c>
      <c r="CB12" s="0" t="n">
        <v>6951.06935116476</v>
      </c>
      <c r="CC12" s="0" t="n">
        <v>673.866689464495</v>
      </c>
      <c r="CD12" s="0" t="n">
        <v>15371.3901398594</v>
      </c>
      <c r="CE12" s="0" t="n">
        <v>657.778273562377</v>
      </c>
      <c r="CF12" s="0" t="n">
        <v>3931.79003463789</v>
      </c>
      <c r="CG12" s="0" t="n">
        <v>102737.458891314</v>
      </c>
      <c r="CH12" s="0" t="n">
        <v>43379.6497765971</v>
      </c>
      <c r="CI12" s="0" t="n">
        <v>274683.275498508</v>
      </c>
      <c r="CJ12" s="0" t="n">
        <v>149880.671372471</v>
      </c>
      <c r="CK12" s="0" t="n">
        <v>41488.4418086013</v>
      </c>
      <c r="CL12" s="0" t="n">
        <v>108392.22956387</v>
      </c>
      <c r="CM12" s="0" t="n">
        <v>857216.508239622</v>
      </c>
      <c r="CN12" s="0" t="n">
        <v>205381.386597377</v>
      </c>
      <c r="CO12" s="0" t="n">
        <v>50743.5525123849</v>
      </c>
      <c r="CP12" s="0" t="n">
        <v>300730.950957823</v>
      </c>
      <c r="CQ12" s="0" t="n">
        <v>1186.60838393891</v>
      </c>
      <c r="CR12" s="0" t="n">
        <v>20289.6352766257</v>
      </c>
      <c r="CS12" s="0" t="n">
        <v>73984.4233969534</v>
      </c>
      <c r="CT12" s="0" t="n">
        <v>51924.5767984799</v>
      </c>
      <c r="CU12" s="0" t="n">
        <v>317823.868494124</v>
      </c>
      <c r="CV12" s="0" t="n">
        <v>20473.3185735639</v>
      </c>
      <c r="CW12" s="0" t="n">
        <v>7458.59613024573</v>
      </c>
      <c r="CX12" s="0" t="n">
        <v>0</v>
      </c>
      <c r="CY12" s="0" t="n">
        <v>14029.6130056171</v>
      </c>
      <c r="CZ12" s="0" t="n">
        <v>14488.5115510751</v>
      </c>
      <c r="DA12" s="0" t="n">
        <v>18036.495161969</v>
      </c>
      <c r="DB12" s="0" t="n">
        <v>14951.179978101</v>
      </c>
      <c r="DC12" s="0" t="n">
        <v>28312.6445732438</v>
      </c>
      <c r="DD12" s="0" t="n">
        <v>7459.25530920347</v>
      </c>
      <c r="DE12" s="0" t="n">
        <v>1050364.07272496</v>
      </c>
      <c r="DF12" s="0" t="n">
        <v>23184.6977747995</v>
      </c>
      <c r="DG12" s="0" t="n">
        <v>89637.9200578275</v>
      </c>
      <c r="DH12" s="0" t="n">
        <v>3358.91872065777</v>
      </c>
      <c r="DI12" s="0" t="n">
        <v>1600.83821015396</v>
      </c>
      <c r="DJ12" s="0" t="n">
        <v>1045.23761545552</v>
      </c>
      <c r="DK12" s="0" t="n">
        <v>61220.9999910213</v>
      </c>
      <c r="DL12" s="0" t="n">
        <v>510.331014665984</v>
      </c>
      <c r="DM12" s="0" t="n">
        <v>62877.3328417238</v>
      </c>
      <c r="DN12" s="0" t="n">
        <v>1762.47620296137</v>
      </c>
      <c r="DO12" s="0" t="n">
        <v>58650.7991842772</v>
      </c>
      <c r="DP12" s="0" t="n">
        <v>0</v>
      </c>
      <c r="DQ12" s="0" t="n">
        <v>48128.622420396</v>
      </c>
      <c r="DR12" s="0" t="n">
        <v>639.446523684165</v>
      </c>
      <c r="DS12" s="0" t="n">
        <v>3617.82915816399</v>
      </c>
      <c r="DT12" s="0" t="n">
        <v>19839.6236538551</v>
      </c>
      <c r="DU12" s="0" t="n">
        <v>3168.53468740582</v>
      </c>
      <c r="DV12" s="0" t="n">
        <v>1.4206700333758</v>
      </c>
      <c r="DW12" s="0" t="n">
        <v>7754.99967892878</v>
      </c>
      <c r="DX12" s="0" t="n">
        <v>3036.39181399268</v>
      </c>
      <c r="DY12" s="0" t="n">
        <v>25577.5738672094</v>
      </c>
      <c r="DZ12" s="0" t="n">
        <v>15535.2433239165</v>
      </c>
      <c r="EA12" s="0" t="n">
        <v>864.295690984364</v>
      </c>
      <c r="EB12" s="0" t="n">
        <v>1247.34030699636</v>
      </c>
      <c r="EC12" s="0" t="n">
        <v>2427.54765987934</v>
      </c>
      <c r="ED12" s="0" t="n">
        <v>1859.69467591795</v>
      </c>
      <c r="EE12" s="0" t="n">
        <v>1911.28766202733</v>
      </c>
      <c r="EF12" s="0" t="n">
        <v>0</v>
      </c>
      <c r="EG12" s="0" t="n">
        <v>28779.5655979631</v>
      </c>
      <c r="EH12" s="0" t="n">
        <v>50405.5125998994</v>
      </c>
      <c r="EI12" s="0" t="n">
        <v>1068307.24755349</v>
      </c>
      <c r="EJ12" s="0" t="n">
        <v>178400.731638877</v>
      </c>
      <c r="EK12" s="0" t="n">
        <v>352.184599691891</v>
      </c>
      <c r="EL12" s="0" t="n">
        <v>20765.6346306384</v>
      </c>
      <c r="EM12" s="0" t="n">
        <v>1168443.33160184</v>
      </c>
      <c r="EN12" s="0" t="n">
        <v>868788.696684279</v>
      </c>
      <c r="EO12" s="0" t="n">
        <v>179812.149472328</v>
      </c>
      <c r="EP12" s="0" t="n">
        <v>104927.305433078</v>
      </c>
      <c r="EQ12" s="0" t="n">
        <v>34878.9006772318</v>
      </c>
      <c r="ER12" s="0" t="n">
        <v>4015.66149317623</v>
      </c>
      <c r="ES12" s="0" t="n">
        <v>7066.55194593314</v>
      </c>
      <c r="ET12" s="0" t="n">
        <v>28119.5426848125</v>
      </c>
      <c r="EU12" s="0" t="n">
        <v>5427.2318969933</v>
      </c>
      <c r="EV12" s="0" t="n">
        <v>41161.1330693251</v>
      </c>
      <c r="EW12" s="0" t="n">
        <v>2487.46981109947</v>
      </c>
      <c r="EX12" s="0" t="n">
        <v>8267.95550546467</v>
      </c>
      <c r="EY12" s="0" t="n">
        <v>896778.348434804</v>
      </c>
      <c r="EZ12" s="0" t="n">
        <v>139465.814116102</v>
      </c>
      <c r="FA12" s="0" t="n">
        <v>1834.42227424588</v>
      </c>
      <c r="FB12" s="0" t="n">
        <v>12831.7395500391</v>
      </c>
      <c r="FC12" s="0" t="n">
        <v>172408.146284754</v>
      </c>
      <c r="FD12" s="0" t="n">
        <v>160811.750480569</v>
      </c>
      <c r="FE12" s="0" t="n">
        <v>4105.44725198517</v>
      </c>
      <c r="FF12" s="0" t="n">
        <v>296878.333683908</v>
      </c>
      <c r="FG12" s="0" t="n">
        <v>74201.058094881</v>
      </c>
      <c r="FH12" s="0" t="n">
        <v>2948.33519685905</v>
      </c>
      <c r="FI12" s="0" t="n">
        <v>15.8587271034015</v>
      </c>
      <c r="FJ12" s="0" t="n">
        <v>4228.08219619813</v>
      </c>
      <c r="FK12" s="0" t="n">
        <v>982.391762297439</v>
      </c>
      <c r="FL12" s="0" t="n">
        <v>0</v>
      </c>
      <c r="FM12" s="0" t="n">
        <v>135.925878098407</v>
      </c>
      <c r="FN12" s="0" t="n">
        <v>315.374963168292</v>
      </c>
      <c r="FO12" s="0" t="n">
        <v>19934.0109859148</v>
      </c>
      <c r="FP12" s="0" t="n">
        <v>5692.03285833279</v>
      </c>
      <c r="FQ12" s="0" t="n">
        <v>29992.611659652</v>
      </c>
      <c r="FR12" s="0" t="n">
        <v>2399.69689907903</v>
      </c>
      <c r="FS12" s="0" t="n">
        <v>5962.96577190053</v>
      </c>
      <c r="FT12" s="0" t="n">
        <v>14796.7611508521</v>
      </c>
      <c r="FU12" s="0" t="n">
        <v>4246.74406232425</v>
      </c>
      <c r="FV12" s="0" t="n">
        <v>2586.4437754961</v>
      </c>
      <c r="FW12" s="0" t="n">
        <v>160476.303959258</v>
      </c>
      <c r="FX12" s="0" t="n">
        <v>993448.152236544</v>
      </c>
      <c r="FY12" s="0" t="n">
        <v>3992.58690712987</v>
      </c>
      <c r="FZ12" s="0" t="n">
        <v>82264.1403177496</v>
      </c>
      <c r="GA12" s="0" t="n">
        <v>1112317.66105118</v>
      </c>
      <c r="GB12" s="0" t="n">
        <v>1590.17090571811</v>
      </c>
      <c r="GC12" s="0" t="n">
        <v>1801.93364364109</v>
      </c>
      <c r="GD12" s="0" t="n">
        <v>11665.3582744454</v>
      </c>
      <c r="GE12" s="0" t="n">
        <v>1965044.76597566</v>
      </c>
      <c r="GF12" s="0" t="n">
        <v>3059.86025924452</v>
      </c>
      <c r="GG12" s="0" t="n">
        <v>152778.619610036</v>
      </c>
      <c r="GH12" s="0" t="n">
        <v>24903.3544256514</v>
      </c>
      <c r="GI12" s="0" t="n">
        <v>15757.6434715619</v>
      </c>
      <c r="GJ12" s="0" t="n">
        <v>10973.5006594188</v>
      </c>
      <c r="GK12" s="0" t="n">
        <v>17059.3747526424</v>
      </c>
      <c r="GL12" s="0" t="n">
        <v>37793.41348267</v>
      </c>
      <c r="GM12" s="0" t="n">
        <v>240295.5979219</v>
      </c>
      <c r="GN12" s="0" t="n">
        <v>31503.3254925091</v>
      </c>
      <c r="GO12" s="0" t="n">
        <v>307541.876113104</v>
      </c>
      <c r="GP12" s="0" t="n">
        <v>887.67301164399</v>
      </c>
      <c r="GQ12" s="0" t="n">
        <v>157362.349252503</v>
      </c>
      <c r="GR12" s="0" t="n">
        <v>215.89371773541</v>
      </c>
      <c r="GS12" s="0" t="n">
        <v>105565.604954461</v>
      </c>
      <c r="GT12" s="0" t="n">
        <v>21250.3412836753</v>
      </c>
      <c r="GU12" s="0" t="n">
        <v>30144.639411542</v>
      </c>
      <c r="GV12" s="0" t="n">
        <v>4843.11807804089</v>
      </c>
      <c r="GW12" s="0" t="n">
        <v>828.18566243982</v>
      </c>
      <c r="GX12" s="0" t="n">
        <v>262448.990496262</v>
      </c>
      <c r="GY12" s="0" t="n">
        <v>1869.57011023844</v>
      </c>
      <c r="GZ12" s="0" t="n">
        <v>3530.99861589579</v>
      </c>
      <c r="HA12" s="0" t="n">
        <v>3060.96881410556</v>
      </c>
      <c r="HB12" s="0" t="n">
        <v>28975.5112229442</v>
      </c>
      <c r="HC12" s="0" t="n">
        <v>52213.3939698442</v>
      </c>
      <c r="HD12" s="0" t="n">
        <v>1257925.73653468</v>
      </c>
      <c r="HE12" s="0" t="n">
        <v>1812266.14636563</v>
      </c>
      <c r="HF12" s="0" t="n">
        <v>644679.181610974</v>
      </c>
      <c r="HG12" s="0" t="n">
        <v>719833.66649099</v>
      </c>
      <c r="HH12" s="0" t="n">
        <v>253475.81488098</v>
      </c>
      <c r="HI12" s="0" t="n">
        <v>319111.577350703</v>
      </c>
      <c r="HJ12" s="0" t="n">
        <v>107621.862680023</v>
      </c>
      <c r="HK12" s="0" t="n">
        <v>324799.759414145</v>
      </c>
      <c r="HL12" s="0" t="n">
        <v>32856.1807362423</v>
      </c>
      <c r="HM12" s="0" t="n">
        <v>3909502.74604538</v>
      </c>
      <c r="HN12" s="0" t="n">
        <v>1844.98154983541</v>
      </c>
      <c r="HO12" s="0" t="n">
        <v>0.749192284135627</v>
      </c>
      <c r="HP12" s="0" t="n">
        <v>1844.23235755128</v>
      </c>
      <c r="HQ12" s="0" t="n">
        <v>1930.85207844473</v>
      </c>
      <c r="HR12" s="0" t="n">
        <v>2776.19722601721</v>
      </c>
      <c r="HS12" s="0" t="n">
        <v>5351.16898019771</v>
      </c>
      <c r="HT12" s="0" t="n">
        <v>6348.19798987807</v>
      </c>
      <c r="HU12" s="0" t="n">
        <v>500474.884567204</v>
      </c>
      <c r="HV12" s="0" t="n">
        <v>95.402315588012</v>
      </c>
      <c r="HW12" s="0" t="n">
        <v>45732.3375356562</v>
      </c>
      <c r="HX12" s="0" t="n">
        <v>48572.2540213915</v>
      </c>
      <c r="HY12" s="0" t="n">
        <v>7176.96887661923</v>
      </c>
      <c r="HZ12" s="0" t="n">
        <v>9281.98730722837</v>
      </c>
      <c r="IA12" s="0" t="n">
        <v>488.825978956986</v>
      </c>
      <c r="IB12" s="0" t="n">
        <v>15626.4829553334</v>
      </c>
      <c r="IC12" s="0" t="n">
        <v>59861.0484933965</v>
      </c>
      <c r="ID12" s="0" t="n">
        <v>14164.4062181912</v>
      </c>
      <c r="IE12" s="0" t="n">
        <v>21056.8842033856</v>
      </c>
      <c r="IF12" s="0" t="n">
        <v>109412.758182776</v>
      </c>
      <c r="IG12" s="0" t="n">
        <v>13569.5649668341</v>
      </c>
      <c r="IH12" s="0" t="n">
        <v>3715.36295028284</v>
      </c>
      <c r="II12" s="0" t="n">
        <v>43884.9470568773</v>
      </c>
      <c r="IJ12" s="0" t="n">
        <v>3578.88107524057</v>
      </c>
      <c r="IK12" s="0" t="n">
        <v>12791.1680833144</v>
      </c>
      <c r="IL12" s="0" t="n">
        <v>458821.460270061</v>
      </c>
      <c r="IM12" s="0" t="n">
        <v>911.383821199759</v>
      </c>
      <c r="IN12" s="0" t="n">
        <v>4680.68040272475</v>
      </c>
      <c r="IO12" s="0" t="n">
        <v>25387.6531485787</v>
      </c>
      <c r="IP12" s="0" t="n">
        <v>13186.3899298318</v>
      </c>
      <c r="IQ12" s="0" t="n">
        <v>112231.636035116</v>
      </c>
      <c r="IR12" s="0" t="n">
        <v>27789.8314934446</v>
      </c>
      <c r="IS12" s="0" t="n">
        <v>35255.2439597115</v>
      </c>
      <c r="IT12" s="0" t="n">
        <v>46778.9206463626</v>
      </c>
      <c r="IU12" s="0" t="n">
        <v>159398.582705452</v>
      </c>
      <c r="IV12" s="0" t="n">
        <v>2358.39608919542</v>
      </c>
      <c r="IW12" s="0" t="n">
        <v>21158.8604931011</v>
      </c>
      <c r="IX12" s="0" t="n">
        <v>804090.131872693</v>
      </c>
      <c r="IY12" s="0" t="n">
        <v>644.119675735764</v>
      </c>
      <c r="IZ12" s="0" t="n">
        <v>6150.95452988394</v>
      </c>
      <c r="JA12" s="0" t="n">
        <v>10993.6408588441</v>
      </c>
      <c r="JB12" s="0" t="n">
        <v>2341.61616616194</v>
      </c>
      <c r="JC12" s="0" t="n">
        <v>91.6857255077682</v>
      </c>
      <c r="JD12" s="0" t="n">
        <v>4200.27983519277</v>
      </c>
      <c r="JE12" s="0" t="n">
        <v>4693.23571634157</v>
      </c>
      <c r="JF12" s="0" t="n">
        <v>1859.34340368448</v>
      </c>
      <c r="JG12" s="0" t="n">
        <v>6134.90462745162</v>
      </c>
      <c r="JH12" s="0" t="n">
        <v>21447.9406702225</v>
      </c>
      <c r="JI12" s="0" t="n">
        <v>29018.995177978</v>
      </c>
      <c r="JJ12" s="0" t="n">
        <v>30576.4439894255</v>
      </c>
      <c r="JK12" s="0" t="n">
        <v>12484.5635807005</v>
      </c>
      <c r="JL12" s="0" t="n">
        <v>11710.0953112686</v>
      </c>
      <c r="JM12" s="0" t="n">
        <v>9698.33686270789</v>
      </c>
      <c r="JN12" s="0" t="n">
        <v>6943.01899333079</v>
      </c>
      <c r="JO12" s="0" t="n">
        <v>6332.8195435835</v>
      </c>
      <c r="JP12" s="0" t="n">
        <v>13314.2957639345</v>
      </c>
      <c r="JQ12" s="0" t="n">
        <v>43375.5514906045</v>
      </c>
      <c r="JR12" s="0" t="n">
        <v>2789.81103267414</v>
      </c>
      <c r="JS12" s="0" t="n">
        <v>6079.25842047461</v>
      </c>
      <c r="JT12" s="0" t="n">
        <v>70130.4519220458</v>
      </c>
      <c r="JU12" s="0" t="n">
        <v>24257.2691799179</v>
      </c>
      <c r="JV12" s="0" t="n">
        <v>19317.5275027607</v>
      </c>
      <c r="JW12" s="0" t="n">
        <v>991.262608969951</v>
      </c>
      <c r="JX12" s="0" t="n">
        <v>60820.0004308933</v>
      </c>
      <c r="JY12" s="0" t="n">
        <v>28817.8468100299</v>
      </c>
      <c r="JZ12" s="0" t="n">
        <v>46442.118587382</v>
      </c>
      <c r="KA12" s="0" t="n">
        <v>46155.1237943749</v>
      </c>
      <c r="KB12" s="0" t="n">
        <v>178.393188923641</v>
      </c>
      <c r="KC12" s="0" t="n">
        <v>4044.73445358427</v>
      </c>
      <c r="KD12" s="0" t="n">
        <v>12648.1936450689</v>
      </c>
      <c r="KE12" s="0" t="n">
        <v>16692.9280986532</v>
      </c>
      <c r="KF12" s="0" t="n">
        <v>987.541979215533</v>
      </c>
      <c r="KG12" s="0" t="n">
        <v>9947.98855266699</v>
      </c>
      <c r="KH12" s="0" t="n">
        <v>37468.0308024819</v>
      </c>
      <c r="KI12" s="0" t="n">
        <v>195893.377922146</v>
      </c>
      <c r="KJ12" s="0" t="n">
        <v>1894.76600104176</v>
      </c>
      <c r="KK12" s="0" t="n">
        <v>11047.8505570061</v>
      </c>
      <c r="KL12" s="0" t="n">
        <v>43871.3467385479</v>
      </c>
      <c r="KM12" s="0" t="n">
        <v>10545.3993444448</v>
      </c>
      <c r="KN12" s="0" t="n">
        <v>4599.79477793996</v>
      </c>
      <c r="KO12" s="0" t="n">
        <v>17532.0309037054</v>
      </c>
      <c r="KP12" s="0" t="n">
        <v>1371784.75127066</v>
      </c>
      <c r="KQ12" s="0" t="n">
        <v>28365.407598443</v>
      </c>
      <c r="KR12" s="0" t="n">
        <v>3310.77363819342</v>
      </c>
      <c r="KS12" s="0" t="n">
        <v>208097.74734654</v>
      </c>
      <c r="KT12" s="0" t="n">
        <v>10992.0767332955</v>
      </c>
      <c r="KU12" s="0" t="n">
        <v>52649.6064326696</v>
      </c>
      <c r="KV12" s="0" t="n">
        <v>21015.5827913297</v>
      </c>
      <c r="KW12" s="0" t="n">
        <v>73.2016632480027</v>
      </c>
      <c r="KX12" s="0" t="n">
        <v>81967.4309853218</v>
      </c>
      <c r="KY12" s="0" t="n">
        <v>227054.010320388</v>
      </c>
      <c r="KZ12" s="0" t="n">
        <v>8222.26798228273</v>
      </c>
      <c r="LA12" s="0" t="n">
        <v>73745.1630030391</v>
      </c>
      <c r="LB12" s="0" t="n">
        <v>157066.108425819</v>
      </c>
      <c r="LC12" s="0" t="n">
        <v>3385.8482877971</v>
      </c>
      <c r="LD12" s="0" t="n">
        <v>100136.08404835</v>
      </c>
      <c r="LE12" s="0" t="n">
        <v>59147.9259589244</v>
      </c>
      <c r="LF12" s="0" t="n">
        <v>10143.9435715616</v>
      </c>
      <c r="LG12" s="0" t="n">
        <v>35.4103702693813</v>
      </c>
      <c r="LH12" s="0" t="n">
        <v>146704.717324651</v>
      </c>
      <c r="LI12" s="0" t="n">
        <v>13424.6922734182</v>
      </c>
      <c r="LJ12" s="0" t="n">
        <v>264400.401220146</v>
      </c>
      <c r="LK12" s="0" t="n">
        <v>17791.1968405108</v>
      </c>
      <c r="LL12" s="0" t="n">
        <v>84267.9739978345</v>
      </c>
      <c r="LM12" s="0" t="n">
        <v>41620.4289937774</v>
      </c>
      <c r="LN12" s="0" t="n">
        <v>93341.5637253351</v>
      </c>
      <c r="LO12" s="0" t="n">
        <v>22449.8002198245</v>
      </c>
      <c r="LP12" s="0" t="n">
        <v>720.094457163176</v>
      </c>
      <c r="LQ12" s="0" t="n">
        <v>10344.1056160842</v>
      </c>
      <c r="LR12" s="0" t="n">
        <v>5684.54458271394</v>
      </c>
      <c r="LS12" s="0" t="n">
        <v>13989.7678791243</v>
      </c>
      <c r="LT12" s="0" t="n">
        <v>1246.32040962491</v>
      </c>
      <c r="LU12" s="0" t="n">
        <v>15330.854795305</v>
      </c>
      <c r="LV12" s="0" t="n">
        <v>1357.59736915706</v>
      </c>
      <c r="LW12" s="0" t="n">
        <v>229545.688016762</v>
      </c>
      <c r="LX12" s="0" t="n">
        <v>1019.85202528169</v>
      </c>
      <c r="LY12" s="0" t="n">
        <v>303.388713718464</v>
      </c>
      <c r="LZ12" s="0" t="n">
        <v>348478.838920332</v>
      </c>
      <c r="MA12" s="0" t="n">
        <v>53.7937503200744</v>
      </c>
      <c r="MB12" s="0" t="n">
        <v>31424.43018357</v>
      </c>
      <c r="MC12" s="0" t="n">
        <v>28634.6191508958</v>
      </c>
      <c r="MD12" s="0" t="n">
        <v>17336.052934144</v>
      </c>
      <c r="ME12" s="0" t="n">
        <v>440178.650097654</v>
      </c>
      <c r="MF12" s="0" t="n">
        <v>65370.0863710438</v>
      </c>
      <c r="MG12" s="0" t="n">
        <v>20159.4232510763</v>
      </c>
      <c r="MH12" s="0" t="n">
        <v>36582.791304788</v>
      </c>
      <c r="MI12" s="0" t="n">
        <v>16262.7024635047</v>
      </c>
      <c r="MJ12" s="0" t="n">
        <v>10651.4698664371</v>
      </c>
      <c r="MK12" s="0" t="n">
        <v>576.169468448265</v>
      </c>
      <c r="ML12" s="0" t="n">
        <v>18456.7811351902</v>
      </c>
      <c r="MM12" s="0" t="n">
        <v>2628.01754822294</v>
      </c>
      <c r="MN12" s="0" t="n">
        <v>3796.08217167881</v>
      </c>
      <c r="MO12" s="0" t="n">
        <v>15732.5706645884</v>
      </c>
      <c r="MP12" s="0" t="n">
        <v>2679.40952198702</v>
      </c>
      <c r="MQ12" s="0" t="n">
        <v>17460.1247305559</v>
      </c>
      <c r="MR12" s="0" t="n">
        <v>14509.9192282329</v>
      </c>
      <c r="MS12" s="0" t="n">
        <v>135.33720587449</v>
      </c>
      <c r="MT12" s="0" t="n">
        <v>88943.7182658119</v>
      </c>
      <c r="MU12" s="0" t="n">
        <v>81390.9204985459</v>
      </c>
      <c r="MV12" s="0" t="n">
        <v>2874.07977938615</v>
      </c>
      <c r="MW12" s="0" t="n">
        <v>0</v>
      </c>
    </row>
    <row r="13" customFormat="false" ht="15.75" hidden="false" customHeight="false" outlineLevel="0" collapsed="false">
      <c r="A13" s="92" t="s">
        <v>794</v>
      </c>
      <c r="B13" s="0" t="n">
        <v>25351.0987370688</v>
      </c>
      <c r="C13" s="0" t="n">
        <v>5845.75816485388</v>
      </c>
      <c r="D13" s="0" t="n">
        <v>83365.042041972</v>
      </c>
      <c r="E13" s="0" t="n">
        <v>16161.914785842</v>
      </c>
      <c r="F13" s="0" t="n">
        <v>58127.3892095433</v>
      </c>
      <c r="G13" s="0" t="n">
        <v>1659.23227227123</v>
      </c>
      <c r="H13" s="0" t="n">
        <v>7416.50577431554</v>
      </c>
      <c r="I13" s="0" t="n">
        <v>71427.2604100008</v>
      </c>
      <c r="J13" s="0" t="n">
        <v>45451.1783462553</v>
      </c>
      <c r="K13" s="0" t="n">
        <v>70692.8172915823</v>
      </c>
      <c r="L13" s="0" t="n">
        <v>0</v>
      </c>
      <c r="M13" s="0" t="n">
        <v>274862.275975492</v>
      </c>
      <c r="N13" s="0" t="n">
        <v>9191.31826284961</v>
      </c>
      <c r="O13" s="0" t="n">
        <v>183924.624743192</v>
      </c>
      <c r="P13" s="0" t="n">
        <v>6629.31168630619</v>
      </c>
      <c r="Q13" s="0" t="n">
        <v>37827922.3265964</v>
      </c>
      <c r="R13" s="0" t="n">
        <v>5158.42299860193</v>
      </c>
      <c r="S13" s="0" t="n">
        <v>112276.64948714</v>
      </c>
      <c r="T13" s="0" t="n">
        <v>4164.67096888931</v>
      </c>
      <c r="U13" s="0" t="n">
        <v>85988.2400939097</v>
      </c>
      <c r="V13" s="0" t="n">
        <v>5757.13790482739</v>
      </c>
      <c r="W13" s="0" t="n">
        <v>324339.669187915</v>
      </c>
      <c r="X13" s="0" t="n">
        <v>10227.3590883968</v>
      </c>
      <c r="Y13" s="0" t="n">
        <v>38552.6717108491</v>
      </c>
      <c r="Z13" s="0" t="n">
        <v>703.382205570899</v>
      </c>
      <c r="AA13" s="0" t="n">
        <v>22356.8812451925</v>
      </c>
      <c r="AB13" s="0" t="n">
        <v>274667.565554175</v>
      </c>
      <c r="AC13" s="0" t="n">
        <v>197799.925840318</v>
      </c>
      <c r="AD13" s="0" t="n">
        <v>18041.0158758362</v>
      </c>
      <c r="AE13" s="0" t="n">
        <v>20062.8384302367</v>
      </c>
      <c r="AF13" s="0" t="n">
        <v>72110.3106155295</v>
      </c>
      <c r="AG13" s="0" t="n">
        <v>36735.2875532577</v>
      </c>
      <c r="AH13" s="0" t="n">
        <v>0</v>
      </c>
      <c r="AI13" s="0" t="n">
        <v>0</v>
      </c>
      <c r="AJ13" s="0" t="n">
        <v>21970.1438398803</v>
      </c>
      <c r="AK13" s="0" t="n">
        <v>110146.088301994</v>
      </c>
      <c r="AL13" s="0" t="n">
        <v>17421.0963631894</v>
      </c>
      <c r="AM13" s="0" t="n">
        <v>349743.566464625</v>
      </c>
      <c r="AN13" s="0" t="n">
        <v>106834.407548344</v>
      </c>
      <c r="AO13" s="0" t="n">
        <v>137736.7403795</v>
      </c>
      <c r="AP13" s="0" t="n">
        <v>18275.0674917532</v>
      </c>
      <c r="AQ13" s="0" t="n">
        <v>5641.06506868538</v>
      </c>
      <c r="AR13" s="0" t="n">
        <v>81897.0429828509</v>
      </c>
      <c r="AS13" s="0" t="n">
        <v>1552449.96554559</v>
      </c>
      <c r="AT13" s="0" t="n">
        <v>2880.86112169602</v>
      </c>
      <c r="AU13" s="0" t="n">
        <v>18314.4396626327</v>
      </c>
      <c r="AV13" s="0" t="n">
        <v>113669.652015872</v>
      </c>
      <c r="AW13" s="0" t="n">
        <v>4480.05489790481</v>
      </c>
      <c r="AX13" s="0" t="n">
        <v>122492.271874113</v>
      </c>
      <c r="AY13" s="0" t="n">
        <v>0</v>
      </c>
      <c r="AZ13" s="0" t="n">
        <v>7231.300073896</v>
      </c>
      <c r="BA13" s="0" t="n">
        <v>319121.300969748</v>
      </c>
      <c r="BB13" s="0" t="n">
        <v>20325.9103845369</v>
      </c>
      <c r="BC13" s="0" t="n">
        <v>45251.7252265114</v>
      </c>
      <c r="BD13" s="0" t="n">
        <v>94157.7568014164</v>
      </c>
      <c r="BE13" s="0" t="n">
        <v>58706.5394101953</v>
      </c>
      <c r="BF13" s="0" t="n">
        <v>100679.369147088</v>
      </c>
      <c r="BG13" s="0" t="n">
        <v>7729.93567981558</v>
      </c>
      <c r="BH13" s="0" t="n">
        <v>33234.3550736953</v>
      </c>
      <c r="BI13" s="0" t="n">
        <v>268007.70069457</v>
      </c>
      <c r="BJ13" s="0" t="n">
        <v>588164.855703252</v>
      </c>
      <c r="BK13" s="0" t="n">
        <v>524216.500422545</v>
      </c>
      <c r="BL13" s="0" t="n">
        <v>78575.7414227959</v>
      </c>
      <c r="BM13" s="0" t="n">
        <v>151469.468480342</v>
      </c>
      <c r="BN13" s="0" t="n">
        <v>167628.819414373</v>
      </c>
      <c r="BO13" s="0" t="n">
        <v>100097.529669137</v>
      </c>
      <c r="BP13" s="0" t="n">
        <v>26444.9414358978</v>
      </c>
      <c r="BQ13" s="0" t="n">
        <v>180.183530460108</v>
      </c>
      <c r="BR13" s="0" t="n">
        <v>1459.17617261255</v>
      </c>
      <c r="BS13" s="0" t="n">
        <v>100689.119437033</v>
      </c>
      <c r="BT13" s="0" t="n">
        <v>22606154.3172506</v>
      </c>
      <c r="BU13" s="0" t="n">
        <v>147539.794716326</v>
      </c>
      <c r="BV13" s="0" t="n">
        <v>216526.841118378</v>
      </c>
      <c r="BW13" s="0" t="n">
        <v>1238432.71717229</v>
      </c>
      <c r="BX13" s="0" t="n">
        <v>369264.663403475</v>
      </c>
      <c r="BY13" s="0" t="n">
        <v>80348.2193964398</v>
      </c>
      <c r="BZ13" s="0" t="n">
        <v>19590.0611437697</v>
      </c>
      <c r="CA13" s="0" t="n">
        <v>253.517511467125</v>
      </c>
      <c r="CB13" s="0" t="n">
        <v>34440.1680434426</v>
      </c>
      <c r="CC13" s="0" t="n">
        <v>5956.5280531586</v>
      </c>
      <c r="CD13" s="0" t="n">
        <v>16221.2556999248</v>
      </c>
      <c r="CE13" s="0" t="n">
        <v>5033.50276683233</v>
      </c>
      <c r="CF13" s="0" t="n">
        <v>2509.50175063367</v>
      </c>
      <c r="CG13" s="0" t="n">
        <v>479727.342190972</v>
      </c>
      <c r="CH13" s="0" t="n">
        <v>217590.598211259</v>
      </c>
      <c r="CI13" s="0" t="n">
        <v>797078.603640535</v>
      </c>
      <c r="CJ13" s="0" t="n">
        <v>472111.544505933</v>
      </c>
      <c r="CK13" s="0" t="n">
        <v>134426.648624392</v>
      </c>
      <c r="CL13" s="0" t="n">
        <v>337684.895881541</v>
      </c>
      <c r="CM13" s="0" t="n">
        <v>3885384.07890395</v>
      </c>
      <c r="CN13" s="0" t="n">
        <v>448401.393196472</v>
      </c>
      <c r="CO13" s="0" t="n">
        <v>105755.381216465</v>
      </c>
      <c r="CP13" s="0" t="n">
        <v>1141664.13295656</v>
      </c>
      <c r="CQ13" s="0" t="n">
        <v>14876.0304389422</v>
      </c>
      <c r="CR13" s="0" t="n">
        <v>45213.6852487787</v>
      </c>
      <c r="CS13" s="0" t="n">
        <v>210380.326853212</v>
      </c>
      <c r="CT13" s="0" t="n">
        <v>126271.138960501</v>
      </c>
      <c r="CU13" s="0" t="n">
        <v>1323049.19378426</v>
      </c>
      <c r="CV13" s="0" t="n">
        <v>78892.8715518854</v>
      </c>
      <c r="CW13" s="0" t="n">
        <v>24032.2053965806</v>
      </c>
      <c r="CX13" s="0" t="n">
        <v>0</v>
      </c>
      <c r="CY13" s="0" t="n">
        <v>6738.09691027515</v>
      </c>
      <c r="CZ13" s="0" t="n">
        <v>16926.3482952377</v>
      </c>
      <c r="DA13" s="0" t="n">
        <v>71056.3167962952</v>
      </c>
      <c r="DB13" s="0" t="n">
        <v>22873.6256312434</v>
      </c>
      <c r="DC13" s="0" t="n">
        <v>73503.9891724137</v>
      </c>
      <c r="DD13" s="0" t="n">
        <v>30678.3525419621</v>
      </c>
      <c r="DE13" s="0" t="n">
        <v>4107498.86743514</v>
      </c>
      <c r="DF13" s="0" t="n">
        <v>60111.8784336787</v>
      </c>
      <c r="DG13" s="0" t="n">
        <v>342786.64190077</v>
      </c>
      <c r="DH13" s="0" t="n">
        <v>44775.8028298603</v>
      </c>
      <c r="DI13" s="0" t="n">
        <v>25423.2257695256</v>
      </c>
      <c r="DJ13" s="0" t="n">
        <v>8317.92912732737</v>
      </c>
      <c r="DK13" s="0" t="n">
        <v>213066.137273005</v>
      </c>
      <c r="DL13" s="0" t="n">
        <v>1933.51443402822</v>
      </c>
      <c r="DM13" s="0" t="n">
        <v>283363.427964022</v>
      </c>
      <c r="DN13" s="0" t="n">
        <v>5300.26744015575</v>
      </c>
      <c r="DO13" s="0" t="n">
        <v>184795.029684337</v>
      </c>
      <c r="DP13" s="0" t="n">
        <v>0</v>
      </c>
      <c r="DQ13" s="0" t="n">
        <v>66931.0871057022</v>
      </c>
      <c r="DR13" s="0" t="n">
        <v>3085.0971322062</v>
      </c>
      <c r="DS13" s="0" t="n">
        <v>12919.3365508678</v>
      </c>
      <c r="DT13" s="0" t="n">
        <v>102495.263971831</v>
      </c>
      <c r="DU13" s="0" t="n">
        <v>8363.74559806467</v>
      </c>
      <c r="DV13" s="0" t="n">
        <v>7.20567751497886</v>
      </c>
      <c r="DW13" s="0" t="n">
        <v>19041.7955014146</v>
      </c>
      <c r="DX13" s="0" t="n">
        <v>16279.4810921012</v>
      </c>
      <c r="DY13" s="0" t="n">
        <v>136013.660109502</v>
      </c>
      <c r="DZ13" s="0" t="n">
        <v>60875.3642874529</v>
      </c>
      <c r="EA13" s="0" t="n">
        <v>3847.97999377758</v>
      </c>
      <c r="EB13" s="0" t="n">
        <v>3968.85666798001</v>
      </c>
      <c r="EC13" s="0" t="n">
        <v>14028.0214592595</v>
      </c>
      <c r="ED13" s="0" t="n">
        <v>4632.78058694091</v>
      </c>
      <c r="EE13" s="0" t="n">
        <v>6375.26459861451</v>
      </c>
      <c r="EF13" s="0" t="n">
        <v>0.29901995998319</v>
      </c>
      <c r="EG13" s="0" t="n">
        <v>118261.375125365</v>
      </c>
      <c r="EH13" s="0" t="n">
        <v>56188.3798543517</v>
      </c>
      <c r="EI13" s="0" t="n">
        <v>1116408.28430668</v>
      </c>
      <c r="EJ13" s="0" t="n">
        <v>298728.07194556</v>
      </c>
      <c r="EK13" s="0" t="n">
        <v>540.607474209704</v>
      </c>
      <c r="EL13" s="0" t="n">
        <v>31926.533076455</v>
      </c>
      <c r="EM13" s="0" t="n">
        <v>1666447.89282967</v>
      </c>
      <c r="EN13" s="0" t="n">
        <v>785213.071810458</v>
      </c>
      <c r="EO13" s="0" t="n">
        <v>440801.156283827</v>
      </c>
      <c r="EP13" s="0" t="n">
        <v>114942.133337176</v>
      </c>
      <c r="EQ13" s="0" t="n">
        <v>85682.4393880509</v>
      </c>
      <c r="ER13" s="0" t="n">
        <v>46719.1727747338</v>
      </c>
      <c r="ES13" s="0" t="n">
        <v>85207.1201730009</v>
      </c>
      <c r="ET13" s="0" t="n">
        <v>124621.143349075</v>
      </c>
      <c r="EU13" s="0" t="n">
        <v>33480.7030668436</v>
      </c>
      <c r="EV13" s="0" t="n">
        <v>71087.0541138229</v>
      </c>
      <c r="EW13" s="0" t="n">
        <v>10181.8359743749</v>
      </c>
      <c r="EX13" s="0" t="n">
        <v>31528.7268813581</v>
      </c>
      <c r="EY13" s="0" t="n">
        <v>2845541.86742127</v>
      </c>
      <c r="EZ13" s="0" t="n">
        <v>444364.55482143</v>
      </c>
      <c r="FA13" s="0" t="n">
        <v>8214.03244484714</v>
      </c>
      <c r="FB13" s="0" t="n">
        <v>113271.64498898</v>
      </c>
      <c r="FC13" s="0" t="n">
        <v>313740.5223886</v>
      </c>
      <c r="FD13" s="0" t="n">
        <v>5065.89571458442</v>
      </c>
      <c r="FE13" s="0" t="n">
        <v>89654.061783845</v>
      </c>
      <c r="FF13" s="0" t="n">
        <v>613133.963121271</v>
      </c>
      <c r="FG13" s="0" t="n">
        <v>135726.825833178</v>
      </c>
      <c r="FH13" s="0" t="n">
        <v>17477.2970384707</v>
      </c>
      <c r="FI13" s="0" t="n">
        <v>62.7682747834821</v>
      </c>
      <c r="FJ13" s="0" t="n">
        <v>10007.6492694912</v>
      </c>
      <c r="FK13" s="0" t="n">
        <v>3040.6880158661</v>
      </c>
      <c r="FL13" s="0" t="n">
        <v>0</v>
      </c>
      <c r="FM13" s="0" t="n">
        <v>45900.9003922131</v>
      </c>
      <c r="FN13" s="0" t="n">
        <v>721.943723737692</v>
      </c>
      <c r="FO13" s="0" t="n">
        <v>186399.928539957</v>
      </c>
      <c r="FP13" s="0" t="n">
        <v>29221.3992846517</v>
      </c>
      <c r="FQ13" s="0" t="n">
        <v>49073.714511555</v>
      </c>
      <c r="FR13" s="0" t="n">
        <v>4821.2398384292</v>
      </c>
      <c r="FS13" s="0" t="n">
        <v>9673.48594137258</v>
      </c>
      <c r="FT13" s="0" t="n">
        <v>13887.0179353296</v>
      </c>
      <c r="FU13" s="0" t="n">
        <v>13927.4279092595</v>
      </c>
      <c r="FV13" s="0" t="n">
        <v>6764.54288716405</v>
      </c>
      <c r="FW13" s="0" t="n">
        <v>508896.374953277</v>
      </c>
      <c r="FX13" s="0" t="n">
        <v>2867794.26751355</v>
      </c>
      <c r="FY13" s="0" t="n">
        <v>680.302443903145</v>
      </c>
      <c r="FZ13" s="0" t="n">
        <v>400834.470639087</v>
      </c>
      <c r="GA13" s="0" t="n">
        <v>201482.91388035</v>
      </c>
      <c r="GB13" s="0" t="n">
        <v>2248.01468442221</v>
      </c>
      <c r="GC13" s="0" t="n">
        <v>6028.81183133379</v>
      </c>
      <c r="GD13" s="0" t="n">
        <v>17589.8126518618</v>
      </c>
      <c r="GE13" s="0" t="n">
        <v>6940951.09918802</v>
      </c>
      <c r="GF13" s="0" t="n">
        <v>2761.07538280957</v>
      </c>
      <c r="GG13" s="0" t="n">
        <v>479794.955157162</v>
      </c>
      <c r="GH13" s="0" t="n">
        <v>147573.758869324</v>
      </c>
      <c r="GI13" s="0" t="n">
        <v>72937.3278644458</v>
      </c>
      <c r="GJ13" s="0" t="n">
        <v>73496.2834323452</v>
      </c>
      <c r="GK13" s="0" t="n">
        <v>38461.9728931277</v>
      </c>
      <c r="GL13" s="0" t="n">
        <v>482330.347002797</v>
      </c>
      <c r="GM13" s="0" t="n">
        <v>907690.162965344</v>
      </c>
      <c r="GN13" s="0" t="n">
        <v>106950.831911406</v>
      </c>
      <c r="GO13" s="0" t="n">
        <v>1385133.51066744</v>
      </c>
      <c r="GP13" s="0" t="n">
        <v>1601.51243764492</v>
      </c>
      <c r="GQ13" s="0" t="n">
        <v>388374.82891002</v>
      </c>
      <c r="GR13" s="0" t="n">
        <v>366.981719573099</v>
      </c>
      <c r="GS13" s="0" t="n">
        <v>245856.579365219</v>
      </c>
      <c r="GT13" s="0" t="n">
        <v>46542.8964459255</v>
      </c>
      <c r="GU13" s="0" t="n">
        <v>114512.876849511</v>
      </c>
      <c r="GV13" s="0" t="n">
        <v>10845.1608349197</v>
      </c>
      <c r="GW13" s="0" t="n">
        <v>2616.89418407159</v>
      </c>
      <c r="GX13" s="0" t="n">
        <v>812103.058682018</v>
      </c>
      <c r="GY13" s="0" t="n">
        <v>7745.25826570997</v>
      </c>
      <c r="GZ13" s="0" t="n">
        <v>9040.19435943586</v>
      </c>
      <c r="HA13" s="0" t="n">
        <v>14364.9418285283</v>
      </c>
      <c r="HB13" s="0" t="n">
        <v>86784.7878821861</v>
      </c>
      <c r="HC13" s="0" t="n">
        <v>150761.840774724</v>
      </c>
      <c r="HD13" s="0" t="n">
        <v>749081.028693492</v>
      </c>
      <c r="HE13" s="0" t="n">
        <v>6461156.14403086</v>
      </c>
      <c r="HF13" s="0" t="n">
        <v>2596901.97131892</v>
      </c>
      <c r="HG13" s="0" t="n">
        <v>1514155.61494578</v>
      </c>
      <c r="HH13" s="0" t="n">
        <v>1050901.6277814</v>
      </c>
      <c r="HI13" s="0" t="n">
        <v>1464153.29926408</v>
      </c>
      <c r="HJ13" s="0" t="n">
        <v>256842.628059843</v>
      </c>
      <c r="HK13" s="0" t="n">
        <v>979219.341740776</v>
      </c>
      <c r="HL13" s="0" t="n">
        <v>115405.387467081</v>
      </c>
      <c r="HM13" s="0" t="n">
        <v>12376226.1419245</v>
      </c>
      <c r="HN13" s="0" t="n">
        <v>10707.0703962427</v>
      </c>
      <c r="HO13" s="0" t="n">
        <v>7.524023294092</v>
      </c>
      <c r="HP13" s="0" t="n">
        <v>10699.5463729487</v>
      </c>
      <c r="HQ13" s="0" t="n">
        <v>3306.83555225637</v>
      </c>
      <c r="HR13" s="0" t="n">
        <v>6169.65719518271</v>
      </c>
      <c r="HS13" s="0" t="n">
        <v>10447.1701021568</v>
      </c>
      <c r="HT13" s="0" t="n">
        <v>28133.8899182887</v>
      </c>
      <c r="HU13" s="0" t="n">
        <v>1902216.73016594</v>
      </c>
      <c r="HV13" s="0" t="n">
        <v>40558.5170765921</v>
      </c>
      <c r="HW13" s="0" t="n">
        <v>105954.11063654</v>
      </c>
      <c r="HX13" s="0" t="n">
        <v>108488.212139145</v>
      </c>
      <c r="HY13" s="0" t="n">
        <v>25298.8026644685</v>
      </c>
      <c r="HZ13" s="0" t="n">
        <v>33068.2304897874</v>
      </c>
      <c r="IA13" s="0" t="n">
        <v>2752.64806677469</v>
      </c>
      <c r="IB13" s="0" t="n">
        <v>66227.5369371088</v>
      </c>
      <c r="IC13" s="0" t="n">
        <v>84584.9402600675</v>
      </c>
      <c r="ID13" s="0" t="n">
        <v>34224.7816558654</v>
      </c>
      <c r="IE13" s="0" t="n">
        <v>35072.236010812</v>
      </c>
      <c r="IF13" s="0" t="n">
        <v>293570.297687546</v>
      </c>
      <c r="IG13" s="0" t="n">
        <v>39692.2135221288</v>
      </c>
      <c r="IH13" s="0" t="n">
        <v>9052.11611377451</v>
      </c>
      <c r="II13" s="0" t="n">
        <v>173116.597087634</v>
      </c>
      <c r="IJ13" s="0" t="n">
        <v>13538.4530995869</v>
      </c>
      <c r="IK13" s="0" t="n">
        <v>29059.5936502699</v>
      </c>
      <c r="IL13" s="0" t="n">
        <v>2783403.54991357</v>
      </c>
      <c r="IM13" s="0" t="n">
        <v>6363.15535075065</v>
      </c>
      <c r="IN13" s="0" t="n">
        <v>28557.1990301897</v>
      </c>
      <c r="IO13" s="0" t="n">
        <v>134225.816519515</v>
      </c>
      <c r="IP13" s="0" t="n">
        <v>46108.8850232844</v>
      </c>
      <c r="IQ13" s="0" t="n">
        <v>588709.126784618</v>
      </c>
      <c r="IR13" s="0" t="n">
        <v>98541.3081457359</v>
      </c>
      <c r="IS13" s="0" t="n">
        <v>89608.3571008151</v>
      </c>
      <c r="IT13" s="0" t="n">
        <v>37524.0962483751</v>
      </c>
      <c r="IU13" s="0" t="n">
        <v>1213514.49059672</v>
      </c>
      <c r="IV13" s="0" t="n">
        <v>10497.9063324847</v>
      </c>
      <c r="IW13" s="0" t="n">
        <v>61247.4316453381</v>
      </c>
      <c r="IX13" s="0" t="n">
        <v>1981488.86711478</v>
      </c>
      <c r="IY13" s="0" t="n">
        <v>970.677354717757</v>
      </c>
      <c r="IZ13" s="0" t="n">
        <v>18969.1333555714</v>
      </c>
      <c r="JA13" s="0" t="n">
        <v>44075.4099783711</v>
      </c>
      <c r="JB13" s="0" t="n">
        <v>5621.90743824662</v>
      </c>
      <c r="JC13" s="0" t="n">
        <v>760.206118888764</v>
      </c>
      <c r="JD13" s="0" t="n">
        <v>11336.39908799</v>
      </c>
      <c r="JE13" s="0" t="n">
        <v>18560.0132784797</v>
      </c>
      <c r="JF13" s="0" t="n">
        <v>7287.50993246016</v>
      </c>
      <c r="JG13" s="0" t="n">
        <v>22306.8011097262</v>
      </c>
      <c r="JH13" s="0" t="n">
        <v>55503.1424600457</v>
      </c>
      <c r="JI13" s="0" t="n">
        <v>70461.0044521917</v>
      </c>
      <c r="JJ13" s="0" t="n">
        <v>305931.373354554</v>
      </c>
      <c r="JK13" s="0" t="n">
        <v>96945.3336445758</v>
      </c>
      <c r="JL13" s="0" t="n">
        <v>32915.1729537125</v>
      </c>
      <c r="JM13" s="0" t="n">
        <v>41490.935849956</v>
      </c>
      <c r="JN13" s="0" t="n">
        <v>42584.8128867109</v>
      </c>
      <c r="JO13" s="0" t="n">
        <v>26038.6922327771</v>
      </c>
      <c r="JP13" s="0" t="n">
        <v>10278.6284043732</v>
      </c>
      <c r="JQ13" s="0" t="n">
        <v>178274.322218985</v>
      </c>
      <c r="JR13" s="0" t="n">
        <v>1149.31543664962</v>
      </c>
      <c r="JS13" s="0" t="n">
        <v>19123.5865200563</v>
      </c>
      <c r="JT13" s="0" t="n">
        <v>216360.969661092</v>
      </c>
      <c r="JU13" s="0" t="n">
        <v>83479.7651142849</v>
      </c>
      <c r="JV13" s="0" t="n">
        <v>26291.1530812077</v>
      </c>
      <c r="JW13" s="0" t="n">
        <v>4191.76224944038</v>
      </c>
      <c r="JX13" s="0" t="n">
        <v>96494.5415899715</v>
      </c>
      <c r="JY13" s="0" t="n">
        <v>259479.101067869</v>
      </c>
      <c r="JZ13" s="0" t="n">
        <v>61384.5391569645</v>
      </c>
      <c r="KA13" s="0" t="n">
        <v>155841.824414968</v>
      </c>
      <c r="KB13" s="0" t="n">
        <v>2203.32099884788</v>
      </c>
      <c r="KC13" s="0" t="n">
        <v>7253.74317972101</v>
      </c>
      <c r="KD13" s="0" t="n">
        <v>68286.2000881237</v>
      </c>
      <c r="KE13" s="0" t="n">
        <v>75539.9432678447</v>
      </c>
      <c r="KF13" s="0" t="n">
        <v>3943.8282087101</v>
      </c>
      <c r="KG13" s="0" t="n">
        <v>49742.4612366253</v>
      </c>
      <c r="KH13" s="0" t="n">
        <v>33056.490574985</v>
      </c>
      <c r="KI13" s="0" t="n">
        <v>947342.035466809</v>
      </c>
      <c r="KJ13" s="0" t="n">
        <v>7844.80423712234</v>
      </c>
      <c r="KK13" s="0" t="n">
        <v>28044.4574991801</v>
      </c>
      <c r="KL13" s="0" t="n">
        <v>50926.6534226283</v>
      </c>
      <c r="KM13" s="0" t="n">
        <v>32255.2326553529</v>
      </c>
      <c r="KN13" s="0" t="n">
        <v>55533.8809315482</v>
      </c>
      <c r="KO13" s="0" t="n">
        <v>93154.6138907456</v>
      </c>
      <c r="KP13" s="0" t="n">
        <v>4456555.14902477</v>
      </c>
      <c r="KQ13" s="0" t="n">
        <v>86416.5932169422</v>
      </c>
      <c r="KR13" s="0" t="n">
        <v>23392.9907648002</v>
      </c>
      <c r="KS13" s="0" t="n">
        <v>554537.012603669</v>
      </c>
      <c r="KT13" s="0" t="n">
        <v>88450.6981010537</v>
      </c>
      <c r="KU13" s="0" t="n">
        <v>178312.109534646</v>
      </c>
      <c r="KV13" s="0" t="n">
        <v>75153.2506153028</v>
      </c>
      <c r="KW13" s="0" t="n">
        <v>200.61122717162</v>
      </c>
      <c r="KX13" s="0" t="n">
        <v>219539.269101409</v>
      </c>
      <c r="KY13" s="0" t="n">
        <v>905853.890810742</v>
      </c>
      <c r="KZ13" s="0" t="n">
        <v>21273.8985788394</v>
      </c>
      <c r="LA13" s="0" t="n">
        <v>198265.37052257</v>
      </c>
      <c r="LB13" s="0" t="n">
        <v>643165.855718597</v>
      </c>
      <c r="LC13" s="0" t="n">
        <v>27006.3730066251</v>
      </c>
      <c r="LD13" s="0" t="n">
        <v>550039.608522984</v>
      </c>
      <c r="LE13" s="0" t="n">
        <v>39201.3785808021</v>
      </c>
      <c r="LF13" s="0" t="n">
        <v>5643.45370819569</v>
      </c>
      <c r="LG13" s="0" t="n">
        <v>559.549143928108</v>
      </c>
      <c r="LH13" s="0" t="n">
        <v>721408.887187213</v>
      </c>
      <c r="LI13" s="0" t="n">
        <v>61993.3778520974</v>
      </c>
      <c r="LJ13" s="0" t="n">
        <v>496015.349668315</v>
      </c>
      <c r="LK13" s="0" t="n">
        <v>46548.0014465365</v>
      </c>
      <c r="LL13" s="0" t="n">
        <v>310195.763703693</v>
      </c>
      <c r="LM13" s="0" t="n">
        <v>147168.763596651</v>
      </c>
      <c r="LN13" s="0" t="n">
        <v>519798.384238372</v>
      </c>
      <c r="LO13" s="0" t="n">
        <v>52426.3273738068</v>
      </c>
      <c r="LP13" s="0" t="n">
        <v>973.809509171669</v>
      </c>
      <c r="LQ13" s="0" t="n">
        <v>132781.793012593</v>
      </c>
      <c r="LR13" s="0" t="n">
        <v>6688.10611936325</v>
      </c>
      <c r="LS13" s="0" t="n">
        <v>25978.6500029656</v>
      </c>
      <c r="LT13" s="0" t="n">
        <v>24537.5514659263</v>
      </c>
      <c r="LU13" s="0" t="n">
        <v>71490.4450603388</v>
      </c>
      <c r="LV13" s="0" t="n">
        <v>15672.3172263628</v>
      </c>
      <c r="LW13" s="0" t="n">
        <v>610040.155063715</v>
      </c>
      <c r="LX13" s="0" t="n">
        <v>7241.65369753688</v>
      </c>
      <c r="LY13" s="0" t="n">
        <v>5707.64357078649</v>
      </c>
      <c r="LZ13" s="0" t="n">
        <v>1439495.58506779</v>
      </c>
      <c r="MA13" s="0" t="n">
        <v>234.079013541</v>
      </c>
      <c r="MB13" s="0" t="n">
        <v>210685.737465845</v>
      </c>
      <c r="MC13" s="0" t="n">
        <v>209536.422029195</v>
      </c>
      <c r="MD13" s="0" t="n">
        <v>39949.5401853716</v>
      </c>
      <c r="ME13" s="0" t="n">
        <v>1329647.82154681</v>
      </c>
      <c r="MF13" s="0" t="n">
        <v>280368.78951124</v>
      </c>
      <c r="MG13" s="0" t="n">
        <v>107774.360593459</v>
      </c>
      <c r="MH13" s="0" t="n">
        <v>180691.676571741</v>
      </c>
      <c r="MI13" s="0" t="n">
        <v>55848.4246726507</v>
      </c>
      <c r="MJ13" s="0" t="n">
        <v>27617.4105510845</v>
      </c>
      <c r="MK13" s="0" t="n">
        <v>3679.75973021197</v>
      </c>
      <c r="ML13" s="0" t="n">
        <v>82531.280823401</v>
      </c>
      <c r="MM13" s="0" t="n">
        <v>9051.52365307537</v>
      </c>
      <c r="MN13" s="0" t="n">
        <v>11089.1559303449</v>
      </c>
      <c r="MO13" s="0" t="n">
        <v>56132.6738301125</v>
      </c>
      <c r="MP13" s="0" t="n">
        <v>9528.64880929218</v>
      </c>
      <c r="MQ13" s="0" t="n">
        <v>57854.3501756211</v>
      </c>
      <c r="MR13" s="0" t="n">
        <v>99866.6711778786</v>
      </c>
      <c r="MS13" s="0" t="n">
        <v>45647.3828807459</v>
      </c>
      <c r="MT13" s="0" t="n">
        <v>397850.106363246</v>
      </c>
      <c r="MU13" s="0" t="n">
        <v>729239.81047096</v>
      </c>
      <c r="MV13" s="0" t="n">
        <v>34734.8177231072</v>
      </c>
      <c r="MW13" s="0" t="n">
        <v>0</v>
      </c>
    </row>
    <row r="14" customFormat="false" ht="15.75" hidden="false" customHeight="false" outlineLevel="0" collapsed="false">
      <c r="A14" s="92" t="s">
        <v>795</v>
      </c>
      <c r="B14" s="0" t="n">
        <v>528.323017093601</v>
      </c>
      <c r="C14" s="0" t="n">
        <v>24.5305451523245</v>
      </c>
      <c r="D14" s="0" t="n">
        <v>797.040669801168</v>
      </c>
      <c r="E14" s="0" t="n">
        <v>184.085323203559</v>
      </c>
      <c r="F14" s="0" t="n">
        <v>516.808178307846</v>
      </c>
      <c r="G14" s="0" t="n">
        <v>35.0088706641611</v>
      </c>
      <c r="H14" s="0" t="n">
        <v>61.1382976256013</v>
      </c>
      <c r="I14" s="0" t="n">
        <v>322.943594674319</v>
      </c>
      <c r="J14" s="0" t="n">
        <v>799.960019250644</v>
      </c>
      <c r="K14" s="0" t="n">
        <v>1182.37309549696</v>
      </c>
      <c r="L14" s="0" t="n">
        <v>2251.70765785482</v>
      </c>
      <c r="M14" s="0" t="n">
        <v>5873.5339535151</v>
      </c>
      <c r="N14" s="0" t="n">
        <v>66.1043466121164</v>
      </c>
      <c r="O14" s="0" t="n">
        <v>3393.28953918534</v>
      </c>
      <c r="P14" s="0" t="n">
        <v>311.942145229146</v>
      </c>
      <c r="Q14" s="0" t="n">
        <v>625607.647481523</v>
      </c>
      <c r="R14" s="0" t="n">
        <v>94.7918296693068</v>
      </c>
      <c r="S14" s="0" t="n">
        <v>3571.96213815355</v>
      </c>
      <c r="T14" s="0" t="n">
        <v>101.43835817272</v>
      </c>
      <c r="U14" s="0" t="n">
        <v>979.39584272901</v>
      </c>
      <c r="V14" s="0" t="n">
        <v>185.823445448363</v>
      </c>
      <c r="W14" s="0" t="n">
        <v>5157.84789595367</v>
      </c>
      <c r="X14" s="0" t="n">
        <v>762.593804935435</v>
      </c>
      <c r="Y14" s="0" t="n">
        <v>457.085813516321</v>
      </c>
      <c r="Z14" s="0" t="n">
        <v>21.1586881283591</v>
      </c>
      <c r="AA14" s="0" t="n">
        <v>74.1474604118643</v>
      </c>
      <c r="AB14" s="0" t="n">
        <v>5685.55599518114</v>
      </c>
      <c r="AC14" s="0" t="n">
        <v>2898.43555060814</v>
      </c>
      <c r="AD14" s="0" t="n">
        <v>783.040443583751</v>
      </c>
      <c r="AE14" s="0" t="n">
        <v>302.646047758909</v>
      </c>
      <c r="AF14" s="0" t="n">
        <v>1132.28954468537</v>
      </c>
      <c r="AG14" s="0" t="n">
        <v>1262.5588131163</v>
      </c>
      <c r="AH14" s="0" t="n">
        <v>0</v>
      </c>
      <c r="AI14" s="0" t="n">
        <v>0</v>
      </c>
      <c r="AJ14" s="0" t="n">
        <v>539.139170177985</v>
      </c>
      <c r="AK14" s="0" t="n">
        <v>2094.02831270301</v>
      </c>
      <c r="AL14" s="0" t="n">
        <v>886.951980168573</v>
      </c>
      <c r="AM14" s="0" t="n">
        <v>6013.13413991909</v>
      </c>
      <c r="AN14" s="0" t="n">
        <v>1321.55129874893</v>
      </c>
      <c r="AO14" s="0" t="n">
        <v>3680.73837689024</v>
      </c>
      <c r="AP14" s="0" t="n">
        <v>670.795896329164</v>
      </c>
      <c r="AQ14" s="0" t="n">
        <v>77.8555681393922</v>
      </c>
      <c r="AR14" s="0" t="n">
        <v>2577.72329404493</v>
      </c>
      <c r="AS14" s="0" t="n">
        <v>51762.9894442976</v>
      </c>
      <c r="AT14" s="0" t="n">
        <v>29.0684353764462</v>
      </c>
      <c r="AU14" s="0" t="n">
        <v>245.045637159075</v>
      </c>
      <c r="AV14" s="0" t="n">
        <v>1303.00419690136</v>
      </c>
      <c r="AW14" s="0" t="n">
        <v>360.92864996176</v>
      </c>
      <c r="AX14" s="0" t="n">
        <v>3117.19266059359</v>
      </c>
      <c r="AY14" s="0" t="n">
        <v>0</v>
      </c>
      <c r="AZ14" s="0" t="n">
        <v>82.4614096478497</v>
      </c>
      <c r="BA14" s="0" t="n">
        <v>9126.72146298473</v>
      </c>
      <c r="BB14" s="0" t="n">
        <v>634.456147504709</v>
      </c>
      <c r="BC14" s="0" t="n">
        <v>1522.63619054837</v>
      </c>
      <c r="BD14" s="0" t="n">
        <v>2460.80373794633</v>
      </c>
      <c r="BE14" s="0" t="n">
        <v>2154.59578530592</v>
      </c>
      <c r="BF14" s="0" t="n">
        <v>2354.22960167939</v>
      </c>
      <c r="BG14" s="0" t="n">
        <v>48.4636994970375</v>
      </c>
      <c r="BH14" s="0" t="n">
        <v>164.898388732998</v>
      </c>
      <c r="BI14" s="0" t="n">
        <v>7331.34231608131</v>
      </c>
      <c r="BJ14" s="0" t="n">
        <v>14170.3245532399</v>
      </c>
      <c r="BK14" s="0" t="n">
        <v>13847.6664313182</v>
      </c>
      <c r="BL14" s="0" t="n">
        <v>2459.30955589432</v>
      </c>
      <c r="BM14" s="0" t="n">
        <v>3938.22847832816</v>
      </c>
      <c r="BN14" s="0" t="n">
        <v>4535.01777583564</v>
      </c>
      <c r="BO14" s="0" t="n">
        <v>1955.18349669521</v>
      </c>
      <c r="BP14" s="0" t="n">
        <v>959.927124564844</v>
      </c>
      <c r="BQ14" s="0" t="n">
        <v>3.44803633922617</v>
      </c>
      <c r="BR14" s="0" t="n">
        <v>113.585049067122</v>
      </c>
      <c r="BS14" s="0" t="n">
        <v>2877.25272652564</v>
      </c>
      <c r="BT14" s="0" t="n">
        <v>271490.746308551</v>
      </c>
      <c r="BU14" s="0" t="n">
        <v>1901.22379725576</v>
      </c>
      <c r="BV14" s="0" t="n">
        <v>4.68108401701605</v>
      </c>
      <c r="BW14" s="0" t="n">
        <v>22048.3312154808</v>
      </c>
      <c r="BX14" s="0" t="n">
        <v>6784.25032786366</v>
      </c>
      <c r="BY14" s="0" t="n">
        <v>1385.64218273903</v>
      </c>
      <c r="BZ14" s="0" t="n">
        <v>353.969679827277</v>
      </c>
      <c r="CA14" s="0" t="n">
        <v>0</v>
      </c>
      <c r="CB14" s="0" t="n">
        <v>634.13361233046</v>
      </c>
      <c r="CC14" s="0" t="n">
        <v>5.9341069632527</v>
      </c>
      <c r="CD14" s="0" t="n">
        <v>1168.94739643723</v>
      </c>
      <c r="CE14" s="0" t="n">
        <v>114.008627398631</v>
      </c>
      <c r="CF14" s="0" t="n">
        <v>189.653497598459</v>
      </c>
      <c r="CG14" s="0" t="n">
        <v>10684.5321828467</v>
      </c>
      <c r="CH14" s="0" t="n">
        <v>3255.12694424612</v>
      </c>
      <c r="CI14" s="0" t="n">
        <v>31120.3065692675</v>
      </c>
      <c r="CJ14" s="0" t="n">
        <v>21969.0545611305</v>
      </c>
      <c r="CK14" s="0" t="n">
        <v>3496.53436741451</v>
      </c>
      <c r="CL14" s="0" t="n">
        <v>18472.520193716</v>
      </c>
      <c r="CM14" s="0" t="n">
        <v>18878.8119773376</v>
      </c>
      <c r="CN14" s="0" t="n">
        <v>13900.2419891849</v>
      </c>
      <c r="CO14" s="0" t="n">
        <v>2477.93299294961</v>
      </c>
      <c r="CP14" s="0" t="n">
        <v>22042.6497112702</v>
      </c>
      <c r="CQ14" s="0" t="n">
        <v>28.8473515086293</v>
      </c>
      <c r="CR14" s="0" t="n">
        <v>715.42121357215</v>
      </c>
      <c r="CS14" s="0" t="n">
        <v>4674.38715436158</v>
      </c>
      <c r="CT14" s="0" t="n">
        <v>4092.12497376253</v>
      </c>
      <c r="CU14" s="0" t="n">
        <v>19036.1843527594</v>
      </c>
      <c r="CV14" s="0" t="n">
        <v>1621.32826903384</v>
      </c>
      <c r="CW14" s="0" t="n">
        <v>856.619341777527</v>
      </c>
      <c r="CX14" s="0" t="n">
        <v>0</v>
      </c>
      <c r="CY14" s="0" t="n">
        <v>289.73923498164</v>
      </c>
      <c r="CZ14" s="0" t="n">
        <v>989.444307529522</v>
      </c>
      <c r="DA14" s="0" t="n">
        <v>517.169225416744</v>
      </c>
      <c r="DB14" s="0" t="n">
        <v>608.936345036203</v>
      </c>
      <c r="DC14" s="0" t="n">
        <v>3147.39291561844</v>
      </c>
      <c r="DD14" s="0" t="n">
        <v>573.322290287478</v>
      </c>
      <c r="DE14" s="0" t="n">
        <v>19714.7833863334</v>
      </c>
      <c r="DF14" s="0" t="n">
        <v>692.90930855081</v>
      </c>
      <c r="DG14" s="0" t="n">
        <v>7642.682071614</v>
      </c>
      <c r="DH14" s="0" t="n">
        <v>2385.41265172601</v>
      </c>
      <c r="DI14" s="0" t="n">
        <v>24.2801601924187</v>
      </c>
      <c r="DJ14" s="0" t="n">
        <v>0.3645946515685</v>
      </c>
      <c r="DK14" s="0" t="n">
        <v>2600.24873523717</v>
      </c>
      <c r="DL14" s="0" t="n">
        <v>26.3981202895395</v>
      </c>
      <c r="DM14" s="0" t="n">
        <v>4592.36804392184</v>
      </c>
      <c r="DN14" s="0" t="n">
        <v>155.063469006644</v>
      </c>
      <c r="DO14" s="0" t="n">
        <v>2701.57472527201</v>
      </c>
      <c r="DP14" s="0" t="n">
        <v>0</v>
      </c>
      <c r="DQ14" s="0" t="n">
        <v>2019.53496504239</v>
      </c>
      <c r="DR14" s="0" t="n">
        <v>40.9711257799312</v>
      </c>
      <c r="DS14" s="0" t="n">
        <v>196.585169116906</v>
      </c>
      <c r="DT14" s="0" t="n">
        <v>1113.88563731658</v>
      </c>
      <c r="DU14" s="0" t="n">
        <v>112.178935537502</v>
      </c>
      <c r="DV14" s="0" t="n">
        <v>0.139798204733532</v>
      </c>
      <c r="DW14" s="0" t="n">
        <v>482.976877965204</v>
      </c>
      <c r="DX14" s="0" t="n">
        <v>293.096552246241</v>
      </c>
      <c r="DY14" s="0" t="n">
        <v>1599.66167500405</v>
      </c>
      <c r="DZ14" s="0" t="n">
        <v>1231.05565684715</v>
      </c>
      <c r="EA14" s="0" t="n">
        <v>70.6575368653119</v>
      </c>
      <c r="EB14" s="0" t="n">
        <v>76.7268434341989</v>
      </c>
      <c r="EC14" s="0" t="n">
        <v>156.453264130987</v>
      </c>
      <c r="ED14" s="0" t="n">
        <v>114.352698101628</v>
      </c>
      <c r="EE14" s="0" t="n">
        <v>182.462346656062</v>
      </c>
      <c r="EF14" s="0" t="n">
        <v>0</v>
      </c>
      <c r="EG14" s="0" t="n">
        <v>2312.595122066</v>
      </c>
      <c r="EH14" s="0" t="n">
        <v>967.915347937363</v>
      </c>
      <c r="EI14" s="0" t="n">
        <v>36077.8250469847</v>
      </c>
      <c r="EJ14" s="0" t="n">
        <v>7721.1199315632</v>
      </c>
      <c r="EK14" s="0" t="n">
        <v>12.7360391307446</v>
      </c>
      <c r="EL14" s="0" t="n">
        <v>752.789174214872</v>
      </c>
      <c r="EM14" s="0" t="n">
        <v>42948.4423755335</v>
      </c>
      <c r="EN14" s="0" t="n">
        <v>27591.1799020758</v>
      </c>
      <c r="EO14" s="0" t="n">
        <v>11314.6977348372</v>
      </c>
      <c r="EP14" s="0" t="n">
        <v>2384.12892456702</v>
      </c>
      <c r="EQ14" s="0" t="n">
        <v>658.579404144521</v>
      </c>
      <c r="ER14" s="0" t="n">
        <v>210.279745484118</v>
      </c>
      <c r="ES14" s="0" t="n">
        <v>83.4732787964112</v>
      </c>
      <c r="ET14" s="0" t="n">
        <v>4542.44140134838</v>
      </c>
      <c r="EU14" s="0" t="n">
        <v>149.969589595521</v>
      </c>
      <c r="EV14" s="0" t="n">
        <v>947.547346074899</v>
      </c>
      <c r="EW14" s="0" t="n">
        <v>172.491447059447</v>
      </c>
      <c r="EX14" s="0" t="n">
        <v>335.940218355778</v>
      </c>
      <c r="EY14" s="0" t="n">
        <v>60525.1816850587</v>
      </c>
      <c r="EZ14" s="0" t="n">
        <v>5456.21796767902</v>
      </c>
      <c r="FA14" s="0" t="n">
        <v>422.873833662562</v>
      </c>
      <c r="FB14" s="0" t="n">
        <v>202.885674718142</v>
      </c>
      <c r="FC14" s="0" t="n">
        <v>9701.16698121341</v>
      </c>
      <c r="FD14" s="0" t="n">
        <v>436.143248476097</v>
      </c>
      <c r="FE14" s="0" t="n">
        <v>213.841871952229</v>
      </c>
      <c r="FF14" s="0" t="n">
        <v>22134.9433219372</v>
      </c>
      <c r="FG14" s="0" t="n">
        <v>4748.34570410846</v>
      </c>
      <c r="FH14" s="0" t="n">
        <v>495.979547898569</v>
      </c>
      <c r="FI14" s="0" t="n">
        <v>0.939159687138924</v>
      </c>
      <c r="FJ14" s="0" t="n">
        <v>505.567742275822</v>
      </c>
      <c r="FK14" s="0" t="n">
        <v>49.3145840981378</v>
      </c>
      <c r="FL14" s="0" t="n">
        <v>0</v>
      </c>
      <c r="FM14" s="0" t="n">
        <v>0</v>
      </c>
      <c r="FN14" s="0" t="n">
        <v>17.0378979843811</v>
      </c>
      <c r="FO14" s="0" t="n">
        <v>1938.17287406716</v>
      </c>
      <c r="FP14" s="0" t="n">
        <v>778.246891218162</v>
      </c>
      <c r="FQ14" s="0" t="n">
        <v>2407.13452917374</v>
      </c>
      <c r="FR14" s="0" t="n">
        <v>227.840707286444</v>
      </c>
      <c r="FS14" s="0" t="n">
        <v>517.125456659797</v>
      </c>
      <c r="FT14" s="0" t="n">
        <v>669.99447697893</v>
      </c>
      <c r="FU14" s="0" t="n">
        <v>804.702032511543</v>
      </c>
      <c r="FV14" s="0" t="n">
        <v>187.471855737022</v>
      </c>
      <c r="FW14" s="0" t="n">
        <v>12783.974132071</v>
      </c>
      <c r="FX14" s="0" t="n">
        <v>28158.7410434951</v>
      </c>
      <c r="FY14" s="0" t="n">
        <v>559.472685581986</v>
      </c>
      <c r="FZ14" s="0" t="n">
        <v>9063.20391381283</v>
      </c>
      <c r="GA14" s="0" t="n">
        <v>44966.4654738794</v>
      </c>
      <c r="GB14" s="0" t="n">
        <v>63.7230012139155</v>
      </c>
      <c r="GC14" s="0" t="n">
        <v>208.94909383431</v>
      </c>
      <c r="GD14" s="0" t="n">
        <v>623.392969660178</v>
      </c>
      <c r="GE14" s="0" t="n">
        <v>67777.2730879983</v>
      </c>
      <c r="GF14" s="0" t="n">
        <v>100.750043342537</v>
      </c>
      <c r="GG14" s="0" t="n">
        <v>4829.16868413413</v>
      </c>
      <c r="GH14" s="0" t="n">
        <v>338.748183797805</v>
      </c>
      <c r="GI14" s="0" t="n">
        <v>839.883921390272</v>
      </c>
      <c r="GJ14" s="0" t="n">
        <v>308.104823756896</v>
      </c>
      <c r="GK14" s="0" t="n">
        <v>508.408319780613</v>
      </c>
      <c r="GL14" s="0" t="n">
        <v>3088.92186852691</v>
      </c>
      <c r="GM14" s="0" t="n">
        <v>6975.91825974176</v>
      </c>
      <c r="GN14" s="0" t="n">
        <v>797.891314578537</v>
      </c>
      <c r="GO14" s="0" t="n">
        <v>26105.5959644517</v>
      </c>
      <c r="GP14" s="0" t="n">
        <v>62.445279351565</v>
      </c>
      <c r="GQ14" s="0" t="n">
        <v>9726.33521456291</v>
      </c>
      <c r="GR14" s="0" t="n">
        <v>11.5288256136904</v>
      </c>
      <c r="GS14" s="0" t="n">
        <v>13729.9408023752</v>
      </c>
      <c r="GT14" s="0" t="n">
        <v>1532.98179690315</v>
      </c>
      <c r="GU14" s="0" t="n">
        <v>1563.02897252188</v>
      </c>
      <c r="GV14" s="0" t="n">
        <v>402.293537938063</v>
      </c>
      <c r="GW14" s="0" t="n">
        <v>61.7763097474962</v>
      </c>
      <c r="GX14" s="0" t="n">
        <v>20925.51799797</v>
      </c>
      <c r="GY14" s="0" t="n">
        <v>501.922959687613</v>
      </c>
      <c r="GZ14" s="0" t="n">
        <v>204.109851664458</v>
      </c>
      <c r="HA14" s="0" t="n">
        <v>200.020736697445</v>
      </c>
      <c r="HB14" s="0" t="n">
        <v>2869.10778942232</v>
      </c>
      <c r="HC14" s="0" t="n">
        <v>3761.02963552746</v>
      </c>
      <c r="HD14" s="0" t="n">
        <v>53190.5337092435</v>
      </c>
      <c r="HE14" s="0" t="n">
        <v>62948.1044038642</v>
      </c>
      <c r="HF14" s="0" t="n">
        <v>16912.4476957489</v>
      </c>
      <c r="HG14" s="0" t="n">
        <v>21918.8053138401</v>
      </c>
      <c r="HH14" s="0" t="n">
        <v>10396.7280181437</v>
      </c>
      <c r="HI14" s="0" t="n">
        <v>35662.0441855265</v>
      </c>
      <c r="HJ14" s="0" t="n">
        <v>3566.01227242868</v>
      </c>
      <c r="HK14" s="0" t="n">
        <v>24983.7357688626</v>
      </c>
      <c r="HL14" s="0" t="n">
        <v>1101.69794892147</v>
      </c>
      <c r="HM14" s="0" t="n">
        <v>293591.719487914</v>
      </c>
      <c r="HN14" s="0" t="n">
        <v>304.681929787983</v>
      </c>
      <c r="HO14" s="0" t="n">
        <v>0.19761067172897</v>
      </c>
      <c r="HP14" s="0" t="n">
        <v>304.484319116254</v>
      </c>
      <c r="HQ14" s="0" t="n">
        <v>226.186678266116</v>
      </c>
      <c r="HR14" s="0" t="n">
        <v>184.840212934582</v>
      </c>
      <c r="HS14" s="0" t="n">
        <v>434.101485603524</v>
      </c>
      <c r="HT14" s="0" t="n">
        <v>363.657337920703</v>
      </c>
      <c r="HU14" s="0" t="n">
        <v>21253.5196419522</v>
      </c>
      <c r="HV14" s="0" t="n">
        <v>0</v>
      </c>
      <c r="HW14" s="0" t="n">
        <v>3418.07439177281</v>
      </c>
      <c r="HX14" s="0" t="n">
        <v>2907.94582029052</v>
      </c>
      <c r="HY14" s="0" t="n">
        <v>84.5723884170697</v>
      </c>
      <c r="HZ14" s="0" t="n">
        <v>1076.62614768663</v>
      </c>
      <c r="IA14" s="0" t="n">
        <v>115.460749032304</v>
      </c>
      <c r="IB14" s="0" t="n">
        <v>2061.67129715133</v>
      </c>
      <c r="IC14" s="0" t="n">
        <v>2371.43163434105</v>
      </c>
      <c r="ID14" s="0" t="n">
        <v>1055.17675585047</v>
      </c>
      <c r="IE14" s="0" t="n">
        <v>676.56061282105</v>
      </c>
      <c r="IF14" s="0" t="n">
        <v>5365.37257539415</v>
      </c>
      <c r="IG14" s="0" t="n">
        <v>772.73405669389</v>
      </c>
      <c r="IH14" s="0" t="n">
        <v>381.171606610478</v>
      </c>
      <c r="II14" s="0" t="n">
        <v>2081.67934949501</v>
      </c>
      <c r="IJ14" s="0" t="n">
        <v>306.723412713071</v>
      </c>
      <c r="IK14" s="0" t="n">
        <v>857.114575172201</v>
      </c>
      <c r="IL14" s="0" t="n">
        <v>15543.6269024945</v>
      </c>
      <c r="IM14" s="0" t="n">
        <v>22.262083138556</v>
      </c>
      <c r="IN14" s="0" t="n">
        <v>601.907171912163</v>
      </c>
      <c r="IO14" s="0" t="n">
        <v>2393.00920558719</v>
      </c>
      <c r="IP14" s="0" t="n">
        <v>823.279257251153</v>
      </c>
      <c r="IQ14" s="0" t="n">
        <v>3622.78010414962</v>
      </c>
      <c r="IR14" s="0" t="n">
        <v>2112.44216689687</v>
      </c>
      <c r="IS14" s="0" t="n">
        <v>2562.40547754331</v>
      </c>
      <c r="IT14" s="0" t="n">
        <v>914.640820761299</v>
      </c>
      <c r="IU14" s="0" t="n">
        <v>13061.5439719869</v>
      </c>
      <c r="IV14" s="0" t="n">
        <v>617.383708719916</v>
      </c>
      <c r="IW14" s="0" t="n">
        <v>1760.21872592277</v>
      </c>
      <c r="IX14" s="0" t="n">
        <v>36066.3183692766</v>
      </c>
      <c r="IY14" s="0" t="n">
        <v>23.0745944028257</v>
      </c>
      <c r="IZ14" s="0" t="n">
        <v>103.76338442186</v>
      </c>
      <c r="JA14" s="0" t="n">
        <v>817.577326245594</v>
      </c>
      <c r="JB14" s="0" t="n">
        <v>237.221576997285</v>
      </c>
      <c r="JC14" s="0" t="n">
        <v>19.0566295191783</v>
      </c>
      <c r="JD14" s="0" t="n">
        <v>217.552193583711</v>
      </c>
      <c r="JE14" s="0" t="n">
        <v>398.030016012347</v>
      </c>
      <c r="JF14" s="0" t="n">
        <v>126.41449532011</v>
      </c>
      <c r="JG14" s="0" t="n">
        <v>590.380797282768</v>
      </c>
      <c r="JH14" s="0" t="n">
        <v>1397.03924400977</v>
      </c>
      <c r="JI14" s="0" t="n">
        <v>1127.57798736648</v>
      </c>
      <c r="JJ14" s="0" t="n">
        <v>2468.77393293794</v>
      </c>
      <c r="JK14" s="0" t="n">
        <v>708.212700082436</v>
      </c>
      <c r="JL14" s="0" t="n">
        <v>639.957998800719</v>
      </c>
      <c r="JM14" s="0" t="n">
        <v>411.371682747188</v>
      </c>
      <c r="JN14" s="0" t="n">
        <v>705.041659189576</v>
      </c>
      <c r="JO14" s="0" t="n">
        <v>1407.26258090933</v>
      </c>
      <c r="JP14" s="0" t="n">
        <v>348.654753388577</v>
      </c>
      <c r="JQ14" s="0" t="n">
        <v>1295.07006271888</v>
      </c>
      <c r="JR14" s="0" t="n">
        <v>5.49702861770834</v>
      </c>
      <c r="JS14" s="0" t="n">
        <v>620.869962973884</v>
      </c>
      <c r="JT14" s="0" t="n">
        <v>9797.57288129421</v>
      </c>
      <c r="JU14" s="0" t="n">
        <v>1250.03821573148</v>
      </c>
      <c r="JV14" s="0" t="n">
        <v>826.810113979881</v>
      </c>
      <c r="JW14" s="0" t="n">
        <v>335.67878822876</v>
      </c>
      <c r="JX14" s="0" t="n">
        <v>1245.42855502949</v>
      </c>
      <c r="JY14" s="0" t="n">
        <v>1798.71211689784</v>
      </c>
      <c r="JZ14" s="0" t="n">
        <v>1868.03816492878</v>
      </c>
      <c r="KA14" s="0" t="n">
        <v>1587.33149307624</v>
      </c>
      <c r="KB14" s="0" t="n">
        <v>53.9917954937964</v>
      </c>
      <c r="KC14" s="0" t="n">
        <v>160.191634446541</v>
      </c>
      <c r="KD14" s="0" t="n">
        <v>630.852256746505</v>
      </c>
      <c r="KE14" s="0" t="n">
        <v>791.043891193046</v>
      </c>
      <c r="KF14" s="0" t="n">
        <v>78.2347848259839</v>
      </c>
      <c r="KG14" s="0" t="n">
        <v>844.068604934016</v>
      </c>
      <c r="KH14" s="0" t="n">
        <v>1599.98750684308</v>
      </c>
      <c r="KI14" s="0" t="n">
        <v>4037.93660516743</v>
      </c>
      <c r="KJ14" s="0" t="n">
        <v>149.452764277045</v>
      </c>
      <c r="KK14" s="0" t="n">
        <v>1207.40915002469</v>
      </c>
      <c r="KL14" s="0" t="n">
        <v>1781.97867014555</v>
      </c>
      <c r="KM14" s="0" t="n">
        <v>901.630163154542</v>
      </c>
      <c r="KN14" s="0" t="n">
        <v>6.04296441389634</v>
      </c>
      <c r="KO14" s="0" t="n">
        <v>978.506544051588</v>
      </c>
      <c r="KP14" s="0" t="n">
        <v>51062.5672049954</v>
      </c>
      <c r="KQ14" s="0" t="n">
        <v>1715.22126542741</v>
      </c>
      <c r="KR14" s="0" t="n">
        <v>559.020258485582</v>
      </c>
      <c r="KS14" s="0" t="n">
        <v>25912.1812864867</v>
      </c>
      <c r="KT14" s="0" t="n">
        <v>649.944089205783</v>
      </c>
      <c r="KU14" s="0" t="n">
        <v>2094.69777055591</v>
      </c>
      <c r="KV14" s="0" t="n">
        <v>1713.9970849784</v>
      </c>
      <c r="KW14" s="0" t="n">
        <v>2.72171381070639</v>
      </c>
      <c r="KX14" s="0" t="n">
        <v>6369.00359885085</v>
      </c>
      <c r="KY14" s="0" t="n">
        <v>11854.1828107393</v>
      </c>
      <c r="KZ14" s="0" t="n">
        <v>344.436455729027</v>
      </c>
      <c r="LA14" s="0" t="n">
        <v>6024.56714312183</v>
      </c>
      <c r="LB14" s="0" t="n">
        <v>12284.6981094465</v>
      </c>
      <c r="LC14" s="0" t="n">
        <v>544.039130822908</v>
      </c>
      <c r="LD14" s="0" t="n">
        <v>6870.61732854881</v>
      </c>
      <c r="LE14" s="0" t="n">
        <v>720.457016442654</v>
      </c>
      <c r="LF14" s="0" t="n">
        <v>617.184278148308</v>
      </c>
      <c r="LG14" s="0" t="n">
        <v>10.3284415070327</v>
      </c>
      <c r="LH14" s="0" t="n">
        <v>10982.1243013567</v>
      </c>
      <c r="LI14" s="0" t="n">
        <v>1536.29461994318</v>
      </c>
      <c r="LJ14" s="0" t="n">
        <v>15496.877659811</v>
      </c>
      <c r="LK14" s="0" t="n">
        <v>1047.36497448915</v>
      </c>
      <c r="LL14" s="0" t="n">
        <v>7485.41451294786</v>
      </c>
      <c r="LM14" s="0" t="n">
        <v>988.178327249623</v>
      </c>
      <c r="LN14" s="0" t="n">
        <v>6416.4587768448</v>
      </c>
      <c r="LO14" s="0" t="n">
        <v>1588.36252027426</v>
      </c>
      <c r="LP14" s="0" t="n">
        <v>56.6313338265577</v>
      </c>
      <c r="LQ14" s="0" t="n">
        <v>124.242873025266</v>
      </c>
      <c r="LR14" s="0" t="n">
        <v>2.5855692936109</v>
      </c>
      <c r="LS14" s="0" t="n">
        <v>74.4687517680123</v>
      </c>
      <c r="LT14" s="0" t="n">
        <v>114.812026674299</v>
      </c>
      <c r="LU14" s="0" t="n">
        <v>3545.53951306625</v>
      </c>
      <c r="LV14" s="0" t="n">
        <v>0</v>
      </c>
      <c r="LW14" s="0" t="n">
        <v>27309.2205304965</v>
      </c>
      <c r="LX14" s="0" t="n">
        <v>60.2724117691129</v>
      </c>
      <c r="LY14" s="0" t="n">
        <v>45.2649355098662</v>
      </c>
      <c r="LZ14" s="0" t="n">
        <v>20625.6114455708</v>
      </c>
      <c r="MA14" s="0" t="n">
        <v>2.70870138179655</v>
      </c>
      <c r="MB14" s="0" t="n">
        <v>377.566077381138</v>
      </c>
      <c r="MC14" s="0" t="n">
        <v>372.06904876343</v>
      </c>
      <c r="MD14" s="0" t="n">
        <v>518.569385742162</v>
      </c>
      <c r="ME14" s="0" t="n">
        <v>21361.7783438229</v>
      </c>
      <c r="MF14" s="0" t="n">
        <v>4080.75554758267</v>
      </c>
      <c r="MG14" s="0" t="n">
        <v>1866.84303318221</v>
      </c>
      <c r="MH14" s="0" t="n">
        <v>2277.74604400423</v>
      </c>
      <c r="MI14" s="0" t="n">
        <v>910.340586461003</v>
      </c>
      <c r="MJ14" s="0" t="n">
        <v>610.302645197015</v>
      </c>
      <c r="MK14" s="0" t="n">
        <v>56.3305860688904</v>
      </c>
      <c r="ML14" s="0" t="n">
        <v>1174.33177117524</v>
      </c>
      <c r="MM14" s="0" t="n">
        <v>271.19435022224</v>
      </c>
      <c r="MN14" s="0" t="n">
        <v>278.45571686461</v>
      </c>
      <c r="MO14" s="0" t="n">
        <v>370.109450571398</v>
      </c>
      <c r="MP14" s="0" t="n">
        <v>249.274502671296</v>
      </c>
      <c r="MQ14" s="0" t="n">
        <v>615.738504808308</v>
      </c>
      <c r="MR14" s="0" t="n">
        <v>841.910860550625</v>
      </c>
      <c r="MS14" s="0" t="n">
        <v>0</v>
      </c>
      <c r="MT14" s="0" t="n">
        <v>2997.73579122579</v>
      </c>
      <c r="MU14" s="0" t="n">
        <v>1172.60327096472</v>
      </c>
      <c r="MV14" s="0" t="n">
        <v>813.047762494767</v>
      </c>
      <c r="MW14" s="0" t="n">
        <v>0</v>
      </c>
    </row>
    <row r="15" customFormat="false" ht="15.75" hidden="false" customHeight="false" outlineLevel="0" collapsed="false">
      <c r="A15" s="102" t="s">
        <v>796</v>
      </c>
      <c r="B15" s="0" t="n">
        <v>628.263905114656</v>
      </c>
      <c r="C15" s="0" t="n">
        <v>6.706527067375</v>
      </c>
      <c r="D15" s="0" t="n">
        <v>1870.4060884285</v>
      </c>
      <c r="E15" s="0" t="n">
        <v>410.907653936692</v>
      </c>
      <c r="F15" s="0" t="n">
        <v>1332.34656645055</v>
      </c>
      <c r="G15" s="0" t="n">
        <v>17.1783205911397</v>
      </c>
      <c r="H15" s="0" t="n">
        <v>109.97354745012</v>
      </c>
      <c r="I15" s="0" t="n">
        <v>315.038687583708</v>
      </c>
      <c r="J15" s="0" t="n">
        <v>753.852356165431</v>
      </c>
      <c r="K15" s="0" t="n">
        <v>2656.01907932708</v>
      </c>
      <c r="L15" s="0" t="n">
        <v>0</v>
      </c>
      <c r="M15" s="0" t="n">
        <v>6169.6195955215</v>
      </c>
      <c r="N15" s="0" t="n">
        <v>63.998643997023</v>
      </c>
      <c r="O15" s="0" t="n">
        <v>2331.83752260742</v>
      </c>
      <c r="P15" s="0" t="n">
        <v>128.301915753089</v>
      </c>
      <c r="Q15" s="0" t="n">
        <v>835569.170292828</v>
      </c>
      <c r="R15" s="0" t="n">
        <v>111.282848387469</v>
      </c>
      <c r="S15" s="0" t="n">
        <v>3543.08064718201</v>
      </c>
      <c r="T15" s="0" t="n">
        <v>82.9895324935285</v>
      </c>
      <c r="U15" s="0" t="n">
        <v>1637.27146059276</v>
      </c>
      <c r="V15" s="0" t="n">
        <v>124.409772855059</v>
      </c>
      <c r="W15" s="0" t="n">
        <v>5462.3481852391</v>
      </c>
      <c r="X15" s="0" t="n">
        <v>397.705626113181</v>
      </c>
      <c r="Y15" s="0" t="n">
        <v>840.306045176303</v>
      </c>
      <c r="Z15" s="0" t="n">
        <v>2.8821041611712</v>
      </c>
      <c r="AA15" s="0" t="n">
        <v>146.424195706309</v>
      </c>
      <c r="AB15" s="0" t="n">
        <v>6019.20224620533</v>
      </c>
      <c r="AC15" s="0" t="n">
        <v>3354.81290681507</v>
      </c>
      <c r="AD15" s="0" t="n">
        <v>584.269197020417</v>
      </c>
      <c r="AE15" s="0" t="n">
        <v>408.489723877791</v>
      </c>
      <c r="AF15" s="0" t="n">
        <v>1461.30499542018</v>
      </c>
      <c r="AG15" s="0" t="n">
        <v>934.863060756581</v>
      </c>
      <c r="AH15" s="0" t="n">
        <v>0</v>
      </c>
      <c r="AI15" s="0" t="n">
        <v>0</v>
      </c>
      <c r="AJ15" s="0" t="n">
        <v>475.328597219676</v>
      </c>
      <c r="AK15" s="0" t="n">
        <v>2401.10797440725</v>
      </c>
      <c r="AL15" s="0" t="n">
        <v>315.389734426575</v>
      </c>
      <c r="AM15" s="0" t="n">
        <v>5337.41442899981</v>
      </c>
      <c r="AN15" s="0" t="n">
        <v>531.75558683386</v>
      </c>
      <c r="AO15" s="0" t="n">
        <v>2077.8705021647</v>
      </c>
      <c r="AP15" s="0" t="n">
        <v>397.182911611713</v>
      </c>
      <c r="AQ15" s="0" t="n">
        <v>62.4212794495564</v>
      </c>
      <c r="AR15" s="0" t="n">
        <v>1509.44570405541</v>
      </c>
      <c r="AS15" s="0" t="n">
        <v>65953.2292557884</v>
      </c>
      <c r="AT15" s="0" t="n">
        <v>47.1271814131781</v>
      </c>
      <c r="AU15" s="0" t="n">
        <v>286.749733018475</v>
      </c>
      <c r="AV15" s="0" t="n">
        <v>1218.29311699103</v>
      </c>
      <c r="AW15" s="0" t="n">
        <v>112.188306959106</v>
      </c>
      <c r="AX15" s="0" t="n">
        <v>2655.1364316849</v>
      </c>
      <c r="AY15" s="0" t="n">
        <v>0</v>
      </c>
      <c r="AZ15" s="0" t="n">
        <v>76.6355308424201</v>
      </c>
      <c r="BA15" s="0" t="n">
        <v>9364.017949364</v>
      </c>
      <c r="BB15" s="0" t="n">
        <v>481.839539975684</v>
      </c>
      <c r="BC15" s="0" t="n">
        <v>909.944071973988</v>
      </c>
      <c r="BD15" s="0" t="n">
        <v>3038.69531223824</v>
      </c>
      <c r="BE15" s="0" t="n">
        <v>2238.67770218774</v>
      </c>
      <c r="BF15" s="0" t="n">
        <v>2694.86132298835</v>
      </c>
      <c r="BG15" s="0" t="n">
        <v>73.7782033306162</v>
      </c>
      <c r="BH15" s="0" t="n">
        <v>188.835350229103</v>
      </c>
      <c r="BI15" s="0" t="n">
        <v>9595.62533909402</v>
      </c>
      <c r="BJ15" s="0" t="n">
        <v>17633.5876600209</v>
      </c>
      <c r="BK15" s="0" t="n">
        <v>9944.32179464528</v>
      </c>
      <c r="BL15" s="0" t="n">
        <v>1574.07595475783</v>
      </c>
      <c r="BM15" s="0" t="n">
        <v>4893.77080426466</v>
      </c>
      <c r="BN15" s="0" t="n">
        <v>745.67947826174</v>
      </c>
      <c r="BO15" s="0" t="n">
        <v>2140.49040921516</v>
      </c>
      <c r="BP15" s="0" t="n">
        <v>590.305148145902</v>
      </c>
      <c r="BQ15" s="0" t="n">
        <v>1.45265834909079</v>
      </c>
      <c r="BR15" s="0" t="n">
        <v>49.3143730420968</v>
      </c>
      <c r="BS15" s="0" t="n">
        <v>1276.65649710193</v>
      </c>
      <c r="BT15" s="0" t="n">
        <v>434723.418145003</v>
      </c>
      <c r="BU15" s="0" t="n">
        <v>2773.98903192009</v>
      </c>
      <c r="BV15" s="0" t="n">
        <v>381.864953853682</v>
      </c>
      <c r="BW15" s="0" t="n">
        <v>25642.9686309455</v>
      </c>
      <c r="BX15" s="0" t="n">
        <v>8439.13039733296</v>
      </c>
      <c r="BY15" s="0" t="n">
        <v>1696.13755953464</v>
      </c>
      <c r="BZ15" s="0" t="n">
        <v>409.148158770886</v>
      </c>
      <c r="CA15" s="0" t="n">
        <v>1.14955943987088</v>
      </c>
      <c r="CB15" s="0" t="n">
        <v>552.154411009471</v>
      </c>
      <c r="CC15" s="0" t="n">
        <v>0</v>
      </c>
      <c r="CD15" s="0" t="n">
        <v>42.2699662882871</v>
      </c>
      <c r="CE15" s="0" t="n">
        <v>64.124785119276</v>
      </c>
      <c r="CF15" s="0" t="n">
        <v>263.534386738155</v>
      </c>
      <c r="CG15" s="0" t="n">
        <v>11408.4457381795</v>
      </c>
      <c r="CH15" s="0" t="n">
        <v>3770.20979858613</v>
      </c>
      <c r="CI15" s="0" t="n">
        <v>22371.4535965799</v>
      </c>
      <c r="CJ15" s="0" t="n">
        <v>13000.7291201485</v>
      </c>
      <c r="CK15" s="0" t="n">
        <v>3189.38871603932</v>
      </c>
      <c r="CL15" s="0" t="n">
        <v>9811.34040410922</v>
      </c>
      <c r="CM15" s="0" t="n">
        <v>40830.306698613</v>
      </c>
      <c r="CN15" s="0" t="n">
        <v>25957.7440704619</v>
      </c>
      <c r="CO15" s="0" t="n">
        <v>2208.27287296815</v>
      </c>
      <c r="CP15" s="0" t="n">
        <v>23388.5993245652</v>
      </c>
      <c r="CQ15" s="0" t="n">
        <v>36.1339548097884</v>
      </c>
      <c r="CR15" s="0" t="n">
        <v>1003.90954257117</v>
      </c>
      <c r="CS15" s="0" t="n">
        <v>4492.53875996434</v>
      </c>
      <c r="CT15" s="0" t="n">
        <v>4236.85016934185</v>
      </c>
      <c r="CU15" s="0" t="n">
        <v>21226.3954714624</v>
      </c>
      <c r="CV15" s="0" t="n">
        <v>1708.90065944647</v>
      </c>
      <c r="CW15" s="0" t="n">
        <v>521.592684466772</v>
      </c>
      <c r="CX15" s="0" t="n">
        <v>0</v>
      </c>
      <c r="CY15" s="0" t="n">
        <v>1586.5446460794</v>
      </c>
      <c r="CZ15" s="0" t="n">
        <v>948.537640485331</v>
      </c>
      <c r="DA15" s="0" t="n">
        <v>1443.75727578258</v>
      </c>
      <c r="DB15" s="0" t="n">
        <v>817.431399076617</v>
      </c>
      <c r="DC15" s="0" t="n">
        <v>2837.20944376035</v>
      </c>
      <c r="DD15" s="0" t="n">
        <v>635.004964839564</v>
      </c>
      <c r="DE15" s="0" t="n">
        <v>51009.6713005245</v>
      </c>
      <c r="DF15" s="0" t="n">
        <v>1455.67695423657</v>
      </c>
      <c r="DG15" s="0" t="n">
        <v>5755.12514957799</v>
      </c>
      <c r="DH15" s="0" t="n">
        <v>509.826721119818</v>
      </c>
      <c r="DI15" s="0" t="n">
        <v>255.017143463707</v>
      </c>
      <c r="DJ15" s="0" t="n">
        <v>23.6995348409185</v>
      </c>
      <c r="DK15" s="0" t="n">
        <v>3558.34692465295</v>
      </c>
      <c r="DL15" s="0" t="n">
        <v>22.9169132672552</v>
      </c>
      <c r="DM15" s="0" t="n">
        <v>5841.68388835784</v>
      </c>
      <c r="DN15" s="0" t="n">
        <v>97.7625661404118</v>
      </c>
      <c r="DO15" s="0" t="n">
        <v>3526.05305392097</v>
      </c>
      <c r="DP15" s="0" t="n">
        <v>0</v>
      </c>
      <c r="DQ15" s="0" t="n">
        <v>2874.27822522621</v>
      </c>
      <c r="DR15" s="0" t="n">
        <v>58.9183787183946</v>
      </c>
      <c r="DS15" s="0" t="n">
        <v>257.509233237226</v>
      </c>
      <c r="DT15" s="0" t="n">
        <v>1614.02978647143</v>
      </c>
      <c r="DU15" s="0" t="n">
        <v>1336.1890120537</v>
      </c>
      <c r="DV15" s="0" t="n">
        <v>0.126542299800577</v>
      </c>
      <c r="DW15" s="0" t="n">
        <v>646.730267410342</v>
      </c>
      <c r="DX15" s="0" t="n">
        <v>281.423050720669</v>
      </c>
      <c r="DY15" s="0" t="n">
        <v>2036.70511464997</v>
      </c>
      <c r="DZ15" s="0" t="n">
        <v>1273.60790701227</v>
      </c>
      <c r="EA15" s="0" t="n">
        <v>65.0055310314892</v>
      </c>
      <c r="EB15" s="0" t="n">
        <v>106.359811868503</v>
      </c>
      <c r="EC15" s="0" t="n">
        <v>141.686140795391</v>
      </c>
      <c r="ED15" s="0" t="n">
        <v>139.080257588677</v>
      </c>
      <c r="EE15" s="0" t="n">
        <v>159.518294536479</v>
      </c>
      <c r="EF15" s="0" t="n">
        <v>0</v>
      </c>
      <c r="EG15" s="0" t="n">
        <v>2410.30332237386</v>
      </c>
      <c r="EH15" s="0" t="n">
        <v>1786.52531653994</v>
      </c>
      <c r="EI15" s="0" t="n">
        <v>49576.8416421262</v>
      </c>
      <c r="EJ15" s="0" t="n">
        <v>6851.36338242041</v>
      </c>
      <c r="EK15" s="0" t="n">
        <v>9.12416949915245</v>
      </c>
      <c r="EL15" s="0" t="n">
        <v>541.419647849653</v>
      </c>
      <c r="EM15" s="0" t="n">
        <v>62758.5866452042</v>
      </c>
      <c r="EN15" s="0" t="n">
        <v>42174.934442357</v>
      </c>
      <c r="EO15" s="0" t="n">
        <v>15130.0304091195</v>
      </c>
      <c r="EP15" s="0" t="n">
        <v>34619.7869493419</v>
      </c>
      <c r="EQ15" s="0" t="n">
        <v>2051.37999473405</v>
      </c>
      <c r="ER15" s="0" t="n">
        <v>310.896791003532</v>
      </c>
      <c r="ES15" s="0" t="n">
        <v>355.596474348414</v>
      </c>
      <c r="ET15" s="0" t="n">
        <v>2495.15846752703</v>
      </c>
      <c r="EU15" s="0" t="n">
        <v>536.811225134482</v>
      </c>
      <c r="EV15" s="0" t="n">
        <v>2965.39796517012</v>
      </c>
      <c r="EW15" s="0" t="n">
        <v>220.898299454778</v>
      </c>
      <c r="EX15" s="0" t="n">
        <v>737.849292758056</v>
      </c>
      <c r="EY15" s="0" t="n">
        <v>53893.7551236153</v>
      </c>
      <c r="EZ15" s="0" t="n">
        <v>2366.5476787551</v>
      </c>
      <c r="FA15" s="0" t="n">
        <v>181.057293018002</v>
      </c>
      <c r="FB15" s="0" t="n">
        <v>502.087305259099</v>
      </c>
      <c r="FC15" s="0" t="n">
        <v>14521.6593712248</v>
      </c>
      <c r="FD15" s="0" t="n">
        <v>7313.58580676408</v>
      </c>
      <c r="FE15" s="0" t="n">
        <v>266.04215647789</v>
      </c>
      <c r="FF15" s="0" t="n">
        <v>29849.5381232572</v>
      </c>
      <c r="FG15" s="0" t="n">
        <v>7286.375327606</v>
      </c>
      <c r="FH15" s="0" t="n">
        <v>284.187812944583</v>
      </c>
      <c r="FI15" s="0" t="n">
        <v>1.20769106448872</v>
      </c>
      <c r="FJ15" s="0" t="n">
        <v>171.805605812612</v>
      </c>
      <c r="FK15" s="0" t="n">
        <v>212.171670605475</v>
      </c>
      <c r="FL15" s="0" t="n">
        <v>0</v>
      </c>
      <c r="FM15" s="0" t="n">
        <v>162.017746314919</v>
      </c>
      <c r="FN15" s="0" t="n">
        <v>9.34569723429711</v>
      </c>
      <c r="FO15" s="0" t="n">
        <v>1804.82567640118</v>
      </c>
      <c r="FP15" s="0" t="n">
        <v>397.096342770053</v>
      </c>
      <c r="FQ15" s="0" t="n">
        <v>12280.8527490983</v>
      </c>
      <c r="FR15" s="0" t="n">
        <v>974.602445341279</v>
      </c>
      <c r="FS15" s="0" t="n">
        <v>2329.99475216247</v>
      </c>
      <c r="FT15" s="0" t="n">
        <v>6223.10517050059</v>
      </c>
      <c r="FU15" s="0" t="n">
        <v>1731.94470411753</v>
      </c>
      <c r="FV15" s="0" t="n">
        <v>1021.20567697644</v>
      </c>
      <c r="FW15" s="0" t="n">
        <v>13407.0033596346</v>
      </c>
      <c r="FX15" s="0" t="n">
        <v>55980.9794189578</v>
      </c>
      <c r="FY15" s="0" t="n">
        <v>741.212554540435</v>
      </c>
      <c r="FZ15" s="0" t="n">
        <v>9699.54507873299</v>
      </c>
      <c r="GA15" s="0" t="n">
        <v>8174.99360427425</v>
      </c>
      <c r="GB15" s="0" t="n">
        <v>89.3868227542696</v>
      </c>
      <c r="GC15" s="0" t="n">
        <v>101.792635720969</v>
      </c>
      <c r="GD15" s="0" t="n">
        <v>1529.27887069002</v>
      </c>
      <c r="GE15" s="0" t="n">
        <v>133975.360413524</v>
      </c>
      <c r="GF15" s="0" t="n">
        <v>188.419655714869</v>
      </c>
      <c r="GG15" s="0" t="n">
        <v>17511.5973213718</v>
      </c>
      <c r="GH15" s="0" t="n">
        <v>2924.64572810292</v>
      </c>
      <c r="GI15" s="0" t="n">
        <v>1932.49264932686</v>
      </c>
      <c r="GJ15" s="0" t="n">
        <v>1449.94864642767</v>
      </c>
      <c r="GK15" s="0" t="n">
        <v>2845.91557498654</v>
      </c>
      <c r="GL15" s="0" t="n">
        <v>1826.21537639205</v>
      </c>
      <c r="GM15" s="0" t="n">
        <v>18955.1928481119</v>
      </c>
      <c r="GN15" s="0" t="n">
        <v>2244.89467480862</v>
      </c>
      <c r="GO15" s="0" t="n">
        <v>28871.4747302044</v>
      </c>
      <c r="GP15" s="0" t="n">
        <v>52.7161851072921</v>
      </c>
      <c r="GQ15" s="0" t="n">
        <v>13230.8374034995</v>
      </c>
      <c r="GR15" s="0" t="n">
        <v>18.7709350226894</v>
      </c>
      <c r="GS15" s="0" t="n">
        <v>7480.47688050331</v>
      </c>
      <c r="GT15" s="0" t="n">
        <v>1503.21740457709</v>
      </c>
      <c r="GU15" s="0" t="n">
        <v>1366.10895579279</v>
      </c>
      <c r="GV15" s="0" t="n">
        <v>187.174152021468</v>
      </c>
      <c r="GW15" s="0" t="n">
        <v>79.609761267439</v>
      </c>
      <c r="GX15" s="0" t="n">
        <v>21766.6592282071</v>
      </c>
      <c r="GY15" s="0" t="n">
        <v>157.342134186372</v>
      </c>
      <c r="GZ15" s="0" t="n">
        <v>233.776735606424</v>
      </c>
      <c r="HA15" s="0" t="n">
        <v>186.082212359723</v>
      </c>
      <c r="HB15" s="0" t="n">
        <v>1934.5668833151</v>
      </c>
      <c r="HC15" s="0" t="n">
        <v>4264.88115369528</v>
      </c>
      <c r="HD15" s="0" t="n">
        <v>20007.067139588</v>
      </c>
      <c r="HE15" s="0" t="n">
        <v>116463.763092152</v>
      </c>
      <c r="HF15" s="0" t="n">
        <v>35863.7104169446</v>
      </c>
      <c r="HG15" s="0" t="n">
        <v>45411.242725868</v>
      </c>
      <c r="HH15" s="0" t="n">
        <v>19534.454946498</v>
      </c>
      <c r="HI15" s="0" t="n">
        <v>34138.727054852</v>
      </c>
      <c r="HJ15" s="0" t="n">
        <v>4655.11683338065</v>
      </c>
      <c r="HK15" s="0" t="n">
        <v>26685.6930584902</v>
      </c>
      <c r="HL15" s="0" t="n">
        <v>2293.71341758037</v>
      </c>
      <c r="HM15" s="0" t="n">
        <v>346951.997024209</v>
      </c>
      <c r="HN15" s="0" t="n">
        <v>156.065419881732</v>
      </c>
      <c r="HO15" s="0" t="n">
        <v>0.0772379501290113</v>
      </c>
      <c r="HP15" s="0" t="n">
        <v>155.988181931603</v>
      </c>
      <c r="HQ15" s="0" t="n">
        <v>156.099072807103</v>
      </c>
      <c r="HR15" s="0" t="n">
        <v>212.500250666158</v>
      </c>
      <c r="HS15" s="0" t="n">
        <v>422.06595061669</v>
      </c>
      <c r="HT15" s="0" t="n">
        <v>413.7474628169</v>
      </c>
      <c r="HU15" s="0" t="n">
        <v>49930.627113036</v>
      </c>
      <c r="HV15" s="0" t="n">
        <v>0</v>
      </c>
      <c r="HW15" s="0" t="n">
        <v>3751.83066520597</v>
      </c>
      <c r="HX15" s="0" t="n">
        <v>4859.47600219207</v>
      </c>
      <c r="HY15" s="0" t="n">
        <v>233.656706774117</v>
      </c>
      <c r="HZ15" s="0" t="n">
        <v>831.75546355687</v>
      </c>
      <c r="IA15" s="0" t="n">
        <v>38.1964575720433</v>
      </c>
      <c r="IB15" s="0" t="n">
        <v>1147.36705269589</v>
      </c>
      <c r="IC15" s="0" t="n">
        <v>4646.31463773302</v>
      </c>
      <c r="ID15" s="0" t="n">
        <v>810.546860283201</v>
      </c>
      <c r="IE15" s="0" t="n">
        <v>1821.51653837281</v>
      </c>
      <c r="IF15" s="0" t="n">
        <v>5999.77636473369</v>
      </c>
      <c r="IG15" s="0" t="n">
        <v>1120.73498514009</v>
      </c>
      <c r="IH15" s="0" t="n">
        <v>290.294319150693</v>
      </c>
      <c r="II15" s="0" t="n">
        <v>2662.19779190758</v>
      </c>
      <c r="IJ15" s="0" t="n">
        <v>306.336716028446</v>
      </c>
      <c r="IK15" s="0" t="n">
        <v>3362.5089496882</v>
      </c>
      <c r="IL15" s="0" t="n">
        <v>36569.4745400891</v>
      </c>
      <c r="IM15" s="0" t="n">
        <v>45.0808420284612</v>
      </c>
      <c r="IN15" s="0" t="n">
        <v>473.321079092324</v>
      </c>
      <c r="IO15" s="0" t="n">
        <v>2894.97765410258</v>
      </c>
      <c r="IP15" s="0" t="n">
        <v>1876.78191426791</v>
      </c>
      <c r="IQ15" s="0" t="n">
        <v>11614.737923076</v>
      </c>
      <c r="IR15" s="0" t="n">
        <v>2235.24210689731</v>
      </c>
      <c r="IS15" s="0" t="n">
        <v>2809.30882726224</v>
      </c>
      <c r="IT15" s="0" t="n">
        <v>3578.39655383383</v>
      </c>
      <c r="IU15" s="0" t="n">
        <v>13602.975008107</v>
      </c>
      <c r="IV15" s="0" t="n">
        <v>195.538591758415</v>
      </c>
      <c r="IW15" s="0" t="n">
        <v>1428.84485985411</v>
      </c>
      <c r="IX15" s="0" t="n">
        <v>75174.9915807641</v>
      </c>
      <c r="IY15" s="0" t="n">
        <v>53.4666271434293</v>
      </c>
      <c r="IZ15" s="0" t="n">
        <v>459.845643557778</v>
      </c>
      <c r="JA15" s="0" t="n">
        <v>928.194680294067</v>
      </c>
      <c r="JB15" s="0" t="n">
        <v>112.782435679209</v>
      </c>
      <c r="JC15" s="0" t="n">
        <v>8.68494141590235</v>
      </c>
      <c r="JD15" s="0" t="n">
        <v>349.376774600707</v>
      </c>
      <c r="JE15" s="0" t="n">
        <v>407.602591523871</v>
      </c>
      <c r="JF15" s="0" t="n">
        <v>138.562813630241</v>
      </c>
      <c r="JG15" s="0" t="n">
        <v>479.651445265143</v>
      </c>
      <c r="JH15" s="0" t="n">
        <v>1664.4578592637</v>
      </c>
      <c r="JI15" s="0" t="n">
        <v>1884.66068943253</v>
      </c>
      <c r="JJ15" s="0" t="n">
        <v>2615.59478926207</v>
      </c>
      <c r="JK15" s="0" t="n">
        <v>827.548531903497</v>
      </c>
      <c r="JL15" s="0" t="n">
        <v>716.843184993031</v>
      </c>
      <c r="JM15" s="0" t="n">
        <v>924.888301353471</v>
      </c>
      <c r="JN15" s="0" t="n">
        <v>414.577043228678</v>
      </c>
      <c r="JO15" s="0" t="n">
        <v>635.03174837842</v>
      </c>
      <c r="JP15" s="0" t="n">
        <v>955.100796910508</v>
      </c>
      <c r="JQ15" s="0" t="n">
        <v>3537.5211516818</v>
      </c>
      <c r="JR15" s="0" t="n">
        <v>250.855447571322</v>
      </c>
      <c r="JS15" s="0" t="n">
        <v>730.231296466438</v>
      </c>
      <c r="JT15" s="0" t="n">
        <v>5172.54302391591</v>
      </c>
      <c r="JU15" s="0" t="n">
        <v>1846.21160248666</v>
      </c>
      <c r="JV15" s="0" t="n">
        <v>2648.86676698102</v>
      </c>
      <c r="JW15" s="0" t="n">
        <v>96.7881761115794</v>
      </c>
      <c r="JX15" s="0" t="n">
        <v>830.593380540992</v>
      </c>
      <c r="JY15" s="0" t="n">
        <v>669.808571546114</v>
      </c>
      <c r="JZ15" s="0" t="n">
        <v>657.141888920184</v>
      </c>
      <c r="KA15" s="0" t="n">
        <v>3309.03493368735</v>
      </c>
      <c r="KB15" s="0" t="n">
        <v>16.1862433307758</v>
      </c>
      <c r="KC15" s="0" t="n">
        <v>327.857534129257</v>
      </c>
      <c r="KD15" s="0" t="n">
        <v>867.829973420694</v>
      </c>
      <c r="KE15" s="0" t="n">
        <v>1195.68750754995</v>
      </c>
      <c r="KF15" s="0" t="n">
        <v>86.2989365224099</v>
      </c>
      <c r="KG15" s="0" t="n">
        <v>853.229063338495</v>
      </c>
      <c r="KH15" s="0" t="n">
        <v>822.807955891371</v>
      </c>
      <c r="KI15" s="0" t="n">
        <v>14582.2547242969</v>
      </c>
      <c r="KJ15" s="0" t="n">
        <v>156.571993277252</v>
      </c>
      <c r="KK15" s="0" t="n">
        <v>928.486394989596</v>
      </c>
      <c r="KL15" s="0" t="n">
        <v>2557.85061327059</v>
      </c>
      <c r="KM15" s="0" t="n">
        <v>822.674753797475</v>
      </c>
      <c r="KN15" s="0" t="n">
        <v>278.040897490296</v>
      </c>
      <c r="KO15" s="0" t="n">
        <v>1262.02645890823</v>
      </c>
      <c r="KP15" s="0" t="n">
        <v>80472.630993038</v>
      </c>
      <c r="KQ15" s="0" t="n">
        <v>2059.51879217013</v>
      </c>
      <c r="KR15" s="0" t="n">
        <v>294.192129521623</v>
      </c>
      <c r="KS15" s="0" t="n">
        <v>15057.7684946065</v>
      </c>
      <c r="KT15" s="0" t="n">
        <v>956.882770684661</v>
      </c>
      <c r="KU15" s="0" t="n">
        <v>5404.68695475655</v>
      </c>
      <c r="KV15" s="0" t="n">
        <v>1662.14306466202</v>
      </c>
      <c r="KW15" s="0" t="n">
        <v>6.24873300016877</v>
      </c>
      <c r="KX15" s="0" t="n">
        <v>5022.18291557049</v>
      </c>
      <c r="KY15" s="0" t="n">
        <v>8025.61269164298</v>
      </c>
      <c r="KZ15" s="0" t="n">
        <v>557.534698439044</v>
      </c>
      <c r="LA15" s="0" t="n">
        <v>4464.64821713144</v>
      </c>
      <c r="LB15" s="0" t="n">
        <v>11914.6366160452</v>
      </c>
      <c r="LC15" s="0" t="n">
        <v>209.003837747813</v>
      </c>
      <c r="LD15" s="0" t="n">
        <v>13181.745003078</v>
      </c>
      <c r="LE15" s="0" t="n">
        <v>27863.6172375087</v>
      </c>
      <c r="LF15" s="0" t="n">
        <v>1176.38222848213</v>
      </c>
      <c r="LG15" s="0" t="n">
        <v>3.16653940461149</v>
      </c>
      <c r="LH15" s="0" t="n">
        <v>12484.2572267421</v>
      </c>
      <c r="LI15" s="0" t="n">
        <v>1167.28266503116</v>
      </c>
      <c r="LJ15" s="0" t="n">
        <v>23074.993182107</v>
      </c>
      <c r="LK15" s="0" t="n">
        <v>1266.95848327626</v>
      </c>
      <c r="LL15" s="0" t="n">
        <v>6568.68769194927</v>
      </c>
      <c r="LM15" s="0" t="n">
        <v>2236.03088827615</v>
      </c>
      <c r="LN15" s="0" t="n">
        <v>12596.8434804938</v>
      </c>
      <c r="LO15" s="0" t="n">
        <v>1899.19300562001</v>
      </c>
      <c r="LP15" s="0" t="n">
        <v>80.5046813998473</v>
      </c>
      <c r="LQ15" s="0" t="n">
        <v>1057.28522654502</v>
      </c>
      <c r="LR15" s="0" t="n">
        <v>525.975166258429</v>
      </c>
      <c r="LS15" s="0" t="n">
        <v>354.987813051003</v>
      </c>
      <c r="LT15" s="0" t="n">
        <v>92.7052208009831</v>
      </c>
      <c r="LU15" s="0" t="n">
        <v>1617.5624935591</v>
      </c>
      <c r="LV15" s="0" t="n">
        <v>142.790462740988</v>
      </c>
      <c r="LW15" s="0" t="n">
        <v>16722.2263538702</v>
      </c>
      <c r="LX15" s="0" t="n">
        <v>165.617389491387</v>
      </c>
      <c r="LY15" s="0" t="n">
        <v>0.0666352043764153</v>
      </c>
      <c r="LZ15" s="0" t="n">
        <v>22615.4213405225</v>
      </c>
      <c r="MA15" s="0" t="n">
        <v>3.83984291538338</v>
      </c>
      <c r="MB15" s="0" t="n">
        <v>2820.69795311903</v>
      </c>
      <c r="MC15" s="0" t="n">
        <v>2569.84250554771</v>
      </c>
      <c r="MD15" s="0" t="n">
        <v>896.149132745368</v>
      </c>
      <c r="ME15" s="0" t="n">
        <v>29145.9160781021</v>
      </c>
      <c r="MF15" s="0" t="n">
        <v>5156.5246241489</v>
      </c>
      <c r="MG15" s="0" t="n">
        <v>951.341932204224</v>
      </c>
      <c r="MH15" s="0" t="n">
        <v>2569.21634387421</v>
      </c>
      <c r="MI15" s="0" t="n">
        <v>1125.93924109801</v>
      </c>
      <c r="MJ15" s="0" t="n">
        <v>591.37395938703</v>
      </c>
      <c r="MK15" s="0" t="n">
        <v>51.01315089876</v>
      </c>
      <c r="ML15" s="0" t="n">
        <v>1580.13340890889</v>
      </c>
      <c r="MM15" s="0" t="n">
        <v>229.689040267956</v>
      </c>
      <c r="MN15" s="0" t="n">
        <v>325.311263636028</v>
      </c>
      <c r="MO15" s="0" t="n">
        <v>811.91039419686</v>
      </c>
      <c r="MP15" s="0" t="n">
        <v>228.612067239162</v>
      </c>
      <c r="MQ15" s="0" t="n">
        <v>1223.52399777586</v>
      </c>
      <c r="MR15" s="0" t="n">
        <v>1259.75702918104</v>
      </c>
      <c r="MS15" s="0" t="n">
        <v>160.868186875048</v>
      </c>
      <c r="MT15" s="0" t="n">
        <v>8664.74051824156</v>
      </c>
      <c r="MU15" s="0" t="n">
        <v>7952.97858656038</v>
      </c>
      <c r="MV15" s="0" t="n">
        <v>707.691010116947</v>
      </c>
      <c r="MW15" s="0" t="n">
        <v>0</v>
      </c>
    </row>
    <row r="16" customFormat="false" ht="15.75" hidden="false" customHeight="false" outlineLevel="0" collapsed="false">
      <c r="A16" s="92" t="s">
        <v>797</v>
      </c>
      <c r="B16" s="0" t="n">
        <v>9036.08663019987</v>
      </c>
      <c r="C16" s="0" t="n">
        <v>81.0808314480891</v>
      </c>
      <c r="D16" s="0" t="n">
        <v>31944.1941065377</v>
      </c>
      <c r="E16" s="0" t="n">
        <v>6323.79164220806</v>
      </c>
      <c r="F16" s="0" t="n">
        <v>22754.97206359</v>
      </c>
      <c r="G16" s="0" t="n">
        <v>1051.49002257252</v>
      </c>
      <c r="H16" s="0" t="n">
        <v>1813.94037816713</v>
      </c>
      <c r="I16" s="0" t="n">
        <v>5209.66178196006</v>
      </c>
      <c r="J16" s="0" t="n">
        <v>13920.1164614776</v>
      </c>
      <c r="K16" s="0" t="n">
        <v>60626.1158071508</v>
      </c>
      <c r="L16" s="0" t="n">
        <v>0</v>
      </c>
      <c r="M16" s="0" t="n">
        <v>95496.4061120421</v>
      </c>
      <c r="N16" s="0" t="n">
        <v>873.432217986907</v>
      </c>
      <c r="O16" s="0" t="n">
        <v>41556.4326722719</v>
      </c>
      <c r="P16" s="0" t="n">
        <v>4622.09953563792</v>
      </c>
      <c r="Q16" s="0" t="n">
        <v>12014159.1666966</v>
      </c>
      <c r="R16" s="0" t="n">
        <v>1638.07208354609</v>
      </c>
      <c r="S16" s="0" t="n">
        <v>38234.5370584324</v>
      </c>
      <c r="T16" s="0" t="n">
        <v>1212.11004104235</v>
      </c>
      <c r="U16" s="0" t="n">
        <v>22287.7246533314</v>
      </c>
      <c r="V16" s="0" t="n">
        <v>2240.0140746896</v>
      </c>
      <c r="W16" s="0" t="n">
        <v>80588.5116443498</v>
      </c>
      <c r="X16" s="0" t="n">
        <v>5791.92280823293</v>
      </c>
      <c r="Y16" s="0" t="n">
        <v>8729.33042463607</v>
      </c>
      <c r="Z16" s="0" t="n">
        <v>32.3086089986055</v>
      </c>
      <c r="AA16" s="0" t="n">
        <v>574.271420751078</v>
      </c>
      <c r="AB16" s="0" t="n">
        <v>65438.5571668144</v>
      </c>
      <c r="AC16" s="0" t="n">
        <v>25478.095951556</v>
      </c>
      <c r="AD16" s="0" t="n">
        <v>7244.43063588068</v>
      </c>
      <c r="AE16" s="0" t="n">
        <v>5581.42004682336</v>
      </c>
      <c r="AF16" s="0" t="n">
        <v>20372.6976468345</v>
      </c>
      <c r="AG16" s="0" t="n">
        <v>17142.4781809236</v>
      </c>
      <c r="AH16" s="0" t="n">
        <v>0</v>
      </c>
      <c r="AI16" s="0" t="n">
        <v>0</v>
      </c>
      <c r="AJ16" s="0" t="n">
        <v>7366.18581660098</v>
      </c>
      <c r="AK16" s="0" t="n">
        <v>36394.1648907705</v>
      </c>
      <c r="AL16" s="0" t="n">
        <v>8960.33555607159</v>
      </c>
      <c r="AM16" s="0" t="n">
        <v>81717.8101088985</v>
      </c>
      <c r="AN16" s="0" t="n">
        <v>29633.7949085029</v>
      </c>
      <c r="AO16" s="0" t="n">
        <v>57788.8579720152</v>
      </c>
      <c r="AP16" s="0" t="n">
        <v>7792.64092333278</v>
      </c>
      <c r="AQ16" s="0" t="n">
        <v>1063.98929076126</v>
      </c>
      <c r="AR16" s="0" t="n">
        <v>43909.1024009304</v>
      </c>
      <c r="AS16" s="0" t="n">
        <v>948195.416564548</v>
      </c>
      <c r="AT16" s="0" t="n">
        <v>559.61666805517</v>
      </c>
      <c r="AU16" s="0" t="n">
        <v>2998.11915456978</v>
      </c>
      <c r="AV16" s="0" t="n">
        <v>15164.4884933389</v>
      </c>
      <c r="AW16" s="0" t="n">
        <v>3168.96983950868</v>
      </c>
      <c r="AX16" s="0" t="n">
        <v>54367.0740985261</v>
      </c>
      <c r="AY16" s="0" t="n">
        <v>0</v>
      </c>
      <c r="AZ16" s="0" t="n">
        <v>2021.65737903369</v>
      </c>
      <c r="BA16" s="0" t="n">
        <v>153080.884411592</v>
      </c>
      <c r="BB16" s="0" t="n">
        <v>10540.2031359388</v>
      </c>
      <c r="BC16" s="0" t="n">
        <v>16250.0242898099</v>
      </c>
      <c r="BD16" s="0" t="n">
        <v>52472.2289937621</v>
      </c>
      <c r="BE16" s="0" t="n">
        <v>31333.8959346195</v>
      </c>
      <c r="BF16" s="0" t="n">
        <v>42484.5320574613</v>
      </c>
      <c r="BG16" s="0" t="n">
        <v>1151.91969081184</v>
      </c>
      <c r="BH16" s="0" t="n">
        <v>2786.10726894932</v>
      </c>
      <c r="BI16" s="0" t="n">
        <v>140401.536891222</v>
      </c>
      <c r="BJ16" s="0" t="n">
        <v>237949.512706211</v>
      </c>
      <c r="BK16" s="0" t="n">
        <v>139350.037152151</v>
      </c>
      <c r="BL16" s="0" t="n">
        <v>23969.9139468948</v>
      </c>
      <c r="BM16" s="0" t="n">
        <v>65732.9129241017</v>
      </c>
      <c r="BN16" s="0" t="n">
        <v>11604.9833755375</v>
      </c>
      <c r="BO16" s="0" t="n">
        <v>28362.9432049761</v>
      </c>
      <c r="BP16" s="0" t="n">
        <v>9679.28370064082</v>
      </c>
      <c r="BQ16" s="0" t="n">
        <v>3.10999325257819</v>
      </c>
      <c r="BR16" s="0" t="n">
        <v>930.693553061855</v>
      </c>
      <c r="BS16" s="0" t="n">
        <v>29681.5428861273</v>
      </c>
      <c r="BT16" s="0" t="n">
        <v>6398510.69426397</v>
      </c>
      <c r="BU16" s="0" t="n">
        <v>35412.6992105587</v>
      </c>
      <c r="BV16" s="0" t="n">
        <v>3269.65185844278</v>
      </c>
      <c r="BW16" s="0" t="n">
        <v>368930.465951677</v>
      </c>
      <c r="BX16" s="0" t="n">
        <v>113581.465978503</v>
      </c>
      <c r="BY16" s="0" t="n">
        <v>23837.9869531911</v>
      </c>
      <c r="BZ16" s="0" t="n">
        <v>6110.97602961561</v>
      </c>
      <c r="CA16" s="0" t="n">
        <v>98.5076998573213</v>
      </c>
      <c r="CB16" s="0" t="n">
        <v>17518.9495772979</v>
      </c>
      <c r="CC16" s="0" t="n">
        <v>445.897415262517</v>
      </c>
      <c r="CD16" s="0" t="n">
        <v>19557.8062459376</v>
      </c>
      <c r="CE16" s="0" t="n">
        <v>488.771626382405</v>
      </c>
      <c r="CF16" s="0" t="n">
        <v>4080.7984410039</v>
      </c>
      <c r="CG16" s="0" t="n">
        <v>138679.805379567</v>
      </c>
      <c r="CH16" s="0" t="n">
        <v>31668.096659894</v>
      </c>
      <c r="CI16" s="0" t="n">
        <v>399034.748635396</v>
      </c>
      <c r="CJ16" s="0" t="n">
        <v>245872.783392357</v>
      </c>
      <c r="CK16" s="0" t="n">
        <v>53508.9579931384</v>
      </c>
      <c r="CL16" s="0" t="n">
        <v>192363.825399218</v>
      </c>
      <c r="CM16" s="0" t="n">
        <v>501028.645127337</v>
      </c>
      <c r="CN16" s="0" t="n">
        <v>282700.72806074</v>
      </c>
      <c r="CO16" s="0" t="n">
        <v>35081.2149851972</v>
      </c>
      <c r="CP16" s="0" t="n">
        <v>356711.69268151</v>
      </c>
      <c r="CQ16" s="0" t="n">
        <v>308.694460625937</v>
      </c>
      <c r="CR16" s="0" t="n">
        <v>15717.0786913478</v>
      </c>
      <c r="CS16" s="0" t="n">
        <v>47788.3980389286</v>
      </c>
      <c r="CT16" s="0" t="n">
        <v>85427.1576955082</v>
      </c>
      <c r="CU16" s="0" t="n">
        <v>285226.359205473</v>
      </c>
      <c r="CV16" s="0" t="n">
        <v>27272.5478455595</v>
      </c>
      <c r="CW16" s="0" t="n">
        <v>10032.6549980224</v>
      </c>
      <c r="CX16" s="0" t="n">
        <v>0</v>
      </c>
      <c r="CY16" s="0" t="n">
        <v>7527.3415153349</v>
      </c>
      <c r="CZ16" s="0" t="n">
        <v>17017.4265379852</v>
      </c>
      <c r="DA16" s="0" t="n">
        <v>28377.1544740339</v>
      </c>
      <c r="DB16" s="0" t="n">
        <v>16336.7186468746</v>
      </c>
      <c r="DC16" s="0" t="n">
        <v>33416.8497798929</v>
      </c>
      <c r="DD16" s="0" t="n">
        <v>10217.9392463257</v>
      </c>
      <c r="DE16" s="0" t="n">
        <v>641784.938257956</v>
      </c>
      <c r="DF16" s="0" t="n">
        <v>20124.199758836</v>
      </c>
      <c r="DG16" s="0" t="n">
        <v>83328.3215203979</v>
      </c>
      <c r="DH16" s="0" t="n">
        <v>14896.2225389089</v>
      </c>
      <c r="DI16" s="0" t="n">
        <v>942.882135178949</v>
      </c>
      <c r="DJ16" s="0" t="n">
        <v>1285.60935411293</v>
      </c>
      <c r="DK16" s="0" t="n">
        <v>55122.6580587269</v>
      </c>
      <c r="DL16" s="0" t="n">
        <v>356.375039679661</v>
      </c>
      <c r="DM16" s="0" t="n">
        <v>90891.7893232407</v>
      </c>
      <c r="DN16" s="0" t="n">
        <v>1368.45072586534</v>
      </c>
      <c r="DO16" s="0" t="n">
        <v>45763.9171349997</v>
      </c>
      <c r="DP16" s="0" t="n">
        <v>0</v>
      </c>
      <c r="DQ16" s="0" t="n">
        <v>22728.5544134615</v>
      </c>
      <c r="DR16" s="0" t="n">
        <v>799.208542928599</v>
      </c>
      <c r="DS16" s="0" t="n">
        <v>2673.11923825865</v>
      </c>
      <c r="DT16" s="0" t="n">
        <v>16885.0485667778</v>
      </c>
      <c r="DU16" s="0" t="n">
        <v>4355.18670199405</v>
      </c>
      <c r="DV16" s="0" t="n">
        <v>2.01832068611963</v>
      </c>
      <c r="DW16" s="0" t="n">
        <v>10330.1357589051</v>
      </c>
      <c r="DX16" s="0" t="n">
        <v>3977.3529960454</v>
      </c>
      <c r="DY16" s="0" t="n">
        <v>30560.8627049543</v>
      </c>
      <c r="DZ16" s="0" t="n">
        <v>20515.6701887797</v>
      </c>
      <c r="EA16" s="0" t="n">
        <v>1147.14112153715</v>
      </c>
      <c r="EB16" s="0" t="n">
        <v>1793.43714694062</v>
      </c>
      <c r="EC16" s="0" t="n">
        <v>2471.91973609276</v>
      </c>
      <c r="ED16" s="0" t="n">
        <v>2334.06925223904</v>
      </c>
      <c r="EE16" s="0" t="n">
        <v>2626.06798879761</v>
      </c>
      <c r="EF16" s="0" t="n">
        <v>0</v>
      </c>
      <c r="EG16" s="0" t="n">
        <v>38357.2822112151</v>
      </c>
      <c r="EH16" s="0" t="n">
        <v>68203.1360187158</v>
      </c>
      <c r="EI16" s="0" t="n">
        <v>764483.244163863</v>
      </c>
      <c r="EJ16" s="0" t="n">
        <v>186643.322836633</v>
      </c>
      <c r="EK16" s="0" t="n">
        <v>285.791490223493</v>
      </c>
      <c r="EL16" s="0" t="n">
        <v>16890.0170191525</v>
      </c>
      <c r="EM16" s="0" t="n">
        <v>880826.85308411</v>
      </c>
      <c r="EN16" s="0" t="n">
        <v>560664.112817854</v>
      </c>
      <c r="EO16" s="0" t="n">
        <v>234053.314187617</v>
      </c>
      <c r="EP16" s="0" t="n">
        <v>157819.276559152</v>
      </c>
      <c r="EQ16" s="0" t="n">
        <v>28636.8327262866</v>
      </c>
      <c r="ER16" s="0" t="n">
        <v>1073.51361411853</v>
      </c>
      <c r="ES16" s="0" t="n">
        <v>7954.69010420728</v>
      </c>
      <c r="ET16" s="0" t="n">
        <v>33019.6851902143</v>
      </c>
      <c r="EU16" s="0" t="n">
        <v>5307.85786624672</v>
      </c>
      <c r="EV16" s="0" t="n">
        <v>21537.2342846163</v>
      </c>
      <c r="EW16" s="0" t="n">
        <v>2491.46113323336</v>
      </c>
      <c r="EX16" s="0" t="n">
        <v>8117.40407839012</v>
      </c>
      <c r="EY16" s="0" t="n">
        <v>868950.286108887</v>
      </c>
      <c r="EZ16" s="0" t="n">
        <v>63947.0277550941</v>
      </c>
      <c r="FA16" s="0" t="n">
        <v>3243.98145860343</v>
      </c>
      <c r="FB16" s="0" t="n">
        <v>8529.2302902927</v>
      </c>
      <c r="FC16" s="0" t="n">
        <v>222974.425048776</v>
      </c>
      <c r="FD16" s="0" t="n">
        <v>62687.0613632209</v>
      </c>
      <c r="FE16" s="0" t="n">
        <v>3970.7260043471</v>
      </c>
      <c r="FF16" s="0" t="n">
        <v>351355.558623072</v>
      </c>
      <c r="FG16" s="0" t="n">
        <v>146616.186278411</v>
      </c>
      <c r="FH16" s="0" t="n">
        <v>6442.37892589887</v>
      </c>
      <c r="FI16" s="0" t="n">
        <v>17.0110886717483</v>
      </c>
      <c r="FJ16" s="0" t="n">
        <v>6086.04625975514</v>
      </c>
      <c r="FK16" s="0" t="n">
        <v>1023.33884934261</v>
      </c>
      <c r="FL16" s="0" t="n">
        <v>0</v>
      </c>
      <c r="FM16" s="0" t="n">
        <v>98.5076998573213</v>
      </c>
      <c r="FN16" s="0" t="n">
        <v>49.470101659476</v>
      </c>
      <c r="FO16" s="0" t="n">
        <v>32209.4035114594</v>
      </c>
      <c r="FP16" s="0" t="n">
        <v>7291.82873434372</v>
      </c>
      <c r="FQ16" s="0" t="n">
        <v>83400.326582887</v>
      </c>
      <c r="FR16" s="0" t="n">
        <v>7074.05039168289</v>
      </c>
      <c r="FS16" s="0" t="n">
        <v>16409.3613000604</v>
      </c>
      <c r="FT16" s="0" t="n">
        <v>40441.282392043</v>
      </c>
      <c r="FU16" s="0" t="n">
        <v>12455.1447074762</v>
      </c>
      <c r="FV16" s="0" t="n">
        <v>7020.48779162466</v>
      </c>
      <c r="FW16" s="0" t="n">
        <v>158843.657367058</v>
      </c>
      <c r="FX16" s="0" t="n">
        <v>703738.35590963</v>
      </c>
      <c r="FY16" s="0" t="n">
        <v>1757.43173839699</v>
      </c>
      <c r="FZ16" s="0" t="n">
        <v>111407.257534007</v>
      </c>
      <c r="GA16" s="0" t="n">
        <v>1118608.59050361</v>
      </c>
      <c r="GB16" s="0" t="n">
        <v>1560.26565021703</v>
      </c>
      <c r="GC16" s="0" t="n">
        <v>1277.26854617964</v>
      </c>
      <c r="GD16" s="0" t="n">
        <v>1992.93112837361</v>
      </c>
      <c r="GE16" s="0" t="n">
        <v>1668220.12939314</v>
      </c>
      <c r="GF16" s="0" t="n">
        <v>667.639196282704</v>
      </c>
      <c r="GG16" s="0" t="n">
        <v>72560.2994143869</v>
      </c>
      <c r="GH16" s="0" t="n">
        <v>7962.71657338412</v>
      </c>
      <c r="GI16" s="0" t="n">
        <v>13198.8443888331</v>
      </c>
      <c r="GJ16" s="0" t="n">
        <v>4427.0261295172</v>
      </c>
      <c r="GK16" s="0" t="n">
        <v>7937.36095245686</v>
      </c>
      <c r="GL16" s="0" t="n">
        <v>15855.7721194809</v>
      </c>
      <c r="GM16" s="0" t="n">
        <v>252997.693923237</v>
      </c>
      <c r="GN16" s="0" t="n">
        <v>27651.9491211154</v>
      </c>
      <c r="GO16" s="0" t="n">
        <v>395971.198325529</v>
      </c>
      <c r="GP16" s="0" t="n">
        <v>1010.40011684708</v>
      </c>
      <c r="GQ16" s="0" t="n">
        <v>204880.598433783</v>
      </c>
      <c r="GR16" s="0" t="n">
        <v>440.163446369383</v>
      </c>
      <c r="GS16" s="0" t="n">
        <v>133266.805470379</v>
      </c>
      <c r="GT16" s="0" t="n">
        <v>20461.9705356065</v>
      </c>
      <c r="GU16" s="0" t="n">
        <v>21162.0645387548</v>
      </c>
      <c r="GV16" s="0" t="n">
        <v>5505.19697576564</v>
      </c>
      <c r="GW16" s="0" t="n">
        <v>1165.36514946761</v>
      </c>
      <c r="GX16" s="0" t="n">
        <v>295522.128828059</v>
      </c>
      <c r="GY16" s="0" t="n">
        <v>2351.94362822791</v>
      </c>
      <c r="GZ16" s="0" t="n">
        <v>4219.09294511258</v>
      </c>
      <c r="HA16" s="0" t="n">
        <v>956.679125042545</v>
      </c>
      <c r="HB16" s="0" t="n">
        <v>25952.8143229306</v>
      </c>
      <c r="HC16" s="0" t="n">
        <v>72066.4639816835</v>
      </c>
      <c r="HD16" s="0" t="n">
        <v>1220133.83752057</v>
      </c>
      <c r="HE16" s="0" t="n">
        <v>1595659.82997876</v>
      </c>
      <c r="HF16" s="0" t="n">
        <v>735579.184105888</v>
      </c>
      <c r="HG16" s="0" t="n">
        <v>327072.373034574</v>
      </c>
      <c r="HH16" s="0" t="n">
        <v>325524.843476762</v>
      </c>
      <c r="HI16" s="0" t="n">
        <v>539919.180808117</v>
      </c>
      <c r="HJ16" s="0" t="n">
        <v>66356.2443332866</v>
      </c>
      <c r="HK16" s="0" t="n">
        <v>389258.958908205</v>
      </c>
      <c r="HL16" s="0" t="n">
        <v>32752.3872649688</v>
      </c>
      <c r="HM16" s="0" t="n">
        <v>4746698.1863237</v>
      </c>
      <c r="HN16" s="0" t="n">
        <v>1861.71995000845</v>
      </c>
      <c r="HO16" s="0" t="n">
        <v>1.43060039885509</v>
      </c>
      <c r="HP16" s="0" t="n">
        <v>1860.28934960959</v>
      </c>
      <c r="HQ16" s="0" t="n">
        <v>1891.63773791884</v>
      </c>
      <c r="HR16" s="0" t="n">
        <v>2807.96367913773</v>
      </c>
      <c r="HS16" s="0" t="n">
        <v>5468.26607447055</v>
      </c>
      <c r="HT16" s="0" t="n">
        <v>5376.00956254647</v>
      </c>
      <c r="HU16" s="0" t="n">
        <v>534786.088033859</v>
      </c>
      <c r="HV16" s="0" t="n">
        <v>488.982035594949</v>
      </c>
      <c r="HW16" s="0" t="n">
        <v>79028.6400998291</v>
      </c>
      <c r="HX16" s="0" t="n">
        <v>58054.1121935127</v>
      </c>
      <c r="HY16" s="0" t="n">
        <v>2637.86197357113</v>
      </c>
      <c r="HZ16" s="0" t="n">
        <v>14339.3341545879</v>
      </c>
      <c r="IA16" s="0" t="n">
        <v>539.977738913886</v>
      </c>
      <c r="IB16" s="0" t="n">
        <v>35067.9099201799</v>
      </c>
      <c r="IC16" s="0" t="n">
        <v>71529.9982221602</v>
      </c>
      <c r="ID16" s="0" t="n">
        <v>13946.9639718329</v>
      </c>
      <c r="IE16" s="0" t="n">
        <v>28771.7097964413</v>
      </c>
      <c r="IF16" s="0" t="n">
        <v>88437.8993425032</v>
      </c>
      <c r="IG16" s="0" t="n">
        <v>31843.9059465329</v>
      </c>
      <c r="IH16" s="0" t="n">
        <v>3191.72471081362</v>
      </c>
      <c r="II16" s="0" t="n">
        <v>39382.2510117223</v>
      </c>
      <c r="IJ16" s="0" t="n">
        <v>4875.64182232631</v>
      </c>
      <c r="IK16" s="0" t="n">
        <v>22506.8873131032</v>
      </c>
      <c r="IL16" s="0" t="n">
        <v>410062.980863945</v>
      </c>
      <c r="IM16" s="0" t="n">
        <v>375.162251791818</v>
      </c>
      <c r="IN16" s="0" t="n">
        <v>9141.59830826064</v>
      </c>
      <c r="IO16" s="0" t="n">
        <v>26795.079284147</v>
      </c>
      <c r="IP16" s="0" t="n">
        <v>6285.86639624558</v>
      </c>
      <c r="IQ16" s="0" t="n">
        <v>110688.353405676</v>
      </c>
      <c r="IR16" s="0" t="n">
        <v>35568.112091119</v>
      </c>
      <c r="IS16" s="0" t="n">
        <v>43297.4562814409</v>
      </c>
      <c r="IT16" s="0" t="n">
        <v>40432.1080077337</v>
      </c>
      <c r="IU16" s="0" t="n">
        <v>178846.596635244</v>
      </c>
      <c r="IV16" s="0" t="n">
        <v>2891.9213671418</v>
      </c>
      <c r="IW16" s="0" t="n">
        <v>24109.6848026072</v>
      </c>
      <c r="IX16" s="0" t="n">
        <v>723444.984421071</v>
      </c>
      <c r="IY16" s="0" t="n">
        <v>768.664657413987</v>
      </c>
      <c r="IZ16" s="0" t="n">
        <v>5292.11166959089</v>
      </c>
      <c r="JA16" s="0" t="n">
        <v>14062.6050181434</v>
      </c>
      <c r="JB16" s="0" t="n">
        <v>3483.35373906031</v>
      </c>
      <c r="JC16" s="0" t="n">
        <v>40.3007230936994</v>
      </c>
      <c r="JD16" s="0" t="n">
        <v>7487.80073464835</v>
      </c>
      <c r="JE16" s="0" t="n">
        <v>6436.01983537877</v>
      </c>
      <c r="JF16" s="0" t="n">
        <v>2636.28288155292</v>
      </c>
      <c r="JG16" s="0" t="n">
        <v>8071.47981761769</v>
      </c>
      <c r="JH16" s="0" t="n">
        <v>29821.9418021119</v>
      </c>
      <c r="JI16" s="0" t="n">
        <v>21622.6779717909</v>
      </c>
      <c r="JJ16" s="0" t="n">
        <v>22561.0627874297</v>
      </c>
      <c r="JK16" s="0" t="n">
        <v>12836.6729721601</v>
      </c>
      <c r="JL16" s="0" t="n">
        <v>9893.08170745319</v>
      </c>
      <c r="JM16" s="0" t="n">
        <v>11036.2008210335</v>
      </c>
      <c r="JN16" s="0" t="n">
        <v>9729.93231309405</v>
      </c>
      <c r="JO16" s="0" t="n">
        <v>28852.4330289588</v>
      </c>
      <c r="JP16" s="0" t="n">
        <v>14677.3990510274</v>
      </c>
      <c r="JQ16" s="0" t="n">
        <v>57467.1774757188</v>
      </c>
      <c r="JR16" s="0" t="n">
        <v>5624.03525036898</v>
      </c>
      <c r="JS16" s="0" t="n">
        <v>7927.57274331398</v>
      </c>
      <c r="JT16" s="0" t="n">
        <v>107452.773191694</v>
      </c>
      <c r="JU16" s="0" t="n">
        <v>30438.2849654431</v>
      </c>
      <c r="JV16" s="0" t="n">
        <v>23416.3448147592</v>
      </c>
      <c r="JW16" s="0" t="n">
        <v>1255.76943737053</v>
      </c>
      <c r="JX16" s="0" t="n">
        <v>28482.6293644174</v>
      </c>
      <c r="JY16" s="0" t="n">
        <v>15875.9769464785</v>
      </c>
      <c r="JZ16" s="0" t="n">
        <v>13518.1844870942</v>
      </c>
      <c r="KA16" s="0" t="n">
        <v>46454.2553777298</v>
      </c>
      <c r="KB16" s="0" t="n">
        <v>93.7273931303452</v>
      </c>
      <c r="KC16" s="0" t="n">
        <v>6727.43047227828</v>
      </c>
      <c r="KD16" s="0" t="n">
        <v>10754.262107406</v>
      </c>
      <c r="KE16" s="0" t="n">
        <v>17481.6925796842</v>
      </c>
      <c r="KF16" s="0" t="n">
        <v>1355.32106668216</v>
      </c>
      <c r="KG16" s="0" t="n">
        <v>13481.0607234859</v>
      </c>
      <c r="KH16" s="0" t="n">
        <v>27075.669189061</v>
      </c>
      <c r="KI16" s="0" t="n">
        <v>147735.018609293</v>
      </c>
      <c r="KJ16" s="0" t="n">
        <v>2425.5625031089</v>
      </c>
      <c r="KK16" s="0" t="n">
        <v>14263.6909158006</v>
      </c>
      <c r="KL16" s="0" t="n">
        <v>19256.2266322742</v>
      </c>
      <c r="KM16" s="0" t="n">
        <v>13973.5083414149</v>
      </c>
      <c r="KN16" s="0" t="n">
        <v>7370.96661776115</v>
      </c>
      <c r="KO16" s="0" t="n">
        <v>27362.0736310961</v>
      </c>
      <c r="KP16" s="0" t="n">
        <v>1042695.86711038</v>
      </c>
      <c r="KQ16" s="0" t="n">
        <v>22403.6264487761</v>
      </c>
      <c r="KR16" s="0" t="n">
        <v>4349.14905449082</v>
      </c>
      <c r="KS16" s="0" t="n">
        <v>286188.299509626</v>
      </c>
      <c r="KT16" s="0" t="n">
        <v>10753.2269976587</v>
      </c>
      <c r="KU16" s="0" t="n">
        <v>14566.1382055727</v>
      </c>
      <c r="KV16" s="0" t="n">
        <v>28033.2745512374</v>
      </c>
      <c r="KW16" s="0" t="n">
        <v>79.0246787223853</v>
      </c>
      <c r="KX16" s="0" t="n">
        <v>79057.1459541704</v>
      </c>
      <c r="KY16" s="0" t="n">
        <v>147216.707702886</v>
      </c>
      <c r="KZ16" s="0" t="n">
        <v>4957.41208375772</v>
      </c>
      <c r="LA16" s="0" t="n">
        <v>74099.7338704127</v>
      </c>
      <c r="LB16" s="0" t="n">
        <v>183650.236056319</v>
      </c>
      <c r="LC16" s="0" t="n">
        <v>6070.23695710402</v>
      </c>
      <c r="LD16" s="0" t="n">
        <v>116343.608920247</v>
      </c>
      <c r="LE16" s="0" t="n">
        <v>115970.593421888</v>
      </c>
      <c r="LF16" s="0" t="n">
        <v>13265.033421344</v>
      </c>
      <c r="LG16" s="0" t="n">
        <v>18.0080677854621</v>
      </c>
      <c r="LH16" s="0" t="n">
        <v>150056.538020958</v>
      </c>
      <c r="LI16" s="0" t="n">
        <v>26790.2089996176</v>
      </c>
      <c r="LJ16" s="0" t="n">
        <v>389880.338076566</v>
      </c>
      <c r="LK16" s="0" t="n">
        <v>20289.7267493789</v>
      </c>
      <c r="LL16" s="0" t="n">
        <v>126983.59036778</v>
      </c>
      <c r="LM16" s="0" t="n">
        <v>22466.3962078878</v>
      </c>
      <c r="LN16" s="0" t="n">
        <v>106336.367691369</v>
      </c>
      <c r="LO16" s="0" t="n">
        <v>29172.715753834</v>
      </c>
      <c r="LP16" s="0" t="n">
        <v>70.2322551849425</v>
      </c>
      <c r="LQ16" s="0" t="n">
        <v>14141.8429999995</v>
      </c>
      <c r="LR16" s="0" t="n">
        <v>141.602739960416</v>
      </c>
      <c r="LS16" s="0" t="n">
        <v>1577.95464017673</v>
      </c>
      <c r="LT16" s="0" t="n">
        <v>717.571449470517</v>
      </c>
      <c r="LU16" s="0" t="n">
        <v>24977.1856195617</v>
      </c>
      <c r="LV16" s="0" t="n">
        <v>926.257523879832</v>
      </c>
      <c r="LW16" s="0" t="n">
        <v>316010.241311738</v>
      </c>
      <c r="LX16" s="0" t="n">
        <v>1868.09059451549</v>
      </c>
      <c r="LY16" s="0" t="n">
        <v>0.268765334334511</v>
      </c>
      <c r="LZ16" s="0" t="n">
        <v>306744.798783908</v>
      </c>
      <c r="MA16" s="0" t="n">
        <v>49.1545863486668</v>
      </c>
      <c r="MB16" s="0" t="n">
        <v>77694.0695156069</v>
      </c>
      <c r="MC16" s="0" t="n">
        <v>72070.0342652379</v>
      </c>
      <c r="MD16" s="0" t="n">
        <v>15740.4070470047</v>
      </c>
      <c r="ME16" s="0" t="n">
        <v>405723.337094264</v>
      </c>
      <c r="MF16" s="0" t="n">
        <v>81514.817859177</v>
      </c>
      <c r="MG16" s="0" t="n">
        <v>21176.5115958121</v>
      </c>
      <c r="MH16" s="0" t="n">
        <v>44400.6015177332</v>
      </c>
      <c r="MI16" s="0" t="n">
        <v>21774.9696728584</v>
      </c>
      <c r="MJ16" s="0" t="n">
        <v>9267.58404722352</v>
      </c>
      <c r="MK16" s="0" t="n">
        <v>862.50740589657</v>
      </c>
      <c r="ML16" s="0" t="n">
        <v>21557.0534037191</v>
      </c>
      <c r="MM16" s="0" t="n">
        <v>9363.26299934671</v>
      </c>
      <c r="MN16" s="0" t="n">
        <v>5265.43147958904</v>
      </c>
      <c r="MO16" s="0" t="n">
        <v>7913.63447741056</v>
      </c>
      <c r="MP16" s="0" t="n">
        <v>2190.02380173822</v>
      </c>
      <c r="MQ16" s="0" t="n">
        <v>16911.7150907849</v>
      </c>
      <c r="MR16" s="0" t="n">
        <v>16126.9706353293</v>
      </c>
      <c r="MS16" s="0" t="n">
        <v>0</v>
      </c>
      <c r="MT16" s="0" t="n">
        <v>95087.5036898876</v>
      </c>
      <c r="MU16" s="0" t="n">
        <v>35962.9315151906</v>
      </c>
      <c r="MV16" s="0" t="n">
        <v>3221.65269400454</v>
      </c>
      <c r="MW16" s="0" t="n">
        <v>0</v>
      </c>
    </row>
    <row r="17" customFormat="false" ht="15.75" hidden="false" customHeight="false" outlineLevel="0" collapsed="false">
      <c r="A17" s="92" t="s">
        <v>798</v>
      </c>
      <c r="B17" s="0" t="n">
        <v>2873.92744339685</v>
      </c>
      <c r="C17" s="0" t="n">
        <v>100.80471752613</v>
      </c>
      <c r="D17" s="0" t="n">
        <v>13896.9374743774</v>
      </c>
      <c r="E17" s="0" t="n">
        <v>2874.55488649121</v>
      </c>
      <c r="F17" s="0" t="n">
        <v>9717.67774399874</v>
      </c>
      <c r="G17" s="0" t="n">
        <v>647.021436878946</v>
      </c>
      <c r="H17" s="0" t="n">
        <v>657.683407008536</v>
      </c>
      <c r="I17" s="0" t="n">
        <v>1730.97059897999</v>
      </c>
      <c r="J17" s="0" t="n">
        <v>4108.71939282923</v>
      </c>
      <c r="K17" s="0" t="n">
        <v>19189.7570448278</v>
      </c>
      <c r="L17" s="0" t="n">
        <v>18983.9478414634</v>
      </c>
      <c r="M17" s="0" t="n">
        <v>34618.1510501101</v>
      </c>
      <c r="N17" s="0" t="n">
        <v>388.395223131409</v>
      </c>
      <c r="O17" s="0" t="n">
        <v>12617.8913453498</v>
      </c>
      <c r="P17" s="0" t="n">
        <v>607.2179505389</v>
      </c>
      <c r="Q17" s="0" t="n">
        <v>6868475.78359856</v>
      </c>
      <c r="R17" s="0" t="n">
        <v>596.220004450938</v>
      </c>
      <c r="S17" s="0" t="n">
        <v>20095.5407983417</v>
      </c>
      <c r="T17" s="0" t="n">
        <v>424.175421932102</v>
      </c>
      <c r="U17" s="0" t="n">
        <v>10167.7645878736</v>
      </c>
      <c r="V17" s="0" t="n">
        <v>650.383419921999</v>
      </c>
      <c r="W17" s="0" t="n">
        <v>29454.6871034694</v>
      </c>
      <c r="X17" s="0" t="n">
        <v>2279.34768599237</v>
      </c>
      <c r="Y17" s="0" t="n">
        <v>5102.75258041141</v>
      </c>
      <c r="Z17" s="0" t="n">
        <v>18.5900314977842</v>
      </c>
      <c r="AA17" s="0" t="n">
        <v>7626.36783484748</v>
      </c>
      <c r="AB17" s="0" t="n">
        <v>47832.3117899108</v>
      </c>
      <c r="AC17" s="0" t="n">
        <v>19188.0600055222</v>
      </c>
      <c r="AD17" s="0" t="n">
        <v>3042.97785180679</v>
      </c>
      <c r="AE17" s="0" t="n">
        <v>2208.89902517752</v>
      </c>
      <c r="AF17" s="0" t="n">
        <v>8066.15542598017</v>
      </c>
      <c r="AG17" s="0" t="n">
        <v>5197.09011024392</v>
      </c>
      <c r="AH17" s="0" t="n">
        <v>0</v>
      </c>
      <c r="AI17" s="0" t="n">
        <v>0</v>
      </c>
      <c r="AJ17" s="0" t="n">
        <v>2911.16384015059</v>
      </c>
      <c r="AK17" s="0" t="n">
        <v>12493.2281525993</v>
      </c>
      <c r="AL17" s="0" t="n">
        <v>4854.71947657338</v>
      </c>
      <c r="AM17" s="0" t="n">
        <v>38328.1795555292</v>
      </c>
      <c r="AN17" s="0" t="n">
        <v>4206.42155106748</v>
      </c>
      <c r="AO17" s="0" t="n">
        <v>17159.4166870463</v>
      </c>
      <c r="AP17" s="0" t="n">
        <v>2052.50909760122</v>
      </c>
      <c r="AQ17" s="0" t="n">
        <v>319.649041476225</v>
      </c>
      <c r="AR17" s="0" t="n">
        <v>9356.45198620606</v>
      </c>
      <c r="AS17" s="0" t="n">
        <v>406348.774351219</v>
      </c>
      <c r="AT17" s="0" t="n">
        <v>284.63370695111</v>
      </c>
      <c r="AU17" s="0" t="n">
        <v>1592.01835711767</v>
      </c>
      <c r="AV17" s="0" t="n">
        <v>11200.521118005</v>
      </c>
      <c r="AW17" s="0" t="n">
        <v>627.214743901985</v>
      </c>
      <c r="AX17" s="0" t="n">
        <v>32534.8877555984</v>
      </c>
      <c r="AY17" s="0" t="n">
        <v>0</v>
      </c>
      <c r="AZ17" s="0" t="n">
        <v>522.235954052869</v>
      </c>
      <c r="BA17" s="0" t="n">
        <v>62337.4327219243</v>
      </c>
      <c r="BB17" s="0" t="n">
        <v>2894.6236941929</v>
      </c>
      <c r="BC17" s="0" t="n">
        <v>5460.67685464708</v>
      </c>
      <c r="BD17" s="0" t="n">
        <v>20617.7713337808</v>
      </c>
      <c r="BE17" s="0" t="n">
        <v>14355.9724077671</v>
      </c>
      <c r="BF17" s="0" t="n">
        <v>19008.3884315365</v>
      </c>
      <c r="BG17" s="0" t="n">
        <v>385.314959582325</v>
      </c>
      <c r="BH17" s="0" t="n">
        <v>1076.41698550246</v>
      </c>
      <c r="BI17" s="0" t="n">
        <v>63077.011803878</v>
      </c>
      <c r="BJ17" s="0" t="n">
        <v>123044.442610717</v>
      </c>
      <c r="BK17" s="0" t="n">
        <v>58131.8753838299</v>
      </c>
      <c r="BL17" s="0" t="n">
        <v>8177.96519680448</v>
      </c>
      <c r="BM17" s="0" t="n">
        <v>29341.867051316</v>
      </c>
      <c r="BN17" s="0" t="n">
        <v>4130.53334092824</v>
      </c>
      <c r="BO17" s="0" t="n">
        <v>13555.0004781292</v>
      </c>
      <c r="BP17" s="0" t="n">
        <v>2926.50931665195</v>
      </c>
      <c r="BQ17" s="0" t="n">
        <v>12.3065643734895</v>
      </c>
      <c r="BR17" s="0" t="n">
        <v>229.229216024334</v>
      </c>
      <c r="BS17" s="0" t="n">
        <v>9038.69744299196</v>
      </c>
      <c r="BT17" s="0" t="n">
        <v>4397248.10011915</v>
      </c>
      <c r="BU17" s="0" t="n">
        <v>15181.8530915268</v>
      </c>
      <c r="BV17" s="0" t="n">
        <v>2867.92763984144</v>
      </c>
      <c r="BW17" s="0" t="n">
        <v>257949.721329098</v>
      </c>
      <c r="BX17" s="0" t="n">
        <v>89025.828273305</v>
      </c>
      <c r="BY17" s="0" t="n">
        <v>10998.1472997603</v>
      </c>
      <c r="BZ17" s="0" t="n">
        <v>2206.27174632561</v>
      </c>
      <c r="CA17" s="0" t="n">
        <v>75.5273949286122</v>
      </c>
      <c r="CB17" s="0" t="n">
        <v>3264.38132655716</v>
      </c>
      <c r="CC17" s="0" t="n">
        <v>173.840647933518</v>
      </c>
      <c r="CD17" s="0" t="n">
        <v>995.871560420384</v>
      </c>
      <c r="CE17" s="0" t="n">
        <v>367.593890648621</v>
      </c>
      <c r="CF17" s="0" t="n">
        <v>819.021204651719</v>
      </c>
      <c r="CG17" s="0" t="n">
        <v>51206.9884301463</v>
      </c>
      <c r="CH17" s="0" t="n">
        <v>21428.9718654087</v>
      </c>
      <c r="CI17" s="0" t="n">
        <v>132719.566343715</v>
      </c>
      <c r="CJ17" s="0" t="n">
        <v>70281.3289042649</v>
      </c>
      <c r="CK17" s="0" t="n">
        <v>21231.3979995552</v>
      </c>
      <c r="CL17" s="0" t="n">
        <v>49049.9309047098</v>
      </c>
      <c r="CM17" s="0" t="n">
        <v>344466.522314877</v>
      </c>
      <c r="CN17" s="0" t="n">
        <v>98397.4676784918</v>
      </c>
      <c r="CO17" s="0" t="n">
        <v>24181.2007411851</v>
      </c>
      <c r="CP17" s="0" t="n">
        <v>132552.410805133</v>
      </c>
      <c r="CQ17" s="0" t="n">
        <v>4533.21918163435</v>
      </c>
      <c r="CR17" s="0" t="n">
        <v>9390.34113135858</v>
      </c>
      <c r="CS17" s="0" t="n">
        <v>42147.0589918929</v>
      </c>
      <c r="CT17" s="0" t="n">
        <v>19486.7877473913</v>
      </c>
      <c r="CU17" s="0" t="n">
        <v>212020.200831041</v>
      </c>
      <c r="CV17" s="0" t="n">
        <v>9240.65725049972</v>
      </c>
      <c r="CW17" s="0" t="n">
        <v>2702.89251752322</v>
      </c>
      <c r="CX17" s="0" t="n">
        <v>0.298030586419233</v>
      </c>
      <c r="CY17" s="0" t="n">
        <v>5660.2875574787</v>
      </c>
      <c r="CZ17" s="0" t="n">
        <v>4570.23986975651</v>
      </c>
      <c r="DA17" s="0" t="n">
        <v>9548.59565917058</v>
      </c>
      <c r="DB17" s="0" t="n">
        <v>8030.28647813694</v>
      </c>
      <c r="DC17" s="0" t="n">
        <v>12533.6863535632</v>
      </c>
      <c r="DD17" s="0" t="n">
        <v>3535.17592461173</v>
      </c>
      <c r="DE17" s="0" t="n">
        <v>479874.281104019</v>
      </c>
      <c r="DF17" s="0" t="n">
        <v>10826.5888286318</v>
      </c>
      <c r="DG17" s="0" t="n">
        <v>41275.1208751511</v>
      </c>
      <c r="DH17" s="0" t="n">
        <v>3266.90036868511</v>
      </c>
      <c r="DI17" s="0" t="n">
        <v>1629.73929465334</v>
      </c>
      <c r="DJ17" s="0" t="n">
        <v>103.968436221975</v>
      </c>
      <c r="DK17" s="0" t="n">
        <v>31159.6513521605</v>
      </c>
      <c r="DL17" s="0" t="n">
        <v>233.273087652218</v>
      </c>
      <c r="DM17" s="0" t="n">
        <v>29189.1820756231</v>
      </c>
      <c r="DN17" s="0" t="n">
        <v>783.555403738506</v>
      </c>
      <c r="DO17" s="0" t="n">
        <v>27321.6952962455</v>
      </c>
      <c r="DP17" s="0" t="n">
        <v>0</v>
      </c>
      <c r="DQ17" s="0" t="n">
        <v>25575.7888879262</v>
      </c>
      <c r="DR17" s="0" t="n">
        <v>304.262597525994</v>
      </c>
      <c r="DS17" s="0" t="n">
        <v>2098.89814021901</v>
      </c>
      <c r="DT17" s="0" t="n">
        <v>10461.984255706</v>
      </c>
      <c r="DU17" s="0" t="n">
        <v>637.107371133161</v>
      </c>
      <c r="DV17" s="0" t="n">
        <v>0.681468502533037</v>
      </c>
      <c r="DW17" s="0" t="n">
        <v>3624.94715600398</v>
      </c>
      <c r="DX17" s="0" t="n">
        <v>1664.90175199265</v>
      </c>
      <c r="DY17" s="0" t="n">
        <v>12315.5625483269</v>
      </c>
      <c r="DZ17" s="0" t="n">
        <v>6833.10840340326</v>
      </c>
      <c r="EA17" s="0" t="n">
        <v>387.054660206837</v>
      </c>
      <c r="EB17" s="0" t="n">
        <v>648.008531089839</v>
      </c>
      <c r="EC17" s="0" t="n">
        <v>1332.15905541782</v>
      </c>
      <c r="ED17" s="0" t="n">
        <v>871.74809829606</v>
      </c>
      <c r="EE17" s="0" t="n">
        <v>856.735724674138</v>
      </c>
      <c r="EF17" s="0" t="n">
        <v>0</v>
      </c>
      <c r="EG17" s="0" t="n">
        <v>13700.031329658</v>
      </c>
      <c r="EH17" s="0" t="n">
        <v>39771.1614656447</v>
      </c>
      <c r="EI17" s="0" t="n">
        <v>181569.842344331</v>
      </c>
      <c r="EJ17" s="0" t="n">
        <v>67517.9124634084</v>
      </c>
      <c r="EK17" s="0" t="n">
        <v>89.7963493755455</v>
      </c>
      <c r="EL17" s="0" t="n">
        <v>5300.64056528105</v>
      </c>
      <c r="EM17" s="0" t="n">
        <v>245167.332751728</v>
      </c>
      <c r="EN17" s="0" t="n">
        <v>108661.492966266</v>
      </c>
      <c r="EO17" s="0" t="n">
        <v>81321.8841488537</v>
      </c>
      <c r="EP17" s="0" t="n">
        <v>56300.8421976664</v>
      </c>
      <c r="EQ17" s="0" t="n">
        <v>19388.9158171135</v>
      </c>
      <c r="ER17" s="0" t="n">
        <v>2687.80382833237</v>
      </c>
      <c r="ES17" s="0" t="n">
        <v>4699.32812574078</v>
      </c>
      <c r="ET17" s="0" t="n">
        <v>15582.9954186315</v>
      </c>
      <c r="EU17" s="0" t="n">
        <v>2972.16148655093</v>
      </c>
      <c r="EV17" s="0" t="n">
        <v>26848.9192613302</v>
      </c>
      <c r="EW17" s="0" t="n">
        <v>1093.64409232429</v>
      </c>
      <c r="EX17" s="0" t="n">
        <v>4518.38311404062</v>
      </c>
      <c r="EY17" s="0" t="n">
        <v>424585.99216007</v>
      </c>
      <c r="EZ17" s="0" t="n">
        <v>47660.7213738591</v>
      </c>
      <c r="FA17" s="0" t="n">
        <v>980.66529046836</v>
      </c>
      <c r="FB17" s="0" t="n">
        <v>12811.7981151171</v>
      </c>
      <c r="FC17" s="0" t="n">
        <v>99800.8725562082</v>
      </c>
      <c r="FD17" s="0" t="n">
        <v>116096.994522256</v>
      </c>
      <c r="FE17" s="0" t="n">
        <v>6271.43421888021</v>
      </c>
      <c r="FF17" s="0" t="n">
        <v>159555.992152036</v>
      </c>
      <c r="FG17" s="0" t="n">
        <v>48919.6853472761</v>
      </c>
      <c r="FH17" s="0" t="n">
        <v>1881.85814772417</v>
      </c>
      <c r="FI17" s="0" t="n">
        <v>6.14322562543826</v>
      </c>
      <c r="FJ17" s="0" t="n">
        <v>2168.90819553675</v>
      </c>
      <c r="FK17" s="0" t="n">
        <v>889.230915297183</v>
      </c>
      <c r="FL17" s="0" t="n">
        <v>0</v>
      </c>
      <c r="FM17" s="0" t="n">
        <v>75.5273949286122</v>
      </c>
      <c r="FN17" s="0" t="n">
        <v>258.109284357002</v>
      </c>
      <c r="FO17" s="0" t="n">
        <v>10461.1082746059</v>
      </c>
      <c r="FP17" s="0" t="n">
        <v>7217.95542421227</v>
      </c>
      <c r="FQ17" s="0" t="n">
        <v>62222.8161833882</v>
      </c>
      <c r="FR17" s="0" t="n">
        <v>4811.10110710853</v>
      </c>
      <c r="FS17" s="0" t="n">
        <v>11386.7390251833</v>
      </c>
      <c r="FT17" s="0" t="n">
        <v>31588.0660976774</v>
      </c>
      <c r="FU17" s="0" t="n">
        <v>9092.8188653507</v>
      </c>
      <c r="FV17" s="0" t="n">
        <v>5344.09108806823</v>
      </c>
      <c r="FW17" s="0" t="n">
        <v>73481.7917048179</v>
      </c>
      <c r="FX17" s="0" t="n">
        <v>716034.570940858</v>
      </c>
      <c r="FY17" s="0" t="n">
        <v>16361.2228839751</v>
      </c>
      <c r="FZ17" s="0" t="n">
        <v>41966.3311796466</v>
      </c>
      <c r="GA17" s="0" t="n">
        <v>822802.089920458</v>
      </c>
      <c r="GB17" s="0" t="n">
        <v>537.222484698195</v>
      </c>
      <c r="GC17" s="0" t="n">
        <v>1961.74538686964</v>
      </c>
      <c r="GD17" s="0" t="n">
        <v>5557.34523681014</v>
      </c>
      <c r="GE17" s="0" t="n">
        <v>1023029.62718071</v>
      </c>
      <c r="GF17" s="0" t="n">
        <v>1161.69837933019</v>
      </c>
      <c r="GG17" s="0" t="n">
        <v>113466.160623009</v>
      </c>
      <c r="GH17" s="0" t="n">
        <v>33883.4419882305</v>
      </c>
      <c r="GI17" s="0" t="n">
        <v>9986.60076998929</v>
      </c>
      <c r="GJ17" s="0" t="n">
        <v>9576.31785486599</v>
      </c>
      <c r="GK17" s="0" t="n">
        <v>12002.752126577</v>
      </c>
      <c r="GL17" s="0" t="n">
        <v>76050.8009520589</v>
      </c>
      <c r="GM17" s="0" t="n">
        <v>185049.713731833</v>
      </c>
      <c r="GN17" s="0" t="n">
        <v>26062.7259726819</v>
      </c>
      <c r="GO17" s="0" t="n">
        <v>144860.343822702</v>
      </c>
      <c r="GP17" s="0" t="n">
        <v>402.145569747883</v>
      </c>
      <c r="GQ17" s="0" t="n">
        <v>71070.2959342626</v>
      </c>
      <c r="GR17" s="0" t="n">
        <v>88.4007874165156</v>
      </c>
      <c r="GS17" s="0" t="n">
        <v>52708.7108560023</v>
      </c>
      <c r="GT17" s="0" t="n">
        <v>10865.8604374556</v>
      </c>
      <c r="GU17" s="0" t="n">
        <v>13781.7215915991</v>
      </c>
      <c r="GV17" s="0" t="n">
        <v>1112.64439957969</v>
      </c>
      <c r="GW17" s="0" t="n">
        <v>390.234179195271</v>
      </c>
      <c r="GX17" s="0" t="n">
        <v>119648.731862201</v>
      </c>
      <c r="GY17" s="0" t="n">
        <v>720.900473608642</v>
      </c>
      <c r="GZ17" s="0" t="n">
        <v>1587.18240447967</v>
      </c>
      <c r="HA17" s="0" t="n">
        <v>1393.78508160206</v>
      </c>
      <c r="HB17" s="0" t="n">
        <v>11433.4233208543</v>
      </c>
      <c r="HC17" s="0" t="n">
        <v>23516.6201152101</v>
      </c>
      <c r="HD17" s="0" t="n">
        <v>925624.311938185</v>
      </c>
      <c r="HE17" s="0" t="n">
        <v>909563.466557697</v>
      </c>
      <c r="HF17" s="0" t="n">
        <v>351338.915982906</v>
      </c>
      <c r="HG17" s="0" t="n">
        <v>327892.974929486</v>
      </c>
      <c r="HH17" s="0" t="n">
        <v>131004.610622381</v>
      </c>
      <c r="HI17" s="0" t="n">
        <v>251872.845823809</v>
      </c>
      <c r="HJ17" s="0" t="n">
        <v>56718.4039457588</v>
      </c>
      <c r="HK17" s="0" t="n">
        <v>156507.505966872</v>
      </c>
      <c r="HL17" s="0" t="n">
        <v>8379.66906739508</v>
      </c>
      <c r="HM17" s="0" t="n">
        <v>2046641.69131934</v>
      </c>
      <c r="HN17" s="0" t="n">
        <v>765.466432022529</v>
      </c>
      <c r="HO17" s="0" t="n">
        <v>0.411860133871114</v>
      </c>
      <c r="HP17" s="0" t="n">
        <v>765.054571888658</v>
      </c>
      <c r="HQ17" s="0" t="n">
        <v>659.693510782567</v>
      </c>
      <c r="HR17" s="0" t="n">
        <v>1438.47454223026</v>
      </c>
      <c r="HS17" s="0" t="n">
        <v>2365.89424632596</v>
      </c>
      <c r="HT17" s="0" t="n">
        <v>3027.81903221705</v>
      </c>
      <c r="HU17" s="0" t="n">
        <v>327629.226650135</v>
      </c>
      <c r="HV17" s="0" t="n">
        <v>2625.3707705657</v>
      </c>
      <c r="HW17" s="0" t="n">
        <v>16962.0715660776</v>
      </c>
      <c r="HX17" s="0" t="n">
        <v>19070.629403257</v>
      </c>
      <c r="HY17" s="0" t="n">
        <v>4215.48812267577</v>
      </c>
      <c r="HZ17" s="0" t="n">
        <v>4415.18611045301</v>
      </c>
      <c r="IA17" s="0" t="n">
        <v>159.501864728341</v>
      </c>
      <c r="IB17" s="0" t="n">
        <v>7162.05163118748</v>
      </c>
      <c r="IC17" s="0" t="n">
        <v>30438.738158861</v>
      </c>
      <c r="ID17" s="0" t="n">
        <v>5884.85101053942</v>
      </c>
      <c r="IE17" s="0" t="n">
        <v>11045.274613168</v>
      </c>
      <c r="IF17" s="0" t="n">
        <v>52540.8553161929</v>
      </c>
      <c r="IG17" s="0" t="n">
        <v>5330.18111503295</v>
      </c>
      <c r="IH17" s="0" t="n">
        <v>1551.66250188105</v>
      </c>
      <c r="II17" s="0" t="n">
        <v>22445.3886487302</v>
      </c>
      <c r="IJ17" s="0" t="n">
        <v>1604.4555911926</v>
      </c>
      <c r="IK17" s="0" t="n">
        <v>6447.91876718793</v>
      </c>
      <c r="IL17" s="0" t="n">
        <v>440102.180993565</v>
      </c>
      <c r="IM17" s="0" t="n">
        <v>776.04690286859</v>
      </c>
      <c r="IN17" s="0" t="n">
        <v>3159.68633771193</v>
      </c>
      <c r="IO17" s="0" t="n">
        <v>22859.4038446483</v>
      </c>
      <c r="IP17" s="0" t="n">
        <v>7899.56653309974</v>
      </c>
      <c r="IQ17" s="0" t="n">
        <v>81755.3537203382</v>
      </c>
      <c r="IR17" s="0" t="n">
        <v>11814.054067814</v>
      </c>
      <c r="IS17" s="0" t="n">
        <v>15725.7875687665</v>
      </c>
      <c r="IT17" s="0" t="n">
        <v>24596.8659657481</v>
      </c>
      <c r="IU17" s="0" t="n">
        <v>79938.0492058108</v>
      </c>
      <c r="IV17" s="0" t="n">
        <v>880.402338336983</v>
      </c>
      <c r="IW17" s="0" t="n">
        <v>9136.75657814762</v>
      </c>
      <c r="IX17" s="0" t="n">
        <v>400863.266970095</v>
      </c>
      <c r="IY17" s="0" t="n">
        <v>267.72619331313</v>
      </c>
      <c r="IZ17" s="0" t="n">
        <v>5597.20543905827</v>
      </c>
      <c r="JA17" s="0" t="n">
        <v>5040.34127765772</v>
      </c>
      <c r="JB17" s="0" t="n">
        <v>2256.14558098927</v>
      </c>
      <c r="JC17" s="0" t="n">
        <v>54.0350557705852</v>
      </c>
      <c r="JD17" s="0" t="n">
        <v>2503.61527590546</v>
      </c>
      <c r="JE17" s="0" t="n">
        <v>2263.93358439894</v>
      </c>
      <c r="JF17" s="0" t="n">
        <v>852.322592302457</v>
      </c>
      <c r="JG17" s="0" t="n">
        <v>2644.53783026165</v>
      </c>
      <c r="JH17" s="0" t="n">
        <v>10799.3012728283</v>
      </c>
      <c r="JI17" s="0" t="n">
        <v>16785.4460700061</v>
      </c>
      <c r="JJ17" s="0" t="n">
        <v>16083.1987542669</v>
      </c>
      <c r="JK17" s="0" t="n">
        <v>6121.17427916278</v>
      </c>
      <c r="JL17" s="0" t="n">
        <v>5468.74539204762</v>
      </c>
      <c r="JM17" s="0" t="n">
        <v>5272.59955490556</v>
      </c>
      <c r="JN17" s="0" t="n">
        <v>3147.33957182462</v>
      </c>
      <c r="JO17" s="0" t="n">
        <v>3493.2833841006</v>
      </c>
      <c r="JP17" s="0" t="n">
        <v>3702.76993834124</v>
      </c>
      <c r="JQ17" s="0" t="n">
        <v>18667.3067996179</v>
      </c>
      <c r="JR17" s="0" t="n">
        <v>1651.49103624975</v>
      </c>
      <c r="JS17" s="0" t="n">
        <v>4199.5685997664</v>
      </c>
      <c r="JT17" s="0" t="n">
        <v>40387.2071941455</v>
      </c>
      <c r="JU17" s="0" t="n">
        <v>11858.6978131024</v>
      </c>
      <c r="JV17" s="0" t="n">
        <v>7583.39619177399</v>
      </c>
      <c r="JW17" s="0" t="n">
        <v>487.539869194428</v>
      </c>
      <c r="JX17" s="0" t="n">
        <v>18780.7245344541</v>
      </c>
      <c r="JY17" s="0" t="n">
        <v>12045.9770190412</v>
      </c>
      <c r="JZ17" s="0" t="n">
        <v>15374.7489237057</v>
      </c>
      <c r="KA17" s="0" t="n">
        <v>37460.4725731679</v>
      </c>
      <c r="KB17" s="0" t="n">
        <v>109.179113292008</v>
      </c>
      <c r="KC17" s="0" t="n">
        <v>2088.02225456338</v>
      </c>
      <c r="KD17" s="0" t="n">
        <v>7085.4707726053</v>
      </c>
      <c r="KE17" s="0" t="n">
        <v>9173.49302716867</v>
      </c>
      <c r="KF17" s="0" t="n">
        <v>469.208432377937</v>
      </c>
      <c r="KG17" s="0" t="n">
        <v>4766.30843089257</v>
      </c>
      <c r="KH17" s="0" t="n">
        <v>8618.32306306552</v>
      </c>
      <c r="KI17" s="0" t="n">
        <v>174565.530840681</v>
      </c>
      <c r="KJ17" s="0" t="n">
        <v>862.982796623647</v>
      </c>
      <c r="KK17" s="0" t="n">
        <v>4522.07205657307</v>
      </c>
      <c r="KL17" s="0" t="n">
        <v>23172.6281501812</v>
      </c>
      <c r="KM17" s="0" t="n">
        <v>4569.87536634193</v>
      </c>
      <c r="KN17" s="0" t="n">
        <v>3662.96195825717</v>
      </c>
      <c r="KO17" s="0" t="n">
        <v>8504.93544607306</v>
      </c>
      <c r="KP17" s="0" t="n">
        <v>955821.139500813</v>
      </c>
      <c r="KQ17" s="0" t="n">
        <v>16775.1938126158</v>
      </c>
      <c r="KR17" s="0" t="n">
        <v>1652.61063827946</v>
      </c>
      <c r="KS17" s="0" t="n">
        <v>109729.775090066</v>
      </c>
      <c r="KT17" s="0" t="n">
        <v>5623.89478921177</v>
      </c>
      <c r="KU17" s="0" t="n">
        <v>14603.4411981689</v>
      </c>
      <c r="KV17" s="0" t="n">
        <v>8759.42452191444</v>
      </c>
      <c r="KW17" s="0" t="n">
        <v>34.6401135608463</v>
      </c>
      <c r="KX17" s="0" t="n">
        <v>30258.1328902434</v>
      </c>
      <c r="KY17" s="0" t="n">
        <v>82416.5211985973</v>
      </c>
      <c r="KZ17" s="0" t="n">
        <v>3672.16005025115</v>
      </c>
      <c r="LA17" s="0" t="n">
        <v>26585.9728399922</v>
      </c>
      <c r="LB17" s="0" t="n">
        <v>75210.2641900382</v>
      </c>
      <c r="LC17" s="0" t="n">
        <v>1459.27089665819</v>
      </c>
      <c r="LD17" s="0" t="n">
        <v>63597.4904073971</v>
      </c>
      <c r="LE17" s="0" t="n">
        <v>38586.8184751643</v>
      </c>
      <c r="LF17" s="0" t="n">
        <v>8473.7371907114</v>
      </c>
      <c r="LG17" s="0" t="n">
        <v>24.2474616501486</v>
      </c>
      <c r="LH17" s="0" t="n">
        <v>70908.8594800961</v>
      </c>
      <c r="LI17" s="0" t="n">
        <v>20489.5226085452</v>
      </c>
      <c r="LJ17" s="0" t="n">
        <v>158433.356691412</v>
      </c>
      <c r="LK17" s="0" t="n">
        <v>9712.79878792734</v>
      </c>
      <c r="LL17" s="0" t="n">
        <v>32104.679092741</v>
      </c>
      <c r="LM17" s="0" t="n">
        <v>24464.5920886379</v>
      </c>
      <c r="LN17" s="0" t="n">
        <v>60306.659874674</v>
      </c>
      <c r="LO17" s="0" t="n">
        <v>10251.5882145911</v>
      </c>
      <c r="LP17" s="0" t="n">
        <v>913.926276199416</v>
      </c>
      <c r="LQ17" s="0" t="n">
        <v>16811.931211876</v>
      </c>
      <c r="LR17" s="0" t="n">
        <v>358.24324521915</v>
      </c>
      <c r="LS17" s="0" t="n">
        <v>1796.33567974794</v>
      </c>
      <c r="LT17" s="0" t="n">
        <v>784.903399677476</v>
      </c>
      <c r="LU17" s="0" t="n">
        <v>12750.9194071126</v>
      </c>
      <c r="LV17" s="0" t="n">
        <v>1149.7386830397</v>
      </c>
      <c r="LW17" s="0" t="n">
        <v>120529.076362894</v>
      </c>
      <c r="LX17" s="0" t="n">
        <v>657.469227864935</v>
      </c>
      <c r="LY17" s="0" t="n">
        <v>486.102154528827</v>
      </c>
      <c r="LZ17" s="0" t="n">
        <v>226035.195510293</v>
      </c>
      <c r="MA17" s="0" t="n">
        <v>26.2557135454401</v>
      </c>
      <c r="MB17" s="0" t="n">
        <v>18534.7173640173</v>
      </c>
      <c r="MC17" s="0" t="n">
        <v>16883.2263277676</v>
      </c>
      <c r="MD17" s="0" t="n">
        <v>8714.26270343034</v>
      </c>
      <c r="ME17" s="0" t="n">
        <v>221640.394598578</v>
      </c>
      <c r="MF17" s="0" t="n">
        <v>31007.3687648326</v>
      </c>
      <c r="MG17" s="0" t="n">
        <v>8478.77349475716</v>
      </c>
      <c r="MH17" s="0" t="n">
        <v>16843.7642682139</v>
      </c>
      <c r="MI17" s="0" t="n">
        <v>7011.12629123722</v>
      </c>
      <c r="MJ17" s="0" t="n">
        <v>4962.20654915116</v>
      </c>
      <c r="MK17" s="0" t="n">
        <v>263.077372965167</v>
      </c>
      <c r="ML17" s="0" t="n">
        <v>9016.49956832607</v>
      </c>
      <c r="MM17" s="0" t="n">
        <v>2296.8253243376</v>
      </c>
      <c r="MN17" s="0" t="n">
        <v>1893.31901575484</v>
      </c>
      <c r="MO17" s="0" t="n">
        <v>7666.23768359115</v>
      </c>
      <c r="MP17" s="0" t="n">
        <v>1373.18186069762</v>
      </c>
      <c r="MQ17" s="0" t="n">
        <v>7139.9455556565</v>
      </c>
      <c r="MR17" s="0" t="n">
        <v>7313.08486924498</v>
      </c>
      <c r="MS17" s="0" t="n">
        <v>0</v>
      </c>
      <c r="MT17" s="0" t="n">
        <v>42797.5884730245</v>
      </c>
      <c r="MU17" s="0" t="n">
        <v>110461.546344757</v>
      </c>
      <c r="MV17" s="0" t="n">
        <v>5704.20647851456</v>
      </c>
      <c r="MW17" s="0" t="n">
        <v>0</v>
      </c>
    </row>
    <row r="18" customFormat="false" ht="15.75" hidden="false" customHeight="false" outlineLevel="0" collapsed="false">
      <c r="A18" s="92" t="s">
        <v>799</v>
      </c>
      <c r="B18" s="0" t="n">
        <v>454.270740920337</v>
      </c>
      <c r="C18" s="0" t="n">
        <v>17.6665049813647</v>
      </c>
      <c r="D18" s="0" t="n">
        <v>2546.97184612046</v>
      </c>
      <c r="E18" s="0" t="n">
        <v>478.573550080639</v>
      </c>
      <c r="F18" s="0" t="n">
        <v>1863.73424436157</v>
      </c>
      <c r="G18" s="0" t="n">
        <v>77.0649060377319</v>
      </c>
      <c r="H18" s="0" t="n">
        <v>127.599145640521</v>
      </c>
      <c r="I18" s="0" t="n">
        <v>395.428174658471</v>
      </c>
      <c r="J18" s="0" t="n">
        <v>868.925146108719</v>
      </c>
      <c r="K18" s="0" t="n">
        <v>3016.03973165807</v>
      </c>
      <c r="L18" s="0" t="n">
        <v>0</v>
      </c>
      <c r="M18" s="0" t="n">
        <v>4888.98663490929</v>
      </c>
      <c r="N18" s="0" t="n">
        <v>53.2594858798998</v>
      </c>
      <c r="O18" s="0" t="n">
        <v>2198.5846433114</v>
      </c>
      <c r="P18" s="0" t="n">
        <v>129.587881082259</v>
      </c>
      <c r="Q18" s="0" t="n">
        <v>1023363.23239616</v>
      </c>
      <c r="R18" s="0" t="n">
        <v>96.5614052747175</v>
      </c>
      <c r="S18" s="0" t="n">
        <v>2006.3096130663</v>
      </c>
      <c r="T18" s="0" t="n">
        <v>73.2014849075002</v>
      </c>
      <c r="U18" s="0" t="n">
        <v>1751.79113421738</v>
      </c>
      <c r="V18" s="0" t="n">
        <v>104.9317058568</v>
      </c>
      <c r="W18" s="0" t="n">
        <v>4677.46019459144</v>
      </c>
      <c r="X18" s="0" t="n">
        <v>385.380989793644</v>
      </c>
      <c r="Y18" s="0" t="n">
        <v>903.656721227083</v>
      </c>
      <c r="Z18" s="0" t="n">
        <v>2.85169202347378</v>
      </c>
      <c r="AA18" s="0" t="n">
        <v>106.355627267397</v>
      </c>
      <c r="AB18" s="0" t="n">
        <v>7139.03507957119</v>
      </c>
      <c r="AC18" s="0" t="n">
        <v>2958.99505857616</v>
      </c>
      <c r="AD18" s="0" t="n">
        <v>373.187089515945</v>
      </c>
      <c r="AE18" s="0" t="n">
        <v>351.262771633015</v>
      </c>
      <c r="AF18" s="0" t="n">
        <v>1267.26093562327</v>
      </c>
      <c r="AG18" s="0" t="n">
        <v>806.377465980095</v>
      </c>
      <c r="AH18" s="0" t="n">
        <v>0</v>
      </c>
      <c r="AI18" s="0" t="n">
        <v>0</v>
      </c>
      <c r="AJ18" s="0" t="n">
        <v>335.40094550093</v>
      </c>
      <c r="AK18" s="0" t="n">
        <v>1961.35012328356</v>
      </c>
      <c r="AL18" s="0" t="n">
        <v>401.950406434441</v>
      </c>
      <c r="AM18" s="0" t="n">
        <v>5639.17841092832</v>
      </c>
      <c r="AN18" s="0" t="n">
        <v>976.62441243533</v>
      </c>
      <c r="AO18" s="0" t="n">
        <v>2923.52671096812</v>
      </c>
      <c r="AP18" s="0" t="n">
        <v>340.533408631937</v>
      </c>
      <c r="AQ18" s="0" t="n">
        <v>54.0890885792627</v>
      </c>
      <c r="AR18" s="0" t="n">
        <v>1595.89978056634</v>
      </c>
      <c r="AS18" s="0" t="n">
        <v>65067.0178431755</v>
      </c>
      <c r="AT18" s="0" t="n">
        <v>43.2924375811021</v>
      </c>
      <c r="AU18" s="0" t="n">
        <v>286.289755395031</v>
      </c>
      <c r="AV18" s="0" t="n">
        <v>1578.37279207669</v>
      </c>
      <c r="AW18" s="0" t="n">
        <v>91.175330342353</v>
      </c>
      <c r="AX18" s="0" t="n">
        <v>4177.86555231513</v>
      </c>
      <c r="AY18" s="0" t="n">
        <v>0</v>
      </c>
      <c r="AZ18" s="0" t="n">
        <v>97.3513394193402</v>
      </c>
      <c r="BA18" s="0" t="n">
        <v>11398.2268431229</v>
      </c>
      <c r="BB18" s="0" t="n">
        <v>733.795327233141</v>
      </c>
      <c r="BC18" s="0" t="n">
        <v>1021.60823814384</v>
      </c>
      <c r="BD18" s="0" t="n">
        <v>4025.11463380292</v>
      </c>
      <c r="BE18" s="0" t="n">
        <v>2365.25932310105</v>
      </c>
      <c r="BF18" s="0" t="n">
        <v>3252.44932084196</v>
      </c>
      <c r="BG18" s="0" t="n">
        <v>55.4920362070412</v>
      </c>
      <c r="BH18" s="0" t="n">
        <v>212.901220918759</v>
      </c>
      <c r="BI18" s="0" t="n">
        <v>8649.4969294115</v>
      </c>
      <c r="BJ18" s="0" t="n">
        <v>17598.5171428997</v>
      </c>
      <c r="BK18" s="0" t="n">
        <v>11138.4591833151</v>
      </c>
      <c r="BL18" s="0" t="n">
        <v>1621.81833607163</v>
      </c>
      <c r="BM18" s="0" t="n">
        <v>5751.96093065084</v>
      </c>
      <c r="BN18" s="0" t="n">
        <v>768.179159155704</v>
      </c>
      <c r="BO18" s="0" t="n">
        <v>2344.2564473375</v>
      </c>
      <c r="BP18" s="0" t="n">
        <v>652.244310099408</v>
      </c>
      <c r="BQ18" s="0" t="n">
        <v>2.14541676023111</v>
      </c>
      <c r="BR18" s="0" t="n">
        <v>42.2301587231162</v>
      </c>
      <c r="BS18" s="0" t="n">
        <v>1768.77195589838</v>
      </c>
      <c r="BT18" s="0" t="n">
        <v>609545.434983679</v>
      </c>
      <c r="BU18" s="0" t="n">
        <v>2332.84540420451</v>
      </c>
      <c r="BV18" s="0" t="n">
        <v>436.937153212128</v>
      </c>
      <c r="BW18" s="0" t="n">
        <v>35834.4614954737</v>
      </c>
      <c r="BX18" s="0" t="n">
        <v>11626.9056483985</v>
      </c>
      <c r="BY18" s="0" t="n">
        <v>1687.19505132402</v>
      </c>
      <c r="BZ18" s="0" t="n">
        <v>346.774687645874</v>
      </c>
      <c r="CA18" s="0" t="n">
        <v>0</v>
      </c>
      <c r="CB18" s="0" t="n">
        <v>574.091906119944</v>
      </c>
      <c r="CC18" s="0" t="n">
        <v>70.0655435007715</v>
      </c>
      <c r="CD18" s="0" t="n">
        <v>618.265715897144</v>
      </c>
      <c r="CE18" s="0" t="n">
        <v>44.7936869665674</v>
      </c>
      <c r="CF18" s="0" t="n">
        <v>195.889605991647</v>
      </c>
      <c r="CG18" s="0" t="n">
        <v>8201.88815635281</v>
      </c>
      <c r="CH18" s="0" t="n">
        <v>3311.14150433545</v>
      </c>
      <c r="CI18" s="0" t="n">
        <v>23976.9781684505</v>
      </c>
      <c r="CJ18" s="0" t="n">
        <v>12561.0848203463</v>
      </c>
      <c r="CK18" s="0" t="n">
        <v>3860.78159127833</v>
      </c>
      <c r="CL18" s="0" t="n">
        <v>8700.30322906793</v>
      </c>
      <c r="CM18" s="0" t="n">
        <v>90506.3515666984</v>
      </c>
      <c r="CN18" s="0" t="n">
        <v>16329.2410552175</v>
      </c>
      <c r="CO18" s="0" t="n">
        <v>3264.60668466541</v>
      </c>
      <c r="CP18" s="0" t="n">
        <v>24591.4087389077</v>
      </c>
      <c r="CQ18" s="0" t="n">
        <v>102.433193742461</v>
      </c>
      <c r="CR18" s="0" t="n">
        <v>1645.67848499286</v>
      </c>
      <c r="CS18" s="0" t="n">
        <v>6293.02835282535</v>
      </c>
      <c r="CT18" s="0" t="n">
        <v>3691.65259312042</v>
      </c>
      <c r="CU18" s="0" t="n">
        <v>32905.8613256115</v>
      </c>
      <c r="CV18" s="0" t="n">
        <v>1456.5361870214</v>
      </c>
      <c r="CW18" s="0" t="n">
        <v>445.465114488736</v>
      </c>
      <c r="CX18" s="0" t="n">
        <v>0</v>
      </c>
      <c r="CY18" s="0" t="n">
        <v>940.563315017532</v>
      </c>
      <c r="CZ18" s="0" t="n">
        <v>774.627020857505</v>
      </c>
      <c r="DA18" s="0" t="n">
        <v>1376.97322176099</v>
      </c>
      <c r="DB18" s="0" t="n">
        <v>1231.34124364279</v>
      </c>
      <c r="DC18" s="0" t="n">
        <v>2396.67873302699</v>
      </c>
      <c r="DD18" s="0" t="n">
        <v>578.565275608364</v>
      </c>
      <c r="DE18" s="0" t="n">
        <v>95617.3295963076</v>
      </c>
      <c r="DF18" s="0" t="n">
        <v>1917.37099661452</v>
      </c>
      <c r="DG18" s="0" t="n">
        <v>7111.73015553865</v>
      </c>
      <c r="DH18" s="0" t="n">
        <v>1560.3293970182</v>
      </c>
      <c r="DI18" s="0" t="n">
        <v>25.1617137373825</v>
      </c>
      <c r="DJ18" s="0" t="n">
        <v>1.99914786895163</v>
      </c>
      <c r="DK18" s="0" t="n">
        <v>4701.65436914627</v>
      </c>
      <c r="DL18" s="0" t="n">
        <v>31.9530470641345</v>
      </c>
      <c r="DM18" s="0" t="n">
        <v>4305.07215044853</v>
      </c>
      <c r="DN18" s="0" t="n">
        <v>107.696312390759</v>
      </c>
      <c r="DO18" s="0" t="n">
        <v>3861.51159616216</v>
      </c>
      <c r="DP18" s="0" t="n">
        <v>0</v>
      </c>
      <c r="DQ18" s="0" t="n">
        <v>3330.15650186071</v>
      </c>
      <c r="DR18" s="0" t="n">
        <v>46.490802860765</v>
      </c>
      <c r="DS18" s="0" t="n">
        <v>280.303921169686</v>
      </c>
      <c r="DT18" s="0" t="n">
        <v>1727.47137447691</v>
      </c>
      <c r="DU18" s="0" t="n">
        <v>4912.14163424196</v>
      </c>
      <c r="DV18" s="0" t="n">
        <v>0.123595663278324</v>
      </c>
      <c r="DW18" s="0" t="n">
        <v>696.084489474633</v>
      </c>
      <c r="DX18" s="0" t="n">
        <v>233.024939590367</v>
      </c>
      <c r="DY18" s="0" t="n">
        <v>2424.72254573032</v>
      </c>
      <c r="DZ18" s="0" t="n">
        <v>1082.68684139758</v>
      </c>
      <c r="EA18" s="0" t="n">
        <v>62.2050903382173</v>
      </c>
      <c r="EB18" s="0" t="n">
        <v>98.8424180401387</v>
      </c>
      <c r="EC18" s="0" t="n">
        <v>137.900822993572</v>
      </c>
      <c r="ED18" s="0" t="n">
        <v>173.430514690437</v>
      </c>
      <c r="EE18" s="0" t="n">
        <v>132.404461574922</v>
      </c>
      <c r="EF18" s="0" t="n">
        <v>0</v>
      </c>
      <c r="EG18" s="0" t="n">
        <v>2305.78641962109</v>
      </c>
      <c r="EH18" s="0" t="n">
        <v>6472.2556397308</v>
      </c>
      <c r="EI18" s="0" t="n">
        <v>85074.4109653513</v>
      </c>
      <c r="EJ18" s="0" t="n">
        <v>31160.1617319077</v>
      </c>
      <c r="EK18" s="0" t="n">
        <v>36.5948574875622</v>
      </c>
      <c r="EL18" s="0" t="n">
        <v>2152.87248805134</v>
      </c>
      <c r="EM18" s="0" t="n">
        <v>106689.082223625</v>
      </c>
      <c r="EN18" s="0" t="n">
        <v>51724.7818879047</v>
      </c>
      <c r="EO18" s="0" t="n">
        <v>13078.580088922</v>
      </c>
      <c r="EP18" s="0" t="n">
        <v>33371.5550279295</v>
      </c>
      <c r="EQ18" s="0" t="n">
        <v>2954.69008238228</v>
      </c>
      <c r="ER18" s="0" t="n">
        <v>299.478281510817</v>
      </c>
      <c r="ES18" s="0" t="n">
        <v>1706.59398390431</v>
      </c>
      <c r="ET18" s="0" t="n">
        <v>2861.19969537512</v>
      </c>
      <c r="EU18" s="0" t="n">
        <v>453.301798247883</v>
      </c>
      <c r="EV18" s="0" t="n">
        <v>724.473885354692</v>
      </c>
      <c r="EW18" s="0" t="n">
        <v>177.674179033241</v>
      </c>
      <c r="EX18" s="0" t="n">
        <v>666.555978781196</v>
      </c>
      <c r="EY18" s="0" t="n">
        <v>72927.2455020771</v>
      </c>
      <c r="EZ18" s="0" t="n">
        <v>9517.03273263133</v>
      </c>
      <c r="FA18" s="0" t="n">
        <v>138.83186821722</v>
      </c>
      <c r="FB18" s="0" t="n">
        <v>1813.86888921471</v>
      </c>
      <c r="FC18" s="0" t="n">
        <v>17078.4948721077</v>
      </c>
      <c r="FD18" s="0" t="n">
        <v>4353.1384986131</v>
      </c>
      <c r="FE18" s="0" t="n">
        <v>481.925374488765</v>
      </c>
      <c r="FF18" s="0" t="n">
        <v>24848.0838948601</v>
      </c>
      <c r="FG18" s="0" t="n">
        <v>6835.60020793598</v>
      </c>
      <c r="FH18" s="0" t="n">
        <v>454.728924187558</v>
      </c>
      <c r="FI18" s="0" t="n">
        <v>1.16053707415875</v>
      </c>
      <c r="FJ18" s="0" t="n">
        <v>334.336634111622</v>
      </c>
      <c r="FK18" s="0" t="n">
        <v>84.0188037725444</v>
      </c>
      <c r="FL18" s="0" t="n">
        <v>0</v>
      </c>
      <c r="FM18" s="0" t="n">
        <v>0</v>
      </c>
      <c r="FN18" s="0" t="n">
        <v>6.91267741405319</v>
      </c>
      <c r="FO18" s="0" t="n">
        <v>2304.13702419946</v>
      </c>
      <c r="FP18" s="0" t="n">
        <v>407.581209593497</v>
      </c>
      <c r="FQ18" s="0" t="n">
        <v>4419.23562523383</v>
      </c>
      <c r="FR18" s="0" t="n">
        <v>369.477102167992</v>
      </c>
      <c r="FS18" s="0" t="n">
        <v>778.22147465679</v>
      </c>
      <c r="FT18" s="0" t="n">
        <v>2285.88529040931</v>
      </c>
      <c r="FU18" s="0" t="n">
        <v>602.277069647444</v>
      </c>
      <c r="FV18" s="0" t="n">
        <v>383.374688352299</v>
      </c>
      <c r="FW18" s="0" t="n">
        <v>11234.3591944952</v>
      </c>
      <c r="FX18" s="0" t="n">
        <v>61651.7627005817</v>
      </c>
      <c r="FY18" s="0" t="n">
        <v>5523.13763257256</v>
      </c>
      <c r="FZ18" s="0" t="n">
        <v>6745.35196933141</v>
      </c>
      <c r="GA18" s="0" t="n">
        <v>14893.1177710599</v>
      </c>
      <c r="GB18" s="0" t="n">
        <v>86.6441675685603</v>
      </c>
      <c r="GC18" s="0" t="n">
        <v>111.629257769808</v>
      </c>
      <c r="GD18" s="0" t="n">
        <v>243.155990846579</v>
      </c>
      <c r="GE18" s="0" t="n">
        <v>158861.691285101</v>
      </c>
      <c r="GF18" s="0" t="n">
        <v>163.624432018936</v>
      </c>
      <c r="GG18" s="0" t="n">
        <v>8426.49754615614</v>
      </c>
      <c r="GH18" s="0" t="n">
        <v>2834.3876910876</v>
      </c>
      <c r="GI18" s="0" t="n">
        <v>962.081343903809</v>
      </c>
      <c r="GJ18" s="0" t="n">
        <v>953.279506624781</v>
      </c>
      <c r="GK18" s="0" t="n">
        <v>954.095477013109</v>
      </c>
      <c r="GL18" s="0" t="n">
        <v>33414.4788216793</v>
      </c>
      <c r="GM18" s="0" t="n">
        <v>23622.6412631603</v>
      </c>
      <c r="GN18" s="0" t="n">
        <v>3476.17670755296</v>
      </c>
      <c r="GO18" s="0" t="n">
        <v>22984.7339847156</v>
      </c>
      <c r="GP18" s="0" t="n">
        <v>90.084558511254</v>
      </c>
      <c r="GQ18" s="0" t="n">
        <v>11449.5701597586</v>
      </c>
      <c r="GR18" s="0" t="n">
        <v>13.4924777657409</v>
      </c>
      <c r="GS18" s="0" t="n">
        <v>10674.7628526085</v>
      </c>
      <c r="GT18" s="0" t="n">
        <v>2285.0882521343</v>
      </c>
      <c r="GU18" s="0" t="n">
        <v>1881.49417895695</v>
      </c>
      <c r="GV18" s="0" t="n">
        <v>266.187976883564</v>
      </c>
      <c r="GW18" s="0" t="n">
        <v>67.0766395326243</v>
      </c>
      <c r="GX18" s="0" t="n">
        <v>18440.9963048155</v>
      </c>
      <c r="GY18" s="0" t="n">
        <v>110.157490513532</v>
      </c>
      <c r="GZ18" s="0" t="n">
        <v>270.206174779135</v>
      </c>
      <c r="HA18" s="0" t="n">
        <v>164.498077201122</v>
      </c>
      <c r="HB18" s="0" t="n">
        <v>1681.16159568638</v>
      </c>
      <c r="HC18" s="0" t="n">
        <v>3578.79394479262</v>
      </c>
      <c r="HD18" s="0" t="n">
        <v>30435.9158352116</v>
      </c>
      <c r="HE18" s="0" t="n">
        <v>150435.193738944</v>
      </c>
      <c r="HF18" s="0" t="n">
        <v>55307.3475378031</v>
      </c>
      <c r="HG18" s="0" t="n">
        <v>57940.5987484858</v>
      </c>
      <c r="HH18" s="0" t="n">
        <v>20558.3462222352</v>
      </c>
      <c r="HI18" s="0" t="n">
        <v>33035.1387885304</v>
      </c>
      <c r="HJ18" s="0" t="n">
        <v>7666.62913990254</v>
      </c>
      <c r="HK18" s="0" t="n">
        <v>24450.1393659861</v>
      </c>
      <c r="HL18" s="0" t="n">
        <v>1666.66148210764</v>
      </c>
      <c r="HM18" s="0" t="n">
        <v>340890.551910401</v>
      </c>
      <c r="HN18" s="0" t="n">
        <v>107.070272600294</v>
      </c>
      <c r="HO18" s="0" t="n">
        <v>0.0687652237577462</v>
      </c>
      <c r="HP18" s="0" t="n">
        <v>107.001507376536</v>
      </c>
      <c r="HQ18" s="0" t="n">
        <v>160.95863083657</v>
      </c>
      <c r="HR18" s="0" t="n">
        <v>253.848208382797</v>
      </c>
      <c r="HS18" s="0" t="n">
        <v>463.66909633474</v>
      </c>
      <c r="HT18" s="0" t="n">
        <v>461.165608996536</v>
      </c>
      <c r="HU18" s="0" t="n">
        <v>40732.7207366009</v>
      </c>
      <c r="HV18" s="0" t="n">
        <v>3.19438155191834</v>
      </c>
      <c r="HW18" s="0" t="n">
        <v>3251.45748792311</v>
      </c>
      <c r="HX18" s="0" t="n">
        <v>3276.56397129611</v>
      </c>
      <c r="HY18" s="0" t="n">
        <v>603.094448654359</v>
      </c>
      <c r="HZ18" s="0" t="n">
        <v>678.630318786535</v>
      </c>
      <c r="IA18" s="0" t="n">
        <v>29.4527088005054</v>
      </c>
      <c r="IB18" s="0" t="n">
        <v>1196.10572470495</v>
      </c>
      <c r="IC18" s="0" t="n">
        <v>4959.10598709135</v>
      </c>
      <c r="ID18" s="0" t="n">
        <v>976.559129015226</v>
      </c>
      <c r="IE18" s="0" t="n">
        <v>1653.7254342145</v>
      </c>
      <c r="IF18" s="0" t="n">
        <v>7558.34432129935</v>
      </c>
      <c r="IG18" s="0" t="n">
        <v>1095.51911392657</v>
      </c>
      <c r="IH18" s="0" t="n">
        <v>270.674372987436</v>
      </c>
      <c r="II18" s="0" t="n">
        <v>3296.22498837756</v>
      </c>
      <c r="IJ18" s="0" t="n">
        <v>335.235036993435</v>
      </c>
      <c r="IK18" s="0" t="n">
        <v>2313.87902856298</v>
      </c>
      <c r="IL18" s="0" t="n">
        <v>78577.1765989654</v>
      </c>
      <c r="IM18" s="0" t="n">
        <v>75.3511237695926</v>
      </c>
      <c r="IN18" s="0" t="n">
        <v>771.390446306467</v>
      </c>
      <c r="IO18" s="0" t="n">
        <v>2687.65567941163</v>
      </c>
      <c r="IP18" s="0" t="n">
        <v>566.817100516562</v>
      </c>
      <c r="IQ18" s="0" t="n">
        <v>8829.33371407108</v>
      </c>
      <c r="IR18" s="0" t="n">
        <v>1906.84723202244</v>
      </c>
      <c r="IS18" s="0" t="n">
        <v>2561.99841662025</v>
      </c>
      <c r="IT18" s="0" t="n">
        <v>3896.20466235521</v>
      </c>
      <c r="IU18" s="0" t="n">
        <v>13674.2111480381</v>
      </c>
      <c r="IV18" s="0" t="n">
        <v>139.610199314037</v>
      </c>
      <c r="IW18" s="0" t="n">
        <v>1746.82268972808</v>
      </c>
      <c r="IX18" s="0" t="n">
        <v>82834.2562938957</v>
      </c>
      <c r="IY18" s="0" t="n">
        <v>48.8622571153728</v>
      </c>
      <c r="IZ18" s="0" t="n">
        <v>630.990341418214</v>
      </c>
      <c r="JA18" s="0" t="n">
        <v>798.839322602289</v>
      </c>
      <c r="JB18" s="0" t="n">
        <v>134.694817898363</v>
      </c>
      <c r="JC18" s="0" t="n">
        <v>8.40399948555183</v>
      </c>
      <c r="JD18" s="0" t="n">
        <v>407.735018159073</v>
      </c>
      <c r="JE18" s="0" t="n">
        <v>332.467419573152</v>
      </c>
      <c r="JF18" s="0" t="n">
        <v>157.854386781679</v>
      </c>
      <c r="JG18" s="0" t="n">
        <v>399.005306539752</v>
      </c>
      <c r="JH18" s="0" t="n">
        <v>2169.57378125452</v>
      </c>
      <c r="JI18" s="0" t="n">
        <v>2360.76689098468</v>
      </c>
      <c r="JJ18" s="0" t="n">
        <v>2442.81739431301</v>
      </c>
      <c r="JK18" s="0" t="n">
        <v>1150.21890740147</v>
      </c>
      <c r="JL18" s="0" t="n">
        <v>785.669626663128</v>
      </c>
      <c r="JM18" s="0" t="n">
        <v>822.983472328806</v>
      </c>
      <c r="JN18" s="0" t="n">
        <v>443.599315616081</v>
      </c>
      <c r="JO18" s="0" t="n">
        <v>825.121350057055</v>
      </c>
      <c r="JP18" s="0" t="n">
        <v>862.986716633732</v>
      </c>
      <c r="JQ18" s="0" t="n">
        <v>3018.37628206172</v>
      </c>
      <c r="JR18" s="0" t="n">
        <v>61.149035101721</v>
      </c>
      <c r="JS18" s="0" t="n">
        <v>426.127701432673</v>
      </c>
      <c r="JT18" s="0" t="n">
        <v>7653.50741494725</v>
      </c>
      <c r="JU18" s="0" t="n">
        <v>2310.56659125621</v>
      </c>
      <c r="JV18" s="0" t="n">
        <v>1373.51543486018</v>
      </c>
      <c r="JW18" s="0" t="n">
        <v>69.1752159546506</v>
      </c>
      <c r="JX18" s="0" t="n">
        <v>3806.38624247585</v>
      </c>
      <c r="JY18" s="0" t="n">
        <v>2240.96225928874</v>
      </c>
      <c r="JZ18" s="0" t="n">
        <v>3189.02483661424</v>
      </c>
      <c r="KA18" s="0" t="n">
        <v>4844.87520180544</v>
      </c>
      <c r="KB18" s="0" t="n">
        <v>17.4278314852744</v>
      </c>
      <c r="KC18" s="0" t="n">
        <v>320.527191482807</v>
      </c>
      <c r="KD18" s="0" t="n">
        <v>978.917102107039</v>
      </c>
      <c r="KE18" s="0" t="n">
        <v>1299.44429358985</v>
      </c>
      <c r="KF18" s="0" t="n">
        <v>76.703854246943</v>
      </c>
      <c r="KG18" s="0" t="n">
        <v>763.052242509559</v>
      </c>
      <c r="KH18" s="0" t="n">
        <v>1231.69666527594</v>
      </c>
      <c r="KI18" s="0" t="n">
        <v>15649.2762809911</v>
      </c>
      <c r="KJ18" s="0" t="n">
        <v>133.860283247811</v>
      </c>
      <c r="KK18" s="0" t="n">
        <v>731.53200122833</v>
      </c>
      <c r="KL18" s="0" t="n">
        <v>3003.36177783026</v>
      </c>
      <c r="KM18" s="0" t="n">
        <v>715.202135637742</v>
      </c>
      <c r="KN18" s="0" t="n">
        <v>590.630829405767</v>
      </c>
      <c r="KO18" s="0" t="n">
        <v>1402.81408762865</v>
      </c>
      <c r="KP18" s="0" t="n">
        <v>98631.5187078676</v>
      </c>
      <c r="KQ18" s="0" t="n">
        <v>2842.57782463458</v>
      </c>
      <c r="KR18" s="0" t="n">
        <v>254.809968545938</v>
      </c>
      <c r="KS18" s="0" t="n">
        <v>21595.1854439691</v>
      </c>
      <c r="KT18" s="0" t="n">
        <v>928.056247373883</v>
      </c>
      <c r="KU18" s="0" t="n">
        <v>1980.68345026266</v>
      </c>
      <c r="KV18" s="0" t="n">
        <v>1387.05225426798</v>
      </c>
      <c r="KW18" s="0" t="n">
        <v>5.37175811342035</v>
      </c>
      <c r="KX18" s="0" t="n">
        <v>6344.51951189622</v>
      </c>
      <c r="KY18" s="0" t="n">
        <v>16323.6511114771</v>
      </c>
      <c r="KZ18" s="0" t="n">
        <v>711.713034958372</v>
      </c>
      <c r="LA18" s="0" t="n">
        <v>5632.80647693785</v>
      </c>
      <c r="LB18" s="0" t="n">
        <v>10860.6324654108</v>
      </c>
      <c r="LC18" s="0" t="n">
        <v>280.659394252498</v>
      </c>
      <c r="LD18" s="0" t="n">
        <v>21614.671258274</v>
      </c>
      <c r="LE18" s="0" t="n">
        <v>23845.6806125621</v>
      </c>
      <c r="LF18" s="0" t="n">
        <v>307.742255046052</v>
      </c>
      <c r="LG18" s="0" t="n">
        <v>4.0267232160177</v>
      </c>
      <c r="LH18" s="0" t="n">
        <v>11160.4955771822</v>
      </c>
      <c r="LI18" s="0" t="n">
        <v>2680.32242193442</v>
      </c>
      <c r="LJ18" s="0" t="n">
        <v>25437.3970254063</v>
      </c>
      <c r="LK18" s="0" t="n">
        <v>1523.30194536267</v>
      </c>
      <c r="LL18" s="0" t="n">
        <v>5890.23723643182</v>
      </c>
      <c r="LM18" s="0" t="n">
        <v>2766.70371601855</v>
      </c>
      <c r="LN18" s="0" t="n">
        <v>21016.7446380247</v>
      </c>
      <c r="LO18" s="0" t="n">
        <v>1629.00992916344</v>
      </c>
      <c r="LP18" s="0" t="n">
        <v>42.645727770377</v>
      </c>
      <c r="LQ18" s="0" t="n">
        <v>1662.00084503196</v>
      </c>
      <c r="LR18" s="0" t="n">
        <v>1707.16618120722</v>
      </c>
      <c r="LS18" s="0" t="n">
        <v>284.821720645944</v>
      </c>
      <c r="LT18" s="0" t="n">
        <v>81.6911744461562</v>
      </c>
      <c r="LU18" s="0" t="n">
        <v>1773.63325822497</v>
      </c>
      <c r="LV18" s="0" t="n">
        <v>179.842864200474</v>
      </c>
      <c r="LW18" s="0" t="n">
        <v>23764.7592252236</v>
      </c>
      <c r="LX18" s="0" t="n">
        <v>107.085289019611</v>
      </c>
      <c r="LY18" s="0" t="n">
        <v>0.919278043000162</v>
      </c>
      <c r="LZ18" s="0" t="n">
        <v>34819.3085516326</v>
      </c>
      <c r="MA18" s="0" t="n">
        <v>4.16328403704309</v>
      </c>
      <c r="MB18" s="0" t="n">
        <v>682.488407226524</v>
      </c>
      <c r="MC18" s="0" t="n">
        <v>621.339372124803</v>
      </c>
      <c r="MD18" s="0" t="n">
        <v>1405.42938076871</v>
      </c>
      <c r="ME18" s="0" t="n">
        <v>32838.8351653765</v>
      </c>
      <c r="MF18" s="0" t="n">
        <v>5817.97597838411</v>
      </c>
      <c r="MG18" s="0" t="n">
        <v>1337.4639833245</v>
      </c>
      <c r="MH18" s="0" t="n">
        <v>2882.50693052979</v>
      </c>
      <c r="MI18" s="0" t="n">
        <v>1262.18907606182</v>
      </c>
      <c r="MJ18" s="0" t="n">
        <v>800.124766110237</v>
      </c>
      <c r="MK18" s="0" t="n">
        <v>48.0538339970146</v>
      </c>
      <c r="ML18" s="0" t="n">
        <v>1405.83014855963</v>
      </c>
      <c r="MM18" s="0" t="n">
        <v>326.745480010922</v>
      </c>
      <c r="MN18" s="0" t="n">
        <v>345.691279831891</v>
      </c>
      <c r="MO18" s="0" t="n">
        <v>1487.9706865168</v>
      </c>
      <c r="MP18" s="0" t="n">
        <v>214.120096070311</v>
      </c>
      <c r="MQ18" s="0" t="n">
        <v>1290.62552522084</v>
      </c>
      <c r="MR18" s="0" t="n">
        <v>1121.59541227869</v>
      </c>
      <c r="MS18" s="0" t="n">
        <v>0</v>
      </c>
      <c r="MT18" s="0" t="n">
        <v>7641.28768448532</v>
      </c>
      <c r="MU18" s="0" t="n">
        <v>11920.8893266401</v>
      </c>
      <c r="MV18" s="0" t="n">
        <v>664.100712149253</v>
      </c>
      <c r="MW18" s="0" t="n">
        <v>0.00109963554756053</v>
      </c>
    </row>
    <row r="19" customFormat="false" ht="15.75" hidden="false" customHeight="false" outlineLevel="0" collapsed="false">
      <c r="A19" s="92" t="s">
        <v>800</v>
      </c>
      <c r="B19" s="0" t="n">
        <v>13724.9754199323</v>
      </c>
      <c r="C19" s="0" t="n">
        <v>1342.09007780937</v>
      </c>
      <c r="D19" s="0" t="n">
        <v>47440.0333671381</v>
      </c>
      <c r="E19" s="0" t="n">
        <v>9611.09142566905</v>
      </c>
      <c r="F19" s="0" t="n">
        <v>29419.5931143207</v>
      </c>
      <c r="G19" s="0" t="n">
        <v>1452.93047610146</v>
      </c>
      <c r="H19" s="0" t="n">
        <v>6956.41835104689</v>
      </c>
      <c r="I19" s="0" t="n">
        <v>14026.3953354539</v>
      </c>
      <c r="J19" s="0" t="n">
        <v>11926.8229257328</v>
      </c>
      <c r="K19" s="0" t="n">
        <v>26339.3920508183</v>
      </c>
      <c r="L19" s="0" t="n">
        <v>0</v>
      </c>
      <c r="M19" s="0" t="n">
        <v>144150.10599374</v>
      </c>
      <c r="N19" s="0" t="n">
        <v>3208.19847964712</v>
      </c>
      <c r="O19" s="0" t="n">
        <v>69294.7907789779</v>
      </c>
      <c r="P19" s="0" t="n">
        <v>4904.35123432248</v>
      </c>
      <c r="Q19" s="0" t="n">
        <v>17856954.8966065</v>
      </c>
      <c r="R19" s="0" t="n">
        <v>2560.46210346174</v>
      </c>
      <c r="S19" s="0" t="n">
        <v>58757.4265253133</v>
      </c>
      <c r="T19" s="0" t="n">
        <v>1905.44477486273</v>
      </c>
      <c r="U19" s="0" t="n">
        <v>44253.466729135</v>
      </c>
      <c r="V19" s="0" t="n">
        <v>3296.84615167412</v>
      </c>
      <c r="W19" s="0" t="n">
        <v>154993.193505853</v>
      </c>
      <c r="X19" s="0" t="n">
        <v>8567.68526859707</v>
      </c>
      <c r="Y19" s="0" t="n">
        <v>17472.7724829945</v>
      </c>
      <c r="Z19" s="0" t="n">
        <v>458.615105971829</v>
      </c>
      <c r="AA19" s="0" t="n">
        <v>3226.957291012</v>
      </c>
      <c r="AB19" s="0" t="n">
        <v>120024.228687365</v>
      </c>
      <c r="AC19" s="0" t="n">
        <v>97203.5312842071</v>
      </c>
      <c r="AD19" s="0" t="n">
        <v>10639.7304836128</v>
      </c>
      <c r="AE19" s="0" t="n">
        <v>9400.22535392368</v>
      </c>
      <c r="AF19" s="0" t="n">
        <v>33627.2000676413</v>
      </c>
      <c r="AG19" s="0" t="n">
        <v>20051.0730008843</v>
      </c>
      <c r="AH19" s="0" t="n">
        <v>0</v>
      </c>
      <c r="AI19" s="0" t="n">
        <v>0</v>
      </c>
      <c r="AJ19" s="0" t="n">
        <v>10968.0336735748</v>
      </c>
      <c r="AK19" s="0" t="n">
        <v>56254.162902175</v>
      </c>
      <c r="AL19" s="0" t="n">
        <v>4235.55579016629</v>
      </c>
      <c r="AM19" s="0" t="n">
        <v>118304.762576445</v>
      </c>
      <c r="AN19" s="0" t="n">
        <v>25654.3631024833</v>
      </c>
      <c r="AO19" s="0" t="n">
        <v>60036.9438465478</v>
      </c>
      <c r="AP19" s="0" t="n">
        <v>11150.8302766506</v>
      </c>
      <c r="AQ19" s="0" t="n">
        <v>2022.4578042342</v>
      </c>
      <c r="AR19" s="0" t="n">
        <v>42374.2919644577</v>
      </c>
      <c r="AS19" s="0" t="n">
        <v>950651.560890378</v>
      </c>
      <c r="AT19" s="0" t="n">
        <v>1338.60140368959</v>
      </c>
      <c r="AU19" s="0" t="n">
        <v>5606.24429510814</v>
      </c>
      <c r="AV19" s="0" t="n">
        <v>26572.7428642325</v>
      </c>
      <c r="AW19" s="0" t="n">
        <v>4226.14495216591</v>
      </c>
      <c r="AX19" s="0" t="n">
        <v>53353.4383098418</v>
      </c>
      <c r="AY19" s="0" t="n">
        <v>0</v>
      </c>
      <c r="AZ19" s="0" t="n">
        <v>2696.02366279138</v>
      </c>
      <c r="BA19" s="0" t="n">
        <v>162677.47538714</v>
      </c>
      <c r="BB19" s="0" t="n">
        <v>10111.8110446216</v>
      </c>
      <c r="BC19" s="0" t="n">
        <v>21697.0747747185</v>
      </c>
      <c r="BD19" s="0" t="n">
        <v>51712.2180376186</v>
      </c>
      <c r="BE19" s="0" t="n">
        <v>31772.7418184064</v>
      </c>
      <c r="BF19" s="0" t="n">
        <v>47383.6297117751</v>
      </c>
      <c r="BG19" s="0" t="n">
        <v>1837.11569254452</v>
      </c>
      <c r="BH19" s="0" t="n">
        <v>1312.76913093749</v>
      </c>
      <c r="BI19" s="0" t="n">
        <v>174473.119654339</v>
      </c>
      <c r="BJ19" s="0" t="n">
        <v>321117.58819388</v>
      </c>
      <c r="BK19" s="0" t="n">
        <v>338240.33704319</v>
      </c>
      <c r="BL19" s="0" t="n">
        <v>89290.90980712</v>
      </c>
      <c r="BM19" s="0" t="n">
        <v>95321.4709128767</v>
      </c>
      <c r="BN19" s="0" t="n">
        <v>44930.4433022421</v>
      </c>
      <c r="BO19" s="0" t="n">
        <v>76844.0308176327</v>
      </c>
      <c r="BP19" s="0" t="n">
        <v>31853.482203319</v>
      </c>
      <c r="BQ19" s="0" t="n">
        <v>108.330990293924</v>
      </c>
      <c r="BR19" s="0" t="n">
        <v>718.342760452249</v>
      </c>
      <c r="BS19" s="0" t="n">
        <v>43133.2800176194</v>
      </c>
      <c r="BT19" s="0" t="n">
        <v>10113271.4708335</v>
      </c>
      <c r="BU19" s="0" t="n">
        <v>67424.4577565089</v>
      </c>
      <c r="BV19" s="0" t="n">
        <v>31526.5114782917</v>
      </c>
      <c r="BW19" s="0" t="n">
        <v>633700.203157293</v>
      </c>
      <c r="BX19" s="0" t="n">
        <v>178361.684265323</v>
      </c>
      <c r="BY19" s="0" t="n">
        <v>39497.0359403137</v>
      </c>
      <c r="BZ19" s="0" t="n">
        <v>9745.90608617575</v>
      </c>
      <c r="CA19" s="0" t="n">
        <v>234.237910070258</v>
      </c>
      <c r="CB19" s="0" t="n">
        <v>26313.8281367212</v>
      </c>
      <c r="CC19" s="0" t="n">
        <v>149.116494357236</v>
      </c>
      <c r="CD19" s="0" t="n">
        <v>9545.47166446663</v>
      </c>
      <c r="CE19" s="0" t="n">
        <v>973.738766518975</v>
      </c>
      <c r="CF19" s="0" t="n">
        <v>3766.89281194032</v>
      </c>
      <c r="CG19" s="0" t="n">
        <v>217122.925852637</v>
      </c>
      <c r="CH19" s="0" t="n">
        <v>107043.962753605</v>
      </c>
      <c r="CI19" s="0" t="n">
        <v>468834.813425062</v>
      </c>
      <c r="CJ19" s="0" t="n">
        <v>304815.247960112</v>
      </c>
      <c r="CK19" s="0" t="n">
        <v>66043.4647666457</v>
      </c>
      <c r="CL19" s="0" t="n">
        <v>238771.783193466</v>
      </c>
      <c r="CM19" s="0" t="n">
        <v>1295414.68522325</v>
      </c>
      <c r="CN19" s="0" t="n">
        <v>127883.543289509</v>
      </c>
      <c r="CO19" s="0" t="n">
        <v>55077.8343121242</v>
      </c>
      <c r="CP19" s="0" t="n">
        <v>703412.433476721</v>
      </c>
      <c r="CQ19" s="0" t="n">
        <v>824.090143379763</v>
      </c>
      <c r="CR19" s="0" t="n">
        <v>16605.6627532198</v>
      </c>
      <c r="CS19" s="0" t="n">
        <v>68087.263773374</v>
      </c>
      <c r="CT19" s="0" t="n">
        <v>69748.3494118703</v>
      </c>
      <c r="CU19" s="0" t="n">
        <v>595096.765641167</v>
      </c>
      <c r="CV19" s="0" t="n">
        <v>40477.5750560688</v>
      </c>
      <c r="CW19" s="0" t="n">
        <v>14447.6764283247</v>
      </c>
      <c r="CX19" s="0" t="n">
        <v>0</v>
      </c>
      <c r="CY19" s="0" t="n">
        <v>7366.68486639528</v>
      </c>
      <c r="CZ19" s="0" t="n">
        <v>8209.39551342884</v>
      </c>
      <c r="DA19" s="0" t="n">
        <v>32853.6480616649</v>
      </c>
      <c r="DB19" s="0" t="n">
        <v>13274.6266907917</v>
      </c>
      <c r="DC19" s="0" t="n">
        <v>24969.7042666075</v>
      </c>
      <c r="DD19" s="0" t="n">
        <v>15381.2298394178</v>
      </c>
      <c r="DE19" s="0" t="n">
        <v>1566329.51702643</v>
      </c>
      <c r="DF19" s="0" t="n">
        <v>11477.3321141951</v>
      </c>
      <c r="DG19" s="0" t="n">
        <v>179243.37277821</v>
      </c>
      <c r="DH19" s="0" t="n">
        <v>43671.7494123631</v>
      </c>
      <c r="DI19" s="0" t="n">
        <v>12394.8661278211</v>
      </c>
      <c r="DJ19" s="0" t="n">
        <v>2158.79941903942</v>
      </c>
      <c r="DK19" s="0" t="n">
        <v>83556.7381986739</v>
      </c>
      <c r="DL19" s="0" t="n">
        <v>403.508513912091</v>
      </c>
      <c r="DM19" s="0" t="n">
        <v>160152.664270673</v>
      </c>
      <c r="DN19" s="0" t="n">
        <v>2005.00783466</v>
      </c>
      <c r="DO19" s="0" t="n">
        <v>63935.0041666022</v>
      </c>
      <c r="DP19" s="0" t="n">
        <v>0</v>
      </c>
      <c r="DQ19" s="0" t="n">
        <v>26357.8620692747</v>
      </c>
      <c r="DR19" s="0" t="n">
        <v>1974.22279593914</v>
      </c>
      <c r="DS19" s="0" t="n">
        <v>8380.74915893496</v>
      </c>
      <c r="DT19" s="0" t="n">
        <v>22010.1375942658</v>
      </c>
      <c r="DU19" s="0" t="n">
        <v>2503.25425635003</v>
      </c>
      <c r="DV19" s="0" t="n">
        <v>3.27083757937786</v>
      </c>
      <c r="DW19" s="0" t="n">
        <v>17188.9722444672</v>
      </c>
      <c r="DX19" s="0" t="n">
        <v>8561.18020189987</v>
      </c>
      <c r="DY19" s="0" t="n">
        <v>67459.1939321182</v>
      </c>
      <c r="DZ19" s="0" t="n">
        <v>31524.0465844536</v>
      </c>
      <c r="EA19" s="0" t="n">
        <v>2558.72217472808</v>
      </c>
      <c r="EB19" s="0" t="n">
        <v>1770.79705308037</v>
      </c>
      <c r="EC19" s="0" t="n">
        <v>1577.49494325166</v>
      </c>
      <c r="ED19" s="0" t="n">
        <v>2455.94094391043</v>
      </c>
      <c r="EE19" s="0" t="n">
        <v>3415.69186162702</v>
      </c>
      <c r="EF19" s="0" t="n">
        <v>0</v>
      </c>
      <c r="EG19" s="0" t="n">
        <v>57203.4960601547</v>
      </c>
      <c r="EH19" s="0" t="n">
        <v>50106.0761293956</v>
      </c>
      <c r="EI19" s="0" t="n">
        <v>2790266.87482988</v>
      </c>
      <c r="EJ19" s="0" t="n">
        <v>479469.356002752</v>
      </c>
      <c r="EK19" s="0" t="n">
        <v>389.375715154927</v>
      </c>
      <c r="EL19" s="0" t="n">
        <v>23013.1709857097</v>
      </c>
      <c r="EM19" s="0" t="n">
        <v>2888091.61692549</v>
      </c>
      <c r="EN19" s="0" t="n">
        <v>2287394.97212626</v>
      </c>
      <c r="EO19" s="0" t="n">
        <v>242577.784502722</v>
      </c>
      <c r="EP19" s="0" t="n">
        <v>64587.9852819684</v>
      </c>
      <c r="EQ19" s="0" t="n">
        <v>21646.766759461</v>
      </c>
      <c r="ER19" s="0" t="n">
        <v>8206.09815125753</v>
      </c>
      <c r="ES19" s="0" t="n">
        <v>10316.7168170288</v>
      </c>
      <c r="ET19" s="0" t="n">
        <v>74022.7850812414</v>
      </c>
      <c r="EU19" s="0" t="n">
        <v>12256.9510186812</v>
      </c>
      <c r="EV19" s="0" t="n">
        <v>52080.1351780759</v>
      </c>
      <c r="EW19" s="0" t="n">
        <v>6185.79959120142</v>
      </c>
      <c r="EX19" s="0" t="n">
        <v>13050.5417463308</v>
      </c>
      <c r="EY19" s="0" t="n">
        <v>1325844.28002239</v>
      </c>
      <c r="EZ19" s="0" t="n">
        <v>255893.234837539</v>
      </c>
      <c r="FA19" s="0" t="n">
        <v>6171.25849756704</v>
      </c>
      <c r="FB19" s="0" t="n">
        <v>14744.8935609778</v>
      </c>
      <c r="FC19" s="0" t="n">
        <v>226616.477107427</v>
      </c>
      <c r="FD19" s="0" t="n">
        <v>176829.302058883</v>
      </c>
      <c r="FE19" s="0" t="n">
        <v>9310.32250183721</v>
      </c>
      <c r="FF19" s="0" t="n">
        <v>351021.896181327</v>
      </c>
      <c r="FG19" s="0" t="n">
        <v>95119.8024393633</v>
      </c>
      <c r="FH19" s="0" t="n">
        <v>4152.27144346158</v>
      </c>
      <c r="FI19" s="0" t="n">
        <v>28.9776930557599</v>
      </c>
      <c r="FJ19" s="0" t="n">
        <v>10954.6722187386</v>
      </c>
      <c r="FK19" s="0" t="n">
        <v>2679.44290964936</v>
      </c>
      <c r="FL19" s="0" t="n">
        <v>0</v>
      </c>
      <c r="FM19" s="0" t="n">
        <v>11857.447477159</v>
      </c>
      <c r="FN19" s="0" t="n">
        <v>52.5056562053927</v>
      </c>
      <c r="FO19" s="0" t="n">
        <v>40674.6272503089</v>
      </c>
      <c r="FP19" s="0" t="n">
        <v>13236.4057205287</v>
      </c>
      <c r="FQ19" s="0" t="n">
        <v>38390.9316905385</v>
      </c>
      <c r="FR19" s="0" t="n">
        <v>4203.2674670493</v>
      </c>
      <c r="FS19" s="0" t="n">
        <v>8956.43789192659</v>
      </c>
      <c r="FT19" s="0" t="n">
        <v>12665.0539647554</v>
      </c>
      <c r="FU19" s="0" t="n">
        <v>7721.75782805534</v>
      </c>
      <c r="FV19" s="0" t="n">
        <v>4844.41453875191</v>
      </c>
      <c r="FW19" s="0" t="n">
        <v>280819.44426396</v>
      </c>
      <c r="FX19" s="0" t="n">
        <v>1227241.41162267</v>
      </c>
      <c r="FY19" s="0" t="n">
        <v>618.21973631722</v>
      </c>
      <c r="FZ19" s="0" t="n">
        <v>176645.350796568</v>
      </c>
      <c r="GA19" s="0" t="n">
        <v>290925.511669488</v>
      </c>
      <c r="GB19" s="0" t="n">
        <v>872.91117094704</v>
      </c>
      <c r="GC19" s="0" t="n">
        <v>3973.64019792955</v>
      </c>
      <c r="GD19" s="0" t="n">
        <v>23289.6707980287</v>
      </c>
      <c r="GE19" s="0" t="n">
        <v>2000697.72273075</v>
      </c>
      <c r="GF19" s="0" t="n">
        <v>5940.90391918513</v>
      </c>
      <c r="GG19" s="0" t="n">
        <v>245141.620961164</v>
      </c>
      <c r="GH19" s="0" t="n">
        <v>30912.8632681711</v>
      </c>
      <c r="GI19" s="0" t="n">
        <v>37720.505387517</v>
      </c>
      <c r="GJ19" s="0" t="n">
        <v>27852.6194789439</v>
      </c>
      <c r="GK19" s="0" t="n">
        <v>25815.380979626</v>
      </c>
      <c r="GL19" s="0" t="n">
        <v>65358.2632766903</v>
      </c>
      <c r="GM19" s="0" t="n">
        <v>341913.344204644</v>
      </c>
      <c r="GN19" s="0" t="n">
        <v>40848.3716788063</v>
      </c>
      <c r="GO19" s="0" t="n">
        <v>656455.943378873</v>
      </c>
      <c r="GP19" s="0" t="n">
        <v>929.082501599569</v>
      </c>
      <c r="GQ19" s="0" t="n">
        <v>202320.54043612</v>
      </c>
      <c r="GR19" s="0" t="n">
        <v>217.949963052968</v>
      </c>
      <c r="GS19" s="0" t="n">
        <v>137963.033166493</v>
      </c>
      <c r="GT19" s="0" t="n">
        <v>26041.6184958331</v>
      </c>
      <c r="GU19" s="0" t="n">
        <v>23942.599743014</v>
      </c>
      <c r="GV19" s="0" t="n">
        <v>10297.7222332079</v>
      </c>
      <c r="GW19" s="0" t="n">
        <v>1316.04635323113</v>
      </c>
      <c r="GX19" s="0" t="n">
        <v>441327.626406413</v>
      </c>
      <c r="GY19" s="0" t="n">
        <v>5697.84386763677</v>
      </c>
      <c r="GZ19" s="0" t="n">
        <v>3985.10073281168</v>
      </c>
      <c r="HA19" s="0" t="n">
        <v>12516.3465253645</v>
      </c>
      <c r="HB19" s="0" t="n">
        <v>48265.2865319009</v>
      </c>
      <c r="HC19" s="0" t="n">
        <v>79788.3552795709</v>
      </c>
      <c r="HD19" s="0" t="n">
        <v>410078.011945889</v>
      </c>
      <c r="HE19" s="0" t="n">
        <v>1755556.10176959</v>
      </c>
      <c r="HF19" s="0" t="n">
        <v>561128.401839023</v>
      </c>
      <c r="HG19" s="0" t="n">
        <v>575832.596171541</v>
      </c>
      <c r="HH19" s="0" t="n">
        <v>285526.188956429</v>
      </c>
      <c r="HI19" s="0" t="n">
        <v>691778.73006532</v>
      </c>
      <c r="HJ19" s="0" t="n">
        <v>114723.318156001</v>
      </c>
      <c r="HK19" s="0" t="n">
        <v>523008.009507722</v>
      </c>
      <c r="HL19" s="0" t="n">
        <v>33411.4263667434</v>
      </c>
      <c r="HM19" s="0" t="n">
        <v>6417839.14575057</v>
      </c>
      <c r="HN19" s="0" t="n">
        <v>6312.82449884015</v>
      </c>
      <c r="HO19" s="0" t="n">
        <v>3.88006843611213</v>
      </c>
      <c r="HP19" s="0" t="n">
        <v>6308.94443040403</v>
      </c>
      <c r="HQ19" s="0" t="n">
        <v>2646.60095017364</v>
      </c>
      <c r="HR19" s="0" t="n">
        <v>3960.19341125545</v>
      </c>
      <c r="HS19" s="0" t="n">
        <v>7240.13451572589</v>
      </c>
      <c r="HT19" s="0" t="n">
        <v>14565.729666337</v>
      </c>
      <c r="HU19" s="0" t="n">
        <v>500357.957624399</v>
      </c>
      <c r="HV19" s="0" t="n">
        <v>0</v>
      </c>
      <c r="HW19" s="0" t="n">
        <v>61386.8622255374</v>
      </c>
      <c r="HX19" s="0" t="n">
        <v>64010.4908613789</v>
      </c>
      <c r="HY19" s="0" t="n">
        <v>6497.77210922435</v>
      </c>
      <c r="HZ19" s="0" t="n">
        <v>18449.2136775499</v>
      </c>
      <c r="IA19" s="0" t="n">
        <v>1753.01866987773</v>
      </c>
      <c r="IB19" s="0" t="n">
        <v>33484.8399973235</v>
      </c>
      <c r="IC19" s="0" t="n">
        <v>49337.2879322339</v>
      </c>
      <c r="ID19" s="0" t="n">
        <v>19411.3809595313</v>
      </c>
      <c r="IE19" s="0" t="n">
        <v>19046.6535185975</v>
      </c>
      <c r="IF19" s="0" t="n">
        <v>188162.169109585</v>
      </c>
      <c r="IG19" s="0" t="n">
        <v>23278.6367501129</v>
      </c>
      <c r="IH19" s="0" t="n">
        <v>3715.24184678378</v>
      </c>
      <c r="II19" s="0" t="n">
        <v>60909.2145775325</v>
      </c>
      <c r="IJ19" s="0" t="n">
        <v>6547.15382211813</v>
      </c>
      <c r="IK19" s="0" t="n">
        <v>10901.3875576947</v>
      </c>
      <c r="IL19" s="0" t="n">
        <v>828262.940217228</v>
      </c>
      <c r="IM19" s="0" t="n">
        <v>1309.65616356189</v>
      </c>
      <c r="IN19" s="0" t="n">
        <v>11571.5241656402</v>
      </c>
      <c r="IO19" s="0" t="n">
        <v>107267.453701786</v>
      </c>
      <c r="IP19" s="0" t="n">
        <v>31483.4141755714</v>
      </c>
      <c r="IQ19" s="0" t="n">
        <v>182926.677860072</v>
      </c>
      <c r="IR19" s="0" t="n">
        <v>50639.4131676138</v>
      </c>
      <c r="IS19" s="0" t="n">
        <v>46873.7286672913</v>
      </c>
      <c r="IT19" s="0" t="n">
        <v>8535.67291910751</v>
      </c>
      <c r="IU19" s="0" t="n">
        <v>311422.148043132</v>
      </c>
      <c r="IV19" s="0" t="n">
        <v>7450.86253751451</v>
      </c>
      <c r="IW19" s="0" t="n">
        <v>30546.0762415842</v>
      </c>
      <c r="IX19" s="0" t="n">
        <v>946709.317306513</v>
      </c>
      <c r="IY19" s="0" t="n">
        <v>633.340154296789</v>
      </c>
      <c r="IZ19" s="0" t="n">
        <v>6242.90211762319</v>
      </c>
      <c r="JA19" s="0" t="n">
        <v>21921.7486097209</v>
      </c>
      <c r="JB19" s="0" t="n">
        <v>6912.16213988811</v>
      </c>
      <c r="JC19" s="0" t="n">
        <v>499.067408998497</v>
      </c>
      <c r="JD19" s="0" t="n">
        <v>6167.15269924292</v>
      </c>
      <c r="JE19" s="0" t="n">
        <v>9425.96909710183</v>
      </c>
      <c r="JF19" s="0" t="n">
        <v>3304.25460668595</v>
      </c>
      <c r="JG19" s="0" t="n">
        <v>11874.9223685606</v>
      </c>
      <c r="JH19" s="0" t="n">
        <v>36575.037281556</v>
      </c>
      <c r="JI19" s="0" t="n">
        <v>34952.6242775881</v>
      </c>
      <c r="JJ19" s="0" t="n">
        <v>61987.7943602893</v>
      </c>
      <c r="JK19" s="0" t="n">
        <v>27843.8896991621</v>
      </c>
      <c r="JL19" s="0" t="n">
        <v>11213.214607315</v>
      </c>
      <c r="JM19" s="0" t="n">
        <v>16931.7832518571</v>
      </c>
      <c r="JN19" s="0" t="n">
        <v>12981.8386989899</v>
      </c>
      <c r="JO19" s="0" t="n">
        <v>17853.237485357</v>
      </c>
      <c r="JP19" s="0" t="n">
        <v>9543.10818295132</v>
      </c>
      <c r="JQ19" s="0" t="n">
        <v>116172.601580082</v>
      </c>
      <c r="JR19" s="0" t="n">
        <v>3794.79596751103</v>
      </c>
      <c r="JS19" s="0" t="n">
        <v>10349.3531436082</v>
      </c>
      <c r="JT19" s="0" t="n">
        <v>108484.183685725</v>
      </c>
      <c r="JU19" s="0" t="n">
        <v>55087.4850595723</v>
      </c>
      <c r="JV19" s="0" t="n">
        <v>26934.5010394314</v>
      </c>
      <c r="JW19" s="0" t="n">
        <v>2501.53567854833</v>
      </c>
      <c r="JX19" s="0" t="n">
        <v>72840.2958284223</v>
      </c>
      <c r="JY19" s="0" t="n">
        <v>135981.294095439</v>
      </c>
      <c r="JZ19" s="0" t="n">
        <v>32585.6423783192</v>
      </c>
      <c r="KA19" s="0" t="n">
        <v>68032.2185363697</v>
      </c>
      <c r="KB19" s="0" t="n">
        <v>1402.32783601142</v>
      </c>
      <c r="KC19" s="0" t="n">
        <v>6259.43969005201</v>
      </c>
      <c r="KD19" s="0" t="n">
        <v>29242.2921046867</v>
      </c>
      <c r="KE19" s="0" t="n">
        <v>35501.7317947387</v>
      </c>
      <c r="KF19" s="0" t="n">
        <v>1954.86807379354</v>
      </c>
      <c r="KG19" s="0" t="n">
        <v>23596.7643488355</v>
      </c>
      <c r="KH19" s="0" t="n">
        <v>28906.9110543094</v>
      </c>
      <c r="KI19" s="0" t="n">
        <v>263033.96762596</v>
      </c>
      <c r="KJ19" s="0" t="n">
        <v>3936.27069786548</v>
      </c>
      <c r="KK19" s="0" t="n">
        <v>17772.4415394234</v>
      </c>
      <c r="KL19" s="0" t="n">
        <v>16002.8901144006</v>
      </c>
      <c r="KM19" s="0" t="n">
        <v>15824.9280487184</v>
      </c>
      <c r="KN19" s="0" t="n">
        <v>6864.40623520628</v>
      </c>
      <c r="KO19" s="0" t="n">
        <v>27467.8251500976</v>
      </c>
      <c r="KP19" s="0" t="n">
        <v>1919453.70436331</v>
      </c>
      <c r="KQ19" s="0" t="n">
        <v>39335.4973400361</v>
      </c>
      <c r="KR19" s="0" t="n">
        <v>11981.1926564135</v>
      </c>
      <c r="KS19" s="0" t="n">
        <v>304969.816184015</v>
      </c>
      <c r="KT19" s="0" t="n">
        <v>34692.6385873629</v>
      </c>
      <c r="KU19" s="0" t="n">
        <v>58707.3627506432</v>
      </c>
      <c r="KV19" s="0" t="n">
        <v>40289.7373255149</v>
      </c>
      <c r="KW19" s="0" t="n">
        <v>94.5253832217322</v>
      </c>
      <c r="KX19" s="0" t="n">
        <v>127711.935249049</v>
      </c>
      <c r="KY19" s="0" t="n">
        <v>427526.547692701</v>
      </c>
      <c r="KZ19" s="0" t="n">
        <v>11731.9891961246</v>
      </c>
      <c r="LA19" s="0" t="n">
        <v>115979.946052925</v>
      </c>
      <c r="LB19" s="0" t="n">
        <v>271880.837667287</v>
      </c>
      <c r="LC19" s="0" t="n">
        <v>14486.0025353579</v>
      </c>
      <c r="LD19" s="0" t="n">
        <v>97824.7420956114</v>
      </c>
      <c r="LE19" s="0" t="n">
        <v>29423.5997493217</v>
      </c>
      <c r="LF19" s="0" t="n">
        <v>20800.3018854168</v>
      </c>
      <c r="LG19" s="0" t="n">
        <v>336.31433074717</v>
      </c>
      <c r="LH19" s="0" t="n">
        <v>303619.145241557</v>
      </c>
      <c r="LI19" s="0" t="n">
        <v>52969.89444367</v>
      </c>
      <c r="LJ19" s="0" t="n">
        <v>352336.089753806</v>
      </c>
      <c r="LK19" s="0" t="n">
        <v>30599.8102070151</v>
      </c>
      <c r="LL19" s="0" t="n">
        <v>139043.140190848</v>
      </c>
      <c r="LM19" s="0" t="n">
        <v>36533.7892894716</v>
      </c>
      <c r="LN19" s="0" t="n">
        <v>82650.6556199893</v>
      </c>
      <c r="LO19" s="0" t="n">
        <v>40257.2440666021</v>
      </c>
      <c r="LP19" s="0" t="n">
        <v>1040.75667975058</v>
      </c>
      <c r="LQ19" s="0" t="n">
        <v>166851.350203479</v>
      </c>
      <c r="LR19" s="0" t="n">
        <v>51.0205635135465</v>
      </c>
      <c r="LS19" s="0" t="n">
        <v>905.150432092233</v>
      </c>
      <c r="LT19" s="0" t="n">
        <v>2010.69459865757</v>
      </c>
      <c r="LU19" s="0" t="n">
        <v>29090.299025867</v>
      </c>
      <c r="LV19" s="0" t="n">
        <v>1007.71665173037</v>
      </c>
      <c r="LW19" s="0" t="n">
        <v>341544.853465571</v>
      </c>
      <c r="LX19" s="0" t="n">
        <v>4159.14508750629</v>
      </c>
      <c r="LY19" s="0" t="n">
        <v>1201.21945293695</v>
      </c>
      <c r="LZ19" s="0" t="n">
        <v>619442.873898093</v>
      </c>
      <c r="MA19" s="0" t="n">
        <v>82.3011935298096</v>
      </c>
      <c r="MB19" s="0" t="n">
        <v>92775.873580738</v>
      </c>
      <c r="MC19" s="0" t="n">
        <v>88981.077613227</v>
      </c>
      <c r="MD19" s="0" t="n">
        <v>22647.5236211413</v>
      </c>
      <c r="ME19" s="0" t="n">
        <v>556772.878864113</v>
      </c>
      <c r="MF19" s="0" t="n">
        <v>154070.725576144</v>
      </c>
      <c r="MG19" s="0" t="n">
        <v>55837.6355906897</v>
      </c>
      <c r="MH19" s="0" t="n">
        <v>65703.648389639</v>
      </c>
      <c r="MI19" s="0" t="n">
        <v>24269.8842448651</v>
      </c>
      <c r="MJ19" s="0" t="n">
        <v>15252.0666653848</v>
      </c>
      <c r="MK19" s="0" t="n">
        <v>1748.92960108995</v>
      </c>
      <c r="ML19" s="0" t="n">
        <v>37323.2852019261</v>
      </c>
      <c r="MM19" s="0" t="n">
        <v>3592.06022008926</v>
      </c>
      <c r="MN19" s="0" t="n">
        <v>5947.67508824943</v>
      </c>
      <c r="MO19" s="0" t="n">
        <v>10523.8587038021</v>
      </c>
      <c r="MP19" s="0" t="n">
        <v>8208.93827924565</v>
      </c>
      <c r="MQ19" s="0" t="n">
        <v>29687.737062798</v>
      </c>
      <c r="MR19" s="0" t="n">
        <v>31655.2372077512</v>
      </c>
      <c r="MS19" s="0" t="n">
        <v>11623.2095670887</v>
      </c>
      <c r="MT19" s="0" t="n">
        <v>93887.22208947</v>
      </c>
      <c r="MU19" s="0" t="n">
        <v>100510.55789614</v>
      </c>
      <c r="MV19" s="0" t="n">
        <v>3302.7943182895</v>
      </c>
      <c r="MW19" s="0" t="n">
        <v>0</v>
      </c>
    </row>
    <row r="20" customFormat="false" ht="15.75" hidden="false" customHeight="false" outlineLevel="0" collapsed="false">
      <c r="A20" s="102" t="s">
        <v>801</v>
      </c>
      <c r="B20" s="0" t="n">
        <v>1970.66661858356</v>
      </c>
      <c r="C20" s="0" t="n">
        <v>297.229728077352</v>
      </c>
      <c r="D20" s="0" t="n">
        <v>2645.20763096401</v>
      </c>
      <c r="E20" s="0" t="n">
        <v>931.088134671229</v>
      </c>
      <c r="F20" s="0" t="n">
        <v>1217.11537509816</v>
      </c>
      <c r="G20" s="0" t="n">
        <v>346.452737235274</v>
      </c>
      <c r="H20" s="0" t="n">
        <v>150.551383959347</v>
      </c>
      <c r="I20" s="0" t="n">
        <v>1837.01579242724</v>
      </c>
      <c r="J20" s="0" t="n">
        <v>2069.54442198849</v>
      </c>
      <c r="K20" s="0" t="n">
        <v>2284.00312820351</v>
      </c>
      <c r="L20" s="0" t="n">
        <v>0</v>
      </c>
      <c r="M20" s="0" t="n">
        <v>21015.7836169296</v>
      </c>
      <c r="N20" s="0" t="n">
        <v>45.1139733631791</v>
      </c>
      <c r="O20" s="0" t="n">
        <v>31692.7816438604</v>
      </c>
      <c r="P20" s="0" t="n">
        <v>12338.7752650516</v>
      </c>
      <c r="Q20" s="0" t="n">
        <v>1695206.53904098</v>
      </c>
      <c r="R20" s="0" t="n">
        <v>379.128870942588</v>
      </c>
      <c r="S20" s="0" t="n">
        <v>11743.8119204792</v>
      </c>
      <c r="T20" s="0" t="n">
        <v>906.266357956544</v>
      </c>
      <c r="U20" s="0" t="n">
        <v>1156.64849951963</v>
      </c>
      <c r="V20" s="0" t="n">
        <v>386.251328487055</v>
      </c>
      <c r="W20" s="0" t="n">
        <v>14479.1069085583</v>
      </c>
      <c r="X20" s="0" t="n">
        <v>766.284527891882</v>
      </c>
      <c r="Y20" s="0" t="n">
        <v>653.856790503642</v>
      </c>
      <c r="Z20" s="0" t="n">
        <v>7.51658991380294</v>
      </c>
      <c r="AA20" s="0" t="n">
        <v>229.838458298924</v>
      </c>
      <c r="AB20" s="0" t="n">
        <v>10444.3504493674</v>
      </c>
      <c r="AC20" s="0" t="n">
        <v>5735.75569609041</v>
      </c>
      <c r="AD20" s="0" t="n">
        <v>2767.46221871619</v>
      </c>
      <c r="AE20" s="0" t="n">
        <v>782.400955152295</v>
      </c>
      <c r="AF20" s="0" t="n">
        <v>4182.82620574107</v>
      </c>
      <c r="AG20" s="0" t="n">
        <v>567.347357939157</v>
      </c>
      <c r="AH20" s="0" t="n">
        <v>0</v>
      </c>
      <c r="AI20" s="0" t="n">
        <v>0</v>
      </c>
      <c r="AJ20" s="0" t="n">
        <v>2174.32715959477</v>
      </c>
      <c r="AK20" s="0" t="n">
        <v>8174.0684956758</v>
      </c>
      <c r="AL20" s="0" t="n">
        <v>1317.06247036716</v>
      </c>
      <c r="AM20" s="0" t="n">
        <v>20143.0903759617</v>
      </c>
      <c r="AN20" s="0" t="n">
        <v>5366.24227676464</v>
      </c>
      <c r="AO20" s="0" t="n">
        <v>8180.72972204763</v>
      </c>
      <c r="AP20" s="0" t="n">
        <v>1416.69194916851</v>
      </c>
      <c r="AQ20" s="0" t="n">
        <v>311.293276700404</v>
      </c>
      <c r="AR20" s="0" t="n">
        <v>14225.3068139138</v>
      </c>
      <c r="AS20" s="0" t="n">
        <v>347946.560533874</v>
      </c>
      <c r="AT20" s="0" t="n">
        <v>289.662542115319</v>
      </c>
      <c r="AU20" s="0" t="n">
        <v>2761.94592224793</v>
      </c>
      <c r="AV20" s="0" t="n">
        <v>6038.10844142043</v>
      </c>
      <c r="AW20" s="0" t="n">
        <v>297.219140973057</v>
      </c>
      <c r="AX20" s="0" t="n">
        <v>7237.54062779702</v>
      </c>
      <c r="AY20" s="0" t="n">
        <v>0</v>
      </c>
      <c r="AZ20" s="0" t="n">
        <v>354.545286280135</v>
      </c>
      <c r="BA20" s="0" t="n">
        <v>20912.6866829826</v>
      </c>
      <c r="BB20" s="0" t="n">
        <v>1859.97365763413</v>
      </c>
      <c r="BC20" s="0" t="n">
        <v>2687.90292163897</v>
      </c>
      <c r="BD20" s="0" t="n">
        <v>6307.94925415334</v>
      </c>
      <c r="BE20" s="0" t="n">
        <v>1862.24130875773</v>
      </c>
      <c r="BF20" s="0" t="n">
        <v>8194.6195407984</v>
      </c>
      <c r="BG20" s="0" t="n">
        <v>210.897232913306</v>
      </c>
      <c r="BH20" s="0" t="n">
        <v>263.003003532928</v>
      </c>
      <c r="BI20" s="0" t="n">
        <v>35361.880675761</v>
      </c>
      <c r="BJ20" s="0" t="n">
        <v>48817.8851375662</v>
      </c>
      <c r="BK20" s="0" t="n">
        <v>76824.0196595368</v>
      </c>
      <c r="BL20" s="0" t="n">
        <v>26937.0735048193</v>
      </c>
      <c r="BM20" s="0" t="n">
        <v>17942.2579068302</v>
      </c>
      <c r="BN20" s="0" t="n">
        <v>19018.2867808284</v>
      </c>
      <c r="BO20" s="0" t="n">
        <v>7329.55002994422</v>
      </c>
      <c r="BP20" s="0" t="n">
        <v>5596.85143711464</v>
      </c>
      <c r="BQ20" s="0" t="n">
        <v>5.12891009597574</v>
      </c>
      <c r="BR20" s="0" t="n">
        <v>469.62454679095</v>
      </c>
      <c r="BS20" s="0" t="n">
        <v>6711.99997610491</v>
      </c>
      <c r="BT20" s="0" t="n">
        <v>367279.242833758</v>
      </c>
      <c r="BU20" s="0" t="n">
        <v>6334.89465425896</v>
      </c>
      <c r="BV20" s="0" t="n">
        <v>362.773651024442</v>
      </c>
      <c r="BW20" s="0" t="n">
        <v>46778.4047769179</v>
      </c>
      <c r="BX20" s="0" t="n">
        <v>16703.7657201662</v>
      </c>
      <c r="BY20" s="0" t="n">
        <v>6596.26554622506</v>
      </c>
      <c r="BZ20" s="0" t="n">
        <v>1392.70505323925</v>
      </c>
      <c r="CA20" s="0" t="n">
        <v>0.0158943288906345</v>
      </c>
      <c r="CB20" s="0" t="n">
        <v>1902.94237188532</v>
      </c>
      <c r="CC20" s="0" t="n">
        <v>1546.08302580059</v>
      </c>
      <c r="CD20" s="0" t="n">
        <v>0.0941939779227889</v>
      </c>
      <c r="CE20" s="0" t="n">
        <v>130.629664507683</v>
      </c>
      <c r="CF20" s="0" t="n">
        <v>0</v>
      </c>
      <c r="CG20" s="0" t="n">
        <v>28105.4141578435</v>
      </c>
      <c r="CH20" s="0" t="n">
        <v>7135.16883813299</v>
      </c>
      <c r="CI20" s="0" t="n">
        <v>54492.0625529902</v>
      </c>
      <c r="CJ20" s="0" t="n">
        <v>33282.1461419303</v>
      </c>
      <c r="CK20" s="0" t="n">
        <v>3821.37870291135</v>
      </c>
      <c r="CL20" s="0" t="n">
        <v>29460.7674390189</v>
      </c>
      <c r="CM20" s="0" t="n">
        <v>15624.9169845418</v>
      </c>
      <c r="CN20" s="0" t="n">
        <v>37230.9769350413</v>
      </c>
      <c r="CO20" s="0" t="n">
        <v>6575.94705242741</v>
      </c>
      <c r="CP20" s="0" t="n">
        <v>111454.819197923</v>
      </c>
      <c r="CQ20" s="0" t="n">
        <v>0.623208131951902</v>
      </c>
      <c r="CR20" s="0" t="n">
        <v>924.51524093905</v>
      </c>
      <c r="CS20" s="0" t="n">
        <v>17332.3261627708</v>
      </c>
      <c r="CT20" s="0" t="n">
        <v>13141.6490913737</v>
      </c>
      <c r="CU20" s="0" t="n">
        <v>9511.58399392465</v>
      </c>
      <c r="CV20" s="0" t="n">
        <v>6287.58483138383</v>
      </c>
      <c r="CW20" s="0" t="n">
        <v>1802.94327765557</v>
      </c>
      <c r="CX20" s="0" t="n">
        <v>0</v>
      </c>
      <c r="CY20" s="0" t="n">
        <v>52.372137782367</v>
      </c>
      <c r="CZ20" s="0" t="n">
        <v>8476.0129837877</v>
      </c>
      <c r="DA20" s="0" t="n">
        <v>4674.77530846437</v>
      </c>
      <c r="DB20" s="0" t="n">
        <v>482.344012630996</v>
      </c>
      <c r="DC20" s="0" t="n">
        <v>5554.362045031</v>
      </c>
      <c r="DD20" s="0" t="n">
        <v>3387.46389133767</v>
      </c>
      <c r="DE20" s="0" t="n">
        <v>16166.8627375424</v>
      </c>
      <c r="DF20" s="0" t="n">
        <v>6371.44818858926</v>
      </c>
      <c r="DG20" s="0" t="n">
        <v>18398.9008573501</v>
      </c>
      <c r="DH20" s="0" t="n">
        <v>3431.49023395903</v>
      </c>
      <c r="DI20" s="0" t="n">
        <v>49.4296214326852</v>
      </c>
      <c r="DJ20" s="0" t="n">
        <v>1470.95006109668</v>
      </c>
      <c r="DK20" s="0" t="n">
        <v>8499.29179319796</v>
      </c>
      <c r="DL20" s="0" t="n">
        <v>4050.53855916305</v>
      </c>
      <c r="DM20" s="0" t="n">
        <v>31252.3414627422</v>
      </c>
      <c r="DN20" s="0" t="n">
        <v>233.373833421676</v>
      </c>
      <c r="DO20" s="0" t="n">
        <v>9964.14566463257</v>
      </c>
      <c r="DP20" s="0" t="n">
        <v>0</v>
      </c>
      <c r="DQ20" s="0" t="n">
        <v>8842.25280763659</v>
      </c>
      <c r="DR20" s="0" t="n">
        <v>125.34594060937</v>
      </c>
      <c r="DS20" s="0" t="n">
        <v>2162.80420008122</v>
      </c>
      <c r="DT20" s="0" t="n">
        <v>2685.42915167105</v>
      </c>
      <c r="DU20" s="0" t="n">
        <v>262.739809537438</v>
      </c>
      <c r="DV20" s="0" t="n">
        <v>0.199398264888701</v>
      </c>
      <c r="DW20" s="0" t="n">
        <v>1074.20571276872</v>
      </c>
      <c r="DX20" s="0" t="n">
        <v>958.584895326319</v>
      </c>
      <c r="DY20" s="0" t="n">
        <v>4448.63157040175</v>
      </c>
      <c r="DZ20" s="0" t="n">
        <v>5375.97876433961</v>
      </c>
      <c r="EA20" s="0" t="n">
        <v>154.817125707911</v>
      </c>
      <c r="EB20" s="0" t="n">
        <v>164.237008916686</v>
      </c>
      <c r="EC20" s="0" t="n">
        <v>127.016225434669</v>
      </c>
      <c r="ED20" s="0" t="n">
        <v>277.667690712393</v>
      </c>
      <c r="EE20" s="0" t="n">
        <v>648.025504928048</v>
      </c>
      <c r="EF20" s="0" t="n">
        <v>0</v>
      </c>
      <c r="EG20" s="0" t="n">
        <v>10485.2209535589</v>
      </c>
      <c r="EH20" s="0" t="n">
        <v>2399.42744000532</v>
      </c>
      <c r="EI20" s="0" t="n">
        <v>10317.5411438138</v>
      </c>
      <c r="EJ20" s="0" t="n">
        <v>403.751400386884</v>
      </c>
      <c r="EK20" s="0" t="n">
        <v>231.655587410949</v>
      </c>
      <c r="EL20" s="0" t="n">
        <v>406.127947808747</v>
      </c>
      <c r="EM20" s="0" t="n">
        <v>11885.9020234195</v>
      </c>
      <c r="EN20" s="0" t="n">
        <v>9276.00620820724</v>
      </c>
      <c r="EO20" s="0" t="n">
        <v>44831.9452404553</v>
      </c>
      <c r="EP20" s="0" t="n">
        <v>5430.21197379862</v>
      </c>
      <c r="EQ20" s="0" t="n">
        <v>2350.4698984976</v>
      </c>
      <c r="ER20" s="0" t="n">
        <v>534.899751026138</v>
      </c>
      <c r="ES20" s="0" t="n">
        <v>95.9038141760295</v>
      </c>
      <c r="ET20" s="0" t="n">
        <v>9347.71677752748</v>
      </c>
      <c r="EU20" s="0" t="n">
        <v>1938.74674210333</v>
      </c>
      <c r="EV20" s="0" t="n">
        <v>651.1356287047</v>
      </c>
      <c r="EW20" s="0" t="n">
        <v>808.771675498622</v>
      </c>
      <c r="EX20" s="0" t="n">
        <v>10552.9814981189</v>
      </c>
      <c r="EY20" s="0" t="n">
        <v>197893.691143616</v>
      </c>
      <c r="EZ20" s="0" t="n">
        <v>16208.9093776058</v>
      </c>
      <c r="FA20" s="0" t="n">
        <v>1229.06547537276</v>
      </c>
      <c r="FB20" s="0" t="n">
        <v>325.742272973642</v>
      </c>
      <c r="FC20" s="0" t="n">
        <v>58717.9145824444</v>
      </c>
      <c r="FD20" s="0" t="n">
        <v>510.257744968986</v>
      </c>
      <c r="FE20" s="0" t="n">
        <v>1605.59938923631</v>
      </c>
      <c r="FF20" s="0" t="n">
        <v>192729.590719662</v>
      </c>
      <c r="FG20" s="0" t="n">
        <v>37422.5284754268</v>
      </c>
      <c r="FH20" s="0" t="n">
        <v>2298.45467031284</v>
      </c>
      <c r="FI20" s="0" t="n">
        <v>1.87456420953302</v>
      </c>
      <c r="FJ20" s="0" t="n">
        <v>934.816114764095</v>
      </c>
      <c r="FK20" s="0" t="n">
        <v>136.390738472825</v>
      </c>
      <c r="FL20" s="0" t="n">
        <v>0</v>
      </c>
      <c r="FM20" s="0" t="n">
        <v>755.312785932095</v>
      </c>
      <c r="FN20" s="0" t="n">
        <v>0</v>
      </c>
      <c r="FO20" s="0" t="n">
        <v>6495.31159640417</v>
      </c>
      <c r="FP20" s="0" t="n">
        <v>1801.71249006258</v>
      </c>
      <c r="FQ20" s="0" t="n">
        <v>8437.80346629353</v>
      </c>
      <c r="FR20" s="0" t="n">
        <v>521.65416681337</v>
      </c>
      <c r="FS20" s="0" t="n">
        <v>1998.9323641595</v>
      </c>
      <c r="FT20" s="0" t="n">
        <v>2217.0091697121</v>
      </c>
      <c r="FU20" s="0" t="n">
        <v>3154.84293407269</v>
      </c>
      <c r="FV20" s="0" t="n">
        <v>545.364831535866</v>
      </c>
      <c r="FW20" s="0" t="n">
        <v>54332.5880975219</v>
      </c>
      <c r="FX20" s="0" t="n">
        <v>57221.2053328644</v>
      </c>
      <c r="FY20" s="0" t="n">
        <v>0</v>
      </c>
      <c r="FZ20" s="0" t="n">
        <v>21817.8293264597</v>
      </c>
      <c r="GA20" s="0" t="n">
        <v>0</v>
      </c>
      <c r="GB20" s="0" t="n">
        <v>183.755945164268</v>
      </c>
      <c r="GC20" s="0" t="n">
        <v>718.21586378795</v>
      </c>
      <c r="GD20" s="0" t="n">
        <v>239.556068081914</v>
      </c>
      <c r="GE20" s="0" t="n">
        <v>188516.276354481</v>
      </c>
      <c r="GF20" s="0" t="n">
        <v>1.87244976338865</v>
      </c>
      <c r="GG20" s="0" t="n">
        <v>3673.57996988029</v>
      </c>
      <c r="GH20" s="0" t="n">
        <v>696.232289593252</v>
      </c>
      <c r="GI20" s="0" t="n">
        <v>850.741032079891</v>
      </c>
      <c r="GJ20" s="0" t="n">
        <v>93.0120855763082</v>
      </c>
      <c r="GK20" s="0" t="n">
        <v>413.087795034306</v>
      </c>
      <c r="GL20" s="0" t="n">
        <v>8.26564746118255</v>
      </c>
      <c r="GM20" s="0" t="n">
        <v>4565.81267058901</v>
      </c>
      <c r="GN20" s="0" t="n">
        <v>524.490737149539</v>
      </c>
      <c r="GO20" s="0" t="n">
        <v>81104.4539124439</v>
      </c>
      <c r="GP20" s="0" t="n">
        <v>148.068944370022</v>
      </c>
      <c r="GQ20" s="0" t="n">
        <v>39020.7610722514</v>
      </c>
      <c r="GR20" s="0" t="n">
        <v>155.601817675953</v>
      </c>
      <c r="GS20" s="0" t="n">
        <v>26518.5445421268</v>
      </c>
      <c r="GT20" s="0" t="n">
        <v>5324.01830937494</v>
      </c>
      <c r="GU20" s="0" t="n">
        <v>7135.07232797199</v>
      </c>
      <c r="GV20" s="0" t="n">
        <v>530.835609212087</v>
      </c>
      <c r="GW20" s="0" t="n">
        <v>616.64802969035</v>
      </c>
      <c r="GX20" s="0" t="n">
        <v>81293.2707667588</v>
      </c>
      <c r="GY20" s="0" t="n">
        <v>1146.44210219923</v>
      </c>
      <c r="GZ20" s="0" t="n">
        <v>976.817525891771</v>
      </c>
      <c r="HA20" s="0" t="n">
        <v>514.809664721033</v>
      </c>
      <c r="HB20" s="0" t="n">
        <v>5931.24846481691</v>
      </c>
      <c r="HC20" s="0" t="n">
        <v>16378.9932501899</v>
      </c>
      <c r="HD20" s="0" t="n">
        <v>5035.99258851004</v>
      </c>
      <c r="HE20" s="0" t="n">
        <v>184842.696384601</v>
      </c>
      <c r="HF20" s="0" t="n">
        <v>72841.4248864303</v>
      </c>
      <c r="HG20" s="0" t="n">
        <v>84466.6932113511</v>
      </c>
      <c r="HH20" s="0" t="n">
        <v>8389.13540421183</v>
      </c>
      <c r="HI20" s="0" t="n">
        <v>109841.979022062</v>
      </c>
      <c r="HJ20" s="0" t="n">
        <v>3351.50309475735</v>
      </c>
      <c r="HK20" s="0" t="n">
        <v>81067.9515767395</v>
      </c>
      <c r="HL20" s="0" t="n">
        <v>2029.23885198047</v>
      </c>
      <c r="HM20" s="0" t="n">
        <v>1130033.6050636</v>
      </c>
      <c r="HN20" s="0" t="n">
        <v>779.618724765643</v>
      </c>
      <c r="HO20" s="0" t="n">
        <v>1.46159235622866</v>
      </c>
      <c r="HP20" s="0" t="n">
        <v>778.157132409415</v>
      </c>
      <c r="HQ20" s="0" t="n">
        <v>272.026224101238</v>
      </c>
      <c r="HR20" s="0" t="n">
        <v>201.000068619228</v>
      </c>
      <c r="HS20" s="0" t="n">
        <v>520.034346925994</v>
      </c>
      <c r="HT20" s="0" t="n">
        <v>410.77680395819</v>
      </c>
      <c r="HU20" s="0" t="n">
        <v>45910.6188431326</v>
      </c>
      <c r="HV20" s="0" t="n">
        <v>0</v>
      </c>
      <c r="HW20" s="0" t="n">
        <v>9868.10696393681</v>
      </c>
      <c r="HX20" s="0" t="n">
        <v>16995.9401562636</v>
      </c>
      <c r="HY20" s="0" t="n">
        <v>206.75918905878</v>
      </c>
      <c r="HZ20" s="0" t="n">
        <v>3693.86780750013</v>
      </c>
      <c r="IA20" s="0" t="n">
        <v>412.863457051637</v>
      </c>
      <c r="IB20" s="0" t="n">
        <v>909.714022970431</v>
      </c>
      <c r="IC20" s="0" t="n">
        <v>6741.57430610615</v>
      </c>
      <c r="ID20" s="0" t="n">
        <v>857.392733017725</v>
      </c>
      <c r="IE20" s="0" t="n">
        <v>1757.19267692734</v>
      </c>
      <c r="IF20" s="0" t="n">
        <v>10999.0128250187</v>
      </c>
      <c r="IG20" s="0" t="n">
        <v>2196.98209018264</v>
      </c>
      <c r="IH20" s="0" t="n">
        <v>1586.35794598898</v>
      </c>
      <c r="II20" s="0" t="n">
        <v>7137.84731641582</v>
      </c>
      <c r="IJ20" s="0" t="n">
        <v>1512.52851533289</v>
      </c>
      <c r="IK20" s="0" t="n">
        <v>2620.03532697573</v>
      </c>
      <c r="IL20" s="0" t="n">
        <v>15338.2071360968</v>
      </c>
      <c r="IM20" s="0" t="n">
        <v>28.5107108910906</v>
      </c>
      <c r="IN20" s="0" t="n">
        <v>2114.8511455422</v>
      </c>
      <c r="IO20" s="0" t="n">
        <v>7361.66396075816</v>
      </c>
      <c r="IP20" s="0" t="n">
        <v>539.179744791338</v>
      </c>
      <c r="IQ20" s="0" t="n">
        <v>1276.70014965393</v>
      </c>
      <c r="IR20" s="0" t="n">
        <v>8448.99128630625</v>
      </c>
      <c r="IS20" s="0" t="n">
        <v>3604.65810414704</v>
      </c>
      <c r="IT20" s="0" t="n">
        <v>2345.94230300907</v>
      </c>
      <c r="IU20" s="0" t="n">
        <v>16794.9729841098</v>
      </c>
      <c r="IV20" s="0" t="n">
        <v>1559.30555925087</v>
      </c>
      <c r="IW20" s="0" t="n">
        <v>3116.51036552323</v>
      </c>
      <c r="IX20" s="0" t="n">
        <v>97635.0025172525</v>
      </c>
      <c r="IY20" s="0" t="n">
        <v>47.008054205528</v>
      </c>
      <c r="IZ20" s="0" t="n">
        <v>400.738402698706</v>
      </c>
      <c r="JA20" s="0" t="n">
        <v>3139.17131355889</v>
      </c>
      <c r="JB20" s="0" t="n">
        <v>865.707627834403</v>
      </c>
      <c r="JC20" s="0" t="n">
        <v>10.4726320343443</v>
      </c>
      <c r="JD20" s="0" t="n">
        <v>1488.17370227523</v>
      </c>
      <c r="JE20" s="0" t="n">
        <v>1592.5685028933</v>
      </c>
      <c r="JF20" s="0" t="n">
        <v>390.640617039342</v>
      </c>
      <c r="JG20" s="0" t="n">
        <v>1729.11906093744</v>
      </c>
      <c r="JH20" s="0" t="n">
        <v>2520.44813293519</v>
      </c>
      <c r="JI20" s="0" t="n">
        <v>5824.80998926091</v>
      </c>
      <c r="JJ20" s="0" t="n">
        <v>3116.80808427539</v>
      </c>
      <c r="JK20" s="0" t="n">
        <v>324.889485526311</v>
      </c>
      <c r="JL20" s="0" t="n">
        <v>1054.22460001943</v>
      </c>
      <c r="JM20" s="0" t="n">
        <v>1979.25322724816</v>
      </c>
      <c r="JN20" s="0" t="n">
        <v>3258.94889034041</v>
      </c>
      <c r="JO20" s="0" t="n">
        <v>4459.99941190232</v>
      </c>
      <c r="JP20" s="0" t="n">
        <v>3394.02928543708</v>
      </c>
      <c r="JQ20" s="0" t="n">
        <v>2335.00396132841</v>
      </c>
      <c r="JR20" s="0" t="n">
        <v>0.321602672099734</v>
      </c>
      <c r="JS20" s="0" t="n">
        <v>2204.53334556531</v>
      </c>
      <c r="JT20" s="0" t="n">
        <v>16621.2941492026</v>
      </c>
      <c r="JU20" s="0" t="n">
        <v>3366.74233935528</v>
      </c>
      <c r="JV20" s="0" t="n">
        <v>2329.14739455372</v>
      </c>
      <c r="JW20" s="0" t="n">
        <v>519.64524143946</v>
      </c>
      <c r="JX20" s="0" t="n">
        <v>1754.49317614411</v>
      </c>
      <c r="JY20" s="0" t="n">
        <v>7376.99314093733</v>
      </c>
      <c r="JZ20" s="0" t="n">
        <v>6392.74916411348</v>
      </c>
      <c r="KA20" s="0" t="n">
        <v>365.194343780223</v>
      </c>
      <c r="KB20" s="0" t="n">
        <v>25.3958601376075</v>
      </c>
      <c r="KC20" s="0" t="n">
        <v>2809.2610734123</v>
      </c>
      <c r="KD20" s="0" t="n">
        <v>1618.98461676358</v>
      </c>
      <c r="KE20" s="0" t="n">
        <v>4428.24569017588</v>
      </c>
      <c r="KF20" s="0" t="n">
        <v>383.164940360036</v>
      </c>
      <c r="KG20" s="0" t="n">
        <v>3325.96816898244</v>
      </c>
      <c r="KH20" s="0" t="n">
        <v>1672.6182699699</v>
      </c>
      <c r="KI20" s="0" t="n">
        <v>368.377785839492</v>
      </c>
      <c r="KJ20" s="0" t="n">
        <v>538.544745941753</v>
      </c>
      <c r="KK20" s="0" t="n">
        <v>3462.38187230262</v>
      </c>
      <c r="KL20" s="0" t="n">
        <v>6554.102666946</v>
      </c>
      <c r="KM20" s="0" t="n">
        <v>270.1282169661</v>
      </c>
      <c r="KN20" s="0" t="n">
        <v>62.8180068167175</v>
      </c>
      <c r="KO20" s="0" t="n">
        <v>6947.37867090713</v>
      </c>
      <c r="KP20" s="0" t="n">
        <v>84425.3831505756</v>
      </c>
      <c r="KQ20" s="0" t="n">
        <v>9010.1732555985</v>
      </c>
      <c r="KR20" s="0" t="n">
        <v>2635.13800247178</v>
      </c>
      <c r="KS20" s="0" t="n">
        <v>51854.9730748649</v>
      </c>
      <c r="KT20" s="0" t="n">
        <v>1997.5330034638</v>
      </c>
      <c r="KU20" s="0" t="n">
        <v>0</v>
      </c>
      <c r="KV20" s="0" t="n">
        <v>6855.06122914872</v>
      </c>
      <c r="KW20" s="0" t="n">
        <v>6.70808880332627</v>
      </c>
      <c r="KX20" s="0" t="n">
        <v>29470.6938379275</v>
      </c>
      <c r="KY20" s="0" t="n">
        <v>46091.8064879903</v>
      </c>
      <c r="KZ20" s="0" t="n">
        <v>591.183033478003</v>
      </c>
      <c r="LA20" s="0" t="n">
        <v>28879.5108044494</v>
      </c>
      <c r="LB20" s="0" t="n">
        <v>42751.4424957847</v>
      </c>
      <c r="LC20" s="0" t="n">
        <v>684.673896410859</v>
      </c>
      <c r="LD20" s="0" t="n">
        <v>1568.36087960572</v>
      </c>
      <c r="LE20" s="0" t="n">
        <v>54.5741309846034</v>
      </c>
      <c r="LF20" s="0" t="n">
        <v>136.0470438474</v>
      </c>
      <c r="LG20" s="0" t="n">
        <v>2.27772809348452</v>
      </c>
      <c r="LH20" s="0" t="n">
        <v>28793.7466149735</v>
      </c>
      <c r="LI20" s="0" t="n">
        <v>16869.7625817647</v>
      </c>
      <c r="LJ20" s="0" t="n">
        <v>110836.428313462</v>
      </c>
      <c r="LK20" s="0" t="n">
        <v>14695.9852555903</v>
      </c>
      <c r="LL20" s="0" t="n">
        <v>44834.430735234</v>
      </c>
      <c r="LM20" s="0" t="n">
        <v>1684.9722067573</v>
      </c>
      <c r="LN20" s="0" t="n">
        <v>133.440989260956</v>
      </c>
      <c r="LO20" s="0" t="n">
        <v>5811.18416820387</v>
      </c>
      <c r="LP20" s="0" t="n">
        <v>280.899062674242</v>
      </c>
      <c r="LQ20" s="0" t="n">
        <v>11.1249246730056</v>
      </c>
      <c r="LR20" s="0" t="n">
        <v>432.108203614174</v>
      </c>
      <c r="LS20" s="0" t="n">
        <v>1924.50806057438</v>
      </c>
      <c r="LT20" s="0" t="n">
        <v>470.318778044508</v>
      </c>
      <c r="LU20" s="0" t="n">
        <v>12987.4628317566</v>
      </c>
      <c r="LV20" s="0" t="n">
        <v>0</v>
      </c>
      <c r="LW20" s="0" t="n">
        <v>54375.4212078001</v>
      </c>
      <c r="LX20" s="0" t="n">
        <v>257.249170604978</v>
      </c>
      <c r="LY20" s="0" t="n">
        <v>4.98688176076629E-007</v>
      </c>
      <c r="LZ20" s="0" t="n">
        <v>20697.1948810597</v>
      </c>
      <c r="MA20" s="0" t="n">
        <v>7.44463934834916</v>
      </c>
      <c r="MB20" s="0" t="n">
        <v>3.17729714044644</v>
      </c>
      <c r="MC20" s="0" t="n">
        <v>2.85569446834671</v>
      </c>
      <c r="MD20" s="0" t="n">
        <v>1361.44447678214</v>
      </c>
      <c r="ME20" s="0" t="n">
        <v>97426.4634478259</v>
      </c>
      <c r="MF20" s="0" t="n">
        <v>13191.3526740966</v>
      </c>
      <c r="MG20" s="0" t="n">
        <v>4527.72970940333</v>
      </c>
      <c r="MH20" s="0" t="n">
        <v>10705.8904049252</v>
      </c>
      <c r="MI20" s="0" t="n">
        <v>7562.98530354654</v>
      </c>
      <c r="MJ20" s="0" t="n">
        <v>553.924171749761</v>
      </c>
      <c r="MK20" s="0" t="n">
        <v>459.932511093302</v>
      </c>
      <c r="ML20" s="0" t="n">
        <v>5003.1643394057</v>
      </c>
      <c r="MM20" s="0" t="n">
        <v>1627.85609769855</v>
      </c>
      <c r="MN20" s="0" t="n">
        <v>1478.48459520749</v>
      </c>
      <c r="MO20" s="0" t="n">
        <v>169.418907659734</v>
      </c>
      <c r="MP20" s="0" t="n">
        <v>423.615850451877</v>
      </c>
      <c r="MQ20" s="0" t="n">
        <v>745.871695561437</v>
      </c>
      <c r="MR20" s="0" t="n">
        <v>3194.63309114514</v>
      </c>
      <c r="MS20" s="0" t="n">
        <v>755.296891603205</v>
      </c>
      <c r="MT20" s="0" t="n">
        <v>6304.92633031685</v>
      </c>
      <c r="MU20" s="0" t="n">
        <v>146.170753878129</v>
      </c>
      <c r="MV20" s="0" t="n">
        <v>0</v>
      </c>
      <c r="MW20" s="0" t="n">
        <v>0</v>
      </c>
    </row>
    <row r="21" customFormat="false" ht="15.75" hidden="false" customHeight="false" outlineLevel="0" collapsed="false">
      <c r="A21" s="102" t="s">
        <v>802</v>
      </c>
      <c r="B21" s="0" t="n">
        <v>1802.9175546696</v>
      </c>
      <c r="C21" s="0" t="n">
        <v>247.210096702532</v>
      </c>
      <c r="D21" s="0" t="n">
        <v>4418.53279935296</v>
      </c>
      <c r="E21" s="0" t="n">
        <v>977.315622582541</v>
      </c>
      <c r="F21" s="0" t="n">
        <v>2868.13320017041</v>
      </c>
      <c r="G21" s="0" t="n">
        <v>313.8939460518</v>
      </c>
      <c r="H21" s="0" t="n">
        <v>259.190030548204</v>
      </c>
      <c r="I21" s="0" t="n">
        <v>3918.83399647384</v>
      </c>
      <c r="J21" s="0" t="n">
        <v>2373.17412247578</v>
      </c>
      <c r="K21" s="0" t="n">
        <v>5428.14747329105</v>
      </c>
      <c r="L21" s="0" t="n">
        <v>0</v>
      </c>
      <c r="M21" s="0" t="n">
        <v>27354.5300514333</v>
      </c>
      <c r="N21" s="0" t="n">
        <v>35.6199404776596</v>
      </c>
      <c r="O21" s="0" t="n">
        <v>10139.1158724264</v>
      </c>
      <c r="P21" s="0" t="n">
        <v>788.764172644642</v>
      </c>
      <c r="Q21" s="0" t="n">
        <v>2568151.20236492</v>
      </c>
      <c r="R21" s="0" t="n">
        <v>422.859193941639</v>
      </c>
      <c r="S21" s="0" t="n">
        <v>13406.1401843832</v>
      </c>
      <c r="T21" s="0" t="n">
        <v>2784.43560557092</v>
      </c>
      <c r="U21" s="0" t="n">
        <v>2204.28702174505</v>
      </c>
      <c r="V21" s="0" t="n">
        <v>538.111079870249</v>
      </c>
      <c r="W21" s="0" t="n">
        <v>26025.5059294745</v>
      </c>
      <c r="X21" s="0" t="n">
        <v>1535.13636968409</v>
      </c>
      <c r="Y21" s="0" t="n">
        <v>2372.04131674822</v>
      </c>
      <c r="Z21" s="0" t="n">
        <v>8.70940793940864</v>
      </c>
      <c r="AA21" s="0" t="n">
        <v>898.588973726779</v>
      </c>
      <c r="AB21" s="0" t="n">
        <v>39047.3215420464</v>
      </c>
      <c r="AC21" s="0" t="n">
        <v>10834.7571700279</v>
      </c>
      <c r="AD21" s="0" t="n">
        <v>2347.07134355495</v>
      </c>
      <c r="AE21" s="0" t="n">
        <v>541.726160847502</v>
      </c>
      <c r="AF21" s="0" t="n">
        <v>3911.63405321037</v>
      </c>
      <c r="AG21" s="0" t="n">
        <v>1513.07627582721</v>
      </c>
      <c r="AH21" s="0" t="n">
        <v>0</v>
      </c>
      <c r="AI21" s="0" t="n">
        <v>0</v>
      </c>
      <c r="AJ21" s="0" t="n">
        <v>665.778022597183</v>
      </c>
      <c r="AK21" s="0" t="n">
        <v>7163.71896218733</v>
      </c>
      <c r="AL21" s="0" t="n">
        <v>2050.51700578615</v>
      </c>
      <c r="AM21" s="0" t="n">
        <v>11300.3896633709</v>
      </c>
      <c r="AN21" s="0" t="n">
        <v>7128.10196799482</v>
      </c>
      <c r="AO21" s="0" t="n">
        <v>13309.225019948</v>
      </c>
      <c r="AP21" s="0" t="n">
        <v>1531.36012724331</v>
      </c>
      <c r="AQ21" s="0" t="n">
        <v>481.575671789499</v>
      </c>
      <c r="AR21" s="0" t="n">
        <v>8061.14474564522</v>
      </c>
      <c r="AS21" s="0" t="n">
        <v>345430.321196408</v>
      </c>
      <c r="AT21" s="0" t="n">
        <v>172.443352493021</v>
      </c>
      <c r="AU21" s="0" t="n">
        <v>1271.45385990693</v>
      </c>
      <c r="AV21" s="0" t="n">
        <v>2584.78652429789</v>
      </c>
      <c r="AW21" s="0" t="n">
        <v>241.589855913296</v>
      </c>
      <c r="AX21" s="0" t="n">
        <v>8791.13397471492</v>
      </c>
      <c r="AY21" s="0" t="n">
        <v>0</v>
      </c>
      <c r="AZ21" s="0" t="n">
        <v>490.76079144908</v>
      </c>
      <c r="BA21" s="0" t="n">
        <v>38770.2657819966</v>
      </c>
      <c r="BB21" s="0" t="n">
        <v>5109.6952246554</v>
      </c>
      <c r="BC21" s="0" t="n">
        <v>7878.28499341463</v>
      </c>
      <c r="BD21" s="0" t="n">
        <v>6375.34896203108</v>
      </c>
      <c r="BE21" s="0" t="n">
        <v>6990.93633786963</v>
      </c>
      <c r="BF21" s="0" t="n">
        <v>12416.0002640259</v>
      </c>
      <c r="BG21" s="0" t="n">
        <v>146.897473371745</v>
      </c>
      <c r="BH21" s="0" t="n">
        <v>483.163575720587</v>
      </c>
      <c r="BI21" s="0" t="n">
        <v>59826.0236187771</v>
      </c>
      <c r="BJ21" s="0" t="n">
        <v>105532.145169208</v>
      </c>
      <c r="BK21" s="0" t="n">
        <v>53682.2744274139</v>
      </c>
      <c r="BL21" s="0" t="n">
        <v>9214.27136751337</v>
      </c>
      <c r="BM21" s="0" t="n">
        <v>20341.8484124255</v>
      </c>
      <c r="BN21" s="0" t="n">
        <v>14502.6296653164</v>
      </c>
      <c r="BO21" s="0" t="n">
        <v>5400.65201699893</v>
      </c>
      <c r="BP21" s="0" t="n">
        <v>4222.87296515967</v>
      </c>
      <c r="BQ21" s="0" t="n">
        <v>23.0254435434425</v>
      </c>
      <c r="BR21" s="0" t="n">
        <v>57.612567109895</v>
      </c>
      <c r="BS21" s="0" t="n">
        <v>10360.0072613056</v>
      </c>
      <c r="BT21" s="0" t="n">
        <v>944594.536064826</v>
      </c>
      <c r="BU21" s="0" t="n">
        <v>7303.55416491347</v>
      </c>
      <c r="BV21" s="0" t="n">
        <v>438.105972065529</v>
      </c>
      <c r="BW21" s="0" t="n">
        <v>143634.683624707</v>
      </c>
      <c r="BX21" s="0" t="n">
        <v>68230.4500286791</v>
      </c>
      <c r="BY21" s="0" t="n">
        <v>5601.61443580953</v>
      </c>
      <c r="BZ21" s="0" t="n">
        <v>1487.90418028023</v>
      </c>
      <c r="CA21" s="0" t="n">
        <v>0</v>
      </c>
      <c r="CB21" s="0" t="n">
        <v>3940.71188885911</v>
      </c>
      <c r="CC21" s="0" t="n">
        <v>20.1988248750213</v>
      </c>
      <c r="CD21" s="0" t="n">
        <v>2096.11044704115</v>
      </c>
      <c r="CE21" s="0" t="n">
        <v>430.991277897372</v>
      </c>
      <c r="CF21" s="0" t="n">
        <v>968.712931344433</v>
      </c>
      <c r="CG21" s="0" t="n">
        <v>26452.9576236585</v>
      </c>
      <c r="CH21" s="0" t="n">
        <v>12347.9205696615</v>
      </c>
      <c r="CI21" s="0" t="n">
        <v>109255.958516119</v>
      </c>
      <c r="CJ21" s="0" t="n">
        <v>70238.4826374202</v>
      </c>
      <c r="CK21" s="0" t="n">
        <v>16826.6526215036</v>
      </c>
      <c r="CL21" s="0" t="n">
        <v>53411.8300159167</v>
      </c>
      <c r="CM21" s="0" t="n">
        <v>106400.734580025</v>
      </c>
      <c r="CN21" s="0" t="n">
        <v>24975.3155741742</v>
      </c>
      <c r="CO21" s="0" t="n">
        <v>12920.9097874355</v>
      </c>
      <c r="CP21" s="0" t="n">
        <v>90300.3617816941</v>
      </c>
      <c r="CQ21" s="0" t="n">
        <v>190.572353771138</v>
      </c>
      <c r="CR21" s="0" t="n">
        <v>2319.94678323468</v>
      </c>
      <c r="CS21" s="0" t="n">
        <v>32450.4449623883</v>
      </c>
      <c r="CT21" s="0" t="n">
        <v>11805.7001570284</v>
      </c>
      <c r="CU21" s="0" t="n">
        <v>60636.8440976364</v>
      </c>
      <c r="CV21" s="0" t="n">
        <v>8650.65225241315</v>
      </c>
      <c r="CW21" s="0" t="n">
        <v>2069.47120711356</v>
      </c>
      <c r="CX21" s="0" t="n">
        <v>0</v>
      </c>
      <c r="CY21" s="0" t="n">
        <v>120.769592693223</v>
      </c>
      <c r="CZ21" s="0" t="n">
        <v>2493.20654478864</v>
      </c>
      <c r="DA21" s="0" t="n">
        <v>5048.01042861518</v>
      </c>
      <c r="DB21" s="0" t="n">
        <v>4625.70269771033</v>
      </c>
      <c r="DC21" s="0" t="n">
        <v>6851.80441217369</v>
      </c>
      <c r="DD21" s="0" t="n">
        <v>2296.8048491387</v>
      </c>
      <c r="DE21" s="0" t="n">
        <v>122110.196341976</v>
      </c>
      <c r="DF21" s="0" t="n">
        <v>884.837566250265</v>
      </c>
      <c r="DG21" s="0" t="n">
        <v>13520.7588637014</v>
      </c>
      <c r="DH21" s="0" t="n">
        <v>2870.75138094088</v>
      </c>
      <c r="DI21" s="0" t="n">
        <v>169.341661004982</v>
      </c>
      <c r="DJ21" s="0" t="n">
        <v>109.291234945019</v>
      </c>
      <c r="DK21" s="0" t="n">
        <v>8974.75455962038</v>
      </c>
      <c r="DL21" s="0" t="n">
        <v>166.53846277477</v>
      </c>
      <c r="DM21" s="0" t="n">
        <v>18088.5406007657</v>
      </c>
      <c r="DN21" s="0" t="n">
        <v>289.137855720943</v>
      </c>
      <c r="DO21" s="0" t="n">
        <v>9105.21299875331</v>
      </c>
      <c r="DP21" s="0" t="n">
        <v>3481.37589246674</v>
      </c>
      <c r="DQ21" s="0" t="n">
        <v>13275.7136254018</v>
      </c>
      <c r="DR21" s="0" t="n">
        <v>48.6463607332539</v>
      </c>
      <c r="DS21" s="0" t="n">
        <v>1156.82085026881</v>
      </c>
      <c r="DT21" s="0" t="n">
        <v>4774.87963045224</v>
      </c>
      <c r="DU21" s="0" t="n">
        <v>1178.53409036089</v>
      </c>
      <c r="DV21" s="0" t="n">
        <v>0.320779305631827</v>
      </c>
      <c r="DW21" s="0" t="n">
        <v>1857.26243772243</v>
      </c>
      <c r="DX21" s="0" t="n">
        <v>1619.98544050988</v>
      </c>
      <c r="DY21" s="0" t="n">
        <v>2532.28219801868</v>
      </c>
      <c r="DZ21" s="0" t="n">
        <v>3986.88610458178</v>
      </c>
      <c r="EA21" s="0" t="n">
        <v>203.622881769174</v>
      </c>
      <c r="EB21" s="0" t="n">
        <v>146.979874268461</v>
      </c>
      <c r="EC21" s="0" t="n">
        <v>99.2103613688874</v>
      </c>
      <c r="ED21" s="0" t="n">
        <v>215.164413359072</v>
      </c>
      <c r="EE21" s="0" t="n">
        <v>681.052692701852</v>
      </c>
      <c r="EF21" s="0" t="n">
        <v>0</v>
      </c>
      <c r="EG21" s="0" t="n">
        <v>9316.07675141037</v>
      </c>
      <c r="EH21" s="0" t="n">
        <v>8385.73815938049</v>
      </c>
      <c r="EI21" s="0" t="n">
        <v>30003.2148348197</v>
      </c>
      <c r="EJ21" s="0" t="n">
        <v>7410.68300578698</v>
      </c>
      <c r="EK21" s="0" t="n">
        <v>22.4149543884317</v>
      </c>
      <c r="EL21" s="0" t="n">
        <v>96.7010191962735</v>
      </c>
      <c r="EM21" s="0" t="n">
        <v>35485.9102532046</v>
      </c>
      <c r="EN21" s="0" t="n">
        <v>22473.4158554479</v>
      </c>
      <c r="EO21" s="0" t="n">
        <v>45228.5141337139</v>
      </c>
      <c r="EP21" s="0" t="n">
        <v>10481.9800965885</v>
      </c>
      <c r="EQ21" s="0" t="n">
        <v>4224.57743706388</v>
      </c>
      <c r="ER21" s="0" t="n">
        <v>1289.10957458377</v>
      </c>
      <c r="ES21" s="0" t="n">
        <v>1873.95602120328</v>
      </c>
      <c r="ET21" s="0" t="n">
        <v>14295.0107117686</v>
      </c>
      <c r="EU21" s="0" t="n">
        <v>3086.17927735573</v>
      </c>
      <c r="EV21" s="0" t="n">
        <v>6620.12367894833</v>
      </c>
      <c r="EW21" s="0" t="n">
        <v>699.308908400746</v>
      </c>
      <c r="EX21" s="0" t="n">
        <v>1369.39636337693</v>
      </c>
      <c r="EY21" s="0" t="n">
        <v>255191.335878524</v>
      </c>
      <c r="EZ21" s="0" t="n">
        <v>15910.5069453184</v>
      </c>
      <c r="FA21" s="0" t="n">
        <v>1177.64933267239</v>
      </c>
      <c r="FB21" s="0" t="n">
        <v>3637.30772563127</v>
      </c>
      <c r="FC21" s="0" t="n">
        <v>86078.6508561722</v>
      </c>
      <c r="FD21" s="0" t="n">
        <v>829.665670743251</v>
      </c>
      <c r="FE21" s="0" t="n">
        <v>1087.11799159225</v>
      </c>
      <c r="FF21" s="0" t="n">
        <v>140295.950698216</v>
      </c>
      <c r="FG21" s="0" t="n">
        <v>45123.0405670315</v>
      </c>
      <c r="FH21" s="0" t="n">
        <v>1654.22877022385</v>
      </c>
      <c r="FI21" s="0" t="n">
        <v>13.0868144580317</v>
      </c>
      <c r="FJ21" s="0" t="n">
        <v>1897.18217673991</v>
      </c>
      <c r="FK21" s="0" t="n">
        <v>164.937592297582</v>
      </c>
      <c r="FL21" s="0" t="n">
        <v>0</v>
      </c>
      <c r="FM21" s="0" t="n">
        <v>0</v>
      </c>
      <c r="FN21" s="0" t="n">
        <v>53.7108506775977</v>
      </c>
      <c r="FO21" s="0" t="n">
        <v>16246.564213134</v>
      </c>
      <c r="FP21" s="0" t="n">
        <v>2318.05662374359</v>
      </c>
      <c r="FQ21" s="0" t="n">
        <v>11279.1313692704</v>
      </c>
      <c r="FR21" s="0" t="n">
        <v>784.009748688308</v>
      </c>
      <c r="FS21" s="0" t="n">
        <v>2902.20640864278</v>
      </c>
      <c r="FT21" s="0" t="n">
        <v>4496.69781700053</v>
      </c>
      <c r="FU21" s="0" t="n">
        <v>2437.22909117113</v>
      </c>
      <c r="FV21" s="0" t="n">
        <v>658.988303767647</v>
      </c>
      <c r="FW21" s="0" t="n">
        <v>50764.3105881766</v>
      </c>
      <c r="FX21" s="0" t="n">
        <v>246621.871494962</v>
      </c>
      <c r="FY21" s="0" t="n">
        <v>102.179705196347</v>
      </c>
      <c r="FZ21" s="0" t="n">
        <v>17802.3053712454</v>
      </c>
      <c r="GA21" s="0" t="n">
        <v>1276.29925484488</v>
      </c>
      <c r="GB21" s="0" t="n">
        <v>132.799397448247</v>
      </c>
      <c r="GC21" s="0" t="n">
        <v>483.574770868138</v>
      </c>
      <c r="GD21" s="0" t="n">
        <v>683.174403119427</v>
      </c>
      <c r="GE21" s="0" t="n">
        <v>342595.497170561</v>
      </c>
      <c r="GF21" s="0" t="n">
        <v>12.0482716304306</v>
      </c>
      <c r="GG21" s="0" t="n">
        <v>18377.012636408</v>
      </c>
      <c r="GH21" s="0" t="n">
        <v>4002.11023041977</v>
      </c>
      <c r="GI21" s="0" t="n">
        <v>532.8767274386</v>
      </c>
      <c r="GJ21" s="0" t="n">
        <v>1495.13039557892</v>
      </c>
      <c r="GK21" s="0" t="n">
        <v>2392.06932678983</v>
      </c>
      <c r="GL21" s="0" t="n">
        <v>6065.79226423634</v>
      </c>
      <c r="GM21" s="0" t="n">
        <v>29489.5295795139</v>
      </c>
      <c r="GN21" s="0" t="n">
        <v>1788.56433238054</v>
      </c>
      <c r="GO21" s="0" t="n">
        <v>94448.6516887087</v>
      </c>
      <c r="GP21" s="0" t="n">
        <v>314.244820929517</v>
      </c>
      <c r="GQ21" s="0" t="n">
        <v>40047.7855131037</v>
      </c>
      <c r="GR21" s="0" t="n">
        <v>133.112155776426</v>
      </c>
      <c r="GS21" s="0" t="n">
        <v>29666.4552793966</v>
      </c>
      <c r="GT21" s="0" t="n">
        <v>23897.7847927518</v>
      </c>
      <c r="GU21" s="0" t="n">
        <v>704.142462484833</v>
      </c>
      <c r="GV21" s="0" t="n">
        <v>858.446007045482</v>
      </c>
      <c r="GW21" s="0" t="n">
        <v>255.529793003979</v>
      </c>
      <c r="GX21" s="0" t="n">
        <v>99928.1103886125</v>
      </c>
      <c r="GY21" s="0" t="n">
        <v>1459.79028486444</v>
      </c>
      <c r="GZ21" s="0" t="n">
        <v>2326.15103925617</v>
      </c>
      <c r="HA21" s="0" t="n">
        <v>2582.90834483606</v>
      </c>
      <c r="HB21" s="0" t="n">
        <v>3762.78977192859</v>
      </c>
      <c r="HC21" s="0" t="n">
        <v>15689.3079760039</v>
      </c>
      <c r="HD21" s="0" t="n">
        <v>14381.7255966773</v>
      </c>
      <c r="HE21" s="0" t="n">
        <v>324218.484534152</v>
      </c>
      <c r="HF21" s="0" t="n">
        <v>89961.616616623</v>
      </c>
      <c r="HG21" s="0" t="n">
        <v>167233.832011588</v>
      </c>
      <c r="HH21" s="0" t="n">
        <v>33251.4299793888</v>
      </c>
      <c r="HI21" s="0" t="n">
        <v>147051.614672187</v>
      </c>
      <c r="HJ21" s="0" t="n">
        <v>14531.466267366</v>
      </c>
      <c r="HK21" s="0" t="n">
        <v>78839.6607114059</v>
      </c>
      <c r="HL21" s="0" t="n">
        <v>5579.31511973642</v>
      </c>
      <c r="HM21" s="0" t="n">
        <v>1368365.33042157</v>
      </c>
      <c r="HN21" s="0" t="n">
        <v>818.214722546129</v>
      </c>
      <c r="HO21" s="0" t="n">
        <v>0.150986818752687</v>
      </c>
      <c r="HP21" s="0" t="n">
        <v>818.063735727376</v>
      </c>
      <c r="HQ21" s="0" t="n">
        <v>490.417393871861</v>
      </c>
      <c r="HR21" s="0" t="n">
        <v>498.719769127078</v>
      </c>
      <c r="HS21" s="0" t="n">
        <v>1093.23173297093</v>
      </c>
      <c r="HT21" s="0" t="n">
        <v>913.901852278326</v>
      </c>
      <c r="HU21" s="0" t="n">
        <v>47693.301669343</v>
      </c>
      <c r="HV21" s="0" t="n">
        <v>0</v>
      </c>
      <c r="HW21" s="0" t="n">
        <v>5922.66624426992</v>
      </c>
      <c r="HX21" s="0" t="n">
        <v>8477.67464039363</v>
      </c>
      <c r="HY21" s="0" t="n">
        <v>2214.29531401244</v>
      </c>
      <c r="HZ21" s="0" t="n">
        <v>4790.46076500844</v>
      </c>
      <c r="IA21" s="0" t="n">
        <v>374.408214224871</v>
      </c>
      <c r="IB21" s="0" t="n">
        <v>4946.2295337444</v>
      </c>
      <c r="IC21" s="0" t="n">
        <v>12535.110222587</v>
      </c>
      <c r="ID21" s="0" t="n">
        <v>3290.43544053611</v>
      </c>
      <c r="IE21" s="0" t="n">
        <v>5402.81411445241</v>
      </c>
      <c r="IF21" s="0" t="n">
        <v>33439.9537351552</v>
      </c>
      <c r="IG21" s="0" t="n">
        <v>2430.97595574932</v>
      </c>
      <c r="IH21" s="0" t="n">
        <v>2559.41006828816</v>
      </c>
      <c r="II21" s="0" t="n">
        <v>7712.1245030384</v>
      </c>
      <c r="IJ21" s="0" t="n">
        <v>996.955334331046</v>
      </c>
      <c r="IK21" s="0" t="n">
        <v>2760.19000631508</v>
      </c>
      <c r="IL21" s="0" t="n">
        <v>66603.977821114</v>
      </c>
      <c r="IM21" s="0" t="n">
        <v>170.705049799208</v>
      </c>
      <c r="IN21" s="0" t="n">
        <v>9324.49504509207</v>
      </c>
      <c r="IO21" s="0" t="n">
        <v>8408.12679218788</v>
      </c>
      <c r="IP21" s="0" t="n">
        <v>2353.77241749184</v>
      </c>
      <c r="IQ21" s="0" t="n">
        <v>17699.5833985411</v>
      </c>
      <c r="IR21" s="0" t="n">
        <v>9063.9667596131</v>
      </c>
      <c r="IS21" s="0" t="n">
        <v>27047.2820466536</v>
      </c>
      <c r="IT21" s="0" t="n">
        <v>1503.93439407437</v>
      </c>
      <c r="IU21" s="0" t="n">
        <v>29547.0284894885</v>
      </c>
      <c r="IV21" s="0" t="n">
        <v>1834.19849908932</v>
      </c>
      <c r="IW21" s="0" t="n">
        <v>3634.81671567019</v>
      </c>
      <c r="IX21" s="0" t="n">
        <v>189455.014934494</v>
      </c>
      <c r="IY21" s="0" t="n">
        <v>104.094569971986</v>
      </c>
      <c r="IZ21" s="0" t="n">
        <v>1356.71920526383</v>
      </c>
      <c r="JA21" s="0" t="n">
        <v>3403.24865053628</v>
      </c>
      <c r="JB21" s="0" t="n">
        <v>1061.66739839741</v>
      </c>
      <c r="JC21" s="0" t="n">
        <v>28.1241459412171</v>
      </c>
      <c r="JD21" s="0" t="n">
        <v>2008.82578860018</v>
      </c>
      <c r="JE21" s="0" t="n">
        <v>1605.89105157889</v>
      </c>
      <c r="JF21" s="0" t="n">
        <v>413.798302268588</v>
      </c>
      <c r="JG21" s="0" t="n">
        <v>2058.01191974194</v>
      </c>
      <c r="JH21" s="0" t="n">
        <v>9359.68606327574</v>
      </c>
      <c r="JI21" s="0" t="n">
        <v>7355.75329330332</v>
      </c>
      <c r="JJ21" s="0" t="n">
        <v>4750.11662628224</v>
      </c>
      <c r="JK21" s="0" t="n">
        <v>1452.45251427837</v>
      </c>
      <c r="JL21" s="0" t="n">
        <v>992.030010680446</v>
      </c>
      <c r="JM21" s="0" t="n">
        <v>1932.07362462293</v>
      </c>
      <c r="JN21" s="0" t="n">
        <v>3351.98987389558</v>
      </c>
      <c r="JO21" s="0" t="n">
        <v>3307.95238947724</v>
      </c>
      <c r="JP21" s="0" t="n">
        <v>3187.55044894622</v>
      </c>
      <c r="JQ21" s="0" t="n">
        <v>9345.09619013509</v>
      </c>
      <c r="JR21" s="0" t="n">
        <v>1208.54890329419</v>
      </c>
      <c r="JS21" s="0" t="n">
        <v>2660.78886515677</v>
      </c>
      <c r="JT21" s="0" t="n">
        <v>41682.525306322</v>
      </c>
      <c r="JU21" s="0" t="n">
        <v>8151.03574071783</v>
      </c>
      <c r="JV21" s="0" t="n">
        <v>1137.32223266876</v>
      </c>
      <c r="JW21" s="0" t="n">
        <v>413.144567783382</v>
      </c>
      <c r="JX21" s="0" t="n">
        <v>1579.98986509042</v>
      </c>
      <c r="JY21" s="0" t="n">
        <v>7319.84058632191</v>
      </c>
      <c r="JZ21" s="0" t="n">
        <v>5947.17517391546</v>
      </c>
      <c r="KA21" s="0" t="n">
        <v>1615.64368921177</v>
      </c>
      <c r="KB21" s="0" t="n">
        <v>78.3365612596325</v>
      </c>
      <c r="KC21" s="0" t="n">
        <v>793.884004086342</v>
      </c>
      <c r="KD21" s="0" t="n">
        <v>1710.45436341897</v>
      </c>
      <c r="KE21" s="0" t="n">
        <v>2504.33836750531</v>
      </c>
      <c r="KF21" s="0" t="n">
        <v>466.266236199941</v>
      </c>
      <c r="KG21" s="0" t="n">
        <v>3653.10854073182</v>
      </c>
      <c r="KH21" s="0" t="n">
        <v>3440.33826879265</v>
      </c>
      <c r="KI21" s="0" t="n">
        <v>11432.1548330737</v>
      </c>
      <c r="KJ21" s="0" t="n">
        <v>587.091620849262</v>
      </c>
      <c r="KK21" s="0" t="n">
        <v>3324.45347710061</v>
      </c>
      <c r="KL21" s="0" t="n">
        <v>12070.2464143997</v>
      </c>
      <c r="KM21" s="0" t="n">
        <v>1271.48641991391</v>
      </c>
      <c r="KN21" s="0" t="n">
        <v>184.844674338332</v>
      </c>
      <c r="KO21" s="0" t="n">
        <v>3825.95305461743</v>
      </c>
      <c r="KP21" s="0" t="n">
        <v>315723.92721195</v>
      </c>
      <c r="KQ21" s="0" t="n">
        <v>10861.9180452548</v>
      </c>
      <c r="KR21" s="0" t="n">
        <v>955.696320068175</v>
      </c>
      <c r="KS21" s="0" t="n">
        <v>101196.30305593</v>
      </c>
      <c r="KT21" s="0" t="n">
        <v>9249.969373416</v>
      </c>
      <c r="KU21" s="0" t="n">
        <v>1011.85324339839</v>
      </c>
      <c r="KV21" s="0" t="n">
        <v>8829.93755033465</v>
      </c>
      <c r="KW21" s="0" t="n">
        <v>25.2592193534021</v>
      </c>
      <c r="KX21" s="0" t="n">
        <v>27736.07047696</v>
      </c>
      <c r="KY21" s="0" t="n">
        <v>44254.0250553489</v>
      </c>
      <c r="KZ21" s="0" t="n">
        <v>727.744851164603</v>
      </c>
      <c r="LA21" s="0" t="n">
        <v>27008.3256257954</v>
      </c>
      <c r="LB21" s="0" t="n">
        <v>40260.8107663831</v>
      </c>
      <c r="LC21" s="0" t="n">
        <v>1063.50131999065</v>
      </c>
      <c r="LD21" s="0" t="n">
        <v>5482.69541838496</v>
      </c>
      <c r="LE21" s="0" t="n">
        <v>1.35667068731772</v>
      </c>
      <c r="LF21" s="0" t="n">
        <v>48.598993983657</v>
      </c>
      <c r="LG21" s="0" t="n">
        <v>18.4775638355643</v>
      </c>
      <c r="LH21" s="0" t="n">
        <v>45917.8645668949</v>
      </c>
      <c r="LI21" s="0" t="n">
        <v>9235.90412956073</v>
      </c>
      <c r="LJ21" s="0" t="n">
        <v>149366.900061233</v>
      </c>
      <c r="LK21" s="0" t="n">
        <v>18165.2086380288</v>
      </c>
      <c r="LL21" s="0" t="n">
        <v>21944.8160294547</v>
      </c>
      <c r="LM21" s="0" t="n">
        <v>5003.21908030095</v>
      </c>
      <c r="LN21" s="0" t="n">
        <v>4007.5051209244</v>
      </c>
      <c r="LO21" s="0" t="n">
        <v>5180.72862061018</v>
      </c>
      <c r="LP21" s="0" t="n">
        <v>132.076400021895</v>
      </c>
      <c r="LQ21" s="0" t="n">
        <v>2314.78538135241</v>
      </c>
      <c r="LR21" s="0" t="n">
        <v>3454.2162434623</v>
      </c>
      <c r="LS21" s="0" t="n">
        <v>3038.76331247361</v>
      </c>
      <c r="LT21" s="0" t="n">
        <v>905.552153261358</v>
      </c>
      <c r="LU21" s="0" t="n">
        <v>22270.9382584631</v>
      </c>
      <c r="LV21" s="0" t="n">
        <v>45.1976527887998</v>
      </c>
      <c r="LW21" s="0" t="n">
        <v>110555.989119205</v>
      </c>
      <c r="LX21" s="0" t="n">
        <v>151.843908614642</v>
      </c>
      <c r="LY21" s="0" t="n">
        <v>864.762730701215</v>
      </c>
      <c r="LZ21" s="0" t="n">
        <v>61507.525022896</v>
      </c>
      <c r="MA21" s="0" t="n">
        <v>10.3366738142435</v>
      </c>
      <c r="MB21" s="0" t="n">
        <v>14709.0910414094</v>
      </c>
      <c r="MC21" s="0" t="n">
        <v>13500.5421381152</v>
      </c>
      <c r="MD21" s="0" t="n">
        <v>1262.63005658198</v>
      </c>
      <c r="ME21" s="0" t="n">
        <v>100381.32170397</v>
      </c>
      <c r="MF21" s="0" t="n">
        <v>14670.2040433183</v>
      </c>
      <c r="MG21" s="0" t="n">
        <v>5662.45706946919</v>
      </c>
      <c r="MH21" s="0" t="n">
        <v>5689.57632891954</v>
      </c>
      <c r="MI21" s="0" t="n">
        <v>3235.8993400627</v>
      </c>
      <c r="MJ21" s="0" t="n">
        <v>1062.18834420641</v>
      </c>
      <c r="MK21" s="0" t="n">
        <v>202.647054533046</v>
      </c>
      <c r="ML21" s="0" t="n">
        <v>4829.83793919562</v>
      </c>
      <c r="MM21" s="0" t="n">
        <v>1652.17194418266</v>
      </c>
      <c r="MN21" s="0" t="n">
        <v>1466.82406101945</v>
      </c>
      <c r="MO21" s="0" t="n">
        <v>1902.48115637132</v>
      </c>
      <c r="MP21" s="0" t="n">
        <v>686.25168988294</v>
      </c>
      <c r="MQ21" s="0" t="n">
        <v>1290.38516946672</v>
      </c>
      <c r="MR21" s="0" t="n">
        <v>4575.85573414194</v>
      </c>
      <c r="MS21" s="0" t="n">
        <v>0</v>
      </c>
      <c r="MT21" s="0" t="n">
        <v>8841.99406523902</v>
      </c>
      <c r="MU21" s="0" t="n">
        <v>12424.1572316186</v>
      </c>
      <c r="MV21" s="0" t="n">
        <v>0</v>
      </c>
      <c r="MW21" s="0" t="n">
        <v>0</v>
      </c>
    </row>
    <row r="22" customFormat="false" ht="15.75" hidden="false" customHeight="false" outlineLevel="0" collapsed="false">
      <c r="A22" s="92" t="s">
        <v>803</v>
      </c>
      <c r="B22" s="0" t="n">
        <v>1234.9374268836</v>
      </c>
      <c r="C22" s="0" t="n">
        <v>22.0338006149427</v>
      </c>
      <c r="D22" s="0" t="n">
        <v>4700.15996202125</v>
      </c>
      <c r="E22" s="0" t="n">
        <v>918.488697122715</v>
      </c>
      <c r="F22" s="0" t="n">
        <v>3346.26528812239</v>
      </c>
      <c r="G22" s="0" t="n">
        <v>184.79712633554</v>
      </c>
      <c r="H22" s="0" t="n">
        <v>250.608850440598</v>
      </c>
      <c r="I22" s="0" t="n">
        <v>717.345196259906</v>
      </c>
      <c r="J22" s="0" t="n">
        <v>1702.53806839152</v>
      </c>
      <c r="K22" s="0" t="n">
        <v>5083.26484950609</v>
      </c>
      <c r="L22" s="0" t="n">
        <v>0</v>
      </c>
      <c r="M22" s="0" t="n">
        <v>13325.2909767914</v>
      </c>
      <c r="N22" s="0" t="n">
        <v>113.024142486566</v>
      </c>
      <c r="O22" s="0" t="n">
        <v>5426.20129402119</v>
      </c>
      <c r="P22" s="0" t="n">
        <v>277.725852060001</v>
      </c>
      <c r="Q22" s="0" t="n">
        <v>2162102.50979579</v>
      </c>
      <c r="R22" s="0" t="n">
        <v>248.134839349445</v>
      </c>
      <c r="S22" s="0" t="n">
        <v>5616.54755996935</v>
      </c>
      <c r="T22" s="0" t="n">
        <v>182.308689891637</v>
      </c>
      <c r="U22" s="0" t="n">
        <v>2765.30893753167</v>
      </c>
      <c r="V22" s="0" t="n">
        <v>220.925466018408</v>
      </c>
      <c r="W22" s="0" t="n">
        <v>11979.7110763862</v>
      </c>
      <c r="X22" s="0" t="n">
        <v>681.995958537866</v>
      </c>
      <c r="Y22" s="0" t="n">
        <v>1822.1180684156</v>
      </c>
      <c r="Z22" s="0" t="n">
        <v>5.15188664449109</v>
      </c>
      <c r="AA22" s="0" t="n">
        <v>1694.89091120888</v>
      </c>
      <c r="AB22" s="0" t="n">
        <v>11551.9298565793</v>
      </c>
      <c r="AC22" s="0" t="n">
        <v>7309.87547696633</v>
      </c>
      <c r="AD22" s="0" t="n">
        <v>1008.61607952484</v>
      </c>
      <c r="AE22" s="0" t="n">
        <v>895.227879344035</v>
      </c>
      <c r="AF22" s="0" t="n">
        <v>3231.30931000566</v>
      </c>
      <c r="AG22" s="0" t="n">
        <v>1595.41628122938</v>
      </c>
      <c r="AH22" s="0" t="n">
        <v>0</v>
      </c>
      <c r="AI22" s="0" t="n">
        <v>0</v>
      </c>
      <c r="AJ22" s="0" t="n">
        <v>1026.75607436623</v>
      </c>
      <c r="AK22" s="0" t="n">
        <v>5196.15931601981</v>
      </c>
      <c r="AL22" s="0" t="n">
        <v>848.50665965592</v>
      </c>
      <c r="AM22" s="0" t="n">
        <v>13703.0190478545</v>
      </c>
      <c r="AN22" s="0" t="n">
        <v>1770.93138014806</v>
      </c>
      <c r="AO22" s="0" t="n">
        <v>6035.7099158576</v>
      </c>
      <c r="AP22" s="0" t="n">
        <v>716.190395181827</v>
      </c>
      <c r="AQ22" s="0" t="n">
        <v>166.67197995179</v>
      </c>
      <c r="AR22" s="0" t="n">
        <v>2948.37003775392</v>
      </c>
      <c r="AS22" s="0" t="n">
        <v>117454.596876462</v>
      </c>
      <c r="AT22" s="0" t="n">
        <v>106.243228177018</v>
      </c>
      <c r="AU22" s="0" t="n">
        <v>698.696577062848</v>
      </c>
      <c r="AV22" s="0" t="n">
        <v>3509.22914484848</v>
      </c>
      <c r="AW22" s="0" t="n">
        <v>199.387424133555</v>
      </c>
      <c r="AX22" s="0" t="n">
        <v>7405.57948662479</v>
      </c>
      <c r="AY22" s="0" t="n">
        <v>0</v>
      </c>
      <c r="AZ22" s="0" t="n">
        <v>205.478127586996</v>
      </c>
      <c r="BA22" s="0" t="n">
        <v>21259.289635624</v>
      </c>
      <c r="BB22" s="0" t="n">
        <v>1256.74497786027</v>
      </c>
      <c r="BC22" s="0" t="n">
        <v>1983.95932623385</v>
      </c>
      <c r="BD22" s="0" t="n">
        <v>7071.83811151356</v>
      </c>
      <c r="BE22" s="0" t="n">
        <v>4671.16913880342</v>
      </c>
      <c r="BF22" s="0" t="n">
        <v>6275.57808121289</v>
      </c>
      <c r="BG22" s="0" t="n">
        <v>127.39839088499</v>
      </c>
      <c r="BH22" s="0" t="n">
        <v>374.767561214915</v>
      </c>
      <c r="BI22" s="0" t="n">
        <v>15738.2057584497</v>
      </c>
      <c r="BJ22" s="0" t="n">
        <v>30881.6167164945</v>
      </c>
      <c r="BK22" s="0" t="n">
        <v>26791.3123371944</v>
      </c>
      <c r="BL22" s="0" t="n">
        <v>3901.56290841594</v>
      </c>
      <c r="BM22" s="0" t="n">
        <v>13368.9643998808</v>
      </c>
      <c r="BN22" s="0" t="n">
        <v>1795.45994087485</v>
      </c>
      <c r="BO22" s="0" t="n">
        <v>6147.90615911931</v>
      </c>
      <c r="BP22" s="0" t="n">
        <v>1577.41892890355</v>
      </c>
      <c r="BQ22" s="0" t="n">
        <v>2.16921708490083</v>
      </c>
      <c r="BR22" s="0" t="n">
        <v>101.553864983114</v>
      </c>
      <c r="BS22" s="0" t="n">
        <v>3727.16396195732</v>
      </c>
      <c r="BT22" s="0" t="n">
        <v>1350262.56356127</v>
      </c>
      <c r="BU22" s="0" t="n">
        <v>5963.26438096796</v>
      </c>
      <c r="BV22" s="0" t="n">
        <v>10630.7641948383</v>
      </c>
      <c r="BW22" s="0" t="n">
        <v>68185.4851066416</v>
      </c>
      <c r="BX22" s="0" t="n">
        <v>22627.1166165595</v>
      </c>
      <c r="BY22" s="0" t="n">
        <v>3812.85463427215</v>
      </c>
      <c r="BZ22" s="0" t="n">
        <v>896.723538723813</v>
      </c>
      <c r="CA22" s="0" t="n">
        <v>0</v>
      </c>
      <c r="CB22" s="0" t="n">
        <v>932.186206660911</v>
      </c>
      <c r="CC22" s="0" t="n">
        <v>36.1884227168012</v>
      </c>
      <c r="CD22" s="0" t="n">
        <v>4478.70131447056</v>
      </c>
      <c r="CE22" s="0" t="n">
        <v>107.226285868383</v>
      </c>
      <c r="CF22" s="0" t="n">
        <v>538.041250054619</v>
      </c>
      <c r="CG22" s="0" t="n">
        <v>22943.0435868984</v>
      </c>
      <c r="CH22" s="0" t="n">
        <v>8220.22212667205</v>
      </c>
      <c r="CI22" s="0" t="n">
        <v>49390.8569873815</v>
      </c>
      <c r="CJ22" s="0" t="n">
        <v>28109.5335511425</v>
      </c>
      <c r="CK22" s="0" t="n">
        <v>6428.80860727465</v>
      </c>
      <c r="CL22" s="0" t="n">
        <v>21680.7249438679</v>
      </c>
      <c r="CM22" s="0" t="n">
        <v>162333.190446402</v>
      </c>
      <c r="CN22" s="0" t="n">
        <v>41970.1716582069</v>
      </c>
      <c r="CO22" s="0" t="n">
        <v>6398.66324420233</v>
      </c>
      <c r="CP22" s="0" t="n">
        <v>56312.7773124909</v>
      </c>
      <c r="CQ22" s="0" t="n">
        <v>213.833100975117</v>
      </c>
      <c r="CR22" s="0" t="n">
        <v>2835.52999266484</v>
      </c>
      <c r="CS22" s="0" t="n">
        <v>8982.02712122694</v>
      </c>
      <c r="CT22" s="0" t="n">
        <v>8566.07876582821</v>
      </c>
      <c r="CU22" s="0" t="n">
        <v>54956.4288930929</v>
      </c>
      <c r="CV22" s="0" t="n">
        <v>3799.72296326676</v>
      </c>
      <c r="CW22" s="0" t="n">
        <v>937.115861200234</v>
      </c>
      <c r="CX22" s="0" t="n">
        <v>0.0827978675560697</v>
      </c>
      <c r="CY22" s="0" t="n">
        <v>2180.86388266734</v>
      </c>
      <c r="CZ22" s="0" t="n">
        <v>2020.67613851506</v>
      </c>
      <c r="DA22" s="0" t="n">
        <v>3043.01371701195</v>
      </c>
      <c r="DB22" s="0" t="n">
        <v>1939.76702502469</v>
      </c>
      <c r="DC22" s="0" t="n">
        <v>5542.09532169223</v>
      </c>
      <c r="DD22" s="0" t="n">
        <v>1408.85261444061</v>
      </c>
      <c r="DE22" s="0" t="n">
        <v>193170.551743398</v>
      </c>
      <c r="DF22" s="0" t="n">
        <v>2904.94978581843</v>
      </c>
      <c r="DG22" s="0" t="n">
        <v>16539.9838786102</v>
      </c>
      <c r="DH22" s="0" t="n">
        <v>2854.07085282922</v>
      </c>
      <c r="DI22" s="0" t="n">
        <v>194.78757645455</v>
      </c>
      <c r="DJ22" s="0" t="n">
        <v>19.0869293134568</v>
      </c>
      <c r="DK22" s="0" t="n">
        <v>7784.31448331747</v>
      </c>
      <c r="DL22" s="0" t="n">
        <v>50.6494416543019</v>
      </c>
      <c r="DM22" s="0" t="n">
        <v>9394.89798660407</v>
      </c>
      <c r="DN22" s="0" t="n">
        <v>288.461375811082</v>
      </c>
      <c r="DO22" s="0" t="n">
        <v>7196.17961855266</v>
      </c>
      <c r="DP22" s="0" t="n">
        <v>0</v>
      </c>
      <c r="DQ22" s="0" t="n">
        <v>6745.77366695221</v>
      </c>
      <c r="DR22" s="0" t="n">
        <v>126.940209830318</v>
      </c>
      <c r="DS22" s="0" t="n">
        <v>607.526049937443</v>
      </c>
      <c r="DT22" s="0" t="n">
        <v>3641.81693451581</v>
      </c>
      <c r="DU22" s="0" t="n">
        <v>1819.84695369617</v>
      </c>
      <c r="DV22" s="0" t="n">
        <v>0.280936693002325</v>
      </c>
      <c r="DW22" s="0" t="n">
        <v>1465.13223777831</v>
      </c>
      <c r="DX22" s="0" t="n">
        <v>458.998668771469</v>
      </c>
      <c r="DY22" s="0" t="n">
        <v>5073.30795623322</v>
      </c>
      <c r="DZ22" s="0" t="n">
        <v>2863.80553559022</v>
      </c>
      <c r="EA22" s="0" t="n">
        <v>159.960730495888</v>
      </c>
      <c r="EB22" s="0" t="n">
        <v>235.036028960063</v>
      </c>
      <c r="EC22" s="0" t="n">
        <v>357.295553740894</v>
      </c>
      <c r="ED22" s="0" t="n">
        <v>327.982203724096</v>
      </c>
      <c r="EE22" s="0" t="n">
        <v>382.619774015127</v>
      </c>
      <c r="EF22" s="0" t="n">
        <v>0</v>
      </c>
      <c r="EG22" s="0" t="n">
        <v>5415.41953831844</v>
      </c>
      <c r="EH22" s="0" t="n">
        <v>11716.9638417468</v>
      </c>
      <c r="EI22" s="0" t="n">
        <v>99909.0322790624</v>
      </c>
      <c r="EJ22" s="0" t="n">
        <v>8840.02757765075</v>
      </c>
      <c r="EK22" s="0" t="n">
        <v>10.1305258019756</v>
      </c>
      <c r="EL22" s="0" t="n">
        <v>597.796522476967</v>
      </c>
      <c r="EM22" s="0" t="n">
        <v>170381.12374366</v>
      </c>
      <c r="EN22" s="0" t="n">
        <v>90461.0776531328</v>
      </c>
      <c r="EO22" s="0" t="n">
        <v>33500.9957435048</v>
      </c>
      <c r="EP22" s="0" t="n">
        <v>32774.1886960748</v>
      </c>
      <c r="EQ22" s="0" t="n">
        <v>4151.17762497132</v>
      </c>
      <c r="ER22" s="0" t="n">
        <v>455.293006240004</v>
      </c>
      <c r="ES22" s="0" t="n">
        <v>2326.75189078742</v>
      </c>
      <c r="ET22" s="0" t="n">
        <v>4656.72593387165</v>
      </c>
      <c r="EU22" s="0" t="n">
        <v>1655.19387337336</v>
      </c>
      <c r="EV22" s="0" t="n">
        <v>10903.8273538524</v>
      </c>
      <c r="EW22" s="0" t="n">
        <v>374.438098245118</v>
      </c>
      <c r="EX22" s="0" t="n">
        <v>1664.79236434427</v>
      </c>
      <c r="EY22" s="0" t="n">
        <v>121808.949026778</v>
      </c>
      <c r="EZ22" s="0" t="n">
        <v>8040.74612465682</v>
      </c>
      <c r="FA22" s="0" t="n">
        <v>266.341982804239</v>
      </c>
      <c r="FB22" s="0" t="n">
        <v>4058.05447820957</v>
      </c>
      <c r="FC22" s="0" t="n">
        <v>26871.962884785</v>
      </c>
      <c r="FD22" s="0" t="n">
        <v>23771.9685141205</v>
      </c>
      <c r="FE22" s="0" t="n">
        <v>889.634920831561</v>
      </c>
      <c r="FF22" s="0" t="n">
        <v>50411.5875024987</v>
      </c>
      <c r="FG22" s="0" t="n">
        <v>11712.4197909711</v>
      </c>
      <c r="FH22" s="0" t="n">
        <v>895.614239221438</v>
      </c>
      <c r="FI22" s="0" t="n">
        <v>2.680977756072</v>
      </c>
      <c r="FJ22" s="0" t="n">
        <v>590.382092589272</v>
      </c>
      <c r="FK22" s="0" t="n">
        <v>388.853645254669</v>
      </c>
      <c r="FL22" s="0" t="n">
        <v>0</v>
      </c>
      <c r="FM22" s="0" t="n">
        <v>0</v>
      </c>
      <c r="FN22" s="0" t="n">
        <v>16.2177176425151</v>
      </c>
      <c r="FO22" s="0" t="n">
        <v>4285.61056733311</v>
      </c>
      <c r="FP22" s="0" t="n">
        <v>765.164593911776</v>
      </c>
      <c r="FQ22" s="0" t="n">
        <v>9453.29875197921</v>
      </c>
      <c r="FR22" s="0" t="n">
        <v>817.118664092506</v>
      </c>
      <c r="FS22" s="0" t="n">
        <v>1767.15583351911</v>
      </c>
      <c r="FT22" s="0" t="n">
        <v>4756.29382331181</v>
      </c>
      <c r="FU22" s="0" t="n">
        <v>1333.19594020566</v>
      </c>
      <c r="FV22" s="0" t="n">
        <v>779.534490850129</v>
      </c>
      <c r="FW22" s="0" t="n">
        <v>30112.6633137928</v>
      </c>
      <c r="FX22" s="0" t="n">
        <v>125928.869685313</v>
      </c>
      <c r="FY22" s="0" t="n">
        <v>17087.4243139366</v>
      </c>
      <c r="FZ22" s="0" t="n">
        <v>19143.3206236316</v>
      </c>
      <c r="GA22" s="0" t="n">
        <v>186447.9062571</v>
      </c>
      <c r="GB22" s="0" t="n">
        <v>235.517582639708</v>
      </c>
      <c r="GC22" s="0" t="n">
        <v>234.107620676447</v>
      </c>
      <c r="GD22" s="0" t="n">
        <v>2409.67873719096</v>
      </c>
      <c r="GE22" s="0" t="n">
        <v>267825.159947857</v>
      </c>
      <c r="GF22" s="0" t="n">
        <v>326.64234456048</v>
      </c>
      <c r="GG22" s="0" t="n">
        <v>38866.1717715234</v>
      </c>
      <c r="GH22" s="0" t="n">
        <v>9028.05528265864</v>
      </c>
      <c r="GI22" s="0" t="n">
        <v>3285.23720482335</v>
      </c>
      <c r="GJ22" s="0" t="n">
        <v>2313.31198090103</v>
      </c>
      <c r="GK22" s="0" t="n">
        <v>4966.56420486688</v>
      </c>
      <c r="GL22" s="0" t="n">
        <v>60454.7331604264</v>
      </c>
      <c r="GM22" s="0" t="n">
        <v>43218.2404320903</v>
      </c>
      <c r="GN22" s="0" t="n">
        <v>5820.55199063499</v>
      </c>
      <c r="GO22" s="0" t="n">
        <v>61496.7872090837</v>
      </c>
      <c r="GP22" s="0" t="n">
        <v>105.761387126029</v>
      </c>
      <c r="GQ22" s="0" t="n">
        <v>29279.4514428561</v>
      </c>
      <c r="GR22" s="0" t="n">
        <v>28.5636749067804</v>
      </c>
      <c r="GS22" s="0" t="n">
        <v>15293.2864314286</v>
      </c>
      <c r="GT22" s="0" t="n">
        <v>2967.86108610975</v>
      </c>
      <c r="GU22" s="0" t="n">
        <v>3001.86924315099</v>
      </c>
      <c r="GV22" s="0" t="n">
        <v>600.692365687337</v>
      </c>
      <c r="GW22" s="0" t="n">
        <v>134.18332255433</v>
      </c>
      <c r="GX22" s="0" t="n">
        <v>47665.4989587572</v>
      </c>
      <c r="GY22" s="0" t="n">
        <v>208.251500114129</v>
      </c>
      <c r="GZ22" s="0" t="n">
        <v>462.834838766458</v>
      </c>
      <c r="HA22" s="0" t="n">
        <v>290.820194079022</v>
      </c>
      <c r="HB22" s="0" t="n">
        <v>4613.44377622456</v>
      </c>
      <c r="HC22" s="0" t="n">
        <v>9784.95998897815</v>
      </c>
      <c r="HD22" s="0" t="n">
        <v>286429.957044012</v>
      </c>
      <c r="HE22" s="0" t="n">
        <v>228958.988176334</v>
      </c>
      <c r="HF22" s="0" t="n">
        <v>86726.6378765521</v>
      </c>
      <c r="HG22" s="0" t="n">
        <v>81279.9185553128</v>
      </c>
      <c r="HH22" s="0" t="n">
        <v>34823.4083724897</v>
      </c>
      <c r="HI22" s="0" t="n">
        <v>64796.2953678891</v>
      </c>
      <c r="HJ22" s="0" t="n">
        <v>13514.0042308676</v>
      </c>
      <c r="HK22" s="0" t="n">
        <v>61170.3830599271</v>
      </c>
      <c r="HL22" s="0" t="n">
        <v>3014.001393254</v>
      </c>
      <c r="HM22" s="0" t="n">
        <v>690030.997207737</v>
      </c>
      <c r="HN22" s="0" t="n">
        <v>252.489668102016</v>
      </c>
      <c r="HO22" s="0" t="n">
        <v>0.197380786262896</v>
      </c>
      <c r="HP22" s="0" t="n">
        <v>252.292287315754</v>
      </c>
      <c r="HQ22" s="0" t="n">
        <v>307.239810334096</v>
      </c>
      <c r="HR22" s="0" t="n">
        <v>391.601352802962</v>
      </c>
      <c r="HS22" s="0" t="n">
        <v>783.308292660006</v>
      </c>
      <c r="HT22" s="0" t="n">
        <v>901.229199461162</v>
      </c>
      <c r="HU22" s="0" t="n">
        <v>88986.2060706206</v>
      </c>
      <c r="HV22" s="0" t="n">
        <v>51830.9407256839</v>
      </c>
      <c r="HW22" s="0" t="n">
        <v>7535.94157376526</v>
      </c>
      <c r="HX22" s="0" t="n">
        <v>8535.10445644795</v>
      </c>
      <c r="HY22" s="0" t="n">
        <v>946.849450529028</v>
      </c>
      <c r="HZ22" s="0" t="n">
        <v>1947.02840989343</v>
      </c>
      <c r="IA22" s="0" t="n">
        <v>52.0443082520074</v>
      </c>
      <c r="IB22" s="0" t="n">
        <v>2207.80934692746</v>
      </c>
      <c r="IC22" s="0" t="n">
        <v>9064.86239438324</v>
      </c>
      <c r="ID22" s="0" t="n">
        <v>1912.07772845987</v>
      </c>
      <c r="IE22" s="0" t="n">
        <v>3301.32963920438</v>
      </c>
      <c r="IF22" s="0" t="n">
        <v>14715.9406401111</v>
      </c>
      <c r="IG22" s="0" t="n">
        <v>2452.54039353875</v>
      </c>
      <c r="IH22" s="0" t="n">
        <v>579.602657236403</v>
      </c>
      <c r="II22" s="0" t="n">
        <v>5734.95843416344</v>
      </c>
      <c r="IJ22" s="0" t="n">
        <v>774.695185000263</v>
      </c>
      <c r="IK22" s="0" t="n">
        <v>3124.9178425324</v>
      </c>
      <c r="IL22" s="0" t="n">
        <v>153510.907491918</v>
      </c>
      <c r="IM22" s="0" t="n">
        <v>171.447487730543</v>
      </c>
      <c r="IN22" s="0" t="n">
        <v>1363.56135058178</v>
      </c>
      <c r="IO22" s="0" t="n">
        <v>5206.99447145838</v>
      </c>
      <c r="IP22" s="0" t="n">
        <v>3063.13713474761</v>
      </c>
      <c r="IQ22" s="0" t="n">
        <v>17030.1747602704</v>
      </c>
      <c r="IR22" s="0" t="n">
        <v>5040.19626031253</v>
      </c>
      <c r="IS22" s="0" t="n">
        <v>4798.996817582</v>
      </c>
      <c r="IT22" s="0" t="n">
        <v>7236.18557041011</v>
      </c>
      <c r="IU22" s="0" t="n">
        <v>21977.8457470081</v>
      </c>
      <c r="IV22" s="0" t="n">
        <v>260.295808366136</v>
      </c>
      <c r="IW22" s="0" t="n">
        <v>4280.61260259281</v>
      </c>
      <c r="IX22" s="0" t="n">
        <v>132299.09020525</v>
      </c>
      <c r="IY22" s="0" t="n">
        <v>84.4671295229483</v>
      </c>
      <c r="IZ22" s="0" t="n">
        <v>1070.56711174004</v>
      </c>
      <c r="JA22" s="0" t="n">
        <v>2059.92850085592</v>
      </c>
      <c r="JB22" s="0" t="n">
        <v>241.147636710131</v>
      </c>
      <c r="JC22" s="0" t="n">
        <v>11.3934857958259</v>
      </c>
      <c r="JD22" s="0" t="n">
        <v>719.126222683233</v>
      </c>
      <c r="JE22" s="0" t="n">
        <v>868.030186790111</v>
      </c>
      <c r="JF22" s="0" t="n">
        <v>335.172716648595</v>
      </c>
      <c r="JG22" s="0" t="n">
        <v>951.228776650756</v>
      </c>
      <c r="JH22" s="0" t="n">
        <v>3261.99274169518</v>
      </c>
      <c r="JI22" s="0" t="n">
        <v>3808.46452738915</v>
      </c>
      <c r="JJ22" s="0" t="n">
        <v>4955.80036718171</v>
      </c>
      <c r="JK22" s="0" t="n">
        <v>2007.16871927516</v>
      </c>
      <c r="JL22" s="0" t="n">
        <v>1863.39341514072</v>
      </c>
      <c r="JM22" s="0" t="n">
        <v>2255.93570441062</v>
      </c>
      <c r="JN22" s="0" t="n">
        <v>865.140501354036</v>
      </c>
      <c r="JO22" s="0" t="n">
        <v>1642.10868156292</v>
      </c>
      <c r="JP22" s="0" t="n">
        <v>1637.71978019199</v>
      </c>
      <c r="JQ22" s="0" t="n">
        <v>7884.87001951811</v>
      </c>
      <c r="JR22" s="0" t="n">
        <v>609.687742993709</v>
      </c>
      <c r="JS22" s="0" t="n">
        <v>1069.49627778882</v>
      </c>
      <c r="JT22" s="0" t="n">
        <v>8600.43809649521</v>
      </c>
      <c r="JU22" s="0" t="n">
        <v>3812.69576534144</v>
      </c>
      <c r="JV22" s="0" t="n">
        <v>3649.5600118371</v>
      </c>
      <c r="JW22" s="0" t="n">
        <v>163.418534310419</v>
      </c>
      <c r="JX22" s="0" t="n">
        <v>2852.76652592312</v>
      </c>
      <c r="JY22" s="0" t="n">
        <v>1929.70272348358</v>
      </c>
      <c r="JZ22" s="0" t="n">
        <v>2281.70541759987</v>
      </c>
      <c r="KA22" s="0" t="n">
        <v>8650.54983943812</v>
      </c>
      <c r="KB22" s="0" t="n">
        <v>23.8094794568982</v>
      </c>
      <c r="KC22" s="0" t="n">
        <v>662.996622605415</v>
      </c>
      <c r="KD22" s="0" t="n">
        <v>1807.87864944548</v>
      </c>
      <c r="KE22" s="0" t="n">
        <v>2470.8752720509</v>
      </c>
      <c r="KF22" s="0" t="n">
        <v>188.308291985883</v>
      </c>
      <c r="KG22" s="0" t="n">
        <v>1796.53707496274</v>
      </c>
      <c r="KH22" s="0" t="n">
        <v>3652.83120205673</v>
      </c>
      <c r="KI22" s="0" t="n">
        <v>31424.6997435507</v>
      </c>
      <c r="KJ22" s="0" t="n">
        <v>335.805246265699</v>
      </c>
      <c r="KK22" s="0" t="n">
        <v>1834.79806777581</v>
      </c>
      <c r="KL22" s="0" t="n">
        <v>6011.30740718445</v>
      </c>
      <c r="KM22" s="0" t="n">
        <v>1396.02885709583</v>
      </c>
      <c r="KN22" s="0" t="n">
        <v>720.121122117997</v>
      </c>
      <c r="KO22" s="0" t="n">
        <v>3246.63301541331</v>
      </c>
      <c r="KP22" s="0" t="n">
        <v>189958.657519807</v>
      </c>
      <c r="KQ22" s="0" t="n">
        <v>4503.96097989728</v>
      </c>
      <c r="KR22" s="0" t="n">
        <v>639.230654495652</v>
      </c>
      <c r="KS22" s="0" t="n">
        <v>28512.8980433777</v>
      </c>
      <c r="KT22" s="0" t="n">
        <v>2289.43851583197</v>
      </c>
      <c r="KU22" s="0" t="n">
        <v>11160.0530502762</v>
      </c>
      <c r="KV22" s="0" t="n">
        <v>3655.56566457559</v>
      </c>
      <c r="KW22" s="0" t="n">
        <v>13.6231109819054</v>
      </c>
      <c r="KX22" s="0" t="n">
        <v>14012.6171674921</v>
      </c>
      <c r="KY22" s="0" t="n">
        <v>32878.9150634417</v>
      </c>
      <c r="KZ22" s="0" t="n">
        <v>1586.80948989094</v>
      </c>
      <c r="LA22" s="0" t="n">
        <v>12425.8076776011</v>
      </c>
      <c r="LB22" s="0" t="n">
        <v>27896.340211436</v>
      </c>
      <c r="LC22" s="0" t="n">
        <v>976.571457650249</v>
      </c>
      <c r="LD22" s="0" t="n">
        <v>70472.091464597</v>
      </c>
      <c r="LE22" s="0" t="n">
        <v>18719.8779753021</v>
      </c>
      <c r="LF22" s="0" t="n">
        <v>1691.1584049379</v>
      </c>
      <c r="LG22" s="0" t="n">
        <v>5.09488993168035</v>
      </c>
      <c r="LH22" s="0" t="n">
        <v>26674.474242716</v>
      </c>
      <c r="LI22" s="0" t="n">
        <v>4822.87416132587</v>
      </c>
      <c r="LJ22" s="0" t="n">
        <v>41291.9841379991</v>
      </c>
      <c r="LK22" s="0" t="n">
        <v>2707.60146224298</v>
      </c>
      <c r="LL22" s="0" t="n">
        <v>13992.2800598494</v>
      </c>
      <c r="LM22" s="0" t="n">
        <v>5796.89507671271</v>
      </c>
      <c r="LN22" s="0" t="n">
        <v>69185.1787472539</v>
      </c>
      <c r="LO22" s="0" t="n">
        <v>4221.54430064869</v>
      </c>
      <c r="LP22" s="0" t="n">
        <v>65.0379164635496</v>
      </c>
      <c r="LQ22" s="0" t="n">
        <v>1343.99409244686</v>
      </c>
      <c r="LR22" s="0" t="n">
        <v>3277.59005607182</v>
      </c>
      <c r="LS22" s="0" t="n">
        <v>4140.51652684143</v>
      </c>
      <c r="LT22" s="0" t="n">
        <v>162.007380151051</v>
      </c>
      <c r="LU22" s="0" t="n">
        <v>3231.57836911345</v>
      </c>
      <c r="LV22" s="0" t="n">
        <v>0</v>
      </c>
      <c r="LW22" s="0" t="n">
        <v>31774.8907850729</v>
      </c>
      <c r="LX22" s="0" t="n">
        <v>258.318938887504</v>
      </c>
      <c r="LY22" s="0" t="n">
        <v>36.4116762132837</v>
      </c>
      <c r="LZ22" s="0" t="n">
        <v>58008.9475778982</v>
      </c>
      <c r="MA22" s="0" t="n">
        <v>9.49149764052669</v>
      </c>
      <c r="MB22" s="0" t="n">
        <v>6893.94529514502</v>
      </c>
      <c r="MC22" s="0" t="n">
        <v>6284.25755215131</v>
      </c>
      <c r="MD22" s="0" t="n">
        <v>2049.35604915403</v>
      </c>
      <c r="ME22" s="0" t="n">
        <v>57155.143178263</v>
      </c>
      <c r="MF22" s="0" t="n">
        <v>11749.8092571649</v>
      </c>
      <c r="MG22" s="0" t="n">
        <v>3764.90455218455</v>
      </c>
      <c r="MH22" s="0" t="n">
        <v>6049.90200936259</v>
      </c>
      <c r="MI22" s="0" t="n">
        <v>2674.1990372772</v>
      </c>
      <c r="MJ22" s="0" t="n">
        <v>1410.2760935786</v>
      </c>
      <c r="MK22" s="0" t="n">
        <v>106.260595804289</v>
      </c>
      <c r="ML22" s="0" t="n">
        <v>3464.56803646626</v>
      </c>
      <c r="MM22" s="0" t="n">
        <v>602.082433282774</v>
      </c>
      <c r="MN22" s="0" t="n">
        <v>723.528967157792</v>
      </c>
      <c r="MO22" s="0" t="n">
        <v>1691.31648368828</v>
      </c>
      <c r="MP22" s="0" t="n">
        <v>470.044756099374</v>
      </c>
      <c r="MQ22" s="0" t="n">
        <v>1864.07973807051</v>
      </c>
      <c r="MR22" s="0" t="n">
        <v>2750.88170520683</v>
      </c>
      <c r="MS22" s="0" t="n">
        <v>0</v>
      </c>
      <c r="MT22" s="0" t="n">
        <v>13631.1326362914</v>
      </c>
      <c r="MU22" s="0" t="n">
        <v>33889.8161760758</v>
      </c>
      <c r="MV22" s="0" t="n">
        <v>2820.04002352508</v>
      </c>
      <c r="MW22" s="0" t="n">
        <v>0</v>
      </c>
    </row>
    <row r="23" customFormat="false" ht="15.75" hidden="false" customHeight="false" outlineLevel="0" collapsed="false">
      <c r="A23" s="92" t="s">
        <v>804</v>
      </c>
      <c r="B23" s="0" t="n">
        <v>4207.4248000904</v>
      </c>
      <c r="C23" s="0" t="n">
        <v>537.011727927056</v>
      </c>
      <c r="D23" s="0" t="n">
        <v>18361.6681537905</v>
      </c>
      <c r="E23" s="0" t="n">
        <v>4347.00593636212</v>
      </c>
      <c r="F23" s="0" t="n">
        <v>12165.413716746</v>
      </c>
      <c r="G23" s="0" t="n">
        <v>482.88856045494</v>
      </c>
      <c r="H23" s="0" t="n">
        <v>1366.35994022748</v>
      </c>
      <c r="I23" s="0" t="n">
        <v>3958.53225490937</v>
      </c>
      <c r="J23" s="0" t="n">
        <v>3864.43522355398</v>
      </c>
      <c r="K23" s="0" t="n">
        <v>12411.4383323982</v>
      </c>
      <c r="L23" s="0" t="n">
        <v>5811.28714460041</v>
      </c>
      <c r="M23" s="0" t="n">
        <v>48355.3708741663</v>
      </c>
      <c r="N23" s="0" t="n">
        <v>930.904446669553</v>
      </c>
      <c r="O23" s="0" t="n">
        <v>29825.9420780787</v>
      </c>
      <c r="P23" s="0" t="n">
        <v>1143.67020774023</v>
      </c>
      <c r="Q23" s="0" t="n">
        <v>8275467.97522288</v>
      </c>
      <c r="R23" s="0" t="n">
        <v>863.298506123657</v>
      </c>
      <c r="S23" s="0" t="n">
        <v>26099.8921436333</v>
      </c>
      <c r="T23" s="0" t="n">
        <v>697.89674904737</v>
      </c>
      <c r="U23" s="0" t="n">
        <v>13540.877479043</v>
      </c>
      <c r="V23" s="0" t="n">
        <v>897.302353041072</v>
      </c>
      <c r="W23" s="0" t="n">
        <v>53158.7407881495</v>
      </c>
      <c r="X23" s="0" t="n">
        <v>3223.31640640309</v>
      </c>
      <c r="Y23" s="0" t="n">
        <v>8990.49209401691</v>
      </c>
      <c r="Z23" s="0" t="n">
        <v>143.221859453578</v>
      </c>
      <c r="AA23" s="0" t="n">
        <v>382.735637260702</v>
      </c>
      <c r="AB23" s="0" t="n">
        <v>53870.7719211128</v>
      </c>
      <c r="AC23" s="0" t="n">
        <v>33979.4771658405</v>
      </c>
      <c r="AD23" s="0" t="n">
        <v>3930.53745598533</v>
      </c>
      <c r="AE23" s="0" t="n">
        <v>3242.21704479623</v>
      </c>
      <c r="AF23" s="0" t="n">
        <v>11762.9806519609</v>
      </c>
      <c r="AG23" s="0" t="n">
        <v>7637.52645699756</v>
      </c>
      <c r="AH23" s="0" t="n">
        <v>0</v>
      </c>
      <c r="AI23" s="0" t="n">
        <v>0</v>
      </c>
      <c r="AJ23" s="0" t="n">
        <v>3418.15013839752</v>
      </c>
      <c r="AK23" s="0" t="n">
        <v>17999.5900064822</v>
      </c>
      <c r="AL23" s="0" t="n">
        <v>9710.32636322288</v>
      </c>
      <c r="AM23" s="0" t="n">
        <v>37089.4045733814</v>
      </c>
      <c r="AN23" s="0" t="n">
        <v>6785.73712555517</v>
      </c>
      <c r="AO23" s="0" t="n">
        <v>15643.41413979</v>
      </c>
      <c r="AP23" s="0" t="n">
        <v>2804.35381369524</v>
      </c>
      <c r="AQ23" s="0" t="n">
        <v>917.75840840734</v>
      </c>
      <c r="AR23" s="0" t="n">
        <v>14684.6146307909</v>
      </c>
      <c r="AS23" s="0" t="n">
        <v>368710.495239628</v>
      </c>
      <c r="AT23" s="0" t="n">
        <v>479.165543798429</v>
      </c>
      <c r="AU23" s="0" t="n">
        <v>3308.32978843729</v>
      </c>
      <c r="AV23" s="0" t="n">
        <v>7701.5034433087</v>
      </c>
      <c r="AW23" s="0" t="n">
        <v>1086.84441560204</v>
      </c>
      <c r="AX23" s="0" t="n">
        <v>32291.1212908694</v>
      </c>
      <c r="AY23" s="0" t="n">
        <v>0</v>
      </c>
      <c r="AZ23" s="0" t="n">
        <v>981.862414662185</v>
      </c>
      <c r="BA23" s="0" t="n">
        <v>65412.8159178852</v>
      </c>
      <c r="BB23" s="0" t="n">
        <v>3574.10452430642</v>
      </c>
      <c r="BC23" s="0" t="n">
        <v>8494.38688860155</v>
      </c>
      <c r="BD23" s="0" t="n">
        <v>20405.2717458825</v>
      </c>
      <c r="BE23" s="0" t="n">
        <v>12929.2622149357</v>
      </c>
      <c r="BF23" s="0" t="n">
        <v>20009.7905441591</v>
      </c>
      <c r="BG23" s="0" t="n">
        <v>420.759285412665</v>
      </c>
      <c r="BH23" s="0" t="n">
        <v>793.812371009969</v>
      </c>
      <c r="BI23" s="0" t="n">
        <v>62695.4818639376</v>
      </c>
      <c r="BJ23" s="0" t="n">
        <v>126134.286974778</v>
      </c>
      <c r="BK23" s="0" t="n">
        <v>86429.6078734611</v>
      </c>
      <c r="BL23" s="0" t="n">
        <v>14716.3921132168</v>
      </c>
      <c r="BM23" s="0" t="n">
        <v>21660.1565138892</v>
      </c>
      <c r="BN23" s="0" t="n">
        <v>24599.3677038498</v>
      </c>
      <c r="BO23" s="0" t="n">
        <v>20087.6493558152</v>
      </c>
      <c r="BP23" s="0" t="n">
        <v>5366.04218669004</v>
      </c>
      <c r="BQ23" s="0" t="n">
        <v>79.6653632606958</v>
      </c>
      <c r="BR23" s="0" t="n">
        <v>280.603134607441</v>
      </c>
      <c r="BS23" s="0" t="n">
        <v>9570.06686000293</v>
      </c>
      <c r="BT23" s="0" t="n">
        <v>5278386.73997298</v>
      </c>
      <c r="BU23" s="0" t="n">
        <v>22244.9653336951</v>
      </c>
      <c r="BV23" s="0" t="n">
        <v>822.888715221298</v>
      </c>
      <c r="BW23" s="0" t="n">
        <v>364055.573900035</v>
      </c>
      <c r="BX23" s="0" t="n">
        <v>116961.664623812</v>
      </c>
      <c r="BY23" s="0" t="n">
        <v>16745.4563708058</v>
      </c>
      <c r="BZ23" s="0" t="n">
        <v>3254.77049293408</v>
      </c>
      <c r="CA23" s="0" t="n">
        <v>0</v>
      </c>
      <c r="CB23" s="0" t="n">
        <v>8369.403660187</v>
      </c>
      <c r="CC23" s="0" t="n">
        <v>306.073974269306</v>
      </c>
      <c r="CD23" s="0" t="n">
        <v>4732.41075306104</v>
      </c>
      <c r="CE23" s="0" t="n">
        <v>876.39735076244</v>
      </c>
      <c r="CF23" s="0" t="n">
        <v>1126.57303350948</v>
      </c>
      <c r="CG23" s="0" t="n">
        <v>72157.2913269687</v>
      </c>
      <c r="CH23" s="0" t="n">
        <v>37266.9622774028</v>
      </c>
      <c r="CI23" s="0" t="n">
        <v>182962.713543366</v>
      </c>
      <c r="CJ23" s="0" t="n">
        <v>117012.885897553</v>
      </c>
      <c r="CK23" s="0" t="n">
        <v>27976.3548560599</v>
      </c>
      <c r="CL23" s="0" t="n">
        <v>89036.5310414932</v>
      </c>
      <c r="CM23" s="0" t="n">
        <v>409013.029051528</v>
      </c>
      <c r="CN23" s="0" t="n">
        <v>133483.855600579</v>
      </c>
      <c r="CO23" s="0" t="n">
        <v>32609.7752145604</v>
      </c>
      <c r="CP23" s="0" t="n">
        <v>223240.708062355</v>
      </c>
      <c r="CQ23" s="0" t="n">
        <v>301.595056744923</v>
      </c>
      <c r="CR23" s="0" t="n">
        <v>12896.1219781258</v>
      </c>
      <c r="CS23" s="0" t="n">
        <v>39674.7208605509</v>
      </c>
      <c r="CT23" s="0" t="n">
        <v>23351.47381474</v>
      </c>
      <c r="CU23" s="0" t="n">
        <v>279395.17186843</v>
      </c>
      <c r="CV23" s="0" t="n">
        <v>13632.7778244893</v>
      </c>
      <c r="CW23" s="0" t="n">
        <v>3701.65616673631</v>
      </c>
      <c r="CX23" s="0" t="n">
        <v>0</v>
      </c>
      <c r="CY23" s="0" t="n">
        <v>2256.60980536522</v>
      </c>
      <c r="CZ23" s="0" t="n">
        <v>4956.60796869669</v>
      </c>
      <c r="DA23" s="0" t="n">
        <v>12150.1336771864</v>
      </c>
      <c r="DB23" s="0" t="n">
        <v>3696.74597919121</v>
      </c>
      <c r="DC23" s="0" t="n">
        <v>17664.3062890253</v>
      </c>
      <c r="DD23" s="0" t="n">
        <v>5111.99342814623</v>
      </c>
      <c r="DE23" s="0" t="n">
        <v>487822.219684161</v>
      </c>
      <c r="DF23" s="0" t="n">
        <v>4743.34561320197</v>
      </c>
      <c r="DG23" s="0" t="n">
        <v>65372.5925233012</v>
      </c>
      <c r="DH23" s="0" t="n">
        <v>47941.4840410679</v>
      </c>
      <c r="DI23" s="0" t="n">
        <v>596.166628622638</v>
      </c>
      <c r="DJ23" s="0" t="n">
        <v>328.763212902324</v>
      </c>
      <c r="DK23" s="0" t="n">
        <v>32763.9510493399</v>
      </c>
      <c r="DL23" s="0" t="n">
        <v>231.026353190297</v>
      </c>
      <c r="DM23" s="0" t="n">
        <v>52104.9344029651</v>
      </c>
      <c r="DN23" s="0" t="n">
        <v>669.374985431192</v>
      </c>
      <c r="DO23" s="0" t="n">
        <v>33528.0884771516</v>
      </c>
      <c r="DP23" s="0" t="n">
        <v>0</v>
      </c>
      <c r="DQ23" s="0" t="n">
        <v>11708.8073083428</v>
      </c>
      <c r="DR23" s="0" t="n">
        <v>456.699731482682</v>
      </c>
      <c r="DS23" s="0" t="n">
        <v>1907.4300103525</v>
      </c>
      <c r="DT23" s="0" t="n">
        <v>11208.9266672229</v>
      </c>
      <c r="DU23" s="0" t="n">
        <v>2764.61088408096</v>
      </c>
      <c r="DV23" s="0" t="n">
        <v>1.16491352264944</v>
      </c>
      <c r="DW23" s="0" t="n">
        <v>6115.12880308515</v>
      </c>
      <c r="DX23" s="0" t="n">
        <v>1417.80527151006</v>
      </c>
      <c r="DY23" s="0" t="n">
        <v>27635.1161117957</v>
      </c>
      <c r="DZ23" s="0" t="n">
        <v>10080.7519121601</v>
      </c>
      <c r="EA23" s="0" t="n">
        <v>1020.35395789147</v>
      </c>
      <c r="EB23" s="0" t="n">
        <v>693.280503101678</v>
      </c>
      <c r="EC23" s="0" t="n">
        <v>1749.38866245178</v>
      </c>
      <c r="ED23" s="0" t="n">
        <v>1171.48029129938</v>
      </c>
      <c r="EE23" s="0" t="n">
        <v>1090.8674748506</v>
      </c>
      <c r="EF23" s="0" t="n">
        <v>0</v>
      </c>
      <c r="EG23" s="0" t="n">
        <v>19116.8666907182</v>
      </c>
      <c r="EH23" s="0" t="n">
        <v>25637.8012919509</v>
      </c>
      <c r="EI23" s="0" t="n">
        <v>1449881.30453951</v>
      </c>
      <c r="EJ23" s="0" t="n">
        <v>494823.596048595</v>
      </c>
      <c r="EK23" s="0" t="n">
        <v>521.889124038939</v>
      </c>
      <c r="EL23" s="0" t="n">
        <v>30722.3067424656</v>
      </c>
      <c r="EM23" s="0" t="n">
        <v>1589706.47051851</v>
      </c>
      <c r="EN23" s="0" t="n">
        <v>923813.512624408</v>
      </c>
      <c r="EO23" s="0" t="n">
        <v>79487.609386493</v>
      </c>
      <c r="EP23" s="0" t="n">
        <v>24080.949786959</v>
      </c>
      <c r="EQ23" s="0" t="n">
        <v>11029.7795434119</v>
      </c>
      <c r="ER23" s="0" t="n">
        <v>3165.72308217338</v>
      </c>
      <c r="ES23" s="0" t="n">
        <v>2701.52234112273</v>
      </c>
      <c r="ET23" s="0" t="n">
        <v>29558.7843355388</v>
      </c>
      <c r="EU23" s="0" t="n">
        <v>5313.77821888951</v>
      </c>
      <c r="EV23" s="0" t="n">
        <v>16297.4363370712</v>
      </c>
      <c r="EW23" s="0" t="n">
        <v>2286.03950911903</v>
      </c>
      <c r="EX23" s="0" t="n">
        <v>5948.98542173435</v>
      </c>
      <c r="EY23" s="0" t="n">
        <v>440213.328457033</v>
      </c>
      <c r="EZ23" s="0" t="n">
        <v>28719.2609698987</v>
      </c>
      <c r="FA23" s="0" t="n">
        <v>1709.12652121658</v>
      </c>
      <c r="FB23" s="0" t="n">
        <v>3084.44411806933</v>
      </c>
      <c r="FC23" s="0" t="n">
        <v>71071.2098484212</v>
      </c>
      <c r="FD23" s="0" t="n">
        <v>44875.6396521241</v>
      </c>
      <c r="FE23" s="0" t="n">
        <v>5426.35153750011</v>
      </c>
      <c r="FF23" s="0" t="n">
        <v>155292.111433794</v>
      </c>
      <c r="FG23" s="0" t="n">
        <v>41474.2181838965</v>
      </c>
      <c r="FH23" s="0" t="n">
        <v>3712.65731743633</v>
      </c>
      <c r="FI23" s="0" t="n">
        <v>10.9387103878749</v>
      </c>
      <c r="FJ23" s="0" t="n">
        <v>1598.12156080654</v>
      </c>
      <c r="FK23" s="0" t="n">
        <v>435.147331227548</v>
      </c>
      <c r="FL23" s="0" t="n">
        <v>0</v>
      </c>
      <c r="FM23" s="0" t="n">
        <v>20704.8980348813</v>
      </c>
      <c r="FN23" s="0" t="n">
        <v>116.846543425079</v>
      </c>
      <c r="FO23" s="0" t="n">
        <v>13369.4078446656</v>
      </c>
      <c r="FP23" s="0" t="n">
        <v>4568.11456143969</v>
      </c>
      <c r="FQ23" s="0" t="n">
        <v>12868.6498210165</v>
      </c>
      <c r="FR23" s="0" t="n">
        <v>1215.7304732814</v>
      </c>
      <c r="FS23" s="0" t="n">
        <v>2664.2925026451</v>
      </c>
      <c r="FT23" s="0" t="n">
        <v>4481.46527517962</v>
      </c>
      <c r="FU23" s="0" t="n">
        <v>2983.14496454744</v>
      </c>
      <c r="FV23" s="0" t="n">
        <v>1524.01660536297</v>
      </c>
      <c r="FW23" s="0" t="n">
        <v>93454.2084922573</v>
      </c>
      <c r="FX23" s="0" t="n">
        <v>499173.558973026</v>
      </c>
      <c r="FY23" s="0" t="n">
        <v>0</v>
      </c>
      <c r="FZ23" s="0" t="n">
        <v>58524.5135024795</v>
      </c>
      <c r="GA23" s="0" t="n">
        <v>462912.213488992</v>
      </c>
      <c r="GB23" s="0" t="n">
        <v>286.43626587414</v>
      </c>
      <c r="GC23" s="0" t="n">
        <v>5236.73598747164</v>
      </c>
      <c r="GD23" s="0" t="n">
        <v>7548.24031763843</v>
      </c>
      <c r="GE23" s="0" t="n">
        <v>1092630.88706417</v>
      </c>
      <c r="GF23" s="0" t="n">
        <v>2646.57575774429</v>
      </c>
      <c r="GG23" s="0" t="n">
        <v>63292.1944084342</v>
      </c>
      <c r="GH23" s="0" t="n">
        <v>2243.83909929412</v>
      </c>
      <c r="GI23" s="0" t="n">
        <v>7940.31484729173</v>
      </c>
      <c r="GJ23" s="0" t="n">
        <v>8374.05704109264</v>
      </c>
      <c r="GK23" s="0" t="n">
        <v>7190.75016026732</v>
      </c>
      <c r="GL23" s="0" t="n">
        <v>92923.2203934886</v>
      </c>
      <c r="GM23" s="0" t="n">
        <v>165061.900813346</v>
      </c>
      <c r="GN23" s="0" t="n">
        <v>20893.3827609628</v>
      </c>
      <c r="GO23" s="0" t="n">
        <v>219169.330402802</v>
      </c>
      <c r="GP23" s="0" t="n">
        <v>257.118756156236</v>
      </c>
      <c r="GQ23" s="0" t="n">
        <v>66456.759369402</v>
      </c>
      <c r="GR23" s="0" t="n">
        <v>58.7543681882543</v>
      </c>
      <c r="GS23" s="0" t="n">
        <v>56309.675154612</v>
      </c>
      <c r="GT23" s="0" t="n">
        <v>9731.27186810669</v>
      </c>
      <c r="GU23" s="0" t="n">
        <v>13645.7341527269</v>
      </c>
      <c r="GV23" s="0" t="n">
        <v>2127.65924742093</v>
      </c>
      <c r="GW23" s="0" t="n">
        <v>523.070705724258</v>
      </c>
      <c r="GX23" s="0" t="n">
        <v>149573.696398138</v>
      </c>
      <c r="GY23" s="0" t="n">
        <v>1537.09317074001</v>
      </c>
      <c r="GZ23" s="0" t="n">
        <v>1339.56426460335</v>
      </c>
      <c r="HA23" s="0" t="n">
        <v>1432.10470252227</v>
      </c>
      <c r="HB23" s="0" t="n">
        <v>7735.44801766794</v>
      </c>
      <c r="HC23" s="0" t="n">
        <v>24769.8523538953</v>
      </c>
      <c r="HD23" s="0" t="n">
        <v>530199.411107036</v>
      </c>
      <c r="HE23" s="0" t="n">
        <v>1029338.69265574</v>
      </c>
      <c r="HF23" s="0" t="n">
        <v>400227.982498322</v>
      </c>
      <c r="HG23" s="0" t="n">
        <v>285778.196732307</v>
      </c>
      <c r="HH23" s="0" t="n">
        <v>161854.485951171</v>
      </c>
      <c r="HI23" s="0" t="n">
        <v>357818.837867431</v>
      </c>
      <c r="HJ23" s="0" t="n">
        <v>76050.6174731694</v>
      </c>
      <c r="HK23" s="0" t="n">
        <v>189105.204582369</v>
      </c>
      <c r="HL23" s="0" t="n">
        <v>63775.0905974863</v>
      </c>
      <c r="HM23" s="0" t="n">
        <v>2556867.90679287</v>
      </c>
      <c r="HN23" s="0" t="n">
        <v>1928.15103592872</v>
      </c>
      <c r="HO23" s="0" t="n">
        <v>0.389382487286826</v>
      </c>
      <c r="HP23" s="0" t="n">
        <v>1927.76165344143</v>
      </c>
      <c r="HQ23" s="0" t="n">
        <v>770.468583919221</v>
      </c>
      <c r="HR23" s="0" t="n">
        <v>1409.34330814777</v>
      </c>
      <c r="HS23" s="0" t="n">
        <v>2377.5015892567</v>
      </c>
      <c r="HT23" s="0" t="n">
        <v>4579.56381048926</v>
      </c>
      <c r="HU23" s="0" t="n">
        <v>334982.250599876</v>
      </c>
      <c r="HV23" s="0" t="n">
        <v>7519.05235721362</v>
      </c>
      <c r="HW23" s="0" t="n">
        <v>19666.9982006031</v>
      </c>
      <c r="HX23" s="0" t="n">
        <v>21371.2127745982</v>
      </c>
      <c r="HY23" s="0" t="n">
        <v>5731.01234108906</v>
      </c>
      <c r="HZ23" s="0" t="n">
        <v>6209.00974418353</v>
      </c>
      <c r="IA23" s="0" t="n">
        <v>501.938718335486</v>
      </c>
      <c r="IB23" s="0" t="n">
        <v>12201.3801584473</v>
      </c>
      <c r="IC23" s="0" t="n">
        <v>17206.8823117192</v>
      </c>
      <c r="ID23" s="0" t="n">
        <v>9639.74323219694</v>
      </c>
      <c r="IE23" s="0" t="n">
        <v>7322.83850839884</v>
      </c>
      <c r="IF23" s="0" t="n">
        <v>84815.4023725436</v>
      </c>
      <c r="IG23" s="0" t="n">
        <v>8882.54755711655</v>
      </c>
      <c r="IH23" s="0" t="n">
        <v>1788.21732207472</v>
      </c>
      <c r="II23" s="0" t="n">
        <v>27747.7001717637</v>
      </c>
      <c r="IJ23" s="0" t="n">
        <v>2491.75091933759</v>
      </c>
      <c r="IK23" s="0" t="n">
        <v>8990.45034123163</v>
      </c>
      <c r="IL23" s="0" t="n">
        <v>420372.785130319</v>
      </c>
      <c r="IM23" s="0" t="n">
        <v>1024.48790822901</v>
      </c>
      <c r="IN23" s="0" t="n">
        <v>4331.86870977958</v>
      </c>
      <c r="IO23" s="0" t="n">
        <v>82191.4926836772</v>
      </c>
      <c r="IP23" s="0" t="n">
        <v>8359.22371144177</v>
      </c>
      <c r="IQ23" s="0" t="n">
        <v>87483.1303281561</v>
      </c>
      <c r="IR23" s="0" t="n">
        <v>17656.6118905999</v>
      </c>
      <c r="IS23" s="0" t="n">
        <v>19637.7724059169</v>
      </c>
      <c r="IT23" s="0" t="n">
        <v>9668.34903436147</v>
      </c>
      <c r="IU23" s="0" t="n">
        <v>170448.247930525</v>
      </c>
      <c r="IV23" s="0" t="n">
        <v>2039.0318890755</v>
      </c>
      <c r="IW23" s="0" t="n">
        <v>13386.6858481207</v>
      </c>
      <c r="IX23" s="0" t="n">
        <v>491300.723745454</v>
      </c>
      <c r="IY23" s="0" t="n">
        <v>197.689697189708</v>
      </c>
      <c r="IZ23" s="0" t="n">
        <v>2597.341464716</v>
      </c>
      <c r="JA23" s="0" t="n">
        <v>7405.76009893714</v>
      </c>
      <c r="JB23" s="0" t="n">
        <v>532.195619252069</v>
      </c>
      <c r="JC23" s="0" t="n">
        <v>169.35524721696</v>
      </c>
      <c r="JD23" s="0" t="n">
        <v>1990.03172036573</v>
      </c>
      <c r="JE23" s="0" t="n">
        <v>3264.51927398776</v>
      </c>
      <c r="JF23" s="0" t="n">
        <v>1297.6486137976</v>
      </c>
      <c r="JG23" s="0" t="n">
        <v>3691.21321674936</v>
      </c>
      <c r="JH23" s="0" t="n">
        <v>12600.4888967083</v>
      </c>
      <c r="JI23" s="0" t="n">
        <v>13527.9360434372</v>
      </c>
      <c r="JJ23" s="0" t="n">
        <v>34592.1650356147</v>
      </c>
      <c r="JK23" s="0" t="n">
        <v>13621.7051093003</v>
      </c>
      <c r="JL23" s="0" t="n">
        <v>6928.4849969993</v>
      </c>
      <c r="JM23" s="0" t="n">
        <v>6894.0225604632</v>
      </c>
      <c r="JN23" s="0" t="n">
        <v>3441.36348591598</v>
      </c>
      <c r="JO23" s="0" t="n">
        <v>4436.10233909172</v>
      </c>
      <c r="JP23" s="0" t="n">
        <v>3363.05516880051</v>
      </c>
      <c r="JQ23" s="0" t="n">
        <v>37498.743959638</v>
      </c>
      <c r="JR23" s="0" t="n">
        <v>122.517486510372</v>
      </c>
      <c r="JS23" s="0" t="n">
        <v>4176.59960690857</v>
      </c>
      <c r="JT23" s="0" t="n">
        <v>45389.8155763979</v>
      </c>
      <c r="JU23" s="0" t="n">
        <v>23214.6953934474</v>
      </c>
      <c r="JV23" s="0" t="n">
        <v>5221.34937472868</v>
      </c>
      <c r="JW23" s="0" t="n">
        <v>915.43527004602</v>
      </c>
      <c r="JX23" s="0" t="n">
        <v>4834.51249101735</v>
      </c>
      <c r="JY23" s="0" t="n">
        <v>13610.8271396217</v>
      </c>
      <c r="JZ23" s="0" t="n">
        <v>3474.81135453245</v>
      </c>
      <c r="KA23" s="0" t="n">
        <v>31047.5864322768</v>
      </c>
      <c r="KB23" s="0" t="n">
        <v>536.06816011248</v>
      </c>
      <c r="KC23" s="0" t="n">
        <v>1244.09917492775</v>
      </c>
      <c r="KD23" s="0" t="n">
        <v>10075.9225386281</v>
      </c>
      <c r="KE23" s="0" t="n">
        <v>11320.0217135559</v>
      </c>
      <c r="KF23" s="0" t="n">
        <v>685.879009292912</v>
      </c>
      <c r="KG23" s="0" t="n">
        <v>7422.00178395886</v>
      </c>
      <c r="KH23" s="0" t="n">
        <v>7808.35728262872</v>
      </c>
      <c r="KI23" s="0" t="n">
        <v>138394.629845094</v>
      </c>
      <c r="KJ23" s="0" t="n">
        <v>1237.77271490238</v>
      </c>
      <c r="KK23" s="0" t="n">
        <v>5060.52913125195</v>
      </c>
      <c r="KL23" s="0" t="n">
        <v>9344.6775665076</v>
      </c>
      <c r="KM23" s="0" t="n">
        <v>6550.68204139552</v>
      </c>
      <c r="KN23" s="0" t="n">
        <v>2159.29055032618</v>
      </c>
      <c r="KO23" s="0" t="n">
        <v>12043.6750062841</v>
      </c>
      <c r="KP23" s="0" t="n">
        <v>822672.715868915</v>
      </c>
      <c r="KQ23" s="0" t="n">
        <v>16186.0446493548</v>
      </c>
      <c r="KR23" s="0" t="n">
        <v>4411.98592703463</v>
      </c>
      <c r="KS23" s="0" t="n">
        <v>121790.197979669</v>
      </c>
      <c r="KT23" s="0" t="n">
        <v>10117.2020014953</v>
      </c>
      <c r="KU23" s="0" t="n">
        <v>11238.6638957861</v>
      </c>
      <c r="KV23" s="0" t="n">
        <v>11931.4989745234</v>
      </c>
      <c r="KW23" s="0" t="n">
        <v>32.7146186282282</v>
      </c>
      <c r="KX23" s="0" t="n">
        <v>50031.4407740239</v>
      </c>
      <c r="KY23" s="0" t="n">
        <v>80169.7570877665</v>
      </c>
      <c r="KZ23" s="0" t="n">
        <v>5745.06069101561</v>
      </c>
      <c r="LA23" s="0" t="n">
        <v>44286.3800830083</v>
      </c>
      <c r="LB23" s="0" t="n">
        <v>88709.2947215354</v>
      </c>
      <c r="LC23" s="0" t="n">
        <v>6799.1099847272</v>
      </c>
      <c r="LD23" s="0" t="n">
        <v>139825.165979</v>
      </c>
      <c r="LE23" s="0" t="n">
        <v>8704.1016663932</v>
      </c>
      <c r="LF23" s="0" t="n">
        <v>2768.6586691355</v>
      </c>
      <c r="LG23" s="0" t="n">
        <v>143.825690181246</v>
      </c>
      <c r="LH23" s="0" t="n">
        <v>106965.199362193</v>
      </c>
      <c r="LI23" s="0" t="n">
        <v>5766.25405646819</v>
      </c>
      <c r="LJ23" s="0" t="n">
        <v>121638.521177549</v>
      </c>
      <c r="LK23" s="0" t="n">
        <v>9093.09314523108</v>
      </c>
      <c r="LL23" s="0" t="n">
        <v>53177.4158928187</v>
      </c>
      <c r="LM23" s="0" t="n">
        <v>19112.8281623756</v>
      </c>
      <c r="LN23" s="0" t="n">
        <v>134608.096696961</v>
      </c>
      <c r="LO23" s="0" t="n">
        <v>13030.850017091</v>
      </c>
      <c r="LP23" s="0" t="n">
        <v>1250.30635694355</v>
      </c>
      <c r="LQ23" s="0" t="n">
        <v>10597.1726036921</v>
      </c>
      <c r="LR23" s="0" t="n">
        <v>277.71806825136</v>
      </c>
      <c r="LS23" s="0" t="n">
        <v>574.245244343698</v>
      </c>
      <c r="LT23" s="0" t="n">
        <v>1724.63111764212</v>
      </c>
      <c r="LU23" s="0" t="n">
        <v>9255.30569150203</v>
      </c>
      <c r="LV23" s="0" t="n">
        <v>819.308178540498</v>
      </c>
      <c r="LW23" s="0" t="n">
        <v>134390.686876378</v>
      </c>
      <c r="LX23" s="0" t="n">
        <v>745.724004388777</v>
      </c>
      <c r="LY23" s="0" t="n">
        <v>0.186139685900689</v>
      </c>
      <c r="LZ23" s="0" t="n">
        <v>293271.932374347</v>
      </c>
      <c r="MA23" s="0" t="n">
        <v>40.3256513713163</v>
      </c>
      <c r="MB23" s="0" t="n">
        <v>32909.0630722802</v>
      </c>
      <c r="MC23" s="0" t="n">
        <v>32786.5455857698</v>
      </c>
      <c r="MD23" s="0" t="n">
        <v>5016.25087757615</v>
      </c>
      <c r="ME23" s="0" t="n">
        <v>225652.884492889</v>
      </c>
      <c r="MF23" s="0" t="n">
        <v>60930.5634174032</v>
      </c>
      <c r="MG23" s="0" t="n">
        <v>23333.2019610788</v>
      </c>
      <c r="MH23" s="0" t="n">
        <v>25898.9861417423</v>
      </c>
      <c r="MI23" s="0" t="n">
        <v>8026.34470878534</v>
      </c>
      <c r="MJ23" s="0" t="n">
        <v>8554.51593197274</v>
      </c>
      <c r="MK23" s="0" t="n">
        <v>546.349919385019</v>
      </c>
      <c r="ML23" s="0" t="n">
        <v>12900.8732362419</v>
      </c>
      <c r="MM23" s="0" t="n">
        <v>1974.30773869137</v>
      </c>
      <c r="MN23" s="0" t="n">
        <v>2042.5860614497</v>
      </c>
      <c r="MO23" s="0" t="n">
        <v>7698.70638412743</v>
      </c>
      <c r="MP23" s="0" t="n">
        <v>2795.54425798053</v>
      </c>
      <c r="MQ23" s="0" t="n">
        <v>8961.31366855374</v>
      </c>
      <c r="MR23" s="0" t="n">
        <v>11897.0730029524</v>
      </c>
      <c r="MS23" s="0" t="n">
        <v>20704.8980348813</v>
      </c>
      <c r="MT23" s="0" t="n">
        <v>55080.0721519866</v>
      </c>
      <c r="MU23" s="0" t="n">
        <v>78686.2230123276</v>
      </c>
      <c r="MV23" s="0" t="n">
        <v>0</v>
      </c>
      <c r="MW23" s="0" t="n">
        <v>0</v>
      </c>
    </row>
    <row r="24" customFormat="false" ht="15.75" hidden="false" customHeight="false" outlineLevel="0" collapsed="false">
      <c r="A24" s="92" t="s">
        <v>805</v>
      </c>
      <c r="B24" s="0" t="n">
        <v>5291.03785602761</v>
      </c>
      <c r="C24" s="0" t="n">
        <v>236.468052479129</v>
      </c>
      <c r="D24" s="0" t="n">
        <v>39095.4082001706</v>
      </c>
      <c r="E24" s="0" t="n">
        <v>9151.02355841575</v>
      </c>
      <c r="F24" s="0" t="n">
        <v>25655.3233438638</v>
      </c>
      <c r="G24" s="0" t="n">
        <v>2811.82707590262</v>
      </c>
      <c r="H24" s="0" t="n">
        <v>1477.23422198838</v>
      </c>
      <c r="I24" s="0" t="n">
        <v>3593.84364026334</v>
      </c>
      <c r="J24" s="0" t="n">
        <v>8337.8472076731</v>
      </c>
      <c r="K24" s="0" t="n">
        <v>37713.6521862812</v>
      </c>
      <c r="L24" s="0" t="n">
        <v>0</v>
      </c>
      <c r="M24" s="0" t="n">
        <v>55865.2196263102</v>
      </c>
      <c r="N24" s="0" t="n">
        <v>603.842762173701</v>
      </c>
      <c r="O24" s="0" t="n">
        <v>17537.2675195909</v>
      </c>
      <c r="P24" s="0" t="n">
        <v>894.015832697233</v>
      </c>
      <c r="Q24" s="0" t="n">
        <v>13994422.2585734</v>
      </c>
      <c r="R24" s="0" t="n">
        <v>974.331409660648</v>
      </c>
      <c r="S24" s="0" t="n">
        <v>23321.7810564245</v>
      </c>
      <c r="T24" s="0" t="n">
        <v>649.387103531332</v>
      </c>
      <c r="U24" s="0" t="n">
        <v>22562.9799999914</v>
      </c>
      <c r="V24" s="0" t="n">
        <v>1142.65816812926</v>
      </c>
      <c r="W24" s="0" t="n">
        <v>48892.2040910155</v>
      </c>
      <c r="X24" s="0" t="n">
        <v>2655.40397518607</v>
      </c>
      <c r="Y24" s="0" t="n">
        <v>11964.6886285154</v>
      </c>
      <c r="Z24" s="0" t="n">
        <v>32.6878844915139</v>
      </c>
      <c r="AA24" s="0" t="n">
        <v>2167.49679644062</v>
      </c>
      <c r="AB24" s="0" t="n">
        <v>69573.6047081454</v>
      </c>
      <c r="AC24" s="0" t="n">
        <v>29428.5663236011</v>
      </c>
      <c r="AD24" s="0" t="n">
        <v>4443.23746626</v>
      </c>
      <c r="AE24" s="0" t="n">
        <v>3827.45069902008</v>
      </c>
      <c r="AF24" s="0" t="n">
        <v>14034.4403065314</v>
      </c>
      <c r="AG24" s="0" t="n">
        <v>9723.68895273456</v>
      </c>
      <c r="AH24" s="0" t="n">
        <v>0</v>
      </c>
      <c r="AI24" s="0" t="n">
        <v>0</v>
      </c>
      <c r="AJ24" s="0" t="n">
        <v>4551.56619751518</v>
      </c>
      <c r="AK24" s="0" t="n">
        <v>20482.1818508562</v>
      </c>
      <c r="AL24" s="0" t="n">
        <v>12505.050924938</v>
      </c>
      <c r="AM24" s="0" t="n">
        <v>68025.6358106483</v>
      </c>
      <c r="AN24" s="0" t="n">
        <v>5673.05247492892</v>
      </c>
      <c r="AO24" s="0" t="n">
        <v>22738.8594239089</v>
      </c>
      <c r="AP24" s="0" t="n">
        <v>3463.22660220344</v>
      </c>
      <c r="AQ24" s="0" t="n">
        <v>533.887622997386</v>
      </c>
      <c r="AR24" s="0" t="n">
        <v>17693.3578310784</v>
      </c>
      <c r="AS24" s="0" t="n">
        <v>507034.201456866</v>
      </c>
      <c r="AT24" s="0" t="n">
        <v>510.681696218592</v>
      </c>
      <c r="AU24" s="0" t="n">
        <v>2601.55891366158</v>
      </c>
      <c r="AV24" s="0" t="n">
        <v>27403.6719542698</v>
      </c>
      <c r="AW24" s="0" t="n">
        <v>1065.52288164626</v>
      </c>
      <c r="AX24" s="0" t="n">
        <v>22262.0690552971</v>
      </c>
      <c r="AY24" s="0" t="n">
        <v>0</v>
      </c>
      <c r="AZ24" s="0" t="n">
        <v>858.649239883561</v>
      </c>
      <c r="BA24" s="0" t="n">
        <v>106029.386345304</v>
      </c>
      <c r="BB24" s="0" t="n">
        <v>3957.63116589491</v>
      </c>
      <c r="BC24" s="0" t="n">
        <v>7255.42107279542</v>
      </c>
      <c r="BD24" s="0" t="n">
        <v>35734.4691437919</v>
      </c>
      <c r="BE24" s="0" t="n">
        <v>16491.2243612942</v>
      </c>
      <c r="BF24" s="0" t="n">
        <v>42590.6406015281</v>
      </c>
      <c r="BG24" s="0" t="n">
        <v>477.832480223251</v>
      </c>
      <c r="BH24" s="0" t="n">
        <v>1151.08309887449</v>
      </c>
      <c r="BI24" s="0" t="n">
        <v>116122.50656858</v>
      </c>
      <c r="BJ24" s="0" t="n">
        <v>209299.180369811</v>
      </c>
      <c r="BK24" s="0" t="n">
        <v>71580.3980388021</v>
      </c>
      <c r="BL24" s="0" t="n">
        <v>7674.94314453055</v>
      </c>
      <c r="BM24" s="0" t="n">
        <v>32022.9250140641</v>
      </c>
      <c r="BN24" s="0" t="n">
        <v>4583.74157768861</v>
      </c>
      <c r="BO24" s="0" t="n">
        <v>23988.2167109092</v>
      </c>
      <c r="BP24" s="0" t="n">
        <v>3310.57159160962</v>
      </c>
      <c r="BQ24" s="0" t="n">
        <v>21.3194253001936</v>
      </c>
      <c r="BR24" s="0" t="n">
        <v>275.817450185922</v>
      </c>
      <c r="BS24" s="0" t="n">
        <v>13957.5904853393</v>
      </c>
      <c r="BT24" s="0" t="n">
        <v>9702821.67346813</v>
      </c>
      <c r="BU24" s="0" t="n">
        <v>26988.555584155</v>
      </c>
      <c r="BV24" s="0" t="n">
        <v>72421.4169357987</v>
      </c>
      <c r="BW24" s="0" t="n">
        <v>613708.003647897</v>
      </c>
      <c r="BX24" s="0" t="n">
        <v>203292.079982173</v>
      </c>
      <c r="BY24" s="0" t="n">
        <v>21434.0132528024</v>
      </c>
      <c r="BZ24" s="0" t="n">
        <v>3643.00671846411</v>
      </c>
      <c r="CA24" s="0" t="n">
        <v>271.483431272485</v>
      </c>
      <c r="CB24" s="0" t="n">
        <v>5444.21056004827</v>
      </c>
      <c r="CC24" s="0" t="n">
        <v>1391.28959009957</v>
      </c>
      <c r="CD24" s="0" t="n">
        <v>591.589038558402</v>
      </c>
      <c r="CE24" s="0" t="n">
        <v>504.107424242744</v>
      </c>
      <c r="CF24" s="0" t="n">
        <v>1014.62723975518</v>
      </c>
      <c r="CG24" s="0" t="n">
        <v>67164.0661261122</v>
      </c>
      <c r="CH24" s="0" t="n">
        <v>33130.2632770936</v>
      </c>
      <c r="CI24" s="0" t="n">
        <v>211236.339404533</v>
      </c>
      <c r="CJ24" s="0" t="n">
        <v>104970.485006749</v>
      </c>
      <c r="CK24" s="0" t="n">
        <v>28215.8381757223</v>
      </c>
      <c r="CL24" s="0" t="n">
        <v>76754.6468310268</v>
      </c>
      <c r="CM24" s="0" t="n">
        <v>1024420.23353499</v>
      </c>
      <c r="CN24" s="0" t="n">
        <v>284939.988123302</v>
      </c>
      <c r="CO24" s="0" t="n">
        <v>62662.1551853879</v>
      </c>
      <c r="CP24" s="0" t="n">
        <v>232279.949655318</v>
      </c>
      <c r="CQ24" s="0" t="n">
        <v>8045.24080146212</v>
      </c>
      <c r="CR24" s="0" t="n">
        <v>18820.7765152249</v>
      </c>
      <c r="CS24" s="0" t="n">
        <v>120383.778285216</v>
      </c>
      <c r="CT24" s="0" t="n">
        <v>26120.2754769536</v>
      </c>
      <c r="CU24" s="0" t="n">
        <v>130521.260678993</v>
      </c>
      <c r="CV24" s="0" t="n">
        <v>14787.3855450124</v>
      </c>
      <c r="CW24" s="0" t="n">
        <v>4605.88477033271</v>
      </c>
      <c r="CX24" s="0" t="n">
        <v>0</v>
      </c>
      <c r="CY24" s="0" t="n">
        <v>7639.82373782399</v>
      </c>
      <c r="CZ24" s="0" t="n">
        <v>5530.38252981212</v>
      </c>
      <c r="DA24" s="0" t="n">
        <v>21122.8644673473</v>
      </c>
      <c r="DB24" s="0" t="n">
        <v>20401.1258729856</v>
      </c>
      <c r="DC24" s="0" t="n">
        <v>30939.2686597955</v>
      </c>
      <c r="DD24" s="0" t="n">
        <v>5347.87246668006</v>
      </c>
      <c r="DE24" s="0" t="n">
        <v>1463975.91447324</v>
      </c>
      <c r="DF24" s="0" t="n">
        <v>18249.7123533383</v>
      </c>
      <c r="DG24" s="0" t="n">
        <v>71917.4709392645</v>
      </c>
      <c r="DH24" s="0" t="n">
        <v>5193.9118346148</v>
      </c>
      <c r="DI24" s="0" t="n">
        <v>4611.44634329597</v>
      </c>
      <c r="DJ24" s="0" t="n">
        <v>51.2287347341648</v>
      </c>
      <c r="DK24" s="0" t="n">
        <v>66177.6946013147</v>
      </c>
      <c r="DL24" s="0" t="n">
        <v>179.891759714234</v>
      </c>
      <c r="DM24" s="0" t="n">
        <v>46646.2242157404</v>
      </c>
      <c r="DN24" s="0" t="n">
        <v>1115.73642703656</v>
      </c>
      <c r="DO24" s="0" t="n">
        <v>62822.9458232759</v>
      </c>
      <c r="DP24" s="0" t="n">
        <v>0</v>
      </c>
      <c r="DQ24" s="0" t="n">
        <v>63307.6729627787</v>
      </c>
      <c r="DR24" s="0" t="n">
        <v>486.078461055728</v>
      </c>
      <c r="DS24" s="0" t="n">
        <v>5281.45026465263</v>
      </c>
      <c r="DT24" s="0" t="n">
        <v>24662.2230477387</v>
      </c>
      <c r="DU24" s="0" t="n">
        <v>2857.14455276159</v>
      </c>
      <c r="DV24" s="0" t="n">
        <v>0.997858222180416</v>
      </c>
      <c r="DW24" s="0" t="n">
        <v>7865.40841250516</v>
      </c>
      <c r="DX24" s="0" t="n">
        <v>1779.03081731816</v>
      </c>
      <c r="DY24" s="0" t="n">
        <v>24123.1078649671</v>
      </c>
      <c r="DZ24" s="0" t="n">
        <v>10874.3469333615</v>
      </c>
      <c r="EA24" s="0" t="n">
        <v>632.830137155034</v>
      </c>
      <c r="EB24" s="0" t="n">
        <v>1100.49249099971</v>
      </c>
      <c r="EC24" s="0" t="n">
        <v>2949.39067189201</v>
      </c>
      <c r="ED24" s="0" t="n">
        <v>1424.40658375692</v>
      </c>
      <c r="EE24" s="0" t="n">
        <v>1397.69374060569</v>
      </c>
      <c r="EF24" s="0" t="n">
        <v>0</v>
      </c>
      <c r="EG24" s="0" t="n">
        <v>20186.0691682418</v>
      </c>
      <c r="EH24" s="0" t="n">
        <v>42744.0939880034</v>
      </c>
      <c r="EI24" s="0" t="n">
        <v>347032.200031998</v>
      </c>
      <c r="EJ24" s="0" t="n">
        <v>37593.6607382291</v>
      </c>
      <c r="EK24" s="0" t="n">
        <v>63.3368128922828</v>
      </c>
      <c r="EL24" s="0" t="n">
        <v>3733.66297706888</v>
      </c>
      <c r="EM24" s="0" t="n">
        <v>619512.646488185</v>
      </c>
      <c r="EN24" s="0" t="n">
        <v>305641.539503808</v>
      </c>
      <c r="EO24" s="0" t="n">
        <v>131764.871831074</v>
      </c>
      <c r="EP24" s="0" t="n">
        <v>147326.859386671</v>
      </c>
      <c r="EQ24" s="0" t="n">
        <v>57959.3708360091</v>
      </c>
      <c r="ER24" s="0" t="n">
        <v>4638.53940444119</v>
      </c>
      <c r="ES24" s="0" t="n">
        <v>7563.11078118757</v>
      </c>
      <c r="ET24" s="0" t="n">
        <v>20982.2072314261</v>
      </c>
      <c r="EU24" s="0" t="n">
        <v>5667.42222009687</v>
      </c>
      <c r="EV24" s="0" t="n">
        <v>45289.7244123552</v>
      </c>
      <c r="EW24" s="0" t="n">
        <v>2853.65241776931</v>
      </c>
      <c r="EX24" s="0" t="n">
        <v>8314.18961614143</v>
      </c>
      <c r="EY24" s="0" t="n">
        <v>905554.632042152</v>
      </c>
      <c r="EZ24" s="0" t="n">
        <v>76250.5591400135</v>
      </c>
      <c r="FA24" s="0" t="n">
        <v>1807.17734746728</v>
      </c>
      <c r="FB24" s="0" t="n">
        <v>9737.14976747663</v>
      </c>
      <c r="FC24" s="0" t="n">
        <v>125864.878308602</v>
      </c>
      <c r="FD24" s="0" t="n">
        <v>395207.68310317</v>
      </c>
      <c r="FE24" s="0" t="n">
        <v>6489.47614284843</v>
      </c>
      <c r="FF24" s="0" t="n">
        <v>155167.483173005</v>
      </c>
      <c r="FG24" s="0" t="n">
        <v>56962.2553507226</v>
      </c>
      <c r="FH24" s="0" t="n">
        <v>3580.83969558701</v>
      </c>
      <c r="FI24" s="0" t="n">
        <v>10.6219189849597</v>
      </c>
      <c r="FJ24" s="0" t="n">
        <v>1973.45875436985</v>
      </c>
      <c r="FK24" s="0" t="n">
        <v>1834.13983530117</v>
      </c>
      <c r="FL24" s="0" t="n">
        <v>0</v>
      </c>
      <c r="FM24" s="0" t="n">
        <v>271.483431272485</v>
      </c>
      <c r="FN24" s="0" t="n">
        <v>82.2305403824438</v>
      </c>
      <c r="FO24" s="0" t="n">
        <v>22209.1230622131</v>
      </c>
      <c r="FP24" s="0" t="n">
        <v>3372.08303252439</v>
      </c>
      <c r="FQ24" s="0" t="n">
        <v>87815.1185476805</v>
      </c>
      <c r="FR24" s="0" t="n">
        <v>7748.74539246733</v>
      </c>
      <c r="FS24" s="0" t="n">
        <v>16410.7283119158</v>
      </c>
      <c r="FT24" s="0" t="n">
        <v>37714.4760187807</v>
      </c>
      <c r="FU24" s="0" t="n">
        <v>17014.7494209014</v>
      </c>
      <c r="FV24" s="0" t="n">
        <v>8926.41940361533</v>
      </c>
      <c r="FW24" s="0" t="n">
        <v>97220.8059969079</v>
      </c>
      <c r="FX24" s="0" t="n">
        <v>852688.751397948</v>
      </c>
      <c r="FY24" s="0" t="n">
        <v>63957.0442935748</v>
      </c>
      <c r="FZ24" s="0" t="n">
        <v>52376.6805810998</v>
      </c>
      <c r="GA24" s="0" t="n">
        <v>2005042.19447842</v>
      </c>
      <c r="GB24" s="0" t="n">
        <v>941.663909172763</v>
      </c>
      <c r="GC24" s="0" t="n">
        <v>2318.82597286262</v>
      </c>
      <c r="GD24" s="0" t="n">
        <v>9344.98939588901</v>
      </c>
      <c r="GE24" s="0" t="n">
        <v>2538949.82180345</v>
      </c>
      <c r="GF24" s="0" t="n">
        <v>986.643732042047</v>
      </c>
      <c r="GG24" s="0" t="n">
        <v>151219.666041033</v>
      </c>
      <c r="GH24" s="0" t="n">
        <v>12824.5887321348</v>
      </c>
      <c r="GI24" s="0" t="n">
        <v>11505.0861625235</v>
      </c>
      <c r="GJ24" s="0" t="n">
        <v>23566.3893314328</v>
      </c>
      <c r="GK24" s="0" t="n">
        <v>28337.2558925186</v>
      </c>
      <c r="GL24" s="0" t="n">
        <v>134975.433127853</v>
      </c>
      <c r="GM24" s="0" t="n">
        <v>450087.869872304</v>
      </c>
      <c r="GN24" s="0" t="n">
        <v>56946.0203760065</v>
      </c>
      <c r="GO24" s="0" t="n">
        <v>224699.380882676</v>
      </c>
      <c r="GP24" s="0" t="n">
        <v>362.629094588062</v>
      </c>
      <c r="GQ24" s="0" t="n">
        <v>115024.90316621</v>
      </c>
      <c r="GR24" s="0" t="n">
        <v>132.910718130936</v>
      </c>
      <c r="GS24" s="0" t="n">
        <v>92995.7811011508</v>
      </c>
      <c r="GT24" s="0" t="n">
        <v>19099.3344232986</v>
      </c>
      <c r="GU24" s="0" t="n">
        <v>10627.8302716926</v>
      </c>
      <c r="GV24" s="0" t="n">
        <v>2269.14223550232</v>
      </c>
      <c r="GW24" s="0" t="n">
        <v>650.20802726336</v>
      </c>
      <c r="GX24" s="0" t="n">
        <v>167558.511716517</v>
      </c>
      <c r="GY24" s="0" t="n">
        <v>1050.09499005153</v>
      </c>
      <c r="GZ24" s="0" t="n">
        <v>3026.37951610038</v>
      </c>
      <c r="HA24" s="0" t="n">
        <v>1585.20930547975</v>
      </c>
      <c r="HB24" s="0" t="n">
        <v>11926.5540264817</v>
      </c>
      <c r="HC24" s="0" t="n">
        <v>37074.2386354432</v>
      </c>
      <c r="HD24" s="0" t="n">
        <v>2175150.71784462</v>
      </c>
      <c r="HE24" s="0" t="n">
        <v>2387730.15576242</v>
      </c>
      <c r="HF24" s="0" t="n">
        <v>874615.299112238</v>
      </c>
      <c r="HG24" s="0" t="n">
        <v>922454.744289676</v>
      </c>
      <c r="HH24" s="0" t="n">
        <v>317899.961447836</v>
      </c>
      <c r="HI24" s="0" t="n">
        <v>354425.500728466</v>
      </c>
      <c r="HJ24" s="0" t="n">
        <v>152539.553065375</v>
      </c>
      <c r="HK24" s="0" t="n">
        <v>248026.653326213</v>
      </c>
      <c r="HL24" s="0" t="n">
        <v>17400.4908873891</v>
      </c>
      <c r="HM24" s="0" t="n">
        <v>3386045.9530631</v>
      </c>
      <c r="HN24" s="0" t="n">
        <v>1101.58763114991</v>
      </c>
      <c r="HO24" s="0" t="n">
        <v>0.809297659093834</v>
      </c>
      <c r="HP24" s="0" t="n">
        <v>1100.77833349082</v>
      </c>
      <c r="HQ24" s="0" t="n">
        <v>1010.73688898021</v>
      </c>
      <c r="HR24" s="0" t="n">
        <v>1976.10749218759</v>
      </c>
      <c r="HS24" s="0" t="n">
        <v>3448.66063882086</v>
      </c>
      <c r="HT24" s="0" t="n">
        <v>7208.08535283482</v>
      </c>
      <c r="HU24" s="0" t="n">
        <v>960347.683789636</v>
      </c>
      <c r="HV24" s="0" t="n">
        <v>91.9828292099979</v>
      </c>
      <c r="HW24" s="0" t="n">
        <v>22914.7474711821</v>
      </c>
      <c r="HX24" s="0" t="n">
        <v>27921.1821460937</v>
      </c>
      <c r="HY24" s="0" t="n">
        <v>10609.5955283077</v>
      </c>
      <c r="HZ24" s="0" t="n">
        <v>7085.50390837793</v>
      </c>
      <c r="IA24" s="0" t="n">
        <v>272.305804578082</v>
      </c>
      <c r="IB24" s="0" t="n">
        <v>13772.9624822808</v>
      </c>
      <c r="IC24" s="0" t="n">
        <v>51914.4328443955</v>
      </c>
      <c r="ID24" s="0" t="n">
        <v>12564.7855557128</v>
      </c>
      <c r="IE24" s="0" t="n">
        <v>21571.8056982754</v>
      </c>
      <c r="IF24" s="0" t="n">
        <v>121159.349643034</v>
      </c>
      <c r="IG24" s="0" t="n">
        <v>12250.6937874752</v>
      </c>
      <c r="IH24" s="0" t="n">
        <v>1746.43582905689</v>
      </c>
      <c r="II24" s="0" t="n">
        <v>48906.7740030642</v>
      </c>
      <c r="IJ24" s="0" t="n">
        <v>2457.95469516918</v>
      </c>
      <c r="IK24" s="0" t="n">
        <v>18577.8907592444</v>
      </c>
      <c r="IL24" s="0" t="n">
        <v>927652.219950886</v>
      </c>
      <c r="IM24" s="0" t="n">
        <v>3050.76062227877</v>
      </c>
      <c r="IN24" s="0" t="n">
        <v>8648.51663517894</v>
      </c>
      <c r="IO24" s="0" t="n">
        <v>54388.2545586273</v>
      </c>
      <c r="IP24" s="0" t="n">
        <v>9891.02480901182</v>
      </c>
      <c r="IQ24" s="0" t="n">
        <v>273905.27530247</v>
      </c>
      <c r="IR24" s="0" t="n">
        <v>18994.8556249691</v>
      </c>
      <c r="IS24" s="0" t="n">
        <v>22258.1684454677</v>
      </c>
      <c r="IT24" s="0" t="n">
        <v>62009.332564991</v>
      </c>
      <c r="IU24" s="0" t="n">
        <v>214800.780076661</v>
      </c>
      <c r="IV24" s="0" t="n">
        <v>1322.40079462961</v>
      </c>
      <c r="IW24" s="0" t="n">
        <v>15504.0049028006</v>
      </c>
      <c r="IX24" s="0" t="n">
        <v>932666.279629702</v>
      </c>
      <c r="IY24" s="0" t="n">
        <v>461.816257653064</v>
      </c>
      <c r="IZ24" s="0" t="n">
        <v>14510.9589059985</v>
      </c>
      <c r="JA24" s="0" t="n">
        <v>8249.00658104289</v>
      </c>
      <c r="JB24" s="0" t="n">
        <v>608.899618352965</v>
      </c>
      <c r="JC24" s="0" t="n">
        <v>123.818470598462</v>
      </c>
      <c r="JD24" s="0" t="n">
        <v>4638.3317733978</v>
      </c>
      <c r="JE24" s="0" t="n">
        <v>3639.61933216516</v>
      </c>
      <c r="JF24" s="0" t="n">
        <v>1374.67701151422</v>
      </c>
      <c r="JG24" s="0" t="n">
        <v>4497.25202749725</v>
      </c>
      <c r="JH24" s="0" t="n">
        <v>19290.2498429935</v>
      </c>
      <c r="JI24" s="0" t="n">
        <v>42405.6545395789</v>
      </c>
      <c r="JJ24" s="0" t="n">
        <v>46118.3061377268</v>
      </c>
      <c r="JK24" s="0" t="n">
        <v>12375.063629817</v>
      </c>
      <c r="JL24" s="0" t="n">
        <v>10809.5218042239</v>
      </c>
      <c r="JM24" s="0" t="n">
        <v>9006.03319131223</v>
      </c>
      <c r="JN24" s="0" t="n">
        <v>2348.21410327183</v>
      </c>
      <c r="JO24" s="0" t="n">
        <v>5929.4938943548</v>
      </c>
      <c r="JP24" s="0" t="n">
        <v>8773.69780530429</v>
      </c>
      <c r="JQ24" s="0" t="n">
        <v>48934.1419555095</v>
      </c>
      <c r="JR24" s="0" t="n">
        <v>3715.51452582651</v>
      </c>
      <c r="JS24" s="0" t="n">
        <v>4735.40585125507</v>
      </c>
      <c r="JT24" s="0" t="n">
        <v>78223.8831259896</v>
      </c>
      <c r="JU24" s="0" t="n">
        <v>21491.3316789957</v>
      </c>
      <c r="JV24" s="0" t="n">
        <v>11029.5524253585</v>
      </c>
      <c r="JW24" s="0" t="n">
        <v>644.585617549854</v>
      </c>
      <c r="JX24" s="0" t="n">
        <v>26218.9832650165</v>
      </c>
      <c r="JY24" s="0" t="n">
        <v>22963.1246324127</v>
      </c>
      <c r="JZ24" s="0" t="n">
        <v>22146.1666010966</v>
      </c>
      <c r="KA24" s="0" t="n">
        <v>76492.4802058241</v>
      </c>
      <c r="KB24" s="0" t="n">
        <v>224.086047342721</v>
      </c>
      <c r="KC24" s="0" t="n">
        <v>4166.86224056093</v>
      </c>
      <c r="KD24" s="0" t="n">
        <v>17189.6709399454</v>
      </c>
      <c r="KE24" s="0" t="n">
        <v>21356.5331805063</v>
      </c>
      <c r="KF24" s="0" t="n">
        <v>743.032225236724</v>
      </c>
      <c r="KG24" s="0" t="n">
        <v>6691.95294016297</v>
      </c>
      <c r="KH24" s="0" t="n">
        <v>8163.80278338017</v>
      </c>
      <c r="KI24" s="0" t="n">
        <v>546168.681382274</v>
      </c>
      <c r="KJ24" s="0" t="n">
        <v>1438.30105652655</v>
      </c>
      <c r="KK24" s="0" t="n">
        <v>8484.13147073944</v>
      </c>
      <c r="KL24" s="0" t="n">
        <v>57540.1442370703</v>
      </c>
      <c r="KM24" s="0" t="n">
        <v>8658.1660710883</v>
      </c>
      <c r="KN24" s="0" t="n">
        <v>9078.83784605375</v>
      </c>
      <c r="KO24" s="0" t="n">
        <v>14332.6545916071</v>
      </c>
      <c r="KP24" s="0" t="n">
        <v>1017232.66911811</v>
      </c>
      <c r="KQ24" s="0" t="n">
        <v>29883.6872387589</v>
      </c>
      <c r="KR24" s="0" t="n">
        <v>2522.10098971484</v>
      </c>
      <c r="KS24" s="0" t="n">
        <v>200401.540983885</v>
      </c>
      <c r="KT24" s="0" t="n">
        <v>10249.4017145119</v>
      </c>
      <c r="KU24" s="0" t="n">
        <v>16187.2560555941</v>
      </c>
      <c r="KV24" s="0" t="n">
        <v>14042.3196095865</v>
      </c>
      <c r="KW24" s="0" t="n">
        <v>58.6902350284125</v>
      </c>
      <c r="KX24" s="0" t="n">
        <v>30901.3419134091</v>
      </c>
      <c r="KY24" s="0" t="n">
        <v>184184.764332517</v>
      </c>
      <c r="KZ24" s="0" t="n">
        <v>4785.97020863169</v>
      </c>
      <c r="LA24" s="0" t="n">
        <v>26115.3717047774</v>
      </c>
      <c r="LB24" s="0" t="n">
        <v>127530.474769124</v>
      </c>
      <c r="LC24" s="0" t="n">
        <v>4922.28464148765</v>
      </c>
      <c r="LD24" s="0" t="n">
        <v>272480.446456188</v>
      </c>
      <c r="LE24" s="0" t="n">
        <v>113936.169412022</v>
      </c>
      <c r="LF24" s="0" t="n">
        <v>8861.92332323607</v>
      </c>
      <c r="LG24" s="0" t="n">
        <v>46.2602669525512</v>
      </c>
      <c r="LH24" s="0" t="n">
        <v>127631.93812733</v>
      </c>
      <c r="LI24" s="0" t="n">
        <v>32379.6314767099</v>
      </c>
      <c r="LJ24" s="0" t="n">
        <v>199800.0195674</v>
      </c>
      <c r="LK24" s="0" t="n">
        <v>16972.8859080757</v>
      </c>
      <c r="LL24" s="0" t="n">
        <v>43657.5429965446</v>
      </c>
      <c r="LM24" s="0" t="n">
        <v>61509.1228161389</v>
      </c>
      <c r="LN24" s="0" t="n">
        <v>267082.645030723</v>
      </c>
      <c r="LO24" s="0" t="n">
        <v>16739.9686648649</v>
      </c>
      <c r="LP24" s="0" t="n">
        <v>704.248341681119</v>
      </c>
      <c r="LQ24" s="0" t="n">
        <v>15074.6777269296</v>
      </c>
      <c r="LR24" s="0" t="n">
        <v>887.964770540207</v>
      </c>
      <c r="LS24" s="0" t="n">
        <v>2204.76871064488</v>
      </c>
      <c r="LT24" s="0" t="n">
        <v>1542.62571031042</v>
      </c>
      <c r="LU24" s="0" t="n">
        <v>12783.6105788727</v>
      </c>
      <c r="LV24" s="0" t="n">
        <v>2401.50385990363</v>
      </c>
      <c r="LW24" s="0" t="n">
        <v>219691.790826878</v>
      </c>
      <c r="LX24" s="0" t="n">
        <v>1107.23845315464</v>
      </c>
      <c r="LY24" s="0" t="n">
        <v>6.54218984844304</v>
      </c>
      <c r="LZ24" s="0" t="n">
        <v>141328.9827104</v>
      </c>
      <c r="MA24" s="0" t="n">
        <v>39.669625606377</v>
      </c>
      <c r="MB24" s="0" t="n">
        <v>41297.2372127965</v>
      </c>
      <c r="MC24" s="0" t="n">
        <v>37581.72268697</v>
      </c>
      <c r="MD24" s="0" t="n">
        <v>17270.9205982506</v>
      </c>
      <c r="ME24" s="0" t="n">
        <v>501678.076882756</v>
      </c>
      <c r="MF24" s="0" t="n">
        <v>56488.7864773243</v>
      </c>
      <c r="MG24" s="0" t="n">
        <v>14208.9018184468</v>
      </c>
      <c r="MH24" s="0" t="n">
        <v>31075.7738048645</v>
      </c>
      <c r="MI24" s="0" t="n">
        <v>12778.6543805595</v>
      </c>
      <c r="MJ24" s="0" t="n">
        <v>10575.403375288</v>
      </c>
      <c r="MK24" s="0" t="n">
        <v>428.825687800038</v>
      </c>
      <c r="ML24" s="0" t="n">
        <v>15726.8481734413</v>
      </c>
      <c r="MM24" s="0" t="n">
        <v>1517.7062281418</v>
      </c>
      <c r="MN24" s="0" t="n">
        <v>2729.02792295663</v>
      </c>
      <c r="MO24" s="0" t="n">
        <v>10275.9549171658</v>
      </c>
      <c r="MP24" s="0" t="n">
        <v>3254.29251597183</v>
      </c>
      <c r="MQ24" s="0" t="n">
        <v>15354.8946471565</v>
      </c>
      <c r="MR24" s="0" t="n">
        <v>12950.3517171154</v>
      </c>
      <c r="MS24" s="0" t="n">
        <v>0</v>
      </c>
      <c r="MT24" s="0" t="n">
        <v>108238.579235214</v>
      </c>
      <c r="MU24" s="0" t="n">
        <v>202856.464699926</v>
      </c>
      <c r="MV24" s="0" t="n">
        <v>3294.19630932589</v>
      </c>
      <c r="MW24" s="0" t="n">
        <v>0</v>
      </c>
    </row>
    <row r="25" customFormat="false" ht="15.75" hidden="false" customHeight="false" outlineLevel="0" collapsed="false">
      <c r="A25" s="92" t="s">
        <v>806</v>
      </c>
      <c r="B25" s="0" t="n">
        <v>1225.53641171234</v>
      </c>
      <c r="C25" s="0" t="n">
        <v>13.9209306675485</v>
      </c>
      <c r="D25" s="0" t="n">
        <v>2392.83552077686</v>
      </c>
      <c r="E25" s="0" t="n">
        <v>553.438921340723</v>
      </c>
      <c r="F25" s="0" t="n">
        <v>1636.01313614108</v>
      </c>
      <c r="G25" s="0" t="n">
        <v>68.6018618361747</v>
      </c>
      <c r="H25" s="0" t="n">
        <v>134.781601458881</v>
      </c>
      <c r="I25" s="0" t="n">
        <v>761.752308565526</v>
      </c>
      <c r="J25" s="0" t="n">
        <v>1810.37516091325</v>
      </c>
      <c r="K25" s="0" t="n">
        <v>4244.30176674662</v>
      </c>
      <c r="L25" s="0" t="n">
        <v>0</v>
      </c>
      <c r="M25" s="0" t="n">
        <v>12310.5060725125</v>
      </c>
      <c r="N25" s="0" t="n">
        <v>224.09712895512</v>
      </c>
      <c r="O25" s="0" t="n">
        <v>3941.17566914628</v>
      </c>
      <c r="P25" s="0" t="n">
        <v>186.893267146738</v>
      </c>
      <c r="Q25" s="0" t="n">
        <v>1231890.30848581</v>
      </c>
      <c r="R25" s="0" t="n">
        <v>202.938264896162</v>
      </c>
      <c r="S25" s="0" t="n">
        <v>7060.64311768001</v>
      </c>
      <c r="T25" s="0" t="n">
        <v>145.033448338161</v>
      </c>
      <c r="U25" s="0" t="n">
        <v>2243.48256061793</v>
      </c>
      <c r="V25" s="0" t="n">
        <v>273.935146828711</v>
      </c>
      <c r="W25" s="0" t="n">
        <v>10086.9677829994</v>
      </c>
      <c r="X25" s="0" t="n">
        <v>683.673415191744</v>
      </c>
      <c r="Y25" s="0" t="n">
        <v>1248.27934723317</v>
      </c>
      <c r="Z25" s="0" t="n">
        <v>4.92215009862959</v>
      </c>
      <c r="AA25" s="0" t="n">
        <v>39.8390686056916</v>
      </c>
      <c r="AB25" s="0" t="n">
        <v>11006.3245033338</v>
      </c>
      <c r="AC25" s="0" t="n">
        <v>6170.33770732551</v>
      </c>
      <c r="AD25" s="0" t="n">
        <v>1205.57497586522</v>
      </c>
      <c r="AE25" s="0" t="n">
        <v>740.124377225097</v>
      </c>
      <c r="AF25" s="0" t="n">
        <v>2692.89506838188</v>
      </c>
      <c r="AG25" s="0" t="n">
        <v>1898.85019501893</v>
      </c>
      <c r="AH25" s="0" t="n">
        <v>0</v>
      </c>
      <c r="AI25" s="0" t="n">
        <v>0</v>
      </c>
      <c r="AJ25" s="0" t="n">
        <v>1072.0792798436</v>
      </c>
      <c r="AK25" s="0" t="n">
        <v>4497.60872124223</v>
      </c>
      <c r="AL25" s="0" t="n">
        <v>1100.08669916115</v>
      </c>
      <c r="AM25" s="0" t="n">
        <v>19523.6822225958</v>
      </c>
      <c r="AN25" s="0" t="n">
        <v>1914.60893453525</v>
      </c>
      <c r="AO25" s="0" t="n">
        <v>6048.57834611595</v>
      </c>
      <c r="AP25" s="0" t="n">
        <v>889.747646827466</v>
      </c>
      <c r="AQ25" s="0" t="n">
        <v>110.791256937353</v>
      </c>
      <c r="AR25" s="0" t="n">
        <v>2596.32270314583</v>
      </c>
      <c r="AS25" s="0" t="n">
        <v>92122.5666506815</v>
      </c>
      <c r="AT25" s="0" t="n">
        <v>84.5567456215848</v>
      </c>
      <c r="AU25" s="0" t="n">
        <v>463.903988250284</v>
      </c>
      <c r="AV25" s="0" t="n">
        <v>5115.95867703782</v>
      </c>
      <c r="AW25" s="0" t="n">
        <v>236.861440301361</v>
      </c>
      <c r="AX25" s="0" t="n">
        <v>6220.35270353504</v>
      </c>
      <c r="AY25" s="0" t="n">
        <v>0</v>
      </c>
      <c r="AZ25" s="0" t="n">
        <v>156.865046900833</v>
      </c>
      <c r="BA25" s="0" t="n">
        <v>16353.0599052027</v>
      </c>
      <c r="BB25" s="0" t="n">
        <v>876.93249147854</v>
      </c>
      <c r="BC25" s="0" t="n">
        <v>1895.16775603723</v>
      </c>
      <c r="BD25" s="0" t="n">
        <v>4945.36771347893</v>
      </c>
      <c r="BE25" s="0" t="n">
        <v>4074.97381318572</v>
      </c>
      <c r="BF25" s="0" t="n">
        <v>4560.61813102233</v>
      </c>
      <c r="BG25" s="0" t="n">
        <v>163.941457158175</v>
      </c>
      <c r="BH25" s="0" t="n">
        <v>310.301580598971</v>
      </c>
      <c r="BI25" s="0" t="n">
        <v>15222.0497900867</v>
      </c>
      <c r="BJ25" s="0" t="n">
        <v>29333.8741060143</v>
      </c>
      <c r="BK25" s="0" t="n">
        <v>14251.5076899113</v>
      </c>
      <c r="BL25" s="0" t="n">
        <v>1904.40572021086</v>
      </c>
      <c r="BM25" s="0" t="n">
        <v>6970.81656238248</v>
      </c>
      <c r="BN25" s="0" t="n">
        <v>1112.50853859041</v>
      </c>
      <c r="BO25" s="0" t="n">
        <v>3205.88802843928</v>
      </c>
      <c r="BP25" s="0" t="n">
        <v>1057.88884028823</v>
      </c>
      <c r="BQ25" s="0" t="n">
        <v>1.17226902312779</v>
      </c>
      <c r="BR25" s="0" t="n">
        <v>90.5545966803</v>
      </c>
      <c r="BS25" s="0" t="n">
        <v>3571.46288763678</v>
      </c>
      <c r="BT25" s="0" t="n">
        <v>585680.201860588</v>
      </c>
      <c r="BU25" s="0" t="n">
        <v>5069.05354104625</v>
      </c>
      <c r="BV25" s="0" t="n">
        <v>204.491412908528</v>
      </c>
      <c r="BW25" s="0" t="n">
        <v>39285.5846528314</v>
      </c>
      <c r="BX25" s="0" t="n">
        <v>12374.5342782278</v>
      </c>
      <c r="BY25" s="0" t="n">
        <v>2971.74085451237</v>
      </c>
      <c r="BZ25" s="0" t="n">
        <v>760.365670027819</v>
      </c>
      <c r="CA25" s="0" t="n">
        <v>10.9629604508173</v>
      </c>
      <c r="CB25" s="0" t="n">
        <v>1121.93673507581</v>
      </c>
      <c r="CC25" s="0" t="n">
        <v>57.3262766464469</v>
      </c>
      <c r="CD25" s="0" t="n">
        <v>7.33053017680391</v>
      </c>
      <c r="CE25" s="0" t="n">
        <v>118.596651269769</v>
      </c>
      <c r="CF25" s="0" t="n">
        <v>140.860586996986</v>
      </c>
      <c r="CG25" s="0" t="n">
        <v>14844.6561563855</v>
      </c>
      <c r="CH25" s="0" t="n">
        <v>6942.19439268123</v>
      </c>
      <c r="CI25" s="0" t="n">
        <v>42042.7042699521</v>
      </c>
      <c r="CJ25" s="0" t="n">
        <v>25675.7234340818</v>
      </c>
      <c r="CK25" s="0" t="n">
        <v>4774.24027386761</v>
      </c>
      <c r="CL25" s="0" t="n">
        <v>20901.4831602142</v>
      </c>
      <c r="CM25" s="0" t="n">
        <v>90247.0925180217</v>
      </c>
      <c r="CN25" s="0" t="n">
        <v>26482.2363581854</v>
      </c>
      <c r="CO25" s="0" t="n">
        <v>3806.39552522146</v>
      </c>
      <c r="CP25" s="0" t="n">
        <v>36670.4984210883</v>
      </c>
      <c r="CQ25" s="0" t="n">
        <v>84.5610800102604</v>
      </c>
      <c r="CR25" s="0" t="n">
        <v>1578.52541789591</v>
      </c>
      <c r="CS25" s="0" t="n">
        <v>5543.4576993064</v>
      </c>
      <c r="CT25" s="0" t="n">
        <v>7163.9269191676</v>
      </c>
      <c r="CU25" s="0" t="n">
        <v>17194.3090050858</v>
      </c>
      <c r="CV25" s="0" t="n">
        <v>3241.6781942141</v>
      </c>
      <c r="CW25" s="0" t="n">
        <v>1163.68279365618</v>
      </c>
      <c r="CX25" s="0" t="n">
        <v>0</v>
      </c>
      <c r="CY25" s="0" t="n">
        <v>2565.19991000543</v>
      </c>
      <c r="CZ25" s="0" t="n">
        <v>2047.74924842579</v>
      </c>
      <c r="DA25" s="0" t="n">
        <v>2506.46931162233</v>
      </c>
      <c r="DB25" s="0" t="n">
        <v>1766.34931917881</v>
      </c>
      <c r="DC25" s="0" t="n">
        <v>4228.83953784392</v>
      </c>
      <c r="DD25" s="0" t="n">
        <v>1146.67960292379</v>
      </c>
      <c r="DE25" s="0" t="n">
        <v>102490.793444185</v>
      </c>
      <c r="DF25" s="0" t="n">
        <v>2317.85199122515</v>
      </c>
      <c r="DG25" s="0" t="n">
        <v>11450.4116574592</v>
      </c>
      <c r="DH25" s="0" t="n">
        <v>2331.14398980732</v>
      </c>
      <c r="DI25" s="0" t="n">
        <v>46.4736099157643</v>
      </c>
      <c r="DJ25" s="0" t="n">
        <v>1113.46913424959</v>
      </c>
      <c r="DK25" s="0" t="n">
        <v>5890.24135402747</v>
      </c>
      <c r="DL25" s="0" t="n">
        <v>20.1922914645135</v>
      </c>
      <c r="DM25" s="0" t="n">
        <v>8643.24610747007</v>
      </c>
      <c r="DN25" s="0" t="n">
        <v>228.895375666196</v>
      </c>
      <c r="DO25" s="0" t="n">
        <v>5159.62471019975</v>
      </c>
      <c r="DP25" s="0" t="n">
        <v>0</v>
      </c>
      <c r="DQ25" s="0" t="n">
        <v>4528.05322821079</v>
      </c>
      <c r="DR25" s="0" t="n">
        <v>98.3047784518537</v>
      </c>
      <c r="DS25" s="0" t="n">
        <v>376.545613085771</v>
      </c>
      <c r="DT25" s="0" t="n">
        <v>2860.74243507636</v>
      </c>
      <c r="DU25" s="0" t="n">
        <v>509.106724885794</v>
      </c>
      <c r="DV25" s="0" t="n">
        <v>0.226616751653254</v>
      </c>
      <c r="DW25" s="0" t="n">
        <v>1062.69070915555</v>
      </c>
      <c r="DX25" s="0" t="n">
        <v>527.78974612685</v>
      </c>
      <c r="DY25" s="0" t="n">
        <v>3285.69367445076</v>
      </c>
      <c r="DZ25" s="0" t="n">
        <v>2409.72902778033</v>
      </c>
      <c r="EA25" s="0" t="n">
        <v>132.756121374959</v>
      </c>
      <c r="EB25" s="0" t="n">
        <v>215.870611103761</v>
      </c>
      <c r="EC25" s="0" t="n">
        <v>484.217212119976</v>
      </c>
      <c r="ED25" s="0" t="n">
        <v>242.828706612745</v>
      </c>
      <c r="EE25" s="0" t="n">
        <v>368.194572047351</v>
      </c>
      <c r="EF25" s="0" t="n">
        <v>0</v>
      </c>
      <c r="EG25" s="0" t="n">
        <v>4438.82962315766</v>
      </c>
      <c r="EH25" s="0" t="n">
        <v>3010.4827813141</v>
      </c>
      <c r="EI25" s="0" t="n">
        <v>1080.35460969513</v>
      </c>
      <c r="EJ25" s="0" t="n">
        <v>329.976317971848</v>
      </c>
      <c r="EK25" s="0" t="n">
        <v>0.324892724242527</v>
      </c>
      <c r="EL25" s="0" t="n">
        <v>21.0596630006922</v>
      </c>
      <c r="EM25" s="0" t="n">
        <v>19334.813034105</v>
      </c>
      <c r="EN25" s="0" t="n">
        <v>728.993735998346</v>
      </c>
      <c r="EO25" s="0" t="n">
        <v>28008.4465348352</v>
      </c>
      <c r="EP25" s="0" t="n">
        <v>8825.12356374564</v>
      </c>
      <c r="EQ25" s="0" t="n">
        <v>3050.38447434549</v>
      </c>
      <c r="ER25" s="0" t="n">
        <v>329.511910319299</v>
      </c>
      <c r="ES25" s="0" t="n">
        <v>864.642761067861</v>
      </c>
      <c r="ET25" s="0" t="n">
        <v>3753.44247282188</v>
      </c>
      <c r="EU25" s="0" t="n">
        <v>750.136368636366</v>
      </c>
      <c r="EV25" s="0" t="n">
        <v>7864.30548453186</v>
      </c>
      <c r="EW25" s="0" t="n">
        <v>412.920481832267</v>
      </c>
      <c r="EX25" s="0" t="n">
        <v>1080.72391429423</v>
      </c>
      <c r="EY25" s="0" t="n">
        <v>99283.9793845931</v>
      </c>
      <c r="EZ25" s="0" t="n">
        <v>9848.08489369683</v>
      </c>
      <c r="FA25" s="0" t="n">
        <v>380.768904495908</v>
      </c>
      <c r="FB25" s="0" t="n">
        <v>905.358741472835</v>
      </c>
      <c r="FC25" s="0" t="n">
        <v>18406.2035337047</v>
      </c>
      <c r="FD25" s="0" t="n">
        <v>7164.71562005067</v>
      </c>
      <c r="FE25" s="0" t="n">
        <v>842.802308356333</v>
      </c>
      <c r="FF25" s="0" t="n">
        <v>39403.5851603066</v>
      </c>
      <c r="FG25" s="0" t="n">
        <v>11705.6154826997</v>
      </c>
      <c r="FH25" s="0" t="n">
        <v>908.872045377485</v>
      </c>
      <c r="FI25" s="0" t="n">
        <v>1.95754062789046</v>
      </c>
      <c r="FJ25" s="0" t="n">
        <v>512.816622397613</v>
      </c>
      <c r="FK25" s="0" t="n">
        <v>424.314100708455</v>
      </c>
      <c r="FL25" s="0" t="n">
        <v>0</v>
      </c>
      <c r="FM25" s="0" t="n">
        <v>101.133049706025</v>
      </c>
      <c r="FN25" s="0" t="n">
        <v>17.1670565544225</v>
      </c>
      <c r="FO25" s="0" t="n">
        <v>4243.55901290137</v>
      </c>
      <c r="FP25" s="0" t="n">
        <v>808.067931257</v>
      </c>
      <c r="FQ25" s="0" t="n">
        <v>7028.40852889742</v>
      </c>
      <c r="FR25" s="0" t="n">
        <v>752.520318401104</v>
      </c>
      <c r="FS25" s="0" t="n">
        <v>1108.73196458825</v>
      </c>
      <c r="FT25" s="0" t="n">
        <v>3324.74939446493</v>
      </c>
      <c r="FU25" s="0" t="n">
        <v>1212.33514612123</v>
      </c>
      <c r="FV25" s="0" t="n">
        <v>630.071705321898</v>
      </c>
      <c r="FW25" s="0" t="n">
        <v>27396.3347660667</v>
      </c>
      <c r="FX25" s="0" t="n">
        <v>86904.9596231947</v>
      </c>
      <c r="FY25" s="0" t="n">
        <v>0</v>
      </c>
      <c r="FZ25" s="0" t="n">
        <v>11602.9779621714</v>
      </c>
      <c r="GA25" s="0" t="n">
        <v>16734.8356517678</v>
      </c>
      <c r="GB25" s="0" t="n">
        <v>197.829070791601</v>
      </c>
      <c r="GC25" s="0" t="n">
        <v>277.078714206934</v>
      </c>
      <c r="GD25" s="0" t="n">
        <v>2532.52984911505</v>
      </c>
      <c r="GE25" s="0" t="n">
        <v>219652.064035029</v>
      </c>
      <c r="GF25" s="0" t="n">
        <v>51.6659876767329</v>
      </c>
      <c r="GG25" s="0" t="n">
        <v>27999.7484146721</v>
      </c>
      <c r="GH25" s="0" t="n">
        <v>2482.22580813642</v>
      </c>
      <c r="GI25" s="0" t="n">
        <v>2937.32950374533</v>
      </c>
      <c r="GJ25" s="0" t="n">
        <v>1788.64454706727</v>
      </c>
      <c r="GK25" s="0" t="n">
        <v>4773.34940354223</v>
      </c>
      <c r="GL25" s="0" t="n">
        <v>1336.29906931026</v>
      </c>
      <c r="GM25" s="0" t="n">
        <v>21093.7327064951</v>
      </c>
      <c r="GN25" s="0" t="n">
        <v>2466.93455783023</v>
      </c>
      <c r="GO25" s="0" t="n">
        <v>47315.4500028959</v>
      </c>
      <c r="GP25" s="0" t="n">
        <v>98.6904782341001</v>
      </c>
      <c r="GQ25" s="0" t="n">
        <v>24465.9858887657</v>
      </c>
      <c r="GR25" s="0" t="n">
        <v>39.9041364972432</v>
      </c>
      <c r="GS25" s="0" t="n">
        <v>21545.7240839526</v>
      </c>
      <c r="GT25" s="0" t="n">
        <v>3792.57353501201</v>
      </c>
      <c r="GU25" s="0" t="n">
        <v>1201.93255665536</v>
      </c>
      <c r="GV25" s="0" t="n">
        <v>706.647662502361</v>
      </c>
      <c r="GW25" s="0" t="n">
        <v>171.083065927948</v>
      </c>
      <c r="GX25" s="0" t="n">
        <v>44213.9941255706</v>
      </c>
      <c r="GY25" s="0" t="n">
        <v>358.843530246981</v>
      </c>
      <c r="GZ25" s="0" t="n">
        <v>374.496553102247</v>
      </c>
      <c r="HA25" s="0" t="n">
        <v>251.316713542988</v>
      </c>
      <c r="HB25" s="0" t="n">
        <v>7270.60614449301</v>
      </c>
      <c r="HC25" s="0" t="n">
        <v>8529.17093612257</v>
      </c>
      <c r="HD25" s="0" t="n">
        <v>26568.5203210204</v>
      </c>
      <c r="HE25" s="0" t="n">
        <v>191652.315620357</v>
      </c>
      <c r="HF25" s="0" t="n">
        <v>65328.898943607</v>
      </c>
      <c r="HG25" s="0" t="n">
        <v>71635.9391680119</v>
      </c>
      <c r="HH25" s="0" t="n">
        <v>33240.5603876633</v>
      </c>
      <c r="HI25" s="0" t="n">
        <v>63730.0857894813</v>
      </c>
      <c r="HJ25" s="0" t="n">
        <v>6590.74472173051</v>
      </c>
      <c r="HK25" s="0" t="n">
        <v>51360.5024717775</v>
      </c>
      <c r="HL25" s="0" t="n">
        <v>3002.68980500888</v>
      </c>
      <c r="HM25" s="0" t="n">
        <v>546926.127240633</v>
      </c>
      <c r="HN25" s="0" t="n">
        <v>288.645959441995</v>
      </c>
      <c r="HO25" s="0" t="n">
        <v>0.177176231125978</v>
      </c>
      <c r="HP25" s="0" t="n">
        <v>288.468783210869</v>
      </c>
      <c r="HQ25" s="0" t="n">
        <v>260.352583390648</v>
      </c>
      <c r="HR25" s="0" t="n">
        <v>311.589534344091</v>
      </c>
      <c r="HS25" s="0" t="n">
        <v>646.137536283519</v>
      </c>
      <c r="HT25" s="0" t="n">
        <v>686.331362625971</v>
      </c>
      <c r="HU25" s="0" t="n">
        <v>64678.4718352768</v>
      </c>
      <c r="HV25" s="0" t="n">
        <v>0</v>
      </c>
      <c r="HW25" s="0" t="n">
        <v>6355.63203386162</v>
      </c>
      <c r="HX25" s="0" t="n">
        <v>7113.47532412817</v>
      </c>
      <c r="HY25" s="0" t="n">
        <v>326.008610690355</v>
      </c>
      <c r="HZ25" s="0" t="n">
        <v>1979.27046828343</v>
      </c>
      <c r="IA25" s="0" t="n">
        <v>81.3114836245655</v>
      </c>
      <c r="IB25" s="0" t="n">
        <v>2034.93288289684</v>
      </c>
      <c r="IC25" s="0" t="n">
        <v>6935.04482759352</v>
      </c>
      <c r="ID25" s="0" t="n">
        <v>1567.47479127991</v>
      </c>
      <c r="IE25" s="0" t="n">
        <v>2703.65861221193</v>
      </c>
      <c r="IF25" s="0" t="n">
        <v>9194.47942778771</v>
      </c>
      <c r="IG25" s="0" t="n">
        <v>2005.49976122786</v>
      </c>
      <c r="IH25" s="0" t="n">
        <v>461.915583350161</v>
      </c>
      <c r="II25" s="0" t="n">
        <v>4491.56272488478</v>
      </c>
      <c r="IJ25" s="0" t="n">
        <v>598.22652386768</v>
      </c>
      <c r="IK25" s="0" t="n">
        <v>1740.80997760599</v>
      </c>
      <c r="IL25" s="0" t="n">
        <v>43484.9872874855</v>
      </c>
      <c r="IM25" s="0" t="n">
        <v>56.1104299731298</v>
      </c>
      <c r="IN25" s="0" t="n">
        <v>1197.18850566545</v>
      </c>
      <c r="IO25" s="0" t="n">
        <v>5241.78888376838</v>
      </c>
      <c r="IP25" s="0" t="n">
        <v>2580.18382014334</v>
      </c>
      <c r="IQ25" s="0" t="n">
        <v>11860.6265383904</v>
      </c>
      <c r="IR25" s="0" t="n">
        <v>4173.76903769517</v>
      </c>
      <c r="IS25" s="0" t="n">
        <v>5346.21584229302</v>
      </c>
      <c r="IT25" s="0" t="n">
        <v>4606.98108833579</v>
      </c>
      <c r="IU25" s="0" t="n">
        <v>18396.532646729</v>
      </c>
      <c r="IV25" s="0" t="n">
        <v>440.155013871546</v>
      </c>
      <c r="IW25" s="0" t="n">
        <v>3278.07390021866</v>
      </c>
      <c r="IX25" s="0" t="n">
        <v>72941.0739589625</v>
      </c>
      <c r="IY25" s="0" t="n">
        <v>74.1954185487802</v>
      </c>
      <c r="IZ25" s="0" t="n">
        <v>1032.5698350151</v>
      </c>
      <c r="JA25" s="0" t="n">
        <v>1728.8303302108</v>
      </c>
      <c r="JB25" s="0" t="n">
        <v>233.431539061738</v>
      </c>
      <c r="JC25" s="0" t="n">
        <v>11.4172903222931</v>
      </c>
      <c r="JD25" s="0" t="n">
        <v>748.355083330881</v>
      </c>
      <c r="JE25" s="0" t="n">
        <v>810.668765811886</v>
      </c>
      <c r="JF25" s="0" t="n">
        <v>257.620286023754</v>
      </c>
      <c r="JG25" s="0" t="n">
        <v>1015.88429149665</v>
      </c>
      <c r="JH25" s="0" t="n">
        <v>2701.46314086201</v>
      </c>
      <c r="JI25" s="0" t="n">
        <v>2672.9991218756</v>
      </c>
      <c r="JJ25" s="0" t="n">
        <v>3869.8566999694</v>
      </c>
      <c r="JK25" s="0" t="n">
        <v>1208.48454928734</v>
      </c>
      <c r="JL25" s="0" t="n">
        <v>2491.64827313928</v>
      </c>
      <c r="JM25" s="0" t="n">
        <v>1502.08758251298</v>
      </c>
      <c r="JN25" s="0" t="n">
        <v>1112.15519212468</v>
      </c>
      <c r="JO25" s="0" t="n">
        <v>2239.44463306315</v>
      </c>
      <c r="JP25" s="0" t="n">
        <v>1526.97059412511</v>
      </c>
      <c r="JQ25" s="0" t="n">
        <v>6699.61879217622</v>
      </c>
      <c r="JR25" s="0" t="n">
        <v>448.449110588387</v>
      </c>
      <c r="JS25" s="0" t="n">
        <v>1351.94005915926</v>
      </c>
      <c r="JT25" s="0" t="n">
        <v>8986.67528710086</v>
      </c>
      <c r="JU25" s="0" t="n">
        <v>2295.38342254721</v>
      </c>
      <c r="JV25" s="0" t="n">
        <v>2788.43501161971</v>
      </c>
      <c r="JW25" s="0" t="n">
        <v>242.593675873917</v>
      </c>
      <c r="JX25" s="0" t="n">
        <v>3656.32309467195</v>
      </c>
      <c r="JY25" s="0" t="n">
        <v>2455.43838136285</v>
      </c>
      <c r="JZ25" s="0" t="n">
        <v>3280.30963685189</v>
      </c>
      <c r="KA25" s="0" t="n">
        <v>3755.6888289604</v>
      </c>
      <c r="KB25" s="0" t="n">
        <v>21.0722958859888</v>
      </c>
      <c r="KC25" s="0" t="n">
        <v>485.419675106787</v>
      </c>
      <c r="KD25" s="0" t="n">
        <v>1235.7905985145</v>
      </c>
      <c r="KE25" s="0" t="n">
        <v>1721.21027362129</v>
      </c>
      <c r="KF25" s="0" t="n">
        <v>158.396969095479</v>
      </c>
      <c r="KG25" s="0" t="n">
        <v>1550.1506702371</v>
      </c>
      <c r="KH25" s="0" t="n">
        <v>5214.8244196356</v>
      </c>
      <c r="KI25" s="0" t="n">
        <v>25349.0129269129</v>
      </c>
      <c r="KJ25" s="0" t="n">
        <v>305.022362361442</v>
      </c>
      <c r="KK25" s="0" t="n">
        <v>1943.1834556958</v>
      </c>
      <c r="KL25" s="0" t="n">
        <v>4053.20283667316</v>
      </c>
      <c r="KM25" s="0" t="n">
        <v>1661.98875471757</v>
      </c>
      <c r="KN25" s="0" t="n">
        <v>455.529924682861</v>
      </c>
      <c r="KO25" s="0" t="n">
        <v>3937.15478685064</v>
      </c>
      <c r="KP25" s="0" t="n">
        <v>109470.551903487</v>
      </c>
      <c r="KQ25" s="0" t="n">
        <v>3024.71174139056</v>
      </c>
      <c r="KR25" s="0" t="n">
        <v>594.807540757493</v>
      </c>
      <c r="KS25" s="0" t="n">
        <v>36195.2647244722</v>
      </c>
      <c r="KT25" s="0" t="n">
        <v>1724.99220066906</v>
      </c>
      <c r="KU25" s="0" t="n">
        <v>2006.53586082898</v>
      </c>
      <c r="KV25" s="0" t="n">
        <v>3296.55615562781</v>
      </c>
      <c r="KW25" s="0" t="n">
        <v>11.4910153279064</v>
      </c>
      <c r="KX25" s="0" t="n">
        <v>6210.26365518708</v>
      </c>
      <c r="KY25" s="0" t="n">
        <v>16309.3135717082</v>
      </c>
      <c r="KZ25" s="0" t="n">
        <v>727.701725873563</v>
      </c>
      <c r="LA25" s="0" t="n">
        <v>5482.56192931351</v>
      </c>
      <c r="LB25" s="0" t="n">
        <v>32644.8570609202</v>
      </c>
      <c r="LC25" s="0" t="n">
        <v>456.013780810139</v>
      </c>
      <c r="LD25" s="0" t="n">
        <v>18254.4584244099</v>
      </c>
      <c r="LE25" s="0" t="n">
        <v>4758.11302453306</v>
      </c>
      <c r="LF25" s="0" t="n">
        <v>986.139007162797</v>
      </c>
      <c r="LG25" s="0" t="n">
        <v>3.56058644193828</v>
      </c>
      <c r="LH25" s="0" t="n">
        <v>23445.4177949751</v>
      </c>
      <c r="LI25" s="0" t="n">
        <v>4092.08198971191</v>
      </c>
      <c r="LJ25" s="0" t="n">
        <v>31865.1308230299</v>
      </c>
      <c r="LK25" s="0" t="n">
        <v>1753.31180662546</v>
      </c>
      <c r="LL25" s="0" t="n">
        <v>11105.1025883139</v>
      </c>
      <c r="LM25" s="0" t="n">
        <v>3845.23700542701</v>
      </c>
      <c r="LN25" s="0" t="n">
        <v>17248.162688709</v>
      </c>
      <c r="LO25" s="0" t="n">
        <v>3542.4606460695</v>
      </c>
      <c r="LP25" s="0" t="n">
        <v>53.4401617622959</v>
      </c>
      <c r="LQ25" s="0" t="n">
        <v>706.030208854203</v>
      </c>
      <c r="LR25" s="0" t="n">
        <v>281.596471038092</v>
      </c>
      <c r="LS25" s="0" t="n">
        <v>549.131741768252</v>
      </c>
      <c r="LT25" s="0" t="n">
        <v>158.145385803078</v>
      </c>
      <c r="LU25" s="0" t="n">
        <v>4059.93872177345</v>
      </c>
      <c r="LV25" s="0" t="n">
        <v>577.118266195798</v>
      </c>
      <c r="LW25" s="0" t="n">
        <v>38896.7278653342</v>
      </c>
      <c r="LX25" s="0" t="n">
        <v>216.22557478865</v>
      </c>
      <c r="LY25" s="0" t="n">
        <v>0.876911799282175</v>
      </c>
      <c r="LZ25" s="0" t="n">
        <v>18416.4338532056</v>
      </c>
      <c r="MA25" s="0" t="n">
        <v>6.14091473018638</v>
      </c>
      <c r="MB25" s="0" t="n">
        <v>5022.87487613959</v>
      </c>
      <c r="MC25" s="0" t="n">
        <v>4574.4257655512</v>
      </c>
      <c r="MD25" s="0" t="n">
        <v>1398.67862914269</v>
      </c>
      <c r="ME25" s="0" t="n">
        <v>44077.9379475507</v>
      </c>
      <c r="MF25" s="0" t="n">
        <v>7990.80612477831</v>
      </c>
      <c r="MG25" s="0" t="n">
        <v>2647.07084457343</v>
      </c>
      <c r="MH25" s="0" t="n">
        <v>5203.9842518287</v>
      </c>
      <c r="MI25" s="0" t="n">
        <v>2619.3645621537</v>
      </c>
      <c r="MJ25" s="0" t="n">
        <v>867.58257012723</v>
      </c>
      <c r="MK25" s="0" t="n">
        <v>106.226789752459</v>
      </c>
      <c r="ML25" s="0" t="n">
        <v>2893.91785818782</v>
      </c>
      <c r="MM25" s="0" t="n">
        <v>714.351157899666</v>
      </c>
      <c r="MN25" s="0" t="n">
        <v>540.609870263653</v>
      </c>
      <c r="MO25" s="0" t="n">
        <v>1075.05823318712</v>
      </c>
      <c r="MP25" s="0" t="n">
        <v>391.48100635437</v>
      </c>
      <c r="MQ25" s="0" t="n">
        <v>1557.15119799196</v>
      </c>
      <c r="MR25" s="0" t="n">
        <v>2313.55927590957</v>
      </c>
      <c r="MS25" s="0" t="n">
        <v>90.1700892552081</v>
      </c>
      <c r="MT25" s="0" t="n">
        <v>10971.8504068071</v>
      </c>
      <c r="MU25" s="0" t="n">
        <v>10420.14445726</v>
      </c>
      <c r="MV25" s="0" t="n">
        <v>958.343287655624</v>
      </c>
      <c r="MW25" s="0" t="n">
        <v>0</v>
      </c>
    </row>
    <row r="26" customFormat="false" ht="15.75" hidden="false" customHeight="false" outlineLevel="0" collapsed="false">
      <c r="A26" s="92" t="s">
        <v>807</v>
      </c>
      <c r="B26" s="0" t="n">
        <v>400.697401503638</v>
      </c>
      <c r="C26" s="0" t="n">
        <v>1.27129137706163</v>
      </c>
      <c r="D26" s="0" t="n">
        <v>420.476503919723</v>
      </c>
      <c r="E26" s="0" t="n">
        <v>93.5454991397433</v>
      </c>
      <c r="F26" s="0" t="n">
        <v>298.286060199018</v>
      </c>
      <c r="G26" s="0" t="n">
        <v>4.15244198572887</v>
      </c>
      <c r="H26" s="0" t="n">
        <v>24.4925025952328</v>
      </c>
      <c r="I26" s="0" t="n">
        <v>198.517946435451</v>
      </c>
      <c r="J26" s="0" t="n">
        <v>381.561962674095</v>
      </c>
      <c r="K26" s="0" t="n">
        <v>1640.99955049765</v>
      </c>
      <c r="L26" s="0" t="n">
        <v>0</v>
      </c>
      <c r="M26" s="0" t="n">
        <v>7750.82162764034</v>
      </c>
      <c r="N26" s="0" t="n">
        <v>34.837640758045</v>
      </c>
      <c r="O26" s="0" t="n">
        <v>4767.75138744707</v>
      </c>
      <c r="P26" s="0" t="n">
        <v>208.88338146803</v>
      </c>
      <c r="Q26" s="0" t="n">
        <v>402564.858593539</v>
      </c>
      <c r="R26" s="0" t="n">
        <v>83.1281465584977</v>
      </c>
      <c r="S26" s="0" t="n">
        <v>5944.86153249058</v>
      </c>
      <c r="T26" s="0" t="n">
        <v>362.420797701136</v>
      </c>
      <c r="U26" s="0" t="n">
        <v>69.2979261216726</v>
      </c>
      <c r="V26" s="0" t="n">
        <v>113.977243027574</v>
      </c>
      <c r="W26" s="0" t="n">
        <v>4306.64680038529</v>
      </c>
      <c r="X26" s="0" t="n">
        <v>337.451933618166</v>
      </c>
      <c r="Y26" s="0" t="n">
        <v>108.913861653148</v>
      </c>
      <c r="Z26" s="0" t="n">
        <v>1.69791015501121</v>
      </c>
      <c r="AA26" s="0" t="n">
        <v>0.901904844770067</v>
      </c>
      <c r="AB26" s="0" t="n">
        <v>5120.33458650004</v>
      </c>
      <c r="AC26" s="0" t="n">
        <v>1541.21641267868</v>
      </c>
      <c r="AD26" s="0" t="n">
        <v>1072.74826632571</v>
      </c>
      <c r="AE26" s="0" t="n">
        <v>79.5757469211412</v>
      </c>
      <c r="AF26" s="0" t="n">
        <v>687.278377186749</v>
      </c>
      <c r="AG26" s="0" t="n">
        <v>369.475189207565</v>
      </c>
      <c r="AH26" s="0" t="n">
        <v>0</v>
      </c>
      <c r="AI26" s="0" t="n">
        <v>0</v>
      </c>
      <c r="AJ26" s="0" t="n">
        <v>256.792476654544</v>
      </c>
      <c r="AK26" s="0" t="n">
        <v>1602.47388784178</v>
      </c>
      <c r="AL26" s="0" t="n">
        <v>617.336991033431</v>
      </c>
      <c r="AM26" s="0" t="n">
        <v>5843.58591657092</v>
      </c>
      <c r="AN26" s="0" t="n">
        <v>875.41840745554</v>
      </c>
      <c r="AO26" s="0" t="n">
        <v>5486.13164598451</v>
      </c>
      <c r="AP26" s="0" t="n">
        <v>362.071932040525</v>
      </c>
      <c r="AQ26" s="0" t="n">
        <v>95.2324975351426</v>
      </c>
      <c r="AR26" s="0" t="n">
        <v>1556.08769428848</v>
      </c>
      <c r="AS26" s="0" t="n">
        <v>71734.9364471638</v>
      </c>
      <c r="AT26" s="0" t="n">
        <v>22.9620807135113</v>
      </c>
      <c r="AU26" s="0" t="n">
        <v>407.956330877792</v>
      </c>
      <c r="AV26" s="0" t="n">
        <v>1956.65441527895</v>
      </c>
      <c r="AW26" s="0" t="n">
        <v>110.324829362576</v>
      </c>
      <c r="AX26" s="0" t="n">
        <v>1258.93383377728</v>
      </c>
      <c r="AY26" s="0" t="n">
        <v>0</v>
      </c>
      <c r="AZ26" s="0" t="n">
        <v>81.8304697334355</v>
      </c>
      <c r="BA26" s="0" t="n">
        <v>27516.4391765854</v>
      </c>
      <c r="BB26" s="0" t="n">
        <v>3443.54674901056</v>
      </c>
      <c r="BC26" s="0" t="n">
        <v>8965.27413981927</v>
      </c>
      <c r="BD26" s="0" t="n">
        <v>3102.72421660703</v>
      </c>
      <c r="BE26" s="0" t="n">
        <v>6553.98746383716</v>
      </c>
      <c r="BF26" s="0" t="n">
        <v>5450.90660731141</v>
      </c>
      <c r="BG26" s="0" t="n">
        <v>25.3171836112361</v>
      </c>
      <c r="BH26" s="0" t="n">
        <v>81.7247641719631</v>
      </c>
      <c r="BI26" s="0" t="n">
        <v>9243.88357934133</v>
      </c>
      <c r="BJ26" s="0" t="n">
        <v>16578.4231120746</v>
      </c>
      <c r="BK26" s="0" t="n">
        <v>7349.18752331638</v>
      </c>
      <c r="BL26" s="0" t="n">
        <v>1399.2172061301</v>
      </c>
      <c r="BM26" s="0" t="n">
        <v>2571.60955820087</v>
      </c>
      <c r="BN26" s="0" t="n">
        <v>2155.9511644399</v>
      </c>
      <c r="BO26" s="0" t="n">
        <v>436.633050996894</v>
      </c>
      <c r="BP26" s="0" t="n">
        <v>785.776543548611</v>
      </c>
      <c r="BQ26" s="0" t="n">
        <v>0.363266570364228</v>
      </c>
      <c r="BR26" s="0" t="n">
        <v>12.4769960308042</v>
      </c>
      <c r="BS26" s="0" t="n">
        <v>4012.780070058</v>
      </c>
      <c r="BT26" s="0" t="n">
        <v>40968.3348702497</v>
      </c>
      <c r="BU26" s="0" t="n">
        <v>898.426255358339</v>
      </c>
      <c r="BV26" s="0" t="n">
        <v>0</v>
      </c>
      <c r="BW26" s="0" t="n">
        <v>6015.29564451307</v>
      </c>
      <c r="BX26" s="0" t="n">
        <v>1754.76637002849</v>
      </c>
      <c r="BY26" s="0" t="n">
        <v>761.357856417896</v>
      </c>
      <c r="BZ26" s="0" t="n">
        <v>316.320343264685</v>
      </c>
      <c r="CA26" s="0" t="n">
        <v>0</v>
      </c>
      <c r="CB26" s="0" t="n">
        <v>519.01662688098</v>
      </c>
      <c r="CC26" s="0" t="n">
        <v>0</v>
      </c>
      <c r="CD26" s="0" t="n">
        <v>372.306993018733</v>
      </c>
      <c r="CE26" s="0" t="n">
        <v>217.215102423326</v>
      </c>
      <c r="CF26" s="0" t="n">
        <v>213.82703954402</v>
      </c>
      <c r="CG26" s="0" t="n">
        <v>7711.4626101262</v>
      </c>
      <c r="CH26" s="0" t="n">
        <v>1862.28021307839</v>
      </c>
      <c r="CI26" s="0" t="n">
        <v>85129.4852129128</v>
      </c>
      <c r="CJ26" s="0" t="n">
        <v>57611.7747449503</v>
      </c>
      <c r="CK26" s="0" t="n">
        <v>7410.08178487026</v>
      </c>
      <c r="CL26" s="0" t="n">
        <v>50201.6929600801</v>
      </c>
      <c r="CM26" s="0" t="n">
        <v>2776.27686541865</v>
      </c>
      <c r="CN26" s="0" t="n">
        <v>5615.20887164159</v>
      </c>
      <c r="CO26" s="0" t="n">
        <v>366.109363760817</v>
      </c>
      <c r="CP26" s="0" t="n">
        <v>12281.7128580376</v>
      </c>
      <c r="CQ26" s="0" t="n">
        <v>0.104548208686092</v>
      </c>
      <c r="CR26" s="0" t="n">
        <v>72.0400981448858</v>
      </c>
      <c r="CS26" s="0" t="n">
        <v>2095.6499955492</v>
      </c>
      <c r="CT26" s="0" t="n">
        <v>2627.85540258159</v>
      </c>
      <c r="CU26" s="0" t="n">
        <v>652.001276496255</v>
      </c>
      <c r="CV26" s="0" t="n">
        <v>2364.26831878641</v>
      </c>
      <c r="CW26" s="0" t="n">
        <v>476.049175068099</v>
      </c>
      <c r="CX26" s="0" t="n">
        <v>0</v>
      </c>
      <c r="CY26" s="0" t="n">
        <v>8.16690949118367</v>
      </c>
      <c r="CZ26" s="0" t="n">
        <v>1871.93367112475</v>
      </c>
      <c r="DA26" s="0" t="n">
        <v>457.021162226831</v>
      </c>
      <c r="DB26" s="0" t="n">
        <v>554.275216251503</v>
      </c>
      <c r="DC26" s="0" t="n">
        <v>1270.25383519656</v>
      </c>
      <c r="DD26" s="0" t="n">
        <v>436.725498354224</v>
      </c>
      <c r="DE26" s="0" t="n">
        <v>2819.80701742924</v>
      </c>
      <c r="DF26" s="0" t="n">
        <v>66.151140119776</v>
      </c>
      <c r="DG26" s="0" t="n">
        <v>3073.54662214679</v>
      </c>
      <c r="DH26" s="0" t="n">
        <v>856.494546959988</v>
      </c>
      <c r="DI26" s="0" t="n">
        <v>8.8403201735062</v>
      </c>
      <c r="DJ26" s="0" t="n">
        <v>7.83006082614479</v>
      </c>
      <c r="DK26" s="0" t="n">
        <v>531.331825171266</v>
      </c>
      <c r="DL26" s="0" t="n">
        <v>1.87093419885574</v>
      </c>
      <c r="DM26" s="0" t="n">
        <v>2739.11912422918</v>
      </c>
      <c r="DN26" s="0" t="n">
        <v>52.0091791866417</v>
      </c>
      <c r="DO26" s="0" t="n">
        <v>1236.02347818889</v>
      </c>
      <c r="DP26" s="0" t="n">
        <v>0</v>
      </c>
      <c r="DQ26" s="0" t="n">
        <v>1056.35791899023</v>
      </c>
      <c r="DR26" s="0" t="n">
        <v>10.1653650192684</v>
      </c>
      <c r="DS26" s="0" t="n">
        <v>84.1929550669498</v>
      </c>
      <c r="DT26" s="0" t="n">
        <v>886.07930208733</v>
      </c>
      <c r="DU26" s="0" t="n">
        <v>190.362533399282</v>
      </c>
      <c r="DV26" s="0" t="n">
        <v>0.0632723711620384</v>
      </c>
      <c r="DW26" s="0" t="n">
        <v>265.91572944368</v>
      </c>
      <c r="DX26" s="0" t="n">
        <v>390.599355992449</v>
      </c>
      <c r="DY26" s="0" t="n">
        <v>436.563107558039</v>
      </c>
      <c r="DZ26" s="0" t="n">
        <v>976.78337814909</v>
      </c>
      <c r="EA26" s="0" t="n">
        <v>49.403417219185</v>
      </c>
      <c r="EB26" s="0" t="n">
        <v>29.7450471026971</v>
      </c>
      <c r="EC26" s="0" t="n">
        <v>99.3906643098042</v>
      </c>
      <c r="ED26" s="0" t="n">
        <v>27.8962928944982</v>
      </c>
      <c r="EE26" s="0" t="n">
        <v>266.426652278593</v>
      </c>
      <c r="EF26" s="0" t="n">
        <v>0</v>
      </c>
      <c r="EG26" s="0" t="n">
        <v>1888.5149670637</v>
      </c>
      <c r="EH26" s="0" t="n">
        <v>117.438148584871</v>
      </c>
      <c r="EI26" s="0" t="n">
        <v>4777.75000724478</v>
      </c>
      <c r="EJ26" s="0" t="n">
        <v>124.98033886083</v>
      </c>
      <c r="EK26" s="0" t="n">
        <v>0.502951163776802</v>
      </c>
      <c r="EL26" s="0" t="n">
        <v>2.21348503023388</v>
      </c>
      <c r="EM26" s="0" t="n">
        <v>5098.41291629019</v>
      </c>
      <c r="EN26" s="0" t="n">
        <v>4650.05323218994</v>
      </c>
      <c r="EO26" s="0" t="n">
        <v>9314.08996457817</v>
      </c>
      <c r="EP26" s="0" t="n">
        <v>1247.95832153061</v>
      </c>
      <c r="EQ26" s="0" t="n">
        <v>73.1482245688557</v>
      </c>
      <c r="ER26" s="0" t="n">
        <v>148.251737078765</v>
      </c>
      <c r="ES26" s="0" t="n">
        <v>16.9946588646427</v>
      </c>
      <c r="ET26" s="0" t="n">
        <v>6292.60468305889</v>
      </c>
      <c r="EU26" s="0" t="n">
        <v>218.898097366878</v>
      </c>
      <c r="EV26" s="0" t="n">
        <v>108.720159805215</v>
      </c>
      <c r="EW26" s="0" t="n">
        <v>120.296990036796</v>
      </c>
      <c r="EX26" s="0" t="n">
        <v>155.468314647964</v>
      </c>
      <c r="EY26" s="0" t="n">
        <v>27883.2602743297</v>
      </c>
      <c r="EZ26" s="0" t="n">
        <v>2100.13764199851</v>
      </c>
      <c r="FA26" s="0" t="n">
        <v>1392.2650679347</v>
      </c>
      <c r="FB26" s="0" t="n">
        <v>17.8965639475832</v>
      </c>
      <c r="FC26" s="0" t="n">
        <v>11916.6385850314</v>
      </c>
      <c r="FD26" s="0" t="n">
        <v>39.0702608541604</v>
      </c>
      <c r="FE26" s="0" t="n">
        <v>102.03393635656</v>
      </c>
      <c r="FF26" s="0" t="n">
        <v>35283.2957207139</v>
      </c>
      <c r="FG26" s="0" t="n">
        <v>8252.91291314349</v>
      </c>
      <c r="FH26" s="0" t="n">
        <v>480.172631606125</v>
      </c>
      <c r="FI26" s="0" t="n">
        <v>1.91319360209741</v>
      </c>
      <c r="FJ26" s="0" t="n">
        <v>443.757047297238</v>
      </c>
      <c r="FK26" s="0" t="n">
        <v>14.3315409220701</v>
      </c>
      <c r="FL26" s="0" t="n">
        <v>0</v>
      </c>
      <c r="FM26" s="0" t="n">
        <v>0</v>
      </c>
      <c r="FN26" s="0" t="n">
        <v>15.9568346076195</v>
      </c>
      <c r="FO26" s="0" t="n">
        <v>1785.03811901363</v>
      </c>
      <c r="FP26" s="0" t="n">
        <v>1047.42784915199</v>
      </c>
      <c r="FQ26" s="0" t="n">
        <v>1429.79614636479</v>
      </c>
      <c r="FR26" s="0" t="n">
        <v>145.984457184835</v>
      </c>
      <c r="FS26" s="0" t="n">
        <v>362.94167583327</v>
      </c>
      <c r="FT26" s="0" t="n">
        <v>468.43609892978</v>
      </c>
      <c r="FU26" s="0" t="n">
        <v>373.925775745758</v>
      </c>
      <c r="FV26" s="0" t="n">
        <v>78.5081386711427</v>
      </c>
      <c r="FW26" s="0" t="n">
        <v>12233.1270484186</v>
      </c>
      <c r="FX26" s="0" t="n">
        <v>6704.17245185899</v>
      </c>
      <c r="FY26" s="0" t="n">
        <v>0</v>
      </c>
      <c r="FZ26" s="0" t="n">
        <v>5347.19429133979</v>
      </c>
      <c r="GA26" s="0" t="n">
        <v>0</v>
      </c>
      <c r="GB26" s="0" t="n">
        <v>23.326858632531</v>
      </c>
      <c r="GC26" s="0" t="n">
        <v>83.8216200713598</v>
      </c>
      <c r="GD26" s="0" t="n">
        <v>83.9771190677996</v>
      </c>
      <c r="GE26" s="0" t="n">
        <v>11737.167160321</v>
      </c>
      <c r="GF26" s="0" t="n">
        <v>0.550335735053407</v>
      </c>
      <c r="GG26" s="0" t="n">
        <v>384.706254450074</v>
      </c>
      <c r="GH26" s="0" t="n">
        <v>24.2752915801342</v>
      </c>
      <c r="GI26" s="0" t="n">
        <v>20.3975974037985</v>
      </c>
      <c r="GJ26" s="0" t="n">
        <v>6.48665615529349</v>
      </c>
      <c r="GK26" s="0" t="n">
        <v>44.273573566536</v>
      </c>
      <c r="GL26" s="0" t="n">
        <v>7.95816489031872</v>
      </c>
      <c r="GM26" s="0" t="n">
        <v>510.208596340547</v>
      </c>
      <c r="GN26" s="0" t="n">
        <v>23.9350819496927</v>
      </c>
      <c r="GO26" s="0" t="n">
        <v>20325.0289992209</v>
      </c>
      <c r="GP26" s="0" t="n">
        <v>40.644110298574</v>
      </c>
      <c r="GQ26" s="0" t="n">
        <v>8214.79437504417</v>
      </c>
      <c r="GR26" s="0" t="n">
        <v>97.9343715844038</v>
      </c>
      <c r="GS26" s="0" t="n">
        <v>3723.1280850882</v>
      </c>
      <c r="GT26" s="0" t="n">
        <v>2695.17666156518</v>
      </c>
      <c r="GU26" s="0" t="n">
        <v>8.70772985548364</v>
      </c>
      <c r="GV26" s="0" t="n">
        <v>401.364905125629</v>
      </c>
      <c r="GW26" s="0" t="n">
        <v>70.5825803592274</v>
      </c>
      <c r="GX26" s="0" t="n">
        <v>26641.2584780635</v>
      </c>
      <c r="GY26" s="0" t="n">
        <v>857.889779159507</v>
      </c>
      <c r="GZ26" s="0" t="n">
        <v>104.778811037592</v>
      </c>
      <c r="HA26" s="0" t="n">
        <v>339.492802058836</v>
      </c>
      <c r="HB26" s="0" t="n">
        <v>1465.33546766804</v>
      </c>
      <c r="HC26" s="0" t="n">
        <v>4439.68019655797</v>
      </c>
      <c r="HD26" s="0" t="n">
        <v>4055.32567622922</v>
      </c>
      <c r="HE26" s="0" t="n">
        <v>11352.4609058709</v>
      </c>
      <c r="HF26" s="0" t="n">
        <v>2019.65124219428</v>
      </c>
      <c r="HG26" s="0" t="n">
        <v>6081.67900205245</v>
      </c>
      <c r="HH26" s="0" t="n">
        <v>1824.16054113126</v>
      </c>
      <c r="HI26" s="0" t="n">
        <v>35506.7201677851</v>
      </c>
      <c r="HJ26" s="0" t="n">
        <v>296.143829042591</v>
      </c>
      <c r="HK26" s="0" t="n">
        <v>20319.0567541185</v>
      </c>
      <c r="HL26" s="0" t="n">
        <v>871.17233055685</v>
      </c>
      <c r="HM26" s="0" t="n">
        <v>333713.263448959</v>
      </c>
      <c r="HN26" s="0" t="n">
        <v>132.073178193772</v>
      </c>
      <c r="HO26" s="0" t="n">
        <v>0.0517770443238864</v>
      </c>
      <c r="HP26" s="0" t="n">
        <v>132.021401149448</v>
      </c>
      <c r="HQ26" s="0" t="n">
        <v>187.684671905621</v>
      </c>
      <c r="HR26" s="0" t="n">
        <v>99.0923768297733</v>
      </c>
      <c r="HS26" s="0" t="n">
        <v>320.705886341969</v>
      </c>
      <c r="HT26" s="0" t="n">
        <v>31.081393442532</v>
      </c>
      <c r="HU26" s="0" t="n">
        <v>6765.02653010125</v>
      </c>
      <c r="HV26" s="0" t="n">
        <v>0</v>
      </c>
      <c r="HW26" s="0" t="n">
        <v>1215.1255355312</v>
      </c>
      <c r="HX26" s="0" t="n">
        <v>3619.15907209605</v>
      </c>
      <c r="HY26" s="0" t="n">
        <v>46.5277954681628</v>
      </c>
      <c r="HZ26" s="0" t="n">
        <v>2163.49428715125</v>
      </c>
      <c r="IA26" s="0" t="n">
        <v>185.510986319969</v>
      </c>
      <c r="IB26" s="0" t="n">
        <v>1242.42550178286</v>
      </c>
      <c r="IC26" s="0" t="n">
        <v>2087.7276340911</v>
      </c>
      <c r="ID26" s="0" t="n">
        <v>158.064364444937</v>
      </c>
      <c r="IE26" s="0" t="n">
        <v>810.33977908414</v>
      </c>
      <c r="IF26" s="0" t="n">
        <v>2483.361461303</v>
      </c>
      <c r="IG26" s="0" t="n">
        <v>382.86681460366</v>
      </c>
      <c r="IH26" s="0" t="n">
        <v>942.599575783304</v>
      </c>
      <c r="II26" s="0" t="n">
        <v>462.636653649188</v>
      </c>
      <c r="IJ26" s="0" t="n">
        <v>254.837769795021</v>
      </c>
      <c r="IK26" s="0" t="n">
        <v>652.992458256778</v>
      </c>
      <c r="IL26" s="0" t="n">
        <v>2008.89761473318</v>
      </c>
      <c r="IM26" s="0" t="n">
        <v>2.70866989391473</v>
      </c>
      <c r="IN26" s="0" t="n">
        <v>1097.91626212088</v>
      </c>
      <c r="IO26" s="0" t="n">
        <v>1641.97579345726</v>
      </c>
      <c r="IP26" s="0" t="n">
        <v>73.5270707229906</v>
      </c>
      <c r="IQ26" s="0" t="n">
        <v>317.97501567781</v>
      </c>
      <c r="IR26" s="0" t="n">
        <v>2099.636911895</v>
      </c>
      <c r="IS26" s="0" t="n">
        <v>7208.08957357482</v>
      </c>
      <c r="IT26" s="0" t="n">
        <v>270.093350842919</v>
      </c>
      <c r="IU26" s="0" t="n">
        <v>1353.82189592405</v>
      </c>
      <c r="IV26" s="0" t="n">
        <v>1043.40076547948</v>
      </c>
      <c r="IW26" s="0" t="n">
        <v>744.242606334561</v>
      </c>
      <c r="IX26" s="0" t="n">
        <v>15442.9209247644</v>
      </c>
      <c r="IY26" s="0" t="n">
        <v>33.9288376065745</v>
      </c>
      <c r="IZ26" s="0" t="n">
        <v>116.231363216503</v>
      </c>
      <c r="JA26" s="0" t="n">
        <v>723.268614188092</v>
      </c>
      <c r="JB26" s="0" t="n">
        <v>275.904810156239</v>
      </c>
      <c r="JC26" s="0" t="n">
        <v>6.23281999423841</v>
      </c>
      <c r="JD26" s="0" t="n">
        <v>198.750138024479</v>
      </c>
      <c r="JE26" s="0" t="n">
        <v>479.802891365754</v>
      </c>
      <c r="JF26" s="0" t="n">
        <v>69.3282755172038</v>
      </c>
      <c r="JG26" s="0" t="n">
        <v>592.092297030055</v>
      </c>
      <c r="JH26" s="0" t="n">
        <v>914.91316356064</v>
      </c>
      <c r="JI26" s="0" t="n">
        <v>412.899739665357</v>
      </c>
      <c r="JJ26" s="0" t="n">
        <v>519.022626791612</v>
      </c>
      <c r="JK26" s="0" t="n">
        <v>131.329255990679</v>
      </c>
      <c r="JL26" s="0" t="n">
        <v>699.618686035383</v>
      </c>
      <c r="JM26" s="0" t="n">
        <v>225.474102320927</v>
      </c>
      <c r="JN26" s="0" t="n">
        <v>1205.45720536849</v>
      </c>
      <c r="JO26" s="0" t="n">
        <v>1739.27036442573</v>
      </c>
      <c r="JP26" s="0" t="n">
        <v>1100.46019316364</v>
      </c>
      <c r="JQ26" s="0" t="n">
        <v>445.959052877469</v>
      </c>
      <c r="JR26" s="0" t="n">
        <v>1.07673430297378</v>
      </c>
      <c r="JS26" s="0" t="n">
        <v>1073.7990766248</v>
      </c>
      <c r="JT26" s="0" t="n">
        <v>1969.29567141893</v>
      </c>
      <c r="JU26" s="0" t="n">
        <v>815.027576377345</v>
      </c>
      <c r="JV26" s="0" t="n">
        <v>593.038375191899</v>
      </c>
      <c r="JW26" s="0" t="n">
        <v>220.170304132637</v>
      </c>
      <c r="JX26" s="0" t="n">
        <v>134.320848428595</v>
      </c>
      <c r="JY26" s="0" t="n">
        <v>966.747741258694</v>
      </c>
      <c r="JZ26" s="0" t="n">
        <v>828.376411730498</v>
      </c>
      <c r="KA26" s="0" t="n">
        <v>50.8603501281725</v>
      </c>
      <c r="KB26" s="0" t="n">
        <v>11.6000992143448</v>
      </c>
      <c r="KC26" s="0" t="n">
        <v>138.456150362847</v>
      </c>
      <c r="KD26" s="0" t="n">
        <v>55.8942496959106</v>
      </c>
      <c r="KE26" s="0" t="n">
        <v>194.350400058758</v>
      </c>
      <c r="KF26" s="0" t="n">
        <v>84.7836138266802</v>
      </c>
      <c r="KG26" s="0" t="n">
        <v>678.104878677119</v>
      </c>
      <c r="KH26" s="0" t="n">
        <v>1403.69277366564</v>
      </c>
      <c r="KI26" s="0" t="n">
        <v>678.639837589279</v>
      </c>
      <c r="KJ26" s="0" t="n">
        <v>137.546647526941</v>
      </c>
      <c r="KK26" s="0" t="n">
        <v>1053.70055549733</v>
      </c>
      <c r="KL26" s="0" t="n">
        <v>961.999598904012</v>
      </c>
      <c r="KM26" s="0" t="n">
        <v>259.15035984499</v>
      </c>
      <c r="KN26" s="0" t="n">
        <v>0.0698089045524996</v>
      </c>
      <c r="KO26" s="0" t="n">
        <v>1587.74904252069</v>
      </c>
      <c r="KP26" s="0" t="n">
        <v>8483.69795514571</v>
      </c>
      <c r="KQ26" s="0" t="n">
        <v>1140.80954967466</v>
      </c>
      <c r="KR26" s="0" t="n">
        <v>330.440720082215</v>
      </c>
      <c r="KS26" s="0" t="n">
        <v>9105.36718297776</v>
      </c>
      <c r="KT26" s="0" t="n">
        <v>1354.00355851004</v>
      </c>
      <c r="KU26" s="0" t="n">
        <v>3165.1750853638</v>
      </c>
      <c r="KV26" s="0" t="n">
        <v>2244.58113707139</v>
      </c>
      <c r="KW26" s="0" t="n">
        <v>4.74345713502541</v>
      </c>
      <c r="KX26" s="0" t="n">
        <v>5703.99080620115</v>
      </c>
      <c r="KY26" s="0" t="n">
        <v>7812.96876837317</v>
      </c>
      <c r="KZ26" s="0" t="n">
        <v>57.1243861827144</v>
      </c>
      <c r="LA26" s="0" t="n">
        <v>5646.86642001843</v>
      </c>
      <c r="LB26" s="0" t="n">
        <v>14074.210435577</v>
      </c>
      <c r="LC26" s="0" t="n">
        <v>170.692640580725</v>
      </c>
      <c r="LD26" s="0" t="n">
        <v>320.662909045409</v>
      </c>
      <c r="LE26" s="0" t="n">
        <v>0.161202039917246</v>
      </c>
      <c r="LF26" s="0" t="n">
        <v>10.6045757377692</v>
      </c>
      <c r="LG26" s="0" t="n">
        <v>3.30610249473098</v>
      </c>
      <c r="LH26" s="0" t="n">
        <v>8283.90326921227</v>
      </c>
      <c r="LI26" s="0" t="n">
        <v>2304.6322032774</v>
      </c>
      <c r="LJ26" s="0" t="n">
        <v>22869.0595586668</v>
      </c>
      <c r="LK26" s="0" t="n">
        <v>2699.50806049197</v>
      </c>
      <c r="LL26" s="0" t="n">
        <v>7395.60679002866</v>
      </c>
      <c r="LM26" s="0" t="n">
        <v>298.409057319422</v>
      </c>
      <c r="LN26" s="0" t="n">
        <v>61.7780237893793</v>
      </c>
      <c r="LO26" s="0" t="n">
        <v>1099.295589534</v>
      </c>
      <c r="LP26" s="0" t="n">
        <v>28.9078759945941</v>
      </c>
      <c r="LQ26" s="0" t="n">
        <v>0.92553549353399</v>
      </c>
      <c r="LR26" s="0" t="n">
        <v>108.545925201034</v>
      </c>
      <c r="LS26" s="0" t="n">
        <v>285.228354524663</v>
      </c>
      <c r="LT26" s="0" t="n">
        <v>172.07350806007</v>
      </c>
      <c r="LU26" s="0" t="n">
        <v>4346.26069065858</v>
      </c>
      <c r="LV26" s="0" t="n">
        <v>0</v>
      </c>
      <c r="LW26" s="0" t="n">
        <v>10020.2803465384</v>
      </c>
      <c r="LX26" s="0" t="n">
        <v>30.4264298917078</v>
      </c>
      <c r="LY26" s="0" t="n">
        <v>2.381704367449E-007</v>
      </c>
      <c r="LZ26" s="0" t="n">
        <v>662.579940550595</v>
      </c>
      <c r="MA26" s="0" t="n">
        <v>1.13778482873263</v>
      </c>
      <c r="MB26" s="0" t="n">
        <v>1.75122126250906</v>
      </c>
      <c r="MC26" s="0" t="n">
        <v>0.674486959535282</v>
      </c>
      <c r="MD26" s="0" t="n">
        <v>68.6951715220779</v>
      </c>
      <c r="ME26" s="0" t="n">
        <v>10050.0111594181</v>
      </c>
      <c r="MF26" s="0" t="n">
        <v>2228.37406208447</v>
      </c>
      <c r="MG26" s="0" t="n">
        <v>891.471460415197</v>
      </c>
      <c r="MH26" s="0" t="n">
        <v>1103.33002704498</v>
      </c>
      <c r="MI26" s="0" t="n">
        <v>651.291491709121</v>
      </c>
      <c r="MJ26" s="0" t="n">
        <v>73.8735274714612</v>
      </c>
      <c r="MK26" s="0" t="n">
        <v>40.589944058104</v>
      </c>
      <c r="ML26" s="0" t="n">
        <v>738.945739873402</v>
      </c>
      <c r="MM26" s="0" t="n">
        <v>644.436849162863</v>
      </c>
      <c r="MN26" s="0" t="n">
        <v>352.308980121321</v>
      </c>
      <c r="MO26" s="0" t="n">
        <v>83.3860072261275</v>
      </c>
      <c r="MP26" s="0" t="n">
        <v>124.270316210394</v>
      </c>
      <c r="MQ26" s="0" t="n">
        <v>38.2165326791405</v>
      </c>
      <c r="MR26" s="0" t="n">
        <v>588.739115915758</v>
      </c>
      <c r="MS26" s="0" t="n">
        <v>0</v>
      </c>
      <c r="MT26" s="0" t="n">
        <v>252.912521297317</v>
      </c>
      <c r="MU26" s="0" t="n">
        <v>9.79446963579805</v>
      </c>
      <c r="MV26" s="0" t="n">
        <v>0</v>
      </c>
      <c r="MW26" s="0" t="n">
        <v>0</v>
      </c>
    </row>
    <row r="27" customFormat="false" ht="15.75" hidden="false" customHeight="false" outlineLevel="0" collapsed="false">
      <c r="A27" s="92" t="s">
        <v>808</v>
      </c>
      <c r="B27" s="0" t="n">
        <v>781.165414930607</v>
      </c>
      <c r="C27" s="0" t="n">
        <v>15.7540331233914</v>
      </c>
      <c r="D27" s="0" t="n">
        <v>519.475997170156</v>
      </c>
      <c r="E27" s="0" t="n">
        <v>168.301405009762</v>
      </c>
      <c r="F27" s="0" t="n">
        <v>287.755897059394</v>
      </c>
      <c r="G27" s="0" t="n">
        <v>10.9935087852899</v>
      </c>
      <c r="H27" s="0" t="n">
        <v>52.4251863157093</v>
      </c>
      <c r="I27" s="0" t="n">
        <v>125.821560015414</v>
      </c>
      <c r="J27" s="0" t="n">
        <v>713.324013424015</v>
      </c>
      <c r="K27" s="0" t="n">
        <v>1446.58691109806</v>
      </c>
      <c r="L27" s="0" t="n">
        <v>0</v>
      </c>
      <c r="M27" s="0" t="n">
        <v>8674.74305694417</v>
      </c>
      <c r="N27" s="0" t="n">
        <v>50.3550840385652</v>
      </c>
      <c r="O27" s="0" t="n">
        <v>4870.84143400356</v>
      </c>
      <c r="P27" s="0" t="n">
        <v>212.199139885543</v>
      </c>
      <c r="Q27" s="0" t="n">
        <v>928041.848373126</v>
      </c>
      <c r="R27" s="0" t="n">
        <v>129.691958353043</v>
      </c>
      <c r="S27" s="0" t="n">
        <v>4993.23884451778</v>
      </c>
      <c r="T27" s="0" t="n">
        <v>117.058811750887</v>
      </c>
      <c r="U27" s="0" t="n">
        <v>1652.21588501137</v>
      </c>
      <c r="V27" s="0" t="n">
        <v>224.739951334405</v>
      </c>
      <c r="W27" s="0" t="n">
        <v>7392.12226282636</v>
      </c>
      <c r="X27" s="0" t="n">
        <v>597.909022550722</v>
      </c>
      <c r="Y27" s="0" t="n">
        <v>772.410908350184</v>
      </c>
      <c r="Z27" s="0" t="n">
        <v>40.83757770248</v>
      </c>
      <c r="AA27" s="0" t="n">
        <v>6.04468336210016</v>
      </c>
      <c r="AB27" s="0" t="n">
        <v>6335.10766864143</v>
      </c>
      <c r="AC27" s="0" t="n">
        <v>5163.73931784054</v>
      </c>
      <c r="AD27" s="0" t="n">
        <v>734.993304675065</v>
      </c>
      <c r="AE27" s="0" t="n">
        <v>426.445154513716</v>
      </c>
      <c r="AF27" s="0" t="n">
        <v>1575.72651251596</v>
      </c>
      <c r="AG27" s="0" t="n">
        <v>817.942474431906</v>
      </c>
      <c r="AH27" s="0" t="n">
        <v>0</v>
      </c>
      <c r="AI27" s="0" t="n">
        <v>0</v>
      </c>
      <c r="AJ27" s="0" t="n">
        <v>621.741816502062</v>
      </c>
      <c r="AK27" s="0" t="n">
        <v>2785.8983893704</v>
      </c>
      <c r="AL27" s="0" t="n">
        <v>435.941682988043</v>
      </c>
      <c r="AM27" s="0" t="n">
        <v>8033.71099669207</v>
      </c>
      <c r="AN27" s="0" t="n">
        <v>1243.14105929851</v>
      </c>
      <c r="AO27" s="0" t="n">
        <v>6107.58299722495</v>
      </c>
      <c r="AP27" s="0" t="n">
        <v>814.763470130154</v>
      </c>
      <c r="AQ27" s="0" t="n">
        <v>119.255307573129</v>
      </c>
      <c r="AR27" s="0" t="n">
        <v>2954.11485543049</v>
      </c>
      <c r="AS27" s="0" t="n">
        <v>62173.1100259113</v>
      </c>
      <c r="AT27" s="0" t="n">
        <v>45.8765608930885</v>
      </c>
      <c r="AU27" s="0" t="n">
        <v>402.119438911418</v>
      </c>
      <c r="AV27" s="0" t="n">
        <v>1391.93981354295</v>
      </c>
      <c r="AW27" s="0" t="n">
        <v>239.248792721816</v>
      </c>
      <c r="AX27" s="0" t="n">
        <v>3444.07340138851</v>
      </c>
      <c r="AY27" s="0" t="n">
        <v>0</v>
      </c>
      <c r="AZ27" s="0" t="n">
        <v>123.562987043765</v>
      </c>
      <c r="BA27" s="0" t="n">
        <v>7479.26447169838</v>
      </c>
      <c r="BB27" s="0" t="n">
        <v>412.611219227986</v>
      </c>
      <c r="BC27" s="0" t="n">
        <v>1128.59479388051</v>
      </c>
      <c r="BD27" s="0" t="n">
        <v>1870.30909465923</v>
      </c>
      <c r="BE27" s="0" t="n">
        <v>1987.10747735454</v>
      </c>
      <c r="BF27" s="0" t="n">
        <v>2080.64188657613</v>
      </c>
      <c r="BG27" s="0" t="n">
        <v>42.8248902126552</v>
      </c>
      <c r="BH27" s="0" t="n">
        <v>32.1829949000158</v>
      </c>
      <c r="BI27" s="0" t="n">
        <v>19633.1850830953</v>
      </c>
      <c r="BJ27" s="0" t="n">
        <v>28474.9487931109</v>
      </c>
      <c r="BK27" s="0" t="n">
        <v>7213.05148469841</v>
      </c>
      <c r="BL27" s="0" t="n">
        <v>1445.61975047024</v>
      </c>
      <c r="BM27" s="0" t="n">
        <v>1692.57698654777</v>
      </c>
      <c r="BN27" s="0" t="n">
        <v>2403.84212091599</v>
      </c>
      <c r="BO27" s="0" t="n">
        <v>1228.45504076413</v>
      </c>
      <c r="BP27" s="0" t="n">
        <v>442.557586000282</v>
      </c>
      <c r="BQ27" s="0" t="n">
        <v>4.67890807408879</v>
      </c>
      <c r="BR27" s="0" t="n">
        <v>85.9868050132584</v>
      </c>
      <c r="BS27" s="0" t="n">
        <v>2317.05539949335</v>
      </c>
      <c r="BT27" s="0" t="n">
        <v>491915.738750904</v>
      </c>
      <c r="BU27" s="0" t="n">
        <v>2702.13845033595</v>
      </c>
      <c r="BV27" s="0" t="n">
        <v>2060.07476231522</v>
      </c>
      <c r="BW27" s="0" t="n">
        <v>12759.423292306</v>
      </c>
      <c r="BX27" s="0" t="n">
        <v>3311.56259687818</v>
      </c>
      <c r="BY27" s="0" t="n">
        <v>1803.49534827108</v>
      </c>
      <c r="BZ27" s="0" t="n">
        <v>482.816381827213</v>
      </c>
      <c r="CA27" s="0" t="n">
        <v>0.235972005336778</v>
      </c>
      <c r="CB27" s="0" t="n">
        <v>656.638279650454</v>
      </c>
      <c r="CC27" s="0" t="n">
        <v>4.30325310959442</v>
      </c>
      <c r="CD27" s="0" t="n">
        <v>1650.90564460937</v>
      </c>
      <c r="CE27" s="0" t="n">
        <v>203.01613778996</v>
      </c>
      <c r="CF27" s="0" t="n">
        <v>7.91415252069846</v>
      </c>
      <c r="CG27" s="0" t="n">
        <v>11463.2701979997</v>
      </c>
      <c r="CH27" s="0" t="n">
        <v>5651.2867811112</v>
      </c>
      <c r="CI27" s="0" t="n">
        <v>31757.7301302155</v>
      </c>
      <c r="CJ27" s="0" t="n">
        <v>24262.7116253937</v>
      </c>
      <c r="CK27" s="0" t="n">
        <v>3597.56877984754</v>
      </c>
      <c r="CL27" s="0" t="n">
        <v>20665.1428455462</v>
      </c>
      <c r="CM27" s="0" t="n">
        <v>48278.6995238549</v>
      </c>
      <c r="CN27" s="0" t="n">
        <v>8217.23359640826</v>
      </c>
      <c r="CO27" s="0" t="n">
        <v>796.438155777942</v>
      </c>
      <c r="CP27" s="0" t="n">
        <v>22748.6608674737</v>
      </c>
      <c r="CQ27" s="0" t="n">
        <v>11.1641435406996</v>
      </c>
      <c r="CR27" s="0" t="n">
        <v>794.568613541453</v>
      </c>
      <c r="CS27" s="0" t="n">
        <v>3951.27881179677</v>
      </c>
      <c r="CT27" s="0" t="n">
        <v>7149.29477029811</v>
      </c>
      <c r="CU27" s="0" t="n">
        <v>29508.5331657935</v>
      </c>
      <c r="CV27" s="0" t="n">
        <v>2188.31146668519</v>
      </c>
      <c r="CW27" s="0" t="n">
        <v>1039.50342146456</v>
      </c>
      <c r="CX27" s="0" t="n">
        <v>0</v>
      </c>
      <c r="CY27" s="0" t="n">
        <v>155.819597748469</v>
      </c>
      <c r="CZ27" s="0" t="n">
        <v>3499.29731622671</v>
      </c>
      <c r="DA27" s="0" t="n">
        <v>570.790053016702</v>
      </c>
      <c r="DB27" s="0" t="n">
        <v>619.428172020397</v>
      </c>
      <c r="DC27" s="0" t="n">
        <v>2351.81649410889</v>
      </c>
      <c r="DD27" s="0" t="n">
        <v>774.09502523137</v>
      </c>
      <c r="DE27" s="0" t="n">
        <v>49154.8589518914</v>
      </c>
      <c r="DF27" s="0" t="n">
        <v>1231.55009016907</v>
      </c>
      <c r="DG27" s="0" t="n">
        <v>5134.17540068223</v>
      </c>
      <c r="DH27" s="0" t="n">
        <v>1107.79954256036</v>
      </c>
      <c r="DI27" s="0" t="n">
        <v>85.1511634225667</v>
      </c>
      <c r="DJ27" s="0" t="n">
        <v>80.4900028234163</v>
      </c>
      <c r="DK27" s="0" t="n">
        <v>3927.64703347897</v>
      </c>
      <c r="DL27" s="0" t="n">
        <v>77.4362737766086</v>
      </c>
      <c r="DM27" s="0" t="n">
        <v>3625.82468192592</v>
      </c>
      <c r="DN27" s="0" t="n">
        <v>26.9552527451091</v>
      </c>
      <c r="DO27" s="0" t="n">
        <v>5062.65631861023</v>
      </c>
      <c r="DP27" s="0" t="n">
        <v>0</v>
      </c>
      <c r="DQ27" s="0" t="n">
        <v>2334.76465645725</v>
      </c>
      <c r="DR27" s="0" t="n">
        <v>58.4649511015435</v>
      </c>
      <c r="DS27" s="0" t="n">
        <v>458.915274280982</v>
      </c>
      <c r="DT27" s="0" t="n">
        <v>1625.75679057359</v>
      </c>
      <c r="DU27" s="0" t="n">
        <v>291.0131716537</v>
      </c>
      <c r="DV27" s="0" t="n">
        <v>0.180422117903544</v>
      </c>
      <c r="DW27" s="0" t="n">
        <v>884.387130277229</v>
      </c>
      <c r="DX27" s="0" t="n">
        <v>245.207443811161</v>
      </c>
      <c r="DY27" s="0" t="n">
        <v>2943.54644970923</v>
      </c>
      <c r="DZ27" s="0" t="n">
        <v>1657.0186452997</v>
      </c>
      <c r="EA27" s="0" t="n">
        <v>123.097002051146</v>
      </c>
      <c r="EB27" s="0" t="n">
        <v>114.281505567041</v>
      </c>
      <c r="EC27" s="0" t="n">
        <v>333.027261345062</v>
      </c>
      <c r="ED27" s="0" t="n">
        <v>157.078285729612</v>
      </c>
      <c r="EE27" s="0" t="n">
        <v>217.737249973824</v>
      </c>
      <c r="EF27" s="0" t="n">
        <v>0</v>
      </c>
      <c r="EG27" s="0" t="n">
        <v>2769.09909874313</v>
      </c>
      <c r="EH27" s="0" t="n">
        <v>559.001732859258</v>
      </c>
      <c r="EI27" s="0" t="n">
        <v>232425.810746542</v>
      </c>
      <c r="EJ27" s="0" t="n">
        <v>45528.7950448261</v>
      </c>
      <c r="EK27" s="0" t="n">
        <v>153.424805656046</v>
      </c>
      <c r="EL27" s="0" t="n">
        <v>9059.01634667085</v>
      </c>
      <c r="EM27" s="0" t="n">
        <v>235176.050844377</v>
      </c>
      <c r="EN27" s="0" t="n">
        <v>177684.574549389</v>
      </c>
      <c r="EO27" s="0" t="n">
        <v>15334.5970761214</v>
      </c>
      <c r="EP27" s="0" t="n">
        <v>1402.31412689954</v>
      </c>
      <c r="EQ27" s="0" t="n">
        <v>1143.54107959212</v>
      </c>
      <c r="ER27" s="0" t="n">
        <v>421.946449509252</v>
      </c>
      <c r="ES27" s="0" t="n">
        <v>1511.20828922258</v>
      </c>
      <c r="ET27" s="0" t="n">
        <v>5232.46399185722</v>
      </c>
      <c r="EU27" s="0" t="n">
        <v>334.654466735497</v>
      </c>
      <c r="EV27" s="0" t="n">
        <v>990.27259987974</v>
      </c>
      <c r="EW27" s="0" t="n">
        <v>369.66960010764</v>
      </c>
      <c r="EX27" s="0" t="n">
        <v>664.404196893163</v>
      </c>
      <c r="EY27" s="0" t="n">
        <v>88926.8554937761</v>
      </c>
      <c r="EZ27" s="0" t="n">
        <v>21156.5227563951</v>
      </c>
      <c r="FA27" s="0" t="n">
        <v>711.775066520431</v>
      </c>
      <c r="FB27" s="0" t="n">
        <v>1517.25358943063</v>
      </c>
      <c r="FC27" s="0" t="n">
        <v>13716.1543991838</v>
      </c>
      <c r="FD27" s="0" t="n">
        <v>806.697390392103</v>
      </c>
      <c r="FE27" s="0" t="n">
        <v>762.367136754866</v>
      </c>
      <c r="FF27" s="0" t="n">
        <v>23608.5372483538</v>
      </c>
      <c r="FG27" s="0" t="n">
        <v>7379.67559304964</v>
      </c>
      <c r="FH27" s="0" t="n">
        <v>381.704184468344</v>
      </c>
      <c r="FI27" s="0" t="n">
        <v>1.41406166438225</v>
      </c>
      <c r="FJ27" s="0" t="n">
        <v>1010.21327775127</v>
      </c>
      <c r="FK27" s="0" t="n">
        <v>42.2791285475273</v>
      </c>
      <c r="FL27" s="0" t="n">
        <v>0</v>
      </c>
      <c r="FM27" s="0" t="n">
        <v>0.235972005336778</v>
      </c>
      <c r="FN27" s="0" t="n">
        <v>3.59509275170036</v>
      </c>
      <c r="FO27" s="0" t="n">
        <v>1860.88120503925</v>
      </c>
      <c r="FP27" s="0" t="n">
        <v>2257.08723100152</v>
      </c>
      <c r="FQ27" s="0" t="n">
        <v>1250.82115723848</v>
      </c>
      <c r="FR27" s="0" t="n">
        <v>104.387591531941</v>
      </c>
      <c r="FS27" s="0" t="n">
        <v>267.357654340434</v>
      </c>
      <c r="FT27" s="0" t="n">
        <v>479.883042206902</v>
      </c>
      <c r="FU27" s="0" t="n">
        <v>300.522838789811</v>
      </c>
      <c r="FV27" s="0" t="n">
        <v>98.6700303693958</v>
      </c>
      <c r="FW27" s="0" t="n">
        <v>13907.579714218</v>
      </c>
      <c r="FX27" s="0" t="n">
        <v>47174.1576479807</v>
      </c>
      <c r="FY27" s="0" t="n">
        <v>0</v>
      </c>
      <c r="FZ27" s="0" t="n">
        <v>9274.95873131447</v>
      </c>
      <c r="GA27" s="0" t="n">
        <v>821.539735898416</v>
      </c>
      <c r="GB27" s="0" t="n">
        <v>17.5570569115012</v>
      </c>
      <c r="GC27" s="0" t="n">
        <v>1166.8656599712</v>
      </c>
      <c r="GD27" s="0" t="n">
        <v>281.543685229171</v>
      </c>
      <c r="GE27" s="0" t="n">
        <v>84654.1934328515</v>
      </c>
      <c r="GF27" s="0" t="n">
        <v>175.070037415448</v>
      </c>
      <c r="GG27" s="0" t="n">
        <v>3750.98968179695</v>
      </c>
      <c r="GH27" s="0" t="n">
        <v>298.117474828815</v>
      </c>
      <c r="GI27" s="0" t="n">
        <v>669.592818424435</v>
      </c>
      <c r="GJ27" s="0" t="n">
        <v>283.360245926694</v>
      </c>
      <c r="GK27" s="0" t="n">
        <v>392.594082152838</v>
      </c>
      <c r="GL27" s="0" t="n">
        <v>27.7044542296533</v>
      </c>
      <c r="GM27" s="0" t="n">
        <v>6031.62569392968</v>
      </c>
      <c r="GN27" s="0" t="n">
        <v>591.970194605356</v>
      </c>
      <c r="GO27" s="0" t="n">
        <v>32768.8813652285</v>
      </c>
      <c r="GP27" s="0" t="n">
        <v>248.52886133578</v>
      </c>
      <c r="GQ27" s="0" t="n">
        <v>13177.2944060518</v>
      </c>
      <c r="GR27" s="0" t="n">
        <v>27.6103738226473</v>
      </c>
      <c r="GS27" s="0" t="n">
        <v>15654.1838623878</v>
      </c>
      <c r="GT27" s="0" t="n">
        <v>1531.76610026854</v>
      </c>
      <c r="GU27" s="0" t="n">
        <v>4595.29745159796</v>
      </c>
      <c r="GV27" s="0" t="n">
        <v>427.137122473608</v>
      </c>
      <c r="GW27" s="0" t="n">
        <v>105.822893850199</v>
      </c>
      <c r="GX27" s="0" t="n">
        <v>24667.3152578408</v>
      </c>
      <c r="GY27" s="0" t="n">
        <v>603.023533277354</v>
      </c>
      <c r="GZ27" s="0" t="n">
        <v>311.855817016592</v>
      </c>
      <c r="HA27" s="0" t="n">
        <v>243.33947630283</v>
      </c>
      <c r="HB27" s="0" t="n">
        <v>3656.63528798745</v>
      </c>
      <c r="HC27" s="0" t="n">
        <v>4998.06700462536</v>
      </c>
      <c r="HD27" s="0" t="n">
        <v>6229.39907149796</v>
      </c>
      <c r="HE27" s="0" t="n">
        <v>80903.2037510545</v>
      </c>
      <c r="HF27" s="0" t="n">
        <v>18489.4942489367</v>
      </c>
      <c r="HG27" s="0" t="n">
        <v>28950.4135263033</v>
      </c>
      <c r="HH27" s="0" t="n">
        <v>10454.7368266059</v>
      </c>
      <c r="HI27" s="0" t="n">
        <v>44662.2377463147</v>
      </c>
      <c r="HJ27" s="0" t="n">
        <v>886.413264558314</v>
      </c>
      <c r="HK27" s="0" t="n">
        <v>27450.5734093975</v>
      </c>
      <c r="HL27" s="0" t="n">
        <v>2465.08820650159</v>
      </c>
      <c r="HM27" s="0" t="n">
        <v>347199.254128446</v>
      </c>
      <c r="HN27" s="0" t="n">
        <v>680.496466418</v>
      </c>
      <c r="HO27" s="0" t="n">
        <v>0.226585215034526</v>
      </c>
      <c r="HP27" s="0" t="n">
        <v>680.269881202965</v>
      </c>
      <c r="HQ27" s="0" t="n">
        <v>193.475418924277</v>
      </c>
      <c r="HR27" s="0" t="n">
        <v>224.521323476396</v>
      </c>
      <c r="HS27" s="0" t="n">
        <v>478.180384363289</v>
      </c>
      <c r="HT27" s="0" t="n">
        <v>917.477022404626</v>
      </c>
      <c r="HU27" s="0" t="n">
        <v>20539.4800736696</v>
      </c>
      <c r="HV27" s="0" t="n">
        <v>0</v>
      </c>
      <c r="HW27" s="0" t="n">
        <v>6455.55077163733</v>
      </c>
      <c r="HX27" s="0" t="n">
        <v>5519.66806328423</v>
      </c>
      <c r="HY27" s="0" t="n">
        <v>129.080862447505</v>
      </c>
      <c r="HZ27" s="0" t="n">
        <v>1236.38018399275</v>
      </c>
      <c r="IA27" s="0" t="n">
        <v>134.773078730785</v>
      </c>
      <c r="IB27" s="0" t="n">
        <v>2430.05989852836</v>
      </c>
      <c r="IC27" s="0" t="n">
        <v>2889.45597532996</v>
      </c>
      <c r="ID27" s="0" t="n">
        <v>748.656514280568</v>
      </c>
      <c r="IE27" s="0" t="n">
        <v>1691.82473817295</v>
      </c>
      <c r="IF27" s="0" t="n">
        <v>4039.39124459844</v>
      </c>
      <c r="IG27" s="0" t="n">
        <v>1320.23689294788</v>
      </c>
      <c r="IH27" s="0" t="n">
        <v>371.4430743235</v>
      </c>
      <c r="II27" s="0" t="n">
        <v>3189.89962704379</v>
      </c>
      <c r="IJ27" s="0" t="n">
        <v>255.440819973748</v>
      </c>
      <c r="IK27" s="0" t="n">
        <v>664.996663280428</v>
      </c>
      <c r="IL27" s="0" t="n">
        <v>11872.5517526185</v>
      </c>
      <c r="IM27" s="0" t="n">
        <v>26.7855784689044</v>
      </c>
      <c r="IN27" s="0" t="n">
        <v>946.727746487152</v>
      </c>
      <c r="IO27" s="0" t="n">
        <v>7156.31968508952</v>
      </c>
      <c r="IP27" s="0" t="n">
        <v>462.340011643809</v>
      </c>
      <c r="IQ27" s="0" t="n">
        <v>3861.47593422718</v>
      </c>
      <c r="IR27" s="0" t="n">
        <v>2842.9484048842</v>
      </c>
      <c r="IS27" s="0" t="n">
        <v>3649.06807339443</v>
      </c>
      <c r="IT27" s="0" t="n">
        <v>660.925631583047</v>
      </c>
      <c r="IU27" s="0" t="n">
        <v>21865.0180696165</v>
      </c>
      <c r="IV27" s="0" t="n">
        <v>737.79661200814</v>
      </c>
      <c r="IW27" s="0" t="n">
        <v>1118.40735111924</v>
      </c>
      <c r="IX27" s="0" t="n">
        <v>27739.7464528586</v>
      </c>
      <c r="IY27" s="0" t="n">
        <v>60.1836419626155</v>
      </c>
      <c r="IZ27" s="0" t="n">
        <v>175.072560028924</v>
      </c>
      <c r="JA27" s="0" t="n">
        <v>1113.22909195007</v>
      </c>
      <c r="JB27" s="0" t="n">
        <v>576.882525305144</v>
      </c>
      <c r="JC27" s="0" t="n">
        <v>34.0527992888338</v>
      </c>
      <c r="JD27" s="0" t="n">
        <v>352.127044094012</v>
      </c>
      <c r="JE27" s="0" t="n">
        <v>543.490973143952</v>
      </c>
      <c r="JF27" s="0" t="n">
        <v>176.015713941607</v>
      </c>
      <c r="JG27" s="0" t="n">
        <v>751.802853378792</v>
      </c>
      <c r="JH27" s="0" t="n">
        <v>1675.0923936796</v>
      </c>
      <c r="JI27" s="0" t="n">
        <v>1707.78463895434</v>
      </c>
      <c r="JJ27" s="0" t="n">
        <v>3211.32170438514</v>
      </c>
      <c r="JK27" s="0" t="n">
        <v>668.593795752045</v>
      </c>
      <c r="JL27" s="0" t="n">
        <v>1087.45558239103</v>
      </c>
      <c r="JM27" s="0" t="n">
        <v>696.711394585017</v>
      </c>
      <c r="JN27" s="0" t="n">
        <v>737.711471183376</v>
      </c>
      <c r="JO27" s="0" t="n">
        <v>1065.97536348868</v>
      </c>
      <c r="JP27" s="0" t="n">
        <v>677.35313983413</v>
      </c>
      <c r="JQ27" s="0" t="n">
        <v>3859.05988668694</v>
      </c>
      <c r="JR27" s="0" t="n">
        <v>1.8775283042825</v>
      </c>
      <c r="JS27" s="0" t="n">
        <v>736.721469283954</v>
      </c>
      <c r="JT27" s="0" t="n">
        <v>8091.04886105661</v>
      </c>
      <c r="JU27" s="0" t="n">
        <v>2069.06098290171</v>
      </c>
      <c r="JV27" s="0" t="n">
        <v>459.145655302944</v>
      </c>
      <c r="JW27" s="0" t="n">
        <v>253.245049702498</v>
      </c>
      <c r="JX27" s="0" t="n">
        <v>2952.69508718182</v>
      </c>
      <c r="JY27" s="0" t="n">
        <v>7456.88372368217</v>
      </c>
      <c r="JZ27" s="0" t="n">
        <v>10324.2783195952</v>
      </c>
      <c r="KA27" s="0" t="n">
        <v>1019.17783223789</v>
      </c>
      <c r="KB27" s="0" t="n">
        <v>103.056236680801</v>
      </c>
      <c r="KC27" s="0" t="n">
        <v>321.13321071313</v>
      </c>
      <c r="KD27" s="0" t="n">
        <v>1297.9080458617</v>
      </c>
      <c r="KE27" s="0" t="n">
        <v>1619.04125657483</v>
      </c>
      <c r="KF27" s="0" t="n">
        <v>102.907421173606</v>
      </c>
      <c r="KG27" s="0" t="n">
        <v>1137.83713155092</v>
      </c>
      <c r="KH27" s="0" t="n">
        <v>3070.35559263548</v>
      </c>
      <c r="KI27" s="0" t="n">
        <v>9086.62230366999</v>
      </c>
      <c r="KJ27" s="0" t="n">
        <v>201.036588641176</v>
      </c>
      <c r="KK27" s="0" t="n">
        <v>1380.93336824445</v>
      </c>
      <c r="KL27" s="0" t="n">
        <v>1817.38443107472</v>
      </c>
      <c r="KM27" s="0" t="n">
        <v>578.69368171009</v>
      </c>
      <c r="KN27" s="0" t="n">
        <v>30.9979348996113</v>
      </c>
      <c r="KO27" s="0" t="n">
        <v>1514.29796738702</v>
      </c>
      <c r="KP27" s="0" t="n">
        <v>84289.2046239978</v>
      </c>
      <c r="KQ27" s="0" t="n">
        <v>2365.5143469195</v>
      </c>
      <c r="KR27" s="0" t="n">
        <v>658.483031636355</v>
      </c>
      <c r="KS27" s="0" t="n">
        <v>26285.7641474574</v>
      </c>
      <c r="KT27" s="0" t="n">
        <v>1046.03911729091</v>
      </c>
      <c r="KU27" s="0" t="n">
        <v>1309.52926960765</v>
      </c>
      <c r="KV27" s="0" t="n">
        <v>2206.1741045822</v>
      </c>
      <c r="KW27" s="0" t="n">
        <v>4.73108144345131</v>
      </c>
      <c r="KX27" s="0" t="n">
        <v>11024.409983606</v>
      </c>
      <c r="KY27" s="0" t="n">
        <v>34326.1586657388</v>
      </c>
      <c r="KZ27" s="0" t="n">
        <v>929.27529260179</v>
      </c>
      <c r="LA27" s="0" t="n">
        <v>10095.1346910042</v>
      </c>
      <c r="LB27" s="0" t="n">
        <v>17251.9450267802</v>
      </c>
      <c r="LC27" s="0" t="n">
        <v>422.665625935886</v>
      </c>
      <c r="LD27" s="0" t="n">
        <v>2750.24009783553</v>
      </c>
      <c r="LE27" s="0" t="n">
        <v>212.690158899419</v>
      </c>
      <c r="LF27" s="0" t="n">
        <v>138.335035366404</v>
      </c>
      <c r="LG27" s="0" t="n">
        <v>23.4869516153987</v>
      </c>
      <c r="LH27" s="0" t="n">
        <v>15483.9688490122</v>
      </c>
      <c r="LI27" s="0" t="n">
        <v>972.841080517905</v>
      </c>
      <c r="LJ27" s="0" t="n">
        <v>22439.2676747083</v>
      </c>
      <c r="LK27" s="0" t="n">
        <v>1343.43768247485</v>
      </c>
      <c r="LL27" s="0" t="n">
        <v>12020.1362043017</v>
      </c>
      <c r="LM27" s="0" t="n">
        <v>921.74990142627</v>
      </c>
      <c r="LN27" s="0" t="n">
        <v>2001.89889220279</v>
      </c>
      <c r="LO27" s="0" t="n">
        <v>2157.30267006958</v>
      </c>
      <c r="LP27" s="0" t="n">
        <v>150.863860020801</v>
      </c>
      <c r="LQ27" s="0" t="n">
        <v>64.8408493667178</v>
      </c>
      <c r="LR27" s="0" t="n">
        <v>9.32300390264258</v>
      </c>
      <c r="LS27" s="0" t="n">
        <v>85.7756716790476</v>
      </c>
      <c r="LT27" s="0" t="n">
        <v>180.335795074456</v>
      </c>
      <c r="LU27" s="0" t="n">
        <v>2319.61303321048</v>
      </c>
      <c r="LV27" s="0" t="n">
        <v>222.198795081903</v>
      </c>
      <c r="LW27" s="0" t="n">
        <v>27960.856541137</v>
      </c>
      <c r="LX27" s="0" t="n">
        <v>168.587216866605</v>
      </c>
      <c r="LY27" s="0" t="n">
        <v>0.000616845947577202</v>
      </c>
      <c r="LZ27" s="0" t="n">
        <v>34181.2668911681</v>
      </c>
      <c r="MA27" s="0" t="n">
        <v>3.91970366780586</v>
      </c>
      <c r="MB27" s="0" t="n">
        <v>42.6764591754247</v>
      </c>
      <c r="MC27" s="0" t="n">
        <v>40.7989308711422</v>
      </c>
      <c r="MD27" s="0" t="n">
        <v>737.747406435176</v>
      </c>
      <c r="ME27" s="0" t="n">
        <v>26639.8402869002</v>
      </c>
      <c r="MF27" s="0" t="n">
        <v>6669.62607791065</v>
      </c>
      <c r="MG27" s="0" t="n">
        <v>2237.06869026403</v>
      </c>
      <c r="MH27" s="0" t="n">
        <v>2015.67547609054</v>
      </c>
      <c r="MI27" s="0" t="n">
        <v>647.583454325277</v>
      </c>
      <c r="MJ27" s="0" t="n">
        <v>244.482926620344</v>
      </c>
      <c r="MK27" s="0" t="n">
        <v>60.1993525996514</v>
      </c>
      <c r="ML27" s="0" t="n">
        <v>1652.25244242238</v>
      </c>
      <c r="MM27" s="0" t="n">
        <v>378.631903004724</v>
      </c>
      <c r="MN27" s="0" t="n">
        <v>357.58194250134</v>
      </c>
      <c r="MO27" s="0" t="n">
        <v>397.258160973791</v>
      </c>
      <c r="MP27" s="0" t="n">
        <v>318.461549767435</v>
      </c>
      <c r="MQ27" s="0" t="n">
        <v>734.73886260674</v>
      </c>
      <c r="MR27" s="0" t="n">
        <v>1243.0449218442</v>
      </c>
      <c r="MS27" s="0" t="n">
        <v>0</v>
      </c>
      <c r="MT27" s="0" t="n">
        <v>2298.18447680758</v>
      </c>
      <c r="MU27" s="0" t="n">
        <v>1038.37069600594</v>
      </c>
      <c r="MV27" s="0" t="n">
        <v>0</v>
      </c>
      <c r="MW27" s="0" t="n">
        <v>0</v>
      </c>
    </row>
    <row r="28" customFormat="false" ht="15.75" hidden="false" customHeight="false" outlineLevel="0" collapsed="false">
      <c r="A28" s="92" t="s">
        <v>809</v>
      </c>
      <c r="B28" s="0" t="n">
        <v>5062.96100750426</v>
      </c>
      <c r="C28" s="0" t="n">
        <v>192.015825208973</v>
      </c>
      <c r="D28" s="0" t="n">
        <v>39698.2697962735</v>
      </c>
      <c r="E28" s="0" t="n">
        <v>8806.81427902633</v>
      </c>
      <c r="F28" s="0" t="n">
        <v>26674.7381381776</v>
      </c>
      <c r="G28" s="0" t="n">
        <v>2413.21891353747</v>
      </c>
      <c r="H28" s="0" t="n">
        <v>1803.49846553211</v>
      </c>
      <c r="I28" s="0" t="n">
        <v>3338.7238323407</v>
      </c>
      <c r="J28" s="0" t="n">
        <v>7803.85892197273</v>
      </c>
      <c r="K28" s="0" t="n">
        <v>28759.9554715087</v>
      </c>
      <c r="L28" s="0" t="n">
        <v>0</v>
      </c>
      <c r="M28" s="0" t="n">
        <v>54178.265683568</v>
      </c>
      <c r="N28" s="0" t="n">
        <v>438.356158377121</v>
      </c>
      <c r="O28" s="0" t="n">
        <v>17645.4576257535</v>
      </c>
      <c r="P28" s="0" t="n">
        <v>694.531734893074</v>
      </c>
      <c r="Q28" s="0" t="n">
        <v>13115642.263308</v>
      </c>
      <c r="R28" s="0" t="n">
        <v>981.849470875833</v>
      </c>
      <c r="S28" s="0" t="n">
        <v>17794.9124342251</v>
      </c>
      <c r="T28" s="0" t="n">
        <v>645.612678975217</v>
      </c>
      <c r="U28" s="0" t="n">
        <v>21002.4317615056</v>
      </c>
      <c r="V28" s="0" t="n">
        <v>979.952818311866</v>
      </c>
      <c r="W28" s="0" t="n">
        <v>49843.6369634129</v>
      </c>
      <c r="X28" s="0" t="n">
        <v>1931.55640933821</v>
      </c>
      <c r="Y28" s="0" t="n">
        <v>12092.2347914659</v>
      </c>
      <c r="Z28" s="0" t="n">
        <v>22.5635502180739</v>
      </c>
      <c r="AA28" s="0" t="n">
        <v>1824.20059725694</v>
      </c>
      <c r="AB28" s="0" t="n">
        <v>68689.537995474</v>
      </c>
      <c r="AC28" s="0" t="n">
        <v>37512.6390254488</v>
      </c>
      <c r="AD28" s="0" t="n">
        <v>3102.59727914708</v>
      </c>
      <c r="AE28" s="0" t="n">
        <v>4084.57747164536</v>
      </c>
      <c r="AF28" s="0" t="n">
        <v>15051.3674908693</v>
      </c>
      <c r="AG28" s="0" t="n">
        <v>6500.28362810026</v>
      </c>
      <c r="AH28" s="0" t="n">
        <v>0</v>
      </c>
      <c r="AI28" s="0" t="n">
        <v>0</v>
      </c>
      <c r="AJ28" s="0" t="n">
        <v>3895.58574194732</v>
      </c>
      <c r="AK28" s="0" t="n">
        <v>20394.5185899054</v>
      </c>
      <c r="AL28" s="0" t="n">
        <v>2304.75352204648</v>
      </c>
      <c r="AM28" s="0" t="n">
        <v>59530.3832056743</v>
      </c>
      <c r="AN28" s="0" t="n">
        <v>8157.05431663061</v>
      </c>
      <c r="AO28" s="0" t="n">
        <v>15771.4789809971</v>
      </c>
      <c r="AP28" s="0" t="n">
        <v>2858.78648187454</v>
      </c>
      <c r="AQ28" s="0" t="n">
        <v>533.728990134729</v>
      </c>
      <c r="AR28" s="0" t="n">
        <v>12156.9161124445</v>
      </c>
      <c r="AS28" s="0" t="n">
        <v>412920.776103695</v>
      </c>
      <c r="AT28" s="0" t="n">
        <v>629.572921661069</v>
      </c>
      <c r="AU28" s="0" t="n">
        <v>3506.64990685893</v>
      </c>
      <c r="AV28" s="0" t="n">
        <v>15366.2063249259</v>
      </c>
      <c r="AW28" s="0" t="n">
        <v>748.304231132035</v>
      </c>
      <c r="AX28" s="0" t="n">
        <v>32786.7308787608</v>
      </c>
      <c r="AY28" s="0" t="n">
        <v>0</v>
      </c>
      <c r="AZ28" s="0" t="n">
        <v>693.325507432691</v>
      </c>
      <c r="BA28" s="0" t="n">
        <v>86802.8101891507</v>
      </c>
      <c r="BB28" s="0" t="n">
        <v>3539.80614496964</v>
      </c>
      <c r="BC28" s="0" t="n">
        <v>6341.6653567896</v>
      </c>
      <c r="BD28" s="0" t="n">
        <v>29609.055756153</v>
      </c>
      <c r="BE28" s="0" t="n">
        <v>14966.7961988716</v>
      </c>
      <c r="BF28" s="0" t="n">
        <v>32345.4867323668</v>
      </c>
      <c r="BG28" s="0" t="n">
        <v>504.592579575078</v>
      </c>
      <c r="BH28" s="0" t="n">
        <v>1477.82066867992</v>
      </c>
      <c r="BI28" s="0" t="n">
        <v>76790.3477351811</v>
      </c>
      <c r="BJ28" s="0" t="n">
        <v>163705.36052855</v>
      </c>
      <c r="BK28" s="0" t="n">
        <v>61379.5672755177</v>
      </c>
      <c r="BL28" s="0" t="n">
        <v>7022.1322397197</v>
      </c>
      <c r="BM28" s="0" t="n">
        <v>29035.586199879</v>
      </c>
      <c r="BN28" s="0" t="n">
        <v>3822.26910733622</v>
      </c>
      <c r="BO28" s="0" t="n">
        <v>18944.2359200923</v>
      </c>
      <c r="BP28" s="0" t="n">
        <v>2555.34380849044</v>
      </c>
      <c r="BQ28" s="0" t="n">
        <v>25.3259455233848</v>
      </c>
      <c r="BR28" s="0" t="n">
        <v>247.943282828123</v>
      </c>
      <c r="BS28" s="0" t="n">
        <v>10504.6533461984</v>
      </c>
      <c r="BT28" s="0" t="n">
        <v>9550538.66380778</v>
      </c>
      <c r="BU28" s="0" t="n">
        <v>29334.023448258</v>
      </c>
      <c r="BV28" s="0" t="n">
        <v>22329.56910351</v>
      </c>
      <c r="BW28" s="0" t="n">
        <v>403537.705921657</v>
      </c>
      <c r="BX28" s="0" t="n">
        <v>134244.331844476</v>
      </c>
      <c r="BY28" s="0" t="n">
        <v>18894.0708683644</v>
      </c>
      <c r="BZ28" s="0" t="n">
        <v>3661.8182297371</v>
      </c>
      <c r="CA28" s="0" t="n">
        <v>365.088908520117</v>
      </c>
      <c r="CB28" s="0" t="n">
        <v>5156.84120188289</v>
      </c>
      <c r="CC28" s="0" t="n">
        <v>1280.40482679111</v>
      </c>
      <c r="CD28" s="0" t="n">
        <v>324.199952088797</v>
      </c>
      <c r="CE28" s="0" t="n">
        <v>398.798256867765</v>
      </c>
      <c r="CF28" s="0" t="n">
        <v>853.342951133831</v>
      </c>
      <c r="CG28" s="0" t="n">
        <v>78199.3225186659</v>
      </c>
      <c r="CH28" s="0" t="n">
        <v>41235.9125195579</v>
      </c>
      <c r="CI28" s="0" t="n">
        <v>178861.55234392</v>
      </c>
      <c r="CJ28" s="0" t="n">
        <v>91866.7263295602</v>
      </c>
      <c r="CK28" s="0" t="n">
        <v>24157.5186443821</v>
      </c>
      <c r="CL28" s="0" t="n">
        <v>67709.2076851782</v>
      </c>
      <c r="CM28" s="0" t="n">
        <v>1701454.48679128</v>
      </c>
      <c r="CN28" s="0" t="n">
        <v>187731.56697967</v>
      </c>
      <c r="CO28" s="0" t="n">
        <v>36465.4203658894</v>
      </c>
      <c r="CP28" s="0" t="n">
        <v>217322.513967321</v>
      </c>
      <c r="CQ28" s="0" t="n">
        <v>2605.0471390593</v>
      </c>
      <c r="CR28" s="0" t="n">
        <v>13655.0749815675</v>
      </c>
      <c r="CS28" s="0" t="n">
        <v>93238.3984591159</v>
      </c>
      <c r="CT28" s="0" t="n">
        <v>26674.2748673452</v>
      </c>
      <c r="CU28" s="0" t="n">
        <v>253627.359018238</v>
      </c>
      <c r="CV28" s="0" t="n">
        <v>14431.4743921827</v>
      </c>
      <c r="CW28" s="0" t="n">
        <v>3838.7393001864</v>
      </c>
      <c r="CX28" s="0" t="n">
        <v>0</v>
      </c>
      <c r="CY28" s="0" t="n">
        <v>2276.76580115815</v>
      </c>
      <c r="CZ28" s="0" t="n">
        <v>6121.11904819473</v>
      </c>
      <c r="DA28" s="0" t="n">
        <v>17222.0316836111</v>
      </c>
      <c r="DB28" s="0" t="n">
        <v>11670.1996600276</v>
      </c>
      <c r="DC28" s="0" t="n">
        <v>20783.9224269874</v>
      </c>
      <c r="DD28" s="0" t="n">
        <v>5164.70081608059</v>
      </c>
      <c r="DE28" s="0" t="n">
        <v>1968049.65133618</v>
      </c>
      <c r="DF28" s="0" t="n">
        <v>18289.0303050591</v>
      </c>
      <c r="DG28" s="0" t="n">
        <v>69552.9102702145</v>
      </c>
      <c r="DH28" s="0" t="n">
        <v>8082.98739296565</v>
      </c>
      <c r="DI28" s="0" t="n">
        <v>1043.69710540752</v>
      </c>
      <c r="DJ28" s="0" t="n">
        <v>4903.36841024602</v>
      </c>
      <c r="DK28" s="0" t="n">
        <v>59865.5887072717</v>
      </c>
      <c r="DL28" s="0" t="n">
        <v>308.528025457041</v>
      </c>
      <c r="DM28" s="0" t="n">
        <v>42744.0774851285</v>
      </c>
      <c r="DN28" s="0" t="n">
        <v>621.279873279073</v>
      </c>
      <c r="DO28" s="0" t="n">
        <v>54869.2001398709</v>
      </c>
      <c r="DP28" s="0" t="n">
        <v>0</v>
      </c>
      <c r="DQ28" s="0" t="n">
        <v>44846.3199193859</v>
      </c>
      <c r="DR28" s="0" t="n">
        <v>511.720714478055</v>
      </c>
      <c r="DS28" s="0" t="n">
        <v>4500.75102517641</v>
      </c>
      <c r="DT28" s="0" t="n">
        <v>18356.5334299836</v>
      </c>
      <c r="DU28" s="0" t="n">
        <v>1520.02806338979</v>
      </c>
      <c r="DV28" s="0" t="n">
        <v>1.34436123115584</v>
      </c>
      <c r="DW28" s="0" t="n">
        <v>7375.64518808864</v>
      </c>
      <c r="DX28" s="0" t="n">
        <v>2004.56631208027</v>
      </c>
      <c r="DY28" s="0" t="n">
        <v>25620.5984801982</v>
      </c>
      <c r="DZ28" s="0" t="n">
        <v>10456.2338002909</v>
      </c>
      <c r="EA28" s="0" t="n">
        <v>588.865960671971</v>
      </c>
      <c r="EB28" s="0" t="n">
        <v>1156.30254198003</v>
      </c>
      <c r="EC28" s="0" t="n">
        <v>1613.58891132055</v>
      </c>
      <c r="ED28" s="0" t="n">
        <v>1101.99372236889</v>
      </c>
      <c r="EE28" s="0" t="n">
        <v>1198.83531532082</v>
      </c>
      <c r="EF28" s="0" t="n">
        <v>0</v>
      </c>
      <c r="EG28" s="0" t="n">
        <v>19903.5352026212</v>
      </c>
      <c r="EH28" s="0" t="n">
        <v>62723.135835424</v>
      </c>
      <c r="EI28" s="0" t="n">
        <v>110571.48877175</v>
      </c>
      <c r="EJ28" s="0" t="n">
        <v>36123.7509642346</v>
      </c>
      <c r="EK28" s="0" t="n">
        <v>53.6564278093737</v>
      </c>
      <c r="EL28" s="0" t="n">
        <v>3164.03124114656</v>
      </c>
      <c r="EM28" s="0" t="n">
        <v>139712.358728643</v>
      </c>
      <c r="EN28" s="0" t="n">
        <v>71230.0501385593</v>
      </c>
      <c r="EO28" s="0" t="n">
        <v>131310.451970719</v>
      </c>
      <c r="EP28" s="0" t="n">
        <v>100918.308317472</v>
      </c>
      <c r="EQ28" s="0" t="n">
        <v>31576.645560604</v>
      </c>
      <c r="ER28" s="0" t="n">
        <v>2318.18840212182</v>
      </c>
      <c r="ES28" s="0" t="n">
        <v>4891.76593821574</v>
      </c>
      <c r="ET28" s="0" t="n">
        <v>18326.8057775211</v>
      </c>
      <c r="EU28" s="0" t="n">
        <v>12397.6982670929</v>
      </c>
      <c r="EV28" s="0" t="n">
        <v>44382.3609324502</v>
      </c>
      <c r="EW28" s="0" t="n">
        <v>2481.48200241898</v>
      </c>
      <c r="EX28" s="0" t="n">
        <v>9620.28552673109</v>
      </c>
      <c r="EY28" s="0" t="n">
        <v>734565.769973552</v>
      </c>
      <c r="EZ28" s="0" t="n">
        <v>70890.344215243</v>
      </c>
      <c r="FA28" s="0" t="n">
        <v>1277.64904282092</v>
      </c>
      <c r="FB28" s="0" t="n">
        <v>6717.60536839409</v>
      </c>
      <c r="FC28" s="0" t="n">
        <v>98065.6072417544</v>
      </c>
      <c r="FD28" s="0" t="n">
        <v>229779.231047354</v>
      </c>
      <c r="FE28" s="0" t="n">
        <v>3296.98009117863</v>
      </c>
      <c r="FF28" s="0" t="n">
        <v>125584.823783045</v>
      </c>
      <c r="FG28" s="0" t="n">
        <v>53653.4781257687</v>
      </c>
      <c r="FH28" s="0" t="n">
        <v>3509.52964549118</v>
      </c>
      <c r="FI28" s="0" t="n">
        <v>11.4123509695857</v>
      </c>
      <c r="FJ28" s="0" t="n">
        <v>2193.55595109764</v>
      </c>
      <c r="FK28" s="0" t="n">
        <v>1459.85615016711</v>
      </c>
      <c r="FL28" s="0" t="n">
        <v>0</v>
      </c>
      <c r="FM28" s="0" t="n">
        <v>30064.1168889141</v>
      </c>
      <c r="FN28" s="0" t="n">
        <v>199.815262660017</v>
      </c>
      <c r="FO28" s="0" t="n">
        <v>21512.6587993897</v>
      </c>
      <c r="FP28" s="0" t="n">
        <v>2693.92178160069</v>
      </c>
      <c r="FQ28" s="0" t="n">
        <v>51338.7968616611</v>
      </c>
      <c r="FR28" s="0" t="n">
        <v>3765.66529584641</v>
      </c>
      <c r="FS28" s="0" t="n">
        <v>9124.3542212141</v>
      </c>
      <c r="FT28" s="0" t="n">
        <v>27267.9689783726</v>
      </c>
      <c r="FU28" s="0" t="n">
        <v>7124.44705287557</v>
      </c>
      <c r="FV28" s="0" t="n">
        <v>4056.36131335238</v>
      </c>
      <c r="FW28" s="0" t="n">
        <v>116745.613416243</v>
      </c>
      <c r="FX28" s="0" t="n">
        <v>1410573.74111103</v>
      </c>
      <c r="FY28" s="0" t="n">
        <v>15432.4926274029</v>
      </c>
      <c r="FZ28" s="0" t="n">
        <v>63767.8481264832</v>
      </c>
      <c r="GA28" s="0" t="n">
        <v>2301556.08623424</v>
      </c>
      <c r="GB28" s="0" t="n">
        <v>627.848268047625</v>
      </c>
      <c r="GC28" s="0" t="n">
        <v>883.878860883003</v>
      </c>
      <c r="GD28" s="0" t="n">
        <v>1706.42751805923</v>
      </c>
      <c r="GE28" s="0" t="n">
        <v>1641022.82225074</v>
      </c>
      <c r="GF28" s="0" t="n">
        <v>385.790349156046</v>
      </c>
      <c r="GG28" s="0" t="n">
        <v>169286.043724238</v>
      </c>
      <c r="GH28" s="0" t="n">
        <v>15942.3835808666</v>
      </c>
      <c r="GI28" s="0" t="n">
        <v>4995.10107315854</v>
      </c>
      <c r="GJ28" s="0" t="n">
        <v>15390.6174558598</v>
      </c>
      <c r="GK28" s="0" t="n">
        <v>69462.3789348359</v>
      </c>
      <c r="GL28" s="0" t="n">
        <v>188336.19505367</v>
      </c>
      <c r="GM28" s="0" t="n">
        <v>637744.720454511</v>
      </c>
      <c r="GN28" s="0" t="n">
        <v>80929.1449701205</v>
      </c>
      <c r="GO28" s="0" t="n">
        <v>244944.503583908</v>
      </c>
      <c r="GP28" s="0" t="n">
        <v>283.408177721718</v>
      </c>
      <c r="GQ28" s="0" t="n">
        <v>114556.942673512</v>
      </c>
      <c r="GR28" s="0" t="n">
        <v>104.088819615286</v>
      </c>
      <c r="GS28" s="0" t="n">
        <v>85739.0083931481</v>
      </c>
      <c r="GT28" s="0" t="n">
        <v>21029.9777321249</v>
      </c>
      <c r="GU28" s="0" t="n">
        <v>18219.0555820659</v>
      </c>
      <c r="GV28" s="0" t="n">
        <v>1903.20186665775</v>
      </c>
      <c r="GW28" s="0" t="n">
        <v>595.227560451143</v>
      </c>
      <c r="GX28" s="0" t="n">
        <v>185133.333378979</v>
      </c>
      <c r="GY28" s="0" t="n">
        <v>673.940821544245</v>
      </c>
      <c r="GZ28" s="0" t="n">
        <v>2233.14916278834</v>
      </c>
      <c r="HA28" s="0" t="n">
        <v>1063.88761361544</v>
      </c>
      <c r="HB28" s="0" t="n">
        <v>19137.596957268</v>
      </c>
      <c r="HC28" s="0" t="n">
        <v>35433.997187839</v>
      </c>
      <c r="HD28" s="0" t="n">
        <v>2438700.88017111</v>
      </c>
      <c r="HE28" s="0" t="n">
        <v>1471736.7785265</v>
      </c>
      <c r="HF28" s="0" t="n">
        <v>427057.906966554</v>
      </c>
      <c r="HG28" s="0" t="n">
        <v>630961.307989007</v>
      </c>
      <c r="HH28" s="0" t="n">
        <v>227090.659381336</v>
      </c>
      <c r="HI28" s="0" t="n">
        <v>267699.728180197</v>
      </c>
      <c r="HJ28" s="0" t="n">
        <v>93383.0307413744</v>
      </c>
      <c r="HK28" s="0" t="n">
        <v>237494.450203444</v>
      </c>
      <c r="HL28" s="0" t="n">
        <v>13829.6297509003</v>
      </c>
      <c r="HM28" s="0" t="n">
        <v>2830537.82952668</v>
      </c>
      <c r="HN28" s="0" t="n">
        <v>873.560819536462</v>
      </c>
      <c r="HO28" s="0" t="n">
        <v>0.702339389231958</v>
      </c>
      <c r="HP28" s="0" t="n">
        <v>872.85848014723</v>
      </c>
      <c r="HQ28" s="0" t="n">
        <v>653.190953752976</v>
      </c>
      <c r="HR28" s="0" t="n">
        <v>1632.93589620647</v>
      </c>
      <c r="HS28" s="0" t="n">
        <v>2607.52679433099</v>
      </c>
      <c r="HT28" s="0" t="n">
        <v>6484.76845469373</v>
      </c>
      <c r="HU28" s="0" t="n">
        <v>509788.710656919</v>
      </c>
      <c r="HV28" s="0" t="n">
        <v>50.6540956244355</v>
      </c>
      <c r="HW28" s="0" t="n">
        <v>23551.8580871221</v>
      </c>
      <c r="HX28" s="0" t="n">
        <v>23100.901818305</v>
      </c>
      <c r="HY28" s="0" t="n">
        <v>7035.93499682589</v>
      </c>
      <c r="HZ28" s="0" t="n">
        <v>6045.05688120511</v>
      </c>
      <c r="IA28" s="0" t="n">
        <v>168.671890171229</v>
      </c>
      <c r="IB28" s="0" t="n">
        <v>9229.23521476307</v>
      </c>
      <c r="IC28" s="0" t="n">
        <v>40403.4945103348</v>
      </c>
      <c r="ID28" s="0" t="n">
        <v>8313.88154357035</v>
      </c>
      <c r="IE28" s="0" t="n">
        <v>16800.4866336906</v>
      </c>
      <c r="IF28" s="0" t="n">
        <v>84065.8572217416</v>
      </c>
      <c r="IG28" s="0" t="n">
        <v>10663.4406043481</v>
      </c>
      <c r="IH28" s="0" t="n">
        <v>1695.13182828506</v>
      </c>
      <c r="II28" s="0" t="n">
        <v>43699.6269337593</v>
      </c>
      <c r="IJ28" s="0" t="n">
        <v>2346.06138295576</v>
      </c>
      <c r="IK28" s="0" t="n">
        <v>11013.3252301865</v>
      </c>
      <c r="IL28" s="0" t="n">
        <v>1145009.09314459</v>
      </c>
      <c r="IM28" s="0" t="n">
        <v>3379.70169556938</v>
      </c>
      <c r="IN28" s="0" t="n">
        <v>8387.66279682123</v>
      </c>
      <c r="IO28" s="0" t="n">
        <v>27034.8845923126</v>
      </c>
      <c r="IP28" s="0" t="n">
        <v>13284.3619285266</v>
      </c>
      <c r="IQ28" s="0" t="n">
        <v>388147.872836429</v>
      </c>
      <c r="IR28" s="0" t="n">
        <v>18466.0788387249</v>
      </c>
      <c r="IS28" s="0" t="n">
        <v>23399.7058333879</v>
      </c>
      <c r="IT28" s="0" t="n">
        <v>48071.1651547618</v>
      </c>
      <c r="IU28" s="0" t="n">
        <v>155050.258628996</v>
      </c>
      <c r="IV28" s="0" t="n">
        <v>842.612711715474</v>
      </c>
      <c r="IW28" s="0" t="n">
        <v>14355.4507039867</v>
      </c>
      <c r="IX28" s="0" t="n">
        <v>633927.996723692</v>
      </c>
      <c r="IY28" s="0" t="n">
        <v>321.399944371546</v>
      </c>
      <c r="IZ28" s="0" t="n">
        <v>11856.5002811901</v>
      </c>
      <c r="JA28" s="0" t="n">
        <v>8334.99844091977</v>
      </c>
      <c r="JB28" s="0" t="n">
        <v>822.755114919144</v>
      </c>
      <c r="JC28" s="0" t="n">
        <v>66.0512428119891</v>
      </c>
      <c r="JD28" s="0" t="n">
        <v>5251.68701741354</v>
      </c>
      <c r="JE28" s="0" t="n">
        <v>3566.3868727294</v>
      </c>
      <c r="JF28" s="0" t="n">
        <v>1142.16152090827</v>
      </c>
      <c r="JG28" s="0" t="n">
        <v>4123.85185642511</v>
      </c>
      <c r="JH28" s="0" t="n">
        <v>25513.6174278195</v>
      </c>
      <c r="JI28" s="0" t="n">
        <v>35301.7791994367</v>
      </c>
      <c r="JJ28" s="0" t="n">
        <v>50599.418293213</v>
      </c>
      <c r="JK28" s="0" t="n">
        <v>9113.78865078886</v>
      </c>
      <c r="JL28" s="0" t="n">
        <v>7965.22924958705</v>
      </c>
      <c r="JM28" s="0" t="n">
        <v>10726.0247814648</v>
      </c>
      <c r="JN28" s="0" t="n">
        <v>2762.69907064917</v>
      </c>
      <c r="JO28" s="0" t="n">
        <v>4663.40677863411</v>
      </c>
      <c r="JP28" s="0" t="n">
        <v>8037.87793468834</v>
      </c>
      <c r="JQ28" s="0" t="n">
        <v>42429.616891229</v>
      </c>
      <c r="JR28" s="0" t="n">
        <v>2996.52553100539</v>
      </c>
      <c r="JS28" s="0" t="n">
        <v>3781.40844423273</v>
      </c>
      <c r="JT28" s="0" t="n">
        <v>42988.3762632554</v>
      </c>
      <c r="JU28" s="0" t="n">
        <v>24285.1541248636</v>
      </c>
      <c r="JV28" s="0" t="n">
        <v>4508.56150067047</v>
      </c>
      <c r="JW28" s="0" t="n">
        <v>522.96089607438</v>
      </c>
      <c r="JX28" s="0" t="n">
        <v>27354.4890011633</v>
      </c>
      <c r="JY28" s="0" t="n">
        <v>19764.4854206777</v>
      </c>
      <c r="JZ28" s="0" t="n">
        <v>21516.441641043</v>
      </c>
      <c r="KA28" s="0" t="n">
        <v>105944.566812538</v>
      </c>
      <c r="KB28" s="0" t="n">
        <v>147.339121383506</v>
      </c>
      <c r="KC28" s="0" t="n">
        <v>3899.27643996184</v>
      </c>
      <c r="KD28" s="0" t="n">
        <v>14253.3874558682</v>
      </c>
      <c r="KE28" s="0" t="n">
        <v>18152.6638958301</v>
      </c>
      <c r="KF28" s="0" t="n">
        <v>720.786096162938</v>
      </c>
      <c r="KG28" s="0" t="n">
        <v>6930.66152087594</v>
      </c>
      <c r="KH28" s="0" t="n">
        <v>12618.4267723833</v>
      </c>
      <c r="KI28" s="0" t="n">
        <v>208558.840633999</v>
      </c>
      <c r="KJ28" s="0" t="n">
        <v>1435.43074945141</v>
      </c>
      <c r="KK28" s="0" t="n">
        <v>6334.20769724958</v>
      </c>
      <c r="KL28" s="0" t="n">
        <v>39833.8481797314</v>
      </c>
      <c r="KM28" s="0" t="n">
        <v>5751.97939696823</v>
      </c>
      <c r="KN28" s="0" t="n">
        <v>12250.6737728145</v>
      </c>
      <c r="KO28" s="0" t="n">
        <v>15009.4056041957</v>
      </c>
      <c r="KP28" s="0" t="n">
        <v>1708255.14751961</v>
      </c>
      <c r="KQ28" s="0" t="n">
        <v>30314.3956293173</v>
      </c>
      <c r="KR28" s="0" t="n">
        <v>2310.12474498366</v>
      </c>
      <c r="KS28" s="0" t="n">
        <v>160165.890607825</v>
      </c>
      <c r="KT28" s="0" t="n">
        <v>10500.9472070245</v>
      </c>
      <c r="KU28" s="0" t="n">
        <v>10064.0877726846</v>
      </c>
      <c r="KV28" s="0" t="n">
        <v>13334.5406951467</v>
      </c>
      <c r="KW28" s="0" t="n">
        <v>61.4552643719215</v>
      </c>
      <c r="KX28" s="0" t="n">
        <v>32649.8377593888</v>
      </c>
      <c r="KY28" s="0" t="n">
        <v>126913.448183549</v>
      </c>
      <c r="KZ28" s="0" t="n">
        <v>4670.6774767168</v>
      </c>
      <c r="LA28" s="0" t="n">
        <v>27979.160282672</v>
      </c>
      <c r="LB28" s="0" t="n">
        <v>117275.035761972</v>
      </c>
      <c r="LC28" s="0" t="n">
        <v>2254.92815235903</v>
      </c>
      <c r="LD28" s="0" t="n">
        <v>29140.8699568928</v>
      </c>
      <c r="LE28" s="0" t="n">
        <v>67143.1368055514</v>
      </c>
      <c r="LF28" s="0" t="n">
        <v>10351.0029266283</v>
      </c>
      <c r="LG28" s="0" t="n">
        <v>33.3983828300586</v>
      </c>
      <c r="LH28" s="0" t="n">
        <v>126932.846257904</v>
      </c>
      <c r="LI28" s="0" t="n">
        <v>20319.4838910274</v>
      </c>
      <c r="LJ28" s="0" t="n">
        <v>166299.499252114</v>
      </c>
      <c r="LK28" s="0" t="n">
        <v>14580.4138845908</v>
      </c>
      <c r="LL28" s="0" t="n">
        <v>44319.7324930987</v>
      </c>
      <c r="LM28" s="0" t="n">
        <v>44064.9012397888</v>
      </c>
      <c r="LN28" s="0" t="n">
        <v>24609.0898217199</v>
      </c>
      <c r="LO28" s="0" t="n">
        <v>16753.5092972066</v>
      </c>
      <c r="LP28" s="0" t="n">
        <v>287.260754232909</v>
      </c>
      <c r="LQ28" s="0" t="n">
        <v>22075.941828308</v>
      </c>
      <c r="LR28" s="0" t="n">
        <v>2700.2349490068</v>
      </c>
      <c r="LS28" s="0" t="n">
        <v>8189.23598147819</v>
      </c>
      <c r="LT28" s="0" t="n">
        <v>533.887097013212</v>
      </c>
      <c r="LU28" s="0" t="n">
        <v>13534.9574753697</v>
      </c>
      <c r="LV28" s="0" t="n">
        <v>2735.49576153958</v>
      </c>
      <c r="LW28" s="0" t="n">
        <v>185679.508035644</v>
      </c>
      <c r="LX28" s="0" t="n">
        <v>1005.43342379112</v>
      </c>
      <c r="LY28" s="0" t="n">
        <v>1.63883292140625</v>
      </c>
      <c r="LZ28" s="0" t="n">
        <v>272154.942625761</v>
      </c>
      <c r="MA28" s="0" t="n">
        <v>47.4135480587362</v>
      </c>
      <c r="MB28" s="0" t="n">
        <v>33436.2318019804</v>
      </c>
      <c r="MC28" s="0" t="n">
        <v>30439.706270975</v>
      </c>
      <c r="MD28" s="0" t="n">
        <v>16165.9617735124</v>
      </c>
      <c r="ME28" s="0" t="n">
        <v>421972.813754359</v>
      </c>
      <c r="MF28" s="0" t="n">
        <v>60361.9864053527</v>
      </c>
      <c r="MG28" s="0" t="n">
        <v>14800.4390013547</v>
      </c>
      <c r="MH28" s="0" t="n">
        <v>21618.7217968605</v>
      </c>
      <c r="MI28" s="0" t="n">
        <v>7592.95962593198</v>
      </c>
      <c r="MJ28" s="0" t="n">
        <v>7421.27745881854</v>
      </c>
      <c r="MK28" s="0" t="n">
        <v>388.539510144711</v>
      </c>
      <c r="ML28" s="0" t="n">
        <v>17288.232076313</v>
      </c>
      <c r="MM28" s="0" t="n">
        <v>2262.91064158405</v>
      </c>
      <c r="MN28" s="0" t="n">
        <v>2963.74297128682</v>
      </c>
      <c r="MO28" s="0" t="n">
        <v>11449.2691071383</v>
      </c>
      <c r="MP28" s="0" t="n">
        <v>2880.37734748072</v>
      </c>
      <c r="MQ28" s="0" t="n">
        <v>14517.6633068119</v>
      </c>
      <c r="MR28" s="0" t="n">
        <v>14713.8383585506</v>
      </c>
      <c r="MS28" s="0" t="n">
        <v>29699.027980394</v>
      </c>
      <c r="MT28" s="0" t="n">
        <v>98344.822670881</v>
      </c>
      <c r="MU28" s="0" t="n">
        <v>175278.199788802</v>
      </c>
      <c r="MV28" s="0" t="n">
        <v>9100.73950206091</v>
      </c>
      <c r="MW28" s="0" t="n">
        <v>0</v>
      </c>
    </row>
    <row r="29" customFormat="false" ht="15.75" hidden="false" customHeight="false" outlineLevel="0" collapsed="false">
      <c r="A29" s="92" t="s">
        <v>810</v>
      </c>
      <c r="B29" s="0" t="n">
        <v>69289.5642225888</v>
      </c>
      <c r="C29" s="0" t="n">
        <v>1091.54775001389</v>
      </c>
      <c r="D29" s="0" t="n">
        <v>195037.410983955</v>
      </c>
      <c r="E29" s="0" t="n">
        <v>58596.3973897536</v>
      </c>
      <c r="F29" s="0" t="n">
        <v>107448.806531967</v>
      </c>
      <c r="G29" s="0" t="n">
        <v>17297.2103982401</v>
      </c>
      <c r="H29" s="0" t="n">
        <v>11694.9966639944</v>
      </c>
      <c r="I29" s="0" t="n">
        <v>29729.3832000177</v>
      </c>
      <c r="J29" s="0" t="n">
        <v>76680.6658777585</v>
      </c>
      <c r="K29" s="0" t="n">
        <v>302422.041074383</v>
      </c>
      <c r="L29" s="0" t="n">
        <v>0</v>
      </c>
      <c r="M29" s="0" t="n">
        <v>665167.780441318</v>
      </c>
      <c r="N29" s="0" t="n">
        <v>14617.5070034107</v>
      </c>
      <c r="O29" s="0" t="n">
        <v>220999.43041861</v>
      </c>
      <c r="P29" s="0" t="n">
        <v>13435.579738269</v>
      </c>
      <c r="Q29" s="0" t="n">
        <v>117672206.341794</v>
      </c>
      <c r="R29" s="0" t="n">
        <v>10846.0367290647</v>
      </c>
      <c r="S29" s="0" t="n">
        <v>243140.815883954</v>
      </c>
      <c r="T29" s="0" t="n">
        <v>7530.06805635012</v>
      </c>
      <c r="U29" s="0" t="n">
        <v>126427.247282311</v>
      </c>
      <c r="V29" s="0" t="n">
        <v>16014.9586084454</v>
      </c>
      <c r="W29" s="0" t="n">
        <v>513910.898754628</v>
      </c>
      <c r="X29" s="0" t="n">
        <v>23143.9799443969</v>
      </c>
      <c r="Y29" s="0" t="n">
        <v>82043.6156602105</v>
      </c>
      <c r="Z29" s="0" t="n">
        <v>209.791806244502</v>
      </c>
      <c r="AA29" s="0" t="n">
        <v>164693.793300064</v>
      </c>
      <c r="AB29" s="0" t="n">
        <v>419440.465511747</v>
      </c>
      <c r="AC29" s="0" t="n">
        <v>307985.147466353</v>
      </c>
      <c r="AD29" s="0" t="n">
        <v>45564.8002080744</v>
      </c>
      <c r="AE29" s="0" t="n">
        <v>38803.7898640427</v>
      </c>
      <c r="AF29" s="0" t="n">
        <v>140936.994232862</v>
      </c>
      <c r="AG29" s="0" t="n">
        <v>120854.901841657</v>
      </c>
      <c r="AH29" s="0" t="n">
        <v>0</v>
      </c>
      <c r="AI29" s="0" t="n">
        <v>0</v>
      </c>
      <c r="AJ29" s="0" t="n">
        <v>42944.7527137905</v>
      </c>
      <c r="AK29" s="0" t="n">
        <v>222013.863118853</v>
      </c>
      <c r="AL29" s="0" t="n">
        <v>16069.8684447601</v>
      </c>
      <c r="AM29" s="0" t="n">
        <v>640189.997250318</v>
      </c>
      <c r="AN29" s="0" t="n">
        <v>139171.402935489</v>
      </c>
      <c r="AO29" s="0" t="n">
        <v>525463.977522917</v>
      </c>
      <c r="AP29" s="0" t="n">
        <v>51718.1055883305</v>
      </c>
      <c r="AQ29" s="0" t="n">
        <v>4854.21195880861</v>
      </c>
      <c r="AR29" s="0" t="n">
        <v>124774.414073544</v>
      </c>
      <c r="AS29" s="0" t="n">
        <v>3076050.02830517</v>
      </c>
      <c r="AT29" s="0" t="n">
        <v>1832.2043328356</v>
      </c>
      <c r="AU29" s="0" t="n">
        <v>15061.9979186562</v>
      </c>
      <c r="AV29" s="0" t="n">
        <v>199738.733855202</v>
      </c>
      <c r="AW29" s="0" t="n">
        <v>17733.0180977748</v>
      </c>
      <c r="AX29" s="0" t="n">
        <v>248420.865946396</v>
      </c>
      <c r="AY29" s="0" t="n">
        <v>0</v>
      </c>
      <c r="AZ29" s="0" t="n">
        <v>9428.99021675848</v>
      </c>
      <c r="BA29" s="0" t="n">
        <v>678031.522773388</v>
      </c>
      <c r="BB29" s="0" t="n">
        <v>22637.3329208108</v>
      </c>
      <c r="BC29" s="0" t="n">
        <v>47936.4485216424</v>
      </c>
      <c r="BD29" s="0" t="n">
        <v>247304.32869736</v>
      </c>
      <c r="BE29" s="0" t="n">
        <v>112837.262277339</v>
      </c>
      <c r="BF29" s="0" t="n">
        <v>247316.150356236</v>
      </c>
      <c r="BG29" s="0" t="n">
        <v>5323.6811400776</v>
      </c>
      <c r="BH29" s="0" t="n">
        <v>9520.09286351623</v>
      </c>
      <c r="BI29" s="0" t="n">
        <v>629457.776704316</v>
      </c>
      <c r="BJ29" s="0" t="n">
        <v>1207570.31755181</v>
      </c>
      <c r="BK29" s="0" t="n">
        <v>1623367.37935312</v>
      </c>
      <c r="BL29" s="0" t="n">
        <v>319458.215589407</v>
      </c>
      <c r="BM29" s="0" t="n">
        <v>724709.630944504</v>
      </c>
      <c r="BN29" s="0" t="n">
        <v>115152.655224768</v>
      </c>
      <c r="BO29" s="0" t="n">
        <v>378097.578215052</v>
      </c>
      <c r="BP29" s="0" t="n">
        <v>85949.299379389</v>
      </c>
      <c r="BQ29" s="0" t="n">
        <v>36.9061761239453</v>
      </c>
      <c r="BR29" s="0" t="n">
        <v>5509.75681786435</v>
      </c>
      <c r="BS29" s="0" t="n">
        <v>142246.256305489</v>
      </c>
      <c r="BT29" s="0" t="n">
        <v>83757170.1961942</v>
      </c>
      <c r="BU29" s="0" t="n">
        <v>266234.557759932</v>
      </c>
      <c r="BV29" s="0" t="n">
        <v>286601.493345303</v>
      </c>
      <c r="BW29" s="0" t="n">
        <v>3156888.88445567</v>
      </c>
      <c r="BX29" s="0" t="n">
        <v>928429.696825396</v>
      </c>
      <c r="BY29" s="0" t="n">
        <v>168327.009787461</v>
      </c>
      <c r="BZ29" s="0" t="n">
        <v>38491.0804644958</v>
      </c>
      <c r="CA29" s="0" t="n">
        <v>63.0308251696731</v>
      </c>
      <c r="CB29" s="0" t="n">
        <v>54836.9494593134</v>
      </c>
      <c r="CC29" s="0" t="n">
        <v>1378.97182443855</v>
      </c>
      <c r="CD29" s="0" t="n">
        <v>38416.0721237285</v>
      </c>
      <c r="CE29" s="0" t="n">
        <v>6107.97069600574</v>
      </c>
      <c r="CF29" s="0" t="n">
        <v>27063.2754186359</v>
      </c>
      <c r="CG29" s="0" t="n">
        <v>985245.710255545</v>
      </c>
      <c r="CH29" s="0" t="n">
        <v>347855.033132662</v>
      </c>
      <c r="CI29" s="0" t="n">
        <v>1366420.90494191</v>
      </c>
      <c r="CJ29" s="0" t="n">
        <v>687297.834418512</v>
      </c>
      <c r="CK29" s="0" t="n">
        <v>155879.441103014</v>
      </c>
      <c r="CL29" s="0" t="n">
        <v>531418.393315498</v>
      </c>
      <c r="CM29" s="0" t="n">
        <v>10476934.0520338</v>
      </c>
      <c r="CN29" s="0" t="n">
        <v>2129183.25293689</v>
      </c>
      <c r="CO29" s="0" t="n">
        <v>313470.152968168</v>
      </c>
      <c r="CP29" s="0" t="n">
        <v>3010427.2567902</v>
      </c>
      <c r="CQ29" s="0" t="n">
        <v>155876.225606476</v>
      </c>
      <c r="CR29" s="0" t="n">
        <v>102162.380163948</v>
      </c>
      <c r="CS29" s="0" t="n">
        <v>599185.241219324</v>
      </c>
      <c r="CT29" s="0" t="n">
        <v>353105.233507772</v>
      </c>
      <c r="CU29" s="0" t="n">
        <v>2273435.30305439</v>
      </c>
      <c r="CV29" s="0" t="n">
        <v>159649.812372583</v>
      </c>
      <c r="CW29" s="0" t="n">
        <v>67733.0641967759</v>
      </c>
      <c r="CX29" s="0" t="n">
        <v>0</v>
      </c>
      <c r="CY29" s="0" t="n">
        <v>44299.579897562</v>
      </c>
      <c r="CZ29" s="0" t="n">
        <v>44141.453449148</v>
      </c>
      <c r="DA29" s="0" t="n">
        <v>161156.969890708</v>
      </c>
      <c r="DB29" s="0" t="n">
        <v>118715.427392253</v>
      </c>
      <c r="DC29" s="0" t="n">
        <v>238900.75304737</v>
      </c>
      <c r="DD29" s="0" t="n">
        <v>59112.3545935545</v>
      </c>
      <c r="DE29" s="0" t="n">
        <v>11966489.2617899</v>
      </c>
      <c r="DF29" s="0" t="n">
        <v>112566.461075517</v>
      </c>
      <c r="DG29" s="0" t="n">
        <v>916850.660005207</v>
      </c>
      <c r="DH29" s="0" t="n">
        <v>69446.4600019365</v>
      </c>
      <c r="DI29" s="0" t="n">
        <v>38592.7177127153</v>
      </c>
      <c r="DJ29" s="0" t="n">
        <v>1848.58444004085</v>
      </c>
      <c r="DK29" s="0" t="n">
        <v>391024.803523813</v>
      </c>
      <c r="DL29" s="0" t="n">
        <v>4695.65786767106</v>
      </c>
      <c r="DM29" s="0" t="n">
        <v>441656.455489851</v>
      </c>
      <c r="DN29" s="0" t="n">
        <v>12537.2583409537</v>
      </c>
      <c r="DO29" s="0" t="n">
        <v>351587.537695507</v>
      </c>
      <c r="DP29" s="0" t="n">
        <v>0</v>
      </c>
      <c r="DQ29" s="0" t="n">
        <v>511882.376669984</v>
      </c>
      <c r="DR29" s="0" t="n">
        <v>5703.32585691797</v>
      </c>
      <c r="DS29" s="0" t="n">
        <v>35804.0993616898</v>
      </c>
      <c r="DT29" s="0" t="n">
        <v>175468.155018997</v>
      </c>
      <c r="DU29" s="0" t="n">
        <v>14353.944969942</v>
      </c>
      <c r="DV29" s="0" t="n">
        <v>15.1275908553068</v>
      </c>
      <c r="DW29" s="0" t="n">
        <v>67010.4102155627</v>
      </c>
      <c r="DX29" s="0" t="n">
        <v>20576.9191522749</v>
      </c>
      <c r="DY29" s="0" t="n">
        <v>216221.421579409</v>
      </c>
      <c r="DZ29" s="0" t="n">
        <v>117772.419379079</v>
      </c>
      <c r="EA29" s="0" t="n">
        <v>7549.13484539952</v>
      </c>
      <c r="EB29" s="0" t="n">
        <v>11379.8942026131</v>
      </c>
      <c r="EC29" s="0" t="n">
        <v>15790.5722899769</v>
      </c>
      <c r="ED29" s="0" t="n">
        <v>12801.4209614828</v>
      </c>
      <c r="EE29" s="0" t="n">
        <v>14082.4740139192</v>
      </c>
      <c r="EF29" s="0" t="n">
        <v>0</v>
      </c>
      <c r="EG29" s="0" t="n">
        <v>219840.324683116</v>
      </c>
      <c r="EH29" s="0" t="n">
        <v>638620.061914468</v>
      </c>
      <c r="EI29" s="0" t="n">
        <v>9230133.09152694</v>
      </c>
      <c r="EJ29" s="0" t="n">
        <v>1051433.15870209</v>
      </c>
      <c r="EK29" s="0" t="n">
        <v>2669.06593875169</v>
      </c>
      <c r="EL29" s="0" t="n">
        <v>157600.623747231</v>
      </c>
      <c r="EM29" s="0" t="n">
        <v>10406847.3946357</v>
      </c>
      <c r="EN29" s="0" t="n">
        <v>8018430.24313887</v>
      </c>
      <c r="EO29" s="0" t="n">
        <v>1486347.24266352</v>
      </c>
      <c r="EP29" s="0" t="n">
        <v>964061.808420681</v>
      </c>
      <c r="EQ29" s="0" t="n">
        <v>338955.964436857</v>
      </c>
      <c r="ER29" s="0" t="n">
        <v>141039.329982497</v>
      </c>
      <c r="ES29" s="0" t="n">
        <v>50734.660843194</v>
      </c>
      <c r="ET29" s="0" t="n">
        <v>143337.456110622</v>
      </c>
      <c r="EU29" s="0" t="n">
        <v>40335.6724994323</v>
      </c>
      <c r="EV29" s="0" t="n">
        <v>168859.134041252</v>
      </c>
      <c r="EW29" s="0" t="n">
        <v>22590.8410321071</v>
      </c>
      <c r="EX29" s="0" t="n">
        <v>51503.5617712204</v>
      </c>
      <c r="EY29" s="0" t="n">
        <v>5766465.28654699</v>
      </c>
      <c r="EZ29" s="0" t="n">
        <v>530190.38050284</v>
      </c>
      <c r="FA29" s="0" t="n">
        <v>17327.1498351626</v>
      </c>
      <c r="FB29" s="0" t="n">
        <v>228281.253995494</v>
      </c>
      <c r="FC29" s="0" t="n">
        <v>610718.801709576</v>
      </c>
      <c r="FD29" s="0" t="n">
        <v>1157877.59163343</v>
      </c>
      <c r="FE29" s="0" t="n">
        <v>16691.5260179062</v>
      </c>
      <c r="FF29" s="0" t="n">
        <v>1035735.94624579</v>
      </c>
      <c r="FG29" s="0" t="n">
        <v>396779.194988324</v>
      </c>
      <c r="FH29" s="0" t="n">
        <v>38795.5914338502</v>
      </c>
      <c r="FI29" s="0" t="n">
        <v>105.763277708622</v>
      </c>
      <c r="FJ29" s="0" t="n">
        <v>25899.3211234751</v>
      </c>
      <c r="FK29" s="0" t="n">
        <v>17300.7140179562</v>
      </c>
      <c r="FL29" s="0" t="n">
        <v>0</v>
      </c>
      <c r="FM29" s="0" t="n">
        <v>869.183063002955</v>
      </c>
      <c r="FN29" s="0" t="n">
        <v>955.52265962229</v>
      </c>
      <c r="FO29" s="0" t="n">
        <v>199526.404185043</v>
      </c>
      <c r="FP29" s="0" t="n">
        <v>18902.8436631204</v>
      </c>
      <c r="FQ29" s="0" t="n">
        <v>80557.7232263147</v>
      </c>
      <c r="FR29" s="0" t="n">
        <v>7733.50218182123</v>
      </c>
      <c r="FS29" s="0" t="n">
        <v>15998.212460237</v>
      </c>
      <c r="FT29" s="0" t="n">
        <v>33597.7305350219</v>
      </c>
      <c r="FU29" s="0" t="n">
        <v>13974.091993189</v>
      </c>
      <c r="FV29" s="0" t="n">
        <v>9254.18605604552</v>
      </c>
      <c r="FW29" s="0" t="n">
        <v>1465215.40194466</v>
      </c>
      <c r="FX29" s="0" t="n">
        <v>14393620.5952835</v>
      </c>
      <c r="FY29" s="0" t="n">
        <v>520929.431785879</v>
      </c>
      <c r="FZ29" s="0" t="n">
        <v>825595.897882963</v>
      </c>
      <c r="GA29" s="0" t="n">
        <v>11620127.3869506</v>
      </c>
      <c r="GB29" s="0" t="n">
        <v>7865.39562375621</v>
      </c>
      <c r="GC29" s="0" t="n">
        <v>17592.7106292178</v>
      </c>
      <c r="GD29" s="0" t="n">
        <v>55864.0540363965</v>
      </c>
      <c r="GE29" s="0" t="n">
        <v>17355534.3207983</v>
      </c>
      <c r="GF29" s="0" t="n">
        <v>17767.8735870616</v>
      </c>
      <c r="GG29" s="0" t="n">
        <v>1073809.85768417</v>
      </c>
      <c r="GH29" s="0" t="n">
        <v>418440.075341063</v>
      </c>
      <c r="GI29" s="0" t="n">
        <v>66018.4327828444</v>
      </c>
      <c r="GJ29" s="0" t="n">
        <v>173258.711941828</v>
      </c>
      <c r="GK29" s="0" t="n">
        <v>49608.5119063936</v>
      </c>
      <c r="GL29" s="0" t="n">
        <v>1980833.32220932</v>
      </c>
      <c r="GM29" s="0" t="n">
        <v>4333832.91738736</v>
      </c>
      <c r="GN29" s="0" t="n">
        <v>567026.456625734</v>
      </c>
      <c r="GO29" s="0" t="n">
        <v>2647339.89266045</v>
      </c>
      <c r="GP29" s="0" t="n">
        <v>2533.89317283076</v>
      </c>
      <c r="GQ29" s="0" t="n">
        <v>1307872.65138661</v>
      </c>
      <c r="GR29" s="0" t="n">
        <v>1708.24900243413</v>
      </c>
      <c r="GS29" s="0" t="n">
        <v>642042.991911254</v>
      </c>
      <c r="GT29" s="0" t="n">
        <v>118393.821380216</v>
      </c>
      <c r="GU29" s="0" t="n">
        <v>277888.813511687</v>
      </c>
      <c r="GV29" s="0" t="n">
        <v>29303.3777196861</v>
      </c>
      <c r="GW29" s="0" t="n">
        <v>6015.89834564686</v>
      </c>
      <c r="GX29" s="0" t="n">
        <v>2242741.17003988</v>
      </c>
      <c r="GY29" s="0" t="n">
        <v>22693.6952252932</v>
      </c>
      <c r="GZ29" s="0" t="n">
        <v>18522.2778528279</v>
      </c>
      <c r="HA29" s="0" t="n">
        <v>18102.8193517456</v>
      </c>
      <c r="HB29" s="0" t="n">
        <v>169932.610401633</v>
      </c>
      <c r="HC29" s="0" t="n">
        <v>414559.391582748</v>
      </c>
      <c r="HD29" s="0" t="n">
        <v>13473718.4206884</v>
      </c>
      <c r="HE29" s="0" t="n">
        <v>16281724.4631142</v>
      </c>
      <c r="HF29" s="0" t="n">
        <v>6885669.07628695</v>
      </c>
      <c r="HG29" s="0" t="n">
        <v>4883504.75217802</v>
      </c>
      <c r="HH29" s="0" t="n">
        <v>2485350.66593613</v>
      </c>
      <c r="HI29" s="0" t="n">
        <v>3171630.90882691</v>
      </c>
      <c r="HJ29" s="0" t="n">
        <v>677695.236706607</v>
      </c>
      <c r="HK29" s="0" t="n">
        <v>2863877.57059957</v>
      </c>
      <c r="HL29" s="0" t="n">
        <v>204676.414577572</v>
      </c>
      <c r="HM29" s="0" t="n">
        <v>28148570.8590531</v>
      </c>
      <c r="HN29" s="0" t="n">
        <v>9299.96694079297</v>
      </c>
      <c r="HO29" s="0" t="n">
        <v>6.52220793064036</v>
      </c>
      <c r="HP29" s="0" t="n">
        <v>9293.44473286232</v>
      </c>
      <c r="HQ29" s="0" t="n">
        <v>9195.25029509911</v>
      </c>
      <c r="HR29" s="0" t="n">
        <v>11602.5199597608</v>
      </c>
      <c r="HS29" s="0" t="n">
        <v>23722.287880412</v>
      </c>
      <c r="HT29" s="0" t="n">
        <v>39294.0767737793</v>
      </c>
      <c r="HU29" s="0" t="n">
        <v>4989879.23248735</v>
      </c>
      <c r="HV29" s="0" t="n">
        <v>222960.988825552</v>
      </c>
      <c r="HW29" s="0" t="n">
        <v>312001.537207046</v>
      </c>
      <c r="HX29" s="0" t="n">
        <v>176604.128211118</v>
      </c>
      <c r="HY29" s="0" t="n">
        <v>24136.0810209239</v>
      </c>
      <c r="HZ29" s="0" t="n">
        <v>74190.9464389786</v>
      </c>
      <c r="IA29" s="0" t="n">
        <v>6260.81078243201</v>
      </c>
      <c r="IB29" s="0" t="n">
        <v>92816.5564824471</v>
      </c>
      <c r="IC29" s="0" t="n">
        <v>329208.083674496</v>
      </c>
      <c r="ID29" s="0" t="n">
        <v>101799.385239534</v>
      </c>
      <c r="IE29" s="0" t="n">
        <v>140574.655571701</v>
      </c>
      <c r="IF29" s="0" t="n">
        <v>785829.165821891</v>
      </c>
      <c r="IG29" s="0" t="n">
        <v>147783.569013517</v>
      </c>
      <c r="IH29" s="0" t="n">
        <v>23209.6594677027</v>
      </c>
      <c r="II29" s="0" t="n">
        <v>295243.443380414</v>
      </c>
      <c r="IJ29" s="0" t="n">
        <v>25232.5125513734</v>
      </c>
      <c r="IK29" s="0" t="n">
        <v>131688.082617646</v>
      </c>
      <c r="IL29" s="0" t="n">
        <v>8432678.60609648</v>
      </c>
      <c r="IM29" s="0" t="n">
        <v>6615.39201205832</v>
      </c>
      <c r="IN29" s="0" t="n">
        <v>78272.5811036724</v>
      </c>
      <c r="IO29" s="0" t="n">
        <v>536309.50673147</v>
      </c>
      <c r="IP29" s="0" t="n">
        <v>62392.7701318087</v>
      </c>
      <c r="IQ29" s="0" t="n">
        <v>2367319.18531729</v>
      </c>
      <c r="IR29" s="0" t="n">
        <v>205436.780433332</v>
      </c>
      <c r="IS29" s="0" t="n">
        <v>249755.328549831</v>
      </c>
      <c r="IT29" s="0" t="n">
        <v>414702.657537859</v>
      </c>
      <c r="IU29" s="0" t="n">
        <v>1688244.00427623</v>
      </c>
      <c r="IV29" s="0" t="n">
        <v>28954.5060077252</v>
      </c>
      <c r="IW29" s="0" t="n">
        <v>164217.223264072</v>
      </c>
      <c r="IX29" s="0" t="n">
        <v>5340355.76440821</v>
      </c>
      <c r="IY29" s="0" t="n">
        <v>2924.51762555209</v>
      </c>
      <c r="IZ29" s="0" t="n">
        <v>57215.3574307838</v>
      </c>
      <c r="JA29" s="0" t="n">
        <v>87532.3939808994</v>
      </c>
      <c r="JB29" s="0" t="n">
        <v>4671.29701595198</v>
      </c>
      <c r="JC29" s="0" t="n">
        <v>393.020015707123</v>
      </c>
      <c r="JD29" s="0" t="n">
        <v>26748.0702559148</v>
      </c>
      <c r="JE29" s="0" t="n">
        <v>39173.327771195</v>
      </c>
      <c r="JF29" s="0" t="n">
        <v>14043.4390088667</v>
      </c>
      <c r="JG29" s="0" t="n">
        <v>54082.2582691843</v>
      </c>
      <c r="JH29" s="0" t="n">
        <v>155007.44660097</v>
      </c>
      <c r="JI29" s="0" t="n">
        <v>199083.456972907</v>
      </c>
      <c r="JJ29" s="0" t="n">
        <v>319205.897148156</v>
      </c>
      <c r="JK29" s="0" t="n">
        <v>77912.1140357362</v>
      </c>
      <c r="JL29" s="0" t="n">
        <v>82725.135374058</v>
      </c>
      <c r="JM29" s="0" t="n">
        <v>75093.949806378</v>
      </c>
      <c r="JN29" s="0" t="n">
        <v>52050.4297805194</v>
      </c>
      <c r="JO29" s="0" t="n">
        <v>73806.1508245361</v>
      </c>
      <c r="JP29" s="0" t="n">
        <v>89552.5696379717</v>
      </c>
      <c r="JQ29" s="0" t="n">
        <v>417536.527440475</v>
      </c>
      <c r="JR29" s="0" t="n">
        <v>70697.3108050345</v>
      </c>
      <c r="JS29" s="0" t="n">
        <v>45597.4814347391</v>
      </c>
      <c r="JT29" s="0" t="n">
        <v>421022.664602574</v>
      </c>
      <c r="JU29" s="0" t="n">
        <v>149181.621234785</v>
      </c>
      <c r="JV29" s="0" t="n">
        <v>28036.0785295792</v>
      </c>
      <c r="JW29" s="0" t="n">
        <v>10273.0040755879</v>
      </c>
      <c r="JX29" s="0" t="n">
        <v>191544.986561187</v>
      </c>
      <c r="JY29" s="0" t="n">
        <v>149898.801790677</v>
      </c>
      <c r="JZ29" s="0" t="n">
        <v>152075.462579523</v>
      </c>
      <c r="KA29" s="0" t="n">
        <v>760867.213529863</v>
      </c>
      <c r="KB29" s="0" t="n">
        <v>770.269928882785</v>
      </c>
      <c r="KC29" s="0" t="n">
        <v>26045.5629869874</v>
      </c>
      <c r="KD29" s="0" t="n">
        <v>95223.8838197036</v>
      </c>
      <c r="KE29" s="0" t="n">
        <v>121269.446806691</v>
      </c>
      <c r="KF29" s="0" t="n">
        <v>8193.91816500647</v>
      </c>
      <c r="KG29" s="0" t="n">
        <v>76524.2247394927</v>
      </c>
      <c r="KH29" s="0" t="n">
        <v>301320.88567492</v>
      </c>
      <c r="KI29" s="0" t="n">
        <v>2157141.02363444</v>
      </c>
      <c r="KJ29" s="0" t="n">
        <v>15732.2377467129</v>
      </c>
      <c r="KK29" s="0" t="n">
        <v>84752.8716627618</v>
      </c>
      <c r="KL29" s="0" t="n">
        <v>470374.951451376</v>
      </c>
      <c r="KM29" s="0" t="n">
        <v>103121.883743882</v>
      </c>
      <c r="KN29" s="0" t="n">
        <v>89349.9062224593</v>
      </c>
      <c r="KO29" s="0" t="n">
        <v>157385.438326037</v>
      </c>
      <c r="KP29" s="0" t="n">
        <v>17132022.9596982</v>
      </c>
      <c r="KQ29" s="0" t="n">
        <v>138085.827418187</v>
      </c>
      <c r="KR29" s="0" t="n">
        <v>24937.62750974</v>
      </c>
      <c r="KS29" s="0" t="n">
        <v>1263044.49760927</v>
      </c>
      <c r="KT29" s="0" t="n">
        <v>133919.133766892</v>
      </c>
      <c r="KU29" s="0" t="n">
        <v>238697.864660466</v>
      </c>
      <c r="KV29" s="0" t="n">
        <v>166688.561545048</v>
      </c>
      <c r="KW29" s="0" t="n">
        <v>1378.80520181325</v>
      </c>
      <c r="KX29" s="0" t="n">
        <v>334075.098525559</v>
      </c>
      <c r="KY29" s="0" t="n">
        <v>1189459.69008642</v>
      </c>
      <c r="KZ29" s="0" t="n">
        <v>28437.5371552514</v>
      </c>
      <c r="LA29" s="0" t="n">
        <v>305637.561370308</v>
      </c>
      <c r="LB29" s="0" t="n">
        <v>1344531.10546283</v>
      </c>
      <c r="LC29" s="0" t="n">
        <v>36671.1295714537</v>
      </c>
      <c r="LD29" s="0" t="n">
        <v>1176714.30310872</v>
      </c>
      <c r="LE29" s="0" t="n">
        <v>643374.625066875</v>
      </c>
      <c r="LF29" s="0" t="n">
        <v>152296.33879853</v>
      </c>
      <c r="LG29" s="0" t="n">
        <v>130.551930807214</v>
      </c>
      <c r="LH29" s="0" t="n">
        <v>1303521.27553981</v>
      </c>
      <c r="LI29" s="0" t="n">
        <v>69660.5912398778</v>
      </c>
      <c r="LJ29" s="0" t="n">
        <v>1083488.80128181</v>
      </c>
      <c r="LK29" s="0" t="n">
        <v>75990.8045839066</v>
      </c>
      <c r="LL29" s="0" t="n">
        <v>574104.663926382</v>
      </c>
      <c r="LM29" s="0" t="n">
        <v>325098.502556646</v>
      </c>
      <c r="LN29" s="0" t="n">
        <v>1122765.37170912</v>
      </c>
      <c r="LO29" s="0" t="n">
        <v>178474.591276905</v>
      </c>
      <c r="LP29" s="0" t="n">
        <v>1694.32086695548</v>
      </c>
      <c r="LQ29" s="0" t="n">
        <v>245836.940301764</v>
      </c>
      <c r="LR29" s="0" t="n">
        <v>1684.58944188939</v>
      </c>
      <c r="LS29" s="0" t="n">
        <v>20649.0999349425</v>
      </c>
      <c r="LT29" s="0" t="n">
        <v>4783.98469834005</v>
      </c>
      <c r="LU29" s="0" t="n">
        <v>137580.922471769</v>
      </c>
      <c r="LV29" s="0" t="n">
        <v>12179.4840819552</v>
      </c>
      <c r="LW29" s="0" t="n">
        <v>1418051.94421024</v>
      </c>
      <c r="LX29" s="0" t="n">
        <v>10125.9463670943</v>
      </c>
      <c r="LY29" s="0" t="n">
        <v>12852.7998522366</v>
      </c>
      <c r="LZ29" s="0" t="n">
        <v>2556019.77443375</v>
      </c>
      <c r="MA29" s="0" t="n">
        <v>354.525416497284</v>
      </c>
      <c r="MB29" s="0" t="n">
        <v>325062.226110615</v>
      </c>
      <c r="MC29" s="0" t="n">
        <v>254364.91530558</v>
      </c>
      <c r="MD29" s="0" t="n">
        <v>95781.3601433986</v>
      </c>
      <c r="ME29" s="0" t="n">
        <v>3158953.65225033</v>
      </c>
      <c r="MF29" s="0" t="n">
        <v>483175.462193273</v>
      </c>
      <c r="MG29" s="0" t="n">
        <v>107288.640174484</v>
      </c>
      <c r="MH29" s="0" t="n">
        <v>258961.363033607</v>
      </c>
      <c r="MI29" s="0" t="n">
        <v>126318.921665408</v>
      </c>
      <c r="MJ29" s="0" t="n">
        <v>54579.4872275383</v>
      </c>
      <c r="MK29" s="0" t="n">
        <v>3920.17899491622</v>
      </c>
      <c r="ML29" s="0" t="n">
        <v>157123.118201985</v>
      </c>
      <c r="MM29" s="0" t="n">
        <v>13172.167199441</v>
      </c>
      <c r="MN29" s="0" t="n">
        <v>26860.1620901216</v>
      </c>
      <c r="MO29" s="0" t="n">
        <v>56213.1796222898</v>
      </c>
      <c r="MP29" s="0" t="n">
        <v>25863.3204727384</v>
      </c>
      <c r="MQ29" s="0" t="n">
        <v>87133.170508532</v>
      </c>
      <c r="MR29" s="0" t="n">
        <v>127489.994251294</v>
      </c>
      <c r="MS29" s="0" t="n">
        <v>806.152237833282</v>
      </c>
      <c r="MT29" s="0" t="n">
        <v>629648.07246732</v>
      </c>
      <c r="MU29" s="0" t="n">
        <v>984685.742946457</v>
      </c>
      <c r="MV29" s="0" t="n">
        <v>57806.4215387347</v>
      </c>
      <c r="MW29" s="0" t="n">
        <v>0</v>
      </c>
    </row>
    <row r="30" customFormat="false" ht="15.75" hidden="false" customHeight="false" outlineLevel="0" collapsed="false">
      <c r="A30" s="92" t="s">
        <v>811</v>
      </c>
      <c r="B30" s="0" t="n">
        <v>31264.4802155277</v>
      </c>
      <c r="C30" s="0" t="n">
        <v>6470.46034747757</v>
      </c>
      <c r="D30" s="0" t="n">
        <v>40704.6173556318</v>
      </c>
      <c r="E30" s="0" t="n">
        <v>10306.9303231439</v>
      </c>
      <c r="F30" s="0" t="n">
        <v>26488.7208616438</v>
      </c>
      <c r="G30" s="0" t="n">
        <v>1272.57141218423</v>
      </c>
      <c r="H30" s="0" t="n">
        <v>2636.39475865995</v>
      </c>
      <c r="I30" s="0" t="n">
        <v>65604.5176090202</v>
      </c>
      <c r="J30" s="0" t="n">
        <v>54470.2752641455</v>
      </c>
      <c r="K30" s="0" t="n">
        <v>57587.2878938811</v>
      </c>
      <c r="L30" s="0" t="n">
        <v>0</v>
      </c>
      <c r="M30" s="0" t="n">
        <v>425375.601514892</v>
      </c>
      <c r="N30" s="0" t="n">
        <v>2371.50156407925</v>
      </c>
      <c r="O30" s="0" t="n">
        <v>146053.604996174</v>
      </c>
      <c r="P30" s="0" t="n">
        <v>15197.3804326242</v>
      </c>
      <c r="Q30" s="0" t="n">
        <v>32543799.8433915</v>
      </c>
      <c r="R30" s="0" t="n">
        <v>6190.94040871589</v>
      </c>
      <c r="S30" s="0" t="n">
        <v>232593.765319589</v>
      </c>
      <c r="T30" s="0" t="n">
        <v>34916.8870717721</v>
      </c>
      <c r="U30" s="0" t="n">
        <v>33496.0225798328</v>
      </c>
      <c r="V30" s="0" t="n">
        <v>8005.3361634987</v>
      </c>
      <c r="W30" s="0" t="n">
        <v>302463.87836741</v>
      </c>
      <c r="X30" s="0" t="n">
        <v>30614.718595017</v>
      </c>
      <c r="Y30" s="0" t="n">
        <v>27274.5431968504</v>
      </c>
      <c r="Z30" s="0" t="n">
        <v>144.008489556251</v>
      </c>
      <c r="AA30" s="0" t="n">
        <v>23602.093003446</v>
      </c>
      <c r="AB30" s="0" t="n">
        <v>623973.967496167</v>
      </c>
      <c r="AC30" s="0" t="n">
        <v>178197.954705013</v>
      </c>
      <c r="AD30" s="0" t="n">
        <v>36809.8224607656</v>
      </c>
      <c r="AE30" s="0" t="n">
        <v>7873.71632276681</v>
      </c>
      <c r="AF30" s="0" t="n">
        <v>58587.0047575131</v>
      </c>
      <c r="AG30" s="0" t="n">
        <v>47740.1204757244</v>
      </c>
      <c r="AH30" s="0" t="n">
        <v>0</v>
      </c>
      <c r="AI30" s="0" t="n">
        <v>0</v>
      </c>
      <c r="AJ30" s="0" t="n">
        <v>11037.9635582215</v>
      </c>
      <c r="AK30" s="0" t="n">
        <v>107105.031102735</v>
      </c>
      <c r="AL30" s="0" t="n">
        <v>15577.1190350561</v>
      </c>
      <c r="AM30" s="0" t="n">
        <v>435649.460197085</v>
      </c>
      <c r="AN30" s="0" t="n">
        <v>96078.7939447819</v>
      </c>
      <c r="AO30" s="0" t="n">
        <v>330500.140859509</v>
      </c>
      <c r="AP30" s="0" t="n">
        <v>22816.9249164444</v>
      </c>
      <c r="AQ30" s="0" t="n">
        <v>6836.73953321027</v>
      </c>
      <c r="AR30" s="0" t="n">
        <v>122130.400538939</v>
      </c>
      <c r="AS30" s="0" t="n">
        <v>5675418.76404352</v>
      </c>
      <c r="AT30" s="0" t="n">
        <v>4462.37118012289</v>
      </c>
      <c r="AU30" s="0" t="n">
        <v>41030.7782237621</v>
      </c>
      <c r="AV30" s="0" t="n">
        <v>54287.7495529944</v>
      </c>
      <c r="AW30" s="0" t="n">
        <v>18600.2369995211</v>
      </c>
      <c r="AX30" s="0" t="n">
        <v>100693.323434701</v>
      </c>
      <c r="AY30" s="0" t="n">
        <v>0.153316771457746</v>
      </c>
      <c r="AZ30" s="0" t="n">
        <v>6975.57280585608</v>
      </c>
      <c r="BA30" s="0" t="n">
        <v>1075355.90146483</v>
      </c>
      <c r="BB30" s="0" t="n">
        <v>149632.563186218</v>
      </c>
      <c r="BC30" s="0" t="n">
        <v>258763.533498154</v>
      </c>
      <c r="BD30" s="0" t="n">
        <v>161580.206636482</v>
      </c>
      <c r="BE30" s="0" t="n">
        <v>223445.941621011</v>
      </c>
      <c r="BF30" s="0" t="n">
        <v>281933.65652297</v>
      </c>
      <c r="BG30" s="0" t="n">
        <v>2149.76169516916</v>
      </c>
      <c r="BH30" s="0" t="n">
        <v>8989.7058519716</v>
      </c>
      <c r="BI30" s="0" t="n">
        <v>941274.699357256</v>
      </c>
      <c r="BJ30" s="0" t="n">
        <v>1646388.9447822</v>
      </c>
      <c r="BK30" s="0" t="n">
        <v>406663.503036874</v>
      </c>
      <c r="BL30" s="0" t="n">
        <v>74234.2826493259</v>
      </c>
      <c r="BM30" s="0" t="n">
        <v>148432.527187091</v>
      </c>
      <c r="BN30" s="0" t="n">
        <v>115895.995933497</v>
      </c>
      <c r="BO30" s="0" t="n">
        <v>34876.5877972678</v>
      </c>
      <c r="BP30" s="0" t="n">
        <v>33224.1094696917</v>
      </c>
      <c r="BQ30" s="0" t="n">
        <v>288.463405859439</v>
      </c>
      <c r="BR30" s="0" t="n">
        <v>871.02393125958</v>
      </c>
      <c r="BS30" s="0" t="n">
        <v>245290.580120356</v>
      </c>
      <c r="BT30" s="0" t="n">
        <v>8456387.48600095</v>
      </c>
      <c r="BU30" s="0" t="n">
        <v>104980.129598478</v>
      </c>
      <c r="BV30" s="0" t="n">
        <v>85367.2308988382</v>
      </c>
      <c r="BW30" s="0" t="n">
        <v>1106065.57876006</v>
      </c>
      <c r="BX30" s="0" t="n">
        <v>515505.476602501</v>
      </c>
      <c r="BY30" s="0" t="n">
        <v>64966.5608842171</v>
      </c>
      <c r="BZ30" s="0" t="n">
        <v>22193.0795471799</v>
      </c>
      <c r="CA30" s="0" t="n">
        <v>0</v>
      </c>
      <c r="CB30" s="0" t="n">
        <v>36666.6076198736</v>
      </c>
      <c r="CC30" s="0" t="n">
        <v>0</v>
      </c>
      <c r="CD30" s="0" t="n">
        <v>23883.1953571808</v>
      </c>
      <c r="CE30" s="0" t="n">
        <v>27704.9649882147</v>
      </c>
      <c r="CF30" s="0" t="n">
        <v>227152.406128151</v>
      </c>
      <c r="CG30" s="0" t="n">
        <v>369585.568530004</v>
      </c>
      <c r="CH30" s="0" t="n">
        <v>200759.303734599</v>
      </c>
      <c r="CI30" s="0" t="n">
        <v>2357495.99980259</v>
      </c>
      <c r="CJ30" s="0" t="n">
        <v>1275669.63799028</v>
      </c>
      <c r="CK30" s="0" t="n">
        <v>169575.29365575</v>
      </c>
      <c r="CL30" s="0" t="n">
        <v>1106094.34433453</v>
      </c>
      <c r="CM30" s="0" t="n">
        <v>531169.611212729</v>
      </c>
      <c r="CN30" s="0" t="n">
        <v>178375.231281988</v>
      </c>
      <c r="CO30" s="0" t="n">
        <v>93213.8038118071</v>
      </c>
      <c r="CP30" s="0" t="n">
        <v>946396.797756097</v>
      </c>
      <c r="CQ30" s="0" t="n">
        <v>2606.59810316516</v>
      </c>
      <c r="CR30" s="0" t="n">
        <v>26121.9768328973</v>
      </c>
      <c r="CS30" s="0" t="n">
        <v>330778.463023221</v>
      </c>
      <c r="CT30" s="0" t="n">
        <v>172793.864615498</v>
      </c>
      <c r="CU30" s="0" t="n">
        <v>1017196.72336738</v>
      </c>
      <c r="CV30" s="0" t="n">
        <v>135015.788859258</v>
      </c>
      <c r="CW30" s="0" t="n">
        <v>30822.2610799431</v>
      </c>
      <c r="CX30" s="0" t="n">
        <v>0</v>
      </c>
      <c r="CY30" s="0" t="n">
        <v>2280.40086422448</v>
      </c>
      <c r="CZ30" s="0" t="n">
        <v>81496.7059938764</v>
      </c>
      <c r="DA30" s="0" t="n">
        <v>108176.232940435</v>
      </c>
      <c r="DB30" s="0" t="n">
        <v>53933.7756476242</v>
      </c>
      <c r="DC30" s="0" t="n">
        <v>104915.90667298</v>
      </c>
      <c r="DD30" s="0" t="n">
        <v>32041.9396396002</v>
      </c>
      <c r="DE30" s="0" t="n">
        <v>568718.689131838</v>
      </c>
      <c r="DF30" s="0" t="n">
        <v>13498.1814226731</v>
      </c>
      <c r="DG30" s="0" t="n">
        <v>166468.827021085</v>
      </c>
      <c r="DH30" s="0" t="n">
        <v>23703.7167804208</v>
      </c>
      <c r="DI30" s="0" t="n">
        <v>6581.64396518772</v>
      </c>
      <c r="DJ30" s="0" t="n">
        <v>12709.9837431949</v>
      </c>
      <c r="DK30" s="0" t="n">
        <v>57272.0063710962</v>
      </c>
      <c r="DL30" s="0" t="n">
        <v>17060.2305077747</v>
      </c>
      <c r="DM30" s="0" t="n">
        <v>175131.414544887</v>
      </c>
      <c r="DN30" s="0" t="n">
        <v>3509.07266260907</v>
      </c>
      <c r="DO30" s="0" t="n">
        <v>70385.4966918463</v>
      </c>
      <c r="DP30" s="0" t="n">
        <v>4989.71875791748</v>
      </c>
      <c r="DQ30" s="0" t="n">
        <v>132672.135817771</v>
      </c>
      <c r="DR30" s="0" t="n">
        <v>724.159366566881</v>
      </c>
      <c r="DS30" s="0" t="n">
        <v>16341.3867354695</v>
      </c>
      <c r="DT30" s="0" t="n">
        <v>64202.0813778181</v>
      </c>
      <c r="DU30" s="0" t="n">
        <v>16168.5773241982</v>
      </c>
      <c r="DV30" s="0" t="n">
        <v>3.60028279803412</v>
      </c>
      <c r="DW30" s="0" t="n">
        <v>28930.5619580142</v>
      </c>
      <c r="DX30" s="0" t="n">
        <v>10959.9327022379</v>
      </c>
      <c r="DY30" s="0" t="n">
        <v>35884.7628728868</v>
      </c>
      <c r="DZ30" s="0" t="n">
        <v>60538.7153086693</v>
      </c>
      <c r="EA30" s="0" t="n">
        <v>2806.45369538971</v>
      </c>
      <c r="EB30" s="0" t="n">
        <v>2935.20411840198</v>
      </c>
      <c r="EC30" s="0" t="n">
        <v>7662.27198761428</v>
      </c>
      <c r="ED30" s="0" t="n">
        <v>2768.88390393696</v>
      </c>
      <c r="EE30" s="0" t="n">
        <v>11157.8924766581</v>
      </c>
      <c r="EF30" s="0" t="n">
        <v>0</v>
      </c>
      <c r="EG30" s="0" t="n">
        <v>131098.158274471</v>
      </c>
      <c r="EH30" s="0" t="n">
        <v>100852.611033811</v>
      </c>
      <c r="EI30" s="0" t="n">
        <v>258103.770658183</v>
      </c>
      <c r="EJ30" s="0" t="n">
        <v>5107.68240514066</v>
      </c>
      <c r="EK30" s="0" t="n">
        <v>111.11040723785</v>
      </c>
      <c r="EL30" s="0" t="n">
        <v>468.940173971957</v>
      </c>
      <c r="EM30" s="0" t="n">
        <v>404932.521280775</v>
      </c>
      <c r="EN30" s="0" t="n">
        <v>252416.037671833</v>
      </c>
      <c r="EO30" s="0" t="n">
        <v>668194.655371201</v>
      </c>
      <c r="EP30" s="0" t="n">
        <v>68308.96357875</v>
      </c>
      <c r="EQ30" s="0" t="n">
        <v>20107.2079457326</v>
      </c>
      <c r="ER30" s="0" t="n">
        <v>6931.31278976709</v>
      </c>
      <c r="ES30" s="0" t="n">
        <v>14618.8228254616</v>
      </c>
      <c r="ET30" s="0" t="n">
        <v>564644.773514776</v>
      </c>
      <c r="EU30" s="0" t="n">
        <v>33986.0445779512</v>
      </c>
      <c r="EV30" s="0" t="n">
        <v>7947.93593030042</v>
      </c>
      <c r="EW30" s="0" t="n">
        <v>7971.77977767575</v>
      </c>
      <c r="EX30" s="0" t="n">
        <v>17230.3651781561</v>
      </c>
      <c r="EY30" s="0" t="n">
        <v>2978686.28133732</v>
      </c>
      <c r="EZ30" s="0" t="n">
        <v>871568.68598243</v>
      </c>
      <c r="FA30" s="0" t="n">
        <v>7164.53405164154</v>
      </c>
      <c r="FB30" s="0" t="n">
        <v>71817.4091641102</v>
      </c>
      <c r="FC30" s="0" t="n">
        <v>1240914.64830026</v>
      </c>
      <c r="FD30" s="0" t="n">
        <v>10110.013026696</v>
      </c>
      <c r="FE30" s="0" t="n">
        <v>10635.5251013675</v>
      </c>
      <c r="FF30" s="0" t="n">
        <v>2578356.39467321</v>
      </c>
      <c r="FG30" s="0" t="n">
        <v>482168.825367613</v>
      </c>
      <c r="FH30" s="0" t="n">
        <v>33066.7414328894</v>
      </c>
      <c r="FI30" s="0" t="n">
        <v>182.035132461386</v>
      </c>
      <c r="FJ30" s="0" t="n">
        <v>19722.5406358548</v>
      </c>
      <c r="FK30" s="0" t="n">
        <v>2149.29613947801</v>
      </c>
      <c r="FL30" s="0" t="n">
        <v>0</v>
      </c>
      <c r="FM30" s="0" t="n">
        <v>0</v>
      </c>
      <c r="FN30" s="0" t="n">
        <v>179.073899844682</v>
      </c>
      <c r="FO30" s="0" t="n">
        <v>240668.467101611</v>
      </c>
      <c r="FP30" s="0" t="n">
        <v>40682.2995554172</v>
      </c>
      <c r="FQ30" s="0" t="n">
        <v>247089.457395104</v>
      </c>
      <c r="FR30" s="0" t="n">
        <v>17350.9826521274</v>
      </c>
      <c r="FS30" s="0" t="n">
        <v>65080.9021521321</v>
      </c>
      <c r="FT30" s="0" t="n">
        <v>100556.788811026</v>
      </c>
      <c r="FU30" s="0" t="n">
        <v>49994.4855780633</v>
      </c>
      <c r="FV30" s="0" t="n">
        <v>14106.2982017555</v>
      </c>
      <c r="FW30" s="0" t="n">
        <v>955347.028059147</v>
      </c>
      <c r="FX30" s="0" t="n">
        <v>2303162.13031636</v>
      </c>
      <c r="FY30" s="0" t="n">
        <v>10908.1480215477</v>
      </c>
      <c r="FZ30" s="0" t="n">
        <v>234569.779670746</v>
      </c>
      <c r="GA30" s="0" t="n">
        <v>6460.21301143267</v>
      </c>
      <c r="GB30" s="0" t="n">
        <v>1788.20578691632</v>
      </c>
      <c r="GC30" s="0" t="n">
        <v>8195.04657990915</v>
      </c>
      <c r="GD30" s="0" t="n">
        <v>10965.8312940628</v>
      </c>
      <c r="GE30" s="0" t="n">
        <v>2573650.66801937</v>
      </c>
      <c r="GF30" s="0" t="n">
        <v>41.7985603061575</v>
      </c>
      <c r="GG30" s="0" t="n">
        <v>123735.151554204</v>
      </c>
      <c r="GH30" s="0" t="n">
        <v>23863.578994139</v>
      </c>
      <c r="GI30" s="0" t="n">
        <v>44395.2353292573</v>
      </c>
      <c r="GJ30" s="0" t="n">
        <v>3283.34226420526</v>
      </c>
      <c r="GK30" s="0" t="n">
        <v>11490.8222878286</v>
      </c>
      <c r="GL30" s="0" t="n">
        <v>16764.4450852483</v>
      </c>
      <c r="GM30" s="0" t="n">
        <v>251255.586404857</v>
      </c>
      <c r="GN30" s="0" t="n">
        <v>12682.7687160373</v>
      </c>
      <c r="GO30" s="0" t="n">
        <v>1289062.80949604</v>
      </c>
      <c r="GP30" s="0" t="n">
        <v>4850.0368523585</v>
      </c>
      <c r="GQ30" s="0" t="n">
        <v>591094.072317956</v>
      </c>
      <c r="GR30" s="0" t="n">
        <v>2634.61584661863</v>
      </c>
      <c r="GS30" s="0" t="n">
        <v>284345.409247523</v>
      </c>
      <c r="GT30" s="0" t="n">
        <v>157944.784395248</v>
      </c>
      <c r="GU30" s="0" t="n">
        <v>72978.4210007303</v>
      </c>
      <c r="GV30" s="0" t="n">
        <v>12769.8531179647</v>
      </c>
      <c r="GW30" s="0" t="n">
        <v>3831.70788481427</v>
      </c>
      <c r="GX30" s="0" t="n">
        <v>1785301.62308912</v>
      </c>
      <c r="GY30" s="0" t="n">
        <v>37891.6401659547</v>
      </c>
      <c r="GZ30" s="0" t="n">
        <v>23068.0075595236</v>
      </c>
      <c r="HA30" s="0" t="n">
        <v>49278.9754766309</v>
      </c>
      <c r="HB30" s="0" t="n">
        <v>235106.889566821</v>
      </c>
      <c r="HC30" s="0" t="n">
        <v>247430.725840494</v>
      </c>
      <c r="HD30" s="0" t="n">
        <v>387752.872071821</v>
      </c>
      <c r="HE30" s="0" t="n">
        <v>2449915.51646517</v>
      </c>
      <c r="HF30" s="0" t="n">
        <v>509353.551072169</v>
      </c>
      <c r="HG30" s="0" t="n">
        <v>1020298.54416</v>
      </c>
      <c r="HH30" s="0" t="n">
        <v>703177.22877927</v>
      </c>
      <c r="HI30" s="0" t="n">
        <v>2462112.15426613</v>
      </c>
      <c r="HJ30" s="0" t="n">
        <v>79461.0629521884</v>
      </c>
      <c r="HK30" s="0" t="n">
        <v>1163214.90875557</v>
      </c>
      <c r="HL30" s="0" t="n">
        <v>75370.0619423712</v>
      </c>
      <c r="HM30" s="0" t="n">
        <v>21108726.0760532</v>
      </c>
      <c r="HN30" s="0" t="n">
        <v>12116.4776830304</v>
      </c>
      <c r="HO30" s="0" t="n">
        <v>1.63704431085088</v>
      </c>
      <c r="HP30" s="0" t="n">
        <v>12114.8406387195</v>
      </c>
      <c r="HQ30" s="0" t="n">
        <v>5102.96731167348</v>
      </c>
      <c r="HR30" s="0" t="n">
        <v>3945.30395532342</v>
      </c>
      <c r="HS30" s="0" t="n">
        <v>9898.29804458576</v>
      </c>
      <c r="HT30" s="0" t="n">
        <v>6275.3995705548</v>
      </c>
      <c r="HU30" s="0" t="n">
        <v>451158.042296872</v>
      </c>
      <c r="HV30" s="0" t="n">
        <v>0</v>
      </c>
      <c r="HW30" s="0" t="n">
        <v>101307.753833084</v>
      </c>
      <c r="HX30" s="0" t="n">
        <v>185972.684802567</v>
      </c>
      <c r="HY30" s="0" t="n">
        <v>5586.07213351205</v>
      </c>
      <c r="HZ30" s="0" t="n">
        <v>76842.8283152341</v>
      </c>
      <c r="IA30" s="0" t="n">
        <v>8961.52174473261</v>
      </c>
      <c r="IB30" s="0" t="n">
        <v>83865.0125467913</v>
      </c>
      <c r="IC30" s="0" t="n">
        <v>103954.621981027</v>
      </c>
      <c r="ID30" s="0" t="n">
        <v>35651.7780882863</v>
      </c>
      <c r="IE30" s="0" t="n">
        <v>73046.2246531688</v>
      </c>
      <c r="IF30" s="0" t="n">
        <v>272109.001009843</v>
      </c>
      <c r="IG30" s="0" t="n">
        <v>21543.6952177635</v>
      </c>
      <c r="IH30" s="0" t="n">
        <v>28861.4602461725</v>
      </c>
      <c r="II30" s="0" t="n">
        <v>35216.2520479209</v>
      </c>
      <c r="IJ30" s="0" t="n">
        <v>12247.4223908458</v>
      </c>
      <c r="IK30" s="0" t="n">
        <v>30199.278946802</v>
      </c>
      <c r="IL30" s="0" t="n">
        <v>524937.895102958</v>
      </c>
      <c r="IM30" s="0" t="n">
        <v>906.810847992219</v>
      </c>
      <c r="IN30" s="0" t="n">
        <v>109454.206681305</v>
      </c>
      <c r="IO30" s="0" t="n">
        <v>152160.198609252</v>
      </c>
      <c r="IP30" s="0" t="n">
        <v>17316.9098904016</v>
      </c>
      <c r="IQ30" s="0" t="n">
        <v>130362.438592097</v>
      </c>
      <c r="IR30" s="0" t="n">
        <v>136289.919911916</v>
      </c>
      <c r="IS30" s="0" t="n">
        <v>476959.09584503</v>
      </c>
      <c r="IT30" s="0" t="n">
        <v>15163.3689574281</v>
      </c>
      <c r="IU30" s="0" t="n">
        <v>196978.984507996</v>
      </c>
      <c r="IV30" s="0" t="n">
        <v>46853.1619106873</v>
      </c>
      <c r="IW30" s="0" t="n">
        <v>44328.4891930333</v>
      </c>
      <c r="IX30" s="0" t="n">
        <v>1824729.32640575</v>
      </c>
      <c r="IY30" s="0" t="n">
        <v>850.026777588854</v>
      </c>
      <c r="IZ30" s="0" t="n">
        <v>18532.1163604181</v>
      </c>
      <c r="JA30" s="0" t="n">
        <v>50823.8239054835</v>
      </c>
      <c r="JB30" s="0" t="n">
        <v>11371.2495424951</v>
      </c>
      <c r="JC30" s="0" t="n">
        <v>320.404497227694</v>
      </c>
      <c r="JD30" s="0" t="n">
        <v>21187.6479937217</v>
      </c>
      <c r="JE30" s="0" t="n">
        <v>25893.1741095568</v>
      </c>
      <c r="JF30" s="0" t="n">
        <v>5809.36545300282</v>
      </c>
      <c r="JG30" s="0" t="n">
        <v>35240.2413067339</v>
      </c>
      <c r="JH30" s="0" t="n">
        <v>101329.926882161</v>
      </c>
      <c r="JI30" s="0" t="n">
        <v>100370.875284624</v>
      </c>
      <c r="JJ30" s="0" t="n">
        <v>59099.8490920434</v>
      </c>
      <c r="JK30" s="0" t="n">
        <v>9314.85616589991</v>
      </c>
      <c r="JL30" s="0" t="n">
        <v>46345.5137274091</v>
      </c>
      <c r="JM30" s="0" t="n">
        <v>27423.2947576725</v>
      </c>
      <c r="JN30" s="0" t="n">
        <v>79028.5210681236</v>
      </c>
      <c r="JO30" s="0" t="n">
        <v>64513.9612398777</v>
      </c>
      <c r="JP30" s="0" t="n">
        <v>35279.1145952109</v>
      </c>
      <c r="JQ30" s="0" t="n">
        <v>105859.374454779</v>
      </c>
      <c r="JR30" s="0" t="n">
        <v>270.551386096918</v>
      </c>
      <c r="JS30" s="0" t="n">
        <v>45162.8481192316</v>
      </c>
      <c r="JT30" s="0" t="n">
        <v>143205.466913897</v>
      </c>
      <c r="JU30" s="0" t="n">
        <v>194537.285318911</v>
      </c>
      <c r="JV30" s="0" t="n">
        <v>8159.00549932191</v>
      </c>
      <c r="JW30" s="0" t="n">
        <v>7908.42396703246</v>
      </c>
      <c r="JX30" s="0" t="n">
        <v>479441.02340245</v>
      </c>
      <c r="JY30" s="0" t="n">
        <v>80288.9629405626</v>
      </c>
      <c r="JZ30" s="0" t="n">
        <v>294552.43463491</v>
      </c>
      <c r="KA30" s="0" t="n">
        <v>7357.76806291271</v>
      </c>
      <c r="KB30" s="0" t="n">
        <v>929.519223970462</v>
      </c>
      <c r="KC30" s="0" t="n">
        <v>4925.83724273154</v>
      </c>
      <c r="KD30" s="0" t="n">
        <v>10215.2124741307</v>
      </c>
      <c r="KE30" s="0" t="n">
        <v>15141.0497168623</v>
      </c>
      <c r="KF30" s="0" t="n">
        <v>7080.7777850292</v>
      </c>
      <c r="KG30" s="0" t="n">
        <v>50583.8498592629</v>
      </c>
      <c r="KH30" s="0" t="n">
        <v>67722.2048721696</v>
      </c>
      <c r="KI30" s="0" t="n">
        <v>158897.766795615</v>
      </c>
      <c r="KJ30" s="0" t="n">
        <v>8982.46842498015</v>
      </c>
      <c r="KK30" s="0" t="n">
        <v>57275.8466189053</v>
      </c>
      <c r="KL30" s="0" t="n">
        <v>115606.589715735</v>
      </c>
      <c r="KM30" s="0" t="n">
        <v>29139.8834762032</v>
      </c>
      <c r="KN30" s="0" t="n">
        <v>13384.6459310176</v>
      </c>
      <c r="KO30" s="0" t="n">
        <v>89875.5337981663</v>
      </c>
      <c r="KP30" s="0" t="n">
        <v>3545236.79809732</v>
      </c>
      <c r="KQ30" s="0" t="n">
        <v>195340.06895389</v>
      </c>
      <c r="KR30" s="0" t="n">
        <v>17564.0525525568</v>
      </c>
      <c r="KS30" s="0" t="n">
        <v>643349.916170264</v>
      </c>
      <c r="KT30" s="0" t="n">
        <v>135095.995354948</v>
      </c>
      <c r="KU30" s="0" t="n">
        <v>13814.155597471</v>
      </c>
      <c r="KV30" s="0" t="n">
        <v>137369.255247321</v>
      </c>
      <c r="KW30" s="0" t="n">
        <v>368.269482406628</v>
      </c>
      <c r="KX30" s="0" t="n">
        <v>271445.960348551</v>
      </c>
      <c r="KY30" s="0" t="n">
        <v>1234963.52119501</v>
      </c>
      <c r="KZ30" s="0" t="n">
        <v>10078.659081439</v>
      </c>
      <c r="LA30" s="0" t="n">
        <v>261367.301267112</v>
      </c>
      <c r="LB30" s="0" t="n">
        <v>886918.235821534</v>
      </c>
      <c r="LC30" s="0" t="n">
        <v>17286.265004507</v>
      </c>
      <c r="LD30" s="0" t="n">
        <v>146828.750622592</v>
      </c>
      <c r="LE30" s="0" t="n">
        <v>130.358427831437</v>
      </c>
      <c r="LF30" s="0" t="n">
        <v>401.318240953301</v>
      </c>
      <c r="LG30" s="0" t="n">
        <v>176.642831327078</v>
      </c>
      <c r="LH30" s="0" t="n">
        <v>752839.042222955</v>
      </c>
      <c r="LI30" s="0" t="n">
        <v>71186.6608760983</v>
      </c>
      <c r="LJ30" s="0" t="n">
        <v>1971827.46566665</v>
      </c>
      <c r="LK30" s="0" t="n">
        <v>248743.991998781</v>
      </c>
      <c r="LL30" s="0" t="n">
        <v>318847.469611672</v>
      </c>
      <c r="LM30" s="0" t="n">
        <v>43275.3205528672</v>
      </c>
      <c r="LN30" s="0" t="n">
        <v>126304.632150033</v>
      </c>
      <c r="LO30" s="0" t="n">
        <v>77100.5830532442</v>
      </c>
      <c r="LP30" s="0" t="n">
        <v>4223.48444030078</v>
      </c>
      <c r="LQ30" s="0" t="n">
        <v>31011.2681983671</v>
      </c>
      <c r="LR30" s="0" t="n">
        <v>14305.6756050002</v>
      </c>
      <c r="LS30" s="0" t="n">
        <v>7100.15475116686</v>
      </c>
      <c r="LT30" s="0" t="n">
        <v>30154.8408620686</v>
      </c>
      <c r="LU30" s="0" t="n">
        <v>328392.281564223</v>
      </c>
      <c r="LV30" s="0" t="n">
        <v>0</v>
      </c>
      <c r="LW30" s="0" t="n">
        <v>744679.843052424</v>
      </c>
      <c r="LX30" s="0" t="n">
        <v>2163.84261437359</v>
      </c>
      <c r="LY30" s="0" t="n">
        <v>33596.4933352026</v>
      </c>
      <c r="LZ30" s="0" t="n">
        <v>1107235.37487589</v>
      </c>
      <c r="MA30" s="0" t="n">
        <v>108.914639234277</v>
      </c>
      <c r="MB30" s="0" t="n">
        <v>26532.2540444203</v>
      </c>
      <c r="MC30" s="0" t="n">
        <v>26261.7026583233</v>
      </c>
      <c r="MD30" s="0" t="n">
        <v>22055.7543231752</v>
      </c>
      <c r="ME30" s="0" t="n">
        <v>999042.917089889</v>
      </c>
      <c r="MF30" s="0" t="n">
        <v>290960.763500468</v>
      </c>
      <c r="MG30" s="0" t="n">
        <v>107415.998147398</v>
      </c>
      <c r="MH30" s="0" t="n">
        <v>185092.713764057</v>
      </c>
      <c r="MI30" s="0" t="n">
        <v>144378.90698965</v>
      </c>
      <c r="MJ30" s="0" t="n">
        <v>13158.8966731111</v>
      </c>
      <c r="MK30" s="0" t="n">
        <v>18572.7812633691</v>
      </c>
      <c r="ML30" s="0" t="n">
        <v>71118.9482626158</v>
      </c>
      <c r="MM30" s="0" t="n">
        <v>32960.7118408652</v>
      </c>
      <c r="MN30" s="0" t="n">
        <v>22699.8918187218</v>
      </c>
      <c r="MO30" s="0" t="n">
        <v>10760.5142519737</v>
      </c>
      <c r="MP30" s="0" t="n">
        <v>4683.09684030593</v>
      </c>
      <c r="MQ30" s="0" t="n">
        <v>27220.623009278</v>
      </c>
      <c r="MR30" s="0" t="n">
        <v>67263.6510541708</v>
      </c>
      <c r="MS30" s="0" t="n">
        <v>0</v>
      </c>
      <c r="MT30" s="0" t="n">
        <v>84717.4027574842</v>
      </c>
      <c r="MU30" s="0" t="n">
        <v>4558.78367123555</v>
      </c>
      <c r="MV30" s="0" t="n">
        <v>0</v>
      </c>
      <c r="MW30" s="0" t="n">
        <v>0.383928948112823</v>
      </c>
    </row>
    <row r="31" customFormat="false" ht="15.75" hidden="false" customHeight="false" outlineLevel="0" collapsed="false">
      <c r="A31" s="92" t="s">
        <v>812</v>
      </c>
      <c r="B31" s="0" t="n">
        <v>47.6857139938601</v>
      </c>
      <c r="C31" s="0" t="n">
        <v>2.03986290524985</v>
      </c>
      <c r="D31" s="0" t="n">
        <v>71.7290493678864</v>
      </c>
      <c r="E31" s="0" t="n">
        <v>17.7689495101799</v>
      </c>
      <c r="F31" s="0" t="n">
        <v>48.7603952993625</v>
      </c>
      <c r="G31" s="0" t="n">
        <v>0.854324977978218</v>
      </c>
      <c r="H31" s="0" t="n">
        <v>4.3453795803658</v>
      </c>
      <c r="I31" s="0" t="n">
        <v>28.5696259376906</v>
      </c>
      <c r="J31" s="0" t="n">
        <v>70.5404126510656</v>
      </c>
      <c r="K31" s="0" t="n">
        <v>196.345866226102</v>
      </c>
      <c r="L31" s="0" t="n">
        <v>0</v>
      </c>
      <c r="M31" s="0" t="n">
        <v>741.982492287621</v>
      </c>
      <c r="N31" s="0" t="n">
        <v>2.69013504319256</v>
      </c>
      <c r="O31" s="0" t="n">
        <v>221.644439233055</v>
      </c>
      <c r="P31" s="0" t="n">
        <v>16.5645086543738</v>
      </c>
      <c r="Q31" s="0" t="n">
        <v>50053.2131621428</v>
      </c>
      <c r="R31" s="0" t="n">
        <v>10.9311941124608</v>
      </c>
      <c r="S31" s="0" t="n">
        <v>605.900408021439</v>
      </c>
      <c r="T31" s="0" t="n">
        <v>37.6684457839139</v>
      </c>
      <c r="U31" s="0" t="n">
        <v>47.9710198963652</v>
      </c>
      <c r="V31" s="0" t="n">
        <v>13.7579763153838</v>
      </c>
      <c r="W31" s="0" t="n">
        <v>556.212039208585</v>
      </c>
      <c r="X31" s="0" t="n">
        <v>72.7561892519237</v>
      </c>
      <c r="Y31" s="0" t="n">
        <v>50.3379062567173</v>
      </c>
      <c r="Z31" s="0" t="n">
        <v>1.20684428457557</v>
      </c>
      <c r="AA31" s="0" t="n">
        <v>0.838387821092535</v>
      </c>
      <c r="AB31" s="0" t="n">
        <v>998.885220959606</v>
      </c>
      <c r="AC31" s="0" t="n">
        <v>309.588474007596</v>
      </c>
      <c r="AD31" s="0" t="n">
        <v>122.008115113458</v>
      </c>
      <c r="AE31" s="0" t="n">
        <v>22.9658536243827</v>
      </c>
      <c r="AF31" s="0" t="n">
        <v>107.610893220016</v>
      </c>
      <c r="AG31" s="0" t="n">
        <v>114.561960635037</v>
      </c>
      <c r="AH31" s="0" t="n">
        <v>0</v>
      </c>
      <c r="AI31" s="0" t="n">
        <v>0</v>
      </c>
      <c r="AJ31" s="0" t="n">
        <v>30.4885474958573</v>
      </c>
      <c r="AK31" s="0" t="n">
        <v>162.448657074621</v>
      </c>
      <c r="AL31" s="0" t="n">
        <v>37.6735221664443</v>
      </c>
      <c r="AM31" s="0" t="n">
        <v>568.796754139493</v>
      </c>
      <c r="AN31" s="0" t="n">
        <v>99.7029737003302</v>
      </c>
      <c r="AO31" s="0" t="n">
        <v>301.588014960172</v>
      </c>
      <c r="AP31" s="0" t="n">
        <v>36.4346454214866</v>
      </c>
      <c r="AQ31" s="0" t="n">
        <v>24.7852786397882</v>
      </c>
      <c r="AR31" s="0" t="n">
        <v>289.566338956363</v>
      </c>
      <c r="AS31" s="0" t="n">
        <v>9570.52718418937</v>
      </c>
      <c r="AT31" s="0" t="n">
        <v>5.78500564915672</v>
      </c>
      <c r="AU31" s="0" t="n">
        <v>43.9712573104886</v>
      </c>
      <c r="AV31" s="0" t="n">
        <v>121.229748086895</v>
      </c>
      <c r="AW31" s="0" t="n">
        <v>34.8212203681157</v>
      </c>
      <c r="AX31" s="0" t="n">
        <v>228.45546063464</v>
      </c>
      <c r="AY31" s="0" t="n">
        <v>0</v>
      </c>
      <c r="AZ31" s="0" t="n">
        <v>9.53880151941378</v>
      </c>
      <c r="BA31" s="0" t="n">
        <v>1535.39173405047</v>
      </c>
      <c r="BB31" s="0" t="n">
        <v>179.546732778216</v>
      </c>
      <c r="BC31" s="0" t="n">
        <v>406.399326218215</v>
      </c>
      <c r="BD31" s="0" t="n">
        <v>236.095333607265</v>
      </c>
      <c r="BE31" s="0" t="n">
        <v>320.709135113119</v>
      </c>
      <c r="BF31" s="0" t="n">
        <v>392.641206333654</v>
      </c>
      <c r="BG31" s="0" t="n">
        <v>9.24137643694448</v>
      </c>
      <c r="BH31" s="0" t="n">
        <v>11.8492416721077</v>
      </c>
      <c r="BI31" s="0" t="n">
        <v>1562.32929904165</v>
      </c>
      <c r="BJ31" s="0" t="n">
        <v>2916.32157912174</v>
      </c>
      <c r="BK31" s="0" t="n">
        <v>749.859790086432</v>
      </c>
      <c r="BL31" s="0" t="n">
        <v>106.555518851214</v>
      </c>
      <c r="BM31" s="0" t="n">
        <v>310.575694426902</v>
      </c>
      <c r="BN31" s="0" t="n">
        <v>163.745260734362</v>
      </c>
      <c r="BO31" s="0" t="n">
        <v>83.9203072606627</v>
      </c>
      <c r="BP31" s="0" t="n">
        <v>85.0630088132912</v>
      </c>
      <c r="BQ31" s="0" t="n">
        <v>0.164571326787839</v>
      </c>
      <c r="BR31" s="0" t="n">
        <v>1.43907155748971</v>
      </c>
      <c r="BS31" s="0" t="n">
        <v>268.662300916019</v>
      </c>
      <c r="BT31" s="0" t="n">
        <v>9631.31402152935</v>
      </c>
      <c r="BU31" s="0" t="n">
        <v>215.94763035193</v>
      </c>
      <c r="BV31" s="0" t="n">
        <v>0</v>
      </c>
      <c r="BW31" s="0" t="n">
        <v>1293.9384411178</v>
      </c>
      <c r="BX31" s="0" t="n">
        <v>542.609595049799</v>
      </c>
      <c r="BY31" s="0" t="n">
        <v>117.686044741932</v>
      </c>
      <c r="BZ31" s="0" t="n">
        <v>40.1816795198124</v>
      </c>
      <c r="CA31" s="0" t="n">
        <v>0</v>
      </c>
      <c r="CB31" s="0" t="n">
        <v>53.005154224227</v>
      </c>
      <c r="CC31" s="0" t="n">
        <v>0</v>
      </c>
      <c r="CD31" s="0" t="n">
        <v>0</v>
      </c>
      <c r="CE31" s="0" t="n">
        <v>15.3638777709836</v>
      </c>
      <c r="CF31" s="0" t="n">
        <v>30.2458320883345</v>
      </c>
      <c r="CG31" s="0" t="n">
        <v>763.430916348666</v>
      </c>
      <c r="CH31" s="0" t="n">
        <v>351.622158396019</v>
      </c>
      <c r="CI31" s="0" t="n">
        <v>4970.34795742461</v>
      </c>
      <c r="CJ31" s="0" t="n">
        <v>3432.91636046889</v>
      </c>
      <c r="CK31" s="0" t="n">
        <v>371.717627203957</v>
      </c>
      <c r="CL31" s="0" t="n">
        <v>3061.19873326493</v>
      </c>
      <c r="CM31" s="0" t="n">
        <v>689.911673311134</v>
      </c>
      <c r="CN31" s="0" t="n">
        <v>751.379657223322</v>
      </c>
      <c r="CO31" s="0" t="n">
        <v>66.6374677372641</v>
      </c>
      <c r="CP31" s="0" t="n">
        <v>1578.29228537547</v>
      </c>
      <c r="CQ31" s="0" t="n">
        <v>2.79026618366539</v>
      </c>
      <c r="CR31" s="0" t="n">
        <v>52.855398790856</v>
      </c>
      <c r="CS31" s="0" t="n">
        <v>530.586045564507</v>
      </c>
      <c r="CT31" s="0" t="n">
        <v>307.016252767796</v>
      </c>
      <c r="CU31" s="0" t="n">
        <v>262.429989552856</v>
      </c>
      <c r="CV31" s="0" t="n">
        <v>237.072390989279</v>
      </c>
      <c r="CW31" s="0" t="n">
        <v>50.1926217368704</v>
      </c>
      <c r="CX31" s="0" t="n">
        <v>0</v>
      </c>
      <c r="CY31" s="0" t="n">
        <v>2.90368536639314</v>
      </c>
      <c r="CZ31" s="0" t="n">
        <v>115.540885413868</v>
      </c>
      <c r="DA31" s="0" t="n">
        <v>35.0665499131707</v>
      </c>
      <c r="DB31" s="0" t="n">
        <v>106.258210346643</v>
      </c>
      <c r="DC31" s="0" t="n">
        <v>445.279742878449</v>
      </c>
      <c r="DD31" s="0" t="n">
        <v>80.7467378872489</v>
      </c>
      <c r="DE31" s="0" t="n">
        <v>852.037527902189</v>
      </c>
      <c r="DF31" s="0" t="n">
        <v>93.6753743039238</v>
      </c>
      <c r="DG31" s="0" t="n">
        <v>302.776509071733</v>
      </c>
      <c r="DH31" s="0" t="n">
        <v>46.7410578722453</v>
      </c>
      <c r="DI31" s="0" t="n">
        <v>1.54989967695236</v>
      </c>
      <c r="DJ31" s="0" t="n">
        <v>110.19868684894</v>
      </c>
      <c r="DK31" s="0" t="n">
        <v>231.738254272553</v>
      </c>
      <c r="DL31" s="0" t="n">
        <v>0.107424039106658</v>
      </c>
      <c r="DM31" s="0" t="n">
        <v>333.854961591713</v>
      </c>
      <c r="DN31" s="0" t="n">
        <v>12.7864706430148</v>
      </c>
      <c r="DO31" s="0" t="n">
        <v>197.579500591322</v>
      </c>
      <c r="DP31" s="0" t="n">
        <v>0</v>
      </c>
      <c r="DQ31" s="0" t="n">
        <v>188.995097036254</v>
      </c>
      <c r="DR31" s="0" t="n">
        <v>1.67681684362001</v>
      </c>
      <c r="DS31" s="0" t="n">
        <v>19.6893199080798</v>
      </c>
      <c r="DT31" s="0" t="n">
        <v>94.5392358383955</v>
      </c>
      <c r="DU31" s="0" t="n">
        <v>20.7001869063698</v>
      </c>
      <c r="DV31" s="0" t="n">
        <v>0.0108562458986641</v>
      </c>
      <c r="DW31" s="0" t="n">
        <v>98.773611090631</v>
      </c>
      <c r="DX31" s="0" t="n">
        <v>31.8349988189064</v>
      </c>
      <c r="DY31" s="0" t="n">
        <v>82.9636068653219</v>
      </c>
      <c r="DZ31" s="0" t="n">
        <v>105.048415592821</v>
      </c>
      <c r="EA31" s="0" t="n">
        <v>7.01488247742693</v>
      </c>
      <c r="EB31" s="0" t="n">
        <v>6.19852813218475</v>
      </c>
      <c r="EC31" s="0" t="n">
        <v>7.5620994883665</v>
      </c>
      <c r="ED31" s="0" t="n">
        <v>7.17757881572746</v>
      </c>
      <c r="EE31" s="0" t="n">
        <v>29.0350364810055</v>
      </c>
      <c r="EF31" s="0" t="n">
        <v>0</v>
      </c>
      <c r="EG31" s="0" t="n">
        <v>288.674017952235</v>
      </c>
      <c r="EH31" s="0" t="n">
        <v>52.9242312420037</v>
      </c>
      <c r="EI31" s="0" t="n">
        <v>472.889709859983</v>
      </c>
      <c r="EJ31" s="0" t="n">
        <v>21.3419050462027</v>
      </c>
      <c r="EK31" s="0" t="n">
        <v>0.0109597409960702</v>
      </c>
      <c r="EL31" s="0" t="n">
        <v>0.0466447638235757</v>
      </c>
      <c r="EM31" s="0" t="n">
        <v>674.190578841447</v>
      </c>
      <c r="EN31" s="0" t="n">
        <v>451.490200308961</v>
      </c>
      <c r="EO31" s="0" t="n">
        <v>1019.51309744059</v>
      </c>
      <c r="EP31" s="0" t="n">
        <v>94.3635378934946</v>
      </c>
      <c r="EQ31" s="0" t="n">
        <v>14.4892673253801</v>
      </c>
      <c r="ER31" s="0" t="n">
        <v>25.3102760811694</v>
      </c>
      <c r="ES31" s="0" t="n">
        <v>6.15046629483841</v>
      </c>
      <c r="ET31" s="0" t="n">
        <v>506.115551833641</v>
      </c>
      <c r="EU31" s="0" t="n">
        <v>49.465838175843</v>
      </c>
      <c r="EV31" s="0" t="n">
        <v>43.1073975596656</v>
      </c>
      <c r="EW31" s="0" t="n">
        <v>27.4617072362824</v>
      </c>
      <c r="EX31" s="0" t="n">
        <v>52.3268246962949</v>
      </c>
      <c r="EY31" s="0" t="n">
        <v>4764.9416112813</v>
      </c>
      <c r="EZ31" s="0" t="n">
        <v>483.264455607968</v>
      </c>
      <c r="FA31" s="0" t="n">
        <v>79.813509659685</v>
      </c>
      <c r="FB31" s="0" t="n">
        <v>6.99441054812751</v>
      </c>
      <c r="FC31" s="0" t="n">
        <v>1911.06893818498</v>
      </c>
      <c r="FD31" s="0" t="n">
        <v>34.1308421417123</v>
      </c>
      <c r="FE31" s="0" t="n">
        <v>3.59019440234088</v>
      </c>
      <c r="FF31" s="0" t="n">
        <v>4365.90046270055</v>
      </c>
      <c r="FG31" s="0" t="n">
        <v>895.911557366914</v>
      </c>
      <c r="FH31" s="0" t="n">
        <v>27.2492597015695</v>
      </c>
      <c r="FI31" s="0" t="n">
        <v>0.322171393097506</v>
      </c>
      <c r="FJ31" s="0" t="n">
        <v>17.9065654531057</v>
      </c>
      <c r="FK31" s="0" t="n">
        <v>1.06397173790987</v>
      </c>
      <c r="FL31" s="0" t="n">
        <v>0</v>
      </c>
      <c r="FM31" s="0" t="n">
        <v>0</v>
      </c>
      <c r="FN31" s="0" t="n">
        <v>3.82024967650512</v>
      </c>
      <c r="FO31" s="0" t="n">
        <v>276.534227498791</v>
      </c>
      <c r="FP31" s="0" t="n">
        <v>50.4114054531738</v>
      </c>
      <c r="FQ31" s="0" t="n">
        <v>175.425234317217</v>
      </c>
      <c r="FR31" s="0" t="n">
        <v>19.0701789802314</v>
      </c>
      <c r="FS31" s="0" t="n">
        <v>25.5459494658119</v>
      </c>
      <c r="FT31" s="0" t="n">
        <v>85.6521914667301</v>
      </c>
      <c r="FU31" s="0" t="n">
        <v>32.8835773151011</v>
      </c>
      <c r="FV31" s="0" t="n">
        <v>12.2733370893426</v>
      </c>
      <c r="FW31" s="0" t="n">
        <v>1218.42196053516</v>
      </c>
      <c r="FX31" s="0" t="n">
        <v>1755.45869385322</v>
      </c>
      <c r="FY31" s="0" t="n">
        <v>79.6858819672743</v>
      </c>
      <c r="FZ31" s="0" t="n">
        <v>526.358525359387</v>
      </c>
      <c r="GA31" s="0" t="n">
        <v>0</v>
      </c>
      <c r="GB31" s="0" t="n">
        <v>5.70385499165218</v>
      </c>
      <c r="GC31" s="0" t="n">
        <v>54.5049520554763</v>
      </c>
      <c r="GD31" s="0" t="n">
        <v>14.8913950592567</v>
      </c>
      <c r="GE31" s="0" t="n">
        <v>3157.37438706012</v>
      </c>
      <c r="GF31" s="0" t="n">
        <v>0.068685570574793</v>
      </c>
      <c r="GG31" s="0" t="n">
        <v>116.660781616782</v>
      </c>
      <c r="GH31" s="0" t="n">
        <v>10.4890237372538</v>
      </c>
      <c r="GI31" s="0" t="n">
        <v>10.0737652893024</v>
      </c>
      <c r="GJ31" s="0" t="n">
        <v>3.10550025900877</v>
      </c>
      <c r="GK31" s="0" t="n">
        <v>8.97139209277601</v>
      </c>
      <c r="GL31" s="0" t="n">
        <v>480.734002460479</v>
      </c>
      <c r="GM31" s="0" t="n">
        <v>252.052491694489</v>
      </c>
      <c r="GN31" s="0" t="n">
        <v>26.210240351202</v>
      </c>
      <c r="GO31" s="0" t="n">
        <v>2408.38407264285</v>
      </c>
      <c r="GP31" s="0" t="n">
        <v>7.26596254052014</v>
      </c>
      <c r="GQ31" s="0" t="n">
        <v>887.662448022446</v>
      </c>
      <c r="GR31" s="0" t="n">
        <v>6.81276591833461</v>
      </c>
      <c r="GS31" s="0" t="n">
        <v>505.033367296343</v>
      </c>
      <c r="GT31" s="0" t="n">
        <v>165.709863215867</v>
      </c>
      <c r="GU31" s="0" t="n">
        <v>0.463448046391565</v>
      </c>
      <c r="GV31" s="0" t="n">
        <v>45.427755783773</v>
      </c>
      <c r="GW31" s="0" t="n">
        <v>7.21145875982776</v>
      </c>
      <c r="GX31" s="0" t="n">
        <v>2827.92879325959</v>
      </c>
      <c r="GY31" s="0" t="n">
        <v>46.6609890561589</v>
      </c>
      <c r="GZ31" s="0" t="n">
        <v>79.7559408001784</v>
      </c>
      <c r="HA31" s="0" t="n">
        <v>56.620231005422</v>
      </c>
      <c r="HB31" s="0" t="n">
        <v>157.99527467106</v>
      </c>
      <c r="HC31" s="0" t="n">
        <v>499.18906559942</v>
      </c>
      <c r="HD31" s="0" t="n">
        <v>178.859718832407</v>
      </c>
      <c r="HE31" s="0" t="n">
        <v>3040.71360544334</v>
      </c>
      <c r="HF31" s="0" t="n">
        <v>764.531805353753</v>
      </c>
      <c r="HG31" s="0" t="n">
        <v>1514.19986462449</v>
      </c>
      <c r="HH31" s="0" t="n">
        <v>262.183043878852</v>
      </c>
      <c r="HI31" s="0" t="n">
        <v>3339.62754324625</v>
      </c>
      <c r="HJ31" s="0" t="n">
        <v>81.7561553890604</v>
      </c>
      <c r="HK31" s="0" t="n">
        <v>2155.40330324319</v>
      </c>
      <c r="HL31" s="0" t="n">
        <v>195.404942244375</v>
      </c>
      <c r="HM31" s="0" t="n">
        <v>35656.9575293321</v>
      </c>
      <c r="HN31" s="0" t="n">
        <v>33.9064952663118</v>
      </c>
      <c r="HO31" s="0" t="n">
        <v>0.00532315686874962</v>
      </c>
      <c r="HP31" s="0" t="n">
        <v>33.9011721094431</v>
      </c>
      <c r="HQ31" s="0" t="n">
        <v>47.2358023979414</v>
      </c>
      <c r="HR31" s="0" t="n">
        <v>25.3459285781426</v>
      </c>
      <c r="HS31" s="0" t="n">
        <v>90.5686458134768</v>
      </c>
      <c r="HT31" s="0" t="n">
        <v>19.759393962255</v>
      </c>
      <c r="HU31" s="0" t="n">
        <v>1197.62435439818</v>
      </c>
      <c r="HV31" s="0" t="n">
        <v>0</v>
      </c>
      <c r="HW31" s="0" t="n">
        <v>193.795295733447</v>
      </c>
      <c r="HX31" s="0" t="n">
        <v>294.929813930076</v>
      </c>
      <c r="HY31" s="0" t="n">
        <v>8.98003677133142</v>
      </c>
      <c r="HZ31" s="0" t="n">
        <v>204.992670582321</v>
      </c>
      <c r="IA31" s="0" t="n">
        <v>14.4143570159129</v>
      </c>
      <c r="IB31" s="0" t="n">
        <v>193.245889501811</v>
      </c>
      <c r="IC31" s="0" t="n">
        <v>371.230775383034</v>
      </c>
      <c r="ID31" s="0" t="n">
        <v>47.7569741530158</v>
      </c>
      <c r="IE31" s="0" t="n">
        <v>269.595912929611</v>
      </c>
      <c r="IF31" s="0" t="n">
        <v>340.53356394416</v>
      </c>
      <c r="IG31" s="0" t="n">
        <v>112.389059335106</v>
      </c>
      <c r="IH31" s="0" t="n">
        <v>49.3281610531571</v>
      </c>
      <c r="II31" s="0" t="n">
        <v>198.080679234083</v>
      </c>
      <c r="IJ31" s="0" t="n">
        <v>54.9881879694449</v>
      </c>
      <c r="IK31" s="0" t="n">
        <v>61.7334568765166</v>
      </c>
      <c r="IL31" s="0" t="n">
        <v>1339.37775456603</v>
      </c>
      <c r="IM31" s="0" t="n">
        <v>0.848217857402769</v>
      </c>
      <c r="IN31" s="0" t="n">
        <v>156.333570800982</v>
      </c>
      <c r="IO31" s="0" t="n">
        <v>266.207925227643</v>
      </c>
      <c r="IP31" s="0" t="n">
        <v>21.9859649446406</v>
      </c>
      <c r="IQ31" s="0" t="n">
        <v>117.551867837094</v>
      </c>
      <c r="IR31" s="0" t="n">
        <v>235.482977047341</v>
      </c>
      <c r="IS31" s="0" t="n">
        <v>835.89882462566</v>
      </c>
      <c r="IT31" s="0" t="n">
        <v>57.5246735019463</v>
      </c>
      <c r="IU31" s="0" t="n">
        <v>485.30962426087</v>
      </c>
      <c r="IV31" s="0" t="n">
        <v>61.0753460720718</v>
      </c>
      <c r="IW31" s="0" t="n">
        <v>109.404359360227</v>
      </c>
      <c r="IX31" s="0" t="n">
        <v>2697.34793897789</v>
      </c>
      <c r="IY31" s="0" t="n">
        <v>17.9869148373928</v>
      </c>
      <c r="IZ31" s="0" t="n">
        <v>4.714358817541</v>
      </c>
      <c r="JA31" s="0" t="n">
        <v>91.3132860466362</v>
      </c>
      <c r="JB31" s="0" t="n">
        <v>9.48822164413912</v>
      </c>
      <c r="JC31" s="0" t="n">
        <v>3.24463832400734</v>
      </c>
      <c r="JD31" s="0" t="n">
        <v>34.3702984580328</v>
      </c>
      <c r="JE31" s="0" t="n">
        <v>48.3104452319562</v>
      </c>
      <c r="JF31" s="0" t="n">
        <v>10.1891632935179</v>
      </c>
      <c r="JG31" s="0" t="n">
        <v>57.3340508739155</v>
      </c>
      <c r="JH31" s="0" t="n">
        <v>166.546914529132</v>
      </c>
      <c r="JI31" s="0" t="n">
        <v>100.360220138955</v>
      </c>
      <c r="JJ31" s="0" t="n">
        <v>122.517958169917</v>
      </c>
      <c r="JK31" s="0" t="n">
        <v>18.1564216835454</v>
      </c>
      <c r="JL31" s="0" t="n">
        <v>56.4395263078626</v>
      </c>
      <c r="JM31" s="0" t="n">
        <v>59.3405296645652</v>
      </c>
      <c r="JN31" s="0" t="n">
        <v>97.6431728133943</v>
      </c>
      <c r="JO31" s="0" t="n">
        <v>103.441194943419</v>
      </c>
      <c r="JP31" s="0" t="n">
        <v>49.2752342079538</v>
      </c>
      <c r="JQ31" s="0" t="n">
        <v>73.0710683330857</v>
      </c>
      <c r="JR31" s="0" t="n">
        <v>16.2774378402132</v>
      </c>
      <c r="JS31" s="0" t="n">
        <v>103.784704671035</v>
      </c>
      <c r="JT31" s="0" t="n">
        <v>338.669574541913</v>
      </c>
      <c r="JU31" s="0" t="n">
        <v>153.028790056057</v>
      </c>
      <c r="JV31" s="0" t="n">
        <v>38.3193795099263</v>
      </c>
      <c r="JW31" s="0" t="n">
        <v>19.8308849061801</v>
      </c>
      <c r="JX31" s="0" t="n">
        <v>43.4848043648301</v>
      </c>
      <c r="JY31" s="0" t="n">
        <v>283.916793835911</v>
      </c>
      <c r="JZ31" s="0" t="n">
        <v>113.393788130163</v>
      </c>
      <c r="KA31" s="0" t="n">
        <v>55.3661522641886</v>
      </c>
      <c r="KB31" s="0" t="n">
        <v>5.69763653118615</v>
      </c>
      <c r="KC31" s="0" t="n">
        <v>39.8801145620741</v>
      </c>
      <c r="KD31" s="0" t="n">
        <v>38.2743825177373</v>
      </c>
      <c r="KE31" s="0" t="n">
        <v>78.1544970798113</v>
      </c>
      <c r="KF31" s="0" t="n">
        <v>10.1924347151081</v>
      </c>
      <c r="KG31" s="0" t="n">
        <v>87.875903255598</v>
      </c>
      <c r="KH31" s="0" t="n">
        <v>117.922213308967</v>
      </c>
      <c r="KI31" s="0" t="n">
        <v>127.164057798295</v>
      </c>
      <c r="KJ31" s="0" t="n">
        <v>16.4932447249366</v>
      </c>
      <c r="KK31" s="0" t="n">
        <v>64.9836142082578</v>
      </c>
      <c r="KL31" s="0" t="n">
        <v>167.628960284555</v>
      </c>
      <c r="KM31" s="0" t="n">
        <v>79.7407402669216</v>
      </c>
      <c r="KN31" s="0" t="n">
        <v>0.588671050219719</v>
      </c>
      <c r="KO31" s="0" t="n">
        <v>222.879970542116</v>
      </c>
      <c r="KP31" s="0" t="n">
        <v>2231.84969992898</v>
      </c>
      <c r="KQ31" s="0" t="n">
        <v>423.602422435854</v>
      </c>
      <c r="KR31" s="0" t="n">
        <v>40.3912354360257</v>
      </c>
      <c r="KS31" s="0" t="n">
        <v>1096.78825773638</v>
      </c>
      <c r="KT31" s="0" t="n">
        <v>244.622270161656</v>
      </c>
      <c r="KU31" s="0" t="n">
        <v>0</v>
      </c>
      <c r="KV31" s="0" t="n">
        <v>244.6266458546</v>
      </c>
      <c r="KW31" s="0" t="n">
        <v>1.85200486861141</v>
      </c>
      <c r="KX31" s="0" t="n">
        <v>907.33256018042</v>
      </c>
      <c r="KY31" s="0" t="n">
        <v>1392.14691546534</v>
      </c>
      <c r="KZ31" s="0" t="n">
        <v>37.6989557001086</v>
      </c>
      <c r="LA31" s="0" t="n">
        <v>869.633604480312</v>
      </c>
      <c r="LB31" s="0" t="n">
        <v>1359.08969165907</v>
      </c>
      <c r="LC31" s="0" t="n">
        <v>42.4690692770646</v>
      </c>
      <c r="LD31" s="0" t="n">
        <v>201.300868981463</v>
      </c>
      <c r="LE31" s="0" t="n">
        <v>0.0345094870697717</v>
      </c>
      <c r="LF31" s="0" t="n">
        <v>1.12090024088501</v>
      </c>
      <c r="LG31" s="0" t="n">
        <v>1.08158259581541</v>
      </c>
      <c r="LH31" s="0" t="n">
        <v>1305.02648819127</v>
      </c>
      <c r="LI31" s="0" t="n">
        <v>319.597664039036</v>
      </c>
      <c r="LJ31" s="0" t="n">
        <v>3202.68958744824</v>
      </c>
      <c r="LK31" s="0" t="n">
        <v>395.709091896348</v>
      </c>
      <c r="LL31" s="0" t="n">
        <v>528.66069200085</v>
      </c>
      <c r="LM31" s="0" t="n">
        <v>54.4271527785269</v>
      </c>
      <c r="LN31" s="0" t="n">
        <v>159.492085877115</v>
      </c>
      <c r="LO31" s="0" t="n">
        <v>131.850649418149</v>
      </c>
      <c r="LP31" s="0" t="n">
        <v>18.9607770835447</v>
      </c>
      <c r="LQ31" s="0" t="n">
        <v>2.76835035054362</v>
      </c>
      <c r="LR31" s="0" t="n">
        <v>3.75671080262982</v>
      </c>
      <c r="LS31" s="0" t="n">
        <v>7.00691733412491</v>
      </c>
      <c r="LT31" s="0" t="n">
        <v>31.1280986096099</v>
      </c>
      <c r="LU31" s="0" t="n">
        <v>242.30414611652</v>
      </c>
      <c r="LV31" s="0" t="n">
        <v>0</v>
      </c>
      <c r="LW31" s="0" t="n">
        <v>1263.33517226552</v>
      </c>
      <c r="LX31" s="0" t="n">
        <v>7.88835699826213</v>
      </c>
      <c r="LY31" s="0" t="n">
        <v>0.00555643219656177</v>
      </c>
      <c r="LZ31" s="0" t="n">
        <v>263.000861638354</v>
      </c>
      <c r="MA31" s="0" t="n">
        <v>0.257408957120337</v>
      </c>
      <c r="MB31" s="0" t="n">
        <v>127.14679459194</v>
      </c>
      <c r="MC31" s="0" t="n">
        <v>110.869356751727</v>
      </c>
      <c r="MD31" s="0" t="n">
        <v>33.6575750384697</v>
      </c>
      <c r="ME31" s="0" t="n">
        <v>2109.45952355045</v>
      </c>
      <c r="MF31" s="0" t="n">
        <v>341.0408125142</v>
      </c>
      <c r="MG31" s="0" t="n">
        <v>154.04961477284</v>
      </c>
      <c r="MH31" s="0" t="n">
        <v>225.735232427303</v>
      </c>
      <c r="MI31" s="0" t="n">
        <v>162.82825695996</v>
      </c>
      <c r="MJ31" s="0" t="n">
        <v>34.5436241901666</v>
      </c>
      <c r="MK31" s="0" t="n">
        <v>8.55815129628837</v>
      </c>
      <c r="ML31" s="0" t="n">
        <v>139.808583366415</v>
      </c>
      <c r="MM31" s="0" t="n">
        <v>91.233146918247</v>
      </c>
      <c r="MN31" s="0" t="n">
        <v>35.8857553496359</v>
      </c>
      <c r="MO31" s="0" t="n">
        <v>29.2856399707007</v>
      </c>
      <c r="MP31" s="0" t="n">
        <v>23.7562716187622</v>
      </c>
      <c r="MQ31" s="0" t="n">
        <v>28.2116259341103</v>
      </c>
      <c r="MR31" s="0" t="n">
        <v>147.08058410933</v>
      </c>
      <c r="MS31" s="0" t="n">
        <v>0</v>
      </c>
      <c r="MT31" s="0" t="n">
        <v>310.776086156676</v>
      </c>
      <c r="MU31" s="0" t="n">
        <v>342.433446455174</v>
      </c>
      <c r="MV31" s="0" t="n">
        <v>0</v>
      </c>
      <c r="MW31" s="0" t="n">
        <v>0</v>
      </c>
    </row>
    <row r="32" customFormat="false" ht="15.75" hidden="false" customHeight="false" outlineLevel="0" collapsed="false">
      <c r="A32" s="101" t="s">
        <v>813</v>
      </c>
      <c r="B32" s="0" t="n">
        <v>63.0740827111258</v>
      </c>
      <c r="C32" s="0" t="n">
        <v>0.458851148324563</v>
      </c>
      <c r="D32" s="0" t="n">
        <v>257.308631486284</v>
      </c>
      <c r="E32" s="0" t="n">
        <v>46.5278113046715</v>
      </c>
      <c r="F32" s="0" t="n">
        <v>191.855139500668</v>
      </c>
      <c r="G32" s="0" t="n">
        <v>7.16291456385966</v>
      </c>
      <c r="H32" s="0" t="n">
        <v>11.7627661170858</v>
      </c>
      <c r="I32" s="0" t="n">
        <v>43.5290410658565</v>
      </c>
      <c r="J32" s="0" t="n">
        <v>94.8577488075816</v>
      </c>
      <c r="K32" s="0" t="n">
        <v>241.381100193685</v>
      </c>
      <c r="L32" s="0" t="n">
        <v>0</v>
      </c>
      <c r="M32" s="0" t="n">
        <v>644.392294722228</v>
      </c>
      <c r="N32" s="0" t="n">
        <v>8.34798694004073</v>
      </c>
      <c r="O32" s="0" t="n">
        <v>278.750236476594</v>
      </c>
      <c r="P32" s="0" t="n">
        <v>18.8534425801373</v>
      </c>
      <c r="Q32" s="0" t="n">
        <v>58249.7370040392</v>
      </c>
      <c r="R32" s="0" t="n">
        <v>11.0055877357457</v>
      </c>
      <c r="S32" s="0" t="n">
        <v>299.297140103973</v>
      </c>
      <c r="T32" s="0" t="n">
        <v>7.67568946549701</v>
      </c>
      <c r="U32" s="0" t="n">
        <v>30.2991442853751</v>
      </c>
      <c r="V32" s="0" t="n">
        <v>13.4976810745695</v>
      </c>
      <c r="W32" s="0" t="n">
        <v>534.382147996904</v>
      </c>
      <c r="X32" s="0" t="n">
        <v>38.1907127316857</v>
      </c>
      <c r="Y32" s="0" t="n">
        <v>48.8517134029663</v>
      </c>
      <c r="Z32" s="0" t="n">
        <v>0.547240880046206</v>
      </c>
      <c r="AA32" s="0" t="n">
        <v>17.7645302596231</v>
      </c>
      <c r="AB32" s="0" t="n">
        <v>898.939062824245</v>
      </c>
      <c r="AC32" s="0" t="n">
        <v>301.168123878275</v>
      </c>
      <c r="AD32" s="0" t="n">
        <v>62.0362393806618</v>
      </c>
      <c r="AE32" s="0" t="n">
        <v>38.3727600920702</v>
      </c>
      <c r="AF32" s="0" t="n">
        <v>138.234822441137</v>
      </c>
      <c r="AG32" s="0" t="n">
        <v>132.23728862546</v>
      </c>
      <c r="AH32" s="0" t="n">
        <v>0</v>
      </c>
      <c r="AI32" s="0" t="n">
        <v>0</v>
      </c>
      <c r="AJ32" s="0" t="n">
        <v>51.6535912325681</v>
      </c>
      <c r="AK32" s="0" t="n">
        <v>244.155781147584</v>
      </c>
      <c r="AL32" s="0" t="n">
        <v>99.2770643821454</v>
      </c>
      <c r="AM32" s="0" t="n">
        <v>671.565724028321</v>
      </c>
      <c r="AN32" s="0" t="n">
        <v>60.352235755055</v>
      </c>
      <c r="AO32" s="0" t="n">
        <v>361.746484327255</v>
      </c>
      <c r="AP32" s="0" t="n">
        <v>46.0630781679667</v>
      </c>
      <c r="AQ32" s="0" t="n">
        <v>6.06529694436249</v>
      </c>
      <c r="AR32" s="0" t="n">
        <v>170.825376574166</v>
      </c>
      <c r="AS32" s="0" t="n">
        <v>6046.26909084325</v>
      </c>
      <c r="AT32" s="0" t="n">
        <v>3.8908686056408</v>
      </c>
      <c r="AU32" s="0" t="n">
        <v>26.5056197204969</v>
      </c>
      <c r="AV32" s="0" t="n">
        <v>193.493310383792</v>
      </c>
      <c r="AW32" s="0" t="n">
        <v>19.9010447141602</v>
      </c>
      <c r="AX32" s="0" t="n">
        <v>442.115059430623</v>
      </c>
      <c r="AY32" s="0" t="n">
        <v>0</v>
      </c>
      <c r="AZ32" s="0" t="n">
        <v>8.80278229249716</v>
      </c>
      <c r="BA32" s="0" t="n">
        <v>1583.68813171082</v>
      </c>
      <c r="BB32" s="0" t="n">
        <v>94.2488146466316</v>
      </c>
      <c r="BC32" s="0" t="n">
        <v>153.172709578281</v>
      </c>
      <c r="BD32" s="0" t="n">
        <v>538.594726325053</v>
      </c>
      <c r="BE32" s="0" t="n">
        <v>401.770398248992</v>
      </c>
      <c r="BF32" s="0" t="n">
        <v>395.90148291186</v>
      </c>
      <c r="BG32" s="0" t="n">
        <v>6.89812142823308</v>
      </c>
      <c r="BH32" s="0" t="n">
        <v>17.3685124938755</v>
      </c>
      <c r="BI32" s="0" t="n">
        <v>1638.35997451599</v>
      </c>
      <c r="BJ32" s="0" t="n">
        <v>2903.25394961804</v>
      </c>
      <c r="BK32" s="0" t="n">
        <v>2759.14067147906</v>
      </c>
      <c r="BL32" s="0" t="n">
        <v>481.148189899256</v>
      </c>
      <c r="BM32" s="0" t="n">
        <v>1353.58303222607</v>
      </c>
      <c r="BN32" s="0" t="n">
        <v>213.073139815737</v>
      </c>
      <c r="BO32" s="0" t="n">
        <v>540.141857412952</v>
      </c>
      <c r="BP32" s="0" t="n">
        <v>171.194452125052</v>
      </c>
      <c r="BQ32" s="0" t="n">
        <v>0.257149909234827</v>
      </c>
      <c r="BR32" s="0" t="n">
        <v>4.63561547562018</v>
      </c>
      <c r="BS32" s="0" t="n">
        <v>278.569028604838</v>
      </c>
      <c r="BT32" s="0" t="n">
        <v>19319.6141721041</v>
      </c>
      <c r="BU32" s="0" t="n">
        <v>253.761491705241</v>
      </c>
      <c r="BV32" s="0" t="n">
        <v>0</v>
      </c>
      <c r="BW32" s="0" t="n">
        <v>2105.9563244602</v>
      </c>
      <c r="BX32" s="0" t="n">
        <v>718.458506829523</v>
      </c>
      <c r="BY32" s="0" t="n">
        <v>154.788924193067</v>
      </c>
      <c r="BZ32" s="0" t="n">
        <v>40.5077164414821</v>
      </c>
      <c r="CA32" s="0" t="n">
        <v>0</v>
      </c>
      <c r="CB32" s="0" t="n">
        <v>53.4335685277988</v>
      </c>
      <c r="CC32" s="0" t="n">
        <v>0.298269814188342</v>
      </c>
      <c r="CD32" s="0" t="n">
        <v>136.778325022198</v>
      </c>
      <c r="CE32" s="0" t="n">
        <v>7.14225368451536</v>
      </c>
      <c r="CF32" s="0" t="n">
        <v>0</v>
      </c>
      <c r="CG32" s="0" t="n">
        <v>841.229407804463</v>
      </c>
      <c r="CH32" s="0" t="n">
        <v>342.266948312669</v>
      </c>
      <c r="CI32" s="0" t="n">
        <v>2541.24988467945</v>
      </c>
      <c r="CJ32" s="0" t="n">
        <v>957.102901820308</v>
      </c>
      <c r="CK32" s="0" t="n">
        <v>173.11049846319</v>
      </c>
      <c r="CL32" s="0" t="n">
        <v>783.992403357118</v>
      </c>
      <c r="CM32" s="0" t="n">
        <v>1451.92679380409</v>
      </c>
      <c r="CN32" s="0" t="n">
        <v>931.3902045257</v>
      </c>
      <c r="CO32" s="0" t="n">
        <v>187.447597672869</v>
      </c>
      <c r="CP32" s="0" t="n">
        <v>3864.45979265311</v>
      </c>
      <c r="CQ32" s="0" t="n">
        <v>1.36326190988111</v>
      </c>
      <c r="CR32" s="0" t="n">
        <v>102.417698330845</v>
      </c>
      <c r="CS32" s="0" t="n">
        <v>220.008604048188</v>
      </c>
      <c r="CT32" s="0" t="n">
        <v>378.775890445459</v>
      </c>
      <c r="CU32" s="0" t="n">
        <v>780.662023961109</v>
      </c>
      <c r="CV32" s="0" t="n">
        <v>176.799285517629</v>
      </c>
      <c r="CW32" s="0" t="n">
        <v>59.5607592425362</v>
      </c>
      <c r="CX32" s="0" t="n">
        <v>0</v>
      </c>
      <c r="CY32" s="0" t="n">
        <v>53.5093107439896</v>
      </c>
      <c r="CZ32" s="0" t="n">
        <v>86.6920240749471</v>
      </c>
      <c r="DA32" s="0" t="n">
        <v>301.238033869241</v>
      </c>
      <c r="DB32" s="0" t="n">
        <v>79.3925155255797</v>
      </c>
      <c r="DC32" s="0" t="n">
        <v>224.838931903547</v>
      </c>
      <c r="DD32" s="0" t="n">
        <v>61.0165011556418</v>
      </c>
      <c r="DE32" s="0" t="n">
        <v>2081.30735804078</v>
      </c>
      <c r="DF32" s="0" t="n">
        <v>37.0324583810878</v>
      </c>
      <c r="DG32" s="0" t="n">
        <v>614.178537930539</v>
      </c>
      <c r="DH32" s="0" t="n">
        <v>108.624831721551</v>
      </c>
      <c r="DI32" s="0" t="n">
        <v>2.39623617780229</v>
      </c>
      <c r="DJ32" s="0" t="n">
        <v>0</v>
      </c>
      <c r="DK32" s="0" t="n">
        <v>272.483045429544</v>
      </c>
      <c r="DL32" s="0" t="n">
        <v>1.41852145672798</v>
      </c>
      <c r="DM32" s="0" t="n">
        <v>816.291930432824</v>
      </c>
      <c r="DN32" s="0" t="n">
        <v>3.68564000283558</v>
      </c>
      <c r="DO32" s="0" t="n">
        <v>159.662927667292</v>
      </c>
      <c r="DP32" s="0" t="n">
        <v>0</v>
      </c>
      <c r="DQ32" s="0" t="n">
        <v>341.631231909607</v>
      </c>
      <c r="DR32" s="0" t="n">
        <v>5.37227166877029</v>
      </c>
      <c r="DS32" s="0" t="n">
        <v>24.5239631052502</v>
      </c>
      <c r="DT32" s="0" t="n">
        <v>148.518571407727</v>
      </c>
      <c r="DU32" s="0" t="n">
        <v>9.56370884707595</v>
      </c>
      <c r="DV32" s="0" t="n">
        <v>0.0124412174521428</v>
      </c>
      <c r="DW32" s="0" t="n">
        <v>38.4891615985789</v>
      </c>
      <c r="DX32" s="0" t="n">
        <v>48.9540614309211</v>
      </c>
      <c r="DY32" s="0" t="n">
        <v>151.883625672096</v>
      </c>
      <c r="DZ32" s="0" t="n">
        <v>132.935672826878</v>
      </c>
      <c r="EA32" s="0" t="n">
        <v>7.27393659245443</v>
      </c>
      <c r="EB32" s="0" t="n">
        <v>10.3321888502692</v>
      </c>
      <c r="EC32" s="0" t="n">
        <v>23.1135732096595</v>
      </c>
      <c r="ED32" s="0" t="n">
        <v>13.6582206365031</v>
      </c>
      <c r="EE32" s="0" t="n">
        <v>18.6408958710023</v>
      </c>
      <c r="EF32" s="0" t="n">
        <v>0</v>
      </c>
      <c r="EG32" s="0" t="n">
        <v>223.690670236381</v>
      </c>
      <c r="EH32" s="0" t="n">
        <v>102.718999353198</v>
      </c>
      <c r="EI32" s="0" t="n">
        <v>15.5310198209238</v>
      </c>
      <c r="EJ32" s="0" t="n">
        <v>8.01349519728786</v>
      </c>
      <c r="EK32" s="0" t="n">
        <v>0.0107612631464392</v>
      </c>
      <c r="EL32" s="0" t="n">
        <v>0.751245944306627</v>
      </c>
      <c r="EM32" s="0" t="n">
        <v>245.953811953963</v>
      </c>
      <c r="EN32" s="0" t="n">
        <v>6.75551741618284</v>
      </c>
      <c r="EO32" s="0" t="n">
        <v>1519.57591223121</v>
      </c>
      <c r="EP32" s="0" t="n">
        <v>484.055377060381</v>
      </c>
      <c r="EQ32" s="0" t="n">
        <v>76.6861523466481</v>
      </c>
      <c r="ER32" s="0" t="n">
        <v>4.6386608309114</v>
      </c>
      <c r="ES32" s="0" t="n">
        <v>6.92609092586931</v>
      </c>
      <c r="ET32" s="0" t="n">
        <v>123.27071426692</v>
      </c>
      <c r="EU32" s="0" t="n">
        <v>37.6592821466304</v>
      </c>
      <c r="EV32" s="0" t="n">
        <v>183.834578940225</v>
      </c>
      <c r="EW32" s="0" t="n">
        <v>16.5251079301</v>
      </c>
      <c r="EX32" s="0" t="n">
        <v>60.9246613644436</v>
      </c>
      <c r="EY32" s="0" t="n">
        <v>4806.98635646246</v>
      </c>
      <c r="EZ32" s="0" t="n">
        <v>675.554022420254</v>
      </c>
      <c r="FA32" s="0" t="n">
        <v>42.3734354982373</v>
      </c>
      <c r="FB32" s="0" t="n">
        <v>28.7516662919222</v>
      </c>
      <c r="FC32" s="0" t="n">
        <v>1210.70681085919</v>
      </c>
      <c r="FD32" s="0" t="n">
        <v>366.696065082835</v>
      </c>
      <c r="FE32" s="0" t="n">
        <v>33.0401600270421</v>
      </c>
      <c r="FF32" s="0" t="n">
        <v>2196.76703337888</v>
      </c>
      <c r="FG32" s="0" t="n">
        <v>875.569935599374</v>
      </c>
      <c r="FH32" s="0" t="n">
        <v>55.8323980852262</v>
      </c>
      <c r="FI32" s="0" t="n">
        <v>0.106992130901815</v>
      </c>
      <c r="FJ32" s="0" t="n">
        <v>23.536282122505</v>
      </c>
      <c r="FK32" s="0" t="n">
        <v>7.226584618742</v>
      </c>
      <c r="FL32" s="0" t="n">
        <v>0</v>
      </c>
      <c r="FM32" s="0" t="n">
        <v>0</v>
      </c>
      <c r="FN32" s="0" t="n">
        <v>0.593464745336275</v>
      </c>
      <c r="FO32" s="0" t="n">
        <v>222.394047113024</v>
      </c>
      <c r="FP32" s="0" t="n">
        <v>23.3161760519556</v>
      </c>
      <c r="FQ32" s="0" t="n">
        <v>65.8886173842566</v>
      </c>
      <c r="FR32" s="0" t="n">
        <v>5.71468061023166</v>
      </c>
      <c r="FS32" s="0" t="n">
        <v>12.1884052133485</v>
      </c>
      <c r="FT32" s="0" t="n">
        <v>32.5909081518157</v>
      </c>
      <c r="FU32" s="0" t="n">
        <v>9.5166276226386</v>
      </c>
      <c r="FV32" s="0" t="n">
        <v>5.87799578622218</v>
      </c>
      <c r="FW32" s="0" t="n">
        <v>1316.77279506532</v>
      </c>
      <c r="FX32" s="0" t="n">
        <v>4351.58558771655</v>
      </c>
      <c r="FY32" s="0" t="n">
        <v>525.417829552188</v>
      </c>
      <c r="FZ32" s="0" t="n">
        <v>664.430122286834</v>
      </c>
      <c r="GA32" s="0" t="n">
        <v>114.644550501869</v>
      </c>
      <c r="GB32" s="0" t="n">
        <v>5.35703116673801</v>
      </c>
      <c r="GC32" s="0" t="n">
        <v>7.35490470063872</v>
      </c>
      <c r="GD32" s="0" t="n">
        <v>46.0214082740904</v>
      </c>
      <c r="GE32" s="0" t="n">
        <v>6253.960996586</v>
      </c>
      <c r="GF32" s="0" t="n">
        <v>1.38259042662454</v>
      </c>
      <c r="GG32" s="0" t="n">
        <v>495.707399891614</v>
      </c>
      <c r="GH32" s="0" t="n">
        <v>32.1730422425499</v>
      </c>
      <c r="GI32" s="0" t="n">
        <v>50.0186398464331</v>
      </c>
      <c r="GJ32" s="0" t="n">
        <v>36.7432632037708</v>
      </c>
      <c r="GK32" s="0" t="n">
        <v>28.3400689120424</v>
      </c>
      <c r="GL32" s="0" t="n">
        <v>57.0180477092275</v>
      </c>
      <c r="GM32" s="0" t="n">
        <v>414.806266107653</v>
      </c>
      <c r="GN32" s="0" t="n">
        <v>50.0082099655612</v>
      </c>
      <c r="GO32" s="0" t="n">
        <v>2565.10441425147</v>
      </c>
      <c r="GP32" s="0" t="n">
        <v>4.92320229100316</v>
      </c>
      <c r="GQ32" s="0" t="n">
        <v>1328.45390562664</v>
      </c>
      <c r="GR32" s="0" t="n">
        <v>2.12465072016347</v>
      </c>
      <c r="GS32" s="0" t="n">
        <v>693.161358160425</v>
      </c>
      <c r="GT32" s="0" t="n">
        <v>132.08032395292</v>
      </c>
      <c r="GU32" s="0" t="n">
        <v>84.4920705524579</v>
      </c>
      <c r="GV32" s="0" t="n">
        <v>32.4880596366911</v>
      </c>
      <c r="GW32" s="0" t="n">
        <v>6.47803016853428</v>
      </c>
      <c r="GX32" s="0" t="n">
        <v>2224.12765242116</v>
      </c>
      <c r="GY32" s="0" t="n">
        <v>19.7177610574141</v>
      </c>
      <c r="GZ32" s="0" t="n">
        <v>27.7689108258442</v>
      </c>
      <c r="HA32" s="0" t="n">
        <v>7.05164705949124</v>
      </c>
      <c r="HB32" s="0" t="n">
        <v>193.744638550224</v>
      </c>
      <c r="HC32" s="0" t="n">
        <v>469.390488782781</v>
      </c>
      <c r="HD32" s="0" t="n">
        <v>1334.48321473596</v>
      </c>
      <c r="HE32" s="0" t="n">
        <v>5758.25359669439</v>
      </c>
      <c r="HF32" s="0" t="n">
        <v>2000.69921677614</v>
      </c>
      <c r="HG32" s="0" t="n">
        <v>1880.48154267721</v>
      </c>
      <c r="HH32" s="0" t="n">
        <v>1203.6220374215</v>
      </c>
      <c r="HI32" s="0" t="n">
        <v>4125.77488553447</v>
      </c>
      <c r="HJ32" s="0" t="n">
        <v>284.953837829543</v>
      </c>
      <c r="HK32" s="0" t="n">
        <v>2674.89107161051</v>
      </c>
      <c r="HL32" s="0" t="n">
        <v>175.965763253288</v>
      </c>
      <c r="HM32" s="0" t="n">
        <v>34123.1364754726</v>
      </c>
      <c r="HN32" s="0" t="n">
        <v>5.63616272423948</v>
      </c>
      <c r="HO32" s="0" t="n">
        <v>0.00975146608131129</v>
      </c>
      <c r="HP32" s="0" t="n">
        <v>5.62641125815817</v>
      </c>
      <c r="HQ32" s="0" t="n">
        <v>18.0479376304827</v>
      </c>
      <c r="HR32" s="0" t="n">
        <v>22.8625516133118</v>
      </c>
      <c r="HS32" s="0" t="n">
        <v>47.3238838285855</v>
      </c>
      <c r="HT32" s="0" t="n">
        <v>11.2523732175971</v>
      </c>
      <c r="HU32" s="0" t="n">
        <v>2139.83552870343</v>
      </c>
      <c r="HV32" s="0" t="n">
        <v>0</v>
      </c>
      <c r="HW32" s="0" t="n">
        <v>338.895033976416</v>
      </c>
      <c r="HX32" s="0" t="n">
        <v>354.766696096024</v>
      </c>
      <c r="HY32" s="0" t="n">
        <v>11.9204510764303</v>
      </c>
      <c r="HZ32" s="0" t="n">
        <v>96.0257332136422</v>
      </c>
      <c r="IA32" s="0" t="n">
        <v>5.16455705920272</v>
      </c>
      <c r="IB32" s="0" t="n">
        <v>124.203023168185</v>
      </c>
      <c r="IC32" s="0" t="n">
        <v>849.299921523395</v>
      </c>
      <c r="ID32" s="0" t="n">
        <v>88.6515903499644</v>
      </c>
      <c r="IE32" s="0" t="n">
        <v>320.436326366872</v>
      </c>
      <c r="IF32" s="0" t="n">
        <v>507.532192945252</v>
      </c>
      <c r="IG32" s="0" t="n">
        <v>95.4682254889054</v>
      </c>
      <c r="IH32" s="0" t="n">
        <v>21.5042545835633</v>
      </c>
      <c r="II32" s="0" t="n">
        <v>150.900641098522</v>
      </c>
      <c r="IJ32" s="0" t="n">
        <v>28.4400082734504</v>
      </c>
      <c r="IK32" s="0" t="n">
        <v>63.5037104763678</v>
      </c>
      <c r="IL32" s="0" t="n">
        <v>1830.67956227408</v>
      </c>
      <c r="IM32" s="0" t="n">
        <v>2.54163007414018</v>
      </c>
      <c r="IN32" s="0" t="n">
        <v>59.7406233174773</v>
      </c>
      <c r="IO32" s="0" t="n">
        <v>1030.64379727993</v>
      </c>
      <c r="IP32" s="0" t="n">
        <v>56.4579126831453</v>
      </c>
      <c r="IQ32" s="0" t="n">
        <v>181.346884573698</v>
      </c>
      <c r="IR32" s="0" t="n">
        <v>233.244649295508</v>
      </c>
      <c r="IS32" s="0" t="n">
        <v>292.734129819612</v>
      </c>
      <c r="IT32" s="0" t="n">
        <v>433.806930964879</v>
      </c>
      <c r="IU32" s="0" t="n">
        <v>596.764647472893</v>
      </c>
      <c r="IV32" s="0" t="n">
        <v>24.8823181166169</v>
      </c>
      <c r="IW32" s="0" t="n">
        <v>164.199564469407</v>
      </c>
      <c r="IX32" s="0" t="n">
        <v>3946.47531568678</v>
      </c>
      <c r="IY32" s="0" t="n">
        <v>6.41339458479098</v>
      </c>
      <c r="IZ32" s="0" t="n">
        <v>21.0694401525078</v>
      </c>
      <c r="JA32" s="0" t="n">
        <v>92.5530946576774</v>
      </c>
      <c r="JB32" s="0" t="n">
        <v>15.1324636406507</v>
      </c>
      <c r="JC32" s="0" t="n">
        <v>1.80784131085296</v>
      </c>
      <c r="JD32" s="0" t="n">
        <v>28.1092182573272</v>
      </c>
      <c r="JE32" s="0" t="n">
        <v>42.1018968777061</v>
      </c>
      <c r="JF32" s="0" t="n">
        <v>14.1621772193562</v>
      </c>
      <c r="JG32" s="0" t="n">
        <v>52.3605340443782</v>
      </c>
      <c r="JH32" s="0" t="n">
        <v>217.660894099979</v>
      </c>
      <c r="JI32" s="0" t="n">
        <v>100.14464694529</v>
      </c>
      <c r="JJ32" s="0" t="n">
        <v>289.587331645884</v>
      </c>
      <c r="JK32" s="0" t="n">
        <v>78.6063919707732</v>
      </c>
      <c r="JL32" s="0" t="n">
        <v>101.109677030194</v>
      </c>
      <c r="JM32" s="0" t="n">
        <v>77.0868622532822</v>
      </c>
      <c r="JN32" s="0" t="n">
        <v>82.6945391905733</v>
      </c>
      <c r="JO32" s="0" t="n">
        <v>56.4392457392562</v>
      </c>
      <c r="JP32" s="0" t="n">
        <v>82.954375629144</v>
      </c>
      <c r="JQ32" s="0" t="n">
        <v>346.49790650612</v>
      </c>
      <c r="JR32" s="0" t="n">
        <v>23.0623295042513</v>
      </c>
      <c r="JS32" s="0" t="n">
        <v>69.0372359866901</v>
      </c>
      <c r="JT32" s="0" t="n">
        <v>415.457301376751</v>
      </c>
      <c r="JU32" s="0" t="n">
        <v>102.472849627416</v>
      </c>
      <c r="JV32" s="0" t="n">
        <v>145.125089037262</v>
      </c>
      <c r="JW32" s="0" t="n">
        <v>10.6699751267341</v>
      </c>
      <c r="JX32" s="0" t="n">
        <v>277.179727592984</v>
      </c>
      <c r="JY32" s="0" t="n">
        <v>134.12625296701</v>
      </c>
      <c r="JZ32" s="0" t="n">
        <v>225.220813767797</v>
      </c>
      <c r="KA32" s="0" t="n">
        <v>80.7321722151947</v>
      </c>
      <c r="KB32" s="0" t="n">
        <v>3.14515041270039</v>
      </c>
      <c r="KC32" s="0" t="n">
        <v>63.9603170079108</v>
      </c>
      <c r="KD32" s="0" t="n">
        <v>47.7839752876659</v>
      </c>
      <c r="KE32" s="0" t="n">
        <v>111.744292295577</v>
      </c>
      <c r="KF32" s="0" t="n">
        <v>8.24356840397462</v>
      </c>
      <c r="KG32" s="0" t="n">
        <v>83.7222183213271</v>
      </c>
      <c r="KH32" s="0" t="n">
        <v>114.082818298082</v>
      </c>
      <c r="KI32" s="0" t="n">
        <v>661.070141798235</v>
      </c>
      <c r="KJ32" s="0" t="n">
        <v>15.8388616886335</v>
      </c>
      <c r="KK32" s="0" t="n">
        <v>102.357665641068</v>
      </c>
      <c r="KL32" s="0" t="n">
        <v>311.734997135587</v>
      </c>
      <c r="KM32" s="0" t="n">
        <v>112.336243911299</v>
      </c>
      <c r="KN32" s="0" t="n">
        <v>14.161868565969</v>
      </c>
      <c r="KO32" s="0" t="n">
        <v>151.75653791441</v>
      </c>
      <c r="KP32" s="0" t="n">
        <v>5433.39369980991</v>
      </c>
      <c r="KQ32" s="0" t="n">
        <v>200.122661279943</v>
      </c>
      <c r="KR32" s="0" t="n">
        <v>30.5636096688044</v>
      </c>
      <c r="KS32" s="0" t="n">
        <v>1322.24177027522</v>
      </c>
      <c r="KT32" s="0" t="n">
        <v>87.1071118199449</v>
      </c>
      <c r="KU32" s="0" t="n">
        <v>35.8803049773859</v>
      </c>
      <c r="KV32" s="0" t="n">
        <v>184.503312379397</v>
      </c>
      <c r="KW32" s="0" t="n">
        <v>0.591107992912256</v>
      </c>
      <c r="KX32" s="0" t="n">
        <v>258.454051900734</v>
      </c>
      <c r="KY32" s="0" t="n">
        <v>936.404310498791</v>
      </c>
      <c r="KZ32" s="0" t="n">
        <v>25.6913816903585</v>
      </c>
      <c r="LA32" s="0" t="n">
        <v>232.762670210376</v>
      </c>
      <c r="LB32" s="0" t="n">
        <v>1358.05991562826</v>
      </c>
      <c r="LC32" s="0" t="n">
        <v>39.0272280924622</v>
      </c>
      <c r="LD32" s="0" t="n">
        <v>230.422792133039</v>
      </c>
      <c r="LE32" s="0" t="n">
        <v>306.955323889828</v>
      </c>
      <c r="LF32" s="0" t="n">
        <v>80.9980499182631</v>
      </c>
      <c r="LG32" s="0" t="n">
        <v>0.532918312566405</v>
      </c>
      <c r="LH32" s="0" t="n">
        <v>1215.94437562405</v>
      </c>
      <c r="LI32" s="0" t="n">
        <v>349.976267153386</v>
      </c>
      <c r="LJ32" s="0" t="n">
        <v>2268.3700572267</v>
      </c>
      <c r="LK32" s="0" t="n">
        <v>182.093310768131</v>
      </c>
      <c r="LL32" s="0" t="n">
        <v>657.526126922053</v>
      </c>
      <c r="LM32" s="0" t="n">
        <v>198.354763668608</v>
      </c>
      <c r="LN32" s="0" t="n">
        <v>175.17521317355</v>
      </c>
      <c r="LO32" s="0" t="n">
        <v>191.122006604573</v>
      </c>
      <c r="LP32" s="0" t="n">
        <v>2.55850249549887</v>
      </c>
      <c r="LQ32" s="0" t="n">
        <v>119.46047007671</v>
      </c>
      <c r="LR32" s="0" t="n">
        <v>3.31085087736036</v>
      </c>
      <c r="LS32" s="0" t="n">
        <v>19.7112918340329</v>
      </c>
      <c r="LT32" s="0" t="n">
        <v>9.32007825408766</v>
      </c>
      <c r="LU32" s="0" t="n">
        <v>359.094096731063</v>
      </c>
      <c r="LV32" s="0" t="n">
        <v>0</v>
      </c>
      <c r="LW32" s="0" t="n">
        <v>1539.9026643752</v>
      </c>
      <c r="LX32" s="0" t="n">
        <v>11.3504622186783</v>
      </c>
      <c r="LY32" s="0" t="n">
        <v>4.0610451064298</v>
      </c>
      <c r="LZ32" s="0" t="n">
        <v>866.572615970295</v>
      </c>
      <c r="MA32" s="0" t="n">
        <v>0.289688079232681</v>
      </c>
      <c r="MB32" s="0" t="n">
        <v>260.142869079707</v>
      </c>
      <c r="MC32" s="0" t="n">
        <v>237.080539575456</v>
      </c>
      <c r="MD32" s="0" t="n">
        <v>121.582404331022</v>
      </c>
      <c r="ME32" s="0" t="n">
        <v>2330.67938158847</v>
      </c>
      <c r="MF32" s="0" t="n">
        <v>387.29214812639</v>
      </c>
      <c r="MG32" s="0" t="n">
        <v>138.148633869787</v>
      </c>
      <c r="MH32" s="0" t="n">
        <v>354.812552261641</v>
      </c>
      <c r="MI32" s="0" t="n">
        <v>214.147914990522</v>
      </c>
      <c r="MJ32" s="0" t="n">
        <v>49.3888450225687</v>
      </c>
      <c r="MK32" s="0" t="n">
        <v>5.04762290103973</v>
      </c>
      <c r="ML32" s="0" t="n">
        <v>143.221420448815</v>
      </c>
      <c r="MM32" s="0" t="n">
        <v>52.2860717297056</v>
      </c>
      <c r="MN32" s="0" t="n">
        <v>28.2505452288818</v>
      </c>
      <c r="MO32" s="0" t="n">
        <v>69.0778570627191</v>
      </c>
      <c r="MP32" s="0" t="n">
        <v>28.3158211274013</v>
      </c>
      <c r="MQ32" s="0" t="n">
        <v>19.046771067778</v>
      </c>
      <c r="MR32" s="0" t="n">
        <v>110.814049503971</v>
      </c>
      <c r="MS32" s="0" t="n">
        <v>0</v>
      </c>
      <c r="MT32" s="0" t="n">
        <v>493.265582199941</v>
      </c>
      <c r="MU32" s="0" t="n">
        <v>320.819662406485</v>
      </c>
      <c r="MV32" s="0" t="n">
        <v>44.150004300021</v>
      </c>
      <c r="MW32" s="0" t="n">
        <v>0</v>
      </c>
    </row>
    <row r="33" customFormat="false" ht="15.75" hidden="false" customHeight="false" outlineLevel="0" collapsed="false">
      <c r="A33" s="92" t="s">
        <v>814</v>
      </c>
      <c r="B33" s="0" t="n">
        <v>3867.30625435314</v>
      </c>
      <c r="C33" s="0" t="n">
        <v>62.0924153412844</v>
      </c>
      <c r="D33" s="0" t="n">
        <v>13284.4283089496</v>
      </c>
      <c r="E33" s="0" t="n">
        <v>2711.89718965407</v>
      </c>
      <c r="F33" s="0" t="n">
        <v>9331.37116621711</v>
      </c>
      <c r="G33" s="0" t="n">
        <v>419.002732082193</v>
      </c>
      <c r="H33" s="0" t="n">
        <v>822.157220996263</v>
      </c>
      <c r="I33" s="0" t="n">
        <v>2899.99218520274</v>
      </c>
      <c r="J33" s="0" t="n">
        <v>6917.04037373303</v>
      </c>
      <c r="K33" s="0" t="n">
        <v>19885.8705940747</v>
      </c>
      <c r="L33" s="0" t="n">
        <v>0</v>
      </c>
      <c r="M33" s="0" t="n">
        <v>45415.9315253683</v>
      </c>
      <c r="N33" s="0" t="n">
        <v>382.078390410512</v>
      </c>
      <c r="O33" s="0" t="n">
        <v>15391.4373356464</v>
      </c>
      <c r="P33" s="0" t="n">
        <v>658.488537832764</v>
      </c>
      <c r="Q33" s="0" t="n">
        <v>5338683.28521477</v>
      </c>
      <c r="R33" s="0" t="n">
        <v>767.940493639116</v>
      </c>
      <c r="S33" s="0" t="n">
        <v>25067.1170911743</v>
      </c>
      <c r="T33" s="0" t="n">
        <v>553.173923150489</v>
      </c>
      <c r="U33" s="0" t="n">
        <v>10693.1043354655</v>
      </c>
      <c r="V33" s="0" t="n">
        <v>892.488323593001</v>
      </c>
      <c r="W33" s="0" t="n">
        <v>37302.6710412446</v>
      </c>
      <c r="X33" s="0" t="n">
        <v>1869.40636063263</v>
      </c>
      <c r="Y33" s="0" t="n">
        <v>6621.32555062721</v>
      </c>
      <c r="Z33" s="0" t="n">
        <v>21.6789587481815</v>
      </c>
      <c r="AA33" s="0" t="n">
        <v>5634.23655097292</v>
      </c>
      <c r="AB33" s="0" t="n">
        <v>41276.22218498</v>
      </c>
      <c r="AC33" s="0" t="n">
        <v>22928.2272818237</v>
      </c>
      <c r="AD33" s="0" t="n">
        <v>3738.29924878452</v>
      </c>
      <c r="AE33" s="0" t="n">
        <v>2771.75698789344</v>
      </c>
      <c r="AF33" s="0" t="n">
        <v>10185.2112123761</v>
      </c>
      <c r="AG33" s="0" t="n">
        <v>6236.47473210228</v>
      </c>
      <c r="AH33" s="0" t="n">
        <v>0</v>
      </c>
      <c r="AI33" s="0" t="n">
        <v>0</v>
      </c>
      <c r="AJ33" s="0" t="n">
        <v>3750.56772272089</v>
      </c>
      <c r="AK33" s="0" t="n">
        <v>16661.2634762801</v>
      </c>
      <c r="AL33" s="0" t="n">
        <v>4199.35062506421</v>
      </c>
      <c r="AM33" s="0" t="n">
        <v>49503.0896255301</v>
      </c>
      <c r="AN33" s="0" t="n">
        <v>7004.3201145968</v>
      </c>
      <c r="AO33" s="0" t="n">
        <v>22545.6813262426</v>
      </c>
      <c r="AP33" s="0" t="n">
        <v>2948.41929768457</v>
      </c>
      <c r="AQ33" s="0" t="n">
        <v>425.018594196307</v>
      </c>
      <c r="AR33" s="0" t="n">
        <v>8416.25103263649</v>
      </c>
      <c r="AS33" s="0" t="n">
        <v>364237.797629628</v>
      </c>
      <c r="AT33" s="0" t="n">
        <v>319.565037935856</v>
      </c>
      <c r="AU33" s="0" t="n">
        <v>1933.44227074609</v>
      </c>
      <c r="AV33" s="0" t="n">
        <v>13498.4881350758</v>
      </c>
      <c r="AW33" s="0" t="n">
        <v>784.125468912449</v>
      </c>
      <c r="AX33" s="0" t="n">
        <v>26622.5924533038</v>
      </c>
      <c r="AY33" s="0" t="n">
        <v>0</v>
      </c>
      <c r="AZ33" s="0" t="n">
        <v>546.010010783789</v>
      </c>
      <c r="BA33" s="0" t="n">
        <v>71045.9203343197</v>
      </c>
      <c r="BB33" s="0" t="n">
        <v>3894.42770021818</v>
      </c>
      <c r="BC33" s="0" t="n">
        <v>7874.97854891566</v>
      </c>
      <c r="BD33" s="0" t="n">
        <v>22018.3325582406</v>
      </c>
      <c r="BE33" s="0" t="n">
        <v>17221.2030869016</v>
      </c>
      <c r="BF33" s="0" t="n">
        <v>20036.9784400437</v>
      </c>
      <c r="BG33" s="0" t="n">
        <v>591.661081777569</v>
      </c>
      <c r="BH33" s="0" t="n">
        <v>1415.19911778102</v>
      </c>
      <c r="BI33" s="0" t="n">
        <v>66021.2862272343</v>
      </c>
      <c r="BJ33" s="0" t="n">
        <v>120859.268654029</v>
      </c>
      <c r="BK33" s="0" t="n">
        <v>49965.1659638256</v>
      </c>
      <c r="BL33" s="0" t="n">
        <v>6391.7289007759</v>
      </c>
      <c r="BM33" s="0" t="n">
        <v>25484.1601064717</v>
      </c>
      <c r="BN33" s="0" t="n">
        <v>3708.78633715396</v>
      </c>
      <c r="BO33" s="0" t="n">
        <v>11508.932805086</v>
      </c>
      <c r="BP33" s="0" t="n">
        <v>2871.55781433814</v>
      </c>
      <c r="BQ33" s="0" t="n">
        <v>9.80099107223242</v>
      </c>
      <c r="BR33" s="0" t="n">
        <v>305.88264652771</v>
      </c>
      <c r="BS33" s="0" t="n">
        <v>12253.3540599255</v>
      </c>
      <c r="BT33" s="0" t="n">
        <v>2759394.45048655</v>
      </c>
      <c r="BU33" s="0" t="n">
        <v>18672.7380034635</v>
      </c>
      <c r="BV33" s="0" t="n">
        <v>1017.9317875885</v>
      </c>
      <c r="BW33" s="0" t="n">
        <v>195882.95918164</v>
      </c>
      <c r="BX33" s="0" t="n">
        <v>66463.8477475671</v>
      </c>
      <c r="BY33" s="0" t="n">
        <v>12072.320631597</v>
      </c>
      <c r="BZ33" s="0" t="n">
        <v>2826.91781830907</v>
      </c>
      <c r="CA33" s="0" t="n">
        <v>25.3571429713228</v>
      </c>
      <c r="CB33" s="0" t="n">
        <v>3226.09973113791</v>
      </c>
      <c r="CC33" s="0" t="n">
        <v>125.148939882381</v>
      </c>
      <c r="CD33" s="0" t="n">
        <v>316.095910708587</v>
      </c>
      <c r="CE33" s="0" t="n">
        <v>472.942610624683</v>
      </c>
      <c r="CF33" s="0" t="n">
        <v>1328.99099998076</v>
      </c>
      <c r="CG33" s="0" t="n">
        <v>61517.0695946535</v>
      </c>
      <c r="CH33" s="0" t="n">
        <v>25798.1995036164</v>
      </c>
      <c r="CI33" s="0" t="n">
        <v>180632.012918831</v>
      </c>
      <c r="CJ33" s="0" t="n">
        <v>109524.00016917</v>
      </c>
      <c r="CK33" s="0" t="n">
        <v>25915.1568031066</v>
      </c>
      <c r="CL33" s="0" t="n">
        <v>83608.8433660631</v>
      </c>
      <c r="CM33" s="0" t="n">
        <v>449182.732656775</v>
      </c>
      <c r="CN33" s="0" t="n">
        <v>148646.338712438</v>
      </c>
      <c r="CO33" s="0" t="n">
        <v>17370.8651496929</v>
      </c>
      <c r="CP33" s="0" t="n">
        <v>153225.108124947</v>
      </c>
      <c r="CQ33" s="0" t="n">
        <v>225.921008623831</v>
      </c>
      <c r="CR33" s="0" t="n">
        <v>8102.4226977893</v>
      </c>
      <c r="CS33" s="0" t="n">
        <v>32556.387684994</v>
      </c>
      <c r="CT33" s="0" t="n">
        <v>25197.3680719185</v>
      </c>
      <c r="CU33" s="0" t="n">
        <v>176550.862387423</v>
      </c>
      <c r="CV33" s="0" t="n">
        <v>12114.4896467093</v>
      </c>
      <c r="CW33" s="0" t="n">
        <v>3840.90762127757</v>
      </c>
      <c r="CX33" s="0" t="n">
        <v>0</v>
      </c>
      <c r="CY33" s="0" t="n">
        <v>8621.18328632249</v>
      </c>
      <c r="CZ33" s="0" t="n">
        <v>8487.03963356024</v>
      </c>
      <c r="DA33" s="0" t="n">
        <v>10140.331080705</v>
      </c>
      <c r="DB33" s="0" t="n">
        <v>4802.74528067596</v>
      </c>
      <c r="DC33" s="0" t="n">
        <v>17921.8352094614</v>
      </c>
      <c r="DD33" s="0" t="n">
        <v>4271.84254127949</v>
      </c>
      <c r="DE33" s="0" t="n">
        <v>486660.950224075</v>
      </c>
      <c r="DF33" s="0" t="n">
        <v>11679.7018895363</v>
      </c>
      <c r="DG33" s="0" t="n">
        <v>45612.4913421562</v>
      </c>
      <c r="DH33" s="0" t="n">
        <v>8809.30665970907</v>
      </c>
      <c r="DI33" s="0" t="n">
        <v>280.373334934314</v>
      </c>
      <c r="DJ33" s="0" t="n">
        <v>91.3155953487687</v>
      </c>
      <c r="DK33" s="0" t="n">
        <v>29374.8757377801</v>
      </c>
      <c r="DL33" s="0" t="n">
        <v>179.249971350314</v>
      </c>
      <c r="DM33" s="0" t="n">
        <v>35968.6216825783</v>
      </c>
      <c r="DN33" s="0" t="n">
        <v>691.648990591625</v>
      </c>
      <c r="DO33" s="0" t="n">
        <v>27803.0841494298</v>
      </c>
      <c r="DP33" s="0" t="n">
        <v>0</v>
      </c>
      <c r="DQ33" s="0" t="n">
        <v>19458.5144759312</v>
      </c>
      <c r="DR33" s="0" t="n">
        <v>391.988667629389</v>
      </c>
      <c r="DS33" s="0" t="n">
        <v>1720.18665898844</v>
      </c>
      <c r="DT33" s="0" t="n">
        <v>12037.1806178967</v>
      </c>
      <c r="DU33" s="0" t="n">
        <v>5304.0830082228</v>
      </c>
      <c r="DV33" s="0" t="n">
        <v>0.951206310862886</v>
      </c>
      <c r="DW33" s="0" t="n">
        <v>5123.10383323688</v>
      </c>
      <c r="DX33" s="0" t="n">
        <v>2181.31129743907</v>
      </c>
      <c r="DY33" s="0" t="n">
        <v>13234.5747196829</v>
      </c>
      <c r="DZ33" s="0" t="n">
        <v>9035.84124841107</v>
      </c>
      <c r="EA33" s="0" t="n">
        <v>445.763300911555</v>
      </c>
      <c r="EB33" s="0" t="n">
        <v>853.281724268001</v>
      </c>
      <c r="EC33" s="0" t="n">
        <v>2363.84054326059</v>
      </c>
      <c r="ED33" s="0" t="n">
        <v>981.913836910172</v>
      </c>
      <c r="EE33" s="0" t="n">
        <v>1207.27993403377</v>
      </c>
      <c r="EF33" s="0" t="n">
        <v>0</v>
      </c>
      <c r="EG33" s="0" t="n">
        <v>16729.9567811792</v>
      </c>
      <c r="EH33" s="0" t="n">
        <v>24108.2047038237</v>
      </c>
      <c r="EI33" s="0" t="n">
        <v>104845.516804206</v>
      </c>
      <c r="EJ33" s="0" t="n">
        <v>26627.1036697171</v>
      </c>
      <c r="EK33" s="0" t="n">
        <v>33.3166163343991</v>
      </c>
      <c r="EL33" s="0" t="n">
        <v>1965.55504278026</v>
      </c>
      <c r="EM33" s="0" t="n">
        <v>146442.934034795</v>
      </c>
      <c r="EN33" s="0" t="n">
        <v>76219.5414753743</v>
      </c>
      <c r="EO33" s="0" t="n">
        <v>104719.942239941</v>
      </c>
      <c r="EP33" s="0" t="n">
        <v>86663.414523451</v>
      </c>
      <c r="EQ33" s="0" t="n">
        <v>11773.3512999069</v>
      </c>
      <c r="ER33" s="0" t="n">
        <v>1762.54431981981</v>
      </c>
      <c r="ES33" s="0" t="n">
        <v>3546.59708940855</v>
      </c>
      <c r="ET33" s="0" t="n">
        <v>14308.0707740659</v>
      </c>
      <c r="EU33" s="0" t="n">
        <v>2889.30221621732</v>
      </c>
      <c r="EV33" s="0" t="n">
        <v>25238.0383896554</v>
      </c>
      <c r="EW33" s="0" t="n">
        <v>1838.77722177832</v>
      </c>
      <c r="EX33" s="0" t="n">
        <v>5802.97854492954</v>
      </c>
      <c r="EY33" s="0" t="n">
        <v>382209.396655938</v>
      </c>
      <c r="EZ33" s="0" t="n">
        <v>15308.8774745811</v>
      </c>
      <c r="FA33" s="0" t="n">
        <v>1329.16361949226</v>
      </c>
      <c r="FB33" s="0" t="n">
        <v>11477.4478319928</v>
      </c>
      <c r="FC33" s="0" t="n">
        <v>82946.125701817</v>
      </c>
      <c r="FD33" s="0" t="n">
        <v>20509.9127894717</v>
      </c>
      <c r="FE33" s="0" t="n">
        <v>3260.73726160329</v>
      </c>
      <c r="FF33" s="0" t="n">
        <v>155334.272958044</v>
      </c>
      <c r="FG33" s="0" t="n">
        <v>43353.6136072578</v>
      </c>
      <c r="FH33" s="0" t="n">
        <v>3085.27079782468</v>
      </c>
      <c r="FI33" s="0" t="n">
        <v>8.05538460717714</v>
      </c>
      <c r="FJ33" s="0" t="n">
        <v>2557.98474188279</v>
      </c>
      <c r="FK33" s="0" t="n">
        <v>881.555461933581</v>
      </c>
      <c r="FL33" s="0" t="n">
        <v>0</v>
      </c>
      <c r="FM33" s="0" t="n">
        <v>1720.96216781314</v>
      </c>
      <c r="FN33" s="0" t="n">
        <v>98.9120241639387</v>
      </c>
      <c r="FO33" s="0" t="n">
        <v>17329.1180120093</v>
      </c>
      <c r="FP33" s="0" t="n">
        <v>3076.27805323943</v>
      </c>
      <c r="FQ33" s="0" t="n">
        <v>30727.0757556965</v>
      </c>
      <c r="FR33" s="0" t="n">
        <v>2415.69976567636</v>
      </c>
      <c r="FS33" s="0" t="n">
        <v>4353.79261673397</v>
      </c>
      <c r="FT33" s="0" t="n">
        <v>18140.382400647</v>
      </c>
      <c r="FU33" s="0" t="n">
        <v>3503.19010575917</v>
      </c>
      <c r="FV33" s="0" t="n">
        <v>2314.01086687998</v>
      </c>
      <c r="FW33" s="0" t="n">
        <v>80768.421234924</v>
      </c>
      <c r="FX33" s="0" t="n">
        <v>389149.522769285</v>
      </c>
      <c r="FY33" s="0" t="n">
        <v>13036.8201910621</v>
      </c>
      <c r="FZ33" s="0" t="n">
        <v>49402.5799479442</v>
      </c>
      <c r="GA33" s="0" t="n">
        <v>125039.515581651</v>
      </c>
      <c r="GB33" s="0" t="n">
        <v>661.468673369616</v>
      </c>
      <c r="GC33" s="0" t="n">
        <v>992.077678344554</v>
      </c>
      <c r="GD33" s="0" t="n">
        <v>7326.40183649003</v>
      </c>
      <c r="GE33" s="0" t="n">
        <v>831176.627784144</v>
      </c>
      <c r="GF33" s="0" t="n">
        <v>345.183158987666</v>
      </c>
      <c r="GG33" s="0" t="n">
        <v>79443.7896137984</v>
      </c>
      <c r="GH33" s="0" t="n">
        <v>7172.42063649937</v>
      </c>
      <c r="GI33" s="0" t="n">
        <v>8325.01963302005</v>
      </c>
      <c r="GJ33" s="0" t="n">
        <v>5111.24909399122</v>
      </c>
      <c r="GK33" s="0" t="n">
        <v>8936.38118548045</v>
      </c>
      <c r="GL33" s="0" t="n">
        <v>14546.7392454284</v>
      </c>
      <c r="GM33" s="0" t="n">
        <v>132424.834039848</v>
      </c>
      <c r="GN33" s="0" t="n">
        <v>15670.9963106474</v>
      </c>
      <c r="GO33" s="0" t="n">
        <v>181676.01876447</v>
      </c>
      <c r="GP33" s="0" t="n">
        <v>461.369147186524</v>
      </c>
      <c r="GQ33" s="0" t="n">
        <v>91513.153010875</v>
      </c>
      <c r="GR33" s="0" t="n">
        <v>145.208942626815</v>
      </c>
      <c r="GS33" s="0" t="n">
        <v>53266.0313609718</v>
      </c>
      <c r="GT33" s="0" t="n">
        <v>10441.7373367533</v>
      </c>
      <c r="GU33" s="0" t="n">
        <v>10602.1329773868</v>
      </c>
      <c r="GV33" s="0" t="n">
        <v>2298.88882298264</v>
      </c>
      <c r="GW33" s="0" t="n">
        <v>565.383897826736</v>
      </c>
      <c r="GX33" s="0" t="n">
        <v>142156.245212418</v>
      </c>
      <c r="GY33" s="0" t="n">
        <v>1007.72408481779</v>
      </c>
      <c r="GZ33" s="0" t="n">
        <v>1304.55700827155</v>
      </c>
      <c r="HA33" s="0" t="n">
        <v>1075.52233742815</v>
      </c>
      <c r="HB33" s="0" t="n">
        <v>14409.9261156674</v>
      </c>
      <c r="HC33" s="0" t="n">
        <v>31561.1108673371</v>
      </c>
      <c r="HD33" s="0" t="n">
        <v>201450.85082081</v>
      </c>
      <c r="HE33" s="0" t="n">
        <v>751732.838170345</v>
      </c>
      <c r="HF33" s="0" t="n">
        <v>260267.039528281</v>
      </c>
      <c r="HG33" s="0" t="n">
        <v>273504.274908245</v>
      </c>
      <c r="HH33" s="0" t="n">
        <v>132806.890941891</v>
      </c>
      <c r="HI33" s="0" t="n">
        <v>253881.27540266</v>
      </c>
      <c r="HJ33" s="0" t="n">
        <v>33577.9945965139</v>
      </c>
      <c r="HK33" s="0" t="n">
        <v>192119.355160253</v>
      </c>
      <c r="HL33" s="0" t="n">
        <v>11175.9169292768</v>
      </c>
      <c r="HM33" s="0" t="n">
        <v>2197079.43807228</v>
      </c>
      <c r="HN33" s="0" t="n">
        <v>1091.93951038313</v>
      </c>
      <c r="HO33" s="0" t="n">
        <v>0.913563255030518</v>
      </c>
      <c r="HP33" s="0" t="n">
        <v>1091.0259471281</v>
      </c>
      <c r="HQ33" s="0" t="n">
        <v>731.886589359843</v>
      </c>
      <c r="HR33" s="0" t="n">
        <v>1224.84475374231</v>
      </c>
      <c r="HS33" s="0" t="n">
        <v>2223.32807687793</v>
      </c>
      <c r="HT33" s="0" t="n">
        <v>3015.03801927468</v>
      </c>
      <c r="HU33" s="0" t="n">
        <v>261856.056637593</v>
      </c>
      <c r="HV33" s="0" t="n">
        <v>55.8036036119152</v>
      </c>
      <c r="HW33" s="0" t="n">
        <v>22037.8246093806</v>
      </c>
      <c r="HX33" s="0" t="n">
        <v>28894.1535191346</v>
      </c>
      <c r="HY33" s="0" t="n">
        <v>2517.94432606126</v>
      </c>
      <c r="HZ33" s="0" t="n">
        <v>6337.23111644203</v>
      </c>
      <c r="IA33" s="0" t="n">
        <v>228.543385249355</v>
      </c>
      <c r="IB33" s="0" t="n">
        <v>6453.20548653218</v>
      </c>
      <c r="IC33" s="0" t="n">
        <v>25814.3191042744</v>
      </c>
      <c r="ID33" s="0" t="n">
        <v>6356.58981508128</v>
      </c>
      <c r="IE33" s="0" t="n">
        <v>12121.4418124005</v>
      </c>
      <c r="IF33" s="0" t="n">
        <v>44954.2740753495</v>
      </c>
      <c r="IG33" s="0" t="n">
        <v>7693.46949177587</v>
      </c>
      <c r="IH33" s="0" t="n">
        <v>1875.46829866342</v>
      </c>
      <c r="II33" s="0" t="n">
        <v>21691.0738785123</v>
      </c>
      <c r="IJ33" s="0" t="n">
        <v>2017.38958706169</v>
      </c>
      <c r="IK33" s="0" t="n">
        <v>11318.4736826982</v>
      </c>
      <c r="IL33" s="0" t="n">
        <v>238858.663049319</v>
      </c>
      <c r="IM33" s="0" t="n">
        <v>397.856243804309</v>
      </c>
      <c r="IN33" s="0" t="n">
        <v>5505.22525351491</v>
      </c>
      <c r="IO33" s="0" t="n">
        <v>21124.4541685523</v>
      </c>
      <c r="IP33" s="0" t="n">
        <v>7486.35693141819</v>
      </c>
      <c r="IQ33" s="0" t="n">
        <v>67159.4173208189</v>
      </c>
      <c r="IR33" s="0" t="n">
        <v>15714.4759706351</v>
      </c>
      <c r="IS33" s="0" t="n">
        <v>20148.1264121477</v>
      </c>
      <c r="IT33" s="0" t="n">
        <v>23133.4963518641</v>
      </c>
      <c r="IU33" s="0" t="n">
        <v>73381.281492021</v>
      </c>
      <c r="IV33" s="0" t="n">
        <v>1236.26747006715</v>
      </c>
      <c r="IW33" s="0" t="n">
        <v>10790.1168843628</v>
      </c>
      <c r="IX33" s="0" t="n">
        <v>384009.022102274</v>
      </c>
      <c r="IY33" s="0" t="n">
        <v>266.596733775772</v>
      </c>
      <c r="IZ33" s="0" t="n">
        <v>2709.64633407192</v>
      </c>
      <c r="JA33" s="0" t="n">
        <v>6438.91546559516</v>
      </c>
      <c r="JB33" s="0" t="n">
        <v>961.970777320948</v>
      </c>
      <c r="JC33" s="0" t="n">
        <v>57.4098510721596</v>
      </c>
      <c r="JD33" s="0" t="n">
        <v>2190.37007477939</v>
      </c>
      <c r="JE33" s="0" t="n">
        <v>2951.55511199934</v>
      </c>
      <c r="JF33" s="0" t="n">
        <v>965.723620498106</v>
      </c>
      <c r="JG33" s="0" t="n">
        <v>3580.05515014953</v>
      </c>
      <c r="JH33" s="0" t="n">
        <v>14432.9451513484</v>
      </c>
      <c r="JI33" s="0" t="n">
        <v>14765.7590194581</v>
      </c>
      <c r="JJ33" s="0" t="n">
        <v>17041.5376397559</v>
      </c>
      <c r="JK33" s="0" t="n">
        <v>5395.7569449941</v>
      </c>
      <c r="JL33" s="0" t="n">
        <v>7796.49511951156</v>
      </c>
      <c r="JM33" s="0" t="n">
        <v>6034.64991157648</v>
      </c>
      <c r="JN33" s="0" t="n">
        <v>3638.46201588276</v>
      </c>
      <c r="JO33" s="0" t="n">
        <v>7131.20977349766</v>
      </c>
      <c r="JP33" s="0" t="n">
        <v>7227.62454790793</v>
      </c>
      <c r="JQ33" s="0" t="n">
        <v>30523.6994739535</v>
      </c>
      <c r="JR33" s="0" t="n">
        <v>1320.75335769344</v>
      </c>
      <c r="JS33" s="0" t="n">
        <v>5219.09476216578</v>
      </c>
      <c r="JT33" s="0" t="n">
        <v>27829.9578304466</v>
      </c>
      <c r="JU33" s="0" t="n">
        <v>14070.6608102303</v>
      </c>
      <c r="JV33" s="0" t="n">
        <v>11715.1911112972</v>
      </c>
      <c r="JW33" s="0" t="n">
        <v>675.75442074293</v>
      </c>
      <c r="JX33" s="0" t="n">
        <v>4326.87193369747</v>
      </c>
      <c r="JY33" s="0" t="n">
        <v>4753.1594985055</v>
      </c>
      <c r="JZ33" s="0" t="n">
        <v>4456.30713806817</v>
      </c>
      <c r="KA33" s="0" t="n">
        <v>25486.2157045575</v>
      </c>
      <c r="KB33" s="0" t="n">
        <v>111.154809922254</v>
      </c>
      <c r="KC33" s="0" t="n">
        <v>2411.43909253549</v>
      </c>
      <c r="KD33" s="0" t="n">
        <v>6583.70020487292</v>
      </c>
      <c r="KE33" s="0" t="n">
        <v>8995.13929740842</v>
      </c>
      <c r="KF33" s="0" t="n">
        <v>583.538810325734</v>
      </c>
      <c r="KG33" s="0" t="n">
        <v>5889.3382134913</v>
      </c>
      <c r="KH33" s="0" t="n">
        <v>20044.2131708468</v>
      </c>
      <c r="KI33" s="0" t="n">
        <v>60587.231587855</v>
      </c>
      <c r="KJ33" s="0" t="n">
        <v>1115.43087656171</v>
      </c>
      <c r="KK33" s="0" t="n">
        <v>6283.25805288914</v>
      </c>
      <c r="KL33" s="0" t="n">
        <v>17346.3391493134</v>
      </c>
      <c r="KM33" s="0" t="n">
        <v>5452.34926318983</v>
      </c>
      <c r="KN33" s="0" t="n">
        <v>2691.60732688011</v>
      </c>
      <c r="KO33" s="0" t="n">
        <v>11052.2613216042</v>
      </c>
      <c r="KP33" s="0" t="n">
        <v>592948.367935819</v>
      </c>
      <c r="KQ33" s="0" t="n">
        <v>13407.8857704877</v>
      </c>
      <c r="KR33" s="0" t="n">
        <v>2134.0756475329</v>
      </c>
      <c r="KS33" s="0" t="n">
        <v>96954.1963340889</v>
      </c>
      <c r="KT33" s="0" t="n">
        <v>6169.35418903397</v>
      </c>
      <c r="KU33" s="0" t="n">
        <v>17841.847461548</v>
      </c>
      <c r="KV33" s="0" t="n">
        <v>12120.6226404283</v>
      </c>
      <c r="KW33" s="0" t="n">
        <v>43.0544034836629</v>
      </c>
      <c r="KX33" s="0" t="n">
        <v>42942.6981113917</v>
      </c>
      <c r="KY33" s="0" t="n">
        <v>59549.8807084957</v>
      </c>
      <c r="KZ33" s="0" t="n">
        <v>4909.58105261769</v>
      </c>
      <c r="LA33" s="0" t="n">
        <v>38033.1170587741</v>
      </c>
      <c r="LB33" s="0" t="n">
        <v>97870.5762628976</v>
      </c>
      <c r="LC33" s="0" t="n">
        <v>1772.53890430997</v>
      </c>
      <c r="LD33" s="0" t="n">
        <v>41597.4172305893</v>
      </c>
      <c r="LE33" s="0" t="n">
        <v>62700.9188084263</v>
      </c>
      <c r="LF33" s="0" t="n">
        <v>5628.40802591611</v>
      </c>
      <c r="LG33" s="0" t="n">
        <v>22.2650090296808</v>
      </c>
      <c r="LH33" s="0" t="n">
        <v>85823.9524323078</v>
      </c>
      <c r="LI33" s="0" t="n">
        <v>19387.6442532712</v>
      </c>
      <c r="LJ33" s="0" t="n">
        <v>133647.464602405</v>
      </c>
      <c r="LK33" s="0" t="n">
        <v>7347.72529333073</v>
      </c>
      <c r="LL33" s="0" t="n">
        <v>40588.8054075649</v>
      </c>
      <c r="LM33" s="0" t="n">
        <v>20132.1608288356</v>
      </c>
      <c r="LN33" s="0" t="n">
        <v>37847.9212104311</v>
      </c>
      <c r="LO33" s="0" t="n">
        <v>13206.7892290658</v>
      </c>
      <c r="LP33" s="0" t="n">
        <v>269.964425891095</v>
      </c>
      <c r="LQ33" s="0" t="n">
        <v>5495.56250141659</v>
      </c>
      <c r="LR33" s="0" t="n">
        <v>480.949792892308</v>
      </c>
      <c r="LS33" s="0" t="n">
        <v>1229.6299989844</v>
      </c>
      <c r="LT33" s="0" t="n">
        <v>580.083268504832</v>
      </c>
      <c r="LU33" s="0" t="n">
        <v>17779.66012157</v>
      </c>
      <c r="LV33" s="0" t="n">
        <v>1608.18338908824</v>
      </c>
      <c r="LW33" s="0" t="n">
        <v>111387.141485437</v>
      </c>
      <c r="LX33" s="0" t="n">
        <v>810.085251054509</v>
      </c>
      <c r="LY33" s="0" t="n">
        <v>2296.6141916113</v>
      </c>
      <c r="LZ33" s="0" t="n">
        <v>187332.24533616</v>
      </c>
      <c r="MA33" s="0" t="n">
        <v>26.8188476816427</v>
      </c>
      <c r="MB33" s="0" t="n">
        <v>16570.4485340241</v>
      </c>
      <c r="MC33" s="0" t="n">
        <v>15249.6951763307</v>
      </c>
      <c r="MD33" s="0" t="n">
        <v>7683.80185926787</v>
      </c>
      <c r="ME33" s="0" t="n">
        <v>211272.374462005</v>
      </c>
      <c r="MF33" s="0" t="n">
        <v>36341.0767783242</v>
      </c>
      <c r="MG33" s="0" t="n">
        <v>10431.9499187969</v>
      </c>
      <c r="MH33" s="0" t="n">
        <v>17784.5420585716</v>
      </c>
      <c r="MI33" s="0" t="n">
        <v>7621.54311245302</v>
      </c>
      <c r="MJ33" s="0" t="n">
        <v>4431.82590969926</v>
      </c>
      <c r="MK33" s="0" t="n">
        <v>355.205605033973</v>
      </c>
      <c r="ML33" s="0" t="n">
        <v>10885.4708210201</v>
      </c>
      <c r="MM33" s="0" t="n">
        <v>2477.44331489978</v>
      </c>
      <c r="MN33" s="0" t="n">
        <v>2422.91691416136</v>
      </c>
      <c r="MO33" s="0" t="n">
        <v>7821.65753077426</v>
      </c>
      <c r="MP33" s="0" t="n">
        <v>2087.8867185875</v>
      </c>
      <c r="MQ33" s="0" t="n">
        <v>7678.06631619085</v>
      </c>
      <c r="MR33" s="0" t="n">
        <v>8610.33913042108</v>
      </c>
      <c r="MS33" s="0" t="n">
        <v>1695.60502484181</v>
      </c>
      <c r="MT33" s="0" t="n">
        <v>46652.1027416251</v>
      </c>
      <c r="MU33" s="0" t="n">
        <v>37877.6516938184</v>
      </c>
      <c r="MV33" s="0" t="n">
        <v>2976.01904056331</v>
      </c>
      <c r="MW33" s="0" t="n">
        <v>0</v>
      </c>
    </row>
    <row r="34" customFormat="false" ht="15.75" hidden="false" customHeight="false" outlineLevel="0" collapsed="false">
      <c r="A34" s="92" t="s">
        <v>815</v>
      </c>
      <c r="B34" s="0" t="n">
        <v>6057.12294938711</v>
      </c>
      <c r="C34" s="0" t="n">
        <v>57.8338000065178</v>
      </c>
      <c r="D34" s="0" t="n">
        <v>2116.85180750888</v>
      </c>
      <c r="E34" s="0" t="n">
        <v>745.885904638826</v>
      </c>
      <c r="F34" s="0" t="n">
        <v>1220.60087748849</v>
      </c>
      <c r="G34" s="0" t="n">
        <v>13.9112346855101</v>
      </c>
      <c r="H34" s="0" t="n">
        <v>136.453790696051</v>
      </c>
      <c r="I34" s="0" t="n">
        <v>11867.7021351091</v>
      </c>
      <c r="J34" s="0" t="n">
        <v>9800.79168007474</v>
      </c>
      <c r="K34" s="0" t="n">
        <v>7862.14630222466</v>
      </c>
      <c r="L34" s="0" t="n">
        <v>0</v>
      </c>
      <c r="M34" s="0" t="n">
        <v>121723.087765721</v>
      </c>
      <c r="N34" s="0" t="n">
        <v>359.960284091426</v>
      </c>
      <c r="O34" s="0" t="n">
        <v>38414.5993716858</v>
      </c>
      <c r="P34" s="0" t="n">
        <v>10086.3913439527</v>
      </c>
      <c r="Q34" s="0" t="n">
        <v>5169406.38756555</v>
      </c>
      <c r="R34" s="0" t="n">
        <v>1360.48947183157</v>
      </c>
      <c r="S34" s="0" t="n">
        <v>81578.1204368451</v>
      </c>
      <c r="T34" s="0" t="n">
        <v>6313.39120946842</v>
      </c>
      <c r="U34" s="0" t="n">
        <v>5468.41648365622</v>
      </c>
      <c r="V34" s="0" t="n">
        <v>1698.48426710491</v>
      </c>
      <c r="W34" s="0" t="n">
        <v>70429.013926304</v>
      </c>
      <c r="X34" s="0" t="n">
        <v>6783.507588865</v>
      </c>
      <c r="Y34" s="0" t="n">
        <v>2352.63375153978</v>
      </c>
      <c r="Z34" s="0" t="n">
        <v>30.7735525624215</v>
      </c>
      <c r="AA34" s="0" t="n">
        <v>284.12001682717</v>
      </c>
      <c r="AB34" s="0" t="n">
        <v>151172.710159818</v>
      </c>
      <c r="AC34" s="0" t="n">
        <v>29489.9099385525</v>
      </c>
      <c r="AD34" s="0" t="n">
        <v>13865.7041547817</v>
      </c>
      <c r="AE34" s="0" t="n">
        <v>1435.37741776988</v>
      </c>
      <c r="AF34" s="0" t="n">
        <v>12209.6634328989</v>
      </c>
      <c r="AG34" s="0" t="n">
        <v>1598.20878626066</v>
      </c>
      <c r="AH34" s="0" t="n">
        <v>0</v>
      </c>
      <c r="AI34" s="0" t="n">
        <v>0</v>
      </c>
      <c r="AJ34" s="0" t="n">
        <v>3660.53989773813</v>
      </c>
      <c r="AK34" s="0" t="n">
        <v>25687.6793481419</v>
      </c>
      <c r="AL34" s="0" t="n">
        <v>5844.21233923793</v>
      </c>
      <c r="AM34" s="0" t="n">
        <v>90054.0741016551</v>
      </c>
      <c r="AN34" s="0" t="n">
        <v>15038.766563871</v>
      </c>
      <c r="AO34" s="0" t="n">
        <v>38743.74062415</v>
      </c>
      <c r="AP34" s="0" t="n">
        <v>5239.80244659975</v>
      </c>
      <c r="AQ34" s="0" t="n">
        <v>1317.6847366861</v>
      </c>
      <c r="AR34" s="0" t="n">
        <v>52107.0931318747</v>
      </c>
      <c r="AS34" s="0" t="n">
        <v>888826.051747446</v>
      </c>
      <c r="AT34" s="0" t="n">
        <v>307.134719265868</v>
      </c>
      <c r="AU34" s="0" t="n">
        <v>4104.61986080173</v>
      </c>
      <c r="AV34" s="0" t="n">
        <v>24142.5252549178</v>
      </c>
      <c r="AW34" s="0" t="n">
        <v>843.325859272321</v>
      </c>
      <c r="AX34" s="0" t="n">
        <v>11418.4771922577</v>
      </c>
      <c r="AY34" s="0" t="n">
        <v>0</v>
      </c>
      <c r="AZ34" s="0" t="n">
        <v>1329.75105340959</v>
      </c>
      <c r="BA34" s="0" t="n">
        <v>123232.047413844</v>
      </c>
      <c r="BB34" s="0" t="n">
        <v>12779.4527752005</v>
      </c>
      <c r="BC34" s="0" t="n">
        <v>35975.5369886667</v>
      </c>
      <c r="BD34" s="0" t="n">
        <v>14970.6231705749</v>
      </c>
      <c r="BE34" s="0" t="n">
        <v>30714.3427726944</v>
      </c>
      <c r="BF34" s="0" t="n">
        <v>28792.0917067071</v>
      </c>
      <c r="BG34" s="0" t="n">
        <v>294.291189837748</v>
      </c>
      <c r="BH34" s="0" t="n">
        <v>1307.56841506144</v>
      </c>
      <c r="BI34" s="0" t="n">
        <v>150705.641862286</v>
      </c>
      <c r="BJ34" s="0" t="n">
        <v>320558.691189523</v>
      </c>
      <c r="BK34" s="0" t="n">
        <v>117453.461849074</v>
      </c>
      <c r="BL34" s="0" t="n">
        <v>20960.1506608632</v>
      </c>
      <c r="BM34" s="0" t="n">
        <v>42755.6466411932</v>
      </c>
      <c r="BN34" s="0" t="n">
        <v>36081.8659768855</v>
      </c>
      <c r="BO34" s="0" t="n">
        <v>7756.59854064372</v>
      </c>
      <c r="BP34" s="0" t="n">
        <v>9899.20002948831</v>
      </c>
      <c r="BQ34" s="0" t="n">
        <v>96.7312631465558</v>
      </c>
      <c r="BR34" s="0" t="n">
        <v>211.787295464896</v>
      </c>
      <c r="BS34" s="0" t="n">
        <v>28796.0418231544</v>
      </c>
      <c r="BT34" s="0" t="n">
        <v>543726.122153697</v>
      </c>
      <c r="BU34" s="0" t="n">
        <v>17718.3873848209</v>
      </c>
      <c r="BV34" s="0" t="n">
        <v>44361.5272787628</v>
      </c>
      <c r="BW34" s="0" t="n">
        <v>110008.878931568</v>
      </c>
      <c r="BX34" s="0" t="n">
        <v>43617.6630965808</v>
      </c>
      <c r="BY34" s="0" t="n">
        <v>13077.0499793811</v>
      </c>
      <c r="BZ34" s="0" t="n">
        <v>5134.97024811722</v>
      </c>
      <c r="CA34" s="0" t="n">
        <v>88.9340732034832</v>
      </c>
      <c r="CB34" s="0" t="n">
        <v>8704.22727602107</v>
      </c>
      <c r="CC34" s="0" t="n">
        <v>13.0021605642125</v>
      </c>
      <c r="CD34" s="0" t="n">
        <v>0</v>
      </c>
      <c r="CE34" s="0" t="n">
        <v>514.598160805977</v>
      </c>
      <c r="CF34" s="0" t="n">
        <v>21760.6715190495</v>
      </c>
      <c r="CG34" s="0" t="n">
        <v>119565.862413179</v>
      </c>
      <c r="CH34" s="0" t="n">
        <v>34708.6666841895</v>
      </c>
      <c r="CI34" s="0" t="n">
        <v>515592.631868872</v>
      </c>
      <c r="CJ34" s="0" t="n">
        <v>392302.750655021</v>
      </c>
      <c r="CK34" s="0" t="n">
        <v>66616.1475471102</v>
      </c>
      <c r="CL34" s="0" t="n">
        <v>325686.603107911</v>
      </c>
      <c r="CM34" s="0" t="n">
        <v>33450.8341478638</v>
      </c>
      <c r="CN34" s="0" t="n">
        <v>52189.7594334672</v>
      </c>
      <c r="CO34" s="0" t="n">
        <v>4896.45862849125</v>
      </c>
      <c r="CP34" s="0" t="n">
        <v>170958.678115613</v>
      </c>
      <c r="CQ34" s="0" t="n">
        <v>16.0701148378893</v>
      </c>
      <c r="CR34" s="0" t="n">
        <v>1600.70525217655</v>
      </c>
      <c r="CS34" s="0" t="n">
        <v>46641.3717852088</v>
      </c>
      <c r="CT34" s="0" t="n">
        <v>37774.7426279135</v>
      </c>
      <c r="CU34" s="0" t="n">
        <v>27348.4645348993</v>
      </c>
      <c r="CV34" s="0" t="n">
        <v>36735.6491694674</v>
      </c>
      <c r="CW34" s="0" t="n">
        <v>6938.28671370466</v>
      </c>
      <c r="CX34" s="0" t="n">
        <v>0</v>
      </c>
      <c r="CY34" s="0" t="n">
        <v>1242.11150268164</v>
      </c>
      <c r="CZ34" s="0" t="n">
        <v>19268.0479975779</v>
      </c>
      <c r="DA34" s="0" t="n">
        <v>9773.00452385139</v>
      </c>
      <c r="DB34" s="0" t="n">
        <v>11598.809873002</v>
      </c>
      <c r="DC34" s="0" t="n">
        <v>15140.1474663144</v>
      </c>
      <c r="DD34" s="0" t="n">
        <v>7277.19675622515</v>
      </c>
      <c r="DE34" s="0" t="n">
        <v>55936.9784766062</v>
      </c>
      <c r="DF34" s="0" t="n">
        <v>3039.27711436623</v>
      </c>
      <c r="DG34" s="0" t="n">
        <v>43399.3697519159</v>
      </c>
      <c r="DH34" s="0" t="n">
        <v>22779.8299398797</v>
      </c>
      <c r="DI34" s="0" t="n">
        <v>505.271853777278</v>
      </c>
      <c r="DJ34" s="0" t="n">
        <v>10994.7830069887</v>
      </c>
      <c r="DK34" s="0" t="n">
        <v>20498.8373036972</v>
      </c>
      <c r="DL34" s="0" t="n">
        <v>43.2573974555683</v>
      </c>
      <c r="DM34" s="0" t="n">
        <v>64068.6797263027</v>
      </c>
      <c r="DN34" s="0" t="n">
        <v>687.889016574492</v>
      </c>
      <c r="DO34" s="0" t="n">
        <v>16798.6709591759</v>
      </c>
      <c r="DP34" s="0" t="n">
        <v>0</v>
      </c>
      <c r="DQ34" s="0" t="n">
        <v>15853.9360363774</v>
      </c>
      <c r="DR34" s="0" t="n">
        <v>164.902974145999</v>
      </c>
      <c r="DS34" s="0" t="n">
        <v>5264.15814257845</v>
      </c>
      <c r="DT34" s="0" t="n">
        <v>16114.001700186</v>
      </c>
      <c r="DU34" s="0" t="n">
        <v>3735.89932348456</v>
      </c>
      <c r="DV34" s="0" t="n">
        <v>1.00142452639835</v>
      </c>
      <c r="DW34" s="0" t="n">
        <v>2111.40624984178</v>
      </c>
      <c r="DX34" s="0" t="n">
        <v>10257.4054071306</v>
      </c>
      <c r="DY34" s="0" t="n">
        <v>8100.73710984053</v>
      </c>
      <c r="DZ34" s="0" t="n">
        <v>15228.9257036988</v>
      </c>
      <c r="EA34" s="0" t="n">
        <v>770.232296626933</v>
      </c>
      <c r="EB34" s="0" t="n">
        <v>569.495161628153</v>
      </c>
      <c r="EC34" s="0" t="n">
        <v>725.535108181197</v>
      </c>
      <c r="ED34" s="0" t="n">
        <v>523.98205486677</v>
      </c>
      <c r="EE34" s="0" t="n">
        <v>3486.28738468657</v>
      </c>
      <c r="EF34" s="0" t="n">
        <v>0</v>
      </c>
      <c r="EG34" s="0" t="n">
        <v>29402.5674037361</v>
      </c>
      <c r="EH34" s="0" t="n">
        <v>6181.49653327128</v>
      </c>
      <c r="EI34" s="0" t="n">
        <v>3346.15507341139</v>
      </c>
      <c r="EJ34" s="0" t="n">
        <v>383.231053752137</v>
      </c>
      <c r="EK34" s="0" t="n">
        <v>0.847581025474497</v>
      </c>
      <c r="EL34" s="0" t="n">
        <v>3.64148770382236</v>
      </c>
      <c r="EM34" s="0" t="n">
        <v>8793.69908293325</v>
      </c>
      <c r="EN34" s="0" t="n">
        <v>2958.43495092996</v>
      </c>
      <c r="EO34" s="0" t="n">
        <v>151029.267610801</v>
      </c>
      <c r="EP34" s="0" t="n">
        <v>13686.9073686755</v>
      </c>
      <c r="EQ34" s="0" t="n">
        <v>1072.09783727192</v>
      </c>
      <c r="ER34" s="0" t="n">
        <v>2818.81880153358</v>
      </c>
      <c r="ES34" s="0" t="n">
        <v>1106.28595952444</v>
      </c>
      <c r="ET34" s="0" t="n">
        <v>39430.2206068097</v>
      </c>
      <c r="EU34" s="0" t="n">
        <v>5500.01123605867</v>
      </c>
      <c r="EV34" s="0" t="n">
        <v>439.234471372603</v>
      </c>
      <c r="EW34" s="0" t="n">
        <v>1072.04614826522</v>
      </c>
      <c r="EX34" s="0" t="n">
        <v>3500.94614740146</v>
      </c>
      <c r="EY34" s="0" t="n">
        <v>642176.741927545</v>
      </c>
      <c r="EZ34" s="0" t="n">
        <v>46367.6059964162</v>
      </c>
      <c r="FA34" s="0" t="n">
        <v>4602.52916462714</v>
      </c>
      <c r="FB34" s="0" t="n">
        <v>1891.89516991273</v>
      </c>
      <c r="FC34" s="0" t="n">
        <v>76434.6891797153</v>
      </c>
      <c r="FD34" s="0" t="n">
        <v>836.544442245395</v>
      </c>
      <c r="FE34" s="0" t="n">
        <v>1576.18855730599</v>
      </c>
      <c r="FF34" s="0" t="n">
        <v>466014.507919935</v>
      </c>
      <c r="FG34" s="0" t="n">
        <v>131615.897756927</v>
      </c>
      <c r="FH34" s="0" t="n">
        <v>13676.5195979869</v>
      </c>
      <c r="FI34" s="0" t="n">
        <v>32.0492622161765</v>
      </c>
      <c r="FJ34" s="0" t="n">
        <v>4842.42334247867</v>
      </c>
      <c r="FK34" s="0" t="n">
        <v>325.640343280969</v>
      </c>
      <c r="FL34" s="0" t="n">
        <v>0</v>
      </c>
      <c r="FM34" s="0" t="n">
        <v>97.4216041742941</v>
      </c>
      <c r="FN34" s="0" t="n">
        <v>196.278839031019</v>
      </c>
      <c r="FO34" s="0" t="n">
        <v>37274.6839256326</v>
      </c>
      <c r="FP34" s="0" t="n">
        <v>23057.6966298329</v>
      </c>
      <c r="FQ34" s="0" t="n">
        <v>18063.07686443</v>
      </c>
      <c r="FR34" s="0" t="n">
        <v>1562.80956447109</v>
      </c>
      <c r="FS34" s="0" t="n">
        <v>4795.61307802732</v>
      </c>
      <c r="FT34" s="0" t="n">
        <v>6208.66232169889</v>
      </c>
      <c r="FU34" s="0" t="n">
        <v>4529.2521508286</v>
      </c>
      <c r="FV34" s="0" t="n">
        <v>966.73974940407</v>
      </c>
      <c r="FW34" s="0" t="n">
        <v>183043.078998708</v>
      </c>
      <c r="FX34" s="0" t="n">
        <v>112273.476285536</v>
      </c>
      <c r="FY34" s="0" t="n">
        <v>0</v>
      </c>
      <c r="FZ34" s="0" t="n">
        <v>82830.2132437119</v>
      </c>
      <c r="GA34" s="0" t="n">
        <v>0</v>
      </c>
      <c r="GB34" s="0" t="n">
        <v>322.78349430671</v>
      </c>
      <c r="GC34" s="0" t="n">
        <v>1228.47451991094</v>
      </c>
      <c r="GD34" s="0" t="n">
        <v>359.906143730546</v>
      </c>
      <c r="GE34" s="0" t="n">
        <v>167219.273986485</v>
      </c>
      <c r="GF34" s="0" t="n">
        <v>0.309130888995936</v>
      </c>
      <c r="GG34" s="0" t="n">
        <v>5338.89927675518</v>
      </c>
      <c r="GH34" s="0" t="n">
        <v>930.577524793597</v>
      </c>
      <c r="GI34" s="0" t="n">
        <v>1129.88055442231</v>
      </c>
      <c r="GJ34" s="0" t="n">
        <v>95.6687252416259</v>
      </c>
      <c r="GK34" s="0" t="n">
        <v>229.938217754946</v>
      </c>
      <c r="GL34" s="0" t="n">
        <v>3399.06367173648</v>
      </c>
      <c r="GM34" s="0" t="n">
        <v>15794.3522740615</v>
      </c>
      <c r="GN34" s="0" t="n">
        <v>829.204994624261</v>
      </c>
      <c r="GO34" s="0" t="n">
        <v>326956.608885987</v>
      </c>
      <c r="GP34" s="0" t="n">
        <v>2248.4576902429</v>
      </c>
      <c r="GQ34" s="0" t="n">
        <v>133234.028919558</v>
      </c>
      <c r="GR34" s="0" t="n">
        <v>1017.43262336119</v>
      </c>
      <c r="GS34" s="0" t="n">
        <v>47518.9180754307</v>
      </c>
      <c r="GT34" s="0" t="n">
        <v>35304.4022036845</v>
      </c>
      <c r="GU34" s="0" t="n">
        <v>195.546921265443</v>
      </c>
      <c r="GV34" s="0" t="n">
        <v>5084.59973407012</v>
      </c>
      <c r="GW34" s="0" t="n">
        <v>889.956673541545</v>
      </c>
      <c r="GX34" s="0" t="n">
        <v>370028.877660249</v>
      </c>
      <c r="GY34" s="0" t="n">
        <v>2865.99310831608</v>
      </c>
      <c r="GZ34" s="0" t="n">
        <v>7110.09953680337</v>
      </c>
      <c r="HA34" s="0" t="n">
        <v>6605.32732988267</v>
      </c>
      <c r="HB34" s="0" t="n">
        <v>26406.2148418504</v>
      </c>
      <c r="HC34" s="0" t="n">
        <v>68342.2098969307</v>
      </c>
      <c r="HD34" s="0" t="n">
        <v>28364.6799846834</v>
      </c>
      <c r="HE34" s="0" t="n">
        <v>161880.374709729</v>
      </c>
      <c r="HF34" s="0" t="n">
        <v>34265.4437432216</v>
      </c>
      <c r="HG34" s="0" t="n">
        <v>84805.7274519918</v>
      </c>
      <c r="HH34" s="0" t="n">
        <v>26590.1200359291</v>
      </c>
      <c r="HI34" s="0" t="n">
        <v>420057.23140653</v>
      </c>
      <c r="HJ34" s="0" t="n">
        <v>4976.54983280457</v>
      </c>
      <c r="HK34" s="0" t="n">
        <v>301123.609932542</v>
      </c>
      <c r="HL34" s="0" t="n">
        <v>14357.6821142939</v>
      </c>
      <c r="HM34" s="0" t="n">
        <v>3983503.52348431</v>
      </c>
      <c r="HN34" s="0" t="n">
        <v>6064.33716068802</v>
      </c>
      <c r="HO34" s="0" t="n">
        <v>0.695806921584385</v>
      </c>
      <c r="HP34" s="0" t="n">
        <v>6063.64135376643</v>
      </c>
      <c r="HQ34" s="0" t="n">
        <v>3719.21968868287</v>
      </c>
      <c r="HR34" s="0" t="n">
        <v>1298.69541613965</v>
      </c>
      <c r="HS34" s="0" t="n">
        <v>6125.48094709839</v>
      </c>
      <c r="HT34" s="0" t="n">
        <v>1914.34177436168</v>
      </c>
      <c r="HU34" s="0" t="n">
        <v>74035.4334182826</v>
      </c>
      <c r="HV34" s="0" t="n">
        <v>0</v>
      </c>
      <c r="HW34" s="0" t="n">
        <v>22834.7792320557</v>
      </c>
      <c r="HX34" s="0" t="n">
        <v>43892.5589274372</v>
      </c>
      <c r="HY34" s="0" t="n">
        <v>948.847025977696</v>
      </c>
      <c r="HZ34" s="0" t="n">
        <v>27690.5190440531</v>
      </c>
      <c r="IA34" s="0" t="n">
        <v>490.55858550854</v>
      </c>
      <c r="IB34" s="0" t="n">
        <v>34910.6022511186</v>
      </c>
      <c r="IC34" s="0" t="n">
        <v>38490.9108167288</v>
      </c>
      <c r="ID34" s="0" t="n">
        <v>3029.34675569489</v>
      </c>
      <c r="IE34" s="0" t="n">
        <v>13836.1151090251</v>
      </c>
      <c r="IF34" s="0" t="n">
        <v>35458.5879800472</v>
      </c>
      <c r="IG34" s="0" t="n">
        <v>6507.85629878037</v>
      </c>
      <c r="IH34" s="0" t="n">
        <v>7097.10015423848</v>
      </c>
      <c r="II34" s="0" t="n">
        <v>15069.432798185</v>
      </c>
      <c r="IJ34" s="0" t="n">
        <v>2716.5281048506</v>
      </c>
      <c r="IK34" s="0" t="n">
        <v>7516.23907680873</v>
      </c>
      <c r="IL34" s="0" t="n">
        <v>49164.0299353427</v>
      </c>
      <c r="IM34" s="0" t="n">
        <v>39.1729123681435</v>
      </c>
      <c r="IN34" s="0" t="n">
        <v>14004.3305055496</v>
      </c>
      <c r="IO34" s="0" t="n">
        <v>30603.5264596077</v>
      </c>
      <c r="IP34" s="0" t="n">
        <v>585.632662587941</v>
      </c>
      <c r="IQ34" s="0" t="n">
        <v>5002.34904610356</v>
      </c>
      <c r="IR34" s="0" t="n">
        <v>32840.0609956274</v>
      </c>
      <c r="IS34" s="0" t="n">
        <v>83938.7835002431</v>
      </c>
      <c r="IT34" s="0" t="n">
        <v>3255.64939752394</v>
      </c>
      <c r="IU34" s="0" t="n">
        <v>15146.985641315</v>
      </c>
      <c r="IV34" s="0" t="n">
        <v>3356.55169382462</v>
      </c>
      <c r="IW34" s="0" t="n">
        <v>8888.6847512113</v>
      </c>
      <c r="IX34" s="0" t="n">
        <v>239206.528907218</v>
      </c>
      <c r="IY34" s="0" t="n">
        <v>1107.56584227587</v>
      </c>
      <c r="IZ34" s="0" t="n">
        <v>1564.92429097128</v>
      </c>
      <c r="JA34" s="0" t="n">
        <v>11747.3374653521</v>
      </c>
      <c r="JB34" s="0" t="n">
        <v>10186.4231576258</v>
      </c>
      <c r="JC34" s="0" t="n">
        <v>69.162063492558</v>
      </c>
      <c r="JD34" s="0" t="n">
        <v>3741.99937404069</v>
      </c>
      <c r="JE34" s="0" t="n">
        <v>7474.19371232581</v>
      </c>
      <c r="JF34" s="0" t="n">
        <v>1164.60840587103</v>
      </c>
      <c r="JG34" s="0" t="n">
        <v>8578.66441008858</v>
      </c>
      <c r="JH34" s="0" t="n">
        <v>29484.6710801648</v>
      </c>
      <c r="JI34" s="0" t="n">
        <v>13227.7383602196</v>
      </c>
      <c r="JJ34" s="0" t="n">
        <v>13597.7500450785</v>
      </c>
      <c r="JK34" s="0" t="n">
        <v>4689.67741138697</v>
      </c>
      <c r="JL34" s="0" t="n">
        <v>7129.31010238493</v>
      </c>
      <c r="JM34" s="0" t="n">
        <v>4685.9607371528</v>
      </c>
      <c r="JN34" s="0" t="n">
        <v>11487.3964634394</v>
      </c>
      <c r="JO34" s="0" t="n">
        <v>14437.0560402172</v>
      </c>
      <c r="JP34" s="0" t="n">
        <v>3151.4449467553</v>
      </c>
      <c r="JQ34" s="0" t="n">
        <v>7186.18787073847</v>
      </c>
      <c r="JR34" s="0" t="n">
        <v>1792.14715942299</v>
      </c>
      <c r="JS34" s="0" t="n">
        <v>14320.7780848662</v>
      </c>
      <c r="JT34" s="0" t="n">
        <v>32294.0990466636</v>
      </c>
      <c r="JU34" s="0" t="n">
        <v>2720.1578986065</v>
      </c>
      <c r="JV34" s="0" t="n">
        <v>8465.4188844396</v>
      </c>
      <c r="JW34" s="0" t="n">
        <v>2653.00826406592</v>
      </c>
      <c r="JX34" s="0" t="n">
        <v>11857.1065452707</v>
      </c>
      <c r="JY34" s="0" t="n">
        <v>16697.3315317652</v>
      </c>
      <c r="JZ34" s="0" t="n">
        <v>15083.6183220463</v>
      </c>
      <c r="KA34" s="0" t="n">
        <v>3781.30170006243</v>
      </c>
      <c r="KB34" s="0" t="n">
        <v>241.694893766708</v>
      </c>
      <c r="KC34" s="0" t="n">
        <v>1318.70135491922</v>
      </c>
      <c r="KD34" s="0" t="n">
        <v>2398.49558440871</v>
      </c>
      <c r="KE34" s="0" t="n">
        <v>3717.19693932792</v>
      </c>
      <c r="KF34" s="0" t="n">
        <v>1470.12441486205</v>
      </c>
      <c r="KG34" s="0" t="n">
        <v>11535.1488587984</v>
      </c>
      <c r="KH34" s="0" t="n">
        <v>11474.8793269564</v>
      </c>
      <c r="KI34" s="0" t="n">
        <v>8893.49747411768</v>
      </c>
      <c r="KJ34" s="0" t="n">
        <v>2182.85661458515</v>
      </c>
      <c r="KK34" s="0" t="n">
        <v>15125.4585966695</v>
      </c>
      <c r="KL34" s="0" t="n">
        <v>10424.8749196529</v>
      </c>
      <c r="KM34" s="0" t="n">
        <v>754.882926988337</v>
      </c>
      <c r="KN34" s="0" t="n">
        <v>1149.76129442765</v>
      </c>
      <c r="KO34" s="0" t="n">
        <v>31290.5285102294</v>
      </c>
      <c r="KP34" s="0" t="n">
        <v>160212.027269365</v>
      </c>
      <c r="KQ34" s="0" t="n">
        <v>8475.11310160657</v>
      </c>
      <c r="KR34" s="0" t="n">
        <v>3527.99883562826</v>
      </c>
      <c r="KS34" s="0" t="n">
        <v>127563.645975841</v>
      </c>
      <c r="KT34" s="0" t="n">
        <v>22561.277502069</v>
      </c>
      <c r="KU34" s="0" t="n">
        <v>0</v>
      </c>
      <c r="KV34" s="0" t="n">
        <v>34632.2660174809</v>
      </c>
      <c r="KW34" s="0" t="n">
        <v>83.786497519788</v>
      </c>
      <c r="KX34" s="0" t="n">
        <v>185722.965725038</v>
      </c>
      <c r="KY34" s="0" t="n">
        <v>276957.370853994</v>
      </c>
      <c r="KZ34" s="0" t="n">
        <v>864.17842663544</v>
      </c>
      <c r="LA34" s="0" t="n">
        <v>184858.787298402</v>
      </c>
      <c r="LB34" s="0" t="n">
        <v>219251.355579702</v>
      </c>
      <c r="LC34" s="0" t="n">
        <v>2729.54959733392</v>
      </c>
      <c r="LD34" s="0" t="n">
        <v>5447.54400952186</v>
      </c>
      <c r="LE34" s="0" t="n">
        <v>2.73020745224858</v>
      </c>
      <c r="LF34" s="0" t="n">
        <v>91.1658280595372</v>
      </c>
      <c r="LG34" s="0" t="n">
        <v>45.0280145651723</v>
      </c>
      <c r="LH34" s="0" t="n">
        <v>134753.916191025</v>
      </c>
      <c r="LI34" s="0" t="n">
        <v>20657.7054992497</v>
      </c>
      <c r="LJ34" s="0" t="n">
        <v>243281.695342678</v>
      </c>
      <c r="LK34" s="0" t="n">
        <v>35231.1084060361</v>
      </c>
      <c r="LL34" s="0" t="n">
        <v>76189.3419995993</v>
      </c>
      <c r="LM34" s="0" t="n">
        <v>2154.0102046058</v>
      </c>
      <c r="LN34" s="0" t="n">
        <v>1041.54364330275</v>
      </c>
      <c r="LO34" s="0" t="n">
        <v>17795.2386912435</v>
      </c>
      <c r="LP34" s="0" t="n">
        <v>212.679435958636</v>
      </c>
      <c r="LQ34" s="0" t="n">
        <v>310.086041267074</v>
      </c>
      <c r="LR34" s="0" t="n">
        <v>713.19663511772</v>
      </c>
      <c r="LS34" s="0" t="n">
        <v>1626.67487322631</v>
      </c>
      <c r="LT34" s="0" t="n">
        <v>3489.43879267333</v>
      </c>
      <c r="LU34" s="0" t="n">
        <v>41250.5771951711</v>
      </c>
      <c r="LV34" s="0" t="n">
        <v>0</v>
      </c>
      <c r="LW34" s="0" t="n">
        <v>157048.317056005</v>
      </c>
      <c r="LX34" s="0" t="n">
        <v>617.426555444776</v>
      </c>
      <c r="LY34" s="0" t="n">
        <v>501.489193561116</v>
      </c>
      <c r="LZ34" s="0" t="n">
        <v>27587.2688536203</v>
      </c>
      <c r="MA34" s="0" t="n">
        <v>19.5067339343118</v>
      </c>
      <c r="MB34" s="0" t="n">
        <v>21610.4269741289</v>
      </c>
      <c r="MC34" s="0" t="n">
        <v>19818.2798147059</v>
      </c>
      <c r="MD34" s="0" t="n">
        <v>5429.40450551226</v>
      </c>
      <c r="ME34" s="0" t="n">
        <v>208171.054017545</v>
      </c>
      <c r="MF34" s="0" t="n">
        <v>26049.8207121458</v>
      </c>
      <c r="MG34" s="0" t="n">
        <v>15665.3213930557</v>
      </c>
      <c r="MH34" s="0" t="n">
        <v>24921.4586048816</v>
      </c>
      <c r="MI34" s="0" t="n">
        <v>15701.3331931946</v>
      </c>
      <c r="MJ34" s="0" t="n">
        <v>2352.11438426313</v>
      </c>
      <c r="MK34" s="0" t="n">
        <v>547.124608255211</v>
      </c>
      <c r="ML34" s="0" t="n">
        <v>13537.5893382373</v>
      </c>
      <c r="MM34" s="0" t="n">
        <v>4700.42574114197</v>
      </c>
      <c r="MN34" s="0" t="n">
        <v>5146.18509079726</v>
      </c>
      <c r="MO34" s="0" t="n">
        <v>1509.27867715067</v>
      </c>
      <c r="MP34" s="0" t="n">
        <v>1572.87414107053</v>
      </c>
      <c r="MQ34" s="0" t="n">
        <v>3554.07470929454</v>
      </c>
      <c r="MR34" s="0" t="n">
        <v>12414.9819767141</v>
      </c>
      <c r="MS34" s="0" t="n">
        <v>8.48753097081099</v>
      </c>
      <c r="MT34" s="0" t="n">
        <v>9811.06366242048</v>
      </c>
      <c r="MU34" s="0" t="n">
        <v>2647.57277985031</v>
      </c>
      <c r="MV34" s="0" t="n">
        <v>0</v>
      </c>
      <c r="MW34" s="0" t="n">
        <v>0</v>
      </c>
    </row>
    <row r="35" customFormat="false" ht="15.75" hidden="false" customHeight="false" outlineLevel="0" collapsed="false">
      <c r="A35" s="92" t="s">
        <v>816</v>
      </c>
      <c r="B35" s="0" t="n">
        <v>2608.32902765348</v>
      </c>
      <c r="C35" s="0" t="n">
        <v>432.913803310248</v>
      </c>
      <c r="D35" s="0" t="n">
        <v>8978.931960384</v>
      </c>
      <c r="E35" s="0" t="n">
        <v>2872.51011499596</v>
      </c>
      <c r="F35" s="0" t="n">
        <v>3594.24687840038</v>
      </c>
      <c r="G35" s="0" t="n">
        <v>1968.02401258756</v>
      </c>
      <c r="H35" s="0" t="n">
        <v>544.1509544001</v>
      </c>
      <c r="I35" s="0" t="n">
        <v>3544.51062901771</v>
      </c>
      <c r="J35" s="0" t="n">
        <v>3706.30770833803</v>
      </c>
      <c r="K35" s="0" t="n">
        <v>4226.24279575386</v>
      </c>
      <c r="L35" s="0" t="n">
        <v>0</v>
      </c>
      <c r="M35" s="0" t="n">
        <v>26898.86306002</v>
      </c>
      <c r="N35" s="0" t="n">
        <v>47.3974995927419</v>
      </c>
      <c r="O35" s="0" t="n">
        <v>27397.2825628492</v>
      </c>
      <c r="P35" s="0" t="n">
        <v>191.97809648378</v>
      </c>
      <c r="Q35" s="0" t="n">
        <v>2908871.15074713</v>
      </c>
      <c r="R35" s="0" t="n">
        <v>538.355877665937</v>
      </c>
      <c r="S35" s="0" t="n">
        <v>14445.9185590456</v>
      </c>
      <c r="T35" s="0" t="n">
        <v>1171.02294949438</v>
      </c>
      <c r="U35" s="0" t="n">
        <v>1451.47515729536</v>
      </c>
      <c r="V35" s="0" t="n">
        <v>520.599260642423</v>
      </c>
      <c r="W35" s="0" t="n">
        <v>20375.368244484</v>
      </c>
      <c r="X35" s="0" t="n">
        <v>1863.21650343082</v>
      </c>
      <c r="Y35" s="0" t="n">
        <v>1780.17345990503</v>
      </c>
      <c r="Z35" s="0" t="n">
        <v>5.62692400128835</v>
      </c>
      <c r="AA35" s="0" t="n">
        <v>203.086048025419</v>
      </c>
      <c r="AB35" s="0" t="n">
        <v>13584.6786807325</v>
      </c>
      <c r="AC35" s="0" t="n">
        <v>8553.67227622522</v>
      </c>
      <c r="AD35" s="0" t="n">
        <v>3236.10401798501</v>
      </c>
      <c r="AE35" s="0" t="n">
        <v>1188.11299427053</v>
      </c>
      <c r="AF35" s="0" t="n">
        <v>6184.29432116907</v>
      </c>
      <c r="AG35" s="0" t="n">
        <v>227.44904317942</v>
      </c>
      <c r="AH35" s="0" t="n">
        <v>0</v>
      </c>
      <c r="AI35" s="0" t="n">
        <v>0</v>
      </c>
      <c r="AJ35" s="0" t="n">
        <v>2521.62607599607</v>
      </c>
      <c r="AK35" s="0" t="n">
        <v>11605.9902814614</v>
      </c>
      <c r="AL35" s="0" t="n">
        <v>1404.19235716473</v>
      </c>
      <c r="AM35" s="0" t="n">
        <v>26257.3991455952</v>
      </c>
      <c r="AN35" s="0" t="n">
        <v>19958.5801549739</v>
      </c>
      <c r="AO35" s="0" t="n">
        <v>11469.0065601657</v>
      </c>
      <c r="AP35" s="0" t="n">
        <v>1931.29002244214</v>
      </c>
      <c r="AQ35" s="0" t="n">
        <v>459.294721509442</v>
      </c>
      <c r="AR35" s="0" t="n">
        <v>2808.09862109002</v>
      </c>
      <c r="AS35" s="0" t="n">
        <v>424400.692649713</v>
      </c>
      <c r="AT35" s="0" t="n">
        <v>277.171892812656</v>
      </c>
      <c r="AU35" s="0" t="n">
        <v>2379.79700491254</v>
      </c>
      <c r="AV35" s="0" t="n">
        <v>6822.1366910546</v>
      </c>
      <c r="AW35" s="0" t="n">
        <v>110.547402150275</v>
      </c>
      <c r="AX35" s="0" t="n">
        <v>3431.51078889366</v>
      </c>
      <c r="AY35" s="0" t="n">
        <v>0</v>
      </c>
      <c r="AZ35" s="0" t="n">
        <v>558.278517992475</v>
      </c>
      <c r="BA35" s="0" t="n">
        <v>30135.7804764555</v>
      </c>
      <c r="BB35" s="0" t="n">
        <v>2657.36720323419</v>
      </c>
      <c r="BC35" s="0" t="n">
        <v>3442.40741550747</v>
      </c>
      <c r="BD35" s="0" t="n">
        <v>9297.22317596545</v>
      </c>
      <c r="BE35" s="0" t="n">
        <v>2475.68209154707</v>
      </c>
      <c r="BF35" s="0" t="n">
        <v>12263.1005902014</v>
      </c>
      <c r="BG35" s="0" t="n">
        <v>281.681819046222</v>
      </c>
      <c r="BH35" s="0" t="n">
        <v>478.214650707107</v>
      </c>
      <c r="BI35" s="0" t="n">
        <v>36339.060459339</v>
      </c>
      <c r="BJ35" s="0" t="n">
        <v>64846.2167906816</v>
      </c>
      <c r="BK35" s="0" t="n">
        <v>60412.496443246</v>
      </c>
      <c r="BL35" s="0" t="n">
        <v>18265.8434170656</v>
      </c>
      <c r="BM35" s="0" t="n">
        <v>12935.3907269171</v>
      </c>
      <c r="BN35" s="0" t="n">
        <v>13154.5085820038</v>
      </c>
      <c r="BO35" s="0" t="n">
        <v>12299.0677125096</v>
      </c>
      <c r="BP35" s="0" t="n">
        <v>3757.68600474991</v>
      </c>
      <c r="BQ35" s="0" t="n">
        <v>7.1022547452375</v>
      </c>
      <c r="BR35" s="0" t="n">
        <v>358.591024021757</v>
      </c>
      <c r="BS35" s="0" t="n">
        <v>9145.12267829113</v>
      </c>
      <c r="BT35" s="0" t="n">
        <v>1065711.61957259</v>
      </c>
      <c r="BU35" s="0" t="n">
        <v>10197.7384511052</v>
      </c>
      <c r="BV35" s="0" t="n">
        <v>13474.7513917411</v>
      </c>
      <c r="BW35" s="0" t="n">
        <v>128609.669715678</v>
      </c>
      <c r="BX35" s="0" t="n">
        <v>56015.0789438091</v>
      </c>
      <c r="BY35" s="0" t="n">
        <v>10941.170415392</v>
      </c>
      <c r="BZ35" s="0" t="n">
        <v>1955.13091857463</v>
      </c>
      <c r="CA35" s="0" t="n">
        <v>34.1729363257358</v>
      </c>
      <c r="CB35" s="0" t="n">
        <v>1587.99558631848</v>
      </c>
      <c r="CC35" s="0" t="n">
        <v>2916.75087556852</v>
      </c>
      <c r="CD35" s="0" t="n">
        <v>0.169909550841414</v>
      </c>
      <c r="CE35" s="0" t="n">
        <v>155.00821678526</v>
      </c>
      <c r="CF35" s="0" t="n">
        <v>0</v>
      </c>
      <c r="CG35" s="0" t="n">
        <v>30854.9016432447</v>
      </c>
      <c r="CH35" s="0" t="n">
        <v>10518.4315411706</v>
      </c>
      <c r="CI35" s="0" t="n">
        <v>116771.684076033</v>
      </c>
      <c r="CJ35" s="0" t="n">
        <v>86202.9897962674</v>
      </c>
      <c r="CK35" s="0" t="n">
        <v>18223.8329477893</v>
      </c>
      <c r="CL35" s="0" t="n">
        <v>67979.1568484781</v>
      </c>
      <c r="CM35" s="0" t="n">
        <v>160005.460810651</v>
      </c>
      <c r="CN35" s="0" t="n">
        <v>40859.7522905975</v>
      </c>
      <c r="CO35" s="0" t="n">
        <v>16253.1099702162</v>
      </c>
      <c r="CP35" s="0" t="n">
        <v>110783.945452581</v>
      </c>
      <c r="CQ35" s="0" t="n">
        <v>61.9551391753057</v>
      </c>
      <c r="CR35" s="0" t="n">
        <v>4275.58342309998</v>
      </c>
      <c r="CS35" s="0" t="n">
        <v>47822.2913949293</v>
      </c>
      <c r="CT35" s="0" t="n">
        <v>11463.5244391734</v>
      </c>
      <c r="CU35" s="0" t="n">
        <v>25548.1381648448</v>
      </c>
      <c r="CV35" s="0" t="n">
        <v>8426.12669030327</v>
      </c>
      <c r="CW35" s="0" t="n">
        <v>2451.88928308456</v>
      </c>
      <c r="CX35" s="0" t="n">
        <v>0</v>
      </c>
      <c r="CY35" s="0" t="n">
        <v>152.007321176316</v>
      </c>
      <c r="CZ35" s="0" t="n">
        <v>9389.5437308469</v>
      </c>
      <c r="DA35" s="0" t="n">
        <v>1333.51594131648</v>
      </c>
      <c r="DB35" s="0" t="n">
        <v>698.084857880309</v>
      </c>
      <c r="DC35" s="0" t="n">
        <v>7652.12988579379</v>
      </c>
      <c r="DD35" s="0" t="n">
        <v>4819.19943736024</v>
      </c>
      <c r="DE35" s="0" t="n">
        <v>161210.110071684</v>
      </c>
      <c r="DF35" s="0" t="n">
        <v>4401.45122937936</v>
      </c>
      <c r="DG35" s="0" t="n">
        <v>42576.2168229196</v>
      </c>
      <c r="DH35" s="0" t="n">
        <v>7327.28842367783</v>
      </c>
      <c r="DI35" s="0" t="n">
        <v>89.9840188524855</v>
      </c>
      <c r="DJ35" s="0" t="n">
        <v>1120.40507159339</v>
      </c>
      <c r="DK35" s="0" t="n">
        <v>11413.0920431344</v>
      </c>
      <c r="DL35" s="0" t="n">
        <v>5397.08492374988</v>
      </c>
      <c r="DM35" s="0" t="n">
        <v>56774.6445142708</v>
      </c>
      <c r="DN35" s="0" t="n">
        <v>208.651658404039</v>
      </c>
      <c r="DO35" s="0" t="n">
        <v>24497.5176785589</v>
      </c>
      <c r="DP35" s="0" t="n">
        <v>0</v>
      </c>
      <c r="DQ35" s="0" t="n">
        <v>11976.3920028913</v>
      </c>
      <c r="DR35" s="0" t="n">
        <v>205.120420730994</v>
      </c>
      <c r="DS35" s="0" t="n">
        <v>2192.91235683848</v>
      </c>
      <c r="DT35" s="0" t="n">
        <v>3971.13717953785</v>
      </c>
      <c r="DU35" s="0" t="n">
        <v>663.219056914258</v>
      </c>
      <c r="DV35" s="0" t="n">
        <v>0.286500793171996</v>
      </c>
      <c r="DW35" s="0" t="n">
        <v>1193.68241782072</v>
      </c>
      <c r="DX35" s="0" t="n">
        <v>711.083838169654</v>
      </c>
      <c r="DY35" s="0" t="n">
        <v>3251.14401080013</v>
      </c>
      <c r="DZ35" s="0" t="n">
        <v>7200.32546419648</v>
      </c>
      <c r="EA35" s="0" t="n">
        <v>207.105803017524</v>
      </c>
      <c r="EB35" s="0" t="n">
        <v>248.817324822749</v>
      </c>
      <c r="EC35" s="0" t="n">
        <v>146.353213538904</v>
      </c>
      <c r="ED35" s="0" t="n">
        <v>611.962995844591</v>
      </c>
      <c r="EE35" s="0" t="n">
        <v>802.109695497924</v>
      </c>
      <c r="EF35" s="0" t="n">
        <v>0</v>
      </c>
      <c r="EG35" s="0" t="n">
        <v>13959.1566838304</v>
      </c>
      <c r="EH35" s="0" t="n">
        <v>11472.595993541</v>
      </c>
      <c r="EI35" s="0" t="n">
        <v>2576.10636711622</v>
      </c>
      <c r="EJ35" s="0" t="n">
        <v>225.925800624071</v>
      </c>
      <c r="EK35" s="0" t="n">
        <v>60.5056645846826</v>
      </c>
      <c r="EL35" s="0" t="n">
        <v>105.760740183009</v>
      </c>
      <c r="EM35" s="0" t="n">
        <v>6437.82443832454</v>
      </c>
      <c r="EN35" s="0" t="n">
        <v>2183.91416172446</v>
      </c>
      <c r="EO35" s="0" t="n">
        <v>62777.1029725878</v>
      </c>
      <c r="EP35" s="0" t="n">
        <v>12550.6371064089</v>
      </c>
      <c r="EQ35" s="0" t="n">
        <v>7982.21110517525</v>
      </c>
      <c r="ER35" s="0" t="n">
        <v>595.78596337517</v>
      </c>
      <c r="ES35" s="0" t="n">
        <v>161.006057328474</v>
      </c>
      <c r="ET35" s="0" t="n">
        <v>30468.5604233395</v>
      </c>
      <c r="EU35" s="0" t="n">
        <v>3547.83900553441</v>
      </c>
      <c r="EV35" s="0" t="n">
        <v>43.1802774103332</v>
      </c>
      <c r="EW35" s="0" t="n">
        <v>1380.7754003637</v>
      </c>
      <c r="EX35" s="0" t="n">
        <v>9828.38392694602</v>
      </c>
      <c r="EY35" s="0" t="n">
        <v>283381.123988426</v>
      </c>
      <c r="EZ35" s="0" t="n">
        <v>18826.7432978398</v>
      </c>
      <c r="FA35" s="0" t="n">
        <v>9090.84416325569</v>
      </c>
      <c r="FB35" s="0" t="n">
        <v>364.110782883246</v>
      </c>
      <c r="FC35" s="0" t="n">
        <v>70923.4989206453</v>
      </c>
      <c r="FD35" s="0" t="n">
        <v>1047.28227380761</v>
      </c>
      <c r="FE35" s="0" t="n">
        <v>2278.26315330218</v>
      </c>
      <c r="FF35" s="0" t="n">
        <v>244421.532402985</v>
      </c>
      <c r="FG35" s="0" t="n">
        <v>35599.0836864518</v>
      </c>
      <c r="FH35" s="0" t="n">
        <v>3989.10888446215</v>
      </c>
      <c r="FI35" s="0" t="n">
        <v>2.56956896269936</v>
      </c>
      <c r="FJ35" s="0" t="n">
        <v>1145.05614146395</v>
      </c>
      <c r="FK35" s="0" t="n">
        <v>129.731979660334</v>
      </c>
      <c r="FL35" s="0" t="n">
        <v>0</v>
      </c>
      <c r="FM35" s="0" t="n">
        <v>207.251371866803</v>
      </c>
      <c r="FN35" s="0" t="n">
        <v>0</v>
      </c>
      <c r="FO35" s="0" t="n">
        <v>12993.8588863844</v>
      </c>
      <c r="FP35" s="0" t="n">
        <v>1314.54316348289</v>
      </c>
      <c r="FQ35" s="0" t="n">
        <v>10681.3501393063</v>
      </c>
      <c r="FR35" s="0" t="n">
        <v>652.860591274394</v>
      </c>
      <c r="FS35" s="0" t="n">
        <v>2236.27529243042</v>
      </c>
      <c r="FT35" s="0" t="n">
        <v>3163.61152890819</v>
      </c>
      <c r="FU35" s="0" t="n">
        <v>3620.92294129092</v>
      </c>
      <c r="FV35" s="0" t="n">
        <v>1007.67978540241</v>
      </c>
      <c r="FW35" s="0" t="n">
        <v>69627.3361653341</v>
      </c>
      <c r="FX35" s="0" t="n">
        <v>367097.604607334</v>
      </c>
      <c r="FY35" s="0" t="n">
        <v>0</v>
      </c>
      <c r="FZ35" s="0" t="n">
        <v>22428.7749529414</v>
      </c>
      <c r="GA35" s="0" t="n">
        <v>106.963574639713</v>
      </c>
      <c r="GB35" s="0" t="n">
        <v>214.06576118622</v>
      </c>
      <c r="GC35" s="0" t="n">
        <v>671.309792978787</v>
      </c>
      <c r="GD35" s="0" t="n">
        <v>361.280242152216</v>
      </c>
      <c r="GE35" s="0" t="n">
        <v>360253.955769135</v>
      </c>
      <c r="GF35" s="0" t="n">
        <v>1.052819529736</v>
      </c>
      <c r="GG35" s="0" t="n">
        <v>4578.39444192873</v>
      </c>
      <c r="GH35" s="0" t="n">
        <v>693.113088441134</v>
      </c>
      <c r="GI35" s="0" t="n">
        <v>558.045494663293</v>
      </c>
      <c r="GJ35" s="0" t="n">
        <v>342.407196515447</v>
      </c>
      <c r="GK35" s="0" t="n">
        <v>1034.21556943852</v>
      </c>
      <c r="GL35" s="0" t="n">
        <v>246.154457854895</v>
      </c>
      <c r="GM35" s="0" t="n">
        <v>22578.1147110211</v>
      </c>
      <c r="GN35" s="0" t="n">
        <v>2669.59763978033</v>
      </c>
      <c r="GO35" s="0" t="n">
        <v>107317.994998247</v>
      </c>
      <c r="GP35" s="0" t="n">
        <v>651.937183265041</v>
      </c>
      <c r="GQ35" s="0" t="n">
        <v>54663.8240491186</v>
      </c>
      <c r="GR35" s="0" t="n">
        <v>76.6751304668157</v>
      </c>
      <c r="GS35" s="0" t="n">
        <v>26666.7665766964</v>
      </c>
      <c r="GT35" s="0" t="n">
        <v>4480.1102601268</v>
      </c>
      <c r="GU35" s="0" t="n">
        <v>9442.00730983945</v>
      </c>
      <c r="GV35" s="0" t="n">
        <v>854.704343980716</v>
      </c>
      <c r="GW35" s="0" t="n">
        <v>818.979504608861</v>
      </c>
      <c r="GX35" s="0" t="n">
        <v>100906.717522835</v>
      </c>
      <c r="GY35" s="0" t="n">
        <v>761.060738425448</v>
      </c>
      <c r="GZ35" s="0" t="n">
        <v>957.547075842209</v>
      </c>
      <c r="HA35" s="0" t="n">
        <v>1026.74557768227</v>
      </c>
      <c r="HB35" s="0" t="n">
        <v>7932.02945617644</v>
      </c>
      <c r="HC35" s="0" t="n">
        <v>21049.2138125375</v>
      </c>
      <c r="HD35" s="0" t="n">
        <v>5992.38525591752</v>
      </c>
      <c r="HE35" s="0" t="n">
        <v>355675.561327206</v>
      </c>
      <c r="HF35" s="0" t="n">
        <v>35885.135915766</v>
      </c>
      <c r="HG35" s="0" t="n">
        <v>257911.420241288</v>
      </c>
      <c r="HH35" s="0" t="n">
        <v>44107.9264946331</v>
      </c>
      <c r="HI35" s="0" t="n">
        <v>161418.372530366</v>
      </c>
      <c r="HJ35" s="0" t="n">
        <v>7007.21267104837</v>
      </c>
      <c r="HK35" s="0" t="n">
        <v>128384.085782839</v>
      </c>
      <c r="HL35" s="0" t="n">
        <v>7082.80568551715</v>
      </c>
      <c r="HM35" s="0" t="n">
        <v>1559778.40718612</v>
      </c>
      <c r="HN35" s="0" t="n">
        <v>581.421568215081</v>
      </c>
      <c r="HO35" s="0" t="n">
        <v>1.8235467027038</v>
      </c>
      <c r="HP35" s="0" t="n">
        <v>579.598021512377</v>
      </c>
      <c r="HQ35" s="0" t="n">
        <v>483.2682507041</v>
      </c>
      <c r="HR35" s="0" t="n">
        <v>333.498527651734</v>
      </c>
      <c r="HS35" s="0" t="n">
        <v>1059.6955183715</v>
      </c>
      <c r="HT35" s="0" t="n">
        <v>521.168781599014</v>
      </c>
      <c r="HU35" s="0" t="n">
        <v>64876.3561311652</v>
      </c>
      <c r="HV35" s="0" t="n">
        <v>0</v>
      </c>
      <c r="HW35" s="0" t="n">
        <v>7955.17351680276</v>
      </c>
      <c r="HX35" s="0" t="n">
        <v>19152.6584737865</v>
      </c>
      <c r="HY35" s="0" t="n">
        <v>609.989489986983</v>
      </c>
      <c r="HZ35" s="0" t="n">
        <v>4206.13459619212</v>
      </c>
      <c r="IA35" s="0" t="n">
        <v>296.413783205474</v>
      </c>
      <c r="IB35" s="0" t="n">
        <v>1658.57344876403</v>
      </c>
      <c r="IC35" s="0" t="n">
        <v>6663.38375559016</v>
      </c>
      <c r="ID35" s="0" t="n">
        <v>2286.78477668967</v>
      </c>
      <c r="IE35" s="0" t="n">
        <v>5803.31606940626</v>
      </c>
      <c r="IF35" s="0" t="n">
        <v>29760.2410212128</v>
      </c>
      <c r="IG35" s="0" t="n">
        <v>3214.35780511066</v>
      </c>
      <c r="IH35" s="0" t="n">
        <v>1519.44222734505</v>
      </c>
      <c r="II35" s="0" t="n">
        <v>9411.51024987321</v>
      </c>
      <c r="IJ35" s="0" t="n">
        <v>1653.86380072558</v>
      </c>
      <c r="IK35" s="0" t="n">
        <v>3568.87120944011</v>
      </c>
      <c r="IL35" s="0" t="n">
        <v>49639.6205675081</v>
      </c>
      <c r="IM35" s="0" t="n">
        <v>152.643954642607</v>
      </c>
      <c r="IN35" s="0" t="n">
        <v>4983.14407927536</v>
      </c>
      <c r="IO35" s="0" t="n">
        <v>13878.740583614</v>
      </c>
      <c r="IP35" s="0" t="n">
        <v>1263.3604529414</v>
      </c>
      <c r="IQ35" s="0" t="n">
        <v>7131.85504871464</v>
      </c>
      <c r="IR35" s="0" t="n">
        <v>11558.3797257689</v>
      </c>
      <c r="IS35" s="0" t="n">
        <v>2846.78345827264</v>
      </c>
      <c r="IT35" s="0" t="n">
        <v>2390.80867230664</v>
      </c>
      <c r="IU35" s="0" t="n">
        <v>9788.86757034355</v>
      </c>
      <c r="IV35" s="0" t="n">
        <v>1057.47452163092</v>
      </c>
      <c r="IW35" s="0" t="n">
        <v>4459.40507706209</v>
      </c>
      <c r="IX35" s="0" t="n">
        <v>210339.150444909</v>
      </c>
      <c r="IY35" s="0" t="n">
        <v>242.928740015662</v>
      </c>
      <c r="IZ35" s="0" t="n">
        <v>2816.14258888055</v>
      </c>
      <c r="JA35" s="0" t="n">
        <v>4382.49121955796</v>
      </c>
      <c r="JB35" s="0" t="n">
        <v>844.921354386406</v>
      </c>
      <c r="JC35" s="0" t="n">
        <v>12.406977333579</v>
      </c>
      <c r="JD35" s="0" t="n">
        <v>1030.12144353374</v>
      </c>
      <c r="JE35" s="0" t="n">
        <v>2036.86376839839</v>
      </c>
      <c r="JF35" s="0" t="n">
        <v>675.517972957519</v>
      </c>
      <c r="JG35" s="0" t="n">
        <v>2268.32803900802</v>
      </c>
      <c r="JH35" s="0" t="n">
        <v>5325.76307739639</v>
      </c>
      <c r="JI35" s="0" t="n">
        <v>9671.02061532019</v>
      </c>
      <c r="JJ35" s="0" t="n">
        <v>3234.17437906281</v>
      </c>
      <c r="JK35" s="0" t="n">
        <v>349.669878000704</v>
      </c>
      <c r="JL35" s="0" t="n">
        <v>1340.53794905574</v>
      </c>
      <c r="JM35" s="0" t="n">
        <v>3056.79383696642</v>
      </c>
      <c r="JN35" s="0" t="n">
        <v>3256.76987311007</v>
      </c>
      <c r="JO35" s="0" t="n">
        <v>4608.01579563213</v>
      </c>
      <c r="JP35" s="0" t="n">
        <v>1507.89865921092</v>
      </c>
      <c r="JQ35" s="0" t="n">
        <v>11683.3268656779</v>
      </c>
      <c r="JR35" s="0" t="n">
        <v>0.482264334104417</v>
      </c>
      <c r="JS35" s="0" t="n">
        <v>3229.78771614772</v>
      </c>
      <c r="JT35" s="0" t="n">
        <v>8530.02393739906</v>
      </c>
      <c r="JU35" s="0" t="n">
        <v>7632.25912707134</v>
      </c>
      <c r="JV35" s="0" t="n">
        <v>2723.65462565642</v>
      </c>
      <c r="JW35" s="0" t="n">
        <v>280.537734782307</v>
      </c>
      <c r="JX35" s="0" t="n">
        <v>2854.60067977367</v>
      </c>
      <c r="JY35" s="0" t="n">
        <v>8806.76244546566</v>
      </c>
      <c r="JZ35" s="0" t="n">
        <v>6256.12499902565</v>
      </c>
      <c r="KA35" s="0" t="n">
        <v>1304.06602898517</v>
      </c>
      <c r="KB35" s="0" t="n">
        <v>28.3174179481806</v>
      </c>
      <c r="KC35" s="0" t="n">
        <v>2767.61284183603</v>
      </c>
      <c r="KD35" s="0" t="n">
        <v>1649.13399012287</v>
      </c>
      <c r="KE35" s="0" t="n">
        <v>4416.74683195891</v>
      </c>
      <c r="KF35" s="0" t="n">
        <v>560.31196560031</v>
      </c>
      <c r="KG35" s="0" t="n">
        <v>4519.33093021871</v>
      </c>
      <c r="KH35" s="0" t="n">
        <v>2432.72052444538</v>
      </c>
      <c r="KI35" s="0" t="n">
        <v>5787.77095860026</v>
      </c>
      <c r="KJ35" s="0" t="n">
        <v>738.966577153387</v>
      </c>
      <c r="KK35" s="0" t="n">
        <v>4202.24349393288</v>
      </c>
      <c r="KL35" s="0" t="n">
        <v>9578.35922532181</v>
      </c>
      <c r="KM35" s="0" t="n">
        <v>116.901641029145</v>
      </c>
      <c r="KN35" s="0" t="n">
        <v>6.33006910175508</v>
      </c>
      <c r="KO35" s="0" t="n">
        <v>9968.94433617675</v>
      </c>
      <c r="KP35" s="0" t="n">
        <v>417301.367338853</v>
      </c>
      <c r="KQ35" s="0" t="n">
        <v>11704.5018724276</v>
      </c>
      <c r="KR35" s="0" t="n">
        <v>2375.13979500088</v>
      </c>
      <c r="KS35" s="0" t="n">
        <v>42295.0178040744</v>
      </c>
      <c r="KT35" s="0" t="n">
        <v>2956.78814005754</v>
      </c>
      <c r="KU35" s="0" t="n">
        <v>0</v>
      </c>
      <c r="KV35" s="0" t="n">
        <v>9353.48104812465</v>
      </c>
      <c r="KW35" s="0" t="n">
        <v>9.62834637078286</v>
      </c>
      <c r="KX35" s="0" t="n">
        <v>25597.5850634366</v>
      </c>
      <c r="KY35" s="0" t="n">
        <v>57989.0637718699</v>
      </c>
      <c r="KZ35" s="0" t="n">
        <v>238.63213671515</v>
      </c>
      <c r="LA35" s="0" t="n">
        <v>25358.9529267214</v>
      </c>
      <c r="LB35" s="0" t="n">
        <v>55193.1259740136</v>
      </c>
      <c r="LC35" s="0" t="n">
        <v>909.25517357478</v>
      </c>
      <c r="LD35" s="0" t="n">
        <v>3861.71807120832</v>
      </c>
      <c r="LE35" s="0" t="n">
        <v>144.560548523363</v>
      </c>
      <c r="LF35" s="0" t="n">
        <v>216.396836110775</v>
      </c>
      <c r="LG35" s="0" t="n">
        <v>3.18126186807578</v>
      </c>
      <c r="LH35" s="0" t="n">
        <v>40555.6139618756</v>
      </c>
      <c r="LI35" s="0" t="n">
        <v>26259.6357925503</v>
      </c>
      <c r="LJ35" s="0" t="n">
        <v>121196.976941831</v>
      </c>
      <c r="LK35" s="0" t="n">
        <v>14674.3943347337</v>
      </c>
      <c r="LL35" s="0" t="n">
        <v>38860.8070020226</v>
      </c>
      <c r="LM35" s="0" t="n">
        <v>4205.97456255945</v>
      </c>
      <c r="LN35" s="0" t="n">
        <v>1447.6898690939</v>
      </c>
      <c r="LO35" s="0" t="n">
        <v>8113.27892346921</v>
      </c>
      <c r="LP35" s="0" t="n">
        <v>20.702375329086</v>
      </c>
      <c r="LQ35" s="0" t="n">
        <v>83.6762403268306</v>
      </c>
      <c r="LR35" s="0" t="n">
        <v>3120.64254334212</v>
      </c>
      <c r="LS35" s="0" t="n">
        <v>4836.66041128512</v>
      </c>
      <c r="LT35" s="0" t="n">
        <v>251.061122058295</v>
      </c>
      <c r="LU35" s="0" t="n">
        <v>11008.9123563773</v>
      </c>
      <c r="LV35" s="0" t="n">
        <v>0</v>
      </c>
      <c r="LW35" s="0" t="n">
        <v>47620.7808814708</v>
      </c>
      <c r="LX35" s="0" t="n">
        <v>361.162912302307</v>
      </c>
      <c r="LY35" s="0" t="n">
        <v>0.0186775293523903</v>
      </c>
      <c r="LZ35" s="0" t="n">
        <v>40387.2303984342</v>
      </c>
      <c r="MA35" s="0" t="n">
        <v>11.2538145295987</v>
      </c>
      <c r="MB35" s="0" t="n">
        <v>4.72303258227939</v>
      </c>
      <c r="MC35" s="0" t="n">
        <v>4.24076824817498</v>
      </c>
      <c r="MD35" s="0" t="n">
        <v>2001.58179326119</v>
      </c>
      <c r="ME35" s="0" t="n">
        <v>177771.279335086</v>
      </c>
      <c r="MF35" s="0" t="n">
        <v>18083.728602068</v>
      </c>
      <c r="MG35" s="0" t="n">
        <v>6759.73849611904</v>
      </c>
      <c r="MH35" s="0" t="n">
        <v>24208.9240168511</v>
      </c>
      <c r="MI35" s="0" t="n">
        <v>20496.4450006632</v>
      </c>
      <c r="MJ35" s="0" t="n">
        <v>1446.67562073114</v>
      </c>
      <c r="MK35" s="0" t="n">
        <v>627.11730100485</v>
      </c>
      <c r="ML35" s="0" t="n">
        <v>7468.88448604702</v>
      </c>
      <c r="MM35" s="0" t="n">
        <v>2764.00609978155</v>
      </c>
      <c r="MN35" s="0" t="n">
        <v>1948.98156669876</v>
      </c>
      <c r="MO35" s="0" t="n">
        <v>1205.45558378675</v>
      </c>
      <c r="MP35" s="0" t="n">
        <v>1699.12187223214</v>
      </c>
      <c r="MQ35" s="0" t="n">
        <v>930.306375696346</v>
      </c>
      <c r="MR35" s="0" t="n">
        <v>4901.6923396842</v>
      </c>
      <c r="MS35" s="0" t="n">
        <v>173.078435541067</v>
      </c>
      <c r="MT35" s="0" t="n">
        <v>13134.4271397847</v>
      </c>
      <c r="MU35" s="0" t="n">
        <v>11917.6421545799</v>
      </c>
      <c r="MV35" s="0" t="n">
        <v>0</v>
      </c>
      <c r="MW35" s="0" t="n">
        <v>0</v>
      </c>
    </row>
    <row r="36" customFormat="false" ht="15.75" hidden="false" customHeight="false" outlineLevel="0" collapsed="false">
      <c r="A36" s="92" t="s">
        <v>817</v>
      </c>
      <c r="B36" s="0" t="n">
        <v>13304.793515606</v>
      </c>
      <c r="C36" s="0" t="n">
        <v>2553.73009091122</v>
      </c>
      <c r="D36" s="0" t="n">
        <v>44140.8272213266</v>
      </c>
      <c r="E36" s="0" t="n">
        <v>15500.8892639219</v>
      </c>
      <c r="F36" s="0" t="n">
        <v>23832.0796594663</v>
      </c>
      <c r="G36" s="0" t="n">
        <v>1600.23826254217</v>
      </c>
      <c r="H36" s="0" t="n">
        <v>3207.62003539623</v>
      </c>
      <c r="I36" s="0" t="n">
        <v>25936.4220548122</v>
      </c>
      <c r="J36" s="0" t="n">
        <v>23454.9737002684</v>
      </c>
      <c r="K36" s="0" t="n">
        <v>51473.1630813385</v>
      </c>
      <c r="L36" s="0" t="n">
        <v>654.640015415939</v>
      </c>
      <c r="M36" s="0" t="n">
        <v>156336.117104754</v>
      </c>
      <c r="N36" s="0" t="n">
        <v>4255.00368716017</v>
      </c>
      <c r="O36" s="0" t="n">
        <v>86415.3519006807</v>
      </c>
      <c r="P36" s="0" t="n">
        <v>5299.78515778778</v>
      </c>
      <c r="Q36" s="0" t="n">
        <v>22689184.6805574</v>
      </c>
      <c r="R36" s="0" t="n">
        <v>2725.74132826834</v>
      </c>
      <c r="S36" s="0" t="n">
        <v>77285.3018189203</v>
      </c>
      <c r="T36" s="0" t="n">
        <v>2335.59558729231</v>
      </c>
      <c r="U36" s="0" t="n">
        <v>50334.4308462235</v>
      </c>
      <c r="V36" s="0" t="n">
        <v>3379.7055600725</v>
      </c>
      <c r="W36" s="0" t="n">
        <v>164897.076111898</v>
      </c>
      <c r="X36" s="0" t="n">
        <v>11500.041079618</v>
      </c>
      <c r="Y36" s="0" t="n">
        <v>24838.0318663676</v>
      </c>
      <c r="Z36" s="0" t="n">
        <v>355.564693737269</v>
      </c>
      <c r="AA36" s="0" t="n">
        <v>15070.3238221833</v>
      </c>
      <c r="AB36" s="0" t="n">
        <v>198421.45741851</v>
      </c>
      <c r="AC36" s="0" t="n">
        <v>91259.5764771476</v>
      </c>
      <c r="AD36" s="0" t="n">
        <v>13403.8853353598</v>
      </c>
      <c r="AE36" s="0" t="n">
        <v>9967.82537128952</v>
      </c>
      <c r="AF36" s="0" t="n">
        <v>37172.9202739202</v>
      </c>
      <c r="AG36" s="0" t="n">
        <v>33961.4781177117</v>
      </c>
      <c r="AH36" s="0" t="n">
        <v>0</v>
      </c>
      <c r="AI36" s="0" t="n">
        <v>0</v>
      </c>
      <c r="AJ36" s="0" t="n">
        <v>12490.5118846837</v>
      </c>
      <c r="AK36" s="0" t="n">
        <v>57645.6981943496</v>
      </c>
      <c r="AL36" s="0" t="n">
        <v>10445.0336765827</v>
      </c>
      <c r="AM36" s="0" t="n">
        <v>132942.967948198</v>
      </c>
      <c r="AN36" s="0" t="n">
        <v>55258.4162003232</v>
      </c>
      <c r="AO36" s="0" t="n">
        <v>71593.873304064</v>
      </c>
      <c r="AP36" s="0" t="n">
        <v>10968.4272288651</v>
      </c>
      <c r="AQ36" s="0" t="n">
        <v>2660.95276107016</v>
      </c>
      <c r="AR36" s="0" t="n">
        <v>64661.0189047954</v>
      </c>
      <c r="AS36" s="0" t="n">
        <v>1099234.80543414</v>
      </c>
      <c r="AT36" s="0" t="n">
        <v>914.989124374814</v>
      </c>
      <c r="AU36" s="0" t="n">
        <v>10311.7848419096</v>
      </c>
      <c r="AV36" s="0" t="n">
        <v>24329.2845655151</v>
      </c>
      <c r="AW36" s="0" t="n">
        <v>4902.37300719403</v>
      </c>
      <c r="AX36" s="0" t="n">
        <v>94737.5820151282</v>
      </c>
      <c r="AY36" s="0" t="n">
        <v>0</v>
      </c>
      <c r="AZ36" s="0" t="n">
        <v>3043.69968760485</v>
      </c>
      <c r="BA36" s="0" t="n">
        <v>206964.032220982</v>
      </c>
      <c r="BB36" s="0" t="n">
        <v>9467.01882420122</v>
      </c>
      <c r="BC36" s="0" t="n">
        <v>22588.8562229138</v>
      </c>
      <c r="BD36" s="0" t="n">
        <v>70366.5751094885</v>
      </c>
      <c r="BE36" s="0" t="n">
        <v>35970.1105264917</v>
      </c>
      <c r="BF36" s="0" t="n">
        <v>68571.4715378866</v>
      </c>
      <c r="BG36" s="0" t="n">
        <v>1921.35980716856</v>
      </c>
      <c r="BH36" s="0" t="n">
        <v>3501.60813834162</v>
      </c>
      <c r="BI36" s="0" t="n">
        <v>162590.281701666</v>
      </c>
      <c r="BJ36" s="0" t="n">
        <v>390402.23666069</v>
      </c>
      <c r="BK36" s="0" t="n">
        <v>204710.175272596</v>
      </c>
      <c r="BL36" s="0" t="n">
        <v>37500.8480191374</v>
      </c>
      <c r="BM36" s="0" t="n">
        <v>44813.8374946521</v>
      </c>
      <c r="BN36" s="0" t="n">
        <v>55597.6256373111</v>
      </c>
      <c r="BO36" s="0" t="n">
        <v>53584.2081913127</v>
      </c>
      <c r="BP36" s="0" t="n">
        <v>13213.6559301824</v>
      </c>
      <c r="BQ36" s="0" t="n">
        <v>90.5921827829586</v>
      </c>
      <c r="BR36" s="0" t="n">
        <v>1267.0686520515</v>
      </c>
      <c r="BS36" s="0" t="n">
        <v>50755.9608250771</v>
      </c>
      <c r="BT36" s="0" t="n">
        <v>12852410.0364672</v>
      </c>
      <c r="BU36" s="0" t="n">
        <v>67680.5936300256</v>
      </c>
      <c r="BV36" s="0" t="n">
        <v>3150.11841338413</v>
      </c>
      <c r="BW36" s="0" t="n">
        <v>1661912.28853963</v>
      </c>
      <c r="BX36" s="0" t="n">
        <v>569269.910583144</v>
      </c>
      <c r="BY36" s="0" t="n">
        <v>60239.4423312522</v>
      </c>
      <c r="BZ36" s="0" t="n">
        <v>10110.7129039433</v>
      </c>
      <c r="CA36" s="0" t="n">
        <v>0</v>
      </c>
      <c r="CB36" s="0" t="n">
        <v>22687.0765681312</v>
      </c>
      <c r="CC36" s="0" t="n">
        <v>992.826773424172</v>
      </c>
      <c r="CD36" s="0" t="n">
        <v>10143.917485238</v>
      </c>
      <c r="CE36" s="0" t="n">
        <v>3173.96593589364</v>
      </c>
      <c r="CF36" s="0" t="n">
        <v>3057.79522873489</v>
      </c>
      <c r="CG36" s="0" t="n">
        <v>248781.996568194</v>
      </c>
      <c r="CH36" s="0" t="n">
        <v>101547.37514597</v>
      </c>
      <c r="CI36" s="0" t="n">
        <v>504625.110537082</v>
      </c>
      <c r="CJ36" s="0" t="n">
        <v>295107.348225189</v>
      </c>
      <c r="CK36" s="0" t="n">
        <v>78502.6563156281</v>
      </c>
      <c r="CL36" s="0" t="n">
        <v>216604.691909561</v>
      </c>
      <c r="CM36" s="0" t="n">
        <v>843118.651372747</v>
      </c>
      <c r="CN36" s="0" t="n">
        <v>407450.635649607</v>
      </c>
      <c r="CO36" s="0" t="n">
        <v>170124.230279151</v>
      </c>
      <c r="CP36" s="0" t="n">
        <v>575010.912201523</v>
      </c>
      <c r="CQ36" s="0" t="n">
        <v>1361.76052049298</v>
      </c>
      <c r="CR36" s="0" t="n">
        <v>61656.6525423926</v>
      </c>
      <c r="CS36" s="0" t="n">
        <v>129938.962237966</v>
      </c>
      <c r="CT36" s="0" t="n">
        <v>77044.7744234413</v>
      </c>
      <c r="CU36" s="0" t="n">
        <v>794562.731375414</v>
      </c>
      <c r="CV36" s="0" t="n">
        <v>42914.1205089187</v>
      </c>
      <c r="CW36" s="0" t="n">
        <v>14348.1327889376</v>
      </c>
      <c r="CX36" s="0" t="n">
        <v>0</v>
      </c>
      <c r="CY36" s="0" t="n">
        <v>5110.46957210059</v>
      </c>
      <c r="CZ36" s="0" t="n">
        <v>12369.6225787246</v>
      </c>
      <c r="DA36" s="0" t="n">
        <v>52454.8607693054</v>
      </c>
      <c r="DB36" s="0" t="n">
        <v>17861.4893178565</v>
      </c>
      <c r="DC36" s="0" t="n">
        <v>50797.2093136413</v>
      </c>
      <c r="DD36" s="0" t="n">
        <v>15906.9680557994</v>
      </c>
      <c r="DE36" s="0" t="n">
        <v>984754.526638695</v>
      </c>
      <c r="DF36" s="0" t="n">
        <v>15141.3940517889</v>
      </c>
      <c r="DG36" s="0" t="n">
        <v>212448.036523843</v>
      </c>
      <c r="DH36" s="0" t="n">
        <v>23228.9093410414</v>
      </c>
      <c r="DI36" s="0" t="n">
        <v>13919.7157306859</v>
      </c>
      <c r="DJ36" s="0" t="n">
        <v>677.152304723827</v>
      </c>
      <c r="DK36" s="0" t="n">
        <v>91046.6317680323</v>
      </c>
      <c r="DL36" s="0" t="n">
        <v>988.14276341776</v>
      </c>
      <c r="DM36" s="0" t="n">
        <v>169862.280963916</v>
      </c>
      <c r="DN36" s="0" t="n">
        <v>4185.27430967383</v>
      </c>
      <c r="DO36" s="0" t="n">
        <v>127998.160912585</v>
      </c>
      <c r="DP36" s="0" t="n">
        <v>0</v>
      </c>
      <c r="DQ36" s="0" t="n">
        <v>55382.2866721216</v>
      </c>
      <c r="DR36" s="0" t="n">
        <v>1437.31555030983</v>
      </c>
      <c r="DS36" s="0" t="n">
        <v>6323.65231487698</v>
      </c>
      <c r="DT36" s="0" t="n">
        <v>44389.3150495896</v>
      </c>
      <c r="DU36" s="0" t="n">
        <v>25383.327585895</v>
      </c>
      <c r="DV36" s="0" t="n">
        <v>3.72915479624451</v>
      </c>
      <c r="DW36" s="0" t="n">
        <v>16130.5060893786</v>
      </c>
      <c r="DX36" s="0" t="n">
        <v>5675.19781067965</v>
      </c>
      <c r="DY36" s="0" t="n">
        <v>77322.6712993937</v>
      </c>
      <c r="DZ36" s="0" t="n">
        <v>31817.1981484152</v>
      </c>
      <c r="EA36" s="0" t="n">
        <v>2906.03809108223</v>
      </c>
      <c r="EB36" s="0" t="n">
        <v>2230.75940384709</v>
      </c>
      <c r="EC36" s="0" t="n">
        <v>5111.71726347615</v>
      </c>
      <c r="ED36" s="0" t="n">
        <v>2899.31782335639</v>
      </c>
      <c r="EE36" s="0" t="n">
        <v>3890.72760271712</v>
      </c>
      <c r="EF36" s="0" t="n">
        <v>0</v>
      </c>
      <c r="EG36" s="0" t="n">
        <v>64747.0316128053</v>
      </c>
      <c r="EH36" s="0" t="n">
        <v>60278.75752505</v>
      </c>
      <c r="EI36" s="0" t="n">
        <v>1698089.20640147</v>
      </c>
      <c r="EJ36" s="0" t="n">
        <v>488324.650123444</v>
      </c>
      <c r="EK36" s="0" t="n">
        <v>747.396462443464</v>
      </c>
      <c r="EL36" s="0" t="n">
        <v>44091.4488979062</v>
      </c>
      <c r="EM36" s="0" t="n">
        <v>2090652.5642347</v>
      </c>
      <c r="EN36" s="0" t="n">
        <v>1164925.71091768</v>
      </c>
      <c r="EO36" s="0" t="n">
        <v>203166.7717091</v>
      </c>
      <c r="EP36" s="0" t="n">
        <v>277119.198766162</v>
      </c>
      <c r="EQ36" s="0" t="n">
        <v>35602.6450278464</v>
      </c>
      <c r="ER36" s="0" t="n">
        <v>15415.8578898233</v>
      </c>
      <c r="ES36" s="0" t="n">
        <v>39248.0470850684</v>
      </c>
      <c r="ET36" s="0" t="n">
        <v>95757.8631408248</v>
      </c>
      <c r="EU36" s="0" t="n">
        <v>11535.3165099941</v>
      </c>
      <c r="EV36" s="0" t="n">
        <v>57898.5975683035</v>
      </c>
      <c r="EW36" s="0" t="n">
        <v>6964.13525025983</v>
      </c>
      <c r="EX36" s="0" t="n">
        <v>14908.1720517333</v>
      </c>
      <c r="EY36" s="0" t="n">
        <v>1474168.9066057</v>
      </c>
      <c r="EZ36" s="0" t="n">
        <v>215747.867603605</v>
      </c>
      <c r="FA36" s="0" t="n">
        <v>5791.47449610555</v>
      </c>
      <c r="FB36" s="0" t="n">
        <v>57432.7207590761</v>
      </c>
      <c r="FC36" s="0" t="n">
        <v>180389.822015889</v>
      </c>
      <c r="FD36" s="0" t="n">
        <v>34921.8567716429</v>
      </c>
      <c r="FE36" s="0" t="n">
        <v>18698.78265886</v>
      </c>
      <c r="FF36" s="0" t="n">
        <v>454243.020907912</v>
      </c>
      <c r="FG36" s="0" t="n">
        <v>115431.976165171</v>
      </c>
      <c r="FH36" s="0" t="n">
        <v>12521.0948021639</v>
      </c>
      <c r="FI36" s="0" t="n">
        <v>30.7506018528588</v>
      </c>
      <c r="FJ36" s="0" t="n">
        <v>9369.33580994447</v>
      </c>
      <c r="FK36" s="0" t="n">
        <v>2172.33769019599</v>
      </c>
      <c r="FL36" s="0" t="n">
        <v>0</v>
      </c>
      <c r="FM36" s="0" t="n">
        <v>30967.1432651666</v>
      </c>
      <c r="FN36" s="0" t="n">
        <v>552.529775827283</v>
      </c>
      <c r="FO36" s="0" t="n">
        <v>82154.1061340134</v>
      </c>
      <c r="FP36" s="0" t="n">
        <v>8399.95659115863</v>
      </c>
      <c r="FQ36" s="0" t="n">
        <v>46908.3352305058</v>
      </c>
      <c r="FR36" s="0" t="n">
        <v>4671.0978704471</v>
      </c>
      <c r="FS36" s="0" t="n">
        <v>10257.0420589083</v>
      </c>
      <c r="FT36" s="0" t="n">
        <v>14812.6623762226</v>
      </c>
      <c r="FU36" s="0" t="n">
        <v>11073.6038438513</v>
      </c>
      <c r="FV36" s="0" t="n">
        <v>6093.92908107654</v>
      </c>
      <c r="FW36" s="0" t="n">
        <v>268346.198896645</v>
      </c>
      <c r="FX36" s="0" t="n">
        <v>1956495.47513586</v>
      </c>
      <c r="FY36" s="0" t="n">
        <v>30287.3993688491</v>
      </c>
      <c r="FZ36" s="0" t="n">
        <v>205867.876059276</v>
      </c>
      <c r="GA36" s="0" t="n">
        <v>1099863.71911204</v>
      </c>
      <c r="GB36" s="0" t="n">
        <v>595.332741525643</v>
      </c>
      <c r="GC36" s="0" t="n">
        <v>7329.64186688926</v>
      </c>
      <c r="GD36" s="0" t="n">
        <v>37017.1963603121</v>
      </c>
      <c r="GE36" s="0" t="n">
        <v>3521985.89841536</v>
      </c>
      <c r="GF36" s="0" t="n">
        <v>7102.43562677892</v>
      </c>
      <c r="GG36" s="0" t="n">
        <v>291968.280660862</v>
      </c>
      <c r="GH36" s="0" t="n">
        <v>22197.9290748629</v>
      </c>
      <c r="GI36" s="0" t="n">
        <v>71274.3602605901</v>
      </c>
      <c r="GJ36" s="0" t="n">
        <v>37320.1736478136</v>
      </c>
      <c r="GK36" s="0" t="n">
        <v>21604.4319028071</v>
      </c>
      <c r="GL36" s="0" t="n">
        <v>94926.4947195536</v>
      </c>
      <c r="GM36" s="0" t="n">
        <v>378939.463566307</v>
      </c>
      <c r="GN36" s="0" t="n">
        <v>49111.0813000134</v>
      </c>
      <c r="GO36" s="0" t="n">
        <v>708180.622927088</v>
      </c>
      <c r="GP36" s="0" t="n">
        <v>930.4050370583</v>
      </c>
      <c r="GQ36" s="0" t="n">
        <v>162408.104802853</v>
      </c>
      <c r="GR36" s="0" t="n">
        <v>224.491796839169</v>
      </c>
      <c r="GS36" s="0" t="n">
        <v>136035.351367336</v>
      </c>
      <c r="GT36" s="0" t="n">
        <v>24006.7843453428</v>
      </c>
      <c r="GU36" s="0" t="n">
        <v>58424.2771365349</v>
      </c>
      <c r="GV36" s="0" t="n">
        <v>10462.6030252736</v>
      </c>
      <c r="GW36" s="0" t="n">
        <v>1488.72352189215</v>
      </c>
      <c r="GX36" s="0" t="n">
        <v>449787.564187362</v>
      </c>
      <c r="GY36" s="0" t="n">
        <v>7240.70283035723</v>
      </c>
      <c r="GZ36" s="0" t="n">
        <v>6155.12494550507</v>
      </c>
      <c r="HA36" s="0" t="n">
        <v>8923.33215880258</v>
      </c>
      <c r="HB36" s="0" t="n">
        <v>47566.1818331834</v>
      </c>
      <c r="HC36" s="0" t="n">
        <v>80741.8073049309</v>
      </c>
      <c r="HD36" s="0" t="n">
        <v>1384673.34362313</v>
      </c>
      <c r="HE36" s="0" t="n">
        <v>3230017.6177545</v>
      </c>
      <c r="HF36" s="0" t="n">
        <v>1211980.00847265</v>
      </c>
      <c r="HG36" s="0" t="n">
        <v>908608.978947449</v>
      </c>
      <c r="HH36" s="0" t="n">
        <v>518613.553699269</v>
      </c>
      <c r="HI36" s="0" t="n">
        <v>956193.237596743</v>
      </c>
      <c r="HJ36" s="0" t="n">
        <v>346537.41160487</v>
      </c>
      <c r="HK36" s="0" t="n">
        <v>555336.262479662</v>
      </c>
      <c r="HL36" s="0" t="n">
        <v>82671.3698531436</v>
      </c>
      <c r="HM36" s="0" t="n">
        <v>8362605.73748457</v>
      </c>
      <c r="HN36" s="0" t="n">
        <v>6549.2380890868</v>
      </c>
      <c r="HO36" s="0" t="n">
        <v>2.13245146684266</v>
      </c>
      <c r="HP36" s="0" t="n">
        <v>6547.10563761996</v>
      </c>
      <c r="HQ36" s="0" t="n">
        <v>2859.58990086428</v>
      </c>
      <c r="HR36" s="0" t="n">
        <v>4190.0855696808</v>
      </c>
      <c r="HS36" s="0" t="n">
        <v>7633.94784897104</v>
      </c>
      <c r="HT36" s="0" t="n">
        <v>17064.5148151449</v>
      </c>
      <c r="HU36" s="0" t="n">
        <v>1039118.4369327</v>
      </c>
      <c r="HV36" s="0" t="n">
        <v>21709.168818468</v>
      </c>
      <c r="HW36" s="0" t="n">
        <v>64182.4962230273</v>
      </c>
      <c r="HX36" s="0" t="n">
        <v>61996.337147038</v>
      </c>
      <c r="HY36" s="0" t="n">
        <v>19908.8313965672</v>
      </c>
      <c r="HZ36" s="0" t="n">
        <v>21374.2385402502</v>
      </c>
      <c r="IA36" s="0" t="n">
        <v>2283.80069492715</v>
      </c>
      <c r="IB36" s="0" t="n">
        <v>53206.1088015025</v>
      </c>
      <c r="IC36" s="0" t="n">
        <v>61570.7952076375</v>
      </c>
      <c r="ID36" s="0" t="n">
        <v>45863.6224007846</v>
      </c>
      <c r="IE36" s="0" t="n">
        <v>22453.6287650296</v>
      </c>
      <c r="IF36" s="0" t="n">
        <v>353541.297896522</v>
      </c>
      <c r="IG36" s="0" t="n">
        <v>29095.8038381021</v>
      </c>
      <c r="IH36" s="0" t="n">
        <v>6598.66119999995</v>
      </c>
      <c r="II36" s="0" t="n">
        <v>80424.4767420654</v>
      </c>
      <c r="IJ36" s="0" t="n">
        <v>7543.12640951469</v>
      </c>
      <c r="IK36" s="0" t="n">
        <v>43277.2711872796</v>
      </c>
      <c r="IL36" s="0" t="n">
        <v>925441.404400774</v>
      </c>
      <c r="IM36" s="0" t="n">
        <v>4301.80433074372</v>
      </c>
      <c r="IN36" s="0" t="n">
        <v>27339.7424334226</v>
      </c>
      <c r="IO36" s="0" t="n">
        <v>160606.269006849</v>
      </c>
      <c r="IP36" s="0" t="n">
        <v>30270.3489570969</v>
      </c>
      <c r="IQ36" s="0" t="n">
        <v>198988.631934278</v>
      </c>
      <c r="IR36" s="0" t="n">
        <v>55428.9319077016</v>
      </c>
      <c r="IS36" s="0" t="n">
        <v>61637.8619717833</v>
      </c>
      <c r="IT36" s="0" t="n">
        <v>30067.7554899849</v>
      </c>
      <c r="IU36" s="0" t="n">
        <v>555212.431607285</v>
      </c>
      <c r="IV36" s="0" t="n">
        <v>9524.50352528439</v>
      </c>
      <c r="IW36" s="0" t="n">
        <v>48492.9862831848</v>
      </c>
      <c r="IX36" s="0" t="n">
        <v>2313436.03544121</v>
      </c>
      <c r="IY36" s="0" t="n">
        <v>584.272378425965</v>
      </c>
      <c r="IZ36" s="0" t="n">
        <v>10658.0638969863</v>
      </c>
      <c r="JA36" s="0" t="n">
        <v>23201.6260310161</v>
      </c>
      <c r="JB36" s="0" t="n">
        <v>6347.17196285837</v>
      </c>
      <c r="JC36" s="0" t="n">
        <v>430.801081146385</v>
      </c>
      <c r="JD36" s="0" t="n">
        <v>7003.44744276101</v>
      </c>
      <c r="JE36" s="0" t="n">
        <v>10497.5793919055</v>
      </c>
      <c r="JF36" s="0" t="n">
        <v>3732.27987057744</v>
      </c>
      <c r="JG36" s="0" t="n">
        <v>13149.1391087</v>
      </c>
      <c r="JH36" s="0" t="n">
        <v>33579.6891971399</v>
      </c>
      <c r="JI36" s="0" t="n">
        <v>40423.9074188768</v>
      </c>
      <c r="JJ36" s="0" t="n">
        <v>91329.3643103461</v>
      </c>
      <c r="JK36" s="0" t="n">
        <v>46075.4487078383</v>
      </c>
      <c r="JL36" s="0" t="n">
        <v>18421.3042016039</v>
      </c>
      <c r="JM36" s="0" t="n">
        <v>18938.2112105357</v>
      </c>
      <c r="JN36" s="0" t="n">
        <v>21951.095971368</v>
      </c>
      <c r="JO36" s="0" t="n">
        <v>19210.5306832664</v>
      </c>
      <c r="JP36" s="0" t="n">
        <v>8652.45779274547</v>
      </c>
      <c r="JQ36" s="0" t="n">
        <v>116771.415532052</v>
      </c>
      <c r="JR36" s="0" t="n">
        <v>795.143171507996</v>
      </c>
      <c r="JS36" s="0" t="n">
        <v>12229.9508258825</v>
      </c>
      <c r="JT36" s="0" t="n">
        <v>130640.463112477</v>
      </c>
      <c r="JU36" s="0" t="n">
        <v>36137.7482883242</v>
      </c>
      <c r="JV36" s="0" t="n">
        <v>15198.3145710129</v>
      </c>
      <c r="JW36" s="0" t="n">
        <v>2901.24381065855</v>
      </c>
      <c r="JX36" s="0" t="n">
        <v>53581.661651024</v>
      </c>
      <c r="JY36" s="0" t="n">
        <v>117155.006942978</v>
      </c>
      <c r="JZ36" s="0" t="n">
        <v>29158.2485087355</v>
      </c>
      <c r="KA36" s="0" t="n">
        <v>70560.9928069657</v>
      </c>
      <c r="KB36" s="0" t="n">
        <v>1145.39427937914</v>
      </c>
      <c r="KC36" s="0" t="n">
        <v>4063.96571412099</v>
      </c>
      <c r="KD36" s="0" t="n">
        <v>43757.9774160995</v>
      </c>
      <c r="KE36" s="0" t="n">
        <v>47821.9431302205</v>
      </c>
      <c r="KF36" s="0" t="n">
        <v>2184.26180765626</v>
      </c>
      <c r="KG36" s="0" t="n">
        <v>25707.7728553462</v>
      </c>
      <c r="KH36" s="0" t="n">
        <v>46249.1221204287</v>
      </c>
      <c r="KI36" s="0" t="n">
        <v>476492.953541985</v>
      </c>
      <c r="KJ36" s="0" t="n">
        <v>4038.29892494815</v>
      </c>
      <c r="KK36" s="0" t="n">
        <v>19233.6793500822</v>
      </c>
      <c r="KL36" s="0" t="n">
        <v>47621.3188069348</v>
      </c>
      <c r="KM36" s="0" t="n">
        <v>29059.1051105176</v>
      </c>
      <c r="KN36" s="0" t="n">
        <v>13623.3051023105</v>
      </c>
      <c r="KO36" s="0" t="n">
        <v>33259.4763972591</v>
      </c>
      <c r="KP36" s="0" t="n">
        <v>2905783.86222179</v>
      </c>
      <c r="KQ36" s="0" t="n">
        <v>43045.3342817338</v>
      </c>
      <c r="KR36" s="0" t="n">
        <v>13796.7298710357</v>
      </c>
      <c r="KS36" s="0" t="n">
        <v>320373.122836047</v>
      </c>
      <c r="KT36" s="0" t="n">
        <v>36965.3253117734</v>
      </c>
      <c r="KU36" s="0" t="n">
        <v>78415.5831492818</v>
      </c>
      <c r="KV36" s="0" t="n">
        <v>40722.1315707765</v>
      </c>
      <c r="KW36" s="0" t="n">
        <v>177.085764879436</v>
      </c>
      <c r="KX36" s="0" t="n">
        <v>107298.079437048</v>
      </c>
      <c r="KY36" s="0" t="n">
        <v>340115.781184723</v>
      </c>
      <c r="KZ36" s="0" t="n">
        <v>10124.9275160575</v>
      </c>
      <c r="LA36" s="0" t="n">
        <v>97173.1519209902</v>
      </c>
      <c r="LB36" s="0" t="n">
        <v>299776.664444857</v>
      </c>
      <c r="LC36" s="0" t="n">
        <v>15852.950500868</v>
      </c>
      <c r="LD36" s="0" t="n">
        <v>392563.357833229</v>
      </c>
      <c r="LE36" s="0" t="n">
        <v>183462.870858503</v>
      </c>
      <c r="LF36" s="0" t="n">
        <v>21920.749536678</v>
      </c>
      <c r="LG36" s="0" t="n">
        <v>268.436321712526</v>
      </c>
      <c r="LH36" s="0" t="n">
        <v>347162.159250093</v>
      </c>
      <c r="LI36" s="0" t="n">
        <v>36838.2470111084</v>
      </c>
      <c r="LJ36" s="0" t="n">
        <v>326656.165598773</v>
      </c>
      <c r="LK36" s="0" t="n">
        <v>30834.3674177119</v>
      </c>
      <c r="LL36" s="0" t="n">
        <v>163460.126324122</v>
      </c>
      <c r="LM36" s="0" t="n">
        <v>102661.685248389</v>
      </c>
      <c r="LN36" s="0" t="n">
        <v>376539.084077557</v>
      </c>
      <c r="LO36" s="0" t="n">
        <v>40758.6669062471</v>
      </c>
      <c r="LP36" s="0" t="n">
        <v>116.415701163432</v>
      </c>
      <c r="LQ36" s="0" t="n">
        <v>39391.1456831003</v>
      </c>
      <c r="LR36" s="0" t="n">
        <v>1417.80556238253</v>
      </c>
      <c r="LS36" s="0" t="n">
        <v>1653.4448806269</v>
      </c>
      <c r="LT36" s="0" t="n">
        <v>5586.35181621599</v>
      </c>
      <c r="LU36" s="0" t="n">
        <v>38002.5900112097</v>
      </c>
      <c r="LV36" s="0" t="n">
        <v>2889.31155616764</v>
      </c>
      <c r="LW36" s="0" t="n">
        <v>353952.812033187</v>
      </c>
      <c r="LX36" s="0" t="n">
        <v>3442.938283051</v>
      </c>
      <c r="LY36" s="0" t="n">
        <v>3114.34985182442</v>
      </c>
      <c r="LZ36" s="0" t="n">
        <v>853975.151275367</v>
      </c>
      <c r="MA36" s="0" t="n">
        <v>111.5923384741</v>
      </c>
      <c r="MB36" s="0" t="n">
        <v>102412.214163562</v>
      </c>
      <c r="MC36" s="0" t="n">
        <v>101617.070992054</v>
      </c>
      <c r="MD36" s="0" t="n">
        <v>10622.1550259669</v>
      </c>
      <c r="ME36" s="0" t="n">
        <v>780100.313387793</v>
      </c>
      <c r="MF36" s="0" t="n">
        <v>145277.617736133</v>
      </c>
      <c r="MG36" s="0" t="n">
        <v>76375.0246000207</v>
      </c>
      <c r="MH36" s="0" t="n">
        <v>94202.2848135497</v>
      </c>
      <c r="MI36" s="0" t="n">
        <v>33400.6743482246</v>
      </c>
      <c r="MJ36" s="0" t="n">
        <v>34628.5465646142</v>
      </c>
      <c r="MK36" s="0" t="n">
        <v>1640.31713127755</v>
      </c>
      <c r="ML36" s="0" t="n">
        <v>40689.268575697</v>
      </c>
      <c r="MM36" s="0" t="n">
        <v>8430.69012623094</v>
      </c>
      <c r="MN36" s="0" t="n">
        <v>6988.86877096778</v>
      </c>
      <c r="MO36" s="0" t="n">
        <v>29114.7743727861</v>
      </c>
      <c r="MP36" s="0" t="n">
        <v>7662.59677215492</v>
      </c>
      <c r="MQ36" s="0" t="n">
        <v>33269.9160310785</v>
      </c>
      <c r="MR36" s="0" t="n">
        <v>33983.7788858522</v>
      </c>
      <c r="MS36" s="0" t="n">
        <v>30967.1432651666</v>
      </c>
      <c r="MT36" s="0" t="n">
        <v>125818.001185265</v>
      </c>
      <c r="MU36" s="0" t="n">
        <v>193782.713237556</v>
      </c>
      <c r="MV36" s="0" t="n">
        <v>4015.52772314766</v>
      </c>
      <c r="MW36" s="0" t="n">
        <v>0</v>
      </c>
    </row>
    <row r="37" customFormat="false" ht="15.75" hidden="false" customHeight="false" outlineLevel="0" collapsed="false">
      <c r="A37" s="92" t="s">
        <v>818</v>
      </c>
      <c r="B37" s="0" t="n">
        <v>2021.70445569728</v>
      </c>
      <c r="C37" s="0" t="n">
        <v>32.2023401187212</v>
      </c>
      <c r="D37" s="0" t="n">
        <v>6666.42066244555</v>
      </c>
      <c r="E37" s="0" t="n">
        <v>1300.46003066502</v>
      </c>
      <c r="F37" s="0" t="n">
        <v>4833.43671006037</v>
      </c>
      <c r="G37" s="0" t="n">
        <v>162.65589945585</v>
      </c>
      <c r="H37" s="0" t="n">
        <v>369.868022264308</v>
      </c>
      <c r="I37" s="0" t="n">
        <v>1112.58231122054</v>
      </c>
      <c r="J37" s="0" t="n">
        <v>2650.29990665531</v>
      </c>
      <c r="K37" s="0" t="n">
        <v>8345.69939650755</v>
      </c>
      <c r="L37" s="0" t="n">
        <v>0</v>
      </c>
      <c r="M37" s="0" t="n">
        <v>22233.3264051684</v>
      </c>
      <c r="N37" s="0" t="n">
        <v>248.64122841749</v>
      </c>
      <c r="O37" s="0" t="n">
        <v>9377.6687426579</v>
      </c>
      <c r="P37" s="0" t="n">
        <v>427.181456511543</v>
      </c>
      <c r="Q37" s="0" t="n">
        <v>3264432.49131902</v>
      </c>
      <c r="R37" s="0" t="n">
        <v>404.567444915814</v>
      </c>
      <c r="S37" s="0" t="n">
        <v>8343.12942058243</v>
      </c>
      <c r="T37" s="0" t="n">
        <v>297.770452841276</v>
      </c>
      <c r="U37" s="0" t="n">
        <v>4294.2211734793</v>
      </c>
      <c r="V37" s="0" t="n">
        <v>403.213023284713</v>
      </c>
      <c r="W37" s="0" t="n">
        <v>19531.028037226</v>
      </c>
      <c r="X37" s="0" t="n">
        <v>1396.58972272125</v>
      </c>
      <c r="Y37" s="0" t="n">
        <v>3023.74469211061</v>
      </c>
      <c r="Z37" s="0" t="n">
        <v>11.6484577560365</v>
      </c>
      <c r="AA37" s="0" t="n">
        <v>223.649799916648</v>
      </c>
      <c r="AB37" s="0" t="n">
        <v>23719.8307750255</v>
      </c>
      <c r="AC37" s="0" t="n">
        <v>11514.231021934</v>
      </c>
      <c r="AD37" s="0" t="n">
        <v>1612.8527084676</v>
      </c>
      <c r="AE37" s="0" t="n">
        <v>1414.12214047104</v>
      </c>
      <c r="AF37" s="0" t="n">
        <v>5137.37313297886</v>
      </c>
      <c r="AG37" s="0" t="n">
        <v>2924.24905731021</v>
      </c>
      <c r="AH37" s="0" t="n">
        <v>0</v>
      </c>
      <c r="AI37" s="0" t="n">
        <v>0</v>
      </c>
      <c r="AJ37" s="0" t="n">
        <v>1628.57491690807</v>
      </c>
      <c r="AK37" s="0" t="n">
        <v>8540.77993153861</v>
      </c>
      <c r="AL37" s="0" t="n">
        <v>1629.79593670482</v>
      </c>
      <c r="AM37" s="0" t="n">
        <v>23685.6372610596</v>
      </c>
      <c r="AN37" s="0" t="n">
        <v>3356.09278879249</v>
      </c>
      <c r="AO37" s="0" t="n">
        <v>11922.8417674677</v>
      </c>
      <c r="AP37" s="0" t="n">
        <v>1358.28576070094</v>
      </c>
      <c r="AQ37" s="0" t="n">
        <v>181.008287894191</v>
      </c>
      <c r="AR37" s="0" t="n">
        <v>4873.99105116562</v>
      </c>
      <c r="AS37" s="0" t="n">
        <v>209081.771061817</v>
      </c>
      <c r="AT37" s="0" t="n">
        <v>162.469011325918</v>
      </c>
      <c r="AU37" s="0" t="n">
        <v>1093.78970990882</v>
      </c>
      <c r="AV37" s="0" t="n">
        <v>6411.9873666972</v>
      </c>
      <c r="AW37" s="0" t="n">
        <v>384.001283405381</v>
      </c>
      <c r="AX37" s="0" t="n">
        <v>13516.6055431919</v>
      </c>
      <c r="AY37" s="0" t="n">
        <v>0</v>
      </c>
      <c r="AZ37" s="0" t="n">
        <v>318.773489443778</v>
      </c>
      <c r="BA37" s="0" t="n">
        <v>31842.011892877</v>
      </c>
      <c r="BB37" s="0" t="n">
        <v>1896.23693816128</v>
      </c>
      <c r="BC37" s="0" t="n">
        <v>3149.6693981766</v>
      </c>
      <c r="BD37" s="0" t="n">
        <v>10329.3846355987</v>
      </c>
      <c r="BE37" s="0" t="n">
        <v>7484.52224717072</v>
      </c>
      <c r="BF37" s="0" t="n">
        <v>8982.19867376965</v>
      </c>
      <c r="BG37" s="0" t="n">
        <v>234.08027250045</v>
      </c>
      <c r="BH37" s="0" t="n">
        <v>711.183477424322</v>
      </c>
      <c r="BI37" s="0" t="n">
        <v>34517.8531495783</v>
      </c>
      <c r="BJ37" s="0" t="n">
        <v>64886.7398736932</v>
      </c>
      <c r="BK37" s="0" t="n">
        <v>27843.0294305122</v>
      </c>
      <c r="BL37" s="0" t="n">
        <v>4047.34671445613</v>
      </c>
      <c r="BM37" s="0" t="n">
        <v>14613.4794066749</v>
      </c>
      <c r="BN37" s="0" t="n">
        <v>2105.35394959864</v>
      </c>
      <c r="BO37" s="0" t="n">
        <v>5511.13876021879</v>
      </c>
      <c r="BP37" s="0" t="n">
        <v>1565.71059956371</v>
      </c>
      <c r="BQ37" s="0" t="n">
        <v>6.37434550082478</v>
      </c>
      <c r="BR37" s="0" t="n">
        <v>193.42111141354</v>
      </c>
      <c r="BS37" s="0" t="n">
        <v>5774.66216055342</v>
      </c>
      <c r="BT37" s="0" t="n">
        <v>1923823.60031013</v>
      </c>
      <c r="BU37" s="0" t="n">
        <v>9294.78251252099</v>
      </c>
      <c r="BV37" s="0" t="n">
        <v>1667.653649331</v>
      </c>
      <c r="BW37" s="0" t="n">
        <v>94255.2065652924</v>
      </c>
      <c r="BX37" s="0" t="n">
        <v>28959.4545049514</v>
      </c>
      <c r="BY37" s="0" t="n">
        <v>5885.04265187586</v>
      </c>
      <c r="BZ37" s="0" t="n">
        <v>1468.39621228098</v>
      </c>
      <c r="CA37" s="0" t="n">
        <v>0</v>
      </c>
      <c r="CB37" s="0" t="n">
        <v>2344.42201237843</v>
      </c>
      <c r="CC37" s="0" t="n">
        <v>158.282295622656</v>
      </c>
      <c r="CD37" s="0" t="n">
        <v>5812.85364707669</v>
      </c>
      <c r="CE37" s="0" t="n">
        <v>179.384778092362</v>
      </c>
      <c r="CF37" s="0" t="n">
        <v>699.259153957804</v>
      </c>
      <c r="CG37" s="0" t="n">
        <v>35946.4441880267</v>
      </c>
      <c r="CH37" s="0" t="n">
        <v>13004.600457677</v>
      </c>
      <c r="CI37" s="0" t="n">
        <v>75014.009742424</v>
      </c>
      <c r="CJ37" s="0" t="n">
        <v>43139.7955094283</v>
      </c>
      <c r="CK37" s="0" t="n">
        <v>11195.2197047462</v>
      </c>
      <c r="CL37" s="0" t="n">
        <v>31944.5758046821</v>
      </c>
      <c r="CM37" s="0" t="n">
        <v>214380.749328556</v>
      </c>
      <c r="CN37" s="0" t="n">
        <v>50141.8250877338</v>
      </c>
      <c r="CO37" s="0" t="n">
        <v>7898.18752414675</v>
      </c>
      <c r="CP37" s="0" t="n">
        <v>79090.3894694883</v>
      </c>
      <c r="CQ37" s="0" t="n">
        <v>131.205448601735</v>
      </c>
      <c r="CR37" s="0" t="n">
        <v>5122.78250723019</v>
      </c>
      <c r="CS37" s="0" t="n">
        <v>13224.4015481675</v>
      </c>
      <c r="CT37" s="0" t="n">
        <v>16307.7328277739</v>
      </c>
      <c r="CU37" s="0" t="n">
        <v>84220.2698841333</v>
      </c>
      <c r="CV37" s="0" t="n">
        <v>6432.02181446984</v>
      </c>
      <c r="CW37" s="0" t="n">
        <v>1761.49878398565</v>
      </c>
      <c r="CX37" s="0" t="n">
        <v>0</v>
      </c>
      <c r="CY37" s="0" t="n">
        <v>1921.92756242696</v>
      </c>
      <c r="CZ37" s="0" t="n">
        <v>3473.21651014757</v>
      </c>
      <c r="DA37" s="0" t="n">
        <v>4129.79615765995</v>
      </c>
      <c r="DB37" s="0" t="n">
        <v>3592.43187869142</v>
      </c>
      <c r="DC37" s="0" t="n">
        <v>6412.90408850422</v>
      </c>
      <c r="DD37" s="0" t="n">
        <v>2404.64536604438</v>
      </c>
      <c r="DE37" s="0" t="n">
        <v>277727.850663467</v>
      </c>
      <c r="DF37" s="0" t="n">
        <v>5199.80440222619</v>
      </c>
      <c r="DG37" s="0" t="n">
        <v>23561.9424423654</v>
      </c>
      <c r="DH37" s="0" t="n">
        <v>4543.24600392201</v>
      </c>
      <c r="DI37" s="0" t="n">
        <v>482.456384813522</v>
      </c>
      <c r="DJ37" s="0" t="n">
        <v>26.6218167650994</v>
      </c>
      <c r="DK37" s="0" t="n">
        <v>12732.5185673292</v>
      </c>
      <c r="DL37" s="0" t="n">
        <v>104.12986044271</v>
      </c>
      <c r="DM37" s="0" t="n">
        <v>16100.3320186891</v>
      </c>
      <c r="DN37" s="0" t="n">
        <v>255.398927433358</v>
      </c>
      <c r="DO37" s="0" t="n">
        <v>11024.9522577549</v>
      </c>
      <c r="DP37" s="0" t="n">
        <v>0</v>
      </c>
      <c r="DQ37" s="0" t="n">
        <v>10044.0147882856</v>
      </c>
      <c r="DR37" s="0" t="n">
        <v>208.872500383224</v>
      </c>
      <c r="DS37" s="0" t="n">
        <v>981.470888520251</v>
      </c>
      <c r="DT37" s="0" t="n">
        <v>6041.98361265559</v>
      </c>
      <c r="DU37" s="0" t="n">
        <v>1940.37760663585</v>
      </c>
      <c r="DV37" s="0" t="n">
        <v>0.522194967251707</v>
      </c>
      <c r="DW37" s="0" t="n">
        <v>2347.88969989935</v>
      </c>
      <c r="DX37" s="0" t="n">
        <v>902.580992221011</v>
      </c>
      <c r="DY37" s="0" t="n">
        <v>9551.47837347546</v>
      </c>
      <c r="DZ37" s="0" t="n">
        <v>4804.28619605989</v>
      </c>
      <c r="EA37" s="0" t="n">
        <v>271.19578631986</v>
      </c>
      <c r="EB37" s="0" t="n">
        <v>429.724961353274</v>
      </c>
      <c r="EC37" s="0" t="n">
        <v>742.591807494476</v>
      </c>
      <c r="ED37" s="0" t="n">
        <v>485.025677899587</v>
      </c>
      <c r="EE37" s="0" t="n">
        <v>570.358836219048</v>
      </c>
      <c r="EF37" s="0" t="n">
        <v>0</v>
      </c>
      <c r="EG37" s="0" t="n">
        <v>9050.33720576397</v>
      </c>
      <c r="EH37" s="0" t="n">
        <v>8417.24426093808</v>
      </c>
      <c r="EI37" s="0" t="n">
        <v>217793.593830298</v>
      </c>
      <c r="EJ37" s="0" t="n">
        <v>35781.8757523957</v>
      </c>
      <c r="EK37" s="0" t="n">
        <v>54.6636574646466</v>
      </c>
      <c r="EL37" s="0" t="n">
        <v>3225.18504301103</v>
      </c>
      <c r="EM37" s="0" t="n">
        <v>240876.308380592</v>
      </c>
      <c r="EN37" s="0" t="n">
        <v>178731.869377427</v>
      </c>
      <c r="EO37" s="0" t="n">
        <v>55787.4839360899</v>
      </c>
      <c r="EP37" s="0" t="n">
        <v>54899.3979572301</v>
      </c>
      <c r="EQ37" s="0" t="n">
        <v>6042.59793151029</v>
      </c>
      <c r="ER37" s="0" t="n">
        <v>811.130808361185</v>
      </c>
      <c r="ES37" s="0" t="n">
        <v>8351.71454284419</v>
      </c>
      <c r="ET37" s="0" t="n">
        <v>8435.36102795235</v>
      </c>
      <c r="EU37" s="0" t="n">
        <v>1966.85371606627</v>
      </c>
      <c r="EV37" s="0" t="n">
        <v>8601.75960194539</v>
      </c>
      <c r="EW37" s="0" t="n">
        <v>778.767598750447</v>
      </c>
      <c r="EX37" s="0" t="n">
        <v>2911.31638517157</v>
      </c>
      <c r="EY37" s="0" t="n">
        <v>212415.97589738</v>
      </c>
      <c r="EZ37" s="0" t="n">
        <v>25399.8679717637</v>
      </c>
      <c r="FA37" s="0" t="n">
        <v>640.678686727791</v>
      </c>
      <c r="FB37" s="0" t="n">
        <v>8576.59867982094</v>
      </c>
      <c r="FC37" s="0" t="n">
        <v>47470.6790716531</v>
      </c>
      <c r="FD37" s="0" t="n">
        <v>52293.9613046816</v>
      </c>
      <c r="FE37" s="0" t="n">
        <v>1886.74057330193</v>
      </c>
      <c r="FF37" s="0" t="n">
        <v>86723.7609339538</v>
      </c>
      <c r="FG37" s="0" t="n">
        <v>25211.3068027885</v>
      </c>
      <c r="FH37" s="0" t="n">
        <v>1272.34288381909</v>
      </c>
      <c r="FI37" s="0" t="n">
        <v>4.32705499079443</v>
      </c>
      <c r="FJ37" s="0" t="n">
        <v>1230.6585812547</v>
      </c>
      <c r="FK37" s="0" t="n">
        <v>279.686007568699</v>
      </c>
      <c r="FL37" s="0" t="n">
        <v>0</v>
      </c>
      <c r="FM37" s="0" t="n">
        <v>430.392073604899</v>
      </c>
      <c r="FN37" s="0" t="n">
        <v>68.349198962677</v>
      </c>
      <c r="FO37" s="0" t="n">
        <v>7035.79246123718</v>
      </c>
      <c r="FP37" s="0" t="n">
        <v>1579.36477315683</v>
      </c>
      <c r="FQ37" s="0" t="n">
        <v>13174.5888571414</v>
      </c>
      <c r="FR37" s="0" t="n">
        <v>1066.96208260734</v>
      </c>
      <c r="FS37" s="0" t="n">
        <v>2243.70297474745</v>
      </c>
      <c r="FT37" s="0" t="n">
        <v>6748.00795920901</v>
      </c>
      <c r="FU37" s="0" t="n">
        <v>1972.10355657699</v>
      </c>
      <c r="FV37" s="0" t="n">
        <v>1143.81228400066</v>
      </c>
      <c r="FW37" s="0" t="n">
        <v>50789.9203843674</v>
      </c>
      <c r="FX37" s="0" t="n">
        <v>185895.653435608</v>
      </c>
      <c r="FY37" s="0" t="n">
        <v>652.344002314466</v>
      </c>
      <c r="FZ37" s="0" t="n">
        <v>29514.4223735569</v>
      </c>
      <c r="GA37" s="0" t="n">
        <v>460101.076788798</v>
      </c>
      <c r="GB37" s="0" t="n">
        <v>260.040938908699</v>
      </c>
      <c r="GC37" s="0" t="n">
        <v>444.527161666417</v>
      </c>
      <c r="GD37" s="0" t="n">
        <v>1891.60098380656</v>
      </c>
      <c r="GE37" s="0" t="n">
        <v>410614.423877337</v>
      </c>
      <c r="GF37" s="0" t="n">
        <v>434.99624168494</v>
      </c>
      <c r="GG37" s="0" t="n">
        <v>28732.5085862003</v>
      </c>
      <c r="GH37" s="0" t="n">
        <v>2342.07519033298</v>
      </c>
      <c r="GI37" s="0" t="n">
        <v>3033.97394958715</v>
      </c>
      <c r="GJ37" s="0" t="n">
        <v>2996.47593062339</v>
      </c>
      <c r="GK37" s="0" t="n">
        <v>4601.99445723629</v>
      </c>
      <c r="GL37" s="0" t="n">
        <v>9973.12365673072</v>
      </c>
      <c r="GM37" s="0" t="n">
        <v>47976.1638107521</v>
      </c>
      <c r="GN37" s="0" t="n">
        <v>6162.23188531917</v>
      </c>
      <c r="GO37" s="0" t="n">
        <v>98219.4128488031</v>
      </c>
      <c r="GP37" s="0" t="n">
        <v>235.647115855172</v>
      </c>
      <c r="GQ37" s="0" t="n">
        <v>48794.0071151352</v>
      </c>
      <c r="GR37" s="0" t="n">
        <v>61.9744670693904</v>
      </c>
      <c r="GS37" s="0" t="n">
        <v>28236.1081488821</v>
      </c>
      <c r="GT37" s="0" t="n">
        <v>5656.34883619166</v>
      </c>
      <c r="GU37" s="0" t="n">
        <v>6163.39257937142</v>
      </c>
      <c r="GV37" s="0" t="n">
        <v>1044.73516647654</v>
      </c>
      <c r="GW37" s="0" t="n">
        <v>263.942073640249</v>
      </c>
      <c r="GX37" s="0" t="n">
        <v>83287.7662790032</v>
      </c>
      <c r="GY37" s="0" t="n">
        <v>486.08825167561</v>
      </c>
      <c r="GZ37" s="0" t="n">
        <v>771.82802879119</v>
      </c>
      <c r="HA37" s="0" t="n">
        <v>563.044913733393</v>
      </c>
      <c r="HB37" s="0" t="n">
        <v>7396.62938532046</v>
      </c>
      <c r="HC37" s="0" t="n">
        <v>17019.9509716905</v>
      </c>
      <c r="HD37" s="0" t="n">
        <v>496224.667830947</v>
      </c>
      <c r="HE37" s="0" t="n">
        <v>381881.915291137</v>
      </c>
      <c r="HF37" s="0" t="n">
        <v>144908.228350149</v>
      </c>
      <c r="HG37" s="0" t="n">
        <v>142776.666217031</v>
      </c>
      <c r="HH37" s="0" t="n">
        <v>51969.4232319015</v>
      </c>
      <c r="HI37" s="0" t="n">
        <v>113184.145197196</v>
      </c>
      <c r="HJ37" s="0" t="n">
        <v>18689.8205742294</v>
      </c>
      <c r="HK37" s="0" t="n">
        <v>95309.9073143955</v>
      </c>
      <c r="HL37" s="0" t="n">
        <v>4751.8940418127</v>
      </c>
      <c r="HM37" s="0" t="n">
        <v>1128192.91511151</v>
      </c>
      <c r="HN37" s="0" t="n">
        <v>434.455688369761</v>
      </c>
      <c r="HO37" s="0" t="n">
        <v>0.328809752775616</v>
      </c>
      <c r="HP37" s="0" t="n">
        <v>434.126878616985</v>
      </c>
      <c r="HQ37" s="0" t="n">
        <v>456.78811267688</v>
      </c>
      <c r="HR37" s="0" t="n">
        <v>797.139511817998</v>
      </c>
      <c r="HS37" s="0" t="n">
        <v>1414.9608492247</v>
      </c>
      <c r="HT37" s="0" t="n">
        <v>1257.81186161919</v>
      </c>
      <c r="HU37" s="0" t="n">
        <v>112389.747348992</v>
      </c>
      <c r="HV37" s="0" t="n">
        <v>266.4585905964</v>
      </c>
      <c r="HW37" s="0" t="n">
        <v>14547.100241321</v>
      </c>
      <c r="HX37" s="0" t="n">
        <v>14145.8648994292</v>
      </c>
      <c r="HY37" s="0" t="n">
        <v>1726.90538699835</v>
      </c>
      <c r="HZ37" s="0" t="n">
        <v>3052.61377772083</v>
      </c>
      <c r="IA37" s="0" t="n">
        <v>108.931178909578</v>
      </c>
      <c r="IB37" s="0" t="n">
        <v>3674.98156586288</v>
      </c>
      <c r="IC37" s="0" t="n">
        <v>15592.0644471772</v>
      </c>
      <c r="ID37" s="0" t="n">
        <v>3109.64134466674</v>
      </c>
      <c r="IE37" s="0" t="n">
        <v>5946.84080519965</v>
      </c>
      <c r="IF37" s="0" t="n">
        <v>20836.8645104684</v>
      </c>
      <c r="IG37" s="0" t="n">
        <v>4006.57705512382</v>
      </c>
      <c r="IH37" s="0" t="n">
        <v>1088.4327343039</v>
      </c>
      <c r="II37" s="0" t="n">
        <v>9416.10275094763</v>
      </c>
      <c r="IJ37" s="0" t="n">
        <v>1075.83585502526</v>
      </c>
      <c r="IK37" s="0" t="n">
        <v>4439.0280286007</v>
      </c>
      <c r="IL37" s="0" t="n">
        <v>100649.011212073</v>
      </c>
      <c r="IM37" s="0" t="n">
        <v>158.820750969434</v>
      </c>
      <c r="IN37" s="0" t="n">
        <v>2327.64649343656</v>
      </c>
      <c r="IO37" s="0" t="n">
        <v>8529.67776717075</v>
      </c>
      <c r="IP37" s="0" t="n">
        <v>2628.01866098793</v>
      </c>
      <c r="IQ37" s="0" t="n">
        <v>24638.0735097083</v>
      </c>
      <c r="IR37" s="0" t="n">
        <v>8348.46945930812</v>
      </c>
      <c r="IS37" s="0" t="n">
        <v>10825.4348822172</v>
      </c>
      <c r="IT37" s="0" t="n">
        <v>9289.90795210142</v>
      </c>
      <c r="IU37" s="0" t="n">
        <v>36184.9995605459</v>
      </c>
      <c r="IV37" s="0" t="n">
        <v>595.019430585188</v>
      </c>
      <c r="IW37" s="0" t="n">
        <v>5437.26465233502</v>
      </c>
      <c r="IX37" s="0" t="n">
        <v>193298.446765874</v>
      </c>
      <c r="IY37" s="0" t="n">
        <v>161.033224729825</v>
      </c>
      <c r="IZ37" s="0" t="n">
        <v>1501.26639475562</v>
      </c>
      <c r="JA37" s="0" t="n">
        <v>3398.75691918826</v>
      </c>
      <c r="JB37" s="0" t="n">
        <v>496.461533915568</v>
      </c>
      <c r="JC37" s="0" t="n">
        <v>30.5083332240932</v>
      </c>
      <c r="JD37" s="0" t="n">
        <v>1469.49285146405</v>
      </c>
      <c r="JE37" s="0" t="n">
        <v>1491.32721239655</v>
      </c>
      <c r="JF37" s="0" t="n">
        <v>523.706631360894</v>
      </c>
      <c r="JG37" s="0" t="n">
        <v>1690.65620647452</v>
      </c>
      <c r="JH37" s="0" t="n">
        <v>8809.64314560526</v>
      </c>
      <c r="JI37" s="0" t="n">
        <v>6428.44309926705</v>
      </c>
      <c r="JJ37" s="0" t="n">
        <v>6603.39004761558</v>
      </c>
      <c r="JK37" s="0" t="n">
        <v>2662.63237402148</v>
      </c>
      <c r="JL37" s="0" t="n">
        <v>3527.44811408746</v>
      </c>
      <c r="JM37" s="0" t="n">
        <v>3289.02977458183</v>
      </c>
      <c r="JN37" s="0" t="n">
        <v>1842.30584515619</v>
      </c>
      <c r="JO37" s="0" t="n">
        <v>3180.92169978389</v>
      </c>
      <c r="JP37" s="0" t="n">
        <v>4059.73950305159</v>
      </c>
      <c r="JQ37" s="0" t="n">
        <v>11409.5984292754</v>
      </c>
      <c r="JR37" s="0" t="n">
        <v>956.438778270847</v>
      </c>
      <c r="JS37" s="0" t="n">
        <v>1854.17032231313</v>
      </c>
      <c r="JT37" s="0" t="n">
        <v>22971.1649212664</v>
      </c>
      <c r="JU37" s="0" t="n">
        <v>7536.80771693863</v>
      </c>
      <c r="JV37" s="0" t="n">
        <v>6017.63274885863</v>
      </c>
      <c r="JW37" s="0" t="n">
        <v>295.730805138665</v>
      </c>
      <c r="JX37" s="0" t="n">
        <v>10617.2349095443</v>
      </c>
      <c r="JY37" s="0" t="n">
        <v>5438.29395104867</v>
      </c>
      <c r="JZ37" s="0" t="n">
        <v>8155.32989070927</v>
      </c>
      <c r="KA37" s="0" t="n">
        <v>8758.61415478652</v>
      </c>
      <c r="KB37" s="0" t="n">
        <v>61.5364571619531</v>
      </c>
      <c r="KC37" s="0" t="n">
        <v>1010.55238977175</v>
      </c>
      <c r="KD37" s="0" t="n">
        <v>2739.10785171426</v>
      </c>
      <c r="KE37" s="0" t="n">
        <v>3749.66024148601</v>
      </c>
      <c r="KF37" s="0" t="n">
        <v>319.999666818248</v>
      </c>
      <c r="KG37" s="0" t="n">
        <v>3262.76667333579</v>
      </c>
      <c r="KH37" s="0" t="n">
        <v>5876.70142008802</v>
      </c>
      <c r="KI37" s="0" t="n">
        <v>35058.9724055578</v>
      </c>
      <c r="KJ37" s="0" t="n">
        <v>565.268418064602</v>
      </c>
      <c r="KK37" s="0" t="n">
        <v>3443.41242658999</v>
      </c>
      <c r="KL37" s="0" t="n">
        <v>8853.67139938212</v>
      </c>
      <c r="KM37" s="0" t="n">
        <v>2540.24777390482</v>
      </c>
      <c r="KN37" s="0" t="n">
        <v>872.102120662137</v>
      </c>
      <c r="KO37" s="0" t="n">
        <v>5358.33935904252</v>
      </c>
      <c r="KP37" s="0" t="n">
        <v>285341.590996722</v>
      </c>
      <c r="KQ37" s="0" t="n">
        <v>7546.53482752337</v>
      </c>
      <c r="KR37" s="0" t="n">
        <v>1029.48742678827</v>
      </c>
      <c r="KS37" s="0" t="n">
        <v>60677.5367701827</v>
      </c>
      <c r="KT37" s="0" t="n">
        <v>3654.29925321368</v>
      </c>
      <c r="KU37" s="0" t="n">
        <v>8101.14899125605</v>
      </c>
      <c r="KV37" s="0" t="n">
        <v>6278.06094668077</v>
      </c>
      <c r="KW37" s="0" t="n">
        <v>21.9732234620084</v>
      </c>
      <c r="KX37" s="0" t="n">
        <v>24208.1486657264</v>
      </c>
      <c r="KY37" s="0" t="n">
        <v>51758.1266716346</v>
      </c>
      <c r="KZ37" s="0" t="n">
        <v>2056.08262509705</v>
      </c>
      <c r="LA37" s="0" t="n">
        <v>22152.0660406294</v>
      </c>
      <c r="LB37" s="0" t="n">
        <v>47410.2908786246</v>
      </c>
      <c r="LC37" s="0" t="n">
        <v>1189.0092204614</v>
      </c>
      <c r="LD37" s="0" t="n">
        <v>23082.7145502933</v>
      </c>
      <c r="LE37" s="0" t="n">
        <v>43678.4407774459</v>
      </c>
      <c r="LF37" s="0" t="n">
        <v>4525.18742150107</v>
      </c>
      <c r="LG37" s="0" t="n">
        <v>13.0053206809986</v>
      </c>
      <c r="LH37" s="0" t="n">
        <v>43724.6341097634</v>
      </c>
      <c r="LI37" s="0" t="n">
        <v>9439.43123340061</v>
      </c>
      <c r="LJ37" s="0" t="n">
        <v>77597.4928098014</v>
      </c>
      <c r="LK37" s="0" t="n">
        <v>4915.50693535978</v>
      </c>
      <c r="LL37" s="0" t="n">
        <v>25685.4015704318</v>
      </c>
      <c r="LM37" s="0" t="n">
        <v>6244.62012628385</v>
      </c>
      <c r="LN37" s="0" t="n">
        <v>21116.840054092</v>
      </c>
      <c r="LO37" s="0" t="n">
        <v>6993.4768209547</v>
      </c>
      <c r="LP37" s="0" t="n">
        <v>168.295313226663</v>
      </c>
      <c r="LQ37" s="0" t="n">
        <v>1842.28740547521</v>
      </c>
      <c r="LR37" s="0" t="n">
        <v>36.2656383760933</v>
      </c>
      <c r="LS37" s="0" t="n">
        <v>279.576289703217</v>
      </c>
      <c r="LT37" s="0" t="n">
        <v>274.610543109003</v>
      </c>
      <c r="LU37" s="0" t="n">
        <v>7369.55320006233</v>
      </c>
      <c r="LV37" s="0" t="n">
        <v>701.340235921599</v>
      </c>
      <c r="LW37" s="0" t="n">
        <v>69487.1799157879</v>
      </c>
      <c r="LX37" s="0" t="n">
        <v>367.172911177267</v>
      </c>
      <c r="LY37" s="0" t="n">
        <v>1.23433706010879</v>
      </c>
      <c r="LZ37" s="0" t="n">
        <v>90487.7923239475</v>
      </c>
      <c r="MA37" s="0" t="n">
        <v>14.5023606357729</v>
      </c>
      <c r="MB37" s="0" t="n">
        <v>10894.3192792603</v>
      </c>
      <c r="MC37" s="0" t="n">
        <v>9937.88050098949</v>
      </c>
      <c r="MD37" s="0" t="n">
        <v>3316.41581638156</v>
      </c>
      <c r="ME37" s="0" t="n">
        <v>91170.6693099574</v>
      </c>
      <c r="MF37" s="0" t="n">
        <v>21892.572286474</v>
      </c>
      <c r="MG37" s="0" t="n">
        <v>5669.1154625847</v>
      </c>
      <c r="MH37" s="0" t="n">
        <v>8290.11592337011</v>
      </c>
      <c r="MI37" s="0" t="n">
        <v>3551.41258545625</v>
      </c>
      <c r="MJ37" s="0" t="n">
        <v>2007.67814509875</v>
      </c>
      <c r="MK37" s="0" t="n">
        <v>187.455108075603</v>
      </c>
      <c r="ML37" s="0" t="n">
        <v>5491.40179785977</v>
      </c>
      <c r="MM37" s="0" t="n">
        <v>1187.15956495993</v>
      </c>
      <c r="MN37" s="0" t="n">
        <v>1301.96575575366</v>
      </c>
      <c r="MO37" s="0" t="n">
        <v>2418.97876683649</v>
      </c>
      <c r="MP37" s="0" t="n">
        <v>817.154389119368</v>
      </c>
      <c r="MQ37" s="0" t="n">
        <v>3036.40931186011</v>
      </c>
      <c r="MR37" s="0" t="n">
        <v>4303.10620121263</v>
      </c>
      <c r="MS37" s="0" t="n">
        <v>430.392073604899</v>
      </c>
      <c r="MT37" s="0" t="n">
        <v>23800.9428876432</v>
      </c>
      <c r="MU37" s="0" t="n">
        <v>20907.6452559554</v>
      </c>
      <c r="MV37" s="0" t="n">
        <v>494.554100251608</v>
      </c>
      <c r="MW37" s="0" t="n">
        <v>0</v>
      </c>
    </row>
    <row r="38" customFormat="false" ht="15.75" hidden="false" customHeight="false" outlineLevel="0" collapsed="false">
      <c r="A38" s="92" t="s">
        <v>819</v>
      </c>
      <c r="B38" s="0" t="n">
        <v>3212.97662426762</v>
      </c>
      <c r="C38" s="0" t="n">
        <v>111.944757833311</v>
      </c>
      <c r="D38" s="0" t="n">
        <v>3281.05460955585</v>
      </c>
      <c r="E38" s="0" t="n">
        <v>732.532865676214</v>
      </c>
      <c r="F38" s="0" t="n">
        <v>2287.34388599573</v>
      </c>
      <c r="G38" s="0" t="n">
        <v>33.8896155049269</v>
      </c>
      <c r="H38" s="0" t="n">
        <v>227.288242378981</v>
      </c>
      <c r="I38" s="0" t="n">
        <v>1563.43820959739</v>
      </c>
      <c r="J38" s="0" t="n">
        <v>2368.60419204521</v>
      </c>
      <c r="K38" s="0" t="n">
        <v>4826.48346738561</v>
      </c>
      <c r="L38" s="0" t="n">
        <v>0</v>
      </c>
      <c r="M38" s="0" t="n">
        <v>41341.8770441821</v>
      </c>
      <c r="N38" s="0" t="n">
        <v>1504.30194983694</v>
      </c>
      <c r="O38" s="0" t="n">
        <v>8674.06047306033</v>
      </c>
      <c r="P38" s="0" t="n">
        <v>461.570528181309</v>
      </c>
      <c r="Q38" s="0" t="n">
        <v>2737524.19504873</v>
      </c>
      <c r="R38" s="0" t="n">
        <v>759.909453721216</v>
      </c>
      <c r="S38" s="0" t="n">
        <v>49558.1448789651</v>
      </c>
      <c r="T38" s="0" t="n">
        <v>580.442982095036</v>
      </c>
      <c r="U38" s="0" t="n">
        <v>1946.1335392749</v>
      </c>
      <c r="V38" s="0" t="n">
        <v>784.357455454376</v>
      </c>
      <c r="W38" s="0" t="n">
        <v>55166.6758018732</v>
      </c>
      <c r="X38" s="0" t="n">
        <v>2146.43462417313</v>
      </c>
      <c r="Y38" s="0" t="n">
        <v>1745.47246345847</v>
      </c>
      <c r="Z38" s="0" t="n">
        <v>34.9521274055888</v>
      </c>
      <c r="AA38" s="0" t="n">
        <v>25.8222596601144</v>
      </c>
      <c r="AB38" s="0" t="n">
        <v>30171.5492820397</v>
      </c>
      <c r="AC38" s="0" t="n">
        <v>17201.1062387334</v>
      </c>
      <c r="AD38" s="0" t="n">
        <v>6075.81164762587</v>
      </c>
      <c r="AE38" s="0" t="n">
        <v>2178.35886959154</v>
      </c>
      <c r="AF38" s="0" t="n">
        <v>5719.0546865498</v>
      </c>
      <c r="AG38" s="0" t="n">
        <v>1054.11477620761</v>
      </c>
      <c r="AH38" s="0" t="n">
        <v>0</v>
      </c>
      <c r="AI38" s="0" t="n">
        <v>0</v>
      </c>
      <c r="AJ38" s="0" t="n">
        <v>7655.33651929331</v>
      </c>
      <c r="AK38" s="0" t="n">
        <v>19770.2546956324</v>
      </c>
      <c r="AL38" s="0" t="n">
        <v>8378.85462848894</v>
      </c>
      <c r="AM38" s="0" t="n">
        <v>50692.8415032777</v>
      </c>
      <c r="AN38" s="0" t="n">
        <v>8666.40842587704</v>
      </c>
      <c r="AO38" s="0" t="n">
        <v>25454.983985257</v>
      </c>
      <c r="AP38" s="0" t="n">
        <v>4014.24391992242</v>
      </c>
      <c r="AQ38" s="0" t="n">
        <v>440.681619343924</v>
      </c>
      <c r="AR38" s="0" t="n">
        <v>6309.97297110584</v>
      </c>
      <c r="AS38" s="0" t="n">
        <v>596993.975086085</v>
      </c>
      <c r="AT38" s="0" t="n">
        <v>200.669224619751</v>
      </c>
      <c r="AU38" s="0" t="n">
        <v>2540.17313167915</v>
      </c>
      <c r="AV38" s="0" t="n">
        <v>14912.7052489795</v>
      </c>
      <c r="AW38" s="0" t="n">
        <v>301.371972740635</v>
      </c>
      <c r="AX38" s="0" t="n">
        <v>4075.10234800601</v>
      </c>
      <c r="AY38" s="0" t="n">
        <v>0</v>
      </c>
      <c r="AZ38" s="0" t="n">
        <v>435.17488084955</v>
      </c>
      <c r="BA38" s="0" t="n">
        <v>44190.0742266019</v>
      </c>
      <c r="BB38" s="0" t="n">
        <v>1893.31385726293</v>
      </c>
      <c r="BC38" s="0" t="n">
        <v>9871.02144306681</v>
      </c>
      <c r="BD38" s="0" t="n">
        <v>6034.21445391635</v>
      </c>
      <c r="BE38" s="0" t="n">
        <v>11186.7693750667</v>
      </c>
      <c r="BF38" s="0" t="n">
        <v>15204.7550972891</v>
      </c>
      <c r="BG38" s="0" t="n">
        <v>379.877132470407</v>
      </c>
      <c r="BH38" s="0" t="n">
        <v>508.282800229675</v>
      </c>
      <c r="BI38" s="0" t="n">
        <v>65446.7336971013</v>
      </c>
      <c r="BJ38" s="0" t="n">
        <v>101970.121212222</v>
      </c>
      <c r="BK38" s="0" t="n">
        <v>25373.5657900704</v>
      </c>
      <c r="BL38" s="0" t="n">
        <v>1829.20389469238</v>
      </c>
      <c r="BM38" s="0" t="n">
        <v>3225.8202052174</v>
      </c>
      <c r="BN38" s="0" t="n">
        <v>13153.7025718119</v>
      </c>
      <c r="BO38" s="0" t="n">
        <v>3278.6196287492</v>
      </c>
      <c r="BP38" s="0" t="n">
        <v>3886.21948959952</v>
      </c>
      <c r="BQ38" s="0" t="n">
        <v>22.6257852348631</v>
      </c>
      <c r="BR38" s="0" t="n">
        <v>565.489124976704</v>
      </c>
      <c r="BS38" s="0" t="n">
        <v>19202.5722913363</v>
      </c>
      <c r="BT38" s="0" t="n">
        <v>236180.85578348</v>
      </c>
      <c r="BU38" s="0" t="n">
        <v>9424.56459687625</v>
      </c>
      <c r="BV38" s="0" t="n">
        <v>1584.95685522884</v>
      </c>
      <c r="BW38" s="0" t="n">
        <v>59690.2356446313</v>
      </c>
      <c r="BX38" s="0" t="n">
        <v>18856.8054210087</v>
      </c>
      <c r="BY38" s="0" t="n">
        <v>10758.2909267945</v>
      </c>
      <c r="BZ38" s="0" t="n">
        <v>2766.6180681255</v>
      </c>
      <c r="CA38" s="0" t="n">
        <v>560.550323450364</v>
      </c>
      <c r="CB38" s="0" t="n">
        <v>5590.88100183329</v>
      </c>
      <c r="CC38" s="0" t="n">
        <v>629.232020108547</v>
      </c>
      <c r="CD38" s="0" t="n">
        <v>1.28322426644641</v>
      </c>
      <c r="CE38" s="0" t="n">
        <v>577.856921688288</v>
      </c>
      <c r="CF38" s="0" t="n">
        <v>0</v>
      </c>
      <c r="CG38" s="0" t="n">
        <v>80459.5279164332</v>
      </c>
      <c r="CH38" s="0" t="n">
        <v>20047.0914324762</v>
      </c>
      <c r="CI38" s="0" t="n">
        <v>149326.910108046</v>
      </c>
      <c r="CJ38" s="0" t="n">
        <v>105024.89112361</v>
      </c>
      <c r="CK38" s="0" t="n">
        <v>12475.8234298514</v>
      </c>
      <c r="CL38" s="0" t="n">
        <v>92549.0676937589</v>
      </c>
      <c r="CM38" s="0" t="n">
        <v>19831.3960686729</v>
      </c>
      <c r="CN38" s="0" t="n">
        <v>12563.1690005935</v>
      </c>
      <c r="CO38" s="0" t="n">
        <v>2774.33990145113</v>
      </c>
      <c r="CP38" s="0" t="n">
        <v>82378.4544046298</v>
      </c>
      <c r="CQ38" s="0" t="n">
        <v>10.459175120459</v>
      </c>
      <c r="CR38" s="0" t="n">
        <v>3288.8539414399</v>
      </c>
      <c r="CS38" s="0" t="n">
        <v>5399.82167242502</v>
      </c>
      <c r="CT38" s="0" t="n">
        <v>86496.5850826512</v>
      </c>
      <c r="CU38" s="0" t="n">
        <v>3200.8437386747</v>
      </c>
      <c r="CV38" s="0" t="n">
        <v>12760.6745701356</v>
      </c>
      <c r="CW38" s="0" t="n">
        <v>4798.6013753768</v>
      </c>
      <c r="CX38" s="0" t="n">
        <v>0</v>
      </c>
      <c r="CY38" s="0" t="n">
        <v>41.2763441386854</v>
      </c>
      <c r="CZ38" s="0" t="n">
        <v>15866.3905476469</v>
      </c>
      <c r="DA38" s="0" t="n">
        <v>1778.50959734443</v>
      </c>
      <c r="DB38" s="0" t="n">
        <v>1585.76435303235</v>
      </c>
      <c r="DC38" s="0" t="n">
        <v>6292.43640073548</v>
      </c>
      <c r="DD38" s="0" t="n">
        <v>4829.91210838612</v>
      </c>
      <c r="DE38" s="0" t="n">
        <v>22061.1103285199</v>
      </c>
      <c r="DF38" s="0" t="n">
        <v>2456.6406622906</v>
      </c>
      <c r="DG38" s="0" t="n">
        <v>12311.5445213297</v>
      </c>
      <c r="DH38" s="0" t="n">
        <v>2188.89694562015</v>
      </c>
      <c r="DI38" s="0" t="n">
        <v>671.810468389454</v>
      </c>
      <c r="DJ38" s="0" t="n">
        <v>112.322413075261</v>
      </c>
      <c r="DK38" s="0" t="n">
        <v>37448.5135891085</v>
      </c>
      <c r="DL38" s="0" t="n">
        <v>8.32957288433932</v>
      </c>
      <c r="DM38" s="0" t="n">
        <v>28114.632930106</v>
      </c>
      <c r="DN38" s="0" t="n">
        <v>378.248710650199</v>
      </c>
      <c r="DO38" s="0" t="n">
        <v>11604.1207783576</v>
      </c>
      <c r="DP38" s="0" t="n">
        <v>0</v>
      </c>
      <c r="DQ38" s="0" t="n">
        <v>4479.09802987073</v>
      </c>
      <c r="DR38" s="0" t="n">
        <v>368.143675152316</v>
      </c>
      <c r="DS38" s="0" t="n">
        <v>904.843792402772</v>
      </c>
      <c r="DT38" s="0" t="n">
        <v>4051.07614144292</v>
      </c>
      <c r="DU38" s="0" t="n">
        <v>355.374138676634</v>
      </c>
      <c r="DV38" s="0" t="n">
        <v>0.660742943190142</v>
      </c>
      <c r="DW38" s="0" t="n">
        <v>1538.74986037265</v>
      </c>
      <c r="DX38" s="0" t="n">
        <v>5325.65222520351</v>
      </c>
      <c r="DY38" s="0" t="n">
        <v>14918.9899009078</v>
      </c>
      <c r="DZ38" s="0" t="n">
        <v>12786.7987093207</v>
      </c>
      <c r="EA38" s="0" t="n">
        <v>376.146298161171</v>
      </c>
      <c r="EB38" s="0" t="n">
        <v>750.890642444112</v>
      </c>
      <c r="EC38" s="0" t="n">
        <v>3665.33507921282</v>
      </c>
      <c r="ED38" s="0" t="n">
        <v>358.841120411181</v>
      </c>
      <c r="EE38" s="0" t="n">
        <v>1737.34174591822</v>
      </c>
      <c r="EF38" s="0" t="n">
        <v>0</v>
      </c>
      <c r="EG38" s="0" t="n">
        <v>17811.5848270582</v>
      </c>
      <c r="EH38" s="0" t="n">
        <v>1208.65664094792</v>
      </c>
      <c r="EI38" s="0" t="n">
        <v>10331.6538922949</v>
      </c>
      <c r="EJ38" s="0" t="n">
        <v>258.930800215403</v>
      </c>
      <c r="EK38" s="0" t="n">
        <v>0.880554202193346</v>
      </c>
      <c r="EL38" s="0" t="n">
        <v>9.5710108753054</v>
      </c>
      <c r="EM38" s="0" t="n">
        <v>12719.5347067132</v>
      </c>
      <c r="EN38" s="0" t="n">
        <v>10062.271527002</v>
      </c>
      <c r="EO38" s="0" t="n">
        <v>111488.470850583</v>
      </c>
      <c r="EP38" s="0" t="n">
        <v>7065.49424638503</v>
      </c>
      <c r="EQ38" s="0" t="n">
        <v>3082.95380807648</v>
      </c>
      <c r="ER38" s="0" t="n">
        <v>2796.18644747655</v>
      </c>
      <c r="ES38" s="0" t="n">
        <v>56.7053728864462</v>
      </c>
      <c r="ET38" s="0" t="n">
        <v>38643.0471540192</v>
      </c>
      <c r="EU38" s="0" t="n">
        <v>6183.4762062915</v>
      </c>
      <c r="EV38" s="0" t="n">
        <v>497.886602753016</v>
      </c>
      <c r="EW38" s="0" t="n">
        <v>1016.79063282272</v>
      </c>
      <c r="EX38" s="0" t="n">
        <v>9936.38098727844</v>
      </c>
      <c r="EY38" s="0" t="n">
        <v>303809.558864081</v>
      </c>
      <c r="EZ38" s="0" t="n">
        <v>6353.10559950578</v>
      </c>
      <c r="FA38" s="0" t="n">
        <v>1701.45480163148</v>
      </c>
      <c r="FB38" s="0" t="n">
        <v>83.491443764541</v>
      </c>
      <c r="FC38" s="0" t="n">
        <v>38502.0065587344</v>
      </c>
      <c r="FD38" s="0" t="n">
        <v>640.498372545208</v>
      </c>
      <c r="FE38" s="0" t="n">
        <v>2198.39572163297</v>
      </c>
      <c r="FF38" s="0" t="n">
        <v>365917.094086327</v>
      </c>
      <c r="FG38" s="0" t="n">
        <v>98035.4344740126</v>
      </c>
      <c r="FH38" s="0" t="n">
        <v>2336.35606181122</v>
      </c>
      <c r="FI38" s="0" t="n">
        <v>9.99828911924496</v>
      </c>
      <c r="FJ38" s="0" t="n">
        <v>6541.83224113697</v>
      </c>
      <c r="FK38" s="0" t="n">
        <v>166.591096021901</v>
      </c>
      <c r="FL38" s="0" t="n">
        <v>0</v>
      </c>
      <c r="FM38" s="0" t="n">
        <v>638.986430649607</v>
      </c>
      <c r="FN38" s="0" t="n">
        <v>5.45809688043548</v>
      </c>
      <c r="FO38" s="0" t="n">
        <v>13307.389684735</v>
      </c>
      <c r="FP38" s="0" t="n">
        <v>3563.8474342575</v>
      </c>
      <c r="FQ38" s="0" t="n">
        <v>4550.95331358547</v>
      </c>
      <c r="FR38" s="0" t="n">
        <v>410.098570645219</v>
      </c>
      <c r="FS38" s="0" t="n">
        <v>461.346555155229</v>
      </c>
      <c r="FT38" s="0" t="n">
        <v>1277.37938324465</v>
      </c>
      <c r="FU38" s="0" t="n">
        <v>2089.31480741521</v>
      </c>
      <c r="FV38" s="0" t="n">
        <v>312.813997125161</v>
      </c>
      <c r="FW38" s="0" t="n">
        <v>120682.335950459</v>
      </c>
      <c r="FX38" s="0" t="n">
        <v>32775.1763076388</v>
      </c>
      <c r="FY38" s="0" t="n">
        <v>0</v>
      </c>
      <c r="FZ38" s="0" t="n">
        <v>67698.8533462976</v>
      </c>
      <c r="GA38" s="0" t="n">
        <v>0</v>
      </c>
      <c r="GB38" s="0" t="n">
        <v>323.79015946571</v>
      </c>
      <c r="GC38" s="0" t="n">
        <v>948.430253745619</v>
      </c>
      <c r="GD38" s="0" t="n">
        <v>332.820232644855</v>
      </c>
      <c r="GE38" s="0" t="n">
        <v>117591.105056873</v>
      </c>
      <c r="GF38" s="0" t="n">
        <v>0.388095144545404</v>
      </c>
      <c r="GG38" s="0" t="n">
        <v>2859.26119192951</v>
      </c>
      <c r="GH38" s="0" t="n">
        <v>262.501550358771</v>
      </c>
      <c r="GI38" s="0" t="n">
        <v>351.939459464254</v>
      </c>
      <c r="GJ38" s="0" t="n">
        <v>164.540218555968</v>
      </c>
      <c r="GK38" s="0" t="n">
        <v>409.904856860404</v>
      </c>
      <c r="GL38" s="0" t="n">
        <v>1238.23444167825</v>
      </c>
      <c r="GM38" s="0" t="n">
        <v>5313.94166589598</v>
      </c>
      <c r="GN38" s="0" t="n">
        <v>611.839233872698</v>
      </c>
      <c r="GO38" s="0" t="n">
        <v>216774.67362767</v>
      </c>
      <c r="GP38" s="0" t="n">
        <v>339.823236415424</v>
      </c>
      <c r="GQ38" s="0" t="n">
        <v>98367.3740527718</v>
      </c>
      <c r="GR38" s="0" t="n">
        <v>259.347691245044</v>
      </c>
      <c r="GS38" s="0" t="n">
        <v>82870.1584190719</v>
      </c>
      <c r="GT38" s="0" t="n">
        <v>24309.6733646382</v>
      </c>
      <c r="GU38" s="0" t="n">
        <v>92.50121828768</v>
      </c>
      <c r="GV38" s="0" t="n">
        <v>3552.6258297797</v>
      </c>
      <c r="GW38" s="0" t="n">
        <v>2007.01485071163</v>
      </c>
      <c r="GX38" s="0" t="n">
        <v>250309.286293608</v>
      </c>
      <c r="GY38" s="0" t="n">
        <v>1785.48105105992</v>
      </c>
      <c r="GZ38" s="0" t="n">
        <v>1003.20927909294</v>
      </c>
      <c r="HA38" s="0" t="n">
        <v>4136.18520993046</v>
      </c>
      <c r="HB38" s="0" t="n">
        <v>16185.4275933086</v>
      </c>
      <c r="HC38" s="0" t="n">
        <v>56755.6721993122</v>
      </c>
      <c r="HD38" s="0" t="n">
        <v>2559.79529209083</v>
      </c>
      <c r="HE38" s="0" t="n">
        <v>114731.843864943</v>
      </c>
      <c r="HF38" s="0" t="n">
        <v>16276.6830369155</v>
      </c>
      <c r="HG38" s="0" t="n">
        <v>66557.0223957459</v>
      </c>
      <c r="HH38" s="0" t="n">
        <v>11383.7971228978</v>
      </c>
      <c r="HI38" s="0" t="n">
        <v>227201.141812336</v>
      </c>
      <c r="HJ38" s="0" t="n">
        <v>3097.3384593495</v>
      </c>
      <c r="HK38" s="0" t="n">
        <v>186785.997626006</v>
      </c>
      <c r="HL38" s="0" t="n">
        <v>11881.0521631456</v>
      </c>
      <c r="HM38" s="0" t="n">
        <v>2197533.78040116</v>
      </c>
      <c r="HN38" s="0" t="n">
        <v>777.821114970773</v>
      </c>
      <c r="HO38" s="0" t="n">
        <v>1.14960025985395</v>
      </c>
      <c r="HP38" s="0" t="n">
        <v>776.671514710919</v>
      </c>
      <c r="HQ38" s="0" t="n">
        <v>1635.74545614708</v>
      </c>
      <c r="HR38" s="0" t="n">
        <v>1304.87709683267</v>
      </c>
      <c r="HS38" s="0" t="n">
        <v>3289.95662717028</v>
      </c>
      <c r="HT38" s="0" t="n">
        <v>613.695665459124</v>
      </c>
      <c r="HU38" s="0" t="n">
        <v>16712.1861154694</v>
      </c>
      <c r="HV38" s="0" t="n">
        <v>0</v>
      </c>
      <c r="HW38" s="0" t="n">
        <v>83071.1705773608</v>
      </c>
      <c r="HX38" s="0" t="n">
        <v>33118.3212079008</v>
      </c>
      <c r="HY38" s="0" t="n">
        <v>480.797231709003</v>
      </c>
      <c r="HZ38" s="0" t="n">
        <v>16497.5528861548</v>
      </c>
      <c r="IA38" s="0" t="n">
        <v>230.500279029663</v>
      </c>
      <c r="IB38" s="0" t="n">
        <v>4845.19316383159</v>
      </c>
      <c r="IC38" s="0" t="n">
        <v>23323.5863375495</v>
      </c>
      <c r="ID38" s="0" t="n">
        <v>3212.28687707135</v>
      </c>
      <c r="IE38" s="0" t="n">
        <v>4377.03477477551</v>
      </c>
      <c r="IF38" s="0" t="n">
        <v>15896.4362864801</v>
      </c>
      <c r="IG38" s="0" t="n">
        <v>3245.54612935062</v>
      </c>
      <c r="IH38" s="0" t="n">
        <v>1838.8007788747</v>
      </c>
      <c r="II38" s="0" t="n">
        <v>34543.2984608092</v>
      </c>
      <c r="IJ38" s="0" t="n">
        <v>2139.75738984774</v>
      </c>
      <c r="IK38" s="0" t="n">
        <v>1133.6085646823</v>
      </c>
      <c r="IL38" s="0" t="n">
        <v>16854.4789711769</v>
      </c>
      <c r="IM38" s="0" t="n">
        <v>17.588246927138</v>
      </c>
      <c r="IN38" s="0" t="n">
        <v>8487.1873503923</v>
      </c>
      <c r="IO38" s="0" t="n">
        <v>14035.2433799195</v>
      </c>
      <c r="IP38" s="0" t="n">
        <v>631.412735987112</v>
      </c>
      <c r="IQ38" s="0" t="n">
        <v>1979.82053768327</v>
      </c>
      <c r="IR38" s="0" t="n">
        <v>17644.2102273276</v>
      </c>
      <c r="IS38" s="0" t="n">
        <v>50196.8501144504</v>
      </c>
      <c r="IT38" s="0" t="n">
        <v>770.720551987392</v>
      </c>
      <c r="IU38" s="0" t="n">
        <v>17431.3875013073</v>
      </c>
      <c r="IV38" s="0" t="n">
        <v>2015.98133008958</v>
      </c>
      <c r="IW38" s="0" t="n">
        <v>3391.57868501218</v>
      </c>
      <c r="IX38" s="0" t="n">
        <v>136060.184828783</v>
      </c>
      <c r="IY38" s="0" t="n">
        <v>349.334074190527</v>
      </c>
      <c r="IZ38" s="0" t="n">
        <v>128.535263397134</v>
      </c>
      <c r="JA38" s="0" t="n">
        <v>6189.48779976054</v>
      </c>
      <c r="JB38" s="0" t="n">
        <v>1435.09001613592</v>
      </c>
      <c r="JC38" s="0" t="n">
        <v>130.747569869747</v>
      </c>
      <c r="JD38" s="0" t="n">
        <v>1293.51173492036</v>
      </c>
      <c r="JE38" s="0" t="n">
        <v>3738.88616505042</v>
      </c>
      <c r="JF38" s="0" t="n">
        <v>624.830321286987</v>
      </c>
      <c r="JG38" s="0" t="n">
        <v>4287.8972062166</v>
      </c>
      <c r="JH38" s="0" t="n">
        <v>8130.24861926796</v>
      </c>
      <c r="JI38" s="0" t="n">
        <v>11171.5258143213</v>
      </c>
      <c r="JJ38" s="0" t="n">
        <v>2312.74953800655</v>
      </c>
      <c r="JK38" s="0" t="n">
        <v>240.351720344389</v>
      </c>
      <c r="JL38" s="0" t="n">
        <v>7133.66068187006</v>
      </c>
      <c r="JM38" s="0" t="n">
        <v>2739.2075741021</v>
      </c>
      <c r="JN38" s="0" t="n">
        <v>4743.37772219893</v>
      </c>
      <c r="JO38" s="0" t="n">
        <v>7238.99590753918</v>
      </c>
      <c r="JP38" s="0" t="n">
        <v>1557.65785156597</v>
      </c>
      <c r="JQ38" s="0" t="n">
        <v>2814.69219116849</v>
      </c>
      <c r="JR38" s="0" t="n">
        <v>24.7542031726564</v>
      </c>
      <c r="JS38" s="0" t="n">
        <v>7769.89614815944</v>
      </c>
      <c r="JT38" s="0" t="n">
        <v>45059.4467242153</v>
      </c>
      <c r="JU38" s="0" t="n">
        <v>6470.57610102213</v>
      </c>
      <c r="JV38" s="0" t="n">
        <v>8321.60050419442</v>
      </c>
      <c r="JW38" s="0" t="n">
        <v>980.883159772845</v>
      </c>
      <c r="JX38" s="0" t="n">
        <v>1476.78999564371</v>
      </c>
      <c r="JY38" s="0" t="n">
        <v>2464.37696251739</v>
      </c>
      <c r="JZ38" s="0" t="n">
        <v>988.376194264058</v>
      </c>
      <c r="KA38" s="0" t="n">
        <v>1513.62525339209</v>
      </c>
      <c r="KB38" s="0" t="n">
        <v>273.348656673967</v>
      </c>
      <c r="KC38" s="0" t="n">
        <v>2639.57379301355</v>
      </c>
      <c r="KD38" s="0" t="n">
        <v>1475.15679045903</v>
      </c>
      <c r="KE38" s="0" t="n">
        <v>4114.73058347258</v>
      </c>
      <c r="KF38" s="0" t="n">
        <v>897.730113913337</v>
      </c>
      <c r="KG38" s="0" t="n">
        <v>6850.21968185802</v>
      </c>
      <c r="KH38" s="0" t="n">
        <v>6548.67098650745</v>
      </c>
      <c r="KI38" s="0" t="n">
        <v>478.506615857524</v>
      </c>
      <c r="KJ38" s="0" t="n">
        <v>1140.01411502995</v>
      </c>
      <c r="KK38" s="0" t="n">
        <v>7815.20878785981</v>
      </c>
      <c r="KL38" s="0" t="n">
        <v>3206.11056231564</v>
      </c>
      <c r="KM38" s="0" t="n">
        <v>752.742803466971</v>
      </c>
      <c r="KN38" s="0" t="n">
        <v>9.26896787083881</v>
      </c>
      <c r="KO38" s="0" t="n">
        <v>7291.41095006969</v>
      </c>
      <c r="KP38" s="0" t="n">
        <v>47682.6453126376</v>
      </c>
      <c r="KQ38" s="0" t="n">
        <v>2263.47144054164</v>
      </c>
      <c r="KR38" s="0" t="n">
        <v>4439.53339731348</v>
      </c>
      <c r="KS38" s="0" t="n">
        <v>159123.671244679</v>
      </c>
      <c r="KT38" s="0" t="n">
        <v>3442.79805013226</v>
      </c>
      <c r="KU38" s="0" t="n">
        <v>421.354556563019</v>
      </c>
      <c r="KV38" s="0" t="n">
        <v>15429.9492517175</v>
      </c>
      <c r="KW38" s="0" t="n">
        <v>79.367125617385</v>
      </c>
      <c r="KX38" s="0" t="n">
        <v>16271.7425973217</v>
      </c>
      <c r="KY38" s="0" t="n">
        <v>24881.6155204458</v>
      </c>
      <c r="KZ38" s="0" t="n">
        <v>748.702694937252</v>
      </c>
      <c r="LA38" s="0" t="n">
        <v>15523.0399023844</v>
      </c>
      <c r="LB38" s="0" t="n">
        <v>95773.6047125101</v>
      </c>
      <c r="LC38" s="0" t="n">
        <v>1423.56244708063</v>
      </c>
      <c r="LD38" s="0" t="n">
        <v>2387.88081441831</v>
      </c>
      <c r="LE38" s="0" t="n">
        <v>1158.91383152541</v>
      </c>
      <c r="LF38" s="0" t="n">
        <v>786.597345728107</v>
      </c>
      <c r="LG38" s="0" t="n">
        <v>85.0231741637682</v>
      </c>
      <c r="LH38" s="0" t="n">
        <v>58788.7851335582</v>
      </c>
      <c r="LI38" s="0" t="n">
        <v>11987.4799150932</v>
      </c>
      <c r="LJ38" s="0" t="n">
        <v>146457.952684767</v>
      </c>
      <c r="LK38" s="0" t="n">
        <v>9920.51165201963</v>
      </c>
      <c r="LL38" s="0" t="n">
        <v>95170.6455557114</v>
      </c>
      <c r="LM38" s="0" t="n">
        <v>2433.09257410128</v>
      </c>
      <c r="LN38" s="0" t="n">
        <v>245.235111630414</v>
      </c>
      <c r="LO38" s="0" t="n">
        <v>13121.096797811</v>
      </c>
      <c r="LP38" s="0" t="n">
        <v>366.936345975688</v>
      </c>
      <c r="LQ38" s="0" t="n">
        <v>58.097714914553</v>
      </c>
      <c r="LR38" s="0" t="n">
        <v>572.436886715569</v>
      </c>
      <c r="LS38" s="0" t="n">
        <v>3057.90273611382</v>
      </c>
      <c r="LT38" s="0" t="n">
        <v>1452.71014395674</v>
      </c>
      <c r="LU38" s="0" t="n">
        <v>47744.0703692852</v>
      </c>
      <c r="LV38" s="0" t="n">
        <v>0</v>
      </c>
      <c r="LW38" s="0" t="n">
        <v>167253.919863947</v>
      </c>
      <c r="LX38" s="0" t="n">
        <v>347.653082079011</v>
      </c>
      <c r="LY38" s="0" t="n">
        <v>0.963811217980439</v>
      </c>
      <c r="LZ38" s="0" t="n">
        <v>3301.67452984672</v>
      </c>
      <c r="MA38" s="0" t="n">
        <v>10.3969869798864</v>
      </c>
      <c r="MB38" s="0" t="n">
        <v>1571.62764037465</v>
      </c>
      <c r="MC38" s="0" t="n">
        <v>1546.87343720199</v>
      </c>
      <c r="MD38" s="0" t="n">
        <v>2905.21512829925</v>
      </c>
      <c r="ME38" s="0" t="n">
        <v>111674.023479688</v>
      </c>
      <c r="MF38" s="0" t="n">
        <v>34176.3647112506</v>
      </c>
      <c r="MG38" s="0" t="n">
        <v>8866.58690104997</v>
      </c>
      <c r="MH38" s="0" t="n">
        <v>9649.01992797139</v>
      </c>
      <c r="MI38" s="0" t="n">
        <v>1130.5168778969</v>
      </c>
      <c r="MJ38" s="0" t="n">
        <v>1304.69132322801</v>
      </c>
      <c r="MK38" s="0" t="n">
        <v>299.024650971081</v>
      </c>
      <c r="ML38" s="0" t="n">
        <v>7915.4559416164</v>
      </c>
      <c r="MM38" s="0" t="n">
        <v>1607.61185485513</v>
      </c>
      <c r="MN38" s="0" t="n">
        <v>1964.82617995867</v>
      </c>
      <c r="MO38" s="0" t="n">
        <v>641.274699308129</v>
      </c>
      <c r="MP38" s="0" t="n">
        <v>973.233787291433</v>
      </c>
      <c r="MQ38" s="0" t="n">
        <v>1332.43787381577</v>
      </c>
      <c r="MR38" s="0" t="n">
        <v>4484.38568289929</v>
      </c>
      <c r="MS38" s="0" t="n">
        <v>78.4361071992435</v>
      </c>
      <c r="MT38" s="0" t="n">
        <v>1343.5795139882</v>
      </c>
      <c r="MU38" s="0" t="n">
        <v>2220.15752935271</v>
      </c>
      <c r="MV38" s="0" t="n">
        <v>0</v>
      </c>
      <c r="MW38" s="0" t="n">
        <v>0</v>
      </c>
    </row>
    <row r="39" customFormat="false" ht="15.75" hidden="false" customHeight="false" outlineLevel="0" collapsed="false">
      <c r="A39" s="92" t="s">
        <v>820</v>
      </c>
      <c r="B39" s="0" t="n">
        <v>9563.46285092904</v>
      </c>
      <c r="C39" s="0" t="n">
        <v>1225.25572169088</v>
      </c>
      <c r="D39" s="0" t="n">
        <v>18931.2480234583</v>
      </c>
      <c r="E39" s="0" t="n">
        <v>5406.35956388905</v>
      </c>
      <c r="F39" s="0" t="n">
        <v>11354.1267742615</v>
      </c>
      <c r="G39" s="0" t="n">
        <v>458.068043849787</v>
      </c>
      <c r="H39" s="0" t="n">
        <v>1712.69364145795</v>
      </c>
      <c r="I39" s="0" t="n">
        <v>11107.7451867308</v>
      </c>
      <c r="J39" s="0" t="n">
        <v>11912.7661563289</v>
      </c>
      <c r="K39" s="0" t="n">
        <v>25679.069067952</v>
      </c>
      <c r="L39" s="0" t="n">
        <v>1270.33961090349</v>
      </c>
      <c r="M39" s="0" t="n">
        <v>96491.5620845251</v>
      </c>
      <c r="N39" s="0" t="n">
        <v>1036.74034038708</v>
      </c>
      <c r="O39" s="0" t="n">
        <v>48695.6430769484</v>
      </c>
      <c r="P39" s="0" t="n">
        <v>3418.67295258555</v>
      </c>
      <c r="Q39" s="0" t="n">
        <v>16628899.093726</v>
      </c>
      <c r="R39" s="0" t="n">
        <v>1857.71561213656</v>
      </c>
      <c r="S39" s="0" t="n">
        <v>35441.8225101378</v>
      </c>
      <c r="T39" s="0" t="n">
        <v>1435.41295550915</v>
      </c>
      <c r="U39" s="0" t="n">
        <v>28243.4115284176</v>
      </c>
      <c r="V39" s="0" t="n">
        <v>2313.76756910722</v>
      </c>
      <c r="W39" s="0" t="n">
        <v>112475.214970817</v>
      </c>
      <c r="X39" s="0" t="n">
        <v>4745.00586588739</v>
      </c>
      <c r="Y39" s="0" t="n">
        <v>13821.5818362085</v>
      </c>
      <c r="Z39" s="0" t="n">
        <v>271.830045527127</v>
      </c>
      <c r="AA39" s="0" t="n">
        <v>3768.71203023813</v>
      </c>
      <c r="AB39" s="0" t="n">
        <v>129896.127686347</v>
      </c>
      <c r="AC39" s="0" t="n">
        <v>79948.2975547913</v>
      </c>
      <c r="AD39" s="0" t="n">
        <v>6874.59640298528</v>
      </c>
      <c r="AE39" s="0" t="n">
        <v>7561.75168503065</v>
      </c>
      <c r="AF39" s="0" t="n">
        <v>27354.7750821479</v>
      </c>
      <c r="AG39" s="0" t="n">
        <v>16797.1813179817</v>
      </c>
      <c r="AH39" s="0" t="n">
        <v>0</v>
      </c>
      <c r="AI39" s="0" t="n">
        <v>0</v>
      </c>
      <c r="AJ39" s="0" t="n">
        <v>6475.15702411342</v>
      </c>
      <c r="AK39" s="0" t="n">
        <v>39225.6053079447</v>
      </c>
      <c r="AL39" s="0" t="n">
        <v>5459.2879082188</v>
      </c>
      <c r="AM39" s="0" t="n">
        <v>62210.8738230529</v>
      </c>
      <c r="AN39" s="0" t="n">
        <v>21724.4239138397</v>
      </c>
      <c r="AO39" s="0" t="n">
        <v>48813.5452304419</v>
      </c>
      <c r="AP39" s="0" t="n">
        <v>7140.89016755097</v>
      </c>
      <c r="AQ39" s="0" t="n">
        <v>2313.37081615111</v>
      </c>
      <c r="AR39" s="0" t="n">
        <v>34597.2445810354</v>
      </c>
      <c r="AS39" s="0" t="n">
        <v>604533.315610059</v>
      </c>
      <c r="AT39" s="0" t="n">
        <v>1130.9141619361</v>
      </c>
      <c r="AU39" s="0" t="n">
        <v>5197.69263205276</v>
      </c>
      <c r="AV39" s="0" t="n">
        <v>8303.9729697472</v>
      </c>
      <c r="AW39" s="0" t="n">
        <v>2413.5872623947</v>
      </c>
      <c r="AX39" s="0" t="n">
        <v>50059.9169841552</v>
      </c>
      <c r="AY39" s="0" t="n">
        <v>0</v>
      </c>
      <c r="AZ39" s="0" t="n">
        <v>1884.66288730633</v>
      </c>
      <c r="BA39" s="0" t="n">
        <v>114385.05939546</v>
      </c>
      <c r="BB39" s="0" t="n">
        <v>6405.03803400184</v>
      </c>
      <c r="BC39" s="0" t="n">
        <v>14260.5445725438</v>
      </c>
      <c r="BD39" s="0" t="n">
        <v>36196.2461841072</v>
      </c>
      <c r="BE39" s="0" t="n">
        <v>19829.7518351384</v>
      </c>
      <c r="BF39" s="0" t="n">
        <v>37693.4787696683</v>
      </c>
      <c r="BG39" s="0" t="n">
        <v>664.566763573138</v>
      </c>
      <c r="BH39" s="0" t="n">
        <v>1977.01133686522</v>
      </c>
      <c r="BI39" s="0" t="n">
        <v>110345.750318477</v>
      </c>
      <c r="BJ39" s="0" t="n">
        <v>260792.110786501</v>
      </c>
      <c r="BK39" s="0" t="n">
        <v>149135.360007065</v>
      </c>
      <c r="BL39" s="0" t="n">
        <v>31945.8699142622</v>
      </c>
      <c r="BM39" s="0" t="n">
        <v>33818.573810158</v>
      </c>
      <c r="BN39" s="0" t="n">
        <v>41328.2112938893</v>
      </c>
      <c r="BO39" s="0" t="n">
        <v>33154.4728365574</v>
      </c>
      <c r="BP39" s="0" t="n">
        <v>8888.23215219754</v>
      </c>
      <c r="BQ39" s="0" t="n">
        <v>75.3305207049047</v>
      </c>
      <c r="BR39" s="0" t="n">
        <v>546.352518701096</v>
      </c>
      <c r="BS39" s="0" t="n">
        <v>30273.8625440109</v>
      </c>
      <c r="BT39" s="0" t="n">
        <v>10487692.4728689</v>
      </c>
      <c r="BU39" s="0" t="n">
        <v>53739.6364172389</v>
      </c>
      <c r="BV39" s="0" t="n">
        <v>32163.6678302361</v>
      </c>
      <c r="BW39" s="0" t="n">
        <v>784747.618267031</v>
      </c>
      <c r="BX39" s="0" t="n">
        <v>261944.744890801</v>
      </c>
      <c r="BY39" s="0" t="n">
        <v>36835.6807405158</v>
      </c>
      <c r="BZ39" s="0" t="n">
        <v>7056.92806791425</v>
      </c>
      <c r="CA39" s="0" t="n">
        <v>144.6314782205</v>
      </c>
      <c r="CB39" s="0" t="n">
        <v>39114.8796985667</v>
      </c>
      <c r="CC39" s="0" t="n">
        <v>1464.58122322868</v>
      </c>
      <c r="CD39" s="0" t="n">
        <v>11020.3909181328</v>
      </c>
      <c r="CE39" s="0" t="n">
        <v>1705.4260385614</v>
      </c>
      <c r="CF39" s="0" t="n">
        <v>3678.88685360092</v>
      </c>
      <c r="CG39" s="0" t="n">
        <v>234939.609531401</v>
      </c>
      <c r="CH39" s="0" t="n">
        <v>87079.0445068963</v>
      </c>
      <c r="CI39" s="0" t="n">
        <v>296700.948502148</v>
      </c>
      <c r="CJ39" s="0" t="n">
        <v>181090.633384997</v>
      </c>
      <c r="CK39" s="0" t="n">
        <v>47106.6505115639</v>
      </c>
      <c r="CL39" s="0" t="n">
        <v>133983.982873434</v>
      </c>
      <c r="CM39" s="0" t="n">
        <v>778513.707640396</v>
      </c>
      <c r="CN39" s="0" t="n">
        <v>208430.349124072</v>
      </c>
      <c r="CO39" s="0" t="n">
        <v>77692.2453325016</v>
      </c>
      <c r="CP39" s="0" t="n">
        <v>375602.332445523</v>
      </c>
      <c r="CQ39" s="0" t="n">
        <v>979.281941728377</v>
      </c>
      <c r="CR39" s="0" t="n">
        <v>25823.8363785135</v>
      </c>
      <c r="CS39" s="0" t="n">
        <v>77948.150601385</v>
      </c>
      <c r="CT39" s="0" t="n">
        <v>49016.1911922994</v>
      </c>
      <c r="CU39" s="0" t="n">
        <v>553630.855625032</v>
      </c>
      <c r="CV39" s="0" t="n">
        <v>28340.3783315263</v>
      </c>
      <c r="CW39" s="0" t="n">
        <v>9454.65773665819</v>
      </c>
      <c r="CX39" s="0" t="n">
        <v>0</v>
      </c>
      <c r="CY39" s="0" t="n">
        <v>2652.73892815888</v>
      </c>
      <c r="CZ39" s="0" t="n">
        <v>7081.49976547485</v>
      </c>
      <c r="DA39" s="0" t="n">
        <v>26420.7615581086</v>
      </c>
      <c r="DB39" s="0" t="n">
        <v>8976.92404284262</v>
      </c>
      <c r="DC39" s="0" t="n">
        <v>27398.3451130062</v>
      </c>
      <c r="DD39" s="0" t="n">
        <v>10763.0837162923</v>
      </c>
      <c r="DE39" s="0" t="n">
        <v>858451.824072617</v>
      </c>
      <c r="DF39" s="0" t="n">
        <v>9884.52615199295</v>
      </c>
      <c r="DG39" s="0" t="n">
        <v>145501.60355262</v>
      </c>
      <c r="DH39" s="0" t="n">
        <v>50757.1102328879</v>
      </c>
      <c r="DI39" s="0" t="n">
        <v>2869.54111656847</v>
      </c>
      <c r="DJ39" s="0" t="n">
        <v>1565.45267499816</v>
      </c>
      <c r="DK39" s="0" t="n">
        <v>65037.1660374064</v>
      </c>
      <c r="DL39" s="0" t="n">
        <v>816.496009216987</v>
      </c>
      <c r="DM39" s="0" t="n">
        <v>88047.7083754005</v>
      </c>
      <c r="DN39" s="0" t="n">
        <v>1246.96861801769</v>
      </c>
      <c r="DO39" s="0" t="n">
        <v>74783.0715210185</v>
      </c>
      <c r="DP39" s="0" t="n">
        <v>0</v>
      </c>
      <c r="DQ39" s="0" t="n">
        <v>25520.270120678</v>
      </c>
      <c r="DR39" s="0" t="n">
        <v>979.132885598671</v>
      </c>
      <c r="DS39" s="0" t="n">
        <v>4013.03643459392</v>
      </c>
      <c r="DT39" s="0" t="n">
        <v>25985.2814058807</v>
      </c>
      <c r="DU39" s="0" t="n">
        <v>2505.567786978</v>
      </c>
      <c r="DV39" s="0" t="n">
        <v>4.04027556982083</v>
      </c>
      <c r="DW39" s="0" t="n">
        <v>9227.34597726434</v>
      </c>
      <c r="DX39" s="0" t="n">
        <v>1805.73163933077</v>
      </c>
      <c r="DY39" s="0" t="n">
        <v>45977.5631749875</v>
      </c>
      <c r="DZ39" s="0" t="n">
        <v>20576.8037247054</v>
      </c>
      <c r="EA39" s="0" t="n">
        <v>1832.75929296925</v>
      </c>
      <c r="EB39" s="0" t="n">
        <v>1487.90080185862</v>
      </c>
      <c r="EC39" s="0" t="n">
        <v>1623.06321413058</v>
      </c>
      <c r="ED39" s="0" t="n">
        <v>2330.46207429278</v>
      </c>
      <c r="EE39" s="0" t="n">
        <v>2067.16107255417</v>
      </c>
      <c r="EF39" s="0" t="n">
        <v>0</v>
      </c>
      <c r="EG39" s="0" t="n">
        <v>41185.5176989281</v>
      </c>
      <c r="EH39" s="0" t="n">
        <v>61469.0672105606</v>
      </c>
      <c r="EI39" s="0" t="n">
        <v>1778630.44285023</v>
      </c>
      <c r="EJ39" s="0" t="n">
        <v>640897.961530777</v>
      </c>
      <c r="EK39" s="0" t="n">
        <v>1213.97237797649</v>
      </c>
      <c r="EL39" s="0" t="n">
        <v>71634.0961593673</v>
      </c>
      <c r="EM39" s="0" t="n">
        <v>2215047.51943813</v>
      </c>
      <c r="EN39" s="0" t="n">
        <v>1064884.41278211</v>
      </c>
      <c r="EO39" s="0" t="n">
        <v>169385.097274272</v>
      </c>
      <c r="EP39" s="0" t="n">
        <v>58607.1431502271</v>
      </c>
      <c r="EQ39" s="0" t="n">
        <v>26040.5359513124</v>
      </c>
      <c r="ER39" s="0" t="n">
        <v>12337.3453418326</v>
      </c>
      <c r="ES39" s="0" t="n">
        <v>25790.9245254998</v>
      </c>
      <c r="ET39" s="0" t="n">
        <v>55516.5885100718</v>
      </c>
      <c r="EU39" s="0" t="n">
        <v>11588.0845128278</v>
      </c>
      <c r="EV39" s="0" t="n">
        <v>22141.3023101894</v>
      </c>
      <c r="EW39" s="0" t="n">
        <v>3689.46830403521</v>
      </c>
      <c r="EX39" s="0" t="n">
        <v>11035.1064697739</v>
      </c>
      <c r="EY39" s="0" t="n">
        <v>1064106.99134834</v>
      </c>
      <c r="EZ39" s="0" t="n">
        <v>119183.999385022</v>
      </c>
      <c r="FA39" s="0" t="n">
        <v>4003.7958603834</v>
      </c>
      <c r="FB39" s="0" t="n">
        <v>31178.0024371409</v>
      </c>
      <c r="FC39" s="0" t="n">
        <v>130057.059168458</v>
      </c>
      <c r="FD39" s="0" t="n">
        <v>27076.1900158534</v>
      </c>
      <c r="FE39" s="0" t="n">
        <v>10373.420953476</v>
      </c>
      <c r="FF39" s="0" t="n">
        <v>208669.791976442</v>
      </c>
      <c r="FG39" s="0" t="n">
        <v>58447.0076013847</v>
      </c>
      <c r="FH39" s="0" t="n">
        <v>6378.12613287747</v>
      </c>
      <c r="FI39" s="0" t="n">
        <v>24.1542752568694</v>
      </c>
      <c r="FJ39" s="0" t="n">
        <v>5253.53263387224</v>
      </c>
      <c r="FK39" s="0" t="n">
        <v>729.886941280714</v>
      </c>
      <c r="FL39" s="0" t="n">
        <v>0</v>
      </c>
      <c r="FM39" s="0" t="n">
        <v>3435.50095227297</v>
      </c>
      <c r="FN39" s="0" t="n">
        <v>126.941474988086</v>
      </c>
      <c r="FO39" s="0" t="n">
        <v>37574.9284683404</v>
      </c>
      <c r="FP39" s="0" t="n">
        <v>12404.4265031576</v>
      </c>
      <c r="FQ39" s="0" t="n">
        <v>39222.1499060625</v>
      </c>
      <c r="FR39" s="0" t="n">
        <v>3401.21306528245</v>
      </c>
      <c r="FS39" s="0" t="n">
        <v>9471.52127346363</v>
      </c>
      <c r="FT39" s="0" t="n">
        <v>12927.9705248213</v>
      </c>
      <c r="FU39" s="0" t="n">
        <v>8405.01873152012</v>
      </c>
      <c r="FV39" s="0" t="n">
        <v>5016.42631097503</v>
      </c>
      <c r="FW39" s="0" t="n">
        <v>192863.311780544</v>
      </c>
      <c r="FX39" s="0" t="n">
        <v>830783.500149831</v>
      </c>
      <c r="FY39" s="0" t="n">
        <v>10616.7062294848</v>
      </c>
      <c r="FZ39" s="0" t="n">
        <v>206599.231199874</v>
      </c>
      <c r="GA39" s="0" t="n">
        <v>1708424.55345202</v>
      </c>
      <c r="GB39" s="0" t="n">
        <v>597.35516481609</v>
      </c>
      <c r="GC39" s="0" t="n">
        <v>5912.90561888679</v>
      </c>
      <c r="GD39" s="0" t="n">
        <v>9899.29844694463</v>
      </c>
      <c r="GE39" s="0" t="n">
        <v>2603229.93986779</v>
      </c>
      <c r="GF39" s="0" t="n">
        <v>3241.1706915062</v>
      </c>
      <c r="GG39" s="0" t="n">
        <v>127616.091527402</v>
      </c>
      <c r="GH39" s="0" t="n">
        <v>15273.4426369573</v>
      </c>
      <c r="GI39" s="0" t="n">
        <v>16993.1497514936</v>
      </c>
      <c r="GJ39" s="0" t="n">
        <v>26605.8130152785</v>
      </c>
      <c r="GK39" s="0" t="n">
        <v>14949.2749366796</v>
      </c>
      <c r="GL39" s="0" t="n">
        <v>117435.045371274</v>
      </c>
      <c r="GM39" s="0" t="n">
        <v>377240.571072287</v>
      </c>
      <c r="GN39" s="0" t="n">
        <v>51033.4407469489</v>
      </c>
      <c r="GO39" s="0" t="n">
        <v>558116.541736224</v>
      </c>
      <c r="GP39" s="0" t="n">
        <v>431.713414472759</v>
      </c>
      <c r="GQ39" s="0" t="n">
        <v>141488.982341108</v>
      </c>
      <c r="GR39" s="0" t="n">
        <v>130.829179393861</v>
      </c>
      <c r="GS39" s="0" t="n">
        <v>156637.933694361</v>
      </c>
      <c r="GT39" s="0" t="n">
        <v>26676.8997570406</v>
      </c>
      <c r="GU39" s="0" t="n">
        <v>48349.647675547</v>
      </c>
      <c r="GV39" s="0" t="n">
        <v>6667.34219629228</v>
      </c>
      <c r="GW39" s="0" t="n">
        <v>731.690134114775</v>
      </c>
      <c r="GX39" s="0" t="n">
        <v>293551.973776009</v>
      </c>
      <c r="GY39" s="0" t="n">
        <v>3253.32163455088</v>
      </c>
      <c r="GZ39" s="0" t="n">
        <v>3520.3216137434</v>
      </c>
      <c r="HA39" s="0" t="n">
        <v>8769.70003461902</v>
      </c>
      <c r="HB39" s="0" t="n">
        <v>30240.5804685673</v>
      </c>
      <c r="HC39" s="0" t="n">
        <v>49575.3892596661</v>
      </c>
      <c r="HD39" s="0" t="n">
        <v>1905385.64713296</v>
      </c>
      <c r="HE39" s="0" t="n">
        <v>2475613.84834038</v>
      </c>
      <c r="HF39" s="0" t="n">
        <v>930319.191185772</v>
      </c>
      <c r="HG39" s="0" t="n">
        <v>740321.758291575</v>
      </c>
      <c r="HH39" s="0" t="n">
        <v>370158.745385521</v>
      </c>
      <c r="HI39" s="0" t="n">
        <v>748723.70680101</v>
      </c>
      <c r="HJ39" s="0" t="n">
        <v>162857.905092576</v>
      </c>
      <c r="HK39" s="0" t="n">
        <v>389321.797400923</v>
      </c>
      <c r="HL39" s="0" t="n">
        <v>83106.8466900253</v>
      </c>
      <c r="HM39" s="0" t="n">
        <v>5077099.62950878</v>
      </c>
      <c r="HN39" s="0" t="n">
        <v>3187.16138714922</v>
      </c>
      <c r="HO39" s="0" t="n">
        <v>0.523364459507843</v>
      </c>
      <c r="HP39" s="0" t="n">
        <v>3186.63802268971</v>
      </c>
      <c r="HQ39" s="0" t="n">
        <v>1581.78388102607</v>
      </c>
      <c r="HR39" s="0" t="n">
        <v>2637.05268168127</v>
      </c>
      <c r="HS39" s="0" t="n">
        <v>4646.21644240235</v>
      </c>
      <c r="HT39" s="0" t="n">
        <v>9813.77571699162</v>
      </c>
      <c r="HU39" s="0" t="n">
        <v>577748.1581673</v>
      </c>
      <c r="HV39" s="0" t="n">
        <v>26401.2189050769</v>
      </c>
      <c r="HW39" s="0" t="n">
        <v>41560.7916381783</v>
      </c>
      <c r="HX39" s="0" t="n">
        <v>38288.1789006443</v>
      </c>
      <c r="HY39" s="0" t="n">
        <v>7333.32932293401</v>
      </c>
      <c r="HZ39" s="0" t="n">
        <v>11348.8457480695</v>
      </c>
      <c r="IA39" s="0" t="n">
        <v>1139.39574808544</v>
      </c>
      <c r="IB39" s="0" t="n">
        <v>27658.2500147064</v>
      </c>
      <c r="IC39" s="0" t="n">
        <v>41554.8669486722</v>
      </c>
      <c r="ID39" s="0" t="n">
        <v>20836.4714152404</v>
      </c>
      <c r="IE39" s="0" t="n">
        <v>15680.820857916</v>
      </c>
      <c r="IF39" s="0" t="n">
        <v>171439.556085426</v>
      </c>
      <c r="IG39" s="0" t="n">
        <v>15800.9412260364</v>
      </c>
      <c r="IH39" s="0" t="n">
        <v>3160.26326375974</v>
      </c>
      <c r="II39" s="0" t="n">
        <v>55418.4290361097</v>
      </c>
      <c r="IJ39" s="0" t="n">
        <v>4834.16085486466</v>
      </c>
      <c r="IK39" s="0" t="n">
        <v>14392.4810184682</v>
      </c>
      <c r="IL39" s="0" t="n">
        <v>825944.407789672</v>
      </c>
      <c r="IM39" s="0" t="n">
        <v>2027.32174142947</v>
      </c>
      <c r="IN39" s="0" t="n">
        <v>11912.8390248423</v>
      </c>
      <c r="IO39" s="0" t="n">
        <v>190163.038424129</v>
      </c>
      <c r="IP39" s="0" t="n">
        <v>15130.0138689137</v>
      </c>
      <c r="IQ39" s="0" t="n">
        <v>194501.923847336</v>
      </c>
      <c r="IR39" s="0" t="n">
        <v>36280.483553591</v>
      </c>
      <c r="IS39" s="0" t="n">
        <v>30118.9684456937</v>
      </c>
      <c r="IT39" s="0" t="n">
        <v>15159.6889282163</v>
      </c>
      <c r="IU39" s="0" t="n">
        <v>408773.617526203</v>
      </c>
      <c r="IV39" s="0" t="n">
        <v>4392.71738263632</v>
      </c>
      <c r="IW39" s="0" t="n">
        <v>32293.3425330043</v>
      </c>
      <c r="IX39" s="0" t="n">
        <v>1040070.25963282</v>
      </c>
      <c r="IY39" s="0" t="n">
        <v>427.379879695018</v>
      </c>
      <c r="IZ39" s="0" t="n">
        <v>3984.01341040219</v>
      </c>
      <c r="JA39" s="0" t="n">
        <v>16019.9807952552</v>
      </c>
      <c r="JB39" s="0" t="n">
        <v>6828.66802032534</v>
      </c>
      <c r="JC39" s="0" t="n">
        <v>306.521685705726</v>
      </c>
      <c r="JD39" s="0" t="n">
        <v>6823.84734024149</v>
      </c>
      <c r="JE39" s="0" t="n">
        <v>6782.38897809836</v>
      </c>
      <c r="JF39" s="0" t="n">
        <v>2599.78637270064</v>
      </c>
      <c r="JG39" s="0" t="n">
        <v>8436.96981422557</v>
      </c>
      <c r="JH39" s="0" t="n">
        <v>44502.1161555527</v>
      </c>
      <c r="JI39" s="0" t="n">
        <v>26993.9004407564</v>
      </c>
      <c r="JJ39" s="0" t="n">
        <v>72004.6864100506</v>
      </c>
      <c r="JK39" s="0" t="n">
        <v>21687.9558440803</v>
      </c>
      <c r="JL39" s="0" t="n">
        <v>6416.8699450698</v>
      </c>
      <c r="JM39" s="0" t="n">
        <v>14284.6135043712</v>
      </c>
      <c r="JN39" s="0" t="n">
        <v>11781.3679348842</v>
      </c>
      <c r="JO39" s="0" t="n">
        <v>10722.8960305855</v>
      </c>
      <c r="JP39" s="0" t="n">
        <v>5191.60546180992</v>
      </c>
      <c r="JQ39" s="0" t="n">
        <v>58665.6206098926</v>
      </c>
      <c r="JR39" s="0" t="n">
        <v>190.373307984548</v>
      </c>
      <c r="JS39" s="0" t="n">
        <v>5837.41221738016</v>
      </c>
      <c r="JT39" s="0" t="n">
        <v>102583.257716871</v>
      </c>
      <c r="JU39" s="0" t="n">
        <v>37834.1704216859</v>
      </c>
      <c r="JV39" s="0" t="n">
        <v>8858.09154592536</v>
      </c>
      <c r="JW39" s="0" t="n">
        <v>1476.28696239622</v>
      </c>
      <c r="JX39" s="0" t="n">
        <v>25780.318436856</v>
      </c>
      <c r="JY39" s="0" t="n">
        <v>60942.480360485</v>
      </c>
      <c r="JZ39" s="0" t="n">
        <v>17533.8011047273</v>
      </c>
      <c r="KA39" s="0" t="n">
        <v>70236.1392674417</v>
      </c>
      <c r="KB39" s="0" t="n">
        <v>865.616063377519</v>
      </c>
      <c r="KC39" s="0" t="n">
        <v>2412.10669168661</v>
      </c>
      <c r="KD39" s="0" t="n">
        <v>22656.6841033577</v>
      </c>
      <c r="KE39" s="0" t="n">
        <v>25068.7907950443</v>
      </c>
      <c r="KF39" s="0" t="n">
        <v>1501.47265917458</v>
      </c>
      <c r="KG39" s="0" t="n">
        <v>17420.9894541173</v>
      </c>
      <c r="KH39" s="0" t="n">
        <v>43757.9290641943</v>
      </c>
      <c r="KI39" s="0" t="n">
        <v>253385.402921769</v>
      </c>
      <c r="KJ39" s="0" t="n">
        <v>2757.98276031678</v>
      </c>
      <c r="KK39" s="0" t="n">
        <v>11187.5585100503</v>
      </c>
      <c r="KL39" s="0" t="n">
        <v>20528.1008004854</v>
      </c>
      <c r="KM39" s="0" t="n">
        <v>14383.594055587</v>
      </c>
      <c r="KN39" s="0" t="n">
        <v>4562.90822020669</v>
      </c>
      <c r="KO39" s="0" t="n">
        <v>14589.6468851509</v>
      </c>
      <c r="KP39" s="0" t="n">
        <v>1501884.97640045</v>
      </c>
      <c r="KQ39" s="0" t="n">
        <v>30516.693613367</v>
      </c>
      <c r="KR39" s="0" t="n">
        <v>7578.29746948177</v>
      </c>
      <c r="KS39" s="0" t="n">
        <v>331836.818207081</v>
      </c>
      <c r="KT39" s="0" t="n">
        <v>21783.708601488</v>
      </c>
      <c r="KU39" s="0" t="n">
        <v>81302.8516316721</v>
      </c>
      <c r="KV39" s="0" t="n">
        <v>25496.7229385666</v>
      </c>
      <c r="KW39" s="0" t="n">
        <v>73.8188841907185</v>
      </c>
      <c r="KX39" s="0" t="n">
        <v>84779.3313388264</v>
      </c>
      <c r="KY39" s="0" t="n">
        <v>238996.539670653</v>
      </c>
      <c r="KZ39" s="0" t="n">
        <v>4745.63486114853</v>
      </c>
      <c r="LA39" s="0" t="n">
        <v>80033.6964776779</v>
      </c>
      <c r="LB39" s="0" t="n">
        <v>165484.824885676</v>
      </c>
      <c r="LC39" s="0" t="n">
        <v>14927.3994829533</v>
      </c>
      <c r="LD39" s="0" t="n">
        <v>436417.076587893</v>
      </c>
      <c r="LE39" s="0" t="n">
        <v>21414.7499029289</v>
      </c>
      <c r="LF39" s="0" t="n">
        <v>18906.5024361064</v>
      </c>
      <c r="LG39" s="0" t="n">
        <v>211.93381143976</v>
      </c>
      <c r="LH39" s="0" t="n">
        <v>246489.983662631</v>
      </c>
      <c r="LI39" s="0" t="n">
        <v>19267.843777384</v>
      </c>
      <c r="LJ39" s="0" t="n">
        <v>206959.100263957</v>
      </c>
      <c r="LK39" s="0" t="n">
        <v>18455.033494114</v>
      </c>
      <c r="LL39" s="0" t="n">
        <v>97711.8342692478</v>
      </c>
      <c r="LM39" s="0" t="n">
        <v>46039.3981186008</v>
      </c>
      <c r="LN39" s="0" t="n">
        <v>425884.783653808</v>
      </c>
      <c r="LO39" s="0" t="n">
        <v>27896.1149331645</v>
      </c>
      <c r="LP39" s="0" t="n">
        <v>1140.88032506518</v>
      </c>
      <c r="LQ39" s="0" t="n">
        <v>30143.783770586</v>
      </c>
      <c r="LR39" s="0" t="n">
        <v>142.288690090897</v>
      </c>
      <c r="LS39" s="0" t="n">
        <v>1241.51304008483</v>
      </c>
      <c r="LT39" s="0" t="n">
        <v>4480.45447424147</v>
      </c>
      <c r="LU39" s="0" t="n">
        <v>20110.809719371</v>
      </c>
      <c r="LV39" s="0" t="n">
        <v>525.292251787223</v>
      </c>
      <c r="LW39" s="0" t="n">
        <v>376338.934362634</v>
      </c>
      <c r="LX39" s="0" t="n">
        <v>1884.62230681577</v>
      </c>
      <c r="LY39" s="0" t="n">
        <v>1618.365881403</v>
      </c>
      <c r="LZ39" s="0" t="n">
        <v>602796.999309796</v>
      </c>
      <c r="MA39" s="0" t="n">
        <v>89.9753040059741</v>
      </c>
      <c r="MB39" s="0" t="n">
        <v>50834.6046749386</v>
      </c>
      <c r="MC39" s="0" t="n">
        <v>50644.2313669541</v>
      </c>
      <c r="MD39" s="0" t="n">
        <v>9618.7370012967</v>
      </c>
      <c r="ME39" s="0" t="n">
        <v>448771.51731505</v>
      </c>
      <c r="MF39" s="0" t="n">
        <v>104388.537321379</v>
      </c>
      <c r="MG39" s="0" t="n">
        <v>54019.8634364489</v>
      </c>
      <c r="MH39" s="0" t="n">
        <v>43804.0583843847</v>
      </c>
      <c r="MI39" s="0" t="n">
        <v>14161.5418785057</v>
      </c>
      <c r="MJ39" s="0" t="n">
        <v>19869.7194292591</v>
      </c>
      <c r="MK39" s="0" t="n">
        <v>882.048472869118</v>
      </c>
      <c r="ML39" s="0" t="n">
        <v>30405.2708945902</v>
      </c>
      <c r="MM39" s="0" t="n">
        <v>5937.04486772094</v>
      </c>
      <c r="MN39" s="0" t="n">
        <v>3930.94159460298</v>
      </c>
      <c r="MO39" s="0" t="n">
        <v>16602.5274375966</v>
      </c>
      <c r="MP39" s="0" t="n">
        <v>4646.7652320592</v>
      </c>
      <c r="MQ39" s="0" t="n">
        <v>18429.6358114259</v>
      </c>
      <c r="MR39" s="0" t="n">
        <v>28930.3813495743</v>
      </c>
      <c r="MS39" s="0" t="n">
        <v>3290.86947405247</v>
      </c>
      <c r="MT39" s="0" t="n">
        <v>101574.971757581</v>
      </c>
      <c r="MU39" s="0" t="n">
        <v>166186.502204582</v>
      </c>
      <c r="MV39" s="0" t="n">
        <v>6217.78404422668</v>
      </c>
      <c r="MW39" s="0" t="n">
        <v>0</v>
      </c>
    </row>
    <row r="40" customFormat="false" ht="15.75" hidden="false" customHeight="false" outlineLevel="0" collapsed="false">
      <c r="A40" s="92" t="s">
        <v>752</v>
      </c>
      <c r="B40" s="0" t="n">
        <v>4297.00433037141</v>
      </c>
      <c r="C40" s="0" t="n">
        <v>712.175975433937</v>
      </c>
      <c r="D40" s="0" t="n">
        <v>16031.6313021297</v>
      </c>
      <c r="E40" s="0" t="n">
        <v>4527.66033843774</v>
      </c>
      <c r="F40" s="0" t="n">
        <v>9763.94398023644</v>
      </c>
      <c r="G40" s="0" t="n">
        <v>423.159806913216</v>
      </c>
      <c r="H40" s="0" t="n">
        <v>1316.86717654235</v>
      </c>
      <c r="I40" s="0" t="n">
        <v>7664.52532417964</v>
      </c>
      <c r="J40" s="0" t="n">
        <v>7085.25407190018</v>
      </c>
      <c r="K40" s="0" t="n">
        <v>15294.9182153188</v>
      </c>
      <c r="L40" s="0" t="n">
        <v>74.2728494787278</v>
      </c>
      <c r="M40" s="0" t="n">
        <v>44842.8216040533</v>
      </c>
      <c r="N40" s="0" t="n">
        <v>548.964336909709</v>
      </c>
      <c r="O40" s="0" t="n">
        <v>29926.0851576518</v>
      </c>
      <c r="P40" s="0" t="n">
        <v>1347.32655185038</v>
      </c>
      <c r="Q40" s="0" t="n">
        <v>7919619.70093195</v>
      </c>
      <c r="R40" s="0" t="n">
        <v>872.346674499055</v>
      </c>
      <c r="S40" s="0" t="n">
        <v>19604.4311122549</v>
      </c>
      <c r="T40" s="0" t="n">
        <v>757.36626513616</v>
      </c>
      <c r="U40" s="0" t="n">
        <v>14124.0327437086</v>
      </c>
      <c r="V40" s="0" t="n">
        <v>1240.76150285866</v>
      </c>
      <c r="W40" s="0" t="n">
        <v>52906.4405321369</v>
      </c>
      <c r="X40" s="0" t="n">
        <v>2849.41032682162</v>
      </c>
      <c r="Y40" s="0" t="n">
        <v>7405.94524297577</v>
      </c>
      <c r="Z40" s="0" t="n">
        <v>134.841858188456</v>
      </c>
      <c r="AA40" s="0" t="n">
        <v>303.049217182605</v>
      </c>
      <c r="AB40" s="0" t="n">
        <v>53231.7368596333</v>
      </c>
      <c r="AC40" s="0" t="n">
        <v>34670.7385539389</v>
      </c>
      <c r="AD40" s="0" t="n">
        <v>3208.33488983194</v>
      </c>
      <c r="AE40" s="0" t="n">
        <v>3303.26239442823</v>
      </c>
      <c r="AF40" s="0" t="n">
        <v>12062.7169674433</v>
      </c>
      <c r="AG40" s="0" t="n">
        <v>11145.2486988408</v>
      </c>
      <c r="AH40" s="0" t="n">
        <v>0</v>
      </c>
      <c r="AI40" s="0" t="n">
        <v>0</v>
      </c>
      <c r="AJ40" s="0" t="n">
        <v>3270.2258132115</v>
      </c>
      <c r="AK40" s="0" t="n">
        <v>18149.424996732</v>
      </c>
      <c r="AL40" s="0" t="n">
        <v>4107.07427707256</v>
      </c>
      <c r="AM40" s="0" t="n">
        <v>31108.1323544418</v>
      </c>
      <c r="AN40" s="0" t="n">
        <v>16768.234691215</v>
      </c>
      <c r="AO40" s="0" t="n">
        <v>25272.574288617</v>
      </c>
      <c r="AP40" s="0" t="n">
        <v>4061.63243492072</v>
      </c>
      <c r="AQ40" s="0" t="n">
        <v>826.412632491009</v>
      </c>
      <c r="AR40" s="0" t="n">
        <v>15937.9606628129</v>
      </c>
      <c r="AS40" s="0" t="n">
        <v>329740.848879858</v>
      </c>
      <c r="AT40" s="0" t="n">
        <v>478.724232775841</v>
      </c>
      <c r="AU40" s="0" t="n">
        <v>2910.8907439292</v>
      </c>
      <c r="AV40" s="0" t="n">
        <v>5838.85024149916</v>
      </c>
      <c r="AW40" s="0" t="n">
        <v>2101.5690741833</v>
      </c>
      <c r="AX40" s="0" t="n">
        <v>32818.4513706178</v>
      </c>
      <c r="AY40" s="0" t="n">
        <v>0</v>
      </c>
      <c r="AZ40" s="0" t="n">
        <v>903.973192227336</v>
      </c>
      <c r="BA40" s="0" t="n">
        <v>68173.7609041514</v>
      </c>
      <c r="BB40" s="0" t="n">
        <v>4530.55957516248</v>
      </c>
      <c r="BC40" s="0" t="n">
        <v>8705.51957293911</v>
      </c>
      <c r="BD40" s="0" t="n">
        <v>22339.6674831622</v>
      </c>
      <c r="BE40" s="0" t="n">
        <v>11931.0782977133</v>
      </c>
      <c r="BF40" s="0" t="n">
        <v>20666.9359751743</v>
      </c>
      <c r="BG40" s="0" t="n">
        <v>569.6484987912</v>
      </c>
      <c r="BH40" s="0" t="n">
        <v>1250.21970731794</v>
      </c>
      <c r="BI40" s="0" t="n">
        <v>54329.7751125845</v>
      </c>
      <c r="BJ40" s="0" t="n">
        <v>117136.157827797</v>
      </c>
      <c r="BK40" s="0" t="n">
        <v>111273.167705669</v>
      </c>
      <c r="BL40" s="0" t="n">
        <v>20307.4379696049</v>
      </c>
      <c r="BM40" s="0" t="n">
        <v>27642.6544019001</v>
      </c>
      <c r="BN40" s="0" t="n">
        <v>32192.5219588168</v>
      </c>
      <c r="BO40" s="0" t="n">
        <v>24118.1654751491</v>
      </c>
      <c r="BP40" s="0" t="n">
        <v>7012.38790019772</v>
      </c>
      <c r="BQ40" s="0" t="n">
        <v>57.4733041519797</v>
      </c>
      <c r="BR40" s="0" t="n">
        <v>411.226699360615</v>
      </c>
      <c r="BS40" s="0" t="n">
        <v>17421.2150949835</v>
      </c>
      <c r="BT40" s="0" t="n">
        <v>4951697.95029086</v>
      </c>
      <c r="BU40" s="0" t="n">
        <v>22398.2193091825</v>
      </c>
      <c r="BV40" s="0" t="n">
        <v>168.772456504902</v>
      </c>
      <c r="BW40" s="0" t="n">
        <v>379508.194977467</v>
      </c>
      <c r="BX40" s="0" t="n">
        <v>124523.365129146</v>
      </c>
      <c r="BY40" s="0" t="n">
        <v>16422.6680211724</v>
      </c>
      <c r="BZ40" s="0" t="n">
        <v>3238.70233025859</v>
      </c>
      <c r="CA40" s="0" t="n">
        <v>0</v>
      </c>
      <c r="CB40" s="0" t="n">
        <v>14446.4416568088</v>
      </c>
      <c r="CC40" s="0" t="n">
        <v>237.324582420284</v>
      </c>
      <c r="CD40" s="0" t="n">
        <v>5868.66063497404</v>
      </c>
      <c r="CE40" s="0" t="n">
        <v>1089.01387302258</v>
      </c>
      <c r="CF40" s="0" t="n">
        <v>814.711913345542</v>
      </c>
      <c r="CG40" s="0" t="n">
        <v>76150.3056104813</v>
      </c>
      <c r="CH40" s="0" t="n">
        <v>37942.3319069447</v>
      </c>
      <c r="CI40" s="0" t="n">
        <v>174584.378892258</v>
      </c>
      <c r="CJ40" s="0" t="n">
        <v>105698.442012673</v>
      </c>
      <c r="CK40" s="0" t="n">
        <v>28189.2295018008</v>
      </c>
      <c r="CL40" s="0" t="n">
        <v>77509.2125108722</v>
      </c>
      <c r="CM40" s="0" t="n">
        <v>506449.261877665</v>
      </c>
      <c r="CN40" s="0" t="n">
        <v>75351.1925480222</v>
      </c>
      <c r="CO40" s="0" t="n">
        <v>36740.0331850378</v>
      </c>
      <c r="CP40" s="0" t="n">
        <v>210410.041695465</v>
      </c>
      <c r="CQ40" s="0" t="n">
        <v>193.923310576838</v>
      </c>
      <c r="CR40" s="0" t="n">
        <v>15101.5295407271</v>
      </c>
      <c r="CS40" s="0" t="n">
        <v>44567.3817701964</v>
      </c>
      <c r="CT40" s="0" t="n">
        <v>26547.5465762148</v>
      </c>
      <c r="CU40" s="0" t="n">
        <v>324877.235907199</v>
      </c>
      <c r="CV40" s="0" t="n">
        <v>13440.9479870226</v>
      </c>
      <c r="CW40" s="0" t="n">
        <v>5302.39393777938</v>
      </c>
      <c r="CX40" s="0" t="n">
        <v>0</v>
      </c>
      <c r="CY40" s="0" t="n">
        <v>1013.81222714322</v>
      </c>
      <c r="CZ40" s="0" t="n">
        <v>3705.14881942676</v>
      </c>
      <c r="DA40" s="0" t="n">
        <v>10916.798904992</v>
      </c>
      <c r="DB40" s="0" t="n">
        <v>5261.10513060308</v>
      </c>
      <c r="DC40" s="0" t="n">
        <v>11465.3635006424</v>
      </c>
      <c r="DD40" s="0" t="n">
        <v>5063.1841028019</v>
      </c>
      <c r="DE40" s="0" t="n">
        <v>552431.942605934</v>
      </c>
      <c r="DF40" s="0" t="n">
        <v>3712.33882051323</v>
      </c>
      <c r="DG40" s="0" t="n">
        <v>76830.8958299796</v>
      </c>
      <c r="DH40" s="0" t="n">
        <v>8743.03026409769</v>
      </c>
      <c r="DI40" s="0" t="n">
        <v>306.852189559417</v>
      </c>
      <c r="DJ40" s="0" t="n">
        <v>33.0952990582771</v>
      </c>
      <c r="DK40" s="0" t="n">
        <v>29363.052817956</v>
      </c>
      <c r="DL40" s="0" t="n">
        <v>518.316899255254</v>
      </c>
      <c r="DM40" s="0" t="n">
        <v>53645.2129507414</v>
      </c>
      <c r="DN40" s="0" t="n">
        <v>276.200812981789</v>
      </c>
      <c r="DO40" s="0" t="n">
        <v>37048.689974891</v>
      </c>
      <c r="DP40" s="0" t="n">
        <v>0</v>
      </c>
      <c r="DQ40" s="0" t="n">
        <v>13256.7757931253</v>
      </c>
      <c r="DR40" s="0" t="n">
        <v>427.564710886112</v>
      </c>
      <c r="DS40" s="0" t="n">
        <v>1832.91549203841</v>
      </c>
      <c r="DT40" s="0" t="n">
        <v>12485.5127241036</v>
      </c>
      <c r="DU40" s="0" t="n">
        <v>1097.68666142329</v>
      </c>
      <c r="DV40" s="0" t="n">
        <v>1.3402251537778</v>
      </c>
      <c r="DW40" s="0" t="n">
        <v>4469.05688329661</v>
      </c>
      <c r="DX40" s="0" t="n">
        <v>1636.3689876575</v>
      </c>
      <c r="DY40" s="0" t="n">
        <v>18853.7098687861</v>
      </c>
      <c r="DZ40" s="0" t="n">
        <v>9968.02787556154</v>
      </c>
      <c r="EA40" s="0" t="n">
        <v>928.240983232601</v>
      </c>
      <c r="EB40" s="0" t="n">
        <v>595.498847796693</v>
      </c>
      <c r="EC40" s="0" t="n">
        <v>1155.37029405879</v>
      </c>
      <c r="ED40" s="0" t="n">
        <v>1022.61334223177</v>
      </c>
      <c r="EE40" s="0" t="n">
        <v>1039.6765571542</v>
      </c>
      <c r="EF40" s="0" t="n">
        <v>0</v>
      </c>
      <c r="EG40" s="0" t="n">
        <v>18750.0181993322</v>
      </c>
      <c r="EH40" s="0" t="n">
        <v>26771.3390927783</v>
      </c>
      <c r="EI40" s="0" t="n">
        <v>1458297.09172245</v>
      </c>
      <c r="EJ40" s="0" t="n">
        <v>494830.928726948</v>
      </c>
      <c r="EK40" s="0" t="n">
        <v>1018.88191205977</v>
      </c>
      <c r="EL40" s="0" t="n">
        <v>60112.7078929396</v>
      </c>
      <c r="EM40" s="0" t="n">
        <v>1545681.56892123</v>
      </c>
      <c r="EN40" s="0" t="n">
        <v>902334.573190505</v>
      </c>
      <c r="EO40" s="0" t="n">
        <v>103207.181064432</v>
      </c>
      <c r="EP40" s="0" t="n">
        <v>24095.6859512249</v>
      </c>
      <c r="EQ40" s="0" t="n">
        <v>9693.4710347299</v>
      </c>
      <c r="ER40" s="0" t="n">
        <v>5792.04857021518</v>
      </c>
      <c r="ES40" s="0" t="n">
        <v>8907.78158856833</v>
      </c>
      <c r="ET40" s="0" t="n">
        <v>24466.1984254206</v>
      </c>
      <c r="EU40" s="0" t="n">
        <v>3548.32799529983</v>
      </c>
      <c r="EV40" s="0" t="n">
        <v>9435.85830092752</v>
      </c>
      <c r="EW40" s="0" t="n">
        <v>1972.87300406409</v>
      </c>
      <c r="EX40" s="0" t="n">
        <v>3970.88904615808</v>
      </c>
      <c r="EY40" s="0" t="n">
        <v>495648.160512808</v>
      </c>
      <c r="EZ40" s="0" t="n">
        <v>70501.6697666383</v>
      </c>
      <c r="FA40" s="0" t="n">
        <v>1889.52334740116</v>
      </c>
      <c r="FB40" s="0" t="n">
        <v>9211.92009515521</v>
      </c>
      <c r="FC40" s="0" t="n">
        <v>68367.9897723646</v>
      </c>
      <c r="FD40" s="0" t="n">
        <v>13107.5239815047</v>
      </c>
      <c r="FE40" s="0" t="n">
        <v>4354.20272595101</v>
      </c>
      <c r="FF40" s="0" t="n">
        <v>136737.127776081</v>
      </c>
      <c r="FG40" s="0" t="n">
        <v>30875.1456902674</v>
      </c>
      <c r="FH40" s="0" t="n">
        <v>3485.68113431871</v>
      </c>
      <c r="FI40" s="0" t="n">
        <v>10.9633237311554</v>
      </c>
      <c r="FJ40" s="0" t="n">
        <v>3324.22357664371</v>
      </c>
      <c r="FK40" s="0" t="n">
        <v>277.000215302763</v>
      </c>
      <c r="FL40" s="0" t="n">
        <v>0</v>
      </c>
      <c r="FM40" s="0" t="n">
        <v>3518.69641323284</v>
      </c>
      <c r="FN40" s="0" t="n">
        <v>56.1844311251789</v>
      </c>
      <c r="FO40" s="0" t="n">
        <v>24501.3640905462</v>
      </c>
      <c r="FP40" s="0" t="n">
        <v>3622.03862754843</v>
      </c>
      <c r="FQ40" s="0" t="n">
        <v>19389.607860292</v>
      </c>
      <c r="FR40" s="0" t="n">
        <v>1810.01811079706</v>
      </c>
      <c r="FS40" s="0" t="n">
        <v>4138.39862261281</v>
      </c>
      <c r="FT40" s="0" t="n">
        <v>6700.73242908185</v>
      </c>
      <c r="FU40" s="0" t="n">
        <v>4368.53793388353</v>
      </c>
      <c r="FV40" s="0" t="n">
        <v>2371.92076391674</v>
      </c>
      <c r="FW40" s="0" t="n">
        <v>79788.9141102597</v>
      </c>
      <c r="FX40" s="0" t="n">
        <v>536379.66812488</v>
      </c>
      <c r="FY40" s="0" t="n">
        <v>3337.87572166536</v>
      </c>
      <c r="FZ40" s="0" t="n">
        <v>62709.3576234587</v>
      </c>
      <c r="GA40" s="0" t="n">
        <v>340289.402780796</v>
      </c>
      <c r="GB40" s="0" t="n">
        <v>193.459418895741</v>
      </c>
      <c r="GC40" s="0" t="n">
        <v>2378.32614386282</v>
      </c>
      <c r="GD40" s="0" t="n">
        <v>6167.59428806776</v>
      </c>
      <c r="GE40" s="0" t="n">
        <v>957792.756439382</v>
      </c>
      <c r="GF40" s="0" t="n">
        <v>1807.33500873497</v>
      </c>
      <c r="GG40" s="0" t="n">
        <v>47815.221257126</v>
      </c>
      <c r="GH40" s="0" t="n">
        <v>4300.89854389388</v>
      </c>
      <c r="GI40" s="0" t="n">
        <v>7401.92451574723</v>
      </c>
      <c r="GJ40" s="0" t="n">
        <v>6818.15871374147</v>
      </c>
      <c r="GK40" s="0" t="n">
        <v>4263.40351392455</v>
      </c>
      <c r="GL40" s="0" t="n">
        <v>2404.05112152325</v>
      </c>
      <c r="GM40" s="0" t="n">
        <v>170260.477821661</v>
      </c>
      <c r="GN40" s="0" t="n">
        <v>21547.9213921376</v>
      </c>
      <c r="GO40" s="0" t="n">
        <v>224434.184448201</v>
      </c>
      <c r="GP40" s="0" t="n">
        <v>421.538297663271</v>
      </c>
      <c r="GQ40" s="0" t="n">
        <v>86764.9542650444</v>
      </c>
      <c r="GR40" s="0" t="n">
        <v>77.9358041986688</v>
      </c>
      <c r="GS40" s="0" t="n">
        <v>45750.4215056833</v>
      </c>
      <c r="GT40" s="0" t="n">
        <v>6808.30719899614</v>
      </c>
      <c r="GU40" s="0" t="n">
        <v>30665.2786044371</v>
      </c>
      <c r="GV40" s="0" t="n">
        <v>3002.17014156457</v>
      </c>
      <c r="GW40" s="0" t="n">
        <v>577.929820280941</v>
      </c>
      <c r="GX40" s="0" t="n">
        <v>133692.730041233</v>
      </c>
      <c r="GY40" s="0" t="n">
        <v>2569.1176775095</v>
      </c>
      <c r="GZ40" s="0" t="n">
        <v>1709.6801647396</v>
      </c>
      <c r="HA40" s="0" t="n">
        <v>3414.14659767994</v>
      </c>
      <c r="HB40" s="0" t="n">
        <v>11953.4618887778</v>
      </c>
      <c r="HC40" s="0" t="n">
        <v>24112.9253686465</v>
      </c>
      <c r="HD40" s="0" t="n">
        <v>391948.599886196</v>
      </c>
      <c r="HE40" s="0" t="n">
        <v>909977.535182256</v>
      </c>
      <c r="HF40" s="0" t="n">
        <v>342393.452206009</v>
      </c>
      <c r="HG40" s="0" t="n">
        <v>244817.719462592</v>
      </c>
      <c r="HH40" s="0" t="n">
        <v>159822.31503861</v>
      </c>
      <c r="HI40" s="0" t="n">
        <v>312621.54523843</v>
      </c>
      <c r="HJ40" s="0" t="n">
        <v>72941.851132709</v>
      </c>
      <c r="HK40" s="0" t="n">
        <v>219750.60733812</v>
      </c>
      <c r="HL40" s="0" t="n">
        <v>25518.0252911792</v>
      </c>
      <c r="HM40" s="0" t="n">
        <v>2472273.59012828</v>
      </c>
      <c r="HN40" s="0" t="n">
        <v>1994.54380044504</v>
      </c>
      <c r="HO40" s="0" t="n">
        <v>0.583902114865178</v>
      </c>
      <c r="HP40" s="0" t="n">
        <v>1993.95989833017</v>
      </c>
      <c r="HQ40" s="0" t="n">
        <v>777.682729526622</v>
      </c>
      <c r="HR40" s="0" t="n">
        <v>1318.29727321081</v>
      </c>
      <c r="HS40" s="0" t="n">
        <v>2279.44008028968</v>
      </c>
      <c r="HT40" s="0" t="n">
        <v>4834.06618188924</v>
      </c>
      <c r="HU40" s="0" t="n">
        <v>327729.355466966</v>
      </c>
      <c r="HV40" s="0" t="n">
        <v>0</v>
      </c>
      <c r="HW40" s="0" t="n">
        <v>22467.7230131061</v>
      </c>
      <c r="HX40" s="0" t="n">
        <v>19226.8118875589</v>
      </c>
      <c r="HY40" s="0" t="n">
        <v>6854.63897138449</v>
      </c>
      <c r="HZ40" s="0" t="n">
        <v>5437.21624661055</v>
      </c>
      <c r="IA40" s="0" t="n">
        <v>808.821183527752</v>
      </c>
      <c r="IB40" s="0" t="n">
        <v>12880.9539462229</v>
      </c>
      <c r="IC40" s="0" t="n">
        <v>16078.6905974847</v>
      </c>
      <c r="ID40" s="0" t="n">
        <v>10732.2408928132</v>
      </c>
      <c r="IE40" s="0" t="n">
        <v>7247.92386311886</v>
      </c>
      <c r="IF40" s="0" t="n">
        <v>87404.8063705462</v>
      </c>
      <c r="IG40" s="0" t="n">
        <v>6996.2127719308</v>
      </c>
      <c r="IH40" s="0" t="n">
        <v>2084.81796612094</v>
      </c>
      <c r="II40" s="0" t="n">
        <v>26857.0630752316</v>
      </c>
      <c r="IJ40" s="0" t="n">
        <v>1775.99549027112</v>
      </c>
      <c r="IK40" s="0" t="n">
        <v>4503.27508318443</v>
      </c>
      <c r="IL40" s="0" t="n">
        <v>255267.88828602</v>
      </c>
      <c r="IM40" s="0" t="n">
        <v>746.087928729907</v>
      </c>
      <c r="IN40" s="0" t="n">
        <v>7931.71648835719</v>
      </c>
      <c r="IO40" s="0" t="n">
        <v>48440.7064542508</v>
      </c>
      <c r="IP40" s="0" t="n">
        <v>6329.23592964263</v>
      </c>
      <c r="IQ40" s="0" t="n">
        <v>89928.6180679351</v>
      </c>
      <c r="IR40" s="0" t="n">
        <v>17731.8894259559</v>
      </c>
      <c r="IS40" s="0" t="n">
        <v>19234.7936641255</v>
      </c>
      <c r="IT40" s="0" t="n">
        <v>6168.42909075197</v>
      </c>
      <c r="IU40" s="0" t="n">
        <v>153250.577440315</v>
      </c>
      <c r="IV40" s="0" t="n">
        <v>3377.93886103725</v>
      </c>
      <c r="IW40" s="0" t="n">
        <v>15882.1932821831</v>
      </c>
      <c r="IX40" s="0" t="n">
        <v>499798.823527247</v>
      </c>
      <c r="IY40" s="0" t="n">
        <v>183.460077552243</v>
      </c>
      <c r="IZ40" s="0" t="n">
        <v>2889.97040200394</v>
      </c>
      <c r="JA40" s="0" t="n">
        <v>7412.67882822621</v>
      </c>
      <c r="JB40" s="0" t="n">
        <v>2294.15228894351</v>
      </c>
      <c r="JC40" s="0" t="n">
        <v>152.243456144224</v>
      </c>
      <c r="JD40" s="0" t="n">
        <v>2341.79331827234</v>
      </c>
      <c r="JE40" s="0" t="n">
        <v>3154.92739063647</v>
      </c>
      <c r="JF40" s="0" t="n">
        <v>1177.4904238205</v>
      </c>
      <c r="JG40" s="0" t="n">
        <v>4251.2143462138</v>
      </c>
      <c r="JH40" s="0" t="n">
        <v>15660.3203936931</v>
      </c>
      <c r="JI40" s="0" t="n">
        <v>13296.6683335328</v>
      </c>
      <c r="JJ40" s="0" t="n">
        <v>24520.3350519689</v>
      </c>
      <c r="JK40" s="0" t="n">
        <v>13646.126991432</v>
      </c>
      <c r="JL40" s="0" t="n">
        <v>4288.26465479881</v>
      </c>
      <c r="JM40" s="0" t="n">
        <v>5929.00185634539</v>
      </c>
      <c r="JN40" s="0" t="n">
        <v>7126.74888331582</v>
      </c>
      <c r="JO40" s="0" t="n">
        <v>6686.92417962039</v>
      </c>
      <c r="JP40" s="0" t="n">
        <v>2312.26824889473</v>
      </c>
      <c r="JQ40" s="0" t="n">
        <v>28004.3507997085</v>
      </c>
      <c r="JR40" s="0" t="n">
        <v>119.729545120008</v>
      </c>
      <c r="JS40" s="0" t="n">
        <v>3570.04042479164</v>
      </c>
      <c r="JT40" s="0" t="n">
        <v>52780.7391384228</v>
      </c>
      <c r="JU40" s="0" t="n">
        <v>13251.7742626741</v>
      </c>
      <c r="JV40" s="0" t="n">
        <v>4719.36926320086</v>
      </c>
      <c r="JW40" s="0" t="n">
        <v>832.63665676617</v>
      </c>
      <c r="JX40" s="0" t="n">
        <v>18266.161840506</v>
      </c>
      <c r="JY40" s="0" t="n">
        <v>37272.9916335823</v>
      </c>
      <c r="JZ40" s="0" t="n">
        <v>9215.13155672908</v>
      </c>
      <c r="KA40" s="0" t="n">
        <v>32012.59926881</v>
      </c>
      <c r="KB40" s="0" t="n">
        <v>437.198645058735</v>
      </c>
      <c r="KC40" s="0" t="n">
        <v>1125.84177888367</v>
      </c>
      <c r="KD40" s="0" t="n">
        <v>10915.9542988293</v>
      </c>
      <c r="KE40" s="0" t="n">
        <v>12041.796077713</v>
      </c>
      <c r="KF40" s="0" t="n">
        <v>680.451349224571</v>
      </c>
      <c r="KG40" s="0" t="n">
        <v>7886.56192002547</v>
      </c>
      <c r="KH40" s="0" t="n">
        <v>12019.9309466649</v>
      </c>
      <c r="KI40" s="0" t="n">
        <v>190522.440095738</v>
      </c>
      <c r="KJ40" s="0" t="n">
        <v>1291.84312944169</v>
      </c>
      <c r="KK40" s="0" t="n">
        <v>5949.23856486446</v>
      </c>
      <c r="KL40" s="0" t="n">
        <v>10996.2955902008</v>
      </c>
      <c r="KM40" s="0" t="n">
        <v>9043.67962465745</v>
      </c>
      <c r="KN40" s="0" t="n">
        <v>1249.4320583988</v>
      </c>
      <c r="KO40" s="0" t="n">
        <v>7323.22093839761</v>
      </c>
      <c r="KP40" s="0" t="n">
        <v>920845.838685134</v>
      </c>
      <c r="KQ40" s="0" t="n">
        <v>14540.2163824254</v>
      </c>
      <c r="KR40" s="0" t="n">
        <v>4079.2040944366</v>
      </c>
      <c r="KS40" s="0" t="n">
        <v>122127.702818183</v>
      </c>
      <c r="KT40" s="0" t="n">
        <v>9810.86505697821</v>
      </c>
      <c r="KU40" s="0" t="n">
        <v>19628.8898002847</v>
      </c>
      <c r="KV40" s="0" t="n">
        <v>12881.2032787619</v>
      </c>
      <c r="KW40" s="0" t="n">
        <v>32.8910227472158</v>
      </c>
      <c r="KX40" s="0" t="n">
        <v>50498.8800914743</v>
      </c>
      <c r="KY40" s="0" t="n">
        <v>121476.174504177</v>
      </c>
      <c r="KZ40" s="0" t="n">
        <v>4031.39100850741</v>
      </c>
      <c r="LA40" s="0" t="n">
        <v>46467.4890829669</v>
      </c>
      <c r="LB40" s="0" t="n">
        <v>79105.8813491316</v>
      </c>
      <c r="LC40" s="0" t="n">
        <v>5747.38473582098</v>
      </c>
      <c r="LD40" s="0" t="n">
        <v>87384.4771987742</v>
      </c>
      <c r="LE40" s="0" t="n">
        <v>10633.9646604178</v>
      </c>
      <c r="LF40" s="0" t="n">
        <v>7329.88634971283</v>
      </c>
      <c r="LG40" s="0" t="n">
        <v>92.6400265740764</v>
      </c>
      <c r="LH40" s="0" t="n">
        <v>114524.759156677</v>
      </c>
      <c r="LI40" s="0" t="n">
        <v>12655.16280653</v>
      </c>
      <c r="LJ40" s="0" t="n">
        <v>107549.727951321</v>
      </c>
      <c r="LK40" s="0" t="n">
        <v>8306.59248868915</v>
      </c>
      <c r="LL40" s="0" t="n">
        <v>56473.6317338666</v>
      </c>
      <c r="LM40" s="0" t="n">
        <v>18509.8850663531</v>
      </c>
      <c r="LN40" s="0" t="n">
        <v>81430.8890082523</v>
      </c>
      <c r="LO40" s="0" t="n">
        <v>16442.2267993873</v>
      </c>
      <c r="LP40" s="0" t="n">
        <v>122.740794372514</v>
      </c>
      <c r="LQ40" s="0" t="n">
        <v>11532.1413768325</v>
      </c>
      <c r="LR40" s="0" t="n">
        <v>51.8994401216199</v>
      </c>
      <c r="LS40" s="0" t="n">
        <v>477.633531211208</v>
      </c>
      <c r="LT40" s="0" t="n">
        <v>1810.27663811429</v>
      </c>
      <c r="LU40" s="0" t="n">
        <v>11578.6127062661</v>
      </c>
      <c r="LV40" s="0" t="n">
        <v>470.549777743455</v>
      </c>
      <c r="LW40" s="0" t="n">
        <v>137788.023211877</v>
      </c>
      <c r="LX40" s="0" t="n">
        <v>1921.27024900968</v>
      </c>
      <c r="LY40" s="0" t="n">
        <v>1.0892894042759</v>
      </c>
      <c r="LZ40" s="0" t="n">
        <v>356060.831410892</v>
      </c>
      <c r="MA40" s="0" t="n">
        <v>40.0424280998064</v>
      </c>
      <c r="MB40" s="0" t="n">
        <v>32129.0688180338</v>
      </c>
      <c r="MC40" s="0" t="n">
        <v>32009.3392729138</v>
      </c>
      <c r="MD40" s="0" t="n">
        <v>2505.98974272445</v>
      </c>
      <c r="ME40" s="0" t="n">
        <v>236383.962796755</v>
      </c>
      <c r="MF40" s="0" t="n">
        <v>42073.5120070218</v>
      </c>
      <c r="MG40" s="0" t="n">
        <v>22476.3372930176</v>
      </c>
      <c r="MH40" s="0" t="n">
        <v>28242.8639446677</v>
      </c>
      <c r="MI40" s="0" t="n">
        <v>10516.8097879852</v>
      </c>
      <c r="MJ40" s="0" t="n">
        <v>8736.05598210036</v>
      </c>
      <c r="MK40" s="0" t="n">
        <v>616.2419331433</v>
      </c>
      <c r="ML40" s="0" t="n">
        <v>13180.5709409744</v>
      </c>
      <c r="MM40" s="0" t="n">
        <v>2897.6875730943</v>
      </c>
      <c r="MN40" s="0" t="n">
        <v>2472.12567623061</v>
      </c>
      <c r="MO40" s="0" t="n">
        <v>9989.58240092368</v>
      </c>
      <c r="MP40" s="0" t="n">
        <v>1931.76598574605</v>
      </c>
      <c r="MQ40" s="0" t="n">
        <v>9289.96656181938</v>
      </c>
      <c r="MR40" s="0" t="n">
        <v>12209.5689104228</v>
      </c>
      <c r="MS40" s="0" t="n">
        <v>3518.69641323284</v>
      </c>
      <c r="MT40" s="0" t="n">
        <v>54611.5496952506</v>
      </c>
      <c r="MU40" s="0" t="n">
        <v>9418.94699541164</v>
      </c>
      <c r="MV40" s="0" t="n">
        <v>1022.24973682377</v>
      </c>
      <c r="MW40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58" zoomScaleNormal="58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1"/>
    <col collapsed="false" customWidth="true" hidden="true" outlineLevel="0" max="2" min="2" style="0" width="11"/>
    <col collapsed="false" customWidth="true" hidden="false" outlineLevel="0" max="3" min="3" style="0" width="11.69"/>
    <col collapsed="false" customWidth="true" hidden="false" outlineLevel="0" max="4" min="4" style="0" width="11"/>
    <col collapsed="false" customWidth="true" hidden="false" outlineLevel="0" max="5" min="5" style="0" width="11.69"/>
    <col collapsed="false" customWidth="true" hidden="false" outlineLevel="0" max="6" min="6" style="0" width="13.5"/>
    <col collapsed="false" customWidth="true" hidden="false" outlineLevel="0" max="7" min="7" style="0" width="10.69"/>
    <col collapsed="false" customWidth="true" hidden="false" outlineLevel="0" max="8" min="8" style="0" width="13.19"/>
    <col collapsed="false" customWidth="true" hidden="false" outlineLevel="0" max="9" min="9" style="0" width="9.5"/>
    <col collapsed="false" customWidth="true" hidden="false" outlineLevel="0" max="10" min="10" style="0" width="13.19"/>
    <col collapsed="false" customWidth="true" hidden="false" outlineLevel="0" max="11" min="11" style="0" width="27.19"/>
    <col collapsed="false" customWidth="true" hidden="false" outlineLevel="0" max="12" min="12" style="0" width="9.19"/>
    <col collapsed="false" customWidth="true" hidden="false" outlineLevel="0" max="13" min="13" style="0" width="7.81"/>
    <col collapsed="false" customWidth="true" hidden="false" outlineLevel="0" max="15" min="14" style="0" width="8.81"/>
    <col collapsed="false" customWidth="true" hidden="false" outlineLevel="0" max="16" min="16" style="0" width="8.5"/>
    <col collapsed="false" customWidth="true" hidden="false" outlineLevel="0" max="1025" min="17" style="0" width="11"/>
  </cols>
  <sheetData>
    <row r="1" customFormat="false" ht="37.05" hidden="false" customHeight="true" outlineLevel="0" collapsed="false">
      <c r="A1" s="100" t="s">
        <v>766</v>
      </c>
      <c r="B1" s="103" t="s">
        <v>838</v>
      </c>
      <c r="C1" s="103" t="s">
        <v>839</v>
      </c>
      <c r="D1" s="103" t="s">
        <v>840</v>
      </c>
      <c r="E1" s="103" t="s">
        <v>31</v>
      </c>
      <c r="F1" s="103" t="s">
        <v>392</v>
      </c>
      <c r="G1" s="103" t="s">
        <v>393</v>
      </c>
      <c r="H1" s="103" t="s">
        <v>394</v>
      </c>
      <c r="I1" s="103" t="s">
        <v>134</v>
      </c>
      <c r="J1" s="103" t="s">
        <v>841</v>
      </c>
      <c r="K1" s="104" t="s">
        <v>396</v>
      </c>
      <c r="L1" s="100" t="s">
        <v>842</v>
      </c>
      <c r="M1" s="100" t="s">
        <v>843</v>
      </c>
      <c r="N1" s="100" t="s">
        <v>844</v>
      </c>
      <c r="O1" s="100" t="s">
        <v>845</v>
      </c>
      <c r="P1" s="100" t="s">
        <v>846</v>
      </c>
      <c r="R1" s="105" t="s">
        <v>847</v>
      </c>
    </row>
    <row r="2" customFormat="false" ht="15.75" hidden="false" customHeight="false" outlineLevel="0" collapsed="false">
      <c r="A2" s="92" t="s">
        <v>777</v>
      </c>
      <c r="B2" s="27" t="n">
        <v>107.92932279</v>
      </c>
      <c r="C2" s="27" t="n">
        <v>14.90446104</v>
      </c>
      <c r="D2" s="27" t="n">
        <v>14.63313424</v>
      </c>
      <c r="E2" s="27" t="n">
        <v>0</v>
      </c>
      <c r="F2" s="27" t="n">
        <v>68.88011973</v>
      </c>
      <c r="G2" s="27" t="n">
        <v>50.11222879</v>
      </c>
      <c r="H2" s="27" t="n">
        <v>181.95505446</v>
      </c>
      <c r="I2" s="27" t="n">
        <v>15.7265463</v>
      </c>
      <c r="J2" s="27" t="n">
        <v>7.39485056</v>
      </c>
      <c r="K2" s="27" t="n">
        <v>111.85969915081</v>
      </c>
      <c r="L2" s="72" t="n">
        <v>0.000621076964990411</v>
      </c>
      <c r="M2" s="72" t="n">
        <v>0.613289583083959</v>
      </c>
      <c r="N2" s="72" t="n">
        <v>0.229861330961136</v>
      </c>
      <c r="O2" s="72" t="n">
        <v>0.121219768424755</v>
      </c>
      <c r="P2" s="72" t="n">
        <v>0.0350082405651598</v>
      </c>
    </row>
    <row r="3" customFormat="false" ht="15.75" hidden="false" customHeight="false" outlineLevel="0" collapsed="false">
      <c r="A3" s="92" t="s">
        <v>780</v>
      </c>
      <c r="B3" s="27" t="n">
        <v>289.07925968</v>
      </c>
      <c r="C3" s="27" t="n">
        <v>57.78070653</v>
      </c>
      <c r="D3" s="27" t="n">
        <v>5.41038408</v>
      </c>
      <c r="E3" s="27" t="n">
        <v>110.22075632</v>
      </c>
      <c r="F3" s="27" t="n">
        <v>65.12359663</v>
      </c>
      <c r="G3" s="27" t="n">
        <v>5.91477959</v>
      </c>
      <c r="H3" s="27" t="n">
        <v>30.54147243</v>
      </c>
      <c r="I3" s="27" t="n">
        <v>7.53969457</v>
      </c>
      <c r="J3" s="27" t="n">
        <v>35.83574139</v>
      </c>
      <c r="K3" s="27" t="n">
        <v>144.547793330843</v>
      </c>
      <c r="L3" s="72" t="n">
        <v>0.0101974137567999</v>
      </c>
      <c r="M3" s="72" t="n">
        <v>0.326773181614141</v>
      </c>
      <c r="N3" s="72" t="n">
        <v>0.343851880424971</v>
      </c>
      <c r="O3" s="72" t="n">
        <v>0.0781514617762543</v>
      </c>
      <c r="P3" s="72" t="n">
        <v>0.241026062427833</v>
      </c>
    </row>
    <row r="4" customFormat="false" ht="15.75" hidden="false" customHeight="false" outlineLevel="0" collapsed="false">
      <c r="A4" s="92" t="s">
        <v>782</v>
      </c>
      <c r="B4" s="27" t="n">
        <v>38.90524006</v>
      </c>
      <c r="C4" s="27" t="n">
        <v>1.75610753</v>
      </c>
      <c r="D4" s="27" t="n">
        <v>6.89539987</v>
      </c>
      <c r="E4" s="27" t="n">
        <v>2.77865988</v>
      </c>
      <c r="F4" s="27" t="n">
        <v>41.4432005</v>
      </c>
      <c r="G4" s="27" t="n">
        <v>4.08160644</v>
      </c>
      <c r="H4" s="27" t="n">
        <v>78.20344568</v>
      </c>
      <c r="I4" s="27" t="n">
        <v>11.95287699</v>
      </c>
      <c r="J4" s="27" t="n">
        <v>2.91483098</v>
      </c>
      <c r="K4" s="27" t="n">
        <v>34.0334043304487</v>
      </c>
      <c r="L4" s="72" t="n">
        <v>0.0102381555873131</v>
      </c>
      <c r="M4" s="72" t="n">
        <v>0.589011418271101</v>
      </c>
      <c r="N4" s="72" t="n">
        <v>0.291611851071482</v>
      </c>
      <c r="O4" s="72" t="n">
        <v>0.0720206273637209</v>
      </c>
      <c r="P4" s="72" t="n">
        <v>0.0371179477063827</v>
      </c>
    </row>
    <row r="5" customFormat="false" ht="31.5" hidden="false" customHeight="false" outlineLevel="0" collapsed="false">
      <c r="A5" s="101" t="s">
        <v>784</v>
      </c>
      <c r="B5" s="27" t="n">
        <v>370.82268851</v>
      </c>
      <c r="C5" s="27" t="n">
        <v>3.91599464</v>
      </c>
      <c r="D5" s="27" t="n">
        <v>256.01767689</v>
      </c>
      <c r="E5" s="27" t="n">
        <v>0</v>
      </c>
      <c r="F5" s="27" t="n">
        <v>162.834347996339</v>
      </c>
      <c r="G5" s="27" t="n">
        <v>25.63581599</v>
      </c>
      <c r="H5" s="27" t="n">
        <v>1917.98518399</v>
      </c>
      <c r="I5" s="27" t="n">
        <v>264.39918463</v>
      </c>
      <c r="J5" s="27" t="n">
        <v>6.36361576</v>
      </c>
      <c r="K5" s="27" t="n">
        <v>162.834347996339</v>
      </c>
      <c r="L5" s="72" t="n">
        <v>0.0101974137567999</v>
      </c>
      <c r="M5" s="72" t="n">
        <v>0.326773181614141</v>
      </c>
      <c r="N5" s="72" t="n">
        <v>0.343851880424971</v>
      </c>
      <c r="O5" s="72" t="n">
        <v>0.0781514617762543</v>
      </c>
      <c r="P5" s="72" t="n">
        <v>0.241026062427833</v>
      </c>
    </row>
    <row r="6" customFormat="false" ht="15.75" hidden="false" customHeight="false" outlineLevel="0" collapsed="false">
      <c r="A6" s="92" t="s">
        <v>786</v>
      </c>
      <c r="B6" s="27" t="n">
        <v>656.85877437</v>
      </c>
      <c r="C6" s="27" t="n">
        <v>80.29399764</v>
      </c>
      <c r="D6" s="27" t="n">
        <v>7.50507395</v>
      </c>
      <c r="E6" s="27" t="n">
        <v>290.3903267</v>
      </c>
      <c r="F6" s="27" t="n">
        <v>163.18359755</v>
      </c>
      <c r="G6" s="27" t="n">
        <v>77.2961946</v>
      </c>
      <c r="H6" s="27" t="n">
        <v>112.12766483</v>
      </c>
      <c r="I6" s="27" t="n">
        <v>19.94157553</v>
      </c>
      <c r="J6" s="27" t="n">
        <v>58.50161449</v>
      </c>
      <c r="K6" s="27" t="n">
        <v>560.610158999463</v>
      </c>
      <c r="L6" s="72" t="n">
        <v>0.0102381555873131</v>
      </c>
      <c r="M6" s="72" t="n">
        <v>0.274776142027436</v>
      </c>
      <c r="N6" s="72" t="n">
        <v>0.265899107725795</v>
      </c>
      <c r="O6" s="72" t="n">
        <v>0.0622033955918924</v>
      </c>
      <c r="P6" s="72" t="n">
        <v>0.386883199067564</v>
      </c>
    </row>
    <row r="7" customFormat="false" ht="15.75" hidden="false" customHeight="false" outlineLevel="0" collapsed="false">
      <c r="A7" s="92" t="s">
        <v>787</v>
      </c>
      <c r="B7" s="27" t="n">
        <v>230.50154709</v>
      </c>
      <c r="C7" s="27" t="n">
        <v>97.8119019</v>
      </c>
      <c r="D7" s="27" t="n">
        <v>1.51730686</v>
      </c>
      <c r="E7" s="27" t="n">
        <v>52.66300822</v>
      </c>
      <c r="F7" s="27" t="n">
        <v>65.05989921</v>
      </c>
      <c r="G7" s="27" t="n">
        <v>27.24513775</v>
      </c>
      <c r="H7" s="27" t="n">
        <v>6.35698905</v>
      </c>
      <c r="I7" s="27" t="n">
        <v>18.475127</v>
      </c>
      <c r="J7" s="27" t="n">
        <v>28.61266508</v>
      </c>
      <c r="K7" s="27" t="n">
        <v>78.6236216264238</v>
      </c>
      <c r="L7" s="72" t="n">
        <v>0.0102381555873131</v>
      </c>
      <c r="M7" s="72" t="n">
        <v>0.509020377126525</v>
      </c>
      <c r="N7" s="72" t="n">
        <v>0.27147753446748</v>
      </c>
      <c r="O7" s="72" t="n">
        <v>0.06786938361687</v>
      </c>
      <c r="P7" s="72" t="n">
        <v>0.141394549201812</v>
      </c>
    </row>
    <row r="8" customFormat="false" ht="15.75" hidden="false" customHeight="false" outlineLevel="0" collapsed="false">
      <c r="A8" s="92" t="s">
        <v>788</v>
      </c>
      <c r="B8" s="27" t="n">
        <v>26.29441258</v>
      </c>
      <c r="C8" s="27" t="n">
        <v>4.91889561</v>
      </c>
      <c r="D8" s="27" t="n">
        <v>0.22251638</v>
      </c>
      <c r="E8" s="27" t="n">
        <v>0.4916274</v>
      </c>
      <c r="F8" s="27" t="n">
        <v>26.99203747</v>
      </c>
      <c r="G8" s="27" t="n">
        <v>0.66503586</v>
      </c>
      <c r="H8" s="27" t="n">
        <v>50.34001341</v>
      </c>
      <c r="I8" s="27" t="n">
        <v>10.62834786</v>
      </c>
      <c r="J8" s="27" t="n">
        <v>1.058973</v>
      </c>
      <c r="K8" s="27" t="n">
        <v>40.4002573587341</v>
      </c>
      <c r="L8" s="72" t="n">
        <v>0.0101974137567999</v>
      </c>
      <c r="M8" s="72" t="n">
        <v>0.326773181614141</v>
      </c>
      <c r="N8" s="72" t="n">
        <v>0.343851880424971</v>
      </c>
      <c r="O8" s="72" t="n">
        <v>0.0781514617762543</v>
      </c>
      <c r="P8" s="72" t="n">
        <v>0.241026062427833</v>
      </c>
    </row>
    <row r="9" customFormat="false" ht="15.75" hidden="false" customHeight="false" outlineLevel="0" collapsed="false">
      <c r="A9" s="92" t="s">
        <v>790</v>
      </c>
      <c r="B9" s="27" t="n">
        <v>653.27794849</v>
      </c>
      <c r="C9" s="27" t="n">
        <v>154.60701185</v>
      </c>
      <c r="D9" s="27" t="n">
        <v>50.2407509</v>
      </c>
      <c r="E9" s="27" t="n">
        <v>73.80851358</v>
      </c>
      <c r="F9" s="27" t="n">
        <v>220.11162769</v>
      </c>
      <c r="G9" s="27" t="n">
        <v>28.65685815</v>
      </c>
      <c r="H9" s="27" t="n">
        <v>240.69661352</v>
      </c>
      <c r="I9" s="27" t="n">
        <v>79.18365364</v>
      </c>
      <c r="J9" s="27" t="n">
        <v>68.08961289</v>
      </c>
      <c r="K9" s="27" t="n">
        <v>552.996815904202</v>
      </c>
      <c r="L9" s="72" t="n">
        <v>0.0102381555873131</v>
      </c>
      <c r="M9" s="72" t="n">
        <v>0.218850607549306</v>
      </c>
      <c r="N9" s="72" t="n">
        <v>0.614181773970316</v>
      </c>
      <c r="O9" s="72" t="n">
        <v>0.0175638872996378</v>
      </c>
      <c r="P9" s="72" t="n">
        <v>0.139165575593427</v>
      </c>
    </row>
    <row r="10" customFormat="false" ht="15.75" hidden="false" customHeight="false" outlineLevel="0" collapsed="false">
      <c r="A10" s="92" t="s">
        <v>791</v>
      </c>
      <c r="B10" s="27" t="n">
        <v>1126.18505067</v>
      </c>
      <c r="C10" s="27" t="n">
        <v>213.22049526</v>
      </c>
      <c r="D10" s="27" t="n">
        <v>66.7040555</v>
      </c>
      <c r="E10" s="27" t="n">
        <v>342.45537076</v>
      </c>
      <c r="F10" s="27" t="n">
        <v>98.10058051</v>
      </c>
      <c r="G10" s="27" t="n">
        <v>124.78774634</v>
      </c>
      <c r="H10" s="27" t="n">
        <v>82.23511455</v>
      </c>
      <c r="I10" s="27" t="n">
        <v>48.31913309</v>
      </c>
      <c r="J10" s="27" t="n">
        <v>225.34354673</v>
      </c>
      <c r="K10" s="27" t="n">
        <v>309.908132819045</v>
      </c>
      <c r="L10" s="72" t="n">
        <v>0.00301443186875401</v>
      </c>
      <c r="M10" s="72" t="n">
        <v>0.308702835300893</v>
      </c>
      <c r="N10" s="72" t="n">
        <v>0.226762276285274</v>
      </c>
      <c r="O10" s="72" t="n">
        <v>0.0566905690713184</v>
      </c>
      <c r="P10" s="72" t="n">
        <v>0.404829887473761</v>
      </c>
    </row>
    <row r="11" customFormat="false" ht="15.75" hidden="false" customHeight="false" outlineLevel="0" collapsed="false">
      <c r="A11" s="92" t="s">
        <v>792</v>
      </c>
      <c r="B11" s="27" t="n">
        <v>241.38387164</v>
      </c>
      <c r="C11" s="27" t="n">
        <v>86.85187993</v>
      </c>
      <c r="D11" s="27" t="n">
        <v>4.10360521</v>
      </c>
      <c r="E11" s="27" t="n">
        <v>70.24616427</v>
      </c>
      <c r="F11" s="27" t="n">
        <v>304.02956503</v>
      </c>
      <c r="G11" s="27" t="n">
        <v>3.64416409</v>
      </c>
      <c r="H11" s="27" t="n">
        <v>58.89940107</v>
      </c>
      <c r="I11" s="27" t="n">
        <v>4.1790988</v>
      </c>
      <c r="J11" s="27" t="n">
        <v>10.27518789</v>
      </c>
      <c r="K11" s="27" t="n">
        <v>72.6675053269502</v>
      </c>
      <c r="L11" s="72" t="n">
        <v>0.0101974137567999</v>
      </c>
      <c r="M11" s="72" t="n">
        <v>0.326773181614141</v>
      </c>
      <c r="N11" s="72" t="n">
        <v>0.343851880424971</v>
      </c>
      <c r="O11" s="72" t="n">
        <v>0.0781514617762543</v>
      </c>
      <c r="P11" s="72" t="n">
        <v>0.241026062427833</v>
      </c>
    </row>
    <row r="12" customFormat="false" ht="15.75" hidden="false" customHeight="false" outlineLevel="0" collapsed="false">
      <c r="A12" s="102" t="s">
        <v>793</v>
      </c>
      <c r="B12" s="27" t="n">
        <v>1166.84307621</v>
      </c>
      <c r="C12" s="27" t="n">
        <v>414.44268979</v>
      </c>
      <c r="D12" s="27" t="n">
        <v>13.42168517</v>
      </c>
      <c r="E12" s="27" t="n">
        <v>304.72083216</v>
      </c>
      <c r="F12" s="27" t="n">
        <v>262.59753111</v>
      </c>
      <c r="G12" s="27" t="n">
        <v>13.64238015</v>
      </c>
      <c r="H12" s="27" t="n">
        <v>115.85945934</v>
      </c>
      <c r="I12" s="27" t="n">
        <v>2.19109337</v>
      </c>
      <c r="J12" s="27" t="n">
        <v>102.11911226</v>
      </c>
      <c r="K12" s="27" t="n">
        <v>342.546399451501</v>
      </c>
      <c r="L12" s="72" t="n">
        <v>0.0102381555873131</v>
      </c>
      <c r="M12" s="72" t="n">
        <v>0.162574827521911</v>
      </c>
      <c r="N12" s="72" t="n">
        <v>0.500449058357543</v>
      </c>
      <c r="O12" s="72" t="n">
        <v>0.0296894842201981</v>
      </c>
      <c r="P12" s="72" t="n">
        <v>0.297048474313035</v>
      </c>
    </row>
    <row r="13" customFormat="false" ht="15.75" hidden="false" customHeight="false" outlineLevel="0" collapsed="false">
      <c r="A13" s="92" t="s">
        <v>794</v>
      </c>
      <c r="B13" s="27" t="n">
        <v>1834.84655056</v>
      </c>
      <c r="C13" s="27" t="n">
        <v>285.20623761</v>
      </c>
      <c r="D13" s="27" t="n">
        <v>51.35591199</v>
      </c>
      <c r="E13" s="27" t="n">
        <v>260.61608447</v>
      </c>
      <c r="F13" s="27" t="n">
        <v>450.94276553</v>
      </c>
      <c r="G13" s="27" t="n">
        <v>54.25161316</v>
      </c>
      <c r="H13" s="27" t="n">
        <v>394.91933701</v>
      </c>
      <c r="I13" s="27" t="n">
        <v>108.39771628</v>
      </c>
      <c r="J13" s="27" t="n">
        <v>518.4837754</v>
      </c>
      <c r="K13" s="27" t="n">
        <v>932.655162964425</v>
      </c>
      <c r="L13" s="72" t="n">
        <v>1.26176128471847E-005</v>
      </c>
      <c r="M13" s="72" t="n">
        <v>0.1629550538626</v>
      </c>
      <c r="N13" s="72" t="n">
        <v>0.19740689184853</v>
      </c>
      <c r="O13" s="72" t="n">
        <v>0.0251434388726364</v>
      </c>
      <c r="P13" s="72" t="n">
        <v>0.614481997803387</v>
      </c>
    </row>
    <row r="14" customFormat="false" ht="15.75" hidden="false" customHeight="false" outlineLevel="0" collapsed="false">
      <c r="A14" s="92" t="s">
        <v>795</v>
      </c>
      <c r="B14" s="27" t="n">
        <v>246.436639</v>
      </c>
      <c r="C14" s="27" t="n">
        <v>34.21180876</v>
      </c>
      <c r="D14" s="27" t="n">
        <v>8.51253549</v>
      </c>
      <c r="E14" s="27" t="n">
        <v>72.95503249</v>
      </c>
      <c r="F14" s="27" t="n">
        <v>120.29285436</v>
      </c>
      <c r="G14" s="27" t="n">
        <v>3.10447956</v>
      </c>
      <c r="H14" s="27" t="n">
        <v>238.55910421</v>
      </c>
      <c r="I14" s="27" t="n">
        <v>39.07966872</v>
      </c>
      <c r="J14" s="27" t="n">
        <v>21.45707662</v>
      </c>
      <c r="K14" s="27" t="n">
        <v>181.70102380561</v>
      </c>
      <c r="L14" s="72" t="n">
        <v>0.0101974137567999</v>
      </c>
      <c r="M14" s="72" t="n">
        <v>0.326773181614141</v>
      </c>
      <c r="N14" s="72" t="n">
        <v>0.343851880424971</v>
      </c>
      <c r="O14" s="72" t="n">
        <v>0.0781514617762543</v>
      </c>
      <c r="P14" s="72" t="n">
        <v>0.241026062427833</v>
      </c>
    </row>
    <row r="15" customFormat="false" ht="15.75" hidden="false" customHeight="false" outlineLevel="0" collapsed="false">
      <c r="A15" s="102" t="s">
        <v>796</v>
      </c>
      <c r="B15" s="27" t="n">
        <v>84.88377957</v>
      </c>
      <c r="C15" s="27" t="n">
        <v>21.75004526</v>
      </c>
      <c r="D15" s="27" t="n">
        <v>6.1459021</v>
      </c>
      <c r="E15" s="27" t="n">
        <v>20.46880821</v>
      </c>
      <c r="F15" s="27" t="n">
        <v>6.77429363</v>
      </c>
      <c r="G15" s="27" t="n">
        <v>0.681881</v>
      </c>
      <c r="H15" s="27" t="n">
        <v>10.86475095</v>
      </c>
      <c r="I15" s="27" t="n">
        <v>0.00311982</v>
      </c>
      <c r="J15" s="27" t="n">
        <v>6.8696501</v>
      </c>
      <c r="K15" s="27" t="n">
        <v>20.9727119967707</v>
      </c>
      <c r="L15" s="72" t="n">
        <v>0.0101974137567999</v>
      </c>
      <c r="M15" s="72" t="n">
        <v>0.326773181614141</v>
      </c>
      <c r="N15" s="72" t="n">
        <v>0.343851880424971</v>
      </c>
      <c r="O15" s="72" t="n">
        <v>0.0781514617762543</v>
      </c>
      <c r="P15" s="72" t="n">
        <v>0.241026062427833</v>
      </c>
    </row>
    <row r="16" customFormat="false" ht="15.75" hidden="false" customHeight="false" outlineLevel="0" collapsed="false">
      <c r="A16" s="92" t="s">
        <v>797</v>
      </c>
      <c r="B16" s="27" t="n">
        <v>1340.66868914</v>
      </c>
      <c r="C16" s="27" t="n">
        <v>148.62331438</v>
      </c>
      <c r="D16" s="27" t="n">
        <v>32.02494733</v>
      </c>
      <c r="E16" s="27" t="n">
        <v>769.95348857</v>
      </c>
      <c r="F16" s="27" t="n">
        <v>373.98689613</v>
      </c>
      <c r="G16" s="27" t="n">
        <v>72.76458531</v>
      </c>
      <c r="H16" s="27" t="n">
        <v>408.00280708</v>
      </c>
      <c r="I16" s="27" t="n">
        <v>52.48593659</v>
      </c>
      <c r="J16" s="27" t="n">
        <v>212.37377845</v>
      </c>
      <c r="K16" s="27" t="n">
        <v>661.853678852869</v>
      </c>
      <c r="L16" s="72" t="n">
        <v>0.0102381555873131</v>
      </c>
      <c r="M16" s="72" t="n">
        <v>0.351543761390456</v>
      </c>
      <c r="N16" s="72" t="n">
        <v>0.227838334325831</v>
      </c>
      <c r="O16" s="72" t="n">
        <v>0.0569595835814577</v>
      </c>
      <c r="P16" s="72" t="n">
        <v>0.353420165114942</v>
      </c>
    </row>
    <row r="17" customFormat="false" ht="15.75" hidden="false" customHeight="false" outlineLevel="0" collapsed="false">
      <c r="A17" s="92" t="s">
        <v>798</v>
      </c>
      <c r="B17" s="27" t="n">
        <v>377.05102479</v>
      </c>
      <c r="C17" s="27" t="n">
        <v>33.56109116</v>
      </c>
      <c r="D17" s="27" t="n">
        <v>1.02251201</v>
      </c>
      <c r="E17" s="27" t="n">
        <v>81.56313603</v>
      </c>
      <c r="F17" s="27" t="n">
        <v>74.89559769</v>
      </c>
      <c r="G17" s="27" t="n">
        <v>2.27730228</v>
      </c>
      <c r="H17" s="27" t="n">
        <v>33.55477866</v>
      </c>
      <c r="I17" s="27" t="n">
        <v>27.66653013</v>
      </c>
      <c r="J17" s="27" t="n">
        <v>26.65376706</v>
      </c>
      <c r="K17" s="27" t="n">
        <v>24.6684042799727</v>
      </c>
      <c r="L17" s="72" t="n">
        <v>0.0101974137567999</v>
      </c>
      <c r="M17" s="72" t="n">
        <v>0.326773181614141</v>
      </c>
      <c r="N17" s="72" t="n">
        <v>0.343851880424971</v>
      </c>
      <c r="O17" s="72" t="n">
        <v>0.0781514617762543</v>
      </c>
      <c r="P17" s="72" t="n">
        <v>0.241026062427833</v>
      </c>
    </row>
    <row r="18" customFormat="false" ht="15.75" hidden="false" customHeight="false" outlineLevel="0" collapsed="false">
      <c r="A18" s="92" t="s">
        <v>799</v>
      </c>
      <c r="B18" s="27" t="n">
        <v>60.3587407189705</v>
      </c>
      <c r="C18" s="27" t="n">
        <v>16.93942186595</v>
      </c>
      <c r="D18" s="27" t="n">
        <v>9.92039383663872</v>
      </c>
      <c r="E18" s="27" t="n">
        <v>28.3070038309768</v>
      </c>
      <c r="F18" s="27" t="n">
        <v>13.6198785059398</v>
      </c>
      <c r="G18" s="27" t="n">
        <v>0.56607368179008</v>
      </c>
      <c r="H18" s="27" t="n">
        <v>1.9800896484553</v>
      </c>
      <c r="I18" s="27" t="n">
        <v>0.326735575306021</v>
      </c>
      <c r="J18" s="27" t="n">
        <v>3.8788186</v>
      </c>
      <c r="K18" s="27" t="n">
        <v>39.3760574311489</v>
      </c>
      <c r="L18" s="72" t="n">
        <v>0.0101974137567999</v>
      </c>
      <c r="M18" s="72" t="n">
        <v>0.326773181614141</v>
      </c>
      <c r="N18" s="72" t="n">
        <v>0.343851880424971</v>
      </c>
      <c r="O18" s="72" t="n">
        <v>0.0781514617762543</v>
      </c>
      <c r="P18" s="72" t="n">
        <v>0.241026062427833</v>
      </c>
    </row>
    <row r="19" customFormat="false" ht="15.75" hidden="false" customHeight="false" outlineLevel="0" collapsed="false">
      <c r="A19" s="92" t="s">
        <v>800</v>
      </c>
      <c r="B19" s="27" t="n">
        <v>2978.26118088</v>
      </c>
      <c r="C19" s="27" t="n">
        <v>1169.12349399</v>
      </c>
      <c r="D19" s="27" t="n">
        <v>115.16396918</v>
      </c>
      <c r="E19" s="27" t="n">
        <v>591.67872638</v>
      </c>
      <c r="F19" s="27" t="n">
        <v>623.10875984</v>
      </c>
      <c r="G19" s="27" t="n">
        <v>15.77173903</v>
      </c>
      <c r="H19" s="27" t="n">
        <v>122.13725236</v>
      </c>
      <c r="I19" s="27" t="n">
        <v>88.14706633</v>
      </c>
      <c r="J19" s="27" t="n">
        <v>47.62750344</v>
      </c>
      <c r="K19" s="27" t="n">
        <v>1097.39334425105</v>
      </c>
      <c r="L19" s="72" t="n">
        <v>0.00446867693424186</v>
      </c>
      <c r="M19" s="72" t="n">
        <v>0.288825116930793</v>
      </c>
      <c r="N19" s="72" t="n">
        <v>0.411961508673597</v>
      </c>
      <c r="O19" s="72" t="n">
        <v>0.102990377168399</v>
      </c>
      <c r="P19" s="72" t="n">
        <v>0.191754320292969</v>
      </c>
    </row>
    <row r="20" customFormat="false" ht="15.75" hidden="false" customHeight="false" outlineLevel="0" collapsed="false">
      <c r="A20" s="102" t="s">
        <v>801</v>
      </c>
      <c r="B20" s="27" t="n">
        <v>65.39149277</v>
      </c>
      <c r="C20" s="27" t="n">
        <v>3.72083259</v>
      </c>
      <c r="D20" s="27" t="n">
        <v>6.61875856</v>
      </c>
      <c r="E20" s="27" t="n">
        <v>0.00580922</v>
      </c>
      <c r="F20" s="27" t="n">
        <v>29.58791001</v>
      </c>
      <c r="G20" s="27" t="n">
        <v>44.3212453</v>
      </c>
      <c r="H20" s="27" t="n">
        <v>451.04693832</v>
      </c>
      <c r="I20" s="27" t="n">
        <v>6.40045692</v>
      </c>
      <c r="J20" s="27" t="n">
        <v>6.28050127</v>
      </c>
      <c r="K20" s="27" t="n">
        <v>58.6826018948615</v>
      </c>
      <c r="L20" s="72" t="n">
        <v>0.0101974137567999</v>
      </c>
      <c r="M20" s="72" t="n">
        <v>0.326773181614141</v>
      </c>
      <c r="N20" s="72" t="n">
        <v>0.343851880424971</v>
      </c>
      <c r="O20" s="72" t="n">
        <v>0.0781514617762543</v>
      </c>
      <c r="P20" s="72" t="n">
        <v>0.241026062427833</v>
      </c>
    </row>
    <row r="21" customFormat="false" ht="15.75" hidden="false" customHeight="false" outlineLevel="0" collapsed="false">
      <c r="A21" s="102" t="s">
        <v>802</v>
      </c>
      <c r="B21" s="27" t="n">
        <v>152.49871233</v>
      </c>
      <c r="C21" s="27" t="n">
        <v>21.20952334</v>
      </c>
      <c r="D21" s="27" t="n">
        <v>5.42883265</v>
      </c>
      <c r="E21" s="27" t="n">
        <v>31.00985305</v>
      </c>
      <c r="F21" s="27" t="n">
        <v>134.64626301</v>
      </c>
      <c r="G21" s="27" t="n">
        <v>41.61003867</v>
      </c>
      <c r="H21" s="27" t="n">
        <v>86.18981157</v>
      </c>
      <c r="I21" s="27" t="n">
        <v>25.99864507</v>
      </c>
      <c r="J21" s="27" t="n">
        <v>30.45627144</v>
      </c>
      <c r="K21" s="27" t="n">
        <v>151.409583384745</v>
      </c>
      <c r="L21" s="72" t="n">
        <v>0.0101974137567999</v>
      </c>
      <c r="M21" s="72" t="n">
        <v>0.326773181614141</v>
      </c>
      <c r="N21" s="72" t="n">
        <v>0.343851880424971</v>
      </c>
      <c r="O21" s="72" t="n">
        <v>0.0781514617762543</v>
      </c>
      <c r="P21" s="72" t="n">
        <v>0.241026062427833</v>
      </c>
    </row>
    <row r="22" customFormat="false" ht="15.75" hidden="false" customHeight="false" outlineLevel="0" collapsed="false">
      <c r="A22" s="92" t="s">
        <v>803</v>
      </c>
      <c r="B22" s="27" t="n">
        <v>163.44174891</v>
      </c>
      <c r="C22" s="27" t="n">
        <v>16.54567396</v>
      </c>
      <c r="D22" s="27" t="n">
        <v>13.52185</v>
      </c>
      <c r="E22" s="27" t="n">
        <v>58.13448634</v>
      </c>
      <c r="F22" s="27" t="n">
        <v>65.26559335</v>
      </c>
      <c r="G22" s="27" t="n">
        <v>8.94955775</v>
      </c>
      <c r="H22" s="27" t="n">
        <v>31.49083204</v>
      </c>
      <c r="I22" s="27" t="n">
        <v>2.29362504</v>
      </c>
      <c r="J22" s="27" t="n">
        <v>4.27364869</v>
      </c>
      <c r="K22" s="27" t="n">
        <v>72.2096427040322</v>
      </c>
      <c r="L22" s="72" t="n">
        <v>0.0214943680696736</v>
      </c>
      <c r="M22" s="72" t="n">
        <v>0.447856893643629</v>
      </c>
      <c r="N22" s="72" t="n">
        <v>0.052007145080643</v>
      </c>
      <c r="O22" s="72" t="n">
        <v>0.0130017862701608</v>
      </c>
      <c r="P22" s="72" t="n">
        <v>0.465639806935894</v>
      </c>
    </row>
    <row r="23" customFormat="false" ht="15.75" hidden="false" customHeight="false" outlineLevel="0" collapsed="false">
      <c r="A23" s="92" t="s">
        <v>804</v>
      </c>
      <c r="B23" s="27" t="n">
        <v>1080.19554892</v>
      </c>
      <c r="C23" s="27" t="n">
        <v>571.67074361</v>
      </c>
      <c r="D23" s="27" t="n">
        <v>38.33731996</v>
      </c>
      <c r="E23" s="27" t="n">
        <v>300.05234643</v>
      </c>
      <c r="F23" s="27" t="n">
        <v>188.58096405</v>
      </c>
      <c r="G23" s="27" t="n">
        <v>139.83180561</v>
      </c>
      <c r="H23" s="27" t="n">
        <v>146.88757045</v>
      </c>
      <c r="I23" s="27" t="n">
        <v>114.35368653</v>
      </c>
      <c r="J23" s="27" t="n">
        <v>80.4016594</v>
      </c>
      <c r="K23" s="27" t="n">
        <v>124.177616283296</v>
      </c>
      <c r="L23" s="72" t="n">
        <v>0.0101974137567999</v>
      </c>
      <c r="M23" s="72" t="n">
        <v>0.326773181614141</v>
      </c>
      <c r="N23" s="72" t="n">
        <v>0.343851880424971</v>
      </c>
      <c r="O23" s="72" t="n">
        <v>0.0781514617762543</v>
      </c>
      <c r="P23" s="72" t="n">
        <v>0.241026062427833</v>
      </c>
    </row>
    <row r="24" customFormat="false" ht="15.75" hidden="false" customHeight="false" outlineLevel="0" collapsed="false">
      <c r="A24" s="92" t="s">
        <v>805</v>
      </c>
      <c r="B24" s="27" t="n">
        <v>467.03829404</v>
      </c>
      <c r="C24" s="27" t="n">
        <v>73.49565705</v>
      </c>
      <c r="D24" s="27" t="n">
        <v>23.58443836</v>
      </c>
      <c r="E24" s="27" t="n">
        <v>255.74381891</v>
      </c>
      <c r="F24" s="27" t="n">
        <v>131.12849602</v>
      </c>
      <c r="G24" s="27" t="n">
        <v>85.18010453</v>
      </c>
      <c r="H24" s="27" t="n">
        <v>175.25017977</v>
      </c>
      <c r="I24" s="27" t="n">
        <v>28.6385412</v>
      </c>
      <c r="J24" s="27" t="n">
        <v>77.39829682</v>
      </c>
      <c r="K24" s="27" t="n">
        <v>81.2011719816977</v>
      </c>
      <c r="L24" s="72" t="n">
        <v>0.0102381555873131</v>
      </c>
      <c r="M24" s="72" t="n">
        <v>0.365994048239017</v>
      </c>
      <c r="N24" s="72" t="n">
        <v>0.24350371189661</v>
      </c>
      <c r="O24" s="72" t="n">
        <v>0.0123165023085887</v>
      </c>
      <c r="P24" s="72" t="n">
        <v>0.367947581968471</v>
      </c>
    </row>
    <row r="25" customFormat="false" ht="15.75" hidden="false" customHeight="false" outlineLevel="0" collapsed="false">
      <c r="A25" s="92" t="s">
        <v>806</v>
      </c>
      <c r="B25" s="27" t="n">
        <v>121.52186053</v>
      </c>
      <c r="C25" s="27" t="n">
        <v>12.11646287</v>
      </c>
      <c r="D25" s="27" t="n">
        <v>0.99610938</v>
      </c>
      <c r="E25" s="27" t="n">
        <v>27.49347241</v>
      </c>
      <c r="F25" s="27" t="n">
        <v>33.362665</v>
      </c>
      <c r="G25" s="27" t="n">
        <v>8.5838129</v>
      </c>
      <c r="H25" s="27" t="n">
        <v>121.74505214</v>
      </c>
      <c r="I25" s="27" t="n">
        <v>3.92453282</v>
      </c>
      <c r="J25" s="27" t="n">
        <v>22.737209</v>
      </c>
      <c r="K25" s="27" t="n">
        <v>85.3297679638396</v>
      </c>
      <c r="L25" s="72" t="n">
        <v>0.0101974137567999</v>
      </c>
      <c r="M25" s="72" t="n">
        <v>0.326773181614141</v>
      </c>
      <c r="N25" s="72" t="n">
        <v>0.343851880424971</v>
      </c>
      <c r="O25" s="72" t="n">
        <v>0.0781514617762543</v>
      </c>
      <c r="P25" s="72" t="n">
        <v>0.241026062427833</v>
      </c>
    </row>
    <row r="26" customFormat="false" ht="15.75" hidden="false" customHeight="false" outlineLevel="0" collapsed="false">
      <c r="A26" s="92" t="s">
        <v>807</v>
      </c>
      <c r="B26" s="27" t="n">
        <v>70.97390217</v>
      </c>
      <c r="C26" s="27" t="n">
        <v>7.4380163</v>
      </c>
      <c r="D26" s="27" t="n">
        <v>0.00207684</v>
      </c>
      <c r="E26" s="27" t="n">
        <v>0</v>
      </c>
      <c r="F26" s="27" t="n">
        <v>48.76009512</v>
      </c>
      <c r="G26" s="27" t="n">
        <v>7.06191995</v>
      </c>
      <c r="H26" s="27" t="n">
        <v>434.95315035</v>
      </c>
      <c r="I26" s="27" t="n">
        <v>67.94027482</v>
      </c>
      <c r="J26" s="27" t="n">
        <v>9.38145449</v>
      </c>
      <c r="K26" s="27" t="n">
        <v>99.7670140844039</v>
      </c>
      <c r="L26" s="72" t="n">
        <v>0.0102381555873131</v>
      </c>
      <c r="M26" s="72" t="n">
        <v>0.250091500584323</v>
      </c>
      <c r="N26" s="72" t="n">
        <v>0.631213864932591</v>
      </c>
      <c r="O26" s="72" t="n">
        <v>0.0596191554500121</v>
      </c>
      <c r="P26" s="72" t="n">
        <v>0.0488373234457597</v>
      </c>
    </row>
    <row r="27" customFormat="false" ht="15.75" hidden="false" customHeight="false" outlineLevel="0" collapsed="false">
      <c r="A27" s="92" t="s">
        <v>808</v>
      </c>
      <c r="B27" s="27" t="n">
        <v>653.10435727</v>
      </c>
      <c r="C27" s="27" t="n">
        <v>333.37445413</v>
      </c>
      <c r="D27" s="27" t="n">
        <v>105.0664504</v>
      </c>
      <c r="E27" s="27" t="n">
        <v>29.15475791</v>
      </c>
      <c r="F27" s="27" t="n">
        <v>236.86901923</v>
      </c>
      <c r="G27" s="27" t="n">
        <v>11.49078904</v>
      </c>
      <c r="H27" s="27" t="n">
        <v>444.07142416</v>
      </c>
      <c r="I27" s="27" t="n">
        <v>139.59990412</v>
      </c>
      <c r="J27" s="27" t="n">
        <v>29.92255764</v>
      </c>
      <c r="K27" s="27" t="n">
        <v>325.769298353818</v>
      </c>
      <c r="L27" s="72" t="n">
        <v>0.0102381555873131</v>
      </c>
      <c r="M27" s="72" t="n">
        <v>0.224945873730156</v>
      </c>
      <c r="N27" s="72" t="n">
        <v>0.587858550014808</v>
      </c>
      <c r="O27" s="72" t="n">
        <v>0.146964637503702</v>
      </c>
      <c r="P27" s="72" t="n">
        <v>0.0299927831640208</v>
      </c>
    </row>
    <row r="28" customFormat="false" ht="15.75" hidden="false" customHeight="false" outlineLevel="0" collapsed="false">
      <c r="A28" s="92" t="s">
        <v>809</v>
      </c>
      <c r="B28" s="27" t="n">
        <v>281.55844179</v>
      </c>
      <c r="C28" s="27" t="n">
        <v>2.87704698</v>
      </c>
      <c r="D28" s="27" t="n">
        <v>3.54820047</v>
      </c>
      <c r="E28" s="27" t="n">
        <v>124.45148477</v>
      </c>
      <c r="F28" s="27" t="n">
        <v>89.19834201</v>
      </c>
      <c r="G28" s="27" t="n">
        <v>48.21908653</v>
      </c>
      <c r="H28" s="27" t="n">
        <v>30.20622231</v>
      </c>
      <c r="I28" s="27" t="n">
        <v>7.9624795</v>
      </c>
      <c r="J28" s="27" t="n">
        <v>23.46630836</v>
      </c>
      <c r="K28" s="27" t="n">
        <v>143.077914817095</v>
      </c>
      <c r="L28" s="72" t="n">
        <v>0.0102381555873131</v>
      </c>
      <c r="M28" s="72" t="n">
        <v>0.480248243912127</v>
      </c>
      <c r="N28" s="72" t="n">
        <v>0.201580096909489</v>
      </c>
      <c r="O28" s="72" t="n">
        <v>0.0503950242273724</v>
      </c>
      <c r="P28" s="72" t="n">
        <v>0.257538479363698</v>
      </c>
    </row>
    <row r="29" customFormat="false" ht="15.75" hidden="false" customHeight="false" outlineLevel="0" collapsed="false">
      <c r="A29" s="92" t="s">
        <v>810</v>
      </c>
      <c r="B29" s="27" t="n">
        <v>6386.86708652</v>
      </c>
      <c r="C29" s="27" t="n">
        <v>2607.31165592</v>
      </c>
      <c r="D29" s="27" t="n">
        <v>47.2339607</v>
      </c>
      <c r="E29" s="27" t="n">
        <v>2350.60856204</v>
      </c>
      <c r="F29" s="27" t="n">
        <v>1159.23152568</v>
      </c>
      <c r="G29" s="27" t="n">
        <v>104.88184837</v>
      </c>
      <c r="H29" s="27" t="n">
        <v>664.65068105</v>
      </c>
      <c r="I29" s="27" t="n">
        <v>519.16961688</v>
      </c>
      <c r="J29" s="27" t="n">
        <v>1139.53418666</v>
      </c>
      <c r="K29" s="27" t="n">
        <v>493.40922252751</v>
      </c>
      <c r="L29" s="72" t="n">
        <v>0.0102381555873131</v>
      </c>
      <c r="M29" s="72" t="n">
        <v>0.326227471924623</v>
      </c>
      <c r="N29" s="72" t="n">
        <v>0.0713753416216246</v>
      </c>
      <c r="O29" s="72" t="n">
        <v>0.246455633722597</v>
      </c>
      <c r="P29" s="72" t="n">
        <v>0.345703397143843</v>
      </c>
    </row>
    <row r="30" customFormat="false" ht="15.75" hidden="false" customHeight="false" outlineLevel="0" collapsed="false">
      <c r="A30" s="92" t="s">
        <v>811</v>
      </c>
      <c r="B30" s="27" t="n">
        <v>2332.00738981027</v>
      </c>
      <c r="C30" s="27" t="n">
        <v>40.7043790069254</v>
      </c>
      <c r="D30" s="27" t="n">
        <v>193.469168690279</v>
      </c>
      <c r="E30" s="27" t="n">
        <v>69.2540447280565</v>
      </c>
      <c r="F30" s="27" t="n">
        <v>1573.9220840209</v>
      </c>
      <c r="G30" s="27" t="n">
        <v>396.005588405321</v>
      </c>
      <c r="H30" s="27" t="n">
        <v>2752.98155536008</v>
      </c>
      <c r="I30" s="27" t="n">
        <v>287.849602259237</v>
      </c>
      <c r="J30" s="27" t="n">
        <v>108.46216</v>
      </c>
      <c r="K30" s="27" t="n">
        <v>6505.11552327429</v>
      </c>
      <c r="L30" s="72" t="n">
        <v>0.0101974137567999</v>
      </c>
      <c r="M30" s="72" t="n">
        <v>0.326773181614141</v>
      </c>
      <c r="N30" s="72" t="n">
        <v>0.343851880424971</v>
      </c>
      <c r="O30" s="72" t="n">
        <v>0.0781514617762543</v>
      </c>
      <c r="P30" s="72" t="n">
        <v>0.241026062427833</v>
      </c>
    </row>
    <row r="31" customFormat="false" ht="15.75" hidden="false" customHeight="false" outlineLevel="0" collapsed="false">
      <c r="A31" s="92" t="s">
        <v>812</v>
      </c>
      <c r="B31" s="27" t="n">
        <v>12.86682622</v>
      </c>
      <c r="C31" s="27" t="n">
        <v>1.41999991</v>
      </c>
      <c r="D31" s="27" t="n">
        <v>0.05378756</v>
      </c>
      <c r="E31" s="27" t="n">
        <v>0</v>
      </c>
      <c r="F31" s="27" t="n">
        <v>5.3643544</v>
      </c>
      <c r="G31" s="27" t="n">
        <v>0.41611964</v>
      </c>
      <c r="H31" s="27" t="n">
        <v>27.63586453</v>
      </c>
      <c r="I31" s="27" t="n">
        <v>2.52999602</v>
      </c>
      <c r="J31" s="27" t="n">
        <v>1.100373</v>
      </c>
      <c r="K31" s="27" t="n">
        <v>21.5155928944711</v>
      </c>
      <c r="L31" s="72" t="n">
        <v>0.0101974137567999</v>
      </c>
      <c r="M31" s="72" t="n">
        <v>0.326773181614141</v>
      </c>
      <c r="N31" s="72" t="n">
        <v>0.343851880424971</v>
      </c>
      <c r="O31" s="72" t="n">
        <v>0.0781514617762543</v>
      </c>
      <c r="P31" s="72" t="n">
        <v>0.241026062427833</v>
      </c>
    </row>
    <row r="32" customFormat="false" ht="31.5" hidden="false" customHeight="false" outlineLevel="0" collapsed="false">
      <c r="A32" s="101" t="s">
        <v>813</v>
      </c>
      <c r="B32" s="27" t="n">
        <v>8.34719661</v>
      </c>
      <c r="C32" s="27" t="n">
        <v>0.44357125</v>
      </c>
      <c r="D32" s="27" t="n">
        <v>0.18163295</v>
      </c>
      <c r="E32" s="27" t="n">
        <v>2.35681815</v>
      </c>
      <c r="F32" s="27" t="n">
        <v>4.09970992</v>
      </c>
      <c r="G32" s="27" t="n">
        <v>0.12024702</v>
      </c>
      <c r="H32" s="27" t="n">
        <v>4.8921413</v>
      </c>
      <c r="I32" s="27" t="n">
        <v>1.01896753</v>
      </c>
      <c r="J32" s="27" t="n">
        <v>0.89563504</v>
      </c>
      <c r="K32" s="27" t="n">
        <v>19.2508435215477</v>
      </c>
      <c r="L32" s="72" t="n">
        <v>0.0101974137567999</v>
      </c>
      <c r="M32" s="72" t="n">
        <v>0.326773181614141</v>
      </c>
      <c r="N32" s="72" t="n">
        <v>0.343851880424971</v>
      </c>
      <c r="O32" s="72" t="n">
        <v>0.0781514617762543</v>
      </c>
      <c r="P32" s="72" t="n">
        <v>0.241026062427833</v>
      </c>
    </row>
    <row r="33" customFormat="false" ht="15.75" hidden="false" customHeight="false" outlineLevel="0" collapsed="false">
      <c r="A33" s="92" t="s">
        <v>814</v>
      </c>
      <c r="B33" s="27" t="n">
        <v>335.989862176134</v>
      </c>
      <c r="C33" s="27" t="n">
        <v>55.5297014480291</v>
      </c>
      <c r="D33" s="27" t="n">
        <v>41.7229709125295</v>
      </c>
      <c r="E33" s="27" t="n">
        <v>86.4959828596435</v>
      </c>
      <c r="F33" s="27" t="n">
        <v>65.5110303319102</v>
      </c>
      <c r="G33" s="27" t="n">
        <v>37.6575976736998</v>
      </c>
      <c r="H33" s="27" t="n">
        <v>161.268354679278</v>
      </c>
      <c r="I33" s="27" t="n">
        <v>32.2111694832173</v>
      </c>
      <c r="J33" s="27" t="n">
        <v>34.1165</v>
      </c>
      <c r="K33" s="27" t="n">
        <v>361.964855315833</v>
      </c>
      <c r="L33" s="72" t="n">
        <v>0.0102381555873131</v>
      </c>
      <c r="M33" s="72" t="n">
        <v>0.139200830825386</v>
      </c>
      <c r="N33" s="72" t="n">
        <v>0.693934790118009</v>
      </c>
      <c r="O33" s="72" t="n">
        <v>0.0166823928069039</v>
      </c>
      <c r="P33" s="72" t="n">
        <v>0.139943830662388</v>
      </c>
    </row>
    <row r="34" customFormat="false" ht="15.75" hidden="false" customHeight="false" outlineLevel="0" collapsed="false">
      <c r="A34" s="92" t="s">
        <v>815</v>
      </c>
      <c r="B34" s="27" t="n">
        <v>845.40860408</v>
      </c>
      <c r="C34" s="27" t="n">
        <v>3.72188409</v>
      </c>
      <c r="D34" s="27" t="n">
        <v>30.46052056</v>
      </c>
      <c r="E34" s="27" t="n">
        <v>6.25770802</v>
      </c>
      <c r="F34" s="27" t="n">
        <v>696.10940272</v>
      </c>
      <c r="G34" s="27" t="n">
        <v>73.31414462</v>
      </c>
      <c r="H34" s="27" t="n">
        <v>1688.09045358</v>
      </c>
      <c r="I34" s="27" t="n">
        <v>473.80702558</v>
      </c>
      <c r="J34" s="27" t="n">
        <v>71.5421</v>
      </c>
      <c r="K34" s="27" t="n">
        <v>1453.46881955555</v>
      </c>
      <c r="L34" s="72" t="n">
        <v>0.0102381555873131</v>
      </c>
      <c r="M34" s="72" t="n">
        <v>0.462717671253774</v>
      </c>
      <c r="N34" s="72" t="n">
        <v>0.299891037931101</v>
      </c>
      <c r="O34" s="72" t="n">
        <v>0.182876229117985</v>
      </c>
      <c r="P34" s="72" t="n">
        <v>0.0442769061098275</v>
      </c>
    </row>
    <row r="35" customFormat="false" ht="15.75" hidden="false" customHeight="false" outlineLevel="0" collapsed="false">
      <c r="A35" s="92" t="s">
        <v>816</v>
      </c>
      <c r="B35" s="27" t="n">
        <v>178.31389329</v>
      </c>
      <c r="C35" s="27" t="n">
        <v>27.25477682</v>
      </c>
      <c r="D35" s="27" t="n">
        <v>49.07684688</v>
      </c>
      <c r="E35" s="27" t="n">
        <v>5.1501869</v>
      </c>
      <c r="F35" s="27" t="n">
        <v>68.32677976</v>
      </c>
      <c r="G35" s="27" t="n">
        <v>16.26755258</v>
      </c>
      <c r="H35" s="27" t="n">
        <v>266.9154032</v>
      </c>
      <c r="I35" s="27" t="n">
        <v>15.53156617</v>
      </c>
      <c r="J35" s="27" t="n">
        <v>12.86350079</v>
      </c>
      <c r="K35" s="27" t="n">
        <v>152.589070929953</v>
      </c>
      <c r="L35" s="72" t="n">
        <v>0.0101974137567999</v>
      </c>
      <c r="M35" s="72" t="n">
        <v>0.326773181614141</v>
      </c>
      <c r="N35" s="72" t="n">
        <v>0.343851880424971</v>
      </c>
      <c r="O35" s="72" t="n">
        <v>0.0781514617762543</v>
      </c>
      <c r="P35" s="72" t="n">
        <v>0.241026062427833</v>
      </c>
    </row>
    <row r="36" customFormat="false" ht="15.75" hidden="false" customHeight="false" outlineLevel="0" collapsed="false">
      <c r="A36" s="92" t="s">
        <v>817</v>
      </c>
      <c r="B36" s="27" t="n">
        <v>3544.67369866</v>
      </c>
      <c r="C36" s="27" t="n">
        <v>1620.03567319</v>
      </c>
      <c r="D36" s="27" t="n">
        <v>49.62396003</v>
      </c>
      <c r="E36" s="27" t="n">
        <v>1181.57998707</v>
      </c>
      <c r="F36" s="27" t="n">
        <v>409.82650985</v>
      </c>
      <c r="G36" s="27" t="n">
        <v>91.13931704</v>
      </c>
      <c r="H36" s="27" t="n">
        <v>485.44028952</v>
      </c>
      <c r="I36" s="27" t="n">
        <v>39.58682945</v>
      </c>
      <c r="J36" s="27" t="n">
        <v>167.4231967</v>
      </c>
      <c r="K36" s="27" t="n">
        <v>749.409932272077</v>
      </c>
      <c r="L36" s="72" t="n">
        <v>0.0309621836325948</v>
      </c>
      <c r="M36" s="72" t="n">
        <v>0.273890961904196</v>
      </c>
      <c r="N36" s="72" t="n">
        <v>0.240124472453403</v>
      </c>
      <c r="O36" s="72" t="n">
        <v>0.0600311181133509</v>
      </c>
      <c r="P36" s="72" t="n">
        <v>0.394991263896455</v>
      </c>
    </row>
    <row r="37" customFormat="false" ht="15.75" hidden="false" customHeight="false" outlineLevel="0" collapsed="false">
      <c r="A37" s="92" t="s">
        <v>818</v>
      </c>
      <c r="B37" s="27" t="n">
        <v>239.92216946</v>
      </c>
      <c r="C37" s="27" t="n">
        <v>71.33722312</v>
      </c>
      <c r="D37" s="27" t="n">
        <v>4.71567248</v>
      </c>
      <c r="E37" s="27" t="n">
        <v>79.83081736</v>
      </c>
      <c r="F37" s="27" t="n">
        <v>18.85663423</v>
      </c>
      <c r="G37" s="27" t="n">
        <v>3.31128088</v>
      </c>
      <c r="H37" s="27" t="n">
        <v>30.62762757</v>
      </c>
      <c r="I37" s="27" t="n">
        <v>9.3625994</v>
      </c>
      <c r="J37" s="27" t="n">
        <v>5.7306429</v>
      </c>
      <c r="K37" s="27" t="n">
        <v>85.9093656483037</v>
      </c>
      <c r="L37" s="72" t="n">
        <v>0.0101974137567999</v>
      </c>
      <c r="M37" s="72" t="n">
        <v>0.326773181614141</v>
      </c>
      <c r="N37" s="72" t="n">
        <v>0.343851880424971</v>
      </c>
      <c r="O37" s="72" t="n">
        <v>0.0781514617762543</v>
      </c>
      <c r="P37" s="72" t="n">
        <v>0.241026062427833</v>
      </c>
    </row>
    <row r="38" customFormat="false" ht="15.75" hidden="false" customHeight="false" outlineLevel="0" collapsed="false">
      <c r="A38" s="92" t="s">
        <v>819</v>
      </c>
      <c r="B38" s="27" t="n">
        <v>234.91057256</v>
      </c>
      <c r="C38" s="27" t="n">
        <v>9.07113015</v>
      </c>
      <c r="D38" s="27" t="n">
        <v>5.71984811</v>
      </c>
      <c r="E38" s="27" t="n">
        <v>0.38782274</v>
      </c>
      <c r="F38" s="27" t="n">
        <v>499.89167357</v>
      </c>
      <c r="G38" s="27" t="n">
        <v>11.13330858</v>
      </c>
      <c r="H38" s="27" t="n">
        <v>3377.72887311</v>
      </c>
      <c r="I38" s="27" t="n">
        <v>244.57557627</v>
      </c>
      <c r="J38" s="27" t="n">
        <v>45.02331992</v>
      </c>
      <c r="K38" s="27" t="n">
        <v>1020.07816693036</v>
      </c>
      <c r="L38" s="72" t="n">
        <v>0.0101974137567999</v>
      </c>
      <c r="M38" s="72" t="n">
        <v>0.326773181614141</v>
      </c>
      <c r="N38" s="72" t="n">
        <v>0.343851880424971</v>
      </c>
      <c r="O38" s="72" t="n">
        <v>0.0781514617762543</v>
      </c>
      <c r="P38" s="72" t="n">
        <v>0.241026062427833</v>
      </c>
    </row>
    <row r="39" customFormat="false" ht="15.75" hidden="false" customHeight="false" outlineLevel="0" collapsed="false">
      <c r="A39" s="92" t="s">
        <v>820</v>
      </c>
      <c r="B39" s="27" t="n">
        <v>2075.29966551</v>
      </c>
      <c r="C39" s="27" t="n">
        <v>1577.28242488</v>
      </c>
      <c r="D39" s="27" t="n">
        <v>46.13932085</v>
      </c>
      <c r="E39" s="27" t="n">
        <v>338.867633</v>
      </c>
      <c r="F39" s="27" t="n">
        <v>252.56899133</v>
      </c>
      <c r="G39" s="27" t="n">
        <v>36.60643087</v>
      </c>
      <c r="H39" s="27" t="n">
        <v>244.12679105</v>
      </c>
      <c r="I39" s="27" t="n">
        <v>35.76295117</v>
      </c>
      <c r="J39" s="27" t="n">
        <v>27.5236133</v>
      </c>
      <c r="K39" s="27" t="n">
        <v>207.427296755768</v>
      </c>
      <c r="L39" s="72" t="n">
        <v>0.0102381555873131</v>
      </c>
      <c r="M39" s="72" t="n">
        <v>0.148259543978532</v>
      </c>
      <c r="N39" s="72" t="n">
        <v>0.412200797157226</v>
      </c>
      <c r="O39" s="72" t="n">
        <v>0.103050199289306</v>
      </c>
      <c r="P39" s="72" t="n">
        <v>0.326251303987622</v>
      </c>
    </row>
    <row r="40" customFormat="false" ht="15.75" hidden="false" customHeight="false" outlineLevel="0" collapsed="false">
      <c r="A40" s="92" t="s">
        <v>752</v>
      </c>
      <c r="B40" s="27" t="n">
        <v>1750.71705892</v>
      </c>
      <c r="C40" s="27" t="n">
        <v>1026.31097012</v>
      </c>
      <c r="D40" s="27" t="n">
        <v>38.304457853085</v>
      </c>
      <c r="E40" s="27" t="n">
        <v>381.15978791</v>
      </c>
      <c r="F40" s="27" t="n">
        <v>262.04807835</v>
      </c>
      <c r="G40" s="27" t="n">
        <v>33.43787432</v>
      </c>
      <c r="H40" s="27" t="n">
        <v>169.43511304</v>
      </c>
      <c r="I40" s="27" t="n">
        <v>99.8429155</v>
      </c>
      <c r="J40" s="27" t="n">
        <v>105.90512198</v>
      </c>
      <c r="K40" s="27" t="n">
        <v>231.529769409378</v>
      </c>
      <c r="L40" s="72" t="n">
        <v>0.0101974137567999</v>
      </c>
      <c r="M40" s="72" t="n">
        <v>0.326773181614141</v>
      </c>
      <c r="N40" s="72" t="n">
        <v>0.343851880424971</v>
      </c>
      <c r="O40" s="72" t="n">
        <v>0.0781514617762543</v>
      </c>
      <c r="P40" s="72" t="n">
        <v>0.241026062427833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A31" activeCellId="0" sqref="A31"/>
    </sheetView>
  </sheetViews>
  <sheetFormatPr defaultRowHeight="14.65" zeroHeight="false" outlineLevelRow="0" outlineLevelCol="0"/>
  <cols>
    <col collapsed="false" customWidth="true" hidden="false" outlineLevel="0" max="1" min="1" style="106" width="44"/>
    <col collapsed="false" customWidth="true" hidden="false" outlineLevel="0" max="2" min="2" style="106" width="25.69"/>
    <col collapsed="false" customWidth="true" hidden="false" outlineLevel="0" max="3" min="3" style="106" width="18.81"/>
    <col collapsed="false" customWidth="true" hidden="false" outlineLevel="0" max="4" min="4" style="106" width="17.19"/>
    <col collapsed="false" customWidth="true" hidden="false" outlineLevel="0" max="7" min="5" style="106" width="8.81"/>
    <col collapsed="false" customWidth="true" hidden="false" outlineLevel="0" max="8" min="8" style="106" width="20.31"/>
    <col collapsed="false" customWidth="true" hidden="false" outlineLevel="0" max="1025" min="9" style="106" width="8.81"/>
  </cols>
  <sheetData>
    <row r="1" customFormat="false" ht="14.65" hidden="false" customHeight="false" outlineLevel="0" collapsed="false">
      <c r="A1" s="107" t="s">
        <v>848</v>
      </c>
    </row>
    <row r="2" customFormat="false" ht="29.25" hidden="false" customHeight="false" outlineLevel="0" collapsed="false">
      <c r="A2" s="108" t="s">
        <v>849</v>
      </c>
      <c r="B2" s="108" t="s">
        <v>850</v>
      </c>
      <c r="C2" s="108" t="s">
        <v>768</v>
      </c>
      <c r="D2" s="109"/>
    </row>
    <row r="3" customFormat="false" ht="15.75" hidden="false" customHeight="false" outlineLevel="0" collapsed="false">
      <c r="A3" s="106" t="s">
        <v>777</v>
      </c>
      <c r="B3" s="106" t="s">
        <v>851</v>
      </c>
      <c r="C3" s="106" t="n">
        <v>2936146</v>
      </c>
      <c r="H3" s="92"/>
    </row>
    <row r="4" customFormat="false" ht="15.75" hidden="false" customHeight="false" outlineLevel="0" collapsed="false">
      <c r="A4" s="106" t="s">
        <v>780</v>
      </c>
      <c r="B4" s="106" t="s">
        <v>852</v>
      </c>
      <c r="C4" s="106" t="n">
        <v>10872067</v>
      </c>
      <c r="H4" s="92"/>
    </row>
    <row r="5" customFormat="false" ht="15.75" hidden="false" customHeight="false" outlineLevel="0" collapsed="false">
      <c r="A5" s="106" t="s">
        <v>782</v>
      </c>
      <c r="B5" s="106" t="s">
        <v>853</v>
      </c>
      <c r="C5" s="106" t="n">
        <v>736709</v>
      </c>
      <c r="H5" s="92"/>
    </row>
    <row r="6" customFormat="false" ht="15.75" hidden="false" customHeight="false" outlineLevel="0" collapsed="false">
      <c r="A6" s="106" t="s">
        <v>784</v>
      </c>
      <c r="B6" s="106" t="s">
        <v>854</v>
      </c>
      <c r="C6" s="106" t="n">
        <v>3386267</v>
      </c>
      <c r="H6" s="101"/>
    </row>
    <row r="7" customFormat="false" ht="15.75" hidden="false" customHeight="false" outlineLevel="0" collapsed="false">
      <c r="A7" s="106" t="s">
        <v>786</v>
      </c>
      <c r="B7" s="106" t="s">
        <v>855</v>
      </c>
      <c r="C7" s="106" t="n">
        <v>18646378</v>
      </c>
      <c r="H7" s="92"/>
    </row>
    <row r="8" customFormat="false" ht="15.75" hidden="false" customHeight="false" outlineLevel="0" collapsed="false">
      <c r="A8" s="106" t="s">
        <v>787</v>
      </c>
      <c r="B8" s="106" t="s">
        <v>856</v>
      </c>
      <c r="C8" s="106" t="n">
        <v>10487998</v>
      </c>
      <c r="H8" s="92"/>
    </row>
    <row r="9" customFormat="false" ht="15.75" hidden="false" customHeight="false" outlineLevel="0" collapsed="false">
      <c r="A9" s="106" t="s">
        <v>788</v>
      </c>
      <c r="B9" s="106" t="s">
        <v>857</v>
      </c>
      <c r="C9" s="106" t="n">
        <v>531146</v>
      </c>
      <c r="H9" s="92"/>
    </row>
    <row r="10" customFormat="false" ht="15.75" hidden="false" customHeight="false" outlineLevel="0" collapsed="false">
      <c r="A10" s="106" t="s">
        <v>790</v>
      </c>
      <c r="B10" s="106" t="s">
        <v>858</v>
      </c>
      <c r="C10" s="106" t="n">
        <v>15766293</v>
      </c>
      <c r="H10" s="92"/>
    </row>
    <row r="11" customFormat="false" ht="15.75" hidden="false" customHeight="false" outlineLevel="0" collapsed="false">
      <c r="A11" s="106" t="s">
        <v>791</v>
      </c>
      <c r="B11" s="106" t="s">
        <v>859</v>
      </c>
      <c r="C11" s="106" t="n">
        <v>78789127</v>
      </c>
      <c r="H11" s="92"/>
    </row>
    <row r="12" customFormat="false" ht="15.75" hidden="false" customHeight="false" outlineLevel="0" collapsed="false">
      <c r="A12" s="106" t="s">
        <v>792</v>
      </c>
      <c r="B12" s="106" t="s">
        <v>860</v>
      </c>
      <c r="C12" s="106" t="n">
        <v>4980999</v>
      </c>
      <c r="H12" s="92"/>
    </row>
    <row r="13" customFormat="false" ht="15.75" hidden="false" customHeight="false" outlineLevel="0" collapsed="false">
      <c r="A13" s="106" t="s">
        <v>793</v>
      </c>
      <c r="B13" s="106" t="s">
        <v>861</v>
      </c>
      <c r="C13" s="106" t="n">
        <v>23822714</v>
      </c>
      <c r="H13" s="102"/>
    </row>
    <row r="14" customFormat="false" ht="15.75" hidden="false" customHeight="false" outlineLevel="0" collapsed="false">
      <c r="A14" s="106" t="s">
        <v>794</v>
      </c>
      <c r="B14" s="106" t="s">
        <v>862</v>
      </c>
      <c r="C14" s="106" t="n">
        <v>103603501</v>
      </c>
      <c r="H14" s="92"/>
    </row>
    <row r="15" customFormat="false" ht="15.75" hidden="false" customHeight="false" outlineLevel="0" collapsed="false">
      <c r="A15" s="106" t="s">
        <v>795</v>
      </c>
      <c r="B15" s="106" t="s">
        <v>863</v>
      </c>
      <c r="C15" s="106" t="n">
        <v>2007873</v>
      </c>
      <c r="H15" s="92"/>
    </row>
    <row r="16" customFormat="false" ht="15.75" hidden="false" customHeight="false" outlineLevel="0" collapsed="false">
      <c r="A16" s="106" t="s">
        <v>796</v>
      </c>
      <c r="B16" s="106" t="s">
        <v>864</v>
      </c>
      <c r="C16" s="106" t="n">
        <v>2149139</v>
      </c>
      <c r="H16" s="102"/>
    </row>
    <row r="17" customFormat="false" ht="15.75" hidden="false" customHeight="false" outlineLevel="0" collapsed="false">
      <c r="A17" s="106" t="s">
        <v>797</v>
      </c>
      <c r="B17" s="106" t="s">
        <v>865</v>
      </c>
      <c r="C17" s="106" t="n">
        <v>28481946</v>
      </c>
      <c r="H17" s="92"/>
    </row>
    <row r="18" customFormat="false" ht="15.75" hidden="false" customHeight="false" outlineLevel="0" collapsed="false">
      <c r="A18" s="106" t="s">
        <v>798</v>
      </c>
      <c r="B18" s="106" t="s">
        <v>866</v>
      </c>
      <c r="C18" s="106" t="n">
        <v>11738441</v>
      </c>
      <c r="H18" s="92"/>
    </row>
    <row r="19" customFormat="false" ht="15.75" hidden="false" customHeight="false" outlineLevel="0" collapsed="false">
      <c r="A19" s="106" t="s">
        <v>799</v>
      </c>
      <c r="B19" s="106" t="s">
        <v>867</v>
      </c>
      <c r="C19" s="106" t="n">
        <v>1782437</v>
      </c>
      <c r="H19" s="92"/>
    </row>
    <row r="20" customFormat="false" ht="15.75" hidden="false" customHeight="false" outlineLevel="0" collapsed="false">
      <c r="A20" s="106" t="s">
        <v>800</v>
      </c>
      <c r="B20" s="106" t="s">
        <v>868</v>
      </c>
      <c r="C20" s="106" t="n">
        <v>49051686</v>
      </c>
      <c r="H20" s="92"/>
    </row>
    <row r="21" customFormat="false" ht="15.75" hidden="false" customHeight="false" outlineLevel="0" collapsed="false">
      <c r="A21" s="106" t="s">
        <v>801</v>
      </c>
      <c r="B21" s="106" t="s">
        <v>869</v>
      </c>
      <c r="C21" s="106" t="n">
        <v>6079500</v>
      </c>
      <c r="H21" s="102"/>
    </row>
    <row r="22" customFormat="false" ht="15.75" hidden="false" customHeight="false" outlineLevel="0" collapsed="false">
      <c r="A22" s="106" t="s">
        <v>802</v>
      </c>
      <c r="B22" s="106" t="s">
        <v>870</v>
      </c>
      <c r="C22" s="106" t="n">
        <v>6845846</v>
      </c>
      <c r="H22" s="102"/>
    </row>
    <row r="23" customFormat="false" ht="15.75" hidden="false" customHeight="false" outlineLevel="0" collapsed="false">
      <c r="A23" s="106" t="s">
        <v>803</v>
      </c>
      <c r="B23" s="106" t="s">
        <v>871</v>
      </c>
      <c r="C23" s="106" t="n">
        <v>4586788</v>
      </c>
      <c r="H23" s="92"/>
    </row>
    <row r="24" customFormat="false" ht="15.75" hidden="false" customHeight="false" outlineLevel="0" collapsed="false">
      <c r="A24" s="106" t="s">
        <v>804</v>
      </c>
      <c r="B24" s="106" t="s">
        <v>872</v>
      </c>
      <c r="C24" s="106" t="n">
        <v>17205289</v>
      </c>
      <c r="H24" s="92"/>
    </row>
    <row r="25" customFormat="false" ht="15.75" hidden="false" customHeight="false" outlineLevel="0" collapsed="false">
      <c r="A25" s="106" t="s">
        <v>805</v>
      </c>
      <c r="B25" s="106" t="s">
        <v>873</v>
      </c>
      <c r="C25" s="106" t="n">
        <v>17965429</v>
      </c>
      <c r="H25" s="92"/>
    </row>
    <row r="26" customFormat="false" ht="15.75" hidden="false" customHeight="false" outlineLevel="0" collapsed="false">
      <c r="A26" s="106" t="s">
        <v>806</v>
      </c>
      <c r="B26" s="106" t="s">
        <v>874</v>
      </c>
      <c r="C26" s="106" t="n">
        <v>4163534</v>
      </c>
      <c r="H26" s="92"/>
    </row>
    <row r="27" customFormat="false" ht="15.75" hidden="false" customHeight="false" outlineLevel="0" collapsed="false">
      <c r="A27" s="106" t="s">
        <v>807</v>
      </c>
      <c r="B27" s="106" t="s">
        <v>875</v>
      </c>
      <c r="C27" s="106" t="n">
        <v>1263473</v>
      </c>
      <c r="H27" s="92"/>
    </row>
    <row r="28" customFormat="false" ht="15.75" hidden="false" customHeight="false" outlineLevel="0" collapsed="false">
      <c r="A28" s="106" t="s">
        <v>808</v>
      </c>
      <c r="B28" s="106" t="s">
        <v>876</v>
      </c>
      <c r="C28" s="106" t="n">
        <v>2358041</v>
      </c>
      <c r="H28" s="92"/>
    </row>
    <row r="29" customFormat="false" ht="15.75" hidden="false" customHeight="false" outlineLevel="0" collapsed="false">
      <c r="A29" s="106" t="s">
        <v>809</v>
      </c>
      <c r="B29" s="106" t="s">
        <v>877</v>
      </c>
      <c r="C29" s="106" t="n">
        <v>20788838</v>
      </c>
      <c r="H29" s="92"/>
    </row>
    <row r="30" customFormat="false" ht="15.75" hidden="false" customHeight="false" outlineLevel="0" collapsed="false">
      <c r="A30" s="106" t="s">
        <v>810</v>
      </c>
      <c r="B30" s="106" t="s">
        <v>878</v>
      </c>
      <c r="C30" s="106" t="n">
        <v>185960289</v>
      </c>
      <c r="H30" s="92"/>
    </row>
    <row r="31" customFormat="false" ht="15.75" hidden="false" customHeight="false" outlineLevel="0" collapsed="false">
      <c r="A31" s="106" t="s">
        <v>811</v>
      </c>
      <c r="B31" s="106" t="s">
        <v>879</v>
      </c>
      <c r="C31" s="106" t="n">
        <v>103663927</v>
      </c>
      <c r="H31" s="92"/>
    </row>
    <row r="32" customFormat="false" ht="15.75" hidden="false" customHeight="false" outlineLevel="0" collapsed="false">
      <c r="A32" s="106" t="s">
        <v>812</v>
      </c>
      <c r="B32" s="106" t="s">
        <v>880</v>
      </c>
      <c r="C32" s="106" t="n">
        <v>194535</v>
      </c>
      <c r="H32" s="92"/>
    </row>
    <row r="33" customFormat="false" ht="15.75" hidden="false" customHeight="false" outlineLevel="0" collapsed="false">
      <c r="A33" s="106" t="s">
        <v>813</v>
      </c>
      <c r="B33" s="106" t="s">
        <v>881</v>
      </c>
      <c r="C33" s="106" t="n">
        <v>203227</v>
      </c>
      <c r="H33" s="101"/>
    </row>
    <row r="34" customFormat="false" ht="15.75" hidden="false" customHeight="false" outlineLevel="0" collapsed="false">
      <c r="A34" s="106" t="s">
        <v>814</v>
      </c>
      <c r="B34" s="106" t="s">
        <v>882</v>
      </c>
      <c r="C34" s="106" t="n">
        <v>14993528</v>
      </c>
      <c r="H34" s="92"/>
    </row>
    <row r="35" customFormat="false" ht="15.75" hidden="false" customHeight="false" outlineLevel="0" collapsed="false">
      <c r="A35" s="106" t="s">
        <v>815</v>
      </c>
      <c r="B35" s="106" t="s">
        <v>883</v>
      </c>
      <c r="C35" s="106" t="n">
        <v>21203000</v>
      </c>
      <c r="H35" s="92"/>
    </row>
    <row r="36" customFormat="false" ht="15.75" hidden="false" customHeight="false" outlineLevel="0" collapsed="false">
      <c r="A36" s="106" t="s">
        <v>816</v>
      </c>
      <c r="B36" s="106" t="s">
        <v>884</v>
      </c>
      <c r="C36" s="106" t="n">
        <v>8663579</v>
      </c>
      <c r="H36" s="92"/>
    </row>
    <row r="37" customFormat="false" ht="15.75" hidden="false" customHeight="false" outlineLevel="0" collapsed="false">
      <c r="A37" s="106" t="s">
        <v>817</v>
      </c>
      <c r="B37" s="106" t="s">
        <v>885</v>
      </c>
      <c r="C37" s="106" t="n">
        <v>53050790</v>
      </c>
      <c r="H37" s="92"/>
    </row>
    <row r="38" customFormat="false" ht="15.75" hidden="false" customHeight="false" outlineLevel="0" collapsed="false">
      <c r="A38" s="106" t="s">
        <v>818</v>
      </c>
      <c r="B38" s="106" t="s">
        <v>886</v>
      </c>
      <c r="C38" s="106" t="n">
        <v>7509952</v>
      </c>
      <c r="H38" s="92"/>
    </row>
    <row r="39" customFormat="false" ht="15.75" hidden="false" customHeight="false" outlineLevel="0" collapsed="false">
      <c r="A39" s="106" t="s">
        <v>819</v>
      </c>
      <c r="B39" s="106" t="s">
        <v>887</v>
      </c>
      <c r="C39" s="106" t="n">
        <v>11303946</v>
      </c>
      <c r="H39" s="92"/>
    </row>
    <row r="40" customFormat="false" ht="15.75" hidden="false" customHeight="false" outlineLevel="0" collapsed="false">
      <c r="A40" s="106" t="s">
        <v>820</v>
      </c>
      <c r="B40" s="106" t="s">
        <v>888</v>
      </c>
      <c r="C40" s="106" t="n">
        <v>39647506</v>
      </c>
      <c r="H40" s="92"/>
    </row>
    <row r="41" customFormat="false" ht="15.75" hidden="false" customHeight="false" outlineLevel="0" collapsed="false">
      <c r="A41" s="106" t="s">
        <v>752</v>
      </c>
      <c r="B41" s="106" t="s">
        <v>889</v>
      </c>
      <c r="C41" s="106" t="n">
        <v>16363507</v>
      </c>
      <c r="H41" s="92"/>
    </row>
  </sheetData>
  <autoFilter ref="A2:C2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0"/>
  <sheetViews>
    <sheetView showFormulas="false" showGridLines="true" showRowColHeaders="true" showZeros="true" rightToLeft="false" tabSelected="false" showOutlineSymbols="true" defaultGridColor="true" view="normal" topLeftCell="A1" colorId="64" zoomScale="61" zoomScaleNormal="61" zoomScalePageLayoutView="100" workbookViewId="0">
      <selection pane="topLeft" activeCell="E19" activeCellId="0" sqref="E19"/>
    </sheetView>
  </sheetViews>
  <sheetFormatPr defaultRowHeight="15.75" zeroHeight="false" outlineLevelRow="0" outlineLevelCol="0"/>
  <cols>
    <col collapsed="false" customWidth="true" hidden="false" outlineLevel="0" max="1" min="1" style="0" width="44.81"/>
    <col collapsed="false" customWidth="true" hidden="false" outlineLevel="0" max="1025" min="2" style="0" width="11"/>
  </cols>
  <sheetData>
    <row r="1" customFormat="false" ht="15.75" hidden="false" customHeight="false" outlineLevel="0" collapsed="false">
      <c r="A1" s="1" t="s">
        <v>766</v>
      </c>
      <c r="B1" s="1" t="s">
        <v>776</v>
      </c>
    </row>
    <row r="2" customFormat="false" ht="15.75" hidden="false" customHeight="false" outlineLevel="0" collapsed="false">
      <c r="A2" s="26" t="s">
        <v>777</v>
      </c>
      <c r="B2" s="26" t="s">
        <v>890</v>
      </c>
      <c r="F2" s="92"/>
    </row>
    <row r="3" customFormat="false" ht="15.75" hidden="false" customHeight="false" outlineLevel="0" collapsed="false">
      <c r="A3" s="26" t="s">
        <v>780</v>
      </c>
      <c r="B3" s="26" t="s">
        <v>891</v>
      </c>
      <c r="F3" s="92"/>
    </row>
    <row r="4" customFormat="false" ht="15.75" hidden="false" customHeight="false" outlineLevel="0" collapsed="false">
      <c r="A4" s="26" t="s">
        <v>782</v>
      </c>
      <c r="B4" s="26" t="s">
        <v>892</v>
      </c>
      <c r="F4" s="92"/>
    </row>
    <row r="5" customFormat="false" ht="15.75" hidden="false" customHeight="false" outlineLevel="0" collapsed="false">
      <c r="A5" s="26" t="s">
        <v>784</v>
      </c>
      <c r="B5" s="26" t="s">
        <v>890</v>
      </c>
      <c r="F5" s="92"/>
    </row>
    <row r="6" customFormat="false" ht="15.75" hidden="false" customHeight="false" outlineLevel="0" collapsed="false">
      <c r="A6" s="26" t="s">
        <v>786</v>
      </c>
      <c r="B6" s="26" t="s">
        <v>891</v>
      </c>
      <c r="F6" s="92"/>
    </row>
    <row r="7" customFormat="false" ht="15.75" hidden="false" customHeight="false" outlineLevel="0" collapsed="false">
      <c r="A7" s="26" t="s">
        <v>787</v>
      </c>
      <c r="B7" s="26" t="s">
        <v>891</v>
      </c>
      <c r="F7" s="92"/>
    </row>
    <row r="8" customFormat="false" ht="15.75" hidden="false" customHeight="false" outlineLevel="0" collapsed="false">
      <c r="A8" s="26" t="s">
        <v>793</v>
      </c>
      <c r="B8" s="26" t="s">
        <v>891</v>
      </c>
      <c r="F8" s="92"/>
    </row>
    <row r="9" customFormat="false" ht="15.75" hidden="false" customHeight="false" outlineLevel="0" collapsed="false">
      <c r="A9" s="26" t="s">
        <v>788</v>
      </c>
      <c r="B9" s="26" t="s">
        <v>891</v>
      </c>
      <c r="F9" s="92"/>
    </row>
    <row r="10" customFormat="false" ht="15.75" hidden="false" customHeight="false" outlineLevel="0" collapsed="false">
      <c r="A10" s="26" t="s">
        <v>790</v>
      </c>
      <c r="B10" s="26" t="s">
        <v>893</v>
      </c>
      <c r="F10" s="92"/>
    </row>
    <row r="11" customFormat="false" ht="15.75" hidden="false" customHeight="false" outlineLevel="0" collapsed="false">
      <c r="A11" s="87" t="s">
        <v>792</v>
      </c>
      <c r="B11" s="26" t="s">
        <v>891</v>
      </c>
    </row>
    <row r="12" customFormat="false" ht="15.75" hidden="false" customHeight="false" outlineLevel="0" collapsed="false">
      <c r="A12" s="87" t="s">
        <v>791</v>
      </c>
      <c r="B12" s="26" t="s">
        <v>891</v>
      </c>
    </row>
    <row r="13" customFormat="false" ht="15.75" hidden="false" customHeight="false" outlineLevel="0" collapsed="false">
      <c r="A13" s="26" t="s">
        <v>794</v>
      </c>
      <c r="B13" s="26" t="s">
        <v>891</v>
      </c>
    </row>
    <row r="14" customFormat="false" ht="15.75" hidden="false" customHeight="false" outlineLevel="0" collapsed="false">
      <c r="A14" s="26" t="s">
        <v>795</v>
      </c>
      <c r="B14" s="26" t="s">
        <v>891</v>
      </c>
    </row>
    <row r="15" customFormat="false" ht="15.75" hidden="false" customHeight="false" outlineLevel="0" collapsed="false">
      <c r="A15" s="87" t="s">
        <v>796</v>
      </c>
      <c r="B15" s="26" t="s">
        <v>891</v>
      </c>
    </row>
    <row r="16" customFormat="false" ht="15.75" hidden="false" customHeight="false" outlineLevel="0" collapsed="false">
      <c r="A16" s="26" t="s">
        <v>797</v>
      </c>
      <c r="B16" s="26" t="s">
        <v>891</v>
      </c>
    </row>
    <row r="17" customFormat="false" ht="15.75" hidden="false" customHeight="false" outlineLevel="0" collapsed="false">
      <c r="A17" s="26" t="s">
        <v>798</v>
      </c>
      <c r="B17" s="26" t="s">
        <v>891</v>
      </c>
    </row>
    <row r="18" customFormat="false" ht="15.75" hidden="false" customHeight="false" outlineLevel="0" collapsed="false">
      <c r="A18" s="26" t="s">
        <v>799</v>
      </c>
      <c r="B18" s="26" t="s">
        <v>891</v>
      </c>
    </row>
    <row r="19" customFormat="false" ht="15.75" hidden="false" customHeight="false" outlineLevel="0" collapsed="false">
      <c r="A19" s="26" t="s">
        <v>800</v>
      </c>
      <c r="B19" s="26" t="s">
        <v>891</v>
      </c>
    </row>
    <row r="20" customFormat="false" ht="15.75" hidden="false" customHeight="false" outlineLevel="0" collapsed="false">
      <c r="A20" s="87" t="s">
        <v>801</v>
      </c>
      <c r="B20" s="26" t="s">
        <v>890</v>
      </c>
    </row>
    <row r="21" customFormat="false" ht="15.75" hidden="false" customHeight="false" outlineLevel="0" collapsed="false">
      <c r="A21" s="87" t="s">
        <v>802</v>
      </c>
      <c r="B21" s="26" t="s">
        <v>893</v>
      </c>
    </row>
    <row r="22" customFormat="false" ht="15.75" hidden="false" customHeight="false" outlineLevel="0" collapsed="false">
      <c r="A22" s="26" t="s">
        <v>803</v>
      </c>
      <c r="B22" s="26" t="s">
        <v>891</v>
      </c>
    </row>
    <row r="23" customFormat="false" ht="15.75" hidden="false" customHeight="false" outlineLevel="0" collapsed="false">
      <c r="A23" s="26" t="s">
        <v>804</v>
      </c>
      <c r="B23" s="26" t="s">
        <v>891</v>
      </c>
    </row>
    <row r="24" customFormat="false" ht="15.75" hidden="false" customHeight="false" outlineLevel="0" collapsed="false">
      <c r="A24" s="26" t="s">
        <v>805</v>
      </c>
      <c r="B24" s="26" t="s">
        <v>891</v>
      </c>
    </row>
    <row r="25" customFormat="false" ht="15.75" hidden="false" customHeight="false" outlineLevel="0" collapsed="false">
      <c r="A25" s="26" t="s">
        <v>806</v>
      </c>
      <c r="B25" s="26" t="s">
        <v>891</v>
      </c>
    </row>
    <row r="26" customFormat="false" ht="15.75" hidden="false" customHeight="false" outlineLevel="0" collapsed="false">
      <c r="A26" s="26" t="s">
        <v>807</v>
      </c>
      <c r="B26" s="26" t="s">
        <v>891</v>
      </c>
    </row>
    <row r="27" customFormat="false" ht="15.75" hidden="false" customHeight="false" outlineLevel="0" collapsed="false">
      <c r="A27" s="26" t="s">
        <v>808</v>
      </c>
      <c r="B27" s="26" t="s">
        <v>891</v>
      </c>
    </row>
    <row r="28" customFormat="false" ht="15.75" hidden="false" customHeight="false" outlineLevel="0" collapsed="false">
      <c r="A28" s="26" t="s">
        <v>809</v>
      </c>
      <c r="B28" s="26" t="s">
        <v>891</v>
      </c>
    </row>
    <row r="29" customFormat="false" ht="15.75" hidden="false" customHeight="false" outlineLevel="0" collapsed="false">
      <c r="A29" s="26" t="s">
        <v>810</v>
      </c>
      <c r="B29" s="26" t="s">
        <v>891</v>
      </c>
    </row>
    <row r="30" customFormat="false" ht="15.75" hidden="false" customHeight="false" outlineLevel="0" collapsed="false">
      <c r="A30" s="26" t="s">
        <v>811</v>
      </c>
      <c r="B30" s="26" t="s">
        <v>893</v>
      </c>
    </row>
    <row r="31" customFormat="false" ht="15.75" hidden="false" customHeight="false" outlineLevel="0" collapsed="false">
      <c r="A31" s="26" t="s">
        <v>812</v>
      </c>
      <c r="B31" s="26" t="s">
        <v>893</v>
      </c>
    </row>
    <row r="32" customFormat="false" ht="15.75" hidden="false" customHeight="false" outlineLevel="0" collapsed="false">
      <c r="A32" s="26" t="s">
        <v>813</v>
      </c>
      <c r="B32" s="26" t="s">
        <v>891</v>
      </c>
    </row>
    <row r="33" customFormat="false" ht="15.75" hidden="false" customHeight="false" outlineLevel="0" collapsed="false">
      <c r="A33" s="26" t="s">
        <v>814</v>
      </c>
      <c r="B33" s="26" t="s">
        <v>891</v>
      </c>
    </row>
    <row r="34" customFormat="false" ht="15.75" hidden="false" customHeight="false" outlineLevel="0" collapsed="false">
      <c r="A34" s="26" t="s">
        <v>815</v>
      </c>
      <c r="B34" s="26" t="s">
        <v>892</v>
      </c>
    </row>
    <row r="35" customFormat="false" ht="15.75" hidden="false" customHeight="false" outlineLevel="0" collapsed="false">
      <c r="A35" s="26" t="s">
        <v>816</v>
      </c>
      <c r="B35" s="26" t="s">
        <v>890</v>
      </c>
    </row>
    <row r="36" customFormat="false" ht="15.75" hidden="false" customHeight="false" outlineLevel="0" collapsed="false">
      <c r="A36" s="26" t="s">
        <v>818</v>
      </c>
      <c r="B36" s="26" t="s">
        <v>891</v>
      </c>
    </row>
    <row r="37" customFormat="false" ht="15.75" hidden="false" customHeight="false" outlineLevel="0" collapsed="false">
      <c r="A37" s="26" t="s">
        <v>819</v>
      </c>
      <c r="B37" s="26" t="s">
        <v>894</v>
      </c>
    </row>
    <row r="38" customFormat="false" ht="15.75" hidden="false" customHeight="false" outlineLevel="0" collapsed="false">
      <c r="A38" s="26" t="s">
        <v>820</v>
      </c>
      <c r="B38" s="26" t="s">
        <v>891</v>
      </c>
    </row>
    <row r="39" customFormat="false" ht="15.75" hidden="false" customHeight="false" outlineLevel="0" collapsed="false">
      <c r="A39" s="26" t="s">
        <v>817</v>
      </c>
      <c r="B39" s="26" t="s">
        <v>891</v>
      </c>
    </row>
    <row r="40" customFormat="false" ht="15.75" hidden="false" customHeight="false" outlineLevel="0" collapsed="false">
      <c r="A40" s="26" t="s">
        <v>752</v>
      </c>
      <c r="B40" s="26" t="s">
        <v>891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2019-09-26T17:05:57Z</dcterms:created>
  <dc:creator>Microsoft Office User</dc:creator>
  <dc:description/>
  <dc:language>en-US</dc:language>
  <cp:lastModifiedBy/>
  <dcterms:modified xsi:type="dcterms:W3CDTF">2019-10-27T07:02:50Z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